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D4689D53-074F-485A-8A77-9B5F14E8D42C}" xr6:coauthVersionLast="47" xr6:coauthVersionMax="47" xr10:uidLastSave="{00000000-0000-0000-0000-000000000000}"/>
  <bookViews>
    <workbookView xWindow="-110" yWindow="-110" windowWidth="19420" windowHeight="10300" firstSheet="1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36" i="4"/>
  <c r="K10" i="1"/>
  <c r="K8" i="1"/>
  <c r="K2511" i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K9" i="1" l="1"/>
  <c r="K11" i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" i="5"/>
  <c r="C2" i="5"/>
  <c r="D2" i="5"/>
  <c r="E2" i="5" s="1"/>
  <c r="B1" i="5"/>
  <c r="C1" i="5"/>
  <c r="D1" i="5"/>
  <c r="A1" i="5"/>
  <c r="A1" i="4"/>
  <c r="A1" i="3"/>
  <c r="A1" i="2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G10" i="5"/>
  <c r="B2508" i="7" l="1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N26" i="7" s="1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N22" i="7" s="1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N16" i="7" s="1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D11" i="7"/>
  <c r="C11" i="7"/>
  <c r="M11" i="7" s="1"/>
  <c r="B11" i="7"/>
  <c r="A11" i="7"/>
  <c r="I10" i="7"/>
  <c r="H10" i="7"/>
  <c r="G10" i="7"/>
  <c r="E10" i="7"/>
  <c r="D10" i="7"/>
  <c r="C10" i="7"/>
  <c r="M10" i="7" s="1"/>
  <c r="B10" i="7"/>
  <c r="A10" i="7"/>
  <c r="I9" i="7"/>
  <c r="H9" i="7"/>
  <c r="G9" i="7"/>
  <c r="E9" i="7"/>
  <c r="D9" i="7"/>
  <c r="C9" i="7"/>
  <c r="M9" i="7" s="1"/>
  <c r="B9" i="7"/>
  <c r="A9" i="7"/>
  <c r="I8" i="7"/>
  <c r="H8" i="7"/>
  <c r="G8" i="7"/>
  <c r="E8" i="7"/>
  <c r="D8" i="7"/>
  <c r="C8" i="7"/>
  <c r="M8" i="7" s="1"/>
  <c r="B8" i="7"/>
  <c r="A8" i="7"/>
  <c r="I7" i="7"/>
  <c r="H7" i="7"/>
  <c r="G7" i="7"/>
  <c r="E7" i="7"/>
  <c r="D7" i="7"/>
  <c r="C7" i="7"/>
  <c r="M7" i="7" s="1"/>
  <c r="B7" i="7"/>
  <c r="A7" i="7"/>
  <c r="K6" i="7"/>
  <c r="J6" i="7"/>
  <c r="I6" i="7"/>
  <c r="H6" i="7"/>
  <c r="G6" i="7"/>
  <c r="E6" i="7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K4" i="7"/>
  <c r="J4" i="7"/>
  <c r="I4" i="7"/>
  <c r="H4" i="7"/>
  <c r="G4" i="7"/>
  <c r="F4" i="7"/>
  <c r="O4" i="7" s="1"/>
  <c r="E4" i="7"/>
  <c r="D4" i="7"/>
  <c r="C4" i="7"/>
  <c r="M4" i="7" s="1"/>
  <c r="B4" i="7"/>
  <c r="A4" i="7"/>
  <c r="L3" i="7"/>
  <c r="K3" i="7"/>
  <c r="J3" i="7"/>
  <c r="I3" i="7"/>
  <c r="H3" i="7"/>
  <c r="G3" i="7"/>
  <c r="F3" i="7"/>
  <c r="O3" i="7" s="1"/>
  <c r="E3" i="7"/>
  <c r="D3" i="7"/>
  <c r="C3" i="7"/>
  <c r="M3" i="7" s="1"/>
  <c r="B3" i="7"/>
  <c r="A3" i="7"/>
  <c r="L2" i="7"/>
  <c r="K2" i="7"/>
  <c r="J2" i="7"/>
  <c r="I2" i="7"/>
  <c r="H2" i="7"/>
  <c r="G2" i="7"/>
  <c r="F2" i="7"/>
  <c r="O2" i="7" s="1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7" i="6"/>
  <c r="A6" i="6"/>
  <c r="A3" i="6"/>
  <c r="A4" i="6"/>
  <c r="A5" i="6"/>
  <c r="A2" i="6"/>
  <c r="A1" i="6"/>
  <c r="D27" i="4"/>
  <c r="C13" i="4"/>
  <c r="D4" i="4"/>
  <c r="C4" i="4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N18" i="7" l="1"/>
  <c r="N23" i="7"/>
  <c r="P2" i="7"/>
  <c r="P4" i="7"/>
  <c r="N2" i="7"/>
  <c r="S2" i="7" s="1"/>
  <c r="N4" i="7"/>
  <c r="Q4" i="7" s="1"/>
  <c r="P5" i="7"/>
  <c r="T5" i="7" s="1"/>
  <c r="P3" i="7"/>
  <c r="N3" i="7"/>
  <c r="N5" i="7"/>
  <c r="N20" i="7"/>
  <c r="N24" i="7"/>
  <c r="N19" i="7"/>
  <c r="N6" i="7"/>
  <c r="N17" i="7"/>
  <c r="T2" i="7"/>
  <c r="T4" i="7"/>
  <c r="S4" i="7"/>
  <c r="N7" i="7"/>
  <c r="N8" i="7"/>
  <c r="N9" i="7"/>
  <c r="N10" i="7"/>
  <c r="N11" i="7"/>
  <c r="N12" i="7"/>
  <c r="N13" i="7"/>
  <c r="N14" i="7"/>
  <c r="N15" i="7"/>
  <c r="D1512" i="3"/>
  <c r="D2331" i="3"/>
  <c r="E1920" i="3"/>
  <c r="E2379" i="3"/>
  <c r="D2231" i="3"/>
  <c r="D1204" i="3"/>
  <c r="D1814" i="3"/>
  <c r="E1027" i="3"/>
  <c r="E1801" i="3"/>
  <c r="E1860" i="3"/>
  <c r="E2050" i="3"/>
  <c r="O1595" i="7"/>
  <c r="E1248" i="3"/>
  <c r="D1689" i="3"/>
  <c r="E1453" i="3"/>
  <c r="E903" i="3"/>
  <c r="D938" i="3"/>
  <c r="G1184" i="6"/>
  <c r="D252" i="3"/>
  <c r="E550" i="3"/>
  <c r="E1462" i="3"/>
  <c r="D1627" i="3"/>
  <c r="E1673" i="3"/>
  <c r="D494" i="3"/>
  <c r="E505" i="3"/>
  <c r="D75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164" i="3"/>
  <c r="E862" i="3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O364" i="7" s="1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O524" i="7" s="1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O572" i="7" s="1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O611" i="7" s="1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O853" i="7" s="1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O889" i="7" s="1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O925" i="7" s="1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O961" i="7" s="1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O677" i="7" s="1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O838" i="7" s="1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O1002" i="7" s="1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O1727" i="7" s="1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O1669" i="7" s="1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O2417" i="7" s="1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I819" i="7"/>
  <c r="G831" i="7"/>
  <c r="I889" i="7"/>
  <c r="H896" i="7"/>
  <c r="G1028" i="7"/>
  <c r="G1076" i="7"/>
  <c r="G1001" i="7"/>
  <c r="H1023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O1130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O1964" i="7" s="1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O2140" i="7" s="1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H1200" i="6"/>
  <c r="H1200" i="7"/>
  <c r="I1205" i="6"/>
  <c r="I1205" i="7"/>
  <c r="G1207" i="6"/>
  <c r="G1207" i="7"/>
  <c r="F1209" i="6"/>
  <c r="F1209" i="7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O2026" i="7" s="1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O2082" i="7" s="1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1931" i="6"/>
  <c r="I1092" i="7"/>
  <c r="F1106" i="7"/>
  <c r="O1106" i="7" s="1"/>
  <c r="F1113" i="7"/>
  <c r="O1113" i="7" s="1"/>
  <c r="F1147" i="7"/>
  <c r="O1147" i="7" s="1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F574" i="7"/>
  <c r="F576" i="7"/>
  <c r="F579" i="7"/>
  <c r="O580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O798" i="7" s="1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F839" i="7"/>
  <c r="O839" i="7" s="1"/>
  <c r="O841" i="7"/>
  <c r="F842" i="7"/>
  <c r="O842" i="7" s="1"/>
  <c r="F844" i="7"/>
  <c r="F849" i="7"/>
  <c r="F851" i="7"/>
  <c r="O851" i="7" s="1"/>
  <c r="F854" i="7"/>
  <c r="O854" i="7" s="1"/>
  <c r="F856" i="7"/>
  <c r="O858" i="7"/>
  <c r="F861" i="7"/>
  <c r="O861" i="7" s="1"/>
  <c r="O863" i="7"/>
  <c r="F866" i="7"/>
  <c r="O866" i="7" s="1"/>
  <c r="F878" i="7"/>
  <c r="O878" i="7" s="1"/>
  <c r="F890" i="7"/>
  <c r="O890" i="7" s="1"/>
  <c r="O894" i="7"/>
  <c r="O897" i="7"/>
  <c r="F902" i="7"/>
  <c r="O902" i="7" s="1"/>
  <c r="F914" i="7"/>
  <c r="O914" i="7" s="1"/>
  <c r="O923" i="7"/>
  <c r="F926" i="7"/>
  <c r="O926" i="7" s="1"/>
  <c r="O933" i="7"/>
  <c r="O935" i="7"/>
  <c r="F938" i="7"/>
  <c r="O938" i="7" s="1"/>
  <c r="F950" i="7"/>
  <c r="O950" i="7" s="1"/>
  <c r="O957" i="7"/>
  <c r="O959" i="7"/>
  <c r="F962" i="7"/>
  <c r="O962" i="7" s="1"/>
  <c r="O969" i="7"/>
  <c r="O971" i="7"/>
  <c r="F974" i="7"/>
  <c r="O974" i="7" s="1"/>
  <c r="F986" i="7"/>
  <c r="O986" i="7" s="1"/>
  <c r="O990" i="7"/>
  <c r="F997" i="7"/>
  <c r="O997" i="7" s="1"/>
  <c r="O998" i="7"/>
  <c r="F1009" i="7"/>
  <c r="O1010" i="7"/>
  <c r="O1019" i="7"/>
  <c r="O1022" i="7"/>
  <c r="F1026" i="7"/>
  <c r="O1029" i="7"/>
  <c r="F1031" i="7"/>
  <c r="F1036" i="7"/>
  <c r="O1039" i="7"/>
  <c r="O1046" i="7"/>
  <c r="F1048" i="7"/>
  <c r="O1049" i="7"/>
  <c r="O1058" i="7"/>
  <c r="F1060" i="7"/>
  <c r="O1060" i="7" s="1"/>
  <c r="O1061" i="7"/>
  <c r="O1070" i="7"/>
  <c r="F1072" i="7"/>
  <c r="O1072" i="7" s="1"/>
  <c r="F1084" i="7"/>
  <c r="O1084" i="7" s="1"/>
  <c r="O1085" i="7"/>
  <c r="F1173" i="7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2181" i="7"/>
  <c r="O1471" i="7"/>
  <c r="O2299" i="7"/>
  <c r="O1809" i="7"/>
  <c r="O1749" i="7"/>
  <c r="O2111" i="7"/>
  <c r="O2230" i="7"/>
  <c r="O2398" i="7"/>
  <c r="O1411" i="7"/>
  <c r="O1438" i="7"/>
  <c r="O1474" i="7"/>
  <c r="O1785" i="7"/>
  <c r="O2167" i="7"/>
  <c r="O1988" i="7"/>
  <c r="O2118" i="7"/>
  <c r="O1510" i="7"/>
  <c r="O1879" i="7"/>
  <c r="O2002" i="7"/>
  <c r="O2147" i="7"/>
  <c r="O2106" i="7"/>
  <c r="O2456" i="7"/>
  <c r="O1737" i="7"/>
  <c r="O2085" i="7"/>
  <c r="O2193" i="7"/>
  <c r="O2075" i="7"/>
  <c r="O1725" i="7"/>
  <c r="O2121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G2153" i="7"/>
  <c r="H2226" i="7"/>
  <c r="H2274" i="7"/>
  <c r="H2298" i="7"/>
  <c r="H2454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O1421" i="7"/>
  <c r="O1457" i="7"/>
  <c r="G1470" i="7"/>
  <c r="O1481" i="7"/>
  <c r="G1494" i="7"/>
  <c r="O1505" i="7"/>
  <c r="O1553" i="7"/>
  <c r="G1938" i="7"/>
  <c r="O1985" i="7"/>
  <c r="O2009" i="7"/>
  <c r="H2035" i="7"/>
  <c r="F2165" i="7"/>
  <c r="F2177" i="7"/>
  <c r="G2250" i="7"/>
  <c r="O2273" i="7"/>
  <c r="G2286" i="7"/>
  <c r="G2298" i="7"/>
  <c r="O2333" i="7"/>
  <c r="O2381" i="7"/>
  <c r="O2429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I2447" i="6"/>
  <c r="I2447" i="7"/>
  <c r="I2471" i="6"/>
  <c r="I2471" i="7"/>
  <c r="I2483" i="6"/>
  <c r="I2483" i="7"/>
  <c r="I2495" i="6"/>
  <c r="I2495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D929" i="3"/>
  <c r="E969" i="3"/>
  <c r="E1030" i="3"/>
  <c r="E1894" i="3"/>
  <c r="D1894" i="3"/>
  <c r="D2104" i="3"/>
  <c r="E2104" i="3"/>
  <c r="E2387" i="3"/>
  <c r="D2387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1995" i="3"/>
  <c r="E2063" i="3"/>
  <c r="E2115" i="3"/>
  <c r="E2168" i="3"/>
  <c r="E2244" i="3"/>
  <c r="E2256" i="3"/>
  <c r="E2271" i="3"/>
  <c r="D2397" i="3"/>
  <c r="E2404" i="3"/>
  <c r="E2440" i="3"/>
  <c r="E2469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362" i="3"/>
  <c r="D2362" i="3"/>
  <c r="E2390" i="3"/>
  <c r="D2390" i="3"/>
  <c r="E2413" i="3"/>
  <c r="D2413" i="3"/>
  <c r="E2446" i="3"/>
  <c r="D2446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O1173" i="7" l="1"/>
  <c r="O2061" i="7"/>
  <c r="O1782" i="7"/>
  <c r="O1209" i="7"/>
  <c r="O1197" i="7"/>
  <c r="O400" i="7"/>
  <c r="O1946" i="7"/>
  <c r="R4" i="7"/>
  <c r="V4" i="7" s="1"/>
  <c r="O2442" i="7"/>
  <c r="R5" i="7"/>
  <c r="O1496" i="7"/>
  <c r="O949" i="7"/>
  <c r="Q5" i="7"/>
  <c r="R2" i="7"/>
  <c r="V2" i="7" s="1"/>
  <c r="O1024" i="7"/>
  <c r="S5" i="7"/>
  <c r="V5" i="7" s="1"/>
  <c r="Q2" i="7"/>
  <c r="O2430" i="7"/>
  <c r="O659" i="7"/>
  <c r="O574" i="7"/>
  <c r="O1188" i="7"/>
  <c r="O877" i="7"/>
  <c r="O1758" i="7"/>
  <c r="O2208" i="7"/>
  <c r="O1301" i="7"/>
  <c r="O1602" i="7"/>
  <c r="O1149" i="7"/>
  <c r="R3" i="7"/>
  <c r="S3" i="7"/>
  <c r="T3" i="7"/>
  <c r="Q3" i="7"/>
  <c r="O1650" i="7"/>
  <c r="O1614" i="7"/>
  <c r="O2157" i="7"/>
  <c r="O2080" i="7"/>
  <c r="O1325" i="7"/>
  <c r="O761" i="7"/>
  <c r="O819" i="7"/>
  <c r="O210" i="7"/>
  <c r="O1005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461" i="7"/>
  <c r="O1770" i="7"/>
  <c r="O1871" i="7"/>
  <c r="O1835" i="7"/>
  <c r="O1799" i="7"/>
  <c r="O1763" i="7"/>
  <c r="O159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497" i="7"/>
  <c r="O1592" i="7"/>
  <c r="O1520" i="7"/>
  <c r="O446" i="7"/>
  <c r="O1100" i="7"/>
  <c r="O2483" i="7"/>
  <c r="O668" i="7"/>
  <c r="O1311" i="7"/>
  <c r="O1341" i="7"/>
  <c r="O1275" i="7"/>
  <c r="O1035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454" i="7"/>
  <c r="O2447" i="7"/>
  <c r="O2439" i="7"/>
  <c r="O948" i="7"/>
  <c r="O1630" i="7"/>
  <c r="O1211" i="7"/>
  <c r="O484" i="7"/>
  <c r="O45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1657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1971" i="7"/>
  <c r="O769" i="7"/>
  <c r="O535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649" i="7"/>
  <c r="O1169" i="7"/>
  <c r="O1528" i="7"/>
  <c r="O1374" i="7"/>
  <c r="O1309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1859" i="7"/>
  <c r="O1823" i="7"/>
  <c r="O1803" i="7"/>
  <c r="O1787" i="7"/>
  <c r="O1731" i="7"/>
  <c r="O1715" i="7"/>
  <c r="O1637" i="7"/>
  <c r="O158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451" i="7"/>
  <c r="O2189" i="7"/>
  <c r="O844" i="7"/>
  <c r="O697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644" i="7"/>
  <c r="O2059" i="7"/>
  <c r="O1216" i="7"/>
  <c r="O1866" i="7"/>
  <c r="O1391" i="7"/>
  <c r="O2310" i="7"/>
  <c r="O1980" i="7"/>
  <c r="O996" i="7"/>
  <c r="O924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1706" i="7"/>
  <c r="O1828" i="7"/>
  <c r="O791" i="7"/>
  <c r="O630" i="7"/>
  <c r="O57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457" i="7"/>
  <c r="O1904" i="7"/>
  <c r="O1868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320" i="7"/>
  <c r="O1205" i="7"/>
  <c r="O1340" i="7"/>
  <c r="O2496" i="7"/>
  <c r="O2460" i="7"/>
  <c r="O1853" i="7"/>
  <c r="O1781" i="7"/>
  <c r="O1478" i="7"/>
  <c r="O2385" i="7"/>
  <c r="O2313" i="7"/>
  <c r="O2277" i="7"/>
  <c r="O1492" i="7"/>
  <c r="O207" i="7"/>
  <c r="O896" i="7"/>
  <c r="O242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579" i="7"/>
  <c r="O2272" i="7"/>
  <c r="O1362" i="7"/>
  <c r="O1453" i="7"/>
  <c r="O1376" i="7"/>
  <c r="O158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172" i="7"/>
  <c r="O1501" i="7"/>
  <c r="O2138" i="7"/>
  <c r="O1826" i="7"/>
  <c r="O2283" i="7"/>
  <c r="O1491" i="7"/>
  <c r="O2069" i="7"/>
  <c r="O2025" i="7"/>
  <c r="O1933" i="7"/>
  <c r="O1635" i="7"/>
  <c r="O1378" i="7"/>
  <c r="O1899" i="7"/>
  <c r="O1863" i="7"/>
  <c r="O1791" i="7"/>
  <c r="O1755" i="7"/>
  <c r="O1991" i="7"/>
  <c r="O1687" i="7"/>
  <c r="O2028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1880" i="7"/>
  <c r="O1844" i="7"/>
  <c r="O1808" i="7"/>
  <c r="O1519" i="7"/>
  <c r="O1549" i="7"/>
  <c r="O2308" i="7"/>
  <c r="O1038" i="7"/>
  <c r="O2317" i="7"/>
  <c r="O1516" i="7"/>
  <c r="O1812" i="7"/>
  <c r="O2017" i="7"/>
  <c r="O603" i="7"/>
  <c r="O497" i="7"/>
  <c r="O1977" i="7"/>
  <c r="O1446" i="7"/>
  <c r="O1465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1678" i="7"/>
  <c r="O1625" i="7"/>
  <c r="O1589" i="7"/>
  <c r="O1796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1648" i="7"/>
  <c r="O2259" i="7"/>
  <c r="O1563" i="7"/>
  <c r="O1467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O291" i="7"/>
  <c r="O226" i="7"/>
  <c r="O1993" i="7"/>
  <c r="O2090" i="7"/>
  <c r="O1790" i="7"/>
  <c r="O1624" i="7"/>
  <c r="O2475" i="7"/>
  <c r="O2391" i="7"/>
  <c r="O2247" i="7"/>
  <c r="O1455" i="7"/>
  <c r="O2056" i="7"/>
  <c r="O1031" i="7"/>
  <c r="O1842" i="7"/>
  <c r="O1407" i="7"/>
  <c r="O1366" i="7"/>
  <c r="O2380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347" i="7"/>
  <c r="O2311" i="7"/>
  <c r="O1639" i="7"/>
  <c r="O1603" i="7"/>
  <c r="O1567" i="7"/>
  <c r="O1531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032" i="7"/>
  <c r="O2463" i="7"/>
  <c r="O1935" i="7"/>
  <c r="O1864" i="7"/>
  <c r="O690" i="7"/>
  <c r="O521" i="7"/>
  <c r="O1789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1979" i="7"/>
  <c r="O1707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503" i="7"/>
  <c r="O2467" i="7"/>
  <c r="O2431" i="7"/>
  <c r="O2414" i="7"/>
  <c r="O2342" i="7"/>
  <c r="O2306" i="7"/>
  <c r="O1750" i="7"/>
  <c r="O1632" i="7"/>
  <c r="O1560" i="7"/>
  <c r="O1273" i="7"/>
  <c r="O999" i="7"/>
  <c r="O1957" i="7"/>
  <c r="O1898" i="7"/>
  <c r="O1742" i="7"/>
  <c r="O1658" i="7"/>
  <c r="O2355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U4" i="7" l="1"/>
  <c r="U2" i="7"/>
  <c r="U5" i="7"/>
  <c r="V3" i="7"/>
  <c r="U3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F19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H18" i="3" l="1"/>
  <c r="I18" i="3" s="1"/>
  <c r="C18" i="6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F10" i="5"/>
  <c r="H10" i="5"/>
  <c r="E30" i="4"/>
  <c r="C31" i="4"/>
  <c r="G20" i="3"/>
  <c r="F20" i="3"/>
  <c r="H19" i="3"/>
  <c r="I19" i="3" s="1"/>
  <c r="C18" i="7" l="1"/>
  <c r="M18" i="7" s="1"/>
  <c r="P9" i="7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U9" i="7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T12" i="7" l="1"/>
  <c r="Q12" i="7"/>
  <c r="R12" i="7"/>
  <c r="P13" i="7"/>
  <c r="R13" i="7"/>
  <c r="T13" i="7"/>
  <c r="S13" i="7"/>
  <c r="Q13" i="7"/>
  <c r="J14" i="6"/>
  <c r="J14" i="7"/>
  <c r="L14" i="6"/>
  <c r="L14" i="7"/>
  <c r="K14" i="6"/>
  <c r="K14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V12" i="7" l="1"/>
  <c r="P14" i="7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U14" i="7" l="1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V17" i="7" l="1"/>
  <c r="U17" i="7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S22" i="7" l="1"/>
  <c r="T22" i="7"/>
  <c r="R22" i="7"/>
  <c r="U22" i="7" s="1"/>
  <c r="P23" i="7"/>
  <c r="R23" i="7" s="1"/>
  <c r="L24" i="6"/>
  <c r="L24" i="7"/>
  <c r="K24" i="6"/>
  <c r="K24" i="7"/>
  <c r="Q23" i="7"/>
  <c r="J24" i="6"/>
  <c r="J24" i="7"/>
  <c r="U21" i="7"/>
  <c r="V21" i="7"/>
  <c r="V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S23" i="7" l="1"/>
  <c r="T23" i="7"/>
  <c r="U23" i="7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T25" i="7" s="1"/>
  <c r="J26" i="6"/>
  <c r="J26" i="7"/>
  <c r="K26" i="6"/>
  <c r="K26" i="7"/>
  <c r="R25" i="7"/>
  <c r="S25" i="7"/>
  <c r="Q25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P26" i="7" l="1"/>
  <c r="V24" i="7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P35" i="7" l="1"/>
  <c r="S35" i="7" s="1"/>
  <c r="U33" i="7"/>
  <c r="V33" i="7"/>
  <c r="L36" i="6"/>
  <c r="L36" i="7"/>
  <c r="J36" i="6"/>
  <c r="J36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T35" i="7" l="1"/>
  <c r="Q35" i="7"/>
  <c r="R35" i="7"/>
  <c r="L37" i="6"/>
  <c r="L37" i="7"/>
  <c r="K37" i="6"/>
  <c r="K37" i="7"/>
  <c r="U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V35" i="7" l="1"/>
  <c r="J38" i="6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I51" i="3" s="1"/>
  <c r="G52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P47" i="7" l="1"/>
  <c r="J48" i="6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I66" i="3" s="1"/>
  <c r="F67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P82" i="7" l="1"/>
  <c r="L83" i="6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P84" i="7" l="1"/>
  <c r="J85" i="6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I125" i="3" s="1"/>
  <c r="G126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P139" i="7" l="1"/>
  <c r="J140" i="6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P141" i="7" l="1"/>
  <c r="L142" i="6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P155" i="7" l="1"/>
  <c r="K156" i="6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P159" i="7" l="1"/>
  <c r="J160" i="6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I173" i="3" s="1"/>
  <c r="G174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P177" i="7" l="1"/>
  <c r="J178" i="6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P181" i="7" l="1"/>
  <c r="L182" i="6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P203" i="7" l="1"/>
  <c r="K204" i="6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I227" i="3" s="1"/>
  <c r="F228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 s="1"/>
  <c r="G234" i="3"/>
  <c r="P223" i="7" l="1"/>
  <c r="J224" i="6"/>
  <c r="J224" i="7"/>
  <c r="K224" i="6"/>
  <c r="K224" i="7"/>
  <c r="L224" i="6"/>
  <c r="L224" i="7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P224" i="7" l="1"/>
  <c r="K225" i="6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I238" i="3" s="1"/>
  <c r="G239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I240" i="3" s="1"/>
  <c r="G241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P253" i="7" l="1"/>
  <c r="L254" i="6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I296" i="3" s="1"/>
  <c r="G297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P297" i="7" l="1"/>
  <c r="L298" i="6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P308" i="7" l="1"/>
  <c r="K309" i="6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P328" i="7" l="1"/>
  <c r="J329" i="6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I345" i="3" s="1"/>
  <c r="F346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P345" i="7" l="1"/>
  <c r="K346" i="6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P347" i="7" l="1"/>
  <c r="J348" i="6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P357" i="7" l="1"/>
  <c r="J358" i="6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P359" i="7" l="1"/>
  <c r="J360" i="6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P382" i="7" l="1"/>
  <c r="J383" i="6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I406" i="3" s="1"/>
  <c r="G407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P458" i="7" l="1"/>
  <c r="J459" i="6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I477" i="3" s="1"/>
  <c r="G478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I536" i="3" s="1"/>
  <c r="G537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P541" i="7" l="1"/>
  <c r="J542" i="6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P543" i="7" l="1"/>
  <c r="J544" i="6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I606" i="3" s="1"/>
  <c r="F607" i="3"/>
  <c r="G607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P667" i="7" l="1"/>
  <c r="K668" i="6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P680" i="7" l="1"/>
  <c r="K681" i="6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 s="1"/>
  <c r="G707" i="3"/>
  <c r="P696" i="7" l="1"/>
  <c r="L697" i="6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P700" i="7" l="1"/>
  <c r="L701" i="6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I712" i="3" s="1"/>
  <c r="F713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I728" i="3" s="1"/>
  <c r="G729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I736" i="3" s="1"/>
  <c r="F737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I741" i="3" s="1"/>
  <c r="G742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I768" i="3" s="1"/>
  <c r="G769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I804" i="3" s="1"/>
  <c r="G805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P814" i="7" l="1"/>
  <c r="L815" i="6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 s="1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I860" i="3" s="1"/>
  <c r="G861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I899" i="3" s="1"/>
  <c r="F900" i="3"/>
  <c r="G900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I933" i="3" s="1"/>
  <c r="F934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I947" i="3" s="1"/>
  <c r="G948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 s="1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 s="1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I1112" i="3" s="1"/>
  <c r="G1113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I1116" i="3" s="1"/>
  <c r="F1117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I1117" i="3" s="1"/>
  <c r="G1118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I1121" i="3" s="1"/>
  <c r="G1122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 s="1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I1153" i="3" s="1"/>
  <c r="F1154" i="3"/>
  <c r="G1154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I1243" i="3" s="1"/>
  <c r="F1244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I1269" i="3" s="1"/>
  <c r="F1270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I1279" i="3" s="1"/>
  <c r="F1280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I1293" i="3" s="1"/>
  <c r="G1294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P1285" i="7" l="1"/>
  <c r="K1286" i="6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I1308" i="3" s="1"/>
  <c r="F1309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I1387" i="3" s="1"/>
  <c r="F1388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 s="1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I1470" i="3" s="1"/>
  <c r="F1471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I1474" i="3" s="1"/>
  <c r="F1475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P1475" i="7" l="1"/>
  <c r="J1476" i="6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I1511" i="3" s="1"/>
  <c r="F1512" i="3"/>
  <c r="G1512" i="3"/>
  <c r="K1502" i="6" l="1"/>
  <c r="K1502" i="7"/>
  <c r="J1502" i="6"/>
  <c r="J1502" i="7"/>
  <c r="L1502" i="6"/>
  <c r="L1502" i="7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P1502" i="7" l="1"/>
  <c r="J1503" i="6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I1566" i="3" s="1"/>
  <c r="F1567" i="3"/>
  <c r="G1567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I1613" i="3" s="1"/>
  <c r="F1614" i="3"/>
  <c r="G1614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 s="1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I1686" i="3" s="1"/>
  <c r="F1687" i="3"/>
  <c r="G1687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I1687" i="3" s="1"/>
  <c r="G1688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I1697" i="3" s="1"/>
  <c r="F1698" i="3"/>
  <c r="G1698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I1743" i="3" s="1"/>
  <c r="F1744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I1833" i="3" s="1"/>
  <c r="F1834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I1837" i="3" s="1"/>
  <c r="F1838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I1875" i="3" s="1"/>
  <c r="F1876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I1940" i="3" s="1"/>
  <c r="F1941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I1950" i="3" s="1"/>
  <c r="F1951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I1971" i="3" s="1"/>
  <c r="F1972" i="3"/>
  <c r="G1972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P1964" i="7" l="1"/>
  <c r="K1965" i="6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I1976" i="3" s="1"/>
  <c r="F1977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I1982" i="3" s="1"/>
  <c r="F1983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P1976" i="7" l="1"/>
  <c r="K1977" i="6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P1989" i="7" l="1"/>
  <c r="L1990" i="6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I2044" i="3" s="1"/>
  <c r="F2045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I2099" i="3" s="1"/>
  <c r="F2100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I2150" i="3" s="1"/>
  <c r="F2151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I2152" i="3" s="1"/>
  <c r="F2153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I2238" i="3" s="1"/>
  <c r="F2239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I2262" i="3" s="1"/>
  <c r="F2263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I2268" i="3" s="1"/>
  <c r="F2269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I2274" i="3" s="1"/>
  <c r="F2275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I2286" i="3" s="1"/>
  <c r="F2287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P2279" i="7" l="1"/>
  <c r="K2280" i="6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I2316" i="3" s="1"/>
  <c r="F2317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I2321" i="3" s="1"/>
  <c r="G2322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I2323" i="3" s="1"/>
  <c r="F2324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I2342" i="3" s="1"/>
  <c r="F2343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P2376" i="7" l="1"/>
  <c r="K2377" i="6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I2421" i="3" s="1"/>
  <c r="F2422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P2481" i="7" l="1"/>
  <c r="K2482" i="6"/>
  <c r="K2482" i="7"/>
  <c r="J2482" i="6"/>
  <c r="J2482" i="7"/>
  <c r="L2482" i="6"/>
  <c r="L2482" i="7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P2482" i="7" l="1"/>
  <c r="J2483" i="6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182" i="7"/>
  <c r="N2182" i="7" s="1"/>
  <c r="H2502" i="3"/>
  <c r="I2502" i="3" s="1"/>
  <c r="F2503" i="3"/>
  <c r="G2503" i="3"/>
  <c r="L2493" i="6" l="1"/>
  <c r="L2493" i="7"/>
  <c r="K2493" i="6"/>
  <c r="K2493" i="7"/>
  <c r="J2493" i="6"/>
  <c r="J2493" i="7"/>
  <c r="P2492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183" i="7"/>
  <c r="N2183" i="7" s="1"/>
  <c r="H2503" i="3"/>
  <c r="I2503" i="3" s="1"/>
  <c r="F2504" i="3"/>
  <c r="G2504" i="3"/>
  <c r="J2494" i="6" l="1"/>
  <c r="J2494" i="7"/>
  <c r="L2494" i="6"/>
  <c r="L2494" i="7"/>
  <c r="K2494" i="6"/>
  <c r="K2494" i="7"/>
  <c r="P2493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188" i="7"/>
  <c r="N2188" i="7" s="1"/>
  <c r="H2508" i="3"/>
  <c r="I2508" i="3" s="1"/>
  <c r="J2499" i="6" l="1"/>
  <c r="J2499" i="7"/>
  <c r="K2499" i="6"/>
  <c r="K2499" i="7"/>
  <c r="L2499" i="6"/>
  <c r="L2499" i="7"/>
  <c r="P2499" i="7" s="1"/>
  <c r="P2498" i="7"/>
  <c r="U2187" i="7"/>
  <c r="V2187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189" i="7"/>
  <c r="N2189" i="7" s="1"/>
  <c r="K2500" i="6" l="1"/>
  <c r="K2500" i="7"/>
  <c r="J2500" i="6"/>
  <c r="J2500" i="7"/>
  <c r="L2500" i="6"/>
  <c r="L2500" i="7"/>
  <c r="P2500" i="7" s="1"/>
  <c r="V2188" i="7"/>
  <c r="U2188" i="7"/>
  <c r="R2189" i="7"/>
  <c r="S2189" i="7"/>
  <c r="Q2189" i="7"/>
  <c r="T2189" i="7"/>
  <c r="G2189" i="4"/>
  <c r="H2189" i="4" s="1"/>
  <c r="E2189" i="6"/>
  <c r="H2501" i="5"/>
  <c r="G2501" i="5"/>
  <c r="F2501" i="5"/>
  <c r="E2190" i="7"/>
  <c r="N2190" i="7" s="1"/>
  <c r="K2501" i="6" l="1"/>
  <c r="K2501" i="7"/>
  <c r="L2501" i="6"/>
  <c r="L2501" i="7"/>
  <c r="J2501" i="6"/>
  <c r="J2501" i="7"/>
  <c r="U2189" i="7"/>
  <c r="V2189" i="7"/>
  <c r="T2190" i="7"/>
  <c r="Q2190" i="7"/>
  <c r="R2190" i="7"/>
  <c r="S2190" i="7"/>
  <c r="G2190" i="4"/>
  <c r="H2190" i="4" s="1"/>
  <c r="E2190" i="6"/>
  <c r="H2502" i="5"/>
  <c r="G2502" i="5"/>
  <c r="F2502" i="5"/>
  <c r="E2191" i="7"/>
  <c r="N2191" i="7" s="1"/>
  <c r="L2502" i="6" l="1"/>
  <c r="L2502" i="7"/>
  <c r="J2502" i="6"/>
  <c r="J2502" i="7"/>
  <c r="K2502" i="6"/>
  <c r="K2502" i="7"/>
  <c r="P2501" i="7"/>
  <c r="V2190" i="7"/>
  <c r="U2190" i="7"/>
  <c r="R2191" i="7"/>
  <c r="S2191" i="7"/>
  <c r="Q2191" i="7"/>
  <c r="T2191" i="7"/>
  <c r="G2191" i="4"/>
  <c r="H2191" i="4" s="1"/>
  <c r="E2191" i="6"/>
  <c r="G2503" i="5"/>
  <c r="F2503" i="5"/>
  <c r="H2503" i="5"/>
  <c r="E2192" i="7"/>
  <c r="N2192" i="7" s="1"/>
  <c r="K2503" i="6" l="1"/>
  <c r="K2503" i="7"/>
  <c r="P2502" i="7"/>
  <c r="L2503" i="6"/>
  <c r="L2503" i="7"/>
  <c r="J2503" i="6"/>
  <c r="J2503" i="7"/>
  <c r="V2191" i="7"/>
  <c r="U2191" i="7"/>
  <c r="T2192" i="7"/>
  <c r="Q2192" i="7"/>
  <c r="R2192" i="7"/>
  <c r="S2192" i="7"/>
  <c r="G2192" i="4"/>
  <c r="H2192" i="4" s="1"/>
  <c r="E2192" i="6"/>
  <c r="H2504" i="5"/>
  <c r="G2504" i="5"/>
  <c r="F2504" i="5"/>
  <c r="E2193" i="7"/>
  <c r="N2193" i="7" s="1"/>
  <c r="J2504" i="6" l="1"/>
  <c r="J2504" i="7"/>
  <c r="K2504" i="6"/>
  <c r="K2504" i="7"/>
  <c r="P2503" i="7"/>
  <c r="L2504" i="6"/>
  <c r="L2504" i="7"/>
  <c r="T2193" i="7"/>
  <c r="S2193" i="7"/>
  <c r="Q2193" i="7"/>
  <c r="R2193" i="7"/>
  <c r="U2192" i="7"/>
  <c r="V2192" i="7"/>
  <c r="G2193" i="4"/>
  <c r="H2193" i="4" s="1"/>
  <c r="E2193" i="6"/>
  <c r="F2505" i="5"/>
  <c r="G2505" i="5"/>
  <c r="H2505" i="5"/>
  <c r="E2194" i="7"/>
  <c r="N2194" i="7" s="1"/>
  <c r="P2504" i="7" l="1"/>
  <c r="K2505" i="6"/>
  <c r="K2505" i="7"/>
  <c r="J2505" i="6"/>
  <c r="J2505" i="7"/>
  <c r="L2505" i="6"/>
  <c r="L2505" i="7"/>
  <c r="V2193" i="7"/>
  <c r="U2193" i="7"/>
  <c r="Q2194" i="7"/>
  <c r="S2194" i="7"/>
  <c r="T2194" i="7"/>
  <c r="R2194" i="7"/>
  <c r="G2194" i="4"/>
  <c r="H2194" i="4" s="1"/>
  <c r="E2194" i="6"/>
  <c r="F2506" i="5"/>
  <c r="H2506" i="5"/>
  <c r="G2506" i="5"/>
  <c r="E2195" i="7"/>
  <c r="N2195" i="7" s="1"/>
  <c r="P2505" i="7" l="1"/>
  <c r="L2506" i="6"/>
  <c r="L2506" i="7"/>
  <c r="J2506" i="6"/>
  <c r="J2506" i="7"/>
  <c r="K2506" i="6"/>
  <c r="K2506" i="7"/>
  <c r="V2194" i="7"/>
  <c r="U2194" i="7"/>
  <c r="R2195" i="7"/>
  <c r="S2195" i="7"/>
  <c r="T2195" i="7"/>
  <c r="Q2195" i="7"/>
  <c r="G2195" i="4"/>
  <c r="H2195" i="4" s="1"/>
  <c r="E2195" i="6"/>
  <c r="H2507" i="5"/>
  <c r="G2507" i="5"/>
  <c r="F2507" i="5"/>
  <c r="E2196" i="7"/>
  <c r="N2196" i="7" s="1"/>
  <c r="J2507" i="6" l="1"/>
  <c r="J2507" i="7"/>
  <c r="L2507" i="6"/>
  <c r="L2507" i="7"/>
  <c r="P2506" i="7"/>
  <c r="K2507" i="6"/>
  <c r="K2507" i="7"/>
  <c r="U2195" i="7"/>
  <c r="V2195" i="7"/>
  <c r="T2196" i="7"/>
  <c r="R2196" i="7"/>
  <c r="S2196" i="7"/>
  <c r="Q2196" i="7"/>
  <c r="G2196" i="4"/>
  <c r="H2196" i="4" s="1"/>
  <c r="E2196" i="6"/>
  <c r="H2508" i="5"/>
  <c r="G2508" i="5"/>
  <c r="F2508" i="5"/>
  <c r="E2197" i="7"/>
  <c r="N2197" i="7" s="1"/>
  <c r="K2508" i="6" l="1"/>
  <c r="K2508" i="7"/>
  <c r="J2508" i="6"/>
  <c r="J2508" i="7"/>
  <c r="L2508" i="6"/>
  <c r="L2508" i="7"/>
  <c r="P2508" i="7" s="1"/>
  <c r="P2507" i="7"/>
  <c r="U2196" i="7"/>
  <c r="V2196" i="7"/>
  <c r="R2197" i="7"/>
  <c r="Q2197" i="7"/>
  <c r="T2197" i="7"/>
  <c r="S2197" i="7"/>
  <c r="G2197" i="4"/>
  <c r="H2197" i="4" s="1"/>
  <c r="E2197" i="6"/>
  <c r="E2198" i="7"/>
  <c r="N2198" i="7" s="1"/>
  <c r="U2197" i="7" l="1"/>
  <c r="V2197" i="7"/>
  <c r="S2198" i="7"/>
  <c r="R2198" i="7"/>
  <c r="Q2198" i="7"/>
  <c r="T2198" i="7"/>
  <c r="G2198" i="4"/>
  <c r="H2198" i="4" s="1"/>
  <c r="E2198" i="6"/>
  <c r="E2199" i="7"/>
  <c r="N2199" i="7" s="1"/>
  <c r="U2198" i="7" l="1"/>
  <c r="V2198" i="7"/>
  <c r="S2199" i="7"/>
  <c r="R2199" i="7"/>
  <c r="Q2199" i="7"/>
  <c r="T2199" i="7"/>
  <c r="G2199" i="4"/>
  <c r="H2199" i="4" s="1"/>
  <c r="E2199" i="6"/>
  <c r="E2200" i="7"/>
  <c r="N2200" i="7" s="1"/>
  <c r="U2199" i="7" l="1"/>
  <c r="V2199" i="7"/>
  <c r="S2200" i="7"/>
  <c r="R2200" i="7"/>
  <c r="Q2200" i="7"/>
  <c r="T2200" i="7"/>
  <c r="G2200" i="4"/>
  <c r="H2200" i="4" s="1"/>
  <c r="E2200" i="6"/>
  <c r="E2201" i="7"/>
  <c r="N2201" i="7" s="1"/>
  <c r="U2200" i="7" l="1"/>
  <c r="V2200" i="7"/>
  <c r="Q2201" i="7"/>
  <c r="R2201" i="7"/>
  <c r="T2201" i="7"/>
  <c r="S2201" i="7"/>
  <c r="G2201" i="4"/>
  <c r="H2201" i="4" s="1"/>
  <c r="E2201" i="6"/>
  <c r="E2202" i="7"/>
  <c r="N2202" i="7" s="1"/>
  <c r="V2201" i="7" l="1"/>
  <c r="U2201" i="7"/>
  <c r="T2202" i="7"/>
  <c r="Q2202" i="7"/>
  <c r="S2202" i="7"/>
  <c r="R2202" i="7"/>
  <c r="G2202" i="4"/>
  <c r="H2202" i="4" s="1"/>
  <c r="E2202" i="6"/>
  <c r="E2203" i="7"/>
  <c r="N2203" i="7" s="1"/>
  <c r="V2202" i="7" l="1"/>
  <c r="U2202" i="7"/>
  <c r="S2203" i="7"/>
  <c r="T2203" i="7"/>
  <c r="Q2203" i="7"/>
  <c r="R2203" i="7"/>
  <c r="G2203" i="4"/>
  <c r="H2203" i="4" s="1"/>
  <c r="E2203" i="6"/>
  <c r="E2204" i="7"/>
  <c r="N2204" i="7" s="1"/>
  <c r="U2203" i="7" l="1"/>
  <c r="V2203" i="7"/>
  <c r="S2204" i="7"/>
  <c r="Q2204" i="7"/>
  <c r="R2204" i="7"/>
  <c r="T2204" i="7"/>
  <c r="G2204" i="4"/>
  <c r="H2204" i="4" s="1"/>
  <c r="E2204" i="6"/>
  <c r="E2205" i="7"/>
  <c r="N2205" i="7" s="1"/>
  <c r="V2204" i="7" l="1"/>
  <c r="U2204" i="7"/>
  <c r="R2205" i="7"/>
  <c r="S2205" i="7"/>
  <c r="Q2205" i="7"/>
  <c r="T2205" i="7"/>
  <c r="G2205" i="4"/>
  <c r="H2205" i="4" s="1"/>
  <c r="E2205" i="6"/>
  <c r="E2206" i="7"/>
  <c r="N2206" i="7" s="1"/>
  <c r="S2206" i="7" l="1"/>
  <c r="T2206" i="7"/>
  <c r="Q2206" i="7"/>
  <c r="R2206" i="7"/>
  <c r="V2205" i="7"/>
  <c r="U2205" i="7"/>
  <c r="G2206" i="4"/>
  <c r="H2206" i="4" s="1"/>
  <c r="E2206" i="6"/>
  <c r="E2207" i="7"/>
  <c r="N2207" i="7" s="1"/>
  <c r="V2206" i="7" l="1"/>
  <c r="U2206" i="7"/>
  <c r="T2207" i="7"/>
  <c r="S2207" i="7"/>
  <c r="Q2207" i="7"/>
  <c r="R2207" i="7"/>
  <c r="G2207" i="4"/>
  <c r="H2207" i="4" s="1"/>
  <c r="E2207" i="6"/>
  <c r="E2208" i="7"/>
  <c r="N2208" i="7" s="1"/>
  <c r="U2207" i="7" l="1"/>
  <c r="V2207" i="7"/>
  <c r="R2208" i="7"/>
  <c r="T2208" i="7"/>
  <c r="S2208" i="7"/>
  <c r="Q2208" i="7"/>
  <c r="G2208" i="4"/>
  <c r="H2208" i="4" s="1"/>
  <c r="E2208" i="6"/>
  <c r="E2209" i="7"/>
  <c r="N2209" i="7" s="1"/>
  <c r="U2208" i="7" l="1"/>
  <c r="V2208" i="7"/>
  <c r="S2209" i="7"/>
  <c r="Q2209" i="7"/>
  <c r="T2209" i="7"/>
  <c r="R2209" i="7"/>
  <c r="G2209" i="4"/>
  <c r="H2209" i="4" s="1"/>
  <c r="E2209" i="6"/>
  <c r="E2210" i="7"/>
  <c r="N2210" i="7" s="1"/>
  <c r="U2209" i="7" l="1"/>
  <c r="V2209" i="7"/>
  <c r="R2210" i="7"/>
  <c r="S2210" i="7"/>
  <c r="Q2210" i="7"/>
  <c r="T2210" i="7"/>
  <c r="G2210" i="4"/>
  <c r="H2210" i="4" s="1"/>
  <c r="E2210" i="6"/>
  <c r="E2211" i="7"/>
  <c r="N2211" i="7" s="1"/>
  <c r="V2210" i="7" l="1"/>
  <c r="U2210" i="7"/>
  <c r="S2211" i="7"/>
  <c r="R2211" i="7"/>
  <c r="Q2211" i="7"/>
  <c r="T2211" i="7"/>
  <c r="G2211" i="4"/>
  <c r="H2211" i="4" s="1"/>
  <c r="E2211" i="6"/>
  <c r="E2212" i="7"/>
  <c r="N2212" i="7" s="1"/>
  <c r="U2211" i="7" l="1"/>
  <c r="V2211" i="7"/>
  <c r="T2212" i="7"/>
  <c r="S2212" i="7"/>
  <c r="R2212" i="7"/>
  <c r="Q2212" i="7"/>
  <c r="G2212" i="4"/>
  <c r="H2212" i="4" s="1"/>
  <c r="E2212" i="6"/>
  <c r="E2213" i="7"/>
  <c r="N2213" i="7" s="1"/>
  <c r="U2212" i="7" l="1"/>
  <c r="V2212" i="7"/>
  <c r="Q2213" i="7"/>
  <c r="T2213" i="7"/>
  <c r="R2213" i="7"/>
  <c r="S2213" i="7"/>
  <c r="G2213" i="4"/>
  <c r="H2213" i="4" s="1"/>
  <c r="E2213" i="6"/>
  <c r="E2214" i="7"/>
  <c r="N2214" i="7" s="1"/>
  <c r="V2213" i="7" l="1"/>
  <c r="U2213" i="7"/>
  <c r="Q2214" i="7"/>
  <c r="S2214" i="7"/>
  <c r="T2214" i="7"/>
  <c r="R2214" i="7"/>
  <c r="G2214" i="4"/>
  <c r="H2214" i="4" s="1"/>
  <c r="E2214" i="6"/>
  <c r="E2215" i="7"/>
  <c r="N2215" i="7" s="1"/>
  <c r="V2214" i="7" l="1"/>
  <c r="U2214" i="7"/>
  <c r="Q2215" i="7"/>
  <c r="T2215" i="7"/>
  <c r="S2215" i="7"/>
  <c r="R2215" i="7"/>
  <c r="G2215" i="4"/>
  <c r="H2215" i="4" s="1"/>
  <c r="E2215" i="6"/>
  <c r="E2216" i="7"/>
  <c r="N2216" i="7" s="1"/>
  <c r="U2215" i="7" l="1"/>
  <c r="V2215" i="7"/>
  <c r="Q2216" i="7"/>
  <c r="T2216" i="7"/>
  <c r="R2216" i="7"/>
  <c r="S2216" i="7"/>
  <c r="G2216" i="4"/>
  <c r="H2216" i="4" s="1"/>
  <c r="E2216" i="6"/>
  <c r="E2217" i="7"/>
  <c r="N2217" i="7" s="1"/>
  <c r="V2216" i="7" l="1"/>
  <c r="U2216" i="7"/>
  <c r="R2217" i="7"/>
  <c r="S2217" i="7"/>
  <c r="Q2217" i="7"/>
  <c r="T2217" i="7"/>
  <c r="G2217" i="4"/>
  <c r="H2217" i="4" s="1"/>
  <c r="E2217" i="6"/>
  <c r="E2218" i="7"/>
  <c r="N2218" i="7" s="1"/>
  <c r="V2217" i="7" l="1"/>
  <c r="U2217" i="7"/>
  <c r="R2218" i="7"/>
  <c r="S2218" i="7"/>
  <c r="Q2218" i="7"/>
  <c r="T2218" i="7"/>
  <c r="G2218" i="4"/>
  <c r="H2218" i="4" s="1"/>
  <c r="E2218" i="6"/>
  <c r="E2219" i="7"/>
  <c r="N2219" i="7" s="1"/>
  <c r="U2218" i="7" l="1"/>
  <c r="V2218" i="7"/>
  <c r="T2219" i="7"/>
  <c r="R2219" i="7"/>
  <c r="Q2219" i="7"/>
  <c r="S2219" i="7"/>
  <c r="G2219" i="4"/>
  <c r="H2219" i="4" s="1"/>
  <c r="E2219" i="6"/>
  <c r="E2220" i="7"/>
  <c r="N2220" i="7" s="1"/>
  <c r="S2220" i="7" l="1"/>
  <c r="R2220" i="7"/>
  <c r="T2220" i="7"/>
  <c r="Q2220" i="7"/>
  <c r="U2219" i="7"/>
  <c r="V2219" i="7"/>
  <c r="G2220" i="4"/>
  <c r="H2220" i="4" s="1"/>
  <c r="E2220" i="6"/>
  <c r="E2221" i="7"/>
  <c r="N2221" i="7" s="1"/>
  <c r="U2220" i="7" l="1"/>
  <c r="V2220" i="7"/>
  <c r="R2221" i="7"/>
  <c r="T2221" i="7"/>
  <c r="S2221" i="7"/>
  <c r="Q2221" i="7"/>
  <c r="G2221" i="4"/>
  <c r="H2221" i="4" s="1"/>
  <c r="E2221" i="6"/>
  <c r="E2222" i="7"/>
  <c r="N2222" i="7" s="1"/>
  <c r="V2221" i="7" l="1"/>
  <c r="U2221" i="7"/>
  <c r="Q2222" i="7"/>
  <c r="S2222" i="7"/>
  <c r="T2222" i="7"/>
  <c r="R2222" i="7"/>
  <c r="G2222" i="4"/>
  <c r="H2222" i="4" s="1"/>
  <c r="E2222" i="6"/>
  <c r="E2223" i="7"/>
  <c r="N2223" i="7" s="1"/>
  <c r="U2222" i="7" l="1"/>
  <c r="V2222" i="7"/>
  <c r="Q2223" i="7"/>
  <c r="T2223" i="7"/>
  <c r="S2223" i="7"/>
  <c r="R2223" i="7"/>
  <c r="G2223" i="4"/>
  <c r="H2223" i="4" s="1"/>
  <c r="E2223" i="6"/>
  <c r="E2224" i="7"/>
  <c r="N2224" i="7" s="1"/>
  <c r="U2223" i="7" l="1"/>
  <c r="V2223" i="7"/>
  <c r="T2224" i="7"/>
  <c r="Q2224" i="7"/>
  <c r="S2224" i="7"/>
  <c r="R2224" i="7"/>
  <c r="G2224" i="4"/>
  <c r="H2224" i="4" s="1"/>
  <c r="E2224" i="6"/>
  <c r="E2225" i="7"/>
  <c r="N2225" i="7" s="1"/>
  <c r="V2224" i="7" l="1"/>
  <c r="U2224" i="7"/>
  <c r="S2225" i="7"/>
  <c r="Q2225" i="7"/>
  <c r="R2225" i="7"/>
  <c r="T2225" i="7"/>
  <c r="G2225" i="4"/>
  <c r="H2225" i="4" s="1"/>
  <c r="E2225" i="6"/>
  <c r="E2226" i="7"/>
  <c r="N2226" i="7" s="1"/>
  <c r="U2225" i="7" l="1"/>
  <c r="V2225" i="7"/>
  <c r="S2226" i="7"/>
  <c r="T2226" i="7"/>
  <c r="R2226" i="7"/>
  <c r="Q2226" i="7"/>
  <c r="G2226" i="4"/>
  <c r="H2226" i="4" s="1"/>
  <c r="E2226" i="6"/>
  <c r="E2227" i="7"/>
  <c r="N2227" i="7" s="1"/>
  <c r="U2226" i="7" l="1"/>
  <c r="V2226" i="7"/>
  <c r="T2227" i="7"/>
  <c r="R2227" i="7"/>
  <c r="S2227" i="7"/>
  <c r="Q2227" i="7"/>
  <c r="G2227" i="4"/>
  <c r="H2227" i="4" s="1"/>
  <c r="E2227" i="6"/>
  <c r="E2228" i="7"/>
  <c r="N2228" i="7" s="1"/>
  <c r="U2227" i="7" l="1"/>
  <c r="V2227" i="7"/>
  <c r="S2228" i="7"/>
  <c r="T2228" i="7"/>
  <c r="R2228" i="7"/>
  <c r="Q2228" i="7"/>
  <c r="G2228" i="4"/>
  <c r="H2228" i="4" s="1"/>
  <c r="E2228" i="6"/>
  <c r="E2229" i="7"/>
  <c r="N2229" i="7" s="1"/>
  <c r="U2228" i="7" l="1"/>
  <c r="V2228" i="7"/>
  <c r="S2229" i="7"/>
  <c r="T2229" i="7"/>
  <c r="R2229" i="7"/>
  <c r="Q2229" i="7"/>
  <c r="G2229" i="4"/>
  <c r="H2229" i="4" s="1"/>
  <c r="E2229" i="6"/>
  <c r="E2230" i="7"/>
  <c r="N2230" i="7" s="1"/>
  <c r="U2229" i="7" l="1"/>
  <c r="V2229" i="7"/>
  <c r="Q2230" i="7"/>
  <c r="S2230" i="7"/>
  <c r="T2230" i="7"/>
  <c r="R2230" i="7"/>
  <c r="G2230" i="4"/>
  <c r="H2230" i="4" s="1"/>
  <c r="E2230" i="6"/>
  <c r="E2231" i="7"/>
  <c r="N2231" i="7" s="1"/>
  <c r="U2230" i="7" l="1"/>
  <c r="V2230" i="7"/>
  <c r="R2231" i="7"/>
  <c r="S2231" i="7"/>
  <c r="T2231" i="7"/>
  <c r="Q2231" i="7"/>
  <c r="G2231" i="4"/>
  <c r="H2231" i="4" s="1"/>
  <c r="E2231" i="6"/>
  <c r="E2232" i="7"/>
  <c r="N2232" i="7" s="1"/>
  <c r="V2231" i="7" l="1"/>
  <c r="U2231" i="7"/>
  <c r="T2232" i="7"/>
  <c r="R2232" i="7"/>
  <c r="Q2232" i="7"/>
  <c r="S2232" i="7"/>
  <c r="G2232" i="4"/>
  <c r="H2232" i="4" s="1"/>
  <c r="E2232" i="6"/>
  <c r="E2233" i="7"/>
  <c r="N2233" i="7" s="1"/>
  <c r="V2232" i="7" l="1"/>
  <c r="U2232" i="7"/>
  <c r="T2233" i="7"/>
  <c r="Q2233" i="7"/>
  <c r="R2233" i="7"/>
  <c r="S2233" i="7"/>
  <c r="G2233" i="4"/>
  <c r="H2233" i="4" s="1"/>
  <c r="E2233" i="6"/>
  <c r="E2234" i="7"/>
  <c r="N2234" i="7" s="1"/>
  <c r="U2233" i="7" l="1"/>
  <c r="V2233" i="7"/>
  <c r="Q2234" i="7"/>
  <c r="R2234" i="7"/>
  <c r="S2234" i="7"/>
  <c r="T2234" i="7"/>
  <c r="G2234" i="4"/>
  <c r="H2234" i="4" s="1"/>
  <c r="E2234" i="6"/>
  <c r="E2235" i="7"/>
  <c r="N2235" i="7" s="1"/>
  <c r="V2234" i="7" l="1"/>
  <c r="U2234" i="7"/>
  <c r="R2235" i="7"/>
  <c r="T2235" i="7"/>
  <c r="Q2235" i="7"/>
  <c r="S2235" i="7"/>
  <c r="G2235" i="4"/>
  <c r="H2235" i="4" s="1"/>
  <c r="E2235" i="6"/>
  <c r="E2236" i="7"/>
  <c r="N2236" i="7" s="1"/>
  <c r="V2235" i="7" l="1"/>
  <c r="U2235" i="7"/>
  <c r="R2236" i="7"/>
  <c r="T2236" i="7"/>
  <c r="Q2236" i="7"/>
  <c r="S2236" i="7"/>
  <c r="G2236" i="4"/>
  <c r="H2236" i="4" s="1"/>
  <c r="E2236" i="6"/>
  <c r="E2237" i="7"/>
  <c r="N2237" i="7" s="1"/>
  <c r="V2236" i="7" l="1"/>
  <c r="U2236" i="7"/>
  <c r="Q2237" i="7"/>
  <c r="S2237" i="7"/>
  <c r="R2237" i="7"/>
  <c r="T2237" i="7"/>
  <c r="G2237" i="4"/>
  <c r="H2237" i="4" s="1"/>
  <c r="E2237" i="6"/>
  <c r="E2238" i="7"/>
  <c r="N2238" i="7" s="1"/>
  <c r="T2238" i="7" l="1"/>
  <c r="S2238" i="7"/>
  <c r="R2238" i="7"/>
  <c r="Q2238" i="7"/>
  <c r="V2237" i="7"/>
  <c r="U2237" i="7"/>
  <c r="G2238" i="4"/>
  <c r="H2238" i="4" s="1"/>
  <c r="E2238" i="6"/>
  <c r="E2239" i="7"/>
  <c r="N2239" i="7" s="1"/>
  <c r="V2238" i="7" l="1"/>
  <c r="U2238" i="7"/>
  <c r="S2239" i="7"/>
  <c r="T2239" i="7"/>
  <c r="R2239" i="7"/>
  <c r="Q2239" i="7"/>
  <c r="G2239" i="4"/>
  <c r="H2239" i="4" s="1"/>
  <c r="E2239" i="6"/>
  <c r="E2240" i="7"/>
  <c r="N2240" i="7" s="1"/>
  <c r="U2239" i="7" l="1"/>
  <c r="V2239" i="7"/>
  <c r="Q2240" i="7"/>
  <c r="S2240" i="7"/>
  <c r="R2240" i="7"/>
  <c r="T2240" i="7"/>
  <c r="G2240" i="4"/>
  <c r="H2240" i="4" s="1"/>
  <c r="E2240" i="6"/>
  <c r="E2241" i="7"/>
  <c r="N2241" i="7" s="1"/>
  <c r="U2240" i="7" l="1"/>
  <c r="V2240" i="7"/>
  <c r="R2241" i="7"/>
  <c r="Q2241" i="7"/>
  <c r="T2241" i="7"/>
  <c r="S2241" i="7"/>
  <c r="G2241" i="4"/>
  <c r="H2241" i="4" s="1"/>
  <c r="E2241" i="6"/>
  <c r="E2242" i="7"/>
  <c r="N2242" i="7" s="1"/>
  <c r="V2241" i="7" l="1"/>
  <c r="U2241" i="7"/>
  <c r="Q2242" i="7"/>
  <c r="R2242" i="7"/>
  <c r="S2242" i="7"/>
  <c r="T2242" i="7"/>
  <c r="G2242" i="4"/>
  <c r="H2242" i="4" s="1"/>
  <c r="E2242" i="6"/>
  <c r="E2243" i="7"/>
  <c r="N2243" i="7" s="1"/>
  <c r="U2242" i="7" l="1"/>
  <c r="V2242" i="7"/>
  <c r="Q2243" i="7"/>
  <c r="S2243" i="7"/>
  <c r="T2243" i="7"/>
  <c r="R2243" i="7"/>
  <c r="G2243" i="4"/>
  <c r="H2243" i="4" s="1"/>
  <c r="E2243" i="6"/>
  <c r="E2244" i="7"/>
  <c r="N2244" i="7" s="1"/>
  <c r="V2243" i="7" l="1"/>
  <c r="U2243" i="7"/>
  <c r="S2244" i="7"/>
  <c r="R2244" i="7"/>
  <c r="Q2244" i="7"/>
  <c r="T2244" i="7"/>
  <c r="G2244" i="4"/>
  <c r="H2244" i="4" s="1"/>
  <c r="E2244" i="6"/>
  <c r="E2245" i="7"/>
  <c r="N2245" i="7" s="1"/>
  <c r="U2244" i="7" l="1"/>
  <c r="V2244" i="7"/>
  <c r="T2245" i="7"/>
  <c r="R2245" i="7"/>
  <c r="Q2245" i="7"/>
  <c r="S2245" i="7"/>
  <c r="G2245" i="4"/>
  <c r="H2245" i="4" s="1"/>
  <c r="E2245" i="6"/>
  <c r="E2246" i="7"/>
  <c r="N2246" i="7" s="1"/>
  <c r="U2245" i="7" l="1"/>
  <c r="V2245" i="7"/>
  <c r="S2246" i="7"/>
  <c r="Q2246" i="7"/>
  <c r="R2246" i="7"/>
  <c r="T2246" i="7"/>
  <c r="G2246" i="4"/>
  <c r="H2246" i="4" s="1"/>
  <c r="E2246" i="6"/>
  <c r="E2247" i="7"/>
  <c r="N2247" i="7" s="1"/>
  <c r="V2246" i="7" l="1"/>
  <c r="U2246" i="7"/>
  <c r="R2247" i="7"/>
  <c r="Q2247" i="7"/>
  <c r="S2247" i="7"/>
  <c r="T2247" i="7"/>
  <c r="G2247" i="4"/>
  <c r="H2247" i="4" s="1"/>
  <c r="E2247" i="6"/>
  <c r="E2248" i="7"/>
  <c r="N2248" i="7" s="1"/>
  <c r="V2247" i="7" l="1"/>
  <c r="U2247" i="7"/>
  <c r="T2248" i="7"/>
  <c r="Q2248" i="7"/>
  <c r="S2248" i="7"/>
  <c r="R2248" i="7"/>
  <c r="G2248" i="4"/>
  <c r="H2248" i="4" s="1"/>
  <c r="E2248" i="6"/>
  <c r="E2249" i="7"/>
  <c r="N2249" i="7" s="1"/>
  <c r="V2248" i="7" l="1"/>
  <c r="U2248" i="7"/>
  <c r="R2249" i="7"/>
  <c r="S2249" i="7"/>
  <c r="T2249" i="7"/>
  <c r="Q2249" i="7"/>
  <c r="G2249" i="4"/>
  <c r="H2249" i="4" s="1"/>
  <c r="E2249" i="6"/>
  <c r="E2250" i="7"/>
  <c r="N2250" i="7" s="1"/>
  <c r="U2249" i="7" l="1"/>
  <c r="V2249" i="7"/>
  <c r="S2250" i="7"/>
  <c r="Q2250" i="7"/>
  <c r="T2250" i="7"/>
  <c r="R2250" i="7"/>
  <c r="G2250" i="4"/>
  <c r="H2250" i="4" s="1"/>
  <c r="E2250" i="6"/>
  <c r="E2251" i="7"/>
  <c r="N2251" i="7" s="1"/>
  <c r="V2250" i="7" l="1"/>
  <c r="U2250" i="7"/>
  <c r="R2251" i="7"/>
  <c r="Q2251" i="7"/>
  <c r="T2251" i="7"/>
  <c r="S2251" i="7"/>
  <c r="G2251" i="4"/>
  <c r="H2251" i="4" s="1"/>
  <c r="E2251" i="6"/>
  <c r="E2252" i="7"/>
  <c r="N2252" i="7" s="1"/>
  <c r="U2251" i="7" l="1"/>
  <c r="V2251" i="7"/>
  <c r="Q2252" i="7"/>
  <c r="T2252" i="7"/>
  <c r="S2252" i="7"/>
  <c r="R2252" i="7"/>
  <c r="G2252" i="4"/>
  <c r="H2252" i="4" s="1"/>
  <c r="E2252" i="6"/>
  <c r="E2253" i="7"/>
  <c r="N2253" i="7" s="1"/>
  <c r="U2252" i="7" l="1"/>
  <c r="V2252" i="7"/>
  <c r="R2253" i="7"/>
  <c r="S2253" i="7"/>
  <c r="Q2253" i="7"/>
  <c r="T2253" i="7"/>
  <c r="G2253" i="4"/>
  <c r="H2253" i="4" s="1"/>
  <c r="E2253" i="6"/>
  <c r="E2254" i="7"/>
  <c r="N2254" i="7" s="1"/>
  <c r="V2253" i="7" l="1"/>
  <c r="U2253" i="7"/>
  <c r="R2254" i="7"/>
  <c r="T2254" i="7"/>
  <c r="S2254" i="7"/>
  <c r="Q2254" i="7"/>
  <c r="G2254" i="4"/>
  <c r="H2254" i="4" s="1"/>
  <c r="E2254" i="6"/>
  <c r="E2255" i="7"/>
  <c r="N2255" i="7" s="1"/>
  <c r="V2254" i="7" l="1"/>
  <c r="U2254" i="7"/>
  <c r="Q2255" i="7"/>
  <c r="T2255" i="7"/>
  <c r="S2255" i="7"/>
  <c r="R2255" i="7"/>
  <c r="G2255" i="4"/>
  <c r="H2255" i="4" s="1"/>
  <c r="E2255" i="6"/>
  <c r="E2256" i="7"/>
  <c r="N2256" i="7" s="1"/>
  <c r="U2255" i="7" l="1"/>
  <c r="V2255" i="7"/>
  <c r="S2256" i="7"/>
  <c r="R2256" i="7"/>
  <c r="Q2256" i="7"/>
  <c r="T2256" i="7"/>
  <c r="G2256" i="4"/>
  <c r="H2256" i="4" s="1"/>
  <c r="E2256" i="6"/>
  <c r="E2257" i="7"/>
  <c r="N2257" i="7" s="1"/>
  <c r="V2256" i="7" l="1"/>
  <c r="U2256" i="7"/>
  <c r="S2257" i="7"/>
  <c r="Q2257" i="7"/>
  <c r="T2257" i="7"/>
  <c r="R2257" i="7"/>
  <c r="G2257" i="4"/>
  <c r="H2257" i="4" s="1"/>
  <c r="E2257" i="6"/>
  <c r="E2258" i="7"/>
  <c r="N2258" i="7" s="1"/>
  <c r="U2257" i="7" l="1"/>
  <c r="V2257" i="7"/>
  <c r="T2258" i="7"/>
  <c r="Q2258" i="7"/>
  <c r="R2258" i="7"/>
  <c r="S2258" i="7"/>
  <c r="G2258" i="4"/>
  <c r="H2258" i="4" s="1"/>
  <c r="E2258" i="6"/>
  <c r="E2259" i="7"/>
  <c r="N2259" i="7" s="1"/>
  <c r="U2258" i="7" l="1"/>
  <c r="V2258" i="7"/>
  <c r="S2259" i="7"/>
  <c r="T2259" i="7"/>
  <c r="Q2259" i="7"/>
  <c r="R2259" i="7"/>
  <c r="G2259" i="4"/>
  <c r="H2259" i="4" s="1"/>
  <c r="E2259" i="6"/>
  <c r="E2260" i="7"/>
  <c r="N2260" i="7" s="1"/>
  <c r="V2259" i="7" l="1"/>
  <c r="U2259" i="7"/>
  <c r="R2260" i="7"/>
  <c r="Q2260" i="7"/>
  <c r="T2260" i="7"/>
  <c r="S2260" i="7"/>
  <c r="G2260" i="4"/>
  <c r="H2260" i="4" s="1"/>
  <c r="E2260" i="6"/>
  <c r="E2261" i="7"/>
  <c r="N2261" i="7" s="1"/>
  <c r="U2260" i="7" l="1"/>
  <c r="V2260" i="7"/>
  <c r="T2261" i="7"/>
  <c r="R2261" i="7"/>
  <c r="Q2261" i="7"/>
  <c r="S2261" i="7"/>
  <c r="G2261" i="4"/>
  <c r="H2261" i="4" s="1"/>
  <c r="E2261" i="6"/>
  <c r="E2262" i="7"/>
  <c r="N2262" i="7" s="1"/>
  <c r="V2261" i="7" l="1"/>
  <c r="U2261" i="7"/>
  <c r="Q2262" i="7"/>
  <c r="R2262" i="7"/>
  <c r="T2262" i="7"/>
  <c r="S2262" i="7"/>
  <c r="G2262" i="4"/>
  <c r="H2262" i="4" s="1"/>
  <c r="E2262" i="6"/>
  <c r="E2263" i="7"/>
  <c r="N2263" i="7" s="1"/>
  <c r="V2262" i="7" l="1"/>
  <c r="U2262" i="7"/>
  <c r="T2263" i="7"/>
  <c r="R2263" i="7"/>
  <c r="Q2263" i="7"/>
  <c r="S2263" i="7"/>
  <c r="G2263" i="4"/>
  <c r="H2263" i="4" s="1"/>
  <c r="E2263" i="6"/>
  <c r="E2264" i="7"/>
  <c r="N2264" i="7" s="1"/>
  <c r="U2263" i="7" l="1"/>
  <c r="V2263" i="7"/>
  <c r="R2264" i="7"/>
  <c r="Q2264" i="7"/>
  <c r="T2264" i="7"/>
  <c r="S2264" i="7"/>
  <c r="G2264" i="4"/>
  <c r="H2264" i="4" s="1"/>
  <c r="E2264" i="6"/>
  <c r="E2265" i="7"/>
  <c r="N2265" i="7" s="1"/>
  <c r="U2264" i="7" l="1"/>
  <c r="V2264" i="7"/>
  <c r="T2265" i="7"/>
  <c r="R2265" i="7"/>
  <c r="Q2265" i="7"/>
  <c r="S2265" i="7"/>
  <c r="G2265" i="4"/>
  <c r="H2265" i="4" s="1"/>
  <c r="E2265" i="6"/>
  <c r="E2266" i="7"/>
  <c r="N2266" i="7" s="1"/>
  <c r="U2265" i="7" l="1"/>
  <c r="V2265" i="7"/>
  <c r="T2266" i="7"/>
  <c r="R2266" i="7"/>
  <c r="S2266" i="7"/>
  <c r="Q2266" i="7"/>
  <c r="G2266" i="4"/>
  <c r="H2266" i="4" s="1"/>
  <c r="E2266" i="6"/>
  <c r="E2267" i="7"/>
  <c r="N2267" i="7" s="1"/>
  <c r="U2266" i="7" l="1"/>
  <c r="V2266" i="7"/>
  <c r="S2267" i="7"/>
  <c r="R2267" i="7"/>
  <c r="Q2267" i="7"/>
  <c r="T2267" i="7"/>
  <c r="G2267" i="4"/>
  <c r="H2267" i="4" s="1"/>
  <c r="E2267" i="6"/>
  <c r="E2268" i="7"/>
  <c r="N2268" i="7" s="1"/>
  <c r="V2267" i="7" l="1"/>
  <c r="U2267" i="7"/>
  <c r="Q2268" i="7"/>
  <c r="T2268" i="7"/>
  <c r="S2268" i="7"/>
  <c r="R2268" i="7"/>
  <c r="G2268" i="4"/>
  <c r="H2268" i="4" s="1"/>
  <c r="E2268" i="6"/>
  <c r="E2269" i="7"/>
  <c r="N2269" i="7" s="1"/>
  <c r="V2268" i="7" l="1"/>
  <c r="U2268" i="7"/>
  <c r="T2269" i="7"/>
  <c r="S2269" i="7"/>
  <c r="Q2269" i="7"/>
  <c r="R2269" i="7"/>
  <c r="G2269" i="4"/>
  <c r="H2269" i="4" s="1"/>
  <c r="E2269" i="6"/>
  <c r="E2270" i="7"/>
  <c r="N2270" i="7" s="1"/>
  <c r="U2269" i="7" l="1"/>
  <c r="V2269" i="7"/>
  <c r="Q2270" i="7"/>
  <c r="S2270" i="7"/>
  <c r="T2270" i="7"/>
  <c r="R2270" i="7"/>
  <c r="G2270" i="4"/>
  <c r="H2270" i="4" s="1"/>
  <c r="E2270" i="6"/>
  <c r="E2271" i="7"/>
  <c r="N2271" i="7" s="1"/>
  <c r="U2270" i="7" l="1"/>
  <c r="V2270" i="7"/>
  <c r="T2271" i="7"/>
  <c r="Q2271" i="7"/>
  <c r="R2271" i="7"/>
  <c r="S2271" i="7"/>
  <c r="G2271" i="4"/>
  <c r="H2271" i="4" s="1"/>
  <c r="E2271" i="6"/>
  <c r="E2272" i="7"/>
  <c r="N2272" i="7" s="1"/>
  <c r="V2271" i="7" l="1"/>
  <c r="U2271" i="7"/>
  <c r="Q2272" i="7"/>
  <c r="S2272" i="7"/>
  <c r="R2272" i="7"/>
  <c r="T2272" i="7"/>
  <c r="G2272" i="4"/>
  <c r="H2272" i="4" s="1"/>
  <c r="E2272" i="6"/>
  <c r="E2273" i="7"/>
  <c r="N2273" i="7" s="1"/>
  <c r="U2272" i="7" l="1"/>
  <c r="V2272" i="7"/>
  <c r="S2273" i="7"/>
  <c r="Q2273" i="7"/>
  <c r="R2273" i="7"/>
  <c r="T2273" i="7"/>
  <c r="G2273" i="4"/>
  <c r="H2273" i="4" s="1"/>
  <c r="E2273" i="6"/>
  <c r="E2274" i="7"/>
  <c r="N2274" i="7" s="1"/>
  <c r="V2273" i="7" l="1"/>
  <c r="U2273" i="7"/>
  <c r="R2274" i="7"/>
  <c r="Q2274" i="7"/>
  <c r="T2274" i="7"/>
  <c r="S2274" i="7"/>
  <c r="G2274" i="4"/>
  <c r="H2274" i="4" s="1"/>
  <c r="E2274" i="6"/>
  <c r="E2275" i="7"/>
  <c r="N2275" i="7" s="1"/>
  <c r="U2274" i="7" l="1"/>
  <c r="V2274" i="7"/>
  <c r="T2275" i="7"/>
  <c r="R2275" i="7"/>
  <c r="Q2275" i="7"/>
  <c r="S2275" i="7"/>
  <c r="G2275" i="4"/>
  <c r="H2275" i="4" s="1"/>
  <c r="E2275" i="6"/>
  <c r="E2276" i="7"/>
  <c r="N2276" i="7" s="1"/>
  <c r="U2275" i="7" l="1"/>
  <c r="V2275" i="7"/>
  <c r="S2276" i="7"/>
  <c r="T2276" i="7"/>
  <c r="R2276" i="7"/>
  <c r="Q2276" i="7"/>
  <c r="G2276" i="4"/>
  <c r="H2276" i="4" s="1"/>
  <c r="E2276" i="6"/>
  <c r="E2277" i="7"/>
  <c r="N2277" i="7" s="1"/>
  <c r="S2277" i="7" l="1"/>
  <c r="R2277" i="7"/>
  <c r="Q2277" i="7"/>
  <c r="T2277" i="7"/>
  <c r="U2276" i="7"/>
  <c r="V2276" i="7"/>
  <c r="G2277" i="4"/>
  <c r="H2277" i="4" s="1"/>
  <c r="E2277" i="6"/>
  <c r="E2278" i="7"/>
  <c r="N2278" i="7" s="1"/>
  <c r="V2277" i="7" l="1"/>
  <c r="U2277" i="7"/>
  <c r="R2278" i="7"/>
  <c r="Q2278" i="7"/>
  <c r="T2278" i="7"/>
  <c r="S2278" i="7"/>
  <c r="G2278" i="4"/>
  <c r="H2278" i="4" s="1"/>
  <c r="E2278" i="6"/>
  <c r="E2279" i="7"/>
  <c r="N2279" i="7" s="1"/>
  <c r="U2278" i="7" l="1"/>
  <c r="V2278" i="7"/>
  <c r="S2279" i="7"/>
  <c r="T2279" i="7"/>
  <c r="R2279" i="7"/>
  <c r="Q2279" i="7"/>
  <c r="G2279" i="4"/>
  <c r="H2279" i="4" s="1"/>
  <c r="E2279" i="6"/>
  <c r="E2280" i="7"/>
  <c r="N2280" i="7" s="1"/>
  <c r="U2279" i="7" l="1"/>
  <c r="V2279" i="7"/>
  <c r="R2280" i="7"/>
  <c r="T2280" i="7"/>
  <c r="S2280" i="7"/>
  <c r="Q2280" i="7"/>
  <c r="G2280" i="4"/>
  <c r="H2280" i="4" s="1"/>
  <c r="E2280" i="6"/>
  <c r="E2281" i="7"/>
  <c r="N2281" i="7" s="1"/>
  <c r="U2280" i="7" l="1"/>
  <c r="V2280" i="7"/>
  <c r="Q2281" i="7"/>
  <c r="T2281" i="7"/>
  <c r="R2281" i="7"/>
  <c r="S2281" i="7"/>
  <c r="G2281" i="4"/>
  <c r="H2281" i="4" s="1"/>
  <c r="E2281" i="6"/>
  <c r="E2282" i="7"/>
  <c r="N2282" i="7" s="1"/>
  <c r="U2281" i="7" l="1"/>
  <c r="V2281" i="7"/>
  <c r="R2282" i="7"/>
  <c r="Q2282" i="7"/>
  <c r="T2282" i="7"/>
  <c r="S2282" i="7"/>
  <c r="G2282" i="4"/>
  <c r="H2282" i="4" s="1"/>
  <c r="E2282" i="6"/>
  <c r="E2283" i="7"/>
  <c r="N2283" i="7" s="1"/>
  <c r="V2282" i="7" l="1"/>
  <c r="U2282" i="7"/>
  <c r="T2283" i="7"/>
  <c r="Q2283" i="7"/>
  <c r="S2283" i="7"/>
  <c r="R2283" i="7"/>
  <c r="G2283" i="4"/>
  <c r="H2283" i="4" s="1"/>
  <c r="E2283" i="6"/>
  <c r="E2284" i="7"/>
  <c r="N2284" i="7" s="1"/>
  <c r="U2283" i="7" l="1"/>
  <c r="V2283" i="7"/>
  <c r="R2284" i="7"/>
  <c r="Q2284" i="7"/>
  <c r="S2284" i="7"/>
  <c r="T2284" i="7"/>
  <c r="G2284" i="4"/>
  <c r="H2284" i="4" s="1"/>
  <c r="E2284" i="6"/>
  <c r="E2285" i="7"/>
  <c r="N2285" i="7" s="1"/>
  <c r="V2284" i="7" l="1"/>
  <c r="U2284" i="7"/>
  <c r="T2285" i="7"/>
  <c r="Q2285" i="7"/>
  <c r="R2285" i="7"/>
  <c r="S2285" i="7"/>
  <c r="G2285" i="4"/>
  <c r="H2285" i="4" s="1"/>
  <c r="E2285" i="6"/>
  <c r="E2286" i="7"/>
  <c r="N2286" i="7" s="1"/>
  <c r="V2285" i="7" l="1"/>
  <c r="U2285" i="7"/>
  <c r="T2286" i="7"/>
  <c r="S2286" i="7"/>
  <c r="R2286" i="7"/>
  <c r="Q2286" i="7"/>
  <c r="G2286" i="4"/>
  <c r="H2286" i="4" s="1"/>
  <c r="E2286" i="6"/>
  <c r="E2287" i="7"/>
  <c r="N2287" i="7" s="1"/>
  <c r="U2286" i="7" l="1"/>
  <c r="V2286" i="7"/>
  <c r="Q2287" i="7"/>
  <c r="R2287" i="7"/>
  <c r="T2287" i="7"/>
  <c r="S2287" i="7"/>
  <c r="G2287" i="4"/>
  <c r="H2287" i="4" s="1"/>
  <c r="E2287" i="6"/>
  <c r="E2288" i="7"/>
  <c r="N2288" i="7" s="1"/>
  <c r="U2287" i="7" l="1"/>
  <c r="V2287" i="7"/>
  <c r="S2288" i="7"/>
  <c r="Q2288" i="7"/>
  <c r="R2288" i="7"/>
  <c r="T2288" i="7"/>
  <c r="G2288" i="4"/>
  <c r="H2288" i="4" s="1"/>
  <c r="E2288" i="6"/>
  <c r="E2289" i="7"/>
  <c r="N2289" i="7" s="1"/>
  <c r="V2288" i="7" l="1"/>
  <c r="U2288" i="7"/>
  <c r="R2289" i="7"/>
  <c r="T2289" i="7"/>
  <c r="Q2289" i="7"/>
  <c r="S2289" i="7"/>
  <c r="G2289" i="4"/>
  <c r="H2289" i="4" s="1"/>
  <c r="E2289" i="6"/>
  <c r="E2290" i="7"/>
  <c r="N2290" i="7" s="1"/>
  <c r="U2289" i="7" l="1"/>
  <c r="V2289" i="7"/>
  <c r="S2290" i="7"/>
  <c r="Q2290" i="7"/>
  <c r="T2290" i="7"/>
  <c r="R2290" i="7"/>
  <c r="G2290" i="4"/>
  <c r="H2290" i="4" s="1"/>
  <c r="E2290" i="6"/>
  <c r="E2291" i="7"/>
  <c r="N2291" i="7" s="1"/>
  <c r="V2290" i="7" l="1"/>
  <c r="U2290" i="7"/>
  <c r="S2291" i="7"/>
  <c r="Q2291" i="7"/>
  <c r="T2291" i="7"/>
  <c r="R2291" i="7"/>
  <c r="G2291" i="4"/>
  <c r="H2291" i="4" s="1"/>
  <c r="E2291" i="6"/>
  <c r="E2292" i="7"/>
  <c r="N2292" i="7" s="1"/>
  <c r="U2291" i="7" l="1"/>
  <c r="V2291" i="7"/>
  <c r="T2292" i="7"/>
  <c r="Q2292" i="7"/>
  <c r="R2292" i="7"/>
  <c r="S2292" i="7"/>
  <c r="G2292" i="4"/>
  <c r="H2292" i="4" s="1"/>
  <c r="E2292" i="6"/>
  <c r="E2293" i="7"/>
  <c r="N2293" i="7" s="1"/>
  <c r="V2292" i="7" l="1"/>
  <c r="U2292" i="7"/>
  <c r="T2293" i="7"/>
  <c r="S2293" i="7"/>
  <c r="Q2293" i="7"/>
  <c r="R2293" i="7"/>
  <c r="G2293" i="4"/>
  <c r="H2293" i="4" s="1"/>
  <c r="E2293" i="6"/>
  <c r="E2294" i="7"/>
  <c r="N2294" i="7" s="1"/>
  <c r="V2293" i="7" l="1"/>
  <c r="U2293" i="7"/>
  <c r="Q2294" i="7"/>
  <c r="R2294" i="7"/>
  <c r="S2294" i="7"/>
  <c r="T2294" i="7"/>
  <c r="G2294" i="4"/>
  <c r="H2294" i="4" s="1"/>
  <c r="E2294" i="6"/>
  <c r="E2295" i="7"/>
  <c r="N2295" i="7" s="1"/>
  <c r="U2294" i="7" l="1"/>
  <c r="V2294" i="7"/>
  <c r="R2295" i="7"/>
  <c r="S2295" i="7"/>
  <c r="T2295" i="7"/>
  <c r="Q2295" i="7"/>
  <c r="G2295" i="4"/>
  <c r="H2295" i="4" s="1"/>
  <c r="E2295" i="6"/>
  <c r="E2296" i="7"/>
  <c r="N2296" i="7" s="1"/>
  <c r="U2295" i="7" l="1"/>
  <c r="V2295" i="7"/>
  <c r="T2296" i="7"/>
  <c r="Q2296" i="7"/>
  <c r="R2296" i="7"/>
  <c r="S2296" i="7"/>
  <c r="G2296" i="4"/>
  <c r="H2296" i="4" s="1"/>
  <c r="E2296" i="6"/>
  <c r="E2297" i="7"/>
  <c r="N2297" i="7" s="1"/>
  <c r="V2296" i="7" l="1"/>
  <c r="U2296" i="7"/>
  <c r="T2297" i="7"/>
  <c r="Q2297" i="7"/>
  <c r="R2297" i="7"/>
  <c r="S2297" i="7"/>
  <c r="G2297" i="4"/>
  <c r="H2297" i="4" s="1"/>
  <c r="E2297" i="6"/>
  <c r="E2298" i="7"/>
  <c r="N2298" i="7" s="1"/>
  <c r="U2297" i="7" l="1"/>
  <c r="V2297" i="7"/>
  <c r="R2298" i="7"/>
  <c r="Q2298" i="7"/>
  <c r="S2298" i="7"/>
  <c r="T2298" i="7"/>
  <c r="G2298" i="4"/>
  <c r="H2298" i="4" s="1"/>
  <c r="E2298" i="6"/>
  <c r="E2299" i="7"/>
  <c r="N2299" i="7" s="1"/>
  <c r="R2299" i="7" l="1"/>
  <c r="S2299" i="7"/>
  <c r="Q2299" i="7"/>
  <c r="T2299" i="7"/>
  <c r="V2298" i="7"/>
  <c r="U2298" i="7"/>
  <c r="G2299" i="4"/>
  <c r="H2299" i="4" s="1"/>
  <c r="E2299" i="6"/>
  <c r="E2300" i="7"/>
  <c r="N2300" i="7" s="1"/>
  <c r="V2299" i="7" l="1"/>
  <c r="U2299" i="7"/>
  <c r="S2300" i="7"/>
  <c r="T2300" i="7"/>
  <c r="R2300" i="7"/>
  <c r="Q2300" i="7"/>
  <c r="G2300" i="4"/>
  <c r="H2300" i="4" s="1"/>
  <c r="E2300" i="6"/>
  <c r="E2301" i="7"/>
  <c r="N2301" i="7" s="1"/>
  <c r="V2300" i="7" l="1"/>
  <c r="U2300" i="7"/>
  <c r="R2301" i="7"/>
  <c r="T2301" i="7"/>
  <c r="Q2301" i="7"/>
  <c r="S2301" i="7"/>
  <c r="G2301" i="4"/>
  <c r="H2301" i="4" s="1"/>
  <c r="E2301" i="6"/>
  <c r="E2302" i="7"/>
  <c r="N2302" i="7" s="1"/>
  <c r="U2301" i="7" l="1"/>
  <c r="V2301" i="7"/>
  <c r="R2302" i="7"/>
  <c r="Q2302" i="7"/>
  <c r="S2302" i="7"/>
  <c r="T2302" i="7"/>
  <c r="G2302" i="4"/>
  <c r="H2302" i="4" s="1"/>
  <c r="E2302" i="6"/>
  <c r="E2303" i="7"/>
  <c r="N2303" i="7" s="1"/>
  <c r="U2302" i="7" l="1"/>
  <c r="V2302" i="7"/>
  <c r="S2303" i="7"/>
  <c r="R2303" i="7"/>
  <c r="T2303" i="7"/>
  <c r="Q2303" i="7"/>
  <c r="G2303" i="4"/>
  <c r="H2303" i="4" s="1"/>
  <c r="E2303" i="6"/>
  <c r="E2304" i="7"/>
  <c r="N2304" i="7" s="1"/>
  <c r="V2303" i="7" l="1"/>
  <c r="U2303" i="7"/>
  <c r="S2304" i="7"/>
  <c r="T2304" i="7"/>
  <c r="Q2304" i="7"/>
  <c r="R2304" i="7"/>
  <c r="G2304" i="4"/>
  <c r="H2304" i="4" s="1"/>
  <c r="E2304" i="6"/>
  <c r="E2305" i="7"/>
  <c r="N2305" i="7" s="1"/>
  <c r="U2304" i="7" l="1"/>
  <c r="V2304" i="7"/>
  <c r="R2305" i="7"/>
  <c r="T2305" i="7"/>
  <c r="Q2305" i="7"/>
  <c r="S2305" i="7"/>
  <c r="G2305" i="4"/>
  <c r="H2305" i="4" s="1"/>
  <c r="E2305" i="6"/>
  <c r="E2306" i="7"/>
  <c r="N2306" i="7" s="1"/>
  <c r="U2305" i="7" l="1"/>
  <c r="V2305" i="7"/>
  <c r="S2306" i="7"/>
  <c r="Q2306" i="7"/>
  <c r="R2306" i="7"/>
  <c r="T2306" i="7"/>
  <c r="G2306" i="4"/>
  <c r="H2306" i="4" s="1"/>
  <c r="E2306" i="6"/>
  <c r="E2307" i="7"/>
  <c r="N2307" i="7" s="1"/>
  <c r="U2306" i="7" l="1"/>
  <c r="V2306" i="7"/>
  <c r="S2307" i="7"/>
  <c r="Q2307" i="7"/>
  <c r="R2307" i="7"/>
  <c r="T2307" i="7"/>
  <c r="G2307" i="4"/>
  <c r="H2307" i="4" s="1"/>
  <c r="E2307" i="6"/>
  <c r="E2308" i="7"/>
  <c r="N2308" i="7" s="1"/>
  <c r="V2307" i="7" l="1"/>
  <c r="U2307" i="7"/>
  <c r="Q2308" i="7"/>
  <c r="R2308" i="7"/>
  <c r="T2308" i="7"/>
  <c r="S2308" i="7"/>
  <c r="G2308" i="4"/>
  <c r="H2308" i="4" s="1"/>
  <c r="E2308" i="6"/>
  <c r="E2309" i="7"/>
  <c r="N2309" i="7" s="1"/>
  <c r="U2308" i="7" l="1"/>
  <c r="V2308" i="7"/>
  <c r="Q2309" i="7"/>
  <c r="S2309" i="7"/>
  <c r="R2309" i="7"/>
  <c r="T2309" i="7"/>
  <c r="G2309" i="4"/>
  <c r="H2309" i="4" s="1"/>
  <c r="E2309" i="6"/>
  <c r="E2310" i="7"/>
  <c r="N2310" i="7" s="1"/>
  <c r="V2309" i="7" l="1"/>
  <c r="U2309" i="7"/>
  <c r="Q2310" i="7"/>
  <c r="T2310" i="7"/>
  <c r="R2310" i="7"/>
  <c r="S2310" i="7"/>
  <c r="G2310" i="4"/>
  <c r="H2310" i="4" s="1"/>
  <c r="E2310" i="6"/>
  <c r="E2311" i="7"/>
  <c r="N2311" i="7" s="1"/>
  <c r="S2311" i="7" l="1"/>
  <c r="Q2311" i="7"/>
  <c r="T2311" i="7"/>
  <c r="R2311" i="7"/>
  <c r="U2310" i="7"/>
  <c r="V2310" i="7"/>
  <c r="G2311" i="4"/>
  <c r="H2311" i="4" s="1"/>
  <c r="E2311" i="6"/>
  <c r="E2312" i="7"/>
  <c r="N2312" i="7" s="1"/>
  <c r="S2312" i="7" l="1"/>
  <c r="T2312" i="7"/>
  <c r="R2312" i="7"/>
  <c r="Q2312" i="7"/>
  <c r="V2311" i="7"/>
  <c r="U2311" i="7"/>
  <c r="G2312" i="4"/>
  <c r="H2312" i="4" s="1"/>
  <c r="E2312" i="6"/>
  <c r="E2313" i="7"/>
  <c r="N2313" i="7" s="1"/>
  <c r="V2312" i="7" l="1"/>
  <c r="U2312" i="7"/>
  <c r="T2313" i="7"/>
  <c r="S2313" i="7"/>
  <c r="Q2313" i="7"/>
  <c r="R2313" i="7"/>
  <c r="G2313" i="4"/>
  <c r="H2313" i="4" s="1"/>
  <c r="E2313" i="6"/>
  <c r="E2314" i="7"/>
  <c r="N2314" i="7" s="1"/>
  <c r="U2313" i="7" l="1"/>
  <c r="V2313" i="7"/>
  <c r="S2314" i="7"/>
  <c r="T2314" i="7"/>
  <c r="R2314" i="7"/>
  <c r="Q2314" i="7"/>
  <c r="G2314" i="4"/>
  <c r="H2314" i="4" s="1"/>
  <c r="E2314" i="6"/>
  <c r="E2315" i="7"/>
  <c r="N2315" i="7" s="1"/>
  <c r="Q2315" i="7" l="1"/>
  <c r="R2315" i="7"/>
  <c r="T2315" i="7"/>
  <c r="S2315" i="7"/>
  <c r="V2314" i="7"/>
  <c r="U2314" i="7"/>
  <c r="G2315" i="4"/>
  <c r="H2315" i="4" s="1"/>
  <c r="E2315" i="6"/>
  <c r="E2316" i="7"/>
  <c r="N2316" i="7" s="1"/>
  <c r="T2316" i="7" l="1"/>
  <c r="S2316" i="7"/>
  <c r="Q2316" i="7"/>
  <c r="R2316" i="7"/>
  <c r="V2315" i="7"/>
  <c r="U2315" i="7"/>
  <c r="G2316" i="4"/>
  <c r="H2316" i="4" s="1"/>
  <c r="E2316" i="6"/>
  <c r="E2317" i="7"/>
  <c r="N2317" i="7" s="1"/>
  <c r="V2316" i="7" l="1"/>
  <c r="U2316" i="7"/>
  <c r="T2317" i="7"/>
  <c r="S2317" i="7"/>
  <c r="R2317" i="7"/>
  <c r="Q2317" i="7"/>
  <c r="G2317" i="4"/>
  <c r="H2317" i="4" s="1"/>
  <c r="E2317" i="6"/>
  <c r="E2318" i="7"/>
  <c r="N2318" i="7" s="1"/>
  <c r="V2317" i="7" l="1"/>
  <c r="U2317" i="7"/>
  <c r="Q2318" i="7"/>
  <c r="T2318" i="7"/>
  <c r="S2318" i="7"/>
  <c r="R2318" i="7"/>
  <c r="G2318" i="4"/>
  <c r="H2318" i="4" s="1"/>
  <c r="E2318" i="6"/>
  <c r="E2319" i="7"/>
  <c r="N2319" i="7" s="1"/>
  <c r="U2318" i="7" l="1"/>
  <c r="V2318" i="7"/>
  <c r="S2319" i="7"/>
  <c r="Q2319" i="7"/>
  <c r="R2319" i="7"/>
  <c r="T2319" i="7"/>
  <c r="G2319" i="4"/>
  <c r="H2319" i="4" s="1"/>
  <c r="E2319" i="6"/>
  <c r="E2320" i="7"/>
  <c r="N2320" i="7" s="1"/>
  <c r="V2319" i="7" l="1"/>
  <c r="U2319" i="7"/>
  <c r="R2320" i="7"/>
  <c r="S2320" i="7"/>
  <c r="T2320" i="7"/>
  <c r="Q2320" i="7"/>
  <c r="G2320" i="4"/>
  <c r="H2320" i="4" s="1"/>
  <c r="E2320" i="6"/>
  <c r="E2321" i="7"/>
  <c r="N2321" i="7" s="1"/>
  <c r="U2320" i="7" l="1"/>
  <c r="V2320" i="7"/>
  <c r="R2321" i="7"/>
  <c r="T2321" i="7"/>
  <c r="Q2321" i="7"/>
  <c r="S2321" i="7"/>
  <c r="G2321" i="4"/>
  <c r="H2321" i="4" s="1"/>
  <c r="E2321" i="6"/>
  <c r="E2322" i="7"/>
  <c r="N2322" i="7" s="1"/>
  <c r="V2321" i="7" l="1"/>
  <c r="U2321" i="7"/>
  <c r="Q2322" i="7"/>
  <c r="T2322" i="7"/>
  <c r="S2322" i="7"/>
  <c r="R2322" i="7"/>
  <c r="G2322" i="4"/>
  <c r="H2322" i="4" s="1"/>
  <c r="E2322" i="6"/>
  <c r="E2323" i="7"/>
  <c r="N2323" i="7" s="1"/>
  <c r="U2322" i="7" l="1"/>
  <c r="V2322" i="7"/>
  <c r="Q2323" i="7"/>
  <c r="T2323" i="7"/>
  <c r="S2323" i="7"/>
  <c r="R2323" i="7"/>
  <c r="G2323" i="4"/>
  <c r="H2323" i="4" s="1"/>
  <c r="E2323" i="6"/>
  <c r="E2324" i="7"/>
  <c r="N2324" i="7" s="1"/>
  <c r="U2323" i="7" l="1"/>
  <c r="V2323" i="7"/>
  <c r="Q2324" i="7"/>
  <c r="T2324" i="7"/>
  <c r="R2324" i="7"/>
  <c r="S2324" i="7"/>
  <c r="G2324" i="4"/>
  <c r="H2324" i="4" s="1"/>
  <c r="E2324" i="6"/>
  <c r="E2325" i="7"/>
  <c r="N2325" i="7" s="1"/>
  <c r="U2324" i="7" l="1"/>
  <c r="V2324" i="7"/>
  <c r="R2325" i="7"/>
  <c r="S2325" i="7"/>
  <c r="Q2325" i="7"/>
  <c r="T2325" i="7"/>
  <c r="G2325" i="4"/>
  <c r="H2325" i="4" s="1"/>
  <c r="E2325" i="6"/>
  <c r="E2326" i="7"/>
  <c r="N2326" i="7" s="1"/>
  <c r="V2325" i="7" l="1"/>
  <c r="U2325" i="7"/>
  <c r="R2326" i="7"/>
  <c r="S2326" i="7"/>
  <c r="Q2326" i="7"/>
  <c r="T2326" i="7"/>
  <c r="G2326" i="4"/>
  <c r="H2326" i="4" s="1"/>
  <c r="E2326" i="6"/>
  <c r="E2327" i="7"/>
  <c r="N2327" i="7" s="1"/>
  <c r="Q2327" i="7" l="1"/>
  <c r="S2327" i="7"/>
  <c r="R2327" i="7"/>
  <c r="T2327" i="7"/>
  <c r="U2326" i="7"/>
  <c r="V2326" i="7"/>
  <c r="G2327" i="4"/>
  <c r="H2327" i="4" s="1"/>
  <c r="E2327" i="6"/>
  <c r="E2328" i="7"/>
  <c r="N2328" i="7" s="1"/>
  <c r="R2328" i="7" l="1"/>
  <c r="S2328" i="7"/>
  <c r="T2328" i="7"/>
  <c r="Q2328" i="7"/>
  <c r="U2327" i="7"/>
  <c r="V2327" i="7"/>
  <c r="G2328" i="4"/>
  <c r="H2328" i="4" s="1"/>
  <c r="E2328" i="6"/>
  <c r="E2329" i="7"/>
  <c r="N2329" i="7" s="1"/>
  <c r="V2328" i="7" l="1"/>
  <c r="U2328" i="7"/>
  <c r="S2329" i="7"/>
  <c r="R2329" i="7"/>
  <c r="Q2329" i="7"/>
  <c r="T2329" i="7"/>
  <c r="G2329" i="4"/>
  <c r="H2329" i="4" s="1"/>
  <c r="E2329" i="6"/>
  <c r="E2330" i="7"/>
  <c r="N2330" i="7" s="1"/>
  <c r="R2330" i="7" l="1"/>
  <c r="S2330" i="7"/>
  <c r="Q2330" i="7"/>
  <c r="T2330" i="7"/>
  <c r="V2329" i="7"/>
  <c r="U2329" i="7"/>
  <c r="G2330" i="4"/>
  <c r="H2330" i="4" s="1"/>
  <c r="E2330" i="6"/>
  <c r="E2331" i="7"/>
  <c r="N2331" i="7" s="1"/>
  <c r="U2330" i="7" l="1"/>
  <c r="V2330" i="7"/>
  <c r="S2331" i="7"/>
  <c r="R2331" i="7"/>
  <c r="Q2331" i="7"/>
  <c r="T2331" i="7"/>
  <c r="G2331" i="4"/>
  <c r="H2331" i="4" s="1"/>
  <c r="E2331" i="6"/>
  <c r="E2332" i="7"/>
  <c r="N2332" i="7" s="1"/>
  <c r="U2331" i="7" l="1"/>
  <c r="V2331" i="7"/>
  <c r="Q2332" i="7"/>
  <c r="R2332" i="7"/>
  <c r="T2332" i="7"/>
  <c r="S2332" i="7"/>
  <c r="G2332" i="4"/>
  <c r="H2332" i="4" s="1"/>
  <c r="E2332" i="6"/>
  <c r="E2333" i="7"/>
  <c r="N2333" i="7" s="1"/>
  <c r="U2332" i="7" l="1"/>
  <c r="V2332" i="7"/>
  <c r="T2333" i="7"/>
  <c r="S2333" i="7"/>
  <c r="R2333" i="7"/>
  <c r="Q2333" i="7"/>
  <c r="G2333" i="4"/>
  <c r="H2333" i="4" s="1"/>
  <c r="E2333" i="6"/>
  <c r="E2334" i="7"/>
  <c r="N2334" i="7" s="1"/>
  <c r="U2333" i="7" l="1"/>
  <c r="V2333" i="7"/>
  <c r="R2334" i="7"/>
  <c r="S2334" i="7"/>
  <c r="T2334" i="7"/>
  <c r="Q2334" i="7"/>
  <c r="G2334" i="4"/>
  <c r="H2334" i="4" s="1"/>
  <c r="E2334" i="6"/>
  <c r="E2335" i="7"/>
  <c r="N2335" i="7" s="1"/>
  <c r="U2334" i="7" l="1"/>
  <c r="V2334" i="7"/>
  <c r="Q2335" i="7"/>
  <c r="R2335" i="7"/>
  <c r="T2335" i="7"/>
  <c r="S2335" i="7"/>
  <c r="G2335" i="4"/>
  <c r="H2335" i="4" s="1"/>
  <c r="E2335" i="6"/>
  <c r="E2336" i="7"/>
  <c r="N2336" i="7" s="1"/>
  <c r="U2335" i="7" l="1"/>
  <c r="V2335" i="7"/>
  <c r="Q2336" i="7"/>
  <c r="S2336" i="7"/>
  <c r="T2336" i="7"/>
  <c r="R2336" i="7"/>
  <c r="G2336" i="4"/>
  <c r="H2336" i="4" s="1"/>
  <c r="E2336" i="6"/>
  <c r="E2337" i="7"/>
  <c r="N2337" i="7" s="1"/>
  <c r="U2336" i="7" l="1"/>
  <c r="V2336" i="7"/>
  <c r="S2337" i="7"/>
  <c r="T2337" i="7"/>
  <c r="R2337" i="7"/>
  <c r="Q2337" i="7"/>
  <c r="G2337" i="4"/>
  <c r="H2337" i="4" s="1"/>
  <c r="E2337" i="6"/>
  <c r="E2338" i="7"/>
  <c r="N2338" i="7" s="1"/>
  <c r="U2337" i="7" l="1"/>
  <c r="V2337" i="7"/>
  <c r="S2338" i="7"/>
  <c r="R2338" i="7"/>
  <c r="T2338" i="7"/>
  <c r="Q2338" i="7"/>
  <c r="G2338" i="4"/>
  <c r="H2338" i="4" s="1"/>
  <c r="E2338" i="6"/>
  <c r="E2339" i="7"/>
  <c r="N2339" i="7" s="1"/>
  <c r="U2338" i="7" l="1"/>
  <c r="V2338" i="7"/>
  <c r="S2339" i="7"/>
  <c r="T2339" i="7"/>
  <c r="Q2339" i="7"/>
  <c r="R2339" i="7"/>
  <c r="G2339" i="4"/>
  <c r="H2339" i="4" s="1"/>
  <c r="E2339" i="6"/>
  <c r="E2340" i="7"/>
  <c r="N2340" i="7" s="1"/>
  <c r="U2339" i="7" l="1"/>
  <c r="V2339" i="7"/>
  <c r="T2340" i="7"/>
  <c r="Q2340" i="7"/>
  <c r="S2340" i="7"/>
  <c r="R2340" i="7"/>
  <c r="G2340" i="4"/>
  <c r="H2340" i="4" s="1"/>
  <c r="E2340" i="6"/>
  <c r="E2341" i="7"/>
  <c r="N2341" i="7" s="1"/>
  <c r="V2340" i="7" l="1"/>
  <c r="U2340" i="7"/>
  <c r="Q2341" i="7"/>
  <c r="R2341" i="7"/>
  <c r="S2341" i="7"/>
  <c r="T2341" i="7"/>
  <c r="G2341" i="4"/>
  <c r="H2341" i="4" s="1"/>
  <c r="E2341" i="6"/>
  <c r="E2342" i="7"/>
  <c r="N2342" i="7" s="1"/>
  <c r="U2341" i="7" l="1"/>
  <c r="V2341" i="7"/>
  <c r="S2342" i="7"/>
  <c r="Q2342" i="7"/>
  <c r="R2342" i="7"/>
  <c r="T2342" i="7"/>
  <c r="G2342" i="4"/>
  <c r="H2342" i="4" s="1"/>
  <c r="E2342" i="6"/>
  <c r="E2343" i="7"/>
  <c r="N2343" i="7" s="1"/>
  <c r="U2342" i="7" l="1"/>
  <c r="V2342" i="7"/>
  <c r="T2343" i="7"/>
  <c r="Q2343" i="7"/>
  <c r="R2343" i="7"/>
  <c r="S2343" i="7"/>
  <c r="G2343" i="4"/>
  <c r="H2343" i="4" s="1"/>
  <c r="E2343" i="6"/>
  <c r="E2344" i="7"/>
  <c r="N2344" i="7" s="1"/>
  <c r="U2343" i="7" l="1"/>
  <c r="V2343" i="7"/>
  <c r="R2344" i="7"/>
  <c r="Q2344" i="7"/>
  <c r="S2344" i="7"/>
  <c r="T2344" i="7"/>
  <c r="G2344" i="4"/>
  <c r="H2344" i="4" s="1"/>
  <c r="E2344" i="6"/>
  <c r="E2345" i="7"/>
  <c r="N2345" i="7" s="1"/>
  <c r="V2344" i="7" l="1"/>
  <c r="U2344" i="7"/>
  <c r="Q2345" i="7"/>
  <c r="T2345" i="7"/>
  <c r="S2345" i="7"/>
  <c r="R2345" i="7"/>
  <c r="G2345" i="4"/>
  <c r="H2345" i="4" s="1"/>
  <c r="E2345" i="6"/>
  <c r="E2346" i="7"/>
  <c r="N2346" i="7" s="1"/>
  <c r="V2345" i="7" l="1"/>
  <c r="U2345" i="7"/>
  <c r="Q2346" i="7"/>
  <c r="T2346" i="7"/>
  <c r="S2346" i="7"/>
  <c r="R2346" i="7"/>
  <c r="G2346" i="4"/>
  <c r="H2346" i="4" s="1"/>
  <c r="E2346" i="6"/>
  <c r="E2347" i="7"/>
  <c r="N2347" i="7" s="1"/>
  <c r="U2346" i="7" l="1"/>
  <c r="V2346" i="7"/>
  <c r="Q2347" i="7"/>
  <c r="S2347" i="7"/>
  <c r="T2347" i="7"/>
  <c r="R2347" i="7"/>
  <c r="G2347" i="4"/>
  <c r="H2347" i="4" s="1"/>
  <c r="E2347" i="6"/>
  <c r="E2348" i="7"/>
  <c r="N2348" i="7" s="1"/>
  <c r="V2347" i="7" l="1"/>
  <c r="U2347" i="7"/>
  <c r="Q2348" i="7"/>
  <c r="S2348" i="7"/>
  <c r="R2348" i="7"/>
  <c r="T2348" i="7"/>
  <c r="G2348" i="4"/>
  <c r="H2348" i="4" s="1"/>
  <c r="E2348" i="6"/>
  <c r="E2349" i="7"/>
  <c r="N2349" i="7" s="1"/>
  <c r="V2348" i="7" l="1"/>
  <c r="U2348" i="7"/>
  <c r="T2349" i="7"/>
  <c r="S2349" i="7"/>
  <c r="Q2349" i="7"/>
  <c r="R2349" i="7"/>
  <c r="G2349" i="4"/>
  <c r="H2349" i="4" s="1"/>
  <c r="E2349" i="6"/>
  <c r="E2350" i="7"/>
  <c r="N2350" i="7" s="1"/>
  <c r="V2349" i="7" l="1"/>
  <c r="U2349" i="7"/>
  <c r="R2350" i="7"/>
  <c r="Q2350" i="7"/>
  <c r="S2350" i="7"/>
  <c r="T2350" i="7"/>
  <c r="G2350" i="4"/>
  <c r="H2350" i="4" s="1"/>
  <c r="E2350" i="6"/>
  <c r="E2351" i="7"/>
  <c r="N2351" i="7" s="1"/>
  <c r="V2350" i="7" l="1"/>
  <c r="U2350" i="7"/>
  <c r="T2351" i="7"/>
  <c r="Q2351" i="7"/>
  <c r="S2351" i="7"/>
  <c r="R2351" i="7"/>
  <c r="G2351" i="4"/>
  <c r="H2351" i="4" s="1"/>
  <c r="E2351" i="6"/>
  <c r="E2352" i="7"/>
  <c r="N2352" i="7" s="1"/>
  <c r="V2351" i="7" l="1"/>
  <c r="U2351" i="7"/>
  <c r="Q2352" i="7"/>
  <c r="T2352" i="7"/>
  <c r="S2352" i="7"/>
  <c r="R2352" i="7"/>
  <c r="G2352" i="4"/>
  <c r="H2352" i="4" s="1"/>
  <c r="E2352" i="6"/>
  <c r="E2353" i="7"/>
  <c r="N2353" i="7" s="1"/>
  <c r="V2352" i="7" l="1"/>
  <c r="U2352" i="7"/>
  <c r="Q2353" i="7"/>
  <c r="T2353" i="7"/>
  <c r="R2353" i="7"/>
  <c r="S2353" i="7"/>
  <c r="G2353" i="4"/>
  <c r="H2353" i="4" s="1"/>
  <c r="E2353" i="6"/>
  <c r="E2354" i="7"/>
  <c r="N2354" i="7" s="1"/>
  <c r="V2353" i="7" l="1"/>
  <c r="U2353" i="7"/>
  <c r="R2354" i="7"/>
  <c r="T2354" i="7"/>
  <c r="Q2354" i="7"/>
  <c r="S2354" i="7"/>
  <c r="G2354" i="4"/>
  <c r="H2354" i="4" s="1"/>
  <c r="E2354" i="6"/>
  <c r="E2355" i="7"/>
  <c r="N2355" i="7" s="1"/>
  <c r="V2354" i="7" l="1"/>
  <c r="U2354" i="7"/>
  <c r="S2355" i="7"/>
  <c r="Q2355" i="7"/>
  <c r="R2355" i="7"/>
  <c r="T2355" i="7"/>
  <c r="G2355" i="4"/>
  <c r="H2355" i="4" s="1"/>
  <c r="E2355" i="6"/>
  <c r="E2356" i="7"/>
  <c r="N2356" i="7" s="1"/>
  <c r="U2355" i="7" l="1"/>
  <c r="V2355" i="7"/>
  <c r="R2356" i="7"/>
  <c r="S2356" i="7"/>
  <c r="Q2356" i="7"/>
  <c r="T2356" i="7"/>
  <c r="G2356" i="4"/>
  <c r="H2356" i="4" s="1"/>
  <c r="E2356" i="6"/>
  <c r="E2357" i="7"/>
  <c r="N2357" i="7" s="1"/>
  <c r="U2356" i="7" l="1"/>
  <c r="V2356" i="7"/>
  <c r="Q2357" i="7"/>
  <c r="R2357" i="7"/>
  <c r="S2357" i="7"/>
  <c r="T2357" i="7"/>
  <c r="G2357" i="4"/>
  <c r="H2357" i="4" s="1"/>
  <c r="E2357" i="6"/>
  <c r="E2358" i="7"/>
  <c r="N2358" i="7" s="1"/>
  <c r="U2357" i="7" l="1"/>
  <c r="V2357" i="7"/>
  <c r="Q2358" i="7"/>
  <c r="T2358" i="7"/>
  <c r="R2358" i="7"/>
  <c r="S2358" i="7"/>
  <c r="G2358" i="4"/>
  <c r="H2358" i="4" s="1"/>
  <c r="E2358" i="6"/>
  <c r="E2359" i="7"/>
  <c r="N2359" i="7" s="1"/>
  <c r="U2358" i="7" l="1"/>
  <c r="V2358" i="7"/>
  <c r="R2359" i="7"/>
  <c r="S2359" i="7"/>
  <c r="T2359" i="7"/>
  <c r="Q2359" i="7"/>
  <c r="G2359" i="4"/>
  <c r="H2359" i="4" s="1"/>
  <c r="E2359" i="6"/>
  <c r="E2360" i="7"/>
  <c r="N2360" i="7" s="1"/>
  <c r="V2359" i="7" l="1"/>
  <c r="U2359" i="7"/>
  <c r="Q2360" i="7"/>
  <c r="T2360" i="7"/>
  <c r="S2360" i="7"/>
  <c r="R2360" i="7"/>
  <c r="G2360" i="4"/>
  <c r="H2360" i="4" s="1"/>
  <c r="E2360" i="6"/>
  <c r="E2361" i="7"/>
  <c r="N2361" i="7" s="1"/>
  <c r="U2360" i="7" l="1"/>
  <c r="V2360" i="7"/>
  <c r="T2361" i="7"/>
  <c r="Q2361" i="7"/>
  <c r="R2361" i="7"/>
  <c r="S2361" i="7"/>
  <c r="G2361" i="4"/>
  <c r="H2361" i="4" s="1"/>
  <c r="E2361" i="6"/>
  <c r="E2362" i="7"/>
  <c r="N2362" i="7" s="1"/>
  <c r="V2361" i="7" l="1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R2508" i="7" l="1"/>
  <c r="Q2508" i="7"/>
  <c r="T2508" i="7"/>
  <c r="S2508" i="7"/>
  <c r="U2507" i="7"/>
  <c r="V2507" i="7"/>
  <c r="G2509" i="4"/>
  <c r="H2509" i="4" s="1"/>
  <c r="U2508" i="7" l="1"/>
  <c r="V2508" i="7"/>
  <c r="G2510" i="4"/>
  <c r="H2510" i="4" s="1"/>
  <c r="G2511" i="4" l="1"/>
  <c r="H2511" i="4" s="1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<sst xmlns="http://schemas.openxmlformats.org/spreadsheetml/2006/main" count="60" uniqueCount="57">
  <si>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</si>
  <si>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</si>
  <si>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</si>
  <si>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</si>
  <si>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</si>
  <si>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</si>
  <si>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</si>
  <si>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</si>
  <si>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</si>
  <si>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</si>
  <si>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</si>
  <si>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</si>
  <si>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</si>
  <si>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</si>
  <si>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</si>
  <si>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</si>
  <si>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</si>
  <si>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</si>
  <si>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</si>
  <si>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</si>
  <si>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</si>
  <si>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</si>
  <si>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</si>
  <si>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</si>
  <si>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</si>
  <si>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</si>
  <si>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</si>
  <si>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</si>
  <si>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</si>
  <si>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</si>
  <si>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</si>
  <si>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</si>
  <si>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</si>
  <si>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</si>
  <si>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</si>
  <si>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</si>
  <si>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</si>
  <si>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</si>
  <si>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</si>
  <si>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</si>
  <si>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</si>
  <si>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</si>
  <si>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</si>
  <si>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</si>
  <si>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</si>
  <si>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</si>
  <si>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</si>
  <si>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</si>
  <si>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</si>
  <si>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</si>
  <si>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</si>
  <si>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</si>
  <si>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</si>
  <si>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</si>
  <si>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</si>
  <si>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</si>
  <si>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BEST LEASE,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</si>
</sst>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499" workbookViewId="0">
      <selection activeCell="J2511" sqref="J2511:K2511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7" t="s">
        <v>56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42310</v>
      </c>
      <c r="C5" s="2">
        <v>1.75</v>
      </c>
      <c r="D5" s="2">
        <v>1.0003</v>
      </c>
      <c r="E5" s="2">
        <v>0</v>
      </c>
      <c r="F5" s="2"/>
      <c r="G5" s="2"/>
      <c r="H5" s="11"/>
    </row>
    <row r="6" spans="1:11" ht="13.5" x14ac:dyDescent="0.25">
      <c r="A6" s="11"/>
      <c r="B6" s="10">
        <v>42311</v>
      </c>
      <c r="C6" s="2">
        <v>1.7</v>
      </c>
      <c r="D6" s="2">
        <v>0.97170000000000001</v>
      </c>
      <c r="E6" s="2">
        <v>4750</v>
      </c>
      <c r="F6" s="2"/>
      <c r="G6" s="2"/>
      <c r="H6" s="16">
        <f>(D6-D5)/D5</f>
        <v>-2.8591422573227991E-2</v>
      </c>
      <c r="J6" t="s">
        <v>7</v>
      </c>
      <c r="K6">
        <v>252</v>
      </c>
    </row>
    <row r="7" spans="1:11" ht="13.5" x14ac:dyDescent="0.25">
      <c r="A7" s="11"/>
      <c r="B7" s="10">
        <v>42312</v>
      </c>
      <c r="C7" s="2">
        <v>1.7</v>
      </c>
      <c r="D7" s="2">
        <v>0.97170000000000001</v>
      </c>
      <c r="E7" s="2">
        <v>100</v>
      </c>
      <c r="F7" s="2"/>
      <c r="G7" s="2"/>
      <c r="H7" s="16">
        <f t="shared" ref="H7:H70" si="0">(D7-D6)/D6</f>
        <v>0</v>
      </c>
    </row>
    <row r="8" spans="1:11" ht="13.5" x14ac:dyDescent="0.25">
      <c r="A8" s="11"/>
      <c r="B8" s="10">
        <v>42313</v>
      </c>
      <c r="C8" s="2">
        <v>1.7</v>
      </c>
      <c r="D8" s="2">
        <v>0.97170000000000001</v>
      </c>
      <c r="E8" s="2">
        <v>80</v>
      </c>
      <c r="F8" s="2"/>
      <c r="G8" s="2"/>
      <c r="H8" s="16">
        <f t="shared" si="0"/>
        <v>0</v>
      </c>
      <c r="J8" t="s">
        <v>8</v>
      </c>
      <c r="K8" s="9">
        <f>AVERAGE(H6:H2511)</f>
        <v>3.9893739920337905E-4</v>
      </c>
    </row>
    <row r="9" spans="1:11" ht="13.5" x14ac:dyDescent="0.25">
      <c r="A9" s="11"/>
      <c r="B9" s="10">
        <v>42314</v>
      </c>
      <c r="C9" s="2">
        <v>1.7</v>
      </c>
      <c r="D9" s="2">
        <v>0.97170000000000001</v>
      </c>
      <c r="E9" s="2">
        <v>0</v>
      </c>
      <c r="F9" s="2"/>
      <c r="G9" s="2"/>
      <c r="H9" s="16">
        <f t="shared" si="0"/>
        <v>0</v>
      </c>
      <c r="J9" t="s">
        <v>9</v>
      </c>
      <c r="K9" s="9">
        <f>K8*K6</f>
        <v>0.10053222459925151</v>
      </c>
    </row>
    <row r="10" spans="1:11" ht="13.5" x14ac:dyDescent="0.25">
      <c r="A10" s="11"/>
      <c r="B10" s="10">
        <v>42317</v>
      </c>
      <c r="C10" s="2">
        <v>1.7</v>
      </c>
      <c r="D10" s="2">
        <v>0.97170000000000001</v>
      </c>
      <c r="E10" s="2">
        <v>0</v>
      </c>
      <c r="F10" s="2"/>
      <c r="G10" s="2"/>
      <c r="H10" s="16">
        <f t="shared" si="0"/>
        <v>0</v>
      </c>
      <c r="J10" t="s">
        <v>10</v>
      </c>
      <c r="K10" s="9">
        <f>STDEV(H6:H2511)</f>
        <v>1.2152105001385208E-2</v>
      </c>
    </row>
    <row r="11" spans="1:11" ht="13.5" x14ac:dyDescent="0.25">
      <c r="A11" s="11"/>
      <c r="B11" s="10">
        <v>42318</v>
      </c>
      <c r="C11" s="2">
        <v>1.7</v>
      </c>
      <c r="D11" s="2">
        <v>0.97170000000000001</v>
      </c>
      <c r="E11" s="2">
        <v>0</v>
      </c>
      <c r="F11" s="2"/>
      <c r="G11" s="2"/>
      <c r="H11" s="16">
        <f t="shared" si="0"/>
        <v>0</v>
      </c>
      <c r="J11" t="s">
        <v>11</v>
      </c>
      <c r="K11" s="9">
        <f>K10*SQRT(K6)</f>
        <v>0.19290868643765691</v>
      </c>
    </row>
    <row r="12" spans="1:11" ht="13.5" x14ac:dyDescent="0.25">
      <c r="A12" s="11"/>
      <c r="B12" s="10">
        <v>42319</v>
      </c>
      <c r="C12" s="2">
        <v>1.7</v>
      </c>
      <c r="D12" s="2">
        <v>0.97170000000000001</v>
      </c>
      <c r="E12" s="2">
        <v>100</v>
      </c>
      <c r="F12" s="2"/>
      <c r="G12" s="2"/>
      <c r="H12" s="16">
        <f t="shared" si="0"/>
        <v>0</v>
      </c>
    </row>
    <row r="13" spans="1:11" ht="13.5" x14ac:dyDescent="0.25">
      <c r="A13" s="11"/>
      <c r="B13" s="10">
        <v>42320</v>
      </c>
      <c r="C13" s="2">
        <v>1.7</v>
      </c>
      <c r="D13" s="2">
        <v>0.97170000000000001</v>
      </c>
      <c r="E13" s="2">
        <v>0</v>
      </c>
      <c r="F13" s="2"/>
      <c r="G13" s="2"/>
      <c r="H13" s="16">
        <f t="shared" si="0"/>
        <v>0</v>
      </c>
    </row>
    <row r="14" spans="1:11" ht="13.5" x14ac:dyDescent="0.25">
      <c r="A14" s="11"/>
      <c r="B14" s="10">
        <v>42321</v>
      </c>
      <c r="C14" s="2">
        <v>1.7</v>
      </c>
      <c r="D14" s="2">
        <v>0.97170000000000001</v>
      </c>
      <c r="E14" s="2">
        <v>0</v>
      </c>
      <c r="F14" s="2"/>
      <c r="G14" s="2"/>
      <c r="H14" s="16">
        <f t="shared" si="0"/>
        <v>0</v>
      </c>
    </row>
    <row r="15" spans="1:11" ht="13.5" x14ac:dyDescent="0.25">
      <c r="A15" s="11"/>
      <c r="B15" s="10">
        <v>42324</v>
      </c>
      <c r="C15" s="2">
        <v>1.7</v>
      </c>
      <c r="D15" s="2">
        <v>0.97170000000000001</v>
      </c>
      <c r="E15" s="2">
        <v>0</v>
      </c>
      <c r="F15" s="2"/>
      <c r="G15" s="2"/>
      <c r="H15" s="16">
        <f t="shared" si="0"/>
        <v>0</v>
      </c>
    </row>
    <row r="16" spans="1:11" ht="13.5" x14ac:dyDescent="0.25">
      <c r="A16" s="11"/>
      <c r="B16" s="10">
        <v>42325</v>
      </c>
      <c r="C16" s="2">
        <v>1.7</v>
      </c>
      <c r="D16" s="2">
        <v>0.97170000000000001</v>
      </c>
      <c r="E16" s="2">
        <v>0</v>
      </c>
      <c r="F16" s="2"/>
      <c r="G16" s="2"/>
      <c r="H16" s="16">
        <f t="shared" si="0"/>
        <v>0</v>
      </c>
    </row>
    <row r="17" spans="1:8" ht="13.5" x14ac:dyDescent="0.25">
      <c r="A17" s="11"/>
      <c r="B17" s="10">
        <v>42326</v>
      </c>
      <c r="C17" s="2">
        <v>1.7</v>
      </c>
      <c r="D17" s="2">
        <v>0.97170000000000001</v>
      </c>
      <c r="E17" s="2">
        <v>0</v>
      </c>
      <c r="F17" s="2"/>
      <c r="G17" s="2"/>
      <c r="H17" s="16">
        <f t="shared" si="0"/>
        <v>0</v>
      </c>
    </row>
    <row r="18" spans="1:8" ht="13.5" x14ac:dyDescent="0.25">
      <c r="A18" s="11"/>
      <c r="B18" s="10">
        <v>42327</v>
      </c>
      <c r="C18" s="2">
        <v>1.7</v>
      </c>
      <c r="D18" s="2">
        <v>0.97170000000000001</v>
      </c>
      <c r="E18" s="2">
        <v>0</v>
      </c>
      <c r="F18" s="2"/>
      <c r="G18" s="2"/>
      <c r="H18" s="16">
        <f t="shared" si="0"/>
        <v>0</v>
      </c>
    </row>
    <row r="19" spans="1:8" ht="13.5" x14ac:dyDescent="0.25">
      <c r="A19" s="11"/>
      <c r="B19" s="10">
        <v>42328</v>
      </c>
      <c r="C19" s="2">
        <v>1.75</v>
      </c>
      <c r="D19" s="2">
        <v>1.0003</v>
      </c>
      <c r="E19" s="2">
        <v>100</v>
      </c>
      <c r="F19" s="2"/>
      <c r="G19" s="2"/>
      <c r="H19" s="16">
        <f t="shared" si="0"/>
        <v>2.9432952557373632E-2</v>
      </c>
    </row>
    <row r="20" spans="1:8" ht="13.5" x14ac:dyDescent="0.25">
      <c r="A20" s="11"/>
      <c r="B20" s="10">
        <v>42331</v>
      </c>
      <c r="C20" s="2">
        <v>1.75</v>
      </c>
      <c r="D20" s="2">
        <v>1.0003</v>
      </c>
      <c r="E20" s="2">
        <v>0</v>
      </c>
      <c r="F20" s="2"/>
      <c r="G20" s="2"/>
      <c r="H20" s="16">
        <f t="shared" si="0"/>
        <v>0</v>
      </c>
    </row>
    <row r="21" spans="1:8" ht="13.5" x14ac:dyDescent="0.25">
      <c r="A21" s="11"/>
      <c r="B21" s="10">
        <v>42332</v>
      </c>
      <c r="C21" s="2">
        <v>1.75</v>
      </c>
      <c r="D21" s="2">
        <v>1.0003</v>
      </c>
      <c r="E21" s="2">
        <v>4</v>
      </c>
      <c r="F21" s="2"/>
      <c r="G21" s="2"/>
      <c r="H21" s="16">
        <f t="shared" si="0"/>
        <v>0</v>
      </c>
    </row>
    <row r="22" spans="1:8" ht="13.5" x14ac:dyDescent="0.25">
      <c r="A22" s="11"/>
      <c r="B22" s="10">
        <v>42333</v>
      </c>
      <c r="C22" s="2">
        <v>1.75</v>
      </c>
      <c r="D22" s="2">
        <v>1.0003</v>
      </c>
      <c r="E22" s="2">
        <v>0</v>
      </c>
      <c r="F22" s="2"/>
      <c r="G22" s="2"/>
      <c r="H22" s="16">
        <f t="shared" si="0"/>
        <v>0</v>
      </c>
    </row>
    <row r="23" spans="1:8" ht="13.5" x14ac:dyDescent="0.25">
      <c r="A23" s="11"/>
      <c r="B23" s="10">
        <v>42334</v>
      </c>
      <c r="C23" s="2">
        <v>1.75</v>
      </c>
      <c r="D23" s="2">
        <v>1.0003</v>
      </c>
      <c r="E23" s="2">
        <v>0</v>
      </c>
      <c r="F23" s="2"/>
      <c r="G23" s="2"/>
      <c r="H23" s="16">
        <f t="shared" si="0"/>
        <v>0</v>
      </c>
    </row>
    <row r="24" spans="1:8" ht="13.5" x14ac:dyDescent="0.25">
      <c r="A24" s="11"/>
      <c r="B24" s="10">
        <v>42335</v>
      </c>
      <c r="C24" s="2">
        <v>1.75</v>
      </c>
      <c r="D24" s="2">
        <v>1.0003</v>
      </c>
      <c r="E24" s="2">
        <v>0</v>
      </c>
      <c r="F24" s="2"/>
      <c r="G24" s="2"/>
      <c r="H24" s="16">
        <f t="shared" si="0"/>
        <v>0</v>
      </c>
    </row>
    <row r="25" spans="1:8" ht="13.5" x14ac:dyDescent="0.25">
      <c r="A25" s="11"/>
      <c r="B25" s="10">
        <v>42338</v>
      </c>
      <c r="C25" s="2">
        <v>1.75</v>
      </c>
      <c r="D25" s="2">
        <v>1.0003</v>
      </c>
      <c r="E25" s="2">
        <v>81</v>
      </c>
      <c r="F25" s="2"/>
      <c r="G25" s="2"/>
      <c r="H25" s="16">
        <f t="shared" si="0"/>
        <v>0</v>
      </c>
    </row>
    <row r="26" spans="1:8" ht="13.5" x14ac:dyDescent="0.25">
      <c r="A26" s="11"/>
      <c r="B26" s="10">
        <v>42339</v>
      </c>
      <c r="C26" s="2">
        <v>1.85</v>
      </c>
      <c r="D26" s="2">
        <v>1.0573999999999999</v>
      </c>
      <c r="E26" s="2">
        <v>770</v>
      </c>
      <c r="F26" s="2"/>
      <c r="G26" s="2"/>
      <c r="H26" s="16">
        <f t="shared" si="0"/>
        <v>5.7082875137458695E-2</v>
      </c>
    </row>
    <row r="27" spans="1:8" ht="13.5" x14ac:dyDescent="0.25">
      <c r="A27" s="11"/>
      <c r="B27" s="10">
        <v>42340</v>
      </c>
      <c r="C27" s="2">
        <v>1.92</v>
      </c>
      <c r="D27" s="2">
        <v>1.0973999999999999</v>
      </c>
      <c r="E27" s="2">
        <v>150</v>
      </c>
      <c r="F27" s="2"/>
      <c r="G27" s="2"/>
      <c r="H27" s="16">
        <f t="shared" si="0"/>
        <v>3.7828636277662225E-2</v>
      </c>
    </row>
    <row r="28" spans="1:8" ht="13.5" x14ac:dyDescent="0.25">
      <c r="A28" s="11"/>
      <c r="B28" s="10">
        <v>42341</v>
      </c>
      <c r="C28" s="2">
        <v>1.92</v>
      </c>
      <c r="D28" s="2">
        <v>1.0973999999999999</v>
      </c>
      <c r="E28" s="2">
        <v>0</v>
      </c>
      <c r="F28" s="2"/>
      <c r="G28" s="2"/>
      <c r="H28" s="16">
        <f t="shared" si="0"/>
        <v>0</v>
      </c>
    </row>
    <row r="29" spans="1:8" ht="13.5" x14ac:dyDescent="0.25">
      <c r="A29" s="11"/>
      <c r="B29" s="10">
        <v>42342</v>
      </c>
      <c r="C29" s="2">
        <v>1.92</v>
      </c>
      <c r="D29" s="2">
        <v>1.0973999999999999</v>
      </c>
      <c r="E29" s="2">
        <v>0</v>
      </c>
      <c r="F29" s="2"/>
      <c r="G29" s="2"/>
      <c r="H29" s="16">
        <f t="shared" si="0"/>
        <v>0</v>
      </c>
    </row>
    <row r="30" spans="1:8" ht="13.5" x14ac:dyDescent="0.25">
      <c r="A30" s="11"/>
      <c r="B30" s="10">
        <v>42345</v>
      </c>
      <c r="C30" s="2">
        <v>1.92</v>
      </c>
      <c r="D30" s="2">
        <v>1.0973999999999999</v>
      </c>
      <c r="E30" s="2">
        <v>0</v>
      </c>
      <c r="F30" s="2"/>
      <c r="G30" s="2"/>
      <c r="H30" s="16">
        <f t="shared" si="0"/>
        <v>0</v>
      </c>
    </row>
    <row r="31" spans="1:8" ht="13.5" x14ac:dyDescent="0.25">
      <c r="A31" s="11"/>
      <c r="B31" s="10">
        <v>42346</v>
      </c>
      <c r="C31" s="2">
        <v>1.92</v>
      </c>
      <c r="D31" s="2">
        <v>1.0973999999999999</v>
      </c>
      <c r="E31" s="2">
        <v>0</v>
      </c>
      <c r="F31" s="2"/>
      <c r="G31" s="2"/>
      <c r="H31" s="16">
        <f t="shared" si="0"/>
        <v>0</v>
      </c>
    </row>
    <row r="32" spans="1:8" ht="13.5" x14ac:dyDescent="0.25">
      <c r="A32" s="11"/>
      <c r="B32" s="10">
        <v>42347</v>
      </c>
      <c r="C32" s="2">
        <v>1.92</v>
      </c>
      <c r="D32" s="2">
        <v>1.0973999999999999</v>
      </c>
      <c r="E32" s="2">
        <v>0</v>
      </c>
      <c r="F32" s="2"/>
      <c r="G32" s="2"/>
      <c r="H32" s="16">
        <f t="shared" si="0"/>
        <v>0</v>
      </c>
    </row>
    <row r="33" spans="1:8" ht="13.5" x14ac:dyDescent="0.25">
      <c r="A33" s="11"/>
      <c r="B33" s="10">
        <v>42348</v>
      </c>
      <c r="C33" s="2">
        <v>1.92</v>
      </c>
      <c r="D33" s="2">
        <v>1.0973999999999999</v>
      </c>
      <c r="E33" s="2">
        <v>0</v>
      </c>
      <c r="F33" s="2"/>
      <c r="G33" s="2"/>
      <c r="H33" s="16">
        <f t="shared" si="0"/>
        <v>0</v>
      </c>
    </row>
    <row r="34" spans="1:8" ht="13.5" x14ac:dyDescent="0.25">
      <c r="A34" s="11"/>
      <c r="B34" s="10">
        <v>42349</v>
      </c>
      <c r="C34" s="2">
        <v>1.92</v>
      </c>
      <c r="D34" s="2">
        <v>1.0973999999999999</v>
      </c>
      <c r="E34" s="2">
        <v>0</v>
      </c>
      <c r="F34" s="2"/>
      <c r="G34" s="2"/>
      <c r="H34" s="16">
        <f t="shared" si="0"/>
        <v>0</v>
      </c>
    </row>
    <row r="35" spans="1:8" ht="13.5" x14ac:dyDescent="0.25">
      <c r="A35" s="11"/>
      <c r="B35" s="10">
        <v>42352</v>
      </c>
      <c r="C35" s="2">
        <v>1.92</v>
      </c>
      <c r="D35" s="2">
        <v>1.0973999999999999</v>
      </c>
      <c r="E35" s="2">
        <v>0</v>
      </c>
      <c r="F35" s="2"/>
      <c r="G35" s="2"/>
      <c r="H35" s="16">
        <f t="shared" si="0"/>
        <v>0</v>
      </c>
    </row>
    <row r="36" spans="1:8" ht="13.5" x14ac:dyDescent="0.25">
      <c r="A36" s="11"/>
      <c r="B36" s="10">
        <v>42353</v>
      </c>
      <c r="C36" s="2">
        <v>1.92</v>
      </c>
      <c r="D36" s="2">
        <v>1.0973999999999999</v>
      </c>
      <c r="E36" s="2">
        <v>0</v>
      </c>
      <c r="F36" s="2"/>
      <c r="G36" s="2"/>
      <c r="H36" s="16">
        <f t="shared" si="0"/>
        <v>0</v>
      </c>
    </row>
    <row r="37" spans="1:8" ht="13.5" x14ac:dyDescent="0.25">
      <c r="A37" s="11"/>
      <c r="B37" s="10">
        <v>42354</v>
      </c>
      <c r="C37" s="2">
        <v>1.92</v>
      </c>
      <c r="D37" s="2">
        <v>1.0973999999999999</v>
      </c>
      <c r="E37" s="2">
        <v>0</v>
      </c>
      <c r="F37" s="2"/>
      <c r="G37" s="2"/>
      <c r="H37" s="16">
        <f t="shared" si="0"/>
        <v>0</v>
      </c>
    </row>
    <row r="38" spans="1:8" ht="13.5" x14ac:dyDescent="0.25">
      <c r="A38" s="11"/>
      <c r="B38" s="10">
        <v>42355</v>
      </c>
      <c r="C38" s="2">
        <v>1.92</v>
      </c>
      <c r="D38" s="2">
        <v>1.0973999999999999</v>
      </c>
      <c r="E38" s="2">
        <v>0</v>
      </c>
      <c r="F38" s="2"/>
      <c r="G38" s="2"/>
      <c r="H38" s="16">
        <f t="shared" si="0"/>
        <v>0</v>
      </c>
    </row>
    <row r="39" spans="1:8" ht="13.5" x14ac:dyDescent="0.25">
      <c r="A39" s="11"/>
      <c r="B39" s="10">
        <v>42356</v>
      </c>
      <c r="C39" s="2">
        <v>1.92</v>
      </c>
      <c r="D39" s="2">
        <v>1.0973999999999999</v>
      </c>
      <c r="E39" s="2">
        <v>0</v>
      </c>
      <c r="F39" s="2"/>
      <c r="G39" s="2"/>
      <c r="H39" s="16">
        <f t="shared" si="0"/>
        <v>0</v>
      </c>
    </row>
    <row r="40" spans="1:8" ht="13.5" x14ac:dyDescent="0.25">
      <c r="A40" s="11"/>
      <c r="B40" s="10">
        <v>42359</v>
      </c>
      <c r="C40" s="2">
        <v>1.92</v>
      </c>
      <c r="D40" s="2">
        <v>1.0973999999999999</v>
      </c>
      <c r="E40" s="2">
        <v>0</v>
      </c>
      <c r="F40" s="2"/>
      <c r="G40" s="2"/>
      <c r="H40" s="16">
        <f t="shared" si="0"/>
        <v>0</v>
      </c>
    </row>
    <row r="41" spans="1:8" ht="13.5" x14ac:dyDescent="0.25">
      <c r="A41" s="11"/>
      <c r="B41" s="10">
        <v>42360</v>
      </c>
      <c r="C41" s="2">
        <v>1.92</v>
      </c>
      <c r="D41" s="2">
        <v>1.0973999999999999</v>
      </c>
      <c r="E41" s="2">
        <v>0</v>
      </c>
      <c r="F41" s="2"/>
      <c r="G41" s="2"/>
      <c r="H41" s="16">
        <f t="shared" si="0"/>
        <v>0</v>
      </c>
    </row>
    <row r="42" spans="1:8" ht="13.5" x14ac:dyDescent="0.25">
      <c r="A42" s="11"/>
      <c r="B42" s="10">
        <v>42361</v>
      </c>
      <c r="C42" s="2">
        <v>1.92</v>
      </c>
      <c r="D42" s="2">
        <v>1.0973999999999999</v>
      </c>
      <c r="E42" s="2">
        <v>0</v>
      </c>
      <c r="F42" s="2"/>
      <c r="G42" s="2"/>
      <c r="H42" s="16">
        <f t="shared" si="0"/>
        <v>0</v>
      </c>
    </row>
    <row r="43" spans="1:8" ht="13.5" x14ac:dyDescent="0.25">
      <c r="A43" s="11"/>
      <c r="B43" s="10">
        <v>42363</v>
      </c>
      <c r="C43" s="2">
        <v>1.92</v>
      </c>
      <c r="D43" s="2">
        <v>1.0973999999999999</v>
      </c>
      <c r="E43" s="2">
        <v>0</v>
      </c>
      <c r="F43" s="2"/>
      <c r="G43" s="2"/>
      <c r="H43" s="16">
        <f t="shared" si="0"/>
        <v>0</v>
      </c>
    </row>
    <row r="44" spans="1:8" ht="13.5" x14ac:dyDescent="0.25">
      <c r="A44" s="11"/>
      <c r="B44" s="10">
        <v>42366</v>
      </c>
      <c r="C44" s="2">
        <v>1.92</v>
      </c>
      <c r="D44" s="2">
        <v>1.0973999999999999</v>
      </c>
      <c r="E44" s="2">
        <v>0</v>
      </c>
      <c r="F44" s="2"/>
      <c r="G44" s="2"/>
      <c r="H44" s="16">
        <f t="shared" si="0"/>
        <v>0</v>
      </c>
    </row>
    <row r="45" spans="1:8" ht="13.5" x14ac:dyDescent="0.25">
      <c r="A45" s="11"/>
      <c r="B45" s="10">
        <v>42367</v>
      </c>
      <c r="C45" s="2">
        <v>1.9</v>
      </c>
      <c r="D45" s="2">
        <v>1.0860000000000001</v>
      </c>
      <c r="E45" s="2">
        <v>100</v>
      </c>
      <c r="F45" s="2"/>
      <c r="G45" s="2"/>
      <c r="H45" s="16">
        <f t="shared" si="0"/>
        <v>-1.0388190267905828E-2</v>
      </c>
    </row>
    <row r="46" spans="1:8" ht="13.5" x14ac:dyDescent="0.25">
      <c r="A46" s="11"/>
      <c r="B46" s="10">
        <v>42368</v>
      </c>
      <c r="C46" s="2">
        <v>1.9</v>
      </c>
      <c r="D46" s="2">
        <v>1.0860000000000001</v>
      </c>
      <c r="E46" s="2">
        <v>0</v>
      </c>
      <c r="F46" s="2"/>
      <c r="G46" s="2"/>
      <c r="H46" s="16">
        <f t="shared" si="0"/>
        <v>0</v>
      </c>
    </row>
    <row r="47" spans="1:8" ht="13.5" x14ac:dyDescent="0.25">
      <c r="A47" s="11"/>
      <c r="B47" s="10">
        <v>42369</v>
      </c>
      <c r="C47" s="2">
        <v>1.9</v>
      </c>
      <c r="D47" s="2">
        <v>1.0860000000000001</v>
      </c>
      <c r="E47" s="2">
        <v>0</v>
      </c>
      <c r="F47" s="2"/>
      <c r="G47" s="2"/>
      <c r="H47" s="16">
        <f t="shared" si="0"/>
        <v>0</v>
      </c>
    </row>
    <row r="48" spans="1:8" ht="13.5" x14ac:dyDescent="0.25">
      <c r="A48" s="11"/>
      <c r="B48" s="10">
        <v>42373</v>
      </c>
      <c r="C48" s="2">
        <v>1.9</v>
      </c>
      <c r="D48" s="2">
        <v>1.0860000000000001</v>
      </c>
      <c r="E48" s="2">
        <v>0</v>
      </c>
      <c r="F48" s="2"/>
      <c r="G48" s="2"/>
      <c r="H48" s="16">
        <f t="shared" si="0"/>
        <v>0</v>
      </c>
    </row>
    <row r="49" spans="1:8" ht="13.5" x14ac:dyDescent="0.25">
      <c r="A49" s="11"/>
      <c r="B49" s="10">
        <v>42374</v>
      </c>
      <c r="C49" s="2">
        <v>1.9</v>
      </c>
      <c r="D49" s="2">
        <v>1.0860000000000001</v>
      </c>
      <c r="E49" s="2">
        <v>0</v>
      </c>
      <c r="F49" s="2"/>
      <c r="G49" s="2"/>
      <c r="H49" s="16">
        <f t="shared" si="0"/>
        <v>0</v>
      </c>
    </row>
    <row r="50" spans="1:8" ht="13.5" x14ac:dyDescent="0.25">
      <c r="A50" s="11"/>
      <c r="B50" s="10">
        <v>42375</v>
      </c>
      <c r="C50" s="2">
        <v>1.85</v>
      </c>
      <c r="D50" s="2">
        <v>1.0573999999999999</v>
      </c>
      <c r="E50" s="2">
        <v>280</v>
      </c>
      <c r="F50" s="2"/>
      <c r="G50" s="2"/>
      <c r="H50" s="16">
        <f t="shared" si="0"/>
        <v>-2.633517495395965E-2</v>
      </c>
    </row>
    <row r="51" spans="1:8" ht="13.5" x14ac:dyDescent="0.25">
      <c r="A51" s="11"/>
      <c r="B51" s="10">
        <v>42376</v>
      </c>
      <c r="C51" s="2">
        <v>1.85</v>
      </c>
      <c r="D51" s="2">
        <v>1.0573999999999999</v>
      </c>
      <c r="E51" s="2">
        <v>0</v>
      </c>
      <c r="F51" s="2"/>
      <c r="G51" s="2"/>
      <c r="H51" s="16">
        <f t="shared" si="0"/>
        <v>0</v>
      </c>
    </row>
    <row r="52" spans="1:8" ht="13.5" x14ac:dyDescent="0.25">
      <c r="A52" s="11"/>
      <c r="B52" s="10">
        <v>42377</v>
      </c>
      <c r="C52" s="2">
        <v>1.85</v>
      </c>
      <c r="D52" s="2">
        <v>1.0573999999999999</v>
      </c>
      <c r="E52" s="2">
        <v>0</v>
      </c>
      <c r="F52" s="2"/>
      <c r="G52" s="2"/>
      <c r="H52" s="16">
        <f t="shared" si="0"/>
        <v>0</v>
      </c>
    </row>
    <row r="53" spans="1:8" ht="13.5" x14ac:dyDescent="0.25">
      <c r="A53" s="11"/>
      <c r="B53" s="10">
        <v>42380</v>
      </c>
      <c r="C53" s="2">
        <v>1.85</v>
      </c>
      <c r="D53" s="2">
        <v>1.0573999999999999</v>
      </c>
      <c r="E53" s="2">
        <v>0</v>
      </c>
      <c r="F53" s="2"/>
      <c r="G53" s="2"/>
      <c r="H53" s="16">
        <f t="shared" si="0"/>
        <v>0</v>
      </c>
    </row>
    <row r="54" spans="1:8" ht="13.5" x14ac:dyDescent="0.25">
      <c r="A54" s="11"/>
      <c r="B54" s="10">
        <v>42381</v>
      </c>
      <c r="C54" s="2">
        <v>1.85</v>
      </c>
      <c r="D54" s="2">
        <v>1.0573999999999999</v>
      </c>
      <c r="E54" s="2">
        <v>0</v>
      </c>
      <c r="F54" s="2"/>
      <c r="G54" s="2"/>
      <c r="H54" s="16">
        <f t="shared" si="0"/>
        <v>0</v>
      </c>
    </row>
    <row r="55" spans="1:8" ht="13.5" x14ac:dyDescent="0.25">
      <c r="A55" s="11"/>
      <c r="B55" s="10">
        <v>42382</v>
      </c>
      <c r="C55" s="2">
        <v>1.88</v>
      </c>
      <c r="D55" s="2">
        <v>1.0746</v>
      </c>
      <c r="E55" s="2">
        <v>35000</v>
      </c>
      <c r="F55" s="2"/>
      <c r="G55" s="2"/>
      <c r="H55" s="16">
        <f t="shared" si="0"/>
        <v>1.626631359939484E-2</v>
      </c>
    </row>
    <row r="56" spans="1:8" ht="13.5" x14ac:dyDescent="0.25">
      <c r="A56" s="11"/>
      <c r="B56" s="10">
        <v>42384</v>
      </c>
      <c r="C56" s="2">
        <v>1.88</v>
      </c>
      <c r="D56" s="2">
        <v>1.0746</v>
      </c>
      <c r="E56" s="2">
        <v>0</v>
      </c>
      <c r="F56" s="2"/>
      <c r="G56" s="2"/>
      <c r="H56" s="16">
        <f t="shared" si="0"/>
        <v>0</v>
      </c>
    </row>
    <row r="57" spans="1:8" ht="13.5" x14ac:dyDescent="0.25">
      <c r="A57" s="11"/>
      <c r="B57" s="10">
        <v>42387</v>
      </c>
      <c r="C57" s="2">
        <v>1.88</v>
      </c>
      <c r="D57" s="2">
        <v>1.0746</v>
      </c>
      <c r="E57" s="2">
        <v>0</v>
      </c>
      <c r="F57" s="2"/>
      <c r="G57" s="2"/>
      <c r="H57" s="16">
        <f t="shared" si="0"/>
        <v>0</v>
      </c>
    </row>
    <row r="58" spans="1:8" ht="13.5" x14ac:dyDescent="0.25">
      <c r="A58" s="11"/>
      <c r="B58" s="10">
        <v>42388</v>
      </c>
      <c r="C58" s="2">
        <v>1.88</v>
      </c>
      <c r="D58" s="2">
        <v>1.0746</v>
      </c>
      <c r="E58" s="2">
        <v>0</v>
      </c>
      <c r="F58" s="2"/>
      <c r="G58" s="2"/>
      <c r="H58" s="16">
        <f t="shared" si="0"/>
        <v>0</v>
      </c>
    </row>
    <row r="59" spans="1:8" ht="13.5" x14ac:dyDescent="0.25">
      <c r="A59" s="11"/>
      <c r="B59" s="10">
        <v>42389</v>
      </c>
      <c r="C59" s="2">
        <v>1.88</v>
      </c>
      <c r="D59" s="2">
        <v>1.0746</v>
      </c>
      <c r="E59" s="2">
        <v>0</v>
      </c>
      <c r="F59" s="2"/>
      <c r="G59" s="2"/>
      <c r="H59" s="16">
        <f t="shared" si="0"/>
        <v>0</v>
      </c>
    </row>
    <row r="60" spans="1:8" ht="13.5" x14ac:dyDescent="0.25">
      <c r="A60" s="11"/>
      <c r="B60" s="10">
        <v>42390</v>
      </c>
      <c r="C60" s="2">
        <v>1.88</v>
      </c>
      <c r="D60" s="2">
        <v>1.0746</v>
      </c>
      <c r="E60" s="2">
        <v>0</v>
      </c>
      <c r="F60" s="2"/>
      <c r="G60" s="2"/>
      <c r="H60" s="16">
        <f t="shared" si="0"/>
        <v>0</v>
      </c>
    </row>
    <row r="61" spans="1:8" ht="13.5" x14ac:dyDescent="0.25">
      <c r="A61" s="11"/>
      <c r="B61" s="10">
        <v>42391</v>
      </c>
      <c r="C61" s="2">
        <v>1.88</v>
      </c>
      <c r="D61" s="2">
        <v>1.0746</v>
      </c>
      <c r="E61" s="2">
        <v>0</v>
      </c>
      <c r="F61" s="2"/>
      <c r="G61" s="2"/>
      <c r="H61" s="16">
        <f t="shared" si="0"/>
        <v>0</v>
      </c>
    </row>
    <row r="62" spans="1:8" ht="13.5" x14ac:dyDescent="0.25">
      <c r="A62" s="11"/>
      <c r="B62" s="10">
        <v>42394</v>
      </c>
      <c r="C62" s="2">
        <v>1.88</v>
      </c>
      <c r="D62" s="2">
        <v>1.0746</v>
      </c>
      <c r="E62" s="2">
        <v>0</v>
      </c>
      <c r="F62" s="2"/>
      <c r="G62" s="2"/>
      <c r="H62" s="16">
        <f t="shared" si="0"/>
        <v>0</v>
      </c>
    </row>
    <row r="63" spans="1:8" ht="13.5" x14ac:dyDescent="0.25">
      <c r="A63" s="11"/>
      <c r="B63" s="10">
        <v>42395</v>
      </c>
      <c r="C63" s="2">
        <v>1.88</v>
      </c>
      <c r="D63" s="2">
        <v>1.0746</v>
      </c>
      <c r="E63" s="2">
        <v>0</v>
      </c>
      <c r="F63" s="2"/>
      <c r="G63" s="2"/>
      <c r="H63" s="16">
        <f t="shared" si="0"/>
        <v>0</v>
      </c>
    </row>
    <row r="64" spans="1:8" ht="13.5" x14ac:dyDescent="0.25">
      <c r="A64" s="11"/>
      <c r="B64" s="10">
        <v>42396</v>
      </c>
      <c r="C64" s="2">
        <v>1.83</v>
      </c>
      <c r="D64" s="2">
        <v>1.046</v>
      </c>
      <c r="E64" s="2">
        <v>1500</v>
      </c>
      <c r="F64" s="2"/>
      <c r="G64" s="2"/>
      <c r="H64" s="16">
        <f t="shared" si="0"/>
        <v>-2.6614554252745171E-2</v>
      </c>
    </row>
    <row r="65" spans="1:8" ht="13.5" x14ac:dyDescent="0.25">
      <c r="A65" s="11"/>
      <c r="B65" s="10">
        <v>42397</v>
      </c>
      <c r="C65" s="2">
        <v>1.83</v>
      </c>
      <c r="D65" s="2">
        <v>1.046</v>
      </c>
      <c r="E65" s="2">
        <v>0</v>
      </c>
      <c r="F65" s="2"/>
      <c r="G65" s="2"/>
      <c r="H65" s="16">
        <f t="shared" si="0"/>
        <v>0</v>
      </c>
    </row>
    <row r="66" spans="1:8" ht="13.5" x14ac:dyDescent="0.25">
      <c r="A66" s="11"/>
      <c r="B66" s="10">
        <v>42398</v>
      </c>
      <c r="C66" s="2">
        <v>1.83</v>
      </c>
      <c r="D66" s="2">
        <v>1.046</v>
      </c>
      <c r="E66" s="2">
        <v>0</v>
      </c>
      <c r="F66" s="2"/>
      <c r="G66" s="2"/>
      <c r="H66" s="16">
        <f t="shared" si="0"/>
        <v>0</v>
      </c>
    </row>
    <row r="67" spans="1:8" ht="13.5" x14ac:dyDescent="0.25">
      <c r="A67" s="11"/>
      <c r="B67" s="10">
        <v>42401</v>
      </c>
      <c r="C67" s="2">
        <v>1.83</v>
      </c>
      <c r="D67" s="2">
        <v>1.046</v>
      </c>
      <c r="E67" s="2">
        <v>33722</v>
      </c>
      <c r="F67" s="2"/>
      <c r="G67" s="2"/>
      <c r="H67" s="16">
        <f t="shared" si="0"/>
        <v>0</v>
      </c>
    </row>
    <row r="68" spans="1:8" ht="13.5" x14ac:dyDescent="0.25">
      <c r="A68" s="11"/>
      <c r="B68" s="10">
        <v>42402</v>
      </c>
      <c r="C68" s="2">
        <v>1.83</v>
      </c>
      <c r="D68" s="2">
        <v>1.046</v>
      </c>
      <c r="E68" s="2">
        <v>0</v>
      </c>
      <c r="F68" s="2"/>
      <c r="G68" s="2"/>
      <c r="H68" s="16">
        <f t="shared" si="0"/>
        <v>0</v>
      </c>
    </row>
    <row r="69" spans="1:8" ht="13.5" x14ac:dyDescent="0.25">
      <c r="A69" s="11"/>
      <c r="B69" s="10">
        <v>42403</v>
      </c>
      <c r="C69" s="2">
        <v>1.83</v>
      </c>
      <c r="D69" s="2">
        <v>1.046</v>
      </c>
      <c r="E69" s="2">
        <v>0</v>
      </c>
      <c r="F69" s="2"/>
      <c r="G69" s="2"/>
      <c r="H69" s="16">
        <f t="shared" si="0"/>
        <v>0</v>
      </c>
    </row>
    <row r="70" spans="1:8" ht="13.5" x14ac:dyDescent="0.25">
      <c r="A70" s="11"/>
      <c r="B70" s="10">
        <v>42404</v>
      </c>
      <c r="C70" s="2">
        <v>1.83</v>
      </c>
      <c r="D70" s="2">
        <v>1.046</v>
      </c>
      <c r="E70" s="2">
        <v>0</v>
      </c>
      <c r="F70" s="2"/>
      <c r="G70" s="2"/>
      <c r="H70" s="16">
        <f t="shared" si="0"/>
        <v>0</v>
      </c>
    </row>
    <row r="71" spans="1:8" ht="13.5" x14ac:dyDescent="0.25">
      <c r="A71" s="11"/>
      <c r="B71" s="10">
        <v>42405</v>
      </c>
      <c r="C71" s="2">
        <v>1.83</v>
      </c>
      <c r="D71" s="2">
        <v>1.046</v>
      </c>
      <c r="E71" s="2">
        <v>0</v>
      </c>
      <c r="F71" s="2"/>
      <c r="G71" s="2"/>
      <c r="H71" s="16">
        <f t="shared" ref="H71:H134" si="1">(D71-D70)/D70</f>
        <v>0</v>
      </c>
    </row>
    <row r="72" spans="1:8" ht="13.5" x14ac:dyDescent="0.25">
      <c r="A72" s="11"/>
      <c r="B72" s="10">
        <v>42408</v>
      </c>
      <c r="C72" s="2">
        <v>1.78</v>
      </c>
      <c r="D72" s="2">
        <v>1.0174000000000001</v>
      </c>
      <c r="E72" s="2">
        <v>200</v>
      </c>
      <c r="F72" s="2"/>
      <c r="G72" s="2"/>
      <c r="H72" s="16">
        <f t="shared" si="1"/>
        <v>-2.73422562141491E-2</v>
      </c>
    </row>
    <row r="73" spans="1:8" ht="13.5" x14ac:dyDescent="0.25">
      <c r="A73" s="11"/>
      <c r="B73" s="10">
        <v>42409</v>
      </c>
      <c r="C73" s="2">
        <v>1.78</v>
      </c>
      <c r="D73" s="2">
        <v>1.0174000000000001</v>
      </c>
      <c r="E73" s="2">
        <v>100</v>
      </c>
      <c r="F73" s="2"/>
      <c r="G73" s="2"/>
      <c r="H73" s="16">
        <f t="shared" si="1"/>
        <v>0</v>
      </c>
    </row>
    <row r="74" spans="1:8" ht="13.5" x14ac:dyDescent="0.25">
      <c r="A74" s="11"/>
      <c r="B74" s="10">
        <v>42410</v>
      </c>
      <c r="C74" s="2">
        <v>1.78</v>
      </c>
      <c r="D74" s="2">
        <v>1.0174000000000001</v>
      </c>
      <c r="E74" s="2">
        <v>0</v>
      </c>
      <c r="F74" s="2"/>
      <c r="G74" s="2"/>
      <c r="H74" s="16">
        <f t="shared" si="1"/>
        <v>0</v>
      </c>
    </row>
    <row r="75" spans="1:8" ht="13.5" x14ac:dyDescent="0.25">
      <c r="A75" s="11"/>
      <c r="B75" s="10">
        <v>42411</v>
      </c>
      <c r="C75" s="2">
        <v>1.78</v>
      </c>
      <c r="D75" s="2">
        <v>1.0174000000000001</v>
      </c>
      <c r="E75" s="2">
        <v>0</v>
      </c>
      <c r="F75" s="2"/>
      <c r="G75" s="2"/>
      <c r="H75" s="16">
        <f t="shared" si="1"/>
        <v>0</v>
      </c>
    </row>
    <row r="76" spans="1:8" ht="13.5" x14ac:dyDescent="0.25">
      <c r="A76" s="11"/>
      <c r="B76" s="10">
        <v>42412</v>
      </c>
      <c r="C76" s="2">
        <v>1.78</v>
      </c>
      <c r="D76" s="2">
        <v>1.0174000000000001</v>
      </c>
      <c r="E76" s="2">
        <v>313</v>
      </c>
      <c r="F76" s="2"/>
      <c r="G76" s="2"/>
      <c r="H76" s="16">
        <f t="shared" si="1"/>
        <v>0</v>
      </c>
    </row>
    <row r="77" spans="1:8" ht="13.5" x14ac:dyDescent="0.25">
      <c r="A77" s="11"/>
      <c r="B77" s="10">
        <v>42415</v>
      </c>
      <c r="C77" s="2">
        <v>1.8</v>
      </c>
      <c r="D77" s="2">
        <v>1.0288999999999999</v>
      </c>
      <c r="E77" s="2">
        <v>750</v>
      </c>
      <c r="F77" s="2"/>
      <c r="G77" s="2"/>
      <c r="H77" s="16">
        <f t="shared" si="1"/>
        <v>1.1303322193827249E-2</v>
      </c>
    </row>
    <row r="78" spans="1:8" ht="13.5" x14ac:dyDescent="0.25">
      <c r="A78" s="11"/>
      <c r="B78" s="10">
        <v>42416</v>
      </c>
      <c r="C78" s="2">
        <v>1.8</v>
      </c>
      <c r="D78" s="2">
        <v>1.0288999999999999</v>
      </c>
      <c r="E78" s="2">
        <v>50</v>
      </c>
      <c r="F78" s="2"/>
      <c r="G78" s="2"/>
      <c r="H78" s="16">
        <f t="shared" si="1"/>
        <v>0</v>
      </c>
    </row>
    <row r="79" spans="1:8" ht="13.5" x14ac:dyDescent="0.25">
      <c r="A79" s="11"/>
      <c r="B79" s="10">
        <v>42417</v>
      </c>
      <c r="C79" s="2">
        <v>1.8</v>
      </c>
      <c r="D79" s="2">
        <v>1.0288999999999999</v>
      </c>
      <c r="E79" s="2">
        <v>20</v>
      </c>
      <c r="F79" s="2"/>
      <c r="G79" s="2"/>
      <c r="H79" s="16">
        <f t="shared" si="1"/>
        <v>0</v>
      </c>
    </row>
    <row r="80" spans="1:8" ht="13.5" x14ac:dyDescent="0.25">
      <c r="A80" s="11"/>
      <c r="B80" s="10">
        <v>42418</v>
      </c>
      <c r="C80" s="2">
        <v>1.8</v>
      </c>
      <c r="D80" s="2">
        <v>1.0288999999999999</v>
      </c>
      <c r="E80" s="2">
        <v>1552</v>
      </c>
      <c r="F80" s="2"/>
      <c r="G80" s="2"/>
      <c r="H80" s="16">
        <f t="shared" si="1"/>
        <v>0</v>
      </c>
    </row>
    <row r="81" spans="1:8" ht="13.5" x14ac:dyDescent="0.25">
      <c r="A81" s="11"/>
      <c r="B81" s="10">
        <v>42419</v>
      </c>
      <c r="C81" s="2">
        <v>1.8</v>
      </c>
      <c r="D81" s="2">
        <v>1.0288999999999999</v>
      </c>
      <c r="E81" s="2">
        <v>300</v>
      </c>
      <c r="F81" s="2"/>
      <c r="G81" s="2"/>
      <c r="H81" s="16">
        <f t="shared" si="1"/>
        <v>0</v>
      </c>
    </row>
    <row r="82" spans="1:8" ht="13.5" x14ac:dyDescent="0.25">
      <c r="A82" s="11"/>
      <c r="B82" s="10">
        <v>42422</v>
      </c>
      <c r="C82" s="2">
        <v>1.8</v>
      </c>
      <c r="D82" s="2">
        <v>1.0288999999999999</v>
      </c>
      <c r="E82" s="2">
        <v>850</v>
      </c>
      <c r="F82" s="2"/>
      <c r="G82" s="2"/>
      <c r="H82" s="16">
        <f t="shared" si="1"/>
        <v>0</v>
      </c>
    </row>
    <row r="83" spans="1:8" ht="13.5" x14ac:dyDescent="0.25">
      <c r="A83" s="11"/>
      <c r="B83" s="10">
        <v>42423</v>
      </c>
      <c r="C83" s="2">
        <v>1.8</v>
      </c>
      <c r="D83" s="2">
        <v>1.0288999999999999</v>
      </c>
      <c r="E83" s="2">
        <v>0</v>
      </c>
      <c r="F83" s="2"/>
      <c r="G83" s="2"/>
      <c r="H83" s="16">
        <f t="shared" si="1"/>
        <v>0</v>
      </c>
    </row>
    <row r="84" spans="1:8" ht="13.5" x14ac:dyDescent="0.25">
      <c r="A84" s="11"/>
      <c r="B84" s="10">
        <v>42424</v>
      </c>
      <c r="C84" s="2">
        <v>1.8</v>
      </c>
      <c r="D84" s="2">
        <v>1.0288999999999999</v>
      </c>
      <c r="E84" s="2">
        <v>0</v>
      </c>
      <c r="F84" s="2"/>
      <c r="G84" s="2"/>
      <c r="H84" s="16">
        <f t="shared" si="1"/>
        <v>0</v>
      </c>
    </row>
    <row r="85" spans="1:8" ht="13.5" x14ac:dyDescent="0.25">
      <c r="A85" s="11"/>
      <c r="B85" s="10">
        <v>42425</v>
      </c>
      <c r="C85" s="2">
        <v>1.8</v>
      </c>
      <c r="D85" s="2">
        <v>1.0288999999999999</v>
      </c>
      <c r="E85" s="2">
        <v>0</v>
      </c>
      <c r="F85" s="2"/>
      <c r="G85" s="2"/>
      <c r="H85" s="16">
        <f t="shared" si="1"/>
        <v>0</v>
      </c>
    </row>
    <row r="86" spans="1:8" ht="13.5" x14ac:dyDescent="0.25">
      <c r="A86" s="11"/>
      <c r="B86" s="10">
        <v>42426</v>
      </c>
      <c r="C86" s="2">
        <v>1.8</v>
      </c>
      <c r="D86" s="2">
        <v>1.0288999999999999</v>
      </c>
      <c r="E86" s="2">
        <v>2855</v>
      </c>
      <c r="F86" s="2"/>
      <c r="G86" s="2"/>
      <c r="H86" s="16">
        <f t="shared" si="1"/>
        <v>0</v>
      </c>
    </row>
    <row r="87" spans="1:8" ht="13.5" x14ac:dyDescent="0.25">
      <c r="A87" s="11"/>
      <c r="B87" s="10">
        <v>42429</v>
      </c>
      <c r="C87" s="2">
        <v>1.8</v>
      </c>
      <c r="D87" s="2">
        <v>1.0288999999999999</v>
      </c>
      <c r="E87" s="2">
        <v>1001</v>
      </c>
      <c r="F87" s="2"/>
      <c r="G87" s="2"/>
      <c r="H87" s="16">
        <f t="shared" si="1"/>
        <v>0</v>
      </c>
    </row>
    <row r="88" spans="1:8" ht="13.5" x14ac:dyDescent="0.25">
      <c r="A88" s="11"/>
      <c r="B88" s="10">
        <v>42430</v>
      </c>
      <c r="C88" s="2">
        <v>1.8</v>
      </c>
      <c r="D88" s="2">
        <v>1.0288999999999999</v>
      </c>
      <c r="E88" s="2">
        <v>0</v>
      </c>
      <c r="F88" s="2"/>
      <c r="G88" s="2"/>
      <c r="H88" s="16">
        <f t="shared" si="1"/>
        <v>0</v>
      </c>
    </row>
    <row r="89" spans="1:8" ht="13.5" x14ac:dyDescent="0.25">
      <c r="A89" s="11"/>
      <c r="B89" s="10">
        <v>42431</v>
      </c>
      <c r="C89" s="2">
        <v>1.8</v>
      </c>
      <c r="D89" s="2">
        <v>1.0288999999999999</v>
      </c>
      <c r="E89" s="2">
        <v>0</v>
      </c>
      <c r="F89" s="2"/>
      <c r="G89" s="2"/>
      <c r="H89" s="16">
        <f t="shared" si="1"/>
        <v>0</v>
      </c>
    </row>
    <row r="90" spans="1:8" ht="13.5" x14ac:dyDescent="0.25">
      <c r="A90" s="11"/>
      <c r="B90" s="10">
        <v>42432</v>
      </c>
      <c r="C90" s="2">
        <v>1.8</v>
      </c>
      <c r="D90" s="2">
        <v>1.0288999999999999</v>
      </c>
      <c r="E90" s="2">
        <v>250</v>
      </c>
      <c r="F90" s="2"/>
      <c r="G90" s="2"/>
      <c r="H90" s="16">
        <f t="shared" si="1"/>
        <v>0</v>
      </c>
    </row>
    <row r="91" spans="1:8" ht="13.5" x14ac:dyDescent="0.25">
      <c r="A91" s="11"/>
      <c r="B91" s="10">
        <v>42433</v>
      </c>
      <c r="C91" s="2">
        <v>1.8</v>
      </c>
      <c r="D91" s="2">
        <v>1.0288999999999999</v>
      </c>
      <c r="E91" s="2">
        <v>2054</v>
      </c>
      <c r="F91" s="2"/>
      <c r="G91" s="2"/>
      <c r="H91" s="16">
        <f t="shared" si="1"/>
        <v>0</v>
      </c>
    </row>
    <row r="92" spans="1:8" ht="13.5" x14ac:dyDescent="0.25">
      <c r="A92" s="11"/>
      <c r="B92" s="10">
        <v>42436</v>
      </c>
      <c r="C92" s="2">
        <v>1.8</v>
      </c>
      <c r="D92" s="2">
        <v>1.0288999999999999</v>
      </c>
      <c r="E92" s="2">
        <v>0</v>
      </c>
      <c r="F92" s="2"/>
      <c r="G92" s="2"/>
      <c r="H92" s="16">
        <f t="shared" si="1"/>
        <v>0</v>
      </c>
    </row>
    <row r="93" spans="1:8" ht="13.5" x14ac:dyDescent="0.25">
      <c r="A93" s="11"/>
      <c r="B93" s="10">
        <v>42437</v>
      </c>
      <c r="C93" s="2">
        <v>1.82</v>
      </c>
      <c r="D93" s="2">
        <v>1.0403</v>
      </c>
      <c r="E93" s="2">
        <v>137</v>
      </c>
      <c r="F93" s="2"/>
      <c r="G93" s="2"/>
      <c r="H93" s="16">
        <f t="shared" si="1"/>
        <v>1.1079793954708988E-2</v>
      </c>
    </row>
    <row r="94" spans="1:8" ht="13.5" x14ac:dyDescent="0.25">
      <c r="A94" s="11"/>
      <c r="B94" s="10">
        <v>42438</v>
      </c>
      <c r="C94" s="2">
        <v>1.82</v>
      </c>
      <c r="D94" s="2">
        <v>1.0403</v>
      </c>
      <c r="E94" s="2">
        <v>0</v>
      </c>
      <c r="F94" s="2"/>
      <c r="G94" s="2"/>
      <c r="H94" s="16">
        <f t="shared" si="1"/>
        <v>0</v>
      </c>
    </row>
    <row r="95" spans="1:8" ht="13.5" x14ac:dyDescent="0.25">
      <c r="A95" s="11"/>
      <c r="B95" s="10">
        <v>42439</v>
      </c>
      <c r="C95" s="2">
        <v>1.8</v>
      </c>
      <c r="D95" s="2">
        <v>1.0288999999999999</v>
      </c>
      <c r="E95" s="2">
        <v>550</v>
      </c>
      <c r="F95" s="2"/>
      <c r="G95" s="2"/>
      <c r="H95" s="16">
        <f t="shared" si="1"/>
        <v>-1.0958377391137246E-2</v>
      </c>
    </row>
    <row r="96" spans="1:8" ht="13.5" x14ac:dyDescent="0.25">
      <c r="A96" s="11"/>
      <c r="B96" s="10">
        <v>42440</v>
      </c>
      <c r="C96" s="2">
        <v>1.8</v>
      </c>
      <c r="D96" s="2">
        <v>1.0288999999999999</v>
      </c>
      <c r="E96" s="2">
        <v>326</v>
      </c>
      <c r="F96" s="2"/>
      <c r="G96" s="2"/>
      <c r="H96" s="16">
        <f t="shared" si="1"/>
        <v>0</v>
      </c>
    </row>
    <row r="97" spans="1:8" ht="13.5" x14ac:dyDescent="0.25">
      <c r="A97" s="11"/>
      <c r="B97" s="10">
        <v>42443</v>
      </c>
      <c r="C97" s="2">
        <v>1.8</v>
      </c>
      <c r="D97" s="2">
        <v>1.0288999999999999</v>
      </c>
      <c r="E97" s="2">
        <v>30</v>
      </c>
      <c r="F97" s="2"/>
      <c r="G97" s="2"/>
      <c r="H97" s="16">
        <f t="shared" si="1"/>
        <v>0</v>
      </c>
    </row>
    <row r="98" spans="1:8" ht="13.5" x14ac:dyDescent="0.25">
      <c r="A98" s="11"/>
      <c r="B98" s="10">
        <v>42444</v>
      </c>
      <c r="C98" s="2">
        <v>1.8</v>
      </c>
      <c r="D98" s="2">
        <v>1.0288999999999999</v>
      </c>
      <c r="E98" s="2">
        <v>238</v>
      </c>
      <c r="F98" s="2"/>
      <c r="G98" s="2"/>
      <c r="H98" s="16">
        <f t="shared" si="1"/>
        <v>0</v>
      </c>
    </row>
    <row r="99" spans="1:8" ht="13.5" x14ac:dyDescent="0.25">
      <c r="A99" s="11"/>
      <c r="B99" s="10">
        <v>42445</v>
      </c>
      <c r="C99" s="2">
        <v>1.8</v>
      </c>
      <c r="D99" s="2">
        <v>1.0288999999999999</v>
      </c>
      <c r="E99" s="2">
        <v>0</v>
      </c>
      <c r="F99" s="2"/>
      <c r="G99" s="2"/>
      <c r="H99" s="16">
        <f t="shared" si="1"/>
        <v>0</v>
      </c>
    </row>
    <row r="100" spans="1:8" ht="13.5" x14ac:dyDescent="0.25">
      <c r="A100" s="11"/>
      <c r="B100" s="10">
        <v>42446</v>
      </c>
      <c r="C100" s="2">
        <v>1.8</v>
      </c>
      <c r="D100" s="2">
        <v>1.0288999999999999</v>
      </c>
      <c r="E100" s="2">
        <v>0</v>
      </c>
      <c r="F100" s="2"/>
      <c r="G100" s="2"/>
      <c r="H100" s="16">
        <f t="shared" si="1"/>
        <v>0</v>
      </c>
    </row>
    <row r="101" spans="1:8" ht="13.5" x14ac:dyDescent="0.25">
      <c r="A101" s="11"/>
      <c r="B101" s="10">
        <v>42447</v>
      </c>
      <c r="C101" s="2">
        <v>1.8</v>
      </c>
      <c r="D101" s="2">
        <v>1.0288999999999999</v>
      </c>
      <c r="E101" s="2">
        <v>0</v>
      </c>
      <c r="F101" s="2"/>
      <c r="G101" s="2"/>
      <c r="H101" s="16">
        <f t="shared" si="1"/>
        <v>0</v>
      </c>
    </row>
    <row r="102" spans="1:8" ht="13.5" x14ac:dyDescent="0.25">
      <c r="A102" s="11"/>
      <c r="B102" s="10">
        <v>42450</v>
      </c>
      <c r="C102" s="2">
        <v>1.8</v>
      </c>
      <c r="D102" s="2">
        <v>1.0288999999999999</v>
      </c>
      <c r="E102" s="2">
        <v>0</v>
      </c>
      <c r="F102" s="2"/>
      <c r="G102" s="2"/>
      <c r="H102" s="16">
        <f t="shared" si="1"/>
        <v>0</v>
      </c>
    </row>
    <row r="103" spans="1:8" ht="13.5" x14ac:dyDescent="0.25">
      <c r="A103" s="11"/>
      <c r="B103" s="10">
        <v>42451</v>
      </c>
      <c r="C103" s="2">
        <v>1.82</v>
      </c>
      <c r="D103" s="2">
        <v>1.0403</v>
      </c>
      <c r="E103" s="2">
        <v>5517</v>
      </c>
      <c r="F103" s="2"/>
      <c r="G103" s="2"/>
      <c r="H103" s="16">
        <f t="shared" si="1"/>
        <v>1.1079793954708988E-2</v>
      </c>
    </row>
    <row r="104" spans="1:8" ht="13.5" x14ac:dyDescent="0.25">
      <c r="A104" s="11"/>
      <c r="B104" s="10">
        <v>42452</v>
      </c>
      <c r="C104" s="2">
        <v>1.82</v>
      </c>
      <c r="D104" s="2">
        <v>1.0403</v>
      </c>
      <c r="E104" s="2">
        <v>0</v>
      </c>
      <c r="F104" s="2"/>
      <c r="G104" s="2"/>
      <c r="H104" s="16">
        <f t="shared" si="1"/>
        <v>0</v>
      </c>
    </row>
    <row r="105" spans="1:8" ht="13.5" x14ac:dyDescent="0.25">
      <c r="A105" s="11"/>
      <c r="B105" s="10">
        <v>42453</v>
      </c>
      <c r="C105" s="2">
        <v>1.8</v>
      </c>
      <c r="D105" s="2">
        <v>1.0288999999999999</v>
      </c>
      <c r="E105" s="2">
        <v>500</v>
      </c>
      <c r="F105" s="2"/>
      <c r="G105" s="2"/>
      <c r="H105" s="16">
        <f t="shared" si="1"/>
        <v>-1.0958377391137246E-2</v>
      </c>
    </row>
    <row r="106" spans="1:8" ht="13.5" x14ac:dyDescent="0.25">
      <c r="A106" s="11"/>
      <c r="B106" s="10">
        <v>42454</v>
      </c>
      <c r="C106" s="2">
        <v>1.8</v>
      </c>
      <c r="D106" s="2">
        <v>1.0288999999999999</v>
      </c>
      <c r="E106" s="2">
        <v>0</v>
      </c>
      <c r="F106" s="2"/>
      <c r="G106" s="2"/>
      <c r="H106" s="16">
        <f t="shared" si="1"/>
        <v>0</v>
      </c>
    </row>
    <row r="107" spans="1:8" ht="13.5" x14ac:dyDescent="0.25">
      <c r="A107" s="11"/>
      <c r="B107" s="10">
        <v>42457</v>
      </c>
      <c r="C107" s="2">
        <v>1.8</v>
      </c>
      <c r="D107" s="2">
        <v>1.0288999999999999</v>
      </c>
      <c r="E107" s="2">
        <v>1000</v>
      </c>
      <c r="F107" s="2"/>
      <c r="G107" s="2"/>
      <c r="H107" s="16">
        <f t="shared" si="1"/>
        <v>0</v>
      </c>
    </row>
    <row r="108" spans="1:8" ht="13.5" x14ac:dyDescent="0.25">
      <c r="A108" s="11"/>
      <c r="B108" s="10">
        <v>42458</v>
      </c>
      <c r="C108" s="2">
        <v>1.8</v>
      </c>
      <c r="D108" s="2">
        <v>1.0288999999999999</v>
      </c>
      <c r="E108" s="2">
        <v>500</v>
      </c>
      <c r="F108" s="2"/>
      <c r="G108" s="2"/>
      <c r="H108" s="16">
        <f t="shared" si="1"/>
        <v>0</v>
      </c>
    </row>
    <row r="109" spans="1:8" ht="13.5" x14ac:dyDescent="0.25">
      <c r="A109" s="11"/>
      <c r="B109" s="10">
        <v>42459</v>
      </c>
      <c r="C109" s="2">
        <v>1.8</v>
      </c>
      <c r="D109" s="2">
        <v>1.0288999999999999</v>
      </c>
      <c r="E109" s="2">
        <v>1039</v>
      </c>
      <c r="F109" s="2"/>
      <c r="G109" s="2"/>
      <c r="H109" s="16">
        <f t="shared" si="1"/>
        <v>0</v>
      </c>
    </row>
    <row r="110" spans="1:8" ht="13.5" x14ac:dyDescent="0.25">
      <c r="A110" s="11"/>
      <c r="B110" s="10">
        <v>42460</v>
      </c>
      <c r="C110" s="2">
        <v>1.8</v>
      </c>
      <c r="D110" s="2">
        <v>1.0288999999999999</v>
      </c>
      <c r="E110" s="2">
        <v>1000</v>
      </c>
      <c r="F110" s="2"/>
      <c r="G110" s="2"/>
      <c r="H110" s="16">
        <f t="shared" si="1"/>
        <v>0</v>
      </c>
    </row>
    <row r="111" spans="1:8" ht="13.5" x14ac:dyDescent="0.25">
      <c r="A111" s="11"/>
      <c r="B111" s="10">
        <v>42461</v>
      </c>
      <c r="C111" s="2">
        <v>1.8</v>
      </c>
      <c r="D111" s="2">
        <v>1.0288999999999999</v>
      </c>
      <c r="E111" s="2">
        <v>1994</v>
      </c>
      <c r="F111" s="2"/>
      <c r="G111" s="2"/>
      <c r="H111" s="16">
        <f t="shared" si="1"/>
        <v>0</v>
      </c>
    </row>
    <row r="112" spans="1:8" ht="13.5" x14ac:dyDescent="0.25">
      <c r="A112" s="11"/>
      <c r="B112" s="10">
        <v>42464</v>
      </c>
      <c r="C112" s="2">
        <v>1.8</v>
      </c>
      <c r="D112" s="2">
        <v>1.0288999999999999</v>
      </c>
      <c r="E112" s="2">
        <v>1000</v>
      </c>
      <c r="F112" s="2"/>
      <c r="G112" s="2"/>
      <c r="H112" s="16">
        <f t="shared" si="1"/>
        <v>0</v>
      </c>
    </row>
    <row r="113" spans="1:8" ht="13.5" x14ac:dyDescent="0.25">
      <c r="A113" s="11"/>
      <c r="B113" s="10">
        <v>42465</v>
      </c>
      <c r="C113" s="2">
        <v>1.8</v>
      </c>
      <c r="D113" s="2">
        <v>1.0288999999999999</v>
      </c>
      <c r="E113" s="2">
        <v>0</v>
      </c>
      <c r="F113" s="2"/>
      <c r="G113" s="2"/>
      <c r="H113" s="16">
        <f t="shared" si="1"/>
        <v>0</v>
      </c>
    </row>
    <row r="114" spans="1:8" ht="13.5" x14ac:dyDescent="0.25">
      <c r="A114" s="11"/>
      <c r="B114" s="10">
        <v>42466</v>
      </c>
      <c r="C114" s="2">
        <v>1.8</v>
      </c>
      <c r="D114" s="2">
        <v>1.0288999999999999</v>
      </c>
      <c r="E114" s="2">
        <v>0</v>
      </c>
      <c r="F114" s="2"/>
      <c r="G114" s="2"/>
      <c r="H114" s="16">
        <f t="shared" si="1"/>
        <v>0</v>
      </c>
    </row>
    <row r="115" spans="1:8" ht="13.5" x14ac:dyDescent="0.25">
      <c r="A115" s="11"/>
      <c r="B115" s="10">
        <v>42467</v>
      </c>
      <c r="C115" s="2">
        <v>1.8</v>
      </c>
      <c r="D115" s="2">
        <v>1.0288999999999999</v>
      </c>
      <c r="E115" s="2">
        <v>1200</v>
      </c>
      <c r="F115" s="2"/>
      <c r="G115" s="2"/>
      <c r="H115" s="16">
        <f t="shared" si="1"/>
        <v>0</v>
      </c>
    </row>
    <row r="116" spans="1:8" ht="13.5" x14ac:dyDescent="0.25">
      <c r="A116" s="11"/>
      <c r="B116" s="10">
        <v>42468</v>
      </c>
      <c r="C116" s="2">
        <v>1.8</v>
      </c>
      <c r="D116" s="2">
        <v>1.0288999999999999</v>
      </c>
      <c r="E116" s="2">
        <v>0</v>
      </c>
      <c r="F116" s="2"/>
      <c r="G116" s="2"/>
      <c r="H116" s="16">
        <f t="shared" si="1"/>
        <v>0</v>
      </c>
    </row>
    <row r="117" spans="1:8" ht="13.5" x14ac:dyDescent="0.25">
      <c r="A117" s="11"/>
      <c r="B117" s="10">
        <v>42471</v>
      </c>
      <c r="C117" s="2">
        <v>1.8</v>
      </c>
      <c r="D117" s="2">
        <v>1.0288999999999999</v>
      </c>
      <c r="E117" s="2">
        <v>100</v>
      </c>
      <c r="F117" s="2"/>
      <c r="G117" s="2"/>
      <c r="H117" s="16">
        <f t="shared" si="1"/>
        <v>0</v>
      </c>
    </row>
    <row r="118" spans="1:8" ht="13.5" x14ac:dyDescent="0.25">
      <c r="A118" s="11"/>
      <c r="B118" s="10">
        <v>42472</v>
      </c>
      <c r="C118" s="2">
        <v>1.8</v>
      </c>
      <c r="D118" s="2">
        <v>1.0288999999999999</v>
      </c>
      <c r="E118" s="2">
        <v>1900</v>
      </c>
      <c r="F118" s="2"/>
      <c r="G118" s="2"/>
      <c r="H118" s="16">
        <f t="shared" si="1"/>
        <v>0</v>
      </c>
    </row>
    <row r="119" spans="1:8" ht="13.5" x14ac:dyDescent="0.25">
      <c r="A119" s="11"/>
      <c r="B119" s="10">
        <v>42473</v>
      </c>
      <c r="C119" s="2">
        <v>1.8</v>
      </c>
      <c r="D119" s="2">
        <v>1.0288999999999999</v>
      </c>
      <c r="E119" s="2">
        <v>300</v>
      </c>
      <c r="F119" s="2"/>
      <c r="G119" s="2"/>
      <c r="H119" s="16">
        <f t="shared" si="1"/>
        <v>0</v>
      </c>
    </row>
    <row r="120" spans="1:8" ht="13.5" x14ac:dyDescent="0.25">
      <c r="A120" s="11"/>
      <c r="B120" s="10">
        <v>42474</v>
      </c>
      <c r="C120" s="2">
        <v>1.8</v>
      </c>
      <c r="D120" s="2">
        <v>1.0288999999999999</v>
      </c>
      <c r="E120" s="2">
        <v>0</v>
      </c>
      <c r="F120" s="2"/>
      <c r="G120" s="2"/>
      <c r="H120" s="16">
        <f t="shared" si="1"/>
        <v>0</v>
      </c>
    </row>
    <row r="121" spans="1:8" ht="13.5" x14ac:dyDescent="0.25">
      <c r="A121" s="11"/>
      <c r="B121" s="10">
        <v>42475</v>
      </c>
      <c r="C121" s="2">
        <v>1.8</v>
      </c>
      <c r="D121" s="2">
        <v>1.0288999999999999</v>
      </c>
      <c r="E121" s="2">
        <v>2500</v>
      </c>
      <c r="F121" s="2"/>
      <c r="G121" s="2"/>
      <c r="H121" s="16">
        <f t="shared" si="1"/>
        <v>0</v>
      </c>
    </row>
    <row r="122" spans="1:8" ht="13.5" x14ac:dyDescent="0.25">
      <c r="A122" s="11"/>
      <c r="B122" s="10">
        <v>42478</v>
      </c>
      <c r="C122" s="2">
        <v>1.8</v>
      </c>
      <c r="D122" s="2">
        <v>1.0288999999999999</v>
      </c>
      <c r="E122" s="2">
        <v>0</v>
      </c>
      <c r="F122" s="2"/>
      <c r="G122" s="2"/>
      <c r="H122" s="16">
        <f t="shared" si="1"/>
        <v>0</v>
      </c>
    </row>
    <row r="123" spans="1:8" ht="13.5" x14ac:dyDescent="0.25">
      <c r="A123" s="11"/>
      <c r="B123" s="10">
        <v>42479</v>
      </c>
      <c r="C123" s="2">
        <v>1.8</v>
      </c>
      <c r="D123" s="2">
        <v>1.0288999999999999</v>
      </c>
      <c r="E123" s="2">
        <v>2615</v>
      </c>
      <c r="F123" s="2"/>
      <c r="G123" s="2"/>
      <c r="H123" s="16">
        <f t="shared" si="1"/>
        <v>0</v>
      </c>
    </row>
    <row r="124" spans="1:8" ht="13.5" x14ac:dyDescent="0.25">
      <c r="A124" s="11"/>
      <c r="B124" s="10">
        <v>42480</v>
      </c>
      <c r="C124" s="2">
        <v>1.8</v>
      </c>
      <c r="D124" s="2">
        <v>1.0288999999999999</v>
      </c>
      <c r="E124" s="2">
        <v>0</v>
      </c>
      <c r="F124" s="2"/>
      <c r="G124" s="2"/>
      <c r="H124" s="16">
        <f t="shared" si="1"/>
        <v>0</v>
      </c>
    </row>
    <row r="125" spans="1:8" ht="13.5" x14ac:dyDescent="0.25">
      <c r="A125" s="11"/>
      <c r="B125" s="10">
        <v>42481</v>
      </c>
      <c r="C125" s="2">
        <v>1.8</v>
      </c>
      <c r="D125" s="2">
        <v>1.0288999999999999</v>
      </c>
      <c r="E125" s="2">
        <v>0</v>
      </c>
      <c r="F125" s="2"/>
      <c r="G125" s="2"/>
      <c r="H125" s="16">
        <f t="shared" si="1"/>
        <v>0</v>
      </c>
    </row>
    <row r="126" spans="1:8" ht="13.5" x14ac:dyDescent="0.25">
      <c r="A126" s="11"/>
      <c r="B126" s="10">
        <v>42482</v>
      </c>
      <c r="C126" s="2">
        <v>1.8</v>
      </c>
      <c r="D126" s="2">
        <v>1.0288999999999999</v>
      </c>
      <c r="E126" s="2">
        <v>0</v>
      </c>
      <c r="F126" s="2"/>
      <c r="G126" s="2"/>
      <c r="H126" s="16">
        <f t="shared" si="1"/>
        <v>0</v>
      </c>
    </row>
    <row r="127" spans="1:8" ht="13.5" x14ac:dyDescent="0.25">
      <c r="A127" s="11"/>
      <c r="B127" s="10">
        <v>42485</v>
      </c>
      <c r="C127" s="2">
        <v>1.8</v>
      </c>
      <c r="D127" s="2">
        <v>1.0288999999999999</v>
      </c>
      <c r="E127" s="2">
        <v>0</v>
      </c>
      <c r="F127" s="2"/>
      <c r="G127" s="2"/>
      <c r="H127" s="16">
        <f t="shared" si="1"/>
        <v>0</v>
      </c>
    </row>
    <row r="128" spans="1:8" ht="13.5" x14ac:dyDescent="0.25">
      <c r="A128" s="11"/>
      <c r="B128" s="10">
        <v>42486</v>
      </c>
      <c r="C128" s="2">
        <v>1.8</v>
      </c>
      <c r="D128" s="2">
        <v>1.0288999999999999</v>
      </c>
      <c r="E128" s="2">
        <v>0</v>
      </c>
      <c r="F128" s="2"/>
      <c r="G128" s="2"/>
      <c r="H128" s="16">
        <f t="shared" si="1"/>
        <v>0</v>
      </c>
    </row>
    <row r="129" spans="1:8" ht="13.5" x14ac:dyDescent="0.25">
      <c r="A129" s="11"/>
      <c r="B129" s="10">
        <v>42487</v>
      </c>
      <c r="C129" s="2">
        <v>1.78</v>
      </c>
      <c r="D129" s="2">
        <v>1.0174000000000001</v>
      </c>
      <c r="E129" s="2">
        <v>200</v>
      </c>
      <c r="F129" s="2"/>
      <c r="G129" s="2"/>
      <c r="H129" s="16">
        <f t="shared" si="1"/>
        <v>-1.1176985129750067E-2</v>
      </c>
    </row>
    <row r="130" spans="1:8" ht="13.5" x14ac:dyDescent="0.25">
      <c r="A130" s="11"/>
      <c r="B130" s="10">
        <v>42488</v>
      </c>
      <c r="C130" s="2">
        <v>1.78</v>
      </c>
      <c r="D130" s="2">
        <v>1.0174000000000001</v>
      </c>
      <c r="E130" s="2">
        <v>50</v>
      </c>
      <c r="F130" s="2"/>
      <c r="G130" s="2"/>
      <c r="H130" s="16">
        <f t="shared" si="1"/>
        <v>0</v>
      </c>
    </row>
    <row r="131" spans="1:8" ht="13.5" x14ac:dyDescent="0.25">
      <c r="A131" s="11"/>
      <c r="B131" s="10">
        <v>42489</v>
      </c>
      <c r="C131" s="2">
        <v>1.78</v>
      </c>
      <c r="D131" s="2">
        <v>1.0174000000000001</v>
      </c>
      <c r="E131" s="2">
        <v>200</v>
      </c>
      <c r="F131" s="2"/>
      <c r="G131" s="2"/>
      <c r="H131" s="16">
        <f t="shared" si="1"/>
        <v>0</v>
      </c>
    </row>
    <row r="132" spans="1:8" ht="13.5" x14ac:dyDescent="0.25">
      <c r="A132" s="11"/>
      <c r="B132" s="10">
        <v>42492</v>
      </c>
      <c r="C132" s="2">
        <v>1.78</v>
      </c>
      <c r="D132" s="2">
        <v>1.0174000000000001</v>
      </c>
      <c r="E132" s="2">
        <v>150</v>
      </c>
      <c r="F132" s="2"/>
      <c r="G132" s="2"/>
      <c r="H132" s="16">
        <f t="shared" si="1"/>
        <v>0</v>
      </c>
    </row>
    <row r="133" spans="1:8" ht="13.5" x14ac:dyDescent="0.25">
      <c r="A133" s="11"/>
      <c r="B133" s="10">
        <v>42493</v>
      </c>
      <c r="C133" s="2">
        <v>1.78</v>
      </c>
      <c r="D133" s="2">
        <v>1.0174000000000001</v>
      </c>
      <c r="E133" s="2">
        <v>150</v>
      </c>
      <c r="F133" s="2"/>
      <c r="G133" s="2"/>
      <c r="H133" s="16">
        <f t="shared" si="1"/>
        <v>0</v>
      </c>
    </row>
    <row r="134" spans="1:8" ht="13.5" x14ac:dyDescent="0.25">
      <c r="A134" s="11"/>
      <c r="B134" s="10">
        <v>42494</v>
      </c>
      <c r="C134" s="2">
        <v>1.78</v>
      </c>
      <c r="D134" s="2">
        <v>1.0174000000000001</v>
      </c>
      <c r="E134" s="2">
        <v>0</v>
      </c>
      <c r="F134" s="2"/>
      <c r="G134" s="2"/>
      <c r="H134" s="16">
        <f t="shared" si="1"/>
        <v>0</v>
      </c>
    </row>
    <row r="135" spans="1:8" ht="13.5" x14ac:dyDescent="0.25">
      <c r="A135" s="11"/>
      <c r="B135" s="10">
        <v>42495</v>
      </c>
      <c r="C135" s="2">
        <v>1.78</v>
      </c>
      <c r="D135" s="2">
        <v>1.0174000000000001</v>
      </c>
      <c r="E135" s="2">
        <v>0</v>
      </c>
      <c r="F135" s="2"/>
      <c r="G135" s="2"/>
      <c r="H135" s="16">
        <f t="shared" ref="H135:H198" si="2">(D135-D134)/D134</f>
        <v>0</v>
      </c>
    </row>
    <row r="136" spans="1:8" ht="13.5" x14ac:dyDescent="0.25">
      <c r="A136" s="11"/>
      <c r="B136" s="10">
        <v>42496</v>
      </c>
      <c r="C136" s="2">
        <v>1.78</v>
      </c>
      <c r="D136" s="2">
        <v>1.0174000000000001</v>
      </c>
      <c r="E136" s="2">
        <v>4350</v>
      </c>
      <c r="F136" s="2"/>
      <c r="G136" s="2"/>
      <c r="H136" s="16">
        <f t="shared" si="2"/>
        <v>0</v>
      </c>
    </row>
    <row r="137" spans="1:8" ht="13.5" x14ac:dyDescent="0.25">
      <c r="A137" s="11"/>
      <c r="B137" s="10">
        <v>42499</v>
      </c>
      <c r="C137" s="2">
        <v>1.78</v>
      </c>
      <c r="D137" s="2">
        <v>1.0174000000000001</v>
      </c>
      <c r="E137" s="2">
        <v>1590</v>
      </c>
      <c r="F137" s="2"/>
      <c r="G137" s="2"/>
      <c r="H137" s="16">
        <f t="shared" si="2"/>
        <v>0</v>
      </c>
    </row>
    <row r="138" spans="1:8" ht="13.5" x14ac:dyDescent="0.25">
      <c r="A138" s="11"/>
      <c r="B138" s="10">
        <v>42500</v>
      </c>
      <c r="C138" s="2">
        <v>1.78</v>
      </c>
      <c r="D138" s="2">
        <v>1.0174000000000001</v>
      </c>
      <c r="E138" s="2">
        <v>600</v>
      </c>
      <c r="F138" s="2"/>
      <c r="G138" s="2"/>
      <c r="H138" s="16">
        <f t="shared" si="2"/>
        <v>0</v>
      </c>
    </row>
    <row r="139" spans="1:8" ht="13.5" x14ac:dyDescent="0.25">
      <c r="A139" s="11"/>
      <c r="B139" s="10">
        <v>42501</v>
      </c>
      <c r="C139" s="2">
        <v>1.78</v>
      </c>
      <c r="D139" s="2">
        <v>1.0174000000000001</v>
      </c>
      <c r="E139" s="2">
        <v>0</v>
      </c>
      <c r="F139" s="2"/>
      <c r="G139" s="2"/>
      <c r="H139" s="16">
        <f t="shared" si="2"/>
        <v>0</v>
      </c>
    </row>
    <row r="140" spans="1:8" ht="13.5" x14ac:dyDescent="0.25">
      <c r="A140" s="11"/>
      <c r="B140" s="10">
        <v>42502</v>
      </c>
      <c r="C140" s="2">
        <v>1.78</v>
      </c>
      <c r="D140" s="2">
        <v>1.0174000000000001</v>
      </c>
      <c r="E140" s="2">
        <v>1000</v>
      </c>
      <c r="F140" s="2"/>
      <c r="G140" s="2"/>
      <c r="H140" s="16">
        <f t="shared" si="2"/>
        <v>0</v>
      </c>
    </row>
    <row r="141" spans="1:8" ht="13.5" x14ac:dyDescent="0.25">
      <c r="A141" s="11"/>
      <c r="B141" s="10">
        <v>42503</v>
      </c>
      <c r="C141" s="2">
        <v>1.78</v>
      </c>
      <c r="D141" s="2">
        <v>1.0174000000000001</v>
      </c>
      <c r="E141" s="2">
        <v>0</v>
      </c>
      <c r="F141" s="2"/>
      <c r="G141" s="2"/>
      <c r="H141" s="16">
        <f t="shared" si="2"/>
        <v>0</v>
      </c>
    </row>
    <row r="142" spans="1:8" ht="13.5" x14ac:dyDescent="0.25">
      <c r="A142" s="11"/>
      <c r="B142" s="10">
        <v>42506</v>
      </c>
      <c r="C142" s="2">
        <v>1.78</v>
      </c>
      <c r="D142" s="2">
        <v>1.0174000000000001</v>
      </c>
      <c r="E142" s="2">
        <v>0</v>
      </c>
      <c r="F142" s="2"/>
      <c r="G142" s="2"/>
      <c r="H142" s="16">
        <f t="shared" si="2"/>
        <v>0</v>
      </c>
    </row>
    <row r="143" spans="1:8" ht="13.5" x14ac:dyDescent="0.25">
      <c r="A143" s="11"/>
      <c r="B143" s="10">
        <v>42507</v>
      </c>
      <c r="C143" s="2">
        <v>1.78</v>
      </c>
      <c r="D143" s="2">
        <v>1.0174000000000001</v>
      </c>
      <c r="E143" s="2">
        <v>0</v>
      </c>
      <c r="F143" s="2"/>
      <c r="G143" s="2"/>
      <c r="H143" s="16">
        <f t="shared" si="2"/>
        <v>0</v>
      </c>
    </row>
    <row r="144" spans="1:8" ht="13.5" x14ac:dyDescent="0.25">
      <c r="A144" s="11"/>
      <c r="B144" s="10">
        <v>42508</v>
      </c>
      <c r="C144" s="2">
        <v>1.78</v>
      </c>
      <c r="D144" s="2">
        <v>1.0174000000000001</v>
      </c>
      <c r="E144" s="2">
        <v>0</v>
      </c>
      <c r="F144" s="2"/>
      <c r="G144" s="2"/>
      <c r="H144" s="16">
        <f t="shared" si="2"/>
        <v>0</v>
      </c>
    </row>
    <row r="145" spans="1:8" ht="13.5" x14ac:dyDescent="0.25">
      <c r="A145" s="11"/>
      <c r="B145" s="10">
        <v>42509</v>
      </c>
      <c r="C145" s="2">
        <v>1.78</v>
      </c>
      <c r="D145" s="2">
        <v>1.0174000000000001</v>
      </c>
      <c r="E145" s="2">
        <v>0</v>
      </c>
      <c r="F145" s="2"/>
      <c r="G145" s="2"/>
      <c r="H145" s="16">
        <f t="shared" si="2"/>
        <v>0</v>
      </c>
    </row>
    <row r="146" spans="1:8" ht="13.5" x14ac:dyDescent="0.25">
      <c r="A146" s="11"/>
      <c r="B146" s="10">
        <v>42510</v>
      </c>
      <c r="C146" s="2">
        <v>1.78</v>
      </c>
      <c r="D146" s="2">
        <v>1.0174000000000001</v>
      </c>
      <c r="E146" s="2">
        <v>2600</v>
      </c>
      <c r="F146" s="2"/>
      <c r="G146" s="2"/>
      <c r="H146" s="16">
        <f t="shared" si="2"/>
        <v>0</v>
      </c>
    </row>
    <row r="147" spans="1:8" ht="13.5" x14ac:dyDescent="0.25">
      <c r="A147" s="11"/>
      <c r="B147" s="10">
        <v>42513</v>
      </c>
      <c r="C147" s="2">
        <v>1.78</v>
      </c>
      <c r="D147" s="2">
        <v>1.0174000000000001</v>
      </c>
      <c r="E147" s="2">
        <v>850</v>
      </c>
      <c r="F147" s="2"/>
      <c r="G147" s="2"/>
      <c r="H147" s="16">
        <f t="shared" si="2"/>
        <v>0</v>
      </c>
    </row>
    <row r="148" spans="1:8" ht="13.5" x14ac:dyDescent="0.25">
      <c r="A148" s="11"/>
      <c r="B148" s="10">
        <v>42514</v>
      </c>
      <c r="C148" s="2">
        <v>1.78</v>
      </c>
      <c r="D148" s="2">
        <v>1.0174000000000001</v>
      </c>
      <c r="E148" s="2">
        <v>0</v>
      </c>
      <c r="F148" s="2"/>
      <c r="G148" s="2"/>
      <c r="H148" s="16">
        <f t="shared" si="2"/>
        <v>0</v>
      </c>
    </row>
    <row r="149" spans="1:8" ht="13.5" x14ac:dyDescent="0.25">
      <c r="A149" s="11"/>
      <c r="B149" s="10">
        <v>42515</v>
      </c>
      <c r="C149" s="2">
        <v>1.78</v>
      </c>
      <c r="D149" s="2">
        <v>1.0174000000000001</v>
      </c>
      <c r="E149" s="2">
        <v>0</v>
      </c>
      <c r="F149" s="2"/>
      <c r="G149" s="2"/>
      <c r="H149" s="16">
        <f t="shared" si="2"/>
        <v>0</v>
      </c>
    </row>
    <row r="150" spans="1:8" ht="13.5" x14ac:dyDescent="0.25">
      <c r="A150" s="11"/>
      <c r="B150" s="10">
        <v>42516</v>
      </c>
      <c r="C150" s="2">
        <v>1.8</v>
      </c>
      <c r="D150" s="2">
        <v>1.0288999999999999</v>
      </c>
      <c r="E150" s="2">
        <v>300</v>
      </c>
      <c r="F150" s="2"/>
      <c r="G150" s="2"/>
      <c r="H150" s="16">
        <f t="shared" si="2"/>
        <v>1.1303322193827249E-2</v>
      </c>
    </row>
    <row r="151" spans="1:8" ht="13.5" x14ac:dyDescent="0.25">
      <c r="A151" s="11"/>
      <c r="B151" s="10">
        <v>42517</v>
      </c>
      <c r="C151" s="2">
        <v>1.8</v>
      </c>
      <c r="D151" s="2">
        <v>1.0288999999999999</v>
      </c>
      <c r="E151" s="2">
        <v>0</v>
      </c>
      <c r="F151" s="2"/>
      <c r="G151" s="2"/>
      <c r="H151" s="16">
        <f t="shared" si="2"/>
        <v>0</v>
      </c>
    </row>
    <row r="152" spans="1:8" ht="13.5" x14ac:dyDescent="0.25">
      <c r="A152" s="11"/>
      <c r="B152" s="10">
        <v>42520</v>
      </c>
      <c r="C152" s="2">
        <v>1.8</v>
      </c>
      <c r="D152" s="2">
        <v>1.0288999999999999</v>
      </c>
      <c r="E152" s="2">
        <v>0</v>
      </c>
      <c r="F152" s="2"/>
      <c r="G152" s="2"/>
      <c r="H152" s="16">
        <f t="shared" si="2"/>
        <v>0</v>
      </c>
    </row>
    <row r="153" spans="1:8" ht="13.5" x14ac:dyDescent="0.25">
      <c r="A153" s="11"/>
      <c r="B153" s="10">
        <v>42521</v>
      </c>
      <c r="C153" s="2">
        <v>1.8</v>
      </c>
      <c r="D153" s="2">
        <v>1.0288999999999999</v>
      </c>
      <c r="E153" s="2">
        <v>0</v>
      </c>
      <c r="F153" s="2"/>
      <c r="G153" s="2"/>
      <c r="H153" s="16">
        <f t="shared" si="2"/>
        <v>0</v>
      </c>
    </row>
    <row r="154" spans="1:8" ht="13.5" x14ac:dyDescent="0.25">
      <c r="A154" s="11"/>
      <c r="B154" s="10">
        <v>42522</v>
      </c>
      <c r="C154" s="2">
        <v>1.8</v>
      </c>
      <c r="D154" s="2">
        <v>1.0288999999999999</v>
      </c>
      <c r="E154" s="2">
        <v>0</v>
      </c>
      <c r="F154" s="2"/>
      <c r="G154" s="2"/>
      <c r="H154" s="16">
        <f t="shared" si="2"/>
        <v>0</v>
      </c>
    </row>
    <row r="155" spans="1:8" ht="13.5" x14ac:dyDescent="0.25">
      <c r="A155" s="11"/>
      <c r="B155" s="10">
        <v>42523</v>
      </c>
      <c r="C155" s="2">
        <v>1.78</v>
      </c>
      <c r="D155" s="2">
        <v>1.0174000000000001</v>
      </c>
      <c r="E155" s="2">
        <v>50</v>
      </c>
      <c r="F155" s="2"/>
      <c r="G155" s="2"/>
      <c r="H155" s="16">
        <f t="shared" si="2"/>
        <v>-1.1176985129750067E-2</v>
      </c>
    </row>
    <row r="156" spans="1:8" ht="13.5" x14ac:dyDescent="0.25">
      <c r="A156" s="11"/>
      <c r="B156" s="10">
        <v>42524</v>
      </c>
      <c r="C156" s="2">
        <v>1.78</v>
      </c>
      <c r="D156" s="2">
        <v>1.0174000000000001</v>
      </c>
      <c r="E156" s="2">
        <v>100</v>
      </c>
      <c r="F156" s="2"/>
      <c r="G156" s="2"/>
      <c r="H156" s="16">
        <f t="shared" si="2"/>
        <v>0</v>
      </c>
    </row>
    <row r="157" spans="1:8" ht="13.5" x14ac:dyDescent="0.25">
      <c r="A157" s="11"/>
      <c r="B157" s="10">
        <v>42527</v>
      </c>
      <c r="C157" s="2">
        <v>1.78</v>
      </c>
      <c r="D157" s="2">
        <v>1.0174000000000001</v>
      </c>
      <c r="E157" s="2">
        <v>0</v>
      </c>
      <c r="F157" s="2"/>
      <c r="G157" s="2"/>
      <c r="H157" s="16">
        <f t="shared" si="2"/>
        <v>0</v>
      </c>
    </row>
    <row r="158" spans="1:8" ht="13.5" x14ac:dyDescent="0.25">
      <c r="A158" s="11"/>
      <c r="B158" s="10">
        <v>42528</v>
      </c>
      <c r="C158" s="2">
        <v>1.78</v>
      </c>
      <c r="D158" s="2">
        <v>1.0174000000000001</v>
      </c>
      <c r="E158" s="2">
        <v>0</v>
      </c>
      <c r="F158" s="2"/>
      <c r="G158" s="2"/>
      <c r="H158" s="16">
        <f t="shared" si="2"/>
        <v>0</v>
      </c>
    </row>
    <row r="159" spans="1:8" ht="13.5" x14ac:dyDescent="0.25">
      <c r="A159" s="11"/>
      <c r="B159" s="10">
        <v>42529</v>
      </c>
      <c r="C159" s="2">
        <v>1.78</v>
      </c>
      <c r="D159" s="2">
        <v>1.0174000000000001</v>
      </c>
      <c r="E159" s="2">
        <v>22</v>
      </c>
      <c r="F159" s="2"/>
      <c r="G159" s="2"/>
      <c r="H159" s="16">
        <f t="shared" si="2"/>
        <v>0</v>
      </c>
    </row>
    <row r="160" spans="1:8" ht="13.5" x14ac:dyDescent="0.25">
      <c r="A160" s="11"/>
      <c r="B160" s="10">
        <v>42530</v>
      </c>
      <c r="C160" s="2">
        <v>1.78</v>
      </c>
      <c r="D160" s="2">
        <v>1.0174000000000001</v>
      </c>
      <c r="E160" s="2">
        <v>1608</v>
      </c>
      <c r="F160" s="2"/>
      <c r="G160" s="2"/>
      <c r="H160" s="16">
        <f t="shared" si="2"/>
        <v>0</v>
      </c>
    </row>
    <row r="161" spans="1:8" ht="13.5" x14ac:dyDescent="0.25">
      <c r="A161" s="11"/>
      <c r="B161" s="10">
        <v>42531</v>
      </c>
      <c r="C161" s="2">
        <v>1.78</v>
      </c>
      <c r="D161" s="2">
        <v>1.0174000000000001</v>
      </c>
      <c r="E161" s="2">
        <v>500</v>
      </c>
      <c r="F161" s="2"/>
      <c r="G161" s="2"/>
      <c r="H161" s="16">
        <f t="shared" si="2"/>
        <v>0</v>
      </c>
    </row>
    <row r="162" spans="1:8" ht="13.5" x14ac:dyDescent="0.25">
      <c r="A162" s="11"/>
      <c r="B162" s="10">
        <v>42534</v>
      </c>
      <c r="C162" s="2">
        <v>1.78</v>
      </c>
      <c r="D162" s="2">
        <v>1.0174000000000001</v>
      </c>
      <c r="E162" s="2">
        <v>0</v>
      </c>
      <c r="F162" s="2"/>
      <c r="G162" s="2"/>
      <c r="H162" s="16">
        <f t="shared" si="2"/>
        <v>0</v>
      </c>
    </row>
    <row r="163" spans="1:8" ht="13.5" x14ac:dyDescent="0.25">
      <c r="A163" s="11"/>
      <c r="B163" s="10">
        <v>42535</v>
      </c>
      <c r="C163" s="2">
        <v>1.78</v>
      </c>
      <c r="D163" s="2">
        <v>1.0174000000000001</v>
      </c>
      <c r="E163" s="2">
        <v>0</v>
      </c>
      <c r="F163" s="2"/>
      <c r="G163" s="2"/>
      <c r="H163" s="16">
        <f t="shared" si="2"/>
        <v>0</v>
      </c>
    </row>
    <row r="164" spans="1:8" ht="13.5" x14ac:dyDescent="0.25">
      <c r="A164" s="11"/>
      <c r="B164" s="10">
        <v>42536</v>
      </c>
      <c r="C164" s="2">
        <v>1.78</v>
      </c>
      <c r="D164" s="2">
        <v>1.0174000000000001</v>
      </c>
      <c r="E164" s="2">
        <v>180</v>
      </c>
      <c r="F164" s="2"/>
      <c r="G164" s="2"/>
      <c r="H164" s="16">
        <f t="shared" si="2"/>
        <v>0</v>
      </c>
    </row>
    <row r="165" spans="1:8" ht="13.5" x14ac:dyDescent="0.25">
      <c r="A165" s="11"/>
      <c r="B165" s="10">
        <v>42537</v>
      </c>
      <c r="C165" s="2">
        <v>1.75</v>
      </c>
      <c r="D165" s="2">
        <v>1.0003</v>
      </c>
      <c r="E165" s="2">
        <v>1550</v>
      </c>
      <c r="F165" s="2"/>
      <c r="G165" s="2"/>
      <c r="H165" s="16">
        <f t="shared" si="2"/>
        <v>-1.6807548653430423E-2</v>
      </c>
    </row>
    <row r="166" spans="1:8" ht="13.5" x14ac:dyDescent="0.25">
      <c r="A166" s="11"/>
      <c r="B166" s="10">
        <v>42538</v>
      </c>
      <c r="C166" s="2">
        <v>1.75</v>
      </c>
      <c r="D166" s="2">
        <v>1.0003</v>
      </c>
      <c r="E166" s="2">
        <v>0</v>
      </c>
      <c r="F166" s="2"/>
      <c r="G166" s="2"/>
      <c r="H166" s="16">
        <f t="shared" si="2"/>
        <v>0</v>
      </c>
    </row>
    <row r="167" spans="1:8" ht="13.5" x14ac:dyDescent="0.25">
      <c r="A167" s="11"/>
      <c r="B167" s="10">
        <v>42541</v>
      </c>
      <c r="C167" s="2">
        <v>1.75</v>
      </c>
      <c r="D167" s="2">
        <v>1.0003</v>
      </c>
      <c r="E167" s="2">
        <v>450</v>
      </c>
      <c r="F167" s="2"/>
      <c r="G167" s="2"/>
      <c r="H167" s="16">
        <f t="shared" si="2"/>
        <v>0</v>
      </c>
    </row>
    <row r="168" spans="1:8" ht="13.5" x14ac:dyDescent="0.25">
      <c r="A168" s="11"/>
      <c r="B168" s="10">
        <v>42542</v>
      </c>
      <c r="C168" s="2">
        <v>1.75</v>
      </c>
      <c r="D168" s="2">
        <v>1.0003</v>
      </c>
      <c r="E168" s="2">
        <v>0</v>
      </c>
      <c r="F168" s="2"/>
      <c r="G168" s="2"/>
      <c r="H168" s="16">
        <f t="shared" si="2"/>
        <v>0</v>
      </c>
    </row>
    <row r="169" spans="1:8" ht="13.5" x14ac:dyDescent="0.25">
      <c r="A169" s="11"/>
      <c r="B169" s="10">
        <v>42543</v>
      </c>
      <c r="C169" s="2">
        <v>1.78</v>
      </c>
      <c r="D169" s="2">
        <v>1.0174000000000001</v>
      </c>
      <c r="E169" s="2">
        <v>1100</v>
      </c>
      <c r="F169" s="2"/>
      <c r="G169" s="2"/>
      <c r="H169" s="16">
        <f t="shared" si="2"/>
        <v>1.7094871538538555E-2</v>
      </c>
    </row>
    <row r="170" spans="1:8" ht="13.5" x14ac:dyDescent="0.25">
      <c r="A170" s="11"/>
      <c r="B170" s="10">
        <v>42544</v>
      </c>
      <c r="C170" s="2">
        <v>1.78</v>
      </c>
      <c r="D170" s="2">
        <v>1.0174000000000001</v>
      </c>
      <c r="E170" s="2">
        <v>0</v>
      </c>
      <c r="F170" s="2"/>
      <c r="G170" s="2"/>
      <c r="H170" s="16">
        <f t="shared" si="2"/>
        <v>0</v>
      </c>
    </row>
    <row r="171" spans="1:8" ht="13.5" x14ac:dyDescent="0.25">
      <c r="A171" s="11"/>
      <c r="B171" s="10">
        <v>42545</v>
      </c>
      <c r="C171" s="2">
        <v>1.78</v>
      </c>
      <c r="D171" s="2">
        <v>1.0174000000000001</v>
      </c>
      <c r="E171" s="2">
        <v>0</v>
      </c>
      <c r="F171" s="2"/>
      <c r="G171" s="2"/>
      <c r="H171" s="16">
        <f t="shared" si="2"/>
        <v>0</v>
      </c>
    </row>
    <row r="172" spans="1:8" ht="13.5" x14ac:dyDescent="0.25">
      <c r="A172" s="11"/>
      <c r="B172" s="10">
        <v>42548</v>
      </c>
      <c r="C172" s="2">
        <v>1.78</v>
      </c>
      <c r="D172" s="2">
        <v>1.0174000000000001</v>
      </c>
      <c r="E172" s="2">
        <v>0</v>
      </c>
      <c r="F172" s="2"/>
      <c r="G172" s="2"/>
      <c r="H172" s="16">
        <f t="shared" si="2"/>
        <v>0</v>
      </c>
    </row>
    <row r="173" spans="1:8" ht="13.5" x14ac:dyDescent="0.25">
      <c r="A173" s="11"/>
      <c r="B173" s="10">
        <v>42549</v>
      </c>
      <c r="C173" s="2">
        <v>1.78</v>
      </c>
      <c r="D173" s="2">
        <v>1.0174000000000001</v>
      </c>
      <c r="E173" s="2">
        <v>0</v>
      </c>
      <c r="F173" s="2"/>
      <c r="G173" s="2"/>
      <c r="H173" s="16">
        <f t="shared" si="2"/>
        <v>0</v>
      </c>
    </row>
    <row r="174" spans="1:8" ht="13.5" x14ac:dyDescent="0.25">
      <c r="A174" s="11"/>
      <c r="B174" s="10">
        <v>42550</v>
      </c>
      <c r="C174" s="2">
        <v>1.78</v>
      </c>
      <c r="D174" s="2">
        <v>1.0174000000000001</v>
      </c>
      <c r="E174" s="2">
        <v>0</v>
      </c>
      <c r="F174" s="2"/>
      <c r="G174" s="2"/>
      <c r="H174" s="16">
        <f t="shared" si="2"/>
        <v>0</v>
      </c>
    </row>
    <row r="175" spans="1:8" ht="13.5" x14ac:dyDescent="0.25">
      <c r="A175" s="11"/>
      <c r="B175" s="10">
        <v>42551</v>
      </c>
      <c r="C175" s="2">
        <v>1.75</v>
      </c>
      <c r="D175" s="2">
        <v>1.0003</v>
      </c>
      <c r="E175" s="2">
        <v>187</v>
      </c>
      <c r="F175" s="2"/>
      <c r="G175" s="2"/>
      <c r="H175" s="16">
        <f t="shared" si="2"/>
        <v>-1.6807548653430423E-2</v>
      </c>
    </row>
    <row r="176" spans="1:8" ht="13.5" x14ac:dyDescent="0.25">
      <c r="A176" s="11"/>
      <c r="B176" s="10">
        <v>42552</v>
      </c>
      <c r="C176" s="2">
        <v>1.65</v>
      </c>
      <c r="D176" s="2">
        <v>0.99929999999999997</v>
      </c>
      <c r="E176" s="2">
        <v>0</v>
      </c>
      <c r="F176" s="2"/>
      <c r="G176" s="2"/>
      <c r="H176" s="16">
        <f t="shared" si="2"/>
        <v>-9.9970008997300893E-4</v>
      </c>
    </row>
    <row r="177" spans="1:8" ht="13.5" x14ac:dyDescent="0.25">
      <c r="A177" s="11"/>
      <c r="B177" s="10">
        <v>42555</v>
      </c>
      <c r="C177" s="2">
        <v>1.65</v>
      </c>
      <c r="D177" s="2">
        <v>0.99929999999999997</v>
      </c>
      <c r="E177" s="2">
        <v>0</v>
      </c>
      <c r="F177" s="2"/>
      <c r="G177" s="2"/>
      <c r="H177" s="16">
        <f t="shared" si="2"/>
        <v>0</v>
      </c>
    </row>
    <row r="178" spans="1:8" ht="13.5" x14ac:dyDescent="0.25">
      <c r="A178" s="11"/>
      <c r="B178" s="10">
        <v>42559</v>
      </c>
      <c r="C178" s="2">
        <v>1.65</v>
      </c>
      <c r="D178" s="2">
        <v>0.99929999999999997</v>
      </c>
      <c r="E178" s="2">
        <v>0</v>
      </c>
      <c r="F178" s="2"/>
      <c r="G178" s="2"/>
      <c r="H178" s="16">
        <f t="shared" si="2"/>
        <v>0</v>
      </c>
    </row>
    <row r="179" spans="1:8" ht="13.5" x14ac:dyDescent="0.25">
      <c r="A179" s="11"/>
      <c r="B179" s="10">
        <v>42562</v>
      </c>
      <c r="C179" s="2">
        <v>1.65</v>
      </c>
      <c r="D179" s="2">
        <v>0.99929999999999997</v>
      </c>
      <c r="E179" s="2">
        <v>0</v>
      </c>
      <c r="F179" s="2"/>
      <c r="G179" s="2"/>
      <c r="H179" s="16">
        <f t="shared" si="2"/>
        <v>0</v>
      </c>
    </row>
    <row r="180" spans="1:8" ht="13.5" x14ac:dyDescent="0.25">
      <c r="A180" s="11"/>
      <c r="B180" s="10">
        <v>42563</v>
      </c>
      <c r="C180" s="2">
        <v>1.65</v>
      </c>
      <c r="D180" s="2">
        <v>0.99929999999999997</v>
      </c>
      <c r="E180" s="2">
        <v>0</v>
      </c>
      <c r="F180" s="2"/>
      <c r="G180" s="2"/>
      <c r="H180" s="16">
        <f t="shared" si="2"/>
        <v>0</v>
      </c>
    </row>
    <row r="181" spans="1:8" ht="13.5" x14ac:dyDescent="0.25">
      <c r="A181" s="11"/>
      <c r="B181" s="10">
        <v>42564</v>
      </c>
      <c r="C181" s="2">
        <v>1.65</v>
      </c>
      <c r="D181" s="2">
        <v>0.99929999999999997</v>
      </c>
      <c r="E181" s="2">
        <v>0</v>
      </c>
      <c r="F181" s="2"/>
      <c r="G181" s="2"/>
      <c r="H181" s="16">
        <f t="shared" si="2"/>
        <v>0</v>
      </c>
    </row>
    <row r="182" spans="1:8" ht="13.5" x14ac:dyDescent="0.25">
      <c r="A182" s="11"/>
      <c r="B182" s="10">
        <v>42565</v>
      </c>
      <c r="C182" s="2">
        <v>1.65</v>
      </c>
      <c r="D182" s="2">
        <v>0.99929999999999997</v>
      </c>
      <c r="E182" s="2">
        <v>0</v>
      </c>
      <c r="F182" s="2"/>
      <c r="G182" s="2"/>
      <c r="H182" s="16">
        <f t="shared" si="2"/>
        <v>0</v>
      </c>
    </row>
    <row r="183" spans="1:8" ht="13.5" x14ac:dyDescent="0.25">
      <c r="A183" s="11"/>
      <c r="B183" s="10">
        <v>42566</v>
      </c>
      <c r="C183" s="2">
        <v>1.65</v>
      </c>
      <c r="D183" s="2">
        <v>0.99929999999999997</v>
      </c>
      <c r="E183" s="2">
        <v>0</v>
      </c>
      <c r="F183" s="2"/>
      <c r="G183" s="2"/>
      <c r="H183" s="16">
        <f t="shared" si="2"/>
        <v>0</v>
      </c>
    </row>
    <row r="184" spans="1:8" ht="13.5" x14ac:dyDescent="0.25">
      <c r="A184" s="11"/>
      <c r="B184" s="10">
        <v>42569</v>
      </c>
      <c r="C184" s="2">
        <v>1.65</v>
      </c>
      <c r="D184" s="2">
        <v>0.99929999999999997</v>
      </c>
      <c r="E184" s="2">
        <v>0</v>
      </c>
      <c r="F184" s="2"/>
      <c r="G184" s="2"/>
      <c r="H184" s="16">
        <f t="shared" si="2"/>
        <v>0</v>
      </c>
    </row>
    <row r="185" spans="1:8" ht="13.5" x14ac:dyDescent="0.25">
      <c r="A185" s="11"/>
      <c r="B185" s="10">
        <v>42570</v>
      </c>
      <c r="C185" s="2">
        <v>1.66</v>
      </c>
      <c r="D185" s="2">
        <v>1.0053000000000001</v>
      </c>
      <c r="E185" s="2">
        <v>189</v>
      </c>
      <c r="F185" s="2"/>
      <c r="G185" s="2"/>
      <c r="H185" s="16">
        <f t="shared" si="2"/>
        <v>6.0042029420595581E-3</v>
      </c>
    </row>
    <row r="186" spans="1:8" ht="13.5" x14ac:dyDescent="0.25">
      <c r="A186" s="11"/>
      <c r="B186" s="10">
        <v>42571</v>
      </c>
      <c r="C186" s="2">
        <v>1.66</v>
      </c>
      <c r="D186" s="2">
        <v>1.0053000000000001</v>
      </c>
      <c r="E186" s="2">
        <v>4645</v>
      </c>
      <c r="F186" s="2"/>
      <c r="G186" s="2"/>
      <c r="H186" s="16">
        <f t="shared" si="2"/>
        <v>0</v>
      </c>
    </row>
    <row r="187" spans="1:8" ht="13.5" x14ac:dyDescent="0.25">
      <c r="A187" s="11"/>
      <c r="B187" s="10">
        <v>42572</v>
      </c>
      <c r="C187" s="2">
        <v>1.66</v>
      </c>
      <c r="D187" s="2">
        <v>1.0053000000000001</v>
      </c>
      <c r="E187" s="2">
        <v>0</v>
      </c>
      <c r="F187" s="2"/>
      <c r="G187" s="2"/>
      <c r="H187" s="16">
        <f t="shared" si="2"/>
        <v>0</v>
      </c>
    </row>
    <row r="188" spans="1:8" ht="13.5" x14ac:dyDescent="0.25">
      <c r="A188" s="11"/>
      <c r="B188" s="10">
        <v>42573</v>
      </c>
      <c r="C188" s="2">
        <v>1.69</v>
      </c>
      <c r="D188" s="2">
        <v>1.0235000000000001</v>
      </c>
      <c r="E188" s="2">
        <v>150</v>
      </c>
      <c r="F188" s="2"/>
      <c r="G188" s="2"/>
      <c r="H188" s="16">
        <f t="shared" si="2"/>
        <v>1.8104048542723558E-2</v>
      </c>
    </row>
    <row r="189" spans="1:8" ht="13.5" x14ac:dyDescent="0.25">
      <c r="A189" s="11"/>
      <c r="B189" s="10">
        <v>42577</v>
      </c>
      <c r="C189" s="2">
        <v>1.7</v>
      </c>
      <c r="D189" s="2">
        <v>1.0296000000000001</v>
      </c>
      <c r="E189" s="2">
        <v>2000</v>
      </c>
      <c r="F189" s="2"/>
      <c r="G189" s="2"/>
      <c r="H189" s="16">
        <f t="shared" si="2"/>
        <v>5.9599413776257881E-3</v>
      </c>
    </row>
    <row r="190" spans="1:8" ht="13.5" x14ac:dyDescent="0.25">
      <c r="A190" s="11"/>
      <c r="B190" s="10">
        <v>42578</v>
      </c>
      <c r="C190" s="2">
        <v>1.7</v>
      </c>
      <c r="D190" s="2">
        <v>1.0296000000000001</v>
      </c>
      <c r="E190" s="2">
        <v>0</v>
      </c>
      <c r="F190" s="2"/>
      <c r="G190" s="2"/>
      <c r="H190" s="16">
        <f t="shared" si="2"/>
        <v>0</v>
      </c>
    </row>
    <row r="191" spans="1:8" ht="13.5" x14ac:dyDescent="0.25">
      <c r="A191" s="11"/>
      <c r="B191" s="10">
        <v>42579</v>
      </c>
      <c r="C191" s="2">
        <v>1.7</v>
      </c>
      <c r="D191" s="2">
        <v>1.0296000000000001</v>
      </c>
      <c r="E191" s="2">
        <v>0</v>
      </c>
      <c r="F191" s="2"/>
      <c r="G191" s="2"/>
      <c r="H191" s="16">
        <f t="shared" si="2"/>
        <v>0</v>
      </c>
    </row>
    <row r="192" spans="1:8" ht="13.5" x14ac:dyDescent="0.25">
      <c r="A192" s="11"/>
      <c r="B192" s="10">
        <v>42580</v>
      </c>
      <c r="C192" s="2">
        <v>1.7</v>
      </c>
      <c r="D192" s="2">
        <v>1.0296000000000001</v>
      </c>
      <c r="E192" s="2">
        <v>0</v>
      </c>
      <c r="F192" s="2"/>
      <c r="G192" s="2"/>
      <c r="H192" s="16">
        <f t="shared" si="2"/>
        <v>0</v>
      </c>
    </row>
    <row r="193" spans="1:8" ht="13.5" x14ac:dyDescent="0.25">
      <c r="A193" s="11"/>
      <c r="B193" s="10">
        <v>42583</v>
      </c>
      <c r="C193" s="2">
        <v>1.7</v>
      </c>
      <c r="D193" s="2">
        <v>1.0296000000000001</v>
      </c>
      <c r="E193" s="2">
        <v>0</v>
      </c>
      <c r="F193" s="2"/>
      <c r="G193" s="2"/>
      <c r="H193" s="16">
        <f t="shared" si="2"/>
        <v>0</v>
      </c>
    </row>
    <row r="194" spans="1:8" ht="13.5" x14ac:dyDescent="0.25">
      <c r="A194" s="11"/>
      <c r="B194" s="10">
        <v>42584</v>
      </c>
      <c r="C194" s="2">
        <v>1.7</v>
      </c>
      <c r="D194" s="2">
        <v>1.0296000000000001</v>
      </c>
      <c r="E194" s="2">
        <v>0</v>
      </c>
      <c r="F194" s="2"/>
      <c r="G194" s="2"/>
      <c r="H194" s="16">
        <f t="shared" si="2"/>
        <v>0</v>
      </c>
    </row>
    <row r="195" spans="1:8" ht="13.5" x14ac:dyDescent="0.25">
      <c r="A195" s="11"/>
      <c r="B195" s="10">
        <v>42585</v>
      </c>
      <c r="C195" s="2">
        <v>1.7</v>
      </c>
      <c r="D195" s="2">
        <v>1.0296000000000001</v>
      </c>
      <c r="E195" s="2">
        <v>50</v>
      </c>
      <c r="F195" s="2"/>
      <c r="G195" s="2"/>
      <c r="H195" s="16">
        <f t="shared" si="2"/>
        <v>0</v>
      </c>
    </row>
    <row r="196" spans="1:8" ht="13.5" x14ac:dyDescent="0.25">
      <c r="A196" s="11"/>
      <c r="B196" s="10">
        <v>42586</v>
      </c>
      <c r="C196" s="2">
        <v>1.7</v>
      </c>
      <c r="D196" s="2">
        <v>1.0296000000000001</v>
      </c>
      <c r="E196" s="2">
        <v>0</v>
      </c>
      <c r="F196" s="2"/>
      <c r="G196" s="2"/>
      <c r="H196" s="16">
        <f t="shared" si="2"/>
        <v>0</v>
      </c>
    </row>
    <row r="197" spans="1:8" ht="13.5" x14ac:dyDescent="0.25">
      <c r="A197" s="11"/>
      <c r="B197" s="10">
        <v>42587</v>
      </c>
      <c r="C197" s="2">
        <v>1.7</v>
      </c>
      <c r="D197" s="2">
        <v>1.0296000000000001</v>
      </c>
      <c r="E197" s="2">
        <v>0</v>
      </c>
      <c r="F197" s="2"/>
      <c r="G197" s="2"/>
      <c r="H197" s="16">
        <f t="shared" si="2"/>
        <v>0</v>
      </c>
    </row>
    <row r="198" spans="1:8" ht="13.5" x14ac:dyDescent="0.25">
      <c r="A198" s="11"/>
      <c r="B198" s="10">
        <v>42590</v>
      </c>
      <c r="C198" s="2">
        <v>1.7</v>
      </c>
      <c r="D198" s="2">
        <v>1.0296000000000001</v>
      </c>
      <c r="E198" s="2">
        <v>0</v>
      </c>
      <c r="F198" s="2"/>
      <c r="G198" s="2"/>
      <c r="H198" s="16">
        <f t="shared" si="2"/>
        <v>0</v>
      </c>
    </row>
    <row r="199" spans="1:8" ht="13.5" x14ac:dyDescent="0.25">
      <c r="A199" s="11"/>
      <c r="B199" s="10">
        <v>42591</v>
      </c>
      <c r="C199" s="2">
        <v>1.77</v>
      </c>
      <c r="D199" s="2">
        <v>1.0719000000000001</v>
      </c>
      <c r="E199" s="2">
        <v>0</v>
      </c>
      <c r="F199" s="2"/>
      <c r="G199" s="2"/>
      <c r="H199" s="16">
        <f t="shared" ref="H199:H262" si="3">(D199-D198)/D198</f>
        <v>4.1083916083916087E-2</v>
      </c>
    </row>
    <row r="200" spans="1:8" ht="13.5" x14ac:dyDescent="0.25">
      <c r="A200" s="11"/>
      <c r="B200" s="10">
        <v>42592</v>
      </c>
      <c r="C200" s="2">
        <v>1.77</v>
      </c>
      <c r="D200" s="2">
        <v>1.0719000000000001</v>
      </c>
      <c r="E200" s="2">
        <v>200</v>
      </c>
      <c r="F200" s="2"/>
      <c r="G200" s="2"/>
      <c r="H200" s="16">
        <f t="shared" si="3"/>
        <v>0</v>
      </c>
    </row>
    <row r="201" spans="1:8" ht="13.5" x14ac:dyDescent="0.25">
      <c r="A201" s="11"/>
      <c r="B201" s="10">
        <v>42593</v>
      </c>
      <c r="C201" s="2">
        <v>1.82</v>
      </c>
      <c r="D201" s="2">
        <v>1.1022000000000001</v>
      </c>
      <c r="E201" s="2">
        <v>0</v>
      </c>
      <c r="F201" s="2"/>
      <c r="G201" s="2"/>
      <c r="H201" s="16">
        <f t="shared" si="3"/>
        <v>2.826756227260005E-2</v>
      </c>
    </row>
    <row r="202" spans="1:8" ht="13.5" x14ac:dyDescent="0.25">
      <c r="A202" s="11"/>
      <c r="B202" s="10">
        <v>42594</v>
      </c>
      <c r="C202" s="2">
        <v>1.82</v>
      </c>
      <c r="D202" s="2">
        <v>1.1022000000000001</v>
      </c>
      <c r="E202" s="2">
        <v>0</v>
      </c>
      <c r="F202" s="2"/>
      <c r="G202" s="2"/>
      <c r="H202" s="16">
        <f t="shared" si="3"/>
        <v>0</v>
      </c>
    </row>
    <row r="203" spans="1:8" ht="13.5" x14ac:dyDescent="0.25">
      <c r="A203" s="11"/>
      <c r="B203" s="10">
        <v>42597</v>
      </c>
      <c r="C203" s="2">
        <v>1.82</v>
      </c>
      <c r="D203" s="2">
        <v>1.1022000000000001</v>
      </c>
      <c r="E203" s="2">
        <v>0</v>
      </c>
      <c r="F203" s="2"/>
      <c r="G203" s="2"/>
      <c r="H203" s="16">
        <f t="shared" si="3"/>
        <v>0</v>
      </c>
    </row>
    <row r="204" spans="1:8" ht="13.5" x14ac:dyDescent="0.25">
      <c r="A204" s="11"/>
      <c r="B204" s="10">
        <v>42598</v>
      </c>
      <c r="C204" s="2">
        <v>1.82</v>
      </c>
      <c r="D204" s="2">
        <v>1.1022000000000001</v>
      </c>
      <c r="E204" s="2">
        <v>0</v>
      </c>
      <c r="F204" s="2"/>
      <c r="G204" s="2"/>
      <c r="H204" s="16">
        <f t="shared" si="3"/>
        <v>0</v>
      </c>
    </row>
    <row r="205" spans="1:8" ht="13.5" x14ac:dyDescent="0.25">
      <c r="A205" s="11"/>
      <c r="B205" s="10">
        <v>42599</v>
      </c>
      <c r="C205" s="2">
        <v>1.82</v>
      </c>
      <c r="D205" s="2">
        <v>1.1022000000000001</v>
      </c>
      <c r="E205" s="2">
        <v>0</v>
      </c>
      <c r="F205" s="2"/>
      <c r="G205" s="2"/>
      <c r="H205" s="16">
        <f t="shared" si="3"/>
        <v>0</v>
      </c>
    </row>
    <row r="206" spans="1:8" ht="13.5" x14ac:dyDescent="0.25">
      <c r="A206" s="11"/>
      <c r="B206" s="10">
        <v>42600</v>
      </c>
      <c r="C206" s="2">
        <v>1.82</v>
      </c>
      <c r="D206" s="2">
        <v>1.1022000000000001</v>
      </c>
      <c r="E206" s="2">
        <v>0</v>
      </c>
      <c r="F206" s="2"/>
      <c r="G206" s="2"/>
      <c r="H206" s="16">
        <f t="shared" si="3"/>
        <v>0</v>
      </c>
    </row>
    <row r="207" spans="1:8" ht="13.5" x14ac:dyDescent="0.25">
      <c r="A207" s="11"/>
      <c r="B207" s="10">
        <v>42601</v>
      </c>
      <c r="C207" s="2">
        <v>1.85</v>
      </c>
      <c r="D207" s="2">
        <v>1.1204000000000001</v>
      </c>
      <c r="E207" s="2">
        <v>1000</v>
      </c>
      <c r="F207" s="2"/>
      <c r="G207" s="2"/>
      <c r="H207" s="16">
        <f t="shared" si="3"/>
        <v>1.6512429686082374E-2</v>
      </c>
    </row>
    <row r="208" spans="1:8" ht="13.5" x14ac:dyDescent="0.25">
      <c r="A208" s="11"/>
      <c r="B208" s="10">
        <v>42604</v>
      </c>
      <c r="C208" s="2">
        <v>1.85</v>
      </c>
      <c r="D208" s="2">
        <v>1.1204000000000001</v>
      </c>
      <c r="E208" s="2">
        <v>1350</v>
      </c>
      <c r="F208" s="2"/>
      <c r="G208" s="2"/>
      <c r="H208" s="16">
        <f t="shared" si="3"/>
        <v>0</v>
      </c>
    </row>
    <row r="209" spans="1:8" ht="13.5" x14ac:dyDescent="0.25">
      <c r="A209" s="11"/>
      <c r="B209" s="10">
        <v>42605</v>
      </c>
      <c r="C209" s="2">
        <v>1.85</v>
      </c>
      <c r="D209" s="2">
        <v>1.1204000000000001</v>
      </c>
      <c r="E209" s="2">
        <v>10</v>
      </c>
      <c r="F209" s="2"/>
      <c r="G209" s="2"/>
      <c r="H209" s="16">
        <f t="shared" si="3"/>
        <v>0</v>
      </c>
    </row>
    <row r="210" spans="1:8" ht="13.5" x14ac:dyDescent="0.25">
      <c r="A210" s="11"/>
      <c r="B210" s="10">
        <v>42606</v>
      </c>
      <c r="C210" s="2">
        <v>1.85</v>
      </c>
      <c r="D210" s="2">
        <v>1.1204000000000001</v>
      </c>
      <c r="E210" s="2">
        <v>0</v>
      </c>
      <c r="F210" s="2"/>
      <c r="G210" s="2"/>
      <c r="H210" s="16">
        <f t="shared" si="3"/>
        <v>0</v>
      </c>
    </row>
    <row r="211" spans="1:8" ht="13.5" x14ac:dyDescent="0.25">
      <c r="A211" s="11"/>
      <c r="B211" s="10">
        <v>42607</v>
      </c>
      <c r="C211" s="2">
        <v>1.85</v>
      </c>
      <c r="D211" s="2">
        <v>1.1204000000000001</v>
      </c>
      <c r="E211" s="2">
        <v>0</v>
      </c>
      <c r="F211" s="2"/>
      <c r="G211" s="2"/>
      <c r="H211" s="16">
        <f t="shared" si="3"/>
        <v>0</v>
      </c>
    </row>
    <row r="212" spans="1:8" ht="13.5" x14ac:dyDescent="0.25">
      <c r="A212" s="11"/>
      <c r="B212" s="10">
        <v>42608</v>
      </c>
      <c r="C212" s="2">
        <v>1.85</v>
      </c>
      <c r="D212" s="2">
        <v>1.1204000000000001</v>
      </c>
      <c r="E212" s="2">
        <v>0</v>
      </c>
      <c r="F212" s="2"/>
      <c r="G212" s="2"/>
      <c r="H212" s="16">
        <f t="shared" si="3"/>
        <v>0</v>
      </c>
    </row>
    <row r="213" spans="1:8" ht="13.5" x14ac:dyDescent="0.25">
      <c r="A213" s="11"/>
      <c r="B213" s="10">
        <v>42611</v>
      </c>
      <c r="C213" s="2">
        <v>1.85</v>
      </c>
      <c r="D213" s="2">
        <v>1.1204000000000001</v>
      </c>
      <c r="E213" s="2">
        <v>0</v>
      </c>
      <c r="F213" s="2"/>
      <c r="G213" s="2"/>
      <c r="H213" s="16">
        <f t="shared" si="3"/>
        <v>0</v>
      </c>
    </row>
    <row r="214" spans="1:8" ht="13.5" x14ac:dyDescent="0.25">
      <c r="A214" s="11"/>
      <c r="B214" s="10">
        <v>42612</v>
      </c>
      <c r="C214" s="2">
        <v>1.85</v>
      </c>
      <c r="D214" s="2">
        <v>1.1204000000000001</v>
      </c>
      <c r="E214" s="2">
        <v>0</v>
      </c>
      <c r="F214" s="2"/>
      <c r="G214" s="2"/>
      <c r="H214" s="16">
        <f t="shared" si="3"/>
        <v>0</v>
      </c>
    </row>
    <row r="215" spans="1:8" ht="13.5" x14ac:dyDescent="0.25">
      <c r="A215" s="11"/>
      <c r="B215" s="10">
        <v>42613</v>
      </c>
      <c r="C215" s="2">
        <v>1.85</v>
      </c>
      <c r="D215" s="2">
        <v>1.1204000000000001</v>
      </c>
      <c r="E215" s="2">
        <v>0</v>
      </c>
      <c r="F215" s="2"/>
      <c r="G215" s="2"/>
      <c r="H215" s="16">
        <f t="shared" si="3"/>
        <v>0</v>
      </c>
    </row>
    <row r="216" spans="1:8" ht="13.5" x14ac:dyDescent="0.25">
      <c r="A216" s="11"/>
      <c r="B216" s="10">
        <v>42614</v>
      </c>
      <c r="C216" s="2">
        <v>1.85</v>
      </c>
      <c r="D216" s="2">
        <v>1.1204000000000001</v>
      </c>
      <c r="E216" s="2">
        <v>0</v>
      </c>
      <c r="F216" s="2"/>
      <c r="G216" s="2"/>
      <c r="H216" s="16">
        <f t="shared" si="3"/>
        <v>0</v>
      </c>
    </row>
    <row r="217" spans="1:8" ht="13.5" x14ac:dyDescent="0.25">
      <c r="A217" s="11"/>
      <c r="B217" s="10">
        <v>42615</v>
      </c>
      <c r="C217" s="2">
        <v>1.85</v>
      </c>
      <c r="D217" s="2">
        <v>1.1204000000000001</v>
      </c>
      <c r="E217" s="2">
        <v>0</v>
      </c>
      <c r="F217" s="2"/>
      <c r="G217" s="2"/>
      <c r="H217" s="16">
        <f t="shared" si="3"/>
        <v>0</v>
      </c>
    </row>
    <row r="218" spans="1:8" ht="13.5" x14ac:dyDescent="0.25">
      <c r="A218" s="11"/>
      <c r="B218" s="10">
        <v>42618</v>
      </c>
      <c r="C218" s="2">
        <v>1.85</v>
      </c>
      <c r="D218" s="2">
        <v>1.1204000000000001</v>
      </c>
      <c r="E218" s="2">
        <v>0</v>
      </c>
      <c r="F218" s="2"/>
      <c r="G218" s="2"/>
      <c r="H218" s="16">
        <f t="shared" si="3"/>
        <v>0</v>
      </c>
    </row>
    <row r="219" spans="1:8" ht="13.5" x14ac:dyDescent="0.25">
      <c r="A219" s="11"/>
      <c r="B219" s="10">
        <v>42619</v>
      </c>
      <c r="C219" s="2">
        <v>1.85</v>
      </c>
      <c r="D219" s="2">
        <v>1.1204000000000001</v>
      </c>
      <c r="E219" s="2">
        <v>0</v>
      </c>
      <c r="F219" s="2"/>
      <c r="G219" s="2"/>
      <c r="H219" s="16">
        <f t="shared" si="3"/>
        <v>0</v>
      </c>
    </row>
    <row r="220" spans="1:8" ht="13.5" x14ac:dyDescent="0.25">
      <c r="A220" s="11"/>
      <c r="B220" s="10">
        <v>42620</v>
      </c>
      <c r="C220" s="2">
        <v>1.8</v>
      </c>
      <c r="D220" s="2">
        <v>1.0901000000000001</v>
      </c>
      <c r="E220" s="2">
        <v>647</v>
      </c>
      <c r="F220" s="2"/>
      <c r="G220" s="2"/>
      <c r="H220" s="16">
        <f t="shared" si="3"/>
        <v>-2.7043912888254189E-2</v>
      </c>
    </row>
    <row r="221" spans="1:8" ht="13.5" x14ac:dyDescent="0.25">
      <c r="A221" s="11"/>
      <c r="B221" s="10">
        <v>42621</v>
      </c>
      <c r="C221" s="2">
        <v>1.8</v>
      </c>
      <c r="D221" s="2">
        <v>1.0901000000000001</v>
      </c>
      <c r="E221" s="2">
        <v>0</v>
      </c>
      <c r="F221" s="2"/>
      <c r="G221" s="2"/>
      <c r="H221" s="16">
        <f t="shared" si="3"/>
        <v>0</v>
      </c>
    </row>
    <row r="222" spans="1:8" ht="13.5" x14ac:dyDescent="0.25">
      <c r="A222" s="11"/>
      <c r="B222" s="10">
        <v>42622</v>
      </c>
      <c r="C222" s="2">
        <v>1.8</v>
      </c>
      <c r="D222" s="2">
        <v>1.0901000000000001</v>
      </c>
      <c r="E222" s="2">
        <v>0</v>
      </c>
      <c r="F222" s="2"/>
      <c r="G222" s="2"/>
      <c r="H222" s="16">
        <f t="shared" si="3"/>
        <v>0</v>
      </c>
    </row>
    <row r="223" spans="1:8" ht="13.5" x14ac:dyDescent="0.25">
      <c r="A223" s="11"/>
      <c r="B223" s="10">
        <v>42627</v>
      </c>
      <c r="C223" s="2">
        <v>1.8</v>
      </c>
      <c r="D223" s="2">
        <v>1.0901000000000001</v>
      </c>
      <c r="E223" s="2">
        <v>0</v>
      </c>
      <c r="F223" s="2"/>
      <c r="G223" s="2"/>
      <c r="H223" s="16">
        <f t="shared" si="3"/>
        <v>0</v>
      </c>
    </row>
    <row r="224" spans="1:8" ht="13.5" x14ac:dyDescent="0.25">
      <c r="A224" s="11"/>
      <c r="B224" s="10">
        <v>42628</v>
      </c>
      <c r="C224" s="2">
        <v>1.7</v>
      </c>
      <c r="D224" s="2">
        <v>1.0296000000000001</v>
      </c>
      <c r="E224" s="2">
        <v>50</v>
      </c>
      <c r="F224" s="2"/>
      <c r="G224" s="2"/>
      <c r="H224" s="16">
        <f t="shared" si="3"/>
        <v>-5.5499495459132187E-2</v>
      </c>
    </row>
    <row r="225" spans="1:8" ht="13.5" x14ac:dyDescent="0.25">
      <c r="A225" s="11"/>
      <c r="B225" s="10">
        <v>42629</v>
      </c>
      <c r="C225" s="2">
        <v>1.7</v>
      </c>
      <c r="D225" s="2">
        <v>1.0296000000000001</v>
      </c>
      <c r="E225" s="2">
        <v>0</v>
      </c>
      <c r="F225" s="2"/>
      <c r="G225" s="2"/>
      <c r="H225" s="16">
        <f t="shared" si="3"/>
        <v>0</v>
      </c>
    </row>
    <row r="226" spans="1:8" ht="13.5" x14ac:dyDescent="0.25">
      <c r="A226" s="11"/>
      <c r="B226" s="10">
        <v>42632</v>
      </c>
      <c r="C226" s="2">
        <v>1.7</v>
      </c>
      <c r="D226" s="2">
        <v>1.0296000000000001</v>
      </c>
      <c r="E226" s="2">
        <v>0</v>
      </c>
      <c r="F226" s="2"/>
      <c r="G226" s="2"/>
      <c r="H226" s="16">
        <f t="shared" si="3"/>
        <v>0</v>
      </c>
    </row>
    <row r="227" spans="1:8" ht="13.5" x14ac:dyDescent="0.25">
      <c r="A227" s="11"/>
      <c r="B227" s="10">
        <v>42633</v>
      </c>
      <c r="C227" s="2">
        <v>1.7</v>
      </c>
      <c r="D227" s="2">
        <v>1.0296000000000001</v>
      </c>
      <c r="E227" s="2">
        <v>0</v>
      </c>
      <c r="F227" s="2"/>
      <c r="G227" s="2"/>
      <c r="H227" s="16">
        <f t="shared" si="3"/>
        <v>0</v>
      </c>
    </row>
    <row r="228" spans="1:8" ht="13.5" x14ac:dyDescent="0.25">
      <c r="A228" s="11"/>
      <c r="B228" s="10">
        <v>42634</v>
      </c>
      <c r="C228" s="2">
        <v>1.7</v>
      </c>
      <c r="D228" s="2">
        <v>1.0296000000000001</v>
      </c>
      <c r="E228" s="2">
        <v>0</v>
      </c>
      <c r="F228" s="2"/>
      <c r="G228" s="2"/>
      <c r="H228" s="16">
        <f t="shared" si="3"/>
        <v>0</v>
      </c>
    </row>
    <row r="229" spans="1:8" ht="13.5" x14ac:dyDescent="0.25">
      <c r="A229" s="11"/>
      <c r="B229" s="10">
        <v>42635</v>
      </c>
      <c r="C229" s="2">
        <v>1.7</v>
      </c>
      <c r="D229" s="2">
        <v>1.0296000000000001</v>
      </c>
      <c r="E229" s="2">
        <v>0</v>
      </c>
      <c r="F229" s="2"/>
      <c r="G229" s="2"/>
      <c r="H229" s="16">
        <f t="shared" si="3"/>
        <v>0</v>
      </c>
    </row>
    <row r="230" spans="1:8" ht="13.5" x14ac:dyDescent="0.25">
      <c r="A230" s="11"/>
      <c r="B230" s="10">
        <v>42636</v>
      </c>
      <c r="C230" s="2">
        <v>1.7</v>
      </c>
      <c r="D230" s="2">
        <v>1.0296000000000001</v>
      </c>
      <c r="E230" s="2">
        <v>0</v>
      </c>
      <c r="F230" s="2"/>
      <c r="G230" s="2"/>
      <c r="H230" s="16">
        <f t="shared" si="3"/>
        <v>0</v>
      </c>
    </row>
    <row r="231" spans="1:8" ht="13.5" x14ac:dyDescent="0.25">
      <c r="A231" s="11"/>
      <c r="B231" s="10">
        <v>42639</v>
      </c>
      <c r="C231" s="2">
        <v>1.7</v>
      </c>
      <c r="D231" s="2">
        <v>1.0296000000000001</v>
      </c>
      <c r="E231" s="2">
        <v>0</v>
      </c>
      <c r="F231" s="2"/>
      <c r="G231" s="2"/>
      <c r="H231" s="16">
        <f t="shared" si="3"/>
        <v>0</v>
      </c>
    </row>
    <row r="232" spans="1:8" ht="13.5" x14ac:dyDescent="0.25">
      <c r="A232" s="11"/>
      <c r="B232" s="10">
        <v>42640</v>
      </c>
      <c r="C232" s="2">
        <v>1.7</v>
      </c>
      <c r="D232" s="2">
        <v>1.0296000000000001</v>
      </c>
      <c r="E232" s="2">
        <v>0</v>
      </c>
      <c r="F232" s="2"/>
      <c r="G232" s="2"/>
      <c r="H232" s="16">
        <f t="shared" si="3"/>
        <v>0</v>
      </c>
    </row>
    <row r="233" spans="1:8" ht="13.5" x14ac:dyDescent="0.25">
      <c r="A233" s="11"/>
      <c r="B233" s="10">
        <v>42641</v>
      </c>
      <c r="C233" s="2">
        <v>1.7</v>
      </c>
      <c r="D233" s="2">
        <v>1.0296000000000001</v>
      </c>
      <c r="E233" s="2">
        <v>583</v>
      </c>
      <c r="F233" s="2"/>
      <c r="G233" s="2"/>
      <c r="H233" s="16">
        <f t="shared" si="3"/>
        <v>0</v>
      </c>
    </row>
    <row r="234" spans="1:8" ht="13.5" x14ac:dyDescent="0.25">
      <c r="A234" s="11"/>
      <c r="B234" s="10">
        <v>42642</v>
      </c>
      <c r="C234" s="2">
        <v>1.7</v>
      </c>
      <c r="D234" s="2">
        <v>1.0296000000000001</v>
      </c>
      <c r="E234" s="2">
        <v>270</v>
      </c>
      <c r="F234" s="2"/>
      <c r="G234" s="2"/>
      <c r="H234" s="16">
        <f t="shared" si="3"/>
        <v>0</v>
      </c>
    </row>
    <row r="235" spans="1:8" ht="13.5" x14ac:dyDescent="0.25">
      <c r="A235" s="11"/>
      <c r="B235" s="10">
        <v>42643</v>
      </c>
      <c r="C235" s="2">
        <v>1.7</v>
      </c>
      <c r="D235" s="2">
        <v>1.0296000000000001</v>
      </c>
      <c r="E235" s="2">
        <v>300</v>
      </c>
      <c r="F235" s="2"/>
      <c r="G235" s="2"/>
      <c r="H235" s="16">
        <f t="shared" si="3"/>
        <v>0</v>
      </c>
    </row>
    <row r="236" spans="1:8" ht="13.5" x14ac:dyDescent="0.25">
      <c r="A236" s="11"/>
      <c r="B236" s="10">
        <v>42647</v>
      </c>
      <c r="C236" s="2">
        <v>1.7</v>
      </c>
      <c r="D236" s="2">
        <v>1.0296000000000001</v>
      </c>
      <c r="E236" s="2">
        <v>0</v>
      </c>
      <c r="F236" s="2"/>
      <c r="G236" s="2"/>
      <c r="H236" s="16">
        <f t="shared" si="3"/>
        <v>0</v>
      </c>
    </row>
    <row r="237" spans="1:8" ht="13.5" x14ac:dyDescent="0.25">
      <c r="A237" s="11"/>
      <c r="B237" s="10">
        <v>42648</v>
      </c>
      <c r="C237" s="2">
        <v>1.7</v>
      </c>
      <c r="D237" s="2">
        <v>1.0296000000000001</v>
      </c>
      <c r="E237" s="2">
        <v>0</v>
      </c>
      <c r="F237" s="2"/>
      <c r="G237" s="2"/>
      <c r="H237" s="16">
        <f t="shared" si="3"/>
        <v>0</v>
      </c>
    </row>
    <row r="238" spans="1:8" ht="13.5" x14ac:dyDescent="0.25">
      <c r="A238" s="11"/>
      <c r="B238" s="10">
        <v>42649</v>
      </c>
      <c r="C238" s="2">
        <v>1.7</v>
      </c>
      <c r="D238" s="2">
        <v>1.0296000000000001</v>
      </c>
      <c r="E238" s="2">
        <v>0</v>
      </c>
      <c r="F238" s="2"/>
      <c r="G238" s="2"/>
      <c r="H238" s="16">
        <f t="shared" si="3"/>
        <v>0</v>
      </c>
    </row>
    <row r="239" spans="1:8" ht="13.5" x14ac:dyDescent="0.25">
      <c r="A239" s="11"/>
      <c r="B239" s="10">
        <v>42650</v>
      </c>
      <c r="C239" s="2">
        <v>1.7</v>
      </c>
      <c r="D239" s="2">
        <v>1.0296000000000001</v>
      </c>
      <c r="E239" s="2">
        <v>0</v>
      </c>
      <c r="F239" s="2"/>
      <c r="G239" s="2"/>
      <c r="H239" s="16">
        <f t="shared" si="3"/>
        <v>0</v>
      </c>
    </row>
    <row r="240" spans="1:8" ht="13.5" x14ac:dyDescent="0.25">
      <c r="A240" s="11"/>
      <c r="B240" s="10">
        <v>42653</v>
      </c>
      <c r="C240" s="2">
        <v>1.7</v>
      </c>
      <c r="D240" s="2">
        <v>1.0296000000000001</v>
      </c>
      <c r="E240" s="2">
        <v>0</v>
      </c>
      <c r="F240" s="2"/>
      <c r="G240" s="2"/>
      <c r="H240" s="16">
        <f t="shared" si="3"/>
        <v>0</v>
      </c>
    </row>
    <row r="241" spans="1:8" ht="13.5" x14ac:dyDescent="0.25">
      <c r="A241" s="11"/>
      <c r="B241" s="10">
        <v>42654</v>
      </c>
      <c r="C241" s="2">
        <v>1.69</v>
      </c>
      <c r="D241" s="2">
        <v>1.0235000000000001</v>
      </c>
      <c r="E241" s="2">
        <v>831</v>
      </c>
      <c r="F241" s="2"/>
      <c r="G241" s="2"/>
      <c r="H241" s="16">
        <f t="shared" si="3"/>
        <v>-5.9246309246309189E-3</v>
      </c>
    </row>
    <row r="242" spans="1:8" ht="13.5" x14ac:dyDescent="0.25">
      <c r="A242" s="11"/>
      <c r="B242" s="10">
        <v>42655</v>
      </c>
      <c r="C242" s="2">
        <v>1.69</v>
      </c>
      <c r="D242" s="2">
        <v>1.0235000000000001</v>
      </c>
      <c r="E242" s="2">
        <v>0</v>
      </c>
      <c r="F242" s="2"/>
      <c r="G242" s="2"/>
      <c r="H242" s="16">
        <f t="shared" si="3"/>
        <v>0</v>
      </c>
    </row>
    <row r="243" spans="1:8" ht="13.5" x14ac:dyDescent="0.25">
      <c r="A243" s="11"/>
      <c r="B243" s="10">
        <v>42656</v>
      </c>
      <c r="C243" s="2">
        <v>1.69</v>
      </c>
      <c r="D243" s="2">
        <v>1.0235000000000001</v>
      </c>
      <c r="E243" s="2">
        <v>0</v>
      </c>
      <c r="F243" s="2"/>
      <c r="G243" s="2"/>
      <c r="H243" s="16">
        <f t="shared" si="3"/>
        <v>0</v>
      </c>
    </row>
    <row r="244" spans="1:8" ht="13.5" x14ac:dyDescent="0.25">
      <c r="A244" s="11"/>
      <c r="B244" s="10">
        <v>42657</v>
      </c>
      <c r="C244" s="2">
        <v>1.69</v>
      </c>
      <c r="D244" s="2">
        <v>1.0235000000000001</v>
      </c>
      <c r="E244" s="2">
        <v>0</v>
      </c>
      <c r="F244" s="2"/>
      <c r="G244" s="2"/>
      <c r="H244" s="16">
        <f t="shared" si="3"/>
        <v>0</v>
      </c>
    </row>
    <row r="245" spans="1:8" ht="13.5" x14ac:dyDescent="0.25">
      <c r="A245" s="11"/>
      <c r="B245" s="10">
        <v>42660</v>
      </c>
      <c r="C245" s="2">
        <v>1.69</v>
      </c>
      <c r="D245" s="2">
        <v>1.0235000000000001</v>
      </c>
      <c r="E245" s="2">
        <v>169</v>
      </c>
      <c r="F245" s="2"/>
      <c r="G245" s="2"/>
      <c r="H245" s="16">
        <f t="shared" si="3"/>
        <v>0</v>
      </c>
    </row>
    <row r="246" spans="1:8" ht="13.5" x14ac:dyDescent="0.25">
      <c r="A246" s="11"/>
      <c r="B246" s="10">
        <v>42661</v>
      </c>
      <c r="C246" s="2">
        <v>1.69</v>
      </c>
      <c r="D246" s="2">
        <v>1.0235000000000001</v>
      </c>
      <c r="E246" s="2">
        <v>0</v>
      </c>
      <c r="F246" s="2"/>
      <c r="G246" s="2"/>
      <c r="H246" s="16">
        <f t="shared" si="3"/>
        <v>0</v>
      </c>
    </row>
    <row r="247" spans="1:8" ht="13.5" x14ac:dyDescent="0.25">
      <c r="A247" s="11"/>
      <c r="B247" s="10">
        <v>42662</v>
      </c>
      <c r="C247" s="2">
        <v>1.69</v>
      </c>
      <c r="D247" s="2">
        <v>1.0235000000000001</v>
      </c>
      <c r="E247" s="2">
        <v>0</v>
      </c>
      <c r="F247" s="2"/>
      <c r="G247" s="2"/>
      <c r="H247" s="16">
        <f t="shared" si="3"/>
        <v>0</v>
      </c>
    </row>
    <row r="248" spans="1:8" ht="13.5" x14ac:dyDescent="0.25">
      <c r="A248" s="11"/>
      <c r="B248" s="10">
        <v>42663</v>
      </c>
      <c r="C248" s="2">
        <v>1.69</v>
      </c>
      <c r="D248" s="2">
        <v>1.0235000000000001</v>
      </c>
      <c r="E248" s="2">
        <v>0</v>
      </c>
      <c r="F248" s="2"/>
      <c r="G248" s="2"/>
      <c r="H248" s="16">
        <f t="shared" si="3"/>
        <v>0</v>
      </c>
    </row>
    <row r="249" spans="1:8" ht="13.5" x14ac:dyDescent="0.25">
      <c r="A249" s="11"/>
      <c r="B249" s="10">
        <v>42664</v>
      </c>
      <c r="C249" s="2">
        <v>1.69</v>
      </c>
      <c r="D249" s="2">
        <v>1.0235000000000001</v>
      </c>
      <c r="E249" s="2">
        <v>63</v>
      </c>
      <c r="F249" s="2"/>
      <c r="G249" s="2"/>
      <c r="H249" s="16">
        <f t="shared" si="3"/>
        <v>0</v>
      </c>
    </row>
    <row r="250" spans="1:8" ht="13.5" x14ac:dyDescent="0.25">
      <c r="A250" s="11"/>
      <c r="B250" s="10">
        <v>42667</v>
      </c>
      <c r="C250" s="2">
        <v>1.69</v>
      </c>
      <c r="D250" s="2">
        <v>1.0235000000000001</v>
      </c>
      <c r="E250" s="2">
        <v>0</v>
      </c>
      <c r="F250" s="2"/>
      <c r="G250" s="2"/>
      <c r="H250" s="16">
        <f t="shared" si="3"/>
        <v>0</v>
      </c>
    </row>
    <row r="251" spans="1:8" ht="13.5" x14ac:dyDescent="0.25">
      <c r="A251" s="11"/>
      <c r="B251" s="10">
        <v>42668</v>
      </c>
      <c r="C251" s="2">
        <v>1.69</v>
      </c>
      <c r="D251" s="2">
        <v>1.0235000000000001</v>
      </c>
      <c r="E251" s="2">
        <v>0</v>
      </c>
      <c r="F251" s="2"/>
      <c r="G251" s="2"/>
      <c r="H251" s="16">
        <f t="shared" si="3"/>
        <v>0</v>
      </c>
    </row>
    <row r="252" spans="1:8" ht="13.5" x14ac:dyDescent="0.25">
      <c r="A252" s="11"/>
      <c r="B252" s="10">
        <v>42669</v>
      </c>
      <c r="C252" s="2">
        <v>1.74</v>
      </c>
      <c r="D252" s="2">
        <v>1.0538000000000001</v>
      </c>
      <c r="E252" s="2">
        <v>531</v>
      </c>
      <c r="F252" s="2"/>
      <c r="G252" s="2"/>
      <c r="H252" s="16">
        <f t="shared" si="3"/>
        <v>2.9604298974108444E-2</v>
      </c>
    </row>
    <row r="253" spans="1:8" ht="13.5" x14ac:dyDescent="0.25">
      <c r="A253" s="11"/>
      <c r="B253" s="10">
        <v>42670</v>
      </c>
      <c r="C253" s="2">
        <v>1.75</v>
      </c>
      <c r="D253" s="2">
        <v>1.0598000000000001</v>
      </c>
      <c r="E253" s="2">
        <v>5937</v>
      </c>
      <c r="F253" s="2"/>
      <c r="G253" s="2"/>
      <c r="H253" s="16">
        <f t="shared" si="3"/>
        <v>5.6936800151831512E-3</v>
      </c>
    </row>
    <row r="254" spans="1:8" ht="13.5" x14ac:dyDescent="0.25">
      <c r="A254" s="11"/>
      <c r="B254" s="10">
        <v>42671</v>
      </c>
      <c r="C254" s="2">
        <v>1.75</v>
      </c>
      <c r="D254" s="2">
        <v>1.0598000000000001</v>
      </c>
      <c r="E254" s="2">
        <v>1000</v>
      </c>
      <c r="F254" s="2"/>
      <c r="G254" s="2"/>
      <c r="H254" s="16">
        <f t="shared" si="3"/>
        <v>0</v>
      </c>
    </row>
    <row r="255" spans="1:8" ht="13.5" x14ac:dyDescent="0.25">
      <c r="A255" s="11"/>
      <c r="B255" s="10">
        <v>42674</v>
      </c>
      <c r="C255" s="2">
        <v>1.75</v>
      </c>
      <c r="D255" s="2">
        <v>1.0598000000000001</v>
      </c>
      <c r="E255" s="2">
        <v>0</v>
      </c>
      <c r="F255" s="2"/>
      <c r="G255" s="2"/>
      <c r="H255" s="16">
        <f t="shared" si="3"/>
        <v>0</v>
      </c>
    </row>
    <row r="256" spans="1:8" ht="13.5" x14ac:dyDescent="0.25">
      <c r="A256" s="11"/>
      <c r="B256" s="10">
        <v>42675</v>
      </c>
      <c r="C256" s="2">
        <v>1.75</v>
      </c>
      <c r="D256" s="2">
        <v>1.0598000000000001</v>
      </c>
      <c r="E256" s="2">
        <v>0</v>
      </c>
      <c r="F256" s="2"/>
      <c r="G256" s="2"/>
      <c r="H256" s="16">
        <f t="shared" si="3"/>
        <v>0</v>
      </c>
    </row>
    <row r="257" spans="1:8" ht="13.5" x14ac:dyDescent="0.25">
      <c r="A257" s="11"/>
      <c r="B257" s="10">
        <v>42676</v>
      </c>
      <c r="C257" s="2">
        <v>1.75</v>
      </c>
      <c r="D257" s="2">
        <v>1.0598000000000001</v>
      </c>
      <c r="E257" s="2">
        <v>1000</v>
      </c>
      <c r="F257" s="2"/>
      <c r="G257" s="2"/>
      <c r="H257" s="16">
        <f t="shared" si="3"/>
        <v>0</v>
      </c>
    </row>
    <row r="258" spans="1:8" ht="13.5" x14ac:dyDescent="0.25">
      <c r="A258" s="11"/>
      <c r="B258" s="10">
        <v>42677</v>
      </c>
      <c r="C258" s="2">
        <v>1.75</v>
      </c>
      <c r="D258" s="2">
        <v>1.0598000000000001</v>
      </c>
      <c r="E258" s="2">
        <v>0</v>
      </c>
      <c r="F258" s="2"/>
      <c r="G258" s="2"/>
      <c r="H258" s="16">
        <f t="shared" si="3"/>
        <v>0</v>
      </c>
    </row>
    <row r="259" spans="1:8" ht="13.5" x14ac:dyDescent="0.25">
      <c r="A259" s="11"/>
      <c r="B259" s="10">
        <v>42678</v>
      </c>
      <c r="C259" s="2">
        <v>1.75</v>
      </c>
      <c r="D259" s="2">
        <v>1.0598000000000001</v>
      </c>
      <c r="E259" s="2">
        <v>500</v>
      </c>
      <c r="F259" s="2"/>
      <c r="G259" s="2"/>
      <c r="H259" s="16">
        <f t="shared" si="3"/>
        <v>0</v>
      </c>
    </row>
    <row r="260" spans="1:8" ht="13.5" x14ac:dyDescent="0.25">
      <c r="A260" s="11"/>
      <c r="B260" s="10">
        <v>42681</v>
      </c>
      <c r="C260" s="2">
        <v>1.75</v>
      </c>
      <c r="D260" s="2">
        <v>1.0598000000000001</v>
      </c>
      <c r="E260" s="2">
        <v>0</v>
      </c>
      <c r="F260" s="2"/>
      <c r="G260" s="2"/>
      <c r="H260" s="16">
        <f t="shared" si="3"/>
        <v>0</v>
      </c>
    </row>
    <row r="261" spans="1:8" ht="13.5" x14ac:dyDescent="0.25">
      <c r="A261" s="11"/>
      <c r="B261" s="10">
        <v>42682</v>
      </c>
      <c r="C261" s="2">
        <v>1.75</v>
      </c>
      <c r="D261" s="2">
        <v>1.0598000000000001</v>
      </c>
      <c r="E261" s="2">
        <v>0</v>
      </c>
      <c r="F261" s="2"/>
      <c r="G261" s="2"/>
      <c r="H261" s="16">
        <f t="shared" si="3"/>
        <v>0</v>
      </c>
    </row>
    <row r="262" spans="1:8" ht="13.5" x14ac:dyDescent="0.25">
      <c r="A262" s="11"/>
      <c r="B262" s="10">
        <v>42683</v>
      </c>
      <c r="C262" s="2">
        <v>1.75</v>
      </c>
      <c r="D262" s="2">
        <v>1.0598000000000001</v>
      </c>
      <c r="E262" s="2">
        <v>1000</v>
      </c>
      <c r="F262" s="2"/>
      <c r="G262" s="2"/>
      <c r="H262" s="16">
        <f t="shared" si="3"/>
        <v>0</v>
      </c>
    </row>
    <row r="263" spans="1:8" ht="13.5" x14ac:dyDescent="0.25">
      <c r="A263" s="11"/>
      <c r="B263" s="10">
        <v>42684</v>
      </c>
      <c r="C263" s="2">
        <v>1.75</v>
      </c>
      <c r="D263" s="2">
        <v>1.0598000000000001</v>
      </c>
      <c r="E263" s="2">
        <v>510</v>
      </c>
      <c r="F263" s="2"/>
      <c r="G263" s="2"/>
      <c r="H263" s="16">
        <f t="shared" ref="H263:H326" si="4">(D263-D262)/D262</f>
        <v>0</v>
      </c>
    </row>
    <row r="264" spans="1:8" ht="13.5" x14ac:dyDescent="0.25">
      <c r="A264" s="11"/>
      <c r="B264" s="10">
        <v>42685</v>
      </c>
      <c r="C264" s="2">
        <v>1.7</v>
      </c>
      <c r="D264" s="2">
        <v>1.0296000000000001</v>
      </c>
      <c r="E264" s="2">
        <v>62850</v>
      </c>
      <c r="F264" s="2"/>
      <c r="G264" s="2"/>
      <c r="H264" s="16">
        <f t="shared" si="4"/>
        <v>-2.8495942630685039E-2</v>
      </c>
    </row>
    <row r="265" spans="1:8" ht="13.5" x14ac:dyDescent="0.25">
      <c r="A265" s="11"/>
      <c r="B265" s="10">
        <v>42688</v>
      </c>
      <c r="C265" s="2">
        <v>1.71</v>
      </c>
      <c r="D265" s="2">
        <v>1.0356000000000001</v>
      </c>
      <c r="E265" s="2">
        <v>1600</v>
      </c>
      <c r="F265" s="2"/>
      <c r="G265" s="2"/>
      <c r="H265" s="16">
        <f t="shared" si="4"/>
        <v>5.8275058275058323E-3</v>
      </c>
    </row>
    <row r="266" spans="1:8" ht="13.5" x14ac:dyDescent="0.25">
      <c r="A266" s="11"/>
      <c r="B266" s="10">
        <v>42689</v>
      </c>
      <c r="C266" s="2">
        <v>1.71</v>
      </c>
      <c r="D266" s="2">
        <v>1.0356000000000001</v>
      </c>
      <c r="E266" s="2">
        <v>0</v>
      </c>
      <c r="F266" s="2"/>
      <c r="G266" s="2"/>
      <c r="H266" s="16">
        <f t="shared" si="4"/>
        <v>0</v>
      </c>
    </row>
    <row r="267" spans="1:8" ht="13.5" x14ac:dyDescent="0.25">
      <c r="A267" s="11"/>
      <c r="B267" s="10">
        <v>42690</v>
      </c>
      <c r="C267" s="2">
        <v>1.71</v>
      </c>
      <c r="D267" s="2">
        <v>1.0356000000000001</v>
      </c>
      <c r="E267" s="2">
        <v>0</v>
      </c>
      <c r="F267" s="2"/>
      <c r="G267" s="2"/>
      <c r="H267" s="16">
        <f t="shared" si="4"/>
        <v>0</v>
      </c>
    </row>
    <row r="268" spans="1:8" ht="13.5" x14ac:dyDescent="0.25">
      <c r="A268" s="11"/>
      <c r="B268" s="10">
        <v>42691</v>
      </c>
      <c r="C268" s="2">
        <v>1.71</v>
      </c>
      <c r="D268" s="2">
        <v>1.0356000000000001</v>
      </c>
      <c r="E268" s="2">
        <v>0</v>
      </c>
      <c r="F268" s="2"/>
      <c r="G268" s="2"/>
      <c r="H268" s="16">
        <f t="shared" si="4"/>
        <v>0</v>
      </c>
    </row>
    <row r="269" spans="1:8" ht="13.5" x14ac:dyDescent="0.25">
      <c r="A269" s="11"/>
      <c r="B269" s="10">
        <v>42692</v>
      </c>
      <c r="C269" s="2">
        <v>1.71</v>
      </c>
      <c r="D269" s="2">
        <v>1.0356000000000001</v>
      </c>
      <c r="E269" s="2">
        <v>0</v>
      </c>
      <c r="F269" s="2"/>
      <c r="G269" s="2"/>
      <c r="H269" s="16">
        <f t="shared" si="4"/>
        <v>0</v>
      </c>
    </row>
    <row r="270" spans="1:8" ht="13.5" x14ac:dyDescent="0.25">
      <c r="A270" s="11"/>
      <c r="B270" s="10">
        <v>42695</v>
      </c>
      <c r="C270" s="2">
        <v>1.7</v>
      </c>
      <c r="D270" s="2">
        <v>1.0296000000000001</v>
      </c>
      <c r="E270" s="2">
        <v>500</v>
      </c>
      <c r="F270" s="2"/>
      <c r="G270" s="2"/>
      <c r="H270" s="16">
        <f t="shared" si="4"/>
        <v>-5.7937427578215574E-3</v>
      </c>
    </row>
    <row r="271" spans="1:8" ht="13.5" x14ac:dyDescent="0.25">
      <c r="A271" s="11"/>
      <c r="B271" s="10">
        <v>42696</v>
      </c>
      <c r="C271" s="2">
        <v>1.7</v>
      </c>
      <c r="D271" s="2">
        <v>1.0296000000000001</v>
      </c>
      <c r="E271" s="2">
        <v>0</v>
      </c>
      <c r="F271" s="2"/>
      <c r="G271" s="2"/>
      <c r="H271" s="16">
        <f t="shared" si="4"/>
        <v>0</v>
      </c>
    </row>
    <row r="272" spans="1:8" ht="13.5" x14ac:dyDescent="0.25">
      <c r="A272" s="11"/>
      <c r="B272" s="10">
        <v>42697</v>
      </c>
      <c r="C272" s="2">
        <v>1.75</v>
      </c>
      <c r="D272" s="2">
        <v>1.0598000000000001</v>
      </c>
      <c r="E272" s="2">
        <v>1900</v>
      </c>
      <c r="F272" s="2"/>
      <c r="G272" s="2"/>
      <c r="H272" s="16">
        <f t="shared" si="4"/>
        <v>2.9331779331779335E-2</v>
      </c>
    </row>
    <row r="273" spans="1:8" ht="13.5" x14ac:dyDescent="0.25">
      <c r="A273" s="11"/>
      <c r="B273" s="10">
        <v>42698</v>
      </c>
      <c r="C273" s="2">
        <v>1.75</v>
      </c>
      <c r="D273" s="2">
        <v>1.0598000000000001</v>
      </c>
      <c r="E273" s="2">
        <v>0</v>
      </c>
      <c r="F273" s="2"/>
      <c r="G273" s="2"/>
      <c r="H273" s="16">
        <f t="shared" si="4"/>
        <v>0</v>
      </c>
    </row>
    <row r="274" spans="1:8" ht="13.5" x14ac:dyDescent="0.25">
      <c r="A274" s="11"/>
      <c r="B274" s="10">
        <v>42699</v>
      </c>
      <c r="C274" s="2">
        <v>1.75</v>
      </c>
      <c r="D274" s="2">
        <v>1.0598000000000001</v>
      </c>
      <c r="E274" s="2">
        <v>0</v>
      </c>
      <c r="F274" s="2"/>
      <c r="G274" s="2"/>
      <c r="H274" s="16">
        <f t="shared" si="4"/>
        <v>0</v>
      </c>
    </row>
    <row r="275" spans="1:8" ht="13.5" x14ac:dyDescent="0.25">
      <c r="A275" s="11"/>
      <c r="B275" s="10">
        <v>42702</v>
      </c>
      <c r="C275" s="2">
        <v>1.82</v>
      </c>
      <c r="D275" s="2">
        <v>1.1022000000000001</v>
      </c>
      <c r="E275" s="2">
        <v>1400</v>
      </c>
      <c r="F275" s="2"/>
      <c r="G275" s="2"/>
      <c r="H275" s="16">
        <f t="shared" si="4"/>
        <v>4.0007548594074342E-2</v>
      </c>
    </row>
    <row r="276" spans="1:8" ht="13.5" x14ac:dyDescent="0.25">
      <c r="A276" s="11"/>
      <c r="B276" s="10">
        <v>42703</v>
      </c>
      <c r="C276" s="2">
        <v>1.82</v>
      </c>
      <c r="D276" s="2">
        <v>1.1022000000000001</v>
      </c>
      <c r="E276" s="2">
        <v>0</v>
      </c>
      <c r="F276" s="2"/>
      <c r="G276" s="2"/>
      <c r="H276" s="16">
        <f t="shared" si="4"/>
        <v>0</v>
      </c>
    </row>
    <row r="277" spans="1:8" ht="13.5" x14ac:dyDescent="0.25">
      <c r="A277" s="11"/>
      <c r="B277" s="10">
        <v>42704</v>
      </c>
      <c r="C277" s="2">
        <v>1.74</v>
      </c>
      <c r="D277" s="2">
        <v>1.0538000000000001</v>
      </c>
      <c r="E277" s="2">
        <v>0</v>
      </c>
      <c r="F277" s="2"/>
      <c r="G277" s="2"/>
      <c r="H277" s="16">
        <f t="shared" si="4"/>
        <v>-4.3912175648702589E-2</v>
      </c>
    </row>
    <row r="278" spans="1:8" ht="13.5" x14ac:dyDescent="0.25">
      <c r="A278" s="11"/>
      <c r="B278" s="10">
        <v>42705</v>
      </c>
      <c r="C278" s="2">
        <v>1.69</v>
      </c>
      <c r="D278" s="2">
        <v>1.0235000000000001</v>
      </c>
      <c r="E278" s="2">
        <v>1599</v>
      </c>
      <c r="F278" s="2"/>
      <c r="G278" s="2"/>
      <c r="H278" s="16">
        <f t="shared" si="4"/>
        <v>-2.8753084076674883E-2</v>
      </c>
    </row>
    <row r="279" spans="1:8" ht="13.5" x14ac:dyDescent="0.25">
      <c r="A279" s="11"/>
      <c r="B279" s="10">
        <v>42706</v>
      </c>
      <c r="C279" s="2">
        <v>1.69</v>
      </c>
      <c r="D279" s="2">
        <v>1.0235000000000001</v>
      </c>
      <c r="E279" s="2">
        <v>0</v>
      </c>
      <c r="F279" s="2"/>
      <c r="G279" s="2"/>
      <c r="H279" s="16">
        <f t="shared" si="4"/>
        <v>0</v>
      </c>
    </row>
    <row r="280" spans="1:8" ht="13.5" x14ac:dyDescent="0.25">
      <c r="A280" s="11"/>
      <c r="B280" s="10">
        <v>42709</v>
      </c>
      <c r="C280" s="2">
        <v>1.69</v>
      </c>
      <c r="D280" s="2">
        <v>1.0235000000000001</v>
      </c>
      <c r="E280" s="2">
        <v>0</v>
      </c>
      <c r="F280" s="2"/>
      <c r="G280" s="2"/>
      <c r="H280" s="16">
        <f t="shared" si="4"/>
        <v>0</v>
      </c>
    </row>
    <row r="281" spans="1:8" ht="13.5" x14ac:dyDescent="0.25">
      <c r="A281" s="11"/>
      <c r="B281" s="10">
        <v>42710</v>
      </c>
      <c r="C281" s="2">
        <v>1.69</v>
      </c>
      <c r="D281" s="2">
        <v>1.0235000000000001</v>
      </c>
      <c r="E281" s="2">
        <v>0</v>
      </c>
      <c r="F281" s="2"/>
      <c r="G281" s="2"/>
      <c r="H281" s="16">
        <f t="shared" si="4"/>
        <v>0</v>
      </c>
    </row>
    <row r="282" spans="1:8" ht="13.5" x14ac:dyDescent="0.25">
      <c r="A282" s="11"/>
      <c r="B282" s="10">
        <v>42711</v>
      </c>
      <c r="C282" s="2">
        <v>1.69</v>
      </c>
      <c r="D282" s="2">
        <v>1.0235000000000001</v>
      </c>
      <c r="E282" s="2">
        <v>0</v>
      </c>
      <c r="F282" s="2"/>
      <c r="G282" s="2"/>
      <c r="H282" s="16">
        <f t="shared" si="4"/>
        <v>0</v>
      </c>
    </row>
    <row r="283" spans="1:8" ht="13.5" x14ac:dyDescent="0.25">
      <c r="A283" s="11"/>
      <c r="B283" s="10">
        <v>42712</v>
      </c>
      <c r="C283" s="2">
        <v>1.69</v>
      </c>
      <c r="D283" s="2">
        <v>1.0235000000000001</v>
      </c>
      <c r="E283" s="2">
        <v>0</v>
      </c>
      <c r="F283" s="2"/>
      <c r="G283" s="2"/>
      <c r="H283" s="16">
        <f t="shared" si="4"/>
        <v>0</v>
      </c>
    </row>
    <row r="284" spans="1:8" ht="13.5" x14ac:dyDescent="0.25">
      <c r="A284" s="11"/>
      <c r="B284" s="10">
        <v>42713</v>
      </c>
      <c r="C284" s="2">
        <v>1.69</v>
      </c>
      <c r="D284" s="2">
        <v>1.0235000000000001</v>
      </c>
      <c r="E284" s="2">
        <v>0</v>
      </c>
      <c r="F284" s="2"/>
      <c r="G284" s="2"/>
      <c r="H284" s="16">
        <f t="shared" si="4"/>
        <v>0</v>
      </c>
    </row>
    <row r="285" spans="1:8" ht="13.5" x14ac:dyDescent="0.25">
      <c r="A285" s="11"/>
      <c r="B285" s="10">
        <v>42717</v>
      </c>
      <c r="C285" s="2">
        <v>1.69</v>
      </c>
      <c r="D285" s="2">
        <v>1.0235000000000001</v>
      </c>
      <c r="E285" s="2">
        <v>0</v>
      </c>
      <c r="F285" s="2"/>
      <c r="G285" s="2"/>
      <c r="H285" s="16">
        <f t="shared" si="4"/>
        <v>0</v>
      </c>
    </row>
    <row r="286" spans="1:8" ht="13.5" x14ac:dyDescent="0.25">
      <c r="A286" s="11"/>
      <c r="B286" s="10">
        <v>42718</v>
      </c>
      <c r="C286" s="2">
        <v>1.69</v>
      </c>
      <c r="D286" s="2">
        <v>1.0235000000000001</v>
      </c>
      <c r="E286" s="2">
        <v>0</v>
      </c>
      <c r="F286" s="2"/>
      <c r="G286" s="2"/>
      <c r="H286" s="16">
        <f t="shared" si="4"/>
        <v>0</v>
      </c>
    </row>
    <row r="287" spans="1:8" ht="13.5" x14ac:dyDescent="0.25">
      <c r="A287" s="11"/>
      <c r="B287" s="10">
        <v>42719</v>
      </c>
      <c r="C287" s="2">
        <v>1.69</v>
      </c>
      <c r="D287" s="2">
        <v>1.0235000000000001</v>
      </c>
      <c r="E287" s="2">
        <v>0</v>
      </c>
      <c r="F287" s="2"/>
      <c r="G287" s="2"/>
      <c r="H287" s="16">
        <f t="shared" si="4"/>
        <v>0</v>
      </c>
    </row>
    <row r="288" spans="1:8" ht="13.5" x14ac:dyDescent="0.25">
      <c r="A288" s="11"/>
      <c r="B288" s="10">
        <v>42720</v>
      </c>
      <c r="C288" s="2">
        <v>1.69</v>
      </c>
      <c r="D288" s="2">
        <v>1.0235000000000001</v>
      </c>
      <c r="E288" s="2">
        <v>0</v>
      </c>
      <c r="F288" s="2"/>
      <c r="G288" s="2"/>
      <c r="H288" s="16">
        <f t="shared" si="4"/>
        <v>0</v>
      </c>
    </row>
    <row r="289" spans="1:8" ht="13.5" x14ac:dyDescent="0.25">
      <c r="A289" s="11"/>
      <c r="B289" s="10">
        <v>42723</v>
      </c>
      <c r="C289" s="2">
        <v>1.69</v>
      </c>
      <c r="D289" s="2">
        <v>1.0235000000000001</v>
      </c>
      <c r="E289" s="2">
        <v>0</v>
      </c>
      <c r="F289" s="2"/>
      <c r="G289" s="2"/>
      <c r="H289" s="16">
        <f t="shared" si="4"/>
        <v>0</v>
      </c>
    </row>
    <row r="290" spans="1:8" ht="13.5" x14ac:dyDescent="0.25">
      <c r="A290" s="11"/>
      <c r="B290" s="10">
        <v>42724</v>
      </c>
      <c r="C290" s="2">
        <v>1.69</v>
      </c>
      <c r="D290" s="2">
        <v>1.0235000000000001</v>
      </c>
      <c r="E290" s="2">
        <v>0</v>
      </c>
      <c r="F290" s="2"/>
      <c r="G290" s="2"/>
      <c r="H290" s="16">
        <f t="shared" si="4"/>
        <v>0</v>
      </c>
    </row>
    <row r="291" spans="1:8" ht="13.5" x14ac:dyDescent="0.25">
      <c r="A291" s="11"/>
      <c r="B291" s="10">
        <v>42725</v>
      </c>
      <c r="C291" s="2">
        <v>1.69</v>
      </c>
      <c r="D291" s="2">
        <v>1.0235000000000001</v>
      </c>
      <c r="E291" s="2">
        <v>0</v>
      </c>
      <c r="F291" s="2"/>
      <c r="G291" s="2"/>
      <c r="H291" s="16">
        <f t="shared" si="4"/>
        <v>0</v>
      </c>
    </row>
    <row r="292" spans="1:8" ht="13.5" x14ac:dyDescent="0.25">
      <c r="A292" s="11"/>
      <c r="B292" s="10">
        <v>42726</v>
      </c>
      <c r="C292" s="2">
        <v>1.69</v>
      </c>
      <c r="D292" s="2">
        <v>1.0235000000000001</v>
      </c>
      <c r="E292" s="2">
        <v>100</v>
      </c>
      <c r="F292" s="2"/>
      <c r="G292" s="2"/>
      <c r="H292" s="16">
        <f t="shared" si="4"/>
        <v>0</v>
      </c>
    </row>
    <row r="293" spans="1:8" ht="13.5" x14ac:dyDescent="0.25">
      <c r="A293" s="11"/>
      <c r="B293" s="10">
        <v>42727</v>
      </c>
      <c r="C293" s="2">
        <v>1.69</v>
      </c>
      <c r="D293" s="2">
        <v>1.0235000000000001</v>
      </c>
      <c r="E293" s="2">
        <v>0</v>
      </c>
      <c r="F293" s="2"/>
      <c r="G293" s="2"/>
      <c r="H293" s="16">
        <f t="shared" si="4"/>
        <v>0</v>
      </c>
    </row>
    <row r="294" spans="1:8" ht="13.5" x14ac:dyDescent="0.25">
      <c r="A294" s="11"/>
      <c r="B294" s="10">
        <v>42730</v>
      </c>
      <c r="C294" s="2">
        <v>1.69</v>
      </c>
      <c r="D294" s="2">
        <v>1.0235000000000001</v>
      </c>
      <c r="E294" s="2">
        <v>0</v>
      </c>
      <c r="F294" s="2"/>
      <c r="G294" s="2"/>
      <c r="H294" s="16">
        <f t="shared" si="4"/>
        <v>0</v>
      </c>
    </row>
    <row r="295" spans="1:8" ht="13.5" x14ac:dyDescent="0.25">
      <c r="A295" s="11"/>
      <c r="B295" s="10">
        <v>42731</v>
      </c>
      <c r="C295" s="2">
        <v>1.69</v>
      </c>
      <c r="D295" s="2">
        <v>1.0235000000000001</v>
      </c>
      <c r="E295" s="2">
        <v>0</v>
      </c>
      <c r="F295" s="2"/>
      <c r="G295" s="2"/>
      <c r="H295" s="16">
        <f t="shared" si="4"/>
        <v>0</v>
      </c>
    </row>
    <row r="296" spans="1:8" ht="13.5" x14ac:dyDescent="0.25">
      <c r="A296" s="11"/>
      <c r="B296" s="10">
        <v>42732</v>
      </c>
      <c r="C296" s="2">
        <v>1.72</v>
      </c>
      <c r="D296" s="2">
        <v>1.0417000000000001</v>
      </c>
      <c r="E296" s="2">
        <v>100</v>
      </c>
      <c r="F296" s="2"/>
      <c r="G296" s="2"/>
      <c r="H296" s="16">
        <f t="shared" si="4"/>
        <v>1.7782120175867114E-2</v>
      </c>
    </row>
    <row r="297" spans="1:8" ht="13.5" x14ac:dyDescent="0.25">
      <c r="A297" s="11"/>
      <c r="B297" s="10">
        <v>42733</v>
      </c>
      <c r="C297" s="2">
        <v>1.72</v>
      </c>
      <c r="D297" s="2">
        <v>1.0417000000000001</v>
      </c>
      <c r="E297" s="2">
        <v>233</v>
      </c>
      <c r="F297" s="2"/>
      <c r="G297" s="2"/>
      <c r="H297" s="16">
        <f t="shared" si="4"/>
        <v>0</v>
      </c>
    </row>
    <row r="298" spans="1:8" ht="13.5" x14ac:dyDescent="0.25">
      <c r="A298" s="11"/>
      <c r="B298" s="10">
        <v>42734</v>
      </c>
      <c r="C298" s="2">
        <v>1.76</v>
      </c>
      <c r="D298" s="2">
        <v>1.0659000000000001</v>
      </c>
      <c r="E298" s="2">
        <v>100</v>
      </c>
      <c r="F298" s="2"/>
      <c r="G298" s="2"/>
      <c r="H298" s="16">
        <f t="shared" si="4"/>
        <v>2.3231256599788804E-2</v>
      </c>
    </row>
    <row r="299" spans="1:8" ht="13.5" x14ac:dyDescent="0.25">
      <c r="A299" s="11"/>
      <c r="B299" s="10">
        <v>42737</v>
      </c>
      <c r="C299" s="2">
        <v>1.76</v>
      </c>
      <c r="D299" s="2">
        <v>1.0659000000000001</v>
      </c>
      <c r="E299" s="2">
        <v>0</v>
      </c>
      <c r="F299" s="2"/>
      <c r="G299" s="2"/>
      <c r="H299" s="16">
        <f t="shared" si="4"/>
        <v>0</v>
      </c>
    </row>
    <row r="300" spans="1:8" ht="13.5" x14ac:dyDescent="0.25">
      <c r="A300" s="11"/>
      <c r="B300" s="10">
        <v>42738</v>
      </c>
      <c r="C300" s="2">
        <v>1.72</v>
      </c>
      <c r="D300" s="2">
        <v>1.0417000000000001</v>
      </c>
      <c r="E300" s="2">
        <v>100</v>
      </c>
      <c r="F300" s="2"/>
      <c r="G300" s="2"/>
      <c r="H300" s="16">
        <f t="shared" si="4"/>
        <v>-2.2703818369453042E-2</v>
      </c>
    </row>
    <row r="301" spans="1:8" ht="13.5" x14ac:dyDescent="0.25">
      <c r="A301" s="11"/>
      <c r="B301" s="10">
        <v>42739</v>
      </c>
      <c r="C301" s="2">
        <v>1.73</v>
      </c>
      <c r="D301" s="2">
        <v>1.0477000000000001</v>
      </c>
      <c r="E301" s="2">
        <v>1395</v>
      </c>
      <c r="F301" s="2"/>
      <c r="G301" s="2"/>
      <c r="H301" s="16">
        <f t="shared" si="4"/>
        <v>5.759815685898056E-3</v>
      </c>
    </row>
    <row r="302" spans="1:8" ht="13.5" x14ac:dyDescent="0.25">
      <c r="A302" s="11"/>
      <c r="B302" s="10">
        <v>42740</v>
      </c>
      <c r="C302" s="2">
        <v>1.73</v>
      </c>
      <c r="D302" s="2">
        <v>1.0477000000000001</v>
      </c>
      <c r="E302" s="2">
        <v>605</v>
      </c>
      <c r="F302" s="2"/>
      <c r="G302" s="2"/>
      <c r="H302" s="16">
        <f t="shared" si="4"/>
        <v>0</v>
      </c>
    </row>
    <row r="303" spans="1:8" ht="13.5" x14ac:dyDescent="0.25">
      <c r="A303" s="11"/>
      <c r="B303" s="10">
        <v>42741</v>
      </c>
      <c r="C303" s="2">
        <v>1.74</v>
      </c>
      <c r="D303" s="2">
        <v>1.0538000000000001</v>
      </c>
      <c r="E303" s="2">
        <v>430</v>
      </c>
      <c r="F303" s="2"/>
      <c r="G303" s="2"/>
      <c r="H303" s="16">
        <f t="shared" si="4"/>
        <v>5.8222773694759896E-3</v>
      </c>
    </row>
    <row r="304" spans="1:8" ht="13.5" x14ac:dyDescent="0.25">
      <c r="A304" s="11"/>
      <c r="B304" s="10">
        <v>42744</v>
      </c>
      <c r="C304" s="2">
        <v>1.74</v>
      </c>
      <c r="D304" s="2">
        <v>1.0538000000000001</v>
      </c>
      <c r="E304" s="2">
        <v>0</v>
      </c>
      <c r="F304" s="2"/>
      <c r="G304" s="2"/>
      <c r="H304" s="16">
        <f t="shared" si="4"/>
        <v>0</v>
      </c>
    </row>
    <row r="305" spans="1:8" ht="13.5" x14ac:dyDescent="0.25">
      <c r="A305" s="11"/>
      <c r="B305" s="10">
        <v>42745</v>
      </c>
      <c r="C305" s="2">
        <v>1.81</v>
      </c>
      <c r="D305" s="2">
        <v>1.0962000000000001</v>
      </c>
      <c r="E305" s="2">
        <v>0</v>
      </c>
      <c r="F305" s="2"/>
      <c r="G305" s="2"/>
      <c r="H305" s="16">
        <f t="shared" si="4"/>
        <v>4.0235338773960891E-2</v>
      </c>
    </row>
    <row r="306" spans="1:8" ht="13.5" x14ac:dyDescent="0.25">
      <c r="A306" s="11"/>
      <c r="B306" s="10">
        <v>42746</v>
      </c>
      <c r="C306" s="2">
        <v>1.89</v>
      </c>
      <c r="D306" s="2">
        <v>1.1446000000000001</v>
      </c>
      <c r="E306" s="2">
        <v>0</v>
      </c>
      <c r="F306" s="2"/>
      <c r="G306" s="2"/>
      <c r="H306" s="16">
        <f t="shared" si="4"/>
        <v>4.4152526911147599E-2</v>
      </c>
    </row>
    <row r="307" spans="1:8" ht="13.5" x14ac:dyDescent="0.25">
      <c r="A307" s="11"/>
      <c r="B307" s="10">
        <v>42747</v>
      </c>
      <c r="C307" s="2">
        <v>2</v>
      </c>
      <c r="D307" s="2">
        <v>1.2112000000000001</v>
      </c>
      <c r="E307" s="2">
        <v>1220</v>
      </c>
      <c r="F307" s="2"/>
      <c r="G307" s="2"/>
      <c r="H307" s="16">
        <f t="shared" si="4"/>
        <v>5.8186265944434726E-2</v>
      </c>
    </row>
    <row r="308" spans="1:8" ht="13.5" x14ac:dyDescent="0.25">
      <c r="A308" s="11"/>
      <c r="B308" s="10">
        <v>42748</v>
      </c>
      <c r="C308" s="2">
        <v>2.09</v>
      </c>
      <c r="D308" s="2">
        <v>1.2657</v>
      </c>
      <c r="E308" s="2">
        <v>12810</v>
      </c>
      <c r="F308" s="2"/>
      <c r="G308" s="2"/>
      <c r="H308" s="16">
        <f t="shared" si="4"/>
        <v>4.4996697490092462E-2</v>
      </c>
    </row>
    <row r="309" spans="1:8" ht="13.5" x14ac:dyDescent="0.25">
      <c r="A309" s="11"/>
      <c r="B309" s="10">
        <v>42751</v>
      </c>
      <c r="C309" s="2">
        <v>2</v>
      </c>
      <c r="D309" s="2">
        <v>1.2112000000000001</v>
      </c>
      <c r="E309" s="2">
        <v>0</v>
      </c>
      <c r="F309" s="2"/>
      <c r="G309" s="2"/>
      <c r="H309" s="16">
        <f t="shared" si="4"/>
        <v>-4.3059176740143784E-2</v>
      </c>
    </row>
    <row r="310" spans="1:8" ht="13.5" x14ac:dyDescent="0.25">
      <c r="A310" s="11"/>
      <c r="B310" s="10">
        <v>42752</v>
      </c>
      <c r="C310" s="2">
        <v>1.91</v>
      </c>
      <c r="D310" s="2">
        <v>1.1567000000000001</v>
      </c>
      <c r="E310" s="2">
        <v>1000</v>
      </c>
      <c r="F310" s="2"/>
      <c r="G310" s="2"/>
      <c r="H310" s="16">
        <f t="shared" si="4"/>
        <v>-4.4996697490092462E-2</v>
      </c>
    </row>
    <row r="311" spans="1:8" ht="13.5" x14ac:dyDescent="0.25">
      <c r="A311" s="11"/>
      <c r="B311" s="10">
        <v>42753</v>
      </c>
      <c r="C311" s="2">
        <v>1.86</v>
      </c>
      <c r="D311" s="2">
        <v>1.1265000000000001</v>
      </c>
      <c r="E311" s="2">
        <v>500</v>
      </c>
      <c r="F311" s="2"/>
      <c r="G311" s="2"/>
      <c r="H311" s="16">
        <f t="shared" si="4"/>
        <v>-2.610875767268955E-2</v>
      </c>
    </row>
    <row r="312" spans="1:8" ht="13.5" x14ac:dyDescent="0.25">
      <c r="A312" s="11"/>
      <c r="B312" s="10">
        <v>42754</v>
      </c>
      <c r="C312" s="2">
        <v>1.86</v>
      </c>
      <c r="D312" s="2">
        <v>1.1265000000000001</v>
      </c>
      <c r="E312" s="2">
        <v>0</v>
      </c>
      <c r="F312" s="2"/>
      <c r="G312" s="2"/>
      <c r="H312" s="16">
        <f t="shared" si="4"/>
        <v>0</v>
      </c>
    </row>
    <row r="313" spans="1:8" ht="13.5" x14ac:dyDescent="0.25">
      <c r="A313" s="11"/>
      <c r="B313" s="10">
        <v>42755</v>
      </c>
      <c r="C313" s="2">
        <v>1.86</v>
      </c>
      <c r="D313" s="2">
        <v>1.1265000000000001</v>
      </c>
      <c r="E313" s="2">
        <v>2167</v>
      </c>
      <c r="F313" s="2"/>
      <c r="G313" s="2"/>
      <c r="H313" s="16">
        <f t="shared" si="4"/>
        <v>0</v>
      </c>
    </row>
    <row r="314" spans="1:8" ht="13.5" x14ac:dyDescent="0.25">
      <c r="A314" s="11"/>
      <c r="B314" s="10">
        <v>42758</v>
      </c>
      <c r="C314" s="2">
        <v>1.8</v>
      </c>
      <c r="D314" s="2">
        <v>1.0901000000000001</v>
      </c>
      <c r="E314" s="2">
        <v>100</v>
      </c>
      <c r="F314" s="2"/>
      <c r="G314" s="2"/>
      <c r="H314" s="16">
        <f t="shared" si="4"/>
        <v>-3.2312472259209933E-2</v>
      </c>
    </row>
    <row r="315" spans="1:8" ht="13.5" x14ac:dyDescent="0.25">
      <c r="A315" s="11"/>
      <c r="B315" s="10">
        <v>42759</v>
      </c>
      <c r="C315" s="2">
        <v>1.77</v>
      </c>
      <c r="D315" s="2">
        <v>1.0719000000000001</v>
      </c>
      <c r="E315" s="2">
        <v>1669</v>
      </c>
      <c r="F315" s="2"/>
      <c r="G315" s="2"/>
      <c r="H315" s="16">
        <f t="shared" si="4"/>
        <v>-1.6695715989358768E-2</v>
      </c>
    </row>
    <row r="316" spans="1:8" ht="13.5" x14ac:dyDescent="0.25">
      <c r="A316" s="11"/>
      <c r="B316" s="10">
        <v>42760</v>
      </c>
      <c r="C316" s="2">
        <v>1.77</v>
      </c>
      <c r="D316" s="2">
        <v>1.0719000000000001</v>
      </c>
      <c r="E316" s="2">
        <v>0</v>
      </c>
      <c r="F316" s="2"/>
      <c r="G316" s="2"/>
      <c r="H316" s="16">
        <f t="shared" si="4"/>
        <v>0</v>
      </c>
    </row>
    <row r="317" spans="1:8" ht="13.5" x14ac:dyDescent="0.25">
      <c r="A317" s="11"/>
      <c r="B317" s="10">
        <v>42761</v>
      </c>
      <c r="C317" s="2">
        <v>1.77</v>
      </c>
      <c r="D317" s="2">
        <v>1.0719000000000001</v>
      </c>
      <c r="E317" s="2">
        <v>0</v>
      </c>
      <c r="F317" s="2"/>
      <c r="G317" s="2"/>
      <c r="H317" s="16">
        <f t="shared" si="4"/>
        <v>0</v>
      </c>
    </row>
    <row r="318" spans="1:8" ht="13.5" x14ac:dyDescent="0.25">
      <c r="A318" s="11"/>
      <c r="B318" s="10">
        <v>42762</v>
      </c>
      <c r="C318" s="2">
        <v>1.84</v>
      </c>
      <c r="D318" s="2">
        <v>1.1143000000000001</v>
      </c>
      <c r="E318" s="2">
        <v>0</v>
      </c>
      <c r="F318" s="2"/>
      <c r="G318" s="2"/>
      <c r="H318" s="16">
        <f t="shared" si="4"/>
        <v>3.9555928724694461E-2</v>
      </c>
    </row>
    <row r="319" spans="1:8" ht="13.5" x14ac:dyDescent="0.25">
      <c r="A319" s="11"/>
      <c r="B319" s="10">
        <v>42765</v>
      </c>
      <c r="C319" s="2">
        <v>1.9</v>
      </c>
      <c r="D319" s="2">
        <v>1.1507000000000001</v>
      </c>
      <c r="E319" s="2">
        <v>7973</v>
      </c>
      <c r="F319" s="2"/>
      <c r="G319" s="2"/>
      <c r="H319" s="16">
        <f t="shared" si="4"/>
        <v>3.2666247868617056E-2</v>
      </c>
    </row>
    <row r="320" spans="1:8" ht="13.5" x14ac:dyDescent="0.25">
      <c r="A320" s="11"/>
      <c r="B320" s="10">
        <v>42766</v>
      </c>
      <c r="C320" s="2">
        <v>1.9</v>
      </c>
      <c r="D320" s="2">
        <v>1.1507000000000001</v>
      </c>
      <c r="E320" s="2">
        <v>0</v>
      </c>
      <c r="F320" s="2"/>
      <c r="G320" s="2"/>
      <c r="H320" s="16">
        <f t="shared" si="4"/>
        <v>0</v>
      </c>
    </row>
    <row r="321" spans="1:8" ht="13.5" x14ac:dyDescent="0.25">
      <c r="A321" s="11"/>
      <c r="B321" s="10">
        <v>42767</v>
      </c>
      <c r="C321" s="2">
        <v>1.9</v>
      </c>
      <c r="D321" s="2">
        <v>1.1507000000000001</v>
      </c>
      <c r="E321" s="2">
        <v>0</v>
      </c>
      <c r="F321" s="2"/>
      <c r="G321" s="2"/>
      <c r="H321" s="16">
        <f t="shared" si="4"/>
        <v>0</v>
      </c>
    </row>
    <row r="322" spans="1:8" ht="13.5" x14ac:dyDescent="0.25">
      <c r="A322" s="11"/>
      <c r="B322" s="10">
        <v>42768</v>
      </c>
      <c r="C322" s="2">
        <v>1.9</v>
      </c>
      <c r="D322" s="2">
        <v>1.1507000000000001</v>
      </c>
      <c r="E322" s="2">
        <v>0</v>
      </c>
      <c r="F322" s="2"/>
      <c r="G322" s="2"/>
      <c r="H322" s="16">
        <f t="shared" si="4"/>
        <v>0</v>
      </c>
    </row>
    <row r="323" spans="1:8" ht="13.5" x14ac:dyDescent="0.25">
      <c r="A323" s="11"/>
      <c r="B323" s="10">
        <v>42769</v>
      </c>
      <c r="C323" s="2">
        <v>1.9</v>
      </c>
      <c r="D323" s="2">
        <v>1.1507000000000001</v>
      </c>
      <c r="E323" s="2">
        <v>5228</v>
      </c>
      <c r="F323" s="2"/>
      <c r="G323" s="2"/>
      <c r="H323" s="16">
        <f t="shared" si="4"/>
        <v>0</v>
      </c>
    </row>
    <row r="324" spans="1:8" ht="13.5" x14ac:dyDescent="0.25">
      <c r="A324" s="11"/>
      <c r="B324" s="10">
        <v>42772</v>
      </c>
      <c r="C324" s="2">
        <v>1.9</v>
      </c>
      <c r="D324" s="2">
        <v>1.1507000000000001</v>
      </c>
      <c r="E324" s="2">
        <v>0</v>
      </c>
      <c r="F324" s="2"/>
      <c r="G324" s="2"/>
      <c r="H324" s="16">
        <f t="shared" si="4"/>
        <v>0</v>
      </c>
    </row>
    <row r="325" spans="1:8" ht="13.5" x14ac:dyDescent="0.25">
      <c r="A325" s="11"/>
      <c r="B325" s="10">
        <v>42773</v>
      </c>
      <c r="C325" s="2">
        <v>1.9</v>
      </c>
      <c r="D325" s="2">
        <v>1.1507000000000001</v>
      </c>
      <c r="E325" s="2">
        <v>0</v>
      </c>
      <c r="F325" s="2"/>
      <c r="G325" s="2"/>
      <c r="H325" s="16">
        <f t="shared" si="4"/>
        <v>0</v>
      </c>
    </row>
    <row r="326" spans="1:8" ht="13.5" x14ac:dyDescent="0.25">
      <c r="A326" s="11"/>
      <c r="B326" s="10">
        <v>42774</v>
      </c>
      <c r="C326" s="2">
        <v>1.9</v>
      </c>
      <c r="D326" s="2">
        <v>1.1507000000000001</v>
      </c>
      <c r="E326" s="2">
        <v>500</v>
      </c>
      <c r="F326" s="2"/>
      <c r="G326" s="2"/>
      <c r="H326" s="16">
        <f t="shared" si="4"/>
        <v>0</v>
      </c>
    </row>
    <row r="327" spans="1:8" ht="13.5" x14ac:dyDescent="0.25">
      <c r="A327" s="11"/>
      <c r="B327" s="10">
        <v>42775</v>
      </c>
      <c r="C327" s="2">
        <v>1.9</v>
      </c>
      <c r="D327" s="2">
        <v>1.1507000000000001</v>
      </c>
      <c r="E327" s="2">
        <v>0</v>
      </c>
      <c r="F327" s="2"/>
      <c r="G327" s="2"/>
      <c r="H327" s="16">
        <f t="shared" ref="H327:H390" si="5">(D327-D326)/D326</f>
        <v>0</v>
      </c>
    </row>
    <row r="328" spans="1:8" ht="13.5" x14ac:dyDescent="0.25">
      <c r="A328" s="11"/>
      <c r="B328" s="10">
        <v>42776</v>
      </c>
      <c r="C328" s="2">
        <v>1.9</v>
      </c>
      <c r="D328" s="2">
        <v>1.1507000000000001</v>
      </c>
      <c r="E328" s="2">
        <v>0</v>
      </c>
      <c r="F328" s="2"/>
      <c r="G328" s="2"/>
      <c r="H328" s="16">
        <f t="shared" si="5"/>
        <v>0</v>
      </c>
    </row>
    <row r="329" spans="1:8" ht="13.5" x14ac:dyDescent="0.25">
      <c r="A329" s="11"/>
      <c r="B329" s="10">
        <v>42779</v>
      </c>
      <c r="C329" s="2">
        <v>1.9</v>
      </c>
      <c r="D329" s="2">
        <v>1.1507000000000001</v>
      </c>
      <c r="E329" s="2">
        <v>0</v>
      </c>
      <c r="F329" s="2"/>
      <c r="G329" s="2"/>
      <c r="H329" s="16">
        <f t="shared" si="5"/>
        <v>0</v>
      </c>
    </row>
    <row r="330" spans="1:8" ht="13.5" x14ac:dyDescent="0.25">
      <c r="A330" s="11"/>
      <c r="B330" s="10">
        <v>42780</v>
      </c>
      <c r="C330" s="2">
        <v>1.85</v>
      </c>
      <c r="D330" s="2">
        <v>1.1204000000000001</v>
      </c>
      <c r="E330" s="2">
        <v>400</v>
      </c>
      <c r="F330" s="2"/>
      <c r="G330" s="2"/>
      <c r="H330" s="16">
        <f t="shared" si="5"/>
        <v>-2.6331798035978092E-2</v>
      </c>
    </row>
    <row r="331" spans="1:8" ht="13.5" x14ac:dyDescent="0.25">
      <c r="A331" s="11"/>
      <c r="B331" s="10">
        <v>42781</v>
      </c>
      <c r="C331" s="2">
        <v>1.85</v>
      </c>
      <c r="D331" s="2">
        <v>1.1204000000000001</v>
      </c>
      <c r="E331" s="2">
        <v>500</v>
      </c>
      <c r="F331" s="2"/>
      <c r="G331" s="2"/>
      <c r="H331" s="16">
        <f t="shared" si="5"/>
        <v>0</v>
      </c>
    </row>
    <row r="332" spans="1:8" ht="13.5" x14ac:dyDescent="0.25">
      <c r="A332" s="11"/>
      <c r="B332" s="10">
        <v>42782</v>
      </c>
      <c r="C332" s="2">
        <v>1.85</v>
      </c>
      <c r="D332" s="2">
        <v>1.1204000000000001</v>
      </c>
      <c r="E332" s="2">
        <v>500</v>
      </c>
      <c r="F332" s="2"/>
      <c r="G332" s="2"/>
      <c r="H332" s="16">
        <f t="shared" si="5"/>
        <v>0</v>
      </c>
    </row>
    <row r="333" spans="1:8" ht="13.5" x14ac:dyDescent="0.25">
      <c r="A333" s="11"/>
      <c r="B333" s="10">
        <v>42783</v>
      </c>
      <c r="C333" s="2">
        <v>1.85</v>
      </c>
      <c r="D333" s="2">
        <v>1.1204000000000001</v>
      </c>
      <c r="E333" s="2">
        <v>0</v>
      </c>
      <c r="F333" s="2"/>
      <c r="G333" s="2"/>
      <c r="H333" s="16">
        <f t="shared" si="5"/>
        <v>0</v>
      </c>
    </row>
    <row r="334" spans="1:8" ht="13.5" x14ac:dyDescent="0.25">
      <c r="A334" s="11"/>
      <c r="B334" s="10">
        <v>42786</v>
      </c>
      <c r="C334" s="2">
        <v>1.85</v>
      </c>
      <c r="D334" s="2">
        <v>1.1204000000000001</v>
      </c>
      <c r="E334" s="2">
        <v>0</v>
      </c>
      <c r="F334" s="2"/>
      <c r="G334" s="2"/>
      <c r="H334" s="16">
        <f t="shared" si="5"/>
        <v>0</v>
      </c>
    </row>
    <row r="335" spans="1:8" ht="13.5" x14ac:dyDescent="0.25">
      <c r="A335" s="11"/>
      <c r="B335" s="10">
        <v>42787</v>
      </c>
      <c r="C335" s="2">
        <v>1.85</v>
      </c>
      <c r="D335" s="2">
        <v>1.1204000000000001</v>
      </c>
      <c r="E335" s="2">
        <v>80</v>
      </c>
      <c r="F335" s="2"/>
      <c r="G335" s="2"/>
      <c r="H335" s="16">
        <f t="shared" si="5"/>
        <v>0</v>
      </c>
    </row>
    <row r="336" spans="1:8" ht="13.5" x14ac:dyDescent="0.25">
      <c r="A336" s="11"/>
      <c r="B336" s="10">
        <v>42788</v>
      </c>
      <c r="C336" s="2">
        <v>1.85</v>
      </c>
      <c r="D336" s="2">
        <v>1.1204000000000001</v>
      </c>
      <c r="E336" s="2">
        <v>42</v>
      </c>
      <c r="F336" s="2"/>
      <c r="G336" s="2"/>
      <c r="H336" s="16">
        <f t="shared" si="5"/>
        <v>0</v>
      </c>
    </row>
    <row r="337" spans="1:8" ht="13.5" x14ac:dyDescent="0.25">
      <c r="A337" s="11"/>
      <c r="B337" s="10">
        <v>42789</v>
      </c>
      <c r="C337" s="2">
        <v>1.85</v>
      </c>
      <c r="D337" s="2">
        <v>1.1204000000000001</v>
      </c>
      <c r="E337" s="2">
        <v>0</v>
      </c>
      <c r="F337" s="2"/>
      <c r="G337" s="2"/>
      <c r="H337" s="16">
        <f t="shared" si="5"/>
        <v>0</v>
      </c>
    </row>
    <row r="338" spans="1:8" ht="13.5" x14ac:dyDescent="0.25">
      <c r="A338" s="11"/>
      <c r="B338" s="10">
        <v>42790</v>
      </c>
      <c r="C338" s="2">
        <v>1.85</v>
      </c>
      <c r="D338" s="2">
        <v>1.1204000000000001</v>
      </c>
      <c r="E338" s="2">
        <v>0</v>
      </c>
      <c r="F338" s="2"/>
      <c r="G338" s="2"/>
      <c r="H338" s="16">
        <f t="shared" si="5"/>
        <v>0</v>
      </c>
    </row>
    <row r="339" spans="1:8" ht="13.5" x14ac:dyDescent="0.25">
      <c r="A339" s="11"/>
      <c r="B339" s="10">
        <v>42793</v>
      </c>
      <c r="C339" s="2">
        <v>1.77</v>
      </c>
      <c r="D339" s="2">
        <v>1.0719000000000001</v>
      </c>
      <c r="E339" s="2">
        <v>50</v>
      </c>
      <c r="F339" s="2"/>
      <c r="G339" s="2"/>
      <c r="H339" s="16">
        <f t="shared" si="5"/>
        <v>-4.3288111388789706E-2</v>
      </c>
    </row>
    <row r="340" spans="1:8" ht="13.5" x14ac:dyDescent="0.25">
      <c r="A340" s="11"/>
      <c r="B340" s="10">
        <v>42794</v>
      </c>
      <c r="C340" s="2">
        <v>1.77</v>
      </c>
      <c r="D340" s="2">
        <v>1.0719000000000001</v>
      </c>
      <c r="E340" s="2">
        <v>0</v>
      </c>
      <c r="F340" s="2"/>
      <c r="G340" s="2"/>
      <c r="H340" s="16">
        <f t="shared" si="5"/>
        <v>0</v>
      </c>
    </row>
    <row r="341" spans="1:8" ht="13.5" x14ac:dyDescent="0.25">
      <c r="A341" s="11"/>
      <c r="B341" s="10">
        <v>42795</v>
      </c>
      <c r="C341" s="2">
        <v>1.78</v>
      </c>
      <c r="D341" s="2">
        <v>1.0780000000000001</v>
      </c>
      <c r="E341" s="2">
        <v>1000</v>
      </c>
      <c r="F341" s="2"/>
      <c r="G341" s="2"/>
      <c r="H341" s="16">
        <f t="shared" si="5"/>
        <v>5.6908293684112266E-3</v>
      </c>
    </row>
    <row r="342" spans="1:8" ht="13.5" x14ac:dyDescent="0.25">
      <c r="A342" s="11"/>
      <c r="B342" s="10">
        <v>42796</v>
      </c>
      <c r="C342" s="2">
        <v>1.73</v>
      </c>
      <c r="D342" s="2">
        <v>1.0477000000000001</v>
      </c>
      <c r="E342" s="2">
        <v>4531</v>
      </c>
      <c r="F342" s="2"/>
      <c r="G342" s="2"/>
      <c r="H342" s="16">
        <f t="shared" si="5"/>
        <v>-2.8107606679035241E-2</v>
      </c>
    </row>
    <row r="343" spans="1:8" ht="13.5" x14ac:dyDescent="0.25">
      <c r="A343" s="11"/>
      <c r="B343" s="10">
        <v>42797</v>
      </c>
      <c r="C343" s="2">
        <v>1.75</v>
      </c>
      <c r="D343" s="2">
        <v>1.0598000000000001</v>
      </c>
      <c r="E343" s="2">
        <v>109759</v>
      </c>
      <c r="F343" s="2"/>
      <c r="G343" s="2"/>
      <c r="H343" s="16">
        <f t="shared" si="5"/>
        <v>1.1549107568960579E-2</v>
      </c>
    </row>
    <row r="344" spans="1:8" ht="13.5" x14ac:dyDescent="0.25">
      <c r="A344" s="11"/>
      <c r="B344" s="10">
        <v>42800</v>
      </c>
      <c r="C344" s="2">
        <v>1.75</v>
      </c>
      <c r="D344" s="2">
        <v>1.0598000000000001</v>
      </c>
      <c r="E344" s="2">
        <v>0</v>
      </c>
      <c r="F344" s="2"/>
      <c r="G344" s="2"/>
      <c r="H344" s="16">
        <f t="shared" si="5"/>
        <v>0</v>
      </c>
    </row>
    <row r="345" spans="1:8" ht="13.5" x14ac:dyDescent="0.25">
      <c r="A345" s="11"/>
      <c r="B345" s="10">
        <v>42801</v>
      </c>
      <c r="C345" s="2">
        <v>1.75</v>
      </c>
      <c r="D345" s="2">
        <v>1.0598000000000001</v>
      </c>
      <c r="E345" s="2">
        <v>85500</v>
      </c>
      <c r="F345" s="2"/>
      <c r="G345" s="2"/>
      <c r="H345" s="16">
        <f t="shared" si="5"/>
        <v>0</v>
      </c>
    </row>
    <row r="346" spans="1:8" ht="13.5" x14ac:dyDescent="0.25">
      <c r="A346" s="11"/>
      <c r="B346" s="10">
        <v>42802</v>
      </c>
      <c r="C346" s="2">
        <v>1.76</v>
      </c>
      <c r="D346" s="2">
        <v>1.0659000000000001</v>
      </c>
      <c r="E346" s="2">
        <v>165</v>
      </c>
      <c r="F346" s="2"/>
      <c r="G346" s="2"/>
      <c r="H346" s="16">
        <f t="shared" si="5"/>
        <v>5.7558029816946535E-3</v>
      </c>
    </row>
    <row r="347" spans="1:8" ht="13.5" x14ac:dyDescent="0.25">
      <c r="A347" s="11"/>
      <c r="B347" s="10">
        <v>42803</v>
      </c>
      <c r="C347" s="2">
        <v>1.74</v>
      </c>
      <c r="D347" s="2">
        <v>1.0538000000000001</v>
      </c>
      <c r="E347" s="2">
        <v>9</v>
      </c>
      <c r="F347" s="2"/>
      <c r="G347" s="2"/>
      <c r="H347" s="16">
        <f t="shared" si="5"/>
        <v>-1.1351909184726521E-2</v>
      </c>
    </row>
    <row r="348" spans="1:8" ht="13.5" x14ac:dyDescent="0.25">
      <c r="A348" s="11"/>
      <c r="B348" s="10">
        <v>42804</v>
      </c>
      <c r="C348" s="2">
        <v>1.75</v>
      </c>
      <c r="D348" s="2">
        <v>1.0598000000000001</v>
      </c>
      <c r="E348" s="2">
        <v>2000</v>
      </c>
      <c r="F348" s="2"/>
      <c r="G348" s="2"/>
      <c r="H348" s="16">
        <f t="shared" si="5"/>
        <v>5.6936800151831512E-3</v>
      </c>
    </row>
    <row r="349" spans="1:8" ht="13.5" x14ac:dyDescent="0.25">
      <c r="A349" s="11"/>
      <c r="B349" s="10">
        <v>42807</v>
      </c>
      <c r="C349" s="2">
        <v>1.75</v>
      </c>
      <c r="D349" s="2">
        <v>1.0598000000000001</v>
      </c>
      <c r="E349" s="2">
        <v>0</v>
      </c>
      <c r="F349" s="2"/>
      <c r="G349" s="2"/>
      <c r="H349" s="16">
        <f t="shared" si="5"/>
        <v>0</v>
      </c>
    </row>
    <row r="350" spans="1:8" ht="13.5" x14ac:dyDescent="0.25">
      <c r="A350" s="11"/>
      <c r="B350" s="10">
        <v>42808</v>
      </c>
      <c r="C350" s="2">
        <v>1.75</v>
      </c>
      <c r="D350" s="2">
        <v>1.0598000000000001</v>
      </c>
      <c r="E350" s="2">
        <v>0</v>
      </c>
      <c r="F350" s="2"/>
      <c r="G350" s="2"/>
      <c r="H350" s="16">
        <f t="shared" si="5"/>
        <v>0</v>
      </c>
    </row>
    <row r="351" spans="1:8" ht="13.5" x14ac:dyDescent="0.25">
      <c r="A351" s="11"/>
      <c r="B351" s="10">
        <v>42809</v>
      </c>
      <c r="C351" s="2">
        <v>1.75</v>
      </c>
      <c r="D351" s="2">
        <v>1.0598000000000001</v>
      </c>
      <c r="E351" s="2">
        <v>0</v>
      </c>
      <c r="F351" s="2"/>
      <c r="G351" s="2"/>
      <c r="H351" s="16">
        <f t="shared" si="5"/>
        <v>0</v>
      </c>
    </row>
    <row r="352" spans="1:8" ht="13.5" x14ac:dyDescent="0.25">
      <c r="A352" s="11"/>
      <c r="B352" s="10">
        <v>42810</v>
      </c>
      <c r="C352" s="2">
        <v>1.75</v>
      </c>
      <c r="D352" s="2">
        <v>1.0598000000000001</v>
      </c>
      <c r="E352" s="2">
        <v>0</v>
      </c>
      <c r="F352" s="2"/>
      <c r="G352" s="2"/>
      <c r="H352" s="16">
        <f t="shared" si="5"/>
        <v>0</v>
      </c>
    </row>
    <row r="353" spans="1:8" ht="13.5" x14ac:dyDescent="0.25">
      <c r="A353" s="11"/>
      <c r="B353" s="10">
        <v>42811</v>
      </c>
      <c r="C353" s="2">
        <v>1.75</v>
      </c>
      <c r="D353" s="2">
        <v>1.0598000000000001</v>
      </c>
      <c r="E353" s="2">
        <v>0</v>
      </c>
      <c r="F353" s="2"/>
      <c r="G353" s="2"/>
      <c r="H353" s="16">
        <f t="shared" si="5"/>
        <v>0</v>
      </c>
    </row>
    <row r="354" spans="1:8" ht="13.5" x14ac:dyDescent="0.25">
      <c r="A354" s="11"/>
      <c r="B354" s="10">
        <v>42815</v>
      </c>
      <c r="C354" s="2">
        <v>1.76</v>
      </c>
      <c r="D354" s="2">
        <v>1.0659000000000001</v>
      </c>
      <c r="E354" s="2">
        <v>100</v>
      </c>
      <c r="F354" s="2"/>
      <c r="G354" s="2"/>
      <c r="H354" s="16">
        <f t="shared" si="5"/>
        <v>5.7558029816946535E-3</v>
      </c>
    </row>
    <row r="355" spans="1:8" ht="13.5" x14ac:dyDescent="0.25">
      <c r="A355" s="11"/>
      <c r="B355" s="10">
        <v>42816</v>
      </c>
      <c r="C355" s="2">
        <v>1.76</v>
      </c>
      <c r="D355" s="2">
        <v>1.0659000000000001</v>
      </c>
      <c r="E355" s="2">
        <v>0</v>
      </c>
      <c r="F355" s="2"/>
      <c r="G355" s="2"/>
      <c r="H355" s="16">
        <f t="shared" si="5"/>
        <v>0</v>
      </c>
    </row>
    <row r="356" spans="1:8" ht="13.5" x14ac:dyDescent="0.25">
      <c r="A356" s="11"/>
      <c r="B356" s="10">
        <v>42817</v>
      </c>
      <c r="C356" s="2">
        <v>1.76</v>
      </c>
      <c r="D356" s="2">
        <v>1.0659000000000001</v>
      </c>
      <c r="E356" s="2">
        <v>0</v>
      </c>
      <c r="F356" s="2"/>
      <c r="G356" s="2"/>
      <c r="H356" s="16">
        <f t="shared" si="5"/>
        <v>0</v>
      </c>
    </row>
    <row r="357" spans="1:8" ht="13.5" x14ac:dyDescent="0.25">
      <c r="A357" s="11"/>
      <c r="B357" s="10">
        <v>42818</v>
      </c>
      <c r="C357" s="2">
        <v>1.82</v>
      </c>
      <c r="D357" s="2">
        <v>1.1022000000000001</v>
      </c>
      <c r="E357" s="2">
        <v>54666</v>
      </c>
      <c r="F357" s="2"/>
      <c r="G357" s="2"/>
      <c r="H357" s="16">
        <f t="shared" si="5"/>
        <v>3.4055727554179564E-2</v>
      </c>
    </row>
    <row r="358" spans="1:8" ht="13.5" x14ac:dyDescent="0.25">
      <c r="A358" s="11"/>
      <c r="B358" s="10">
        <v>42821</v>
      </c>
      <c r="C358" s="2">
        <v>1.82</v>
      </c>
      <c r="D358" s="2">
        <v>1.1022000000000001</v>
      </c>
      <c r="E358" s="2">
        <v>0</v>
      </c>
      <c r="F358" s="2"/>
      <c r="G358" s="2"/>
      <c r="H358" s="16">
        <f t="shared" si="5"/>
        <v>0</v>
      </c>
    </row>
    <row r="359" spans="1:8" ht="13.5" x14ac:dyDescent="0.25">
      <c r="A359" s="11"/>
      <c r="B359" s="10">
        <v>42822</v>
      </c>
      <c r="C359" s="2">
        <v>1.82</v>
      </c>
      <c r="D359" s="2">
        <v>1.1022000000000001</v>
      </c>
      <c r="E359" s="2">
        <v>0</v>
      </c>
      <c r="F359" s="2"/>
      <c r="G359" s="2"/>
      <c r="H359" s="16">
        <f t="shared" si="5"/>
        <v>0</v>
      </c>
    </row>
    <row r="360" spans="1:8" ht="13.5" x14ac:dyDescent="0.25">
      <c r="A360" s="11"/>
      <c r="B360" s="10">
        <v>42823</v>
      </c>
      <c r="C360" s="2">
        <v>1.82</v>
      </c>
      <c r="D360" s="2">
        <v>1.1022000000000001</v>
      </c>
      <c r="E360" s="2">
        <v>0</v>
      </c>
      <c r="F360" s="2"/>
      <c r="G360" s="2"/>
      <c r="H360" s="16">
        <f t="shared" si="5"/>
        <v>0</v>
      </c>
    </row>
    <row r="361" spans="1:8" ht="13.5" x14ac:dyDescent="0.25">
      <c r="A361" s="11"/>
      <c r="B361" s="10">
        <v>42824</v>
      </c>
      <c r="C361" s="2">
        <v>1.82</v>
      </c>
      <c r="D361" s="2">
        <v>1.1022000000000001</v>
      </c>
      <c r="E361" s="2">
        <v>0</v>
      </c>
      <c r="F361" s="2"/>
      <c r="G361" s="2"/>
      <c r="H361" s="16">
        <f t="shared" si="5"/>
        <v>0</v>
      </c>
    </row>
    <row r="362" spans="1:8" ht="13.5" x14ac:dyDescent="0.25">
      <c r="A362" s="11"/>
      <c r="B362" s="10">
        <v>42825</v>
      </c>
      <c r="C362" s="2">
        <v>1.82</v>
      </c>
      <c r="D362" s="2">
        <v>1.1022000000000001</v>
      </c>
      <c r="E362" s="2">
        <v>0</v>
      </c>
      <c r="F362" s="2"/>
      <c r="G362" s="2"/>
      <c r="H362" s="16">
        <f t="shared" si="5"/>
        <v>0</v>
      </c>
    </row>
    <row r="363" spans="1:8" ht="13.5" x14ac:dyDescent="0.25">
      <c r="A363" s="11"/>
      <c r="B363" s="10">
        <v>42828</v>
      </c>
      <c r="C363" s="2">
        <v>1.82</v>
      </c>
      <c r="D363" s="2">
        <v>1.1022000000000001</v>
      </c>
      <c r="E363" s="2">
        <v>0</v>
      </c>
      <c r="F363" s="2"/>
      <c r="G363" s="2"/>
      <c r="H363" s="16">
        <f t="shared" si="5"/>
        <v>0</v>
      </c>
    </row>
    <row r="364" spans="1:8" ht="13.5" x14ac:dyDescent="0.25">
      <c r="A364" s="11"/>
      <c r="B364" s="10">
        <v>42829</v>
      </c>
      <c r="C364" s="2">
        <v>1.9</v>
      </c>
      <c r="D364" s="2">
        <v>1.1507000000000001</v>
      </c>
      <c r="E364" s="2">
        <v>75</v>
      </c>
      <c r="F364" s="2"/>
      <c r="G364" s="2"/>
      <c r="H364" s="16">
        <f t="shared" si="5"/>
        <v>4.4002903284340394E-2</v>
      </c>
    </row>
    <row r="365" spans="1:8" ht="13.5" x14ac:dyDescent="0.25">
      <c r="A365" s="11"/>
      <c r="B365" s="10">
        <v>42830</v>
      </c>
      <c r="C365" s="2">
        <v>2</v>
      </c>
      <c r="D365" s="2">
        <v>1.2112000000000001</v>
      </c>
      <c r="E365" s="2">
        <v>105</v>
      </c>
      <c r="F365" s="2"/>
      <c r="G365" s="2"/>
      <c r="H365" s="16">
        <f t="shared" si="5"/>
        <v>5.2576692448075078E-2</v>
      </c>
    </row>
    <row r="366" spans="1:8" ht="13.5" x14ac:dyDescent="0.25">
      <c r="A366" s="11"/>
      <c r="B366" s="10">
        <v>42831</v>
      </c>
      <c r="C366" s="2">
        <v>2</v>
      </c>
      <c r="D366" s="2">
        <v>1.2112000000000001</v>
      </c>
      <c r="E366" s="2">
        <v>1730</v>
      </c>
      <c r="F366" s="2"/>
      <c r="G366" s="2"/>
      <c r="H366" s="16">
        <f t="shared" si="5"/>
        <v>0</v>
      </c>
    </row>
    <row r="367" spans="1:8" ht="13.5" x14ac:dyDescent="0.25">
      <c r="A367" s="11"/>
      <c r="B367" s="10">
        <v>42832</v>
      </c>
      <c r="C367" s="2">
        <v>2</v>
      </c>
      <c r="D367" s="2">
        <v>1.2112000000000001</v>
      </c>
      <c r="E367" s="2">
        <v>0</v>
      </c>
      <c r="F367" s="2"/>
      <c r="G367" s="2"/>
      <c r="H367" s="16">
        <f t="shared" si="5"/>
        <v>0</v>
      </c>
    </row>
    <row r="368" spans="1:8" ht="13.5" x14ac:dyDescent="0.25">
      <c r="A368" s="11"/>
      <c r="B368" s="10">
        <v>42835</v>
      </c>
      <c r="C368" s="2">
        <v>1.98</v>
      </c>
      <c r="D368" s="2">
        <v>1.1991000000000001</v>
      </c>
      <c r="E368" s="2">
        <v>1410</v>
      </c>
      <c r="F368" s="2"/>
      <c r="G368" s="2"/>
      <c r="H368" s="16">
        <f t="shared" si="5"/>
        <v>-9.9900924702774098E-3</v>
      </c>
    </row>
    <row r="369" spans="1:8" ht="13.5" x14ac:dyDescent="0.25">
      <c r="A369" s="11"/>
      <c r="B369" s="10">
        <v>42836</v>
      </c>
      <c r="C369" s="2">
        <v>1.98</v>
      </c>
      <c r="D369" s="2">
        <v>1.1991000000000001</v>
      </c>
      <c r="E369" s="2">
        <v>0</v>
      </c>
      <c r="F369" s="2"/>
      <c r="G369" s="2"/>
      <c r="H369" s="16">
        <f t="shared" si="5"/>
        <v>0</v>
      </c>
    </row>
    <row r="370" spans="1:8" ht="13.5" x14ac:dyDescent="0.25">
      <c r="A370" s="11"/>
      <c r="B370" s="10">
        <v>42837</v>
      </c>
      <c r="C370" s="2">
        <v>1.95</v>
      </c>
      <c r="D370" s="2">
        <v>1.181</v>
      </c>
      <c r="E370" s="2">
        <v>2000</v>
      </c>
      <c r="F370" s="2"/>
      <c r="G370" s="2"/>
      <c r="H370" s="16">
        <f t="shared" si="5"/>
        <v>-1.5094654324076395E-2</v>
      </c>
    </row>
    <row r="371" spans="1:8" ht="13.5" x14ac:dyDescent="0.25">
      <c r="A371" s="11"/>
      <c r="B371" s="10">
        <v>42838</v>
      </c>
      <c r="C371" s="2">
        <v>1.9</v>
      </c>
      <c r="D371" s="2">
        <v>1.1507000000000001</v>
      </c>
      <c r="E371" s="2">
        <v>16</v>
      </c>
      <c r="F371" s="2"/>
      <c r="G371" s="2"/>
      <c r="H371" s="16">
        <f t="shared" si="5"/>
        <v>-2.5656223539373406E-2</v>
      </c>
    </row>
    <row r="372" spans="1:8" ht="13.5" x14ac:dyDescent="0.25">
      <c r="A372" s="11"/>
      <c r="B372" s="10">
        <v>42839</v>
      </c>
      <c r="C372" s="2">
        <v>1.9</v>
      </c>
      <c r="D372" s="2">
        <v>1.1507000000000001</v>
      </c>
      <c r="E372" s="2">
        <v>0</v>
      </c>
      <c r="F372" s="2"/>
      <c r="G372" s="2"/>
      <c r="H372" s="16">
        <f t="shared" si="5"/>
        <v>0</v>
      </c>
    </row>
    <row r="373" spans="1:8" ht="13.5" x14ac:dyDescent="0.25">
      <c r="A373" s="11"/>
      <c r="B373" s="10">
        <v>42842</v>
      </c>
      <c r="C373" s="2">
        <v>1.9</v>
      </c>
      <c r="D373" s="2">
        <v>1.1507000000000001</v>
      </c>
      <c r="E373" s="2">
        <v>0</v>
      </c>
      <c r="F373" s="2"/>
      <c r="G373" s="2"/>
      <c r="H373" s="16">
        <f t="shared" si="5"/>
        <v>0</v>
      </c>
    </row>
    <row r="374" spans="1:8" ht="13.5" x14ac:dyDescent="0.25">
      <c r="A374" s="11"/>
      <c r="B374" s="10">
        <v>42843</v>
      </c>
      <c r="C374" s="2">
        <v>1.9</v>
      </c>
      <c r="D374" s="2">
        <v>1.1507000000000001</v>
      </c>
      <c r="E374" s="2">
        <v>0</v>
      </c>
      <c r="F374" s="2"/>
      <c r="G374" s="2"/>
      <c r="H374" s="16">
        <f t="shared" si="5"/>
        <v>0</v>
      </c>
    </row>
    <row r="375" spans="1:8" ht="13.5" x14ac:dyDescent="0.25">
      <c r="A375" s="11"/>
      <c r="B375" s="10">
        <v>42844</v>
      </c>
      <c r="C375" s="2">
        <v>1.9</v>
      </c>
      <c r="D375" s="2">
        <v>1.1507000000000001</v>
      </c>
      <c r="E375" s="2">
        <v>256</v>
      </c>
      <c r="F375" s="2"/>
      <c r="G375" s="2"/>
      <c r="H375" s="16">
        <f t="shared" si="5"/>
        <v>0</v>
      </c>
    </row>
    <row r="376" spans="1:8" ht="13.5" x14ac:dyDescent="0.25">
      <c r="A376" s="11"/>
      <c r="B376" s="10">
        <v>42845</v>
      </c>
      <c r="C376" s="2">
        <v>1.85</v>
      </c>
      <c r="D376" s="2">
        <v>1.1204000000000001</v>
      </c>
      <c r="E376" s="2">
        <v>5</v>
      </c>
      <c r="F376" s="2"/>
      <c r="G376" s="2"/>
      <c r="H376" s="16">
        <f t="shared" si="5"/>
        <v>-2.6331798035978092E-2</v>
      </c>
    </row>
    <row r="377" spans="1:8" ht="13.5" x14ac:dyDescent="0.25">
      <c r="A377" s="11"/>
      <c r="B377" s="10">
        <v>42846</v>
      </c>
      <c r="C377" s="2">
        <v>1.85</v>
      </c>
      <c r="D377" s="2">
        <v>1.1204000000000001</v>
      </c>
      <c r="E377" s="2">
        <v>0</v>
      </c>
      <c r="F377" s="2"/>
      <c r="G377" s="2"/>
      <c r="H377" s="16">
        <f t="shared" si="5"/>
        <v>0</v>
      </c>
    </row>
    <row r="378" spans="1:8" ht="13.5" x14ac:dyDescent="0.25">
      <c r="A378" s="11"/>
      <c r="B378" s="10">
        <v>42849</v>
      </c>
      <c r="C378" s="2">
        <v>1.85</v>
      </c>
      <c r="D378" s="2">
        <v>1.1204000000000001</v>
      </c>
      <c r="E378" s="2">
        <v>0</v>
      </c>
      <c r="F378" s="2"/>
      <c r="G378" s="2"/>
      <c r="H378" s="16">
        <f t="shared" si="5"/>
        <v>0</v>
      </c>
    </row>
    <row r="379" spans="1:8" ht="13.5" x14ac:dyDescent="0.25">
      <c r="A379" s="11"/>
      <c r="B379" s="10">
        <v>42850</v>
      </c>
      <c r="C379" s="2">
        <v>1.85</v>
      </c>
      <c r="D379" s="2">
        <v>1.1204000000000001</v>
      </c>
      <c r="E379" s="2">
        <v>0</v>
      </c>
      <c r="F379" s="2"/>
      <c r="G379" s="2"/>
      <c r="H379" s="16">
        <f t="shared" si="5"/>
        <v>0</v>
      </c>
    </row>
    <row r="380" spans="1:8" ht="13.5" x14ac:dyDescent="0.25">
      <c r="A380" s="11"/>
      <c r="B380" s="10">
        <v>42851</v>
      </c>
      <c r="C380" s="2">
        <v>1.85</v>
      </c>
      <c r="D380" s="2">
        <v>1.1204000000000001</v>
      </c>
      <c r="E380" s="2">
        <v>0</v>
      </c>
      <c r="F380" s="2"/>
      <c r="G380" s="2"/>
      <c r="H380" s="16">
        <f t="shared" si="5"/>
        <v>0</v>
      </c>
    </row>
    <row r="381" spans="1:8" ht="13.5" x14ac:dyDescent="0.25">
      <c r="A381" s="11"/>
      <c r="B381" s="10">
        <v>42852</v>
      </c>
      <c r="C381" s="2">
        <v>1.85</v>
      </c>
      <c r="D381" s="2">
        <v>1.1204000000000001</v>
      </c>
      <c r="E381" s="2">
        <v>0</v>
      </c>
      <c r="F381" s="2"/>
      <c r="G381" s="2"/>
      <c r="H381" s="16">
        <f t="shared" si="5"/>
        <v>0</v>
      </c>
    </row>
    <row r="382" spans="1:8" ht="13.5" x14ac:dyDescent="0.25">
      <c r="A382" s="11"/>
      <c r="B382" s="10">
        <v>42853</v>
      </c>
      <c r="C382" s="2">
        <v>1.85</v>
      </c>
      <c r="D382" s="2">
        <v>1.1204000000000001</v>
      </c>
      <c r="E382" s="2">
        <v>0</v>
      </c>
      <c r="F382" s="2"/>
      <c r="G382" s="2"/>
      <c r="H382" s="16">
        <f t="shared" si="5"/>
        <v>0</v>
      </c>
    </row>
    <row r="383" spans="1:8" ht="13.5" x14ac:dyDescent="0.25">
      <c r="A383" s="11"/>
      <c r="B383" s="10">
        <v>42857</v>
      </c>
      <c r="C383" s="2">
        <v>1.85</v>
      </c>
      <c r="D383" s="2">
        <v>1.1204000000000001</v>
      </c>
      <c r="E383" s="2">
        <v>0</v>
      </c>
      <c r="F383" s="2"/>
      <c r="G383" s="2"/>
      <c r="H383" s="16">
        <f t="shared" si="5"/>
        <v>0</v>
      </c>
    </row>
    <row r="384" spans="1:8" ht="13.5" x14ac:dyDescent="0.25">
      <c r="A384" s="11"/>
      <c r="B384" s="10">
        <v>42858</v>
      </c>
      <c r="C384" s="2">
        <v>1.85</v>
      </c>
      <c r="D384" s="2">
        <v>1.1204000000000001</v>
      </c>
      <c r="E384" s="2">
        <v>0</v>
      </c>
      <c r="F384" s="2"/>
      <c r="G384" s="2"/>
      <c r="H384" s="16">
        <f t="shared" si="5"/>
        <v>0</v>
      </c>
    </row>
    <row r="385" spans="1:8" ht="13.5" x14ac:dyDescent="0.25">
      <c r="A385" s="11"/>
      <c r="B385" s="10">
        <v>42859</v>
      </c>
      <c r="C385" s="2">
        <v>1.85</v>
      </c>
      <c r="D385" s="2">
        <v>1.1204000000000001</v>
      </c>
      <c r="E385" s="2">
        <v>0</v>
      </c>
      <c r="F385" s="2"/>
      <c r="G385" s="2"/>
      <c r="H385" s="16">
        <f t="shared" si="5"/>
        <v>0</v>
      </c>
    </row>
    <row r="386" spans="1:8" ht="13.5" x14ac:dyDescent="0.25">
      <c r="A386" s="11"/>
      <c r="B386" s="10">
        <v>42860</v>
      </c>
      <c r="C386" s="2">
        <v>1.85</v>
      </c>
      <c r="D386" s="2">
        <v>1.1204000000000001</v>
      </c>
      <c r="E386" s="2">
        <v>0</v>
      </c>
      <c r="F386" s="2"/>
      <c r="G386" s="2"/>
      <c r="H386" s="16">
        <f t="shared" si="5"/>
        <v>0</v>
      </c>
    </row>
    <row r="387" spans="1:8" ht="13.5" x14ac:dyDescent="0.25">
      <c r="A387" s="11"/>
      <c r="B387" s="10">
        <v>42863</v>
      </c>
      <c r="C387" s="2">
        <v>1.85</v>
      </c>
      <c r="D387" s="2">
        <v>1.1204000000000001</v>
      </c>
      <c r="E387" s="2">
        <v>0</v>
      </c>
      <c r="F387" s="2"/>
      <c r="G387" s="2"/>
      <c r="H387" s="16">
        <f t="shared" si="5"/>
        <v>0</v>
      </c>
    </row>
    <row r="388" spans="1:8" ht="13.5" x14ac:dyDescent="0.25">
      <c r="A388" s="11"/>
      <c r="B388" s="10">
        <v>42864</v>
      </c>
      <c r="C388" s="2">
        <v>1.86</v>
      </c>
      <c r="D388" s="2">
        <v>1.1265000000000001</v>
      </c>
      <c r="E388" s="2">
        <v>209</v>
      </c>
      <c r="F388" s="2"/>
      <c r="G388" s="2"/>
      <c r="H388" s="16">
        <f t="shared" si="5"/>
        <v>5.4444841128168456E-3</v>
      </c>
    </row>
    <row r="389" spans="1:8" ht="13.5" x14ac:dyDescent="0.25">
      <c r="A389" s="11"/>
      <c r="B389" s="10">
        <v>42865</v>
      </c>
      <c r="C389" s="2">
        <v>1.9</v>
      </c>
      <c r="D389" s="2">
        <v>1.1507000000000001</v>
      </c>
      <c r="E389" s="2">
        <v>200</v>
      </c>
      <c r="F389" s="2"/>
      <c r="G389" s="2"/>
      <c r="H389" s="16">
        <f t="shared" si="5"/>
        <v>2.148246782068353E-2</v>
      </c>
    </row>
    <row r="390" spans="1:8" ht="13.5" x14ac:dyDescent="0.25">
      <c r="A390" s="11"/>
      <c r="B390" s="10">
        <v>42866</v>
      </c>
      <c r="C390" s="2">
        <v>1.9</v>
      </c>
      <c r="D390" s="2">
        <v>1.1507000000000001</v>
      </c>
      <c r="E390" s="2">
        <v>1200</v>
      </c>
      <c r="F390" s="2"/>
      <c r="G390" s="2"/>
      <c r="H390" s="16">
        <f t="shared" si="5"/>
        <v>0</v>
      </c>
    </row>
    <row r="391" spans="1:8" ht="13.5" x14ac:dyDescent="0.25">
      <c r="A391" s="11"/>
      <c r="B391" s="10">
        <v>42867</v>
      </c>
      <c r="C391" s="2">
        <v>1.9</v>
      </c>
      <c r="D391" s="2">
        <v>1.1507000000000001</v>
      </c>
      <c r="E391" s="2">
        <v>15</v>
      </c>
      <c r="F391" s="2"/>
      <c r="G391" s="2"/>
      <c r="H391" s="16">
        <f t="shared" ref="H391:H454" si="6">(D391-D390)/D390</f>
        <v>0</v>
      </c>
    </row>
    <row r="392" spans="1:8" ht="13.5" x14ac:dyDescent="0.25">
      <c r="A392" s="11"/>
      <c r="B392" s="10">
        <v>42870</v>
      </c>
      <c r="C392" s="2">
        <v>1.9</v>
      </c>
      <c r="D392" s="2">
        <v>1.1507000000000001</v>
      </c>
      <c r="E392" s="2">
        <v>0</v>
      </c>
      <c r="F392" s="2"/>
      <c r="G392" s="2"/>
      <c r="H392" s="16">
        <f t="shared" si="6"/>
        <v>0</v>
      </c>
    </row>
    <row r="393" spans="1:8" ht="13.5" x14ac:dyDescent="0.25">
      <c r="A393" s="11"/>
      <c r="B393" s="10">
        <v>42871</v>
      </c>
      <c r="C393" s="2">
        <v>1.9</v>
      </c>
      <c r="D393" s="2">
        <v>1.1507000000000001</v>
      </c>
      <c r="E393" s="2">
        <v>0</v>
      </c>
      <c r="F393" s="2"/>
      <c r="G393" s="2"/>
      <c r="H393" s="16">
        <f t="shared" si="6"/>
        <v>0</v>
      </c>
    </row>
    <row r="394" spans="1:8" ht="13.5" x14ac:dyDescent="0.25">
      <c r="A394" s="11"/>
      <c r="B394" s="10">
        <v>42872</v>
      </c>
      <c r="C394" s="2">
        <v>1.9</v>
      </c>
      <c r="D394" s="2">
        <v>1.1507000000000001</v>
      </c>
      <c r="E394" s="2">
        <v>0</v>
      </c>
      <c r="F394" s="2"/>
      <c r="G394" s="2"/>
      <c r="H394" s="16">
        <f t="shared" si="6"/>
        <v>0</v>
      </c>
    </row>
    <row r="395" spans="1:8" ht="13.5" x14ac:dyDescent="0.25">
      <c r="A395" s="11"/>
      <c r="B395" s="10">
        <v>42873</v>
      </c>
      <c r="C395" s="2">
        <v>1.85</v>
      </c>
      <c r="D395" s="2">
        <v>1.1204000000000001</v>
      </c>
      <c r="E395" s="2">
        <v>330</v>
      </c>
      <c r="F395" s="2"/>
      <c r="G395" s="2"/>
      <c r="H395" s="16">
        <f t="shared" si="6"/>
        <v>-2.6331798035978092E-2</v>
      </c>
    </row>
    <row r="396" spans="1:8" ht="13.5" x14ac:dyDescent="0.25">
      <c r="A396" s="11"/>
      <c r="B396" s="10">
        <v>42874</v>
      </c>
      <c r="C396" s="2">
        <v>1.85</v>
      </c>
      <c r="D396" s="2">
        <v>1.1204000000000001</v>
      </c>
      <c r="E396" s="2">
        <v>0</v>
      </c>
      <c r="F396" s="2"/>
      <c r="G396" s="2"/>
      <c r="H396" s="16">
        <f t="shared" si="6"/>
        <v>0</v>
      </c>
    </row>
    <row r="397" spans="1:8" ht="13.5" x14ac:dyDescent="0.25">
      <c r="A397" s="11"/>
      <c r="B397" s="10">
        <v>42877</v>
      </c>
      <c r="C397" s="2">
        <v>1.8</v>
      </c>
      <c r="D397" s="2">
        <v>1.0901000000000001</v>
      </c>
      <c r="E397" s="2">
        <v>405</v>
      </c>
      <c r="F397" s="2"/>
      <c r="G397" s="2"/>
      <c r="H397" s="16">
        <f t="shared" si="6"/>
        <v>-2.7043912888254189E-2</v>
      </c>
    </row>
    <row r="398" spans="1:8" ht="13.5" x14ac:dyDescent="0.25">
      <c r="A398" s="11"/>
      <c r="B398" s="10">
        <v>42878</v>
      </c>
      <c r="C398" s="2">
        <v>1.85</v>
      </c>
      <c r="D398" s="2">
        <v>1.1204000000000001</v>
      </c>
      <c r="E398" s="2">
        <v>79</v>
      </c>
      <c r="F398" s="2"/>
      <c r="G398" s="2"/>
      <c r="H398" s="16">
        <f t="shared" si="6"/>
        <v>2.7795615081185204E-2</v>
      </c>
    </row>
    <row r="399" spans="1:8" ht="13.5" x14ac:dyDescent="0.25">
      <c r="A399" s="11"/>
      <c r="B399" s="10">
        <v>42879</v>
      </c>
      <c r="C399" s="2">
        <v>1.9</v>
      </c>
      <c r="D399" s="2">
        <v>1.1507000000000001</v>
      </c>
      <c r="E399" s="2">
        <v>200</v>
      </c>
      <c r="F399" s="2"/>
      <c r="G399" s="2"/>
      <c r="H399" s="16">
        <f t="shared" si="6"/>
        <v>2.7043912888254189E-2</v>
      </c>
    </row>
    <row r="400" spans="1:8" ht="13.5" x14ac:dyDescent="0.25">
      <c r="A400" s="11"/>
      <c r="B400" s="10">
        <v>42880</v>
      </c>
      <c r="C400" s="2">
        <v>1.82</v>
      </c>
      <c r="D400" s="2">
        <v>1.1022000000000001</v>
      </c>
      <c r="E400" s="2">
        <v>600</v>
      </c>
      <c r="F400" s="2"/>
      <c r="G400" s="2"/>
      <c r="H400" s="16">
        <f t="shared" si="6"/>
        <v>-4.214825758234117E-2</v>
      </c>
    </row>
    <row r="401" spans="1:8" ht="13.5" x14ac:dyDescent="0.25">
      <c r="A401" s="11"/>
      <c r="B401" s="10">
        <v>42881</v>
      </c>
      <c r="C401" s="2">
        <v>1.82</v>
      </c>
      <c r="D401" s="2">
        <v>1.1022000000000001</v>
      </c>
      <c r="E401" s="2">
        <v>0</v>
      </c>
      <c r="F401" s="2"/>
      <c r="G401" s="2"/>
      <c r="H401" s="16">
        <f t="shared" si="6"/>
        <v>0</v>
      </c>
    </row>
    <row r="402" spans="1:8" ht="13.5" x14ac:dyDescent="0.25">
      <c r="A402" s="11"/>
      <c r="B402" s="10">
        <v>42884</v>
      </c>
      <c r="C402" s="2">
        <v>1.82</v>
      </c>
      <c r="D402" s="2">
        <v>1.1022000000000001</v>
      </c>
      <c r="E402" s="2">
        <v>0</v>
      </c>
      <c r="F402" s="2"/>
      <c r="G402" s="2"/>
      <c r="H402" s="16">
        <f t="shared" si="6"/>
        <v>0</v>
      </c>
    </row>
    <row r="403" spans="1:8" ht="13.5" x14ac:dyDescent="0.25">
      <c r="A403" s="11"/>
      <c r="B403" s="10">
        <v>42885</v>
      </c>
      <c r="C403" s="2">
        <v>1.82</v>
      </c>
      <c r="D403" s="2">
        <v>1.1022000000000001</v>
      </c>
      <c r="E403" s="2">
        <v>0</v>
      </c>
      <c r="F403" s="2"/>
      <c r="G403" s="2"/>
      <c r="H403" s="16">
        <f t="shared" si="6"/>
        <v>0</v>
      </c>
    </row>
    <row r="404" spans="1:8" ht="13.5" x14ac:dyDescent="0.25">
      <c r="A404" s="11"/>
      <c r="B404" s="10">
        <v>42886</v>
      </c>
      <c r="C404" s="2">
        <v>1.9</v>
      </c>
      <c r="D404" s="2">
        <v>1.1507000000000001</v>
      </c>
      <c r="E404" s="2">
        <v>200</v>
      </c>
      <c r="F404" s="2"/>
      <c r="G404" s="2"/>
      <c r="H404" s="16">
        <f t="shared" si="6"/>
        <v>4.4002903284340394E-2</v>
      </c>
    </row>
    <row r="405" spans="1:8" ht="13.5" x14ac:dyDescent="0.25">
      <c r="A405" s="11"/>
      <c r="B405" s="10">
        <v>42887</v>
      </c>
      <c r="C405" s="2">
        <v>1.87</v>
      </c>
      <c r="D405" s="2">
        <v>1.2054</v>
      </c>
      <c r="E405" s="2">
        <v>125</v>
      </c>
      <c r="F405" s="2"/>
      <c r="G405" s="2"/>
      <c r="H405" s="16">
        <f t="shared" si="6"/>
        <v>4.7536282262970339E-2</v>
      </c>
    </row>
    <row r="406" spans="1:8" ht="13.5" x14ac:dyDescent="0.25">
      <c r="A406" s="11"/>
      <c r="B406" s="10">
        <v>42888</v>
      </c>
      <c r="C406" s="2">
        <v>1.94</v>
      </c>
      <c r="D406" s="2">
        <v>1.2505999999999999</v>
      </c>
      <c r="E406" s="2">
        <v>696</v>
      </c>
      <c r="F406" s="2"/>
      <c r="G406" s="2"/>
      <c r="H406" s="16">
        <f t="shared" si="6"/>
        <v>3.7497925999668079E-2</v>
      </c>
    </row>
    <row r="407" spans="1:8" ht="13.5" x14ac:dyDescent="0.25">
      <c r="A407" s="11"/>
      <c r="B407" s="10">
        <v>42891</v>
      </c>
      <c r="C407" s="2">
        <v>1.99</v>
      </c>
      <c r="D407" s="2">
        <v>1.2827999999999999</v>
      </c>
      <c r="E407" s="2">
        <v>200</v>
      </c>
      <c r="F407" s="2"/>
      <c r="G407" s="2"/>
      <c r="H407" s="16">
        <f t="shared" si="6"/>
        <v>2.5747641132256523E-2</v>
      </c>
    </row>
    <row r="408" spans="1:8" ht="13.5" x14ac:dyDescent="0.25">
      <c r="A408" s="11"/>
      <c r="B408" s="10">
        <v>42892</v>
      </c>
      <c r="C408" s="2">
        <v>1.99</v>
      </c>
      <c r="D408" s="2">
        <v>1.2827999999999999</v>
      </c>
      <c r="E408" s="2">
        <v>1174</v>
      </c>
      <c r="F408" s="2"/>
      <c r="G408" s="2"/>
      <c r="H408" s="16">
        <f t="shared" si="6"/>
        <v>0</v>
      </c>
    </row>
    <row r="409" spans="1:8" ht="13.5" x14ac:dyDescent="0.25">
      <c r="A409" s="11"/>
      <c r="B409" s="10">
        <v>42893</v>
      </c>
      <c r="C409" s="2">
        <v>1.95</v>
      </c>
      <c r="D409" s="2">
        <v>1.2569999999999999</v>
      </c>
      <c r="E409" s="2">
        <v>200</v>
      </c>
      <c r="F409" s="2"/>
      <c r="G409" s="2"/>
      <c r="H409" s="16">
        <f t="shared" si="6"/>
        <v>-2.0112254443405087E-2</v>
      </c>
    </row>
    <row r="410" spans="1:8" ht="13.5" x14ac:dyDescent="0.25">
      <c r="A410" s="11"/>
      <c r="B410" s="10">
        <v>42894</v>
      </c>
      <c r="C410" s="2">
        <v>1.95</v>
      </c>
      <c r="D410" s="2">
        <v>1.2569999999999999</v>
      </c>
      <c r="E410" s="2">
        <v>0</v>
      </c>
      <c r="F410" s="2"/>
      <c r="G410" s="2"/>
      <c r="H410" s="16">
        <f t="shared" si="6"/>
        <v>0</v>
      </c>
    </row>
    <row r="411" spans="1:8" ht="13.5" x14ac:dyDescent="0.25">
      <c r="A411" s="11"/>
      <c r="B411" s="10">
        <v>42895</v>
      </c>
      <c r="C411" s="2">
        <v>1.95</v>
      </c>
      <c r="D411" s="2">
        <v>1.2569999999999999</v>
      </c>
      <c r="E411" s="2">
        <v>0</v>
      </c>
      <c r="F411" s="2"/>
      <c r="G411" s="2"/>
      <c r="H411" s="16">
        <f t="shared" si="6"/>
        <v>0</v>
      </c>
    </row>
    <row r="412" spans="1:8" ht="13.5" x14ac:dyDescent="0.25">
      <c r="A412" s="11"/>
      <c r="B412" s="10">
        <v>42898</v>
      </c>
      <c r="C412" s="2">
        <v>1.94</v>
      </c>
      <c r="D412" s="2">
        <v>1.2505999999999999</v>
      </c>
      <c r="E412" s="2">
        <v>1950</v>
      </c>
      <c r="F412" s="2"/>
      <c r="G412" s="2"/>
      <c r="H412" s="16">
        <f t="shared" si="6"/>
        <v>-5.0914876690532716E-3</v>
      </c>
    </row>
    <row r="413" spans="1:8" ht="13.5" x14ac:dyDescent="0.25">
      <c r="A413" s="11"/>
      <c r="B413" s="10">
        <v>42899</v>
      </c>
      <c r="C413" s="2">
        <v>1.94</v>
      </c>
      <c r="D413" s="2">
        <v>1.2505999999999999</v>
      </c>
      <c r="E413" s="2">
        <v>0</v>
      </c>
      <c r="F413" s="2"/>
      <c r="G413" s="2"/>
      <c r="H413" s="16">
        <f t="shared" si="6"/>
        <v>0</v>
      </c>
    </row>
    <row r="414" spans="1:8" ht="13.5" x14ac:dyDescent="0.25">
      <c r="A414" s="11"/>
      <c r="B414" s="10">
        <v>42900</v>
      </c>
      <c r="C414" s="2">
        <v>1.95</v>
      </c>
      <c r="D414" s="2">
        <v>1.2569999999999999</v>
      </c>
      <c r="E414" s="2">
        <v>5000</v>
      </c>
      <c r="F414" s="2"/>
      <c r="G414" s="2"/>
      <c r="H414" s="16">
        <f t="shared" si="6"/>
        <v>5.1175435790820102E-3</v>
      </c>
    </row>
    <row r="415" spans="1:8" ht="13.5" x14ac:dyDescent="0.25">
      <c r="A415" s="11"/>
      <c r="B415" s="10">
        <v>42901</v>
      </c>
      <c r="C415" s="2">
        <v>1.95</v>
      </c>
      <c r="D415" s="2">
        <v>1.2569999999999999</v>
      </c>
      <c r="E415" s="2">
        <v>0</v>
      </c>
      <c r="F415" s="2"/>
      <c r="G415" s="2"/>
      <c r="H415" s="16">
        <f t="shared" si="6"/>
        <v>0</v>
      </c>
    </row>
    <row r="416" spans="1:8" ht="13.5" x14ac:dyDescent="0.25">
      <c r="A416" s="11"/>
      <c r="B416" s="10">
        <v>42902</v>
      </c>
      <c r="C416" s="2">
        <v>1.95</v>
      </c>
      <c r="D416" s="2">
        <v>1.2569999999999999</v>
      </c>
      <c r="E416" s="2">
        <v>0</v>
      </c>
      <c r="F416" s="2"/>
      <c r="G416" s="2"/>
      <c r="H416" s="16">
        <f t="shared" si="6"/>
        <v>0</v>
      </c>
    </row>
    <row r="417" spans="1:8" ht="13.5" x14ac:dyDescent="0.25">
      <c r="A417" s="11"/>
      <c r="B417" s="10">
        <v>42905</v>
      </c>
      <c r="C417" s="2">
        <v>1.95</v>
      </c>
      <c r="D417" s="2">
        <v>1.2569999999999999</v>
      </c>
      <c r="E417" s="2">
        <v>0</v>
      </c>
      <c r="F417" s="2"/>
      <c r="G417" s="2"/>
      <c r="H417" s="16">
        <f t="shared" si="6"/>
        <v>0</v>
      </c>
    </row>
    <row r="418" spans="1:8" ht="13.5" x14ac:dyDescent="0.25">
      <c r="A418" s="11"/>
      <c r="B418" s="10">
        <v>42906</v>
      </c>
      <c r="C418" s="2">
        <v>1.9</v>
      </c>
      <c r="D418" s="2">
        <v>1.2248000000000001</v>
      </c>
      <c r="E418" s="2">
        <v>500</v>
      </c>
      <c r="F418" s="2"/>
      <c r="G418" s="2"/>
      <c r="H418" s="16">
        <f t="shared" si="6"/>
        <v>-2.5616547334924255E-2</v>
      </c>
    </row>
    <row r="419" spans="1:8" ht="13.5" x14ac:dyDescent="0.25">
      <c r="A419" s="11"/>
      <c r="B419" s="10">
        <v>42907</v>
      </c>
      <c r="C419" s="2">
        <v>1.94</v>
      </c>
      <c r="D419" s="2">
        <v>1.2505999999999999</v>
      </c>
      <c r="E419" s="2">
        <v>100</v>
      </c>
      <c r="F419" s="2"/>
      <c r="G419" s="2"/>
      <c r="H419" s="16">
        <f t="shared" si="6"/>
        <v>2.106466361854982E-2</v>
      </c>
    </row>
    <row r="420" spans="1:8" ht="13.5" x14ac:dyDescent="0.25">
      <c r="A420" s="11"/>
      <c r="B420" s="10">
        <v>42908</v>
      </c>
      <c r="C420" s="2">
        <v>1.9</v>
      </c>
      <c r="D420" s="2">
        <v>1.2248000000000001</v>
      </c>
      <c r="E420" s="2">
        <v>960</v>
      </c>
      <c r="F420" s="2"/>
      <c r="G420" s="2"/>
      <c r="H420" s="16">
        <f t="shared" si="6"/>
        <v>-2.0630097553174336E-2</v>
      </c>
    </row>
    <row r="421" spans="1:8" ht="13.5" x14ac:dyDescent="0.25">
      <c r="A421" s="11"/>
      <c r="B421" s="10">
        <v>42909</v>
      </c>
      <c r="C421" s="2">
        <v>1.9</v>
      </c>
      <c r="D421" s="2">
        <v>1.2248000000000001</v>
      </c>
      <c r="E421" s="2">
        <v>0</v>
      </c>
      <c r="F421" s="2"/>
      <c r="G421" s="2"/>
      <c r="H421" s="16">
        <f t="shared" si="6"/>
        <v>0</v>
      </c>
    </row>
    <row r="422" spans="1:8" ht="13.5" x14ac:dyDescent="0.25">
      <c r="A422" s="11"/>
      <c r="B422" s="10">
        <v>42914</v>
      </c>
      <c r="C422" s="2">
        <v>1.9</v>
      </c>
      <c r="D422" s="2">
        <v>1.2248000000000001</v>
      </c>
      <c r="E422" s="2">
        <v>0</v>
      </c>
      <c r="F422" s="2"/>
      <c r="G422" s="2"/>
      <c r="H422" s="16">
        <f t="shared" si="6"/>
        <v>0</v>
      </c>
    </row>
    <row r="423" spans="1:8" ht="13.5" x14ac:dyDescent="0.25">
      <c r="A423" s="11"/>
      <c r="B423" s="10">
        <v>42915</v>
      </c>
      <c r="C423" s="2">
        <v>1.94</v>
      </c>
      <c r="D423" s="2">
        <v>1.2505999999999999</v>
      </c>
      <c r="E423" s="2">
        <v>51</v>
      </c>
      <c r="F423" s="2"/>
      <c r="G423" s="2"/>
      <c r="H423" s="16">
        <f t="shared" si="6"/>
        <v>2.106466361854982E-2</v>
      </c>
    </row>
    <row r="424" spans="1:8" ht="13.5" x14ac:dyDescent="0.25">
      <c r="A424" s="11"/>
      <c r="B424" s="10">
        <v>42916</v>
      </c>
      <c r="C424" s="2">
        <v>1.94</v>
      </c>
      <c r="D424" s="2">
        <v>1.2505999999999999</v>
      </c>
      <c r="E424" s="2">
        <v>0</v>
      </c>
      <c r="F424" s="2"/>
      <c r="G424" s="2"/>
      <c r="H424" s="16">
        <f t="shared" si="6"/>
        <v>0</v>
      </c>
    </row>
    <row r="425" spans="1:8" ht="13.5" x14ac:dyDescent="0.25">
      <c r="A425" s="11"/>
      <c r="B425" s="10">
        <v>42919</v>
      </c>
      <c r="C425" s="2">
        <v>1.94</v>
      </c>
      <c r="D425" s="2">
        <v>1.2505999999999999</v>
      </c>
      <c r="E425" s="2">
        <v>0</v>
      </c>
      <c r="F425" s="2"/>
      <c r="G425" s="2"/>
      <c r="H425" s="16">
        <f t="shared" si="6"/>
        <v>0</v>
      </c>
    </row>
    <row r="426" spans="1:8" ht="13.5" x14ac:dyDescent="0.25">
      <c r="A426" s="11"/>
      <c r="B426" s="10">
        <v>42920</v>
      </c>
      <c r="C426" s="2">
        <v>1.9</v>
      </c>
      <c r="D426" s="2">
        <v>1.2248000000000001</v>
      </c>
      <c r="E426" s="2">
        <v>150</v>
      </c>
      <c r="F426" s="2"/>
      <c r="G426" s="2"/>
      <c r="H426" s="16">
        <f t="shared" si="6"/>
        <v>-2.0630097553174336E-2</v>
      </c>
    </row>
    <row r="427" spans="1:8" ht="13.5" x14ac:dyDescent="0.25">
      <c r="A427" s="11"/>
      <c r="B427" s="10">
        <v>42921</v>
      </c>
      <c r="C427" s="2">
        <v>1.9</v>
      </c>
      <c r="D427" s="2">
        <v>1.2248000000000001</v>
      </c>
      <c r="E427" s="2">
        <v>360</v>
      </c>
      <c r="F427" s="2"/>
      <c r="G427" s="2"/>
      <c r="H427" s="16">
        <f t="shared" si="6"/>
        <v>0</v>
      </c>
    </row>
    <row r="428" spans="1:8" ht="13.5" x14ac:dyDescent="0.25">
      <c r="A428" s="11"/>
      <c r="B428" s="10">
        <v>42922</v>
      </c>
      <c r="C428" s="2">
        <v>1.82</v>
      </c>
      <c r="D428" s="2">
        <v>1.1732</v>
      </c>
      <c r="E428" s="2">
        <v>500</v>
      </c>
      <c r="F428" s="2"/>
      <c r="G428" s="2"/>
      <c r="H428" s="16">
        <f t="shared" si="6"/>
        <v>-4.2129327237100007E-2</v>
      </c>
    </row>
    <row r="429" spans="1:8" ht="13.5" x14ac:dyDescent="0.25">
      <c r="A429" s="11"/>
      <c r="B429" s="10">
        <v>42923</v>
      </c>
      <c r="C429" s="2">
        <v>1.8</v>
      </c>
      <c r="D429" s="2">
        <v>1.1603000000000001</v>
      </c>
      <c r="E429" s="2">
        <v>200</v>
      </c>
      <c r="F429" s="2"/>
      <c r="G429" s="2"/>
      <c r="H429" s="16">
        <f t="shared" si="6"/>
        <v>-1.0995567678145168E-2</v>
      </c>
    </row>
    <row r="430" spans="1:8" ht="13.5" x14ac:dyDescent="0.25">
      <c r="A430" s="11"/>
      <c r="B430" s="10">
        <v>42926</v>
      </c>
      <c r="C430" s="2">
        <v>1.8</v>
      </c>
      <c r="D430" s="2">
        <v>1.1603000000000001</v>
      </c>
      <c r="E430" s="2">
        <v>0</v>
      </c>
      <c r="F430" s="2"/>
      <c r="G430" s="2"/>
      <c r="H430" s="16">
        <f t="shared" si="6"/>
        <v>0</v>
      </c>
    </row>
    <row r="431" spans="1:8" ht="13.5" x14ac:dyDescent="0.25">
      <c r="A431" s="11"/>
      <c r="B431" s="10">
        <v>42927</v>
      </c>
      <c r="C431" s="2">
        <v>1.8</v>
      </c>
      <c r="D431" s="2">
        <v>1.1603000000000001</v>
      </c>
      <c r="E431" s="2">
        <v>0</v>
      </c>
      <c r="F431" s="2"/>
      <c r="G431" s="2"/>
      <c r="H431" s="16">
        <f t="shared" si="6"/>
        <v>0</v>
      </c>
    </row>
    <row r="432" spans="1:8" ht="13.5" x14ac:dyDescent="0.25">
      <c r="A432" s="11"/>
      <c r="B432" s="10">
        <v>42928</v>
      </c>
      <c r="C432" s="2">
        <v>1.75</v>
      </c>
      <c r="D432" s="2">
        <v>1.1281000000000001</v>
      </c>
      <c r="E432" s="2">
        <v>50</v>
      </c>
      <c r="F432" s="2"/>
      <c r="G432" s="2"/>
      <c r="H432" s="16">
        <f t="shared" si="6"/>
        <v>-2.7751443592174442E-2</v>
      </c>
    </row>
    <row r="433" spans="1:8" ht="13.5" x14ac:dyDescent="0.25">
      <c r="A433" s="11"/>
      <c r="B433" s="10">
        <v>42929</v>
      </c>
      <c r="C433" s="2">
        <v>1.75</v>
      </c>
      <c r="D433" s="2">
        <v>1.1281000000000001</v>
      </c>
      <c r="E433" s="2">
        <v>0</v>
      </c>
      <c r="F433" s="2"/>
      <c r="G433" s="2"/>
      <c r="H433" s="16">
        <f t="shared" si="6"/>
        <v>0</v>
      </c>
    </row>
    <row r="434" spans="1:8" ht="13.5" x14ac:dyDescent="0.25">
      <c r="A434" s="11"/>
      <c r="B434" s="10">
        <v>42930</v>
      </c>
      <c r="C434" s="2">
        <v>1.76</v>
      </c>
      <c r="D434" s="2">
        <v>1.1345000000000001</v>
      </c>
      <c r="E434" s="2">
        <v>235</v>
      </c>
      <c r="F434" s="2"/>
      <c r="G434" s="2"/>
      <c r="H434" s="16">
        <f t="shared" si="6"/>
        <v>5.6732559170285975E-3</v>
      </c>
    </row>
    <row r="435" spans="1:8" ht="13.5" x14ac:dyDescent="0.25">
      <c r="A435" s="11"/>
      <c r="B435" s="10">
        <v>42933</v>
      </c>
      <c r="C435" s="2">
        <v>1.76</v>
      </c>
      <c r="D435" s="2">
        <v>1.1345000000000001</v>
      </c>
      <c r="E435" s="2">
        <v>0</v>
      </c>
      <c r="F435" s="2"/>
      <c r="G435" s="2"/>
      <c r="H435" s="16">
        <f t="shared" si="6"/>
        <v>0</v>
      </c>
    </row>
    <row r="436" spans="1:8" ht="13.5" x14ac:dyDescent="0.25">
      <c r="A436" s="11"/>
      <c r="B436" s="10">
        <v>42934</v>
      </c>
      <c r="C436" s="2">
        <v>1.76</v>
      </c>
      <c r="D436" s="2">
        <v>1.1345000000000001</v>
      </c>
      <c r="E436" s="2">
        <v>0</v>
      </c>
      <c r="F436" s="2"/>
      <c r="G436" s="2"/>
      <c r="H436" s="16">
        <f t="shared" si="6"/>
        <v>0</v>
      </c>
    </row>
    <row r="437" spans="1:8" ht="13.5" x14ac:dyDescent="0.25">
      <c r="A437" s="11"/>
      <c r="B437" s="10">
        <v>42935</v>
      </c>
      <c r="C437" s="2">
        <v>1.76</v>
      </c>
      <c r="D437" s="2">
        <v>1.1345000000000001</v>
      </c>
      <c r="E437" s="2">
        <v>0</v>
      </c>
      <c r="F437" s="2"/>
      <c r="G437" s="2"/>
      <c r="H437" s="16">
        <f t="shared" si="6"/>
        <v>0</v>
      </c>
    </row>
    <row r="438" spans="1:8" ht="13.5" x14ac:dyDescent="0.25">
      <c r="A438" s="11"/>
      <c r="B438" s="10">
        <v>42936</v>
      </c>
      <c r="C438" s="2">
        <v>1.79</v>
      </c>
      <c r="D438" s="2">
        <v>1.1538999999999999</v>
      </c>
      <c r="E438" s="2">
        <v>380</v>
      </c>
      <c r="F438" s="2"/>
      <c r="G438" s="2"/>
      <c r="H438" s="16">
        <f t="shared" si="6"/>
        <v>1.7100044072278414E-2</v>
      </c>
    </row>
    <row r="439" spans="1:8" ht="13.5" x14ac:dyDescent="0.25">
      <c r="A439" s="11"/>
      <c r="B439" s="10">
        <v>42937</v>
      </c>
      <c r="C439" s="2">
        <v>1.79</v>
      </c>
      <c r="D439" s="2">
        <v>1.1538999999999999</v>
      </c>
      <c r="E439" s="2">
        <v>500</v>
      </c>
      <c r="F439" s="2"/>
      <c r="G439" s="2"/>
      <c r="H439" s="16">
        <f t="shared" si="6"/>
        <v>0</v>
      </c>
    </row>
    <row r="440" spans="1:8" ht="13.5" x14ac:dyDescent="0.25">
      <c r="A440" s="11"/>
      <c r="B440" s="10">
        <v>42940</v>
      </c>
      <c r="C440" s="2">
        <v>1.79</v>
      </c>
      <c r="D440" s="2">
        <v>1.1538999999999999</v>
      </c>
      <c r="E440" s="2">
        <v>2000</v>
      </c>
      <c r="F440" s="2"/>
      <c r="G440" s="2"/>
      <c r="H440" s="16">
        <f t="shared" si="6"/>
        <v>0</v>
      </c>
    </row>
    <row r="441" spans="1:8" ht="13.5" x14ac:dyDescent="0.25">
      <c r="A441" s="11"/>
      <c r="B441" s="10">
        <v>42942</v>
      </c>
      <c r="C441" s="2">
        <v>1.79</v>
      </c>
      <c r="D441" s="2">
        <v>1.1538999999999999</v>
      </c>
      <c r="E441" s="2">
        <v>735</v>
      </c>
      <c r="F441" s="2"/>
      <c r="G441" s="2"/>
      <c r="H441" s="16">
        <f t="shared" si="6"/>
        <v>0</v>
      </c>
    </row>
    <row r="442" spans="1:8" ht="13.5" x14ac:dyDescent="0.25">
      <c r="A442" s="11"/>
      <c r="B442" s="10">
        <v>42943</v>
      </c>
      <c r="C442" s="2">
        <v>1.79</v>
      </c>
      <c r="D442" s="2">
        <v>1.1538999999999999</v>
      </c>
      <c r="E442" s="2">
        <v>0</v>
      </c>
      <c r="F442" s="2"/>
      <c r="G442" s="2"/>
      <c r="H442" s="16">
        <f t="shared" si="6"/>
        <v>0</v>
      </c>
    </row>
    <row r="443" spans="1:8" ht="13.5" x14ac:dyDescent="0.25">
      <c r="A443" s="11"/>
      <c r="B443" s="10">
        <v>42944</v>
      </c>
      <c r="C443" s="2">
        <v>1.79</v>
      </c>
      <c r="D443" s="2">
        <v>1.1538999999999999</v>
      </c>
      <c r="E443" s="2">
        <v>0</v>
      </c>
      <c r="F443" s="2"/>
      <c r="G443" s="2"/>
      <c r="H443" s="16">
        <f t="shared" si="6"/>
        <v>0</v>
      </c>
    </row>
    <row r="444" spans="1:8" ht="13.5" x14ac:dyDescent="0.25">
      <c r="A444" s="11"/>
      <c r="B444" s="10">
        <v>42947</v>
      </c>
      <c r="C444" s="2">
        <v>1.79</v>
      </c>
      <c r="D444" s="2">
        <v>1.1538999999999999</v>
      </c>
      <c r="E444" s="2">
        <v>0</v>
      </c>
      <c r="F444" s="2"/>
      <c r="G444" s="2"/>
      <c r="H444" s="16">
        <f t="shared" si="6"/>
        <v>0</v>
      </c>
    </row>
    <row r="445" spans="1:8" ht="13.5" x14ac:dyDescent="0.25">
      <c r="A445" s="11"/>
      <c r="B445" s="10">
        <v>42948</v>
      </c>
      <c r="C445" s="2">
        <v>1.8</v>
      </c>
      <c r="D445" s="2">
        <v>1.1603000000000001</v>
      </c>
      <c r="E445" s="2">
        <v>2839</v>
      </c>
      <c r="F445" s="2"/>
      <c r="G445" s="2"/>
      <c r="H445" s="16">
        <f t="shared" si="6"/>
        <v>5.5464078343012251E-3</v>
      </c>
    </row>
    <row r="446" spans="1:8" ht="13.5" x14ac:dyDescent="0.25">
      <c r="A446" s="11"/>
      <c r="B446" s="10">
        <v>42949</v>
      </c>
      <c r="C446" s="2">
        <v>1.8</v>
      </c>
      <c r="D446" s="2">
        <v>1.1603000000000001</v>
      </c>
      <c r="E446" s="2">
        <v>0</v>
      </c>
      <c r="F446" s="2"/>
      <c r="G446" s="2"/>
      <c r="H446" s="16">
        <f t="shared" si="6"/>
        <v>0</v>
      </c>
    </row>
    <row r="447" spans="1:8" ht="13.5" x14ac:dyDescent="0.25">
      <c r="A447" s="11"/>
      <c r="B447" s="10">
        <v>42950</v>
      </c>
      <c r="C447" s="2">
        <v>1.8</v>
      </c>
      <c r="D447" s="2">
        <v>1.1603000000000001</v>
      </c>
      <c r="E447" s="2">
        <v>0</v>
      </c>
      <c r="F447" s="2"/>
      <c r="G447" s="2"/>
      <c r="H447" s="16">
        <f t="shared" si="6"/>
        <v>0</v>
      </c>
    </row>
    <row r="448" spans="1:8" ht="13.5" x14ac:dyDescent="0.25">
      <c r="A448" s="11"/>
      <c r="B448" s="10">
        <v>42951</v>
      </c>
      <c r="C448" s="2">
        <v>1.85</v>
      </c>
      <c r="D448" s="2">
        <v>1.1924999999999999</v>
      </c>
      <c r="E448" s="2">
        <v>200</v>
      </c>
      <c r="F448" s="2"/>
      <c r="G448" s="2"/>
      <c r="H448" s="16">
        <f t="shared" si="6"/>
        <v>2.7751443592174248E-2</v>
      </c>
    </row>
    <row r="449" spans="1:8" ht="13.5" x14ac:dyDescent="0.25">
      <c r="A449" s="11"/>
      <c r="B449" s="10">
        <v>42954</v>
      </c>
      <c r="C449" s="2">
        <v>1.85</v>
      </c>
      <c r="D449" s="2">
        <v>1.1924999999999999</v>
      </c>
      <c r="E449" s="2">
        <v>0</v>
      </c>
      <c r="F449" s="2"/>
      <c r="G449" s="2"/>
      <c r="H449" s="16">
        <f t="shared" si="6"/>
        <v>0</v>
      </c>
    </row>
    <row r="450" spans="1:8" ht="13.5" x14ac:dyDescent="0.25">
      <c r="A450" s="11"/>
      <c r="B450" s="10">
        <v>42955</v>
      </c>
      <c r="C450" s="2">
        <v>1.85</v>
      </c>
      <c r="D450" s="2">
        <v>1.1924999999999999</v>
      </c>
      <c r="E450" s="2">
        <v>0</v>
      </c>
      <c r="F450" s="2"/>
      <c r="G450" s="2"/>
      <c r="H450" s="16">
        <f t="shared" si="6"/>
        <v>0</v>
      </c>
    </row>
    <row r="451" spans="1:8" ht="13.5" x14ac:dyDescent="0.25">
      <c r="A451" s="11"/>
      <c r="B451" s="10">
        <v>42956</v>
      </c>
      <c r="C451" s="2">
        <v>1.85</v>
      </c>
      <c r="D451" s="2">
        <v>1.1924999999999999</v>
      </c>
      <c r="E451" s="2">
        <v>0</v>
      </c>
      <c r="F451" s="2"/>
      <c r="G451" s="2"/>
      <c r="H451" s="16">
        <f t="shared" si="6"/>
        <v>0</v>
      </c>
    </row>
    <row r="452" spans="1:8" ht="13.5" x14ac:dyDescent="0.25">
      <c r="A452" s="11"/>
      <c r="B452" s="10">
        <v>42957</v>
      </c>
      <c r="C452" s="2">
        <v>1.85</v>
      </c>
      <c r="D452" s="2">
        <v>1.1924999999999999</v>
      </c>
      <c r="E452" s="2">
        <v>50</v>
      </c>
      <c r="F452" s="2"/>
      <c r="G452" s="2"/>
      <c r="H452" s="16">
        <f t="shared" si="6"/>
        <v>0</v>
      </c>
    </row>
    <row r="453" spans="1:8" ht="13.5" x14ac:dyDescent="0.25">
      <c r="A453" s="11"/>
      <c r="B453" s="10">
        <v>42958</v>
      </c>
      <c r="C453" s="2">
        <v>1.85</v>
      </c>
      <c r="D453" s="2">
        <v>1.1924999999999999</v>
      </c>
      <c r="E453" s="2">
        <v>0</v>
      </c>
      <c r="F453" s="2"/>
      <c r="G453" s="2"/>
      <c r="H453" s="16">
        <f t="shared" si="6"/>
        <v>0</v>
      </c>
    </row>
    <row r="454" spans="1:8" ht="13.5" x14ac:dyDescent="0.25">
      <c r="A454" s="11"/>
      <c r="B454" s="10">
        <v>42961</v>
      </c>
      <c r="C454" s="2">
        <v>1.85</v>
      </c>
      <c r="D454" s="2">
        <v>1.1924999999999999</v>
      </c>
      <c r="E454" s="2">
        <v>0</v>
      </c>
      <c r="F454" s="2"/>
      <c r="G454" s="2"/>
      <c r="H454" s="16">
        <f t="shared" si="6"/>
        <v>0</v>
      </c>
    </row>
    <row r="455" spans="1:8" ht="13.5" x14ac:dyDescent="0.25">
      <c r="A455" s="11"/>
      <c r="B455" s="10">
        <v>42962</v>
      </c>
      <c r="C455" s="2">
        <v>1.85</v>
      </c>
      <c r="D455" s="2">
        <v>1.1924999999999999</v>
      </c>
      <c r="E455" s="2">
        <v>99</v>
      </c>
      <c r="F455" s="2"/>
      <c r="G455" s="2"/>
      <c r="H455" s="16">
        <f t="shared" ref="H455:H518" si="7">(D455-D454)/D454</f>
        <v>0</v>
      </c>
    </row>
    <row r="456" spans="1:8" ht="13.5" x14ac:dyDescent="0.25">
      <c r="A456" s="11"/>
      <c r="B456" s="10">
        <v>42963</v>
      </c>
      <c r="C456" s="2">
        <v>1.85</v>
      </c>
      <c r="D456" s="2">
        <v>1.1924999999999999</v>
      </c>
      <c r="E456" s="2">
        <v>0</v>
      </c>
      <c r="F456" s="2"/>
      <c r="G456" s="2"/>
      <c r="H456" s="16">
        <f t="shared" si="7"/>
        <v>0</v>
      </c>
    </row>
    <row r="457" spans="1:8" ht="13.5" x14ac:dyDescent="0.25">
      <c r="A457" s="11"/>
      <c r="B457" s="10">
        <v>42964</v>
      </c>
      <c r="C457" s="2">
        <v>1.85</v>
      </c>
      <c r="D457" s="2">
        <v>1.1924999999999999</v>
      </c>
      <c r="E457" s="2">
        <v>0</v>
      </c>
      <c r="F457" s="2"/>
      <c r="G457" s="2"/>
      <c r="H457" s="16">
        <f t="shared" si="7"/>
        <v>0</v>
      </c>
    </row>
    <row r="458" spans="1:8" ht="13.5" x14ac:dyDescent="0.25">
      <c r="A458" s="11"/>
      <c r="B458" s="10">
        <v>42965</v>
      </c>
      <c r="C458" s="2">
        <v>1.81</v>
      </c>
      <c r="D458" s="2">
        <v>1.1668000000000001</v>
      </c>
      <c r="E458" s="2">
        <v>51</v>
      </c>
      <c r="F458" s="2"/>
      <c r="G458" s="2"/>
      <c r="H458" s="16">
        <f t="shared" si="7"/>
        <v>-2.1551362683438019E-2</v>
      </c>
    </row>
    <row r="459" spans="1:8" ht="13.5" x14ac:dyDescent="0.25">
      <c r="A459" s="11"/>
      <c r="B459" s="10">
        <v>42968</v>
      </c>
      <c r="C459" s="2">
        <v>1.81</v>
      </c>
      <c r="D459" s="2">
        <v>1.1668000000000001</v>
      </c>
      <c r="E459" s="2">
        <v>0</v>
      </c>
      <c r="F459" s="2"/>
      <c r="G459" s="2"/>
      <c r="H459" s="16">
        <f t="shared" si="7"/>
        <v>0</v>
      </c>
    </row>
    <row r="460" spans="1:8" ht="13.5" x14ac:dyDescent="0.25">
      <c r="A460" s="11"/>
      <c r="B460" s="10">
        <v>42969</v>
      </c>
      <c r="C460" s="2">
        <v>1.81</v>
      </c>
      <c r="D460" s="2">
        <v>1.1668000000000001</v>
      </c>
      <c r="E460" s="2">
        <v>0</v>
      </c>
      <c r="F460" s="2"/>
      <c r="G460" s="2"/>
      <c r="H460" s="16">
        <f t="shared" si="7"/>
        <v>0</v>
      </c>
    </row>
    <row r="461" spans="1:8" ht="13.5" x14ac:dyDescent="0.25">
      <c r="A461" s="11"/>
      <c r="B461" s="10">
        <v>42970</v>
      </c>
      <c r="C461" s="2">
        <v>1.86</v>
      </c>
      <c r="D461" s="2">
        <v>1.1990000000000001</v>
      </c>
      <c r="E461" s="2">
        <v>50</v>
      </c>
      <c r="F461" s="2"/>
      <c r="G461" s="2"/>
      <c r="H461" s="16">
        <f t="shared" si="7"/>
        <v>2.7596846074734321E-2</v>
      </c>
    </row>
    <row r="462" spans="1:8" ht="13.5" x14ac:dyDescent="0.25">
      <c r="A462" s="11"/>
      <c r="B462" s="10">
        <v>42971</v>
      </c>
      <c r="C462" s="2">
        <v>1.9</v>
      </c>
      <c r="D462" s="2">
        <v>1.2248000000000001</v>
      </c>
      <c r="E462" s="2">
        <v>105259</v>
      </c>
      <c r="F462" s="2"/>
      <c r="G462" s="2"/>
      <c r="H462" s="16">
        <f t="shared" si="7"/>
        <v>2.1517931609674766E-2</v>
      </c>
    </row>
    <row r="463" spans="1:8" ht="13.5" x14ac:dyDescent="0.25">
      <c r="A463" s="11"/>
      <c r="B463" s="10">
        <v>42972</v>
      </c>
      <c r="C463" s="2">
        <v>1.91</v>
      </c>
      <c r="D463" s="2">
        <v>1.2312000000000001</v>
      </c>
      <c r="E463" s="2">
        <v>9</v>
      </c>
      <c r="F463" s="2"/>
      <c r="G463" s="2"/>
      <c r="H463" s="16">
        <f t="shared" si="7"/>
        <v>5.2253429131286422E-3</v>
      </c>
    </row>
    <row r="464" spans="1:8" ht="13.5" x14ac:dyDescent="0.25">
      <c r="A464" s="11"/>
      <c r="B464" s="10">
        <v>42975</v>
      </c>
      <c r="C464" s="2">
        <v>1.91</v>
      </c>
      <c r="D464" s="2">
        <v>1.2312000000000001</v>
      </c>
      <c r="E464" s="2">
        <v>0</v>
      </c>
      <c r="F464" s="2"/>
      <c r="G464" s="2"/>
      <c r="H464" s="16">
        <f t="shared" si="7"/>
        <v>0</v>
      </c>
    </row>
    <row r="465" spans="1:8" ht="13.5" x14ac:dyDescent="0.25">
      <c r="A465" s="11"/>
      <c r="B465" s="10">
        <v>42976</v>
      </c>
      <c r="C465" s="2">
        <v>1.96</v>
      </c>
      <c r="D465" s="2">
        <v>1.2635000000000001</v>
      </c>
      <c r="E465" s="2">
        <v>100</v>
      </c>
      <c r="F465" s="2"/>
      <c r="G465" s="2"/>
      <c r="H465" s="16">
        <f t="shared" si="7"/>
        <v>2.6234567901234563E-2</v>
      </c>
    </row>
    <row r="466" spans="1:8" ht="13.5" x14ac:dyDescent="0.25">
      <c r="A466" s="11"/>
      <c r="B466" s="10">
        <v>42977</v>
      </c>
      <c r="C466" s="2">
        <v>1.95</v>
      </c>
      <c r="D466" s="2">
        <v>1.2569999999999999</v>
      </c>
      <c r="E466" s="2">
        <v>50</v>
      </c>
      <c r="F466" s="2"/>
      <c r="G466" s="2"/>
      <c r="H466" s="16">
        <f t="shared" si="7"/>
        <v>-5.1444400474872747E-3</v>
      </c>
    </row>
    <row r="467" spans="1:8" ht="13.5" x14ac:dyDescent="0.25">
      <c r="A467" s="11"/>
      <c r="B467" s="10">
        <v>42978</v>
      </c>
      <c r="C467" s="2">
        <v>1.97</v>
      </c>
      <c r="D467" s="2">
        <v>1.2699</v>
      </c>
      <c r="E467" s="2">
        <v>100</v>
      </c>
      <c r="F467" s="2"/>
      <c r="G467" s="2"/>
      <c r="H467" s="16">
        <f t="shared" si="7"/>
        <v>1.0262529832935668E-2</v>
      </c>
    </row>
    <row r="468" spans="1:8" ht="13.5" x14ac:dyDescent="0.25">
      <c r="A468" s="11"/>
      <c r="B468" s="10">
        <v>42982</v>
      </c>
      <c r="C468" s="2">
        <v>1.97</v>
      </c>
      <c r="D468" s="2">
        <v>1.2699</v>
      </c>
      <c r="E468" s="2">
        <v>0</v>
      </c>
      <c r="F468" s="2"/>
      <c r="G468" s="2"/>
      <c r="H468" s="16">
        <f t="shared" si="7"/>
        <v>0</v>
      </c>
    </row>
    <row r="469" spans="1:8" ht="13.5" x14ac:dyDescent="0.25">
      <c r="A469" s="11"/>
      <c r="B469" s="10">
        <v>42983</v>
      </c>
      <c r="C469" s="2">
        <v>1.97</v>
      </c>
      <c r="D469" s="2">
        <v>1.2699</v>
      </c>
      <c r="E469" s="2">
        <v>20</v>
      </c>
      <c r="F469" s="2"/>
      <c r="G469" s="2"/>
      <c r="H469" s="16">
        <f t="shared" si="7"/>
        <v>0</v>
      </c>
    </row>
    <row r="470" spans="1:8" ht="13.5" x14ac:dyDescent="0.25">
      <c r="A470" s="11"/>
      <c r="B470" s="10">
        <v>42984</v>
      </c>
      <c r="C470" s="2">
        <v>1.97</v>
      </c>
      <c r="D470" s="2">
        <v>1.2699</v>
      </c>
      <c r="E470" s="2">
        <v>100</v>
      </c>
      <c r="F470" s="2"/>
      <c r="G470" s="2"/>
      <c r="H470" s="16">
        <f t="shared" si="7"/>
        <v>0</v>
      </c>
    </row>
    <row r="471" spans="1:8" ht="13.5" x14ac:dyDescent="0.25">
      <c r="A471" s="11"/>
      <c r="B471" s="10">
        <v>42985</v>
      </c>
      <c r="C471" s="2">
        <v>1.97</v>
      </c>
      <c r="D471" s="2">
        <v>1.2699</v>
      </c>
      <c r="E471" s="2">
        <v>100</v>
      </c>
      <c r="F471" s="2"/>
      <c r="G471" s="2"/>
      <c r="H471" s="16">
        <f t="shared" si="7"/>
        <v>0</v>
      </c>
    </row>
    <row r="472" spans="1:8" ht="13.5" x14ac:dyDescent="0.25">
      <c r="A472" s="11"/>
      <c r="B472" s="10">
        <v>42986</v>
      </c>
      <c r="C472" s="2">
        <v>1.97</v>
      </c>
      <c r="D472" s="2">
        <v>1.2699</v>
      </c>
      <c r="E472" s="2">
        <v>0</v>
      </c>
      <c r="F472" s="2"/>
      <c r="G472" s="2"/>
      <c r="H472" s="16">
        <f t="shared" si="7"/>
        <v>0</v>
      </c>
    </row>
    <row r="473" spans="1:8" ht="13.5" x14ac:dyDescent="0.25">
      <c r="A473" s="11"/>
      <c r="B473" s="10">
        <v>42989</v>
      </c>
      <c r="C473" s="2">
        <v>1.97</v>
      </c>
      <c r="D473" s="2">
        <v>1.2699</v>
      </c>
      <c r="E473" s="2">
        <v>304</v>
      </c>
      <c r="F473" s="2"/>
      <c r="G473" s="2"/>
      <c r="H473" s="16">
        <f t="shared" si="7"/>
        <v>0</v>
      </c>
    </row>
    <row r="474" spans="1:8" ht="13.5" x14ac:dyDescent="0.25">
      <c r="A474" s="11"/>
      <c r="B474" s="10">
        <v>42990</v>
      </c>
      <c r="C474" s="2">
        <v>1.97</v>
      </c>
      <c r="D474" s="2">
        <v>1.2699</v>
      </c>
      <c r="E474" s="2">
        <v>0</v>
      </c>
      <c r="F474" s="2"/>
      <c r="G474" s="2"/>
      <c r="H474" s="16">
        <f t="shared" si="7"/>
        <v>0</v>
      </c>
    </row>
    <row r="475" spans="1:8" ht="13.5" x14ac:dyDescent="0.25">
      <c r="A475" s="11"/>
      <c r="B475" s="10">
        <v>42991</v>
      </c>
      <c r="C475" s="2">
        <v>1.97</v>
      </c>
      <c r="D475" s="2">
        <v>1.2699</v>
      </c>
      <c r="E475" s="2">
        <v>0</v>
      </c>
      <c r="F475" s="2"/>
      <c r="G475" s="2"/>
      <c r="H475" s="16">
        <f t="shared" si="7"/>
        <v>0</v>
      </c>
    </row>
    <row r="476" spans="1:8" ht="13.5" x14ac:dyDescent="0.25">
      <c r="A476" s="11"/>
      <c r="B476" s="10">
        <v>42992</v>
      </c>
      <c r="C476" s="2">
        <v>1.97</v>
      </c>
      <c r="D476" s="2">
        <v>1.2699</v>
      </c>
      <c r="E476" s="2">
        <v>0</v>
      </c>
      <c r="F476" s="2"/>
      <c r="G476" s="2"/>
      <c r="H476" s="16">
        <f t="shared" si="7"/>
        <v>0</v>
      </c>
    </row>
    <row r="477" spans="1:8" ht="13.5" x14ac:dyDescent="0.25">
      <c r="A477" s="11"/>
      <c r="B477" s="10">
        <v>42993</v>
      </c>
      <c r="C477" s="2">
        <v>1.97</v>
      </c>
      <c r="D477" s="2">
        <v>1.2699</v>
      </c>
      <c r="E477" s="2">
        <v>0</v>
      </c>
      <c r="F477" s="2"/>
      <c r="G477" s="2"/>
      <c r="H477" s="16">
        <f t="shared" si="7"/>
        <v>0</v>
      </c>
    </row>
    <row r="478" spans="1:8" ht="13.5" x14ac:dyDescent="0.25">
      <c r="A478" s="11"/>
      <c r="B478" s="10">
        <v>42996</v>
      </c>
      <c r="C478" s="2">
        <v>1.92</v>
      </c>
      <c r="D478" s="2">
        <v>1.2377</v>
      </c>
      <c r="E478" s="2">
        <v>40</v>
      </c>
      <c r="F478" s="2"/>
      <c r="G478" s="2"/>
      <c r="H478" s="16">
        <f t="shared" si="7"/>
        <v>-2.5356327269863772E-2</v>
      </c>
    </row>
    <row r="479" spans="1:8" ht="13.5" x14ac:dyDescent="0.25">
      <c r="A479" s="11"/>
      <c r="B479" s="10">
        <v>42997</v>
      </c>
      <c r="C479" s="2">
        <v>1.9</v>
      </c>
      <c r="D479" s="2">
        <v>1.2248000000000001</v>
      </c>
      <c r="E479" s="2">
        <v>110</v>
      </c>
      <c r="F479" s="2"/>
      <c r="G479" s="2"/>
      <c r="H479" s="16">
        <f t="shared" si="7"/>
        <v>-1.042255797042895E-2</v>
      </c>
    </row>
    <row r="480" spans="1:8" ht="13.5" x14ac:dyDescent="0.25">
      <c r="A480" s="11"/>
      <c r="B480" s="10">
        <v>42998</v>
      </c>
      <c r="C480" s="2">
        <v>1.95</v>
      </c>
      <c r="D480" s="2">
        <v>1.2569999999999999</v>
      </c>
      <c r="E480" s="2">
        <v>100</v>
      </c>
      <c r="F480" s="2"/>
      <c r="G480" s="2"/>
      <c r="H480" s="16">
        <f t="shared" si="7"/>
        <v>2.6290006531678463E-2</v>
      </c>
    </row>
    <row r="481" spans="1:8" ht="13.5" x14ac:dyDescent="0.25">
      <c r="A481" s="11"/>
      <c r="B481" s="10">
        <v>43000</v>
      </c>
      <c r="C481" s="2">
        <v>1.95</v>
      </c>
      <c r="D481" s="2">
        <v>1.2569999999999999</v>
      </c>
      <c r="E481" s="2">
        <v>1192</v>
      </c>
      <c r="F481" s="2"/>
      <c r="G481" s="2"/>
      <c r="H481" s="16">
        <f t="shared" si="7"/>
        <v>0</v>
      </c>
    </row>
    <row r="482" spans="1:8" ht="13.5" x14ac:dyDescent="0.25">
      <c r="A482" s="11"/>
      <c r="B482" s="10">
        <v>43003</v>
      </c>
      <c r="C482" s="2">
        <v>1.95</v>
      </c>
      <c r="D482" s="2">
        <v>1.2569999999999999</v>
      </c>
      <c r="E482" s="2">
        <v>0</v>
      </c>
      <c r="F482" s="2"/>
      <c r="G482" s="2"/>
      <c r="H482" s="16">
        <f t="shared" si="7"/>
        <v>0</v>
      </c>
    </row>
    <row r="483" spans="1:8" ht="13.5" x14ac:dyDescent="0.25">
      <c r="A483" s="11"/>
      <c r="B483" s="10">
        <v>43004</v>
      </c>
      <c r="C483" s="2">
        <v>1.95</v>
      </c>
      <c r="D483" s="2">
        <v>1.2569999999999999</v>
      </c>
      <c r="E483" s="2">
        <v>0</v>
      </c>
      <c r="F483" s="2"/>
      <c r="G483" s="2"/>
      <c r="H483" s="16">
        <f t="shared" si="7"/>
        <v>0</v>
      </c>
    </row>
    <row r="484" spans="1:8" ht="13.5" x14ac:dyDescent="0.25">
      <c r="A484" s="11"/>
      <c r="B484" s="10">
        <v>43005</v>
      </c>
      <c r="C484" s="2">
        <v>1.95</v>
      </c>
      <c r="D484" s="2">
        <v>1.2569999999999999</v>
      </c>
      <c r="E484" s="2">
        <v>0</v>
      </c>
      <c r="F484" s="2"/>
      <c r="G484" s="2"/>
      <c r="H484" s="16">
        <f t="shared" si="7"/>
        <v>0</v>
      </c>
    </row>
    <row r="485" spans="1:8" ht="13.5" x14ac:dyDescent="0.25">
      <c r="A485" s="11"/>
      <c r="B485" s="10">
        <v>43006</v>
      </c>
      <c r="C485" s="2">
        <v>1.95</v>
      </c>
      <c r="D485" s="2">
        <v>1.2569999999999999</v>
      </c>
      <c r="E485" s="2">
        <v>0</v>
      </c>
      <c r="F485" s="2"/>
      <c r="G485" s="2"/>
      <c r="H485" s="16">
        <f t="shared" si="7"/>
        <v>0</v>
      </c>
    </row>
    <row r="486" spans="1:8" ht="13.5" x14ac:dyDescent="0.25">
      <c r="A486" s="11"/>
      <c r="B486" s="10">
        <v>43007</v>
      </c>
      <c r="C486" s="2">
        <v>1.95</v>
      </c>
      <c r="D486" s="2">
        <v>1.2569999999999999</v>
      </c>
      <c r="E486" s="2">
        <v>0</v>
      </c>
      <c r="F486" s="2"/>
      <c r="G486" s="2"/>
      <c r="H486" s="16">
        <f t="shared" si="7"/>
        <v>0</v>
      </c>
    </row>
    <row r="487" spans="1:8" ht="13.5" x14ac:dyDescent="0.25">
      <c r="A487" s="11"/>
      <c r="B487" s="10">
        <v>43010</v>
      </c>
      <c r="C487" s="2">
        <v>1.95</v>
      </c>
      <c r="D487" s="2">
        <v>1.2569999999999999</v>
      </c>
      <c r="E487" s="2">
        <v>0</v>
      </c>
      <c r="F487" s="2"/>
      <c r="G487" s="2"/>
      <c r="H487" s="16">
        <f t="shared" si="7"/>
        <v>0</v>
      </c>
    </row>
    <row r="488" spans="1:8" ht="13.5" x14ac:dyDescent="0.25">
      <c r="A488" s="11"/>
      <c r="B488" s="10">
        <v>43011</v>
      </c>
      <c r="C488" s="2">
        <v>1.95</v>
      </c>
      <c r="D488" s="2">
        <v>1.2569999999999999</v>
      </c>
      <c r="E488" s="2">
        <v>0</v>
      </c>
      <c r="F488" s="2"/>
      <c r="G488" s="2"/>
      <c r="H488" s="16">
        <f t="shared" si="7"/>
        <v>0</v>
      </c>
    </row>
    <row r="489" spans="1:8" ht="13.5" x14ac:dyDescent="0.25">
      <c r="A489" s="11"/>
      <c r="B489" s="10">
        <v>43012</v>
      </c>
      <c r="C489" s="2">
        <v>1.95</v>
      </c>
      <c r="D489" s="2">
        <v>1.2569999999999999</v>
      </c>
      <c r="E489" s="2">
        <v>0</v>
      </c>
      <c r="F489" s="2"/>
      <c r="G489" s="2"/>
      <c r="H489" s="16">
        <f t="shared" si="7"/>
        <v>0</v>
      </c>
    </row>
    <row r="490" spans="1:8" ht="13.5" x14ac:dyDescent="0.25">
      <c r="A490" s="11"/>
      <c r="B490" s="10">
        <v>43013</v>
      </c>
      <c r="C490" s="2">
        <v>1.95</v>
      </c>
      <c r="D490" s="2">
        <v>1.2569999999999999</v>
      </c>
      <c r="E490" s="2">
        <v>106</v>
      </c>
      <c r="F490" s="2"/>
      <c r="G490" s="2"/>
      <c r="H490" s="16">
        <f t="shared" si="7"/>
        <v>0</v>
      </c>
    </row>
    <row r="491" spans="1:8" ht="13.5" x14ac:dyDescent="0.25">
      <c r="A491" s="11"/>
      <c r="B491" s="10">
        <v>43014</v>
      </c>
      <c r="C491" s="2">
        <v>1.95</v>
      </c>
      <c r="D491" s="2">
        <v>1.2569999999999999</v>
      </c>
      <c r="E491" s="2">
        <v>0</v>
      </c>
      <c r="F491" s="2"/>
      <c r="G491" s="2"/>
      <c r="H491" s="16">
        <f t="shared" si="7"/>
        <v>0</v>
      </c>
    </row>
    <row r="492" spans="1:8" ht="13.5" x14ac:dyDescent="0.25">
      <c r="A492" s="11"/>
      <c r="B492" s="10">
        <v>43017</v>
      </c>
      <c r="C492" s="2">
        <v>1.95</v>
      </c>
      <c r="D492" s="2">
        <v>1.2569999999999999</v>
      </c>
      <c r="E492" s="2">
        <v>0</v>
      </c>
      <c r="F492" s="2"/>
      <c r="G492" s="2"/>
      <c r="H492" s="16">
        <f t="shared" si="7"/>
        <v>0</v>
      </c>
    </row>
    <row r="493" spans="1:8" ht="13.5" x14ac:dyDescent="0.25">
      <c r="A493" s="11"/>
      <c r="B493" s="10">
        <v>43018</v>
      </c>
      <c r="C493" s="2">
        <v>1.95</v>
      </c>
      <c r="D493" s="2">
        <v>1.2569999999999999</v>
      </c>
      <c r="E493" s="2">
        <v>0</v>
      </c>
      <c r="F493" s="2"/>
      <c r="G493" s="2"/>
      <c r="H493" s="16">
        <f t="shared" si="7"/>
        <v>0</v>
      </c>
    </row>
    <row r="494" spans="1:8" ht="13.5" x14ac:dyDescent="0.25">
      <c r="A494" s="11"/>
      <c r="B494" s="10">
        <v>43019</v>
      </c>
      <c r="C494" s="2">
        <v>1.95</v>
      </c>
      <c r="D494" s="2">
        <v>1.2569999999999999</v>
      </c>
      <c r="E494" s="2">
        <v>0</v>
      </c>
      <c r="F494" s="2"/>
      <c r="G494" s="2"/>
      <c r="H494" s="16">
        <f t="shared" si="7"/>
        <v>0</v>
      </c>
    </row>
    <row r="495" spans="1:8" ht="13.5" x14ac:dyDescent="0.25">
      <c r="A495" s="11"/>
      <c r="B495" s="10">
        <v>43020</v>
      </c>
      <c r="C495" s="2">
        <v>1.95</v>
      </c>
      <c r="D495" s="2">
        <v>1.2569999999999999</v>
      </c>
      <c r="E495" s="2">
        <v>0</v>
      </c>
      <c r="F495" s="2"/>
      <c r="G495" s="2"/>
      <c r="H495" s="16">
        <f t="shared" si="7"/>
        <v>0</v>
      </c>
    </row>
    <row r="496" spans="1:8" ht="13.5" x14ac:dyDescent="0.25">
      <c r="A496" s="11"/>
      <c r="B496" s="10">
        <v>43021</v>
      </c>
      <c r="C496" s="2">
        <v>1.95</v>
      </c>
      <c r="D496" s="2">
        <v>1.2569999999999999</v>
      </c>
      <c r="E496" s="2">
        <v>0</v>
      </c>
      <c r="F496" s="2"/>
      <c r="G496" s="2"/>
      <c r="H496" s="16">
        <f t="shared" si="7"/>
        <v>0</v>
      </c>
    </row>
    <row r="497" spans="1:8" ht="13.5" x14ac:dyDescent="0.25">
      <c r="A497" s="11"/>
      <c r="B497" s="10">
        <v>43024</v>
      </c>
      <c r="C497" s="2">
        <v>1.95</v>
      </c>
      <c r="D497" s="2">
        <v>1.2569999999999999</v>
      </c>
      <c r="E497" s="2">
        <v>16</v>
      </c>
      <c r="F497" s="2"/>
      <c r="G497" s="2"/>
      <c r="H497" s="16">
        <f t="shared" si="7"/>
        <v>0</v>
      </c>
    </row>
    <row r="498" spans="1:8" ht="13.5" x14ac:dyDescent="0.25">
      <c r="A498" s="11"/>
      <c r="B498" s="10">
        <v>43025</v>
      </c>
      <c r="C498" s="2">
        <v>1.95</v>
      </c>
      <c r="D498" s="2">
        <v>1.2569999999999999</v>
      </c>
      <c r="E498" s="2">
        <v>239</v>
      </c>
      <c r="F498" s="2"/>
      <c r="G498" s="2"/>
      <c r="H498" s="16">
        <f t="shared" si="7"/>
        <v>0</v>
      </c>
    </row>
    <row r="499" spans="1:8" ht="13.5" x14ac:dyDescent="0.25">
      <c r="A499" s="11"/>
      <c r="B499" s="10">
        <v>43026</v>
      </c>
      <c r="C499" s="2">
        <v>1.87</v>
      </c>
      <c r="D499" s="2">
        <v>1.2054</v>
      </c>
      <c r="E499" s="2">
        <v>898</v>
      </c>
      <c r="F499" s="2"/>
      <c r="G499" s="2"/>
      <c r="H499" s="16">
        <f t="shared" si="7"/>
        <v>-4.1050119331742144E-2</v>
      </c>
    </row>
    <row r="500" spans="1:8" ht="13.5" x14ac:dyDescent="0.25">
      <c r="A500" s="11"/>
      <c r="B500" s="10">
        <v>43027</v>
      </c>
      <c r="C500" s="2">
        <v>1.87</v>
      </c>
      <c r="D500" s="2">
        <v>1.2054</v>
      </c>
      <c r="E500" s="2">
        <v>0</v>
      </c>
      <c r="F500" s="2"/>
      <c r="G500" s="2"/>
      <c r="H500" s="16">
        <f t="shared" si="7"/>
        <v>0</v>
      </c>
    </row>
    <row r="501" spans="1:8" ht="13.5" x14ac:dyDescent="0.25">
      <c r="A501" s="11"/>
      <c r="B501" s="10">
        <v>43028</v>
      </c>
      <c r="C501" s="2">
        <v>1.87</v>
      </c>
      <c r="D501" s="2">
        <v>1.2054</v>
      </c>
      <c r="E501" s="2">
        <v>0</v>
      </c>
      <c r="F501" s="2"/>
      <c r="G501" s="2"/>
      <c r="H501" s="16">
        <f t="shared" si="7"/>
        <v>0</v>
      </c>
    </row>
    <row r="502" spans="1:8" ht="13.5" x14ac:dyDescent="0.25">
      <c r="A502" s="11"/>
      <c r="B502" s="10">
        <v>43031</v>
      </c>
      <c r="C502" s="2">
        <v>1.87</v>
      </c>
      <c r="D502" s="2">
        <v>1.2054</v>
      </c>
      <c r="E502" s="2">
        <v>0</v>
      </c>
      <c r="F502" s="2"/>
      <c r="G502" s="2"/>
      <c r="H502" s="16">
        <f t="shared" si="7"/>
        <v>0</v>
      </c>
    </row>
    <row r="503" spans="1:8" ht="13.5" x14ac:dyDescent="0.25">
      <c r="A503" s="11"/>
      <c r="B503" s="10">
        <v>43032</v>
      </c>
      <c r="C503" s="2">
        <v>1.87</v>
      </c>
      <c r="D503" s="2">
        <v>1.2054</v>
      </c>
      <c r="E503" s="2">
        <v>0</v>
      </c>
      <c r="F503" s="2"/>
      <c r="G503" s="2"/>
      <c r="H503" s="16">
        <f t="shared" si="7"/>
        <v>0</v>
      </c>
    </row>
    <row r="504" spans="1:8" ht="13.5" x14ac:dyDescent="0.25">
      <c r="A504" s="11"/>
      <c r="B504" s="10">
        <v>43033</v>
      </c>
      <c r="C504" s="2">
        <v>1.87</v>
      </c>
      <c r="D504" s="2">
        <v>1.2054</v>
      </c>
      <c r="E504" s="2">
        <v>0</v>
      </c>
      <c r="F504" s="2"/>
      <c r="G504" s="2"/>
      <c r="H504" s="16">
        <f t="shared" si="7"/>
        <v>0</v>
      </c>
    </row>
    <row r="505" spans="1:8" ht="13.5" x14ac:dyDescent="0.25">
      <c r="A505" s="11"/>
      <c r="B505" s="10">
        <v>43034</v>
      </c>
      <c r="C505" s="2">
        <v>1.87</v>
      </c>
      <c r="D505" s="2">
        <v>1.2054</v>
      </c>
      <c r="E505" s="2">
        <v>0</v>
      </c>
      <c r="F505" s="2"/>
      <c r="G505" s="2"/>
      <c r="H505" s="16">
        <f t="shared" si="7"/>
        <v>0</v>
      </c>
    </row>
    <row r="506" spans="1:8" ht="13.5" x14ac:dyDescent="0.25">
      <c r="A506" s="11"/>
      <c r="B506" s="10">
        <v>43035</v>
      </c>
      <c r="C506" s="2">
        <v>1.87</v>
      </c>
      <c r="D506" s="2">
        <v>1.2054</v>
      </c>
      <c r="E506" s="2">
        <v>0</v>
      </c>
      <c r="F506" s="2"/>
      <c r="G506" s="2"/>
      <c r="H506" s="16">
        <f t="shared" si="7"/>
        <v>0</v>
      </c>
    </row>
    <row r="507" spans="1:8" ht="13.5" x14ac:dyDescent="0.25">
      <c r="A507" s="11"/>
      <c r="B507" s="10">
        <v>43038</v>
      </c>
      <c r="C507" s="2">
        <v>1.87</v>
      </c>
      <c r="D507" s="2">
        <v>1.2054</v>
      </c>
      <c r="E507" s="2">
        <v>0</v>
      </c>
      <c r="F507" s="2"/>
      <c r="G507" s="2"/>
      <c r="H507" s="16">
        <f t="shared" si="7"/>
        <v>0</v>
      </c>
    </row>
    <row r="508" spans="1:8" ht="13.5" x14ac:dyDescent="0.25">
      <c r="A508" s="11"/>
      <c r="B508" s="10">
        <v>43039</v>
      </c>
      <c r="C508" s="2">
        <v>1.87</v>
      </c>
      <c r="D508" s="2">
        <v>1.2054</v>
      </c>
      <c r="E508" s="2">
        <v>0</v>
      </c>
      <c r="F508" s="2"/>
      <c r="G508" s="2"/>
      <c r="H508" s="16">
        <f t="shared" si="7"/>
        <v>0</v>
      </c>
    </row>
    <row r="509" spans="1:8" ht="13.5" x14ac:dyDescent="0.25">
      <c r="A509" s="11"/>
      <c r="B509" s="10">
        <v>43040</v>
      </c>
      <c r="C509" s="2">
        <v>1.87</v>
      </c>
      <c r="D509" s="2">
        <v>1.2054</v>
      </c>
      <c r="E509" s="2">
        <v>0</v>
      </c>
      <c r="F509" s="2"/>
      <c r="G509" s="2"/>
      <c r="H509" s="16">
        <f t="shared" si="7"/>
        <v>0</v>
      </c>
    </row>
    <row r="510" spans="1:8" ht="13.5" x14ac:dyDescent="0.25">
      <c r="A510" s="11"/>
      <c r="B510" s="10">
        <v>43041</v>
      </c>
      <c r="C510" s="2">
        <v>1.87</v>
      </c>
      <c r="D510" s="2">
        <v>1.2054</v>
      </c>
      <c r="E510" s="2">
        <v>0</v>
      </c>
      <c r="F510" s="2"/>
      <c r="G510" s="2"/>
      <c r="H510" s="16">
        <f t="shared" si="7"/>
        <v>0</v>
      </c>
    </row>
    <row r="511" spans="1:8" ht="13.5" x14ac:dyDescent="0.25">
      <c r="A511" s="11"/>
      <c r="B511" s="10">
        <v>43042</v>
      </c>
      <c r="C511" s="2">
        <v>1.87</v>
      </c>
      <c r="D511" s="2">
        <v>1.2054</v>
      </c>
      <c r="E511" s="2">
        <v>0</v>
      </c>
      <c r="F511" s="2"/>
      <c r="G511" s="2"/>
      <c r="H511" s="16">
        <f t="shared" si="7"/>
        <v>0</v>
      </c>
    </row>
    <row r="512" spans="1:8" ht="13.5" x14ac:dyDescent="0.25">
      <c r="A512" s="11"/>
      <c r="B512" s="10">
        <v>43045</v>
      </c>
      <c r="C512" s="2">
        <v>1.87</v>
      </c>
      <c r="D512" s="2">
        <v>1.2054</v>
      </c>
      <c r="E512" s="2">
        <v>0</v>
      </c>
      <c r="F512" s="2"/>
      <c r="G512" s="2"/>
      <c r="H512" s="16">
        <f t="shared" si="7"/>
        <v>0</v>
      </c>
    </row>
    <row r="513" spans="1:8" ht="13.5" x14ac:dyDescent="0.25">
      <c r="A513" s="11"/>
      <c r="B513" s="10">
        <v>43046</v>
      </c>
      <c r="C513" s="2">
        <v>1.87</v>
      </c>
      <c r="D513" s="2">
        <v>1.2054</v>
      </c>
      <c r="E513" s="2">
        <v>874</v>
      </c>
      <c r="F513" s="2"/>
      <c r="G513" s="2"/>
      <c r="H513" s="16">
        <f t="shared" si="7"/>
        <v>0</v>
      </c>
    </row>
    <row r="514" spans="1:8" ht="13.5" x14ac:dyDescent="0.25">
      <c r="A514" s="11"/>
      <c r="B514" s="10">
        <v>43047</v>
      </c>
      <c r="C514" s="2">
        <v>1.87</v>
      </c>
      <c r="D514" s="2">
        <v>1.2054</v>
      </c>
      <c r="E514" s="2">
        <v>0</v>
      </c>
      <c r="F514" s="2"/>
      <c r="G514" s="2"/>
      <c r="H514" s="16">
        <f t="shared" si="7"/>
        <v>0</v>
      </c>
    </row>
    <row r="515" spans="1:8" ht="13.5" x14ac:dyDescent="0.25">
      <c r="A515" s="11"/>
      <c r="B515" s="10">
        <v>43048</v>
      </c>
      <c r="C515" s="2">
        <v>1.87</v>
      </c>
      <c r="D515" s="2">
        <v>1.2054</v>
      </c>
      <c r="E515" s="2">
        <v>726</v>
      </c>
      <c r="F515" s="2"/>
      <c r="G515" s="2"/>
      <c r="H515" s="16">
        <f t="shared" si="7"/>
        <v>0</v>
      </c>
    </row>
    <row r="516" spans="1:8" ht="13.5" x14ac:dyDescent="0.25">
      <c r="A516" s="11"/>
      <c r="B516" s="10">
        <v>43049</v>
      </c>
      <c r="C516" s="2">
        <v>1.87</v>
      </c>
      <c r="D516" s="2">
        <v>1.2054</v>
      </c>
      <c r="E516" s="2">
        <v>0</v>
      </c>
      <c r="F516" s="2"/>
      <c r="G516" s="2"/>
      <c r="H516" s="16">
        <f t="shared" si="7"/>
        <v>0</v>
      </c>
    </row>
    <row r="517" spans="1:8" ht="13.5" x14ac:dyDescent="0.25">
      <c r="A517" s="11"/>
      <c r="B517" s="10">
        <v>43052</v>
      </c>
      <c r="C517" s="2">
        <v>1.87</v>
      </c>
      <c r="D517" s="2">
        <v>1.2054</v>
      </c>
      <c r="E517" s="2">
        <v>0</v>
      </c>
      <c r="F517" s="2"/>
      <c r="G517" s="2"/>
      <c r="H517" s="16">
        <f t="shared" si="7"/>
        <v>0</v>
      </c>
    </row>
    <row r="518" spans="1:8" ht="13.5" x14ac:dyDescent="0.25">
      <c r="A518" s="11"/>
      <c r="B518" s="10">
        <v>43053</v>
      </c>
      <c r="C518" s="2">
        <v>1.87</v>
      </c>
      <c r="D518" s="2">
        <v>1.2054</v>
      </c>
      <c r="E518" s="2">
        <v>25</v>
      </c>
      <c r="F518" s="2"/>
      <c r="G518" s="2"/>
      <c r="H518" s="16">
        <f t="shared" si="7"/>
        <v>0</v>
      </c>
    </row>
    <row r="519" spans="1:8" ht="13.5" x14ac:dyDescent="0.25">
      <c r="A519" s="11"/>
      <c r="B519" s="10">
        <v>43054</v>
      </c>
      <c r="C519" s="2">
        <v>1.87</v>
      </c>
      <c r="D519" s="2">
        <v>1.2054</v>
      </c>
      <c r="E519" s="2">
        <v>0</v>
      </c>
      <c r="F519" s="2"/>
      <c r="G519" s="2"/>
      <c r="H519" s="16">
        <f t="shared" ref="H519:H582" si="8">(D519-D518)/D518</f>
        <v>0</v>
      </c>
    </row>
    <row r="520" spans="1:8" ht="13.5" x14ac:dyDescent="0.25">
      <c r="A520" s="11"/>
      <c r="B520" s="10">
        <v>43055</v>
      </c>
      <c r="C520" s="2">
        <v>1.87</v>
      </c>
      <c r="D520" s="2">
        <v>1.2054</v>
      </c>
      <c r="E520" s="2">
        <v>0</v>
      </c>
      <c r="F520" s="2"/>
      <c r="G520" s="2"/>
      <c r="H520" s="16">
        <f t="shared" si="8"/>
        <v>0</v>
      </c>
    </row>
    <row r="521" spans="1:8" ht="13.5" x14ac:dyDescent="0.25">
      <c r="A521" s="11"/>
      <c r="B521" s="10">
        <v>43056</v>
      </c>
      <c r="C521" s="2">
        <v>1.87</v>
      </c>
      <c r="D521" s="2">
        <v>1.2054</v>
      </c>
      <c r="E521" s="2">
        <v>0</v>
      </c>
      <c r="F521" s="2"/>
      <c r="G521" s="2"/>
      <c r="H521" s="16">
        <f t="shared" si="8"/>
        <v>0</v>
      </c>
    </row>
    <row r="522" spans="1:8" ht="13.5" x14ac:dyDescent="0.25">
      <c r="A522" s="11"/>
      <c r="B522" s="10">
        <v>43059</v>
      </c>
      <c r="C522" s="2">
        <v>1.87</v>
      </c>
      <c r="D522" s="2">
        <v>1.2054</v>
      </c>
      <c r="E522" s="2">
        <v>0</v>
      </c>
      <c r="F522" s="2"/>
      <c r="G522" s="2"/>
      <c r="H522" s="16">
        <f t="shared" si="8"/>
        <v>0</v>
      </c>
    </row>
    <row r="523" spans="1:8" ht="13.5" x14ac:dyDescent="0.25">
      <c r="A523" s="11"/>
      <c r="B523" s="10">
        <v>43060</v>
      </c>
      <c r="C523" s="2">
        <v>1.87</v>
      </c>
      <c r="D523" s="2">
        <v>1.2054</v>
      </c>
      <c r="E523" s="2">
        <v>0</v>
      </c>
      <c r="F523" s="2"/>
      <c r="G523" s="2"/>
      <c r="H523" s="16">
        <f t="shared" si="8"/>
        <v>0</v>
      </c>
    </row>
    <row r="524" spans="1:8" ht="13.5" x14ac:dyDescent="0.25">
      <c r="A524" s="11"/>
      <c r="B524" s="10">
        <v>43061</v>
      </c>
      <c r="C524" s="2">
        <v>1.87</v>
      </c>
      <c r="D524" s="2">
        <v>1.2054</v>
      </c>
      <c r="E524" s="2">
        <v>0</v>
      </c>
      <c r="F524" s="2"/>
      <c r="G524" s="2"/>
      <c r="H524" s="16">
        <f t="shared" si="8"/>
        <v>0</v>
      </c>
    </row>
    <row r="525" spans="1:8" ht="13.5" x14ac:dyDescent="0.25">
      <c r="A525" s="11"/>
      <c r="B525" s="10">
        <v>43062</v>
      </c>
      <c r="C525" s="2">
        <v>1.87</v>
      </c>
      <c r="D525" s="2">
        <v>1.2054</v>
      </c>
      <c r="E525" s="2">
        <v>0</v>
      </c>
      <c r="F525" s="2"/>
      <c r="G525" s="2"/>
      <c r="H525" s="16">
        <f t="shared" si="8"/>
        <v>0</v>
      </c>
    </row>
    <row r="526" spans="1:8" ht="13.5" x14ac:dyDescent="0.25">
      <c r="A526" s="11"/>
      <c r="B526" s="10">
        <v>43063</v>
      </c>
      <c r="C526" s="2">
        <v>1.87</v>
      </c>
      <c r="D526" s="2">
        <v>1.2054</v>
      </c>
      <c r="E526" s="2">
        <v>0</v>
      </c>
      <c r="F526" s="2"/>
      <c r="G526" s="2"/>
      <c r="H526" s="16">
        <f t="shared" si="8"/>
        <v>0</v>
      </c>
    </row>
    <row r="527" spans="1:8" ht="13.5" x14ac:dyDescent="0.25">
      <c r="A527" s="11"/>
      <c r="B527" s="10">
        <v>43066</v>
      </c>
      <c r="C527" s="2">
        <v>1.9</v>
      </c>
      <c r="D527" s="2">
        <v>1.2248000000000001</v>
      </c>
      <c r="E527" s="2">
        <v>32</v>
      </c>
      <c r="F527" s="2"/>
      <c r="G527" s="2"/>
      <c r="H527" s="16">
        <f t="shared" si="8"/>
        <v>1.6094242575078882E-2</v>
      </c>
    </row>
    <row r="528" spans="1:8" ht="13.5" x14ac:dyDescent="0.25">
      <c r="A528" s="11"/>
      <c r="B528" s="10">
        <v>43067</v>
      </c>
      <c r="C528" s="2">
        <v>1.9</v>
      </c>
      <c r="D528" s="2">
        <v>1.2248000000000001</v>
      </c>
      <c r="E528" s="2">
        <v>0</v>
      </c>
      <c r="F528" s="2"/>
      <c r="G528" s="2"/>
      <c r="H528" s="16">
        <f t="shared" si="8"/>
        <v>0</v>
      </c>
    </row>
    <row r="529" spans="1:8" ht="13.5" x14ac:dyDescent="0.25">
      <c r="A529" s="11"/>
      <c r="B529" s="10">
        <v>43068</v>
      </c>
      <c r="C529" s="2">
        <v>1.9</v>
      </c>
      <c r="D529" s="2">
        <v>1.2248000000000001</v>
      </c>
      <c r="E529" s="2">
        <v>0</v>
      </c>
      <c r="F529" s="2"/>
      <c r="G529" s="2"/>
      <c r="H529" s="16">
        <f t="shared" si="8"/>
        <v>0</v>
      </c>
    </row>
    <row r="530" spans="1:8" ht="13.5" x14ac:dyDescent="0.25">
      <c r="A530" s="11"/>
      <c r="B530" s="10">
        <v>43069</v>
      </c>
      <c r="C530" s="2">
        <v>1.9</v>
      </c>
      <c r="D530" s="2">
        <v>1.2248000000000001</v>
      </c>
      <c r="E530" s="2">
        <v>0</v>
      </c>
      <c r="F530" s="2"/>
      <c r="G530" s="2"/>
      <c r="H530" s="16">
        <f t="shared" si="8"/>
        <v>0</v>
      </c>
    </row>
    <row r="531" spans="1:8" ht="13.5" x14ac:dyDescent="0.25">
      <c r="A531" s="11"/>
      <c r="B531" s="10">
        <v>43073</v>
      </c>
      <c r="C531" s="2">
        <v>1.9</v>
      </c>
      <c r="D531" s="2">
        <v>1.2248000000000001</v>
      </c>
      <c r="E531" s="2">
        <v>0</v>
      </c>
      <c r="F531" s="2"/>
      <c r="G531" s="2"/>
      <c r="H531" s="16">
        <f t="shared" si="8"/>
        <v>0</v>
      </c>
    </row>
    <row r="532" spans="1:8" ht="13.5" x14ac:dyDescent="0.25">
      <c r="A532" s="11"/>
      <c r="B532" s="10">
        <v>43074</v>
      </c>
      <c r="C532" s="2">
        <v>1.9</v>
      </c>
      <c r="D532" s="2">
        <v>1.2248000000000001</v>
      </c>
      <c r="E532" s="2">
        <v>0</v>
      </c>
      <c r="F532" s="2"/>
      <c r="G532" s="2"/>
      <c r="H532" s="16">
        <f t="shared" si="8"/>
        <v>0</v>
      </c>
    </row>
    <row r="533" spans="1:8" ht="13.5" x14ac:dyDescent="0.25">
      <c r="A533" s="11"/>
      <c r="B533" s="10">
        <v>43075</v>
      </c>
      <c r="C533" s="2">
        <v>1.9</v>
      </c>
      <c r="D533" s="2">
        <v>1.2248000000000001</v>
      </c>
      <c r="E533" s="2">
        <v>0</v>
      </c>
      <c r="F533" s="2"/>
      <c r="G533" s="2"/>
      <c r="H533" s="16">
        <f t="shared" si="8"/>
        <v>0</v>
      </c>
    </row>
    <row r="534" spans="1:8" ht="13.5" x14ac:dyDescent="0.25">
      <c r="A534" s="11"/>
      <c r="B534" s="10">
        <v>43076</v>
      </c>
      <c r="C534" s="2">
        <v>1.9</v>
      </c>
      <c r="D534" s="2">
        <v>1.2248000000000001</v>
      </c>
      <c r="E534" s="2">
        <v>0</v>
      </c>
      <c r="F534" s="2"/>
      <c r="G534" s="2"/>
      <c r="H534" s="16">
        <f t="shared" si="8"/>
        <v>0</v>
      </c>
    </row>
    <row r="535" spans="1:8" ht="13.5" x14ac:dyDescent="0.25">
      <c r="A535" s="11"/>
      <c r="B535" s="10">
        <v>43077</v>
      </c>
      <c r="C535" s="2">
        <v>1.9</v>
      </c>
      <c r="D535" s="2">
        <v>1.2248000000000001</v>
      </c>
      <c r="E535" s="2">
        <v>0</v>
      </c>
      <c r="F535" s="2"/>
      <c r="G535" s="2"/>
      <c r="H535" s="16">
        <f t="shared" si="8"/>
        <v>0</v>
      </c>
    </row>
    <row r="536" spans="1:8" ht="13.5" x14ac:dyDescent="0.25">
      <c r="A536" s="11"/>
      <c r="B536" s="10">
        <v>43080</v>
      </c>
      <c r="C536" s="2">
        <v>1.85</v>
      </c>
      <c r="D536" s="2">
        <v>1.1924999999999999</v>
      </c>
      <c r="E536" s="2">
        <v>40</v>
      </c>
      <c r="F536" s="2"/>
      <c r="G536" s="2"/>
      <c r="H536" s="16">
        <f t="shared" si="8"/>
        <v>-2.6371652514696451E-2</v>
      </c>
    </row>
    <row r="537" spans="1:8" ht="13.5" x14ac:dyDescent="0.25">
      <c r="A537" s="11"/>
      <c r="B537" s="10">
        <v>43081</v>
      </c>
      <c r="C537" s="2">
        <v>1.8</v>
      </c>
      <c r="D537" s="2">
        <v>1.1603000000000001</v>
      </c>
      <c r="E537" s="2">
        <v>1370</v>
      </c>
      <c r="F537" s="2"/>
      <c r="G537" s="2"/>
      <c r="H537" s="16">
        <f t="shared" si="8"/>
        <v>-2.7002096436058522E-2</v>
      </c>
    </row>
    <row r="538" spans="1:8" ht="13.5" x14ac:dyDescent="0.25">
      <c r="A538" s="11"/>
      <c r="B538" s="10">
        <v>43082</v>
      </c>
      <c r="C538" s="2">
        <v>1.85</v>
      </c>
      <c r="D538" s="2">
        <v>1.1924999999999999</v>
      </c>
      <c r="E538" s="2">
        <v>12000</v>
      </c>
      <c r="F538" s="2"/>
      <c r="G538" s="2"/>
      <c r="H538" s="16">
        <f t="shared" si="8"/>
        <v>2.7751443592174248E-2</v>
      </c>
    </row>
    <row r="539" spans="1:8" ht="13.5" x14ac:dyDescent="0.25">
      <c r="A539" s="11"/>
      <c r="B539" s="10">
        <v>43083</v>
      </c>
      <c r="C539" s="2">
        <v>1.9</v>
      </c>
      <c r="D539" s="2">
        <v>1.2248000000000001</v>
      </c>
      <c r="E539" s="2">
        <v>100</v>
      </c>
      <c r="F539" s="2"/>
      <c r="G539" s="2"/>
      <c r="H539" s="16">
        <f t="shared" si="8"/>
        <v>2.7085953878406892E-2</v>
      </c>
    </row>
    <row r="540" spans="1:8" ht="13.5" x14ac:dyDescent="0.25">
      <c r="A540" s="11"/>
      <c r="B540" s="10">
        <v>43084</v>
      </c>
      <c r="C540" s="2">
        <v>1.9</v>
      </c>
      <c r="D540" s="2">
        <v>1.2248000000000001</v>
      </c>
      <c r="E540" s="2">
        <v>0</v>
      </c>
      <c r="F540" s="2"/>
      <c r="G540" s="2"/>
      <c r="H540" s="16">
        <f t="shared" si="8"/>
        <v>0</v>
      </c>
    </row>
    <row r="541" spans="1:8" ht="13.5" x14ac:dyDescent="0.25">
      <c r="A541" s="11"/>
      <c r="B541" s="10">
        <v>43087</v>
      </c>
      <c r="C541" s="2">
        <v>1.9</v>
      </c>
      <c r="D541" s="2">
        <v>1.2248000000000001</v>
      </c>
      <c r="E541" s="2">
        <v>0</v>
      </c>
      <c r="F541" s="2"/>
      <c r="G541" s="2"/>
      <c r="H541" s="16">
        <f t="shared" si="8"/>
        <v>0</v>
      </c>
    </row>
    <row r="542" spans="1:8" ht="13.5" x14ac:dyDescent="0.25">
      <c r="A542" s="11"/>
      <c r="B542" s="10">
        <v>43088</v>
      </c>
      <c r="C542" s="2">
        <v>1.9</v>
      </c>
      <c r="D542" s="2">
        <v>1.2248000000000001</v>
      </c>
      <c r="E542" s="2">
        <v>0</v>
      </c>
      <c r="F542" s="2"/>
      <c r="G542" s="2"/>
      <c r="H542" s="16">
        <f t="shared" si="8"/>
        <v>0</v>
      </c>
    </row>
    <row r="543" spans="1:8" ht="13.5" x14ac:dyDescent="0.25">
      <c r="A543" s="11"/>
      <c r="B543" s="10">
        <v>43089</v>
      </c>
      <c r="C543" s="2">
        <v>1.9</v>
      </c>
      <c r="D543" s="2">
        <v>1.2248000000000001</v>
      </c>
      <c r="E543" s="2">
        <v>0</v>
      </c>
      <c r="F543" s="2"/>
      <c r="G543" s="2"/>
      <c r="H543" s="16">
        <f t="shared" si="8"/>
        <v>0</v>
      </c>
    </row>
    <row r="544" spans="1:8" ht="13.5" x14ac:dyDescent="0.25">
      <c r="A544" s="11"/>
      <c r="B544" s="10">
        <v>43090</v>
      </c>
      <c r="C544" s="2">
        <v>1.9</v>
      </c>
      <c r="D544" s="2">
        <v>1.2248000000000001</v>
      </c>
      <c r="E544" s="2">
        <v>25</v>
      </c>
      <c r="F544" s="2"/>
      <c r="G544" s="2"/>
      <c r="H544" s="16">
        <f t="shared" si="8"/>
        <v>0</v>
      </c>
    </row>
    <row r="545" spans="1:8" ht="13.5" x14ac:dyDescent="0.25">
      <c r="A545" s="11"/>
      <c r="B545" s="10">
        <v>43091</v>
      </c>
      <c r="C545" s="2">
        <v>1.9</v>
      </c>
      <c r="D545" s="2">
        <v>1.2248000000000001</v>
      </c>
      <c r="E545" s="2">
        <v>0</v>
      </c>
      <c r="F545" s="2"/>
      <c r="G545" s="2"/>
      <c r="H545" s="16">
        <f t="shared" si="8"/>
        <v>0</v>
      </c>
    </row>
    <row r="546" spans="1:8" ht="13.5" x14ac:dyDescent="0.25">
      <c r="A546" s="11"/>
      <c r="B546" s="10">
        <v>43094</v>
      </c>
      <c r="C546" s="2">
        <v>1.9</v>
      </c>
      <c r="D546" s="2">
        <v>1.2248000000000001</v>
      </c>
      <c r="E546" s="2">
        <v>0</v>
      </c>
      <c r="F546" s="2"/>
      <c r="G546" s="2"/>
      <c r="H546" s="16">
        <f t="shared" si="8"/>
        <v>0</v>
      </c>
    </row>
    <row r="547" spans="1:8" ht="13.5" x14ac:dyDescent="0.25">
      <c r="A547" s="11"/>
      <c r="B547" s="10">
        <v>43095</v>
      </c>
      <c r="C547" s="2">
        <v>1.9</v>
      </c>
      <c r="D547" s="2">
        <v>1.2248000000000001</v>
      </c>
      <c r="E547" s="2">
        <v>0</v>
      </c>
      <c r="F547" s="2"/>
      <c r="G547" s="2"/>
      <c r="H547" s="16">
        <f t="shared" si="8"/>
        <v>0</v>
      </c>
    </row>
    <row r="548" spans="1:8" ht="13.5" x14ac:dyDescent="0.25">
      <c r="A548" s="11"/>
      <c r="B548" s="10">
        <v>43096</v>
      </c>
      <c r="C548" s="2">
        <v>1.9</v>
      </c>
      <c r="D548" s="2">
        <v>1.2248000000000001</v>
      </c>
      <c r="E548" s="2">
        <v>0</v>
      </c>
      <c r="F548" s="2"/>
      <c r="G548" s="2"/>
      <c r="H548" s="16">
        <f t="shared" si="8"/>
        <v>0</v>
      </c>
    </row>
    <row r="549" spans="1:8" ht="13.5" x14ac:dyDescent="0.25">
      <c r="A549" s="11"/>
      <c r="B549" s="10">
        <v>43097</v>
      </c>
      <c r="C549" s="2">
        <v>1.87</v>
      </c>
      <c r="D549" s="2">
        <v>1.2054</v>
      </c>
      <c r="E549" s="2">
        <v>159</v>
      </c>
      <c r="F549" s="2"/>
      <c r="G549" s="2"/>
      <c r="H549" s="16">
        <f t="shared" si="8"/>
        <v>-1.5839320705421361E-2</v>
      </c>
    </row>
    <row r="550" spans="1:8" ht="13.5" x14ac:dyDescent="0.25">
      <c r="A550" s="11"/>
      <c r="B550" s="10">
        <v>43098</v>
      </c>
      <c r="C550" s="2">
        <v>1.9</v>
      </c>
      <c r="D550" s="2">
        <v>1.2248000000000001</v>
      </c>
      <c r="E550" s="2">
        <v>223</v>
      </c>
      <c r="F550" s="2"/>
      <c r="G550" s="2"/>
      <c r="H550" s="16">
        <f t="shared" si="8"/>
        <v>1.6094242575078882E-2</v>
      </c>
    </row>
    <row r="551" spans="1:8" ht="13.5" x14ac:dyDescent="0.25">
      <c r="A551" s="11"/>
      <c r="B551" s="10">
        <v>43102</v>
      </c>
      <c r="C551" s="2">
        <v>1.9</v>
      </c>
      <c r="D551" s="2">
        <v>1.2248000000000001</v>
      </c>
      <c r="E551" s="2">
        <v>0</v>
      </c>
      <c r="F551" s="2"/>
      <c r="G551" s="2"/>
      <c r="H551" s="16">
        <f t="shared" si="8"/>
        <v>0</v>
      </c>
    </row>
    <row r="552" spans="1:8" ht="13.5" x14ac:dyDescent="0.25">
      <c r="A552" s="11"/>
      <c r="B552" s="10">
        <v>43103</v>
      </c>
      <c r="C552" s="2">
        <v>1.85</v>
      </c>
      <c r="D552" s="2">
        <v>1.1924999999999999</v>
      </c>
      <c r="E552" s="2">
        <v>50</v>
      </c>
      <c r="F552" s="2"/>
      <c r="G552" s="2"/>
      <c r="H552" s="16">
        <f t="shared" si="8"/>
        <v>-2.6371652514696451E-2</v>
      </c>
    </row>
    <row r="553" spans="1:8" ht="13.5" x14ac:dyDescent="0.25">
      <c r="A553" s="11"/>
      <c r="B553" s="10">
        <v>43104</v>
      </c>
      <c r="C553" s="2">
        <v>1.89</v>
      </c>
      <c r="D553" s="2">
        <v>1.2182999999999999</v>
      </c>
      <c r="E553" s="2">
        <v>200</v>
      </c>
      <c r="F553" s="2"/>
      <c r="G553" s="2"/>
      <c r="H553" s="16">
        <f t="shared" si="8"/>
        <v>2.1635220125786205E-2</v>
      </c>
    </row>
    <row r="554" spans="1:8" ht="13.5" x14ac:dyDescent="0.25">
      <c r="A554" s="11"/>
      <c r="B554" s="10">
        <v>43105</v>
      </c>
      <c r="C554" s="2">
        <v>1.89</v>
      </c>
      <c r="D554" s="2">
        <v>1.2182999999999999</v>
      </c>
      <c r="E554" s="2">
        <v>0</v>
      </c>
      <c r="F554" s="2"/>
      <c r="G554" s="2"/>
      <c r="H554" s="16">
        <f t="shared" si="8"/>
        <v>0</v>
      </c>
    </row>
    <row r="555" spans="1:8" ht="13.5" x14ac:dyDescent="0.25">
      <c r="A555" s="11"/>
      <c r="B555" s="10">
        <v>43108</v>
      </c>
      <c r="C555" s="2">
        <v>1.89</v>
      </c>
      <c r="D555" s="2">
        <v>1.2182999999999999</v>
      </c>
      <c r="E555" s="2">
        <v>0</v>
      </c>
      <c r="F555" s="2"/>
      <c r="G555" s="2"/>
      <c r="H555" s="16">
        <f t="shared" si="8"/>
        <v>0</v>
      </c>
    </row>
    <row r="556" spans="1:8" ht="13.5" x14ac:dyDescent="0.25">
      <c r="A556" s="11"/>
      <c r="B556" s="10">
        <v>43109</v>
      </c>
      <c r="C556" s="2">
        <v>1.89</v>
      </c>
      <c r="D556" s="2">
        <v>1.2182999999999999</v>
      </c>
      <c r="E556" s="2">
        <v>0</v>
      </c>
      <c r="F556" s="2"/>
      <c r="G556" s="2"/>
      <c r="H556" s="16">
        <f t="shared" si="8"/>
        <v>0</v>
      </c>
    </row>
    <row r="557" spans="1:8" ht="13.5" x14ac:dyDescent="0.25">
      <c r="A557" s="11"/>
      <c r="B557" s="10">
        <v>43110</v>
      </c>
      <c r="C557" s="2">
        <v>1.89</v>
      </c>
      <c r="D557" s="2">
        <v>1.2182999999999999</v>
      </c>
      <c r="E557" s="2">
        <v>0</v>
      </c>
      <c r="F557" s="2"/>
      <c r="G557" s="2"/>
      <c r="H557" s="16">
        <f t="shared" si="8"/>
        <v>0</v>
      </c>
    </row>
    <row r="558" spans="1:8" ht="13.5" x14ac:dyDescent="0.25">
      <c r="A558" s="11"/>
      <c r="B558" s="10">
        <v>43111</v>
      </c>
      <c r="C558" s="2">
        <v>1.89</v>
      </c>
      <c r="D558" s="2">
        <v>1.2182999999999999</v>
      </c>
      <c r="E558" s="2">
        <v>0</v>
      </c>
      <c r="F558" s="2"/>
      <c r="G558" s="2"/>
      <c r="H558" s="16">
        <f t="shared" si="8"/>
        <v>0</v>
      </c>
    </row>
    <row r="559" spans="1:8" ht="13.5" x14ac:dyDescent="0.25">
      <c r="A559" s="11"/>
      <c r="B559" s="10">
        <v>43112</v>
      </c>
      <c r="C559" s="2">
        <v>1.88</v>
      </c>
      <c r="D559" s="2">
        <v>1.2119</v>
      </c>
      <c r="E559" s="2">
        <v>165</v>
      </c>
      <c r="F559" s="2"/>
      <c r="G559" s="2"/>
      <c r="H559" s="16">
        <f t="shared" si="8"/>
        <v>-5.2532217023721264E-3</v>
      </c>
    </row>
    <row r="560" spans="1:8" ht="13.5" x14ac:dyDescent="0.25">
      <c r="A560" s="11"/>
      <c r="B560" s="10">
        <v>43115</v>
      </c>
      <c r="C560" s="2">
        <v>1.84</v>
      </c>
      <c r="D560" s="2">
        <v>1.1860999999999999</v>
      </c>
      <c r="E560" s="2">
        <v>1000</v>
      </c>
      <c r="F560" s="2"/>
      <c r="G560" s="2"/>
      <c r="H560" s="16">
        <f t="shared" si="8"/>
        <v>-2.1288885221552971E-2</v>
      </c>
    </row>
    <row r="561" spans="1:8" ht="13.5" x14ac:dyDescent="0.25">
      <c r="A561" s="11"/>
      <c r="B561" s="10">
        <v>43116</v>
      </c>
      <c r="C561" s="2">
        <v>1.84</v>
      </c>
      <c r="D561" s="2">
        <v>1.1860999999999999</v>
      </c>
      <c r="E561" s="2">
        <v>0</v>
      </c>
      <c r="F561" s="2"/>
      <c r="G561" s="2"/>
      <c r="H561" s="16">
        <f t="shared" si="8"/>
        <v>0</v>
      </c>
    </row>
    <row r="562" spans="1:8" ht="13.5" x14ac:dyDescent="0.25">
      <c r="A562" s="11"/>
      <c r="B562" s="10">
        <v>43117</v>
      </c>
      <c r="C562" s="2">
        <v>1.84</v>
      </c>
      <c r="D562" s="2">
        <v>1.1860999999999999</v>
      </c>
      <c r="E562" s="2">
        <v>871</v>
      </c>
      <c r="F562" s="2"/>
      <c r="G562" s="2"/>
      <c r="H562" s="16">
        <f t="shared" si="8"/>
        <v>0</v>
      </c>
    </row>
    <row r="563" spans="1:8" ht="13.5" x14ac:dyDescent="0.25">
      <c r="A563" s="11"/>
      <c r="B563" s="10">
        <v>43118</v>
      </c>
      <c r="C563" s="2">
        <v>1.84</v>
      </c>
      <c r="D563" s="2">
        <v>1.1860999999999999</v>
      </c>
      <c r="E563" s="2">
        <v>0</v>
      </c>
      <c r="F563" s="2"/>
      <c r="G563" s="2"/>
      <c r="H563" s="16">
        <f t="shared" si="8"/>
        <v>0</v>
      </c>
    </row>
    <row r="564" spans="1:8" ht="13.5" x14ac:dyDescent="0.25">
      <c r="A564" s="11"/>
      <c r="B564" s="10">
        <v>43119</v>
      </c>
      <c r="C564" s="2">
        <v>1.84</v>
      </c>
      <c r="D564" s="2">
        <v>1.1860999999999999</v>
      </c>
      <c r="E564" s="2">
        <v>250</v>
      </c>
      <c r="F564" s="2"/>
      <c r="G564" s="2"/>
      <c r="H564" s="16">
        <f t="shared" si="8"/>
        <v>0</v>
      </c>
    </row>
    <row r="565" spans="1:8" ht="13.5" x14ac:dyDescent="0.25">
      <c r="A565" s="11"/>
      <c r="B565" s="10">
        <v>43122</v>
      </c>
      <c r="C565" s="2">
        <v>1.84</v>
      </c>
      <c r="D565" s="2">
        <v>1.1860999999999999</v>
      </c>
      <c r="E565" s="2">
        <v>0</v>
      </c>
      <c r="F565" s="2"/>
      <c r="G565" s="2"/>
      <c r="H565" s="16">
        <f t="shared" si="8"/>
        <v>0</v>
      </c>
    </row>
    <row r="566" spans="1:8" ht="13.5" x14ac:dyDescent="0.25">
      <c r="A566" s="11"/>
      <c r="B566" s="10">
        <v>43123</v>
      </c>
      <c r="C566" s="2">
        <v>1.85</v>
      </c>
      <c r="D566" s="2">
        <v>1.1924999999999999</v>
      </c>
      <c r="E566" s="2">
        <v>2049</v>
      </c>
      <c r="F566" s="2"/>
      <c r="G566" s="2"/>
      <c r="H566" s="16">
        <f t="shared" si="8"/>
        <v>5.3958350897900364E-3</v>
      </c>
    </row>
    <row r="567" spans="1:8" ht="13.5" x14ac:dyDescent="0.25">
      <c r="A567" s="11"/>
      <c r="B567" s="10">
        <v>43124</v>
      </c>
      <c r="C567" s="2">
        <v>1.85</v>
      </c>
      <c r="D567" s="2">
        <v>1.1924999999999999</v>
      </c>
      <c r="E567" s="2">
        <v>500</v>
      </c>
      <c r="F567" s="2"/>
      <c r="G567" s="2"/>
      <c r="H567" s="16">
        <f t="shared" si="8"/>
        <v>0</v>
      </c>
    </row>
    <row r="568" spans="1:8" ht="13.5" x14ac:dyDescent="0.25">
      <c r="A568" s="11"/>
      <c r="B568" s="10">
        <v>43125</v>
      </c>
      <c r="C568" s="2">
        <v>1.85</v>
      </c>
      <c r="D568" s="2">
        <v>1.1924999999999999</v>
      </c>
      <c r="E568" s="2">
        <v>0</v>
      </c>
      <c r="F568" s="2"/>
      <c r="G568" s="2"/>
      <c r="H568" s="16">
        <f t="shared" si="8"/>
        <v>0</v>
      </c>
    </row>
    <row r="569" spans="1:8" ht="13.5" x14ac:dyDescent="0.25">
      <c r="A569" s="11"/>
      <c r="B569" s="10">
        <v>43126</v>
      </c>
      <c r="C569" s="2">
        <v>1.86</v>
      </c>
      <c r="D569" s="2">
        <v>1.1990000000000001</v>
      </c>
      <c r="E569" s="2">
        <v>26750</v>
      </c>
      <c r="F569" s="2"/>
      <c r="G569" s="2"/>
      <c r="H569" s="16">
        <f t="shared" si="8"/>
        <v>5.4507337526206899E-3</v>
      </c>
    </row>
    <row r="570" spans="1:8" ht="13.5" x14ac:dyDescent="0.25">
      <c r="A570" s="11"/>
      <c r="B570" s="10">
        <v>43129</v>
      </c>
      <c r="C570" s="2">
        <v>1.86</v>
      </c>
      <c r="D570" s="2">
        <v>1.1990000000000001</v>
      </c>
      <c r="E570" s="2">
        <v>0</v>
      </c>
      <c r="F570" s="2"/>
      <c r="G570" s="2"/>
      <c r="H570" s="16">
        <f t="shared" si="8"/>
        <v>0</v>
      </c>
    </row>
    <row r="571" spans="1:8" ht="13.5" x14ac:dyDescent="0.25">
      <c r="A571" s="11"/>
      <c r="B571" s="10">
        <v>43130</v>
      </c>
      <c r="C571" s="2">
        <v>1.85</v>
      </c>
      <c r="D571" s="2">
        <v>1.1924999999999999</v>
      </c>
      <c r="E571" s="2">
        <v>317731</v>
      </c>
      <c r="F571" s="2"/>
      <c r="G571" s="2"/>
      <c r="H571" s="16">
        <f t="shared" si="8"/>
        <v>-5.4211843202670324E-3</v>
      </c>
    </row>
    <row r="572" spans="1:8" ht="13.5" x14ac:dyDescent="0.25">
      <c r="A572" s="11"/>
      <c r="B572" s="10">
        <v>43131</v>
      </c>
      <c r="C572" s="2">
        <v>1.85</v>
      </c>
      <c r="D572" s="2">
        <v>1.1924999999999999</v>
      </c>
      <c r="E572" s="2">
        <v>150</v>
      </c>
      <c r="F572" s="2"/>
      <c r="G572" s="2"/>
      <c r="H572" s="16">
        <f t="shared" si="8"/>
        <v>0</v>
      </c>
    </row>
    <row r="573" spans="1:8" ht="13.5" x14ac:dyDescent="0.25">
      <c r="A573" s="11"/>
      <c r="B573" s="10">
        <v>43132</v>
      </c>
      <c r="C573" s="2">
        <v>1.85</v>
      </c>
      <c r="D573" s="2">
        <v>1.1924999999999999</v>
      </c>
      <c r="E573" s="2">
        <v>500</v>
      </c>
      <c r="F573" s="2"/>
      <c r="G573" s="2"/>
      <c r="H573" s="16">
        <f t="shared" si="8"/>
        <v>0</v>
      </c>
    </row>
    <row r="574" spans="1:8" ht="13.5" x14ac:dyDescent="0.25">
      <c r="A574" s="11"/>
      <c r="B574" s="10">
        <v>43133</v>
      </c>
      <c r="C574" s="2">
        <v>1.85</v>
      </c>
      <c r="D574" s="2">
        <v>1.1924999999999999</v>
      </c>
      <c r="E574" s="2">
        <v>0</v>
      </c>
      <c r="F574" s="2"/>
      <c r="G574" s="2"/>
      <c r="H574" s="16">
        <f t="shared" si="8"/>
        <v>0</v>
      </c>
    </row>
    <row r="575" spans="1:8" ht="13.5" x14ac:dyDescent="0.25">
      <c r="A575" s="11"/>
      <c r="B575" s="10">
        <v>43136</v>
      </c>
      <c r="C575" s="2">
        <v>1.85</v>
      </c>
      <c r="D575" s="2">
        <v>1.1924999999999999</v>
      </c>
      <c r="E575" s="2">
        <v>2200</v>
      </c>
      <c r="F575" s="2"/>
      <c r="G575" s="2"/>
      <c r="H575" s="16">
        <f t="shared" si="8"/>
        <v>0</v>
      </c>
    </row>
    <row r="576" spans="1:8" ht="13.5" x14ac:dyDescent="0.25">
      <c r="A576" s="11"/>
      <c r="B576" s="10">
        <v>43137</v>
      </c>
      <c r="C576" s="2">
        <v>1.85</v>
      </c>
      <c r="D576" s="2">
        <v>1.1924999999999999</v>
      </c>
      <c r="E576" s="2">
        <v>0</v>
      </c>
      <c r="F576" s="2"/>
      <c r="G576" s="2"/>
      <c r="H576" s="16">
        <f t="shared" si="8"/>
        <v>0</v>
      </c>
    </row>
    <row r="577" spans="1:8" ht="13.5" x14ac:dyDescent="0.25">
      <c r="A577" s="11"/>
      <c r="B577" s="10">
        <v>43138</v>
      </c>
      <c r="C577" s="2">
        <v>1.85</v>
      </c>
      <c r="D577" s="2">
        <v>1.1924999999999999</v>
      </c>
      <c r="E577" s="2">
        <v>3821</v>
      </c>
      <c r="F577" s="2"/>
      <c r="G577" s="2"/>
      <c r="H577" s="16">
        <f t="shared" si="8"/>
        <v>0</v>
      </c>
    </row>
    <row r="578" spans="1:8" ht="13.5" x14ac:dyDescent="0.25">
      <c r="A578" s="11"/>
      <c r="B578" s="10">
        <v>43139</v>
      </c>
      <c r="C578" s="2">
        <v>1.85</v>
      </c>
      <c r="D578" s="2">
        <v>1.1924999999999999</v>
      </c>
      <c r="E578" s="2">
        <v>0</v>
      </c>
      <c r="F578" s="2"/>
      <c r="G578" s="2"/>
      <c r="H578" s="16">
        <f t="shared" si="8"/>
        <v>0</v>
      </c>
    </row>
    <row r="579" spans="1:8" ht="13.5" x14ac:dyDescent="0.25">
      <c r="A579" s="11"/>
      <c r="B579" s="10">
        <v>43140</v>
      </c>
      <c r="C579" s="2">
        <v>1.85</v>
      </c>
      <c r="D579" s="2">
        <v>1.1924999999999999</v>
      </c>
      <c r="E579" s="2">
        <v>0</v>
      </c>
      <c r="F579" s="2"/>
      <c r="G579" s="2"/>
      <c r="H579" s="16">
        <f t="shared" si="8"/>
        <v>0</v>
      </c>
    </row>
    <row r="580" spans="1:8" ht="13.5" x14ac:dyDescent="0.25">
      <c r="A580" s="11"/>
      <c r="B580" s="10">
        <v>43143</v>
      </c>
      <c r="C580" s="2">
        <v>1.85</v>
      </c>
      <c r="D580" s="2">
        <v>1.1924999999999999</v>
      </c>
      <c r="E580" s="2">
        <v>1000</v>
      </c>
      <c r="F580" s="2"/>
      <c r="G580" s="2"/>
      <c r="H580" s="16">
        <f t="shared" si="8"/>
        <v>0</v>
      </c>
    </row>
    <row r="581" spans="1:8" ht="13.5" x14ac:dyDescent="0.25">
      <c r="A581" s="11"/>
      <c r="B581" s="10">
        <v>43144</v>
      </c>
      <c r="C581" s="2">
        <v>1.89</v>
      </c>
      <c r="D581" s="2">
        <v>1.2182999999999999</v>
      </c>
      <c r="E581" s="2">
        <v>250</v>
      </c>
      <c r="F581" s="2"/>
      <c r="G581" s="2"/>
      <c r="H581" s="16">
        <f t="shared" si="8"/>
        <v>2.1635220125786205E-2</v>
      </c>
    </row>
    <row r="582" spans="1:8" ht="13.5" x14ac:dyDescent="0.25">
      <c r="A582" s="11"/>
      <c r="B582" s="10">
        <v>43145</v>
      </c>
      <c r="C582" s="2">
        <v>1.89</v>
      </c>
      <c r="D582" s="2">
        <v>1.2182999999999999</v>
      </c>
      <c r="E582" s="2">
        <v>200</v>
      </c>
      <c r="F582" s="2"/>
      <c r="G582" s="2"/>
      <c r="H582" s="16">
        <f t="shared" si="8"/>
        <v>0</v>
      </c>
    </row>
    <row r="583" spans="1:8" ht="13.5" x14ac:dyDescent="0.25">
      <c r="A583" s="11"/>
      <c r="B583" s="10">
        <v>43146</v>
      </c>
      <c r="C583" s="2">
        <v>1.89</v>
      </c>
      <c r="D583" s="2">
        <v>1.2182999999999999</v>
      </c>
      <c r="E583" s="2">
        <v>0</v>
      </c>
      <c r="F583" s="2"/>
      <c r="G583" s="2"/>
      <c r="H583" s="16">
        <f t="shared" ref="H583:H646" si="9">(D583-D582)/D582</f>
        <v>0</v>
      </c>
    </row>
    <row r="584" spans="1:8" ht="13.5" x14ac:dyDescent="0.25">
      <c r="A584" s="11"/>
      <c r="B584" s="10">
        <v>43147</v>
      </c>
      <c r="C584" s="2">
        <v>1.89</v>
      </c>
      <c r="D584" s="2">
        <v>1.2182999999999999</v>
      </c>
      <c r="E584" s="2">
        <v>0</v>
      </c>
      <c r="F584" s="2"/>
      <c r="G584" s="2"/>
      <c r="H584" s="16">
        <f t="shared" si="9"/>
        <v>0</v>
      </c>
    </row>
    <row r="585" spans="1:8" ht="13.5" x14ac:dyDescent="0.25">
      <c r="A585" s="11"/>
      <c r="B585" s="10">
        <v>43150</v>
      </c>
      <c r="C585" s="2">
        <v>1.89</v>
      </c>
      <c r="D585" s="2">
        <v>1.2182999999999999</v>
      </c>
      <c r="E585" s="2">
        <v>0</v>
      </c>
      <c r="F585" s="2"/>
      <c r="G585" s="2"/>
      <c r="H585" s="16">
        <f t="shared" si="9"/>
        <v>0</v>
      </c>
    </row>
    <row r="586" spans="1:8" ht="13.5" x14ac:dyDescent="0.25">
      <c r="A586" s="11"/>
      <c r="B586" s="10">
        <v>43151</v>
      </c>
      <c r="C586" s="2">
        <v>1.89</v>
      </c>
      <c r="D586" s="2">
        <v>1.2182999999999999</v>
      </c>
      <c r="E586" s="2">
        <v>0</v>
      </c>
      <c r="F586" s="2"/>
      <c r="G586" s="2"/>
      <c r="H586" s="16">
        <f t="shared" si="9"/>
        <v>0</v>
      </c>
    </row>
    <row r="587" spans="1:8" ht="13.5" x14ac:dyDescent="0.25">
      <c r="A587" s="11"/>
      <c r="B587" s="10">
        <v>43152</v>
      </c>
      <c r="C587" s="2">
        <v>1.89</v>
      </c>
      <c r="D587" s="2">
        <v>1.2182999999999999</v>
      </c>
      <c r="E587" s="2">
        <v>0</v>
      </c>
      <c r="F587" s="2"/>
      <c r="G587" s="2"/>
      <c r="H587" s="16">
        <f t="shared" si="9"/>
        <v>0</v>
      </c>
    </row>
    <row r="588" spans="1:8" ht="13.5" x14ac:dyDescent="0.25">
      <c r="A588" s="11"/>
      <c r="B588" s="10">
        <v>43153</v>
      </c>
      <c r="C588" s="2">
        <v>1.89</v>
      </c>
      <c r="D588" s="2">
        <v>1.2182999999999999</v>
      </c>
      <c r="E588" s="2">
        <v>0</v>
      </c>
      <c r="F588" s="2"/>
      <c r="G588" s="2"/>
      <c r="H588" s="16">
        <f t="shared" si="9"/>
        <v>0</v>
      </c>
    </row>
    <row r="589" spans="1:8" ht="13.5" x14ac:dyDescent="0.25">
      <c r="A589" s="11"/>
      <c r="B589" s="10">
        <v>43154</v>
      </c>
      <c r="C589" s="2">
        <v>1.85</v>
      </c>
      <c r="D589" s="2">
        <v>1.1924999999999999</v>
      </c>
      <c r="E589" s="2">
        <v>949</v>
      </c>
      <c r="F589" s="2"/>
      <c r="G589" s="2"/>
      <c r="H589" s="16">
        <f t="shared" si="9"/>
        <v>-2.1177049987687799E-2</v>
      </c>
    </row>
    <row r="590" spans="1:8" ht="13.5" x14ac:dyDescent="0.25">
      <c r="A590" s="11"/>
      <c r="B590" s="10">
        <v>43157</v>
      </c>
      <c r="C590" s="2">
        <v>1.85</v>
      </c>
      <c r="D590" s="2">
        <v>1.1924999999999999</v>
      </c>
      <c r="E590" s="2">
        <v>0</v>
      </c>
      <c r="F590" s="2"/>
      <c r="G590" s="2"/>
      <c r="H590" s="16">
        <f t="shared" si="9"/>
        <v>0</v>
      </c>
    </row>
    <row r="591" spans="1:8" ht="13.5" x14ac:dyDescent="0.25">
      <c r="A591" s="11"/>
      <c r="B591" s="10">
        <v>43158</v>
      </c>
      <c r="C591" s="2">
        <v>1.8</v>
      </c>
      <c r="D591" s="2">
        <v>1.1603000000000001</v>
      </c>
      <c r="E591" s="2">
        <v>13000</v>
      </c>
      <c r="F591" s="2"/>
      <c r="G591" s="2"/>
      <c r="H591" s="16">
        <f t="shared" si="9"/>
        <v>-2.7002096436058522E-2</v>
      </c>
    </row>
    <row r="592" spans="1:8" ht="13.5" x14ac:dyDescent="0.25">
      <c r="A592" s="11"/>
      <c r="B592" s="10">
        <v>43159</v>
      </c>
      <c r="C592" s="2">
        <v>1.8</v>
      </c>
      <c r="D592" s="2">
        <v>1.1603000000000001</v>
      </c>
      <c r="E592" s="2">
        <v>273</v>
      </c>
      <c r="F592" s="2"/>
      <c r="G592" s="2"/>
      <c r="H592" s="16">
        <f t="shared" si="9"/>
        <v>0</v>
      </c>
    </row>
    <row r="593" spans="1:8" ht="13.5" x14ac:dyDescent="0.25">
      <c r="A593" s="11"/>
      <c r="B593" s="10">
        <v>43160</v>
      </c>
      <c r="C593" s="2">
        <v>1.8</v>
      </c>
      <c r="D593" s="2">
        <v>1.1603000000000001</v>
      </c>
      <c r="E593" s="2">
        <v>106</v>
      </c>
      <c r="F593" s="2"/>
      <c r="G593" s="2"/>
      <c r="H593" s="16">
        <f t="shared" si="9"/>
        <v>0</v>
      </c>
    </row>
    <row r="594" spans="1:8" ht="13.5" x14ac:dyDescent="0.25">
      <c r="A594" s="11"/>
      <c r="B594" s="10">
        <v>43161</v>
      </c>
      <c r="C594" s="2">
        <v>1.8</v>
      </c>
      <c r="D594" s="2">
        <v>1.1603000000000001</v>
      </c>
      <c r="E594" s="2">
        <v>12000</v>
      </c>
      <c r="F594" s="2"/>
      <c r="G594" s="2"/>
      <c r="H594" s="16">
        <f t="shared" si="9"/>
        <v>0</v>
      </c>
    </row>
    <row r="595" spans="1:8" ht="13.5" x14ac:dyDescent="0.25">
      <c r="A595" s="11"/>
      <c r="B595" s="10">
        <v>43164</v>
      </c>
      <c r="C595" s="2">
        <v>1.8</v>
      </c>
      <c r="D595" s="2">
        <v>1.1603000000000001</v>
      </c>
      <c r="E595" s="2">
        <v>21400</v>
      </c>
      <c r="F595" s="2"/>
      <c r="G595" s="2"/>
      <c r="H595" s="16">
        <f t="shared" si="9"/>
        <v>0</v>
      </c>
    </row>
    <row r="596" spans="1:8" ht="13.5" x14ac:dyDescent="0.25">
      <c r="A596" s="11"/>
      <c r="B596" s="10">
        <v>43165</v>
      </c>
      <c r="C596" s="2">
        <v>1.8</v>
      </c>
      <c r="D596" s="2">
        <v>1.1603000000000001</v>
      </c>
      <c r="E596" s="2">
        <v>10925</v>
      </c>
      <c r="F596" s="2"/>
      <c r="G596" s="2"/>
      <c r="H596" s="16">
        <f t="shared" si="9"/>
        <v>0</v>
      </c>
    </row>
    <row r="597" spans="1:8" ht="13.5" x14ac:dyDescent="0.25">
      <c r="A597" s="11"/>
      <c r="B597" s="10">
        <v>43166</v>
      </c>
      <c r="C597" s="2">
        <v>1.77</v>
      </c>
      <c r="D597" s="2">
        <v>1.141</v>
      </c>
      <c r="E597" s="2">
        <v>17025</v>
      </c>
      <c r="F597" s="2"/>
      <c r="G597" s="2"/>
      <c r="H597" s="16">
        <f t="shared" si="9"/>
        <v>-1.663362923381892E-2</v>
      </c>
    </row>
    <row r="598" spans="1:8" ht="13.5" x14ac:dyDescent="0.25">
      <c r="A598" s="11"/>
      <c r="B598" s="10">
        <v>43167</v>
      </c>
      <c r="C598" s="2">
        <v>1.77</v>
      </c>
      <c r="D598" s="2">
        <v>1.141</v>
      </c>
      <c r="E598" s="2">
        <v>0</v>
      </c>
      <c r="F598" s="2"/>
      <c r="G598" s="2"/>
      <c r="H598" s="16">
        <f t="shared" si="9"/>
        <v>0</v>
      </c>
    </row>
    <row r="599" spans="1:8" ht="13.5" x14ac:dyDescent="0.25">
      <c r="A599" s="11"/>
      <c r="B599" s="10">
        <v>43168</v>
      </c>
      <c r="C599" s="2">
        <v>1.78</v>
      </c>
      <c r="D599" s="2">
        <v>1.1474</v>
      </c>
      <c r="E599" s="2">
        <v>11200</v>
      </c>
      <c r="F599" s="2"/>
      <c r="G599" s="2"/>
      <c r="H599" s="16">
        <f t="shared" si="9"/>
        <v>5.6091148115687654E-3</v>
      </c>
    </row>
    <row r="600" spans="1:8" ht="13.5" x14ac:dyDescent="0.25">
      <c r="A600" s="11"/>
      <c r="B600" s="10">
        <v>43171</v>
      </c>
      <c r="C600" s="2">
        <v>1.78</v>
      </c>
      <c r="D600" s="2">
        <v>1.1474</v>
      </c>
      <c r="E600" s="2">
        <v>0</v>
      </c>
      <c r="F600" s="2"/>
      <c r="G600" s="2"/>
      <c r="H600" s="16">
        <f t="shared" si="9"/>
        <v>0</v>
      </c>
    </row>
    <row r="601" spans="1:8" ht="13.5" x14ac:dyDescent="0.25">
      <c r="A601" s="11"/>
      <c r="B601" s="10">
        <v>43172</v>
      </c>
      <c r="C601" s="2">
        <v>1.77</v>
      </c>
      <c r="D601" s="2">
        <v>1.141</v>
      </c>
      <c r="E601" s="2">
        <v>750</v>
      </c>
      <c r="F601" s="2"/>
      <c r="G601" s="2"/>
      <c r="H601" s="16">
        <f t="shared" si="9"/>
        <v>-5.5778281331706134E-3</v>
      </c>
    </row>
    <row r="602" spans="1:8" ht="13.5" x14ac:dyDescent="0.25">
      <c r="A602" s="11"/>
      <c r="B602" s="10">
        <v>43173</v>
      </c>
      <c r="C602" s="2">
        <v>1.77</v>
      </c>
      <c r="D602" s="2">
        <v>1.141</v>
      </c>
      <c r="E602" s="2">
        <v>500</v>
      </c>
      <c r="F602" s="2"/>
      <c r="G602" s="2"/>
      <c r="H602" s="16">
        <f t="shared" si="9"/>
        <v>0</v>
      </c>
    </row>
    <row r="603" spans="1:8" ht="13.5" x14ac:dyDescent="0.25">
      <c r="A603" s="11"/>
      <c r="B603" s="10">
        <v>43174</v>
      </c>
      <c r="C603" s="2">
        <v>1.77</v>
      </c>
      <c r="D603" s="2">
        <v>1.141</v>
      </c>
      <c r="E603" s="2">
        <v>0</v>
      </c>
      <c r="F603" s="2"/>
      <c r="G603" s="2"/>
      <c r="H603" s="16">
        <f t="shared" si="9"/>
        <v>0</v>
      </c>
    </row>
    <row r="604" spans="1:8" ht="13.5" x14ac:dyDescent="0.25">
      <c r="A604" s="11"/>
      <c r="B604" s="10">
        <v>43175</v>
      </c>
      <c r="C604" s="2">
        <v>1.78</v>
      </c>
      <c r="D604" s="2">
        <v>1.1474</v>
      </c>
      <c r="E604" s="2">
        <v>4775</v>
      </c>
      <c r="F604" s="2"/>
      <c r="G604" s="2"/>
      <c r="H604" s="16">
        <f t="shared" si="9"/>
        <v>5.6091148115687654E-3</v>
      </c>
    </row>
    <row r="605" spans="1:8" ht="13.5" x14ac:dyDescent="0.25">
      <c r="A605" s="11"/>
      <c r="B605" s="10">
        <v>43178</v>
      </c>
      <c r="C605" s="2">
        <v>1.78</v>
      </c>
      <c r="D605" s="2">
        <v>1.1474</v>
      </c>
      <c r="E605" s="2">
        <v>0</v>
      </c>
      <c r="F605" s="2"/>
      <c r="G605" s="2"/>
      <c r="H605" s="16">
        <f t="shared" si="9"/>
        <v>0</v>
      </c>
    </row>
    <row r="606" spans="1:8" ht="13.5" x14ac:dyDescent="0.25">
      <c r="A606" s="11"/>
      <c r="B606" s="10">
        <v>43180</v>
      </c>
      <c r="C606" s="2">
        <v>1.78</v>
      </c>
      <c r="D606" s="2">
        <v>1.1474</v>
      </c>
      <c r="E606" s="2">
        <v>0</v>
      </c>
      <c r="F606" s="2"/>
      <c r="G606" s="2"/>
      <c r="H606" s="16">
        <f t="shared" si="9"/>
        <v>0</v>
      </c>
    </row>
    <row r="607" spans="1:8" ht="13.5" x14ac:dyDescent="0.25">
      <c r="A607" s="11"/>
      <c r="B607" s="10">
        <v>43181</v>
      </c>
      <c r="C607" s="2">
        <v>1.78</v>
      </c>
      <c r="D607" s="2">
        <v>1.1474</v>
      </c>
      <c r="E607" s="2">
        <v>0</v>
      </c>
      <c r="F607" s="2"/>
      <c r="G607" s="2"/>
      <c r="H607" s="16">
        <f t="shared" si="9"/>
        <v>0</v>
      </c>
    </row>
    <row r="608" spans="1:8" ht="13.5" x14ac:dyDescent="0.25">
      <c r="A608" s="11"/>
      <c r="B608" s="10">
        <v>43182</v>
      </c>
      <c r="C608" s="2">
        <v>1.78</v>
      </c>
      <c r="D608" s="2">
        <v>1.1474</v>
      </c>
      <c r="E608" s="2">
        <v>0</v>
      </c>
      <c r="F608" s="2"/>
      <c r="G608" s="2"/>
      <c r="H608" s="16">
        <f t="shared" si="9"/>
        <v>0</v>
      </c>
    </row>
    <row r="609" spans="1:8" ht="13.5" x14ac:dyDescent="0.25">
      <c r="A609" s="11"/>
      <c r="B609" s="10">
        <v>43185</v>
      </c>
      <c r="C609" s="2">
        <v>1.82</v>
      </c>
      <c r="D609" s="2">
        <v>1.1732</v>
      </c>
      <c r="E609" s="2">
        <v>2225</v>
      </c>
      <c r="F609" s="2"/>
      <c r="G609" s="2"/>
      <c r="H609" s="16">
        <f t="shared" si="9"/>
        <v>2.248561966184421E-2</v>
      </c>
    </row>
    <row r="610" spans="1:8" ht="13.5" x14ac:dyDescent="0.25">
      <c r="A610" s="11"/>
      <c r="B610" s="10">
        <v>43186</v>
      </c>
      <c r="C610" s="2">
        <v>1.92</v>
      </c>
      <c r="D610" s="2">
        <v>1.2377</v>
      </c>
      <c r="E610" s="2">
        <v>500</v>
      </c>
      <c r="F610" s="2"/>
      <c r="G610" s="2"/>
      <c r="H610" s="16">
        <f t="shared" si="9"/>
        <v>5.4977838390726216E-2</v>
      </c>
    </row>
    <row r="611" spans="1:8" ht="13.5" x14ac:dyDescent="0.25">
      <c r="A611" s="11"/>
      <c r="B611" s="10">
        <v>43187</v>
      </c>
      <c r="C611" s="2">
        <v>1.97</v>
      </c>
      <c r="D611" s="2">
        <v>1.2699</v>
      </c>
      <c r="E611" s="2">
        <v>200</v>
      </c>
      <c r="F611" s="2"/>
      <c r="G611" s="2"/>
      <c r="H611" s="16">
        <f t="shared" si="9"/>
        <v>2.6015997414559268E-2</v>
      </c>
    </row>
    <row r="612" spans="1:8" ht="13.5" x14ac:dyDescent="0.25">
      <c r="A612" s="11"/>
      <c r="B612" s="10">
        <v>43188</v>
      </c>
      <c r="C612" s="2">
        <v>2</v>
      </c>
      <c r="D612" s="2">
        <v>1.2891999999999999</v>
      </c>
      <c r="E612" s="2">
        <v>1784</v>
      </c>
      <c r="F612" s="2"/>
      <c r="G612" s="2"/>
      <c r="H612" s="16">
        <f t="shared" si="9"/>
        <v>1.5198047090321971E-2</v>
      </c>
    </row>
    <row r="613" spans="1:8" ht="13.5" x14ac:dyDescent="0.25">
      <c r="A613" s="11"/>
      <c r="B613" s="10">
        <v>43189</v>
      </c>
      <c r="C613" s="2">
        <v>2.06</v>
      </c>
      <c r="D613" s="2">
        <v>1.3279000000000001</v>
      </c>
      <c r="E613" s="2">
        <v>100</v>
      </c>
      <c r="F613" s="2"/>
      <c r="G613" s="2"/>
      <c r="H613" s="16">
        <f t="shared" si="9"/>
        <v>3.0018616196090739E-2</v>
      </c>
    </row>
    <row r="614" spans="1:8" ht="13.5" x14ac:dyDescent="0.25">
      <c r="A614" s="11"/>
      <c r="B614" s="10">
        <v>43192</v>
      </c>
      <c r="C614" s="2">
        <v>2.06</v>
      </c>
      <c r="D614" s="2">
        <v>1.3279000000000001</v>
      </c>
      <c r="E614" s="2">
        <v>0</v>
      </c>
      <c r="F614" s="2"/>
      <c r="G614" s="2"/>
      <c r="H614" s="16">
        <f t="shared" si="9"/>
        <v>0</v>
      </c>
    </row>
    <row r="615" spans="1:8" ht="13.5" x14ac:dyDescent="0.25">
      <c r="A615" s="11"/>
      <c r="B615" s="10">
        <v>43193</v>
      </c>
      <c r="C615" s="2">
        <v>2.1</v>
      </c>
      <c r="D615" s="2">
        <v>1.3536999999999999</v>
      </c>
      <c r="E615" s="2">
        <v>200</v>
      </c>
      <c r="F615" s="2"/>
      <c r="G615" s="2"/>
      <c r="H615" s="16">
        <f t="shared" si="9"/>
        <v>1.9429173883575436E-2</v>
      </c>
    </row>
    <row r="616" spans="1:8" ht="13.5" x14ac:dyDescent="0.25">
      <c r="A616" s="11"/>
      <c r="B616" s="10">
        <v>43194</v>
      </c>
      <c r="C616" s="2">
        <v>2.04</v>
      </c>
      <c r="D616" s="2">
        <v>1.3149999999999999</v>
      </c>
      <c r="E616" s="2">
        <v>3740</v>
      </c>
      <c r="F616" s="2"/>
      <c r="G616" s="2"/>
      <c r="H616" s="16">
        <f t="shared" si="9"/>
        <v>-2.8588313511117649E-2</v>
      </c>
    </row>
    <row r="617" spans="1:8" ht="13.5" x14ac:dyDescent="0.25">
      <c r="A617" s="11"/>
      <c r="B617" s="10">
        <v>43195</v>
      </c>
      <c r="C617" s="2">
        <v>2.04</v>
      </c>
      <c r="D617" s="2">
        <v>1.3149999999999999</v>
      </c>
      <c r="E617" s="2">
        <v>1260</v>
      </c>
      <c r="F617" s="2"/>
      <c r="G617" s="2"/>
      <c r="H617" s="16">
        <f t="shared" si="9"/>
        <v>0</v>
      </c>
    </row>
    <row r="618" spans="1:8" ht="13.5" x14ac:dyDescent="0.25">
      <c r="A618" s="11"/>
      <c r="B618" s="10">
        <v>43196</v>
      </c>
      <c r="C618" s="2">
        <v>2.04</v>
      </c>
      <c r="D618" s="2">
        <v>1.3149999999999999</v>
      </c>
      <c r="E618" s="2">
        <v>0</v>
      </c>
      <c r="F618" s="2"/>
      <c r="G618" s="2"/>
      <c r="H618" s="16">
        <f t="shared" si="9"/>
        <v>0</v>
      </c>
    </row>
    <row r="619" spans="1:8" ht="13.5" x14ac:dyDescent="0.25">
      <c r="A619" s="11"/>
      <c r="B619" s="10">
        <v>43200</v>
      </c>
      <c r="C619" s="2">
        <v>2.04</v>
      </c>
      <c r="D619" s="2">
        <v>1.3149999999999999</v>
      </c>
      <c r="E619" s="2">
        <v>0</v>
      </c>
      <c r="F619" s="2"/>
      <c r="G619" s="2"/>
      <c r="H619" s="16">
        <f t="shared" si="9"/>
        <v>0</v>
      </c>
    </row>
    <row r="620" spans="1:8" ht="13.5" x14ac:dyDescent="0.25">
      <c r="A620" s="11"/>
      <c r="B620" s="10">
        <v>43201</v>
      </c>
      <c r="C620" s="2">
        <v>2.04</v>
      </c>
      <c r="D620" s="2">
        <v>1.3149999999999999</v>
      </c>
      <c r="E620" s="2">
        <v>0</v>
      </c>
      <c r="F620" s="2"/>
      <c r="G620" s="2"/>
      <c r="H620" s="16">
        <f t="shared" si="9"/>
        <v>0</v>
      </c>
    </row>
    <row r="621" spans="1:8" ht="13.5" x14ac:dyDescent="0.25">
      <c r="A621" s="11"/>
      <c r="B621" s="10">
        <v>43202</v>
      </c>
      <c r="C621" s="2">
        <v>2.04</v>
      </c>
      <c r="D621" s="2">
        <v>1.3149999999999999</v>
      </c>
      <c r="E621" s="2">
        <v>0</v>
      </c>
      <c r="F621" s="2"/>
      <c r="G621" s="2"/>
      <c r="H621" s="16">
        <f t="shared" si="9"/>
        <v>0</v>
      </c>
    </row>
    <row r="622" spans="1:8" ht="13.5" x14ac:dyDescent="0.25">
      <c r="A622" s="11"/>
      <c r="B622" s="10">
        <v>43203</v>
      </c>
      <c r="C622" s="2">
        <v>2</v>
      </c>
      <c r="D622" s="2">
        <v>1.2891999999999999</v>
      </c>
      <c r="E622" s="2">
        <v>500</v>
      </c>
      <c r="F622" s="2"/>
      <c r="G622" s="2"/>
      <c r="H622" s="16">
        <f t="shared" si="9"/>
        <v>-1.9619771863117905E-2</v>
      </c>
    </row>
    <row r="623" spans="1:8" ht="13.5" x14ac:dyDescent="0.25">
      <c r="A623" s="11"/>
      <c r="B623" s="10">
        <v>43206</v>
      </c>
      <c r="C623" s="2">
        <v>2</v>
      </c>
      <c r="D623" s="2">
        <v>1.2891999999999999</v>
      </c>
      <c r="E623" s="2">
        <v>100</v>
      </c>
      <c r="F623" s="2"/>
      <c r="G623" s="2"/>
      <c r="H623" s="16">
        <f t="shared" si="9"/>
        <v>0</v>
      </c>
    </row>
    <row r="624" spans="1:8" ht="13.5" x14ac:dyDescent="0.25">
      <c r="A624" s="11"/>
      <c r="B624" s="10">
        <v>43207</v>
      </c>
      <c r="C624" s="2">
        <v>2</v>
      </c>
      <c r="D624" s="2">
        <v>1.2891999999999999</v>
      </c>
      <c r="E624" s="2">
        <v>0</v>
      </c>
      <c r="F624" s="2"/>
      <c r="G624" s="2"/>
      <c r="H624" s="16">
        <f t="shared" si="9"/>
        <v>0</v>
      </c>
    </row>
    <row r="625" spans="1:8" ht="13.5" x14ac:dyDescent="0.25">
      <c r="A625" s="11"/>
      <c r="B625" s="10">
        <v>43208</v>
      </c>
      <c r="C625" s="2">
        <v>2.0499999999999998</v>
      </c>
      <c r="D625" s="2">
        <v>1.3214999999999999</v>
      </c>
      <c r="E625" s="2">
        <v>104</v>
      </c>
      <c r="F625" s="2"/>
      <c r="G625" s="2"/>
      <c r="H625" s="16">
        <f t="shared" si="9"/>
        <v>2.5054297238597579E-2</v>
      </c>
    </row>
    <row r="626" spans="1:8" ht="13.5" x14ac:dyDescent="0.25">
      <c r="A626" s="11"/>
      <c r="B626" s="10">
        <v>43209</v>
      </c>
      <c r="C626" s="2">
        <v>2.0499999999999998</v>
      </c>
      <c r="D626" s="2">
        <v>1.3214999999999999</v>
      </c>
      <c r="E626" s="2">
        <v>0</v>
      </c>
      <c r="F626" s="2"/>
      <c r="G626" s="2"/>
      <c r="H626" s="16">
        <f t="shared" si="9"/>
        <v>0</v>
      </c>
    </row>
    <row r="627" spans="1:8" ht="13.5" x14ac:dyDescent="0.25">
      <c r="A627" s="11"/>
      <c r="B627" s="10">
        <v>43210</v>
      </c>
      <c r="C627" s="2">
        <v>2.0499999999999998</v>
      </c>
      <c r="D627" s="2">
        <v>1.3214999999999999</v>
      </c>
      <c r="E627" s="2">
        <v>100</v>
      </c>
      <c r="F627" s="2"/>
      <c r="G627" s="2"/>
      <c r="H627" s="16">
        <f t="shared" si="9"/>
        <v>0</v>
      </c>
    </row>
    <row r="628" spans="1:8" ht="13.5" x14ac:dyDescent="0.25">
      <c r="A628" s="11"/>
      <c r="B628" s="10">
        <v>43213</v>
      </c>
      <c r="C628" s="2">
        <v>2.1</v>
      </c>
      <c r="D628" s="2">
        <v>1.3536999999999999</v>
      </c>
      <c r="E628" s="2">
        <v>1480</v>
      </c>
      <c r="F628" s="2"/>
      <c r="G628" s="2"/>
      <c r="H628" s="16">
        <f t="shared" si="9"/>
        <v>2.4366250472947416E-2</v>
      </c>
    </row>
    <row r="629" spans="1:8" ht="13.5" x14ac:dyDescent="0.25">
      <c r="A629" s="11"/>
      <c r="B629" s="10">
        <v>43214</v>
      </c>
      <c r="C629" s="2">
        <v>2.1</v>
      </c>
      <c r="D629" s="2">
        <v>1.3536999999999999</v>
      </c>
      <c r="E629" s="2">
        <v>0</v>
      </c>
      <c r="F629" s="2"/>
      <c r="G629" s="2"/>
      <c r="H629" s="16">
        <f t="shared" si="9"/>
        <v>0</v>
      </c>
    </row>
    <row r="630" spans="1:8" ht="13.5" x14ac:dyDescent="0.25">
      <c r="A630" s="11"/>
      <c r="B630" s="10">
        <v>43215</v>
      </c>
      <c r="C630" s="2">
        <v>2.04</v>
      </c>
      <c r="D630" s="2">
        <v>1.3149999999999999</v>
      </c>
      <c r="E630" s="2">
        <v>500</v>
      </c>
      <c r="F630" s="2"/>
      <c r="G630" s="2"/>
      <c r="H630" s="16">
        <f t="shared" si="9"/>
        <v>-2.8588313511117649E-2</v>
      </c>
    </row>
    <row r="631" spans="1:8" ht="13.5" x14ac:dyDescent="0.25">
      <c r="A631" s="11"/>
      <c r="B631" s="10">
        <v>43216</v>
      </c>
      <c r="C631" s="2">
        <v>2.1</v>
      </c>
      <c r="D631" s="2">
        <v>1.3536999999999999</v>
      </c>
      <c r="E631" s="2">
        <v>130</v>
      </c>
      <c r="F631" s="2"/>
      <c r="G631" s="2"/>
      <c r="H631" s="16">
        <f t="shared" si="9"/>
        <v>2.9429657794676774E-2</v>
      </c>
    </row>
    <row r="632" spans="1:8" ht="13.5" x14ac:dyDescent="0.25">
      <c r="A632" s="11"/>
      <c r="B632" s="10">
        <v>43217</v>
      </c>
      <c r="C632" s="2">
        <v>2.1</v>
      </c>
      <c r="D632" s="2">
        <v>1.3536999999999999</v>
      </c>
      <c r="E632" s="2">
        <v>200</v>
      </c>
      <c r="F632" s="2"/>
      <c r="G632" s="2"/>
      <c r="H632" s="16">
        <f t="shared" si="9"/>
        <v>0</v>
      </c>
    </row>
    <row r="633" spans="1:8" ht="13.5" x14ac:dyDescent="0.25">
      <c r="A633" s="11"/>
      <c r="B633" s="10">
        <v>43220</v>
      </c>
      <c r="C633" s="2">
        <v>2.1</v>
      </c>
      <c r="D633" s="2">
        <v>1.3536999999999999</v>
      </c>
      <c r="E633" s="2">
        <v>0</v>
      </c>
      <c r="F633" s="2"/>
      <c r="G633" s="2"/>
      <c r="H633" s="16">
        <f t="shared" si="9"/>
        <v>0</v>
      </c>
    </row>
    <row r="634" spans="1:8" ht="13.5" x14ac:dyDescent="0.25">
      <c r="A634" s="11"/>
      <c r="B634" s="10">
        <v>43222</v>
      </c>
      <c r="C634" s="2">
        <v>2.1</v>
      </c>
      <c r="D634" s="2">
        <v>1.3536999999999999</v>
      </c>
      <c r="E634" s="2">
        <v>150</v>
      </c>
      <c r="F634" s="2"/>
      <c r="G634" s="2"/>
      <c r="H634" s="16">
        <f t="shared" si="9"/>
        <v>0</v>
      </c>
    </row>
    <row r="635" spans="1:8" ht="13.5" x14ac:dyDescent="0.25">
      <c r="A635" s="11"/>
      <c r="B635" s="10">
        <v>43223</v>
      </c>
      <c r="C635" s="2">
        <v>2.1</v>
      </c>
      <c r="D635" s="2">
        <v>1.3536999999999999</v>
      </c>
      <c r="E635" s="2">
        <v>0</v>
      </c>
      <c r="F635" s="2"/>
      <c r="G635" s="2"/>
      <c r="H635" s="16">
        <f t="shared" si="9"/>
        <v>0</v>
      </c>
    </row>
    <row r="636" spans="1:8" ht="13.5" x14ac:dyDescent="0.25">
      <c r="A636" s="11"/>
      <c r="B636" s="10">
        <v>43224</v>
      </c>
      <c r="C636" s="2">
        <v>2.1</v>
      </c>
      <c r="D636" s="2">
        <v>1.3536999999999999</v>
      </c>
      <c r="E636" s="2">
        <v>0</v>
      </c>
      <c r="F636" s="2"/>
      <c r="G636" s="2"/>
      <c r="H636" s="16">
        <f t="shared" si="9"/>
        <v>0</v>
      </c>
    </row>
    <row r="637" spans="1:8" ht="13.5" x14ac:dyDescent="0.25">
      <c r="A637" s="11"/>
      <c r="B637" s="10">
        <v>43227</v>
      </c>
      <c r="C637" s="2">
        <v>2.1</v>
      </c>
      <c r="D637" s="2">
        <v>1.3536999999999999</v>
      </c>
      <c r="E637" s="2">
        <v>0</v>
      </c>
      <c r="F637" s="2"/>
      <c r="G637" s="2"/>
      <c r="H637" s="16">
        <f t="shared" si="9"/>
        <v>0</v>
      </c>
    </row>
    <row r="638" spans="1:8" ht="13.5" x14ac:dyDescent="0.25">
      <c r="A638" s="11"/>
      <c r="B638" s="10">
        <v>43228</v>
      </c>
      <c r="C638" s="2">
        <v>2.1</v>
      </c>
      <c r="D638" s="2">
        <v>1.3536999999999999</v>
      </c>
      <c r="E638" s="2">
        <v>0</v>
      </c>
      <c r="F638" s="2"/>
      <c r="G638" s="2"/>
      <c r="H638" s="16">
        <f t="shared" si="9"/>
        <v>0</v>
      </c>
    </row>
    <row r="639" spans="1:8" ht="13.5" x14ac:dyDescent="0.25">
      <c r="A639" s="11"/>
      <c r="B639" s="10">
        <v>43229</v>
      </c>
      <c r="C639" s="2">
        <v>2.1</v>
      </c>
      <c r="D639" s="2">
        <v>1.3536999999999999</v>
      </c>
      <c r="E639" s="2">
        <v>0</v>
      </c>
      <c r="F639" s="2"/>
      <c r="G639" s="2"/>
      <c r="H639" s="16">
        <f t="shared" si="9"/>
        <v>0</v>
      </c>
    </row>
    <row r="640" spans="1:8" ht="13.5" x14ac:dyDescent="0.25">
      <c r="A640" s="11"/>
      <c r="B640" s="10">
        <v>43230</v>
      </c>
      <c r="C640" s="2">
        <v>2.1</v>
      </c>
      <c r="D640" s="2">
        <v>1.3536999999999999</v>
      </c>
      <c r="E640" s="2">
        <v>0</v>
      </c>
      <c r="F640" s="2"/>
      <c r="G640" s="2"/>
      <c r="H640" s="16">
        <f t="shared" si="9"/>
        <v>0</v>
      </c>
    </row>
    <row r="641" spans="1:8" ht="13.5" x14ac:dyDescent="0.25">
      <c r="A641" s="11"/>
      <c r="B641" s="10">
        <v>43231</v>
      </c>
      <c r="C641" s="2">
        <v>2.1</v>
      </c>
      <c r="D641" s="2">
        <v>1.3536999999999999</v>
      </c>
      <c r="E641" s="2">
        <v>0</v>
      </c>
      <c r="F641" s="2"/>
      <c r="G641" s="2"/>
      <c r="H641" s="16">
        <f t="shared" si="9"/>
        <v>0</v>
      </c>
    </row>
    <row r="642" spans="1:8" ht="13.5" x14ac:dyDescent="0.25">
      <c r="A642" s="11"/>
      <c r="B642" s="10">
        <v>43234</v>
      </c>
      <c r="C642" s="2">
        <v>2.1</v>
      </c>
      <c r="D642" s="2">
        <v>1.3536999999999999</v>
      </c>
      <c r="E642" s="2">
        <v>0</v>
      </c>
      <c r="F642" s="2"/>
      <c r="G642" s="2"/>
      <c r="H642" s="16">
        <f t="shared" si="9"/>
        <v>0</v>
      </c>
    </row>
    <row r="643" spans="1:8" ht="13.5" x14ac:dyDescent="0.25">
      <c r="A643" s="11"/>
      <c r="B643" s="10">
        <v>43235</v>
      </c>
      <c r="C643" s="2">
        <v>2.1</v>
      </c>
      <c r="D643" s="2">
        <v>1.3536999999999999</v>
      </c>
      <c r="E643" s="2">
        <v>0</v>
      </c>
      <c r="F643" s="2"/>
      <c r="G643" s="2"/>
      <c r="H643" s="16">
        <f t="shared" si="9"/>
        <v>0</v>
      </c>
    </row>
    <row r="644" spans="1:8" ht="13.5" x14ac:dyDescent="0.25">
      <c r="A644" s="11"/>
      <c r="B644" s="10">
        <v>43236</v>
      </c>
      <c r="C644" s="2">
        <v>2.1</v>
      </c>
      <c r="D644" s="2">
        <v>1.3536999999999999</v>
      </c>
      <c r="E644" s="2">
        <v>0</v>
      </c>
      <c r="F644" s="2"/>
      <c r="G644" s="2"/>
      <c r="H644" s="16">
        <f t="shared" si="9"/>
        <v>0</v>
      </c>
    </row>
    <row r="645" spans="1:8" ht="13.5" x14ac:dyDescent="0.25">
      <c r="A645" s="11"/>
      <c r="B645" s="10">
        <v>43237</v>
      </c>
      <c r="C645" s="2">
        <v>2.04</v>
      </c>
      <c r="D645" s="2">
        <v>1.3149999999999999</v>
      </c>
      <c r="E645" s="2">
        <v>0</v>
      </c>
      <c r="F645" s="2"/>
      <c r="G645" s="2"/>
      <c r="H645" s="16">
        <f t="shared" si="9"/>
        <v>-2.8588313511117649E-2</v>
      </c>
    </row>
    <row r="646" spans="1:8" ht="13.5" x14ac:dyDescent="0.25">
      <c r="A646" s="11"/>
      <c r="B646" s="10">
        <v>43238</v>
      </c>
      <c r="C646" s="2">
        <v>1.95</v>
      </c>
      <c r="D646" s="2">
        <v>1.2569999999999999</v>
      </c>
      <c r="E646" s="2">
        <v>0</v>
      </c>
      <c r="F646" s="2"/>
      <c r="G646" s="2"/>
      <c r="H646" s="16">
        <f t="shared" si="9"/>
        <v>-4.4106463878327035E-2</v>
      </c>
    </row>
    <row r="647" spans="1:8" ht="13.5" x14ac:dyDescent="0.25">
      <c r="A647" s="11"/>
      <c r="B647" s="10">
        <v>43241</v>
      </c>
      <c r="C647" s="2">
        <v>1.9</v>
      </c>
      <c r="D647" s="2">
        <v>1.2248000000000001</v>
      </c>
      <c r="E647" s="2">
        <v>200</v>
      </c>
      <c r="F647" s="2"/>
      <c r="G647" s="2"/>
      <c r="H647" s="16">
        <f t="shared" ref="H647:H710" si="10">(D647-D646)/D646</f>
        <v>-2.5616547334924255E-2</v>
      </c>
    </row>
    <row r="648" spans="1:8" ht="13.5" x14ac:dyDescent="0.25">
      <c r="A648" s="11"/>
      <c r="B648" s="10">
        <v>43242</v>
      </c>
      <c r="C648" s="2">
        <v>1.9</v>
      </c>
      <c r="D648" s="2">
        <v>1.2248000000000001</v>
      </c>
      <c r="E648" s="2">
        <v>0</v>
      </c>
      <c r="F648" s="2"/>
      <c r="G648" s="2"/>
      <c r="H648" s="16">
        <f t="shared" si="10"/>
        <v>0</v>
      </c>
    </row>
    <row r="649" spans="1:8" ht="13.5" x14ac:dyDescent="0.25">
      <c r="A649" s="11"/>
      <c r="B649" s="10">
        <v>43243</v>
      </c>
      <c r="C649" s="2">
        <v>1.9</v>
      </c>
      <c r="D649" s="2">
        <v>1.2248000000000001</v>
      </c>
      <c r="E649" s="2">
        <v>0</v>
      </c>
      <c r="F649" s="2"/>
      <c r="G649" s="2"/>
      <c r="H649" s="16">
        <f t="shared" si="10"/>
        <v>0</v>
      </c>
    </row>
    <row r="650" spans="1:8" ht="13.5" x14ac:dyDescent="0.25">
      <c r="A650" s="11"/>
      <c r="B650" s="10">
        <v>43244</v>
      </c>
      <c r="C650" s="2">
        <v>1.9</v>
      </c>
      <c r="D650" s="2">
        <v>1.2248000000000001</v>
      </c>
      <c r="E650" s="2">
        <v>0</v>
      </c>
      <c r="F650" s="2"/>
      <c r="G650" s="2"/>
      <c r="H650" s="16">
        <f t="shared" si="10"/>
        <v>0</v>
      </c>
    </row>
    <row r="651" spans="1:8" ht="13.5" x14ac:dyDescent="0.25">
      <c r="A651" s="11"/>
      <c r="B651" s="10">
        <v>43245</v>
      </c>
      <c r="C651" s="2">
        <v>1.9</v>
      </c>
      <c r="D651" s="2">
        <v>1.2248000000000001</v>
      </c>
      <c r="E651" s="2">
        <v>0</v>
      </c>
      <c r="F651" s="2"/>
      <c r="G651" s="2"/>
      <c r="H651" s="16">
        <f t="shared" si="10"/>
        <v>0</v>
      </c>
    </row>
    <row r="652" spans="1:8" ht="13.5" x14ac:dyDescent="0.25">
      <c r="A652" s="11"/>
      <c r="B652" s="10">
        <v>43248</v>
      </c>
      <c r="C652" s="2">
        <v>1.95</v>
      </c>
      <c r="D652" s="2">
        <v>1.2569999999999999</v>
      </c>
      <c r="E652" s="2">
        <v>0</v>
      </c>
      <c r="F652" s="2"/>
      <c r="G652" s="2"/>
      <c r="H652" s="16">
        <f t="shared" si="10"/>
        <v>2.6290006531678463E-2</v>
      </c>
    </row>
    <row r="653" spans="1:8" ht="13.5" x14ac:dyDescent="0.25">
      <c r="A653" s="11"/>
      <c r="B653" s="10">
        <v>43249</v>
      </c>
      <c r="C653" s="2">
        <v>1.95</v>
      </c>
      <c r="D653" s="2">
        <v>1.2569999999999999</v>
      </c>
      <c r="E653" s="2">
        <v>0</v>
      </c>
      <c r="F653" s="2"/>
      <c r="G653" s="2"/>
      <c r="H653" s="16">
        <f t="shared" si="10"/>
        <v>0</v>
      </c>
    </row>
    <row r="654" spans="1:8" ht="13.5" x14ac:dyDescent="0.25">
      <c r="A654" s="11"/>
      <c r="B654" s="10">
        <v>43250</v>
      </c>
      <c r="C654" s="2">
        <v>1.96</v>
      </c>
      <c r="D654" s="2">
        <v>1.2635000000000001</v>
      </c>
      <c r="E654" s="2">
        <v>985</v>
      </c>
      <c r="F654" s="2"/>
      <c r="G654" s="2"/>
      <c r="H654" s="16">
        <f t="shared" si="10"/>
        <v>5.1710421638823971E-3</v>
      </c>
    </row>
    <row r="655" spans="1:8" ht="13.5" x14ac:dyDescent="0.25">
      <c r="A655" s="11"/>
      <c r="B655" s="10">
        <v>43251</v>
      </c>
      <c r="C655" s="2">
        <v>1.96</v>
      </c>
      <c r="D655" s="2">
        <v>1.2635000000000001</v>
      </c>
      <c r="E655" s="2">
        <v>415</v>
      </c>
      <c r="F655" s="2"/>
      <c r="G655" s="2"/>
      <c r="H655" s="16">
        <f t="shared" si="10"/>
        <v>0</v>
      </c>
    </row>
    <row r="656" spans="1:8" ht="13.5" x14ac:dyDescent="0.25">
      <c r="A656" s="11"/>
      <c r="B656" s="10">
        <v>43252</v>
      </c>
      <c r="C656" s="2">
        <v>1.96</v>
      </c>
      <c r="D656" s="2">
        <v>1.2635000000000001</v>
      </c>
      <c r="E656" s="2">
        <v>0</v>
      </c>
      <c r="F656" s="2"/>
      <c r="G656" s="2"/>
      <c r="H656" s="16">
        <f t="shared" si="10"/>
        <v>0</v>
      </c>
    </row>
    <row r="657" spans="1:8" ht="13.5" x14ac:dyDescent="0.25">
      <c r="A657" s="11"/>
      <c r="B657" s="10">
        <v>43255</v>
      </c>
      <c r="C657" s="2">
        <v>1.99</v>
      </c>
      <c r="D657" s="2">
        <v>1.2827999999999999</v>
      </c>
      <c r="E657" s="2">
        <v>1000</v>
      </c>
      <c r="F657" s="2"/>
      <c r="G657" s="2"/>
      <c r="H657" s="16">
        <f t="shared" si="10"/>
        <v>1.5275029679461712E-2</v>
      </c>
    </row>
    <row r="658" spans="1:8" ht="13.5" x14ac:dyDescent="0.25">
      <c r="A658" s="11"/>
      <c r="B658" s="10">
        <v>43256</v>
      </c>
      <c r="C658" s="2">
        <v>1.96</v>
      </c>
      <c r="D658" s="2">
        <v>1.2635000000000001</v>
      </c>
      <c r="E658" s="2">
        <v>1600</v>
      </c>
      <c r="F658" s="2"/>
      <c r="G658" s="2"/>
      <c r="H658" s="16">
        <f t="shared" si="10"/>
        <v>-1.504521359526027E-2</v>
      </c>
    </row>
    <row r="659" spans="1:8" ht="13.5" x14ac:dyDescent="0.25">
      <c r="A659" s="11"/>
      <c r="B659" s="10">
        <v>43257</v>
      </c>
      <c r="C659" s="2">
        <v>1.96</v>
      </c>
      <c r="D659" s="2">
        <v>1.2635000000000001</v>
      </c>
      <c r="E659" s="2">
        <v>2000</v>
      </c>
      <c r="F659" s="2"/>
      <c r="G659" s="2"/>
      <c r="H659" s="16">
        <f t="shared" si="10"/>
        <v>0</v>
      </c>
    </row>
    <row r="660" spans="1:8" ht="13.5" x14ac:dyDescent="0.25">
      <c r="A660" s="11"/>
      <c r="B660" s="10">
        <v>43258</v>
      </c>
      <c r="C660" s="2">
        <v>1.96</v>
      </c>
      <c r="D660" s="2">
        <v>1.2635000000000001</v>
      </c>
      <c r="E660" s="2">
        <v>0</v>
      </c>
      <c r="F660" s="2"/>
      <c r="G660" s="2"/>
      <c r="H660" s="16">
        <f t="shared" si="10"/>
        <v>0</v>
      </c>
    </row>
    <row r="661" spans="1:8" ht="13.5" x14ac:dyDescent="0.25">
      <c r="A661" s="11"/>
      <c r="B661" s="10">
        <v>43259</v>
      </c>
      <c r="C661" s="2">
        <v>1.96</v>
      </c>
      <c r="D661" s="2">
        <v>1.2635000000000001</v>
      </c>
      <c r="E661" s="2">
        <v>1400</v>
      </c>
      <c r="F661" s="2"/>
      <c r="G661" s="2"/>
      <c r="H661" s="16">
        <f t="shared" si="10"/>
        <v>0</v>
      </c>
    </row>
    <row r="662" spans="1:8" ht="13.5" x14ac:dyDescent="0.25">
      <c r="A662" s="11"/>
      <c r="B662" s="10">
        <v>43262</v>
      </c>
      <c r="C662" s="2">
        <v>1.96</v>
      </c>
      <c r="D662" s="2">
        <v>1.2635000000000001</v>
      </c>
      <c r="E662" s="2">
        <v>0</v>
      </c>
      <c r="F662" s="2"/>
      <c r="G662" s="2"/>
      <c r="H662" s="16">
        <f t="shared" si="10"/>
        <v>0</v>
      </c>
    </row>
    <row r="663" spans="1:8" ht="13.5" x14ac:dyDescent="0.25">
      <c r="A663" s="11"/>
      <c r="B663" s="10">
        <v>43263</v>
      </c>
      <c r="C663" s="2">
        <v>2</v>
      </c>
      <c r="D663" s="2">
        <v>1.2891999999999999</v>
      </c>
      <c r="E663" s="2">
        <v>5100</v>
      </c>
      <c r="F663" s="2"/>
      <c r="G663" s="2"/>
      <c r="H663" s="16">
        <f t="shared" si="10"/>
        <v>2.0340324495449019E-2</v>
      </c>
    </row>
    <row r="664" spans="1:8" ht="13.5" x14ac:dyDescent="0.25">
      <c r="A664" s="11"/>
      <c r="B664" s="10">
        <v>43264</v>
      </c>
      <c r="C664" s="2">
        <v>2.04</v>
      </c>
      <c r="D664" s="2">
        <v>1.3149999999999999</v>
      </c>
      <c r="E664" s="2">
        <v>100</v>
      </c>
      <c r="F664" s="2"/>
      <c r="G664" s="2"/>
      <c r="H664" s="16">
        <f t="shared" si="10"/>
        <v>2.001241079739377E-2</v>
      </c>
    </row>
    <row r="665" spans="1:8" ht="13.5" x14ac:dyDescent="0.25">
      <c r="A665" s="11"/>
      <c r="B665" s="10">
        <v>43265</v>
      </c>
      <c r="C665" s="2">
        <v>2.04</v>
      </c>
      <c r="D665" s="2">
        <v>1.3149999999999999</v>
      </c>
      <c r="E665" s="2">
        <v>0</v>
      </c>
      <c r="F665" s="2"/>
      <c r="G665" s="2"/>
      <c r="H665" s="16">
        <f t="shared" si="10"/>
        <v>0</v>
      </c>
    </row>
    <row r="666" spans="1:8" ht="13.5" x14ac:dyDescent="0.25">
      <c r="A666" s="11"/>
      <c r="B666" s="10">
        <v>43269</v>
      </c>
      <c r="C666" s="2">
        <v>2.04</v>
      </c>
      <c r="D666" s="2">
        <v>1.3149999999999999</v>
      </c>
      <c r="E666" s="2">
        <v>0</v>
      </c>
      <c r="F666" s="2"/>
      <c r="G666" s="2"/>
      <c r="H666" s="16">
        <f t="shared" si="10"/>
        <v>0</v>
      </c>
    </row>
    <row r="667" spans="1:8" ht="13.5" x14ac:dyDescent="0.25">
      <c r="A667" s="11"/>
      <c r="B667" s="10">
        <v>43270</v>
      </c>
      <c r="C667" s="2">
        <v>2.04</v>
      </c>
      <c r="D667" s="2">
        <v>1.3149999999999999</v>
      </c>
      <c r="E667" s="2">
        <v>0</v>
      </c>
      <c r="F667" s="2"/>
      <c r="G667" s="2"/>
      <c r="H667" s="16">
        <f t="shared" si="10"/>
        <v>0</v>
      </c>
    </row>
    <row r="668" spans="1:8" ht="13.5" x14ac:dyDescent="0.25">
      <c r="A668" s="11"/>
      <c r="B668" s="10">
        <v>43271</v>
      </c>
      <c r="C668" s="2">
        <v>2.04</v>
      </c>
      <c r="D668" s="2">
        <v>1.3149999999999999</v>
      </c>
      <c r="E668" s="2">
        <v>0</v>
      </c>
      <c r="F668" s="2"/>
      <c r="G668" s="2"/>
      <c r="H668" s="16">
        <f t="shared" si="10"/>
        <v>0</v>
      </c>
    </row>
    <row r="669" spans="1:8" ht="13.5" x14ac:dyDescent="0.25">
      <c r="A669" s="11"/>
      <c r="B669" s="10">
        <v>43272</v>
      </c>
      <c r="C669" s="2">
        <v>2.04</v>
      </c>
      <c r="D669" s="2">
        <v>1.3149999999999999</v>
      </c>
      <c r="E669" s="2">
        <v>0</v>
      </c>
      <c r="F669" s="2"/>
      <c r="G669" s="2"/>
      <c r="H669" s="16">
        <f t="shared" si="10"/>
        <v>0</v>
      </c>
    </row>
    <row r="670" spans="1:8" ht="13.5" x14ac:dyDescent="0.25">
      <c r="A670" s="11"/>
      <c r="B670" s="10">
        <v>43273</v>
      </c>
      <c r="C670" s="2">
        <v>2.04</v>
      </c>
      <c r="D670" s="2">
        <v>1.3149999999999999</v>
      </c>
      <c r="E670" s="2">
        <v>0</v>
      </c>
      <c r="F670" s="2"/>
      <c r="G670" s="2"/>
      <c r="H670" s="16">
        <f t="shared" si="10"/>
        <v>0</v>
      </c>
    </row>
    <row r="671" spans="1:8" ht="13.5" x14ac:dyDescent="0.25">
      <c r="A671" s="11"/>
      <c r="B671" s="10">
        <v>43276</v>
      </c>
      <c r="C671" s="2">
        <v>1.98</v>
      </c>
      <c r="D671" s="2">
        <v>1.2763</v>
      </c>
      <c r="E671" s="2">
        <v>5000</v>
      </c>
      <c r="F671" s="2"/>
      <c r="G671" s="2"/>
      <c r="H671" s="16">
        <f t="shared" si="10"/>
        <v>-2.9429657794676774E-2</v>
      </c>
    </row>
    <row r="672" spans="1:8" ht="13.5" x14ac:dyDescent="0.25">
      <c r="A672" s="11"/>
      <c r="B672" s="10">
        <v>43277</v>
      </c>
      <c r="C672" s="2">
        <v>1.98</v>
      </c>
      <c r="D672" s="2">
        <v>1.2763</v>
      </c>
      <c r="E672" s="2">
        <v>100</v>
      </c>
      <c r="F672" s="2"/>
      <c r="G672" s="2"/>
      <c r="H672" s="16">
        <f t="shared" si="10"/>
        <v>0</v>
      </c>
    </row>
    <row r="673" spans="1:8" ht="13.5" x14ac:dyDescent="0.25">
      <c r="A673" s="11"/>
      <c r="B673" s="10">
        <v>43278</v>
      </c>
      <c r="C673" s="2">
        <v>1.98</v>
      </c>
      <c r="D673" s="2">
        <v>1.2763</v>
      </c>
      <c r="E673" s="2">
        <v>0</v>
      </c>
      <c r="F673" s="2"/>
      <c r="G673" s="2"/>
      <c r="H673" s="16">
        <f t="shared" si="10"/>
        <v>0</v>
      </c>
    </row>
    <row r="674" spans="1:8" ht="13.5" x14ac:dyDescent="0.25">
      <c r="A674" s="11"/>
      <c r="B674" s="10">
        <v>43279</v>
      </c>
      <c r="C674" s="2">
        <v>1.99</v>
      </c>
      <c r="D674" s="2">
        <v>1.2827999999999999</v>
      </c>
      <c r="E674" s="2">
        <v>2270</v>
      </c>
      <c r="F674" s="2"/>
      <c r="G674" s="2"/>
      <c r="H674" s="16">
        <f t="shared" si="10"/>
        <v>5.0928465094413154E-3</v>
      </c>
    </row>
    <row r="675" spans="1:8" ht="13.5" x14ac:dyDescent="0.25">
      <c r="A675" s="11"/>
      <c r="B675" s="10">
        <v>43280</v>
      </c>
      <c r="C675" s="2">
        <v>1.99</v>
      </c>
      <c r="D675" s="2">
        <v>1.2827999999999999</v>
      </c>
      <c r="E675" s="2">
        <v>3301</v>
      </c>
      <c r="F675" s="2"/>
      <c r="G675" s="2"/>
      <c r="H675" s="16">
        <f t="shared" si="10"/>
        <v>0</v>
      </c>
    </row>
    <row r="676" spans="1:8" ht="13.5" x14ac:dyDescent="0.25">
      <c r="A676" s="11"/>
      <c r="B676" s="10">
        <v>43283</v>
      </c>
      <c r="C676" s="2">
        <v>1.99</v>
      </c>
      <c r="D676" s="2">
        <v>1.2827999999999999</v>
      </c>
      <c r="E676" s="2">
        <v>0</v>
      </c>
      <c r="F676" s="2"/>
      <c r="G676" s="2"/>
      <c r="H676" s="16">
        <f t="shared" si="10"/>
        <v>0</v>
      </c>
    </row>
    <row r="677" spans="1:8" ht="13.5" x14ac:dyDescent="0.25">
      <c r="A677" s="11"/>
      <c r="B677" s="10">
        <v>43284</v>
      </c>
      <c r="C677" s="2">
        <v>1.99</v>
      </c>
      <c r="D677" s="2">
        <v>1.2827999999999999</v>
      </c>
      <c r="E677" s="2">
        <v>500</v>
      </c>
      <c r="F677" s="2"/>
      <c r="G677" s="2"/>
      <c r="H677" s="16">
        <f t="shared" si="10"/>
        <v>0</v>
      </c>
    </row>
    <row r="678" spans="1:8" ht="13.5" x14ac:dyDescent="0.25">
      <c r="A678" s="11"/>
      <c r="B678" s="10">
        <v>43285</v>
      </c>
      <c r="C678" s="2">
        <v>1.99</v>
      </c>
      <c r="D678" s="2">
        <v>1.2827999999999999</v>
      </c>
      <c r="E678" s="2">
        <v>0</v>
      </c>
      <c r="F678" s="2"/>
      <c r="G678" s="2"/>
      <c r="H678" s="16">
        <f t="shared" si="10"/>
        <v>0</v>
      </c>
    </row>
    <row r="679" spans="1:8" ht="13.5" x14ac:dyDescent="0.25">
      <c r="A679" s="11"/>
      <c r="B679" s="10">
        <v>43286</v>
      </c>
      <c r="C679" s="2">
        <v>1.99</v>
      </c>
      <c r="D679" s="2">
        <v>1.2827999999999999</v>
      </c>
      <c r="E679" s="2">
        <v>0</v>
      </c>
      <c r="F679" s="2"/>
      <c r="G679" s="2"/>
      <c r="H679" s="16">
        <f t="shared" si="10"/>
        <v>0</v>
      </c>
    </row>
    <row r="680" spans="1:8" ht="13.5" x14ac:dyDescent="0.25">
      <c r="A680" s="11"/>
      <c r="B680" s="10">
        <v>43287</v>
      </c>
      <c r="C680" s="2">
        <v>1.99</v>
      </c>
      <c r="D680" s="2">
        <v>1.2827999999999999</v>
      </c>
      <c r="E680" s="2">
        <v>50</v>
      </c>
      <c r="F680" s="2"/>
      <c r="G680" s="2"/>
      <c r="H680" s="16">
        <f t="shared" si="10"/>
        <v>0</v>
      </c>
    </row>
    <row r="681" spans="1:8" ht="13.5" x14ac:dyDescent="0.25">
      <c r="A681" s="11"/>
      <c r="B681" s="10">
        <v>43290</v>
      </c>
      <c r="C681" s="2">
        <v>1.87</v>
      </c>
      <c r="D681" s="2">
        <v>1.2828999999999999</v>
      </c>
      <c r="E681" s="2">
        <v>0</v>
      </c>
      <c r="F681" s="2"/>
      <c r="G681" s="2"/>
      <c r="H681" s="16">
        <f t="shared" si="10"/>
        <v>7.7954474586832702E-5</v>
      </c>
    </row>
    <row r="682" spans="1:8" ht="13.5" x14ac:dyDescent="0.25">
      <c r="A682" s="11"/>
      <c r="B682" s="10">
        <v>43291</v>
      </c>
      <c r="C682" s="2">
        <v>1.87</v>
      </c>
      <c r="D682" s="2">
        <v>1.2828999999999999</v>
      </c>
      <c r="E682" s="2">
        <v>0</v>
      </c>
      <c r="F682" s="2"/>
      <c r="G682" s="2"/>
      <c r="H682" s="16">
        <f t="shared" si="10"/>
        <v>0</v>
      </c>
    </row>
    <row r="683" spans="1:8" ht="13.5" x14ac:dyDescent="0.25">
      <c r="A683" s="11"/>
      <c r="B683" s="10">
        <v>43292</v>
      </c>
      <c r="C683" s="2">
        <v>1.87</v>
      </c>
      <c r="D683" s="2">
        <v>1.2828999999999999</v>
      </c>
      <c r="E683" s="2">
        <v>200</v>
      </c>
      <c r="F683" s="2"/>
      <c r="G683" s="2"/>
      <c r="H683" s="16">
        <f t="shared" si="10"/>
        <v>0</v>
      </c>
    </row>
    <row r="684" spans="1:8" ht="13.5" x14ac:dyDescent="0.25">
      <c r="A684" s="11"/>
      <c r="B684" s="10">
        <v>43293</v>
      </c>
      <c r="C684" s="2">
        <v>1.87</v>
      </c>
      <c r="D684" s="2">
        <v>1.2828999999999999</v>
      </c>
      <c r="E684" s="2">
        <v>990</v>
      </c>
      <c r="F684" s="2"/>
      <c r="G684" s="2"/>
      <c r="H684" s="16">
        <f t="shared" si="10"/>
        <v>0</v>
      </c>
    </row>
    <row r="685" spans="1:8" ht="13.5" x14ac:dyDescent="0.25">
      <c r="A685" s="11"/>
      <c r="B685" s="10">
        <v>43294</v>
      </c>
      <c r="C685" s="2">
        <v>1.87</v>
      </c>
      <c r="D685" s="2">
        <v>1.2828999999999999</v>
      </c>
      <c r="E685" s="2">
        <v>0</v>
      </c>
      <c r="F685" s="2"/>
      <c r="G685" s="2"/>
      <c r="H685" s="16">
        <f t="shared" si="10"/>
        <v>0</v>
      </c>
    </row>
    <row r="686" spans="1:8" ht="13.5" x14ac:dyDescent="0.25">
      <c r="A686" s="11"/>
      <c r="B686" s="10">
        <v>43297</v>
      </c>
      <c r="C686" s="2">
        <v>1.87</v>
      </c>
      <c r="D686" s="2">
        <v>1.2828999999999999</v>
      </c>
      <c r="E686" s="2">
        <v>0</v>
      </c>
      <c r="F686" s="2"/>
      <c r="G686" s="2"/>
      <c r="H686" s="16">
        <f t="shared" si="10"/>
        <v>0</v>
      </c>
    </row>
    <row r="687" spans="1:8" ht="13.5" x14ac:dyDescent="0.25">
      <c r="A687" s="11"/>
      <c r="B687" s="10">
        <v>43298</v>
      </c>
      <c r="C687" s="2">
        <v>1.87</v>
      </c>
      <c r="D687" s="2">
        <v>1.2828999999999999</v>
      </c>
      <c r="E687" s="2">
        <v>0</v>
      </c>
      <c r="F687" s="2"/>
      <c r="G687" s="2"/>
      <c r="H687" s="16">
        <f t="shared" si="10"/>
        <v>0</v>
      </c>
    </row>
    <row r="688" spans="1:8" ht="13.5" x14ac:dyDescent="0.25">
      <c r="A688" s="11"/>
      <c r="B688" s="10">
        <v>43299</v>
      </c>
      <c r="C688" s="2">
        <v>1.87</v>
      </c>
      <c r="D688" s="2">
        <v>1.2828999999999999</v>
      </c>
      <c r="E688" s="2">
        <v>0</v>
      </c>
      <c r="F688" s="2"/>
      <c r="G688" s="2"/>
      <c r="H688" s="16">
        <f t="shared" si="10"/>
        <v>0</v>
      </c>
    </row>
    <row r="689" spans="1:8" ht="13.5" x14ac:dyDescent="0.25">
      <c r="A689" s="11"/>
      <c r="B689" s="10">
        <v>43300</v>
      </c>
      <c r="C689" s="2">
        <v>1.87</v>
      </c>
      <c r="D689" s="2">
        <v>1.2828999999999999</v>
      </c>
      <c r="E689" s="2">
        <v>0</v>
      </c>
      <c r="F689" s="2"/>
      <c r="G689" s="2"/>
      <c r="H689" s="16">
        <f t="shared" si="10"/>
        <v>0</v>
      </c>
    </row>
    <row r="690" spans="1:8" ht="13.5" x14ac:dyDescent="0.25">
      <c r="A690" s="11"/>
      <c r="B690" s="10">
        <v>43301</v>
      </c>
      <c r="C690" s="2">
        <v>1.87</v>
      </c>
      <c r="D690" s="2">
        <v>1.2828999999999999</v>
      </c>
      <c r="E690" s="2">
        <v>0</v>
      </c>
      <c r="F690" s="2"/>
      <c r="G690" s="2"/>
      <c r="H690" s="16">
        <f t="shared" si="10"/>
        <v>0</v>
      </c>
    </row>
    <row r="691" spans="1:8" ht="13.5" x14ac:dyDescent="0.25">
      <c r="A691" s="11"/>
      <c r="B691" s="10">
        <v>43304</v>
      </c>
      <c r="C691" s="2">
        <v>1.87</v>
      </c>
      <c r="D691" s="2">
        <v>1.2828999999999999</v>
      </c>
      <c r="E691" s="2">
        <v>0</v>
      </c>
      <c r="F691" s="2"/>
      <c r="G691" s="2"/>
      <c r="H691" s="16">
        <f t="shared" si="10"/>
        <v>0</v>
      </c>
    </row>
    <row r="692" spans="1:8" ht="13.5" x14ac:dyDescent="0.25">
      <c r="A692" s="11"/>
      <c r="B692" s="10">
        <v>43305</v>
      </c>
      <c r="C692" s="2">
        <v>1.87</v>
      </c>
      <c r="D692" s="2">
        <v>1.2828999999999999</v>
      </c>
      <c r="E692" s="2">
        <v>0</v>
      </c>
      <c r="F692" s="2"/>
      <c r="G692" s="2"/>
      <c r="H692" s="16">
        <f t="shared" si="10"/>
        <v>0</v>
      </c>
    </row>
    <row r="693" spans="1:8" ht="13.5" x14ac:dyDescent="0.25">
      <c r="A693" s="11"/>
      <c r="B693" s="10">
        <v>43307</v>
      </c>
      <c r="C693" s="2">
        <v>1.8</v>
      </c>
      <c r="D693" s="2">
        <v>1.2349000000000001</v>
      </c>
      <c r="E693" s="2">
        <v>1500</v>
      </c>
      <c r="F693" s="2"/>
      <c r="G693" s="2"/>
      <c r="H693" s="16">
        <f t="shared" si="10"/>
        <v>-3.741523111700041E-2</v>
      </c>
    </row>
    <row r="694" spans="1:8" ht="13.5" x14ac:dyDescent="0.25">
      <c r="A694" s="11"/>
      <c r="B694" s="10">
        <v>43308</v>
      </c>
      <c r="C694" s="2">
        <v>1.8</v>
      </c>
      <c r="D694" s="2">
        <v>1.2349000000000001</v>
      </c>
      <c r="E694" s="2">
        <v>0</v>
      </c>
      <c r="F694" s="2"/>
      <c r="G694" s="2"/>
      <c r="H694" s="16">
        <f t="shared" si="10"/>
        <v>0</v>
      </c>
    </row>
    <row r="695" spans="1:8" ht="13.5" x14ac:dyDescent="0.25">
      <c r="A695" s="11"/>
      <c r="B695" s="10">
        <v>43311</v>
      </c>
      <c r="C695" s="2">
        <v>1.8</v>
      </c>
      <c r="D695" s="2">
        <v>1.2349000000000001</v>
      </c>
      <c r="E695" s="2">
        <v>0</v>
      </c>
      <c r="F695" s="2"/>
      <c r="G695" s="2"/>
      <c r="H695" s="16">
        <f t="shared" si="10"/>
        <v>0</v>
      </c>
    </row>
    <row r="696" spans="1:8" ht="13.5" x14ac:dyDescent="0.25">
      <c r="A696" s="11"/>
      <c r="B696" s="10">
        <v>43312</v>
      </c>
      <c r="C696" s="2">
        <v>1.8</v>
      </c>
      <c r="D696" s="2">
        <v>1.2349000000000001</v>
      </c>
      <c r="E696" s="2">
        <v>0</v>
      </c>
      <c r="F696" s="2"/>
      <c r="G696" s="2"/>
      <c r="H696" s="16">
        <f t="shared" si="10"/>
        <v>0</v>
      </c>
    </row>
    <row r="697" spans="1:8" ht="13.5" x14ac:dyDescent="0.25">
      <c r="A697" s="11"/>
      <c r="B697" s="10">
        <v>43313</v>
      </c>
      <c r="C697" s="2">
        <v>1.8</v>
      </c>
      <c r="D697" s="2">
        <v>1.2349000000000001</v>
      </c>
      <c r="E697" s="2">
        <v>0</v>
      </c>
      <c r="F697" s="2"/>
      <c r="G697" s="2"/>
      <c r="H697" s="16">
        <f t="shared" si="10"/>
        <v>0</v>
      </c>
    </row>
    <row r="698" spans="1:8" ht="13.5" x14ac:dyDescent="0.25">
      <c r="A698" s="11"/>
      <c r="B698" s="10">
        <v>43314</v>
      </c>
      <c r="C698" s="2">
        <v>1.8</v>
      </c>
      <c r="D698" s="2">
        <v>1.2349000000000001</v>
      </c>
      <c r="E698" s="2">
        <v>70</v>
      </c>
      <c r="F698" s="2"/>
      <c r="G698" s="2"/>
      <c r="H698" s="16">
        <f t="shared" si="10"/>
        <v>0</v>
      </c>
    </row>
    <row r="699" spans="1:8" ht="13.5" x14ac:dyDescent="0.25">
      <c r="A699" s="11"/>
      <c r="B699" s="10">
        <v>43315</v>
      </c>
      <c r="C699" s="2">
        <v>1.8</v>
      </c>
      <c r="D699" s="2">
        <v>1.2349000000000001</v>
      </c>
      <c r="E699" s="2">
        <v>1030</v>
      </c>
      <c r="F699" s="2"/>
      <c r="G699" s="2"/>
      <c r="H699" s="16">
        <f t="shared" si="10"/>
        <v>0</v>
      </c>
    </row>
    <row r="700" spans="1:8" ht="13.5" x14ac:dyDescent="0.25">
      <c r="A700" s="11"/>
      <c r="B700" s="10">
        <v>43318</v>
      </c>
      <c r="C700" s="2">
        <v>1.8</v>
      </c>
      <c r="D700" s="2">
        <v>1.2349000000000001</v>
      </c>
      <c r="E700" s="2">
        <v>0</v>
      </c>
      <c r="F700" s="2"/>
      <c r="G700" s="2"/>
      <c r="H700" s="16">
        <f t="shared" si="10"/>
        <v>0</v>
      </c>
    </row>
    <row r="701" spans="1:8" ht="13.5" x14ac:dyDescent="0.25">
      <c r="A701" s="11"/>
      <c r="B701" s="10">
        <v>43319</v>
      </c>
      <c r="C701" s="2">
        <v>1.8</v>
      </c>
      <c r="D701" s="2">
        <v>1.2349000000000001</v>
      </c>
      <c r="E701" s="2">
        <v>0</v>
      </c>
      <c r="F701" s="2"/>
      <c r="G701" s="2"/>
      <c r="H701" s="16">
        <f t="shared" si="10"/>
        <v>0</v>
      </c>
    </row>
    <row r="702" spans="1:8" ht="13.5" x14ac:dyDescent="0.25">
      <c r="A702" s="11"/>
      <c r="B702" s="10">
        <v>43320</v>
      </c>
      <c r="C702" s="2">
        <v>1.8</v>
      </c>
      <c r="D702" s="2">
        <v>1.2349000000000001</v>
      </c>
      <c r="E702" s="2">
        <v>0</v>
      </c>
      <c r="F702" s="2"/>
      <c r="G702" s="2"/>
      <c r="H702" s="16">
        <f t="shared" si="10"/>
        <v>0</v>
      </c>
    </row>
    <row r="703" spans="1:8" ht="13.5" x14ac:dyDescent="0.25">
      <c r="A703" s="11"/>
      <c r="B703" s="10">
        <v>43321</v>
      </c>
      <c r="C703" s="2">
        <v>1.8</v>
      </c>
      <c r="D703" s="2">
        <v>1.2349000000000001</v>
      </c>
      <c r="E703" s="2">
        <v>0</v>
      </c>
      <c r="F703" s="2"/>
      <c r="G703" s="2"/>
      <c r="H703" s="16">
        <f t="shared" si="10"/>
        <v>0</v>
      </c>
    </row>
    <row r="704" spans="1:8" ht="13.5" x14ac:dyDescent="0.25">
      <c r="A704" s="11"/>
      <c r="B704" s="10">
        <v>43322</v>
      </c>
      <c r="C704" s="2">
        <v>1.8</v>
      </c>
      <c r="D704" s="2">
        <v>1.2349000000000001</v>
      </c>
      <c r="E704" s="2">
        <v>0</v>
      </c>
      <c r="F704" s="2"/>
      <c r="G704" s="2"/>
      <c r="H704" s="16">
        <f t="shared" si="10"/>
        <v>0</v>
      </c>
    </row>
    <row r="705" spans="1:8" ht="13.5" x14ac:dyDescent="0.25">
      <c r="A705" s="11"/>
      <c r="B705" s="10">
        <v>43326</v>
      </c>
      <c r="C705" s="2">
        <v>1.8</v>
      </c>
      <c r="D705" s="2">
        <v>1.2349000000000001</v>
      </c>
      <c r="E705" s="2">
        <v>0</v>
      </c>
      <c r="F705" s="2"/>
      <c r="G705" s="2"/>
      <c r="H705" s="16">
        <f t="shared" si="10"/>
        <v>0</v>
      </c>
    </row>
    <row r="706" spans="1:8" ht="13.5" x14ac:dyDescent="0.25">
      <c r="A706" s="11"/>
      <c r="B706" s="10">
        <v>43327</v>
      </c>
      <c r="C706" s="2">
        <v>1.82</v>
      </c>
      <c r="D706" s="2">
        <v>1.2485999999999999</v>
      </c>
      <c r="E706" s="2">
        <v>50</v>
      </c>
      <c r="F706" s="2"/>
      <c r="G706" s="2"/>
      <c r="H706" s="16">
        <f t="shared" si="10"/>
        <v>1.1094015709773928E-2</v>
      </c>
    </row>
    <row r="707" spans="1:8" ht="13.5" x14ac:dyDescent="0.25">
      <c r="A707" s="11"/>
      <c r="B707" s="10">
        <v>43328</v>
      </c>
      <c r="C707" s="2">
        <v>1.82</v>
      </c>
      <c r="D707" s="2">
        <v>1.2485999999999999</v>
      </c>
      <c r="E707" s="2">
        <v>0</v>
      </c>
      <c r="F707" s="2"/>
      <c r="G707" s="2"/>
      <c r="H707" s="16">
        <f t="shared" si="10"/>
        <v>0</v>
      </c>
    </row>
    <row r="708" spans="1:8" ht="13.5" x14ac:dyDescent="0.25">
      <c r="A708" s="11"/>
      <c r="B708" s="10">
        <v>43329</v>
      </c>
      <c r="C708" s="2">
        <v>1.82</v>
      </c>
      <c r="D708" s="2">
        <v>1.2485999999999999</v>
      </c>
      <c r="E708" s="2">
        <v>950</v>
      </c>
      <c r="F708" s="2"/>
      <c r="G708" s="2"/>
      <c r="H708" s="16">
        <f t="shared" si="10"/>
        <v>0</v>
      </c>
    </row>
    <row r="709" spans="1:8" ht="13.5" x14ac:dyDescent="0.25">
      <c r="A709" s="11"/>
      <c r="B709" s="10">
        <v>43332</v>
      </c>
      <c r="C709" s="2">
        <v>1.82</v>
      </c>
      <c r="D709" s="2">
        <v>1.2485999999999999</v>
      </c>
      <c r="E709" s="2">
        <v>0</v>
      </c>
      <c r="F709" s="2"/>
      <c r="G709" s="2"/>
      <c r="H709" s="16">
        <f t="shared" si="10"/>
        <v>0</v>
      </c>
    </row>
    <row r="710" spans="1:8" ht="13.5" x14ac:dyDescent="0.25">
      <c r="A710" s="11"/>
      <c r="B710" s="10">
        <v>43335</v>
      </c>
      <c r="C710" s="2">
        <v>1.82</v>
      </c>
      <c r="D710" s="2">
        <v>1.2485999999999999</v>
      </c>
      <c r="E710" s="2">
        <v>0</v>
      </c>
      <c r="F710" s="2"/>
      <c r="G710" s="2"/>
      <c r="H710" s="16">
        <f t="shared" si="10"/>
        <v>0</v>
      </c>
    </row>
    <row r="711" spans="1:8" ht="13.5" x14ac:dyDescent="0.25">
      <c r="A711" s="11"/>
      <c r="B711" s="10">
        <v>43336</v>
      </c>
      <c r="C711" s="2">
        <v>1.82</v>
      </c>
      <c r="D711" s="2">
        <v>1.2485999999999999</v>
      </c>
      <c r="E711" s="2">
        <v>0</v>
      </c>
      <c r="F711" s="2"/>
      <c r="G711" s="2"/>
      <c r="H711" s="16">
        <f t="shared" ref="H711:H774" si="11">(D711-D710)/D710</f>
        <v>0</v>
      </c>
    </row>
    <row r="712" spans="1:8" ht="13.5" x14ac:dyDescent="0.25">
      <c r="A712" s="11"/>
      <c r="B712" s="10">
        <v>43339</v>
      </c>
      <c r="C712" s="2">
        <v>1.82</v>
      </c>
      <c r="D712" s="2">
        <v>1.2485999999999999</v>
      </c>
      <c r="E712" s="2">
        <v>0</v>
      </c>
      <c r="F712" s="2"/>
      <c r="G712" s="2"/>
      <c r="H712" s="16">
        <f t="shared" si="11"/>
        <v>0</v>
      </c>
    </row>
    <row r="713" spans="1:8" ht="13.5" x14ac:dyDescent="0.25">
      <c r="A713" s="11"/>
      <c r="B713" s="10">
        <v>43340</v>
      </c>
      <c r="C713" s="2">
        <v>1.82</v>
      </c>
      <c r="D713" s="2">
        <v>1.2485999999999999</v>
      </c>
      <c r="E713" s="2">
        <v>0</v>
      </c>
      <c r="F713" s="2"/>
      <c r="G713" s="2"/>
      <c r="H713" s="16">
        <f t="shared" si="11"/>
        <v>0</v>
      </c>
    </row>
    <row r="714" spans="1:8" ht="13.5" x14ac:dyDescent="0.25">
      <c r="A714" s="11"/>
      <c r="B714" s="10">
        <v>43341</v>
      </c>
      <c r="C714" s="2">
        <v>1.82</v>
      </c>
      <c r="D714" s="2">
        <v>1.2485999999999999</v>
      </c>
      <c r="E714" s="2">
        <v>0</v>
      </c>
      <c r="F714" s="2"/>
      <c r="G714" s="2"/>
      <c r="H714" s="16">
        <f t="shared" si="11"/>
        <v>0</v>
      </c>
    </row>
    <row r="715" spans="1:8" ht="13.5" x14ac:dyDescent="0.25">
      <c r="A715" s="11"/>
      <c r="B715" s="10">
        <v>43342</v>
      </c>
      <c r="C715" s="2">
        <v>1.87</v>
      </c>
      <c r="D715" s="2">
        <v>1.2828999999999999</v>
      </c>
      <c r="E715" s="2">
        <v>100</v>
      </c>
      <c r="F715" s="2"/>
      <c r="G715" s="2"/>
      <c r="H715" s="16">
        <f t="shared" si="11"/>
        <v>2.747076725933045E-2</v>
      </c>
    </row>
    <row r="716" spans="1:8" ht="13.5" x14ac:dyDescent="0.25">
      <c r="A716" s="11"/>
      <c r="B716" s="10">
        <v>43343</v>
      </c>
      <c r="C716" s="2">
        <v>1.87</v>
      </c>
      <c r="D716" s="2">
        <v>1.2828999999999999</v>
      </c>
      <c r="E716" s="2">
        <v>0</v>
      </c>
      <c r="F716" s="2"/>
      <c r="G716" s="2"/>
      <c r="H716" s="16">
        <f t="shared" si="11"/>
        <v>0</v>
      </c>
    </row>
    <row r="717" spans="1:8" ht="13.5" x14ac:dyDescent="0.25">
      <c r="A717" s="11"/>
      <c r="B717" s="10">
        <v>43346</v>
      </c>
      <c r="C717" s="2">
        <v>1.87</v>
      </c>
      <c r="D717" s="2">
        <v>1.2828999999999999</v>
      </c>
      <c r="E717" s="2">
        <v>0</v>
      </c>
      <c r="F717" s="2"/>
      <c r="G717" s="2"/>
      <c r="H717" s="16">
        <f t="shared" si="11"/>
        <v>0</v>
      </c>
    </row>
    <row r="718" spans="1:8" ht="13.5" x14ac:dyDescent="0.25">
      <c r="A718" s="11"/>
      <c r="B718" s="10">
        <v>43347</v>
      </c>
      <c r="C718" s="2">
        <v>1.87</v>
      </c>
      <c r="D718" s="2">
        <v>1.2828999999999999</v>
      </c>
      <c r="E718" s="2">
        <v>0</v>
      </c>
      <c r="F718" s="2"/>
      <c r="G718" s="2"/>
      <c r="H718" s="16">
        <f t="shared" si="11"/>
        <v>0</v>
      </c>
    </row>
    <row r="719" spans="1:8" ht="13.5" x14ac:dyDescent="0.25">
      <c r="A719" s="11"/>
      <c r="B719" s="10">
        <v>43348</v>
      </c>
      <c r="C719" s="2">
        <v>1.87</v>
      </c>
      <c r="D719" s="2">
        <v>1.2828999999999999</v>
      </c>
      <c r="E719" s="2">
        <v>0</v>
      </c>
      <c r="F719" s="2"/>
      <c r="G719" s="2"/>
      <c r="H719" s="16">
        <f t="shared" si="11"/>
        <v>0</v>
      </c>
    </row>
    <row r="720" spans="1:8" ht="13.5" x14ac:dyDescent="0.25">
      <c r="A720" s="11"/>
      <c r="B720" s="10">
        <v>43349</v>
      </c>
      <c r="C720" s="2">
        <v>1.87</v>
      </c>
      <c r="D720" s="2">
        <v>1.2828999999999999</v>
      </c>
      <c r="E720" s="2">
        <v>0</v>
      </c>
      <c r="F720" s="2"/>
      <c r="G720" s="2"/>
      <c r="H720" s="16">
        <f t="shared" si="11"/>
        <v>0</v>
      </c>
    </row>
    <row r="721" spans="1:8" ht="13.5" x14ac:dyDescent="0.25">
      <c r="A721" s="11"/>
      <c r="B721" s="10">
        <v>43350</v>
      </c>
      <c r="C721" s="2">
        <v>1.87</v>
      </c>
      <c r="D721" s="2">
        <v>1.2828999999999999</v>
      </c>
      <c r="E721" s="2">
        <v>50</v>
      </c>
      <c r="F721" s="2"/>
      <c r="G721" s="2"/>
      <c r="H721" s="16">
        <f t="shared" si="11"/>
        <v>0</v>
      </c>
    </row>
    <row r="722" spans="1:8" ht="13.5" x14ac:dyDescent="0.25">
      <c r="A722" s="11"/>
      <c r="B722" s="10">
        <v>43353</v>
      </c>
      <c r="C722" s="2">
        <v>1.87</v>
      </c>
      <c r="D722" s="2">
        <v>1.2828999999999999</v>
      </c>
      <c r="E722" s="2">
        <v>0</v>
      </c>
      <c r="F722" s="2"/>
      <c r="G722" s="2"/>
      <c r="H722" s="16">
        <f t="shared" si="11"/>
        <v>0</v>
      </c>
    </row>
    <row r="723" spans="1:8" ht="13.5" x14ac:dyDescent="0.25">
      <c r="A723" s="11"/>
      <c r="B723" s="10">
        <v>43355</v>
      </c>
      <c r="C723" s="2">
        <v>1.87</v>
      </c>
      <c r="D723" s="2">
        <v>1.2828999999999999</v>
      </c>
      <c r="E723" s="2">
        <v>0</v>
      </c>
      <c r="F723" s="2"/>
      <c r="G723" s="2"/>
      <c r="H723" s="16">
        <f t="shared" si="11"/>
        <v>0</v>
      </c>
    </row>
    <row r="724" spans="1:8" ht="13.5" x14ac:dyDescent="0.25">
      <c r="A724" s="11"/>
      <c r="B724" s="10">
        <v>43356</v>
      </c>
      <c r="C724" s="2">
        <v>1.87</v>
      </c>
      <c r="D724" s="2">
        <v>1.2828999999999999</v>
      </c>
      <c r="E724" s="2">
        <v>0</v>
      </c>
      <c r="F724" s="2"/>
      <c r="G724" s="2"/>
      <c r="H724" s="16">
        <f t="shared" si="11"/>
        <v>0</v>
      </c>
    </row>
    <row r="725" spans="1:8" ht="13.5" x14ac:dyDescent="0.25">
      <c r="A725" s="11"/>
      <c r="B725" s="10">
        <v>43357</v>
      </c>
      <c r="C725" s="2">
        <v>1.87</v>
      </c>
      <c r="D725" s="2">
        <v>1.2828999999999999</v>
      </c>
      <c r="E725" s="2">
        <v>0</v>
      </c>
      <c r="F725" s="2"/>
      <c r="G725" s="2"/>
      <c r="H725" s="16">
        <f t="shared" si="11"/>
        <v>0</v>
      </c>
    </row>
    <row r="726" spans="1:8" ht="13.5" x14ac:dyDescent="0.25">
      <c r="A726" s="11"/>
      <c r="B726" s="10">
        <v>43360</v>
      </c>
      <c r="C726" s="2">
        <v>1.87</v>
      </c>
      <c r="D726" s="2">
        <v>1.2828999999999999</v>
      </c>
      <c r="E726" s="2">
        <v>0</v>
      </c>
      <c r="F726" s="2"/>
      <c r="G726" s="2"/>
      <c r="H726" s="16">
        <f t="shared" si="11"/>
        <v>0</v>
      </c>
    </row>
    <row r="727" spans="1:8" ht="13.5" x14ac:dyDescent="0.25">
      <c r="A727" s="11"/>
      <c r="B727" s="10">
        <v>43361</v>
      </c>
      <c r="C727" s="2">
        <v>1.87</v>
      </c>
      <c r="D727" s="2">
        <v>1.2828999999999999</v>
      </c>
      <c r="E727" s="2">
        <v>0</v>
      </c>
      <c r="F727" s="2"/>
      <c r="G727" s="2"/>
      <c r="H727" s="16">
        <f t="shared" si="11"/>
        <v>0</v>
      </c>
    </row>
    <row r="728" spans="1:8" ht="13.5" x14ac:dyDescent="0.25">
      <c r="A728" s="11"/>
      <c r="B728" s="10">
        <v>43362</v>
      </c>
      <c r="C728" s="2">
        <v>1.87</v>
      </c>
      <c r="D728" s="2">
        <v>1.2828999999999999</v>
      </c>
      <c r="E728" s="2">
        <v>0</v>
      </c>
      <c r="F728" s="2"/>
      <c r="G728" s="2"/>
      <c r="H728" s="16">
        <f t="shared" si="11"/>
        <v>0</v>
      </c>
    </row>
    <row r="729" spans="1:8" ht="13.5" x14ac:dyDescent="0.25">
      <c r="A729" s="11"/>
      <c r="B729" s="10">
        <v>43363</v>
      </c>
      <c r="C729" s="2">
        <v>1.88</v>
      </c>
      <c r="D729" s="2">
        <v>1.2898000000000001</v>
      </c>
      <c r="E729" s="2">
        <v>20</v>
      </c>
      <c r="F729" s="2"/>
      <c r="G729" s="2"/>
      <c r="H729" s="16">
        <f t="shared" si="11"/>
        <v>5.3784394730689291E-3</v>
      </c>
    </row>
    <row r="730" spans="1:8" ht="13.5" x14ac:dyDescent="0.25">
      <c r="A730" s="11"/>
      <c r="B730" s="10">
        <v>43364</v>
      </c>
      <c r="C730" s="2">
        <v>1.88</v>
      </c>
      <c r="D730" s="2">
        <v>1.2898000000000001</v>
      </c>
      <c r="E730" s="2">
        <v>0</v>
      </c>
      <c r="F730" s="2"/>
      <c r="G730" s="2"/>
      <c r="H730" s="16">
        <f t="shared" si="11"/>
        <v>0</v>
      </c>
    </row>
    <row r="731" spans="1:8" ht="13.5" x14ac:dyDescent="0.25">
      <c r="A731" s="11"/>
      <c r="B731" s="10">
        <v>43367</v>
      </c>
      <c r="C731" s="2">
        <v>1.88</v>
      </c>
      <c r="D731" s="2">
        <v>1.2898000000000001</v>
      </c>
      <c r="E731" s="2">
        <v>0</v>
      </c>
      <c r="F731" s="2"/>
      <c r="G731" s="2"/>
      <c r="H731" s="16">
        <f t="shared" si="11"/>
        <v>0</v>
      </c>
    </row>
    <row r="732" spans="1:8" ht="13.5" x14ac:dyDescent="0.25">
      <c r="A732" s="11"/>
      <c r="B732" s="10">
        <v>43368</v>
      </c>
      <c r="C732" s="2">
        <v>1.88</v>
      </c>
      <c r="D732" s="2">
        <v>1.2898000000000001</v>
      </c>
      <c r="E732" s="2">
        <v>0</v>
      </c>
      <c r="F732" s="2"/>
      <c r="G732" s="2"/>
      <c r="H732" s="16">
        <f t="shared" si="11"/>
        <v>0</v>
      </c>
    </row>
    <row r="733" spans="1:8" ht="13.5" x14ac:dyDescent="0.25">
      <c r="A733" s="11"/>
      <c r="B733" s="10">
        <v>43369</v>
      </c>
      <c r="C733" s="2">
        <v>1.88</v>
      </c>
      <c r="D733" s="2">
        <v>1.2898000000000001</v>
      </c>
      <c r="E733" s="2">
        <v>0</v>
      </c>
      <c r="F733" s="2"/>
      <c r="G733" s="2"/>
      <c r="H733" s="16">
        <f t="shared" si="11"/>
        <v>0</v>
      </c>
    </row>
    <row r="734" spans="1:8" ht="13.5" x14ac:dyDescent="0.25">
      <c r="A734" s="11"/>
      <c r="B734" s="10">
        <v>43370</v>
      </c>
      <c r="C734" s="2">
        <v>1.88</v>
      </c>
      <c r="D734" s="2">
        <v>1.2898000000000001</v>
      </c>
      <c r="E734" s="2">
        <v>385</v>
      </c>
      <c r="F734" s="2"/>
      <c r="G734" s="2"/>
      <c r="H734" s="16">
        <f t="shared" si="11"/>
        <v>0</v>
      </c>
    </row>
    <row r="735" spans="1:8" ht="13.5" x14ac:dyDescent="0.25">
      <c r="A735" s="11"/>
      <c r="B735" s="10">
        <v>43371</v>
      </c>
      <c r="C735" s="2">
        <v>1.88</v>
      </c>
      <c r="D735" s="2">
        <v>1.2898000000000001</v>
      </c>
      <c r="E735" s="2">
        <v>0</v>
      </c>
      <c r="F735" s="2"/>
      <c r="G735" s="2"/>
      <c r="H735" s="16">
        <f t="shared" si="11"/>
        <v>0</v>
      </c>
    </row>
    <row r="736" spans="1:8" ht="13.5" x14ac:dyDescent="0.25">
      <c r="A736" s="11"/>
      <c r="B736" s="10">
        <v>43374</v>
      </c>
      <c r="C736" s="2">
        <v>1.88</v>
      </c>
      <c r="D736" s="2">
        <v>1.2898000000000001</v>
      </c>
      <c r="E736" s="2">
        <v>0</v>
      </c>
      <c r="F736" s="2"/>
      <c r="G736" s="2"/>
      <c r="H736" s="16">
        <f t="shared" si="11"/>
        <v>0</v>
      </c>
    </row>
    <row r="737" spans="1:8" ht="13.5" x14ac:dyDescent="0.25">
      <c r="A737" s="11"/>
      <c r="B737" s="10">
        <v>43375</v>
      </c>
      <c r="C737" s="2">
        <v>1.88</v>
      </c>
      <c r="D737" s="2">
        <v>1.2898000000000001</v>
      </c>
      <c r="E737" s="2">
        <v>0</v>
      </c>
      <c r="F737" s="2"/>
      <c r="G737" s="2"/>
      <c r="H737" s="16">
        <f t="shared" si="11"/>
        <v>0</v>
      </c>
    </row>
    <row r="738" spans="1:8" ht="13.5" x14ac:dyDescent="0.25">
      <c r="A738" s="11"/>
      <c r="B738" s="10">
        <v>43376</v>
      </c>
      <c r="C738" s="2">
        <v>1.88</v>
      </c>
      <c r="D738" s="2">
        <v>1.2898000000000001</v>
      </c>
      <c r="E738" s="2">
        <v>0</v>
      </c>
      <c r="F738" s="2"/>
      <c r="G738" s="2"/>
      <c r="H738" s="16">
        <f t="shared" si="11"/>
        <v>0</v>
      </c>
    </row>
    <row r="739" spans="1:8" ht="13.5" x14ac:dyDescent="0.25">
      <c r="A739" s="11"/>
      <c r="B739" s="10">
        <v>43377</v>
      </c>
      <c r="C739" s="2">
        <v>1.88</v>
      </c>
      <c r="D739" s="2">
        <v>1.2898000000000001</v>
      </c>
      <c r="E739" s="2">
        <v>0</v>
      </c>
      <c r="F739" s="2"/>
      <c r="G739" s="2"/>
      <c r="H739" s="16">
        <f t="shared" si="11"/>
        <v>0</v>
      </c>
    </row>
    <row r="740" spans="1:8" ht="13.5" x14ac:dyDescent="0.25">
      <c r="A740" s="11"/>
      <c r="B740" s="10">
        <v>43378</v>
      </c>
      <c r="C740" s="2">
        <v>1.88</v>
      </c>
      <c r="D740" s="2">
        <v>1.2898000000000001</v>
      </c>
      <c r="E740" s="2">
        <v>0</v>
      </c>
      <c r="F740" s="2"/>
      <c r="G740" s="2"/>
      <c r="H740" s="16">
        <f t="shared" si="11"/>
        <v>0</v>
      </c>
    </row>
    <row r="741" spans="1:8" ht="13.5" x14ac:dyDescent="0.25">
      <c r="A741" s="11"/>
      <c r="B741" s="10">
        <v>43381</v>
      </c>
      <c r="C741" s="2">
        <v>1.88</v>
      </c>
      <c r="D741" s="2">
        <v>1.2898000000000001</v>
      </c>
      <c r="E741" s="2">
        <v>0</v>
      </c>
      <c r="F741" s="2"/>
      <c r="G741" s="2"/>
      <c r="H741" s="16">
        <f t="shared" si="11"/>
        <v>0</v>
      </c>
    </row>
    <row r="742" spans="1:8" ht="13.5" x14ac:dyDescent="0.25">
      <c r="A742" s="11"/>
      <c r="B742" s="10">
        <v>43382</v>
      </c>
      <c r="C742" s="2">
        <v>1.88</v>
      </c>
      <c r="D742" s="2">
        <v>1.2898000000000001</v>
      </c>
      <c r="E742" s="2">
        <v>0</v>
      </c>
      <c r="F742" s="2"/>
      <c r="G742" s="2"/>
      <c r="H742" s="16">
        <f t="shared" si="11"/>
        <v>0</v>
      </c>
    </row>
    <row r="743" spans="1:8" ht="13.5" x14ac:dyDescent="0.25">
      <c r="A743" s="11"/>
      <c r="B743" s="10">
        <v>43383</v>
      </c>
      <c r="C743" s="2">
        <v>1.88</v>
      </c>
      <c r="D743" s="2">
        <v>1.2898000000000001</v>
      </c>
      <c r="E743" s="2">
        <v>0</v>
      </c>
      <c r="F743" s="2"/>
      <c r="G743" s="2"/>
      <c r="H743" s="16">
        <f t="shared" si="11"/>
        <v>0</v>
      </c>
    </row>
    <row r="744" spans="1:8" ht="13.5" x14ac:dyDescent="0.25">
      <c r="A744" s="11"/>
      <c r="B744" s="10">
        <v>43384</v>
      </c>
      <c r="C744" s="2">
        <v>1.88</v>
      </c>
      <c r="D744" s="2">
        <v>1.2898000000000001</v>
      </c>
      <c r="E744" s="2">
        <v>0</v>
      </c>
      <c r="F744" s="2"/>
      <c r="G744" s="2"/>
      <c r="H744" s="16">
        <f t="shared" si="11"/>
        <v>0</v>
      </c>
    </row>
    <row r="745" spans="1:8" ht="13.5" x14ac:dyDescent="0.25">
      <c r="A745" s="11"/>
      <c r="B745" s="10">
        <v>43385</v>
      </c>
      <c r="C745" s="2">
        <v>1.88</v>
      </c>
      <c r="D745" s="2">
        <v>1.2898000000000001</v>
      </c>
      <c r="E745" s="2">
        <v>0</v>
      </c>
      <c r="F745" s="2"/>
      <c r="G745" s="2"/>
      <c r="H745" s="16">
        <f t="shared" si="11"/>
        <v>0</v>
      </c>
    </row>
    <row r="746" spans="1:8" ht="13.5" x14ac:dyDescent="0.25">
      <c r="A746" s="11"/>
      <c r="B746" s="10">
        <v>43389</v>
      </c>
      <c r="C746" s="2">
        <v>1.88</v>
      </c>
      <c r="D746" s="2">
        <v>1.2898000000000001</v>
      </c>
      <c r="E746" s="2">
        <v>0</v>
      </c>
      <c r="F746" s="2"/>
      <c r="G746" s="2"/>
      <c r="H746" s="16">
        <f t="shared" si="11"/>
        <v>0</v>
      </c>
    </row>
    <row r="747" spans="1:8" ht="13.5" x14ac:dyDescent="0.25">
      <c r="A747" s="11"/>
      <c r="B747" s="10">
        <v>43390</v>
      </c>
      <c r="C747" s="2">
        <v>1.88</v>
      </c>
      <c r="D747" s="2">
        <v>1.2898000000000001</v>
      </c>
      <c r="E747" s="2">
        <v>0</v>
      </c>
      <c r="F747" s="2"/>
      <c r="G747" s="2"/>
      <c r="H747" s="16">
        <f t="shared" si="11"/>
        <v>0</v>
      </c>
    </row>
    <row r="748" spans="1:8" ht="13.5" x14ac:dyDescent="0.25">
      <c r="A748" s="11"/>
      <c r="B748" s="10">
        <v>43391</v>
      </c>
      <c r="C748" s="2">
        <v>1.88</v>
      </c>
      <c r="D748" s="2">
        <v>1.2898000000000001</v>
      </c>
      <c r="E748" s="2">
        <v>0</v>
      </c>
      <c r="F748" s="2"/>
      <c r="G748" s="2"/>
      <c r="H748" s="16">
        <f t="shared" si="11"/>
        <v>0</v>
      </c>
    </row>
    <row r="749" spans="1:8" ht="13.5" x14ac:dyDescent="0.25">
      <c r="A749" s="11"/>
      <c r="B749" s="10">
        <v>43392</v>
      </c>
      <c r="C749" s="2">
        <v>1.88</v>
      </c>
      <c r="D749" s="2">
        <v>1.2898000000000001</v>
      </c>
      <c r="E749" s="2">
        <v>0</v>
      </c>
      <c r="F749" s="2"/>
      <c r="G749" s="2"/>
      <c r="H749" s="16">
        <f t="shared" si="11"/>
        <v>0</v>
      </c>
    </row>
    <row r="750" spans="1:8" ht="13.5" x14ac:dyDescent="0.25">
      <c r="A750" s="11"/>
      <c r="B750" s="10">
        <v>43395</v>
      </c>
      <c r="C750" s="2">
        <v>1.83</v>
      </c>
      <c r="D750" s="2">
        <v>1.2555000000000001</v>
      </c>
      <c r="E750" s="2">
        <v>5500</v>
      </c>
      <c r="F750" s="2"/>
      <c r="G750" s="2"/>
      <c r="H750" s="16">
        <f t="shared" si="11"/>
        <v>-2.6593270274461154E-2</v>
      </c>
    </row>
    <row r="751" spans="1:8" ht="13.5" x14ac:dyDescent="0.25">
      <c r="A751" s="11"/>
      <c r="B751" s="10">
        <v>43396</v>
      </c>
      <c r="C751" s="2">
        <v>1.8</v>
      </c>
      <c r="D751" s="2">
        <v>1.2349000000000001</v>
      </c>
      <c r="E751" s="2">
        <v>1500</v>
      </c>
      <c r="F751" s="2"/>
      <c r="G751" s="2"/>
      <c r="H751" s="16">
        <f t="shared" si="11"/>
        <v>-1.6407805655117444E-2</v>
      </c>
    </row>
    <row r="752" spans="1:8" ht="13.5" x14ac:dyDescent="0.25">
      <c r="A752" s="11"/>
      <c r="B752" s="10">
        <v>43397</v>
      </c>
      <c r="C752" s="2">
        <v>1.8</v>
      </c>
      <c r="D752" s="2">
        <v>1.2349000000000001</v>
      </c>
      <c r="E752" s="2">
        <v>0</v>
      </c>
      <c r="F752" s="2"/>
      <c r="G752" s="2"/>
      <c r="H752" s="16">
        <f t="shared" si="11"/>
        <v>0</v>
      </c>
    </row>
    <row r="753" spans="1:8" ht="13.5" x14ac:dyDescent="0.25">
      <c r="A753" s="11"/>
      <c r="B753" s="10">
        <v>43398</v>
      </c>
      <c r="C753" s="2">
        <v>1.8</v>
      </c>
      <c r="D753" s="2">
        <v>1.2349000000000001</v>
      </c>
      <c r="E753" s="2">
        <v>7000</v>
      </c>
      <c r="F753" s="2"/>
      <c r="G753" s="2"/>
      <c r="H753" s="16">
        <f t="shared" si="11"/>
        <v>0</v>
      </c>
    </row>
    <row r="754" spans="1:8" ht="13.5" x14ac:dyDescent="0.25">
      <c r="A754" s="11"/>
      <c r="B754" s="10">
        <v>43399</v>
      </c>
      <c r="C754" s="2">
        <v>1.8</v>
      </c>
      <c r="D754" s="2">
        <v>1.2349000000000001</v>
      </c>
      <c r="E754" s="2">
        <v>42912</v>
      </c>
      <c r="F754" s="2"/>
      <c r="G754" s="2"/>
      <c r="H754" s="16">
        <f t="shared" si="11"/>
        <v>0</v>
      </c>
    </row>
    <row r="755" spans="1:8" ht="13.5" x14ac:dyDescent="0.25">
      <c r="A755" s="11"/>
      <c r="B755" s="10">
        <v>43402</v>
      </c>
      <c r="C755" s="2">
        <v>1.8</v>
      </c>
      <c r="D755" s="2">
        <v>1.2349000000000001</v>
      </c>
      <c r="E755" s="2">
        <v>50</v>
      </c>
      <c r="F755" s="2"/>
      <c r="G755" s="2"/>
      <c r="H755" s="16">
        <f t="shared" si="11"/>
        <v>0</v>
      </c>
    </row>
    <row r="756" spans="1:8" ht="13.5" x14ac:dyDescent="0.25">
      <c r="A756" s="11"/>
      <c r="B756" s="10">
        <v>43403</v>
      </c>
      <c r="C756" s="2">
        <v>1.8</v>
      </c>
      <c r="D756" s="2">
        <v>1.2349000000000001</v>
      </c>
      <c r="E756" s="2">
        <v>0</v>
      </c>
      <c r="F756" s="2"/>
      <c r="G756" s="2"/>
      <c r="H756" s="16">
        <f t="shared" si="11"/>
        <v>0</v>
      </c>
    </row>
    <row r="757" spans="1:8" ht="13.5" x14ac:dyDescent="0.25">
      <c r="A757" s="11"/>
      <c r="B757" s="10">
        <v>43404</v>
      </c>
      <c r="C757" s="2">
        <v>1.8</v>
      </c>
      <c r="D757" s="2">
        <v>1.2349000000000001</v>
      </c>
      <c r="E757" s="2">
        <v>0</v>
      </c>
      <c r="F757" s="2"/>
      <c r="G757" s="2"/>
      <c r="H757" s="16">
        <f t="shared" si="11"/>
        <v>0</v>
      </c>
    </row>
    <row r="758" spans="1:8" ht="13.5" x14ac:dyDescent="0.25">
      <c r="A758" s="11"/>
      <c r="B758" s="10">
        <v>43405</v>
      </c>
      <c r="C758" s="2">
        <v>1.8</v>
      </c>
      <c r="D758" s="2">
        <v>1.2349000000000001</v>
      </c>
      <c r="E758" s="2">
        <v>0</v>
      </c>
      <c r="F758" s="2"/>
      <c r="G758" s="2"/>
      <c r="H758" s="16">
        <f t="shared" si="11"/>
        <v>0</v>
      </c>
    </row>
    <row r="759" spans="1:8" ht="13.5" x14ac:dyDescent="0.25">
      <c r="A759" s="11"/>
      <c r="B759" s="10">
        <v>43406</v>
      </c>
      <c r="C759" s="2">
        <v>1.8</v>
      </c>
      <c r="D759" s="2">
        <v>1.2349000000000001</v>
      </c>
      <c r="E759" s="2">
        <v>0</v>
      </c>
      <c r="F759" s="2"/>
      <c r="G759" s="2"/>
      <c r="H759" s="16">
        <f t="shared" si="11"/>
        <v>0</v>
      </c>
    </row>
    <row r="760" spans="1:8" ht="13.5" x14ac:dyDescent="0.25">
      <c r="A760" s="11"/>
      <c r="B760" s="10">
        <v>43409</v>
      </c>
      <c r="C760" s="2">
        <v>1.8</v>
      </c>
      <c r="D760" s="2">
        <v>1.2349000000000001</v>
      </c>
      <c r="E760" s="2">
        <v>1488</v>
      </c>
      <c r="F760" s="2"/>
      <c r="G760" s="2"/>
      <c r="H760" s="16">
        <f t="shared" si="11"/>
        <v>0</v>
      </c>
    </row>
    <row r="761" spans="1:8" ht="13.5" x14ac:dyDescent="0.25">
      <c r="A761" s="11"/>
      <c r="B761" s="10">
        <v>43410</v>
      </c>
      <c r="C761" s="2">
        <v>1.85</v>
      </c>
      <c r="D761" s="2">
        <v>1.2692000000000001</v>
      </c>
      <c r="E761" s="2">
        <v>45</v>
      </c>
      <c r="F761" s="2"/>
      <c r="G761" s="2"/>
      <c r="H761" s="16">
        <f t="shared" si="11"/>
        <v>2.7775528382865004E-2</v>
      </c>
    </row>
    <row r="762" spans="1:8" ht="13.5" x14ac:dyDescent="0.25">
      <c r="A762" s="11"/>
      <c r="B762" s="10">
        <v>43411</v>
      </c>
      <c r="C762" s="2">
        <v>1.85</v>
      </c>
      <c r="D762" s="2">
        <v>1.2692000000000001</v>
      </c>
      <c r="E762" s="2">
        <v>0</v>
      </c>
      <c r="F762" s="2"/>
      <c r="G762" s="2"/>
      <c r="H762" s="16">
        <f t="shared" si="11"/>
        <v>0</v>
      </c>
    </row>
    <row r="763" spans="1:8" ht="13.5" x14ac:dyDescent="0.25">
      <c r="A763" s="11"/>
      <c r="B763" s="10">
        <v>43412</v>
      </c>
      <c r="C763" s="2">
        <v>1.85</v>
      </c>
      <c r="D763" s="2">
        <v>1.2692000000000001</v>
      </c>
      <c r="E763" s="2">
        <v>0</v>
      </c>
      <c r="F763" s="2"/>
      <c r="G763" s="2"/>
      <c r="H763" s="16">
        <f t="shared" si="11"/>
        <v>0</v>
      </c>
    </row>
    <row r="764" spans="1:8" ht="13.5" x14ac:dyDescent="0.25">
      <c r="A764" s="11"/>
      <c r="B764" s="10">
        <v>43413</v>
      </c>
      <c r="C764" s="2">
        <v>1.85</v>
      </c>
      <c r="D764" s="2">
        <v>1.2692000000000001</v>
      </c>
      <c r="E764" s="2">
        <v>55</v>
      </c>
      <c r="F764" s="2"/>
      <c r="G764" s="2"/>
      <c r="H764" s="16">
        <f t="shared" si="11"/>
        <v>0</v>
      </c>
    </row>
    <row r="765" spans="1:8" ht="13.5" x14ac:dyDescent="0.25">
      <c r="A765" s="11"/>
      <c r="B765" s="10">
        <v>43416</v>
      </c>
      <c r="C765" s="2">
        <v>1.85</v>
      </c>
      <c r="D765" s="2">
        <v>1.2692000000000001</v>
      </c>
      <c r="E765" s="2">
        <v>0</v>
      </c>
      <c r="F765" s="2"/>
      <c r="G765" s="2"/>
      <c r="H765" s="16">
        <f t="shared" si="11"/>
        <v>0</v>
      </c>
    </row>
    <row r="766" spans="1:8" ht="13.5" x14ac:dyDescent="0.25">
      <c r="A766" s="11"/>
      <c r="B766" s="10">
        <v>43417</v>
      </c>
      <c r="C766" s="2">
        <v>1.85</v>
      </c>
      <c r="D766" s="2">
        <v>1.2692000000000001</v>
      </c>
      <c r="E766" s="2">
        <v>0</v>
      </c>
      <c r="F766" s="2"/>
      <c r="G766" s="2"/>
      <c r="H766" s="16">
        <f t="shared" si="11"/>
        <v>0</v>
      </c>
    </row>
    <row r="767" spans="1:8" ht="13.5" x14ac:dyDescent="0.25">
      <c r="A767" s="11"/>
      <c r="B767" s="10">
        <v>43418</v>
      </c>
      <c r="C767" s="2">
        <v>1.85</v>
      </c>
      <c r="D767" s="2">
        <v>1.2692000000000001</v>
      </c>
      <c r="E767" s="2">
        <v>0</v>
      </c>
      <c r="F767" s="2"/>
      <c r="G767" s="2"/>
      <c r="H767" s="16">
        <f t="shared" si="11"/>
        <v>0</v>
      </c>
    </row>
    <row r="768" spans="1:8" ht="13.5" x14ac:dyDescent="0.25">
      <c r="A768" s="11"/>
      <c r="B768" s="10">
        <v>43419</v>
      </c>
      <c r="C768" s="2">
        <v>1.85</v>
      </c>
      <c r="D768" s="2">
        <v>1.2692000000000001</v>
      </c>
      <c r="E768" s="2">
        <v>0</v>
      </c>
      <c r="F768" s="2"/>
      <c r="G768" s="2"/>
      <c r="H768" s="16">
        <f t="shared" si="11"/>
        <v>0</v>
      </c>
    </row>
    <row r="769" spans="1:8" ht="13.5" x14ac:dyDescent="0.25">
      <c r="A769" s="11"/>
      <c r="B769" s="10">
        <v>43420</v>
      </c>
      <c r="C769" s="2">
        <v>1.85</v>
      </c>
      <c r="D769" s="2">
        <v>1.2692000000000001</v>
      </c>
      <c r="E769" s="2">
        <v>0</v>
      </c>
      <c r="F769" s="2"/>
      <c r="G769" s="2"/>
      <c r="H769" s="16">
        <f t="shared" si="11"/>
        <v>0</v>
      </c>
    </row>
    <row r="770" spans="1:8" ht="13.5" x14ac:dyDescent="0.25">
      <c r="A770" s="11"/>
      <c r="B770" s="10">
        <v>43423</v>
      </c>
      <c r="C770" s="2">
        <v>1.85</v>
      </c>
      <c r="D770" s="2">
        <v>1.2692000000000001</v>
      </c>
      <c r="E770" s="2">
        <v>0</v>
      </c>
      <c r="F770" s="2"/>
      <c r="G770" s="2"/>
      <c r="H770" s="16">
        <f t="shared" si="11"/>
        <v>0</v>
      </c>
    </row>
    <row r="771" spans="1:8" ht="13.5" x14ac:dyDescent="0.25">
      <c r="A771" s="11"/>
      <c r="B771" s="10">
        <v>43425</v>
      </c>
      <c r="C771" s="2">
        <v>1.85</v>
      </c>
      <c r="D771" s="2">
        <v>1.2692000000000001</v>
      </c>
      <c r="E771" s="2">
        <v>0</v>
      </c>
      <c r="F771" s="2"/>
      <c r="G771" s="2"/>
      <c r="H771" s="16">
        <f t="shared" si="11"/>
        <v>0</v>
      </c>
    </row>
    <row r="772" spans="1:8" ht="13.5" x14ac:dyDescent="0.25">
      <c r="A772" s="11"/>
      <c r="B772" s="10">
        <v>43426</v>
      </c>
      <c r="C772" s="2">
        <v>1.85</v>
      </c>
      <c r="D772" s="2">
        <v>1.2692000000000001</v>
      </c>
      <c r="E772" s="2">
        <v>50</v>
      </c>
      <c r="F772" s="2"/>
      <c r="G772" s="2"/>
      <c r="H772" s="16">
        <f t="shared" si="11"/>
        <v>0</v>
      </c>
    </row>
    <row r="773" spans="1:8" ht="13.5" x14ac:dyDescent="0.25">
      <c r="A773" s="11"/>
      <c r="B773" s="10">
        <v>43427</v>
      </c>
      <c r="C773" s="2">
        <v>1.85</v>
      </c>
      <c r="D773" s="2">
        <v>1.2692000000000001</v>
      </c>
      <c r="E773" s="2">
        <v>0</v>
      </c>
      <c r="F773" s="2"/>
      <c r="G773" s="2"/>
      <c r="H773" s="16">
        <f t="shared" si="11"/>
        <v>0</v>
      </c>
    </row>
    <row r="774" spans="1:8" ht="13.5" x14ac:dyDescent="0.25">
      <c r="A774" s="11"/>
      <c r="B774" s="10">
        <v>43430</v>
      </c>
      <c r="C774" s="2">
        <v>1.85</v>
      </c>
      <c r="D774" s="2">
        <v>1.2692000000000001</v>
      </c>
      <c r="E774" s="2">
        <v>0</v>
      </c>
      <c r="F774" s="2"/>
      <c r="G774" s="2"/>
      <c r="H774" s="16">
        <f t="shared" si="11"/>
        <v>0</v>
      </c>
    </row>
    <row r="775" spans="1:8" ht="13.5" x14ac:dyDescent="0.25">
      <c r="A775" s="11"/>
      <c r="B775" s="10">
        <v>43431</v>
      </c>
      <c r="C775" s="2">
        <v>1.85</v>
      </c>
      <c r="D775" s="2">
        <v>1.2692000000000001</v>
      </c>
      <c r="E775" s="2">
        <v>0</v>
      </c>
      <c r="F775" s="2"/>
      <c r="G775" s="2"/>
      <c r="H775" s="16">
        <f t="shared" ref="H775:H838" si="12">(D775-D774)/D774</f>
        <v>0</v>
      </c>
    </row>
    <row r="776" spans="1:8" ht="13.5" x14ac:dyDescent="0.25">
      <c r="A776" s="11"/>
      <c r="B776" s="10">
        <v>43432</v>
      </c>
      <c r="C776" s="2">
        <v>1.85</v>
      </c>
      <c r="D776" s="2">
        <v>1.2692000000000001</v>
      </c>
      <c r="E776" s="2">
        <v>0</v>
      </c>
      <c r="F776" s="2"/>
      <c r="G776" s="2"/>
      <c r="H776" s="16">
        <f t="shared" si="12"/>
        <v>0</v>
      </c>
    </row>
    <row r="777" spans="1:8" ht="13.5" x14ac:dyDescent="0.25">
      <c r="A777" s="11"/>
      <c r="B777" s="10">
        <v>43433</v>
      </c>
      <c r="C777" s="2">
        <v>1.85</v>
      </c>
      <c r="D777" s="2">
        <v>1.2692000000000001</v>
      </c>
      <c r="E777" s="2">
        <v>0</v>
      </c>
      <c r="F777" s="2"/>
      <c r="G777" s="2"/>
      <c r="H777" s="16">
        <f t="shared" si="12"/>
        <v>0</v>
      </c>
    </row>
    <row r="778" spans="1:8" ht="13.5" x14ac:dyDescent="0.25">
      <c r="A778" s="11"/>
      <c r="B778" s="10">
        <v>43434</v>
      </c>
      <c r="C778" s="2">
        <v>1.85</v>
      </c>
      <c r="D778" s="2">
        <v>1.2692000000000001</v>
      </c>
      <c r="E778" s="2">
        <v>0</v>
      </c>
      <c r="F778" s="2"/>
      <c r="G778" s="2"/>
      <c r="H778" s="16">
        <f t="shared" si="12"/>
        <v>0</v>
      </c>
    </row>
    <row r="779" spans="1:8" ht="13.5" x14ac:dyDescent="0.25">
      <c r="A779" s="11"/>
      <c r="B779" s="10">
        <v>43437</v>
      </c>
      <c r="C779" s="2">
        <v>1.85</v>
      </c>
      <c r="D779" s="2">
        <v>1.2692000000000001</v>
      </c>
      <c r="E779" s="2">
        <v>0</v>
      </c>
      <c r="F779" s="2"/>
      <c r="G779" s="2"/>
      <c r="H779" s="16">
        <f t="shared" si="12"/>
        <v>0</v>
      </c>
    </row>
    <row r="780" spans="1:8" ht="13.5" x14ac:dyDescent="0.25">
      <c r="A780" s="11"/>
      <c r="B780" s="10">
        <v>43438</v>
      </c>
      <c r="C780" s="2">
        <v>1.85</v>
      </c>
      <c r="D780" s="2">
        <v>1.2692000000000001</v>
      </c>
      <c r="E780" s="2">
        <v>0</v>
      </c>
      <c r="F780" s="2"/>
      <c r="G780" s="2"/>
      <c r="H780" s="16">
        <f t="shared" si="12"/>
        <v>0</v>
      </c>
    </row>
    <row r="781" spans="1:8" ht="13.5" x14ac:dyDescent="0.25">
      <c r="A781" s="11"/>
      <c r="B781" s="10">
        <v>43439</v>
      </c>
      <c r="C781" s="2">
        <v>1.8</v>
      </c>
      <c r="D781" s="2">
        <v>1.2349000000000001</v>
      </c>
      <c r="E781" s="2">
        <v>20</v>
      </c>
      <c r="F781" s="2"/>
      <c r="G781" s="2"/>
      <c r="H781" s="16">
        <f t="shared" si="12"/>
        <v>-2.70248975732745E-2</v>
      </c>
    </row>
    <row r="782" spans="1:8" ht="13.5" x14ac:dyDescent="0.25">
      <c r="A782" s="11"/>
      <c r="B782" s="10">
        <v>43440</v>
      </c>
      <c r="C782" s="2">
        <v>1.8</v>
      </c>
      <c r="D782" s="2">
        <v>1.2349000000000001</v>
      </c>
      <c r="E782" s="2">
        <v>500</v>
      </c>
      <c r="F782" s="2"/>
      <c r="G782" s="2"/>
      <c r="H782" s="16">
        <f t="shared" si="12"/>
        <v>0</v>
      </c>
    </row>
    <row r="783" spans="1:8" ht="13.5" x14ac:dyDescent="0.25">
      <c r="A783" s="11"/>
      <c r="B783" s="10">
        <v>43441</v>
      </c>
      <c r="C783" s="2">
        <v>1.8</v>
      </c>
      <c r="D783" s="2">
        <v>1.2349000000000001</v>
      </c>
      <c r="E783" s="2">
        <v>0</v>
      </c>
      <c r="F783" s="2"/>
      <c r="G783" s="2"/>
      <c r="H783" s="16">
        <f t="shared" si="12"/>
        <v>0</v>
      </c>
    </row>
    <row r="784" spans="1:8" ht="13.5" x14ac:dyDescent="0.25">
      <c r="A784" s="11"/>
      <c r="B784" s="10">
        <v>43444</v>
      </c>
      <c r="C784" s="2">
        <v>1.8</v>
      </c>
      <c r="D784" s="2">
        <v>1.2349000000000001</v>
      </c>
      <c r="E784" s="2">
        <v>0</v>
      </c>
      <c r="F784" s="2"/>
      <c r="G784" s="2"/>
      <c r="H784" s="16">
        <f t="shared" si="12"/>
        <v>0</v>
      </c>
    </row>
    <row r="785" spans="1:8" ht="13.5" x14ac:dyDescent="0.25">
      <c r="A785" s="11"/>
      <c r="B785" s="10">
        <v>43445</v>
      </c>
      <c r="C785" s="2">
        <v>1.8</v>
      </c>
      <c r="D785" s="2">
        <v>1.2349000000000001</v>
      </c>
      <c r="E785" s="2">
        <v>0</v>
      </c>
      <c r="F785" s="2"/>
      <c r="G785" s="2"/>
      <c r="H785" s="16">
        <f t="shared" si="12"/>
        <v>0</v>
      </c>
    </row>
    <row r="786" spans="1:8" ht="13.5" x14ac:dyDescent="0.25">
      <c r="A786" s="11"/>
      <c r="B786" s="10">
        <v>43446</v>
      </c>
      <c r="C786" s="2">
        <v>1.8</v>
      </c>
      <c r="D786" s="2">
        <v>1.2349000000000001</v>
      </c>
      <c r="E786" s="2">
        <v>0</v>
      </c>
      <c r="F786" s="2"/>
      <c r="G786" s="2"/>
      <c r="H786" s="16">
        <f t="shared" si="12"/>
        <v>0</v>
      </c>
    </row>
    <row r="787" spans="1:8" ht="13.5" x14ac:dyDescent="0.25">
      <c r="A787" s="11"/>
      <c r="B787" s="10">
        <v>43447</v>
      </c>
      <c r="C787" s="2">
        <v>1.8</v>
      </c>
      <c r="D787" s="2">
        <v>1.2349000000000001</v>
      </c>
      <c r="E787" s="2">
        <v>0</v>
      </c>
      <c r="F787" s="2"/>
      <c r="G787" s="2"/>
      <c r="H787" s="16">
        <f t="shared" si="12"/>
        <v>0</v>
      </c>
    </row>
    <row r="788" spans="1:8" ht="13.5" x14ac:dyDescent="0.25">
      <c r="A788" s="11"/>
      <c r="B788" s="10">
        <v>43448</v>
      </c>
      <c r="C788" s="2">
        <v>1.8</v>
      </c>
      <c r="D788" s="2">
        <v>1.2349000000000001</v>
      </c>
      <c r="E788" s="2">
        <v>0</v>
      </c>
      <c r="F788" s="2"/>
      <c r="G788" s="2"/>
      <c r="H788" s="16">
        <f t="shared" si="12"/>
        <v>0</v>
      </c>
    </row>
    <row r="789" spans="1:8" ht="13.5" x14ac:dyDescent="0.25">
      <c r="A789" s="11"/>
      <c r="B789" s="10">
        <v>43451</v>
      </c>
      <c r="C789" s="2">
        <v>1.8</v>
      </c>
      <c r="D789" s="2">
        <v>1.2349000000000001</v>
      </c>
      <c r="E789" s="2">
        <v>0</v>
      </c>
      <c r="F789" s="2"/>
      <c r="G789" s="2"/>
      <c r="H789" s="16">
        <f t="shared" si="12"/>
        <v>0</v>
      </c>
    </row>
    <row r="790" spans="1:8" ht="13.5" x14ac:dyDescent="0.25">
      <c r="A790" s="11"/>
      <c r="B790" s="10">
        <v>43452</v>
      </c>
      <c r="C790" s="2">
        <v>1.8</v>
      </c>
      <c r="D790" s="2">
        <v>1.2349000000000001</v>
      </c>
      <c r="E790" s="2">
        <v>0</v>
      </c>
      <c r="F790" s="2"/>
      <c r="G790" s="2"/>
      <c r="H790" s="16">
        <f t="shared" si="12"/>
        <v>0</v>
      </c>
    </row>
    <row r="791" spans="1:8" ht="13.5" x14ac:dyDescent="0.25">
      <c r="A791" s="11"/>
      <c r="B791" s="10">
        <v>43453</v>
      </c>
      <c r="C791" s="2">
        <v>1.8</v>
      </c>
      <c r="D791" s="2">
        <v>1.2349000000000001</v>
      </c>
      <c r="E791" s="2">
        <v>0</v>
      </c>
      <c r="F791" s="2"/>
      <c r="G791" s="2"/>
      <c r="H791" s="16">
        <f t="shared" si="12"/>
        <v>0</v>
      </c>
    </row>
    <row r="792" spans="1:8" ht="13.5" x14ac:dyDescent="0.25">
      <c r="A792" s="11"/>
      <c r="B792" s="10">
        <v>43454</v>
      </c>
      <c r="C792" s="2">
        <v>1.8</v>
      </c>
      <c r="D792" s="2">
        <v>1.2349000000000001</v>
      </c>
      <c r="E792" s="2">
        <v>0</v>
      </c>
      <c r="F792" s="2"/>
      <c r="G792" s="2"/>
      <c r="H792" s="16">
        <f t="shared" si="12"/>
        <v>0</v>
      </c>
    </row>
    <row r="793" spans="1:8" ht="13.5" x14ac:dyDescent="0.25">
      <c r="A793" s="11"/>
      <c r="B793" s="10">
        <v>43455</v>
      </c>
      <c r="C793" s="2">
        <v>1.8</v>
      </c>
      <c r="D793" s="2">
        <v>1.2349000000000001</v>
      </c>
      <c r="E793" s="2">
        <v>0</v>
      </c>
      <c r="F793" s="2"/>
      <c r="G793" s="2"/>
      <c r="H793" s="16">
        <f t="shared" si="12"/>
        <v>0</v>
      </c>
    </row>
    <row r="794" spans="1:8" ht="13.5" x14ac:dyDescent="0.25">
      <c r="A794" s="11"/>
      <c r="B794" s="10">
        <v>43458</v>
      </c>
      <c r="C794" s="2">
        <v>1.8</v>
      </c>
      <c r="D794" s="2">
        <v>1.2349000000000001</v>
      </c>
      <c r="E794" s="2">
        <v>80</v>
      </c>
      <c r="F794" s="2"/>
      <c r="G794" s="2"/>
      <c r="H794" s="16">
        <f t="shared" si="12"/>
        <v>0</v>
      </c>
    </row>
    <row r="795" spans="1:8" ht="13.5" x14ac:dyDescent="0.25">
      <c r="A795" s="11"/>
      <c r="B795" s="10">
        <v>43459</v>
      </c>
      <c r="C795" s="2">
        <v>1.8</v>
      </c>
      <c r="D795" s="2">
        <v>1.2349000000000001</v>
      </c>
      <c r="E795" s="2">
        <v>0</v>
      </c>
      <c r="F795" s="2"/>
      <c r="G795" s="2"/>
      <c r="H795" s="16">
        <f t="shared" si="12"/>
        <v>0</v>
      </c>
    </row>
    <row r="796" spans="1:8" ht="13.5" x14ac:dyDescent="0.25">
      <c r="A796" s="11"/>
      <c r="B796" s="10">
        <v>43460</v>
      </c>
      <c r="C796" s="2">
        <v>1.8</v>
      </c>
      <c r="D796" s="2">
        <v>1.2349000000000001</v>
      </c>
      <c r="E796" s="2">
        <v>0</v>
      </c>
      <c r="F796" s="2"/>
      <c r="G796" s="2"/>
      <c r="H796" s="16">
        <f t="shared" si="12"/>
        <v>0</v>
      </c>
    </row>
    <row r="797" spans="1:8" ht="13.5" x14ac:dyDescent="0.25">
      <c r="A797" s="11"/>
      <c r="B797" s="10">
        <v>43461</v>
      </c>
      <c r="C797" s="2">
        <v>1.85</v>
      </c>
      <c r="D797" s="2">
        <v>1.2692000000000001</v>
      </c>
      <c r="E797" s="2">
        <v>9960</v>
      </c>
      <c r="F797" s="2"/>
      <c r="G797" s="2"/>
      <c r="H797" s="16">
        <f t="shared" si="12"/>
        <v>2.7775528382865004E-2</v>
      </c>
    </row>
    <row r="798" spans="1:8" ht="13.5" x14ac:dyDescent="0.25">
      <c r="A798" s="11"/>
      <c r="B798" s="10">
        <v>43462</v>
      </c>
      <c r="C798" s="2">
        <v>1.85</v>
      </c>
      <c r="D798" s="2">
        <v>1.2692000000000001</v>
      </c>
      <c r="E798" s="2">
        <v>0</v>
      </c>
      <c r="F798" s="2"/>
      <c r="G798" s="2"/>
      <c r="H798" s="16">
        <f t="shared" si="12"/>
        <v>0</v>
      </c>
    </row>
    <row r="799" spans="1:8" ht="13.5" x14ac:dyDescent="0.25">
      <c r="A799" s="11"/>
      <c r="B799" s="10">
        <v>43465</v>
      </c>
      <c r="C799" s="2">
        <v>1.85</v>
      </c>
      <c r="D799" s="2">
        <v>1.2692000000000001</v>
      </c>
      <c r="E799" s="2">
        <v>0</v>
      </c>
      <c r="F799" s="2"/>
      <c r="G799" s="2"/>
      <c r="H799" s="16">
        <f t="shared" si="12"/>
        <v>0</v>
      </c>
    </row>
    <row r="800" spans="1:8" ht="13.5" x14ac:dyDescent="0.25">
      <c r="A800" s="11"/>
      <c r="B800" s="10">
        <v>43467</v>
      </c>
      <c r="C800" s="2">
        <v>1.85</v>
      </c>
      <c r="D800" s="2">
        <v>1.2692000000000001</v>
      </c>
      <c r="E800" s="2">
        <v>520</v>
      </c>
      <c r="F800" s="2"/>
      <c r="G800" s="2"/>
      <c r="H800" s="16">
        <f t="shared" si="12"/>
        <v>0</v>
      </c>
    </row>
    <row r="801" spans="1:8" ht="13.5" x14ac:dyDescent="0.25">
      <c r="A801" s="11"/>
      <c r="B801" s="10">
        <v>43468</v>
      </c>
      <c r="C801" s="2">
        <v>1.8</v>
      </c>
      <c r="D801" s="2">
        <v>1.2349000000000001</v>
      </c>
      <c r="E801" s="2">
        <v>200</v>
      </c>
      <c r="F801" s="2"/>
      <c r="G801" s="2"/>
      <c r="H801" s="16">
        <f t="shared" si="12"/>
        <v>-2.70248975732745E-2</v>
      </c>
    </row>
    <row r="802" spans="1:8" ht="13.5" x14ac:dyDescent="0.25">
      <c r="A802" s="11"/>
      <c r="B802" s="10">
        <v>43469</v>
      </c>
      <c r="C802" s="2">
        <v>1.8</v>
      </c>
      <c r="D802" s="2">
        <v>1.2349000000000001</v>
      </c>
      <c r="E802" s="2">
        <v>18276</v>
      </c>
      <c r="F802" s="2"/>
      <c r="G802" s="2"/>
      <c r="H802" s="16">
        <f t="shared" si="12"/>
        <v>0</v>
      </c>
    </row>
    <row r="803" spans="1:8" ht="13.5" x14ac:dyDescent="0.25">
      <c r="A803" s="11"/>
      <c r="B803" s="10">
        <v>43472</v>
      </c>
      <c r="C803" s="2">
        <v>1.8</v>
      </c>
      <c r="D803" s="2">
        <v>1.2349000000000001</v>
      </c>
      <c r="E803" s="2">
        <v>0</v>
      </c>
      <c r="F803" s="2"/>
      <c r="G803" s="2"/>
      <c r="H803" s="16">
        <f t="shared" si="12"/>
        <v>0</v>
      </c>
    </row>
    <row r="804" spans="1:8" ht="13.5" x14ac:dyDescent="0.25">
      <c r="A804" s="11"/>
      <c r="B804" s="10">
        <v>43473</v>
      </c>
      <c r="C804" s="2">
        <v>1.8</v>
      </c>
      <c r="D804" s="2">
        <v>1.2349000000000001</v>
      </c>
      <c r="E804" s="2">
        <v>24</v>
      </c>
      <c r="F804" s="2"/>
      <c r="G804" s="2"/>
      <c r="H804" s="16">
        <f t="shared" si="12"/>
        <v>0</v>
      </c>
    </row>
    <row r="805" spans="1:8" ht="13.5" x14ac:dyDescent="0.25">
      <c r="A805" s="11"/>
      <c r="B805" s="10">
        <v>43474</v>
      </c>
      <c r="C805" s="2">
        <v>1.8</v>
      </c>
      <c r="D805" s="2">
        <v>1.2349000000000001</v>
      </c>
      <c r="E805" s="2">
        <v>0</v>
      </c>
      <c r="F805" s="2"/>
      <c r="G805" s="2"/>
      <c r="H805" s="16">
        <f t="shared" si="12"/>
        <v>0</v>
      </c>
    </row>
    <row r="806" spans="1:8" ht="13.5" x14ac:dyDescent="0.25">
      <c r="A806" s="11"/>
      <c r="B806" s="10">
        <v>43475</v>
      </c>
      <c r="C806" s="2">
        <v>1.8</v>
      </c>
      <c r="D806" s="2">
        <v>1.2349000000000001</v>
      </c>
      <c r="E806" s="2">
        <v>0</v>
      </c>
      <c r="F806" s="2"/>
      <c r="G806" s="2"/>
      <c r="H806" s="16">
        <f t="shared" si="12"/>
        <v>0</v>
      </c>
    </row>
    <row r="807" spans="1:8" ht="13.5" x14ac:dyDescent="0.25">
      <c r="A807" s="11"/>
      <c r="B807" s="10">
        <v>43476</v>
      </c>
      <c r="C807" s="2">
        <v>1.8</v>
      </c>
      <c r="D807" s="2">
        <v>1.2349000000000001</v>
      </c>
      <c r="E807" s="2">
        <v>85</v>
      </c>
      <c r="F807" s="2"/>
      <c r="G807" s="2"/>
      <c r="H807" s="16">
        <f t="shared" si="12"/>
        <v>0</v>
      </c>
    </row>
    <row r="808" spans="1:8" ht="13.5" x14ac:dyDescent="0.25">
      <c r="A808" s="11"/>
      <c r="B808" s="10">
        <v>43480</v>
      </c>
      <c r="C808" s="2">
        <v>1.8</v>
      </c>
      <c r="D808" s="2">
        <v>1.2349000000000001</v>
      </c>
      <c r="E808" s="2">
        <v>0</v>
      </c>
      <c r="F808" s="2"/>
      <c r="G808" s="2"/>
      <c r="H808" s="16">
        <f t="shared" si="12"/>
        <v>0</v>
      </c>
    </row>
    <row r="809" spans="1:8" ht="13.5" x14ac:dyDescent="0.25">
      <c r="A809" s="11"/>
      <c r="B809" s="10">
        <v>43481</v>
      </c>
      <c r="C809" s="2">
        <v>1.8</v>
      </c>
      <c r="D809" s="2">
        <v>1.2349000000000001</v>
      </c>
      <c r="E809" s="2">
        <v>0</v>
      </c>
      <c r="F809" s="2"/>
      <c r="G809" s="2"/>
      <c r="H809" s="16">
        <f t="shared" si="12"/>
        <v>0</v>
      </c>
    </row>
    <row r="810" spans="1:8" ht="13.5" x14ac:dyDescent="0.25">
      <c r="A810" s="11"/>
      <c r="B810" s="10">
        <v>43482</v>
      </c>
      <c r="C810" s="2">
        <v>1.8</v>
      </c>
      <c r="D810" s="2">
        <v>1.2349000000000001</v>
      </c>
      <c r="E810" s="2">
        <v>0</v>
      </c>
      <c r="F810" s="2"/>
      <c r="G810" s="2"/>
      <c r="H810" s="16">
        <f t="shared" si="12"/>
        <v>0</v>
      </c>
    </row>
    <row r="811" spans="1:8" ht="13.5" x14ac:dyDescent="0.25">
      <c r="A811" s="11"/>
      <c r="B811" s="10">
        <v>43483</v>
      </c>
      <c r="C811" s="2">
        <v>1.8</v>
      </c>
      <c r="D811" s="2">
        <v>1.2349000000000001</v>
      </c>
      <c r="E811" s="2">
        <v>6227</v>
      </c>
      <c r="F811" s="2"/>
      <c r="G811" s="2"/>
      <c r="H811" s="16">
        <f t="shared" si="12"/>
        <v>0</v>
      </c>
    </row>
    <row r="812" spans="1:8" ht="13.5" x14ac:dyDescent="0.25">
      <c r="A812" s="11"/>
      <c r="B812" s="10">
        <v>43486</v>
      </c>
      <c r="C812" s="2">
        <v>1.8</v>
      </c>
      <c r="D812" s="2">
        <v>1.2349000000000001</v>
      </c>
      <c r="E812" s="2">
        <v>4911</v>
      </c>
      <c r="F812" s="2"/>
      <c r="G812" s="2"/>
      <c r="H812" s="16">
        <f t="shared" si="12"/>
        <v>0</v>
      </c>
    </row>
    <row r="813" spans="1:8" ht="13.5" x14ac:dyDescent="0.25">
      <c r="A813" s="11"/>
      <c r="B813" s="10">
        <v>43487</v>
      </c>
      <c r="C813" s="2">
        <v>1.8</v>
      </c>
      <c r="D813" s="2">
        <v>1.2349000000000001</v>
      </c>
      <c r="E813" s="2">
        <v>0</v>
      </c>
      <c r="F813" s="2"/>
      <c r="G813" s="2"/>
      <c r="H813" s="16">
        <f t="shared" si="12"/>
        <v>0</v>
      </c>
    </row>
    <row r="814" spans="1:8" ht="13.5" x14ac:dyDescent="0.25">
      <c r="A814" s="11"/>
      <c r="B814" s="10">
        <v>43488</v>
      </c>
      <c r="C814" s="2">
        <v>1.8</v>
      </c>
      <c r="D814" s="2">
        <v>1.2349000000000001</v>
      </c>
      <c r="E814" s="2">
        <v>0</v>
      </c>
      <c r="F814" s="2"/>
      <c r="G814" s="2"/>
      <c r="H814" s="16">
        <f t="shared" si="12"/>
        <v>0</v>
      </c>
    </row>
    <row r="815" spans="1:8" ht="13.5" x14ac:dyDescent="0.25">
      <c r="A815" s="11"/>
      <c r="B815" s="10">
        <v>43489</v>
      </c>
      <c r="C815" s="2">
        <v>1.8</v>
      </c>
      <c r="D815" s="2">
        <v>1.2349000000000001</v>
      </c>
      <c r="E815" s="2">
        <v>0</v>
      </c>
      <c r="F815" s="2"/>
      <c r="G815" s="2"/>
      <c r="H815" s="16">
        <f t="shared" si="12"/>
        <v>0</v>
      </c>
    </row>
    <row r="816" spans="1:8" ht="13.5" x14ac:dyDescent="0.25">
      <c r="A816" s="11"/>
      <c r="B816" s="10">
        <v>43490</v>
      </c>
      <c r="C816" s="2">
        <v>1.8</v>
      </c>
      <c r="D816" s="2">
        <v>1.2349000000000001</v>
      </c>
      <c r="E816" s="2">
        <v>750</v>
      </c>
      <c r="F816" s="2"/>
      <c r="G816" s="2"/>
      <c r="H816" s="16">
        <f t="shared" si="12"/>
        <v>0</v>
      </c>
    </row>
    <row r="817" spans="1:8" ht="13.5" x14ac:dyDescent="0.25">
      <c r="A817" s="11"/>
      <c r="B817" s="10">
        <v>43493</v>
      </c>
      <c r="C817" s="2">
        <v>1.8</v>
      </c>
      <c r="D817" s="2">
        <v>1.2349000000000001</v>
      </c>
      <c r="E817" s="2">
        <v>0</v>
      </c>
      <c r="F817" s="2"/>
      <c r="G817" s="2"/>
      <c r="H817" s="16">
        <f t="shared" si="12"/>
        <v>0</v>
      </c>
    </row>
    <row r="818" spans="1:8" ht="13.5" x14ac:dyDescent="0.25">
      <c r="A818" s="11"/>
      <c r="B818" s="10">
        <v>43494</v>
      </c>
      <c r="C818" s="2">
        <v>1.8</v>
      </c>
      <c r="D818" s="2">
        <v>1.2349000000000001</v>
      </c>
      <c r="E818" s="2">
        <v>500</v>
      </c>
      <c r="F818" s="2"/>
      <c r="G818" s="2"/>
      <c r="H818" s="16">
        <f t="shared" si="12"/>
        <v>0</v>
      </c>
    </row>
    <row r="819" spans="1:8" ht="13.5" x14ac:dyDescent="0.25">
      <c r="A819" s="11"/>
      <c r="B819" s="10">
        <v>43495</v>
      </c>
      <c r="C819" s="2">
        <v>1.8</v>
      </c>
      <c r="D819" s="2">
        <v>1.2349000000000001</v>
      </c>
      <c r="E819" s="2">
        <v>0</v>
      </c>
      <c r="F819" s="2"/>
      <c r="G819" s="2"/>
      <c r="H819" s="16">
        <f t="shared" si="12"/>
        <v>0</v>
      </c>
    </row>
    <row r="820" spans="1:8" ht="13.5" x14ac:dyDescent="0.25">
      <c r="A820" s="11"/>
      <c r="B820" s="10">
        <v>43496</v>
      </c>
      <c r="C820" s="2">
        <v>1.8</v>
      </c>
      <c r="D820" s="2">
        <v>1.2349000000000001</v>
      </c>
      <c r="E820" s="2">
        <v>1500</v>
      </c>
      <c r="F820" s="2"/>
      <c r="G820" s="2"/>
      <c r="H820" s="16">
        <f t="shared" si="12"/>
        <v>0</v>
      </c>
    </row>
    <row r="821" spans="1:8" ht="13.5" x14ac:dyDescent="0.25">
      <c r="A821" s="11"/>
      <c r="B821" s="10">
        <v>43497</v>
      </c>
      <c r="C821" s="2">
        <v>1.8</v>
      </c>
      <c r="D821" s="2">
        <v>1.2349000000000001</v>
      </c>
      <c r="E821" s="2">
        <v>0</v>
      </c>
      <c r="F821" s="2"/>
      <c r="G821" s="2"/>
      <c r="H821" s="16">
        <f t="shared" si="12"/>
        <v>0</v>
      </c>
    </row>
    <row r="822" spans="1:8" ht="13.5" x14ac:dyDescent="0.25">
      <c r="A822" s="11"/>
      <c r="B822" s="10">
        <v>43500</v>
      </c>
      <c r="C822" s="2">
        <v>1.8</v>
      </c>
      <c r="D822" s="2">
        <v>1.2349000000000001</v>
      </c>
      <c r="E822" s="2">
        <v>0</v>
      </c>
      <c r="F822" s="2"/>
      <c r="G822" s="2"/>
      <c r="H822" s="16">
        <f t="shared" si="12"/>
        <v>0</v>
      </c>
    </row>
    <row r="823" spans="1:8" ht="13.5" x14ac:dyDescent="0.25">
      <c r="A823" s="11"/>
      <c r="B823" s="10">
        <v>43501</v>
      </c>
      <c r="C823" s="2">
        <v>1.8</v>
      </c>
      <c r="D823" s="2">
        <v>1.2349000000000001</v>
      </c>
      <c r="E823" s="2">
        <v>0</v>
      </c>
      <c r="F823" s="2"/>
      <c r="G823" s="2"/>
      <c r="H823" s="16">
        <f t="shared" si="12"/>
        <v>0</v>
      </c>
    </row>
    <row r="824" spans="1:8" ht="13.5" x14ac:dyDescent="0.25">
      <c r="A824" s="11"/>
      <c r="B824" s="10">
        <v>43502</v>
      </c>
      <c r="C824" s="2">
        <v>1.8</v>
      </c>
      <c r="D824" s="2">
        <v>1.2349000000000001</v>
      </c>
      <c r="E824" s="2">
        <v>0</v>
      </c>
      <c r="F824" s="2"/>
      <c r="G824" s="2"/>
      <c r="H824" s="16">
        <f t="shared" si="12"/>
        <v>0</v>
      </c>
    </row>
    <row r="825" spans="1:8" ht="13.5" x14ac:dyDescent="0.25">
      <c r="A825" s="11"/>
      <c r="B825" s="10">
        <v>43503</v>
      </c>
      <c r="C825" s="2">
        <v>1.8</v>
      </c>
      <c r="D825" s="2">
        <v>1.2349000000000001</v>
      </c>
      <c r="E825" s="2">
        <v>0</v>
      </c>
      <c r="F825" s="2"/>
      <c r="G825" s="2"/>
      <c r="H825" s="16">
        <f t="shared" si="12"/>
        <v>0</v>
      </c>
    </row>
    <row r="826" spans="1:8" ht="13.5" x14ac:dyDescent="0.25">
      <c r="A826" s="11"/>
      <c r="B826" s="10">
        <v>43504</v>
      </c>
      <c r="C826" s="2">
        <v>1.8</v>
      </c>
      <c r="D826" s="2">
        <v>1.2349000000000001</v>
      </c>
      <c r="E826" s="2">
        <v>0</v>
      </c>
      <c r="F826" s="2"/>
      <c r="G826" s="2"/>
      <c r="H826" s="16">
        <f t="shared" si="12"/>
        <v>0</v>
      </c>
    </row>
    <row r="827" spans="1:8" ht="13.5" x14ac:dyDescent="0.25">
      <c r="A827" s="11"/>
      <c r="B827" s="10">
        <v>43507</v>
      </c>
      <c r="C827" s="2">
        <v>1.8</v>
      </c>
      <c r="D827" s="2">
        <v>1.2349000000000001</v>
      </c>
      <c r="E827" s="2">
        <v>9000</v>
      </c>
      <c r="F827" s="2"/>
      <c r="G827" s="2"/>
      <c r="H827" s="16">
        <f t="shared" si="12"/>
        <v>0</v>
      </c>
    </row>
    <row r="828" spans="1:8" ht="13.5" x14ac:dyDescent="0.25">
      <c r="A828" s="11"/>
      <c r="B828" s="10">
        <v>43508</v>
      </c>
      <c r="C828" s="2">
        <v>1.8</v>
      </c>
      <c r="D828" s="2">
        <v>1.2349000000000001</v>
      </c>
      <c r="E828" s="2">
        <v>200</v>
      </c>
      <c r="F828" s="2"/>
      <c r="G828" s="2"/>
      <c r="H828" s="16">
        <f t="shared" si="12"/>
        <v>0</v>
      </c>
    </row>
    <row r="829" spans="1:8" ht="13.5" x14ac:dyDescent="0.25">
      <c r="A829" s="11"/>
      <c r="B829" s="10">
        <v>43509</v>
      </c>
      <c r="C829" s="2">
        <v>1.8</v>
      </c>
      <c r="D829" s="2">
        <v>1.2349000000000001</v>
      </c>
      <c r="E829" s="2">
        <v>0</v>
      </c>
      <c r="F829" s="2"/>
      <c r="G829" s="2"/>
      <c r="H829" s="16">
        <f t="shared" si="12"/>
        <v>0</v>
      </c>
    </row>
    <row r="830" spans="1:8" ht="13.5" x14ac:dyDescent="0.25">
      <c r="A830" s="11"/>
      <c r="B830" s="10">
        <v>43510</v>
      </c>
      <c r="C830" s="2">
        <v>1.8</v>
      </c>
      <c r="D830" s="2">
        <v>1.2349000000000001</v>
      </c>
      <c r="E830" s="2">
        <v>0</v>
      </c>
      <c r="F830" s="2"/>
      <c r="G830" s="2"/>
      <c r="H830" s="16">
        <f t="shared" si="12"/>
        <v>0</v>
      </c>
    </row>
    <row r="831" spans="1:8" ht="13.5" x14ac:dyDescent="0.25">
      <c r="A831" s="11"/>
      <c r="B831" s="10">
        <v>43511</v>
      </c>
      <c r="C831" s="2">
        <v>1.8</v>
      </c>
      <c r="D831" s="2">
        <v>1.2349000000000001</v>
      </c>
      <c r="E831" s="2">
        <v>0</v>
      </c>
      <c r="F831" s="2"/>
      <c r="G831" s="2"/>
      <c r="H831" s="16">
        <f t="shared" si="12"/>
        <v>0</v>
      </c>
    </row>
    <row r="832" spans="1:8" ht="13.5" x14ac:dyDescent="0.25">
      <c r="A832" s="11"/>
      <c r="B832" s="10">
        <v>43514</v>
      </c>
      <c r="C832" s="2">
        <v>1.8</v>
      </c>
      <c r="D832" s="2">
        <v>1.2349000000000001</v>
      </c>
      <c r="E832" s="2">
        <v>0</v>
      </c>
      <c r="F832" s="2"/>
      <c r="G832" s="2"/>
      <c r="H832" s="16">
        <f t="shared" si="12"/>
        <v>0</v>
      </c>
    </row>
    <row r="833" spans="1:8" ht="13.5" x14ac:dyDescent="0.25">
      <c r="A833" s="11"/>
      <c r="B833" s="10">
        <v>43515</v>
      </c>
      <c r="C833" s="2">
        <v>1.8</v>
      </c>
      <c r="D833" s="2">
        <v>1.2349000000000001</v>
      </c>
      <c r="E833" s="2">
        <v>0</v>
      </c>
      <c r="F833" s="2"/>
      <c r="G833" s="2"/>
      <c r="H833" s="16">
        <f t="shared" si="12"/>
        <v>0</v>
      </c>
    </row>
    <row r="834" spans="1:8" ht="13.5" x14ac:dyDescent="0.25">
      <c r="A834" s="11"/>
      <c r="B834" s="10">
        <v>43516</v>
      </c>
      <c r="C834" s="2">
        <v>1.8</v>
      </c>
      <c r="D834" s="2">
        <v>1.2349000000000001</v>
      </c>
      <c r="E834" s="2">
        <v>750</v>
      </c>
      <c r="F834" s="2"/>
      <c r="G834" s="2"/>
      <c r="H834" s="16">
        <f t="shared" si="12"/>
        <v>0</v>
      </c>
    </row>
    <row r="835" spans="1:8" ht="13.5" x14ac:dyDescent="0.25">
      <c r="A835" s="11"/>
      <c r="B835" s="10">
        <v>43517</v>
      </c>
      <c r="C835" s="2">
        <v>1.8</v>
      </c>
      <c r="D835" s="2">
        <v>1.2349000000000001</v>
      </c>
      <c r="E835" s="2">
        <v>0</v>
      </c>
      <c r="F835" s="2"/>
      <c r="G835" s="2"/>
      <c r="H835" s="16">
        <f t="shared" si="12"/>
        <v>0</v>
      </c>
    </row>
    <row r="836" spans="1:8" ht="13.5" x14ac:dyDescent="0.25">
      <c r="A836" s="11"/>
      <c r="B836" s="10">
        <v>43518</v>
      </c>
      <c r="C836" s="2">
        <v>1.8</v>
      </c>
      <c r="D836" s="2">
        <v>1.2349000000000001</v>
      </c>
      <c r="E836" s="2">
        <v>0</v>
      </c>
      <c r="F836" s="2"/>
      <c r="G836" s="2"/>
      <c r="H836" s="16">
        <f t="shared" si="12"/>
        <v>0</v>
      </c>
    </row>
    <row r="837" spans="1:8" ht="13.5" x14ac:dyDescent="0.25">
      <c r="A837" s="11"/>
      <c r="B837" s="10">
        <v>43521</v>
      </c>
      <c r="C837" s="2">
        <v>1.8</v>
      </c>
      <c r="D837" s="2">
        <v>1.2349000000000001</v>
      </c>
      <c r="E837" s="2">
        <v>0</v>
      </c>
      <c r="F837" s="2"/>
      <c r="G837" s="2"/>
      <c r="H837" s="16">
        <f t="shared" si="12"/>
        <v>0</v>
      </c>
    </row>
    <row r="838" spans="1:8" ht="13.5" x14ac:dyDescent="0.25">
      <c r="A838" s="11"/>
      <c r="B838" s="10">
        <v>43522</v>
      </c>
      <c r="C838" s="2">
        <v>1.8</v>
      </c>
      <c r="D838" s="2">
        <v>1.2349000000000001</v>
      </c>
      <c r="E838" s="2">
        <v>0</v>
      </c>
      <c r="F838" s="2"/>
      <c r="G838" s="2"/>
      <c r="H838" s="16">
        <f t="shared" si="12"/>
        <v>0</v>
      </c>
    </row>
    <row r="839" spans="1:8" ht="13.5" x14ac:dyDescent="0.25">
      <c r="A839" s="11"/>
      <c r="B839" s="10">
        <v>43523</v>
      </c>
      <c r="C839" s="2">
        <v>1.8</v>
      </c>
      <c r="D839" s="2">
        <v>1.2349000000000001</v>
      </c>
      <c r="E839" s="2">
        <v>0</v>
      </c>
      <c r="F839" s="2"/>
      <c r="G839" s="2"/>
      <c r="H839" s="16">
        <f t="shared" ref="H839:H902" si="13">(D839-D838)/D838</f>
        <v>0</v>
      </c>
    </row>
    <row r="840" spans="1:8" ht="13.5" x14ac:dyDescent="0.25">
      <c r="A840" s="11"/>
      <c r="B840" s="10">
        <v>43524</v>
      </c>
      <c r="C840" s="2">
        <v>1.85</v>
      </c>
      <c r="D840" s="2">
        <v>1.2692000000000001</v>
      </c>
      <c r="E840" s="2">
        <v>380</v>
      </c>
      <c r="F840" s="2"/>
      <c r="G840" s="2"/>
      <c r="H840" s="16">
        <f t="shared" si="13"/>
        <v>2.7775528382865004E-2</v>
      </c>
    </row>
    <row r="841" spans="1:8" ht="13.5" x14ac:dyDescent="0.25">
      <c r="A841" s="11"/>
      <c r="B841" s="10">
        <v>43525</v>
      </c>
      <c r="C841" s="2">
        <v>1.85</v>
      </c>
      <c r="D841" s="2">
        <v>1.2692000000000001</v>
      </c>
      <c r="E841" s="2">
        <v>0</v>
      </c>
      <c r="F841" s="2"/>
      <c r="G841" s="2"/>
      <c r="H841" s="16">
        <f t="shared" si="13"/>
        <v>0</v>
      </c>
    </row>
    <row r="842" spans="1:8" ht="13.5" x14ac:dyDescent="0.25">
      <c r="A842" s="11"/>
      <c r="B842" s="10">
        <v>43528</v>
      </c>
      <c r="C842" s="2">
        <v>1.85</v>
      </c>
      <c r="D842" s="2">
        <v>1.2692000000000001</v>
      </c>
      <c r="E842" s="2">
        <v>0</v>
      </c>
      <c r="F842" s="2"/>
      <c r="G842" s="2"/>
      <c r="H842" s="16">
        <f t="shared" si="13"/>
        <v>0</v>
      </c>
    </row>
    <row r="843" spans="1:8" ht="13.5" x14ac:dyDescent="0.25">
      <c r="A843" s="11"/>
      <c r="B843" s="10">
        <v>43529</v>
      </c>
      <c r="C843" s="2">
        <v>1.85</v>
      </c>
      <c r="D843" s="2">
        <v>1.2692000000000001</v>
      </c>
      <c r="E843" s="2">
        <v>0</v>
      </c>
      <c r="F843" s="2">
        <v>0</v>
      </c>
      <c r="G843" s="2">
        <v>0</v>
      </c>
      <c r="H843" s="16">
        <f t="shared" si="13"/>
        <v>0</v>
      </c>
    </row>
    <row r="844" spans="1:8" ht="13.5" x14ac:dyDescent="0.25">
      <c r="A844" s="11"/>
      <c r="B844" s="10">
        <v>43530</v>
      </c>
      <c r="C844" s="2">
        <v>1.85</v>
      </c>
      <c r="D844" s="2">
        <v>1.2692000000000001</v>
      </c>
      <c r="E844" s="2">
        <v>0</v>
      </c>
      <c r="F844" s="2">
        <v>0</v>
      </c>
      <c r="G844" s="2">
        <v>0</v>
      </c>
      <c r="H844" s="16">
        <f t="shared" si="13"/>
        <v>0</v>
      </c>
    </row>
    <row r="845" spans="1:8" ht="13.5" x14ac:dyDescent="0.25">
      <c r="A845" s="11"/>
      <c r="B845" s="10">
        <v>43531</v>
      </c>
      <c r="C845" s="2">
        <v>1.85</v>
      </c>
      <c r="D845" s="2">
        <v>1.2692000000000001</v>
      </c>
      <c r="E845" s="2">
        <v>5000</v>
      </c>
      <c r="F845" s="2">
        <v>1.85</v>
      </c>
      <c r="G845" s="2">
        <v>9250</v>
      </c>
      <c r="H845" s="16">
        <f t="shared" si="13"/>
        <v>0</v>
      </c>
    </row>
    <row r="846" spans="1:8" ht="13.5" x14ac:dyDescent="0.25">
      <c r="A846" s="11"/>
      <c r="B846" s="10">
        <v>43532</v>
      </c>
      <c r="C846" s="2">
        <v>1.85</v>
      </c>
      <c r="D846" s="2">
        <v>1.2692000000000001</v>
      </c>
      <c r="E846" s="2">
        <v>4851</v>
      </c>
      <c r="F846" s="2">
        <v>1.85</v>
      </c>
      <c r="G846" s="2">
        <v>8974.35</v>
      </c>
      <c r="H846" s="16">
        <f t="shared" si="13"/>
        <v>0</v>
      </c>
    </row>
    <row r="847" spans="1:8" ht="13.5" x14ac:dyDescent="0.25">
      <c r="A847" s="11"/>
      <c r="B847" s="10">
        <v>43535</v>
      </c>
      <c r="C847" s="2">
        <v>1.85</v>
      </c>
      <c r="D847" s="2">
        <v>1.2692000000000001</v>
      </c>
      <c r="E847" s="2">
        <v>0</v>
      </c>
      <c r="F847" s="2">
        <v>0</v>
      </c>
      <c r="G847" s="2">
        <v>0</v>
      </c>
      <c r="H847" s="16">
        <f t="shared" si="13"/>
        <v>0</v>
      </c>
    </row>
    <row r="848" spans="1:8" ht="13.5" x14ac:dyDescent="0.25">
      <c r="A848" s="11"/>
      <c r="B848" s="10">
        <v>43536</v>
      </c>
      <c r="C848" s="2">
        <v>1.85</v>
      </c>
      <c r="D848" s="2">
        <v>1.2692000000000001</v>
      </c>
      <c r="E848" s="2">
        <v>0</v>
      </c>
      <c r="F848" s="2">
        <v>0</v>
      </c>
      <c r="G848" s="2">
        <v>0</v>
      </c>
      <c r="H848" s="16">
        <f t="shared" si="13"/>
        <v>0</v>
      </c>
    </row>
    <row r="849" spans="1:8" ht="13.5" x14ac:dyDescent="0.25">
      <c r="A849" s="11"/>
      <c r="B849" s="10">
        <v>43537</v>
      </c>
      <c r="C849" s="2">
        <v>1.85</v>
      </c>
      <c r="D849" s="2">
        <v>1.2692000000000001</v>
      </c>
      <c r="E849" s="2">
        <v>0</v>
      </c>
      <c r="F849" s="2">
        <v>0</v>
      </c>
      <c r="G849" s="2">
        <v>0</v>
      </c>
      <c r="H849" s="16">
        <f t="shared" si="13"/>
        <v>0</v>
      </c>
    </row>
    <row r="850" spans="1:8" ht="13.5" x14ac:dyDescent="0.25">
      <c r="A850" s="11"/>
      <c r="B850" s="10">
        <v>43538</v>
      </c>
      <c r="C850" s="2">
        <v>1.85</v>
      </c>
      <c r="D850" s="2">
        <v>1.2692000000000001</v>
      </c>
      <c r="E850" s="2">
        <v>0</v>
      </c>
      <c r="F850" s="2">
        <v>0</v>
      </c>
      <c r="G850" s="2">
        <v>0</v>
      </c>
      <c r="H850" s="16">
        <f t="shared" si="13"/>
        <v>0</v>
      </c>
    </row>
    <row r="851" spans="1:8" ht="13.5" x14ac:dyDescent="0.25">
      <c r="A851" s="11"/>
      <c r="B851" s="10">
        <v>43539</v>
      </c>
      <c r="C851" s="2">
        <v>1.85</v>
      </c>
      <c r="D851" s="2">
        <v>1.2692000000000001</v>
      </c>
      <c r="E851" s="2">
        <v>0</v>
      </c>
      <c r="F851" s="2">
        <v>0</v>
      </c>
      <c r="G851" s="2">
        <v>0</v>
      </c>
      <c r="H851" s="16">
        <f t="shared" si="13"/>
        <v>0</v>
      </c>
    </row>
    <row r="852" spans="1:8" ht="13.5" x14ac:dyDescent="0.25">
      <c r="A852" s="11"/>
      <c r="B852" s="10">
        <v>43542</v>
      </c>
      <c r="C852" s="2">
        <v>1.85</v>
      </c>
      <c r="D852" s="2">
        <v>1.2692000000000001</v>
      </c>
      <c r="E852" s="2">
        <v>0</v>
      </c>
      <c r="F852" s="2">
        <v>0</v>
      </c>
      <c r="G852" s="2">
        <v>0</v>
      </c>
      <c r="H852" s="16">
        <f t="shared" si="13"/>
        <v>0</v>
      </c>
    </row>
    <row r="853" spans="1:8" ht="13.5" x14ac:dyDescent="0.25">
      <c r="A853" s="11"/>
      <c r="B853" s="10">
        <v>43543</v>
      </c>
      <c r="C853" s="2">
        <v>1.85</v>
      </c>
      <c r="D853" s="2">
        <v>1.2692000000000001</v>
      </c>
      <c r="E853" s="2">
        <v>0</v>
      </c>
      <c r="F853" s="2">
        <v>0</v>
      </c>
      <c r="G853" s="2">
        <v>0</v>
      </c>
      <c r="H853" s="16">
        <f t="shared" si="13"/>
        <v>0</v>
      </c>
    </row>
    <row r="854" spans="1:8" ht="13.5" x14ac:dyDescent="0.25">
      <c r="A854" s="11"/>
      <c r="B854" s="10">
        <v>43545</v>
      </c>
      <c r="C854" s="2">
        <v>1.85</v>
      </c>
      <c r="D854" s="2">
        <v>1.2692000000000001</v>
      </c>
      <c r="E854" s="2">
        <v>1070</v>
      </c>
      <c r="F854" s="2">
        <v>1.85</v>
      </c>
      <c r="G854" s="2">
        <v>1979.5</v>
      </c>
      <c r="H854" s="16">
        <f t="shared" si="13"/>
        <v>0</v>
      </c>
    </row>
    <row r="855" spans="1:8" ht="13.5" x14ac:dyDescent="0.25">
      <c r="A855" s="11"/>
      <c r="B855" s="10">
        <v>43546</v>
      </c>
      <c r="C855" s="2">
        <v>1.85</v>
      </c>
      <c r="D855" s="2">
        <v>1.2692000000000001</v>
      </c>
      <c r="E855" s="2">
        <v>0</v>
      </c>
      <c r="F855" s="2">
        <v>0</v>
      </c>
      <c r="G855" s="2">
        <v>0</v>
      </c>
      <c r="H855" s="16">
        <f t="shared" si="13"/>
        <v>0</v>
      </c>
    </row>
    <row r="856" spans="1:8" ht="13.5" x14ac:dyDescent="0.25">
      <c r="A856" s="11"/>
      <c r="B856" s="10">
        <v>43549</v>
      </c>
      <c r="C856" s="2">
        <v>1.89</v>
      </c>
      <c r="D856" s="2">
        <v>1.2966</v>
      </c>
      <c r="E856" s="2">
        <v>100</v>
      </c>
      <c r="F856" s="2">
        <v>1.89</v>
      </c>
      <c r="G856" s="2">
        <v>189</v>
      </c>
      <c r="H856" s="16">
        <f t="shared" si="13"/>
        <v>2.158840214308215E-2</v>
      </c>
    </row>
    <row r="857" spans="1:8" ht="13.5" x14ac:dyDescent="0.25">
      <c r="A857" s="11"/>
      <c r="B857" s="10">
        <v>43550</v>
      </c>
      <c r="C857" s="2">
        <v>1.89</v>
      </c>
      <c r="D857" s="2">
        <v>1.2966</v>
      </c>
      <c r="E857" s="2">
        <v>0</v>
      </c>
      <c r="F857" s="2">
        <v>0</v>
      </c>
      <c r="G857" s="2">
        <v>0</v>
      </c>
      <c r="H857" s="16">
        <f t="shared" si="13"/>
        <v>0</v>
      </c>
    </row>
    <row r="858" spans="1:8" ht="13.5" x14ac:dyDescent="0.25">
      <c r="A858" s="11"/>
      <c r="B858" s="10">
        <v>43551</v>
      </c>
      <c r="C858" s="2">
        <v>1.89</v>
      </c>
      <c r="D858" s="2">
        <v>1.2966</v>
      </c>
      <c r="E858" s="2">
        <v>0</v>
      </c>
      <c r="F858" s="2">
        <v>0</v>
      </c>
      <c r="G858" s="2">
        <v>0</v>
      </c>
      <c r="H858" s="16">
        <f t="shared" si="13"/>
        <v>0</v>
      </c>
    </row>
    <row r="859" spans="1:8" ht="13.5" x14ac:dyDescent="0.25">
      <c r="A859" s="11"/>
      <c r="B859" s="10">
        <v>43552</v>
      </c>
      <c r="C859" s="2">
        <v>1.89</v>
      </c>
      <c r="D859" s="2">
        <v>1.2966</v>
      </c>
      <c r="E859" s="2">
        <v>0</v>
      </c>
      <c r="F859" s="2">
        <v>0</v>
      </c>
      <c r="G859" s="2">
        <v>0</v>
      </c>
      <c r="H859" s="16">
        <f t="shared" si="13"/>
        <v>0</v>
      </c>
    </row>
    <row r="860" spans="1:8" ht="13.5" x14ac:dyDescent="0.25">
      <c r="A860" s="11"/>
      <c r="B860" s="10">
        <v>43553</v>
      </c>
      <c r="C860" s="2">
        <v>1.89</v>
      </c>
      <c r="D860" s="2">
        <v>1.2966</v>
      </c>
      <c r="E860" s="2">
        <v>0</v>
      </c>
      <c r="F860" s="2">
        <v>0</v>
      </c>
      <c r="G860" s="2">
        <v>0</v>
      </c>
      <c r="H860" s="16">
        <f t="shared" si="13"/>
        <v>0</v>
      </c>
    </row>
    <row r="861" spans="1:8" ht="13.5" x14ac:dyDescent="0.25">
      <c r="A861" s="11"/>
      <c r="B861" s="10">
        <v>43556</v>
      </c>
      <c r="C861" s="2">
        <v>1.89</v>
      </c>
      <c r="D861" s="2">
        <v>1.2966</v>
      </c>
      <c r="E861" s="2">
        <v>0</v>
      </c>
      <c r="F861" s="2">
        <v>0</v>
      </c>
      <c r="G861" s="2">
        <v>0</v>
      </c>
      <c r="H861" s="16">
        <f t="shared" si="13"/>
        <v>0</v>
      </c>
    </row>
    <row r="862" spans="1:8" ht="13.5" x14ac:dyDescent="0.25">
      <c r="A862" s="11"/>
      <c r="B862" s="10">
        <v>43557</v>
      </c>
      <c r="C862" s="2">
        <v>1.89</v>
      </c>
      <c r="D862" s="2">
        <v>1.2966</v>
      </c>
      <c r="E862" s="2">
        <v>0</v>
      </c>
      <c r="F862" s="2">
        <v>0</v>
      </c>
      <c r="G862" s="2">
        <v>0</v>
      </c>
      <c r="H862" s="16">
        <f t="shared" si="13"/>
        <v>0</v>
      </c>
    </row>
    <row r="863" spans="1:8" ht="13.5" x14ac:dyDescent="0.25">
      <c r="A863" s="11"/>
      <c r="B863" s="10">
        <v>43558</v>
      </c>
      <c r="C863" s="2">
        <v>1.89</v>
      </c>
      <c r="D863" s="2">
        <v>1.2966</v>
      </c>
      <c r="E863" s="2">
        <v>0</v>
      </c>
      <c r="F863" s="2">
        <v>0</v>
      </c>
      <c r="G863" s="2">
        <v>0</v>
      </c>
      <c r="H863" s="16">
        <f t="shared" si="13"/>
        <v>0</v>
      </c>
    </row>
    <row r="864" spans="1:8" ht="13.5" x14ac:dyDescent="0.25">
      <c r="A864" s="11"/>
      <c r="B864" s="10">
        <v>43559</v>
      </c>
      <c r="C864" s="2">
        <v>1.89</v>
      </c>
      <c r="D864" s="2">
        <v>1.2966</v>
      </c>
      <c r="E864" s="2">
        <v>0</v>
      </c>
      <c r="F864" s="2">
        <v>0</v>
      </c>
      <c r="G864" s="2">
        <v>0</v>
      </c>
      <c r="H864" s="16">
        <f t="shared" si="13"/>
        <v>0</v>
      </c>
    </row>
    <row r="865" spans="1:8" ht="13.5" x14ac:dyDescent="0.25">
      <c r="A865" s="11"/>
      <c r="B865" s="10">
        <v>43560</v>
      </c>
      <c r="C865" s="2">
        <v>1.89</v>
      </c>
      <c r="D865" s="2">
        <v>1.2966</v>
      </c>
      <c r="E865" s="2">
        <v>0</v>
      </c>
      <c r="F865" s="2">
        <v>0</v>
      </c>
      <c r="G865" s="2">
        <v>0</v>
      </c>
      <c r="H865" s="16">
        <f t="shared" si="13"/>
        <v>0</v>
      </c>
    </row>
    <row r="866" spans="1:8" ht="13.5" x14ac:dyDescent="0.25">
      <c r="A866" s="11"/>
      <c r="B866" s="10">
        <v>43563</v>
      </c>
      <c r="C866" s="2">
        <v>1.89</v>
      </c>
      <c r="D866" s="2">
        <v>1.2966</v>
      </c>
      <c r="E866" s="2">
        <v>0</v>
      </c>
      <c r="F866" s="2">
        <v>0</v>
      </c>
      <c r="G866" s="2">
        <v>0</v>
      </c>
      <c r="H866" s="16">
        <f t="shared" si="13"/>
        <v>0</v>
      </c>
    </row>
    <row r="867" spans="1:8" ht="13.5" x14ac:dyDescent="0.25">
      <c r="A867" s="11"/>
      <c r="B867" s="10">
        <v>43565</v>
      </c>
      <c r="C867" s="2">
        <v>1.85</v>
      </c>
      <c r="D867" s="2">
        <v>1.2692000000000001</v>
      </c>
      <c r="E867" s="2">
        <v>5050</v>
      </c>
      <c r="F867" s="2">
        <v>1.85</v>
      </c>
      <c r="G867" s="2">
        <v>9342.5</v>
      </c>
      <c r="H867" s="16">
        <f t="shared" si="13"/>
        <v>-2.1132191886472213E-2</v>
      </c>
    </row>
    <row r="868" spans="1:8" ht="13.5" x14ac:dyDescent="0.25">
      <c r="A868" s="11"/>
      <c r="B868" s="10">
        <v>43566</v>
      </c>
      <c r="C868" s="2">
        <v>1.85</v>
      </c>
      <c r="D868" s="2">
        <v>1.2692000000000001</v>
      </c>
      <c r="E868" s="2">
        <v>14</v>
      </c>
      <c r="F868" s="2">
        <v>1.85</v>
      </c>
      <c r="G868" s="2">
        <v>25.9</v>
      </c>
      <c r="H868" s="16">
        <f t="shared" si="13"/>
        <v>0</v>
      </c>
    </row>
    <row r="869" spans="1:8" ht="13.5" x14ac:dyDescent="0.25">
      <c r="A869" s="11"/>
      <c r="B869" s="10">
        <v>43567</v>
      </c>
      <c r="C869" s="2">
        <v>1.85</v>
      </c>
      <c r="D869" s="2">
        <v>1.2692000000000001</v>
      </c>
      <c r="E869" s="2">
        <v>0</v>
      </c>
      <c r="F869" s="2">
        <v>0</v>
      </c>
      <c r="G869" s="2">
        <v>0</v>
      </c>
      <c r="H869" s="16">
        <f t="shared" si="13"/>
        <v>0</v>
      </c>
    </row>
    <row r="870" spans="1:8" ht="13.5" x14ac:dyDescent="0.25">
      <c r="A870" s="11"/>
      <c r="B870" s="10">
        <v>43570</v>
      </c>
      <c r="C870" s="2">
        <v>1.85</v>
      </c>
      <c r="D870" s="2">
        <v>1.2692000000000001</v>
      </c>
      <c r="E870" s="2">
        <v>912</v>
      </c>
      <c r="F870" s="2">
        <v>1.85</v>
      </c>
      <c r="G870" s="2">
        <v>1687.2</v>
      </c>
      <c r="H870" s="16">
        <f t="shared" si="13"/>
        <v>0</v>
      </c>
    </row>
    <row r="871" spans="1:8" ht="13.5" x14ac:dyDescent="0.25">
      <c r="A871" s="11"/>
      <c r="B871" s="10">
        <v>43571</v>
      </c>
      <c r="C871" s="2">
        <v>1.85</v>
      </c>
      <c r="D871" s="2">
        <v>1.2692000000000001</v>
      </c>
      <c r="E871" s="2">
        <v>50</v>
      </c>
      <c r="F871" s="2">
        <v>1.85</v>
      </c>
      <c r="G871" s="2">
        <v>92.5</v>
      </c>
      <c r="H871" s="16">
        <f t="shared" si="13"/>
        <v>0</v>
      </c>
    </row>
    <row r="872" spans="1:8" ht="13.5" x14ac:dyDescent="0.25">
      <c r="A872" s="11"/>
      <c r="B872" s="10">
        <v>43572</v>
      </c>
      <c r="C872" s="2">
        <v>1.85</v>
      </c>
      <c r="D872" s="2">
        <v>1.2692000000000001</v>
      </c>
      <c r="E872" s="2">
        <v>0</v>
      </c>
      <c r="F872" s="2">
        <v>0</v>
      </c>
      <c r="G872" s="2">
        <v>0</v>
      </c>
      <c r="H872" s="16">
        <f t="shared" si="13"/>
        <v>0</v>
      </c>
    </row>
    <row r="873" spans="1:8" ht="13.5" x14ac:dyDescent="0.25">
      <c r="A873" s="11"/>
      <c r="B873" s="10">
        <v>43573</v>
      </c>
      <c r="C873" s="2">
        <v>1.85</v>
      </c>
      <c r="D873" s="2">
        <v>1.2692000000000001</v>
      </c>
      <c r="E873" s="2">
        <v>0</v>
      </c>
      <c r="F873" s="2">
        <v>0</v>
      </c>
      <c r="G873" s="2">
        <v>0</v>
      </c>
      <c r="H873" s="16">
        <f t="shared" si="13"/>
        <v>0</v>
      </c>
    </row>
    <row r="874" spans="1:8" ht="13.5" x14ac:dyDescent="0.25">
      <c r="A874" s="11"/>
      <c r="B874" s="10">
        <v>43574</v>
      </c>
      <c r="C874" s="2">
        <v>1.85</v>
      </c>
      <c r="D874" s="2">
        <v>1.2692000000000001</v>
      </c>
      <c r="E874" s="2">
        <v>0</v>
      </c>
      <c r="F874" s="2">
        <v>0</v>
      </c>
      <c r="G874" s="2">
        <v>0</v>
      </c>
      <c r="H874" s="16">
        <f t="shared" si="13"/>
        <v>0</v>
      </c>
    </row>
    <row r="875" spans="1:8" ht="13.5" x14ac:dyDescent="0.25">
      <c r="A875" s="11"/>
      <c r="B875" s="10">
        <v>43577</v>
      </c>
      <c r="C875" s="2">
        <v>1.85</v>
      </c>
      <c r="D875" s="2">
        <v>1.2692000000000001</v>
      </c>
      <c r="E875" s="2">
        <v>0</v>
      </c>
      <c r="F875" s="2">
        <v>0</v>
      </c>
      <c r="G875" s="2">
        <v>0</v>
      </c>
      <c r="H875" s="16">
        <f t="shared" si="13"/>
        <v>0</v>
      </c>
    </row>
    <row r="876" spans="1:8" ht="13.5" x14ac:dyDescent="0.25">
      <c r="A876" s="11"/>
      <c r="B876" s="10">
        <v>43578</v>
      </c>
      <c r="C876" s="2">
        <v>1.85</v>
      </c>
      <c r="D876" s="2">
        <v>1.2692000000000001</v>
      </c>
      <c r="E876" s="2">
        <v>538</v>
      </c>
      <c r="F876" s="2">
        <v>1.85</v>
      </c>
      <c r="G876" s="2">
        <v>995.3</v>
      </c>
      <c r="H876" s="16">
        <f t="shared" si="13"/>
        <v>0</v>
      </c>
    </row>
    <row r="877" spans="1:8" ht="13.5" x14ac:dyDescent="0.25">
      <c r="A877" s="11"/>
      <c r="B877" s="10">
        <v>43579</v>
      </c>
      <c r="C877" s="2">
        <v>1.85</v>
      </c>
      <c r="D877" s="2">
        <v>1.2692000000000001</v>
      </c>
      <c r="E877" s="2">
        <v>750</v>
      </c>
      <c r="F877" s="2">
        <v>1.85</v>
      </c>
      <c r="G877" s="2">
        <v>1387.5</v>
      </c>
      <c r="H877" s="16">
        <f t="shared" si="13"/>
        <v>0</v>
      </c>
    </row>
    <row r="878" spans="1:8" ht="13.5" x14ac:dyDescent="0.25">
      <c r="A878" s="11"/>
      <c r="B878" s="10">
        <v>43580</v>
      </c>
      <c r="C878" s="2">
        <v>1.85</v>
      </c>
      <c r="D878" s="2">
        <v>1.2692000000000001</v>
      </c>
      <c r="E878" s="2">
        <v>1732</v>
      </c>
      <c r="F878" s="2">
        <v>1.85</v>
      </c>
      <c r="G878" s="2">
        <v>3204.2</v>
      </c>
      <c r="H878" s="16">
        <f t="shared" si="13"/>
        <v>0</v>
      </c>
    </row>
    <row r="879" spans="1:8" ht="13.5" x14ac:dyDescent="0.25">
      <c r="A879" s="11"/>
      <c r="B879" s="10">
        <v>43581</v>
      </c>
      <c r="C879" s="2">
        <v>1.85</v>
      </c>
      <c r="D879" s="2">
        <v>1.2692000000000001</v>
      </c>
      <c r="E879" s="2">
        <v>0</v>
      </c>
      <c r="F879" s="2">
        <v>0</v>
      </c>
      <c r="G879" s="2">
        <v>0</v>
      </c>
      <c r="H879" s="16">
        <f t="shared" si="13"/>
        <v>0</v>
      </c>
    </row>
    <row r="880" spans="1:8" ht="13.5" x14ac:dyDescent="0.25">
      <c r="A880" s="11"/>
      <c r="B880" s="10">
        <v>43584</v>
      </c>
      <c r="C880" s="2">
        <v>1.85</v>
      </c>
      <c r="D880" s="2">
        <v>1.2692000000000001</v>
      </c>
      <c r="E880" s="2">
        <v>0</v>
      </c>
      <c r="F880" s="2">
        <v>0</v>
      </c>
      <c r="G880" s="2">
        <v>0</v>
      </c>
      <c r="H880" s="16">
        <f t="shared" si="13"/>
        <v>0</v>
      </c>
    </row>
    <row r="881" spans="1:8" ht="13.5" x14ac:dyDescent="0.25">
      <c r="A881" s="11"/>
      <c r="B881" s="10">
        <v>43585</v>
      </c>
      <c r="C881" s="2">
        <v>1.85</v>
      </c>
      <c r="D881" s="2">
        <v>1.2692000000000001</v>
      </c>
      <c r="E881" s="2">
        <v>7000</v>
      </c>
      <c r="F881" s="2">
        <v>1.85</v>
      </c>
      <c r="G881" s="2">
        <v>12950</v>
      </c>
      <c r="H881" s="16">
        <f t="shared" si="13"/>
        <v>0</v>
      </c>
    </row>
    <row r="882" spans="1:8" ht="13.5" x14ac:dyDescent="0.25">
      <c r="A882" s="11"/>
      <c r="B882" s="10">
        <v>43587</v>
      </c>
      <c r="C882" s="2">
        <v>1.85</v>
      </c>
      <c r="D882" s="2">
        <v>1.2692000000000001</v>
      </c>
      <c r="E882" s="2">
        <v>0</v>
      </c>
      <c r="F882" s="2">
        <v>0</v>
      </c>
      <c r="G882" s="2">
        <v>0</v>
      </c>
      <c r="H882" s="16">
        <f t="shared" si="13"/>
        <v>0</v>
      </c>
    </row>
    <row r="883" spans="1:8" ht="13.5" x14ac:dyDescent="0.25">
      <c r="A883" s="11"/>
      <c r="B883" s="10">
        <v>43588</v>
      </c>
      <c r="C883" s="2">
        <v>1.85</v>
      </c>
      <c r="D883" s="2">
        <v>1.2692000000000001</v>
      </c>
      <c r="E883" s="2">
        <v>0</v>
      </c>
      <c r="F883" s="2">
        <v>0</v>
      </c>
      <c r="G883" s="2">
        <v>0</v>
      </c>
      <c r="H883" s="16">
        <f t="shared" si="13"/>
        <v>0</v>
      </c>
    </row>
    <row r="884" spans="1:8" ht="13.5" x14ac:dyDescent="0.25">
      <c r="A884" s="11"/>
      <c r="B884" s="10">
        <v>43591</v>
      </c>
      <c r="C884" s="2">
        <v>1.85</v>
      </c>
      <c r="D884" s="2">
        <v>1.2692000000000001</v>
      </c>
      <c r="E884" s="2">
        <v>0</v>
      </c>
      <c r="F884" s="2">
        <v>0</v>
      </c>
      <c r="G884" s="2">
        <v>0</v>
      </c>
      <c r="H884" s="16">
        <f t="shared" si="13"/>
        <v>0</v>
      </c>
    </row>
    <row r="885" spans="1:8" ht="13.5" x14ac:dyDescent="0.25">
      <c r="A885" s="11"/>
      <c r="B885" s="10">
        <v>43592</v>
      </c>
      <c r="C885" s="2">
        <v>1.85</v>
      </c>
      <c r="D885" s="2">
        <v>1.2692000000000001</v>
      </c>
      <c r="E885" s="2">
        <v>5000</v>
      </c>
      <c r="F885" s="2">
        <v>1.85</v>
      </c>
      <c r="G885" s="2">
        <v>9250</v>
      </c>
      <c r="H885" s="16">
        <f t="shared" si="13"/>
        <v>0</v>
      </c>
    </row>
    <row r="886" spans="1:8" ht="13.5" x14ac:dyDescent="0.25">
      <c r="A886" s="11"/>
      <c r="B886" s="10">
        <v>43593</v>
      </c>
      <c r="C886" s="2">
        <v>1.85</v>
      </c>
      <c r="D886" s="2">
        <v>1.2692000000000001</v>
      </c>
      <c r="E886" s="2">
        <v>2225</v>
      </c>
      <c r="F886" s="2">
        <v>1.85</v>
      </c>
      <c r="G886" s="2">
        <v>4116.25</v>
      </c>
      <c r="H886" s="16">
        <f t="shared" si="13"/>
        <v>0</v>
      </c>
    </row>
    <row r="887" spans="1:8" ht="13.5" x14ac:dyDescent="0.25">
      <c r="A887" s="11"/>
      <c r="B887" s="10">
        <v>43594</v>
      </c>
      <c r="C887" s="2">
        <v>1.85</v>
      </c>
      <c r="D887" s="2">
        <v>1.2692000000000001</v>
      </c>
      <c r="E887" s="2">
        <v>0</v>
      </c>
      <c r="F887" s="2">
        <v>0</v>
      </c>
      <c r="G887" s="2">
        <v>0</v>
      </c>
      <c r="H887" s="16">
        <f t="shared" si="13"/>
        <v>0</v>
      </c>
    </row>
    <row r="888" spans="1:8" ht="13.5" x14ac:dyDescent="0.25">
      <c r="A888" s="11"/>
      <c r="B888" s="10">
        <v>43595</v>
      </c>
      <c r="C888" s="2">
        <v>1.85</v>
      </c>
      <c r="D888" s="2">
        <v>1.2692000000000001</v>
      </c>
      <c r="E888" s="2">
        <v>275</v>
      </c>
      <c r="F888" s="2">
        <v>1.85</v>
      </c>
      <c r="G888" s="2">
        <v>508.75</v>
      </c>
      <c r="H888" s="16">
        <f t="shared" si="13"/>
        <v>0</v>
      </c>
    </row>
    <row r="889" spans="1:8" ht="13.5" x14ac:dyDescent="0.25">
      <c r="A889" s="11"/>
      <c r="B889" s="10">
        <v>43598</v>
      </c>
      <c r="C889" s="2">
        <v>1.85</v>
      </c>
      <c r="D889" s="2">
        <v>1.2692000000000001</v>
      </c>
      <c r="E889" s="2">
        <v>0</v>
      </c>
      <c r="F889" s="2">
        <v>0</v>
      </c>
      <c r="G889" s="2">
        <v>0</v>
      </c>
      <c r="H889" s="16">
        <f t="shared" si="13"/>
        <v>0</v>
      </c>
    </row>
    <row r="890" spans="1:8" ht="13.5" x14ac:dyDescent="0.25">
      <c r="A890" s="11"/>
      <c r="B890" s="10">
        <v>43599</v>
      </c>
      <c r="C890" s="2">
        <v>1.85</v>
      </c>
      <c r="D890" s="2">
        <v>1.2692000000000001</v>
      </c>
      <c r="E890" s="2">
        <v>0</v>
      </c>
      <c r="F890" s="2">
        <v>0</v>
      </c>
      <c r="G890" s="2">
        <v>0</v>
      </c>
      <c r="H890" s="16">
        <f t="shared" si="13"/>
        <v>0</v>
      </c>
    </row>
    <row r="891" spans="1:8" ht="13.5" x14ac:dyDescent="0.25">
      <c r="A891" s="11"/>
      <c r="B891" s="10">
        <v>43600</v>
      </c>
      <c r="C891" s="2">
        <v>1.85</v>
      </c>
      <c r="D891" s="2">
        <v>1.2692000000000001</v>
      </c>
      <c r="E891" s="2">
        <v>0</v>
      </c>
      <c r="F891" s="2">
        <v>0</v>
      </c>
      <c r="G891" s="2">
        <v>0</v>
      </c>
      <c r="H891" s="16">
        <f t="shared" si="13"/>
        <v>0</v>
      </c>
    </row>
    <row r="892" spans="1:8" ht="13.5" x14ac:dyDescent="0.25">
      <c r="A892" s="11"/>
      <c r="B892" s="10">
        <v>43601</v>
      </c>
      <c r="C892" s="2">
        <v>1.85</v>
      </c>
      <c r="D892" s="2">
        <v>1.2692000000000001</v>
      </c>
      <c r="E892" s="2">
        <v>0</v>
      </c>
      <c r="F892" s="2">
        <v>0</v>
      </c>
      <c r="G892" s="2">
        <v>0</v>
      </c>
      <c r="H892" s="16">
        <f t="shared" si="13"/>
        <v>0</v>
      </c>
    </row>
    <row r="893" spans="1:8" ht="13.5" x14ac:dyDescent="0.25">
      <c r="A893" s="11"/>
      <c r="B893" s="10">
        <v>43602</v>
      </c>
      <c r="C893" s="2">
        <v>1.85</v>
      </c>
      <c r="D893" s="2">
        <v>1.2692000000000001</v>
      </c>
      <c r="E893" s="2">
        <v>0</v>
      </c>
      <c r="F893" s="2">
        <v>0</v>
      </c>
      <c r="G893" s="2">
        <v>0</v>
      </c>
      <c r="H893" s="16">
        <f t="shared" si="13"/>
        <v>0</v>
      </c>
    </row>
    <row r="894" spans="1:8" ht="13.5" x14ac:dyDescent="0.25">
      <c r="A894" s="11"/>
      <c r="B894" s="10">
        <v>43605</v>
      </c>
      <c r="C894" s="2">
        <v>1.85</v>
      </c>
      <c r="D894" s="2">
        <v>1.2692000000000001</v>
      </c>
      <c r="E894" s="2">
        <v>0</v>
      </c>
      <c r="F894" s="2">
        <v>0</v>
      </c>
      <c r="G894" s="2">
        <v>0</v>
      </c>
      <c r="H894" s="16">
        <f t="shared" si="13"/>
        <v>0</v>
      </c>
    </row>
    <row r="895" spans="1:8" ht="13.5" x14ac:dyDescent="0.25">
      <c r="A895" s="11"/>
      <c r="B895" s="10">
        <v>43606</v>
      </c>
      <c r="C895" s="2">
        <v>1.85</v>
      </c>
      <c r="D895" s="2">
        <v>1.2692000000000001</v>
      </c>
      <c r="E895" s="2">
        <v>0</v>
      </c>
      <c r="F895" s="2">
        <v>0</v>
      </c>
      <c r="G895" s="2">
        <v>0</v>
      </c>
      <c r="H895" s="16">
        <f t="shared" si="13"/>
        <v>0</v>
      </c>
    </row>
    <row r="896" spans="1:8" ht="13.5" x14ac:dyDescent="0.25">
      <c r="A896" s="11"/>
      <c r="B896" s="10">
        <v>43607</v>
      </c>
      <c r="C896" s="2">
        <v>1.85</v>
      </c>
      <c r="D896" s="2">
        <v>1.2692000000000001</v>
      </c>
      <c r="E896" s="2">
        <v>0</v>
      </c>
      <c r="F896" s="2">
        <v>0</v>
      </c>
      <c r="G896" s="2">
        <v>0</v>
      </c>
      <c r="H896" s="16">
        <f t="shared" si="13"/>
        <v>0</v>
      </c>
    </row>
    <row r="897" spans="1:8" ht="13.5" x14ac:dyDescent="0.25">
      <c r="A897" s="11"/>
      <c r="B897" s="10">
        <v>43608</v>
      </c>
      <c r="C897" s="2">
        <v>1.85</v>
      </c>
      <c r="D897" s="2">
        <v>1.2692000000000001</v>
      </c>
      <c r="E897" s="2">
        <v>0</v>
      </c>
      <c r="F897" s="2">
        <v>0</v>
      </c>
      <c r="G897" s="2">
        <v>0</v>
      </c>
      <c r="H897" s="16">
        <f t="shared" si="13"/>
        <v>0</v>
      </c>
    </row>
    <row r="898" spans="1:8" ht="13.5" x14ac:dyDescent="0.25">
      <c r="A898" s="11"/>
      <c r="B898" s="10">
        <v>43609</v>
      </c>
      <c r="C898" s="2">
        <v>1.85</v>
      </c>
      <c r="D898" s="2">
        <v>1.2692000000000001</v>
      </c>
      <c r="E898" s="2">
        <v>0</v>
      </c>
      <c r="F898" s="2">
        <v>0</v>
      </c>
      <c r="G898" s="2">
        <v>0</v>
      </c>
      <c r="H898" s="16">
        <f t="shared" si="13"/>
        <v>0</v>
      </c>
    </row>
    <row r="899" spans="1:8" ht="13.5" x14ac:dyDescent="0.25">
      <c r="A899" s="11"/>
      <c r="B899" s="10">
        <v>43612</v>
      </c>
      <c r="C899" s="2">
        <v>1.85</v>
      </c>
      <c r="D899" s="2">
        <v>1.2692000000000001</v>
      </c>
      <c r="E899" s="2">
        <v>0</v>
      </c>
      <c r="F899" s="2">
        <v>0</v>
      </c>
      <c r="G899" s="2">
        <v>0</v>
      </c>
      <c r="H899" s="16">
        <f t="shared" si="13"/>
        <v>0</v>
      </c>
    </row>
    <row r="900" spans="1:8" ht="13.5" x14ac:dyDescent="0.25">
      <c r="A900" s="11"/>
      <c r="B900" s="10">
        <v>43613</v>
      </c>
      <c r="C900" s="2">
        <v>1.85</v>
      </c>
      <c r="D900" s="2">
        <v>1.2692000000000001</v>
      </c>
      <c r="E900" s="2">
        <v>0</v>
      </c>
      <c r="F900" s="2">
        <v>0</v>
      </c>
      <c r="G900" s="2">
        <v>0</v>
      </c>
      <c r="H900" s="16">
        <f t="shared" si="13"/>
        <v>0</v>
      </c>
    </row>
    <row r="901" spans="1:8" ht="13.5" x14ac:dyDescent="0.25">
      <c r="A901" s="11"/>
      <c r="B901" s="10">
        <v>43614</v>
      </c>
      <c r="C901" s="2">
        <v>1.85</v>
      </c>
      <c r="D901" s="2">
        <v>1.2692000000000001</v>
      </c>
      <c r="E901" s="2">
        <v>0</v>
      </c>
      <c r="F901" s="2">
        <v>0</v>
      </c>
      <c r="G901" s="2">
        <v>0</v>
      </c>
      <c r="H901" s="16">
        <f t="shared" si="13"/>
        <v>0</v>
      </c>
    </row>
    <row r="902" spans="1:8" ht="13.5" x14ac:dyDescent="0.25">
      <c r="A902" s="11"/>
      <c r="B902" s="10">
        <v>43615</v>
      </c>
      <c r="C902" s="2">
        <v>1.85</v>
      </c>
      <c r="D902" s="2">
        <v>1.2692000000000001</v>
      </c>
      <c r="E902" s="2">
        <v>0</v>
      </c>
      <c r="F902" s="2">
        <v>0</v>
      </c>
      <c r="G902" s="2">
        <v>0</v>
      </c>
      <c r="H902" s="16">
        <f t="shared" si="13"/>
        <v>0</v>
      </c>
    </row>
    <row r="903" spans="1:8" ht="13.5" x14ac:dyDescent="0.25">
      <c r="A903" s="11"/>
      <c r="B903" s="10">
        <v>43616</v>
      </c>
      <c r="C903" s="2">
        <v>1.85</v>
      </c>
      <c r="D903" s="2">
        <v>1.2692000000000001</v>
      </c>
      <c r="E903" s="2">
        <v>0</v>
      </c>
      <c r="F903" s="2">
        <v>0</v>
      </c>
      <c r="G903" s="2">
        <v>0</v>
      </c>
      <c r="H903" s="16">
        <f t="shared" ref="H903:H966" si="14">(D903-D902)/D902</f>
        <v>0</v>
      </c>
    </row>
    <row r="904" spans="1:8" ht="13.5" x14ac:dyDescent="0.25">
      <c r="A904" s="11"/>
      <c r="B904" s="10">
        <v>43619</v>
      </c>
      <c r="C904" s="2">
        <v>1.85</v>
      </c>
      <c r="D904" s="2">
        <v>1.2692000000000001</v>
      </c>
      <c r="E904" s="2">
        <v>0</v>
      </c>
      <c r="F904" s="2">
        <v>0</v>
      </c>
      <c r="G904" s="2">
        <v>0</v>
      </c>
      <c r="H904" s="16">
        <f t="shared" si="14"/>
        <v>0</v>
      </c>
    </row>
    <row r="905" spans="1:8" ht="13.5" x14ac:dyDescent="0.25">
      <c r="A905" s="11"/>
      <c r="B905" s="10">
        <v>43623</v>
      </c>
      <c r="C905" s="2">
        <v>1.85</v>
      </c>
      <c r="D905" s="2">
        <v>1.2692000000000001</v>
      </c>
      <c r="E905" s="2">
        <v>1157</v>
      </c>
      <c r="F905" s="2">
        <v>1.85</v>
      </c>
      <c r="G905" s="2">
        <v>2140.4499999999998</v>
      </c>
      <c r="H905" s="16">
        <f t="shared" si="14"/>
        <v>0</v>
      </c>
    </row>
    <row r="906" spans="1:8" ht="13.5" x14ac:dyDescent="0.25">
      <c r="A906" s="11"/>
      <c r="B906" s="10">
        <v>43626</v>
      </c>
      <c r="C906" s="2">
        <v>1.85</v>
      </c>
      <c r="D906" s="2">
        <v>1.2692000000000001</v>
      </c>
      <c r="E906" s="2">
        <v>0</v>
      </c>
      <c r="F906" s="2">
        <v>0</v>
      </c>
      <c r="G906" s="2">
        <v>0</v>
      </c>
      <c r="H906" s="16">
        <f t="shared" si="14"/>
        <v>0</v>
      </c>
    </row>
    <row r="907" spans="1:8" ht="13.5" x14ac:dyDescent="0.25">
      <c r="A907" s="11"/>
      <c r="B907" s="10">
        <v>43627</v>
      </c>
      <c r="C907" s="2">
        <v>1.85</v>
      </c>
      <c r="D907" s="2">
        <v>1.2692000000000001</v>
      </c>
      <c r="E907" s="2">
        <v>0</v>
      </c>
      <c r="F907" s="2">
        <v>0</v>
      </c>
      <c r="G907" s="2">
        <v>0</v>
      </c>
      <c r="H907" s="16">
        <f t="shared" si="14"/>
        <v>0</v>
      </c>
    </row>
    <row r="908" spans="1:8" ht="13.5" x14ac:dyDescent="0.25">
      <c r="A908" s="11"/>
      <c r="B908" s="10">
        <v>43628</v>
      </c>
      <c r="C908" s="2">
        <v>1.85</v>
      </c>
      <c r="D908" s="2">
        <v>1.2692000000000001</v>
      </c>
      <c r="E908" s="2">
        <v>250</v>
      </c>
      <c r="F908" s="2">
        <v>1.85</v>
      </c>
      <c r="G908" s="2">
        <v>462.5</v>
      </c>
      <c r="H908" s="16">
        <f t="shared" si="14"/>
        <v>0</v>
      </c>
    </row>
    <row r="909" spans="1:8" ht="13.5" x14ac:dyDescent="0.25">
      <c r="A909" s="11"/>
      <c r="B909" s="10">
        <v>43629</v>
      </c>
      <c r="C909" s="2">
        <v>1.85</v>
      </c>
      <c r="D909" s="2">
        <v>1.2692000000000001</v>
      </c>
      <c r="E909" s="2">
        <v>3593</v>
      </c>
      <c r="F909" s="2">
        <v>1.85</v>
      </c>
      <c r="G909" s="2">
        <v>6647.05</v>
      </c>
      <c r="H909" s="16">
        <f t="shared" si="14"/>
        <v>0</v>
      </c>
    </row>
    <row r="910" spans="1:8" ht="13.5" x14ac:dyDescent="0.25">
      <c r="A910" s="11"/>
      <c r="B910" s="10">
        <v>43630</v>
      </c>
      <c r="C910" s="2">
        <v>1.85</v>
      </c>
      <c r="D910" s="2">
        <v>1.2692000000000001</v>
      </c>
      <c r="E910" s="2">
        <v>6699</v>
      </c>
      <c r="F910" s="2">
        <v>1.85</v>
      </c>
      <c r="G910" s="2">
        <v>12393.15</v>
      </c>
      <c r="H910" s="16">
        <f t="shared" si="14"/>
        <v>0</v>
      </c>
    </row>
    <row r="911" spans="1:8" ht="13.5" x14ac:dyDescent="0.25">
      <c r="A911" s="11"/>
      <c r="B911" s="10">
        <v>43633</v>
      </c>
      <c r="C911" s="2">
        <v>1.85</v>
      </c>
      <c r="D911" s="2">
        <v>1.2692000000000001</v>
      </c>
      <c r="E911" s="2">
        <v>0</v>
      </c>
      <c r="F911" s="2">
        <v>0</v>
      </c>
      <c r="G911" s="2">
        <v>0</v>
      </c>
      <c r="H911" s="16">
        <f t="shared" si="14"/>
        <v>0</v>
      </c>
    </row>
    <row r="912" spans="1:8" ht="13.5" x14ac:dyDescent="0.25">
      <c r="A912" s="11"/>
      <c r="B912" s="10">
        <v>43634</v>
      </c>
      <c r="C912" s="2">
        <v>1.85</v>
      </c>
      <c r="D912" s="2">
        <v>1.2692000000000001</v>
      </c>
      <c r="E912" s="2">
        <v>0</v>
      </c>
      <c r="F912" s="2">
        <v>0</v>
      </c>
      <c r="G912" s="2">
        <v>0</v>
      </c>
      <c r="H912" s="16">
        <f t="shared" si="14"/>
        <v>0</v>
      </c>
    </row>
    <row r="913" spans="1:8" ht="13.5" x14ac:dyDescent="0.25">
      <c r="A913" s="11"/>
      <c r="B913" s="10">
        <v>43635</v>
      </c>
      <c r="C913" s="2">
        <v>1.85</v>
      </c>
      <c r="D913" s="2">
        <v>1.2692000000000001</v>
      </c>
      <c r="E913" s="2">
        <v>0</v>
      </c>
      <c r="F913" s="2">
        <v>0</v>
      </c>
      <c r="G913" s="2">
        <v>0</v>
      </c>
      <c r="H913" s="16">
        <f t="shared" si="14"/>
        <v>0</v>
      </c>
    </row>
    <row r="914" spans="1:8" ht="13.5" x14ac:dyDescent="0.25">
      <c r="A914" s="11"/>
      <c r="B914" s="10">
        <v>43636</v>
      </c>
      <c r="C914" s="2">
        <v>1.85</v>
      </c>
      <c r="D914" s="2">
        <v>1.2692000000000001</v>
      </c>
      <c r="E914" s="2">
        <v>0</v>
      </c>
      <c r="F914" s="2">
        <v>0</v>
      </c>
      <c r="G914" s="2">
        <v>0</v>
      </c>
      <c r="H914" s="16">
        <f t="shared" si="14"/>
        <v>0</v>
      </c>
    </row>
    <row r="915" spans="1:8" ht="13.5" x14ac:dyDescent="0.25">
      <c r="A915" s="11"/>
      <c r="B915" s="10">
        <v>43637</v>
      </c>
      <c r="C915" s="2">
        <v>1.85</v>
      </c>
      <c r="D915" s="2">
        <v>1.2692000000000001</v>
      </c>
      <c r="E915" s="2">
        <v>0</v>
      </c>
      <c r="F915" s="2">
        <v>0</v>
      </c>
      <c r="G915" s="2">
        <v>0</v>
      </c>
      <c r="H915" s="16">
        <f t="shared" si="14"/>
        <v>0</v>
      </c>
    </row>
    <row r="916" spans="1:8" ht="13.5" x14ac:dyDescent="0.25">
      <c r="A916" s="11"/>
      <c r="B916" s="10">
        <v>43640</v>
      </c>
      <c r="C916" s="2">
        <v>1.85</v>
      </c>
      <c r="D916" s="2">
        <v>1.2692000000000001</v>
      </c>
      <c r="E916" s="2">
        <v>0</v>
      </c>
      <c r="F916" s="2">
        <v>0</v>
      </c>
      <c r="G916" s="2">
        <v>0</v>
      </c>
      <c r="H916" s="16">
        <f t="shared" si="14"/>
        <v>0</v>
      </c>
    </row>
    <row r="917" spans="1:8" ht="13.5" x14ac:dyDescent="0.25">
      <c r="A917" s="11"/>
      <c r="B917" s="10">
        <v>43641</v>
      </c>
      <c r="C917" s="2">
        <v>1.85</v>
      </c>
      <c r="D917" s="2">
        <v>1.2692000000000001</v>
      </c>
      <c r="E917" s="2">
        <v>0</v>
      </c>
      <c r="F917" s="2">
        <v>0</v>
      </c>
      <c r="G917" s="2">
        <v>0</v>
      </c>
      <c r="H917" s="16">
        <f t="shared" si="14"/>
        <v>0</v>
      </c>
    </row>
    <row r="918" spans="1:8" ht="13.5" x14ac:dyDescent="0.25">
      <c r="A918" s="11"/>
      <c r="B918" s="10">
        <v>43642</v>
      </c>
      <c r="C918" s="2">
        <v>1.85</v>
      </c>
      <c r="D918" s="2">
        <v>1.2692000000000001</v>
      </c>
      <c r="E918" s="2">
        <v>0</v>
      </c>
      <c r="F918" s="2">
        <v>0</v>
      </c>
      <c r="G918" s="2">
        <v>0</v>
      </c>
      <c r="H918" s="16">
        <f t="shared" si="14"/>
        <v>0</v>
      </c>
    </row>
    <row r="919" spans="1:8" ht="13.5" x14ac:dyDescent="0.25">
      <c r="A919" s="11"/>
      <c r="B919" s="10">
        <v>43643</v>
      </c>
      <c r="C919" s="2">
        <v>1.85</v>
      </c>
      <c r="D919" s="2">
        <v>1.2692000000000001</v>
      </c>
      <c r="E919" s="2">
        <v>0</v>
      </c>
      <c r="F919" s="2">
        <v>0</v>
      </c>
      <c r="G919" s="2">
        <v>0</v>
      </c>
      <c r="H919" s="16">
        <f t="shared" si="14"/>
        <v>0</v>
      </c>
    </row>
    <row r="920" spans="1:8" ht="13.5" x14ac:dyDescent="0.25">
      <c r="A920" s="11"/>
      <c r="B920" s="10">
        <v>43644</v>
      </c>
      <c r="C920" s="2">
        <v>1.85</v>
      </c>
      <c r="D920" s="2">
        <v>1.2692000000000001</v>
      </c>
      <c r="E920" s="2">
        <v>0</v>
      </c>
      <c r="F920" s="2">
        <v>0</v>
      </c>
      <c r="G920" s="2">
        <v>0</v>
      </c>
      <c r="H920" s="16">
        <f t="shared" si="14"/>
        <v>0</v>
      </c>
    </row>
    <row r="921" spans="1:8" ht="13.5" x14ac:dyDescent="0.25">
      <c r="A921" s="11"/>
      <c r="B921" s="10">
        <v>43647</v>
      </c>
      <c r="C921" s="2">
        <v>1.85</v>
      </c>
      <c r="D921" s="2">
        <v>1.2692000000000001</v>
      </c>
      <c r="E921" s="2">
        <v>0</v>
      </c>
      <c r="F921" s="2">
        <v>0</v>
      </c>
      <c r="G921" s="2">
        <v>0</v>
      </c>
      <c r="H921" s="16">
        <f t="shared" si="14"/>
        <v>0</v>
      </c>
    </row>
    <row r="922" spans="1:8" ht="13.5" x14ac:dyDescent="0.25">
      <c r="A922" s="11"/>
      <c r="B922" s="10">
        <v>43648</v>
      </c>
      <c r="C922" s="2">
        <v>1.85</v>
      </c>
      <c r="D922" s="2">
        <v>1.2692000000000001</v>
      </c>
      <c r="E922" s="2">
        <v>0</v>
      </c>
      <c r="F922" s="2">
        <v>0</v>
      </c>
      <c r="G922" s="2">
        <v>0</v>
      </c>
      <c r="H922" s="16">
        <f t="shared" si="14"/>
        <v>0</v>
      </c>
    </row>
    <row r="923" spans="1:8" ht="13.5" x14ac:dyDescent="0.25">
      <c r="A923" s="11"/>
      <c r="B923" s="10">
        <v>43649</v>
      </c>
      <c r="C923" s="2">
        <v>1.85</v>
      </c>
      <c r="D923" s="2">
        <v>1.2692000000000001</v>
      </c>
      <c r="E923" s="2">
        <v>0</v>
      </c>
      <c r="F923" s="2">
        <v>0</v>
      </c>
      <c r="G923" s="2">
        <v>0</v>
      </c>
      <c r="H923" s="16">
        <f t="shared" si="14"/>
        <v>0</v>
      </c>
    </row>
    <row r="924" spans="1:8" ht="13.5" x14ac:dyDescent="0.25">
      <c r="A924" s="11"/>
      <c r="B924" s="10">
        <v>43650</v>
      </c>
      <c r="C924" s="2">
        <v>1.85</v>
      </c>
      <c r="D924" s="2">
        <v>1.2692000000000001</v>
      </c>
      <c r="E924" s="2">
        <v>0</v>
      </c>
      <c r="F924" s="2">
        <v>0</v>
      </c>
      <c r="G924" s="2">
        <v>0</v>
      </c>
      <c r="H924" s="16">
        <f t="shared" si="14"/>
        <v>0</v>
      </c>
    </row>
    <row r="925" spans="1:8" ht="13.5" x14ac:dyDescent="0.25">
      <c r="A925" s="11"/>
      <c r="B925" s="10">
        <v>43651</v>
      </c>
      <c r="C925" s="2">
        <v>1.85</v>
      </c>
      <c r="D925" s="2">
        <v>1.2692000000000001</v>
      </c>
      <c r="E925" s="2">
        <v>50</v>
      </c>
      <c r="F925" s="2">
        <v>1.85</v>
      </c>
      <c r="G925" s="2">
        <v>92.5</v>
      </c>
      <c r="H925" s="16">
        <f t="shared" si="14"/>
        <v>0</v>
      </c>
    </row>
    <row r="926" spans="1:8" ht="13.5" x14ac:dyDescent="0.25">
      <c r="A926" s="11"/>
      <c r="B926" s="10">
        <v>43654</v>
      </c>
      <c r="C926" s="2">
        <v>1.85</v>
      </c>
      <c r="D926" s="2">
        <v>1.2692000000000001</v>
      </c>
      <c r="E926" s="2">
        <v>0</v>
      </c>
      <c r="F926" s="2">
        <v>0</v>
      </c>
      <c r="G926" s="2">
        <v>0</v>
      </c>
      <c r="H926" s="16">
        <f t="shared" si="14"/>
        <v>0</v>
      </c>
    </row>
    <row r="927" spans="1:8" ht="13.5" x14ac:dyDescent="0.25">
      <c r="A927" s="11"/>
      <c r="B927" s="10">
        <v>43655</v>
      </c>
      <c r="C927" s="2">
        <v>1.85</v>
      </c>
      <c r="D927" s="2">
        <v>1.2692000000000001</v>
      </c>
      <c r="E927" s="2">
        <v>0</v>
      </c>
      <c r="F927" s="2">
        <v>0</v>
      </c>
      <c r="G927" s="2">
        <v>0</v>
      </c>
      <c r="H927" s="16">
        <f t="shared" si="14"/>
        <v>0</v>
      </c>
    </row>
    <row r="928" spans="1:8" ht="13.5" x14ac:dyDescent="0.25">
      <c r="A928" s="11"/>
      <c r="B928" s="10">
        <v>43656</v>
      </c>
      <c r="C928" s="2">
        <v>1.85</v>
      </c>
      <c r="D928" s="2">
        <v>1.2692000000000001</v>
      </c>
      <c r="E928" s="2">
        <v>0</v>
      </c>
      <c r="F928" s="2">
        <v>0</v>
      </c>
      <c r="G928" s="2">
        <v>0</v>
      </c>
      <c r="H928" s="16">
        <f t="shared" si="14"/>
        <v>0</v>
      </c>
    </row>
    <row r="929" spans="1:8" ht="13.5" x14ac:dyDescent="0.25">
      <c r="A929" s="11"/>
      <c r="B929" s="10">
        <v>43657</v>
      </c>
      <c r="C929" s="2">
        <v>1.85</v>
      </c>
      <c r="D929" s="2">
        <v>1.2692000000000001</v>
      </c>
      <c r="E929" s="2">
        <v>0</v>
      </c>
      <c r="F929" s="2">
        <v>0</v>
      </c>
      <c r="G929" s="2">
        <v>0</v>
      </c>
      <c r="H929" s="16">
        <f t="shared" si="14"/>
        <v>0</v>
      </c>
    </row>
    <row r="930" spans="1:8" ht="13.5" x14ac:dyDescent="0.25">
      <c r="A930" s="11"/>
      <c r="B930" s="10">
        <v>43658</v>
      </c>
      <c r="C930" s="2">
        <v>1.85</v>
      </c>
      <c r="D930" s="2">
        <v>1.2692000000000001</v>
      </c>
      <c r="E930" s="2">
        <v>0</v>
      </c>
      <c r="F930" s="2">
        <v>0</v>
      </c>
      <c r="G930" s="2">
        <v>0</v>
      </c>
      <c r="H930" s="16">
        <f t="shared" si="14"/>
        <v>0</v>
      </c>
    </row>
    <row r="931" spans="1:8" ht="13.5" x14ac:dyDescent="0.25">
      <c r="A931" s="11"/>
      <c r="B931" s="10">
        <v>43661</v>
      </c>
      <c r="C931" s="2">
        <v>1.72</v>
      </c>
      <c r="D931" s="2">
        <v>1.2692000000000001</v>
      </c>
      <c r="E931" s="2">
        <v>0</v>
      </c>
      <c r="F931" s="2">
        <v>0</v>
      </c>
      <c r="G931" s="2">
        <v>0</v>
      </c>
      <c r="H931" s="16">
        <f t="shared" si="14"/>
        <v>0</v>
      </c>
    </row>
    <row r="932" spans="1:8" ht="13.5" x14ac:dyDescent="0.25">
      <c r="A932" s="11"/>
      <c r="B932" s="10">
        <v>43662</v>
      </c>
      <c r="C932" s="2">
        <v>1.72</v>
      </c>
      <c r="D932" s="2">
        <v>1.2692000000000001</v>
      </c>
      <c r="E932" s="2">
        <v>0</v>
      </c>
      <c r="F932" s="2">
        <v>0</v>
      </c>
      <c r="G932" s="2">
        <v>0</v>
      </c>
      <c r="H932" s="16">
        <f t="shared" si="14"/>
        <v>0</v>
      </c>
    </row>
    <row r="933" spans="1:8" ht="13.5" x14ac:dyDescent="0.25">
      <c r="A933" s="11"/>
      <c r="B933" s="10">
        <v>43663</v>
      </c>
      <c r="C933" s="2">
        <v>1.77</v>
      </c>
      <c r="D933" s="2">
        <v>1.3061</v>
      </c>
      <c r="E933" s="2">
        <v>400</v>
      </c>
      <c r="F933" s="2">
        <v>1.77</v>
      </c>
      <c r="G933" s="2">
        <v>708</v>
      </c>
      <c r="H933" s="16">
        <f t="shared" si="14"/>
        <v>2.9073432083201962E-2</v>
      </c>
    </row>
    <row r="934" spans="1:8" ht="13.5" x14ac:dyDescent="0.25">
      <c r="A934" s="11"/>
      <c r="B934" s="10">
        <v>43664</v>
      </c>
      <c r="C934" s="2">
        <v>1.77</v>
      </c>
      <c r="D934" s="2">
        <v>1.3061</v>
      </c>
      <c r="E934" s="2">
        <v>0</v>
      </c>
      <c r="F934" s="2">
        <v>0</v>
      </c>
      <c r="G934" s="2">
        <v>0</v>
      </c>
      <c r="H934" s="16">
        <f t="shared" si="14"/>
        <v>0</v>
      </c>
    </row>
    <row r="935" spans="1:8" ht="13.5" x14ac:dyDescent="0.25">
      <c r="A935" s="11"/>
      <c r="B935" s="10">
        <v>43665</v>
      </c>
      <c r="C935" s="2">
        <v>1.77</v>
      </c>
      <c r="D935" s="2">
        <v>1.3061</v>
      </c>
      <c r="E935" s="2">
        <v>0</v>
      </c>
      <c r="F935" s="2">
        <v>0</v>
      </c>
      <c r="G935" s="2">
        <v>0</v>
      </c>
      <c r="H935" s="16">
        <f t="shared" si="14"/>
        <v>0</v>
      </c>
    </row>
    <row r="936" spans="1:8" ht="13.5" x14ac:dyDescent="0.25">
      <c r="A936" s="11"/>
      <c r="B936" s="10">
        <v>43668</v>
      </c>
      <c r="C936" s="2">
        <v>1.77</v>
      </c>
      <c r="D936" s="2">
        <v>1.3061</v>
      </c>
      <c r="E936" s="2">
        <v>0</v>
      </c>
      <c r="F936" s="2">
        <v>0</v>
      </c>
      <c r="G936" s="2">
        <v>0</v>
      </c>
      <c r="H936" s="16">
        <f t="shared" si="14"/>
        <v>0</v>
      </c>
    </row>
    <row r="937" spans="1:8" ht="13.5" x14ac:dyDescent="0.25">
      <c r="A937" s="11"/>
      <c r="B937" s="10">
        <v>43669</v>
      </c>
      <c r="C937" s="2">
        <v>1.77</v>
      </c>
      <c r="D937" s="2">
        <v>1.3061</v>
      </c>
      <c r="E937" s="2">
        <v>0</v>
      </c>
      <c r="F937" s="2">
        <v>0</v>
      </c>
      <c r="G937" s="2">
        <v>0</v>
      </c>
      <c r="H937" s="16">
        <f t="shared" si="14"/>
        <v>0</v>
      </c>
    </row>
    <row r="938" spans="1:8" ht="13.5" x14ac:dyDescent="0.25">
      <c r="A938" s="11"/>
      <c r="B938" s="10">
        <v>43670</v>
      </c>
      <c r="C938" s="2">
        <v>1.81</v>
      </c>
      <c r="D938" s="2">
        <v>1.3357000000000001</v>
      </c>
      <c r="E938" s="2">
        <v>1980</v>
      </c>
      <c r="F938" s="2">
        <v>1.81</v>
      </c>
      <c r="G938" s="2">
        <v>3583.8</v>
      </c>
      <c r="H938" s="16">
        <f t="shared" si="14"/>
        <v>2.2662889518413651E-2</v>
      </c>
    </row>
    <row r="939" spans="1:8" ht="13.5" x14ac:dyDescent="0.25">
      <c r="A939" s="11"/>
      <c r="B939" s="10">
        <v>43672</v>
      </c>
      <c r="C939" s="2">
        <v>1.81</v>
      </c>
      <c r="D939" s="2">
        <v>1.3357000000000001</v>
      </c>
      <c r="E939" s="2">
        <v>0</v>
      </c>
      <c r="F939" s="2">
        <v>0</v>
      </c>
      <c r="G939" s="2">
        <v>0</v>
      </c>
      <c r="H939" s="16">
        <f t="shared" si="14"/>
        <v>0</v>
      </c>
    </row>
    <row r="940" spans="1:8" ht="13.5" x14ac:dyDescent="0.25">
      <c r="A940" s="11"/>
      <c r="B940" s="10">
        <v>43675</v>
      </c>
      <c r="C940" s="2">
        <v>1.81</v>
      </c>
      <c r="D940" s="2">
        <v>1.3357000000000001</v>
      </c>
      <c r="E940" s="2">
        <v>0</v>
      </c>
      <c r="F940" s="2">
        <v>0</v>
      </c>
      <c r="G940" s="2">
        <v>0</v>
      </c>
      <c r="H940" s="16">
        <f t="shared" si="14"/>
        <v>0</v>
      </c>
    </row>
    <row r="941" spans="1:8" ht="13.5" x14ac:dyDescent="0.25">
      <c r="A941" s="11"/>
      <c r="B941" s="10">
        <v>43676</v>
      </c>
      <c r="C941" s="2">
        <v>1.81</v>
      </c>
      <c r="D941" s="2">
        <v>1.3357000000000001</v>
      </c>
      <c r="E941" s="2">
        <v>0</v>
      </c>
      <c r="F941" s="2">
        <v>0</v>
      </c>
      <c r="G941" s="2">
        <v>0</v>
      </c>
      <c r="H941" s="16">
        <f t="shared" si="14"/>
        <v>0</v>
      </c>
    </row>
    <row r="942" spans="1:8" ht="13.5" x14ac:dyDescent="0.25">
      <c r="A942" s="11"/>
      <c r="B942" s="10">
        <v>43677</v>
      </c>
      <c r="C942" s="2">
        <v>1.81</v>
      </c>
      <c r="D942" s="2">
        <v>1.3357000000000001</v>
      </c>
      <c r="E942" s="2">
        <v>20</v>
      </c>
      <c r="F942" s="2">
        <v>1.81</v>
      </c>
      <c r="G942" s="2">
        <v>36.200000000000003</v>
      </c>
      <c r="H942" s="16">
        <f t="shared" si="14"/>
        <v>0</v>
      </c>
    </row>
    <row r="943" spans="1:8" ht="13.5" x14ac:dyDescent="0.25">
      <c r="A943" s="11"/>
      <c r="B943" s="10">
        <v>43678</v>
      </c>
      <c r="C943" s="2">
        <v>1.81</v>
      </c>
      <c r="D943" s="2">
        <v>1.3357000000000001</v>
      </c>
      <c r="E943" s="2">
        <v>0</v>
      </c>
      <c r="F943" s="2">
        <v>0</v>
      </c>
      <c r="G943" s="2">
        <v>0</v>
      </c>
      <c r="H943" s="16">
        <f t="shared" si="14"/>
        <v>0</v>
      </c>
    </row>
    <row r="944" spans="1:8" ht="13.5" x14ac:dyDescent="0.25">
      <c r="A944" s="11"/>
      <c r="B944" s="10">
        <v>43679</v>
      </c>
      <c r="C944" s="2">
        <v>1.81</v>
      </c>
      <c r="D944" s="2">
        <v>1.3357000000000001</v>
      </c>
      <c r="E944" s="2">
        <v>0</v>
      </c>
      <c r="F944" s="2">
        <v>0</v>
      </c>
      <c r="G944" s="2">
        <v>0</v>
      </c>
      <c r="H944" s="16">
        <f t="shared" si="14"/>
        <v>0</v>
      </c>
    </row>
    <row r="945" spans="1:8" ht="13.5" x14ac:dyDescent="0.25">
      <c r="A945" s="11"/>
      <c r="B945" s="10">
        <v>43682</v>
      </c>
      <c r="C945" s="2">
        <v>1.81</v>
      </c>
      <c r="D945" s="2">
        <v>1.3357000000000001</v>
      </c>
      <c r="E945" s="2">
        <v>0</v>
      </c>
      <c r="F945" s="2">
        <v>0</v>
      </c>
      <c r="G945" s="2">
        <v>0</v>
      </c>
      <c r="H945" s="16">
        <f t="shared" si="14"/>
        <v>0</v>
      </c>
    </row>
    <row r="946" spans="1:8" ht="13.5" x14ac:dyDescent="0.25">
      <c r="A946" s="11"/>
      <c r="B946" s="10">
        <v>43683</v>
      </c>
      <c r="C946" s="2">
        <v>1.81</v>
      </c>
      <c r="D946" s="2">
        <v>1.3357000000000001</v>
      </c>
      <c r="E946" s="2">
        <v>0</v>
      </c>
      <c r="F946" s="2">
        <v>0</v>
      </c>
      <c r="G946" s="2">
        <v>0</v>
      </c>
      <c r="H946" s="16">
        <f t="shared" si="14"/>
        <v>0</v>
      </c>
    </row>
    <row r="947" spans="1:8" ht="13.5" x14ac:dyDescent="0.25">
      <c r="A947" s="11"/>
      <c r="B947" s="10">
        <v>43684</v>
      </c>
      <c r="C947" s="2">
        <v>1.81</v>
      </c>
      <c r="D947" s="2">
        <v>1.3357000000000001</v>
      </c>
      <c r="E947" s="2">
        <v>0</v>
      </c>
      <c r="F947" s="2">
        <v>0</v>
      </c>
      <c r="G947" s="2">
        <v>0</v>
      </c>
      <c r="H947" s="16">
        <f t="shared" si="14"/>
        <v>0</v>
      </c>
    </row>
    <row r="948" spans="1:8" ht="13.5" x14ac:dyDescent="0.25">
      <c r="A948" s="11"/>
      <c r="B948" s="10">
        <v>43685</v>
      </c>
      <c r="C948" s="2">
        <v>1.81</v>
      </c>
      <c r="D948" s="2">
        <v>1.3357000000000001</v>
      </c>
      <c r="E948" s="2">
        <v>0</v>
      </c>
      <c r="F948" s="2">
        <v>0</v>
      </c>
      <c r="G948" s="2">
        <v>0</v>
      </c>
      <c r="H948" s="16">
        <f t="shared" si="14"/>
        <v>0</v>
      </c>
    </row>
    <row r="949" spans="1:8" ht="13.5" x14ac:dyDescent="0.25">
      <c r="A949" s="11"/>
      <c r="B949" s="10">
        <v>43686</v>
      </c>
      <c r="C949" s="2">
        <v>1.81</v>
      </c>
      <c r="D949" s="2">
        <v>1.3357000000000001</v>
      </c>
      <c r="E949" s="2">
        <v>0</v>
      </c>
      <c r="F949" s="2">
        <v>0</v>
      </c>
      <c r="G949" s="2">
        <v>0</v>
      </c>
      <c r="H949" s="16">
        <f t="shared" si="14"/>
        <v>0</v>
      </c>
    </row>
    <row r="950" spans="1:8" ht="13.5" x14ac:dyDescent="0.25">
      <c r="A950" s="11"/>
      <c r="B950" s="10">
        <v>43691</v>
      </c>
      <c r="C950" s="2">
        <v>1.81</v>
      </c>
      <c r="D950" s="2">
        <v>1.3357000000000001</v>
      </c>
      <c r="E950" s="2">
        <v>0</v>
      </c>
      <c r="F950" s="2">
        <v>0</v>
      </c>
      <c r="G950" s="2">
        <v>0</v>
      </c>
      <c r="H950" s="16">
        <f t="shared" si="14"/>
        <v>0</v>
      </c>
    </row>
    <row r="951" spans="1:8" ht="13.5" x14ac:dyDescent="0.25">
      <c r="A951" s="11"/>
      <c r="B951" s="10">
        <v>43692</v>
      </c>
      <c r="C951" s="2">
        <v>1.81</v>
      </c>
      <c r="D951" s="2">
        <v>1.3357000000000001</v>
      </c>
      <c r="E951" s="2">
        <v>0</v>
      </c>
      <c r="F951" s="2">
        <v>0</v>
      </c>
      <c r="G951" s="2">
        <v>0</v>
      </c>
      <c r="H951" s="16">
        <f t="shared" si="14"/>
        <v>0</v>
      </c>
    </row>
    <row r="952" spans="1:8" ht="13.5" x14ac:dyDescent="0.25">
      <c r="A952" s="11"/>
      <c r="B952" s="10">
        <v>43693</v>
      </c>
      <c r="C952" s="2">
        <v>1.81</v>
      </c>
      <c r="D952" s="2">
        <v>1.3357000000000001</v>
      </c>
      <c r="E952" s="2">
        <v>0</v>
      </c>
      <c r="F952" s="2">
        <v>0</v>
      </c>
      <c r="G952" s="2">
        <v>0</v>
      </c>
      <c r="H952" s="16">
        <f t="shared" si="14"/>
        <v>0</v>
      </c>
    </row>
    <row r="953" spans="1:8" ht="13.5" x14ac:dyDescent="0.25">
      <c r="A953" s="11"/>
      <c r="B953" s="10">
        <v>43696</v>
      </c>
      <c r="C953" s="2">
        <v>1.81</v>
      </c>
      <c r="D953" s="2">
        <v>1.3357000000000001</v>
      </c>
      <c r="E953" s="2">
        <v>0</v>
      </c>
      <c r="F953" s="2">
        <v>0</v>
      </c>
      <c r="G953" s="2">
        <v>0</v>
      </c>
      <c r="H953" s="16">
        <f t="shared" si="14"/>
        <v>0</v>
      </c>
    </row>
    <row r="954" spans="1:8" ht="13.5" x14ac:dyDescent="0.25">
      <c r="A954" s="11"/>
      <c r="B954" s="10">
        <v>43697</v>
      </c>
      <c r="C954" s="2">
        <v>1.81</v>
      </c>
      <c r="D954" s="2">
        <v>1.3357000000000001</v>
      </c>
      <c r="E954" s="2">
        <v>0</v>
      </c>
      <c r="F954" s="2">
        <v>0</v>
      </c>
      <c r="G954" s="2">
        <v>0</v>
      </c>
      <c r="H954" s="16">
        <f t="shared" si="14"/>
        <v>0</v>
      </c>
    </row>
    <row r="955" spans="1:8" ht="13.5" x14ac:dyDescent="0.25">
      <c r="A955" s="11"/>
      <c r="B955" s="10">
        <v>43698</v>
      </c>
      <c r="C955" s="2">
        <v>1.81</v>
      </c>
      <c r="D955" s="2">
        <v>1.3357000000000001</v>
      </c>
      <c r="E955" s="2">
        <v>0</v>
      </c>
      <c r="F955" s="2">
        <v>0</v>
      </c>
      <c r="G955" s="2">
        <v>0</v>
      </c>
      <c r="H955" s="16">
        <f t="shared" si="14"/>
        <v>0</v>
      </c>
    </row>
    <row r="956" spans="1:8" ht="13.5" x14ac:dyDescent="0.25">
      <c r="A956" s="11"/>
      <c r="B956" s="10">
        <v>43699</v>
      </c>
      <c r="C956" s="2">
        <v>1.81</v>
      </c>
      <c r="D956" s="2">
        <v>1.3357000000000001</v>
      </c>
      <c r="E956" s="2">
        <v>0</v>
      </c>
      <c r="F956" s="2">
        <v>0</v>
      </c>
      <c r="G956" s="2">
        <v>0</v>
      </c>
      <c r="H956" s="16">
        <f t="shared" si="14"/>
        <v>0</v>
      </c>
    </row>
    <row r="957" spans="1:8" ht="13.5" x14ac:dyDescent="0.25">
      <c r="A957" s="11"/>
      <c r="B957" s="10">
        <v>43700</v>
      </c>
      <c r="C957" s="2">
        <v>1.86</v>
      </c>
      <c r="D957" s="2">
        <v>1.3726</v>
      </c>
      <c r="E957" s="2">
        <v>0</v>
      </c>
      <c r="F957" s="2">
        <v>0</v>
      </c>
      <c r="G957" s="2">
        <v>0</v>
      </c>
      <c r="H957" s="16">
        <f t="shared" si="14"/>
        <v>2.7625963914052504E-2</v>
      </c>
    </row>
    <row r="958" spans="1:8" ht="13.5" x14ac:dyDescent="0.25">
      <c r="A958" s="11"/>
      <c r="B958" s="10">
        <v>43703</v>
      </c>
      <c r="C958" s="2">
        <v>1.86</v>
      </c>
      <c r="D958" s="2">
        <v>1.3726</v>
      </c>
      <c r="E958" s="2">
        <v>0</v>
      </c>
      <c r="F958" s="2">
        <v>0</v>
      </c>
      <c r="G958" s="2">
        <v>0</v>
      </c>
      <c r="H958" s="16">
        <f t="shared" si="14"/>
        <v>0</v>
      </c>
    </row>
    <row r="959" spans="1:8" ht="13.5" x14ac:dyDescent="0.25">
      <c r="A959" s="11"/>
      <c r="B959" s="10">
        <v>43704</v>
      </c>
      <c r="C959" s="2">
        <v>1.86</v>
      </c>
      <c r="D959" s="2">
        <v>1.3726</v>
      </c>
      <c r="E959" s="2">
        <v>0</v>
      </c>
      <c r="F959" s="2">
        <v>0</v>
      </c>
      <c r="G959" s="2">
        <v>0</v>
      </c>
      <c r="H959" s="16">
        <f t="shared" si="14"/>
        <v>0</v>
      </c>
    </row>
    <row r="960" spans="1:8" ht="13.5" x14ac:dyDescent="0.25">
      <c r="A960" s="11"/>
      <c r="B960" s="10">
        <v>43705</v>
      </c>
      <c r="C960" s="2">
        <v>1.86</v>
      </c>
      <c r="D960" s="2">
        <v>1.3726</v>
      </c>
      <c r="E960" s="2">
        <v>0</v>
      </c>
      <c r="F960" s="2">
        <v>0</v>
      </c>
      <c r="G960" s="2">
        <v>0</v>
      </c>
      <c r="H960" s="16">
        <f t="shared" si="14"/>
        <v>0</v>
      </c>
    </row>
    <row r="961" spans="1:8" ht="13.5" x14ac:dyDescent="0.25">
      <c r="A961" s="11"/>
      <c r="B961" s="10">
        <v>43706</v>
      </c>
      <c r="C961" s="2">
        <v>1.86</v>
      </c>
      <c r="D961" s="2">
        <v>1.3726</v>
      </c>
      <c r="E961" s="2">
        <v>0</v>
      </c>
      <c r="F961" s="2">
        <v>0</v>
      </c>
      <c r="G961" s="2">
        <v>0</v>
      </c>
      <c r="H961" s="16">
        <f t="shared" si="14"/>
        <v>0</v>
      </c>
    </row>
    <row r="962" spans="1:8" ht="13.5" x14ac:dyDescent="0.25">
      <c r="A962" s="11"/>
      <c r="B962" s="10">
        <v>43707</v>
      </c>
      <c r="C962" s="2">
        <v>1.86</v>
      </c>
      <c r="D962" s="2">
        <v>1.3726</v>
      </c>
      <c r="E962" s="2">
        <v>0</v>
      </c>
      <c r="F962" s="2">
        <v>0</v>
      </c>
      <c r="G962" s="2">
        <v>0</v>
      </c>
      <c r="H962" s="16">
        <f t="shared" si="14"/>
        <v>0</v>
      </c>
    </row>
    <row r="963" spans="1:8" ht="13.5" x14ac:dyDescent="0.25">
      <c r="A963" s="11"/>
      <c r="B963" s="10">
        <v>43710</v>
      </c>
      <c r="C963" s="2">
        <v>1.86</v>
      </c>
      <c r="D963" s="2">
        <v>1.3726</v>
      </c>
      <c r="E963" s="2">
        <v>0</v>
      </c>
      <c r="F963" s="2">
        <v>0</v>
      </c>
      <c r="G963" s="2">
        <v>0</v>
      </c>
      <c r="H963" s="16">
        <f t="shared" si="14"/>
        <v>0</v>
      </c>
    </row>
    <row r="964" spans="1:8" ht="13.5" x14ac:dyDescent="0.25">
      <c r="A964" s="11"/>
      <c r="B964" s="10">
        <v>43711</v>
      </c>
      <c r="C964" s="2">
        <v>1.86</v>
      </c>
      <c r="D964" s="2">
        <v>1.3726</v>
      </c>
      <c r="E964" s="2">
        <v>0</v>
      </c>
      <c r="F964" s="2">
        <v>0</v>
      </c>
      <c r="G964" s="2">
        <v>0</v>
      </c>
      <c r="H964" s="16">
        <f t="shared" si="14"/>
        <v>0</v>
      </c>
    </row>
    <row r="965" spans="1:8" ht="13.5" x14ac:dyDescent="0.25">
      <c r="A965" s="11"/>
      <c r="B965" s="10">
        <v>43712</v>
      </c>
      <c r="C965" s="2">
        <v>1.86</v>
      </c>
      <c r="D965" s="2">
        <v>1.3726</v>
      </c>
      <c r="E965" s="2">
        <v>0</v>
      </c>
      <c r="F965" s="2">
        <v>0</v>
      </c>
      <c r="G965" s="2">
        <v>0</v>
      </c>
      <c r="H965" s="16">
        <f t="shared" si="14"/>
        <v>0</v>
      </c>
    </row>
    <row r="966" spans="1:8" ht="13.5" x14ac:dyDescent="0.25">
      <c r="A966" s="11"/>
      <c r="B966" s="10">
        <v>43713</v>
      </c>
      <c r="C966" s="2">
        <v>1.86</v>
      </c>
      <c r="D966" s="2">
        <v>1.3726</v>
      </c>
      <c r="E966" s="2">
        <v>0</v>
      </c>
      <c r="F966" s="2">
        <v>0</v>
      </c>
      <c r="G966" s="2">
        <v>0</v>
      </c>
      <c r="H966" s="16">
        <f t="shared" si="14"/>
        <v>0</v>
      </c>
    </row>
    <row r="967" spans="1:8" ht="13.5" x14ac:dyDescent="0.25">
      <c r="A967" s="11"/>
      <c r="B967" s="10">
        <v>43714</v>
      </c>
      <c r="C967" s="2">
        <v>1.86</v>
      </c>
      <c r="D967" s="2">
        <v>1.3726</v>
      </c>
      <c r="E967" s="2">
        <v>0</v>
      </c>
      <c r="F967" s="2">
        <v>0</v>
      </c>
      <c r="G967" s="2">
        <v>0</v>
      </c>
      <c r="H967" s="16">
        <f t="shared" ref="H967:H1030" si="15">(D967-D966)/D966</f>
        <v>0</v>
      </c>
    </row>
    <row r="968" spans="1:8" ht="13.5" x14ac:dyDescent="0.25">
      <c r="A968" s="11"/>
      <c r="B968" s="10">
        <v>43717</v>
      </c>
      <c r="C968" s="2">
        <v>1.86</v>
      </c>
      <c r="D968" s="2">
        <v>1.3726</v>
      </c>
      <c r="E968" s="2">
        <v>0</v>
      </c>
      <c r="F968" s="2">
        <v>0</v>
      </c>
      <c r="G968" s="2">
        <v>0</v>
      </c>
      <c r="H968" s="16">
        <f t="shared" si="15"/>
        <v>0</v>
      </c>
    </row>
    <row r="969" spans="1:8" ht="13.5" x14ac:dyDescent="0.25">
      <c r="A969" s="11"/>
      <c r="B969" s="10">
        <v>43718</v>
      </c>
      <c r="C969" s="2">
        <v>1.86</v>
      </c>
      <c r="D969" s="2">
        <v>1.3726</v>
      </c>
      <c r="E969" s="2">
        <v>0</v>
      </c>
      <c r="F969" s="2">
        <v>0</v>
      </c>
      <c r="G969" s="2">
        <v>0</v>
      </c>
      <c r="H969" s="16">
        <f t="shared" si="15"/>
        <v>0</v>
      </c>
    </row>
    <row r="970" spans="1:8" ht="13.5" x14ac:dyDescent="0.25">
      <c r="A970" s="11"/>
      <c r="B970" s="10">
        <v>43719</v>
      </c>
      <c r="C970" s="2">
        <v>1.86</v>
      </c>
      <c r="D970" s="2">
        <v>1.3726</v>
      </c>
      <c r="E970" s="2">
        <v>0</v>
      </c>
      <c r="F970" s="2">
        <v>0</v>
      </c>
      <c r="G970" s="2">
        <v>0</v>
      </c>
      <c r="H970" s="16">
        <f t="shared" si="15"/>
        <v>0</v>
      </c>
    </row>
    <row r="971" spans="1:8" ht="13.5" x14ac:dyDescent="0.25">
      <c r="A971" s="11"/>
      <c r="B971" s="10">
        <v>43720</v>
      </c>
      <c r="C971" s="2">
        <v>1.86</v>
      </c>
      <c r="D971" s="2">
        <v>1.3726</v>
      </c>
      <c r="E971" s="2">
        <v>0</v>
      </c>
      <c r="F971" s="2">
        <v>0</v>
      </c>
      <c r="G971" s="2">
        <v>0</v>
      </c>
      <c r="H971" s="16">
        <f t="shared" si="15"/>
        <v>0</v>
      </c>
    </row>
    <row r="972" spans="1:8" ht="13.5" x14ac:dyDescent="0.25">
      <c r="A972" s="11"/>
      <c r="B972" s="10">
        <v>43721</v>
      </c>
      <c r="C972" s="2">
        <v>1.86</v>
      </c>
      <c r="D972" s="2">
        <v>1.3726</v>
      </c>
      <c r="E972" s="2">
        <v>0</v>
      </c>
      <c r="F972" s="2">
        <v>0</v>
      </c>
      <c r="G972" s="2">
        <v>0</v>
      </c>
      <c r="H972" s="16">
        <f t="shared" si="15"/>
        <v>0</v>
      </c>
    </row>
    <row r="973" spans="1:8" ht="13.5" x14ac:dyDescent="0.25">
      <c r="A973" s="11"/>
      <c r="B973" s="10">
        <v>43724</v>
      </c>
      <c r="C973" s="2">
        <v>1.86</v>
      </c>
      <c r="D973" s="2">
        <v>1.3726</v>
      </c>
      <c r="E973" s="2">
        <v>0</v>
      </c>
      <c r="F973" s="2">
        <v>0</v>
      </c>
      <c r="G973" s="2">
        <v>0</v>
      </c>
      <c r="H973" s="16">
        <f t="shared" si="15"/>
        <v>0</v>
      </c>
    </row>
    <row r="974" spans="1:8" ht="13.5" x14ac:dyDescent="0.25">
      <c r="A974" s="11"/>
      <c r="B974" s="10">
        <v>43725</v>
      </c>
      <c r="C974" s="2">
        <v>1.86</v>
      </c>
      <c r="D974" s="2">
        <v>1.3726</v>
      </c>
      <c r="E974" s="2">
        <v>0</v>
      </c>
      <c r="F974" s="2">
        <v>0</v>
      </c>
      <c r="G974" s="2">
        <v>0</v>
      </c>
      <c r="H974" s="16">
        <f t="shared" si="15"/>
        <v>0</v>
      </c>
    </row>
    <row r="975" spans="1:8" ht="13.5" x14ac:dyDescent="0.25">
      <c r="A975" s="11"/>
      <c r="B975" s="10">
        <v>43726</v>
      </c>
      <c r="C975" s="2">
        <v>1.86</v>
      </c>
      <c r="D975" s="2">
        <v>1.3726</v>
      </c>
      <c r="E975" s="2">
        <v>0</v>
      </c>
      <c r="F975" s="2">
        <v>0</v>
      </c>
      <c r="G975" s="2">
        <v>0</v>
      </c>
      <c r="H975" s="16">
        <f t="shared" si="15"/>
        <v>0</v>
      </c>
    </row>
    <row r="976" spans="1:8" ht="13.5" x14ac:dyDescent="0.25">
      <c r="A976" s="11"/>
      <c r="B976" s="10">
        <v>43727</v>
      </c>
      <c r="C976" s="2">
        <v>1.9</v>
      </c>
      <c r="D976" s="2">
        <v>1.4020999999999999</v>
      </c>
      <c r="E976" s="2">
        <v>230</v>
      </c>
      <c r="F976" s="2">
        <v>1.9</v>
      </c>
      <c r="G976" s="2">
        <v>437</v>
      </c>
      <c r="H976" s="16">
        <f t="shared" si="15"/>
        <v>2.1492058866384861E-2</v>
      </c>
    </row>
    <row r="977" spans="1:8" ht="13.5" x14ac:dyDescent="0.25">
      <c r="A977" s="11"/>
      <c r="B977" s="10">
        <v>43728</v>
      </c>
      <c r="C977" s="2">
        <v>1.9</v>
      </c>
      <c r="D977" s="2">
        <v>1.4020999999999999</v>
      </c>
      <c r="E977" s="2">
        <v>0</v>
      </c>
      <c r="F977" s="2">
        <v>0</v>
      </c>
      <c r="G977" s="2">
        <v>0</v>
      </c>
      <c r="H977" s="16">
        <f t="shared" si="15"/>
        <v>0</v>
      </c>
    </row>
    <row r="978" spans="1:8" ht="13.5" x14ac:dyDescent="0.25">
      <c r="A978" s="11"/>
      <c r="B978" s="10">
        <v>43731</v>
      </c>
      <c r="C978" s="2">
        <v>1.9</v>
      </c>
      <c r="D978" s="2">
        <v>1.4020999999999999</v>
      </c>
      <c r="E978" s="2">
        <v>0</v>
      </c>
      <c r="F978" s="2">
        <v>0</v>
      </c>
      <c r="G978" s="2">
        <v>0</v>
      </c>
      <c r="H978" s="16">
        <f t="shared" si="15"/>
        <v>0</v>
      </c>
    </row>
    <row r="979" spans="1:8" ht="13.5" x14ac:dyDescent="0.25">
      <c r="A979" s="11"/>
      <c r="B979" s="10">
        <v>43732</v>
      </c>
      <c r="C979" s="2">
        <v>1.9</v>
      </c>
      <c r="D979" s="2">
        <v>1.4020999999999999</v>
      </c>
      <c r="E979" s="2">
        <v>0</v>
      </c>
      <c r="F979" s="2">
        <v>0</v>
      </c>
      <c r="G979" s="2">
        <v>0</v>
      </c>
      <c r="H979" s="16">
        <f t="shared" si="15"/>
        <v>0</v>
      </c>
    </row>
    <row r="980" spans="1:8" ht="13.5" x14ac:dyDescent="0.25">
      <c r="A980" s="11"/>
      <c r="B980" s="10">
        <v>43733</v>
      </c>
      <c r="C980" s="2">
        <v>1.9</v>
      </c>
      <c r="D980" s="2">
        <v>1.4020999999999999</v>
      </c>
      <c r="E980" s="2">
        <v>0</v>
      </c>
      <c r="F980" s="2">
        <v>0</v>
      </c>
      <c r="G980" s="2">
        <v>0</v>
      </c>
      <c r="H980" s="16">
        <f t="shared" si="15"/>
        <v>0</v>
      </c>
    </row>
    <row r="981" spans="1:8" ht="13.5" x14ac:dyDescent="0.25">
      <c r="A981" s="11"/>
      <c r="B981" s="10">
        <v>43734</v>
      </c>
      <c r="C981" s="2">
        <v>1.93</v>
      </c>
      <c r="D981" s="2">
        <v>1.4241999999999999</v>
      </c>
      <c r="E981" s="2">
        <v>500</v>
      </c>
      <c r="F981" s="2">
        <v>1.93</v>
      </c>
      <c r="G981" s="2">
        <v>965</v>
      </c>
      <c r="H981" s="16">
        <f t="shared" si="15"/>
        <v>1.5762071178945875E-2</v>
      </c>
    </row>
    <row r="982" spans="1:8" ht="13.5" x14ac:dyDescent="0.25">
      <c r="A982" s="11"/>
      <c r="B982" s="10">
        <v>43735</v>
      </c>
      <c r="C982" s="2">
        <v>1.93</v>
      </c>
      <c r="D982" s="2">
        <v>1.4241999999999999</v>
      </c>
      <c r="E982" s="2">
        <v>500</v>
      </c>
      <c r="F982" s="2">
        <v>1.93</v>
      </c>
      <c r="G982" s="2">
        <v>965</v>
      </c>
      <c r="H982" s="16">
        <f t="shared" si="15"/>
        <v>0</v>
      </c>
    </row>
    <row r="983" spans="1:8" ht="13.5" x14ac:dyDescent="0.25">
      <c r="A983" s="11"/>
      <c r="B983" s="10">
        <v>43738</v>
      </c>
      <c r="C983" s="2">
        <v>1.88</v>
      </c>
      <c r="D983" s="2">
        <v>1.3873</v>
      </c>
      <c r="E983" s="2">
        <v>0</v>
      </c>
      <c r="F983" s="2">
        <v>0</v>
      </c>
      <c r="G983" s="2">
        <v>0</v>
      </c>
      <c r="H983" s="16">
        <f t="shared" si="15"/>
        <v>-2.5909282404156676E-2</v>
      </c>
    </row>
    <row r="984" spans="1:8" ht="13.5" x14ac:dyDescent="0.25">
      <c r="A984" s="11"/>
      <c r="B984" s="10">
        <v>43739</v>
      </c>
      <c r="C984" s="2">
        <v>1.93</v>
      </c>
      <c r="D984" s="2">
        <v>1.4241999999999999</v>
      </c>
      <c r="E984" s="2">
        <v>500</v>
      </c>
      <c r="F984" s="2">
        <v>1.93</v>
      </c>
      <c r="G984" s="2">
        <v>965</v>
      </c>
      <c r="H984" s="16">
        <f t="shared" si="15"/>
        <v>2.6598428602321006E-2</v>
      </c>
    </row>
    <row r="985" spans="1:8" ht="13.5" x14ac:dyDescent="0.25">
      <c r="A985" s="11"/>
      <c r="B985" s="10">
        <v>43740</v>
      </c>
      <c r="C985" s="2">
        <v>1.93</v>
      </c>
      <c r="D985" s="2">
        <v>1.4241999999999999</v>
      </c>
      <c r="E985" s="2">
        <v>52</v>
      </c>
      <c r="F985" s="2">
        <v>1.93</v>
      </c>
      <c r="G985" s="2">
        <v>100.36</v>
      </c>
      <c r="H985" s="16">
        <f t="shared" si="15"/>
        <v>0</v>
      </c>
    </row>
    <row r="986" spans="1:8" ht="13.5" x14ac:dyDescent="0.25">
      <c r="A986" s="11"/>
      <c r="B986" s="10">
        <v>43741</v>
      </c>
      <c r="C986" s="2">
        <v>1.93</v>
      </c>
      <c r="D986" s="2">
        <v>1.4241999999999999</v>
      </c>
      <c r="E986" s="2">
        <v>0</v>
      </c>
      <c r="F986" s="2">
        <v>0</v>
      </c>
      <c r="G986" s="2">
        <v>0</v>
      </c>
      <c r="H986" s="16">
        <f t="shared" si="15"/>
        <v>0</v>
      </c>
    </row>
    <row r="987" spans="1:8" ht="13.5" x14ac:dyDescent="0.25">
      <c r="A987" s="11"/>
      <c r="B987" s="10">
        <v>43742</v>
      </c>
      <c r="C987" s="2">
        <v>1.93</v>
      </c>
      <c r="D987" s="2">
        <v>1.4241999999999999</v>
      </c>
      <c r="E987" s="2">
        <v>118</v>
      </c>
      <c r="F987" s="2">
        <v>1.93</v>
      </c>
      <c r="G987" s="2">
        <v>227.74</v>
      </c>
      <c r="H987" s="16">
        <f t="shared" si="15"/>
        <v>0</v>
      </c>
    </row>
    <row r="988" spans="1:8" ht="13.5" x14ac:dyDescent="0.25">
      <c r="A988" s="11"/>
      <c r="B988" s="10">
        <v>43745</v>
      </c>
      <c r="C988" s="2">
        <v>1.93</v>
      </c>
      <c r="D988" s="2">
        <v>1.4241999999999999</v>
      </c>
      <c r="E988" s="2">
        <v>0</v>
      </c>
      <c r="F988" s="2">
        <v>0</v>
      </c>
      <c r="G988" s="2">
        <v>0</v>
      </c>
      <c r="H988" s="16">
        <f t="shared" si="15"/>
        <v>0</v>
      </c>
    </row>
    <row r="989" spans="1:8" ht="13.5" x14ac:dyDescent="0.25">
      <c r="A989" s="11"/>
      <c r="B989" s="10">
        <v>43746</v>
      </c>
      <c r="C989" s="2">
        <v>1.93</v>
      </c>
      <c r="D989" s="2">
        <v>1.4241999999999999</v>
      </c>
      <c r="E989" s="2">
        <v>0</v>
      </c>
      <c r="F989" s="2">
        <v>0</v>
      </c>
      <c r="G989" s="2">
        <v>0</v>
      </c>
      <c r="H989" s="16">
        <f t="shared" si="15"/>
        <v>0</v>
      </c>
    </row>
    <row r="990" spans="1:8" ht="13.5" x14ac:dyDescent="0.25">
      <c r="A990" s="11"/>
      <c r="B990" s="10">
        <v>43747</v>
      </c>
      <c r="C990" s="2">
        <v>1.93</v>
      </c>
      <c r="D990" s="2">
        <v>1.4241999999999999</v>
      </c>
      <c r="E990" s="2">
        <v>0</v>
      </c>
      <c r="F990" s="2">
        <v>0</v>
      </c>
      <c r="G990" s="2">
        <v>0</v>
      </c>
      <c r="H990" s="16">
        <f t="shared" si="15"/>
        <v>0</v>
      </c>
    </row>
    <row r="991" spans="1:8" ht="13.5" x14ac:dyDescent="0.25">
      <c r="A991" s="11"/>
      <c r="B991" s="10">
        <v>43748</v>
      </c>
      <c r="C991" s="2">
        <v>1.9</v>
      </c>
      <c r="D991" s="2">
        <v>1.4020999999999999</v>
      </c>
      <c r="E991" s="2">
        <v>8</v>
      </c>
      <c r="F991" s="2">
        <v>1.9</v>
      </c>
      <c r="G991" s="2">
        <v>15.2</v>
      </c>
      <c r="H991" s="16">
        <f t="shared" si="15"/>
        <v>-1.5517483499508503E-2</v>
      </c>
    </row>
    <row r="992" spans="1:8" ht="13.5" x14ac:dyDescent="0.25">
      <c r="A992" s="11"/>
      <c r="B992" s="10">
        <v>43749</v>
      </c>
      <c r="C992" s="2">
        <v>1.9</v>
      </c>
      <c r="D992" s="2">
        <v>1.4020999999999999</v>
      </c>
      <c r="E992" s="2">
        <v>0</v>
      </c>
      <c r="F992" s="2">
        <v>0</v>
      </c>
      <c r="G992" s="2">
        <v>0</v>
      </c>
      <c r="H992" s="16">
        <f t="shared" si="15"/>
        <v>0</v>
      </c>
    </row>
    <row r="993" spans="1:8" ht="13.5" x14ac:dyDescent="0.25">
      <c r="A993" s="11"/>
      <c r="B993" s="10">
        <v>43752</v>
      </c>
      <c r="C993" s="2">
        <v>1.9</v>
      </c>
      <c r="D993" s="2">
        <v>1.4020999999999999</v>
      </c>
      <c r="E993" s="2">
        <v>0</v>
      </c>
      <c r="F993" s="2">
        <v>0</v>
      </c>
      <c r="G993" s="2">
        <v>0</v>
      </c>
      <c r="H993" s="16">
        <f t="shared" si="15"/>
        <v>0</v>
      </c>
    </row>
    <row r="994" spans="1:8" ht="13.5" x14ac:dyDescent="0.25">
      <c r="A994" s="11"/>
      <c r="B994" s="10">
        <v>43754</v>
      </c>
      <c r="C994" s="2">
        <v>1.9</v>
      </c>
      <c r="D994" s="2">
        <v>1.4020999999999999</v>
      </c>
      <c r="E994" s="2">
        <v>0</v>
      </c>
      <c r="F994" s="2">
        <v>0</v>
      </c>
      <c r="G994" s="2">
        <v>0</v>
      </c>
      <c r="H994" s="16">
        <f t="shared" si="15"/>
        <v>0</v>
      </c>
    </row>
    <row r="995" spans="1:8" ht="13.5" x14ac:dyDescent="0.25">
      <c r="A995" s="11"/>
      <c r="B995" s="10">
        <v>43755</v>
      </c>
      <c r="C995" s="2">
        <v>1.9</v>
      </c>
      <c r="D995" s="2">
        <v>1.4020999999999999</v>
      </c>
      <c r="E995" s="2">
        <v>0</v>
      </c>
      <c r="F995" s="2">
        <v>0</v>
      </c>
      <c r="G995" s="2">
        <v>0</v>
      </c>
      <c r="H995" s="16">
        <f t="shared" si="15"/>
        <v>0</v>
      </c>
    </row>
    <row r="996" spans="1:8" ht="13.5" x14ac:dyDescent="0.25">
      <c r="A996" s="11"/>
      <c r="B996" s="10">
        <v>43756</v>
      </c>
      <c r="C996" s="2">
        <v>1.9</v>
      </c>
      <c r="D996" s="2">
        <v>1.4020999999999999</v>
      </c>
      <c r="E996" s="2">
        <v>0</v>
      </c>
      <c r="F996" s="2">
        <v>0</v>
      </c>
      <c r="G996" s="2">
        <v>0</v>
      </c>
      <c r="H996" s="16">
        <f t="shared" si="15"/>
        <v>0</v>
      </c>
    </row>
    <row r="997" spans="1:8" ht="13.5" x14ac:dyDescent="0.25">
      <c r="A997" s="11"/>
      <c r="B997" s="10">
        <v>43759</v>
      </c>
      <c r="C997" s="2">
        <v>1.9</v>
      </c>
      <c r="D997" s="2">
        <v>1.4020999999999999</v>
      </c>
      <c r="E997" s="2">
        <v>0</v>
      </c>
      <c r="F997" s="2">
        <v>0</v>
      </c>
      <c r="G997" s="2">
        <v>0</v>
      </c>
      <c r="H997" s="16">
        <f t="shared" si="15"/>
        <v>0</v>
      </c>
    </row>
    <row r="998" spans="1:8" ht="13.5" x14ac:dyDescent="0.25">
      <c r="A998" s="11"/>
      <c r="B998" s="10">
        <v>43760</v>
      </c>
      <c r="C998" s="2">
        <v>1.9</v>
      </c>
      <c r="D998" s="2">
        <v>1.4020999999999999</v>
      </c>
      <c r="E998" s="2">
        <v>50</v>
      </c>
      <c r="F998" s="2">
        <v>1.9</v>
      </c>
      <c r="G998" s="2">
        <v>95</v>
      </c>
      <c r="H998" s="16">
        <f t="shared" si="15"/>
        <v>0</v>
      </c>
    </row>
    <row r="999" spans="1:8" ht="13.5" x14ac:dyDescent="0.25">
      <c r="A999" s="11"/>
      <c r="B999" s="10">
        <v>43761</v>
      </c>
      <c r="C999" s="2">
        <v>1.9</v>
      </c>
      <c r="D999" s="2">
        <v>1.4020999999999999</v>
      </c>
      <c r="E999" s="2">
        <v>0</v>
      </c>
      <c r="F999" s="2">
        <v>0</v>
      </c>
      <c r="G999" s="2">
        <v>0</v>
      </c>
      <c r="H999" s="16">
        <f t="shared" si="15"/>
        <v>0</v>
      </c>
    </row>
    <row r="1000" spans="1:8" ht="13.5" x14ac:dyDescent="0.25">
      <c r="A1000" s="11"/>
      <c r="B1000" s="10">
        <v>43762</v>
      </c>
      <c r="C1000" s="2">
        <v>1.9</v>
      </c>
      <c r="D1000" s="2">
        <v>1.4020999999999999</v>
      </c>
      <c r="E1000" s="2">
        <v>0</v>
      </c>
      <c r="F1000" s="2">
        <v>0</v>
      </c>
      <c r="G1000" s="2">
        <v>0</v>
      </c>
      <c r="H1000" s="16">
        <f t="shared" si="15"/>
        <v>0</v>
      </c>
    </row>
    <row r="1001" spans="1:8" ht="13.5" x14ac:dyDescent="0.25">
      <c r="A1001" s="11"/>
      <c r="B1001" s="10">
        <v>43763</v>
      </c>
      <c r="C1001" s="2">
        <v>1.9</v>
      </c>
      <c r="D1001" s="2">
        <v>1.4020999999999999</v>
      </c>
      <c r="E1001" s="2">
        <v>0</v>
      </c>
      <c r="F1001" s="2">
        <v>0</v>
      </c>
      <c r="G1001" s="2">
        <v>0</v>
      </c>
      <c r="H1001" s="16">
        <f t="shared" si="15"/>
        <v>0</v>
      </c>
    </row>
    <row r="1002" spans="1:8" ht="13.5" x14ac:dyDescent="0.25">
      <c r="A1002" s="11"/>
      <c r="B1002" s="10">
        <v>43766</v>
      </c>
      <c r="C1002" s="2">
        <v>1.9</v>
      </c>
      <c r="D1002" s="2">
        <v>1.4020999999999999</v>
      </c>
      <c r="E1002" s="2">
        <v>0</v>
      </c>
      <c r="F1002" s="2">
        <v>0</v>
      </c>
      <c r="G1002" s="2">
        <v>0</v>
      </c>
      <c r="H1002" s="16">
        <f t="shared" si="15"/>
        <v>0</v>
      </c>
    </row>
    <row r="1003" spans="1:8" ht="13.5" x14ac:dyDescent="0.25">
      <c r="A1003" s="11"/>
      <c r="B1003" s="10">
        <v>43767</v>
      </c>
      <c r="C1003" s="2">
        <v>1.9</v>
      </c>
      <c r="D1003" s="2">
        <v>1.4020999999999999</v>
      </c>
      <c r="E1003" s="2">
        <v>0</v>
      </c>
      <c r="F1003" s="2">
        <v>0</v>
      </c>
      <c r="G1003" s="2">
        <v>0</v>
      </c>
      <c r="H1003" s="16">
        <f t="shared" si="15"/>
        <v>0</v>
      </c>
    </row>
    <row r="1004" spans="1:8" ht="13.5" x14ac:dyDescent="0.25">
      <c r="A1004" s="11"/>
      <c r="B1004" s="10">
        <v>43768</v>
      </c>
      <c r="C1004" s="2">
        <v>1.9</v>
      </c>
      <c r="D1004" s="2">
        <v>1.4020999999999999</v>
      </c>
      <c r="E1004" s="2">
        <v>0</v>
      </c>
      <c r="F1004" s="2">
        <v>0</v>
      </c>
      <c r="G1004" s="2">
        <v>0</v>
      </c>
      <c r="H1004" s="16">
        <f t="shared" si="15"/>
        <v>0</v>
      </c>
    </row>
    <row r="1005" spans="1:8" ht="13.5" x14ac:dyDescent="0.25">
      <c r="A1005" s="11"/>
      <c r="B1005" s="10">
        <v>43769</v>
      </c>
      <c r="C1005" s="2">
        <v>1.85</v>
      </c>
      <c r="D1005" s="2">
        <v>1.3652</v>
      </c>
      <c r="E1005" s="2">
        <v>3644</v>
      </c>
      <c r="F1005" s="2">
        <v>1.85</v>
      </c>
      <c r="G1005" s="2">
        <v>6741.4</v>
      </c>
      <c r="H1005" s="16">
        <f t="shared" si="15"/>
        <v>-2.6317666357606403E-2</v>
      </c>
    </row>
    <row r="1006" spans="1:8" ht="13.5" x14ac:dyDescent="0.25">
      <c r="A1006" s="11"/>
      <c r="B1006" s="10">
        <v>43770</v>
      </c>
      <c r="C1006" s="2">
        <v>1.85</v>
      </c>
      <c r="D1006" s="2">
        <v>1.3652</v>
      </c>
      <c r="E1006" s="2">
        <v>0</v>
      </c>
      <c r="F1006" s="2">
        <v>0</v>
      </c>
      <c r="G1006" s="2">
        <v>0</v>
      </c>
      <c r="H1006" s="16">
        <f t="shared" si="15"/>
        <v>0</v>
      </c>
    </row>
    <row r="1007" spans="1:8" ht="13.5" x14ac:dyDescent="0.25">
      <c r="A1007" s="11"/>
      <c r="B1007" s="10">
        <v>43773</v>
      </c>
      <c r="C1007" s="2">
        <v>1.85</v>
      </c>
      <c r="D1007" s="2">
        <v>1.3652</v>
      </c>
      <c r="E1007" s="2">
        <v>0</v>
      </c>
      <c r="F1007" s="2">
        <v>0</v>
      </c>
      <c r="G1007" s="2">
        <v>0</v>
      </c>
      <c r="H1007" s="16">
        <f t="shared" si="15"/>
        <v>0</v>
      </c>
    </row>
    <row r="1008" spans="1:8" ht="13.5" x14ac:dyDescent="0.25">
      <c r="A1008" s="11"/>
      <c r="B1008" s="10">
        <v>43774</v>
      </c>
      <c r="C1008" s="2">
        <v>1.85</v>
      </c>
      <c r="D1008" s="2">
        <v>1.3652</v>
      </c>
      <c r="E1008" s="2">
        <v>0</v>
      </c>
      <c r="F1008" s="2">
        <v>0</v>
      </c>
      <c r="G1008" s="2">
        <v>0</v>
      </c>
      <c r="H1008" s="16">
        <f t="shared" si="15"/>
        <v>0</v>
      </c>
    </row>
    <row r="1009" spans="1:8" ht="13.5" x14ac:dyDescent="0.25">
      <c r="A1009" s="11"/>
      <c r="B1009" s="10">
        <v>43775</v>
      </c>
      <c r="C1009" s="2">
        <v>1.85</v>
      </c>
      <c r="D1009" s="2">
        <v>1.3652</v>
      </c>
      <c r="E1009" s="2">
        <v>0</v>
      </c>
      <c r="F1009" s="2">
        <v>0</v>
      </c>
      <c r="G1009" s="2">
        <v>0</v>
      </c>
      <c r="H1009" s="16">
        <f t="shared" si="15"/>
        <v>0</v>
      </c>
    </row>
    <row r="1010" spans="1:8" ht="13.5" x14ac:dyDescent="0.25">
      <c r="A1010" s="11"/>
      <c r="B1010" s="10">
        <v>43776</v>
      </c>
      <c r="C1010" s="2">
        <v>1.85</v>
      </c>
      <c r="D1010" s="2">
        <v>1.3652</v>
      </c>
      <c r="E1010" s="2">
        <v>0</v>
      </c>
      <c r="F1010" s="2">
        <v>0</v>
      </c>
      <c r="G1010" s="2">
        <v>0</v>
      </c>
      <c r="H1010" s="16">
        <f t="shared" si="15"/>
        <v>0</v>
      </c>
    </row>
    <row r="1011" spans="1:8" ht="13.5" x14ac:dyDescent="0.25">
      <c r="A1011" s="11"/>
      <c r="B1011" s="10">
        <v>43777</v>
      </c>
      <c r="C1011" s="2">
        <v>1.85</v>
      </c>
      <c r="D1011" s="2">
        <v>1.3652</v>
      </c>
      <c r="E1011" s="2">
        <v>0</v>
      </c>
      <c r="F1011" s="2">
        <v>0</v>
      </c>
      <c r="G1011" s="2">
        <v>0</v>
      </c>
      <c r="H1011" s="16">
        <f t="shared" si="15"/>
        <v>0</v>
      </c>
    </row>
    <row r="1012" spans="1:8" ht="13.5" x14ac:dyDescent="0.25">
      <c r="A1012" s="11"/>
      <c r="B1012" s="10">
        <v>43780</v>
      </c>
      <c r="C1012" s="2">
        <v>1.85</v>
      </c>
      <c r="D1012" s="2">
        <v>1.3652</v>
      </c>
      <c r="E1012" s="2">
        <v>0</v>
      </c>
      <c r="F1012" s="2">
        <v>0</v>
      </c>
      <c r="G1012" s="2">
        <v>0</v>
      </c>
      <c r="H1012" s="16">
        <f t="shared" si="15"/>
        <v>0</v>
      </c>
    </row>
    <row r="1013" spans="1:8" ht="13.5" x14ac:dyDescent="0.25">
      <c r="A1013" s="11"/>
      <c r="B1013" s="10">
        <v>43781</v>
      </c>
      <c r="C1013" s="2">
        <v>1.85</v>
      </c>
      <c r="D1013" s="2">
        <v>1.3652</v>
      </c>
      <c r="E1013" s="2">
        <v>0</v>
      </c>
      <c r="F1013" s="2">
        <v>0</v>
      </c>
      <c r="G1013" s="2">
        <v>0</v>
      </c>
      <c r="H1013" s="16">
        <f t="shared" si="15"/>
        <v>0</v>
      </c>
    </row>
    <row r="1014" spans="1:8" ht="13.5" x14ac:dyDescent="0.25">
      <c r="A1014" s="11"/>
      <c r="B1014" s="10">
        <v>43782</v>
      </c>
      <c r="C1014" s="2">
        <v>1.85</v>
      </c>
      <c r="D1014" s="2">
        <v>1.3652</v>
      </c>
      <c r="E1014" s="2">
        <v>0</v>
      </c>
      <c r="F1014" s="2">
        <v>0</v>
      </c>
      <c r="G1014" s="2">
        <v>0</v>
      </c>
      <c r="H1014" s="16">
        <f t="shared" si="15"/>
        <v>0</v>
      </c>
    </row>
    <row r="1015" spans="1:8" ht="13.5" x14ac:dyDescent="0.25">
      <c r="A1015" s="11"/>
      <c r="B1015" s="10">
        <v>43783</v>
      </c>
      <c r="C1015" s="2">
        <v>1.85</v>
      </c>
      <c r="D1015" s="2">
        <v>1.3652</v>
      </c>
      <c r="E1015" s="2">
        <v>0</v>
      </c>
      <c r="F1015" s="2">
        <v>0</v>
      </c>
      <c r="G1015" s="2">
        <v>0</v>
      </c>
      <c r="H1015" s="16">
        <f t="shared" si="15"/>
        <v>0</v>
      </c>
    </row>
    <row r="1016" spans="1:8" ht="13.5" x14ac:dyDescent="0.25">
      <c r="A1016" s="11"/>
      <c r="B1016" s="10">
        <v>43784</v>
      </c>
      <c r="C1016" s="2">
        <v>1.85</v>
      </c>
      <c r="D1016" s="2">
        <v>1.3652</v>
      </c>
      <c r="E1016" s="2">
        <v>0</v>
      </c>
      <c r="F1016" s="2">
        <v>0</v>
      </c>
      <c r="G1016" s="2">
        <v>0</v>
      </c>
      <c r="H1016" s="16">
        <f t="shared" si="15"/>
        <v>0</v>
      </c>
    </row>
    <row r="1017" spans="1:8" ht="13.5" x14ac:dyDescent="0.25">
      <c r="A1017" s="11"/>
      <c r="B1017" s="10">
        <v>43787</v>
      </c>
      <c r="C1017" s="2">
        <v>1.85</v>
      </c>
      <c r="D1017" s="2">
        <v>1.3652</v>
      </c>
      <c r="E1017" s="2">
        <v>0</v>
      </c>
      <c r="F1017" s="2">
        <v>0</v>
      </c>
      <c r="G1017" s="2">
        <v>0</v>
      </c>
      <c r="H1017" s="16">
        <f t="shared" si="15"/>
        <v>0</v>
      </c>
    </row>
    <row r="1018" spans="1:8" ht="13.5" x14ac:dyDescent="0.25">
      <c r="A1018" s="11"/>
      <c r="B1018" s="10">
        <v>43788</v>
      </c>
      <c r="C1018" s="2">
        <v>1.85</v>
      </c>
      <c r="D1018" s="2">
        <v>1.3652</v>
      </c>
      <c r="E1018" s="2">
        <v>0</v>
      </c>
      <c r="F1018" s="2">
        <v>0</v>
      </c>
      <c r="G1018" s="2">
        <v>0</v>
      </c>
      <c r="H1018" s="16">
        <f t="shared" si="15"/>
        <v>0</v>
      </c>
    </row>
    <row r="1019" spans="1:8" ht="13.5" x14ac:dyDescent="0.25">
      <c r="A1019" s="11"/>
      <c r="B1019" s="10">
        <v>43789</v>
      </c>
      <c r="C1019" s="2">
        <v>1.85</v>
      </c>
      <c r="D1019" s="2">
        <v>1.3652</v>
      </c>
      <c r="E1019" s="2">
        <v>0</v>
      </c>
      <c r="F1019" s="2">
        <v>0</v>
      </c>
      <c r="G1019" s="2">
        <v>0</v>
      </c>
      <c r="H1019" s="16">
        <f t="shared" si="15"/>
        <v>0</v>
      </c>
    </row>
    <row r="1020" spans="1:8" ht="13.5" x14ac:dyDescent="0.25">
      <c r="A1020" s="11"/>
      <c r="B1020" s="10">
        <v>43790</v>
      </c>
      <c r="C1020" s="2">
        <v>1.85</v>
      </c>
      <c r="D1020" s="2">
        <v>1.3652</v>
      </c>
      <c r="E1020" s="2">
        <v>0</v>
      </c>
      <c r="F1020" s="2">
        <v>0</v>
      </c>
      <c r="G1020" s="2">
        <v>0</v>
      </c>
      <c r="H1020" s="16">
        <f t="shared" si="15"/>
        <v>0</v>
      </c>
    </row>
    <row r="1021" spans="1:8" ht="13.5" x14ac:dyDescent="0.25">
      <c r="A1021" s="11"/>
      <c r="B1021" s="10">
        <v>43791</v>
      </c>
      <c r="C1021" s="2">
        <v>1.85</v>
      </c>
      <c r="D1021" s="2">
        <v>1.3652</v>
      </c>
      <c r="E1021" s="2">
        <v>0</v>
      </c>
      <c r="F1021" s="2">
        <v>0</v>
      </c>
      <c r="G1021" s="2">
        <v>0</v>
      </c>
      <c r="H1021" s="16">
        <f t="shared" si="15"/>
        <v>0</v>
      </c>
    </row>
    <row r="1022" spans="1:8" ht="13.5" x14ac:dyDescent="0.25">
      <c r="A1022" s="11"/>
      <c r="B1022" s="10">
        <v>43794</v>
      </c>
      <c r="C1022" s="2">
        <v>1.85</v>
      </c>
      <c r="D1022" s="2">
        <v>1.3652</v>
      </c>
      <c r="E1022" s="2">
        <v>0</v>
      </c>
      <c r="F1022" s="2">
        <v>0</v>
      </c>
      <c r="G1022" s="2">
        <v>0</v>
      </c>
      <c r="H1022" s="16">
        <f t="shared" si="15"/>
        <v>0</v>
      </c>
    </row>
    <row r="1023" spans="1:8" ht="13.5" x14ac:dyDescent="0.25">
      <c r="A1023" s="11"/>
      <c r="B1023" s="10">
        <v>43795</v>
      </c>
      <c r="C1023" s="2">
        <v>1.85</v>
      </c>
      <c r="D1023" s="2">
        <v>1.3652</v>
      </c>
      <c r="E1023" s="2">
        <v>0</v>
      </c>
      <c r="F1023" s="2">
        <v>0</v>
      </c>
      <c r="G1023" s="2">
        <v>0</v>
      </c>
      <c r="H1023" s="16">
        <f t="shared" si="15"/>
        <v>0</v>
      </c>
    </row>
    <row r="1024" spans="1:8" ht="13.5" x14ac:dyDescent="0.25">
      <c r="A1024" s="11"/>
      <c r="B1024" s="10">
        <v>43796</v>
      </c>
      <c r="C1024" s="2">
        <v>1.85</v>
      </c>
      <c r="D1024" s="2">
        <v>1.3652</v>
      </c>
      <c r="E1024" s="2">
        <v>0</v>
      </c>
      <c r="F1024" s="2">
        <v>0</v>
      </c>
      <c r="G1024" s="2">
        <v>0</v>
      </c>
      <c r="H1024" s="16">
        <f t="shared" si="15"/>
        <v>0</v>
      </c>
    </row>
    <row r="1025" spans="1:8" ht="13.5" x14ac:dyDescent="0.25">
      <c r="A1025" s="11"/>
      <c r="B1025" s="10">
        <v>43797</v>
      </c>
      <c r="C1025" s="2">
        <v>1.85</v>
      </c>
      <c r="D1025" s="2">
        <v>1.3652</v>
      </c>
      <c r="E1025" s="2">
        <v>0</v>
      </c>
      <c r="F1025" s="2">
        <v>0</v>
      </c>
      <c r="G1025" s="2">
        <v>0</v>
      </c>
      <c r="H1025" s="16">
        <f t="shared" si="15"/>
        <v>0</v>
      </c>
    </row>
    <row r="1026" spans="1:8" ht="13.5" x14ac:dyDescent="0.25">
      <c r="A1026" s="11"/>
      <c r="B1026" s="10">
        <v>43798</v>
      </c>
      <c r="C1026" s="2">
        <v>1.85</v>
      </c>
      <c r="D1026" s="2">
        <v>1.3652</v>
      </c>
      <c r="E1026" s="2">
        <v>0</v>
      </c>
      <c r="F1026" s="2">
        <v>0</v>
      </c>
      <c r="G1026" s="2">
        <v>0</v>
      </c>
      <c r="H1026" s="16">
        <f t="shared" si="15"/>
        <v>0</v>
      </c>
    </row>
    <row r="1027" spans="1:8" ht="13.5" x14ac:dyDescent="0.25">
      <c r="A1027" s="11"/>
      <c r="B1027" s="10">
        <v>43801</v>
      </c>
      <c r="C1027" s="2">
        <v>1.85</v>
      </c>
      <c r="D1027" s="2">
        <v>1.3652</v>
      </c>
      <c r="E1027" s="2">
        <v>0</v>
      </c>
      <c r="F1027" s="2">
        <v>0</v>
      </c>
      <c r="G1027" s="2">
        <v>0</v>
      </c>
      <c r="H1027" s="16">
        <f t="shared" si="15"/>
        <v>0</v>
      </c>
    </row>
    <row r="1028" spans="1:8" ht="13.5" x14ac:dyDescent="0.25">
      <c r="A1028" s="11"/>
      <c r="B1028" s="10">
        <v>43802</v>
      </c>
      <c r="C1028" s="2">
        <v>1.85</v>
      </c>
      <c r="D1028" s="2">
        <v>1.3652</v>
      </c>
      <c r="E1028" s="2">
        <v>0</v>
      </c>
      <c r="F1028" s="2">
        <v>0</v>
      </c>
      <c r="G1028" s="2">
        <v>0</v>
      </c>
      <c r="H1028" s="16">
        <f t="shared" si="15"/>
        <v>0</v>
      </c>
    </row>
    <row r="1029" spans="1:8" ht="13.5" x14ac:dyDescent="0.25">
      <c r="A1029" s="11"/>
      <c r="B1029" s="10">
        <v>43803</v>
      </c>
      <c r="C1029" s="2">
        <v>1.85</v>
      </c>
      <c r="D1029" s="2">
        <v>1.3652</v>
      </c>
      <c r="E1029" s="2">
        <v>0</v>
      </c>
      <c r="F1029" s="2">
        <v>0</v>
      </c>
      <c r="G1029" s="2">
        <v>0</v>
      </c>
      <c r="H1029" s="16">
        <f t="shared" si="15"/>
        <v>0</v>
      </c>
    </row>
    <row r="1030" spans="1:8" ht="13.5" x14ac:dyDescent="0.25">
      <c r="A1030" s="11"/>
      <c r="B1030" s="10">
        <v>43804</v>
      </c>
      <c r="C1030" s="2">
        <v>1.85</v>
      </c>
      <c r="D1030" s="2">
        <v>1.3652</v>
      </c>
      <c r="E1030" s="2">
        <v>0</v>
      </c>
      <c r="F1030" s="2">
        <v>0</v>
      </c>
      <c r="G1030" s="2">
        <v>0</v>
      </c>
      <c r="H1030" s="16">
        <f t="shared" si="15"/>
        <v>0</v>
      </c>
    </row>
    <row r="1031" spans="1:8" ht="13.5" x14ac:dyDescent="0.25">
      <c r="A1031" s="11"/>
      <c r="B1031" s="10">
        <v>43805</v>
      </c>
      <c r="C1031" s="2">
        <v>1.85</v>
      </c>
      <c r="D1031" s="2">
        <v>1.3652</v>
      </c>
      <c r="E1031" s="2">
        <v>0</v>
      </c>
      <c r="F1031" s="2">
        <v>0</v>
      </c>
      <c r="G1031" s="2">
        <v>0</v>
      </c>
      <c r="H1031" s="16">
        <f t="shared" ref="H1031:H1094" si="16">(D1031-D1030)/D1030</f>
        <v>0</v>
      </c>
    </row>
    <row r="1032" spans="1:8" ht="13.5" x14ac:dyDescent="0.25">
      <c r="A1032" s="11"/>
      <c r="B1032" s="10">
        <v>43808</v>
      </c>
      <c r="C1032" s="2">
        <v>1.85</v>
      </c>
      <c r="D1032" s="2">
        <v>1.3652</v>
      </c>
      <c r="E1032" s="2">
        <v>0</v>
      </c>
      <c r="F1032" s="2">
        <v>0</v>
      </c>
      <c r="G1032" s="2">
        <v>0</v>
      </c>
      <c r="H1032" s="16">
        <f t="shared" si="16"/>
        <v>0</v>
      </c>
    </row>
    <row r="1033" spans="1:8" ht="13.5" x14ac:dyDescent="0.25">
      <c r="A1033" s="11"/>
      <c r="B1033" s="10">
        <v>43809</v>
      </c>
      <c r="C1033" s="2">
        <v>1.85</v>
      </c>
      <c r="D1033" s="2">
        <v>1.3652</v>
      </c>
      <c r="E1033" s="2">
        <v>70</v>
      </c>
      <c r="F1033" s="2">
        <v>1.85</v>
      </c>
      <c r="G1033" s="2">
        <v>129.5</v>
      </c>
      <c r="H1033" s="16">
        <f t="shared" si="16"/>
        <v>0</v>
      </c>
    </row>
    <row r="1034" spans="1:8" ht="13.5" x14ac:dyDescent="0.25">
      <c r="A1034" s="11"/>
      <c r="B1034" s="10">
        <v>43810</v>
      </c>
      <c r="C1034" s="2">
        <v>1.85</v>
      </c>
      <c r="D1034" s="2">
        <v>1.3652</v>
      </c>
      <c r="E1034" s="2">
        <v>0</v>
      </c>
      <c r="F1034" s="2">
        <v>0</v>
      </c>
      <c r="G1034" s="2">
        <v>0</v>
      </c>
      <c r="H1034" s="16">
        <f t="shared" si="16"/>
        <v>0</v>
      </c>
    </row>
    <row r="1035" spans="1:8" ht="13.5" x14ac:dyDescent="0.25">
      <c r="A1035" s="11"/>
      <c r="B1035" s="10">
        <v>43811</v>
      </c>
      <c r="C1035" s="2">
        <v>1.85</v>
      </c>
      <c r="D1035" s="2">
        <v>1.3652</v>
      </c>
      <c r="E1035" s="2">
        <v>0</v>
      </c>
      <c r="F1035" s="2">
        <v>0</v>
      </c>
      <c r="G1035" s="2">
        <v>0</v>
      </c>
      <c r="H1035" s="16">
        <f t="shared" si="16"/>
        <v>0</v>
      </c>
    </row>
    <row r="1036" spans="1:8" ht="13.5" x14ac:dyDescent="0.25">
      <c r="A1036" s="11"/>
      <c r="B1036" s="10">
        <v>43812</v>
      </c>
      <c r="C1036" s="2">
        <v>1.85</v>
      </c>
      <c r="D1036" s="2">
        <v>1.3652</v>
      </c>
      <c r="E1036" s="2">
        <v>120</v>
      </c>
      <c r="F1036" s="2">
        <v>1.85</v>
      </c>
      <c r="G1036" s="2">
        <v>222</v>
      </c>
      <c r="H1036" s="16">
        <f t="shared" si="16"/>
        <v>0</v>
      </c>
    </row>
    <row r="1037" spans="1:8" ht="13.5" x14ac:dyDescent="0.25">
      <c r="A1037" s="11"/>
      <c r="B1037" s="10">
        <v>43815</v>
      </c>
      <c r="C1037" s="2">
        <v>1.85</v>
      </c>
      <c r="D1037" s="2">
        <v>1.3652</v>
      </c>
      <c r="E1037" s="2">
        <v>210</v>
      </c>
      <c r="F1037" s="2">
        <v>1.85</v>
      </c>
      <c r="G1037" s="2">
        <v>388.5</v>
      </c>
      <c r="H1037" s="16">
        <f t="shared" si="16"/>
        <v>0</v>
      </c>
    </row>
    <row r="1038" spans="1:8" ht="13.5" x14ac:dyDescent="0.25">
      <c r="A1038" s="11"/>
      <c r="B1038" s="10">
        <v>43816</v>
      </c>
      <c r="C1038" s="2">
        <v>1.85</v>
      </c>
      <c r="D1038" s="2">
        <v>1.3652</v>
      </c>
      <c r="E1038" s="2">
        <v>0</v>
      </c>
      <c r="F1038" s="2">
        <v>0</v>
      </c>
      <c r="G1038" s="2">
        <v>0</v>
      </c>
      <c r="H1038" s="16">
        <f t="shared" si="16"/>
        <v>0</v>
      </c>
    </row>
    <row r="1039" spans="1:8" ht="13.5" x14ac:dyDescent="0.25">
      <c r="A1039" s="11"/>
      <c r="B1039" s="10">
        <v>43817</v>
      </c>
      <c r="C1039" s="2">
        <v>1.85</v>
      </c>
      <c r="D1039" s="2">
        <v>1.3652</v>
      </c>
      <c r="E1039" s="2">
        <v>740</v>
      </c>
      <c r="F1039" s="2">
        <v>1.85</v>
      </c>
      <c r="G1039" s="2">
        <v>1369</v>
      </c>
      <c r="H1039" s="16">
        <f t="shared" si="16"/>
        <v>0</v>
      </c>
    </row>
    <row r="1040" spans="1:8" ht="13.5" x14ac:dyDescent="0.25">
      <c r="A1040" s="11"/>
      <c r="B1040" s="10">
        <v>43818</v>
      </c>
      <c r="C1040" s="2">
        <v>1.85</v>
      </c>
      <c r="D1040" s="2">
        <v>1.3652</v>
      </c>
      <c r="E1040" s="2">
        <v>46088</v>
      </c>
      <c r="F1040" s="2">
        <v>1.85</v>
      </c>
      <c r="G1040" s="2">
        <v>85262.8</v>
      </c>
      <c r="H1040" s="16">
        <f t="shared" si="16"/>
        <v>0</v>
      </c>
    </row>
    <row r="1041" spans="1:8" ht="13.5" x14ac:dyDescent="0.25">
      <c r="A1041" s="11"/>
      <c r="B1041" s="10">
        <v>43819</v>
      </c>
      <c r="C1041" s="2">
        <v>1.85</v>
      </c>
      <c r="D1041" s="2">
        <v>1.3652</v>
      </c>
      <c r="E1041" s="2">
        <v>0</v>
      </c>
      <c r="F1041" s="2">
        <v>0</v>
      </c>
      <c r="G1041" s="2">
        <v>0</v>
      </c>
      <c r="H1041" s="16">
        <f t="shared" si="16"/>
        <v>0</v>
      </c>
    </row>
    <row r="1042" spans="1:8" ht="13.5" x14ac:dyDescent="0.25">
      <c r="A1042" s="11"/>
      <c r="B1042" s="10">
        <v>43822</v>
      </c>
      <c r="C1042" s="2">
        <v>1.85</v>
      </c>
      <c r="D1042" s="2">
        <v>1.3652</v>
      </c>
      <c r="E1042" s="2">
        <v>0</v>
      </c>
      <c r="F1042" s="2">
        <v>0</v>
      </c>
      <c r="G1042" s="2">
        <v>0</v>
      </c>
      <c r="H1042" s="16">
        <f t="shared" si="16"/>
        <v>0</v>
      </c>
    </row>
    <row r="1043" spans="1:8" ht="13.5" x14ac:dyDescent="0.25">
      <c r="A1043" s="11"/>
      <c r="B1043" s="10">
        <v>43823</v>
      </c>
      <c r="C1043" s="2">
        <v>1.85</v>
      </c>
      <c r="D1043" s="2">
        <v>1.3652</v>
      </c>
      <c r="E1043" s="2">
        <v>0</v>
      </c>
      <c r="F1043" s="2">
        <v>0</v>
      </c>
      <c r="G1043" s="2">
        <v>0</v>
      </c>
      <c r="H1043" s="16">
        <f t="shared" si="16"/>
        <v>0</v>
      </c>
    </row>
    <row r="1044" spans="1:8" ht="13.5" x14ac:dyDescent="0.25">
      <c r="A1044" s="11"/>
      <c r="B1044" s="10">
        <v>43824</v>
      </c>
      <c r="C1044" s="2">
        <v>1.85</v>
      </c>
      <c r="D1044" s="2">
        <v>1.3652</v>
      </c>
      <c r="E1044" s="2">
        <v>0</v>
      </c>
      <c r="F1044" s="2">
        <v>0</v>
      </c>
      <c r="G1044" s="2">
        <v>0</v>
      </c>
      <c r="H1044" s="16">
        <f t="shared" si="16"/>
        <v>0</v>
      </c>
    </row>
    <row r="1045" spans="1:8" ht="13.5" x14ac:dyDescent="0.25">
      <c r="A1045" s="11"/>
      <c r="B1045" s="10">
        <v>43825</v>
      </c>
      <c r="C1045" s="2">
        <v>1.85</v>
      </c>
      <c r="D1045" s="2">
        <v>1.3652</v>
      </c>
      <c r="E1045" s="2">
        <v>0</v>
      </c>
      <c r="F1045" s="2">
        <v>0</v>
      </c>
      <c r="G1045" s="2">
        <v>0</v>
      </c>
      <c r="H1045" s="16">
        <f t="shared" si="16"/>
        <v>0</v>
      </c>
    </row>
    <row r="1046" spans="1:8" ht="13.5" x14ac:dyDescent="0.25">
      <c r="A1046" s="11"/>
      <c r="B1046" s="10">
        <v>43826</v>
      </c>
      <c r="C1046" s="2">
        <v>1.85</v>
      </c>
      <c r="D1046" s="2">
        <v>1.3652</v>
      </c>
      <c r="E1046" s="2">
        <v>100</v>
      </c>
      <c r="F1046" s="2">
        <v>1.85</v>
      </c>
      <c r="G1046" s="2">
        <v>185</v>
      </c>
      <c r="H1046" s="16">
        <f t="shared" si="16"/>
        <v>0</v>
      </c>
    </row>
    <row r="1047" spans="1:8" ht="13.5" x14ac:dyDescent="0.25">
      <c r="A1047" s="11"/>
      <c r="B1047" s="10">
        <v>43829</v>
      </c>
      <c r="C1047" s="2">
        <v>1.85</v>
      </c>
      <c r="D1047" s="2">
        <v>1.3652</v>
      </c>
      <c r="E1047" s="2">
        <v>0</v>
      </c>
      <c r="F1047" s="2">
        <v>0</v>
      </c>
      <c r="G1047" s="2">
        <v>0</v>
      </c>
      <c r="H1047" s="16">
        <f t="shared" si="16"/>
        <v>0</v>
      </c>
    </row>
    <row r="1048" spans="1:8" ht="13.5" x14ac:dyDescent="0.25">
      <c r="A1048" s="11"/>
      <c r="B1048" s="10">
        <v>43830</v>
      </c>
      <c r="C1048" s="2">
        <v>1.85</v>
      </c>
      <c r="D1048" s="2">
        <v>1.3652</v>
      </c>
      <c r="E1048" s="2">
        <v>100</v>
      </c>
      <c r="F1048" s="2">
        <v>1.85</v>
      </c>
      <c r="G1048" s="2">
        <v>185</v>
      </c>
      <c r="H1048" s="16">
        <f t="shared" si="16"/>
        <v>0</v>
      </c>
    </row>
    <row r="1049" spans="1:8" ht="13.5" x14ac:dyDescent="0.25">
      <c r="A1049" s="11"/>
      <c r="B1049" s="10">
        <v>43832</v>
      </c>
      <c r="C1049" s="2">
        <v>1.85</v>
      </c>
      <c r="D1049" s="2">
        <v>1.3652</v>
      </c>
      <c r="E1049" s="2">
        <v>0</v>
      </c>
      <c r="F1049" s="2">
        <v>0</v>
      </c>
      <c r="G1049" s="2">
        <v>0</v>
      </c>
      <c r="H1049" s="16">
        <f t="shared" si="16"/>
        <v>0</v>
      </c>
    </row>
    <row r="1050" spans="1:8" ht="13.5" x14ac:dyDescent="0.25">
      <c r="A1050" s="11"/>
      <c r="B1050" s="10">
        <v>43833</v>
      </c>
      <c r="C1050" s="2">
        <v>1.84</v>
      </c>
      <c r="D1050" s="2">
        <v>1.3577999999999999</v>
      </c>
      <c r="E1050" s="2">
        <v>3100</v>
      </c>
      <c r="F1050" s="2">
        <v>1.8496999999999999</v>
      </c>
      <c r="G1050" s="2">
        <v>5734.07</v>
      </c>
      <c r="H1050" s="16">
        <f t="shared" si="16"/>
        <v>-5.4204512159391101E-3</v>
      </c>
    </row>
    <row r="1051" spans="1:8" ht="13.5" x14ac:dyDescent="0.25">
      <c r="A1051" s="11"/>
      <c r="B1051" s="10">
        <v>43836</v>
      </c>
      <c r="C1051" s="2">
        <v>1.85</v>
      </c>
      <c r="D1051" s="2">
        <v>1.3652</v>
      </c>
      <c r="E1051" s="2">
        <v>5080</v>
      </c>
      <c r="F1051" s="2">
        <v>1.85</v>
      </c>
      <c r="G1051" s="2">
        <v>9398</v>
      </c>
      <c r="H1051" s="16">
        <f t="shared" si="16"/>
        <v>5.4499926351451421E-3</v>
      </c>
    </row>
    <row r="1052" spans="1:8" ht="13.5" x14ac:dyDescent="0.25">
      <c r="A1052" s="11"/>
      <c r="B1052" s="10">
        <v>43837</v>
      </c>
      <c r="C1052" s="2">
        <v>1.85</v>
      </c>
      <c r="D1052" s="2">
        <v>1.3652</v>
      </c>
      <c r="E1052" s="2">
        <v>1920</v>
      </c>
      <c r="F1052" s="2">
        <v>1.85</v>
      </c>
      <c r="G1052" s="2">
        <v>3552</v>
      </c>
      <c r="H1052" s="16">
        <f t="shared" si="16"/>
        <v>0</v>
      </c>
    </row>
    <row r="1053" spans="1:8" ht="13.5" x14ac:dyDescent="0.25">
      <c r="A1053" s="11"/>
      <c r="B1053" s="10">
        <v>43838</v>
      </c>
      <c r="C1053" s="2">
        <v>1.85</v>
      </c>
      <c r="D1053" s="2">
        <v>1.3652</v>
      </c>
      <c r="E1053" s="2">
        <v>0</v>
      </c>
      <c r="F1053" s="2">
        <v>0</v>
      </c>
      <c r="G1053" s="2">
        <v>0</v>
      </c>
      <c r="H1053" s="16">
        <f t="shared" si="16"/>
        <v>0</v>
      </c>
    </row>
    <row r="1054" spans="1:8" ht="13.5" x14ac:dyDescent="0.25">
      <c r="A1054" s="11"/>
      <c r="B1054" s="10">
        <v>43839</v>
      </c>
      <c r="C1054" s="2">
        <v>1.85</v>
      </c>
      <c r="D1054" s="2">
        <v>1.3652</v>
      </c>
      <c r="E1054" s="2">
        <v>0</v>
      </c>
      <c r="F1054" s="2">
        <v>0</v>
      </c>
      <c r="G1054" s="2">
        <v>0</v>
      </c>
      <c r="H1054" s="16">
        <f t="shared" si="16"/>
        <v>0</v>
      </c>
    </row>
    <row r="1055" spans="1:8" ht="13.5" x14ac:dyDescent="0.25">
      <c r="A1055" s="11"/>
      <c r="B1055" s="10">
        <v>43840</v>
      </c>
      <c r="C1055" s="2">
        <v>1.85</v>
      </c>
      <c r="D1055" s="2">
        <v>1.3652</v>
      </c>
      <c r="E1055" s="2">
        <v>0</v>
      </c>
      <c r="F1055" s="2">
        <v>0</v>
      </c>
      <c r="G1055" s="2">
        <v>0</v>
      </c>
      <c r="H1055" s="16">
        <f t="shared" si="16"/>
        <v>0</v>
      </c>
    </row>
    <row r="1056" spans="1:8" ht="13.5" x14ac:dyDescent="0.25">
      <c r="A1056" s="11"/>
      <c r="B1056" s="10">
        <v>43843</v>
      </c>
      <c r="C1056" s="2">
        <v>1.85</v>
      </c>
      <c r="D1056" s="2">
        <v>1.3652</v>
      </c>
      <c r="E1056" s="2">
        <v>0</v>
      </c>
      <c r="F1056" s="2">
        <v>0</v>
      </c>
      <c r="G1056" s="2">
        <v>0</v>
      </c>
      <c r="H1056" s="16">
        <f t="shared" si="16"/>
        <v>0</v>
      </c>
    </row>
    <row r="1057" spans="1:8" ht="13.5" x14ac:dyDescent="0.25">
      <c r="A1057" s="11"/>
      <c r="B1057" s="10">
        <v>43845</v>
      </c>
      <c r="C1057" s="2">
        <v>1.85</v>
      </c>
      <c r="D1057" s="2">
        <v>1.3652</v>
      </c>
      <c r="E1057" s="2">
        <v>0</v>
      </c>
      <c r="F1057" s="2">
        <v>0</v>
      </c>
      <c r="G1057" s="2">
        <v>0</v>
      </c>
      <c r="H1057" s="16">
        <f t="shared" si="16"/>
        <v>0</v>
      </c>
    </row>
    <row r="1058" spans="1:8" ht="13.5" x14ac:dyDescent="0.25">
      <c r="A1058" s="11"/>
      <c r="B1058" s="10">
        <v>43846</v>
      </c>
      <c r="C1058" s="2">
        <v>1.85</v>
      </c>
      <c r="D1058" s="2">
        <v>1.3652</v>
      </c>
      <c r="E1058" s="2">
        <v>0</v>
      </c>
      <c r="F1058" s="2">
        <v>0</v>
      </c>
      <c r="G1058" s="2">
        <v>0</v>
      </c>
      <c r="H1058" s="16">
        <f t="shared" si="16"/>
        <v>0</v>
      </c>
    </row>
    <row r="1059" spans="1:8" ht="13.5" x14ac:dyDescent="0.25">
      <c r="A1059" s="11"/>
      <c r="B1059" s="10">
        <v>43847</v>
      </c>
      <c r="C1059" s="2">
        <v>1.85</v>
      </c>
      <c r="D1059" s="2">
        <v>1.3652</v>
      </c>
      <c r="E1059" s="2">
        <v>6032</v>
      </c>
      <c r="F1059" s="2">
        <v>1.85</v>
      </c>
      <c r="G1059" s="2">
        <v>11159.2</v>
      </c>
      <c r="H1059" s="16">
        <f t="shared" si="16"/>
        <v>0</v>
      </c>
    </row>
    <row r="1060" spans="1:8" ht="13.5" x14ac:dyDescent="0.25">
      <c r="A1060" s="11"/>
      <c r="B1060" s="10">
        <v>43850</v>
      </c>
      <c r="C1060" s="2">
        <v>1.85</v>
      </c>
      <c r="D1060" s="2">
        <v>1.3652</v>
      </c>
      <c r="E1060" s="2">
        <v>38568</v>
      </c>
      <c r="F1060" s="2">
        <v>1.85</v>
      </c>
      <c r="G1060" s="2">
        <v>71350.8</v>
      </c>
      <c r="H1060" s="16">
        <f t="shared" si="16"/>
        <v>0</v>
      </c>
    </row>
    <row r="1061" spans="1:8" ht="13.5" x14ac:dyDescent="0.25">
      <c r="A1061" s="11"/>
      <c r="B1061" s="10">
        <v>43851</v>
      </c>
      <c r="C1061" s="2">
        <v>1.85</v>
      </c>
      <c r="D1061" s="2">
        <v>1.3652</v>
      </c>
      <c r="E1061" s="2">
        <v>0</v>
      </c>
      <c r="F1061" s="2">
        <v>0</v>
      </c>
      <c r="G1061" s="2">
        <v>0</v>
      </c>
      <c r="H1061" s="16">
        <f t="shared" si="16"/>
        <v>0</v>
      </c>
    </row>
    <row r="1062" spans="1:8" ht="13.5" x14ac:dyDescent="0.25">
      <c r="A1062" s="11"/>
      <c r="B1062" s="10">
        <v>43852</v>
      </c>
      <c r="C1062" s="2">
        <v>1.85</v>
      </c>
      <c r="D1062" s="2">
        <v>1.3652</v>
      </c>
      <c r="E1062" s="2">
        <v>0</v>
      </c>
      <c r="F1062" s="2">
        <v>0</v>
      </c>
      <c r="G1062" s="2">
        <v>0</v>
      </c>
      <c r="H1062" s="16">
        <f t="shared" si="16"/>
        <v>0</v>
      </c>
    </row>
    <row r="1063" spans="1:8" ht="13.5" x14ac:dyDescent="0.25">
      <c r="A1063" s="11"/>
      <c r="B1063" s="10">
        <v>43853</v>
      </c>
      <c r="C1063" s="2">
        <v>1.85</v>
      </c>
      <c r="D1063" s="2">
        <v>1.3652</v>
      </c>
      <c r="E1063" s="2">
        <v>0</v>
      </c>
      <c r="F1063" s="2">
        <v>0</v>
      </c>
      <c r="G1063" s="2">
        <v>0</v>
      </c>
      <c r="H1063" s="16">
        <f t="shared" si="16"/>
        <v>0</v>
      </c>
    </row>
    <row r="1064" spans="1:8" ht="13.5" x14ac:dyDescent="0.25">
      <c r="A1064" s="11"/>
      <c r="B1064" s="10">
        <v>43854</v>
      </c>
      <c r="C1064" s="2">
        <v>1.85</v>
      </c>
      <c r="D1064" s="2">
        <v>1.3652</v>
      </c>
      <c r="E1064" s="2">
        <v>7391</v>
      </c>
      <c r="F1064" s="2">
        <v>1.85</v>
      </c>
      <c r="G1064" s="2">
        <v>13673.35</v>
      </c>
      <c r="H1064" s="16">
        <f t="shared" si="16"/>
        <v>0</v>
      </c>
    </row>
    <row r="1065" spans="1:8" ht="13.5" x14ac:dyDescent="0.25">
      <c r="A1065" s="11"/>
      <c r="B1065" s="10">
        <v>43857</v>
      </c>
      <c r="C1065" s="2">
        <v>1.85</v>
      </c>
      <c r="D1065" s="2">
        <v>1.3652</v>
      </c>
      <c r="E1065" s="2">
        <v>0</v>
      </c>
      <c r="F1065" s="2">
        <v>0</v>
      </c>
      <c r="G1065" s="2">
        <v>0</v>
      </c>
      <c r="H1065" s="16">
        <f t="shared" si="16"/>
        <v>0</v>
      </c>
    </row>
    <row r="1066" spans="1:8" ht="13.5" x14ac:dyDescent="0.25">
      <c r="A1066" s="11"/>
      <c r="B1066" s="10">
        <v>43858</v>
      </c>
      <c r="C1066" s="2">
        <v>1.85</v>
      </c>
      <c r="D1066" s="2">
        <v>1.3652</v>
      </c>
      <c r="E1066" s="2">
        <v>0</v>
      </c>
      <c r="F1066" s="2">
        <v>0</v>
      </c>
      <c r="G1066" s="2">
        <v>0</v>
      </c>
      <c r="H1066" s="16">
        <f t="shared" si="16"/>
        <v>0</v>
      </c>
    </row>
    <row r="1067" spans="1:8" ht="13.5" x14ac:dyDescent="0.25">
      <c r="A1067" s="11"/>
      <c r="B1067" s="10">
        <v>43859</v>
      </c>
      <c r="C1067" s="2">
        <v>1.85</v>
      </c>
      <c r="D1067" s="2">
        <v>1.3652</v>
      </c>
      <c r="E1067" s="2">
        <v>0</v>
      </c>
      <c r="F1067" s="2">
        <v>0</v>
      </c>
      <c r="G1067" s="2">
        <v>0</v>
      </c>
      <c r="H1067" s="16">
        <f t="shared" si="16"/>
        <v>0</v>
      </c>
    </row>
    <row r="1068" spans="1:8" ht="13.5" x14ac:dyDescent="0.25">
      <c r="A1068" s="11"/>
      <c r="B1068" s="10">
        <v>43860</v>
      </c>
      <c r="C1068" s="2">
        <v>1.85</v>
      </c>
      <c r="D1068" s="2">
        <v>1.3652</v>
      </c>
      <c r="E1068" s="2">
        <v>0</v>
      </c>
      <c r="F1068" s="2">
        <v>0</v>
      </c>
      <c r="G1068" s="2">
        <v>0</v>
      </c>
      <c r="H1068" s="16">
        <f t="shared" si="16"/>
        <v>0</v>
      </c>
    </row>
    <row r="1069" spans="1:8" ht="13.5" x14ac:dyDescent="0.25">
      <c r="A1069" s="11"/>
      <c r="B1069" s="10">
        <v>43861</v>
      </c>
      <c r="C1069" s="2">
        <v>1.85</v>
      </c>
      <c r="D1069" s="2">
        <v>1.3652</v>
      </c>
      <c r="E1069" s="2">
        <v>0</v>
      </c>
      <c r="F1069" s="2">
        <v>0</v>
      </c>
      <c r="G1069" s="2">
        <v>0</v>
      </c>
      <c r="H1069" s="16">
        <f t="shared" si="16"/>
        <v>0</v>
      </c>
    </row>
    <row r="1070" spans="1:8" ht="13.5" x14ac:dyDescent="0.25">
      <c r="A1070" s="11"/>
      <c r="B1070" s="10">
        <v>43864</v>
      </c>
      <c r="C1070" s="2">
        <v>1.85</v>
      </c>
      <c r="D1070" s="2">
        <v>1.3652</v>
      </c>
      <c r="E1070" s="2">
        <v>0</v>
      </c>
      <c r="F1070" s="2">
        <v>0</v>
      </c>
      <c r="G1070" s="2">
        <v>0</v>
      </c>
      <c r="H1070" s="16">
        <f t="shared" si="16"/>
        <v>0</v>
      </c>
    </row>
    <row r="1071" spans="1:8" ht="13.5" x14ac:dyDescent="0.25">
      <c r="A1071" s="11"/>
      <c r="B1071" s="10">
        <v>43865</v>
      </c>
      <c r="C1071" s="2">
        <v>1.85</v>
      </c>
      <c r="D1071" s="2">
        <v>1.3652</v>
      </c>
      <c r="E1071" s="2">
        <v>1812</v>
      </c>
      <c r="F1071" s="2">
        <v>1.85</v>
      </c>
      <c r="G1071" s="2">
        <v>3352.2</v>
      </c>
      <c r="H1071" s="16">
        <f t="shared" si="16"/>
        <v>0</v>
      </c>
    </row>
    <row r="1072" spans="1:8" ht="13.5" x14ac:dyDescent="0.25">
      <c r="A1072" s="11"/>
      <c r="B1072" s="10">
        <v>43866</v>
      </c>
      <c r="C1072" s="2">
        <v>1.85</v>
      </c>
      <c r="D1072" s="2">
        <v>1.3652</v>
      </c>
      <c r="E1072" s="2">
        <v>0</v>
      </c>
      <c r="F1072" s="2">
        <v>0</v>
      </c>
      <c r="G1072" s="2">
        <v>0</v>
      </c>
      <c r="H1072" s="16">
        <f t="shared" si="16"/>
        <v>0</v>
      </c>
    </row>
    <row r="1073" spans="1:8" ht="13.5" x14ac:dyDescent="0.25">
      <c r="A1073" s="11"/>
      <c r="B1073" s="10">
        <v>43867</v>
      </c>
      <c r="C1073" s="2">
        <v>1.85</v>
      </c>
      <c r="D1073" s="2">
        <v>1.3652</v>
      </c>
      <c r="E1073" s="2">
        <v>0</v>
      </c>
      <c r="F1073" s="2">
        <v>0</v>
      </c>
      <c r="G1073" s="2">
        <v>0</v>
      </c>
      <c r="H1073" s="16">
        <f t="shared" si="16"/>
        <v>0</v>
      </c>
    </row>
    <row r="1074" spans="1:8" ht="13.5" x14ac:dyDescent="0.25">
      <c r="A1074" s="11"/>
      <c r="B1074" s="10">
        <v>43868</v>
      </c>
      <c r="C1074" s="2">
        <v>1.85</v>
      </c>
      <c r="D1074" s="2">
        <v>1.3652</v>
      </c>
      <c r="E1074" s="2">
        <v>0</v>
      </c>
      <c r="F1074" s="2">
        <v>0</v>
      </c>
      <c r="G1074" s="2">
        <v>0</v>
      </c>
      <c r="H1074" s="16">
        <f t="shared" si="16"/>
        <v>0</v>
      </c>
    </row>
    <row r="1075" spans="1:8" ht="13.5" x14ac:dyDescent="0.25">
      <c r="A1075" s="11"/>
      <c r="B1075" s="10">
        <v>43871</v>
      </c>
      <c r="C1075" s="2">
        <v>1.85</v>
      </c>
      <c r="D1075" s="2">
        <v>1.3652</v>
      </c>
      <c r="E1075" s="2">
        <v>0</v>
      </c>
      <c r="F1075" s="2">
        <v>0</v>
      </c>
      <c r="G1075" s="2">
        <v>0</v>
      </c>
      <c r="H1075" s="16">
        <f t="shared" si="16"/>
        <v>0</v>
      </c>
    </row>
    <row r="1076" spans="1:8" ht="13.5" x14ac:dyDescent="0.25">
      <c r="A1076" s="11"/>
      <c r="B1076" s="10">
        <v>43872</v>
      </c>
      <c r="C1076" s="2">
        <v>1.85</v>
      </c>
      <c r="D1076" s="2">
        <v>1.3652</v>
      </c>
      <c r="E1076" s="2">
        <v>0</v>
      </c>
      <c r="F1076" s="2">
        <v>0</v>
      </c>
      <c r="G1076" s="2">
        <v>0</v>
      </c>
      <c r="H1076" s="16">
        <f t="shared" si="16"/>
        <v>0</v>
      </c>
    </row>
    <row r="1077" spans="1:8" ht="13.5" x14ac:dyDescent="0.25">
      <c r="A1077" s="11"/>
      <c r="B1077" s="10">
        <v>43873</v>
      </c>
      <c r="C1077" s="2">
        <v>1.85</v>
      </c>
      <c r="D1077" s="2">
        <v>1.3652</v>
      </c>
      <c r="E1077" s="2">
        <v>0</v>
      </c>
      <c r="F1077" s="2">
        <v>0</v>
      </c>
      <c r="G1077" s="2">
        <v>0</v>
      </c>
      <c r="H1077" s="16">
        <f t="shared" si="16"/>
        <v>0</v>
      </c>
    </row>
    <row r="1078" spans="1:8" ht="13.5" x14ac:dyDescent="0.25">
      <c r="A1078" s="11"/>
      <c r="B1078" s="10">
        <v>43874</v>
      </c>
      <c r="C1078" s="2">
        <v>1.85</v>
      </c>
      <c r="D1078" s="2">
        <v>1.3652</v>
      </c>
      <c r="E1078" s="2">
        <v>0</v>
      </c>
      <c r="F1078" s="2">
        <v>0</v>
      </c>
      <c r="G1078" s="2">
        <v>0</v>
      </c>
      <c r="H1078" s="16">
        <f t="shared" si="16"/>
        <v>0</v>
      </c>
    </row>
    <row r="1079" spans="1:8" ht="13.5" x14ac:dyDescent="0.25">
      <c r="A1079" s="11"/>
      <c r="B1079" s="10">
        <v>43875</v>
      </c>
      <c r="C1079" s="2">
        <v>1.85</v>
      </c>
      <c r="D1079" s="2">
        <v>1.3652</v>
      </c>
      <c r="E1079" s="2">
        <v>0</v>
      </c>
      <c r="F1079" s="2">
        <v>0</v>
      </c>
      <c r="G1079" s="2">
        <v>0</v>
      </c>
      <c r="H1079" s="16">
        <f t="shared" si="16"/>
        <v>0</v>
      </c>
    </row>
    <row r="1080" spans="1:8" ht="13.5" x14ac:dyDescent="0.25">
      <c r="A1080" s="11"/>
      <c r="B1080" s="10">
        <v>43878</v>
      </c>
      <c r="C1080" s="2">
        <v>1.85</v>
      </c>
      <c r="D1080" s="2">
        <v>1.3652</v>
      </c>
      <c r="E1080" s="2">
        <v>0</v>
      </c>
      <c r="F1080" s="2">
        <v>0</v>
      </c>
      <c r="G1080" s="2">
        <v>0</v>
      </c>
      <c r="H1080" s="16">
        <f t="shared" si="16"/>
        <v>0</v>
      </c>
    </row>
    <row r="1081" spans="1:8" ht="13.5" x14ac:dyDescent="0.25">
      <c r="A1081" s="11"/>
      <c r="B1081" s="10">
        <v>43879</v>
      </c>
      <c r="C1081" s="2">
        <v>1.85</v>
      </c>
      <c r="D1081" s="2">
        <v>1.3652</v>
      </c>
      <c r="E1081" s="2">
        <v>0</v>
      </c>
      <c r="F1081" s="2">
        <v>0</v>
      </c>
      <c r="G1081" s="2">
        <v>0</v>
      </c>
      <c r="H1081" s="16">
        <f t="shared" si="16"/>
        <v>0</v>
      </c>
    </row>
    <row r="1082" spans="1:8" ht="13.5" x14ac:dyDescent="0.25">
      <c r="A1082" s="11"/>
      <c r="B1082" s="10">
        <v>43880</v>
      </c>
      <c r="C1082" s="2">
        <v>1.85</v>
      </c>
      <c r="D1082" s="2">
        <v>1.3652</v>
      </c>
      <c r="E1082" s="2">
        <v>0</v>
      </c>
      <c r="F1082" s="2">
        <v>0</v>
      </c>
      <c r="G1082" s="2">
        <v>0</v>
      </c>
      <c r="H1082" s="16">
        <f t="shared" si="16"/>
        <v>0</v>
      </c>
    </row>
    <row r="1083" spans="1:8" ht="13.5" x14ac:dyDescent="0.25">
      <c r="A1083" s="11"/>
      <c r="B1083" s="10">
        <v>43881</v>
      </c>
      <c r="C1083" s="2">
        <v>1.85</v>
      </c>
      <c r="D1083" s="2">
        <v>1.3652</v>
      </c>
      <c r="E1083" s="2">
        <v>0</v>
      </c>
      <c r="F1083" s="2">
        <v>0</v>
      </c>
      <c r="G1083" s="2">
        <v>0</v>
      </c>
      <c r="H1083" s="16">
        <f t="shared" si="16"/>
        <v>0</v>
      </c>
    </row>
    <row r="1084" spans="1:8" ht="13.5" x14ac:dyDescent="0.25">
      <c r="A1084" s="11"/>
      <c r="B1084" s="10">
        <v>43882</v>
      </c>
      <c r="C1084" s="2">
        <v>1.85</v>
      </c>
      <c r="D1084" s="2">
        <v>1.3652</v>
      </c>
      <c r="E1084" s="2">
        <v>0</v>
      </c>
      <c r="F1084" s="2">
        <v>0</v>
      </c>
      <c r="G1084" s="2">
        <v>0</v>
      </c>
      <c r="H1084" s="16">
        <f t="shared" si="16"/>
        <v>0</v>
      </c>
    </row>
    <row r="1085" spans="1:8" ht="13.5" x14ac:dyDescent="0.25">
      <c r="A1085" s="11"/>
      <c r="B1085" s="10">
        <v>43885</v>
      </c>
      <c r="C1085" s="2">
        <v>1.85</v>
      </c>
      <c r="D1085" s="2">
        <v>1.3652</v>
      </c>
      <c r="E1085" s="2">
        <v>0</v>
      </c>
      <c r="F1085" s="2">
        <v>0</v>
      </c>
      <c r="G1085" s="2">
        <v>0</v>
      </c>
      <c r="H1085" s="16">
        <f t="shared" si="16"/>
        <v>0</v>
      </c>
    </row>
    <row r="1086" spans="1:8" ht="13.5" x14ac:dyDescent="0.25">
      <c r="A1086" s="11"/>
      <c r="B1086" s="10">
        <v>43886</v>
      </c>
      <c r="C1086" s="2">
        <v>1.85</v>
      </c>
      <c r="D1086" s="2">
        <v>1.3652</v>
      </c>
      <c r="E1086" s="2">
        <v>0</v>
      </c>
      <c r="F1086" s="2">
        <v>0</v>
      </c>
      <c r="G1086" s="2">
        <v>0</v>
      </c>
      <c r="H1086" s="16">
        <f t="shared" si="16"/>
        <v>0</v>
      </c>
    </row>
    <row r="1087" spans="1:8" ht="13.5" x14ac:dyDescent="0.25">
      <c r="A1087" s="11"/>
      <c r="B1087" s="10">
        <v>43887</v>
      </c>
      <c r="C1087" s="2">
        <v>1.86</v>
      </c>
      <c r="D1087" s="2">
        <v>1.3726</v>
      </c>
      <c r="E1087" s="2">
        <v>1160</v>
      </c>
      <c r="F1087" s="2">
        <v>1.8513999999999999</v>
      </c>
      <c r="G1087" s="2">
        <v>2147.6239999999998</v>
      </c>
      <c r="H1087" s="16">
        <f t="shared" si="16"/>
        <v>5.4204512159391101E-3</v>
      </c>
    </row>
    <row r="1088" spans="1:8" ht="13.5" x14ac:dyDescent="0.25">
      <c r="A1088" s="11"/>
      <c r="B1088" s="10">
        <v>43888</v>
      </c>
      <c r="C1088" s="2">
        <v>1.86</v>
      </c>
      <c r="D1088" s="2">
        <v>1.3726</v>
      </c>
      <c r="E1088" s="2">
        <v>0</v>
      </c>
      <c r="F1088" s="2">
        <v>0</v>
      </c>
      <c r="G1088" s="2">
        <v>0</v>
      </c>
      <c r="H1088" s="16">
        <f t="shared" si="16"/>
        <v>0</v>
      </c>
    </row>
    <row r="1089" spans="1:8" ht="13.5" x14ac:dyDescent="0.25">
      <c r="A1089" s="11"/>
      <c r="B1089" s="10">
        <v>43889</v>
      </c>
      <c r="C1089" s="2">
        <v>1.86</v>
      </c>
      <c r="D1089" s="2">
        <v>1.3726</v>
      </c>
      <c r="E1089" s="2">
        <v>0</v>
      </c>
      <c r="F1089" s="2">
        <v>0</v>
      </c>
      <c r="G1089" s="2">
        <v>0</v>
      </c>
      <c r="H1089" s="16">
        <f t="shared" si="16"/>
        <v>0</v>
      </c>
    </row>
    <row r="1090" spans="1:8" ht="13.5" x14ac:dyDescent="0.25">
      <c r="A1090" s="11"/>
      <c r="B1090" s="10">
        <v>43892</v>
      </c>
      <c r="C1090" s="2">
        <v>1.86</v>
      </c>
      <c r="D1090" s="2">
        <v>1.3726</v>
      </c>
      <c r="E1090" s="2">
        <v>0</v>
      </c>
      <c r="F1090" s="2">
        <v>0</v>
      </c>
      <c r="G1090" s="2">
        <v>0</v>
      </c>
      <c r="H1090" s="16">
        <f t="shared" si="16"/>
        <v>0</v>
      </c>
    </row>
    <row r="1091" spans="1:8" ht="13.5" x14ac:dyDescent="0.25">
      <c r="A1091" s="11"/>
      <c r="B1091" s="10">
        <v>43893</v>
      </c>
      <c r="C1091" s="2">
        <v>1.83</v>
      </c>
      <c r="D1091" s="2">
        <v>1.3504</v>
      </c>
      <c r="E1091" s="2">
        <v>20000</v>
      </c>
      <c r="F1091" s="2">
        <v>1.83</v>
      </c>
      <c r="G1091" s="2">
        <v>36600</v>
      </c>
      <c r="H1091" s="16">
        <f t="shared" si="16"/>
        <v>-1.6173684977415122E-2</v>
      </c>
    </row>
    <row r="1092" spans="1:8" ht="13.5" x14ac:dyDescent="0.25">
      <c r="A1092" s="11"/>
      <c r="B1092" s="10">
        <v>43894</v>
      </c>
      <c r="C1092" s="2">
        <v>1.85</v>
      </c>
      <c r="D1092" s="2">
        <v>1.3652</v>
      </c>
      <c r="E1092" s="2">
        <v>500</v>
      </c>
      <c r="F1092" s="2">
        <v>1.85</v>
      </c>
      <c r="G1092" s="2">
        <v>925</v>
      </c>
      <c r="H1092" s="16">
        <f t="shared" si="16"/>
        <v>1.095971563981037E-2</v>
      </c>
    </row>
    <row r="1093" spans="1:8" ht="13.5" x14ac:dyDescent="0.25">
      <c r="A1093" s="11"/>
      <c r="B1093" s="10">
        <v>43895</v>
      </c>
      <c r="C1093" s="2">
        <v>1.85</v>
      </c>
      <c r="D1093" s="2">
        <v>1.3652</v>
      </c>
      <c r="E1093" s="2">
        <v>0</v>
      </c>
      <c r="F1093" s="2">
        <v>0</v>
      </c>
      <c r="G1093" s="2">
        <v>0</v>
      </c>
      <c r="H1093" s="16">
        <f t="shared" si="16"/>
        <v>0</v>
      </c>
    </row>
    <row r="1094" spans="1:8" ht="13.5" x14ac:dyDescent="0.25">
      <c r="A1094" s="11"/>
      <c r="B1094" s="10">
        <v>43896</v>
      </c>
      <c r="C1094" s="2">
        <v>1.85</v>
      </c>
      <c r="D1094" s="2">
        <v>1.3652</v>
      </c>
      <c r="E1094" s="2">
        <v>0</v>
      </c>
      <c r="F1094" s="2">
        <v>0</v>
      </c>
      <c r="G1094" s="2">
        <v>0</v>
      </c>
      <c r="H1094" s="16">
        <f t="shared" si="16"/>
        <v>0</v>
      </c>
    </row>
    <row r="1095" spans="1:8" ht="13.5" x14ac:dyDescent="0.25">
      <c r="A1095" s="11"/>
      <c r="B1095" s="10">
        <v>43899</v>
      </c>
      <c r="C1095" s="2">
        <v>1.85</v>
      </c>
      <c r="D1095" s="2">
        <v>1.3652</v>
      </c>
      <c r="E1095" s="2">
        <v>0</v>
      </c>
      <c r="F1095" s="2">
        <v>0</v>
      </c>
      <c r="G1095" s="2">
        <v>0</v>
      </c>
      <c r="H1095" s="16">
        <f t="shared" ref="H1095:H1158" si="17">(D1095-D1094)/D1094</f>
        <v>0</v>
      </c>
    </row>
    <row r="1096" spans="1:8" ht="13.5" x14ac:dyDescent="0.25">
      <c r="A1096" s="11"/>
      <c r="B1096" s="10">
        <v>43900</v>
      </c>
      <c r="C1096" s="2">
        <v>1.85</v>
      </c>
      <c r="D1096" s="2">
        <v>1.3652</v>
      </c>
      <c r="E1096" s="2">
        <v>0</v>
      </c>
      <c r="F1096" s="2">
        <v>0</v>
      </c>
      <c r="G1096" s="2">
        <v>0</v>
      </c>
      <c r="H1096" s="16">
        <f t="shared" si="17"/>
        <v>0</v>
      </c>
    </row>
    <row r="1097" spans="1:8" ht="13.5" x14ac:dyDescent="0.25">
      <c r="A1097" s="11"/>
      <c r="B1097" s="10">
        <v>43901</v>
      </c>
      <c r="C1097" s="2">
        <v>1.85</v>
      </c>
      <c r="D1097" s="2">
        <v>1.3652</v>
      </c>
      <c r="E1097" s="2">
        <v>0</v>
      </c>
      <c r="F1097" s="2">
        <v>0</v>
      </c>
      <c r="G1097" s="2">
        <v>0</v>
      </c>
      <c r="H1097" s="16">
        <f t="shared" si="17"/>
        <v>0</v>
      </c>
    </row>
    <row r="1098" spans="1:8" ht="13.5" x14ac:dyDescent="0.25">
      <c r="A1098" s="11"/>
      <c r="B1098" s="10">
        <v>43902</v>
      </c>
      <c r="C1098" s="2">
        <v>1.85</v>
      </c>
      <c r="D1098" s="2">
        <v>1.3652</v>
      </c>
      <c r="E1098" s="2">
        <v>0</v>
      </c>
      <c r="F1098" s="2">
        <v>0</v>
      </c>
      <c r="G1098" s="2">
        <v>0</v>
      </c>
      <c r="H1098" s="16">
        <f t="shared" si="17"/>
        <v>0</v>
      </c>
    </row>
    <row r="1099" spans="1:8" ht="13.5" x14ac:dyDescent="0.25">
      <c r="A1099" s="11"/>
      <c r="B1099" s="10">
        <v>43903</v>
      </c>
      <c r="C1099" s="2">
        <v>1.85</v>
      </c>
      <c r="D1099" s="2">
        <v>1.3652</v>
      </c>
      <c r="E1099" s="2">
        <v>250</v>
      </c>
      <c r="F1099" s="2">
        <v>1.85</v>
      </c>
      <c r="G1099" s="2">
        <v>462.5</v>
      </c>
      <c r="H1099" s="16">
        <f t="shared" si="17"/>
        <v>0</v>
      </c>
    </row>
    <row r="1100" spans="1:8" ht="13.5" x14ac:dyDescent="0.25">
      <c r="A1100" s="11"/>
      <c r="B1100" s="10">
        <v>43906</v>
      </c>
      <c r="C1100" s="2">
        <v>1.85</v>
      </c>
      <c r="D1100" s="2">
        <v>1.3652</v>
      </c>
      <c r="E1100" s="2">
        <v>0</v>
      </c>
      <c r="F1100" s="2">
        <v>0</v>
      </c>
      <c r="G1100" s="2">
        <v>0</v>
      </c>
      <c r="H1100" s="16">
        <f t="shared" si="17"/>
        <v>0</v>
      </c>
    </row>
    <row r="1101" spans="1:8" ht="13.5" x14ac:dyDescent="0.25">
      <c r="A1101" s="11"/>
      <c r="B1101" s="10">
        <v>43907</v>
      </c>
      <c r="C1101" s="2">
        <v>1.85</v>
      </c>
      <c r="D1101" s="2">
        <v>1.3652</v>
      </c>
      <c r="E1101" s="2">
        <v>0</v>
      </c>
      <c r="F1101" s="2">
        <v>0</v>
      </c>
      <c r="G1101" s="2">
        <v>0</v>
      </c>
      <c r="H1101" s="16">
        <f t="shared" si="17"/>
        <v>0</v>
      </c>
    </row>
    <row r="1102" spans="1:8" ht="13.5" x14ac:dyDescent="0.25">
      <c r="A1102" s="11"/>
      <c r="B1102" s="10">
        <v>43908</v>
      </c>
      <c r="C1102" s="2">
        <v>1.85</v>
      </c>
      <c r="D1102" s="2">
        <v>1.3652</v>
      </c>
      <c r="E1102" s="2">
        <v>0</v>
      </c>
      <c r="F1102" s="2">
        <v>0</v>
      </c>
      <c r="G1102" s="2">
        <v>0</v>
      </c>
      <c r="H1102" s="16">
        <f t="shared" si="17"/>
        <v>0</v>
      </c>
    </row>
    <row r="1103" spans="1:8" ht="13.5" x14ac:dyDescent="0.25">
      <c r="A1103" s="11"/>
      <c r="B1103" s="10">
        <v>43909</v>
      </c>
      <c r="C1103" s="2">
        <v>1.85</v>
      </c>
      <c r="D1103" s="2">
        <v>1.3652</v>
      </c>
      <c r="E1103" s="2">
        <v>0</v>
      </c>
      <c r="F1103" s="2">
        <v>0</v>
      </c>
      <c r="G1103" s="2">
        <v>0</v>
      </c>
      <c r="H1103" s="16">
        <f t="shared" si="17"/>
        <v>0</v>
      </c>
    </row>
    <row r="1104" spans="1:8" ht="13.5" x14ac:dyDescent="0.25">
      <c r="A1104" s="11"/>
      <c r="B1104" s="10">
        <v>43913</v>
      </c>
      <c r="C1104" s="2">
        <v>1.85</v>
      </c>
      <c r="D1104" s="2">
        <v>1.3652</v>
      </c>
      <c r="E1104" s="2">
        <v>0</v>
      </c>
      <c r="F1104" s="2">
        <v>0</v>
      </c>
      <c r="G1104" s="2">
        <v>0</v>
      </c>
      <c r="H1104" s="16">
        <f t="shared" si="17"/>
        <v>0</v>
      </c>
    </row>
    <row r="1105" spans="1:8" ht="13.5" x14ac:dyDescent="0.25">
      <c r="A1105" s="11"/>
      <c r="B1105" s="10">
        <v>43914</v>
      </c>
      <c r="C1105" s="2">
        <v>1.85</v>
      </c>
      <c r="D1105" s="2">
        <v>1.3652</v>
      </c>
      <c r="E1105" s="2">
        <v>0</v>
      </c>
      <c r="F1105" s="2">
        <v>0</v>
      </c>
      <c r="G1105" s="2">
        <v>0</v>
      </c>
      <c r="H1105" s="16">
        <f t="shared" si="17"/>
        <v>0</v>
      </c>
    </row>
    <row r="1106" spans="1:8" ht="13.5" x14ac:dyDescent="0.25">
      <c r="A1106" s="11"/>
      <c r="B1106" s="10">
        <v>43915</v>
      </c>
      <c r="C1106" s="2">
        <v>1.85</v>
      </c>
      <c r="D1106" s="2">
        <v>1.3652</v>
      </c>
      <c r="E1106" s="2">
        <v>0</v>
      </c>
      <c r="F1106" s="2">
        <v>0</v>
      </c>
      <c r="G1106" s="2">
        <v>0</v>
      </c>
      <c r="H1106" s="16">
        <f t="shared" si="17"/>
        <v>0</v>
      </c>
    </row>
    <row r="1107" spans="1:8" ht="13.5" x14ac:dyDescent="0.25">
      <c r="A1107" s="11"/>
      <c r="B1107" s="10">
        <v>43916</v>
      </c>
      <c r="C1107" s="2">
        <v>1.85</v>
      </c>
      <c r="D1107" s="2">
        <v>1.3652</v>
      </c>
      <c r="E1107" s="2">
        <v>0</v>
      </c>
      <c r="F1107" s="2">
        <v>0</v>
      </c>
      <c r="G1107" s="2">
        <v>0</v>
      </c>
      <c r="H1107" s="16">
        <f t="shared" si="17"/>
        <v>0</v>
      </c>
    </row>
    <row r="1108" spans="1:8" ht="13.5" x14ac:dyDescent="0.25">
      <c r="A1108" s="11"/>
      <c r="B1108" s="10">
        <v>43917</v>
      </c>
      <c r="C1108" s="2">
        <v>1.85</v>
      </c>
      <c r="D1108" s="2">
        <v>1.3652</v>
      </c>
      <c r="E1108" s="2">
        <v>0</v>
      </c>
      <c r="F1108" s="2">
        <v>0</v>
      </c>
      <c r="G1108" s="2">
        <v>0</v>
      </c>
      <c r="H1108" s="16">
        <f t="shared" si="17"/>
        <v>0</v>
      </c>
    </row>
    <row r="1109" spans="1:8" ht="13.5" x14ac:dyDescent="0.25">
      <c r="A1109" s="11"/>
      <c r="B1109" s="10">
        <v>43920</v>
      </c>
      <c r="C1109" s="2">
        <v>1.85</v>
      </c>
      <c r="D1109" s="2">
        <v>1.3652</v>
      </c>
      <c r="E1109" s="2">
        <v>0</v>
      </c>
      <c r="F1109" s="2">
        <v>0</v>
      </c>
      <c r="G1109" s="2">
        <v>0</v>
      </c>
      <c r="H1109" s="16">
        <f t="shared" si="17"/>
        <v>0</v>
      </c>
    </row>
    <row r="1110" spans="1:8" ht="13.5" x14ac:dyDescent="0.25">
      <c r="A1110" s="11"/>
      <c r="B1110" s="10">
        <v>43921</v>
      </c>
      <c r="C1110" s="2">
        <v>1.85</v>
      </c>
      <c r="D1110" s="2">
        <v>1.3652</v>
      </c>
      <c r="E1110" s="2">
        <v>0</v>
      </c>
      <c r="F1110" s="2">
        <v>0</v>
      </c>
      <c r="G1110" s="2">
        <v>0</v>
      </c>
      <c r="H1110" s="16">
        <f t="shared" si="17"/>
        <v>0</v>
      </c>
    </row>
    <row r="1111" spans="1:8" ht="13.5" x14ac:dyDescent="0.25">
      <c r="A1111" s="11"/>
      <c r="B1111" s="10">
        <v>43922</v>
      </c>
      <c r="C1111" s="2">
        <v>1.85</v>
      </c>
      <c r="D1111" s="2">
        <v>1.3652</v>
      </c>
      <c r="E1111" s="2">
        <v>0</v>
      </c>
      <c r="F1111" s="2">
        <v>0</v>
      </c>
      <c r="G1111" s="2">
        <v>0</v>
      </c>
      <c r="H1111" s="16">
        <f t="shared" si="17"/>
        <v>0</v>
      </c>
    </row>
    <row r="1112" spans="1:8" ht="13.5" x14ac:dyDescent="0.25">
      <c r="A1112" s="11"/>
      <c r="B1112" s="10">
        <v>43923</v>
      </c>
      <c r="C1112" s="2">
        <v>1.85</v>
      </c>
      <c r="D1112" s="2">
        <v>1.3652</v>
      </c>
      <c r="E1112" s="2">
        <v>29</v>
      </c>
      <c r="F1112" s="2">
        <v>1.85</v>
      </c>
      <c r="G1112" s="2">
        <v>53.65</v>
      </c>
      <c r="H1112" s="16">
        <f t="shared" si="17"/>
        <v>0</v>
      </c>
    </row>
    <row r="1113" spans="1:8" ht="13.5" x14ac:dyDescent="0.25">
      <c r="A1113" s="11"/>
      <c r="B1113" s="10">
        <v>43924</v>
      </c>
      <c r="C1113" s="2">
        <v>1.85</v>
      </c>
      <c r="D1113" s="2">
        <v>1.3652</v>
      </c>
      <c r="E1113" s="2">
        <v>0</v>
      </c>
      <c r="F1113" s="2">
        <v>0</v>
      </c>
      <c r="G1113" s="2">
        <v>0</v>
      </c>
      <c r="H1113" s="16">
        <f t="shared" si="17"/>
        <v>0</v>
      </c>
    </row>
    <row r="1114" spans="1:8" ht="13.5" x14ac:dyDescent="0.25">
      <c r="A1114" s="11"/>
      <c r="B1114" s="10">
        <v>43927</v>
      </c>
      <c r="C1114" s="2">
        <v>1.85</v>
      </c>
      <c r="D1114" s="2">
        <v>1.3652</v>
      </c>
      <c r="E1114" s="2">
        <v>0</v>
      </c>
      <c r="F1114" s="2">
        <v>0</v>
      </c>
      <c r="G1114" s="2">
        <v>0</v>
      </c>
      <c r="H1114" s="16">
        <f t="shared" si="17"/>
        <v>0</v>
      </c>
    </row>
    <row r="1115" spans="1:8" ht="13.5" x14ac:dyDescent="0.25">
      <c r="A1115" s="11"/>
      <c r="B1115" s="10">
        <v>43928</v>
      </c>
      <c r="C1115" s="2">
        <v>1.8</v>
      </c>
      <c r="D1115" s="2">
        <v>1.3283</v>
      </c>
      <c r="E1115" s="2">
        <v>5380</v>
      </c>
      <c r="F1115" s="2">
        <v>1.8</v>
      </c>
      <c r="G1115" s="2">
        <v>9684</v>
      </c>
      <c r="H1115" s="16">
        <f t="shared" si="17"/>
        <v>-2.70290067389393E-2</v>
      </c>
    </row>
    <row r="1116" spans="1:8" ht="13.5" x14ac:dyDescent="0.25">
      <c r="A1116" s="11"/>
      <c r="B1116" s="10">
        <v>43929</v>
      </c>
      <c r="C1116" s="2">
        <v>1.8</v>
      </c>
      <c r="D1116" s="2">
        <v>1.3283</v>
      </c>
      <c r="E1116" s="2">
        <v>0</v>
      </c>
      <c r="F1116" s="2">
        <v>0</v>
      </c>
      <c r="G1116" s="2">
        <v>0</v>
      </c>
      <c r="H1116" s="16">
        <f t="shared" si="17"/>
        <v>0</v>
      </c>
    </row>
    <row r="1117" spans="1:8" ht="13.5" x14ac:dyDescent="0.25">
      <c r="A1117" s="11"/>
      <c r="B1117" s="10">
        <v>43934</v>
      </c>
      <c r="C1117" s="2">
        <v>1.75</v>
      </c>
      <c r="D1117" s="2">
        <v>1.2914000000000001</v>
      </c>
      <c r="E1117" s="2">
        <v>70</v>
      </c>
      <c r="F1117" s="2">
        <v>1.75</v>
      </c>
      <c r="G1117" s="2">
        <v>122.5</v>
      </c>
      <c r="H1117" s="16">
        <f t="shared" si="17"/>
        <v>-2.7779869005495696E-2</v>
      </c>
    </row>
    <row r="1118" spans="1:8" ht="13.5" x14ac:dyDescent="0.25">
      <c r="A1118" s="11"/>
      <c r="B1118" s="10">
        <v>43935</v>
      </c>
      <c r="C1118" s="2">
        <v>1.75</v>
      </c>
      <c r="D1118" s="2">
        <v>1.2914000000000001</v>
      </c>
      <c r="E1118" s="2">
        <v>0</v>
      </c>
      <c r="F1118" s="2">
        <v>0</v>
      </c>
      <c r="G1118" s="2">
        <v>0</v>
      </c>
      <c r="H1118" s="16">
        <f t="shared" si="17"/>
        <v>0</v>
      </c>
    </row>
    <row r="1119" spans="1:8" ht="13.5" x14ac:dyDescent="0.25">
      <c r="A1119" s="11"/>
      <c r="B1119" s="10">
        <v>43936</v>
      </c>
      <c r="C1119" s="2">
        <v>1.75</v>
      </c>
      <c r="D1119" s="2">
        <v>1.2914000000000001</v>
      </c>
      <c r="E1119" s="2">
        <v>0</v>
      </c>
      <c r="F1119" s="2">
        <v>0</v>
      </c>
      <c r="G1119" s="2">
        <v>0</v>
      </c>
      <c r="H1119" s="16">
        <f t="shared" si="17"/>
        <v>0</v>
      </c>
    </row>
    <row r="1120" spans="1:8" ht="13.5" x14ac:dyDescent="0.25">
      <c r="A1120" s="11"/>
      <c r="B1120" s="10">
        <v>43937</v>
      </c>
      <c r="C1120" s="2">
        <v>1.75</v>
      </c>
      <c r="D1120" s="2">
        <v>1.2914000000000001</v>
      </c>
      <c r="E1120" s="2">
        <v>0</v>
      </c>
      <c r="F1120" s="2">
        <v>0</v>
      </c>
      <c r="G1120" s="2">
        <v>0</v>
      </c>
      <c r="H1120" s="16">
        <f t="shared" si="17"/>
        <v>0</v>
      </c>
    </row>
    <row r="1121" spans="1:8" ht="13.5" x14ac:dyDescent="0.25">
      <c r="A1121" s="11"/>
      <c r="B1121" s="10">
        <v>43938</v>
      </c>
      <c r="C1121" s="2">
        <v>1.75</v>
      </c>
      <c r="D1121" s="2">
        <v>1.2914000000000001</v>
      </c>
      <c r="E1121" s="2">
        <v>0</v>
      </c>
      <c r="F1121" s="2">
        <v>0</v>
      </c>
      <c r="G1121" s="2">
        <v>0</v>
      </c>
      <c r="H1121" s="16">
        <f t="shared" si="17"/>
        <v>0</v>
      </c>
    </row>
    <row r="1122" spans="1:8" ht="13.5" x14ac:dyDescent="0.25">
      <c r="A1122" s="11"/>
      <c r="B1122" s="10">
        <v>43941</v>
      </c>
      <c r="C1122" s="2">
        <v>1.75</v>
      </c>
      <c r="D1122" s="2">
        <v>1.2914000000000001</v>
      </c>
      <c r="E1122" s="2">
        <v>0</v>
      </c>
      <c r="F1122" s="2">
        <v>0</v>
      </c>
      <c r="G1122" s="2">
        <v>0</v>
      </c>
      <c r="H1122" s="16">
        <f t="shared" si="17"/>
        <v>0</v>
      </c>
    </row>
    <row r="1123" spans="1:8" ht="13.5" x14ac:dyDescent="0.25">
      <c r="A1123" s="11"/>
      <c r="B1123" s="10">
        <v>43942</v>
      </c>
      <c r="C1123" s="2">
        <v>1.75</v>
      </c>
      <c r="D1123" s="2">
        <v>1.2914000000000001</v>
      </c>
      <c r="E1123" s="2">
        <v>0</v>
      </c>
      <c r="F1123" s="2">
        <v>0</v>
      </c>
      <c r="G1123" s="2">
        <v>0</v>
      </c>
      <c r="H1123" s="16">
        <f t="shared" si="17"/>
        <v>0</v>
      </c>
    </row>
    <row r="1124" spans="1:8" ht="13.5" x14ac:dyDescent="0.25">
      <c r="A1124" s="11"/>
      <c r="B1124" s="10">
        <v>43943</v>
      </c>
      <c r="C1124" s="2">
        <v>1.75</v>
      </c>
      <c r="D1124" s="2">
        <v>1.2914000000000001</v>
      </c>
      <c r="E1124" s="2">
        <v>0</v>
      </c>
      <c r="F1124" s="2">
        <v>0</v>
      </c>
      <c r="G1124" s="2">
        <v>0</v>
      </c>
      <c r="H1124" s="16">
        <f t="shared" si="17"/>
        <v>0</v>
      </c>
    </row>
    <row r="1125" spans="1:8" ht="13.5" x14ac:dyDescent="0.25">
      <c r="A1125" s="11"/>
      <c r="B1125" s="10">
        <v>43944</v>
      </c>
      <c r="C1125" s="2">
        <v>1.75</v>
      </c>
      <c r="D1125" s="2">
        <v>1.2914000000000001</v>
      </c>
      <c r="E1125" s="2">
        <v>0</v>
      </c>
      <c r="F1125" s="2">
        <v>0</v>
      </c>
      <c r="G1125" s="2">
        <v>0</v>
      </c>
      <c r="H1125" s="16">
        <f t="shared" si="17"/>
        <v>0</v>
      </c>
    </row>
    <row r="1126" spans="1:8" ht="13.5" x14ac:dyDescent="0.25">
      <c r="A1126" s="11"/>
      <c r="B1126" s="10">
        <v>43945</v>
      </c>
      <c r="C1126" s="2">
        <v>1.75</v>
      </c>
      <c r="D1126" s="2">
        <v>1.2914000000000001</v>
      </c>
      <c r="E1126" s="2">
        <v>0</v>
      </c>
      <c r="F1126" s="2">
        <v>0</v>
      </c>
      <c r="G1126" s="2">
        <v>0</v>
      </c>
      <c r="H1126" s="16">
        <f t="shared" si="17"/>
        <v>0</v>
      </c>
    </row>
    <row r="1127" spans="1:8" ht="13.5" x14ac:dyDescent="0.25">
      <c r="A1127" s="11"/>
      <c r="B1127" s="10">
        <v>43948</v>
      </c>
      <c r="C1127" s="2">
        <v>1.75</v>
      </c>
      <c r="D1127" s="2">
        <v>1.2914000000000001</v>
      </c>
      <c r="E1127" s="2">
        <v>0</v>
      </c>
      <c r="F1127" s="2">
        <v>0</v>
      </c>
      <c r="G1127" s="2">
        <v>0</v>
      </c>
      <c r="H1127" s="16">
        <f t="shared" si="17"/>
        <v>0</v>
      </c>
    </row>
    <row r="1128" spans="1:8" ht="13.5" x14ac:dyDescent="0.25">
      <c r="A1128" s="11"/>
      <c r="B1128" s="10">
        <v>43949</v>
      </c>
      <c r="C1128" s="2">
        <v>1.75</v>
      </c>
      <c r="D1128" s="2">
        <v>1.2914000000000001</v>
      </c>
      <c r="E1128" s="2">
        <v>0</v>
      </c>
      <c r="F1128" s="2">
        <v>0</v>
      </c>
      <c r="G1128" s="2">
        <v>0</v>
      </c>
      <c r="H1128" s="16">
        <f t="shared" si="17"/>
        <v>0</v>
      </c>
    </row>
    <row r="1129" spans="1:8" ht="13.5" x14ac:dyDescent="0.25">
      <c r="A1129" s="11"/>
      <c r="B1129" s="10">
        <v>43950</v>
      </c>
      <c r="C1129" s="2">
        <v>1.75</v>
      </c>
      <c r="D1129" s="2">
        <v>1.2914000000000001</v>
      </c>
      <c r="E1129" s="2">
        <v>0</v>
      </c>
      <c r="F1129" s="2">
        <v>0</v>
      </c>
      <c r="G1129" s="2">
        <v>0</v>
      </c>
      <c r="H1129" s="16">
        <f t="shared" si="17"/>
        <v>0</v>
      </c>
    </row>
    <row r="1130" spans="1:8" ht="13.5" x14ac:dyDescent="0.25">
      <c r="A1130" s="11"/>
      <c r="B1130" s="10">
        <v>43951</v>
      </c>
      <c r="C1130" s="2">
        <v>1.75</v>
      </c>
      <c r="D1130" s="2">
        <v>1.2914000000000001</v>
      </c>
      <c r="E1130" s="2">
        <v>0</v>
      </c>
      <c r="F1130" s="2">
        <v>0</v>
      </c>
      <c r="G1130" s="2">
        <v>0</v>
      </c>
      <c r="H1130" s="16">
        <f t="shared" si="17"/>
        <v>0</v>
      </c>
    </row>
    <row r="1131" spans="1:8" ht="13.5" x14ac:dyDescent="0.25">
      <c r="A1131" s="11"/>
      <c r="B1131" s="10">
        <v>43955</v>
      </c>
      <c r="C1131" s="2">
        <v>1.7</v>
      </c>
      <c r="D1131" s="2">
        <v>1.2544999999999999</v>
      </c>
      <c r="E1131" s="2">
        <v>121</v>
      </c>
      <c r="F1131" s="2">
        <v>1.7</v>
      </c>
      <c r="G1131" s="2">
        <v>205.7</v>
      </c>
      <c r="H1131" s="16">
        <f t="shared" si="17"/>
        <v>-2.857364100975697E-2</v>
      </c>
    </row>
    <row r="1132" spans="1:8" ht="13.5" x14ac:dyDescent="0.25">
      <c r="A1132" s="11"/>
      <c r="B1132" s="10">
        <v>43956</v>
      </c>
      <c r="C1132" s="2">
        <v>1.7</v>
      </c>
      <c r="D1132" s="2">
        <v>1.2544999999999999</v>
      </c>
      <c r="E1132" s="2">
        <v>0</v>
      </c>
      <c r="F1132" s="2">
        <v>0</v>
      </c>
      <c r="G1132" s="2">
        <v>0</v>
      </c>
      <c r="H1132" s="16">
        <f t="shared" si="17"/>
        <v>0</v>
      </c>
    </row>
    <row r="1133" spans="1:8" ht="13.5" x14ac:dyDescent="0.25">
      <c r="A1133" s="11"/>
      <c r="B1133" s="10">
        <v>43957</v>
      </c>
      <c r="C1133" s="2">
        <v>1.7</v>
      </c>
      <c r="D1133" s="2">
        <v>1.2544999999999999</v>
      </c>
      <c r="E1133" s="2">
        <v>0</v>
      </c>
      <c r="F1133" s="2">
        <v>0</v>
      </c>
      <c r="G1133" s="2">
        <v>0</v>
      </c>
      <c r="H1133" s="16">
        <f t="shared" si="17"/>
        <v>0</v>
      </c>
    </row>
    <row r="1134" spans="1:8" ht="13.5" x14ac:dyDescent="0.25">
      <c r="A1134" s="11"/>
      <c r="B1134" s="10">
        <v>43958</v>
      </c>
      <c r="C1134" s="2">
        <v>1.7</v>
      </c>
      <c r="D1134" s="2">
        <v>1.2544999999999999</v>
      </c>
      <c r="E1134" s="2">
        <v>0</v>
      </c>
      <c r="F1134" s="2">
        <v>0</v>
      </c>
      <c r="G1134" s="2">
        <v>0</v>
      </c>
      <c r="H1134" s="16">
        <f t="shared" si="17"/>
        <v>0</v>
      </c>
    </row>
    <row r="1135" spans="1:8" ht="13.5" x14ac:dyDescent="0.25">
      <c r="A1135" s="11"/>
      <c r="B1135" s="10">
        <v>43959</v>
      </c>
      <c r="C1135" s="2">
        <v>1.7</v>
      </c>
      <c r="D1135" s="2">
        <v>1.2544999999999999</v>
      </c>
      <c r="E1135" s="2">
        <v>0</v>
      </c>
      <c r="F1135" s="2">
        <v>0</v>
      </c>
      <c r="G1135" s="2">
        <v>0</v>
      </c>
      <c r="H1135" s="16">
        <f t="shared" si="17"/>
        <v>0</v>
      </c>
    </row>
    <row r="1136" spans="1:8" ht="13.5" x14ac:dyDescent="0.25">
      <c r="A1136" s="11"/>
      <c r="B1136" s="10">
        <v>43962</v>
      </c>
      <c r="C1136" s="2">
        <v>1.7</v>
      </c>
      <c r="D1136" s="2">
        <v>1.2544999999999999</v>
      </c>
      <c r="E1136" s="2">
        <v>0</v>
      </c>
      <c r="F1136" s="2">
        <v>0</v>
      </c>
      <c r="G1136" s="2">
        <v>0</v>
      </c>
      <c r="H1136" s="16">
        <f t="shared" si="17"/>
        <v>0</v>
      </c>
    </row>
    <row r="1137" spans="1:8" ht="13.5" x14ac:dyDescent="0.25">
      <c r="A1137" s="11"/>
      <c r="B1137" s="10">
        <v>43963</v>
      </c>
      <c r="C1137" s="2">
        <v>1.7</v>
      </c>
      <c r="D1137" s="2">
        <v>1.2544999999999999</v>
      </c>
      <c r="E1137" s="2">
        <v>0</v>
      </c>
      <c r="F1137" s="2">
        <v>0</v>
      </c>
      <c r="G1137" s="2">
        <v>0</v>
      </c>
      <c r="H1137" s="16">
        <f t="shared" si="17"/>
        <v>0</v>
      </c>
    </row>
    <row r="1138" spans="1:8" ht="13.5" x14ac:dyDescent="0.25">
      <c r="A1138" s="11"/>
      <c r="B1138" s="10">
        <v>43964</v>
      </c>
      <c r="C1138" s="2">
        <v>1.7</v>
      </c>
      <c r="D1138" s="2">
        <v>1.2544999999999999</v>
      </c>
      <c r="E1138" s="2">
        <v>0</v>
      </c>
      <c r="F1138" s="2">
        <v>0</v>
      </c>
      <c r="G1138" s="2">
        <v>0</v>
      </c>
      <c r="H1138" s="16">
        <f t="shared" si="17"/>
        <v>0</v>
      </c>
    </row>
    <row r="1139" spans="1:8" ht="13.5" x14ac:dyDescent="0.25">
      <c r="A1139" s="11"/>
      <c r="B1139" s="10">
        <v>43965</v>
      </c>
      <c r="C1139" s="2">
        <v>1.7</v>
      </c>
      <c r="D1139" s="2">
        <v>1.2544999999999999</v>
      </c>
      <c r="E1139" s="2">
        <v>0</v>
      </c>
      <c r="F1139" s="2">
        <v>0</v>
      </c>
      <c r="G1139" s="2">
        <v>0</v>
      </c>
      <c r="H1139" s="16">
        <f t="shared" si="17"/>
        <v>0</v>
      </c>
    </row>
    <row r="1140" spans="1:8" ht="13.5" x14ac:dyDescent="0.25">
      <c r="A1140" s="11"/>
      <c r="B1140" s="10">
        <v>43966</v>
      </c>
      <c r="C1140" s="2">
        <v>1.7</v>
      </c>
      <c r="D1140" s="2">
        <v>1.2544999999999999</v>
      </c>
      <c r="E1140" s="2">
        <v>0</v>
      </c>
      <c r="F1140" s="2">
        <v>0</v>
      </c>
      <c r="G1140" s="2">
        <v>0</v>
      </c>
      <c r="H1140" s="16">
        <f t="shared" si="17"/>
        <v>0</v>
      </c>
    </row>
    <row r="1141" spans="1:8" ht="13.5" x14ac:dyDescent="0.25">
      <c r="A1141" s="11"/>
      <c r="B1141" s="10">
        <v>43969</v>
      </c>
      <c r="C1141" s="2">
        <v>1.7</v>
      </c>
      <c r="D1141" s="2">
        <v>1.2544999999999999</v>
      </c>
      <c r="E1141" s="2">
        <v>0</v>
      </c>
      <c r="F1141" s="2">
        <v>0</v>
      </c>
      <c r="G1141" s="2">
        <v>0</v>
      </c>
      <c r="H1141" s="16">
        <f t="shared" si="17"/>
        <v>0</v>
      </c>
    </row>
    <row r="1142" spans="1:8" ht="13.5" x14ac:dyDescent="0.25">
      <c r="A1142" s="11"/>
      <c r="B1142" s="10">
        <v>43970</v>
      </c>
      <c r="C1142" s="2">
        <v>1.7</v>
      </c>
      <c r="D1142" s="2">
        <v>1.2544999999999999</v>
      </c>
      <c r="E1142" s="2">
        <v>200</v>
      </c>
      <c r="F1142" s="2">
        <v>1.7</v>
      </c>
      <c r="G1142" s="2">
        <v>340</v>
      </c>
      <c r="H1142" s="16">
        <f t="shared" si="17"/>
        <v>0</v>
      </c>
    </row>
    <row r="1143" spans="1:8" ht="13.5" x14ac:dyDescent="0.25">
      <c r="A1143" s="11"/>
      <c r="B1143" s="10">
        <v>43971</v>
      </c>
      <c r="C1143" s="2">
        <v>1.7</v>
      </c>
      <c r="D1143" s="2">
        <v>1.2544999999999999</v>
      </c>
      <c r="E1143" s="2">
        <v>0</v>
      </c>
      <c r="F1143" s="2">
        <v>0</v>
      </c>
      <c r="G1143" s="2">
        <v>0</v>
      </c>
      <c r="H1143" s="16">
        <f t="shared" si="17"/>
        <v>0</v>
      </c>
    </row>
    <row r="1144" spans="1:8" ht="13.5" x14ac:dyDescent="0.25">
      <c r="A1144" s="11"/>
      <c r="B1144" s="10">
        <v>43972</v>
      </c>
      <c r="C1144" s="2">
        <v>1.7</v>
      </c>
      <c r="D1144" s="2">
        <v>1.2544999999999999</v>
      </c>
      <c r="E1144" s="2">
        <v>0</v>
      </c>
      <c r="F1144" s="2">
        <v>0</v>
      </c>
      <c r="G1144" s="2">
        <v>0</v>
      </c>
      <c r="H1144" s="16">
        <f t="shared" si="17"/>
        <v>0</v>
      </c>
    </row>
    <row r="1145" spans="1:8" ht="13.5" x14ac:dyDescent="0.25">
      <c r="A1145" s="11"/>
      <c r="B1145" s="10">
        <v>43973</v>
      </c>
      <c r="C1145" s="2">
        <v>1.7</v>
      </c>
      <c r="D1145" s="2">
        <v>1.2544999999999999</v>
      </c>
      <c r="E1145" s="2">
        <v>0</v>
      </c>
      <c r="F1145" s="2">
        <v>0</v>
      </c>
      <c r="G1145" s="2">
        <v>0</v>
      </c>
      <c r="H1145" s="16">
        <f t="shared" si="17"/>
        <v>0</v>
      </c>
    </row>
    <row r="1146" spans="1:8" ht="13.5" x14ac:dyDescent="0.25">
      <c r="A1146" s="11"/>
      <c r="B1146" s="10">
        <v>43977</v>
      </c>
      <c r="C1146" s="2">
        <v>1.7</v>
      </c>
      <c r="D1146" s="2">
        <v>1.2544999999999999</v>
      </c>
      <c r="E1146" s="2">
        <v>0</v>
      </c>
      <c r="F1146" s="2">
        <v>0</v>
      </c>
      <c r="G1146" s="2">
        <v>0</v>
      </c>
      <c r="H1146" s="16">
        <f t="shared" si="17"/>
        <v>0</v>
      </c>
    </row>
    <row r="1147" spans="1:8" ht="13.5" x14ac:dyDescent="0.25">
      <c r="A1147" s="11"/>
      <c r="B1147" s="10">
        <v>43978</v>
      </c>
      <c r="C1147" s="2">
        <v>1.7</v>
      </c>
      <c r="D1147" s="2">
        <v>1.2544999999999999</v>
      </c>
      <c r="E1147" s="2">
        <v>0</v>
      </c>
      <c r="F1147" s="2">
        <v>0</v>
      </c>
      <c r="G1147" s="2">
        <v>0</v>
      </c>
      <c r="H1147" s="16">
        <f t="shared" si="17"/>
        <v>0</v>
      </c>
    </row>
    <row r="1148" spans="1:8" ht="13.5" x14ac:dyDescent="0.25">
      <c r="A1148" s="11"/>
      <c r="B1148" s="10">
        <v>43979</v>
      </c>
      <c r="C1148" s="2">
        <v>1.7</v>
      </c>
      <c r="D1148" s="2">
        <v>1.2544999999999999</v>
      </c>
      <c r="E1148" s="2">
        <v>0</v>
      </c>
      <c r="F1148" s="2">
        <v>0</v>
      </c>
      <c r="G1148" s="2">
        <v>0</v>
      </c>
      <c r="H1148" s="16">
        <f t="shared" si="17"/>
        <v>0</v>
      </c>
    </row>
    <row r="1149" spans="1:8" ht="13.5" x14ac:dyDescent="0.25">
      <c r="A1149" s="11"/>
      <c r="B1149" s="10">
        <v>43980</v>
      </c>
      <c r="C1149" s="2">
        <v>1.7</v>
      </c>
      <c r="D1149" s="2">
        <v>1.2544999999999999</v>
      </c>
      <c r="E1149" s="2">
        <v>0</v>
      </c>
      <c r="F1149" s="2">
        <v>0</v>
      </c>
      <c r="G1149" s="2">
        <v>0</v>
      </c>
      <c r="H1149" s="16">
        <f t="shared" si="17"/>
        <v>0</v>
      </c>
    </row>
    <row r="1150" spans="1:8" ht="13.5" x14ac:dyDescent="0.25">
      <c r="A1150" s="11"/>
      <c r="B1150" s="10">
        <v>43983</v>
      </c>
      <c r="C1150" s="2">
        <v>1.7</v>
      </c>
      <c r="D1150" s="2">
        <v>1.2544999999999999</v>
      </c>
      <c r="E1150" s="2">
        <v>0</v>
      </c>
      <c r="F1150" s="2">
        <v>0</v>
      </c>
      <c r="G1150" s="2">
        <v>0</v>
      </c>
      <c r="H1150" s="16">
        <f t="shared" si="17"/>
        <v>0</v>
      </c>
    </row>
    <row r="1151" spans="1:8" ht="13.5" x14ac:dyDescent="0.25">
      <c r="A1151" s="11"/>
      <c r="B1151" s="10">
        <v>43984</v>
      </c>
      <c r="C1151" s="2">
        <v>1.7</v>
      </c>
      <c r="D1151" s="2">
        <v>1.2544999999999999</v>
      </c>
      <c r="E1151" s="2">
        <v>0</v>
      </c>
      <c r="F1151" s="2">
        <v>0</v>
      </c>
      <c r="G1151" s="2">
        <v>0</v>
      </c>
      <c r="H1151" s="16">
        <f t="shared" si="17"/>
        <v>0</v>
      </c>
    </row>
    <row r="1152" spans="1:8" ht="13.5" x14ac:dyDescent="0.25">
      <c r="A1152" s="11"/>
      <c r="B1152" s="10">
        <v>43985</v>
      </c>
      <c r="C1152" s="2">
        <v>1.7</v>
      </c>
      <c r="D1152" s="2">
        <v>1.2544999999999999</v>
      </c>
      <c r="E1152" s="2">
        <v>0</v>
      </c>
      <c r="F1152" s="2">
        <v>0</v>
      </c>
      <c r="G1152" s="2">
        <v>0</v>
      </c>
      <c r="H1152" s="16">
        <f t="shared" si="17"/>
        <v>0</v>
      </c>
    </row>
    <row r="1153" spans="1:8" ht="13.5" x14ac:dyDescent="0.25">
      <c r="A1153" s="11"/>
      <c r="B1153" s="10">
        <v>43986</v>
      </c>
      <c r="C1153" s="2">
        <v>1.7</v>
      </c>
      <c r="D1153" s="2">
        <v>1.2544999999999999</v>
      </c>
      <c r="E1153" s="2">
        <v>0</v>
      </c>
      <c r="F1153" s="2">
        <v>0</v>
      </c>
      <c r="G1153" s="2">
        <v>0</v>
      </c>
      <c r="H1153" s="16">
        <f t="shared" si="17"/>
        <v>0</v>
      </c>
    </row>
    <row r="1154" spans="1:8" ht="13.5" x14ac:dyDescent="0.25">
      <c r="A1154" s="11"/>
      <c r="B1154" s="10">
        <v>43987</v>
      </c>
      <c r="C1154" s="2">
        <v>1.7</v>
      </c>
      <c r="D1154" s="2">
        <v>1.2544999999999999</v>
      </c>
      <c r="E1154" s="2">
        <v>0</v>
      </c>
      <c r="F1154" s="2">
        <v>0</v>
      </c>
      <c r="G1154" s="2">
        <v>0</v>
      </c>
      <c r="H1154" s="16">
        <f t="shared" si="17"/>
        <v>0</v>
      </c>
    </row>
    <row r="1155" spans="1:8" ht="13.5" x14ac:dyDescent="0.25">
      <c r="A1155" s="11"/>
      <c r="B1155" s="10">
        <v>43990</v>
      </c>
      <c r="C1155" s="2">
        <v>1.7</v>
      </c>
      <c r="D1155" s="2">
        <v>1.2544999999999999</v>
      </c>
      <c r="E1155" s="2">
        <v>0</v>
      </c>
      <c r="F1155" s="2">
        <v>0</v>
      </c>
      <c r="G1155" s="2">
        <v>0</v>
      </c>
      <c r="H1155" s="16">
        <f t="shared" si="17"/>
        <v>0</v>
      </c>
    </row>
    <row r="1156" spans="1:8" ht="13.5" x14ac:dyDescent="0.25">
      <c r="A1156" s="11"/>
      <c r="B1156" s="10">
        <v>43991</v>
      </c>
      <c r="C1156" s="2">
        <v>1.7</v>
      </c>
      <c r="D1156" s="2">
        <v>1.2544999999999999</v>
      </c>
      <c r="E1156" s="2">
        <v>0</v>
      </c>
      <c r="F1156" s="2">
        <v>0</v>
      </c>
      <c r="G1156" s="2">
        <v>0</v>
      </c>
      <c r="H1156" s="16">
        <f t="shared" si="17"/>
        <v>0</v>
      </c>
    </row>
    <row r="1157" spans="1:8" ht="13.5" x14ac:dyDescent="0.25">
      <c r="A1157" s="11"/>
      <c r="B1157" s="10">
        <v>43992</v>
      </c>
      <c r="C1157" s="2">
        <v>1.7</v>
      </c>
      <c r="D1157" s="2">
        <v>1.2544999999999999</v>
      </c>
      <c r="E1157" s="2">
        <v>0</v>
      </c>
      <c r="F1157" s="2">
        <v>0</v>
      </c>
      <c r="G1157" s="2">
        <v>0</v>
      </c>
      <c r="H1157" s="16">
        <f t="shared" si="17"/>
        <v>0</v>
      </c>
    </row>
    <row r="1158" spans="1:8" ht="13.5" x14ac:dyDescent="0.25">
      <c r="A1158" s="11"/>
      <c r="B1158" s="10">
        <v>43993</v>
      </c>
      <c r="C1158" s="2">
        <v>1.75</v>
      </c>
      <c r="D1158" s="2">
        <v>1.2914000000000001</v>
      </c>
      <c r="E1158" s="2">
        <v>621</v>
      </c>
      <c r="F1158" s="2">
        <v>1.75</v>
      </c>
      <c r="G1158" s="2">
        <v>1086.75</v>
      </c>
      <c r="H1158" s="16">
        <f t="shared" si="17"/>
        <v>2.9414109206855447E-2</v>
      </c>
    </row>
    <row r="1159" spans="1:8" ht="13.5" x14ac:dyDescent="0.25">
      <c r="A1159" s="11"/>
      <c r="B1159" s="10">
        <v>43994</v>
      </c>
      <c r="C1159" s="2">
        <v>1.75</v>
      </c>
      <c r="D1159" s="2">
        <v>1.2914000000000001</v>
      </c>
      <c r="E1159" s="2">
        <v>0</v>
      </c>
      <c r="F1159" s="2">
        <v>0</v>
      </c>
      <c r="G1159" s="2">
        <v>0</v>
      </c>
      <c r="H1159" s="16">
        <f t="shared" ref="H1159:H1222" si="18">(D1159-D1158)/D1158</f>
        <v>0</v>
      </c>
    </row>
    <row r="1160" spans="1:8" ht="13.5" x14ac:dyDescent="0.25">
      <c r="A1160" s="11"/>
      <c r="B1160" s="10">
        <v>43997</v>
      </c>
      <c r="C1160" s="2">
        <v>1.75</v>
      </c>
      <c r="D1160" s="2">
        <v>1.2914000000000001</v>
      </c>
      <c r="E1160" s="2">
        <v>0</v>
      </c>
      <c r="F1160" s="2">
        <v>0</v>
      </c>
      <c r="G1160" s="2">
        <v>0</v>
      </c>
      <c r="H1160" s="16">
        <f t="shared" si="18"/>
        <v>0</v>
      </c>
    </row>
    <row r="1161" spans="1:8" ht="13.5" x14ac:dyDescent="0.25">
      <c r="A1161" s="11"/>
      <c r="B1161" s="10">
        <v>43998</v>
      </c>
      <c r="C1161" s="2">
        <v>1.75</v>
      </c>
      <c r="D1161" s="2">
        <v>1.2914000000000001</v>
      </c>
      <c r="E1161" s="2">
        <v>0</v>
      </c>
      <c r="F1161" s="2">
        <v>0</v>
      </c>
      <c r="G1161" s="2">
        <v>0</v>
      </c>
      <c r="H1161" s="16">
        <f t="shared" si="18"/>
        <v>0</v>
      </c>
    </row>
    <row r="1162" spans="1:8" ht="13.5" x14ac:dyDescent="0.25">
      <c r="A1162" s="11"/>
      <c r="B1162" s="10">
        <v>43999</v>
      </c>
      <c r="C1162" s="2">
        <v>1.75</v>
      </c>
      <c r="D1162" s="2">
        <v>1.2914000000000001</v>
      </c>
      <c r="E1162" s="2">
        <v>0</v>
      </c>
      <c r="F1162" s="2">
        <v>0</v>
      </c>
      <c r="G1162" s="2">
        <v>0</v>
      </c>
      <c r="H1162" s="16">
        <f t="shared" si="18"/>
        <v>0</v>
      </c>
    </row>
    <row r="1163" spans="1:8" ht="13.5" x14ac:dyDescent="0.25">
      <c r="A1163" s="11"/>
      <c r="B1163" s="10">
        <v>44000</v>
      </c>
      <c r="C1163" s="2">
        <v>1.75</v>
      </c>
      <c r="D1163" s="2">
        <v>1.2914000000000001</v>
      </c>
      <c r="E1163" s="2">
        <v>0</v>
      </c>
      <c r="F1163" s="2">
        <v>0</v>
      </c>
      <c r="G1163" s="2">
        <v>0</v>
      </c>
      <c r="H1163" s="16">
        <f t="shared" si="18"/>
        <v>0</v>
      </c>
    </row>
    <row r="1164" spans="1:8" ht="13.5" x14ac:dyDescent="0.25">
      <c r="A1164" s="11"/>
      <c r="B1164" s="10">
        <v>44001</v>
      </c>
      <c r="C1164" s="2">
        <v>1.75</v>
      </c>
      <c r="D1164" s="2">
        <v>1.2914000000000001</v>
      </c>
      <c r="E1164" s="2">
        <v>0</v>
      </c>
      <c r="F1164" s="2">
        <v>0</v>
      </c>
      <c r="G1164" s="2">
        <v>0</v>
      </c>
      <c r="H1164" s="16">
        <f t="shared" si="18"/>
        <v>0</v>
      </c>
    </row>
    <row r="1165" spans="1:8" ht="13.5" x14ac:dyDescent="0.25">
      <c r="A1165" s="11"/>
      <c r="B1165" s="10">
        <v>44004</v>
      </c>
      <c r="C1165" s="2">
        <v>1.75</v>
      </c>
      <c r="D1165" s="2">
        <v>1.2914000000000001</v>
      </c>
      <c r="E1165" s="2">
        <v>0</v>
      </c>
      <c r="F1165" s="2">
        <v>0</v>
      </c>
      <c r="G1165" s="2">
        <v>0</v>
      </c>
      <c r="H1165" s="16">
        <f t="shared" si="18"/>
        <v>0</v>
      </c>
    </row>
    <row r="1166" spans="1:8" ht="13.5" x14ac:dyDescent="0.25">
      <c r="A1166" s="11"/>
      <c r="B1166" s="10">
        <v>44005</v>
      </c>
      <c r="C1166" s="2">
        <v>1.75</v>
      </c>
      <c r="D1166" s="2">
        <v>1.2914000000000001</v>
      </c>
      <c r="E1166" s="2">
        <v>0</v>
      </c>
      <c r="F1166" s="2">
        <v>0</v>
      </c>
      <c r="G1166" s="2">
        <v>0</v>
      </c>
      <c r="H1166" s="16">
        <f t="shared" si="18"/>
        <v>0</v>
      </c>
    </row>
    <row r="1167" spans="1:8" ht="13.5" x14ac:dyDescent="0.25">
      <c r="A1167" s="11"/>
      <c r="B1167" s="10">
        <v>44006</v>
      </c>
      <c r="C1167" s="2">
        <v>1.75</v>
      </c>
      <c r="D1167" s="2">
        <v>1.2914000000000001</v>
      </c>
      <c r="E1167" s="2">
        <v>0</v>
      </c>
      <c r="F1167" s="2">
        <v>0</v>
      </c>
      <c r="G1167" s="2">
        <v>0</v>
      </c>
      <c r="H1167" s="16">
        <f t="shared" si="18"/>
        <v>0</v>
      </c>
    </row>
    <row r="1168" spans="1:8" ht="13.5" x14ac:dyDescent="0.25">
      <c r="A1168" s="11"/>
      <c r="B1168" s="10">
        <v>44007</v>
      </c>
      <c r="C1168" s="2">
        <v>1.8</v>
      </c>
      <c r="D1168" s="2">
        <v>1.3283</v>
      </c>
      <c r="E1168" s="2">
        <v>55</v>
      </c>
      <c r="F1168" s="2">
        <v>1.8</v>
      </c>
      <c r="G1168" s="2">
        <v>99</v>
      </c>
      <c r="H1168" s="16">
        <f t="shared" si="18"/>
        <v>2.85736410097568E-2</v>
      </c>
    </row>
    <row r="1169" spans="1:8" ht="13.5" x14ac:dyDescent="0.25">
      <c r="A1169" s="11"/>
      <c r="B1169" s="10">
        <v>44008</v>
      </c>
      <c r="C1169" s="2">
        <v>1.8</v>
      </c>
      <c r="D1169" s="2">
        <v>1.3283</v>
      </c>
      <c r="E1169" s="2">
        <v>0</v>
      </c>
      <c r="F1169" s="2">
        <v>0</v>
      </c>
      <c r="G1169" s="2">
        <v>0</v>
      </c>
      <c r="H1169" s="16">
        <f t="shared" si="18"/>
        <v>0</v>
      </c>
    </row>
    <row r="1170" spans="1:8" ht="13.5" x14ac:dyDescent="0.25">
      <c r="A1170" s="11"/>
      <c r="B1170" s="10">
        <v>44011</v>
      </c>
      <c r="C1170" s="2">
        <v>1.8</v>
      </c>
      <c r="D1170" s="2">
        <v>1.3283</v>
      </c>
      <c r="E1170" s="2">
        <v>0</v>
      </c>
      <c r="F1170" s="2">
        <v>0</v>
      </c>
      <c r="G1170" s="2">
        <v>0</v>
      </c>
      <c r="H1170" s="16">
        <f t="shared" si="18"/>
        <v>0</v>
      </c>
    </row>
    <row r="1171" spans="1:8" ht="13.5" x14ac:dyDescent="0.25">
      <c r="A1171" s="11"/>
      <c r="B1171" s="10">
        <v>44012</v>
      </c>
      <c r="C1171" s="2">
        <v>1.8</v>
      </c>
      <c r="D1171" s="2">
        <v>1.3283</v>
      </c>
      <c r="E1171" s="2">
        <v>0</v>
      </c>
      <c r="F1171" s="2">
        <v>0</v>
      </c>
      <c r="G1171" s="2">
        <v>0</v>
      </c>
      <c r="H1171" s="16">
        <f t="shared" si="18"/>
        <v>0</v>
      </c>
    </row>
    <row r="1172" spans="1:8" ht="13.5" x14ac:dyDescent="0.25">
      <c r="A1172" s="11"/>
      <c r="B1172" s="10">
        <v>44013</v>
      </c>
      <c r="C1172" s="2">
        <v>1.8</v>
      </c>
      <c r="D1172" s="2">
        <v>1.3283</v>
      </c>
      <c r="E1172" s="2">
        <v>0</v>
      </c>
      <c r="F1172" s="2">
        <v>0</v>
      </c>
      <c r="G1172" s="2">
        <v>0</v>
      </c>
      <c r="H1172" s="16">
        <f t="shared" si="18"/>
        <v>0</v>
      </c>
    </row>
    <row r="1173" spans="1:8" ht="13.5" x14ac:dyDescent="0.25">
      <c r="A1173" s="11"/>
      <c r="B1173" s="10">
        <v>44014</v>
      </c>
      <c r="C1173" s="2">
        <v>1.8</v>
      </c>
      <c r="D1173" s="2">
        <v>1.3283</v>
      </c>
      <c r="E1173" s="2">
        <v>0</v>
      </c>
      <c r="F1173" s="2">
        <v>0</v>
      </c>
      <c r="G1173" s="2">
        <v>0</v>
      </c>
      <c r="H1173" s="16">
        <f t="shared" si="18"/>
        <v>0</v>
      </c>
    </row>
    <row r="1174" spans="1:8" ht="13.5" x14ac:dyDescent="0.25">
      <c r="A1174" s="11"/>
      <c r="B1174" s="10">
        <v>44015</v>
      </c>
      <c r="C1174" s="2">
        <v>1.8</v>
      </c>
      <c r="D1174" s="2">
        <v>1.3283</v>
      </c>
      <c r="E1174" s="2">
        <v>0</v>
      </c>
      <c r="F1174" s="2">
        <v>0</v>
      </c>
      <c r="G1174" s="2">
        <v>0</v>
      </c>
      <c r="H1174" s="16">
        <f t="shared" si="18"/>
        <v>0</v>
      </c>
    </row>
    <row r="1175" spans="1:8" ht="13.5" x14ac:dyDescent="0.25">
      <c r="A1175" s="11"/>
      <c r="B1175" s="10">
        <v>44018</v>
      </c>
      <c r="C1175" s="2">
        <v>1.8</v>
      </c>
      <c r="D1175" s="2">
        <v>1.3283</v>
      </c>
      <c r="E1175" s="2">
        <v>0</v>
      </c>
      <c r="F1175" s="2">
        <v>0</v>
      </c>
      <c r="G1175" s="2">
        <v>0</v>
      </c>
      <c r="H1175" s="16">
        <f t="shared" si="18"/>
        <v>0</v>
      </c>
    </row>
    <row r="1176" spans="1:8" ht="13.5" x14ac:dyDescent="0.25">
      <c r="A1176" s="11"/>
      <c r="B1176" s="10">
        <v>44019</v>
      </c>
      <c r="C1176" s="2">
        <v>1.8</v>
      </c>
      <c r="D1176" s="2">
        <v>1.3283</v>
      </c>
      <c r="E1176" s="2">
        <v>0</v>
      </c>
      <c r="F1176" s="2">
        <v>0</v>
      </c>
      <c r="G1176" s="2">
        <v>0</v>
      </c>
      <c r="H1176" s="16">
        <f t="shared" si="18"/>
        <v>0</v>
      </c>
    </row>
    <row r="1177" spans="1:8" ht="13.5" x14ac:dyDescent="0.25">
      <c r="A1177" s="11"/>
      <c r="B1177" s="10">
        <v>44020</v>
      </c>
      <c r="C1177" s="2">
        <v>1.8</v>
      </c>
      <c r="D1177" s="2">
        <v>1.3283</v>
      </c>
      <c r="E1177" s="2">
        <v>0</v>
      </c>
      <c r="F1177" s="2">
        <v>0</v>
      </c>
      <c r="G1177" s="2">
        <v>0</v>
      </c>
      <c r="H1177" s="16">
        <f t="shared" si="18"/>
        <v>0</v>
      </c>
    </row>
    <row r="1178" spans="1:8" ht="13.5" x14ac:dyDescent="0.25">
      <c r="A1178" s="11"/>
      <c r="B1178" s="10">
        <v>44021</v>
      </c>
      <c r="C1178" s="2">
        <v>1.8</v>
      </c>
      <c r="D1178" s="2">
        <v>1.3283</v>
      </c>
      <c r="E1178" s="2">
        <v>0</v>
      </c>
      <c r="F1178" s="2">
        <v>0</v>
      </c>
      <c r="G1178" s="2">
        <v>0</v>
      </c>
      <c r="H1178" s="16">
        <f t="shared" si="18"/>
        <v>0</v>
      </c>
    </row>
    <row r="1179" spans="1:8" ht="13.5" x14ac:dyDescent="0.25">
      <c r="A1179" s="11"/>
      <c r="B1179" s="10">
        <v>44022</v>
      </c>
      <c r="C1179" s="2">
        <v>1.8</v>
      </c>
      <c r="D1179" s="2">
        <v>1.3283</v>
      </c>
      <c r="E1179" s="2">
        <v>0</v>
      </c>
      <c r="F1179" s="2">
        <v>0</v>
      </c>
      <c r="G1179" s="2">
        <v>0</v>
      </c>
      <c r="H1179" s="16">
        <f t="shared" si="18"/>
        <v>0</v>
      </c>
    </row>
    <row r="1180" spans="1:8" ht="13.5" x14ac:dyDescent="0.25">
      <c r="A1180" s="11"/>
      <c r="B1180" s="10">
        <v>44025</v>
      </c>
      <c r="C1180" s="2">
        <v>1.8</v>
      </c>
      <c r="D1180" s="2">
        <v>1.3283</v>
      </c>
      <c r="E1180" s="2">
        <v>0</v>
      </c>
      <c r="F1180" s="2">
        <v>0</v>
      </c>
      <c r="G1180" s="2">
        <v>0</v>
      </c>
      <c r="H1180" s="16">
        <f t="shared" si="18"/>
        <v>0</v>
      </c>
    </row>
    <row r="1181" spans="1:8" ht="13.5" x14ac:dyDescent="0.25">
      <c r="A1181" s="11"/>
      <c r="B1181" s="10">
        <v>44026</v>
      </c>
      <c r="C1181" s="2">
        <v>1.8</v>
      </c>
      <c r="D1181" s="2">
        <v>1.3283</v>
      </c>
      <c r="E1181" s="2">
        <v>0</v>
      </c>
      <c r="F1181" s="2">
        <v>0</v>
      </c>
      <c r="G1181" s="2">
        <v>0</v>
      </c>
      <c r="H1181" s="16">
        <f t="shared" si="18"/>
        <v>0</v>
      </c>
    </row>
    <row r="1182" spans="1:8" ht="13.5" x14ac:dyDescent="0.25">
      <c r="A1182" s="11"/>
      <c r="B1182" s="10">
        <v>44027</v>
      </c>
      <c r="C1182" s="2">
        <v>1.8</v>
      </c>
      <c r="D1182" s="2">
        <v>1.3283</v>
      </c>
      <c r="E1182" s="2">
        <v>0</v>
      </c>
      <c r="F1182" s="2">
        <v>0</v>
      </c>
      <c r="G1182" s="2">
        <v>0</v>
      </c>
      <c r="H1182" s="16">
        <f t="shared" si="18"/>
        <v>0</v>
      </c>
    </row>
    <row r="1183" spans="1:8" ht="13.5" x14ac:dyDescent="0.25">
      <c r="A1183" s="11"/>
      <c r="B1183" s="10">
        <v>44028</v>
      </c>
      <c r="C1183" s="2">
        <v>1.8</v>
      </c>
      <c r="D1183" s="2">
        <v>1.3283</v>
      </c>
      <c r="E1183" s="2">
        <v>0</v>
      </c>
      <c r="F1183" s="2">
        <v>0</v>
      </c>
      <c r="G1183" s="2">
        <v>0</v>
      </c>
      <c r="H1183" s="16">
        <f t="shared" si="18"/>
        <v>0</v>
      </c>
    </row>
    <row r="1184" spans="1:8" ht="13.5" x14ac:dyDescent="0.25">
      <c r="A1184" s="11"/>
      <c r="B1184" s="10">
        <v>44029</v>
      </c>
      <c r="C1184" s="2">
        <v>1.8</v>
      </c>
      <c r="D1184" s="2">
        <v>1.3283</v>
      </c>
      <c r="E1184" s="2">
        <v>0</v>
      </c>
      <c r="F1184" s="2">
        <v>0</v>
      </c>
      <c r="G1184" s="2">
        <v>0</v>
      </c>
      <c r="H1184" s="16">
        <f t="shared" si="18"/>
        <v>0</v>
      </c>
    </row>
    <row r="1185" spans="1:8" ht="13.5" x14ac:dyDescent="0.25">
      <c r="A1185" s="11"/>
      <c r="B1185" s="10">
        <v>44032</v>
      </c>
      <c r="C1185" s="2">
        <v>1.8</v>
      </c>
      <c r="D1185" s="2">
        <v>1.3283</v>
      </c>
      <c r="E1185" s="2">
        <v>0</v>
      </c>
      <c r="F1185" s="2">
        <v>0</v>
      </c>
      <c r="G1185" s="2">
        <v>0</v>
      </c>
      <c r="H1185" s="16">
        <f t="shared" si="18"/>
        <v>0</v>
      </c>
    </row>
    <row r="1186" spans="1:8" ht="13.5" x14ac:dyDescent="0.25">
      <c r="A1186" s="11"/>
      <c r="B1186" s="10">
        <v>44033</v>
      </c>
      <c r="C1186" s="2">
        <v>1.8</v>
      </c>
      <c r="D1186" s="2">
        <v>1.3283</v>
      </c>
      <c r="E1186" s="2">
        <v>0</v>
      </c>
      <c r="F1186" s="2">
        <v>0</v>
      </c>
      <c r="G1186" s="2">
        <v>0</v>
      </c>
      <c r="H1186" s="16">
        <f t="shared" si="18"/>
        <v>0</v>
      </c>
    </row>
    <row r="1187" spans="1:8" ht="13.5" x14ac:dyDescent="0.25">
      <c r="A1187" s="11"/>
      <c r="B1187" s="10">
        <v>44034</v>
      </c>
      <c r="C1187" s="2">
        <v>1.8</v>
      </c>
      <c r="D1187" s="2">
        <v>1.3283</v>
      </c>
      <c r="E1187" s="2">
        <v>0</v>
      </c>
      <c r="F1187" s="2">
        <v>0</v>
      </c>
      <c r="G1187" s="2">
        <v>0</v>
      </c>
      <c r="H1187" s="16">
        <f t="shared" si="18"/>
        <v>0</v>
      </c>
    </row>
    <row r="1188" spans="1:8" ht="13.5" x14ac:dyDescent="0.25">
      <c r="A1188" s="11"/>
      <c r="B1188" s="10">
        <v>44035</v>
      </c>
      <c r="C1188" s="2">
        <v>1.8</v>
      </c>
      <c r="D1188" s="2">
        <v>1.3283</v>
      </c>
      <c r="E1188" s="2">
        <v>0</v>
      </c>
      <c r="F1188" s="2">
        <v>0</v>
      </c>
      <c r="G1188" s="2">
        <v>0</v>
      </c>
      <c r="H1188" s="16">
        <f t="shared" si="18"/>
        <v>0</v>
      </c>
    </row>
    <row r="1189" spans="1:8" ht="13.5" x14ac:dyDescent="0.25">
      <c r="A1189" s="11"/>
      <c r="B1189" s="10">
        <v>44036</v>
      </c>
      <c r="C1189" s="2">
        <v>1.8</v>
      </c>
      <c r="D1189" s="2">
        <v>1.3283</v>
      </c>
      <c r="E1189" s="2">
        <v>0</v>
      </c>
      <c r="F1189" s="2">
        <v>0</v>
      </c>
      <c r="G1189" s="2">
        <v>0</v>
      </c>
      <c r="H1189" s="16">
        <f t="shared" si="18"/>
        <v>0</v>
      </c>
    </row>
    <row r="1190" spans="1:8" ht="13.5" x14ac:dyDescent="0.25">
      <c r="A1190" s="11"/>
      <c r="B1190" s="10">
        <v>44039</v>
      </c>
      <c r="C1190" s="2">
        <v>1.8</v>
      </c>
      <c r="D1190" s="2">
        <v>1.3283</v>
      </c>
      <c r="E1190" s="2">
        <v>0</v>
      </c>
      <c r="F1190" s="2">
        <v>0</v>
      </c>
      <c r="G1190" s="2">
        <v>0</v>
      </c>
      <c r="H1190" s="16">
        <f t="shared" si="18"/>
        <v>0</v>
      </c>
    </row>
    <row r="1191" spans="1:8" ht="13.5" x14ac:dyDescent="0.25">
      <c r="A1191" s="11"/>
      <c r="B1191" s="10">
        <v>44040</v>
      </c>
      <c r="C1191" s="2">
        <v>1.8</v>
      </c>
      <c r="D1191" s="2">
        <v>1.3283</v>
      </c>
      <c r="E1191" s="2">
        <v>0</v>
      </c>
      <c r="F1191" s="2">
        <v>0</v>
      </c>
      <c r="G1191" s="2">
        <v>0</v>
      </c>
      <c r="H1191" s="16">
        <f t="shared" si="18"/>
        <v>0</v>
      </c>
    </row>
    <row r="1192" spans="1:8" ht="13.5" x14ac:dyDescent="0.25">
      <c r="A1192" s="11"/>
      <c r="B1192" s="10">
        <v>44041</v>
      </c>
      <c r="C1192" s="2">
        <v>1.8</v>
      </c>
      <c r="D1192" s="2">
        <v>1.3283</v>
      </c>
      <c r="E1192" s="2">
        <v>0</v>
      </c>
      <c r="F1192" s="2">
        <v>0</v>
      </c>
      <c r="G1192" s="2">
        <v>0</v>
      </c>
      <c r="H1192" s="16">
        <f t="shared" si="18"/>
        <v>0</v>
      </c>
    </row>
    <row r="1193" spans="1:8" ht="13.5" x14ac:dyDescent="0.25">
      <c r="A1193" s="11"/>
      <c r="B1193" s="10">
        <v>44042</v>
      </c>
      <c r="C1193" s="2">
        <v>1.8</v>
      </c>
      <c r="D1193" s="2">
        <v>1.3283</v>
      </c>
      <c r="E1193" s="2">
        <v>0</v>
      </c>
      <c r="F1193" s="2">
        <v>0</v>
      </c>
      <c r="G1193" s="2">
        <v>0</v>
      </c>
      <c r="H1193" s="16">
        <f t="shared" si="18"/>
        <v>0</v>
      </c>
    </row>
    <row r="1194" spans="1:8" ht="13.5" x14ac:dyDescent="0.25">
      <c r="A1194" s="11"/>
      <c r="B1194" s="10">
        <v>44046</v>
      </c>
      <c r="C1194" s="2">
        <v>1.8</v>
      </c>
      <c r="D1194" s="2">
        <v>1.3283</v>
      </c>
      <c r="E1194" s="2">
        <v>0</v>
      </c>
      <c r="F1194" s="2">
        <v>0</v>
      </c>
      <c r="G1194" s="2">
        <v>0</v>
      </c>
      <c r="H1194" s="16">
        <f t="shared" si="18"/>
        <v>0</v>
      </c>
    </row>
    <row r="1195" spans="1:8" ht="13.5" x14ac:dyDescent="0.25">
      <c r="A1195" s="11"/>
      <c r="B1195" s="10">
        <v>44047</v>
      </c>
      <c r="C1195" s="2">
        <v>1.8</v>
      </c>
      <c r="D1195" s="2">
        <v>1.3283</v>
      </c>
      <c r="E1195" s="2">
        <v>0</v>
      </c>
      <c r="F1195" s="2">
        <v>0</v>
      </c>
      <c r="G1195" s="2">
        <v>0</v>
      </c>
      <c r="H1195" s="16">
        <f t="shared" si="18"/>
        <v>0</v>
      </c>
    </row>
    <row r="1196" spans="1:8" ht="13.5" x14ac:dyDescent="0.25">
      <c r="A1196" s="11"/>
      <c r="B1196" s="10">
        <v>44048</v>
      </c>
      <c r="C1196" s="2">
        <v>1.8</v>
      </c>
      <c r="D1196" s="2">
        <v>1.3283</v>
      </c>
      <c r="E1196" s="2">
        <v>0</v>
      </c>
      <c r="F1196" s="2">
        <v>0</v>
      </c>
      <c r="G1196" s="2">
        <v>0</v>
      </c>
      <c r="H1196" s="16">
        <f t="shared" si="18"/>
        <v>0</v>
      </c>
    </row>
    <row r="1197" spans="1:8" ht="13.5" x14ac:dyDescent="0.25">
      <c r="A1197" s="11"/>
      <c r="B1197" s="10">
        <v>44049</v>
      </c>
      <c r="C1197" s="2">
        <v>1.8</v>
      </c>
      <c r="D1197" s="2">
        <v>1.3283</v>
      </c>
      <c r="E1197" s="2">
        <v>0</v>
      </c>
      <c r="F1197" s="2">
        <v>0</v>
      </c>
      <c r="G1197" s="2">
        <v>0</v>
      </c>
      <c r="H1197" s="16">
        <f t="shared" si="18"/>
        <v>0</v>
      </c>
    </row>
    <row r="1198" spans="1:8" ht="13.5" x14ac:dyDescent="0.25">
      <c r="A1198" s="11"/>
      <c r="B1198" s="10">
        <v>44050</v>
      </c>
      <c r="C1198" s="2">
        <v>1.8</v>
      </c>
      <c r="D1198" s="2">
        <v>1.3283</v>
      </c>
      <c r="E1198" s="2">
        <v>0</v>
      </c>
      <c r="F1198" s="2">
        <v>0</v>
      </c>
      <c r="G1198" s="2">
        <v>0</v>
      </c>
      <c r="H1198" s="16">
        <f t="shared" si="18"/>
        <v>0</v>
      </c>
    </row>
    <row r="1199" spans="1:8" ht="13.5" x14ac:dyDescent="0.25">
      <c r="A1199" s="11"/>
      <c r="B1199" s="10">
        <v>44053</v>
      </c>
      <c r="C1199" s="2">
        <v>1.8</v>
      </c>
      <c r="D1199" s="2">
        <v>1.3283</v>
      </c>
      <c r="E1199" s="2">
        <v>0</v>
      </c>
      <c r="F1199" s="2">
        <v>0</v>
      </c>
      <c r="G1199" s="2">
        <v>0</v>
      </c>
      <c r="H1199" s="16">
        <f t="shared" si="18"/>
        <v>0</v>
      </c>
    </row>
    <row r="1200" spans="1:8" ht="13.5" x14ac:dyDescent="0.25">
      <c r="A1200" s="11"/>
      <c r="B1200" s="10">
        <v>44054</v>
      </c>
      <c r="C1200" s="2">
        <v>1.8</v>
      </c>
      <c r="D1200" s="2">
        <v>1.3283</v>
      </c>
      <c r="E1200" s="2">
        <v>0</v>
      </c>
      <c r="F1200" s="2">
        <v>0</v>
      </c>
      <c r="G1200" s="2">
        <v>0</v>
      </c>
      <c r="H1200" s="16">
        <f t="shared" si="18"/>
        <v>0</v>
      </c>
    </row>
    <row r="1201" spans="1:8" ht="13.5" x14ac:dyDescent="0.25">
      <c r="A1201" s="11"/>
      <c r="B1201" s="10">
        <v>44055</v>
      </c>
      <c r="C1201" s="2">
        <v>1.8</v>
      </c>
      <c r="D1201" s="2">
        <v>1.3283</v>
      </c>
      <c r="E1201" s="2">
        <v>0</v>
      </c>
      <c r="F1201" s="2">
        <v>0</v>
      </c>
      <c r="G1201" s="2">
        <v>0</v>
      </c>
      <c r="H1201" s="16">
        <f t="shared" si="18"/>
        <v>0</v>
      </c>
    </row>
    <row r="1202" spans="1:8" ht="13.5" x14ac:dyDescent="0.25">
      <c r="A1202" s="11"/>
      <c r="B1202" s="10">
        <v>44057</v>
      </c>
      <c r="C1202" s="2">
        <v>1.8</v>
      </c>
      <c r="D1202" s="2">
        <v>1.3283</v>
      </c>
      <c r="E1202" s="2">
        <v>0</v>
      </c>
      <c r="F1202" s="2">
        <v>0</v>
      </c>
      <c r="G1202" s="2">
        <v>0</v>
      </c>
      <c r="H1202" s="16">
        <f t="shared" si="18"/>
        <v>0</v>
      </c>
    </row>
    <row r="1203" spans="1:8" ht="13.5" x14ac:dyDescent="0.25">
      <c r="A1203" s="11"/>
      <c r="B1203" s="10">
        <v>44060</v>
      </c>
      <c r="C1203" s="2">
        <v>1.8</v>
      </c>
      <c r="D1203" s="2">
        <v>1.3283</v>
      </c>
      <c r="E1203" s="2">
        <v>0</v>
      </c>
      <c r="F1203" s="2">
        <v>0</v>
      </c>
      <c r="G1203" s="2">
        <v>0</v>
      </c>
      <c r="H1203" s="16">
        <f t="shared" si="18"/>
        <v>0</v>
      </c>
    </row>
    <row r="1204" spans="1:8" ht="13.5" x14ac:dyDescent="0.25">
      <c r="A1204" s="11"/>
      <c r="B1204" s="10">
        <v>44061</v>
      </c>
      <c r="C1204" s="2">
        <v>1.75</v>
      </c>
      <c r="D1204" s="2">
        <v>1.2914000000000001</v>
      </c>
      <c r="E1204" s="2">
        <v>2610</v>
      </c>
      <c r="F1204" s="2">
        <v>1.75</v>
      </c>
      <c r="G1204" s="2">
        <v>4567.5</v>
      </c>
      <c r="H1204" s="16">
        <f t="shared" si="18"/>
        <v>-2.7779869005495696E-2</v>
      </c>
    </row>
    <row r="1205" spans="1:8" ht="13.5" x14ac:dyDescent="0.25">
      <c r="A1205" s="11"/>
      <c r="B1205" s="10">
        <v>44062</v>
      </c>
      <c r="C1205" s="2">
        <v>1.7</v>
      </c>
      <c r="D1205" s="2">
        <v>1.2544999999999999</v>
      </c>
      <c r="E1205" s="2">
        <v>2618</v>
      </c>
      <c r="F1205" s="2">
        <v>1.7</v>
      </c>
      <c r="G1205" s="2">
        <v>4450.6000000000004</v>
      </c>
      <c r="H1205" s="16">
        <f t="shared" si="18"/>
        <v>-2.857364100975697E-2</v>
      </c>
    </row>
    <row r="1206" spans="1:8" ht="13.5" x14ac:dyDescent="0.25">
      <c r="A1206" s="11"/>
      <c r="B1206" s="10">
        <v>44064</v>
      </c>
      <c r="C1206" s="2">
        <v>1.7</v>
      </c>
      <c r="D1206" s="2">
        <v>1.2544999999999999</v>
      </c>
      <c r="E1206" s="2">
        <v>0</v>
      </c>
      <c r="F1206" s="2">
        <v>0</v>
      </c>
      <c r="G1206" s="2">
        <v>0</v>
      </c>
      <c r="H1206" s="16">
        <f t="shared" si="18"/>
        <v>0</v>
      </c>
    </row>
    <row r="1207" spans="1:8" ht="13.5" x14ac:dyDescent="0.25">
      <c r="A1207" s="11"/>
      <c r="B1207" s="10">
        <v>44067</v>
      </c>
      <c r="C1207" s="2">
        <v>1.7</v>
      </c>
      <c r="D1207" s="2">
        <v>1.2544999999999999</v>
      </c>
      <c r="E1207" s="2">
        <v>0</v>
      </c>
      <c r="F1207" s="2">
        <v>0</v>
      </c>
      <c r="G1207" s="2">
        <v>0</v>
      </c>
      <c r="H1207" s="16">
        <f t="shared" si="18"/>
        <v>0</v>
      </c>
    </row>
    <row r="1208" spans="1:8" ht="13.5" x14ac:dyDescent="0.25">
      <c r="A1208" s="11"/>
      <c r="B1208" s="10">
        <v>44068</v>
      </c>
      <c r="C1208" s="2">
        <v>1.7</v>
      </c>
      <c r="D1208" s="2">
        <v>1.2544999999999999</v>
      </c>
      <c r="E1208" s="2">
        <v>0</v>
      </c>
      <c r="F1208" s="2">
        <v>0</v>
      </c>
      <c r="G1208" s="2">
        <v>0</v>
      </c>
      <c r="H1208" s="16">
        <f t="shared" si="18"/>
        <v>0</v>
      </c>
    </row>
    <row r="1209" spans="1:8" ht="13.5" x14ac:dyDescent="0.25">
      <c r="A1209" s="11"/>
      <c r="B1209" s="10">
        <v>44069</v>
      </c>
      <c r="C1209" s="2">
        <v>1.7</v>
      </c>
      <c r="D1209" s="2">
        <v>1.2544999999999999</v>
      </c>
      <c r="E1209" s="2">
        <v>0</v>
      </c>
      <c r="F1209" s="2">
        <v>0</v>
      </c>
      <c r="G1209" s="2">
        <v>0</v>
      </c>
      <c r="H1209" s="16">
        <f t="shared" si="18"/>
        <v>0</v>
      </c>
    </row>
    <row r="1210" spans="1:8" ht="13.5" x14ac:dyDescent="0.25">
      <c r="A1210" s="11"/>
      <c r="B1210" s="10">
        <v>44070</v>
      </c>
      <c r="C1210" s="2">
        <v>1.7</v>
      </c>
      <c r="D1210" s="2">
        <v>1.2544999999999999</v>
      </c>
      <c r="E1210" s="2">
        <v>0</v>
      </c>
      <c r="F1210" s="2">
        <v>0</v>
      </c>
      <c r="G1210" s="2">
        <v>0</v>
      </c>
      <c r="H1210" s="16">
        <f t="shared" si="18"/>
        <v>0</v>
      </c>
    </row>
    <row r="1211" spans="1:8" ht="13.5" x14ac:dyDescent="0.25">
      <c r="A1211" s="11"/>
      <c r="B1211" s="10">
        <v>44071</v>
      </c>
      <c r="C1211" s="2">
        <v>1.7</v>
      </c>
      <c r="D1211" s="2">
        <v>1.2544999999999999</v>
      </c>
      <c r="E1211" s="2">
        <v>100</v>
      </c>
      <c r="F1211" s="2">
        <v>1.7</v>
      </c>
      <c r="G1211" s="2">
        <v>170</v>
      </c>
      <c r="H1211" s="16">
        <f t="shared" si="18"/>
        <v>0</v>
      </c>
    </row>
    <row r="1212" spans="1:8" ht="13.5" x14ac:dyDescent="0.25">
      <c r="A1212" s="11"/>
      <c r="B1212" s="10">
        <v>44074</v>
      </c>
      <c r="C1212" s="2">
        <v>1.7</v>
      </c>
      <c r="D1212" s="2">
        <v>1.2544999999999999</v>
      </c>
      <c r="E1212" s="2">
        <v>0</v>
      </c>
      <c r="F1212" s="2">
        <v>0</v>
      </c>
      <c r="G1212" s="2">
        <v>0</v>
      </c>
      <c r="H1212" s="16">
        <f t="shared" si="18"/>
        <v>0</v>
      </c>
    </row>
    <row r="1213" spans="1:8" ht="13.5" x14ac:dyDescent="0.25">
      <c r="A1213" s="11"/>
      <c r="B1213" s="10">
        <v>44075</v>
      </c>
      <c r="C1213" s="2">
        <v>1.7</v>
      </c>
      <c r="D1213" s="2">
        <v>1.2544999999999999</v>
      </c>
      <c r="E1213" s="2">
        <v>0</v>
      </c>
      <c r="F1213" s="2">
        <v>0</v>
      </c>
      <c r="G1213" s="2">
        <v>0</v>
      </c>
      <c r="H1213" s="16">
        <f t="shared" si="18"/>
        <v>0</v>
      </c>
    </row>
    <row r="1214" spans="1:8" ht="13.5" x14ac:dyDescent="0.25">
      <c r="A1214" s="11"/>
      <c r="B1214" s="10">
        <v>44076</v>
      </c>
      <c r="C1214" s="2">
        <v>1.7</v>
      </c>
      <c r="D1214" s="2">
        <v>1.2544999999999999</v>
      </c>
      <c r="E1214" s="2">
        <v>0</v>
      </c>
      <c r="F1214" s="2">
        <v>0</v>
      </c>
      <c r="G1214" s="2">
        <v>0</v>
      </c>
      <c r="H1214" s="16">
        <f t="shared" si="18"/>
        <v>0</v>
      </c>
    </row>
    <row r="1215" spans="1:8" ht="13.5" x14ac:dyDescent="0.25">
      <c r="A1215" s="11"/>
      <c r="B1215" s="10">
        <v>44077</v>
      </c>
      <c r="C1215" s="2">
        <v>1.7</v>
      </c>
      <c r="D1215" s="2">
        <v>1.2544999999999999</v>
      </c>
      <c r="E1215" s="2">
        <v>0</v>
      </c>
      <c r="F1215" s="2">
        <v>0</v>
      </c>
      <c r="G1215" s="2">
        <v>0</v>
      </c>
      <c r="H1215" s="16">
        <f t="shared" si="18"/>
        <v>0</v>
      </c>
    </row>
    <row r="1216" spans="1:8" ht="13.5" x14ac:dyDescent="0.25">
      <c r="A1216" s="11"/>
      <c r="B1216" s="10">
        <v>44078</v>
      </c>
      <c r="C1216" s="2">
        <v>1.7</v>
      </c>
      <c r="D1216" s="2">
        <v>1.2544999999999999</v>
      </c>
      <c r="E1216" s="2">
        <v>0</v>
      </c>
      <c r="F1216" s="2">
        <v>0</v>
      </c>
      <c r="G1216" s="2">
        <v>0</v>
      </c>
      <c r="H1216" s="16">
        <f t="shared" si="18"/>
        <v>0</v>
      </c>
    </row>
    <row r="1217" spans="1:8" ht="13.5" x14ac:dyDescent="0.25">
      <c r="A1217" s="11"/>
      <c r="B1217" s="10">
        <v>44081</v>
      </c>
      <c r="C1217" s="2">
        <v>1.7</v>
      </c>
      <c r="D1217" s="2">
        <v>1.2544999999999999</v>
      </c>
      <c r="E1217" s="2">
        <v>0</v>
      </c>
      <c r="F1217" s="2">
        <v>0</v>
      </c>
      <c r="G1217" s="2">
        <v>0</v>
      </c>
      <c r="H1217" s="16">
        <f t="shared" si="18"/>
        <v>0</v>
      </c>
    </row>
    <row r="1218" spans="1:8" ht="13.5" x14ac:dyDescent="0.25">
      <c r="A1218" s="11"/>
      <c r="B1218" s="10">
        <v>44082</v>
      </c>
      <c r="C1218" s="2">
        <v>1.7</v>
      </c>
      <c r="D1218" s="2">
        <v>1.2544999999999999</v>
      </c>
      <c r="E1218" s="2">
        <v>0</v>
      </c>
      <c r="F1218" s="2">
        <v>0</v>
      </c>
      <c r="G1218" s="2">
        <v>0</v>
      </c>
      <c r="H1218" s="16">
        <f t="shared" si="18"/>
        <v>0</v>
      </c>
    </row>
    <row r="1219" spans="1:8" ht="13.5" x14ac:dyDescent="0.25">
      <c r="A1219" s="11"/>
      <c r="B1219" s="10">
        <v>44083</v>
      </c>
      <c r="C1219" s="2">
        <v>1.7</v>
      </c>
      <c r="D1219" s="2">
        <v>1.2544999999999999</v>
      </c>
      <c r="E1219" s="2">
        <v>0</v>
      </c>
      <c r="F1219" s="2">
        <v>0</v>
      </c>
      <c r="G1219" s="2">
        <v>0</v>
      </c>
      <c r="H1219" s="16">
        <f t="shared" si="18"/>
        <v>0</v>
      </c>
    </row>
    <row r="1220" spans="1:8" ht="13.5" x14ac:dyDescent="0.25">
      <c r="A1220" s="11"/>
      <c r="B1220" s="10">
        <v>44084</v>
      </c>
      <c r="C1220" s="2">
        <v>1.7</v>
      </c>
      <c r="D1220" s="2">
        <v>1.2544999999999999</v>
      </c>
      <c r="E1220" s="2">
        <v>0</v>
      </c>
      <c r="F1220" s="2">
        <v>0</v>
      </c>
      <c r="G1220" s="2">
        <v>0</v>
      </c>
      <c r="H1220" s="16">
        <f t="shared" si="18"/>
        <v>0</v>
      </c>
    </row>
    <row r="1221" spans="1:8" ht="13.5" x14ac:dyDescent="0.25">
      <c r="A1221" s="11"/>
      <c r="B1221" s="10">
        <v>44085</v>
      </c>
      <c r="C1221" s="2">
        <v>1.7</v>
      </c>
      <c r="D1221" s="2">
        <v>1.2544999999999999</v>
      </c>
      <c r="E1221" s="2">
        <v>0</v>
      </c>
      <c r="F1221" s="2">
        <v>0</v>
      </c>
      <c r="G1221" s="2">
        <v>0</v>
      </c>
      <c r="H1221" s="16">
        <f t="shared" si="18"/>
        <v>0</v>
      </c>
    </row>
    <row r="1222" spans="1:8" ht="13.5" x14ac:dyDescent="0.25">
      <c r="A1222" s="11"/>
      <c r="B1222" s="10">
        <v>44088</v>
      </c>
      <c r="C1222" s="2">
        <v>1.7</v>
      </c>
      <c r="D1222" s="2">
        <v>1.2544999999999999</v>
      </c>
      <c r="E1222" s="2">
        <v>0</v>
      </c>
      <c r="F1222" s="2">
        <v>0</v>
      </c>
      <c r="G1222" s="2">
        <v>0</v>
      </c>
      <c r="H1222" s="16">
        <f t="shared" si="18"/>
        <v>0</v>
      </c>
    </row>
    <row r="1223" spans="1:8" ht="13.5" x14ac:dyDescent="0.25">
      <c r="A1223" s="11"/>
      <c r="B1223" s="10">
        <v>44089</v>
      </c>
      <c r="C1223" s="2">
        <v>1.7</v>
      </c>
      <c r="D1223" s="2">
        <v>1.2544999999999999</v>
      </c>
      <c r="E1223" s="2">
        <v>0</v>
      </c>
      <c r="F1223" s="2">
        <v>0</v>
      </c>
      <c r="G1223" s="2">
        <v>0</v>
      </c>
      <c r="H1223" s="16">
        <f t="shared" ref="H1223:H1286" si="19">(D1223-D1222)/D1222</f>
        <v>0</v>
      </c>
    </row>
    <row r="1224" spans="1:8" ht="13.5" x14ac:dyDescent="0.25">
      <c r="A1224" s="11"/>
      <c r="B1224" s="10">
        <v>44090</v>
      </c>
      <c r="C1224" s="2">
        <v>1.7</v>
      </c>
      <c r="D1224" s="2">
        <v>1.2544999999999999</v>
      </c>
      <c r="E1224" s="2">
        <v>0</v>
      </c>
      <c r="F1224" s="2">
        <v>0</v>
      </c>
      <c r="G1224" s="2">
        <v>0</v>
      </c>
      <c r="H1224" s="16">
        <f t="shared" si="19"/>
        <v>0</v>
      </c>
    </row>
    <row r="1225" spans="1:8" ht="13.5" x14ac:dyDescent="0.25">
      <c r="A1225" s="11"/>
      <c r="B1225" s="10">
        <v>44091</v>
      </c>
      <c r="C1225" s="2">
        <v>1.7</v>
      </c>
      <c r="D1225" s="2">
        <v>1.2544999999999999</v>
      </c>
      <c r="E1225" s="2">
        <v>0</v>
      </c>
      <c r="F1225" s="2">
        <v>0</v>
      </c>
      <c r="G1225" s="2">
        <v>0</v>
      </c>
      <c r="H1225" s="16">
        <f t="shared" si="19"/>
        <v>0</v>
      </c>
    </row>
    <row r="1226" spans="1:8" ht="13.5" x14ac:dyDescent="0.25">
      <c r="A1226" s="11"/>
      <c r="B1226" s="10">
        <v>44092</v>
      </c>
      <c r="C1226" s="2">
        <v>1.7</v>
      </c>
      <c r="D1226" s="2">
        <v>1.2544999999999999</v>
      </c>
      <c r="E1226" s="2">
        <v>0</v>
      </c>
      <c r="F1226" s="2">
        <v>0</v>
      </c>
      <c r="G1226" s="2">
        <v>0</v>
      </c>
      <c r="H1226" s="16">
        <f t="shared" si="19"/>
        <v>0</v>
      </c>
    </row>
    <row r="1227" spans="1:8" ht="13.5" x14ac:dyDescent="0.25">
      <c r="A1227" s="11"/>
      <c r="B1227" s="10">
        <v>44095</v>
      </c>
      <c r="C1227" s="2">
        <v>1.7</v>
      </c>
      <c r="D1227" s="2">
        <v>1.2544999999999999</v>
      </c>
      <c r="E1227" s="2">
        <v>0</v>
      </c>
      <c r="F1227" s="2">
        <v>0</v>
      </c>
      <c r="G1227" s="2">
        <v>0</v>
      </c>
      <c r="H1227" s="16">
        <f t="shared" si="19"/>
        <v>0</v>
      </c>
    </row>
    <row r="1228" spans="1:8" ht="13.5" x14ac:dyDescent="0.25">
      <c r="A1228" s="11"/>
      <c r="B1228" s="10">
        <v>44096</v>
      </c>
      <c r="C1228" s="2">
        <v>1.7</v>
      </c>
      <c r="D1228" s="2">
        <v>1.2544999999999999</v>
      </c>
      <c r="E1228" s="2">
        <v>0</v>
      </c>
      <c r="F1228" s="2">
        <v>0</v>
      </c>
      <c r="G1228" s="2">
        <v>0</v>
      </c>
      <c r="H1228" s="16">
        <f t="shared" si="19"/>
        <v>0</v>
      </c>
    </row>
    <row r="1229" spans="1:8" ht="13.5" x14ac:dyDescent="0.25">
      <c r="A1229" s="11"/>
      <c r="B1229" s="10">
        <v>44097</v>
      </c>
      <c r="C1229" s="2">
        <v>1.7</v>
      </c>
      <c r="D1229" s="2">
        <v>1.2544999999999999</v>
      </c>
      <c r="E1229" s="2">
        <v>0</v>
      </c>
      <c r="F1229" s="2">
        <v>0</v>
      </c>
      <c r="G1229" s="2">
        <v>0</v>
      </c>
      <c r="H1229" s="16">
        <f t="shared" si="19"/>
        <v>0</v>
      </c>
    </row>
    <row r="1230" spans="1:8" ht="13.5" x14ac:dyDescent="0.25">
      <c r="A1230" s="11"/>
      <c r="B1230" s="10">
        <v>44098</v>
      </c>
      <c r="C1230" s="2">
        <v>1.7</v>
      </c>
      <c r="D1230" s="2">
        <v>1.2544999999999999</v>
      </c>
      <c r="E1230" s="2">
        <v>0</v>
      </c>
      <c r="F1230" s="2">
        <v>0</v>
      </c>
      <c r="G1230" s="2">
        <v>0</v>
      </c>
      <c r="H1230" s="16">
        <f t="shared" si="19"/>
        <v>0</v>
      </c>
    </row>
    <row r="1231" spans="1:8" ht="13.5" x14ac:dyDescent="0.25">
      <c r="A1231" s="11"/>
      <c r="B1231" s="10">
        <v>44099</v>
      </c>
      <c r="C1231" s="2">
        <v>1.7</v>
      </c>
      <c r="D1231" s="2">
        <v>1.2544999999999999</v>
      </c>
      <c r="E1231" s="2">
        <v>0</v>
      </c>
      <c r="F1231" s="2">
        <v>0</v>
      </c>
      <c r="G1231" s="2">
        <v>0</v>
      </c>
      <c r="H1231" s="16">
        <f t="shared" si="19"/>
        <v>0</v>
      </c>
    </row>
    <row r="1232" spans="1:8" ht="13.5" x14ac:dyDescent="0.25">
      <c r="A1232" s="11"/>
      <c r="B1232" s="10">
        <v>44102</v>
      </c>
      <c r="C1232" s="2">
        <v>1.7</v>
      </c>
      <c r="D1232" s="2">
        <v>1.2544999999999999</v>
      </c>
      <c r="E1232" s="2">
        <v>0</v>
      </c>
      <c r="F1232" s="2">
        <v>0</v>
      </c>
      <c r="G1232" s="2">
        <v>0</v>
      </c>
      <c r="H1232" s="16">
        <f t="shared" si="19"/>
        <v>0</v>
      </c>
    </row>
    <row r="1233" spans="1:8" ht="13.5" x14ac:dyDescent="0.25">
      <c r="A1233" s="11"/>
      <c r="B1233" s="10">
        <v>44103</v>
      </c>
      <c r="C1233" s="2">
        <v>1.7</v>
      </c>
      <c r="D1233" s="2">
        <v>1.2544999999999999</v>
      </c>
      <c r="E1233" s="2">
        <v>1000</v>
      </c>
      <c r="F1233" s="2">
        <v>1.7</v>
      </c>
      <c r="G1233" s="2">
        <v>1700</v>
      </c>
      <c r="H1233" s="16">
        <f t="shared" si="19"/>
        <v>0</v>
      </c>
    </row>
    <row r="1234" spans="1:8" ht="13.5" x14ac:dyDescent="0.25">
      <c r="A1234" s="11"/>
      <c r="B1234" s="10">
        <v>44104</v>
      </c>
      <c r="C1234" s="2">
        <v>1.7</v>
      </c>
      <c r="D1234" s="2">
        <v>1.2544999999999999</v>
      </c>
      <c r="E1234" s="2">
        <v>502</v>
      </c>
      <c r="F1234" s="2">
        <v>1.7</v>
      </c>
      <c r="G1234" s="2">
        <v>853.4</v>
      </c>
      <c r="H1234" s="16">
        <f t="shared" si="19"/>
        <v>0</v>
      </c>
    </row>
    <row r="1235" spans="1:8" ht="13.5" x14ac:dyDescent="0.25">
      <c r="A1235" s="11"/>
      <c r="B1235" s="10">
        <v>44105</v>
      </c>
      <c r="C1235" s="2">
        <v>1.72</v>
      </c>
      <c r="D1235" s="2">
        <v>1.2692000000000001</v>
      </c>
      <c r="E1235" s="2">
        <v>100</v>
      </c>
      <c r="F1235" s="2">
        <v>1.72</v>
      </c>
      <c r="G1235" s="2">
        <v>172</v>
      </c>
      <c r="H1235" s="16">
        <f t="shared" si="19"/>
        <v>1.1717815862893709E-2</v>
      </c>
    </row>
    <row r="1236" spans="1:8" ht="13.5" x14ac:dyDescent="0.25">
      <c r="A1236" s="11"/>
      <c r="B1236" s="10">
        <v>44106</v>
      </c>
      <c r="C1236" s="2">
        <v>1.72</v>
      </c>
      <c r="D1236" s="2">
        <v>1.2692000000000001</v>
      </c>
      <c r="E1236" s="2">
        <v>0</v>
      </c>
      <c r="F1236" s="2">
        <v>0</v>
      </c>
      <c r="G1236" s="2">
        <v>0</v>
      </c>
      <c r="H1236" s="16">
        <f t="shared" si="19"/>
        <v>0</v>
      </c>
    </row>
    <row r="1237" spans="1:8" ht="13.5" x14ac:dyDescent="0.25">
      <c r="A1237" s="11"/>
      <c r="B1237" s="10">
        <v>44109</v>
      </c>
      <c r="C1237" s="2">
        <v>1.72</v>
      </c>
      <c r="D1237" s="2">
        <v>1.2692000000000001</v>
      </c>
      <c r="E1237" s="2">
        <v>898</v>
      </c>
      <c r="F1237" s="2">
        <v>1.72</v>
      </c>
      <c r="G1237" s="2">
        <v>1544.56</v>
      </c>
      <c r="H1237" s="16">
        <f t="shared" si="19"/>
        <v>0</v>
      </c>
    </row>
    <row r="1238" spans="1:8" ht="13.5" x14ac:dyDescent="0.25">
      <c r="A1238" s="11"/>
      <c r="B1238" s="10">
        <v>44110</v>
      </c>
      <c r="C1238" s="2">
        <v>1.72</v>
      </c>
      <c r="D1238" s="2">
        <v>1.2692000000000001</v>
      </c>
      <c r="E1238" s="2">
        <v>1483</v>
      </c>
      <c r="F1238" s="2">
        <v>1.72</v>
      </c>
      <c r="G1238" s="2">
        <v>2550.7600000000002</v>
      </c>
      <c r="H1238" s="16">
        <f t="shared" si="19"/>
        <v>0</v>
      </c>
    </row>
    <row r="1239" spans="1:8" ht="13.5" x14ac:dyDescent="0.25">
      <c r="A1239" s="11"/>
      <c r="B1239" s="10">
        <v>44111</v>
      </c>
      <c r="C1239" s="2">
        <v>1.72</v>
      </c>
      <c r="D1239" s="2">
        <v>1.2692000000000001</v>
      </c>
      <c r="E1239" s="2">
        <v>0</v>
      </c>
      <c r="F1239" s="2">
        <v>0</v>
      </c>
      <c r="G1239" s="2">
        <v>0</v>
      </c>
      <c r="H1239" s="16">
        <f t="shared" si="19"/>
        <v>0</v>
      </c>
    </row>
    <row r="1240" spans="1:8" ht="13.5" x14ac:dyDescent="0.25">
      <c r="A1240" s="11"/>
      <c r="B1240" s="10">
        <v>44112</v>
      </c>
      <c r="C1240" s="2">
        <v>1.72</v>
      </c>
      <c r="D1240" s="2">
        <v>1.2692000000000001</v>
      </c>
      <c r="E1240" s="2">
        <v>0</v>
      </c>
      <c r="F1240" s="2">
        <v>0</v>
      </c>
      <c r="G1240" s="2">
        <v>0</v>
      </c>
      <c r="H1240" s="16">
        <f t="shared" si="19"/>
        <v>0</v>
      </c>
    </row>
    <row r="1241" spans="1:8" ht="13.5" x14ac:dyDescent="0.25">
      <c r="A1241" s="11"/>
      <c r="B1241" s="10">
        <v>44113</v>
      </c>
      <c r="C1241" s="2">
        <v>1.72</v>
      </c>
      <c r="D1241" s="2">
        <v>1.2692000000000001</v>
      </c>
      <c r="E1241" s="2">
        <v>0</v>
      </c>
      <c r="F1241" s="2">
        <v>0</v>
      </c>
      <c r="G1241" s="2">
        <v>0</v>
      </c>
      <c r="H1241" s="16">
        <f t="shared" si="19"/>
        <v>0</v>
      </c>
    </row>
    <row r="1242" spans="1:8" ht="13.5" x14ac:dyDescent="0.25">
      <c r="A1242" s="11"/>
      <c r="B1242" s="10">
        <v>44116</v>
      </c>
      <c r="C1242" s="2">
        <v>1.72</v>
      </c>
      <c r="D1242" s="2">
        <v>1.2692000000000001</v>
      </c>
      <c r="E1242" s="2">
        <v>0</v>
      </c>
      <c r="F1242" s="2">
        <v>0</v>
      </c>
      <c r="G1242" s="2">
        <v>0</v>
      </c>
      <c r="H1242" s="16">
        <f t="shared" si="19"/>
        <v>0</v>
      </c>
    </row>
    <row r="1243" spans="1:8" ht="13.5" x14ac:dyDescent="0.25">
      <c r="A1243" s="11"/>
      <c r="B1243" s="10">
        <v>44117</v>
      </c>
      <c r="C1243" s="2">
        <v>1.72</v>
      </c>
      <c r="D1243" s="2">
        <v>1.2692000000000001</v>
      </c>
      <c r="E1243" s="2">
        <v>0</v>
      </c>
      <c r="F1243" s="2">
        <v>0</v>
      </c>
      <c r="G1243" s="2">
        <v>0</v>
      </c>
      <c r="H1243" s="16">
        <f t="shared" si="19"/>
        <v>0</v>
      </c>
    </row>
    <row r="1244" spans="1:8" ht="13.5" x14ac:dyDescent="0.25">
      <c r="A1244" s="11"/>
      <c r="B1244" s="10">
        <v>44118</v>
      </c>
      <c r="C1244" s="2">
        <v>1.72</v>
      </c>
      <c r="D1244" s="2">
        <v>1.2692000000000001</v>
      </c>
      <c r="E1244" s="2">
        <v>0</v>
      </c>
      <c r="F1244" s="2">
        <v>0</v>
      </c>
      <c r="G1244" s="2">
        <v>0</v>
      </c>
      <c r="H1244" s="16">
        <f t="shared" si="19"/>
        <v>0</v>
      </c>
    </row>
    <row r="1245" spans="1:8" ht="13.5" x14ac:dyDescent="0.25">
      <c r="A1245" s="11"/>
      <c r="B1245" s="10">
        <v>44120</v>
      </c>
      <c r="C1245" s="2">
        <v>1.72</v>
      </c>
      <c r="D1245" s="2">
        <v>1.2692000000000001</v>
      </c>
      <c r="E1245" s="2">
        <v>0</v>
      </c>
      <c r="F1245" s="2">
        <v>0</v>
      </c>
      <c r="G1245" s="2">
        <v>0</v>
      </c>
      <c r="H1245" s="16">
        <f t="shared" si="19"/>
        <v>0</v>
      </c>
    </row>
    <row r="1246" spans="1:8" ht="13.5" x14ac:dyDescent="0.25">
      <c r="A1246" s="11"/>
      <c r="B1246" s="10">
        <v>44123</v>
      </c>
      <c r="C1246" s="2">
        <v>1.72</v>
      </c>
      <c r="D1246" s="2">
        <v>1.2692000000000001</v>
      </c>
      <c r="E1246" s="2">
        <v>0</v>
      </c>
      <c r="F1246" s="2">
        <v>0</v>
      </c>
      <c r="G1246" s="2">
        <v>0</v>
      </c>
      <c r="H1246" s="16">
        <f t="shared" si="19"/>
        <v>0</v>
      </c>
    </row>
    <row r="1247" spans="1:8" ht="13.5" x14ac:dyDescent="0.25">
      <c r="A1247" s="11"/>
      <c r="B1247" s="10">
        <v>44124</v>
      </c>
      <c r="C1247" s="2">
        <v>1.72</v>
      </c>
      <c r="D1247" s="2">
        <v>1.2692000000000001</v>
      </c>
      <c r="E1247" s="2">
        <v>0</v>
      </c>
      <c r="F1247" s="2">
        <v>0</v>
      </c>
      <c r="G1247" s="2">
        <v>0</v>
      </c>
      <c r="H1247" s="16">
        <f t="shared" si="19"/>
        <v>0</v>
      </c>
    </row>
    <row r="1248" spans="1:8" ht="13.5" x14ac:dyDescent="0.25">
      <c r="A1248" s="11"/>
      <c r="B1248" s="10">
        <v>44125</v>
      </c>
      <c r="C1248" s="2">
        <v>1.72</v>
      </c>
      <c r="D1248" s="2">
        <v>1.2692000000000001</v>
      </c>
      <c r="E1248" s="2">
        <v>0</v>
      </c>
      <c r="F1248" s="2">
        <v>0</v>
      </c>
      <c r="G1248" s="2">
        <v>0</v>
      </c>
      <c r="H1248" s="16">
        <f t="shared" si="19"/>
        <v>0</v>
      </c>
    </row>
    <row r="1249" spans="1:8" ht="13.5" x14ac:dyDescent="0.25">
      <c r="A1249" s="11"/>
      <c r="B1249" s="10">
        <v>44126</v>
      </c>
      <c r="C1249" s="2">
        <v>1.72</v>
      </c>
      <c r="D1249" s="2">
        <v>1.2692000000000001</v>
      </c>
      <c r="E1249" s="2">
        <v>0</v>
      </c>
      <c r="F1249" s="2">
        <v>0</v>
      </c>
      <c r="G1249" s="2">
        <v>0</v>
      </c>
      <c r="H1249" s="16">
        <f t="shared" si="19"/>
        <v>0</v>
      </c>
    </row>
    <row r="1250" spans="1:8" ht="13.5" x14ac:dyDescent="0.25">
      <c r="A1250" s="11"/>
      <c r="B1250" s="10">
        <v>44127</v>
      </c>
      <c r="C1250" s="2">
        <v>1.72</v>
      </c>
      <c r="D1250" s="2">
        <v>1.2692000000000001</v>
      </c>
      <c r="E1250" s="2">
        <v>0</v>
      </c>
      <c r="F1250" s="2">
        <v>0</v>
      </c>
      <c r="G1250" s="2">
        <v>0</v>
      </c>
      <c r="H1250" s="16">
        <f t="shared" si="19"/>
        <v>0</v>
      </c>
    </row>
    <row r="1251" spans="1:8" ht="13.5" x14ac:dyDescent="0.25">
      <c r="A1251" s="11"/>
      <c r="B1251" s="10">
        <v>44130</v>
      </c>
      <c r="C1251" s="2">
        <v>1.72</v>
      </c>
      <c r="D1251" s="2">
        <v>1.2692000000000001</v>
      </c>
      <c r="E1251" s="2">
        <v>0</v>
      </c>
      <c r="F1251" s="2">
        <v>0</v>
      </c>
      <c r="G1251" s="2">
        <v>0</v>
      </c>
      <c r="H1251" s="16">
        <f t="shared" si="19"/>
        <v>0</v>
      </c>
    </row>
    <row r="1252" spans="1:8" ht="13.5" x14ac:dyDescent="0.25">
      <c r="A1252" s="11"/>
      <c r="B1252" s="10">
        <v>44131</v>
      </c>
      <c r="C1252" s="2">
        <v>1.72</v>
      </c>
      <c r="D1252" s="2">
        <v>1.2692000000000001</v>
      </c>
      <c r="E1252" s="2">
        <v>0</v>
      </c>
      <c r="F1252" s="2">
        <v>0</v>
      </c>
      <c r="G1252" s="2">
        <v>0</v>
      </c>
      <c r="H1252" s="16">
        <f t="shared" si="19"/>
        <v>0</v>
      </c>
    </row>
    <row r="1253" spans="1:8" ht="13.5" x14ac:dyDescent="0.25">
      <c r="A1253" s="11"/>
      <c r="B1253" s="10">
        <v>44132</v>
      </c>
      <c r="C1253" s="2">
        <v>1.72</v>
      </c>
      <c r="D1253" s="2">
        <v>1.2692000000000001</v>
      </c>
      <c r="E1253" s="2">
        <v>0</v>
      </c>
      <c r="F1253" s="2">
        <v>0</v>
      </c>
      <c r="G1253" s="2">
        <v>0</v>
      </c>
      <c r="H1253" s="16">
        <f t="shared" si="19"/>
        <v>0</v>
      </c>
    </row>
    <row r="1254" spans="1:8" ht="13.5" x14ac:dyDescent="0.25">
      <c r="A1254" s="11"/>
      <c r="B1254" s="10">
        <v>44134</v>
      </c>
      <c r="C1254" s="2">
        <v>1.72</v>
      </c>
      <c r="D1254" s="2">
        <v>1.2692000000000001</v>
      </c>
      <c r="E1254" s="2">
        <v>0</v>
      </c>
      <c r="F1254" s="2">
        <v>0</v>
      </c>
      <c r="G1254" s="2">
        <v>0</v>
      </c>
      <c r="H1254" s="16">
        <f t="shared" si="19"/>
        <v>0</v>
      </c>
    </row>
    <row r="1255" spans="1:8" ht="13.5" x14ac:dyDescent="0.25">
      <c r="A1255" s="11"/>
      <c r="B1255" s="10">
        <v>44137</v>
      </c>
      <c r="C1255" s="2">
        <v>1.72</v>
      </c>
      <c r="D1255" s="2">
        <v>1.2692000000000001</v>
      </c>
      <c r="E1255" s="2">
        <v>0</v>
      </c>
      <c r="F1255" s="2">
        <v>0</v>
      </c>
      <c r="G1255" s="2">
        <v>0</v>
      </c>
      <c r="H1255" s="16">
        <f t="shared" si="19"/>
        <v>0</v>
      </c>
    </row>
    <row r="1256" spans="1:8" ht="13.5" x14ac:dyDescent="0.25">
      <c r="A1256" s="11"/>
      <c r="B1256" s="10">
        <v>44138</v>
      </c>
      <c r="C1256" s="2">
        <v>1.72</v>
      </c>
      <c r="D1256" s="2">
        <v>1.2692000000000001</v>
      </c>
      <c r="E1256" s="2">
        <v>0</v>
      </c>
      <c r="F1256" s="2">
        <v>0</v>
      </c>
      <c r="G1256" s="2">
        <v>0</v>
      </c>
      <c r="H1256" s="16">
        <f t="shared" si="19"/>
        <v>0</v>
      </c>
    </row>
    <row r="1257" spans="1:8" ht="13.5" x14ac:dyDescent="0.25">
      <c r="A1257" s="11"/>
      <c r="B1257" s="10">
        <v>44139</v>
      </c>
      <c r="C1257" s="2">
        <v>1.72</v>
      </c>
      <c r="D1257" s="2">
        <v>1.2692000000000001</v>
      </c>
      <c r="E1257" s="2">
        <v>0</v>
      </c>
      <c r="F1257" s="2">
        <v>0</v>
      </c>
      <c r="G1257" s="2">
        <v>0</v>
      </c>
      <c r="H1257" s="16">
        <f t="shared" si="19"/>
        <v>0</v>
      </c>
    </row>
    <row r="1258" spans="1:8" ht="13.5" x14ac:dyDescent="0.25">
      <c r="A1258" s="11"/>
      <c r="B1258" s="10">
        <v>44140</v>
      </c>
      <c r="C1258" s="2">
        <v>1.72</v>
      </c>
      <c r="D1258" s="2">
        <v>1.2692000000000001</v>
      </c>
      <c r="E1258" s="2">
        <v>0</v>
      </c>
      <c r="F1258" s="2">
        <v>0</v>
      </c>
      <c r="G1258" s="2">
        <v>0</v>
      </c>
      <c r="H1258" s="16">
        <f t="shared" si="19"/>
        <v>0</v>
      </c>
    </row>
    <row r="1259" spans="1:8" ht="13.5" x14ac:dyDescent="0.25">
      <c r="A1259" s="11"/>
      <c r="B1259" s="10">
        <v>44141</v>
      </c>
      <c r="C1259" s="2">
        <v>1.72</v>
      </c>
      <c r="D1259" s="2">
        <v>1.2692000000000001</v>
      </c>
      <c r="E1259" s="2">
        <v>0</v>
      </c>
      <c r="F1259" s="2">
        <v>0</v>
      </c>
      <c r="G1259" s="2">
        <v>0</v>
      </c>
      <c r="H1259" s="16">
        <f t="shared" si="19"/>
        <v>0</v>
      </c>
    </row>
    <row r="1260" spans="1:8" ht="13.5" x14ac:dyDescent="0.25">
      <c r="A1260" s="11"/>
      <c r="B1260" s="10">
        <v>44144</v>
      </c>
      <c r="C1260" s="2">
        <v>1.72</v>
      </c>
      <c r="D1260" s="2">
        <v>1.2692000000000001</v>
      </c>
      <c r="E1260" s="2">
        <v>0</v>
      </c>
      <c r="F1260" s="2">
        <v>0</v>
      </c>
      <c r="G1260" s="2">
        <v>0</v>
      </c>
      <c r="H1260" s="16">
        <f t="shared" si="19"/>
        <v>0</v>
      </c>
    </row>
    <row r="1261" spans="1:8" ht="13.5" x14ac:dyDescent="0.25">
      <c r="A1261" s="11"/>
      <c r="B1261" s="10">
        <v>44145</v>
      </c>
      <c r="C1261" s="2">
        <v>1.72</v>
      </c>
      <c r="D1261" s="2">
        <v>1.2692000000000001</v>
      </c>
      <c r="E1261" s="2">
        <v>0</v>
      </c>
      <c r="F1261" s="2">
        <v>0</v>
      </c>
      <c r="G1261" s="2">
        <v>0</v>
      </c>
      <c r="H1261" s="16">
        <f t="shared" si="19"/>
        <v>0</v>
      </c>
    </row>
    <row r="1262" spans="1:8" ht="13.5" x14ac:dyDescent="0.25">
      <c r="A1262" s="11"/>
      <c r="B1262" s="10">
        <v>44146</v>
      </c>
      <c r="C1262" s="2">
        <v>1.72</v>
      </c>
      <c r="D1262" s="2">
        <v>1.2692000000000001</v>
      </c>
      <c r="E1262" s="2">
        <v>0</v>
      </c>
      <c r="F1262" s="2">
        <v>0</v>
      </c>
      <c r="G1262" s="2">
        <v>0</v>
      </c>
      <c r="H1262" s="16">
        <f t="shared" si="19"/>
        <v>0</v>
      </c>
    </row>
    <row r="1263" spans="1:8" ht="13.5" x14ac:dyDescent="0.25">
      <c r="A1263" s="11"/>
      <c r="B1263" s="10">
        <v>44147</v>
      </c>
      <c r="C1263" s="2">
        <v>1.72</v>
      </c>
      <c r="D1263" s="2">
        <v>1.2692000000000001</v>
      </c>
      <c r="E1263" s="2">
        <v>0</v>
      </c>
      <c r="F1263" s="2">
        <v>0</v>
      </c>
      <c r="G1263" s="2">
        <v>0</v>
      </c>
      <c r="H1263" s="16">
        <f t="shared" si="19"/>
        <v>0</v>
      </c>
    </row>
    <row r="1264" spans="1:8" ht="13.5" x14ac:dyDescent="0.25">
      <c r="A1264" s="11"/>
      <c r="B1264" s="10">
        <v>44148</v>
      </c>
      <c r="C1264" s="2">
        <v>1.72</v>
      </c>
      <c r="D1264" s="2">
        <v>1.2692000000000001</v>
      </c>
      <c r="E1264" s="2">
        <v>0</v>
      </c>
      <c r="F1264" s="2">
        <v>0</v>
      </c>
      <c r="G1264" s="2">
        <v>0</v>
      </c>
      <c r="H1264" s="16">
        <f t="shared" si="19"/>
        <v>0</v>
      </c>
    </row>
    <row r="1265" spans="1:8" ht="13.5" x14ac:dyDescent="0.25">
      <c r="A1265" s="11"/>
      <c r="B1265" s="10">
        <v>44151</v>
      </c>
      <c r="C1265" s="2">
        <v>1.72</v>
      </c>
      <c r="D1265" s="2">
        <v>1.2692000000000001</v>
      </c>
      <c r="E1265" s="2">
        <v>0</v>
      </c>
      <c r="F1265" s="2">
        <v>0</v>
      </c>
      <c r="G1265" s="2">
        <v>0</v>
      </c>
      <c r="H1265" s="16">
        <f t="shared" si="19"/>
        <v>0</v>
      </c>
    </row>
    <row r="1266" spans="1:8" ht="13.5" x14ac:dyDescent="0.25">
      <c r="A1266" s="11"/>
      <c r="B1266" s="10">
        <v>44152</v>
      </c>
      <c r="C1266" s="2">
        <v>1.72</v>
      </c>
      <c r="D1266" s="2">
        <v>1.2692000000000001</v>
      </c>
      <c r="E1266" s="2">
        <v>10</v>
      </c>
      <c r="F1266" s="2">
        <v>1.72</v>
      </c>
      <c r="G1266" s="2">
        <v>17.2</v>
      </c>
      <c r="H1266" s="16">
        <f t="shared" si="19"/>
        <v>0</v>
      </c>
    </row>
    <row r="1267" spans="1:8" ht="13.5" x14ac:dyDescent="0.25">
      <c r="A1267" s="11"/>
      <c r="B1267" s="10">
        <v>44153</v>
      </c>
      <c r="C1267" s="2">
        <v>1.72</v>
      </c>
      <c r="D1267" s="2">
        <v>1.2692000000000001</v>
      </c>
      <c r="E1267" s="2">
        <v>10</v>
      </c>
      <c r="F1267" s="2">
        <v>1.72</v>
      </c>
      <c r="G1267" s="2">
        <v>17.2</v>
      </c>
      <c r="H1267" s="16">
        <f t="shared" si="19"/>
        <v>0</v>
      </c>
    </row>
    <row r="1268" spans="1:8" ht="13.5" x14ac:dyDescent="0.25">
      <c r="A1268" s="11"/>
      <c r="B1268" s="10">
        <v>44154</v>
      </c>
      <c r="C1268" s="2">
        <v>1.72</v>
      </c>
      <c r="D1268" s="2">
        <v>1.2692000000000001</v>
      </c>
      <c r="E1268" s="2">
        <v>0</v>
      </c>
      <c r="F1268" s="2">
        <v>0</v>
      </c>
      <c r="G1268" s="2">
        <v>0</v>
      </c>
      <c r="H1268" s="16">
        <f t="shared" si="19"/>
        <v>0</v>
      </c>
    </row>
    <row r="1269" spans="1:8" ht="13.5" x14ac:dyDescent="0.25">
      <c r="A1269" s="11"/>
      <c r="B1269" s="10">
        <v>44155</v>
      </c>
      <c r="C1269" s="2">
        <v>1.72</v>
      </c>
      <c r="D1269" s="2">
        <v>1.2692000000000001</v>
      </c>
      <c r="E1269" s="2">
        <v>0</v>
      </c>
      <c r="F1269" s="2">
        <v>0</v>
      </c>
      <c r="G1269" s="2">
        <v>0</v>
      </c>
      <c r="H1269" s="16">
        <f t="shared" si="19"/>
        <v>0</v>
      </c>
    </row>
    <row r="1270" spans="1:8" ht="13.5" x14ac:dyDescent="0.25">
      <c r="A1270" s="11"/>
      <c r="B1270" s="10">
        <v>44158</v>
      </c>
      <c r="C1270" s="2">
        <v>1.72</v>
      </c>
      <c r="D1270" s="2">
        <v>1.2692000000000001</v>
      </c>
      <c r="E1270" s="2">
        <v>0</v>
      </c>
      <c r="F1270" s="2">
        <v>0</v>
      </c>
      <c r="G1270" s="2">
        <v>0</v>
      </c>
      <c r="H1270" s="16">
        <f t="shared" si="19"/>
        <v>0</v>
      </c>
    </row>
    <row r="1271" spans="1:8" ht="13.5" x14ac:dyDescent="0.25">
      <c r="A1271" s="11"/>
      <c r="B1271" s="10">
        <v>44159</v>
      </c>
      <c r="C1271" s="2">
        <v>1.72</v>
      </c>
      <c r="D1271" s="2">
        <v>1.2692000000000001</v>
      </c>
      <c r="E1271" s="2">
        <v>0</v>
      </c>
      <c r="F1271" s="2">
        <v>0</v>
      </c>
      <c r="G1271" s="2">
        <v>0</v>
      </c>
      <c r="H1271" s="16">
        <f t="shared" si="19"/>
        <v>0</v>
      </c>
    </row>
    <row r="1272" spans="1:8" ht="13.5" x14ac:dyDescent="0.25">
      <c r="A1272" s="11"/>
      <c r="B1272" s="10">
        <v>44160</v>
      </c>
      <c r="C1272" s="2">
        <v>1.72</v>
      </c>
      <c r="D1272" s="2">
        <v>1.2692000000000001</v>
      </c>
      <c r="E1272" s="2">
        <v>0</v>
      </c>
      <c r="F1272" s="2">
        <v>0</v>
      </c>
      <c r="G1272" s="2">
        <v>0</v>
      </c>
      <c r="H1272" s="16">
        <f t="shared" si="19"/>
        <v>0</v>
      </c>
    </row>
    <row r="1273" spans="1:8" ht="13.5" x14ac:dyDescent="0.25">
      <c r="A1273" s="11"/>
      <c r="B1273" s="10">
        <v>44161</v>
      </c>
      <c r="C1273" s="2">
        <v>1.72</v>
      </c>
      <c r="D1273" s="2">
        <v>1.2692000000000001</v>
      </c>
      <c r="E1273" s="2">
        <v>0</v>
      </c>
      <c r="F1273" s="2">
        <v>0</v>
      </c>
      <c r="G1273" s="2">
        <v>0</v>
      </c>
      <c r="H1273" s="16">
        <f t="shared" si="19"/>
        <v>0</v>
      </c>
    </row>
    <row r="1274" spans="1:8" ht="13.5" x14ac:dyDescent="0.25">
      <c r="A1274" s="11"/>
      <c r="B1274" s="10">
        <v>44162</v>
      </c>
      <c r="C1274" s="2">
        <v>1.72</v>
      </c>
      <c r="D1274" s="2">
        <v>1.2692000000000001</v>
      </c>
      <c r="E1274" s="2">
        <v>0</v>
      </c>
      <c r="F1274" s="2">
        <v>0</v>
      </c>
      <c r="G1274" s="2">
        <v>0</v>
      </c>
      <c r="H1274" s="16">
        <f t="shared" si="19"/>
        <v>0</v>
      </c>
    </row>
    <row r="1275" spans="1:8" ht="13.5" x14ac:dyDescent="0.25">
      <c r="A1275" s="11"/>
      <c r="B1275" s="10">
        <v>44165</v>
      </c>
      <c r="C1275" s="2">
        <v>1.77</v>
      </c>
      <c r="D1275" s="2">
        <v>1.3061</v>
      </c>
      <c r="E1275" s="2">
        <v>300</v>
      </c>
      <c r="F1275" s="2">
        <v>1.77</v>
      </c>
      <c r="G1275" s="2">
        <v>531</v>
      </c>
      <c r="H1275" s="16">
        <f t="shared" si="19"/>
        <v>2.9073432083201962E-2</v>
      </c>
    </row>
    <row r="1276" spans="1:8" ht="13.5" x14ac:dyDescent="0.25">
      <c r="A1276" s="11"/>
      <c r="B1276" s="10">
        <v>44166</v>
      </c>
      <c r="C1276" s="2">
        <v>1.77</v>
      </c>
      <c r="D1276" s="2">
        <v>1.3061</v>
      </c>
      <c r="E1276" s="2">
        <v>0</v>
      </c>
      <c r="F1276" s="2">
        <v>0</v>
      </c>
      <c r="G1276" s="2">
        <v>0</v>
      </c>
      <c r="H1276" s="16">
        <f t="shared" si="19"/>
        <v>0</v>
      </c>
    </row>
    <row r="1277" spans="1:8" ht="13.5" x14ac:dyDescent="0.25">
      <c r="A1277" s="11"/>
      <c r="B1277" s="10">
        <v>44167</v>
      </c>
      <c r="C1277" s="2">
        <v>1.77</v>
      </c>
      <c r="D1277" s="2">
        <v>1.3061</v>
      </c>
      <c r="E1277" s="2">
        <v>2150</v>
      </c>
      <c r="F1277" s="2">
        <v>1.77</v>
      </c>
      <c r="G1277" s="2">
        <v>3805.5</v>
      </c>
      <c r="H1277" s="16">
        <f t="shared" si="19"/>
        <v>0</v>
      </c>
    </row>
    <row r="1278" spans="1:8" ht="13.5" x14ac:dyDescent="0.25">
      <c r="A1278" s="11"/>
      <c r="B1278" s="10">
        <v>44168</v>
      </c>
      <c r="C1278" s="2">
        <v>1.77</v>
      </c>
      <c r="D1278" s="2">
        <v>1.3061</v>
      </c>
      <c r="E1278" s="2">
        <v>0</v>
      </c>
      <c r="F1278" s="2">
        <v>0</v>
      </c>
      <c r="G1278" s="2">
        <v>0</v>
      </c>
      <c r="H1278" s="16">
        <f t="shared" si="19"/>
        <v>0</v>
      </c>
    </row>
    <row r="1279" spans="1:8" ht="13.5" x14ac:dyDescent="0.25">
      <c r="A1279" s="11"/>
      <c r="B1279" s="10">
        <v>44169</v>
      </c>
      <c r="C1279" s="2">
        <v>1.77</v>
      </c>
      <c r="D1279" s="2">
        <v>1.3061</v>
      </c>
      <c r="E1279" s="2">
        <v>20</v>
      </c>
      <c r="F1279" s="2">
        <v>1.77</v>
      </c>
      <c r="G1279" s="2">
        <v>35.4</v>
      </c>
      <c r="H1279" s="16">
        <f t="shared" si="19"/>
        <v>0</v>
      </c>
    </row>
    <row r="1280" spans="1:8" ht="13.5" x14ac:dyDescent="0.25">
      <c r="A1280" s="11"/>
      <c r="B1280" s="10">
        <v>44172</v>
      </c>
      <c r="C1280" s="2">
        <v>1.77</v>
      </c>
      <c r="D1280" s="2">
        <v>1.3061</v>
      </c>
      <c r="E1280" s="2">
        <v>211</v>
      </c>
      <c r="F1280" s="2">
        <v>1.77</v>
      </c>
      <c r="G1280" s="2">
        <v>373.47</v>
      </c>
      <c r="H1280" s="16">
        <f t="shared" si="19"/>
        <v>0</v>
      </c>
    </row>
    <row r="1281" spans="1:8" ht="13.5" x14ac:dyDescent="0.25">
      <c r="A1281" s="11"/>
      <c r="B1281" s="10">
        <v>44173</v>
      </c>
      <c r="C1281" s="2">
        <v>1.77</v>
      </c>
      <c r="D1281" s="2">
        <v>1.3061</v>
      </c>
      <c r="E1281" s="2">
        <v>0</v>
      </c>
      <c r="F1281" s="2">
        <v>0</v>
      </c>
      <c r="G1281" s="2">
        <v>0</v>
      </c>
      <c r="H1281" s="16">
        <f t="shared" si="19"/>
        <v>0</v>
      </c>
    </row>
    <row r="1282" spans="1:8" ht="13.5" x14ac:dyDescent="0.25">
      <c r="A1282" s="11"/>
      <c r="B1282" s="10">
        <v>44174</v>
      </c>
      <c r="C1282" s="2">
        <v>1.77</v>
      </c>
      <c r="D1282" s="2">
        <v>1.3061</v>
      </c>
      <c r="E1282" s="2">
        <v>0</v>
      </c>
      <c r="F1282" s="2">
        <v>0</v>
      </c>
      <c r="G1282" s="2">
        <v>0</v>
      </c>
      <c r="H1282" s="16">
        <f t="shared" si="19"/>
        <v>0</v>
      </c>
    </row>
    <row r="1283" spans="1:8" ht="13.5" x14ac:dyDescent="0.25">
      <c r="A1283" s="11"/>
      <c r="B1283" s="10">
        <v>44175</v>
      </c>
      <c r="C1283" s="2">
        <v>1.77</v>
      </c>
      <c r="D1283" s="2">
        <v>1.3061</v>
      </c>
      <c r="E1283" s="2">
        <v>0</v>
      </c>
      <c r="F1283" s="2">
        <v>0</v>
      </c>
      <c r="G1283" s="2">
        <v>0</v>
      </c>
      <c r="H1283" s="16">
        <f t="shared" si="19"/>
        <v>0</v>
      </c>
    </row>
    <row r="1284" spans="1:8" ht="13.5" x14ac:dyDescent="0.25">
      <c r="A1284" s="11"/>
      <c r="B1284" s="10">
        <v>44176</v>
      </c>
      <c r="C1284" s="2">
        <v>1.77</v>
      </c>
      <c r="D1284" s="2">
        <v>1.3061</v>
      </c>
      <c r="E1284" s="2">
        <v>0</v>
      </c>
      <c r="F1284" s="2">
        <v>0</v>
      </c>
      <c r="G1284" s="2">
        <v>0</v>
      </c>
      <c r="H1284" s="16">
        <f t="shared" si="19"/>
        <v>0</v>
      </c>
    </row>
    <row r="1285" spans="1:8" ht="13.5" x14ac:dyDescent="0.25">
      <c r="A1285" s="11"/>
      <c r="B1285" s="10">
        <v>44179</v>
      </c>
      <c r="C1285" s="2">
        <v>1.77</v>
      </c>
      <c r="D1285" s="2">
        <v>1.3061</v>
      </c>
      <c r="E1285" s="2">
        <v>0</v>
      </c>
      <c r="F1285" s="2">
        <v>0</v>
      </c>
      <c r="G1285" s="2">
        <v>0</v>
      </c>
      <c r="H1285" s="16">
        <f t="shared" si="19"/>
        <v>0</v>
      </c>
    </row>
    <row r="1286" spans="1:8" ht="13.5" x14ac:dyDescent="0.25">
      <c r="A1286" s="11"/>
      <c r="B1286" s="10">
        <v>44180</v>
      </c>
      <c r="C1286" s="2">
        <v>1.77</v>
      </c>
      <c r="D1286" s="2">
        <v>1.3061</v>
      </c>
      <c r="E1286" s="2">
        <v>4</v>
      </c>
      <c r="F1286" s="2">
        <v>1.77</v>
      </c>
      <c r="G1286" s="2">
        <v>7.08</v>
      </c>
      <c r="H1286" s="16">
        <f t="shared" si="19"/>
        <v>0</v>
      </c>
    </row>
    <row r="1287" spans="1:8" ht="13.5" x14ac:dyDescent="0.25">
      <c r="A1287" s="11"/>
      <c r="B1287" s="10">
        <v>44181</v>
      </c>
      <c r="C1287" s="2">
        <v>1.77</v>
      </c>
      <c r="D1287" s="2">
        <v>1.3061</v>
      </c>
      <c r="E1287" s="2">
        <v>0</v>
      </c>
      <c r="F1287" s="2">
        <v>0</v>
      </c>
      <c r="G1287" s="2">
        <v>0</v>
      </c>
      <c r="H1287" s="16">
        <f t="shared" ref="H1287:H1350" si="20">(D1287-D1286)/D1286</f>
        <v>0</v>
      </c>
    </row>
    <row r="1288" spans="1:8" ht="13.5" x14ac:dyDescent="0.25">
      <c r="A1288" s="11"/>
      <c r="B1288" s="10">
        <v>44182</v>
      </c>
      <c r="C1288" s="2">
        <v>1.77</v>
      </c>
      <c r="D1288" s="2">
        <v>1.3061</v>
      </c>
      <c r="E1288" s="2">
        <v>0</v>
      </c>
      <c r="F1288" s="2">
        <v>0</v>
      </c>
      <c r="G1288" s="2">
        <v>0</v>
      </c>
      <c r="H1288" s="16">
        <f t="shared" si="20"/>
        <v>0</v>
      </c>
    </row>
    <row r="1289" spans="1:8" ht="13.5" x14ac:dyDescent="0.25">
      <c r="A1289" s="11"/>
      <c r="B1289" s="10">
        <v>44183</v>
      </c>
      <c r="C1289" s="2">
        <v>1.77</v>
      </c>
      <c r="D1289" s="2">
        <v>1.3061</v>
      </c>
      <c r="E1289" s="2">
        <v>0</v>
      </c>
      <c r="F1289" s="2">
        <v>0</v>
      </c>
      <c r="G1289" s="2">
        <v>0</v>
      </c>
      <c r="H1289" s="16">
        <f t="shared" si="20"/>
        <v>0</v>
      </c>
    </row>
    <row r="1290" spans="1:8" ht="13.5" x14ac:dyDescent="0.25">
      <c r="A1290" s="11"/>
      <c r="B1290" s="10">
        <v>44186</v>
      </c>
      <c r="C1290" s="2">
        <v>1.77</v>
      </c>
      <c r="D1290" s="2">
        <v>1.3061</v>
      </c>
      <c r="E1290" s="2">
        <v>0</v>
      </c>
      <c r="F1290" s="2">
        <v>0</v>
      </c>
      <c r="G1290" s="2">
        <v>0</v>
      </c>
      <c r="H1290" s="16">
        <f t="shared" si="20"/>
        <v>0</v>
      </c>
    </row>
    <row r="1291" spans="1:8" ht="13.5" x14ac:dyDescent="0.25">
      <c r="A1291" s="11"/>
      <c r="B1291" s="10">
        <v>44187</v>
      </c>
      <c r="C1291" s="2">
        <v>1.77</v>
      </c>
      <c r="D1291" s="2">
        <v>1.3061</v>
      </c>
      <c r="E1291" s="2">
        <v>0</v>
      </c>
      <c r="F1291" s="2">
        <v>0</v>
      </c>
      <c r="G1291" s="2">
        <v>0</v>
      </c>
      <c r="H1291" s="16">
        <f t="shared" si="20"/>
        <v>0</v>
      </c>
    </row>
    <row r="1292" spans="1:8" ht="13.5" x14ac:dyDescent="0.25">
      <c r="A1292" s="11"/>
      <c r="B1292" s="10">
        <v>44188</v>
      </c>
      <c r="C1292" s="2">
        <v>1.77</v>
      </c>
      <c r="D1292" s="2">
        <v>1.3061</v>
      </c>
      <c r="E1292" s="2">
        <v>2120</v>
      </c>
      <c r="F1292" s="2">
        <v>1.77</v>
      </c>
      <c r="G1292" s="2">
        <v>3752.4</v>
      </c>
      <c r="H1292" s="16">
        <f t="shared" si="20"/>
        <v>0</v>
      </c>
    </row>
    <row r="1293" spans="1:8" ht="13.5" x14ac:dyDescent="0.25">
      <c r="A1293" s="11"/>
      <c r="B1293" s="10">
        <v>44189</v>
      </c>
      <c r="C1293" s="2">
        <v>1.77</v>
      </c>
      <c r="D1293" s="2">
        <v>1.3061</v>
      </c>
      <c r="E1293" s="2">
        <v>0</v>
      </c>
      <c r="F1293" s="2">
        <v>0</v>
      </c>
      <c r="G1293" s="2">
        <v>0</v>
      </c>
      <c r="H1293" s="16">
        <f t="shared" si="20"/>
        <v>0</v>
      </c>
    </row>
    <row r="1294" spans="1:8" ht="13.5" x14ac:dyDescent="0.25">
      <c r="A1294" s="11"/>
      <c r="B1294" s="10">
        <v>44190</v>
      </c>
      <c r="C1294" s="2">
        <v>1.77</v>
      </c>
      <c r="D1294" s="2">
        <v>1.3061</v>
      </c>
      <c r="E1294" s="2">
        <v>0</v>
      </c>
      <c r="F1294" s="2">
        <v>0</v>
      </c>
      <c r="G1294" s="2">
        <v>0</v>
      </c>
      <c r="H1294" s="16">
        <f t="shared" si="20"/>
        <v>0</v>
      </c>
    </row>
    <row r="1295" spans="1:8" ht="13.5" x14ac:dyDescent="0.25">
      <c r="A1295" s="11"/>
      <c r="B1295" s="10">
        <v>44193</v>
      </c>
      <c r="C1295" s="2">
        <v>1.77</v>
      </c>
      <c r="D1295" s="2">
        <v>1.3061</v>
      </c>
      <c r="E1295" s="2">
        <v>0</v>
      </c>
      <c r="F1295" s="2">
        <v>0</v>
      </c>
      <c r="G1295" s="2">
        <v>0</v>
      </c>
      <c r="H1295" s="16">
        <f t="shared" si="20"/>
        <v>0</v>
      </c>
    </row>
    <row r="1296" spans="1:8" ht="13.5" x14ac:dyDescent="0.25">
      <c r="A1296" s="11"/>
      <c r="B1296" s="10">
        <v>44194</v>
      </c>
      <c r="C1296" s="2">
        <v>1.78</v>
      </c>
      <c r="D1296" s="2">
        <v>1.3134999999999999</v>
      </c>
      <c r="E1296" s="2">
        <v>23963</v>
      </c>
      <c r="F1296" s="2">
        <v>1.78</v>
      </c>
      <c r="G1296" s="2">
        <v>42654.14</v>
      </c>
      <c r="H1296" s="16">
        <f t="shared" si="20"/>
        <v>5.6657223796032852E-3</v>
      </c>
    </row>
    <row r="1297" spans="1:8" ht="13.5" x14ac:dyDescent="0.25">
      <c r="A1297" s="11"/>
      <c r="B1297" s="10">
        <v>44195</v>
      </c>
      <c r="C1297" s="2">
        <v>1.78</v>
      </c>
      <c r="D1297" s="2">
        <v>1.3134999999999999</v>
      </c>
      <c r="E1297" s="2">
        <v>0</v>
      </c>
      <c r="F1297" s="2">
        <v>0</v>
      </c>
      <c r="G1297" s="2">
        <v>0</v>
      </c>
      <c r="H1297" s="16">
        <f t="shared" si="20"/>
        <v>0</v>
      </c>
    </row>
    <row r="1298" spans="1:8" ht="13.5" x14ac:dyDescent="0.25">
      <c r="A1298" s="11"/>
      <c r="B1298" s="10">
        <v>44196</v>
      </c>
      <c r="C1298" s="2">
        <v>1.8</v>
      </c>
      <c r="D1298" s="2">
        <v>1.3283</v>
      </c>
      <c r="E1298" s="2">
        <v>27450</v>
      </c>
      <c r="F1298" s="2">
        <v>1.8</v>
      </c>
      <c r="G1298" s="2">
        <v>49410</v>
      </c>
      <c r="H1298" s="16">
        <f t="shared" si="20"/>
        <v>1.1267605633802929E-2</v>
      </c>
    </row>
    <row r="1299" spans="1:8" ht="13.5" x14ac:dyDescent="0.25">
      <c r="A1299" s="11"/>
      <c r="B1299" s="10">
        <v>44200</v>
      </c>
      <c r="C1299" s="2">
        <v>1.82</v>
      </c>
      <c r="D1299" s="2">
        <v>1.343</v>
      </c>
      <c r="E1299" s="2">
        <v>59500</v>
      </c>
      <c r="F1299" s="2">
        <v>1.82</v>
      </c>
      <c r="G1299" s="2">
        <v>108290</v>
      </c>
      <c r="H1299" s="16">
        <f t="shared" si="20"/>
        <v>1.1066777083490126E-2</v>
      </c>
    </row>
    <row r="1300" spans="1:8" ht="13.5" x14ac:dyDescent="0.25">
      <c r="A1300" s="11"/>
      <c r="B1300" s="10">
        <v>44201</v>
      </c>
      <c r="C1300" s="2">
        <v>1.82</v>
      </c>
      <c r="D1300" s="2">
        <v>1.343</v>
      </c>
      <c r="E1300" s="2">
        <v>0</v>
      </c>
      <c r="F1300" s="2">
        <v>0</v>
      </c>
      <c r="G1300" s="2">
        <v>0</v>
      </c>
      <c r="H1300" s="16">
        <f t="shared" si="20"/>
        <v>0</v>
      </c>
    </row>
    <row r="1301" spans="1:8" ht="13.5" x14ac:dyDescent="0.25">
      <c r="A1301" s="11"/>
      <c r="B1301" s="10">
        <v>44202</v>
      </c>
      <c r="C1301" s="2">
        <v>1.82</v>
      </c>
      <c r="D1301" s="2">
        <v>1.343</v>
      </c>
      <c r="E1301" s="2">
        <v>0</v>
      </c>
      <c r="F1301" s="2">
        <v>0</v>
      </c>
      <c r="G1301" s="2">
        <v>0</v>
      </c>
      <c r="H1301" s="16">
        <f t="shared" si="20"/>
        <v>0</v>
      </c>
    </row>
    <row r="1302" spans="1:8" ht="13.5" x14ac:dyDescent="0.25">
      <c r="A1302" s="11"/>
      <c r="B1302" s="10">
        <v>44203</v>
      </c>
      <c r="C1302" s="2">
        <v>1.82</v>
      </c>
      <c r="D1302" s="2">
        <v>1.343</v>
      </c>
      <c r="E1302" s="2">
        <v>0</v>
      </c>
      <c r="F1302" s="2">
        <v>0</v>
      </c>
      <c r="G1302" s="2">
        <v>0</v>
      </c>
      <c r="H1302" s="16">
        <f t="shared" si="20"/>
        <v>0</v>
      </c>
    </row>
    <row r="1303" spans="1:8" ht="13.5" x14ac:dyDescent="0.25">
      <c r="A1303" s="11"/>
      <c r="B1303" s="10">
        <v>44204</v>
      </c>
      <c r="C1303" s="2">
        <v>1.82</v>
      </c>
      <c r="D1303" s="2">
        <v>1.343</v>
      </c>
      <c r="E1303" s="2">
        <v>0</v>
      </c>
      <c r="F1303" s="2">
        <v>0</v>
      </c>
      <c r="G1303" s="2">
        <v>0</v>
      </c>
      <c r="H1303" s="16">
        <f t="shared" si="20"/>
        <v>0</v>
      </c>
    </row>
    <row r="1304" spans="1:8" ht="13.5" x14ac:dyDescent="0.25">
      <c r="A1304" s="11"/>
      <c r="B1304" s="10">
        <v>44207</v>
      </c>
      <c r="C1304" s="2">
        <v>1.82</v>
      </c>
      <c r="D1304" s="2">
        <v>1.343</v>
      </c>
      <c r="E1304" s="2">
        <v>0</v>
      </c>
      <c r="F1304" s="2">
        <v>0</v>
      </c>
      <c r="G1304" s="2">
        <v>0</v>
      </c>
      <c r="H1304" s="16">
        <f t="shared" si="20"/>
        <v>0</v>
      </c>
    </row>
    <row r="1305" spans="1:8" ht="13.5" x14ac:dyDescent="0.25">
      <c r="A1305" s="11"/>
      <c r="B1305" s="10">
        <v>44208</v>
      </c>
      <c r="C1305" s="2">
        <v>1.87</v>
      </c>
      <c r="D1305" s="2">
        <v>1.3798999999999999</v>
      </c>
      <c r="E1305" s="2">
        <v>4</v>
      </c>
      <c r="F1305" s="2">
        <v>1.87</v>
      </c>
      <c r="G1305" s="2">
        <v>7.48</v>
      </c>
      <c r="H1305" s="16">
        <f t="shared" si="20"/>
        <v>2.7475800446760932E-2</v>
      </c>
    </row>
    <row r="1306" spans="1:8" ht="13.5" x14ac:dyDescent="0.25">
      <c r="A1306" s="11"/>
      <c r="B1306" s="10">
        <v>44209</v>
      </c>
      <c r="C1306" s="2">
        <v>1.87</v>
      </c>
      <c r="D1306" s="2">
        <v>1.3798999999999999</v>
      </c>
      <c r="E1306" s="2">
        <v>0</v>
      </c>
      <c r="F1306" s="2">
        <v>0</v>
      </c>
      <c r="G1306" s="2">
        <v>0</v>
      </c>
      <c r="H1306" s="16">
        <f t="shared" si="20"/>
        <v>0</v>
      </c>
    </row>
    <row r="1307" spans="1:8" ht="13.5" x14ac:dyDescent="0.25">
      <c r="A1307" s="11"/>
      <c r="B1307" s="10">
        <v>44211</v>
      </c>
      <c r="C1307" s="2">
        <v>1.87</v>
      </c>
      <c r="D1307" s="2">
        <v>1.3798999999999999</v>
      </c>
      <c r="E1307" s="2">
        <v>0</v>
      </c>
      <c r="F1307" s="2">
        <v>0</v>
      </c>
      <c r="G1307" s="2">
        <v>0</v>
      </c>
      <c r="H1307" s="16">
        <f t="shared" si="20"/>
        <v>0</v>
      </c>
    </row>
    <row r="1308" spans="1:8" ht="13.5" x14ac:dyDescent="0.25">
      <c r="A1308" s="11"/>
      <c r="B1308" s="10">
        <v>44214</v>
      </c>
      <c r="C1308" s="2">
        <v>1.92</v>
      </c>
      <c r="D1308" s="2">
        <v>1.4168000000000001</v>
      </c>
      <c r="E1308" s="2">
        <v>1800</v>
      </c>
      <c r="F1308" s="2">
        <v>1.92</v>
      </c>
      <c r="G1308" s="2">
        <v>3456</v>
      </c>
      <c r="H1308" s="16">
        <f t="shared" si="20"/>
        <v>2.6741068193347459E-2</v>
      </c>
    </row>
    <row r="1309" spans="1:8" ht="13.5" x14ac:dyDescent="0.25">
      <c r="A1309" s="11"/>
      <c r="B1309" s="10">
        <v>44215</v>
      </c>
      <c r="C1309" s="2">
        <v>1.92</v>
      </c>
      <c r="D1309" s="2">
        <v>1.4168000000000001</v>
      </c>
      <c r="E1309" s="2">
        <v>0</v>
      </c>
      <c r="F1309" s="2">
        <v>0</v>
      </c>
      <c r="G1309" s="2">
        <v>0</v>
      </c>
      <c r="H1309" s="16">
        <f t="shared" si="20"/>
        <v>0</v>
      </c>
    </row>
    <row r="1310" spans="1:8" ht="13.5" x14ac:dyDescent="0.25">
      <c r="A1310" s="11"/>
      <c r="B1310" s="10">
        <v>44216</v>
      </c>
      <c r="C1310" s="2">
        <v>1.84</v>
      </c>
      <c r="D1310" s="2">
        <v>1.3577999999999999</v>
      </c>
      <c r="E1310" s="2">
        <v>0</v>
      </c>
      <c r="F1310" s="2">
        <v>0</v>
      </c>
      <c r="G1310" s="2">
        <v>0</v>
      </c>
      <c r="H1310" s="16">
        <f t="shared" si="20"/>
        <v>-4.1643139469226542E-2</v>
      </c>
    </row>
    <row r="1311" spans="1:8" ht="13.5" x14ac:dyDescent="0.25">
      <c r="A1311" s="11"/>
      <c r="B1311" s="10">
        <v>44217</v>
      </c>
      <c r="C1311" s="2">
        <v>1.82</v>
      </c>
      <c r="D1311" s="2">
        <v>1.343</v>
      </c>
      <c r="E1311" s="2">
        <v>225</v>
      </c>
      <c r="F1311" s="2">
        <v>1.82</v>
      </c>
      <c r="G1311" s="2">
        <v>409.5</v>
      </c>
      <c r="H1311" s="16">
        <f t="shared" si="20"/>
        <v>-1.0899985270290121E-2</v>
      </c>
    </row>
    <row r="1312" spans="1:8" ht="13.5" x14ac:dyDescent="0.25">
      <c r="A1312" s="11"/>
      <c r="B1312" s="10">
        <v>44218</v>
      </c>
      <c r="C1312" s="2">
        <v>1.82</v>
      </c>
      <c r="D1312" s="2">
        <v>1.343</v>
      </c>
      <c r="E1312" s="2">
        <v>0</v>
      </c>
      <c r="F1312" s="2">
        <v>0</v>
      </c>
      <c r="G1312" s="2">
        <v>0</v>
      </c>
      <c r="H1312" s="16">
        <f t="shared" si="20"/>
        <v>0</v>
      </c>
    </row>
    <row r="1313" spans="1:8" ht="13.5" x14ac:dyDescent="0.25">
      <c r="A1313" s="11"/>
      <c r="B1313" s="10">
        <v>44221</v>
      </c>
      <c r="C1313" s="2">
        <v>1.82</v>
      </c>
      <c r="D1313" s="2">
        <v>1.343</v>
      </c>
      <c r="E1313" s="2">
        <v>0</v>
      </c>
      <c r="F1313" s="2">
        <v>0</v>
      </c>
      <c r="G1313" s="2">
        <v>0</v>
      </c>
      <c r="H1313" s="16">
        <f t="shared" si="20"/>
        <v>0</v>
      </c>
    </row>
    <row r="1314" spans="1:8" ht="13.5" x14ac:dyDescent="0.25">
      <c r="A1314" s="11"/>
      <c r="B1314" s="10">
        <v>44222</v>
      </c>
      <c r="C1314" s="2">
        <v>1.82</v>
      </c>
      <c r="D1314" s="2">
        <v>1.343</v>
      </c>
      <c r="E1314" s="2">
        <v>0</v>
      </c>
      <c r="F1314" s="2">
        <v>0</v>
      </c>
      <c r="G1314" s="2">
        <v>0</v>
      </c>
      <c r="H1314" s="16">
        <f t="shared" si="20"/>
        <v>0</v>
      </c>
    </row>
    <row r="1315" spans="1:8" ht="13.5" x14ac:dyDescent="0.25">
      <c r="A1315" s="11"/>
      <c r="B1315" s="10">
        <v>44223</v>
      </c>
      <c r="C1315" s="2">
        <v>1.82</v>
      </c>
      <c r="D1315" s="2">
        <v>1.343</v>
      </c>
      <c r="E1315" s="2">
        <v>0</v>
      </c>
      <c r="F1315" s="2">
        <v>0</v>
      </c>
      <c r="G1315" s="2">
        <v>0</v>
      </c>
      <c r="H1315" s="16">
        <f t="shared" si="20"/>
        <v>0</v>
      </c>
    </row>
    <row r="1316" spans="1:8" ht="13.5" x14ac:dyDescent="0.25">
      <c r="A1316" s="11"/>
      <c r="B1316" s="10">
        <v>44224</v>
      </c>
      <c r="C1316" s="2">
        <v>1.82</v>
      </c>
      <c r="D1316" s="2">
        <v>1.343</v>
      </c>
      <c r="E1316" s="2">
        <v>0</v>
      </c>
      <c r="F1316" s="2">
        <v>0</v>
      </c>
      <c r="G1316" s="2">
        <v>0</v>
      </c>
      <c r="H1316" s="16">
        <f t="shared" si="20"/>
        <v>0</v>
      </c>
    </row>
    <row r="1317" spans="1:8" ht="13.5" x14ac:dyDescent="0.25">
      <c r="A1317" s="11"/>
      <c r="B1317" s="10">
        <v>44225</v>
      </c>
      <c r="C1317" s="2">
        <v>1.82</v>
      </c>
      <c r="D1317" s="2">
        <v>1.343</v>
      </c>
      <c r="E1317" s="2">
        <v>0</v>
      </c>
      <c r="F1317" s="2">
        <v>0</v>
      </c>
      <c r="G1317" s="2">
        <v>0</v>
      </c>
      <c r="H1317" s="16">
        <f t="shared" si="20"/>
        <v>0</v>
      </c>
    </row>
    <row r="1318" spans="1:8" ht="13.5" x14ac:dyDescent="0.25">
      <c r="A1318" s="11"/>
      <c r="B1318" s="10">
        <v>44228</v>
      </c>
      <c r="C1318" s="2">
        <v>1.82</v>
      </c>
      <c r="D1318" s="2">
        <v>1.343</v>
      </c>
      <c r="E1318" s="2">
        <v>0</v>
      </c>
      <c r="F1318" s="2">
        <v>0</v>
      </c>
      <c r="G1318" s="2">
        <v>0</v>
      </c>
      <c r="H1318" s="16">
        <f t="shared" si="20"/>
        <v>0</v>
      </c>
    </row>
    <row r="1319" spans="1:8" ht="13.5" x14ac:dyDescent="0.25">
      <c r="A1319" s="11"/>
      <c r="B1319" s="10">
        <v>44229</v>
      </c>
      <c r="C1319" s="2">
        <v>1.81</v>
      </c>
      <c r="D1319" s="2">
        <v>1.3357000000000001</v>
      </c>
      <c r="E1319" s="2">
        <v>20</v>
      </c>
      <c r="F1319" s="2">
        <v>1.81</v>
      </c>
      <c r="G1319" s="2">
        <v>36.200000000000003</v>
      </c>
      <c r="H1319" s="16">
        <f t="shared" si="20"/>
        <v>-5.4355919583022059E-3</v>
      </c>
    </row>
    <row r="1320" spans="1:8" ht="13.5" x14ac:dyDescent="0.25">
      <c r="A1320" s="11"/>
      <c r="B1320" s="10">
        <v>44230</v>
      </c>
      <c r="C1320" s="2">
        <v>1.81</v>
      </c>
      <c r="D1320" s="2">
        <v>1.3357000000000001</v>
      </c>
      <c r="E1320" s="2">
        <v>0</v>
      </c>
      <c r="F1320" s="2">
        <v>0</v>
      </c>
      <c r="G1320" s="2">
        <v>0</v>
      </c>
      <c r="H1320" s="16">
        <f t="shared" si="20"/>
        <v>0</v>
      </c>
    </row>
    <row r="1321" spans="1:8" ht="13.5" x14ac:dyDescent="0.25">
      <c r="A1321" s="11"/>
      <c r="B1321" s="10">
        <v>44231</v>
      </c>
      <c r="C1321" s="2">
        <v>1.81</v>
      </c>
      <c r="D1321" s="2">
        <v>1.3357000000000001</v>
      </c>
      <c r="E1321" s="2">
        <v>0</v>
      </c>
      <c r="F1321" s="2">
        <v>0</v>
      </c>
      <c r="G1321" s="2">
        <v>0</v>
      </c>
      <c r="H1321" s="16">
        <f t="shared" si="20"/>
        <v>0</v>
      </c>
    </row>
    <row r="1322" spans="1:8" ht="13.5" x14ac:dyDescent="0.25">
      <c r="A1322" s="11"/>
      <c r="B1322" s="10">
        <v>44232</v>
      </c>
      <c r="C1322" s="2">
        <v>1.81</v>
      </c>
      <c r="D1322" s="2">
        <v>1.3357000000000001</v>
      </c>
      <c r="E1322" s="2">
        <v>0</v>
      </c>
      <c r="F1322" s="2">
        <v>0</v>
      </c>
      <c r="G1322" s="2">
        <v>0</v>
      </c>
      <c r="H1322" s="16">
        <f t="shared" si="20"/>
        <v>0</v>
      </c>
    </row>
    <row r="1323" spans="1:8" ht="13.5" x14ac:dyDescent="0.25">
      <c r="A1323" s="11"/>
      <c r="B1323" s="10">
        <v>44235</v>
      </c>
      <c r="C1323" s="2">
        <v>1.81</v>
      </c>
      <c r="D1323" s="2">
        <v>1.3357000000000001</v>
      </c>
      <c r="E1323" s="2">
        <v>0</v>
      </c>
      <c r="F1323" s="2">
        <v>0</v>
      </c>
      <c r="G1323" s="2">
        <v>0</v>
      </c>
      <c r="H1323" s="16">
        <f t="shared" si="20"/>
        <v>0</v>
      </c>
    </row>
    <row r="1324" spans="1:8" ht="13.5" x14ac:dyDescent="0.25">
      <c r="A1324" s="11"/>
      <c r="B1324" s="10">
        <v>44236</v>
      </c>
      <c r="C1324" s="2">
        <v>1.81</v>
      </c>
      <c r="D1324" s="2">
        <v>1.3357000000000001</v>
      </c>
      <c r="E1324" s="2">
        <v>0</v>
      </c>
      <c r="F1324" s="2">
        <v>0</v>
      </c>
      <c r="G1324" s="2">
        <v>0</v>
      </c>
      <c r="H1324" s="16">
        <f t="shared" si="20"/>
        <v>0</v>
      </c>
    </row>
    <row r="1325" spans="1:8" ht="13.5" x14ac:dyDescent="0.25">
      <c r="A1325" s="11"/>
      <c r="B1325" s="10">
        <v>44237</v>
      </c>
      <c r="C1325" s="2">
        <v>1.81</v>
      </c>
      <c r="D1325" s="2">
        <v>1.3357000000000001</v>
      </c>
      <c r="E1325" s="2">
        <v>0</v>
      </c>
      <c r="F1325" s="2">
        <v>0</v>
      </c>
      <c r="G1325" s="2">
        <v>0</v>
      </c>
      <c r="H1325" s="16">
        <f t="shared" si="20"/>
        <v>0</v>
      </c>
    </row>
    <row r="1326" spans="1:8" ht="13.5" x14ac:dyDescent="0.25">
      <c r="A1326" s="11"/>
      <c r="B1326" s="10">
        <v>44238</v>
      </c>
      <c r="C1326" s="2">
        <v>1.81</v>
      </c>
      <c r="D1326" s="2">
        <v>1.3357000000000001</v>
      </c>
      <c r="E1326" s="2">
        <v>0</v>
      </c>
      <c r="F1326" s="2">
        <v>0</v>
      </c>
      <c r="G1326" s="2">
        <v>0</v>
      </c>
      <c r="H1326" s="16">
        <f t="shared" si="20"/>
        <v>0</v>
      </c>
    </row>
    <row r="1327" spans="1:8" ht="13.5" x14ac:dyDescent="0.25">
      <c r="A1327" s="11"/>
      <c r="B1327" s="10">
        <v>44239</v>
      </c>
      <c r="C1327" s="2">
        <v>1.83</v>
      </c>
      <c r="D1327" s="2">
        <v>1.3504</v>
      </c>
      <c r="E1327" s="2">
        <v>781</v>
      </c>
      <c r="F1327" s="2">
        <v>1.83</v>
      </c>
      <c r="G1327" s="2">
        <v>1429.23</v>
      </c>
      <c r="H1327" s="16">
        <f t="shared" si="20"/>
        <v>1.1005465299094059E-2</v>
      </c>
    </row>
    <row r="1328" spans="1:8" ht="13.5" x14ac:dyDescent="0.25">
      <c r="A1328" s="11"/>
      <c r="B1328" s="10">
        <v>44242</v>
      </c>
      <c r="C1328" s="2">
        <v>1.83</v>
      </c>
      <c r="D1328" s="2">
        <v>1.3504</v>
      </c>
      <c r="E1328" s="2">
        <v>0</v>
      </c>
      <c r="F1328" s="2">
        <v>0</v>
      </c>
      <c r="G1328" s="2">
        <v>0</v>
      </c>
      <c r="H1328" s="16">
        <f t="shared" si="20"/>
        <v>0</v>
      </c>
    </row>
    <row r="1329" spans="1:8" ht="13.5" x14ac:dyDescent="0.25">
      <c r="A1329" s="11"/>
      <c r="B1329" s="10">
        <v>44243</v>
      </c>
      <c r="C1329" s="2">
        <v>1.83</v>
      </c>
      <c r="D1329" s="2">
        <v>1.3504</v>
      </c>
      <c r="E1329" s="2">
        <v>0</v>
      </c>
      <c r="F1329" s="2">
        <v>0</v>
      </c>
      <c r="G1329" s="2">
        <v>0</v>
      </c>
      <c r="H1329" s="16">
        <f t="shared" si="20"/>
        <v>0</v>
      </c>
    </row>
    <row r="1330" spans="1:8" ht="13.5" x14ac:dyDescent="0.25">
      <c r="A1330" s="11"/>
      <c r="B1330" s="10">
        <v>44244</v>
      </c>
      <c r="C1330" s="2">
        <v>1.83</v>
      </c>
      <c r="D1330" s="2">
        <v>1.3504</v>
      </c>
      <c r="E1330" s="2">
        <v>0</v>
      </c>
      <c r="F1330" s="2">
        <v>0</v>
      </c>
      <c r="G1330" s="2">
        <v>0</v>
      </c>
      <c r="H1330" s="16">
        <f t="shared" si="20"/>
        <v>0</v>
      </c>
    </row>
    <row r="1331" spans="1:8" ht="13.5" x14ac:dyDescent="0.25">
      <c r="A1331" s="11"/>
      <c r="B1331" s="10">
        <v>44245</v>
      </c>
      <c r="C1331" s="2">
        <v>1.83</v>
      </c>
      <c r="D1331" s="2">
        <v>1.3504</v>
      </c>
      <c r="E1331" s="2">
        <v>0</v>
      </c>
      <c r="F1331" s="2">
        <v>0</v>
      </c>
      <c r="G1331" s="2">
        <v>0</v>
      </c>
      <c r="H1331" s="16">
        <f t="shared" si="20"/>
        <v>0</v>
      </c>
    </row>
    <row r="1332" spans="1:8" ht="13.5" x14ac:dyDescent="0.25">
      <c r="A1332" s="11"/>
      <c r="B1332" s="10">
        <v>44246</v>
      </c>
      <c r="C1332" s="2">
        <v>1.83</v>
      </c>
      <c r="D1332" s="2">
        <v>1.3504</v>
      </c>
      <c r="E1332" s="2">
        <v>0</v>
      </c>
      <c r="F1332" s="2">
        <v>0</v>
      </c>
      <c r="G1332" s="2">
        <v>0</v>
      </c>
      <c r="H1332" s="16">
        <f t="shared" si="20"/>
        <v>0</v>
      </c>
    </row>
    <row r="1333" spans="1:8" ht="13.5" x14ac:dyDescent="0.25">
      <c r="A1333" s="11"/>
      <c r="B1333" s="10">
        <v>44249</v>
      </c>
      <c r="C1333" s="2">
        <v>1.83</v>
      </c>
      <c r="D1333" s="2">
        <v>1.3504</v>
      </c>
      <c r="E1333" s="2">
        <v>0</v>
      </c>
      <c r="F1333" s="2">
        <v>0</v>
      </c>
      <c r="G1333" s="2">
        <v>0</v>
      </c>
      <c r="H1333" s="16">
        <f t="shared" si="20"/>
        <v>0</v>
      </c>
    </row>
    <row r="1334" spans="1:8" ht="13.5" x14ac:dyDescent="0.25">
      <c r="A1334" s="11"/>
      <c r="B1334" s="10">
        <v>44250</v>
      </c>
      <c r="C1334" s="2">
        <v>1.83</v>
      </c>
      <c r="D1334" s="2">
        <v>1.3504</v>
      </c>
      <c r="E1334" s="2">
        <v>0</v>
      </c>
      <c r="F1334" s="2">
        <v>0</v>
      </c>
      <c r="G1334" s="2">
        <v>0</v>
      </c>
      <c r="H1334" s="16">
        <f t="shared" si="20"/>
        <v>0</v>
      </c>
    </row>
    <row r="1335" spans="1:8" ht="13.5" x14ac:dyDescent="0.25">
      <c r="A1335" s="11"/>
      <c r="B1335" s="10">
        <v>44251</v>
      </c>
      <c r="C1335" s="2">
        <v>1.83</v>
      </c>
      <c r="D1335" s="2">
        <v>1.3504</v>
      </c>
      <c r="E1335" s="2">
        <v>0</v>
      </c>
      <c r="F1335" s="2">
        <v>0</v>
      </c>
      <c r="G1335" s="2">
        <v>0</v>
      </c>
      <c r="H1335" s="16">
        <f t="shared" si="20"/>
        <v>0</v>
      </c>
    </row>
    <row r="1336" spans="1:8" ht="13.5" x14ac:dyDescent="0.25">
      <c r="A1336" s="11"/>
      <c r="B1336" s="10">
        <v>44252</v>
      </c>
      <c r="C1336" s="2">
        <v>1.83</v>
      </c>
      <c r="D1336" s="2">
        <v>1.3504</v>
      </c>
      <c r="E1336" s="2">
        <v>0</v>
      </c>
      <c r="F1336" s="2">
        <v>0</v>
      </c>
      <c r="G1336" s="2">
        <v>0</v>
      </c>
      <c r="H1336" s="16">
        <f t="shared" si="20"/>
        <v>0</v>
      </c>
    </row>
    <row r="1337" spans="1:8" ht="13.5" x14ac:dyDescent="0.25">
      <c r="A1337" s="11"/>
      <c r="B1337" s="10">
        <v>44253</v>
      </c>
      <c r="C1337" s="2">
        <v>1.83</v>
      </c>
      <c r="D1337" s="2">
        <v>1.3504</v>
      </c>
      <c r="E1337" s="2">
        <v>0</v>
      </c>
      <c r="F1337" s="2">
        <v>0</v>
      </c>
      <c r="G1337" s="2">
        <v>0</v>
      </c>
      <c r="H1337" s="16">
        <f t="shared" si="20"/>
        <v>0</v>
      </c>
    </row>
    <row r="1338" spans="1:8" ht="13.5" x14ac:dyDescent="0.25">
      <c r="A1338" s="11"/>
      <c r="B1338" s="10">
        <v>44256</v>
      </c>
      <c r="C1338" s="2">
        <v>1.83</v>
      </c>
      <c r="D1338" s="2">
        <v>1.3504</v>
      </c>
      <c r="E1338" s="2">
        <v>16580</v>
      </c>
      <c r="F1338" s="2">
        <v>1.83</v>
      </c>
      <c r="G1338" s="2">
        <v>30341.4</v>
      </c>
      <c r="H1338" s="16">
        <f t="shared" si="20"/>
        <v>0</v>
      </c>
    </row>
    <row r="1339" spans="1:8" ht="13.5" x14ac:dyDescent="0.25">
      <c r="A1339" s="11"/>
      <c r="B1339" s="10">
        <v>44257</v>
      </c>
      <c r="C1339" s="2">
        <v>1.83</v>
      </c>
      <c r="D1339" s="2">
        <v>1.3504</v>
      </c>
      <c r="E1339" s="2">
        <v>0</v>
      </c>
      <c r="F1339" s="2">
        <v>0</v>
      </c>
      <c r="G1339" s="2">
        <v>0</v>
      </c>
      <c r="H1339" s="16">
        <f t="shared" si="20"/>
        <v>0</v>
      </c>
    </row>
    <row r="1340" spans="1:8" ht="13.5" x14ac:dyDescent="0.25">
      <c r="A1340" s="11"/>
      <c r="B1340" s="10">
        <v>44258</v>
      </c>
      <c r="C1340" s="2">
        <v>1.83</v>
      </c>
      <c r="D1340" s="2">
        <v>1.3504</v>
      </c>
      <c r="E1340" s="2">
        <v>100</v>
      </c>
      <c r="F1340" s="2">
        <v>1.83</v>
      </c>
      <c r="G1340" s="2">
        <v>183</v>
      </c>
      <c r="H1340" s="16">
        <f t="shared" si="20"/>
        <v>0</v>
      </c>
    </row>
    <row r="1341" spans="1:8" ht="13.5" x14ac:dyDescent="0.25">
      <c r="A1341" s="11"/>
      <c r="B1341" s="10">
        <v>44259</v>
      </c>
      <c r="C1341" s="2">
        <v>1.83</v>
      </c>
      <c r="D1341" s="2">
        <v>1.3504</v>
      </c>
      <c r="E1341" s="2">
        <v>1000</v>
      </c>
      <c r="F1341" s="2">
        <v>1.83</v>
      </c>
      <c r="G1341" s="2">
        <v>1830</v>
      </c>
      <c r="H1341" s="16">
        <f t="shared" si="20"/>
        <v>0</v>
      </c>
    </row>
    <row r="1342" spans="1:8" ht="13.5" x14ac:dyDescent="0.25">
      <c r="A1342" s="11"/>
      <c r="B1342" s="10">
        <v>44260</v>
      </c>
      <c r="C1342" s="2">
        <v>1.83</v>
      </c>
      <c r="D1342" s="2">
        <v>1.3504</v>
      </c>
      <c r="E1342" s="2">
        <v>0</v>
      </c>
      <c r="F1342" s="2">
        <v>0</v>
      </c>
      <c r="G1342" s="2">
        <v>0</v>
      </c>
      <c r="H1342" s="16">
        <f t="shared" si="20"/>
        <v>0</v>
      </c>
    </row>
    <row r="1343" spans="1:8" ht="13.5" x14ac:dyDescent="0.25">
      <c r="A1343" s="11"/>
      <c r="B1343" s="10">
        <v>44263</v>
      </c>
      <c r="C1343" s="2">
        <v>1.83</v>
      </c>
      <c r="D1343" s="2">
        <v>1.3504</v>
      </c>
      <c r="E1343" s="2">
        <v>0</v>
      </c>
      <c r="F1343" s="2">
        <v>0</v>
      </c>
      <c r="G1343" s="2">
        <v>0</v>
      </c>
      <c r="H1343" s="16">
        <f t="shared" si="20"/>
        <v>0</v>
      </c>
    </row>
    <row r="1344" spans="1:8" ht="13.5" x14ac:dyDescent="0.25">
      <c r="A1344" s="11"/>
      <c r="B1344" s="10">
        <v>44264</v>
      </c>
      <c r="C1344" s="2">
        <v>1.83</v>
      </c>
      <c r="D1344" s="2">
        <v>1.3504</v>
      </c>
      <c r="E1344" s="2">
        <v>0</v>
      </c>
      <c r="F1344" s="2">
        <v>0</v>
      </c>
      <c r="G1344" s="2">
        <v>0</v>
      </c>
      <c r="H1344" s="16">
        <f t="shared" si="20"/>
        <v>0</v>
      </c>
    </row>
    <row r="1345" spans="1:8" ht="13.5" x14ac:dyDescent="0.25">
      <c r="A1345" s="11"/>
      <c r="B1345" s="10">
        <v>44265</v>
      </c>
      <c r="C1345" s="2">
        <v>1.83</v>
      </c>
      <c r="D1345" s="2">
        <v>1.3504</v>
      </c>
      <c r="E1345" s="2">
        <v>0</v>
      </c>
      <c r="F1345" s="2">
        <v>0</v>
      </c>
      <c r="G1345" s="2">
        <v>0</v>
      </c>
      <c r="H1345" s="16">
        <f t="shared" si="20"/>
        <v>0</v>
      </c>
    </row>
    <row r="1346" spans="1:8" ht="13.5" x14ac:dyDescent="0.25">
      <c r="A1346" s="11"/>
      <c r="B1346" s="10">
        <v>44266</v>
      </c>
      <c r="C1346" s="2">
        <v>1.83</v>
      </c>
      <c r="D1346" s="2">
        <v>1.3504</v>
      </c>
      <c r="E1346" s="2">
        <v>0</v>
      </c>
      <c r="F1346" s="2">
        <v>0</v>
      </c>
      <c r="G1346" s="2">
        <v>0</v>
      </c>
      <c r="H1346" s="16">
        <f t="shared" si="20"/>
        <v>0</v>
      </c>
    </row>
    <row r="1347" spans="1:8" ht="13.5" x14ac:dyDescent="0.25">
      <c r="A1347" s="11"/>
      <c r="B1347" s="10">
        <v>44267</v>
      </c>
      <c r="C1347" s="2">
        <v>1.83</v>
      </c>
      <c r="D1347" s="2">
        <v>1.3504</v>
      </c>
      <c r="E1347" s="2">
        <v>0</v>
      </c>
      <c r="F1347" s="2">
        <v>0</v>
      </c>
      <c r="G1347" s="2">
        <v>0</v>
      </c>
      <c r="H1347" s="16">
        <f t="shared" si="20"/>
        <v>0</v>
      </c>
    </row>
    <row r="1348" spans="1:8" ht="13.5" x14ac:dyDescent="0.25">
      <c r="A1348" s="11"/>
      <c r="B1348" s="10">
        <v>44270</v>
      </c>
      <c r="C1348" s="2">
        <v>1.83</v>
      </c>
      <c r="D1348" s="2">
        <v>1.3504</v>
      </c>
      <c r="E1348" s="2">
        <v>0</v>
      </c>
      <c r="F1348" s="2">
        <v>0</v>
      </c>
      <c r="G1348" s="2">
        <v>0</v>
      </c>
      <c r="H1348" s="16">
        <f t="shared" si="20"/>
        <v>0</v>
      </c>
    </row>
    <row r="1349" spans="1:8" ht="13.5" x14ac:dyDescent="0.25">
      <c r="A1349" s="11"/>
      <c r="B1349" s="10">
        <v>44271</v>
      </c>
      <c r="C1349" s="2">
        <v>1.83</v>
      </c>
      <c r="D1349" s="2">
        <v>1.3504</v>
      </c>
      <c r="E1349" s="2">
        <v>0</v>
      </c>
      <c r="F1349" s="2">
        <v>0</v>
      </c>
      <c r="G1349" s="2">
        <v>0</v>
      </c>
      <c r="H1349" s="16">
        <f t="shared" si="20"/>
        <v>0</v>
      </c>
    </row>
    <row r="1350" spans="1:8" ht="13.5" x14ac:dyDescent="0.25">
      <c r="A1350" s="11"/>
      <c r="B1350" s="10">
        <v>44272</v>
      </c>
      <c r="C1350" s="2">
        <v>1.83</v>
      </c>
      <c r="D1350" s="2">
        <v>1.3504</v>
      </c>
      <c r="E1350" s="2">
        <v>0</v>
      </c>
      <c r="F1350" s="2">
        <v>0</v>
      </c>
      <c r="G1350" s="2">
        <v>0</v>
      </c>
      <c r="H1350" s="16">
        <f t="shared" si="20"/>
        <v>0</v>
      </c>
    </row>
    <row r="1351" spans="1:8" ht="13.5" x14ac:dyDescent="0.25">
      <c r="A1351" s="11"/>
      <c r="B1351" s="10">
        <v>44273</v>
      </c>
      <c r="C1351" s="2">
        <v>1.83</v>
      </c>
      <c r="D1351" s="2">
        <v>1.3504</v>
      </c>
      <c r="E1351" s="2">
        <v>0</v>
      </c>
      <c r="F1351" s="2">
        <v>0</v>
      </c>
      <c r="G1351" s="2">
        <v>0</v>
      </c>
      <c r="H1351" s="16">
        <f t="shared" ref="H1351:H1414" si="21">(D1351-D1350)/D1350</f>
        <v>0</v>
      </c>
    </row>
    <row r="1352" spans="1:8" ht="13.5" x14ac:dyDescent="0.25">
      <c r="A1352" s="11"/>
      <c r="B1352" s="10">
        <v>44274</v>
      </c>
      <c r="C1352" s="2">
        <v>1.88</v>
      </c>
      <c r="D1352" s="2">
        <v>1.3873</v>
      </c>
      <c r="E1352" s="2">
        <v>290</v>
      </c>
      <c r="F1352" s="2">
        <v>1.88</v>
      </c>
      <c r="G1352" s="2">
        <v>545.20000000000005</v>
      </c>
      <c r="H1352" s="16">
        <f t="shared" si="21"/>
        <v>2.7325236966824595E-2</v>
      </c>
    </row>
    <row r="1353" spans="1:8" ht="13.5" x14ac:dyDescent="0.25">
      <c r="A1353" s="11"/>
      <c r="B1353" s="10">
        <v>44277</v>
      </c>
      <c r="C1353" s="2">
        <v>1.88</v>
      </c>
      <c r="D1353" s="2">
        <v>1.3873</v>
      </c>
      <c r="E1353" s="2">
        <v>0</v>
      </c>
      <c r="F1353" s="2">
        <v>0</v>
      </c>
      <c r="G1353" s="2">
        <v>0</v>
      </c>
      <c r="H1353" s="16">
        <f t="shared" si="21"/>
        <v>0</v>
      </c>
    </row>
    <row r="1354" spans="1:8" ht="13.5" x14ac:dyDescent="0.25">
      <c r="A1354" s="11"/>
      <c r="B1354" s="10">
        <v>44278</v>
      </c>
      <c r="C1354" s="2">
        <v>1.88</v>
      </c>
      <c r="D1354" s="2">
        <v>1.3873</v>
      </c>
      <c r="E1354" s="2">
        <v>0</v>
      </c>
      <c r="F1354" s="2">
        <v>0</v>
      </c>
      <c r="G1354" s="2">
        <v>0</v>
      </c>
      <c r="H1354" s="16">
        <f t="shared" si="21"/>
        <v>0</v>
      </c>
    </row>
    <row r="1355" spans="1:8" ht="13.5" x14ac:dyDescent="0.25">
      <c r="A1355" s="11"/>
      <c r="B1355" s="10">
        <v>44279</v>
      </c>
      <c r="C1355" s="2">
        <v>1.88</v>
      </c>
      <c r="D1355" s="2">
        <v>1.3873</v>
      </c>
      <c r="E1355" s="2">
        <v>0</v>
      </c>
      <c r="F1355" s="2">
        <v>0</v>
      </c>
      <c r="G1355" s="2">
        <v>0</v>
      </c>
      <c r="H1355" s="16">
        <f t="shared" si="21"/>
        <v>0</v>
      </c>
    </row>
    <row r="1356" spans="1:8" ht="13.5" x14ac:dyDescent="0.25">
      <c r="A1356" s="11"/>
      <c r="B1356" s="10">
        <v>44280</v>
      </c>
      <c r="C1356" s="2">
        <v>1.88</v>
      </c>
      <c r="D1356" s="2">
        <v>1.3873</v>
      </c>
      <c r="E1356" s="2">
        <v>0</v>
      </c>
      <c r="F1356" s="2">
        <v>0</v>
      </c>
      <c r="G1356" s="2">
        <v>0</v>
      </c>
      <c r="H1356" s="16">
        <f t="shared" si="21"/>
        <v>0</v>
      </c>
    </row>
    <row r="1357" spans="1:8" ht="13.5" x14ac:dyDescent="0.25">
      <c r="A1357" s="11"/>
      <c r="B1357" s="10">
        <v>44281</v>
      </c>
      <c r="C1357" s="2">
        <v>1.88</v>
      </c>
      <c r="D1357" s="2">
        <v>1.3873</v>
      </c>
      <c r="E1357" s="2">
        <v>0</v>
      </c>
      <c r="F1357" s="2">
        <v>0</v>
      </c>
      <c r="G1357" s="2">
        <v>0</v>
      </c>
      <c r="H1357" s="16">
        <f t="shared" si="21"/>
        <v>0</v>
      </c>
    </row>
    <row r="1358" spans="1:8" ht="13.5" x14ac:dyDescent="0.25">
      <c r="A1358" s="11"/>
      <c r="B1358" s="10">
        <v>44284</v>
      </c>
      <c r="C1358" s="2">
        <v>1.88</v>
      </c>
      <c r="D1358" s="2">
        <v>1.3873</v>
      </c>
      <c r="E1358" s="2">
        <v>0</v>
      </c>
      <c r="F1358" s="2">
        <v>0</v>
      </c>
      <c r="G1358" s="2">
        <v>0</v>
      </c>
      <c r="H1358" s="16">
        <f t="shared" si="21"/>
        <v>0</v>
      </c>
    </row>
    <row r="1359" spans="1:8" ht="13.5" x14ac:dyDescent="0.25">
      <c r="A1359" s="11"/>
      <c r="B1359" s="10">
        <v>44285</v>
      </c>
      <c r="C1359" s="2">
        <v>1.88</v>
      </c>
      <c r="D1359" s="2">
        <v>1.3873</v>
      </c>
      <c r="E1359" s="2">
        <v>0</v>
      </c>
      <c r="F1359" s="2">
        <v>0</v>
      </c>
      <c r="G1359" s="2">
        <v>0</v>
      </c>
      <c r="H1359" s="16">
        <f t="shared" si="21"/>
        <v>0</v>
      </c>
    </row>
    <row r="1360" spans="1:8" ht="13.5" x14ac:dyDescent="0.25">
      <c r="A1360" s="11"/>
      <c r="B1360" s="10">
        <v>44286</v>
      </c>
      <c r="C1360" s="2">
        <v>1.92</v>
      </c>
      <c r="D1360" s="2">
        <v>1.4168000000000001</v>
      </c>
      <c r="E1360" s="2">
        <v>1000</v>
      </c>
      <c r="F1360" s="2">
        <v>1.92</v>
      </c>
      <c r="G1360" s="2">
        <v>1920</v>
      </c>
      <c r="H1360" s="16">
        <f t="shared" si="21"/>
        <v>2.1264326389389521E-2</v>
      </c>
    </row>
    <row r="1361" spans="1:8" ht="13.5" x14ac:dyDescent="0.25">
      <c r="A1361" s="11"/>
      <c r="B1361" s="10">
        <v>44287</v>
      </c>
      <c r="C1361" s="2">
        <v>1.92</v>
      </c>
      <c r="D1361" s="2">
        <v>1.4168000000000001</v>
      </c>
      <c r="E1361" s="2">
        <v>3704</v>
      </c>
      <c r="F1361" s="2">
        <v>1.9267000000000001</v>
      </c>
      <c r="G1361" s="2">
        <v>7136.4967999999999</v>
      </c>
      <c r="H1361" s="16">
        <f t="shared" si="21"/>
        <v>0</v>
      </c>
    </row>
    <row r="1362" spans="1:8" ht="13.5" x14ac:dyDescent="0.25">
      <c r="A1362" s="11"/>
      <c r="B1362" s="10">
        <v>44288</v>
      </c>
      <c r="C1362" s="2">
        <v>1.87</v>
      </c>
      <c r="D1362" s="2">
        <v>1.3798999999999999</v>
      </c>
      <c r="E1362" s="2">
        <v>4500</v>
      </c>
      <c r="F1362" s="2">
        <v>1.87</v>
      </c>
      <c r="G1362" s="2">
        <v>8415</v>
      </c>
      <c r="H1362" s="16">
        <f t="shared" si="21"/>
        <v>-2.6044607566346804E-2</v>
      </c>
    </row>
    <row r="1363" spans="1:8" ht="13.5" x14ac:dyDescent="0.25">
      <c r="A1363" s="11"/>
      <c r="B1363" s="10">
        <v>44291</v>
      </c>
      <c r="C1363" s="2">
        <v>1.92</v>
      </c>
      <c r="D1363" s="2">
        <v>1.4168000000000001</v>
      </c>
      <c r="E1363" s="2">
        <v>1050</v>
      </c>
      <c r="F1363" s="2">
        <v>1.92</v>
      </c>
      <c r="G1363" s="2">
        <v>2016</v>
      </c>
      <c r="H1363" s="16">
        <f t="shared" si="21"/>
        <v>2.6741068193347459E-2</v>
      </c>
    </row>
    <row r="1364" spans="1:8" ht="13.5" x14ac:dyDescent="0.25">
      <c r="A1364" s="11"/>
      <c r="B1364" s="10">
        <v>44292</v>
      </c>
      <c r="C1364" s="2">
        <v>1.87</v>
      </c>
      <c r="D1364" s="2">
        <v>1.3798999999999999</v>
      </c>
      <c r="E1364" s="2">
        <v>6980</v>
      </c>
      <c r="F1364" s="2">
        <v>1.87</v>
      </c>
      <c r="G1364" s="2">
        <v>13052.6</v>
      </c>
      <c r="H1364" s="16">
        <f t="shared" si="21"/>
        <v>-2.6044607566346804E-2</v>
      </c>
    </row>
    <row r="1365" spans="1:8" ht="13.5" x14ac:dyDescent="0.25">
      <c r="A1365" s="11"/>
      <c r="B1365" s="10">
        <v>44293</v>
      </c>
      <c r="C1365" s="2">
        <v>1.88</v>
      </c>
      <c r="D1365" s="2">
        <v>1.3873</v>
      </c>
      <c r="E1365" s="2">
        <v>4796</v>
      </c>
      <c r="F1365" s="2">
        <v>1.8721000000000001</v>
      </c>
      <c r="G1365" s="2">
        <v>8978.5915999999997</v>
      </c>
      <c r="H1365" s="16">
        <f t="shared" si="21"/>
        <v>5.3627074425683556E-3</v>
      </c>
    </row>
    <row r="1366" spans="1:8" ht="13.5" x14ac:dyDescent="0.25">
      <c r="A1366" s="11"/>
      <c r="B1366" s="10">
        <v>44294</v>
      </c>
      <c r="C1366" s="2">
        <v>1.88</v>
      </c>
      <c r="D1366" s="2">
        <v>1.3873</v>
      </c>
      <c r="E1366" s="2">
        <v>516</v>
      </c>
      <c r="F1366" s="2">
        <v>1.88</v>
      </c>
      <c r="G1366" s="2">
        <v>970.08</v>
      </c>
      <c r="H1366" s="16">
        <f t="shared" si="21"/>
        <v>0</v>
      </c>
    </row>
    <row r="1367" spans="1:8" ht="13.5" x14ac:dyDescent="0.25">
      <c r="A1367" s="11"/>
      <c r="B1367" s="10">
        <v>44298</v>
      </c>
      <c r="C1367" s="2">
        <v>1.88</v>
      </c>
      <c r="D1367" s="2">
        <v>1.3873</v>
      </c>
      <c r="E1367" s="2">
        <v>0</v>
      </c>
      <c r="F1367" s="2">
        <v>0</v>
      </c>
      <c r="G1367" s="2">
        <v>0</v>
      </c>
      <c r="H1367" s="16">
        <f t="shared" si="21"/>
        <v>0</v>
      </c>
    </row>
    <row r="1368" spans="1:8" ht="13.5" x14ac:dyDescent="0.25">
      <c r="A1368" s="11"/>
      <c r="B1368" s="10">
        <v>44299</v>
      </c>
      <c r="C1368" s="2">
        <v>1.88</v>
      </c>
      <c r="D1368" s="2">
        <v>1.3873</v>
      </c>
      <c r="E1368" s="2">
        <v>0</v>
      </c>
      <c r="F1368" s="2">
        <v>0</v>
      </c>
      <c r="G1368" s="2">
        <v>0</v>
      </c>
      <c r="H1368" s="16">
        <f t="shared" si="21"/>
        <v>0</v>
      </c>
    </row>
    <row r="1369" spans="1:8" ht="13.5" x14ac:dyDescent="0.25">
      <c r="A1369" s="11"/>
      <c r="B1369" s="10">
        <v>44300</v>
      </c>
      <c r="C1369" s="2">
        <v>1.89</v>
      </c>
      <c r="D1369" s="2">
        <v>1.3947000000000001</v>
      </c>
      <c r="E1369" s="2">
        <v>140</v>
      </c>
      <c r="F1369" s="2">
        <v>1.89</v>
      </c>
      <c r="G1369" s="2">
        <v>264.60000000000002</v>
      </c>
      <c r="H1369" s="16">
        <f t="shared" si="21"/>
        <v>5.3341022129316466E-3</v>
      </c>
    </row>
    <row r="1370" spans="1:8" ht="13.5" x14ac:dyDescent="0.25">
      <c r="A1370" s="11"/>
      <c r="B1370" s="10">
        <v>44301</v>
      </c>
      <c r="C1370" s="2">
        <v>1.89</v>
      </c>
      <c r="D1370" s="2">
        <v>1.3947000000000001</v>
      </c>
      <c r="E1370" s="2">
        <v>0</v>
      </c>
      <c r="F1370" s="2">
        <v>0</v>
      </c>
      <c r="G1370" s="2">
        <v>0</v>
      </c>
      <c r="H1370" s="16">
        <f t="shared" si="21"/>
        <v>0</v>
      </c>
    </row>
    <row r="1371" spans="1:8" ht="13.5" x14ac:dyDescent="0.25">
      <c r="A1371" s="11"/>
      <c r="B1371" s="10">
        <v>44302</v>
      </c>
      <c r="C1371" s="2">
        <v>1.89</v>
      </c>
      <c r="D1371" s="2">
        <v>1.3947000000000001</v>
      </c>
      <c r="E1371" s="2">
        <v>0</v>
      </c>
      <c r="F1371" s="2">
        <v>0</v>
      </c>
      <c r="G1371" s="2">
        <v>0</v>
      </c>
      <c r="H1371" s="16">
        <f t="shared" si="21"/>
        <v>0</v>
      </c>
    </row>
    <row r="1372" spans="1:8" ht="13.5" x14ac:dyDescent="0.25">
      <c r="A1372" s="11"/>
      <c r="B1372" s="10">
        <v>44305</v>
      </c>
      <c r="C1372" s="2">
        <v>1.89</v>
      </c>
      <c r="D1372" s="2">
        <v>1.3947000000000001</v>
      </c>
      <c r="E1372" s="2">
        <v>0</v>
      </c>
      <c r="F1372" s="2">
        <v>0</v>
      </c>
      <c r="G1372" s="2">
        <v>0</v>
      </c>
      <c r="H1372" s="16">
        <f t="shared" si="21"/>
        <v>0</v>
      </c>
    </row>
    <row r="1373" spans="1:8" ht="13.5" x14ac:dyDescent="0.25">
      <c r="A1373" s="11"/>
      <c r="B1373" s="10">
        <v>44306</v>
      </c>
      <c r="C1373" s="2">
        <v>1.89</v>
      </c>
      <c r="D1373" s="2">
        <v>1.3947000000000001</v>
      </c>
      <c r="E1373" s="2">
        <v>0</v>
      </c>
      <c r="F1373" s="2">
        <v>0</v>
      </c>
      <c r="G1373" s="2">
        <v>0</v>
      </c>
      <c r="H1373" s="16">
        <f t="shared" si="21"/>
        <v>0</v>
      </c>
    </row>
    <row r="1374" spans="1:8" ht="13.5" x14ac:dyDescent="0.25">
      <c r="A1374" s="11"/>
      <c r="B1374" s="10">
        <v>44307</v>
      </c>
      <c r="C1374" s="2">
        <v>1.89</v>
      </c>
      <c r="D1374" s="2">
        <v>1.3947000000000001</v>
      </c>
      <c r="E1374" s="2">
        <v>1000</v>
      </c>
      <c r="F1374" s="2">
        <v>1.89</v>
      </c>
      <c r="G1374" s="2">
        <v>1890</v>
      </c>
      <c r="H1374" s="16">
        <f t="shared" si="21"/>
        <v>0</v>
      </c>
    </row>
    <row r="1375" spans="1:8" ht="13.5" x14ac:dyDescent="0.25">
      <c r="A1375" s="11"/>
      <c r="B1375" s="10">
        <v>44308</v>
      </c>
      <c r="C1375" s="2">
        <v>1.94</v>
      </c>
      <c r="D1375" s="2">
        <v>1.4316</v>
      </c>
      <c r="E1375" s="2">
        <v>0</v>
      </c>
      <c r="F1375" s="2">
        <v>0</v>
      </c>
      <c r="G1375" s="2">
        <v>0</v>
      </c>
      <c r="H1375" s="16">
        <f t="shared" si="21"/>
        <v>2.6457302645730214E-2</v>
      </c>
    </row>
    <row r="1376" spans="1:8" ht="13.5" x14ac:dyDescent="0.25">
      <c r="A1376" s="11"/>
      <c r="B1376" s="10">
        <v>44309</v>
      </c>
      <c r="C1376" s="2">
        <v>1.95</v>
      </c>
      <c r="D1376" s="2">
        <v>1.4390000000000001</v>
      </c>
      <c r="E1376" s="2">
        <v>200</v>
      </c>
      <c r="F1376" s="2">
        <v>1.95</v>
      </c>
      <c r="G1376" s="2">
        <v>390</v>
      </c>
      <c r="H1376" s="16">
        <f t="shared" si="21"/>
        <v>5.1690416317407605E-3</v>
      </c>
    </row>
    <row r="1377" spans="1:8" ht="13.5" x14ac:dyDescent="0.25">
      <c r="A1377" s="11"/>
      <c r="B1377" s="10">
        <v>44312</v>
      </c>
      <c r="C1377" s="2">
        <v>2</v>
      </c>
      <c r="D1377" s="2">
        <v>1.4759</v>
      </c>
      <c r="E1377" s="2">
        <v>900</v>
      </c>
      <c r="F1377" s="2">
        <v>2</v>
      </c>
      <c r="G1377" s="2">
        <v>1800</v>
      </c>
      <c r="H1377" s="16">
        <f t="shared" si="21"/>
        <v>2.5642807505211904E-2</v>
      </c>
    </row>
    <row r="1378" spans="1:8" ht="13.5" x14ac:dyDescent="0.25">
      <c r="A1378" s="11"/>
      <c r="B1378" s="10">
        <v>44313</v>
      </c>
      <c r="C1378" s="2">
        <v>2.09</v>
      </c>
      <c r="D1378" s="2">
        <v>1.5423</v>
      </c>
      <c r="E1378" s="2">
        <v>0</v>
      </c>
      <c r="F1378" s="2">
        <v>0</v>
      </c>
      <c r="G1378" s="2">
        <v>0</v>
      </c>
      <c r="H1378" s="16">
        <f t="shared" si="21"/>
        <v>4.4989497933464337E-2</v>
      </c>
    </row>
    <row r="1379" spans="1:8" ht="13.5" x14ac:dyDescent="0.25">
      <c r="A1379" s="11"/>
      <c r="B1379" s="10">
        <v>44314</v>
      </c>
      <c r="C1379" s="2">
        <v>2.09</v>
      </c>
      <c r="D1379" s="2">
        <v>1.5423</v>
      </c>
      <c r="E1379" s="2">
        <v>200</v>
      </c>
      <c r="F1379" s="2">
        <v>2.09</v>
      </c>
      <c r="G1379" s="2">
        <v>418</v>
      </c>
      <c r="H1379" s="16">
        <f t="shared" si="21"/>
        <v>0</v>
      </c>
    </row>
    <row r="1380" spans="1:8" ht="13.5" x14ac:dyDescent="0.25">
      <c r="A1380" s="11"/>
      <c r="B1380" s="10">
        <v>44315</v>
      </c>
      <c r="C1380" s="2">
        <v>2.15</v>
      </c>
      <c r="D1380" s="2">
        <v>1.5866</v>
      </c>
      <c r="E1380" s="2">
        <v>100</v>
      </c>
      <c r="F1380" s="2">
        <v>2.15</v>
      </c>
      <c r="G1380" s="2">
        <v>215</v>
      </c>
      <c r="H1380" s="16">
        <f t="shared" si="21"/>
        <v>2.8723335278480196E-2</v>
      </c>
    </row>
    <row r="1381" spans="1:8" ht="13.5" x14ac:dyDescent="0.25">
      <c r="A1381" s="11"/>
      <c r="B1381" s="10">
        <v>44316</v>
      </c>
      <c r="C1381" s="2">
        <v>2.15</v>
      </c>
      <c r="D1381" s="2">
        <v>1.5866</v>
      </c>
      <c r="E1381" s="2">
        <v>0</v>
      </c>
      <c r="F1381" s="2">
        <v>0</v>
      </c>
      <c r="G1381" s="2">
        <v>0</v>
      </c>
      <c r="H1381" s="16">
        <f t="shared" si="21"/>
        <v>0</v>
      </c>
    </row>
    <row r="1382" spans="1:8" ht="13.5" x14ac:dyDescent="0.25">
      <c r="A1382" s="11"/>
      <c r="B1382" s="10">
        <v>44319</v>
      </c>
      <c r="C1382" s="2">
        <v>2.15</v>
      </c>
      <c r="D1382" s="2">
        <v>1.5866</v>
      </c>
      <c r="E1382" s="2">
        <v>0</v>
      </c>
      <c r="F1382" s="2">
        <v>0</v>
      </c>
      <c r="G1382" s="2">
        <v>0</v>
      </c>
      <c r="H1382" s="16">
        <f t="shared" si="21"/>
        <v>0</v>
      </c>
    </row>
    <row r="1383" spans="1:8" ht="13.5" x14ac:dyDescent="0.25">
      <c r="A1383" s="11"/>
      <c r="B1383" s="10">
        <v>44320</v>
      </c>
      <c r="C1383" s="2">
        <v>2.15</v>
      </c>
      <c r="D1383" s="2">
        <v>1.5866</v>
      </c>
      <c r="E1383" s="2">
        <v>0</v>
      </c>
      <c r="F1383" s="2">
        <v>0</v>
      </c>
      <c r="G1383" s="2">
        <v>0</v>
      </c>
      <c r="H1383" s="16">
        <f t="shared" si="21"/>
        <v>0</v>
      </c>
    </row>
    <row r="1384" spans="1:8" ht="13.5" x14ac:dyDescent="0.25">
      <c r="A1384" s="11"/>
      <c r="B1384" s="10">
        <v>44321</v>
      </c>
      <c r="C1384" s="2">
        <v>2.09</v>
      </c>
      <c r="D1384" s="2">
        <v>1.5423</v>
      </c>
      <c r="E1384" s="2">
        <v>0</v>
      </c>
      <c r="F1384" s="2">
        <v>0</v>
      </c>
      <c r="G1384" s="2">
        <v>0</v>
      </c>
      <c r="H1384" s="16">
        <f t="shared" si="21"/>
        <v>-2.7921341232824911E-2</v>
      </c>
    </row>
    <row r="1385" spans="1:8" ht="13.5" x14ac:dyDescent="0.25">
      <c r="A1385" s="11"/>
      <c r="B1385" s="10">
        <v>44322</v>
      </c>
      <c r="C1385" s="2">
        <v>2.09</v>
      </c>
      <c r="D1385" s="2">
        <v>1.5423</v>
      </c>
      <c r="E1385" s="2">
        <v>0</v>
      </c>
      <c r="F1385" s="2">
        <v>0</v>
      </c>
      <c r="G1385" s="2">
        <v>0</v>
      </c>
      <c r="H1385" s="16">
        <f t="shared" si="21"/>
        <v>0</v>
      </c>
    </row>
    <row r="1386" spans="1:8" ht="13.5" x14ac:dyDescent="0.25">
      <c r="A1386" s="11"/>
      <c r="B1386" s="10">
        <v>44323</v>
      </c>
      <c r="C1386" s="2">
        <v>2.09</v>
      </c>
      <c r="D1386" s="2">
        <v>1.5423</v>
      </c>
      <c r="E1386" s="2">
        <v>0</v>
      </c>
      <c r="F1386" s="2">
        <v>0</v>
      </c>
      <c r="G1386" s="2">
        <v>0</v>
      </c>
      <c r="H1386" s="16">
        <f t="shared" si="21"/>
        <v>0</v>
      </c>
    </row>
    <row r="1387" spans="1:8" ht="13.5" x14ac:dyDescent="0.25">
      <c r="A1387" s="11"/>
      <c r="B1387" s="10">
        <v>44326</v>
      </c>
      <c r="C1387" s="2">
        <v>2.09</v>
      </c>
      <c r="D1387" s="2">
        <v>1.5423</v>
      </c>
      <c r="E1387" s="2">
        <v>1313</v>
      </c>
      <c r="F1387" s="2">
        <v>2.09</v>
      </c>
      <c r="G1387" s="2">
        <v>2744.17</v>
      </c>
      <c r="H1387" s="16">
        <f t="shared" si="21"/>
        <v>0</v>
      </c>
    </row>
    <row r="1388" spans="1:8" ht="13.5" x14ac:dyDescent="0.25">
      <c r="A1388" s="11"/>
      <c r="B1388" s="10">
        <v>44327</v>
      </c>
      <c r="C1388" s="2">
        <v>2.09</v>
      </c>
      <c r="D1388" s="2">
        <v>1.5423</v>
      </c>
      <c r="E1388" s="2">
        <v>0</v>
      </c>
      <c r="F1388" s="2">
        <v>0</v>
      </c>
      <c r="G1388" s="2">
        <v>0</v>
      </c>
      <c r="H1388" s="16">
        <f t="shared" si="21"/>
        <v>0</v>
      </c>
    </row>
    <row r="1389" spans="1:8" ht="13.5" x14ac:dyDescent="0.25">
      <c r="A1389" s="11"/>
      <c r="B1389" s="10">
        <v>44333</v>
      </c>
      <c r="C1389" s="2">
        <v>2.09</v>
      </c>
      <c r="D1389" s="2">
        <v>1.5423</v>
      </c>
      <c r="E1389" s="2">
        <v>0</v>
      </c>
      <c r="F1389" s="2">
        <v>0</v>
      </c>
      <c r="G1389" s="2">
        <v>0</v>
      </c>
      <c r="H1389" s="16">
        <f t="shared" si="21"/>
        <v>0</v>
      </c>
    </row>
    <row r="1390" spans="1:8" ht="13.5" x14ac:dyDescent="0.25">
      <c r="A1390" s="11"/>
      <c r="B1390" s="10">
        <v>44334</v>
      </c>
      <c r="C1390" s="2">
        <v>2.09</v>
      </c>
      <c r="D1390" s="2">
        <v>1.5423</v>
      </c>
      <c r="E1390" s="2">
        <v>0</v>
      </c>
      <c r="F1390" s="2">
        <v>0</v>
      </c>
      <c r="G1390" s="2">
        <v>0</v>
      </c>
      <c r="H1390" s="16">
        <f t="shared" si="21"/>
        <v>0</v>
      </c>
    </row>
    <row r="1391" spans="1:8" ht="13.5" x14ac:dyDescent="0.25">
      <c r="A1391" s="11"/>
      <c r="B1391" s="10">
        <v>44335</v>
      </c>
      <c r="C1391" s="2">
        <v>2.09</v>
      </c>
      <c r="D1391" s="2">
        <v>1.5423</v>
      </c>
      <c r="E1391" s="2">
        <v>0</v>
      </c>
      <c r="F1391" s="2">
        <v>0</v>
      </c>
      <c r="G1391" s="2">
        <v>0</v>
      </c>
      <c r="H1391" s="16">
        <f t="shared" si="21"/>
        <v>0</v>
      </c>
    </row>
    <row r="1392" spans="1:8" ht="13.5" x14ac:dyDescent="0.25">
      <c r="A1392" s="11"/>
      <c r="B1392" s="10">
        <v>44336</v>
      </c>
      <c r="C1392" s="2">
        <v>2.09</v>
      </c>
      <c r="D1392" s="2">
        <v>1.5423</v>
      </c>
      <c r="E1392" s="2">
        <v>0</v>
      </c>
      <c r="F1392" s="2">
        <v>0</v>
      </c>
      <c r="G1392" s="2">
        <v>0</v>
      </c>
      <c r="H1392" s="16">
        <f t="shared" si="21"/>
        <v>0</v>
      </c>
    </row>
    <row r="1393" spans="1:8" ht="13.5" x14ac:dyDescent="0.25">
      <c r="A1393" s="11"/>
      <c r="B1393" s="10">
        <v>44337</v>
      </c>
      <c r="C1393" s="2">
        <v>2.09</v>
      </c>
      <c r="D1393" s="2">
        <v>1.5423</v>
      </c>
      <c r="E1393" s="2">
        <v>0</v>
      </c>
      <c r="F1393" s="2">
        <v>0</v>
      </c>
      <c r="G1393" s="2">
        <v>0</v>
      </c>
      <c r="H1393" s="16">
        <f t="shared" si="21"/>
        <v>0</v>
      </c>
    </row>
    <row r="1394" spans="1:8" ht="13.5" x14ac:dyDescent="0.25">
      <c r="A1394" s="11"/>
      <c r="B1394" s="10">
        <v>44340</v>
      </c>
      <c r="C1394" s="2">
        <v>2.09</v>
      </c>
      <c r="D1394" s="2">
        <v>1.5423</v>
      </c>
      <c r="E1394" s="2">
        <v>0</v>
      </c>
      <c r="F1394" s="2">
        <v>0</v>
      </c>
      <c r="G1394" s="2">
        <v>0</v>
      </c>
      <c r="H1394" s="16">
        <f t="shared" si="21"/>
        <v>0</v>
      </c>
    </row>
    <row r="1395" spans="1:8" ht="13.5" x14ac:dyDescent="0.25">
      <c r="A1395" s="11"/>
      <c r="B1395" s="10">
        <v>44341</v>
      </c>
      <c r="C1395" s="2">
        <v>2.0299999999999998</v>
      </c>
      <c r="D1395" s="2">
        <v>1.498</v>
      </c>
      <c r="E1395" s="2">
        <v>0</v>
      </c>
      <c r="F1395" s="2">
        <v>0</v>
      </c>
      <c r="G1395" s="2">
        <v>0</v>
      </c>
      <c r="H1395" s="16">
        <f t="shared" si="21"/>
        <v>-2.8723335278480196E-2</v>
      </c>
    </row>
    <row r="1396" spans="1:8" ht="13.5" x14ac:dyDescent="0.25">
      <c r="A1396" s="11"/>
      <c r="B1396" s="10">
        <v>44342</v>
      </c>
      <c r="C1396" s="2">
        <v>1.97</v>
      </c>
      <c r="D1396" s="2">
        <v>1.4537</v>
      </c>
      <c r="E1396" s="2">
        <v>0</v>
      </c>
      <c r="F1396" s="2">
        <v>0</v>
      </c>
      <c r="G1396" s="2">
        <v>0</v>
      </c>
      <c r="H1396" s="16">
        <f t="shared" si="21"/>
        <v>-2.9572763684913222E-2</v>
      </c>
    </row>
    <row r="1397" spans="1:8" ht="13.5" x14ac:dyDescent="0.25">
      <c r="A1397" s="11"/>
      <c r="B1397" s="10">
        <v>44343</v>
      </c>
      <c r="C1397" s="2">
        <v>2.0499999999999998</v>
      </c>
      <c r="D1397" s="2">
        <v>1.5127999999999999</v>
      </c>
      <c r="E1397" s="2">
        <v>0</v>
      </c>
      <c r="F1397" s="2">
        <v>0</v>
      </c>
      <c r="G1397" s="2">
        <v>0</v>
      </c>
      <c r="H1397" s="16">
        <f t="shared" si="21"/>
        <v>4.0654880649377403E-2</v>
      </c>
    </row>
    <row r="1398" spans="1:8" ht="13.5" x14ac:dyDescent="0.25">
      <c r="A1398" s="11"/>
      <c r="B1398" s="10">
        <v>44344</v>
      </c>
      <c r="C1398" s="2">
        <v>1.99</v>
      </c>
      <c r="D1398" s="2">
        <v>1.4684999999999999</v>
      </c>
      <c r="E1398" s="2">
        <v>0</v>
      </c>
      <c r="F1398" s="2">
        <v>0</v>
      </c>
      <c r="G1398" s="2">
        <v>0</v>
      </c>
      <c r="H1398" s="16">
        <f t="shared" si="21"/>
        <v>-2.9283447911158122E-2</v>
      </c>
    </row>
    <row r="1399" spans="1:8" ht="13.5" x14ac:dyDescent="0.25">
      <c r="A1399" s="11"/>
      <c r="B1399" s="10">
        <v>44347</v>
      </c>
      <c r="C1399" s="2">
        <v>1.99</v>
      </c>
      <c r="D1399" s="2">
        <v>1.4684999999999999</v>
      </c>
      <c r="E1399" s="2">
        <v>0</v>
      </c>
      <c r="F1399" s="2">
        <v>0</v>
      </c>
      <c r="G1399" s="2">
        <v>0</v>
      </c>
      <c r="H1399" s="16">
        <f t="shared" si="21"/>
        <v>0</v>
      </c>
    </row>
    <row r="1400" spans="1:8" ht="13.5" x14ac:dyDescent="0.25">
      <c r="A1400" s="11"/>
      <c r="B1400" s="10">
        <v>44348</v>
      </c>
      <c r="C1400" s="2">
        <v>1.94</v>
      </c>
      <c r="D1400" s="2">
        <v>1.4316</v>
      </c>
      <c r="E1400" s="2">
        <v>200</v>
      </c>
      <c r="F1400" s="2">
        <v>1.94</v>
      </c>
      <c r="G1400" s="2">
        <v>388</v>
      </c>
      <c r="H1400" s="16">
        <f t="shared" si="21"/>
        <v>-2.5127681307456545E-2</v>
      </c>
    </row>
    <row r="1401" spans="1:8" ht="13.5" x14ac:dyDescent="0.25">
      <c r="A1401" s="11"/>
      <c r="B1401" s="10">
        <v>44349</v>
      </c>
      <c r="C1401" s="2">
        <v>1.93</v>
      </c>
      <c r="D1401" s="2">
        <v>1.4241999999999999</v>
      </c>
      <c r="E1401" s="2">
        <v>2584</v>
      </c>
      <c r="F1401" s="2">
        <v>1.9397</v>
      </c>
      <c r="G1401" s="2">
        <v>5012.1848</v>
      </c>
      <c r="H1401" s="16">
        <f t="shared" si="21"/>
        <v>-5.1690416317407605E-3</v>
      </c>
    </row>
    <row r="1402" spans="1:8" ht="13.5" x14ac:dyDescent="0.25">
      <c r="A1402" s="11"/>
      <c r="B1402" s="10">
        <v>44350</v>
      </c>
      <c r="C1402" s="2">
        <v>1.93</v>
      </c>
      <c r="D1402" s="2">
        <v>1.4241999999999999</v>
      </c>
      <c r="E1402" s="2">
        <v>2000</v>
      </c>
      <c r="F1402" s="2">
        <v>1.93</v>
      </c>
      <c r="G1402" s="2">
        <v>3860</v>
      </c>
      <c r="H1402" s="16">
        <f t="shared" si="21"/>
        <v>0</v>
      </c>
    </row>
    <row r="1403" spans="1:8" ht="13.5" x14ac:dyDescent="0.25">
      <c r="A1403" s="11"/>
      <c r="B1403" s="10">
        <v>44351</v>
      </c>
      <c r="C1403" s="2">
        <v>1.93</v>
      </c>
      <c r="D1403" s="2">
        <v>1.4241999999999999</v>
      </c>
      <c r="E1403" s="2">
        <v>510</v>
      </c>
      <c r="F1403" s="2">
        <v>1.93</v>
      </c>
      <c r="G1403" s="2">
        <v>984.3</v>
      </c>
      <c r="H1403" s="16">
        <f t="shared" si="21"/>
        <v>0</v>
      </c>
    </row>
    <row r="1404" spans="1:8" ht="13.5" x14ac:dyDescent="0.25">
      <c r="A1404" s="11"/>
      <c r="B1404" s="10">
        <v>44354</v>
      </c>
      <c r="C1404" s="2">
        <v>2.0099999999999998</v>
      </c>
      <c r="D1404" s="2">
        <v>1.4832000000000001</v>
      </c>
      <c r="E1404" s="2">
        <v>510</v>
      </c>
      <c r="F1404" s="2">
        <v>1.93</v>
      </c>
      <c r="G1404" s="2">
        <v>984.3</v>
      </c>
      <c r="H1404" s="16">
        <f t="shared" si="21"/>
        <v>4.1426765903665334E-2</v>
      </c>
    </row>
    <row r="1405" spans="1:8" ht="13.5" x14ac:dyDescent="0.25">
      <c r="A1405" s="11"/>
      <c r="B1405" s="10">
        <v>44355</v>
      </c>
      <c r="C1405" s="2">
        <v>2</v>
      </c>
      <c r="D1405" s="2">
        <v>1.4759</v>
      </c>
      <c r="E1405" s="2">
        <v>600</v>
      </c>
      <c r="F1405" s="2">
        <v>2</v>
      </c>
      <c r="G1405" s="2">
        <v>1200</v>
      </c>
      <c r="H1405" s="16">
        <f t="shared" si="21"/>
        <v>-4.9217907227616532E-3</v>
      </c>
    </row>
    <row r="1406" spans="1:8" ht="13.5" x14ac:dyDescent="0.25">
      <c r="A1406" s="11"/>
      <c r="B1406" s="10">
        <v>44356</v>
      </c>
      <c r="C1406" s="2">
        <v>2</v>
      </c>
      <c r="D1406" s="2">
        <v>1.4759</v>
      </c>
      <c r="E1406" s="2">
        <v>0</v>
      </c>
      <c r="F1406" s="2">
        <v>0</v>
      </c>
      <c r="G1406" s="2">
        <v>0</v>
      </c>
      <c r="H1406" s="16">
        <f t="shared" si="21"/>
        <v>0</v>
      </c>
    </row>
    <row r="1407" spans="1:8" ht="13.5" x14ac:dyDescent="0.25">
      <c r="A1407" s="11"/>
      <c r="B1407" s="10">
        <v>44357</v>
      </c>
      <c r="C1407" s="2">
        <v>2</v>
      </c>
      <c r="D1407" s="2">
        <v>1.4759</v>
      </c>
      <c r="E1407" s="2">
        <v>0</v>
      </c>
      <c r="F1407" s="2">
        <v>0</v>
      </c>
      <c r="G1407" s="2">
        <v>0</v>
      </c>
      <c r="H1407" s="16">
        <f t="shared" si="21"/>
        <v>0</v>
      </c>
    </row>
    <row r="1408" spans="1:8" ht="13.5" x14ac:dyDescent="0.25">
      <c r="A1408" s="11"/>
      <c r="B1408" s="10">
        <v>44358</v>
      </c>
      <c r="C1408" s="2">
        <v>2</v>
      </c>
      <c r="D1408" s="2">
        <v>1.4759</v>
      </c>
      <c r="E1408" s="2">
        <v>0</v>
      </c>
      <c r="F1408" s="2">
        <v>0</v>
      </c>
      <c r="G1408" s="2">
        <v>0</v>
      </c>
      <c r="H1408" s="16">
        <f t="shared" si="21"/>
        <v>0</v>
      </c>
    </row>
    <row r="1409" spans="1:8" ht="13.5" x14ac:dyDescent="0.25">
      <c r="A1409" s="11"/>
      <c r="B1409" s="10">
        <v>44361</v>
      </c>
      <c r="C1409" s="2">
        <v>2</v>
      </c>
      <c r="D1409" s="2">
        <v>1.4759</v>
      </c>
      <c r="E1409" s="2">
        <v>0</v>
      </c>
      <c r="F1409" s="2">
        <v>0</v>
      </c>
      <c r="G1409" s="2">
        <v>0</v>
      </c>
      <c r="H1409" s="16">
        <f t="shared" si="21"/>
        <v>0</v>
      </c>
    </row>
    <row r="1410" spans="1:8" ht="13.5" x14ac:dyDescent="0.25">
      <c r="A1410" s="11"/>
      <c r="B1410" s="10">
        <v>44362</v>
      </c>
      <c r="C1410" s="2">
        <v>1.95</v>
      </c>
      <c r="D1410" s="2">
        <v>1.4390000000000001</v>
      </c>
      <c r="E1410" s="2">
        <v>200</v>
      </c>
      <c r="F1410" s="2">
        <v>1.95</v>
      </c>
      <c r="G1410" s="2">
        <v>390</v>
      </c>
      <c r="H1410" s="16">
        <f t="shared" si="21"/>
        <v>-2.5001693881699257E-2</v>
      </c>
    </row>
    <row r="1411" spans="1:8" ht="13.5" x14ac:dyDescent="0.25">
      <c r="A1411" s="11"/>
      <c r="B1411" s="10">
        <v>44363</v>
      </c>
      <c r="C1411" s="2">
        <v>1.99</v>
      </c>
      <c r="D1411" s="2">
        <v>1.4684999999999999</v>
      </c>
      <c r="E1411" s="2">
        <v>281</v>
      </c>
      <c r="F1411" s="2">
        <v>1.99</v>
      </c>
      <c r="G1411" s="2">
        <v>559.19000000000005</v>
      </c>
      <c r="H1411" s="16">
        <f t="shared" si="21"/>
        <v>2.0500347463516231E-2</v>
      </c>
    </row>
    <row r="1412" spans="1:8" ht="13.5" x14ac:dyDescent="0.25">
      <c r="A1412" s="11"/>
      <c r="B1412" s="10">
        <v>44364</v>
      </c>
      <c r="C1412" s="2">
        <v>1.99</v>
      </c>
      <c r="D1412" s="2">
        <v>1.4684999999999999</v>
      </c>
      <c r="E1412" s="2">
        <v>281</v>
      </c>
      <c r="F1412" s="2">
        <v>1.99</v>
      </c>
      <c r="G1412" s="2">
        <v>559.19000000000005</v>
      </c>
      <c r="H1412" s="16">
        <f t="shared" si="21"/>
        <v>0</v>
      </c>
    </row>
    <row r="1413" spans="1:8" ht="13.5" x14ac:dyDescent="0.25">
      <c r="A1413" s="11"/>
      <c r="B1413" s="10">
        <v>44365</v>
      </c>
      <c r="C1413" s="2">
        <v>2</v>
      </c>
      <c r="D1413" s="2">
        <v>1.4759</v>
      </c>
      <c r="E1413" s="2">
        <v>1589</v>
      </c>
      <c r="F1413" s="2">
        <v>2</v>
      </c>
      <c r="G1413" s="2">
        <v>3178</v>
      </c>
      <c r="H1413" s="16">
        <f t="shared" si="21"/>
        <v>5.0391556009534043E-3</v>
      </c>
    </row>
    <row r="1414" spans="1:8" ht="13.5" x14ac:dyDescent="0.25">
      <c r="A1414" s="11"/>
      <c r="B1414" s="10">
        <v>44368</v>
      </c>
      <c r="C1414" s="2">
        <v>2</v>
      </c>
      <c r="D1414" s="2">
        <v>1.4759</v>
      </c>
      <c r="E1414" s="2">
        <v>0</v>
      </c>
      <c r="F1414" s="2">
        <v>0</v>
      </c>
      <c r="G1414" s="2">
        <v>0</v>
      </c>
      <c r="H1414" s="16">
        <f t="shared" si="21"/>
        <v>0</v>
      </c>
    </row>
    <row r="1415" spans="1:8" ht="13.5" x14ac:dyDescent="0.25">
      <c r="A1415" s="11"/>
      <c r="B1415" s="10">
        <v>44369</v>
      </c>
      <c r="C1415" s="2">
        <v>2</v>
      </c>
      <c r="D1415" s="2">
        <v>1.4759</v>
      </c>
      <c r="E1415" s="2">
        <v>0</v>
      </c>
      <c r="F1415" s="2">
        <v>0</v>
      </c>
      <c r="G1415" s="2">
        <v>0</v>
      </c>
      <c r="H1415" s="16">
        <f t="shared" ref="H1415:H1478" si="22">(D1415-D1414)/D1414</f>
        <v>0</v>
      </c>
    </row>
    <row r="1416" spans="1:8" ht="13.5" x14ac:dyDescent="0.25">
      <c r="A1416" s="11"/>
      <c r="B1416" s="10">
        <v>44370</v>
      </c>
      <c r="C1416" s="2">
        <v>1.94</v>
      </c>
      <c r="D1416" s="2">
        <v>1.4316</v>
      </c>
      <c r="E1416" s="2">
        <v>0</v>
      </c>
      <c r="F1416" s="2">
        <v>0</v>
      </c>
      <c r="G1416" s="2">
        <v>0</v>
      </c>
      <c r="H1416" s="16">
        <f t="shared" si="22"/>
        <v>-3.0015583711633584E-2</v>
      </c>
    </row>
    <row r="1417" spans="1:8" ht="13.5" x14ac:dyDescent="0.25">
      <c r="A1417" s="11"/>
      <c r="B1417" s="10">
        <v>44371</v>
      </c>
      <c r="C1417" s="2">
        <v>1.94</v>
      </c>
      <c r="D1417" s="2">
        <v>1.4316</v>
      </c>
      <c r="E1417" s="2">
        <v>0</v>
      </c>
      <c r="F1417" s="2">
        <v>0</v>
      </c>
      <c r="G1417" s="2">
        <v>0</v>
      </c>
      <c r="H1417" s="16">
        <f t="shared" si="22"/>
        <v>0</v>
      </c>
    </row>
    <row r="1418" spans="1:8" ht="13.5" x14ac:dyDescent="0.25">
      <c r="A1418" s="11"/>
      <c r="B1418" s="10">
        <v>44372</v>
      </c>
      <c r="C1418" s="2">
        <v>1.94</v>
      </c>
      <c r="D1418" s="2">
        <v>1.4316</v>
      </c>
      <c r="E1418" s="2">
        <v>0</v>
      </c>
      <c r="F1418" s="2">
        <v>0</v>
      </c>
      <c r="G1418" s="2">
        <v>0</v>
      </c>
      <c r="H1418" s="16">
        <f t="shared" si="22"/>
        <v>0</v>
      </c>
    </row>
    <row r="1419" spans="1:8" ht="13.5" x14ac:dyDescent="0.25">
      <c r="A1419" s="11"/>
      <c r="B1419" s="10">
        <v>44375</v>
      </c>
      <c r="C1419" s="2">
        <v>1.94</v>
      </c>
      <c r="D1419" s="2">
        <v>1.4316</v>
      </c>
      <c r="E1419" s="2">
        <v>0</v>
      </c>
      <c r="F1419" s="2">
        <v>0</v>
      </c>
      <c r="G1419" s="2">
        <v>0</v>
      </c>
      <c r="H1419" s="16">
        <f t="shared" si="22"/>
        <v>0</v>
      </c>
    </row>
    <row r="1420" spans="1:8" ht="13.5" x14ac:dyDescent="0.25">
      <c r="A1420" s="11"/>
      <c r="B1420" s="10">
        <v>44376</v>
      </c>
      <c r="C1420" s="2">
        <v>1.94</v>
      </c>
      <c r="D1420" s="2">
        <v>1.4316</v>
      </c>
      <c r="E1420" s="2">
        <v>0</v>
      </c>
      <c r="F1420" s="2">
        <v>0</v>
      </c>
      <c r="G1420" s="2">
        <v>0</v>
      </c>
      <c r="H1420" s="16">
        <f t="shared" si="22"/>
        <v>0</v>
      </c>
    </row>
    <row r="1421" spans="1:8" ht="13.5" x14ac:dyDescent="0.25">
      <c r="A1421" s="11"/>
      <c r="B1421" s="10">
        <v>44377</v>
      </c>
      <c r="C1421" s="2">
        <v>1.94</v>
      </c>
      <c r="D1421" s="2">
        <v>1.4316</v>
      </c>
      <c r="E1421" s="2">
        <v>0</v>
      </c>
      <c r="F1421" s="2">
        <v>0</v>
      </c>
      <c r="G1421" s="2">
        <v>0</v>
      </c>
      <c r="H1421" s="16">
        <f t="shared" si="22"/>
        <v>0</v>
      </c>
    </row>
    <row r="1422" spans="1:8" ht="13.5" x14ac:dyDescent="0.25">
      <c r="A1422" s="11"/>
      <c r="B1422" s="10">
        <v>44378</v>
      </c>
      <c r="C1422" s="2">
        <v>1.94</v>
      </c>
      <c r="D1422" s="2">
        <v>1.4316</v>
      </c>
      <c r="E1422" s="2">
        <v>0</v>
      </c>
      <c r="F1422" s="2">
        <v>0</v>
      </c>
      <c r="G1422" s="2">
        <v>0</v>
      </c>
      <c r="H1422" s="16">
        <f t="shared" si="22"/>
        <v>0</v>
      </c>
    </row>
    <row r="1423" spans="1:8" ht="13.5" x14ac:dyDescent="0.25">
      <c r="A1423" s="11"/>
      <c r="B1423" s="10">
        <v>44379</v>
      </c>
      <c r="C1423" s="2">
        <v>1.94</v>
      </c>
      <c r="D1423" s="2">
        <v>1.4316</v>
      </c>
      <c r="E1423" s="2">
        <v>0</v>
      </c>
      <c r="F1423" s="2">
        <v>0</v>
      </c>
      <c r="G1423" s="2">
        <v>0</v>
      </c>
      <c r="H1423" s="16">
        <f t="shared" si="22"/>
        <v>0</v>
      </c>
    </row>
    <row r="1424" spans="1:8" ht="13.5" x14ac:dyDescent="0.25">
      <c r="A1424" s="11"/>
      <c r="B1424" s="10">
        <v>44382</v>
      </c>
      <c r="C1424" s="2">
        <v>1.94</v>
      </c>
      <c r="D1424" s="2">
        <v>1.4316</v>
      </c>
      <c r="E1424" s="2">
        <v>0</v>
      </c>
      <c r="F1424" s="2">
        <v>0</v>
      </c>
      <c r="G1424" s="2">
        <v>0</v>
      </c>
      <c r="H1424" s="16">
        <f t="shared" si="22"/>
        <v>0</v>
      </c>
    </row>
    <row r="1425" spans="1:8" ht="13.5" x14ac:dyDescent="0.25">
      <c r="A1425" s="11"/>
      <c r="B1425" s="10">
        <v>44383</v>
      </c>
      <c r="C1425" s="2">
        <v>1.94</v>
      </c>
      <c r="D1425" s="2">
        <v>1.4316</v>
      </c>
      <c r="E1425" s="2">
        <v>0</v>
      </c>
      <c r="F1425" s="2">
        <v>0</v>
      </c>
      <c r="G1425" s="2">
        <v>0</v>
      </c>
      <c r="H1425" s="16">
        <f t="shared" si="22"/>
        <v>0</v>
      </c>
    </row>
    <row r="1426" spans="1:8" ht="13.5" x14ac:dyDescent="0.25">
      <c r="A1426" s="11"/>
      <c r="B1426" s="10">
        <v>44384</v>
      </c>
      <c r="C1426" s="2">
        <v>1.94</v>
      </c>
      <c r="D1426" s="2">
        <v>1.4316</v>
      </c>
      <c r="E1426" s="2">
        <v>0</v>
      </c>
      <c r="F1426" s="2">
        <v>0</v>
      </c>
      <c r="G1426" s="2">
        <v>0</v>
      </c>
      <c r="H1426" s="16">
        <f t="shared" si="22"/>
        <v>0</v>
      </c>
    </row>
    <row r="1427" spans="1:8" ht="13.5" x14ac:dyDescent="0.25">
      <c r="A1427" s="11"/>
      <c r="B1427" s="10">
        <v>44385</v>
      </c>
      <c r="C1427" s="2">
        <v>1.94</v>
      </c>
      <c r="D1427" s="2">
        <v>1.4316</v>
      </c>
      <c r="E1427" s="2">
        <v>0</v>
      </c>
      <c r="F1427" s="2">
        <v>0</v>
      </c>
      <c r="G1427" s="2">
        <v>0</v>
      </c>
      <c r="H1427" s="16">
        <f t="shared" si="22"/>
        <v>0</v>
      </c>
    </row>
    <row r="1428" spans="1:8" ht="13.5" x14ac:dyDescent="0.25">
      <c r="A1428" s="11"/>
      <c r="B1428" s="10">
        <v>44386</v>
      </c>
      <c r="C1428" s="2">
        <v>1.94</v>
      </c>
      <c r="D1428" s="2">
        <v>1.4316</v>
      </c>
      <c r="E1428" s="2">
        <v>0</v>
      </c>
      <c r="F1428" s="2">
        <v>0</v>
      </c>
      <c r="G1428" s="2">
        <v>0</v>
      </c>
      <c r="H1428" s="16">
        <f t="shared" si="22"/>
        <v>0</v>
      </c>
    </row>
    <row r="1429" spans="1:8" ht="13.5" x14ac:dyDescent="0.25">
      <c r="A1429" s="11"/>
      <c r="B1429" s="10">
        <v>44389</v>
      </c>
      <c r="C1429" s="2">
        <v>1.94</v>
      </c>
      <c r="D1429" s="2">
        <v>1.4316</v>
      </c>
      <c r="E1429" s="2">
        <v>0</v>
      </c>
      <c r="F1429" s="2">
        <v>0</v>
      </c>
      <c r="G1429" s="2">
        <v>0</v>
      </c>
      <c r="H1429" s="16">
        <f t="shared" si="22"/>
        <v>0</v>
      </c>
    </row>
    <row r="1430" spans="1:8" ht="13.5" x14ac:dyDescent="0.25">
      <c r="A1430" s="11"/>
      <c r="B1430" s="10">
        <v>44390</v>
      </c>
      <c r="C1430" s="2">
        <v>1.94</v>
      </c>
      <c r="D1430" s="2">
        <v>1.4316</v>
      </c>
      <c r="E1430" s="2">
        <v>0</v>
      </c>
      <c r="F1430" s="2">
        <v>0</v>
      </c>
      <c r="G1430" s="2">
        <v>0</v>
      </c>
      <c r="H1430" s="16">
        <f t="shared" si="22"/>
        <v>0</v>
      </c>
    </row>
    <row r="1431" spans="1:8" ht="13.5" x14ac:dyDescent="0.25">
      <c r="A1431" s="11"/>
      <c r="B1431" s="10">
        <v>44391</v>
      </c>
      <c r="C1431" s="2">
        <v>1.94</v>
      </c>
      <c r="D1431" s="2">
        <v>1.4316</v>
      </c>
      <c r="E1431" s="2">
        <v>0</v>
      </c>
      <c r="F1431" s="2">
        <v>0</v>
      </c>
      <c r="G1431" s="2">
        <v>0</v>
      </c>
      <c r="H1431" s="16">
        <f t="shared" si="22"/>
        <v>0</v>
      </c>
    </row>
    <row r="1432" spans="1:8" ht="13.5" x14ac:dyDescent="0.25">
      <c r="A1432" s="11"/>
      <c r="B1432" s="10">
        <v>44392</v>
      </c>
      <c r="C1432" s="2">
        <v>1.94</v>
      </c>
      <c r="D1432" s="2">
        <v>1.4316</v>
      </c>
      <c r="E1432" s="2">
        <v>0</v>
      </c>
      <c r="F1432" s="2">
        <v>0</v>
      </c>
      <c r="G1432" s="2">
        <v>0</v>
      </c>
      <c r="H1432" s="16">
        <f t="shared" si="22"/>
        <v>0</v>
      </c>
    </row>
    <row r="1433" spans="1:8" ht="13.5" x14ac:dyDescent="0.25">
      <c r="A1433" s="11"/>
      <c r="B1433" s="10">
        <v>44393</v>
      </c>
      <c r="C1433" s="2">
        <v>1.94</v>
      </c>
      <c r="D1433" s="2">
        <v>1.4316</v>
      </c>
      <c r="E1433" s="2">
        <v>0</v>
      </c>
      <c r="F1433" s="2">
        <v>0</v>
      </c>
      <c r="G1433" s="2">
        <v>0</v>
      </c>
      <c r="H1433" s="16">
        <f t="shared" si="22"/>
        <v>0</v>
      </c>
    </row>
    <row r="1434" spans="1:8" ht="13.5" x14ac:dyDescent="0.25">
      <c r="A1434" s="11"/>
      <c r="B1434" s="10">
        <v>44396</v>
      </c>
      <c r="C1434" s="2">
        <v>1.94</v>
      </c>
      <c r="D1434" s="2">
        <v>1.4316</v>
      </c>
      <c r="E1434" s="2">
        <v>0</v>
      </c>
      <c r="F1434" s="2">
        <v>0</v>
      </c>
      <c r="G1434" s="2">
        <v>0</v>
      </c>
      <c r="H1434" s="16">
        <f t="shared" si="22"/>
        <v>0</v>
      </c>
    </row>
    <row r="1435" spans="1:8" ht="13.5" x14ac:dyDescent="0.25">
      <c r="A1435" s="11"/>
      <c r="B1435" s="10">
        <v>44399</v>
      </c>
      <c r="C1435" s="2">
        <v>1.94</v>
      </c>
      <c r="D1435" s="2">
        <v>1.4316</v>
      </c>
      <c r="E1435" s="2">
        <v>0</v>
      </c>
      <c r="F1435" s="2">
        <v>0</v>
      </c>
      <c r="G1435" s="2">
        <v>0</v>
      </c>
      <c r="H1435" s="16">
        <f t="shared" si="22"/>
        <v>0</v>
      </c>
    </row>
    <row r="1436" spans="1:8" ht="13.5" x14ac:dyDescent="0.25">
      <c r="A1436" s="11"/>
      <c r="B1436" s="10">
        <v>44400</v>
      </c>
      <c r="C1436" s="2">
        <v>1.83</v>
      </c>
      <c r="D1436" s="2">
        <v>1.4317</v>
      </c>
      <c r="E1436" s="2">
        <v>0</v>
      </c>
      <c r="F1436" s="2">
        <v>0</v>
      </c>
      <c r="G1436" s="2">
        <v>0</v>
      </c>
      <c r="H1436" s="16">
        <f t="shared" si="22"/>
        <v>6.9851913942434326E-5</v>
      </c>
    </row>
    <row r="1437" spans="1:8" ht="13.5" x14ac:dyDescent="0.25">
      <c r="A1437" s="11"/>
      <c r="B1437" s="10">
        <v>44403</v>
      </c>
      <c r="C1437" s="2">
        <v>1.83</v>
      </c>
      <c r="D1437" s="2">
        <v>1.4317</v>
      </c>
      <c r="E1437" s="2">
        <v>0</v>
      </c>
      <c r="F1437" s="2">
        <v>0</v>
      </c>
      <c r="G1437" s="2">
        <v>0</v>
      </c>
      <c r="H1437" s="16">
        <f t="shared" si="22"/>
        <v>0</v>
      </c>
    </row>
    <row r="1438" spans="1:8" ht="13.5" x14ac:dyDescent="0.25">
      <c r="A1438" s="11"/>
      <c r="B1438" s="10">
        <v>44404</v>
      </c>
      <c r="C1438" s="2">
        <v>1.83</v>
      </c>
      <c r="D1438" s="2">
        <v>1.4317</v>
      </c>
      <c r="E1438" s="2">
        <v>0</v>
      </c>
      <c r="F1438" s="2">
        <v>0</v>
      </c>
      <c r="G1438" s="2">
        <v>0</v>
      </c>
      <c r="H1438" s="16">
        <f t="shared" si="22"/>
        <v>0</v>
      </c>
    </row>
    <row r="1439" spans="1:8" ht="13.5" x14ac:dyDescent="0.25">
      <c r="A1439" s="11"/>
      <c r="B1439" s="10">
        <v>44405</v>
      </c>
      <c r="C1439" s="2">
        <v>1.83</v>
      </c>
      <c r="D1439" s="2">
        <v>1.4317</v>
      </c>
      <c r="E1439" s="2">
        <v>0</v>
      </c>
      <c r="F1439" s="2">
        <v>0</v>
      </c>
      <c r="G1439" s="2">
        <v>0</v>
      </c>
      <c r="H1439" s="16">
        <f t="shared" si="22"/>
        <v>0</v>
      </c>
    </row>
    <row r="1440" spans="1:8" ht="13.5" x14ac:dyDescent="0.25">
      <c r="A1440" s="11"/>
      <c r="B1440" s="10">
        <v>44406</v>
      </c>
      <c r="C1440" s="2">
        <v>1.83</v>
      </c>
      <c r="D1440" s="2">
        <v>1.4317</v>
      </c>
      <c r="E1440" s="2">
        <v>0</v>
      </c>
      <c r="F1440" s="2">
        <v>0</v>
      </c>
      <c r="G1440" s="2">
        <v>0</v>
      </c>
      <c r="H1440" s="16">
        <f t="shared" si="22"/>
        <v>0</v>
      </c>
    </row>
    <row r="1441" spans="1:8" ht="13.5" x14ac:dyDescent="0.25">
      <c r="A1441" s="11"/>
      <c r="B1441" s="10">
        <v>44407</v>
      </c>
      <c r="C1441" s="2">
        <v>1.83</v>
      </c>
      <c r="D1441" s="2">
        <v>1.4317</v>
      </c>
      <c r="E1441" s="2">
        <v>0</v>
      </c>
      <c r="F1441" s="2">
        <v>0</v>
      </c>
      <c r="G1441" s="2">
        <v>0</v>
      </c>
      <c r="H1441" s="16">
        <f t="shared" si="22"/>
        <v>0</v>
      </c>
    </row>
    <row r="1442" spans="1:8" ht="13.5" x14ac:dyDescent="0.25">
      <c r="A1442" s="11"/>
      <c r="B1442" s="10">
        <v>44410</v>
      </c>
      <c r="C1442" s="2">
        <v>1.83</v>
      </c>
      <c r="D1442" s="2">
        <v>1.4317</v>
      </c>
      <c r="E1442" s="2">
        <v>0</v>
      </c>
      <c r="F1442" s="2">
        <v>0</v>
      </c>
      <c r="G1442" s="2">
        <v>0</v>
      </c>
      <c r="H1442" s="16">
        <f t="shared" si="22"/>
        <v>0</v>
      </c>
    </row>
    <row r="1443" spans="1:8" ht="13.5" x14ac:dyDescent="0.25">
      <c r="A1443" s="11"/>
      <c r="B1443" s="10">
        <v>44411</v>
      </c>
      <c r="C1443" s="2">
        <v>1.83</v>
      </c>
      <c r="D1443" s="2">
        <v>1.4317</v>
      </c>
      <c r="E1443" s="2">
        <v>0</v>
      </c>
      <c r="F1443" s="2">
        <v>0</v>
      </c>
      <c r="G1443" s="2">
        <v>0</v>
      </c>
      <c r="H1443" s="16">
        <f t="shared" si="22"/>
        <v>0</v>
      </c>
    </row>
    <row r="1444" spans="1:8" ht="13.5" x14ac:dyDescent="0.25">
      <c r="A1444" s="11"/>
      <c r="B1444" s="10">
        <v>44412</v>
      </c>
      <c r="C1444" s="2">
        <v>1.83</v>
      </c>
      <c r="D1444" s="2">
        <v>1.4317</v>
      </c>
      <c r="E1444" s="2">
        <v>0</v>
      </c>
      <c r="F1444" s="2">
        <v>0</v>
      </c>
      <c r="G1444" s="2">
        <v>0</v>
      </c>
      <c r="H1444" s="16">
        <f t="shared" si="22"/>
        <v>0</v>
      </c>
    </row>
    <row r="1445" spans="1:8" ht="13.5" x14ac:dyDescent="0.25">
      <c r="A1445" s="11"/>
      <c r="B1445" s="10">
        <v>44413</v>
      </c>
      <c r="C1445" s="2">
        <v>1.91</v>
      </c>
      <c r="D1445" s="2">
        <v>1.4943</v>
      </c>
      <c r="E1445" s="2">
        <v>0</v>
      </c>
      <c r="F1445" s="2">
        <v>0</v>
      </c>
      <c r="G1445" s="2">
        <v>0</v>
      </c>
      <c r="H1445" s="16">
        <f t="shared" si="22"/>
        <v>4.3724243905846193E-2</v>
      </c>
    </row>
    <row r="1446" spans="1:8" ht="13.5" x14ac:dyDescent="0.25">
      <c r="A1446" s="11"/>
      <c r="B1446" s="10">
        <v>44414</v>
      </c>
      <c r="C1446" s="2">
        <v>1.96</v>
      </c>
      <c r="D1446" s="2">
        <v>1.5335000000000001</v>
      </c>
      <c r="E1446" s="2">
        <v>100</v>
      </c>
      <c r="F1446" s="2">
        <v>1.96</v>
      </c>
      <c r="G1446" s="2">
        <v>196</v>
      </c>
      <c r="H1446" s="16">
        <f t="shared" si="22"/>
        <v>2.6233018804791626E-2</v>
      </c>
    </row>
    <row r="1447" spans="1:8" ht="13.5" x14ac:dyDescent="0.25">
      <c r="A1447" s="11"/>
      <c r="B1447" s="10">
        <v>44417</v>
      </c>
      <c r="C1447" s="2">
        <v>1.96</v>
      </c>
      <c r="D1447" s="2">
        <v>1.5335000000000001</v>
      </c>
      <c r="E1447" s="2">
        <v>0</v>
      </c>
      <c r="F1447" s="2">
        <v>0</v>
      </c>
      <c r="G1447" s="2">
        <v>0</v>
      </c>
      <c r="H1447" s="16">
        <f t="shared" si="22"/>
        <v>0</v>
      </c>
    </row>
    <row r="1448" spans="1:8" ht="13.5" x14ac:dyDescent="0.25">
      <c r="A1448" s="11"/>
      <c r="B1448" s="10">
        <v>44419</v>
      </c>
      <c r="C1448" s="2">
        <v>1.96</v>
      </c>
      <c r="D1448" s="2">
        <v>1.5335000000000001</v>
      </c>
      <c r="E1448" s="2">
        <v>0</v>
      </c>
      <c r="F1448" s="2">
        <v>0</v>
      </c>
      <c r="G1448" s="2">
        <v>0</v>
      </c>
      <c r="H1448" s="16">
        <f t="shared" si="22"/>
        <v>0</v>
      </c>
    </row>
    <row r="1449" spans="1:8" ht="13.5" x14ac:dyDescent="0.25">
      <c r="A1449" s="11"/>
      <c r="B1449" s="10">
        <v>44420</v>
      </c>
      <c r="C1449" s="2">
        <v>1.96</v>
      </c>
      <c r="D1449" s="2">
        <v>1.5335000000000001</v>
      </c>
      <c r="E1449" s="2">
        <v>0</v>
      </c>
      <c r="F1449" s="2">
        <v>0</v>
      </c>
      <c r="G1449" s="2">
        <v>0</v>
      </c>
      <c r="H1449" s="16">
        <f t="shared" si="22"/>
        <v>0</v>
      </c>
    </row>
    <row r="1450" spans="1:8" ht="13.5" x14ac:dyDescent="0.25">
      <c r="A1450" s="11"/>
      <c r="B1450" s="10">
        <v>44424</v>
      </c>
      <c r="C1450" s="2">
        <v>1.96</v>
      </c>
      <c r="D1450" s="2">
        <v>1.5335000000000001</v>
      </c>
      <c r="E1450" s="2">
        <v>0</v>
      </c>
      <c r="F1450" s="2">
        <v>0</v>
      </c>
      <c r="G1450" s="2">
        <v>0</v>
      </c>
      <c r="H1450" s="16">
        <f t="shared" si="22"/>
        <v>0</v>
      </c>
    </row>
    <row r="1451" spans="1:8" ht="13.5" x14ac:dyDescent="0.25">
      <c r="A1451" s="11"/>
      <c r="B1451" s="10">
        <v>44425</v>
      </c>
      <c r="C1451" s="2">
        <v>1.91</v>
      </c>
      <c r="D1451" s="2">
        <v>1.4943</v>
      </c>
      <c r="E1451" s="2">
        <v>770</v>
      </c>
      <c r="F1451" s="2">
        <v>1.91</v>
      </c>
      <c r="G1451" s="2">
        <v>1470.7</v>
      </c>
      <c r="H1451" s="16">
        <f t="shared" si="22"/>
        <v>-2.5562438865340802E-2</v>
      </c>
    </row>
    <row r="1452" spans="1:8" ht="13.5" x14ac:dyDescent="0.25">
      <c r="A1452" s="11"/>
      <c r="B1452" s="10">
        <v>44426</v>
      </c>
      <c r="C1452" s="2">
        <v>1.91</v>
      </c>
      <c r="D1452" s="2">
        <v>1.4943</v>
      </c>
      <c r="E1452" s="2">
        <v>0</v>
      </c>
      <c r="F1452" s="2">
        <v>0</v>
      </c>
      <c r="G1452" s="2">
        <v>0</v>
      </c>
      <c r="H1452" s="16">
        <f t="shared" si="22"/>
        <v>0</v>
      </c>
    </row>
    <row r="1453" spans="1:8" ht="13.5" x14ac:dyDescent="0.25">
      <c r="A1453" s="11"/>
      <c r="B1453" s="10">
        <v>44427</v>
      </c>
      <c r="C1453" s="2">
        <v>1.91</v>
      </c>
      <c r="D1453" s="2">
        <v>1.4943</v>
      </c>
      <c r="E1453" s="2">
        <v>0</v>
      </c>
      <c r="F1453" s="2">
        <v>0</v>
      </c>
      <c r="G1453" s="2">
        <v>0</v>
      </c>
      <c r="H1453" s="16">
        <f t="shared" si="22"/>
        <v>0</v>
      </c>
    </row>
    <row r="1454" spans="1:8" ht="13.5" x14ac:dyDescent="0.25">
      <c r="A1454" s="11"/>
      <c r="B1454" s="10">
        <v>44428</v>
      </c>
      <c r="C1454" s="2">
        <v>1.91</v>
      </c>
      <c r="D1454" s="2">
        <v>1.4943</v>
      </c>
      <c r="E1454" s="2">
        <v>0</v>
      </c>
      <c r="F1454" s="2">
        <v>0</v>
      </c>
      <c r="G1454" s="2">
        <v>0</v>
      </c>
      <c r="H1454" s="16">
        <f t="shared" si="22"/>
        <v>0</v>
      </c>
    </row>
    <row r="1455" spans="1:8" ht="13.5" x14ac:dyDescent="0.25">
      <c r="A1455" s="11"/>
      <c r="B1455" s="10">
        <v>44431</v>
      </c>
      <c r="C1455" s="2">
        <v>1.91</v>
      </c>
      <c r="D1455" s="2">
        <v>1.4943</v>
      </c>
      <c r="E1455" s="2">
        <v>0</v>
      </c>
      <c r="F1455" s="2">
        <v>0</v>
      </c>
      <c r="G1455" s="2">
        <v>0</v>
      </c>
      <c r="H1455" s="16">
        <f t="shared" si="22"/>
        <v>0</v>
      </c>
    </row>
    <row r="1456" spans="1:8" ht="13.5" x14ac:dyDescent="0.25">
      <c r="A1456" s="11"/>
      <c r="B1456" s="10">
        <v>44432</v>
      </c>
      <c r="C1456" s="2">
        <v>1.91</v>
      </c>
      <c r="D1456" s="2">
        <v>1.4943</v>
      </c>
      <c r="E1456" s="2">
        <v>0</v>
      </c>
      <c r="F1456" s="2">
        <v>0</v>
      </c>
      <c r="G1456" s="2">
        <v>0</v>
      </c>
      <c r="H1456" s="16">
        <f t="shared" si="22"/>
        <v>0</v>
      </c>
    </row>
    <row r="1457" spans="1:8" ht="13.5" x14ac:dyDescent="0.25">
      <c r="A1457" s="11"/>
      <c r="B1457" s="10">
        <v>44433</v>
      </c>
      <c r="C1457" s="2">
        <v>1.91</v>
      </c>
      <c r="D1457" s="2">
        <v>1.4943</v>
      </c>
      <c r="E1457" s="2">
        <v>0</v>
      </c>
      <c r="F1457" s="2">
        <v>0</v>
      </c>
      <c r="G1457" s="2">
        <v>0</v>
      </c>
      <c r="H1457" s="16">
        <f t="shared" si="22"/>
        <v>0</v>
      </c>
    </row>
    <row r="1458" spans="1:8" ht="13.5" x14ac:dyDescent="0.25">
      <c r="A1458" s="11"/>
      <c r="B1458" s="10">
        <v>44434</v>
      </c>
      <c r="C1458" s="2">
        <v>1.91</v>
      </c>
      <c r="D1458" s="2">
        <v>1.4943</v>
      </c>
      <c r="E1458" s="2">
        <v>0</v>
      </c>
      <c r="F1458" s="2">
        <v>0</v>
      </c>
      <c r="G1458" s="2">
        <v>0</v>
      </c>
      <c r="H1458" s="16">
        <f t="shared" si="22"/>
        <v>0</v>
      </c>
    </row>
    <row r="1459" spans="1:8" ht="13.5" x14ac:dyDescent="0.25">
      <c r="A1459" s="11"/>
      <c r="B1459" s="10">
        <v>44435</v>
      </c>
      <c r="C1459" s="2">
        <v>1.91</v>
      </c>
      <c r="D1459" s="2">
        <v>1.4943</v>
      </c>
      <c r="E1459" s="2">
        <v>0</v>
      </c>
      <c r="F1459" s="2">
        <v>0</v>
      </c>
      <c r="G1459" s="2">
        <v>0</v>
      </c>
      <c r="H1459" s="16">
        <f t="shared" si="22"/>
        <v>0</v>
      </c>
    </row>
    <row r="1460" spans="1:8" ht="13.5" x14ac:dyDescent="0.25">
      <c r="A1460" s="11"/>
      <c r="B1460" s="10">
        <v>44438</v>
      </c>
      <c r="C1460" s="2">
        <v>1.91</v>
      </c>
      <c r="D1460" s="2">
        <v>1.4943</v>
      </c>
      <c r="E1460" s="2">
        <v>0</v>
      </c>
      <c r="F1460" s="2">
        <v>0</v>
      </c>
      <c r="G1460" s="2">
        <v>0</v>
      </c>
      <c r="H1460" s="16">
        <f t="shared" si="22"/>
        <v>0</v>
      </c>
    </row>
    <row r="1461" spans="1:8" ht="13.5" x14ac:dyDescent="0.25">
      <c r="A1461" s="11"/>
      <c r="B1461" s="10">
        <v>44439</v>
      </c>
      <c r="C1461" s="2">
        <v>1.91</v>
      </c>
      <c r="D1461" s="2">
        <v>1.4943</v>
      </c>
      <c r="E1461" s="2">
        <v>0</v>
      </c>
      <c r="F1461" s="2">
        <v>0</v>
      </c>
      <c r="G1461" s="2">
        <v>0</v>
      </c>
      <c r="H1461" s="16">
        <f t="shared" si="22"/>
        <v>0</v>
      </c>
    </row>
    <row r="1462" spans="1:8" ht="13.5" x14ac:dyDescent="0.25">
      <c r="A1462" s="11"/>
      <c r="B1462" s="10">
        <v>44440</v>
      </c>
      <c r="C1462" s="2">
        <v>1.91</v>
      </c>
      <c r="D1462" s="2">
        <v>1.4943</v>
      </c>
      <c r="E1462" s="2">
        <v>0</v>
      </c>
      <c r="F1462" s="2">
        <v>0</v>
      </c>
      <c r="G1462" s="2">
        <v>0</v>
      </c>
      <c r="H1462" s="16">
        <f t="shared" si="22"/>
        <v>0</v>
      </c>
    </row>
    <row r="1463" spans="1:8" ht="13.5" x14ac:dyDescent="0.25">
      <c r="A1463" s="11"/>
      <c r="B1463" s="10">
        <v>44441</v>
      </c>
      <c r="C1463" s="2">
        <v>1.91</v>
      </c>
      <c r="D1463" s="2">
        <v>1.4943</v>
      </c>
      <c r="E1463" s="2">
        <v>0</v>
      </c>
      <c r="F1463" s="2">
        <v>0</v>
      </c>
      <c r="G1463" s="2">
        <v>0</v>
      </c>
      <c r="H1463" s="16">
        <f t="shared" si="22"/>
        <v>0</v>
      </c>
    </row>
    <row r="1464" spans="1:8" ht="13.5" x14ac:dyDescent="0.25">
      <c r="A1464" s="11"/>
      <c r="B1464" s="10">
        <v>44442</v>
      </c>
      <c r="C1464" s="2">
        <v>1.91</v>
      </c>
      <c r="D1464" s="2">
        <v>1.4943</v>
      </c>
      <c r="E1464" s="2">
        <v>0</v>
      </c>
      <c r="F1464" s="2">
        <v>0</v>
      </c>
      <c r="G1464" s="2">
        <v>0</v>
      </c>
      <c r="H1464" s="16">
        <f t="shared" si="22"/>
        <v>0</v>
      </c>
    </row>
    <row r="1465" spans="1:8" ht="13.5" x14ac:dyDescent="0.25">
      <c r="A1465" s="11"/>
      <c r="B1465" s="10">
        <v>44445</v>
      </c>
      <c r="C1465" s="2">
        <v>1.9</v>
      </c>
      <c r="D1465" s="2">
        <v>1.4864999999999999</v>
      </c>
      <c r="E1465" s="2">
        <v>881</v>
      </c>
      <c r="F1465" s="2">
        <v>1.9</v>
      </c>
      <c r="G1465" s="2">
        <v>1673.9</v>
      </c>
      <c r="H1465" s="16">
        <f t="shared" si="22"/>
        <v>-5.219835374422826E-3</v>
      </c>
    </row>
    <row r="1466" spans="1:8" ht="13.5" x14ac:dyDescent="0.25">
      <c r="A1466" s="11"/>
      <c r="B1466" s="10">
        <v>44446</v>
      </c>
      <c r="C1466" s="2">
        <v>1.9</v>
      </c>
      <c r="D1466" s="2">
        <v>1.4864999999999999</v>
      </c>
      <c r="E1466" s="2">
        <v>0</v>
      </c>
      <c r="F1466" s="2">
        <v>0</v>
      </c>
      <c r="G1466" s="2">
        <v>0</v>
      </c>
      <c r="H1466" s="16">
        <f t="shared" si="22"/>
        <v>0</v>
      </c>
    </row>
    <row r="1467" spans="1:8" ht="13.5" x14ac:dyDescent="0.25">
      <c r="A1467" s="11"/>
      <c r="B1467" s="10">
        <v>44447</v>
      </c>
      <c r="C1467" s="2">
        <v>1.9</v>
      </c>
      <c r="D1467" s="2">
        <v>1.4864999999999999</v>
      </c>
      <c r="E1467" s="2">
        <v>1000</v>
      </c>
      <c r="F1467" s="2">
        <v>1.9</v>
      </c>
      <c r="G1467" s="2">
        <v>1900</v>
      </c>
      <c r="H1467" s="16">
        <f t="shared" si="22"/>
        <v>0</v>
      </c>
    </row>
    <row r="1468" spans="1:8" ht="13.5" x14ac:dyDescent="0.25">
      <c r="A1468" s="11"/>
      <c r="B1468" s="10">
        <v>44448</v>
      </c>
      <c r="C1468" s="2">
        <v>1.9</v>
      </c>
      <c r="D1468" s="2">
        <v>1.4864999999999999</v>
      </c>
      <c r="E1468" s="2">
        <v>0</v>
      </c>
      <c r="F1468" s="2">
        <v>0</v>
      </c>
      <c r="G1468" s="2">
        <v>0</v>
      </c>
      <c r="H1468" s="16">
        <f t="shared" si="22"/>
        <v>0</v>
      </c>
    </row>
    <row r="1469" spans="1:8" ht="13.5" x14ac:dyDescent="0.25">
      <c r="A1469" s="11"/>
      <c r="B1469" s="10">
        <v>44449</v>
      </c>
      <c r="C1469" s="2">
        <v>1.9</v>
      </c>
      <c r="D1469" s="2">
        <v>1.4864999999999999</v>
      </c>
      <c r="E1469" s="2">
        <v>0</v>
      </c>
      <c r="F1469" s="2">
        <v>0</v>
      </c>
      <c r="G1469" s="2">
        <v>0</v>
      </c>
      <c r="H1469" s="16">
        <f t="shared" si="22"/>
        <v>0</v>
      </c>
    </row>
    <row r="1470" spans="1:8" ht="13.5" x14ac:dyDescent="0.25">
      <c r="A1470" s="11"/>
      <c r="B1470" s="10">
        <v>44452</v>
      </c>
      <c r="C1470" s="2">
        <v>1.9</v>
      </c>
      <c r="D1470" s="2">
        <v>1.4864999999999999</v>
      </c>
      <c r="E1470" s="2">
        <v>0</v>
      </c>
      <c r="F1470" s="2">
        <v>0</v>
      </c>
      <c r="G1470" s="2">
        <v>0</v>
      </c>
      <c r="H1470" s="16">
        <f t="shared" si="22"/>
        <v>0</v>
      </c>
    </row>
    <row r="1471" spans="1:8" ht="13.5" x14ac:dyDescent="0.25">
      <c r="A1471" s="11"/>
      <c r="B1471" s="10">
        <v>44453</v>
      </c>
      <c r="C1471" s="2">
        <v>1.91</v>
      </c>
      <c r="D1471" s="2">
        <v>1.4943</v>
      </c>
      <c r="E1471" s="2">
        <v>204</v>
      </c>
      <c r="F1471" s="2">
        <v>1.91</v>
      </c>
      <c r="G1471" s="2">
        <v>389.64</v>
      </c>
      <c r="H1471" s="16">
        <f t="shared" si="22"/>
        <v>5.247225025227063E-3</v>
      </c>
    </row>
    <row r="1472" spans="1:8" ht="13.5" x14ac:dyDescent="0.25">
      <c r="A1472" s="11"/>
      <c r="B1472" s="10">
        <v>44454</v>
      </c>
      <c r="C1472" s="2">
        <v>1.91</v>
      </c>
      <c r="D1472" s="2">
        <v>1.4943</v>
      </c>
      <c r="E1472" s="2">
        <v>0</v>
      </c>
      <c r="F1472" s="2">
        <v>0</v>
      </c>
      <c r="G1472" s="2">
        <v>0</v>
      </c>
      <c r="H1472" s="16">
        <f t="shared" si="22"/>
        <v>0</v>
      </c>
    </row>
    <row r="1473" spans="1:8" ht="13.5" x14ac:dyDescent="0.25">
      <c r="A1473" s="11"/>
      <c r="B1473" s="10">
        <v>44455</v>
      </c>
      <c r="C1473" s="2">
        <v>1.91</v>
      </c>
      <c r="D1473" s="2">
        <v>1.4943</v>
      </c>
      <c r="E1473" s="2">
        <v>0</v>
      </c>
      <c r="F1473" s="2">
        <v>0</v>
      </c>
      <c r="G1473" s="2">
        <v>0</v>
      </c>
      <c r="H1473" s="16">
        <f t="shared" si="22"/>
        <v>0</v>
      </c>
    </row>
    <row r="1474" spans="1:8" ht="13.5" x14ac:dyDescent="0.25">
      <c r="A1474" s="11"/>
      <c r="B1474" s="10">
        <v>44456</v>
      </c>
      <c r="C1474" s="2">
        <v>1.91</v>
      </c>
      <c r="D1474" s="2">
        <v>1.4943</v>
      </c>
      <c r="E1474" s="2">
        <v>0</v>
      </c>
      <c r="F1474" s="2">
        <v>0</v>
      </c>
      <c r="G1474" s="2">
        <v>0</v>
      </c>
      <c r="H1474" s="16">
        <f t="shared" si="22"/>
        <v>0</v>
      </c>
    </row>
    <row r="1475" spans="1:8" ht="13.5" x14ac:dyDescent="0.25">
      <c r="A1475" s="11"/>
      <c r="B1475" s="10">
        <v>44459</v>
      </c>
      <c r="C1475" s="2">
        <v>1.91</v>
      </c>
      <c r="D1475" s="2">
        <v>1.4943</v>
      </c>
      <c r="E1475" s="2">
        <v>0</v>
      </c>
      <c r="F1475" s="2">
        <v>0</v>
      </c>
      <c r="G1475" s="2">
        <v>0</v>
      </c>
      <c r="H1475" s="16">
        <f t="shared" si="22"/>
        <v>0</v>
      </c>
    </row>
    <row r="1476" spans="1:8" ht="13.5" x14ac:dyDescent="0.25">
      <c r="A1476" s="11"/>
      <c r="B1476" s="10">
        <v>44460</v>
      </c>
      <c r="C1476" s="2">
        <v>1.91</v>
      </c>
      <c r="D1476" s="2">
        <v>1.4943</v>
      </c>
      <c r="E1476" s="2">
        <v>0</v>
      </c>
      <c r="F1476" s="2">
        <v>0</v>
      </c>
      <c r="G1476" s="2">
        <v>0</v>
      </c>
      <c r="H1476" s="16">
        <f t="shared" si="22"/>
        <v>0</v>
      </c>
    </row>
    <row r="1477" spans="1:8" ht="13.5" x14ac:dyDescent="0.25">
      <c r="A1477" s="11"/>
      <c r="B1477" s="10">
        <v>44461</v>
      </c>
      <c r="C1477" s="2">
        <v>1.91</v>
      </c>
      <c r="D1477" s="2">
        <v>1.4943</v>
      </c>
      <c r="E1477" s="2">
        <v>0</v>
      </c>
      <c r="F1477" s="2">
        <v>0</v>
      </c>
      <c r="G1477" s="2">
        <v>0</v>
      </c>
      <c r="H1477" s="16">
        <f t="shared" si="22"/>
        <v>0</v>
      </c>
    </row>
    <row r="1478" spans="1:8" ht="13.5" x14ac:dyDescent="0.25">
      <c r="A1478" s="11"/>
      <c r="B1478" s="10">
        <v>44462</v>
      </c>
      <c r="C1478" s="2">
        <v>1.91</v>
      </c>
      <c r="D1478" s="2">
        <v>1.4943</v>
      </c>
      <c r="E1478" s="2">
        <v>0</v>
      </c>
      <c r="F1478" s="2">
        <v>0</v>
      </c>
      <c r="G1478" s="2">
        <v>0</v>
      </c>
      <c r="H1478" s="16">
        <f t="shared" si="22"/>
        <v>0</v>
      </c>
    </row>
    <row r="1479" spans="1:8" ht="13.5" x14ac:dyDescent="0.25">
      <c r="A1479" s="11"/>
      <c r="B1479" s="10">
        <v>44463</v>
      </c>
      <c r="C1479" s="2">
        <v>1.91</v>
      </c>
      <c r="D1479" s="2">
        <v>1.4943</v>
      </c>
      <c r="E1479" s="2">
        <v>0</v>
      </c>
      <c r="F1479" s="2">
        <v>0</v>
      </c>
      <c r="G1479" s="2">
        <v>0</v>
      </c>
      <c r="H1479" s="16">
        <f t="shared" ref="H1479:H1542" si="23">(D1479-D1478)/D1478</f>
        <v>0</v>
      </c>
    </row>
    <row r="1480" spans="1:8" ht="13.5" x14ac:dyDescent="0.25">
      <c r="A1480" s="11"/>
      <c r="B1480" s="10">
        <v>44466</v>
      </c>
      <c r="C1480" s="2">
        <v>1.91</v>
      </c>
      <c r="D1480" s="2">
        <v>1.4943</v>
      </c>
      <c r="E1480" s="2">
        <v>0</v>
      </c>
      <c r="F1480" s="2">
        <v>0</v>
      </c>
      <c r="G1480" s="2">
        <v>0</v>
      </c>
      <c r="H1480" s="16">
        <f t="shared" si="23"/>
        <v>0</v>
      </c>
    </row>
    <row r="1481" spans="1:8" ht="13.5" x14ac:dyDescent="0.25">
      <c r="A1481" s="11"/>
      <c r="B1481" s="10">
        <v>44467</v>
      </c>
      <c r="C1481" s="2">
        <v>1.91</v>
      </c>
      <c r="D1481" s="2">
        <v>1.4943</v>
      </c>
      <c r="E1481" s="2">
        <v>0</v>
      </c>
      <c r="F1481" s="2">
        <v>0</v>
      </c>
      <c r="G1481" s="2">
        <v>0</v>
      </c>
      <c r="H1481" s="16">
        <f t="shared" si="23"/>
        <v>0</v>
      </c>
    </row>
    <row r="1482" spans="1:8" ht="13.5" x14ac:dyDescent="0.25">
      <c r="A1482" s="11"/>
      <c r="B1482" s="10">
        <v>44468</v>
      </c>
      <c r="C1482" s="2">
        <v>1.91</v>
      </c>
      <c r="D1482" s="2">
        <v>1.4943</v>
      </c>
      <c r="E1482" s="2">
        <v>0</v>
      </c>
      <c r="F1482" s="2">
        <v>0</v>
      </c>
      <c r="G1482" s="2">
        <v>0</v>
      </c>
      <c r="H1482" s="16">
        <f t="shared" si="23"/>
        <v>0</v>
      </c>
    </row>
    <row r="1483" spans="1:8" ht="13.5" x14ac:dyDescent="0.25">
      <c r="A1483" s="11"/>
      <c r="B1483" s="10">
        <v>44469</v>
      </c>
      <c r="C1483" s="2">
        <v>1.91</v>
      </c>
      <c r="D1483" s="2">
        <v>1.4943</v>
      </c>
      <c r="E1483" s="2">
        <v>0</v>
      </c>
      <c r="F1483" s="2">
        <v>0</v>
      </c>
      <c r="G1483" s="2">
        <v>0</v>
      </c>
      <c r="H1483" s="16">
        <f t="shared" si="23"/>
        <v>0</v>
      </c>
    </row>
    <row r="1484" spans="1:8" ht="13.5" x14ac:dyDescent="0.25">
      <c r="A1484" s="11"/>
      <c r="B1484" s="10">
        <v>44470</v>
      </c>
      <c r="C1484" s="2">
        <v>1.91</v>
      </c>
      <c r="D1484" s="2">
        <v>1.4943</v>
      </c>
      <c r="E1484" s="2">
        <v>0</v>
      </c>
      <c r="F1484" s="2">
        <v>0</v>
      </c>
      <c r="G1484" s="2">
        <v>0</v>
      </c>
      <c r="H1484" s="16">
        <f t="shared" si="23"/>
        <v>0</v>
      </c>
    </row>
    <row r="1485" spans="1:8" ht="13.5" x14ac:dyDescent="0.25">
      <c r="A1485" s="11"/>
      <c r="B1485" s="10">
        <v>44473</v>
      </c>
      <c r="C1485" s="2">
        <v>1.91</v>
      </c>
      <c r="D1485" s="2">
        <v>1.4943</v>
      </c>
      <c r="E1485" s="2">
        <v>0</v>
      </c>
      <c r="F1485" s="2">
        <v>0</v>
      </c>
      <c r="G1485" s="2">
        <v>0</v>
      </c>
      <c r="H1485" s="16">
        <f t="shared" si="23"/>
        <v>0</v>
      </c>
    </row>
    <row r="1486" spans="1:8" ht="13.5" x14ac:dyDescent="0.25">
      <c r="A1486" s="11"/>
      <c r="B1486" s="10">
        <v>44474</v>
      </c>
      <c r="C1486" s="2">
        <v>1.91</v>
      </c>
      <c r="D1486" s="2">
        <v>1.4943</v>
      </c>
      <c r="E1486" s="2">
        <v>0</v>
      </c>
      <c r="F1486" s="2">
        <v>0</v>
      </c>
      <c r="G1486" s="2">
        <v>0</v>
      </c>
      <c r="H1486" s="16">
        <f t="shared" si="23"/>
        <v>0</v>
      </c>
    </row>
    <row r="1487" spans="1:8" ht="13.5" x14ac:dyDescent="0.25">
      <c r="A1487" s="11"/>
      <c r="B1487" s="10">
        <v>44475</v>
      </c>
      <c r="C1487" s="2">
        <v>1.91</v>
      </c>
      <c r="D1487" s="2">
        <v>1.4943</v>
      </c>
      <c r="E1487" s="2">
        <v>0</v>
      </c>
      <c r="F1487" s="2">
        <v>0</v>
      </c>
      <c r="G1487" s="2">
        <v>0</v>
      </c>
      <c r="H1487" s="16">
        <f t="shared" si="23"/>
        <v>0</v>
      </c>
    </row>
    <row r="1488" spans="1:8" ht="13.5" x14ac:dyDescent="0.25">
      <c r="A1488" s="11"/>
      <c r="B1488" s="10">
        <v>44476</v>
      </c>
      <c r="C1488" s="2">
        <v>1.91</v>
      </c>
      <c r="D1488" s="2">
        <v>1.4943</v>
      </c>
      <c r="E1488" s="2">
        <v>0</v>
      </c>
      <c r="F1488" s="2">
        <v>0</v>
      </c>
      <c r="G1488" s="2">
        <v>0</v>
      </c>
      <c r="H1488" s="16">
        <f t="shared" si="23"/>
        <v>0</v>
      </c>
    </row>
    <row r="1489" spans="1:8" ht="13.5" x14ac:dyDescent="0.25">
      <c r="A1489" s="11"/>
      <c r="B1489" s="10">
        <v>44477</v>
      </c>
      <c r="C1489" s="2">
        <v>1.91</v>
      </c>
      <c r="D1489" s="2">
        <v>1.4943</v>
      </c>
      <c r="E1489" s="2">
        <v>0</v>
      </c>
      <c r="F1489" s="2">
        <v>0</v>
      </c>
      <c r="G1489" s="2">
        <v>0</v>
      </c>
      <c r="H1489" s="16">
        <f t="shared" si="23"/>
        <v>0</v>
      </c>
    </row>
    <row r="1490" spans="1:8" ht="13.5" x14ac:dyDescent="0.25">
      <c r="A1490" s="11"/>
      <c r="B1490" s="10">
        <v>44480</v>
      </c>
      <c r="C1490" s="2">
        <v>1.91</v>
      </c>
      <c r="D1490" s="2">
        <v>1.4943</v>
      </c>
      <c r="E1490" s="2">
        <v>0</v>
      </c>
      <c r="F1490" s="2">
        <v>0</v>
      </c>
      <c r="G1490" s="2">
        <v>0</v>
      </c>
      <c r="H1490" s="16">
        <f t="shared" si="23"/>
        <v>0</v>
      </c>
    </row>
    <row r="1491" spans="1:8" ht="13.5" x14ac:dyDescent="0.25">
      <c r="A1491" s="11"/>
      <c r="B1491" s="10">
        <v>44481</v>
      </c>
      <c r="C1491" s="2">
        <v>1.91</v>
      </c>
      <c r="D1491" s="2">
        <v>1.4943</v>
      </c>
      <c r="E1491" s="2">
        <v>0</v>
      </c>
      <c r="F1491" s="2">
        <v>0</v>
      </c>
      <c r="G1491" s="2">
        <v>0</v>
      </c>
      <c r="H1491" s="16">
        <f t="shared" si="23"/>
        <v>0</v>
      </c>
    </row>
    <row r="1492" spans="1:8" ht="13.5" x14ac:dyDescent="0.25">
      <c r="A1492" s="11"/>
      <c r="B1492" s="10">
        <v>44482</v>
      </c>
      <c r="C1492" s="2">
        <v>1.91</v>
      </c>
      <c r="D1492" s="2">
        <v>1.4943</v>
      </c>
      <c r="E1492" s="2">
        <v>0</v>
      </c>
      <c r="F1492" s="2">
        <v>0</v>
      </c>
      <c r="G1492" s="2">
        <v>0</v>
      </c>
      <c r="H1492" s="16">
        <f t="shared" si="23"/>
        <v>0</v>
      </c>
    </row>
    <row r="1493" spans="1:8" ht="13.5" x14ac:dyDescent="0.25">
      <c r="A1493" s="11"/>
      <c r="B1493" s="10">
        <v>44483</v>
      </c>
      <c r="C1493" s="2">
        <v>1.91</v>
      </c>
      <c r="D1493" s="2">
        <v>1.4943</v>
      </c>
      <c r="E1493" s="2">
        <v>0</v>
      </c>
      <c r="F1493" s="2">
        <v>0</v>
      </c>
      <c r="G1493" s="2">
        <v>0</v>
      </c>
      <c r="H1493" s="16">
        <f t="shared" si="23"/>
        <v>0</v>
      </c>
    </row>
    <row r="1494" spans="1:8" ht="13.5" x14ac:dyDescent="0.25">
      <c r="A1494" s="11"/>
      <c r="B1494" s="10">
        <v>44488</v>
      </c>
      <c r="C1494" s="2">
        <v>1.91</v>
      </c>
      <c r="D1494" s="2">
        <v>1.4943</v>
      </c>
      <c r="E1494" s="2">
        <v>0</v>
      </c>
      <c r="F1494" s="2">
        <v>0</v>
      </c>
      <c r="G1494" s="2">
        <v>0</v>
      </c>
      <c r="H1494" s="16">
        <f t="shared" si="23"/>
        <v>0</v>
      </c>
    </row>
    <row r="1495" spans="1:8" ht="13.5" x14ac:dyDescent="0.25">
      <c r="A1495" s="11"/>
      <c r="B1495" s="10">
        <v>44489</v>
      </c>
      <c r="C1495" s="2">
        <v>1.91</v>
      </c>
      <c r="D1495" s="2">
        <v>1.4943</v>
      </c>
      <c r="E1495" s="2">
        <v>0</v>
      </c>
      <c r="F1495" s="2">
        <v>0</v>
      </c>
      <c r="G1495" s="2">
        <v>0</v>
      </c>
      <c r="H1495" s="16">
        <f t="shared" si="23"/>
        <v>0</v>
      </c>
    </row>
    <row r="1496" spans="1:8" ht="13.5" x14ac:dyDescent="0.25">
      <c r="A1496" s="11"/>
      <c r="B1496" s="10">
        <v>44490</v>
      </c>
      <c r="C1496" s="2">
        <v>1.92</v>
      </c>
      <c r="D1496" s="2">
        <v>1.5022</v>
      </c>
      <c r="E1496" s="2">
        <v>110</v>
      </c>
      <c r="F1496" s="2">
        <v>1.92</v>
      </c>
      <c r="G1496" s="2">
        <v>211.2</v>
      </c>
      <c r="H1496" s="16">
        <f t="shared" si="23"/>
        <v>5.2867563407615727E-3</v>
      </c>
    </row>
    <row r="1497" spans="1:8" ht="13.5" x14ac:dyDescent="0.25">
      <c r="A1497" s="11"/>
      <c r="B1497" s="10">
        <v>44491</v>
      </c>
      <c r="C1497" s="2">
        <v>1.92</v>
      </c>
      <c r="D1497" s="2">
        <v>1.5022</v>
      </c>
      <c r="E1497" s="2">
        <v>175</v>
      </c>
      <c r="F1497" s="2">
        <v>1.92</v>
      </c>
      <c r="G1497" s="2">
        <v>336</v>
      </c>
      <c r="H1497" s="16">
        <f t="shared" si="23"/>
        <v>0</v>
      </c>
    </row>
    <row r="1498" spans="1:8" ht="13.5" x14ac:dyDescent="0.25">
      <c r="A1498" s="11"/>
      <c r="B1498" s="10">
        <v>44494</v>
      </c>
      <c r="C1498" s="2">
        <v>1.92</v>
      </c>
      <c r="D1498" s="2">
        <v>1.5022</v>
      </c>
      <c r="E1498" s="2">
        <v>0</v>
      </c>
      <c r="F1498" s="2">
        <v>0</v>
      </c>
      <c r="G1498" s="2">
        <v>0</v>
      </c>
      <c r="H1498" s="16">
        <f t="shared" si="23"/>
        <v>0</v>
      </c>
    </row>
    <row r="1499" spans="1:8" ht="13.5" x14ac:dyDescent="0.25">
      <c r="A1499" s="11"/>
      <c r="B1499" s="10">
        <v>44495</v>
      </c>
      <c r="C1499" s="2">
        <v>1.92</v>
      </c>
      <c r="D1499" s="2">
        <v>1.5022</v>
      </c>
      <c r="E1499" s="2">
        <v>0</v>
      </c>
      <c r="F1499" s="2">
        <v>0</v>
      </c>
      <c r="G1499" s="2">
        <v>0</v>
      </c>
      <c r="H1499" s="16">
        <f t="shared" si="23"/>
        <v>0</v>
      </c>
    </row>
    <row r="1500" spans="1:8" ht="13.5" x14ac:dyDescent="0.25">
      <c r="A1500" s="11"/>
      <c r="B1500" s="10">
        <v>44496</v>
      </c>
      <c r="C1500" s="2">
        <v>1.92</v>
      </c>
      <c r="D1500" s="2">
        <v>1.5022</v>
      </c>
      <c r="E1500" s="2">
        <v>0</v>
      </c>
      <c r="F1500" s="2">
        <v>0</v>
      </c>
      <c r="G1500" s="2">
        <v>0</v>
      </c>
      <c r="H1500" s="16">
        <f t="shared" si="23"/>
        <v>0</v>
      </c>
    </row>
    <row r="1501" spans="1:8" ht="13.5" x14ac:dyDescent="0.25">
      <c r="A1501" s="11"/>
      <c r="B1501" s="10">
        <v>44497</v>
      </c>
      <c r="C1501" s="2">
        <v>1.92</v>
      </c>
      <c r="D1501" s="2">
        <v>1.5022</v>
      </c>
      <c r="E1501" s="2">
        <v>10</v>
      </c>
      <c r="F1501" s="2">
        <v>1.92</v>
      </c>
      <c r="G1501" s="2">
        <v>19.2</v>
      </c>
      <c r="H1501" s="16">
        <f t="shared" si="23"/>
        <v>0</v>
      </c>
    </row>
    <row r="1502" spans="1:8" ht="13.5" x14ac:dyDescent="0.25">
      <c r="A1502" s="11"/>
      <c r="B1502" s="10">
        <v>44498</v>
      </c>
      <c r="C1502" s="2">
        <v>1.92</v>
      </c>
      <c r="D1502" s="2">
        <v>1.5022</v>
      </c>
      <c r="E1502" s="2">
        <v>5</v>
      </c>
      <c r="F1502" s="2">
        <v>1.92</v>
      </c>
      <c r="G1502" s="2">
        <v>9.6</v>
      </c>
      <c r="H1502" s="16">
        <f t="shared" si="23"/>
        <v>0</v>
      </c>
    </row>
    <row r="1503" spans="1:8" ht="13.5" x14ac:dyDescent="0.25">
      <c r="A1503" s="11"/>
      <c r="B1503" s="10">
        <v>44501</v>
      </c>
      <c r="C1503" s="2">
        <v>1.92</v>
      </c>
      <c r="D1503" s="2">
        <v>1.5022</v>
      </c>
      <c r="E1503" s="2">
        <v>0</v>
      </c>
      <c r="F1503" s="2">
        <v>0</v>
      </c>
      <c r="G1503" s="2">
        <v>0</v>
      </c>
      <c r="H1503" s="16">
        <f t="shared" si="23"/>
        <v>0</v>
      </c>
    </row>
    <row r="1504" spans="1:8" ht="13.5" x14ac:dyDescent="0.25">
      <c r="A1504" s="11"/>
      <c r="B1504" s="10">
        <v>44502</v>
      </c>
      <c r="C1504" s="2">
        <v>1.93</v>
      </c>
      <c r="D1504" s="2">
        <v>1.51</v>
      </c>
      <c r="E1504" s="2">
        <v>5</v>
      </c>
      <c r="F1504" s="2">
        <v>1.93</v>
      </c>
      <c r="G1504" s="2">
        <v>9.65</v>
      </c>
      <c r="H1504" s="16">
        <f t="shared" si="23"/>
        <v>5.1923845027293499E-3</v>
      </c>
    </row>
    <row r="1505" spans="1:8" ht="13.5" x14ac:dyDescent="0.25">
      <c r="A1505" s="11"/>
      <c r="B1505" s="10">
        <v>44503</v>
      </c>
      <c r="C1505" s="2">
        <v>1.93</v>
      </c>
      <c r="D1505" s="2">
        <v>1.51</v>
      </c>
      <c r="E1505" s="2">
        <v>0</v>
      </c>
      <c r="F1505" s="2">
        <v>0</v>
      </c>
      <c r="G1505" s="2">
        <v>0</v>
      </c>
      <c r="H1505" s="16">
        <f t="shared" si="23"/>
        <v>0</v>
      </c>
    </row>
    <row r="1506" spans="1:8" ht="13.5" x14ac:dyDescent="0.25">
      <c r="A1506" s="11"/>
      <c r="B1506" s="10">
        <v>44504</v>
      </c>
      <c r="C1506" s="2">
        <v>1.93</v>
      </c>
      <c r="D1506" s="2">
        <v>1.51</v>
      </c>
      <c r="E1506" s="2">
        <v>45</v>
      </c>
      <c r="F1506" s="2">
        <v>1.93</v>
      </c>
      <c r="G1506" s="2">
        <v>86.85</v>
      </c>
      <c r="H1506" s="16">
        <f t="shared" si="23"/>
        <v>0</v>
      </c>
    </row>
    <row r="1507" spans="1:8" ht="13.5" x14ac:dyDescent="0.25">
      <c r="A1507" s="11"/>
      <c r="B1507" s="10">
        <v>44505</v>
      </c>
      <c r="C1507" s="2">
        <v>1.93</v>
      </c>
      <c r="D1507" s="2">
        <v>1.51</v>
      </c>
      <c r="E1507" s="2">
        <v>1000</v>
      </c>
      <c r="F1507" s="2">
        <v>1.93</v>
      </c>
      <c r="G1507" s="2">
        <v>1930</v>
      </c>
      <c r="H1507" s="16">
        <f t="shared" si="23"/>
        <v>0</v>
      </c>
    </row>
    <row r="1508" spans="1:8" ht="13.5" x14ac:dyDescent="0.25">
      <c r="A1508" s="11"/>
      <c r="B1508" s="10">
        <v>44508</v>
      </c>
      <c r="C1508" s="2">
        <v>1.93</v>
      </c>
      <c r="D1508" s="2">
        <v>1.51</v>
      </c>
      <c r="E1508" s="2">
        <v>0</v>
      </c>
      <c r="F1508" s="2">
        <v>0</v>
      </c>
      <c r="G1508" s="2">
        <v>0</v>
      </c>
      <c r="H1508" s="16">
        <f t="shared" si="23"/>
        <v>0</v>
      </c>
    </row>
    <row r="1509" spans="1:8" ht="13.5" x14ac:dyDescent="0.25">
      <c r="A1509" s="11"/>
      <c r="B1509" s="10">
        <v>44509</v>
      </c>
      <c r="C1509" s="2">
        <v>1.93</v>
      </c>
      <c r="D1509" s="2">
        <v>1.51</v>
      </c>
      <c r="E1509" s="2">
        <v>0</v>
      </c>
      <c r="F1509" s="2">
        <v>0</v>
      </c>
      <c r="G1509" s="2">
        <v>0</v>
      </c>
      <c r="H1509" s="16">
        <f t="shared" si="23"/>
        <v>0</v>
      </c>
    </row>
    <row r="1510" spans="1:8" ht="13.5" x14ac:dyDescent="0.25">
      <c r="A1510" s="11"/>
      <c r="B1510" s="10">
        <v>44510</v>
      </c>
      <c r="C1510" s="2">
        <v>1.93</v>
      </c>
      <c r="D1510" s="2">
        <v>1.51</v>
      </c>
      <c r="E1510" s="2">
        <v>0</v>
      </c>
      <c r="F1510" s="2">
        <v>0</v>
      </c>
      <c r="G1510" s="2">
        <v>0</v>
      </c>
      <c r="H1510" s="16">
        <f t="shared" si="23"/>
        <v>0</v>
      </c>
    </row>
    <row r="1511" spans="1:8" ht="13.5" x14ac:dyDescent="0.25">
      <c r="A1511" s="11"/>
      <c r="B1511" s="10">
        <v>44511</v>
      </c>
      <c r="C1511" s="2">
        <v>1.93</v>
      </c>
      <c r="D1511" s="2">
        <v>1.51</v>
      </c>
      <c r="E1511" s="2">
        <v>0</v>
      </c>
      <c r="F1511" s="2">
        <v>0</v>
      </c>
      <c r="G1511" s="2">
        <v>0</v>
      </c>
      <c r="H1511" s="16">
        <f t="shared" si="23"/>
        <v>0</v>
      </c>
    </row>
    <row r="1512" spans="1:8" ht="13.5" x14ac:dyDescent="0.25">
      <c r="A1512" s="11"/>
      <c r="B1512" s="10">
        <v>44512</v>
      </c>
      <c r="C1512" s="2">
        <v>1.93</v>
      </c>
      <c r="D1512" s="2">
        <v>1.51</v>
      </c>
      <c r="E1512" s="2">
        <v>0</v>
      </c>
      <c r="F1512" s="2">
        <v>0</v>
      </c>
      <c r="G1512" s="2">
        <v>0</v>
      </c>
      <c r="H1512" s="16">
        <f t="shared" si="23"/>
        <v>0</v>
      </c>
    </row>
    <row r="1513" spans="1:8" ht="13.5" x14ac:dyDescent="0.25">
      <c r="A1513" s="11"/>
      <c r="B1513" s="10">
        <v>44515</v>
      </c>
      <c r="C1513" s="2">
        <v>1.93</v>
      </c>
      <c r="D1513" s="2">
        <v>1.51</v>
      </c>
      <c r="E1513" s="2">
        <v>0</v>
      </c>
      <c r="F1513" s="2">
        <v>0</v>
      </c>
      <c r="G1513" s="2">
        <v>0</v>
      </c>
      <c r="H1513" s="16">
        <f t="shared" si="23"/>
        <v>0</v>
      </c>
    </row>
    <row r="1514" spans="1:8" ht="13.5" x14ac:dyDescent="0.25">
      <c r="A1514" s="11"/>
      <c r="B1514" s="10">
        <v>44516</v>
      </c>
      <c r="C1514" s="2">
        <v>1.93</v>
      </c>
      <c r="D1514" s="2">
        <v>1.51</v>
      </c>
      <c r="E1514" s="2">
        <v>0</v>
      </c>
      <c r="F1514" s="2">
        <v>0</v>
      </c>
      <c r="G1514" s="2">
        <v>0</v>
      </c>
      <c r="H1514" s="16">
        <f t="shared" si="23"/>
        <v>0</v>
      </c>
    </row>
    <row r="1515" spans="1:8" ht="13.5" x14ac:dyDescent="0.25">
      <c r="A1515" s="11"/>
      <c r="B1515" s="10">
        <v>44517</v>
      </c>
      <c r="C1515" s="2">
        <v>1.93</v>
      </c>
      <c r="D1515" s="2">
        <v>1.51</v>
      </c>
      <c r="E1515" s="2">
        <v>48</v>
      </c>
      <c r="F1515" s="2">
        <v>1.93</v>
      </c>
      <c r="G1515" s="2">
        <v>92.64</v>
      </c>
      <c r="H1515" s="16">
        <f t="shared" si="23"/>
        <v>0</v>
      </c>
    </row>
    <row r="1516" spans="1:8" ht="13.5" x14ac:dyDescent="0.25">
      <c r="A1516" s="11"/>
      <c r="B1516" s="10">
        <v>44518</v>
      </c>
      <c r="C1516" s="2">
        <v>1.93</v>
      </c>
      <c r="D1516" s="2">
        <v>1.51</v>
      </c>
      <c r="E1516" s="2">
        <v>0</v>
      </c>
      <c r="F1516" s="2">
        <v>0</v>
      </c>
      <c r="G1516" s="2">
        <v>0</v>
      </c>
      <c r="H1516" s="16">
        <f t="shared" si="23"/>
        <v>0</v>
      </c>
    </row>
    <row r="1517" spans="1:8" ht="13.5" x14ac:dyDescent="0.25">
      <c r="A1517" s="11"/>
      <c r="B1517" s="10">
        <v>44519</v>
      </c>
      <c r="C1517" s="2">
        <v>1.93</v>
      </c>
      <c r="D1517" s="2">
        <v>1.51</v>
      </c>
      <c r="E1517" s="2">
        <v>0</v>
      </c>
      <c r="F1517" s="2">
        <v>0</v>
      </c>
      <c r="G1517" s="2">
        <v>0</v>
      </c>
      <c r="H1517" s="16">
        <f t="shared" si="23"/>
        <v>0</v>
      </c>
    </row>
    <row r="1518" spans="1:8" ht="13.5" x14ac:dyDescent="0.25">
      <c r="A1518" s="11"/>
      <c r="B1518" s="10">
        <v>44522</v>
      </c>
      <c r="C1518" s="2">
        <v>1.93</v>
      </c>
      <c r="D1518" s="2">
        <v>1.51</v>
      </c>
      <c r="E1518" s="2">
        <v>0</v>
      </c>
      <c r="F1518" s="2">
        <v>0</v>
      </c>
      <c r="G1518" s="2">
        <v>0</v>
      </c>
      <c r="H1518" s="16">
        <f t="shared" si="23"/>
        <v>0</v>
      </c>
    </row>
    <row r="1519" spans="1:8" ht="13.5" x14ac:dyDescent="0.25">
      <c r="A1519" s="11"/>
      <c r="B1519" s="10">
        <v>44523</v>
      </c>
      <c r="C1519" s="2">
        <v>1.93</v>
      </c>
      <c r="D1519" s="2">
        <v>1.51</v>
      </c>
      <c r="E1519" s="2">
        <v>0</v>
      </c>
      <c r="F1519" s="2">
        <v>0</v>
      </c>
      <c r="G1519" s="2">
        <v>0</v>
      </c>
      <c r="H1519" s="16">
        <f t="shared" si="23"/>
        <v>0</v>
      </c>
    </row>
    <row r="1520" spans="1:8" ht="13.5" x14ac:dyDescent="0.25">
      <c r="A1520" s="11"/>
      <c r="B1520" s="10">
        <v>44524</v>
      </c>
      <c r="C1520" s="2">
        <v>1.93</v>
      </c>
      <c r="D1520" s="2">
        <v>1.51</v>
      </c>
      <c r="E1520" s="2">
        <v>0</v>
      </c>
      <c r="F1520" s="2">
        <v>0</v>
      </c>
      <c r="G1520" s="2">
        <v>0</v>
      </c>
      <c r="H1520" s="16">
        <f t="shared" si="23"/>
        <v>0</v>
      </c>
    </row>
    <row r="1521" spans="1:8" ht="13.5" x14ac:dyDescent="0.25">
      <c r="A1521" s="11"/>
      <c r="B1521" s="10">
        <v>44525</v>
      </c>
      <c r="C1521" s="2">
        <v>1.93</v>
      </c>
      <c r="D1521" s="2">
        <v>1.51</v>
      </c>
      <c r="E1521" s="2">
        <v>0</v>
      </c>
      <c r="F1521" s="2">
        <v>0</v>
      </c>
      <c r="G1521" s="2">
        <v>0</v>
      </c>
      <c r="H1521" s="16">
        <f t="shared" si="23"/>
        <v>0</v>
      </c>
    </row>
    <row r="1522" spans="1:8" ht="13.5" x14ac:dyDescent="0.25">
      <c r="A1522" s="11"/>
      <c r="B1522" s="10">
        <v>44526</v>
      </c>
      <c r="C1522" s="2">
        <v>1.93</v>
      </c>
      <c r="D1522" s="2">
        <v>1.51</v>
      </c>
      <c r="E1522" s="2">
        <v>0</v>
      </c>
      <c r="F1522" s="2">
        <v>0</v>
      </c>
      <c r="G1522" s="2">
        <v>0</v>
      </c>
      <c r="H1522" s="16">
        <f t="shared" si="23"/>
        <v>0</v>
      </c>
    </row>
    <row r="1523" spans="1:8" ht="13.5" x14ac:dyDescent="0.25">
      <c r="A1523" s="11"/>
      <c r="B1523" s="10">
        <v>44529</v>
      </c>
      <c r="C1523" s="2">
        <v>1.93</v>
      </c>
      <c r="D1523" s="2">
        <v>1.51</v>
      </c>
      <c r="E1523" s="2">
        <v>0</v>
      </c>
      <c r="F1523" s="2">
        <v>0</v>
      </c>
      <c r="G1523" s="2">
        <v>0</v>
      </c>
      <c r="H1523" s="16">
        <f t="shared" si="23"/>
        <v>0</v>
      </c>
    </row>
    <row r="1524" spans="1:8" ht="13.5" x14ac:dyDescent="0.25">
      <c r="A1524" s="11"/>
      <c r="B1524" s="10">
        <v>44530</v>
      </c>
      <c r="C1524" s="2">
        <v>1.93</v>
      </c>
      <c r="D1524" s="2">
        <v>1.51</v>
      </c>
      <c r="E1524" s="2">
        <v>0</v>
      </c>
      <c r="F1524" s="2">
        <v>0</v>
      </c>
      <c r="G1524" s="2">
        <v>0</v>
      </c>
      <c r="H1524" s="16">
        <f t="shared" si="23"/>
        <v>0</v>
      </c>
    </row>
    <row r="1525" spans="1:8" ht="13.5" x14ac:dyDescent="0.25">
      <c r="A1525" s="11"/>
      <c r="B1525" s="10">
        <v>44531</v>
      </c>
      <c r="C1525" s="2">
        <v>1.93</v>
      </c>
      <c r="D1525" s="2">
        <v>1.51</v>
      </c>
      <c r="E1525" s="2">
        <v>0</v>
      </c>
      <c r="F1525" s="2">
        <v>0</v>
      </c>
      <c r="G1525" s="2">
        <v>0</v>
      </c>
      <c r="H1525" s="16">
        <f t="shared" si="23"/>
        <v>0</v>
      </c>
    </row>
    <row r="1526" spans="1:8" ht="13.5" x14ac:dyDescent="0.25">
      <c r="A1526" s="11"/>
      <c r="B1526" s="10">
        <v>44532</v>
      </c>
      <c r="C1526" s="2">
        <v>1.93</v>
      </c>
      <c r="D1526" s="2">
        <v>1.51</v>
      </c>
      <c r="E1526" s="2">
        <v>0</v>
      </c>
      <c r="F1526" s="2">
        <v>0</v>
      </c>
      <c r="G1526" s="2">
        <v>0</v>
      </c>
      <c r="H1526" s="16">
        <f t="shared" si="23"/>
        <v>0</v>
      </c>
    </row>
    <row r="1527" spans="1:8" ht="13.5" x14ac:dyDescent="0.25">
      <c r="A1527" s="11"/>
      <c r="B1527" s="10">
        <v>44533</v>
      </c>
      <c r="C1527" s="2">
        <v>1.93</v>
      </c>
      <c r="D1527" s="2">
        <v>1.51</v>
      </c>
      <c r="E1527" s="2">
        <v>0</v>
      </c>
      <c r="F1527" s="2">
        <v>0</v>
      </c>
      <c r="G1527" s="2">
        <v>0</v>
      </c>
      <c r="H1527" s="16">
        <f t="shared" si="23"/>
        <v>0</v>
      </c>
    </row>
    <row r="1528" spans="1:8" ht="13.5" x14ac:dyDescent="0.25">
      <c r="A1528" s="11"/>
      <c r="B1528" s="10">
        <v>44536</v>
      </c>
      <c r="C1528" s="2">
        <v>1.93</v>
      </c>
      <c r="D1528" s="2">
        <v>1.51</v>
      </c>
      <c r="E1528" s="2">
        <v>0</v>
      </c>
      <c r="F1528" s="2">
        <v>0</v>
      </c>
      <c r="G1528" s="2">
        <v>0</v>
      </c>
      <c r="H1528" s="16">
        <f t="shared" si="23"/>
        <v>0</v>
      </c>
    </row>
    <row r="1529" spans="1:8" ht="13.5" x14ac:dyDescent="0.25">
      <c r="A1529" s="11"/>
      <c r="B1529" s="10">
        <v>44537</v>
      </c>
      <c r="C1529" s="2">
        <v>1.93</v>
      </c>
      <c r="D1529" s="2">
        <v>1.51</v>
      </c>
      <c r="E1529" s="2">
        <v>0</v>
      </c>
      <c r="F1529" s="2">
        <v>0</v>
      </c>
      <c r="G1529" s="2">
        <v>0</v>
      </c>
      <c r="H1529" s="16">
        <f t="shared" si="23"/>
        <v>0</v>
      </c>
    </row>
    <row r="1530" spans="1:8" ht="13.5" x14ac:dyDescent="0.25">
      <c r="A1530" s="11"/>
      <c r="B1530" s="10">
        <v>44538</v>
      </c>
      <c r="C1530" s="2">
        <v>1.93</v>
      </c>
      <c r="D1530" s="2">
        <v>1.51</v>
      </c>
      <c r="E1530" s="2">
        <v>0</v>
      </c>
      <c r="F1530" s="2">
        <v>0</v>
      </c>
      <c r="G1530" s="2">
        <v>0</v>
      </c>
      <c r="H1530" s="16">
        <f t="shared" si="23"/>
        <v>0</v>
      </c>
    </row>
    <row r="1531" spans="1:8" ht="13.5" x14ac:dyDescent="0.25">
      <c r="A1531" s="11"/>
      <c r="B1531" s="10">
        <v>44539</v>
      </c>
      <c r="C1531" s="2">
        <v>1.93</v>
      </c>
      <c r="D1531" s="2">
        <v>1.51</v>
      </c>
      <c r="E1531" s="2">
        <v>0</v>
      </c>
      <c r="F1531" s="2">
        <v>0</v>
      </c>
      <c r="G1531" s="2">
        <v>0</v>
      </c>
      <c r="H1531" s="16">
        <f t="shared" si="23"/>
        <v>0</v>
      </c>
    </row>
    <row r="1532" spans="1:8" ht="13.5" x14ac:dyDescent="0.25">
      <c r="A1532" s="11"/>
      <c r="B1532" s="10">
        <v>44540</v>
      </c>
      <c r="C1532" s="2">
        <v>1.93</v>
      </c>
      <c r="D1532" s="2">
        <v>1.51</v>
      </c>
      <c r="E1532" s="2">
        <v>0</v>
      </c>
      <c r="F1532" s="2">
        <v>0</v>
      </c>
      <c r="G1532" s="2">
        <v>0</v>
      </c>
      <c r="H1532" s="16">
        <f t="shared" si="23"/>
        <v>0</v>
      </c>
    </row>
    <row r="1533" spans="1:8" ht="13.5" x14ac:dyDescent="0.25">
      <c r="A1533" s="11"/>
      <c r="B1533" s="10">
        <v>44543</v>
      </c>
      <c r="C1533" s="2">
        <v>1.93</v>
      </c>
      <c r="D1533" s="2">
        <v>1.51</v>
      </c>
      <c r="E1533" s="2">
        <v>0</v>
      </c>
      <c r="F1533" s="2">
        <v>0</v>
      </c>
      <c r="G1533" s="2">
        <v>0</v>
      </c>
      <c r="H1533" s="16">
        <f t="shared" si="23"/>
        <v>0</v>
      </c>
    </row>
    <row r="1534" spans="1:8" ht="13.5" x14ac:dyDescent="0.25">
      <c r="A1534" s="11"/>
      <c r="B1534" s="10">
        <v>44544</v>
      </c>
      <c r="C1534" s="2">
        <v>1.93</v>
      </c>
      <c r="D1534" s="2">
        <v>1.51</v>
      </c>
      <c r="E1534" s="2">
        <v>0</v>
      </c>
      <c r="F1534" s="2">
        <v>0</v>
      </c>
      <c r="G1534" s="2">
        <v>0</v>
      </c>
      <c r="H1534" s="16">
        <f t="shared" si="23"/>
        <v>0</v>
      </c>
    </row>
    <row r="1535" spans="1:8" ht="13.5" x14ac:dyDescent="0.25">
      <c r="A1535" s="11"/>
      <c r="B1535" s="10">
        <v>44545</v>
      </c>
      <c r="C1535" s="2">
        <v>2.0099999999999998</v>
      </c>
      <c r="D1535" s="2">
        <v>1.5726</v>
      </c>
      <c r="E1535" s="2">
        <v>0</v>
      </c>
      <c r="F1535" s="2">
        <v>0</v>
      </c>
      <c r="G1535" s="2">
        <v>0</v>
      </c>
      <c r="H1535" s="16">
        <f t="shared" si="23"/>
        <v>4.1456953642384095E-2</v>
      </c>
    </row>
    <row r="1536" spans="1:8" ht="13.5" x14ac:dyDescent="0.25">
      <c r="A1536" s="11"/>
      <c r="B1536" s="10">
        <v>44546</v>
      </c>
      <c r="C1536" s="2">
        <v>2.0099999999999998</v>
      </c>
      <c r="D1536" s="2">
        <v>1.5726</v>
      </c>
      <c r="E1536" s="2">
        <v>0</v>
      </c>
      <c r="F1536" s="2">
        <v>0</v>
      </c>
      <c r="G1536" s="2">
        <v>0</v>
      </c>
      <c r="H1536" s="16">
        <f t="shared" si="23"/>
        <v>0</v>
      </c>
    </row>
    <row r="1537" spans="1:8" ht="13.5" x14ac:dyDescent="0.25">
      <c r="A1537" s="11"/>
      <c r="B1537" s="10">
        <v>44550</v>
      </c>
      <c r="C1537" s="2">
        <v>2.1</v>
      </c>
      <c r="D1537" s="2">
        <v>1.643</v>
      </c>
      <c r="E1537" s="2">
        <v>0</v>
      </c>
      <c r="F1537" s="2">
        <v>0</v>
      </c>
      <c r="G1537" s="2">
        <v>0</v>
      </c>
      <c r="H1537" s="16">
        <f t="shared" si="23"/>
        <v>4.4766628513290108E-2</v>
      </c>
    </row>
    <row r="1538" spans="1:8" ht="13.5" x14ac:dyDescent="0.25">
      <c r="A1538" s="11"/>
      <c r="B1538" s="10">
        <v>44551</v>
      </c>
      <c r="C1538" s="2">
        <v>2.19</v>
      </c>
      <c r="D1538" s="2">
        <v>1.7134</v>
      </c>
      <c r="E1538" s="2">
        <v>200</v>
      </c>
      <c r="F1538" s="2">
        <v>2.19</v>
      </c>
      <c r="G1538" s="2">
        <v>438</v>
      </c>
      <c r="H1538" s="16">
        <f t="shared" si="23"/>
        <v>4.2848447961046879E-2</v>
      </c>
    </row>
    <row r="1539" spans="1:8" ht="13.5" x14ac:dyDescent="0.25">
      <c r="A1539" s="11"/>
      <c r="B1539" s="10">
        <v>44552</v>
      </c>
      <c r="C1539" s="2">
        <v>2.2799999999999998</v>
      </c>
      <c r="D1539" s="2">
        <v>1.7838000000000001</v>
      </c>
      <c r="E1539" s="2">
        <v>100</v>
      </c>
      <c r="F1539" s="2">
        <v>2.2799999999999998</v>
      </c>
      <c r="G1539" s="2">
        <v>228</v>
      </c>
      <c r="H1539" s="16">
        <f t="shared" si="23"/>
        <v>4.1087895412629867E-2</v>
      </c>
    </row>
    <row r="1540" spans="1:8" ht="13.5" x14ac:dyDescent="0.25">
      <c r="A1540" s="11"/>
      <c r="B1540" s="10">
        <v>44553</v>
      </c>
      <c r="C1540" s="2">
        <v>2.2799999999999998</v>
      </c>
      <c r="D1540" s="2">
        <v>1.7838000000000001</v>
      </c>
      <c r="E1540" s="2">
        <v>200</v>
      </c>
      <c r="F1540" s="2">
        <v>2.2799999999999998</v>
      </c>
      <c r="G1540" s="2">
        <v>456</v>
      </c>
      <c r="H1540" s="16">
        <f t="shared" si="23"/>
        <v>0</v>
      </c>
    </row>
    <row r="1541" spans="1:8" ht="13.5" x14ac:dyDescent="0.25">
      <c r="A1541" s="11"/>
      <c r="B1541" s="10">
        <v>44554</v>
      </c>
      <c r="C1541" s="2">
        <v>2.38</v>
      </c>
      <c r="D1541" s="2">
        <v>1.8620000000000001</v>
      </c>
      <c r="E1541" s="2">
        <v>200</v>
      </c>
      <c r="F1541" s="2">
        <v>2.38</v>
      </c>
      <c r="G1541" s="2">
        <v>476</v>
      </c>
      <c r="H1541" s="16">
        <f t="shared" si="23"/>
        <v>4.3838995403072116E-2</v>
      </c>
    </row>
    <row r="1542" spans="1:8" ht="13.5" x14ac:dyDescent="0.25">
      <c r="A1542" s="11"/>
      <c r="B1542" s="10">
        <v>44557</v>
      </c>
      <c r="C1542" s="2">
        <v>2.38</v>
      </c>
      <c r="D1542" s="2">
        <v>1.8620000000000001</v>
      </c>
      <c r="E1542" s="2">
        <v>200</v>
      </c>
      <c r="F1542" s="2">
        <v>2.38</v>
      </c>
      <c r="G1542" s="2">
        <v>476</v>
      </c>
      <c r="H1542" s="16">
        <f t="shared" si="23"/>
        <v>0</v>
      </c>
    </row>
    <row r="1543" spans="1:8" ht="13.5" x14ac:dyDescent="0.25">
      <c r="A1543" s="11"/>
      <c r="B1543" s="10">
        <v>44558</v>
      </c>
      <c r="C1543" s="2">
        <v>2.38</v>
      </c>
      <c r="D1543" s="2">
        <v>1.8620000000000001</v>
      </c>
      <c r="E1543" s="2">
        <v>0</v>
      </c>
      <c r="F1543" s="2">
        <v>0</v>
      </c>
      <c r="G1543" s="2">
        <v>0</v>
      </c>
      <c r="H1543" s="16">
        <f t="shared" ref="H1543:H1606" si="24">(D1543-D1542)/D1542</f>
        <v>0</v>
      </c>
    </row>
    <row r="1544" spans="1:8" ht="13.5" x14ac:dyDescent="0.25">
      <c r="A1544" s="11"/>
      <c r="B1544" s="10">
        <v>44559</v>
      </c>
      <c r="C1544" s="2">
        <v>2.38</v>
      </c>
      <c r="D1544" s="2">
        <v>1.8620000000000001</v>
      </c>
      <c r="E1544" s="2">
        <v>0</v>
      </c>
      <c r="F1544" s="2">
        <v>0</v>
      </c>
      <c r="G1544" s="2">
        <v>0</v>
      </c>
      <c r="H1544" s="16">
        <f t="shared" si="24"/>
        <v>0</v>
      </c>
    </row>
    <row r="1545" spans="1:8" ht="13.5" x14ac:dyDescent="0.25">
      <c r="A1545" s="11"/>
      <c r="B1545" s="10">
        <v>44560</v>
      </c>
      <c r="C1545" s="2">
        <v>2.38</v>
      </c>
      <c r="D1545" s="2">
        <v>1.8620000000000001</v>
      </c>
      <c r="E1545" s="2">
        <v>0</v>
      </c>
      <c r="F1545" s="2">
        <v>0</v>
      </c>
      <c r="G1545" s="2">
        <v>0</v>
      </c>
      <c r="H1545" s="16">
        <f t="shared" si="24"/>
        <v>0</v>
      </c>
    </row>
    <row r="1546" spans="1:8" ht="13.5" x14ac:dyDescent="0.25">
      <c r="A1546" s="11"/>
      <c r="B1546" s="10">
        <v>44561</v>
      </c>
      <c r="C1546" s="2">
        <v>2.38</v>
      </c>
      <c r="D1546" s="2">
        <v>1.8620000000000001</v>
      </c>
      <c r="E1546" s="2">
        <v>0</v>
      </c>
      <c r="F1546" s="2">
        <v>0</v>
      </c>
      <c r="G1546" s="2">
        <v>0</v>
      </c>
      <c r="H1546" s="16">
        <f t="shared" si="24"/>
        <v>0</v>
      </c>
    </row>
    <row r="1547" spans="1:8" ht="13.5" x14ac:dyDescent="0.25">
      <c r="A1547" s="11"/>
      <c r="B1547" s="10">
        <v>44564</v>
      </c>
      <c r="C1547" s="2">
        <v>2.2799999999999998</v>
      </c>
      <c r="D1547" s="2">
        <v>1.7838000000000001</v>
      </c>
      <c r="E1547" s="2">
        <v>0</v>
      </c>
      <c r="F1547" s="2">
        <v>0</v>
      </c>
      <c r="G1547" s="2">
        <v>0</v>
      </c>
      <c r="H1547" s="16">
        <f t="shared" si="24"/>
        <v>-4.1997851772287882E-2</v>
      </c>
    </row>
    <row r="1548" spans="1:8" ht="13.5" x14ac:dyDescent="0.25">
      <c r="A1548" s="11"/>
      <c r="B1548" s="10">
        <v>44565</v>
      </c>
      <c r="C1548" s="2">
        <v>2.2799999999999998</v>
      </c>
      <c r="D1548" s="2">
        <v>1.7838000000000001</v>
      </c>
      <c r="E1548" s="2">
        <v>0</v>
      </c>
      <c r="F1548" s="2">
        <v>0</v>
      </c>
      <c r="G1548" s="2">
        <v>0</v>
      </c>
      <c r="H1548" s="16">
        <f t="shared" si="24"/>
        <v>0</v>
      </c>
    </row>
    <row r="1549" spans="1:8" ht="13.5" x14ac:dyDescent="0.25">
      <c r="A1549" s="11"/>
      <c r="B1549" s="10">
        <v>44566</v>
      </c>
      <c r="C1549" s="2">
        <v>2.2799999999999998</v>
      </c>
      <c r="D1549" s="2">
        <v>1.7838000000000001</v>
      </c>
      <c r="E1549" s="2">
        <v>0</v>
      </c>
      <c r="F1549" s="2">
        <v>0</v>
      </c>
      <c r="G1549" s="2">
        <v>0</v>
      </c>
      <c r="H1549" s="16">
        <f t="shared" si="24"/>
        <v>0</v>
      </c>
    </row>
    <row r="1550" spans="1:8" ht="13.5" x14ac:dyDescent="0.25">
      <c r="A1550" s="11"/>
      <c r="B1550" s="10">
        <v>44567</v>
      </c>
      <c r="C1550" s="2">
        <v>2.1800000000000002</v>
      </c>
      <c r="D1550" s="2">
        <v>1.7056</v>
      </c>
      <c r="E1550" s="2">
        <v>0</v>
      </c>
      <c r="F1550" s="2">
        <v>0</v>
      </c>
      <c r="G1550" s="2">
        <v>0</v>
      </c>
      <c r="H1550" s="16">
        <f t="shared" si="24"/>
        <v>-4.3838995403072116E-2</v>
      </c>
    </row>
    <row r="1551" spans="1:8" ht="13.5" x14ac:dyDescent="0.25">
      <c r="A1551" s="11"/>
      <c r="B1551" s="10">
        <v>44568</v>
      </c>
      <c r="C1551" s="2">
        <v>2.17</v>
      </c>
      <c r="D1551" s="2">
        <v>1.6977</v>
      </c>
      <c r="E1551" s="2">
        <v>102</v>
      </c>
      <c r="F1551" s="2">
        <v>2.17</v>
      </c>
      <c r="G1551" s="2">
        <v>221.34</v>
      </c>
      <c r="H1551" s="16">
        <f t="shared" si="24"/>
        <v>-4.6318011257035756E-3</v>
      </c>
    </row>
    <row r="1552" spans="1:8" ht="13.5" x14ac:dyDescent="0.25">
      <c r="A1552" s="11"/>
      <c r="B1552" s="10">
        <v>44571</v>
      </c>
      <c r="C1552" s="2">
        <v>2.17</v>
      </c>
      <c r="D1552" s="2">
        <v>1.6977</v>
      </c>
      <c r="E1552" s="2">
        <v>0</v>
      </c>
      <c r="F1552" s="2">
        <v>0</v>
      </c>
      <c r="G1552" s="2">
        <v>0</v>
      </c>
      <c r="H1552" s="16">
        <f t="shared" si="24"/>
        <v>0</v>
      </c>
    </row>
    <row r="1553" spans="1:8" ht="13.5" x14ac:dyDescent="0.25">
      <c r="A1553" s="11"/>
      <c r="B1553" s="10">
        <v>44572</v>
      </c>
      <c r="C1553" s="2">
        <v>2.17</v>
      </c>
      <c r="D1553" s="2">
        <v>1.6977</v>
      </c>
      <c r="E1553" s="2">
        <v>0</v>
      </c>
      <c r="F1553" s="2">
        <v>0</v>
      </c>
      <c r="G1553" s="2">
        <v>0</v>
      </c>
      <c r="H1553" s="16">
        <f t="shared" si="24"/>
        <v>0</v>
      </c>
    </row>
    <row r="1554" spans="1:8" ht="13.5" x14ac:dyDescent="0.25">
      <c r="A1554" s="11"/>
      <c r="B1554" s="10">
        <v>44573</v>
      </c>
      <c r="C1554" s="2">
        <v>2.17</v>
      </c>
      <c r="D1554" s="2">
        <v>1.6977</v>
      </c>
      <c r="E1554" s="2">
        <v>0</v>
      </c>
      <c r="F1554" s="2">
        <v>0</v>
      </c>
      <c r="G1554" s="2">
        <v>0</v>
      </c>
      <c r="H1554" s="16">
        <f t="shared" si="24"/>
        <v>0</v>
      </c>
    </row>
    <row r="1555" spans="1:8" ht="13.5" x14ac:dyDescent="0.25">
      <c r="A1555" s="11"/>
      <c r="B1555" s="10">
        <v>44574</v>
      </c>
      <c r="C1555" s="2">
        <v>2.2400000000000002</v>
      </c>
      <c r="D1555" s="2">
        <v>1.7524999999999999</v>
      </c>
      <c r="E1555" s="2">
        <v>500</v>
      </c>
      <c r="F1555" s="2">
        <v>2.2400000000000002</v>
      </c>
      <c r="G1555" s="2">
        <v>1120</v>
      </c>
      <c r="H1555" s="16">
        <f t="shared" si="24"/>
        <v>3.2278965659421545E-2</v>
      </c>
    </row>
    <row r="1556" spans="1:8" ht="13.5" x14ac:dyDescent="0.25">
      <c r="A1556" s="11"/>
      <c r="B1556" s="10">
        <v>44575</v>
      </c>
      <c r="C1556" s="2">
        <v>2.2400000000000002</v>
      </c>
      <c r="D1556" s="2">
        <v>1.7524999999999999</v>
      </c>
      <c r="E1556" s="2">
        <v>500</v>
      </c>
      <c r="F1556" s="2">
        <v>2.2400000000000002</v>
      </c>
      <c r="G1556" s="2">
        <v>1120</v>
      </c>
      <c r="H1556" s="16">
        <f t="shared" si="24"/>
        <v>0</v>
      </c>
    </row>
    <row r="1557" spans="1:8" ht="13.5" x14ac:dyDescent="0.25">
      <c r="A1557" s="11"/>
      <c r="B1557" s="10">
        <v>44578</v>
      </c>
      <c r="C1557" s="2">
        <v>2.2400000000000002</v>
      </c>
      <c r="D1557" s="2">
        <v>1.7524999999999999</v>
      </c>
      <c r="E1557" s="2">
        <v>648</v>
      </c>
      <c r="F1557" s="2">
        <v>2.2400000000000002</v>
      </c>
      <c r="G1557" s="2">
        <v>1451.52</v>
      </c>
      <c r="H1557" s="16">
        <f t="shared" si="24"/>
        <v>0</v>
      </c>
    </row>
    <row r="1558" spans="1:8" ht="13.5" x14ac:dyDescent="0.25">
      <c r="A1558" s="11"/>
      <c r="B1558" s="10">
        <v>44579</v>
      </c>
      <c r="C1558" s="2">
        <v>2.2400000000000002</v>
      </c>
      <c r="D1558" s="2">
        <v>1.7524999999999999</v>
      </c>
      <c r="E1558" s="2">
        <v>1600</v>
      </c>
      <c r="F1558" s="2">
        <v>2.2400000000000002</v>
      </c>
      <c r="G1558" s="2">
        <v>3584</v>
      </c>
      <c r="H1558" s="16">
        <f t="shared" si="24"/>
        <v>0</v>
      </c>
    </row>
    <row r="1559" spans="1:8" ht="13.5" x14ac:dyDescent="0.25">
      <c r="A1559" s="11"/>
      <c r="B1559" s="10">
        <v>44580</v>
      </c>
      <c r="C1559" s="2">
        <v>2.2400000000000002</v>
      </c>
      <c r="D1559" s="2">
        <v>1.7524999999999999</v>
      </c>
      <c r="E1559" s="2">
        <v>0</v>
      </c>
      <c r="F1559" s="2">
        <v>0</v>
      </c>
      <c r="G1559" s="2">
        <v>0</v>
      </c>
      <c r="H1559" s="16">
        <f t="shared" si="24"/>
        <v>0</v>
      </c>
    </row>
    <row r="1560" spans="1:8" ht="13.5" x14ac:dyDescent="0.25">
      <c r="A1560" s="11"/>
      <c r="B1560" s="10">
        <v>44581</v>
      </c>
      <c r="C1560" s="2">
        <v>2.2400000000000002</v>
      </c>
      <c r="D1560" s="2">
        <v>1.7524999999999999</v>
      </c>
      <c r="E1560" s="2">
        <v>1752</v>
      </c>
      <c r="F1560" s="2">
        <v>2.2400000000000002</v>
      </c>
      <c r="G1560" s="2">
        <v>3924.48</v>
      </c>
      <c r="H1560" s="16">
        <f t="shared" si="24"/>
        <v>0</v>
      </c>
    </row>
    <row r="1561" spans="1:8" ht="13.5" x14ac:dyDescent="0.25">
      <c r="A1561" s="11"/>
      <c r="B1561" s="10">
        <v>44582</v>
      </c>
      <c r="C1561" s="2">
        <v>2.2400000000000002</v>
      </c>
      <c r="D1561" s="2">
        <v>1.7524999999999999</v>
      </c>
      <c r="E1561" s="2">
        <v>0</v>
      </c>
      <c r="F1561" s="2">
        <v>0</v>
      </c>
      <c r="G1561" s="2">
        <v>0</v>
      </c>
      <c r="H1561" s="16">
        <f t="shared" si="24"/>
        <v>0</v>
      </c>
    </row>
    <row r="1562" spans="1:8" ht="13.5" x14ac:dyDescent="0.25">
      <c r="A1562" s="11"/>
      <c r="B1562" s="10">
        <v>44585</v>
      </c>
      <c r="C1562" s="2">
        <v>2.2400000000000002</v>
      </c>
      <c r="D1562" s="2">
        <v>1.7524999999999999</v>
      </c>
      <c r="E1562" s="2">
        <v>0</v>
      </c>
      <c r="F1562" s="2">
        <v>0</v>
      </c>
      <c r="G1562" s="2">
        <v>0</v>
      </c>
      <c r="H1562" s="16">
        <f t="shared" si="24"/>
        <v>0</v>
      </c>
    </row>
    <row r="1563" spans="1:8" ht="13.5" x14ac:dyDescent="0.25">
      <c r="A1563" s="11"/>
      <c r="B1563" s="10">
        <v>44586</v>
      </c>
      <c r="C1563" s="2">
        <v>2.2400000000000002</v>
      </c>
      <c r="D1563" s="2">
        <v>1.7524999999999999</v>
      </c>
      <c r="E1563" s="2">
        <v>0</v>
      </c>
      <c r="F1563" s="2">
        <v>0</v>
      </c>
      <c r="G1563" s="2">
        <v>0</v>
      </c>
      <c r="H1563" s="16">
        <f t="shared" si="24"/>
        <v>0</v>
      </c>
    </row>
    <row r="1564" spans="1:8" ht="13.5" x14ac:dyDescent="0.25">
      <c r="A1564" s="11"/>
      <c r="B1564" s="10">
        <v>44587</v>
      </c>
      <c r="C1564" s="2">
        <v>2.29</v>
      </c>
      <c r="D1564" s="2">
        <v>1.7916000000000001</v>
      </c>
      <c r="E1564" s="2">
        <v>1000</v>
      </c>
      <c r="F1564" s="2">
        <v>2.29</v>
      </c>
      <c r="G1564" s="2">
        <v>2290</v>
      </c>
      <c r="H1564" s="16">
        <f t="shared" si="24"/>
        <v>2.2310984308131318E-2</v>
      </c>
    </row>
    <row r="1565" spans="1:8" ht="13.5" x14ac:dyDescent="0.25">
      <c r="A1565" s="11"/>
      <c r="B1565" s="10">
        <v>44588</v>
      </c>
      <c r="C1565" s="2">
        <v>2.29</v>
      </c>
      <c r="D1565" s="2">
        <v>1.7916000000000001</v>
      </c>
      <c r="E1565" s="2">
        <v>0</v>
      </c>
      <c r="F1565" s="2">
        <v>0</v>
      </c>
      <c r="G1565" s="2">
        <v>0</v>
      </c>
      <c r="H1565" s="16">
        <f t="shared" si="24"/>
        <v>0</v>
      </c>
    </row>
    <row r="1566" spans="1:8" ht="13.5" x14ac:dyDescent="0.25">
      <c r="A1566" s="11"/>
      <c r="B1566" s="10">
        <v>44589</v>
      </c>
      <c r="C1566" s="2">
        <v>2.2799999999999998</v>
      </c>
      <c r="D1566" s="2">
        <v>1.7838000000000001</v>
      </c>
      <c r="E1566" s="2">
        <v>1000</v>
      </c>
      <c r="F1566" s="2">
        <v>2.2799999999999998</v>
      </c>
      <c r="G1566" s="2">
        <v>2280</v>
      </c>
      <c r="H1566" s="16">
        <f t="shared" si="24"/>
        <v>-4.3536503683858164E-3</v>
      </c>
    </row>
    <row r="1567" spans="1:8" ht="13.5" x14ac:dyDescent="0.25">
      <c r="A1567" s="11"/>
      <c r="B1567" s="10">
        <v>44592</v>
      </c>
      <c r="C1567" s="2">
        <v>2.2000000000000002</v>
      </c>
      <c r="D1567" s="2">
        <v>1.7212000000000001</v>
      </c>
      <c r="E1567" s="2">
        <v>750</v>
      </c>
      <c r="F1567" s="2">
        <v>2.2000000000000002</v>
      </c>
      <c r="G1567" s="2">
        <v>1650</v>
      </c>
      <c r="H1567" s="16">
        <f t="shared" si="24"/>
        <v>-3.5093620361027013E-2</v>
      </c>
    </row>
    <row r="1568" spans="1:8" ht="13.5" x14ac:dyDescent="0.25">
      <c r="A1568" s="11"/>
      <c r="B1568" s="10">
        <v>44593</v>
      </c>
      <c r="C1568" s="2">
        <v>2.29</v>
      </c>
      <c r="D1568" s="2">
        <v>1.7916000000000001</v>
      </c>
      <c r="E1568" s="2">
        <v>2200</v>
      </c>
      <c r="F1568" s="2">
        <v>2.29</v>
      </c>
      <c r="G1568" s="2">
        <v>5038</v>
      </c>
      <c r="H1568" s="16">
        <f t="shared" si="24"/>
        <v>4.0901696490820365E-2</v>
      </c>
    </row>
    <row r="1569" spans="1:8" ht="13.5" x14ac:dyDescent="0.25">
      <c r="A1569" s="11"/>
      <c r="B1569" s="10">
        <v>44594</v>
      </c>
      <c r="C1569" s="2">
        <v>2.2799999999999998</v>
      </c>
      <c r="D1569" s="2">
        <v>1.7838000000000001</v>
      </c>
      <c r="E1569" s="2">
        <v>180</v>
      </c>
      <c r="F1569" s="2">
        <v>2.2799999999999998</v>
      </c>
      <c r="G1569" s="2">
        <v>410.4</v>
      </c>
      <c r="H1569" s="16">
        <f t="shared" si="24"/>
        <v>-4.3536503683858164E-3</v>
      </c>
    </row>
    <row r="1570" spans="1:8" ht="13.5" x14ac:dyDescent="0.25">
      <c r="A1570" s="11"/>
      <c r="B1570" s="10">
        <v>44595</v>
      </c>
      <c r="C1570" s="2">
        <v>2.29</v>
      </c>
      <c r="D1570" s="2">
        <v>1.7916000000000001</v>
      </c>
      <c r="E1570" s="2">
        <v>3968</v>
      </c>
      <c r="F1570" s="2">
        <v>2.29</v>
      </c>
      <c r="G1570" s="2">
        <v>9086.7199999999993</v>
      </c>
      <c r="H1570" s="16">
        <f t="shared" si="24"/>
        <v>4.3726875210225525E-3</v>
      </c>
    </row>
    <row r="1571" spans="1:8" ht="13.5" x14ac:dyDescent="0.25">
      <c r="A1571" s="11"/>
      <c r="B1571" s="10">
        <v>44596</v>
      </c>
      <c r="C1571" s="2">
        <v>2.2799999999999998</v>
      </c>
      <c r="D1571" s="2">
        <v>1.7838000000000001</v>
      </c>
      <c r="E1571" s="2">
        <v>3170</v>
      </c>
      <c r="F1571" s="2">
        <v>2.2799999999999998</v>
      </c>
      <c r="G1571" s="2">
        <v>7227.6</v>
      </c>
      <c r="H1571" s="16">
        <f t="shared" si="24"/>
        <v>-4.3536503683858164E-3</v>
      </c>
    </row>
    <row r="1572" spans="1:8" ht="13.5" x14ac:dyDescent="0.25">
      <c r="A1572" s="11"/>
      <c r="B1572" s="10">
        <v>44599</v>
      </c>
      <c r="C1572" s="2">
        <v>2.2799999999999998</v>
      </c>
      <c r="D1572" s="2">
        <v>1.7838000000000001</v>
      </c>
      <c r="E1572" s="2">
        <v>870</v>
      </c>
      <c r="F1572" s="2">
        <v>2.2799999999999998</v>
      </c>
      <c r="G1572" s="2">
        <v>1983.6</v>
      </c>
      <c r="H1572" s="16">
        <f t="shared" si="24"/>
        <v>0</v>
      </c>
    </row>
    <row r="1573" spans="1:8" ht="13.5" x14ac:dyDescent="0.25">
      <c r="A1573" s="11"/>
      <c r="B1573" s="10">
        <v>44600</v>
      </c>
      <c r="C1573" s="2">
        <v>2.2799999999999998</v>
      </c>
      <c r="D1573" s="2">
        <v>1.7838000000000001</v>
      </c>
      <c r="E1573" s="2">
        <v>0</v>
      </c>
      <c r="F1573" s="2">
        <v>0</v>
      </c>
      <c r="G1573" s="2">
        <v>0</v>
      </c>
      <c r="H1573" s="16">
        <f t="shared" si="24"/>
        <v>0</v>
      </c>
    </row>
    <row r="1574" spans="1:8" ht="13.5" x14ac:dyDescent="0.25">
      <c r="A1574" s="11"/>
      <c r="B1574" s="10">
        <v>44601</v>
      </c>
      <c r="C1574" s="2">
        <v>2.2799999999999998</v>
      </c>
      <c r="D1574" s="2">
        <v>1.7838000000000001</v>
      </c>
      <c r="E1574" s="2">
        <v>0</v>
      </c>
      <c r="F1574" s="2">
        <v>0</v>
      </c>
      <c r="G1574" s="2">
        <v>0</v>
      </c>
      <c r="H1574" s="16">
        <f t="shared" si="24"/>
        <v>0</v>
      </c>
    </row>
    <row r="1575" spans="1:8" ht="13.5" x14ac:dyDescent="0.25">
      <c r="A1575" s="11"/>
      <c r="B1575" s="10">
        <v>44602</v>
      </c>
      <c r="C1575" s="2">
        <v>2.2799999999999998</v>
      </c>
      <c r="D1575" s="2">
        <v>1.7838000000000001</v>
      </c>
      <c r="E1575" s="2">
        <v>0</v>
      </c>
      <c r="F1575" s="2">
        <v>0</v>
      </c>
      <c r="G1575" s="2">
        <v>0</v>
      </c>
      <c r="H1575" s="16">
        <f t="shared" si="24"/>
        <v>0</v>
      </c>
    </row>
    <row r="1576" spans="1:8" ht="13.5" x14ac:dyDescent="0.25">
      <c r="A1576" s="11"/>
      <c r="B1576" s="10">
        <v>44603</v>
      </c>
      <c r="C1576" s="2">
        <v>2.2799999999999998</v>
      </c>
      <c r="D1576" s="2">
        <v>1.7838000000000001</v>
      </c>
      <c r="E1576" s="2">
        <v>0</v>
      </c>
      <c r="F1576" s="2">
        <v>0</v>
      </c>
      <c r="G1576" s="2">
        <v>0</v>
      </c>
      <c r="H1576" s="16">
        <f t="shared" si="24"/>
        <v>0</v>
      </c>
    </row>
    <row r="1577" spans="1:8" ht="13.5" x14ac:dyDescent="0.25">
      <c r="A1577" s="11"/>
      <c r="B1577" s="10">
        <v>44606</v>
      </c>
      <c r="C1577" s="2">
        <v>2.2799999999999998</v>
      </c>
      <c r="D1577" s="2">
        <v>1.7838000000000001</v>
      </c>
      <c r="E1577" s="2">
        <v>0</v>
      </c>
      <c r="F1577" s="2">
        <v>0</v>
      </c>
      <c r="G1577" s="2">
        <v>0</v>
      </c>
      <c r="H1577" s="16">
        <f t="shared" si="24"/>
        <v>0</v>
      </c>
    </row>
    <row r="1578" spans="1:8" ht="13.5" x14ac:dyDescent="0.25">
      <c r="A1578" s="11"/>
      <c r="B1578" s="10">
        <v>44607</v>
      </c>
      <c r="C1578" s="2">
        <v>2.2799999999999998</v>
      </c>
      <c r="D1578" s="2">
        <v>1.7838000000000001</v>
      </c>
      <c r="E1578" s="2">
        <v>0</v>
      </c>
      <c r="F1578" s="2">
        <v>0</v>
      </c>
      <c r="G1578" s="2">
        <v>0</v>
      </c>
      <c r="H1578" s="16">
        <f t="shared" si="24"/>
        <v>0</v>
      </c>
    </row>
    <row r="1579" spans="1:8" ht="13.5" x14ac:dyDescent="0.25">
      <c r="A1579" s="11"/>
      <c r="B1579" s="10">
        <v>44608</v>
      </c>
      <c r="C1579" s="2">
        <v>2.2799999999999998</v>
      </c>
      <c r="D1579" s="2">
        <v>1.7838000000000001</v>
      </c>
      <c r="E1579" s="2">
        <v>0</v>
      </c>
      <c r="F1579" s="2">
        <v>0</v>
      </c>
      <c r="G1579" s="2">
        <v>0</v>
      </c>
      <c r="H1579" s="16">
        <f t="shared" si="24"/>
        <v>0</v>
      </c>
    </row>
    <row r="1580" spans="1:8" ht="13.5" x14ac:dyDescent="0.25">
      <c r="A1580" s="11"/>
      <c r="B1580" s="10">
        <v>44609</v>
      </c>
      <c r="C1580" s="2">
        <v>2.2799999999999998</v>
      </c>
      <c r="D1580" s="2">
        <v>1.7838000000000001</v>
      </c>
      <c r="E1580" s="2">
        <v>0</v>
      </c>
      <c r="F1580" s="2">
        <v>0</v>
      </c>
      <c r="G1580" s="2">
        <v>0</v>
      </c>
      <c r="H1580" s="16">
        <f t="shared" si="24"/>
        <v>0</v>
      </c>
    </row>
    <row r="1581" spans="1:8" ht="13.5" x14ac:dyDescent="0.25">
      <c r="A1581" s="11"/>
      <c r="B1581" s="10">
        <v>44610</v>
      </c>
      <c r="C1581" s="2">
        <v>2.2799999999999998</v>
      </c>
      <c r="D1581" s="2">
        <v>1.7838000000000001</v>
      </c>
      <c r="E1581" s="2">
        <v>8050</v>
      </c>
      <c r="F1581" s="2">
        <v>2.2799999999999998</v>
      </c>
      <c r="G1581" s="2">
        <v>18354</v>
      </c>
      <c r="H1581" s="16">
        <f t="shared" si="24"/>
        <v>0</v>
      </c>
    </row>
    <row r="1582" spans="1:8" ht="13.5" x14ac:dyDescent="0.25">
      <c r="A1582" s="11"/>
      <c r="B1582" s="10">
        <v>44613</v>
      </c>
      <c r="C1582" s="2">
        <v>2.2799999999999998</v>
      </c>
      <c r="D1582" s="2">
        <v>1.7838000000000001</v>
      </c>
      <c r="E1582" s="2">
        <v>0</v>
      </c>
      <c r="F1582" s="2">
        <v>0</v>
      </c>
      <c r="G1582" s="2">
        <v>0</v>
      </c>
      <c r="H1582" s="16">
        <f t="shared" si="24"/>
        <v>0</v>
      </c>
    </row>
    <row r="1583" spans="1:8" ht="13.5" x14ac:dyDescent="0.25">
      <c r="A1583" s="11"/>
      <c r="B1583" s="10">
        <v>44614</v>
      </c>
      <c r="C1583" s="2">
        <v>2.2799999999999998</v>
      </c>
      <c r="D1583" s="2">
        <v>1.7838000000000001</v>
      </c>
      <c r="E1583" s="2">
        <v>100</v>
      </c>
      <c r="F1583" s="2">
        <v>2.2799999999999998</v>
      </c>
      <c r="G1583" s="2">
        <v>228</v>
      </c>
      <c r="H1583" s="16">
        <f t="shared" si="24"/>
        <v>0</v>
      </c>
    </row>
    <row r="1584" spans="1:8" ht="13.5" x14ac:dyDescent="0.25">
      <c r="A1584" s="11"/>
      <c r="B1584" s="10">
        <v>44615</v>
      </c>
      <c r="C1584" s="2">
        <v>2.2799999999999998</v>
      </c>
      <c r="D1584" s="2">
        <v>1.7838000000000001</v>
      </c>
      <c r="E1584" s="2">
        <v>0</v>
      </c>
      <c r="F1584" s="2">
        <v>0</v>
      </c>
      <c r="G1584" s="2">
        <v>0</v>
      </c>
      <c r="H1584" s="16">
        <f t="shared" si="24"/>
        <v>0</v>
      </c>
    </row>
    <row r="1585" spans="1:8" ht="13.5" x14ac:dyDescent="0.25">
      <c r="A1585" s="11"/>
      <c r="B1585" s="10">
        <v>44616</v>
      </c>
      <c r="C1585" s="2">
        <v>2.2799999999999998</v>
      </c>
      <c r="D1585" s="2">
        <v>1.7838000000000001</v>
      </c>
      <c r="E1585" s="2">
        <v>0</v>
      </c>
      <c r="F1585" s="2">
        <v>0</v>
      </c>
      <c r="G1585" s="2">
        <v>0</v>
      </c>
      <c r="H1585" s="16">
        <f t="shared" si="24"/>
        <v>0</v>
      </c>
    </row>
    <row r="1586" spans="1:8" ht="13.5" x14ac:dyDescent="0.25">
      <c r="A1586" s="11"/>
      <c r="B1586" s="10">
        <v>44617</v>
      </c>
      <c r="C1586" s="2">
        <v>2.2799999999999998</v>
      </c>
      <c r="D1586" s="2">
        <v>1.7838000000000001</v>
      </c>
      <c r="E1586" s="2">
        <v>0</v>
      </c>
      <c r="F1586" s="2">
        <v>0</v>
      </c>
      <c r="G1586" s="2">
        <v>0</v>
      </c>
      <c r="H1586" s="16">
        <f t="shared" si="24"/>
        <v>0</v>
      </c>
    </row>
    <row r="1587" spans="1:8" ht="13.5" x14ac:dyDescent="0.25">
      <c r="A1587" s="11"/>
      <c r="B1587" s="10">
        <v>44620</v>
      </c>
      <c r="C1587" s="2">
        <v>2.2799999999999998</v>
      </c>
      <c r="D1587" s="2">
        <v>1.7838000000000001</v>
      </c>
      <c r="E1587" s="2">
        <v>0</v>
      </c>
      <c r="F1587" s="2">
        <v>0</v>
      </c>
      <c r="G1587" s="2">
        <v>0</v>
      </c>
      <c r="H1587" s="16">
        <f t="shared" si="24"/>
        <v>0</v>
      </c>
    </row>
    <row r="1588" spans="1:8" ht="13.5" x14ac:dyDescent="0.25">
      <c r="A1588" s="11"/>
      <c r="B1588" s="10">
        <v>44621</v>
      </c>
      <c r="C1588" s="2">
        <v>2.2799999999999998</v>
      </c>
      <c r="D1588" s="2">
        <v>1.7838000000000001</v>
      </c>
      <c r="E1588" s="2">
        <v>0</v>
      </c>
      <c r="F1588" s="2">
        <v>0</v>
      </c>
      <c r="G1588" s="2">
        <v>0</v>
      </c>
      <c r="H1588" s="16">
        <f t="shared" si="24"/>
        <v>0</v>
      </c>
    </row>
    <row r="1589" spans="1:8" ht="13.5" x14ac:dyDescent="0.25">
      <c r="A1589" s="11"/>
      <c r="B1589" s="10">
        <v>44622</v>
      </c>
      <c r="C1589" s="2">
        <v>2.2799999999999998</v>
      </c>
      <c r="D1589" s="2">
        <v>1.7838000000000001</v>
      </c>
      <c r="E1589" s="2">
        <v>0</v>
      </c>
      <c r="F1589" s="2">
        <v>0</v>
      </c>
      <c r="G1589" s="2">
        <v>0</v>
      </c>
      <c r="H1589" s="16">
        <f t="shared" si="24"/>
        <v>0</v>
      </c>
    </row>
    <row r="1590" spans="1:8" ht="13.5" x14ac:dyDescent="0.25">
      <c r="A1590" s="11"/>
      <c r="B1590" s="10">
        <v>44623</v>
      </c>
      <c r="C1590" s="2">
        <v>2.2799999999999998</v>
      </c>
      <c r="D1590" s="2">
        <v>1.7838000000000001</v>
      </c>
      <c r="E1590" s="2">
        <v>0</v>
      </c>
      <c r="F1590" s="2">
        <v>0</v>
      </c>
      <c r="G1590" s="2">
        <v>0</v>
      </c>
      <c r="H1590" s="16">
        <f t="shared" si="24"/>
        <v>0</v>
      </c>
    </row>
    <row r="1591" spans="1:8" ht="13.5" x14ac:dyDescent="0.25">
      <c r="A1591" s="11"/>
      <c r="B1591" s="10">
        <v>44624</v>
      </c>
      <c r="C1591" s="2">
        <v>2.2799999999999998</v>
      </c>
      <c r="D1591" s="2">
        <v>1.7838000000000001</v>
      </c>
      <c r="E1591" s="2">
        <v>0</v>
      </c>
      <c r="F1591" s="2">
        <v>0</v>
      </c>
      <c r="G1591" s="2">
        <v>0</v>
      </c>
      <c r="H1591" s="16">
        <f t="shared" si="24"/>
        <v>0</v>
      </c>
    </row>
    <row r="1592" spans="1:8" ht="13.5" x14ac:dyDescent="0.25">
      <c r="A1592" s="11"/>
      <c r="B1592" s="10">
        <v>44627</v>
      </c>
      <c r="C1592" s="2">
        <v>2.2799999999999998</v>
      </c>
      <c r="D1592" s="2">
        <v>1.7838000000000001</v>
      </c>
      <c r="E1592" s="2">
        <v>0</v>
      </c>
      <c r="F1592" s="2">
        <v>0</v>
      </c>
      <c r="G1592" s="2">
        <v>0</v>
      </c>
      <c r="H1592" s="16">
        <f t="shared" si="24"/>
        <v>0</v>
      </c>
    </row>
    <row r="1593" spans="1:8" ht="13.5" x14ac:dyDescent="0.25">
      <c r="A1593" s="11"/>
      <c r="B1593" s="10">
        <v>44628</v>
      </c>
      <c r="C1593" s="2">
        <v>2.2799999999999998</v>
      </c>
      <c r="D1593" s="2">
        <v>1.7838000000000001</v>
      </c>
      <c r="E1593" s="2">
        <v>0</v>
      </c>
      <c r="F1593" s="2">
        <v>0</v>
      </c>
      <c r="G1593" s="2">
        <v>0</v>
      </c>
      <c r="H1593" s="16">
        <f t="shared" si="24"/>
        <v>0</v>
      </c>
    </row>
    <row r="1594" spans="1:8" ht="13.5" x14ac:dyDescent="0.25">
      <c r="A1594" s="11"/>
      <c r="B1594" s="10">
        <v>44629</v>
      </c>
      <c r="C1594" s="2">
        <v>2.2599999999999998</v>
      </c>
      <c r="D1594" s="2">
        <v>1.7682</v>
      </c>
      <c r="E1594" s="2">
        <v>200</v>
      </c>
      <c r="F1594" s="2">
        <v>2.2599999999999998</v>
      </c>
      <c r="G1594" s="2">
        <v>452</v>
      </c>
      <c r="H1594" s="16">
        <f t="shared" si="24"/>
        <v>-8.7453750420451049E-3</v>
      </c>
    </row>
    <row r="1595" spans="1:8" ht="13.5" x14ac:dyDescent="0.25">
      <c r="A1595" s="11"/>
      <c r="B1595" s="10">
        <v>44630</v>
      </c>
      <c r="C1595" s="2">
        <v>2.2599999999999998</v>
      </c>
      <c r="D1595" s="2">
        <v>1.7682</v>
      </c>
      <c r="E1595" s="2">
        <v>0</v>
      </c>
      <c r="F1595" s="2">
        <v>0</v>
      </c>
      <c r="G1595" s="2">
        <v>0</v>
      </c>
      <c r="H1595" s="16">
        <f t="shared" si="24"/>
        <v>0</v>
      </c>
    </row>
    <row r="1596" spans="1:8" ht="13.5" x14ac:dyDescent="0.25">
      <c r="A1596" s="11"/>
      <c r="B1596" s="10">
        <v>44631</v>
      </c>
      <c r="C1596" s="2">
        <v>2.2599999999999998</v>
      </c>
      <c r="D1596" s="2">
        <v>1.7682</v>
      </c>
      <c r="E1596" s="2">
        <v>0</v>
      </c>
      <c r="F1596" s="2">
        <v>0</v>
      </c>
      <c r="G1596" s="2">
        <v>0</v>
      </c>
      <c r="H1596" s="16">
        <f t="shared" si="24"/>
        <v>0</v>
      </c>
    </row>
    <row r="1597" spans="1:8" ht="13.5" x14ac:dyDescent="0.25">
      <c r="A1597" s="11"/>
      <c r="B1597" s="10">
        <v>44634</v>
      </c>
      <c r="C1597" s="2">
        <v>2.2599999999999998</v>
      </c>
      <c r="D1597" s="2">
        <v>1.7682</v>
      </c>
      <c r="E1597" s="2">
        <v>0</v>
      </c>
      <c r="F1597" s="2">
        <v>0</v>
      </c>
      <c r="G1597" s="2">
        <v>0</v>
      </c>
      <c r="H1597" s="16">
        <f t="shared" si="24"/>
        <v>0</v>
      </c>
    </row>
    <row r="1598" spans="1:8" ht="13.5" x14ac:dyDescent="0.25">
      <c r="A1598" s="11"/>
      <c r="B1598" s="10">
        <v>44635</v>
      </c>
      <c r="C1598" s="2">
        <v>2.2599999999999998</v>
      </c>
      <c r="D1598" s="2">
        <v>1.7682</v>
      </c>
      <c r="E1598" s="2">
        <v>0</v>
      </c>
      <c r="F1598" s="2">
        <v>0</v>
      </c>
      <c r="G1598" s="2">
        <v>0</v>
      </c>
      <c r="H1598" s="16">
        <f t="shared" si="24"/>
        <v>0</v>
      </c>
    </row>
    <row r="1599" spans="1:8" ht="13.5" x14ac:dyDescent="0.25">
      <c r="A1599" s="11"/>
      <c r="B1599" s="10">
        <v>44636</v>
      </c>
      <c r="C1599" s="2">
        <v>2.2599999999999998</v>
      </c>
      <c r="D1599" s="2">
        <v>1.7682</v>
      </c>
      <c r="E1599" s="2">
        <v>0</v>
      </c>
      <c r="F1599" s="2">
        <v>0</v>
      </c>
      <c r="G1599" s="2">
        <v>0</v>
      </c>
      <c r="H1599" s="16">
        <f t="shared" si="24"/>
        <v>0</v>
      </c>
    </row>
    <row r="1600" spans="1:8" ht="13.5" x14ac:dyDescent="0.25">
      <c r="A1600" s="11"/>
      <c r="B1600" s="10">
        <v>44637</v>
      </c>
      <c r="C1600" s="2">
        <v>2.2599999999999998</v>
      </c>
      <c r="D1600" s="2">
        <v>1.7682</v>
      </c>
      <c r="E1600" s="2">
        <v>0</v>
      </c>
      <c r="F1600" s="2">
        <v>0</v>
      </c>
      <c r="G1600" s="2">
        <v>0</v>
      </c>
      <c r="H1600" s="16">
        <f t="shared" si="24"/>
        <v>0</v>
      </c>
    </row>
    <row r="1601" spans="1:8" ht="13.5" x14ac:dyDescent="0.25">
      <c r="A1601" s="11"/>
      <c r="B1601" s="10">
        <v>44638</v>
      </c>
      <c r="C1601" s="2">
        <v>2.2599999999999998</v>
      </c>
      <c r="D1601" s="2">
        <v>1.7682</v>
      </c>
      <c r="E1601" s="2">
        <v>0</v>
      </c>
      <c r="F1601" s="2">
        <v>0</v>
      </c>
      <c r="G1601" s="2">
        <v>0</v>
      </c>
      <c r="H1601" s="16">
        <f t="shared" si="24"/>
        <v>0</v>
      </c>
    </row>
    <row r="1602" spans="1:8" ht="13.5" x14ac:dyDescent="0.25">
      <c r="A1602" s="11"/>
      <c r="B1602" s="10">
        <v>44641</v>
      </c>
      <c r="C1602" s="2">
        <v>2.2599999999999998</v>
      </c>
      <c r="D1602" s="2">
        <v>1.7682</v>
      </c>
      <c r="E1602" s="2">
        <v>0</v>
      </c>
      <c r="F1602" s="2">
        <v>0</v>
      </c>
      <c r="G1602" s="2">
        <v>0</v>
      </c>
      <c r="H1602" s="16">
        <f t="shared" si="24"/>
        <v>0</v>
      </c>
    </row>
    <row r="1603" spans="1:8" ht="13.5" x14ac:dyDescent="0.25">
      <c r="A1603" s="11"/>
      <c r="B1603" s="10">
        <v>44642</v>
      </c>
      <c r="C1603" s="2">
        <v>2.2599999999999998</v>
      </c>
      <c r="D1603" s="2">
        <v>1.7682</v>
      </c>
      <c r="E1603" s="2">
        <v>0</v>
      </c>
      <c r="F1603" s="2">
        <v>0</v>
      </c>
      <c r="G1603" s="2">
        <v>0</v>
      </c>
      <c r="H1603" s="16">
        <f t="shared" si="24"/>
        <v>0</v>
      </c>
    </row>
    <row r="1604" spans="1:8" ht="13.5" x14ac:dyDescent="0.25">
      <c r="A1604" s="11"/>
      <c r="B1604" s="10">
        <v>44643</v>
      </c>
      <c r="C1604" s="2">
        <v>2.2599999999999998</v>
      </c>
      <c r="D1604" s="2">
        <v>1.7682</v>
      </c>
      <c r="E1604" s="2">
        <v>0</v>
      </c>
      <c r="F1604" s="2">
        <v>0</v>
      </c>
      <c r="G1604" s="2">
        <v>0</v>
      </c>
      <c r="H1604" s="16">
        <f t="shared" si="24"/>
        <v>0</v>
      </c>
    </row>
    <row r="1605" spans="1:8" ht="13.5" x14ac:dyDescent="0.25">
      <c r="A1605" s="11"/>
      <c r="B1605" s="10">
        <v>44644</v>
      </c>
      <c r="C1605" s="2">
        <v>2.2599999999999998</v>
      </c>
      <c r="D1605" s="2">
        <v>1.7682</v>
      </c>
      <c r="E1605" s="2">
        <v>0</v>
      </c>
      <c r="F1605" s="2">
        <v>0</v>
      </c>
      <c r="G1605" s="2">
        <v>0</v>
      </c>
      <c r="H1605" s="16">
        <f t="shared" si="24"/>
        <v>0</v>
      </c>
    </row>
    <row r="1606" spans="1:8" ht="13.5" x14ac:dyDescent="0.25">
      <c r="A1606" s="11"/>
      <c r="B1606" s="10">
        <v>44645</v>
      </c>
      <c r="C1606" s="2">
        <v>2.2599999999999998</v>
      </c>
      <c r="D1606" s="2">
        <v>1.7682</v>
      </c>
      <c r="E1606" s="2">
        <v>0</v>
      </c>
      <c r="F1606" s="2">
        <v>0</v>
      </c>
      <c r="G1606" s="2">
        <v>0</v>
      </c>
      <c r="H1606" s="16">
        <f t="shared" si="24"/>
        <v>0</v>
      </c>
    </row>
    <row r="1607" spans="1:8" ht="13.5" x14ac:dyDescent="0.25">
      <c r="A1607" s="11"/>
      <c r="B1607" s="10">
        <v>44648</v>
      </c>
      <c r="C1607" s="2">
        <v>2.2599999999999998</v>
      </c>
      <c r="D1607" s="2">
        <v>1.7682</v>
      </c>
      <c r="E1607" s="2">
        <v>0</v>
      </c>
      <c r="F1607" s="2">
        <v>0</v>
      </c>
      <c r="G1607" s="2">
        <v>0</v>
      </c>
      <c r="H1607" s="16">
        <f t="shared" ref="H1607:H1670" si="25">(D1607-D1606)/D1606</f>
        <v>0</v>
      </c>
    </row>
    <row r="1608" spans="1:8" ht="13.5" x14ac:dyDescent="0.25">
      <c r="A1608" s="11"/>
      <c r="B1608" s="10">
        <v>44649</v>
      </c>
      <c r="C1608" s="2">
        <v>2.2599999999999998</v>
      </c>
      <c r="D1608" s="2">
        <v>1.7682</v>
      </c>
      <c r="E1608" s="2">
        <v>0</v>
      </c>
      <c r="F1608" s="2">
        <v>0</v>
      </c>
      <c r="G1608" s="2">
        <v>0</v>
      </c>
      <c r="H1608" s="16">
        <f t="shared" si="25"/>
        <v>0</v>
      </c>
    </row>
    <row r="1609" spans="1:8" ht="13.5" x14ac:dyDescent="0.25">
      <c r="A1609" s="11"/>
      <c r="B1609" s="10">
        <v>44650</v>
      </c>
      <c r="C1609" s="2">
        <v>2.2599999999999998</v>
      </c>
      <c r="D1609" s="2">
        <v>1.7682</v>
      </c>
      <c r="E1609" s="2">
        <v>0</v>
      </c>
      <c r="F1609" s="2">
        <v>0</v>
      </c>
      <c r="G1609" s="2">
        <v>0</v>
      </c>
      <c r="H1609" s="16">
        <f t="shared" si="25"/>
        <v>0</v>
      </c>
    </row>
    <row r="1610" spans="1:8" ht="13.5" x14ac:dyDescent="0.25">
      <c r="A1610" s="11"/>
      <c r="B1610" s="10">
        <v>44651</v>
      </c>
      <c r="C1610" s="2">
        <v>2.2599999999999998</v>
      </c>
      <c r="D1610" s="2">
        <v>1.7682</v>
      </c>
      <c r="E1610" s="2">
        <v>0</v>
      </c>
      <c r="F1610" s="2">
        <v>0</v>
      </c>
      <c r="G1610" s="2">
        <v>0</v>
      </c>
      <c r="H1610" s="16">
        <f t="shared" si="25"/>
        <v>0</v>
      </c>
    </row>
    <row r="1611" spans="1:8" ht="13.5" x14ac:dyDescent="0.25">
      <c r="A1611" s="11"/>
      <c r="B1611" s="10">
        <v>44652</v>
      </c>
      <c r="C1611" s="2">
        <v>2.2599999999999998</v>
      </c>
      <c r="D1611" s="2">
        <v>1.7682</v>
      </c>
      <c r="E1611" s="2">
        <v>0</v>
      </c>
      <c r="F1611" s="2">
        <v>0</v>
      </c>
      <c r="G1611" s="2">
        <v>0</v>
      </c>
      <c r="H1611" s="16">
        <f t="shared" si="25"/>
        <v>0</v>
      </c>
    </row>
    <row r="1612" spans="1:8" ht="13.5" x14ac:dyDescent="0.25">
      <c r="A1612" s="11"/>
      <c r="B1612" s="10">
        <v>44655</v>
      </c>
      <c r="C1612" s="2">
        <v>2.2599999999999998</v>
      </c>
      <c r="D1612" s="2">
        <v>1.7682</v>
      </c>
      <c r="E1612" s="2">
        <v>0</v>
      </c>
      <c r="F1612" s="2">
        <v>0</v>
      </c>
      <c r="G1612" s="2">
        <v>0</v>
      </c>
      <c r="H1612" s="16">
        <f t="shared" si="25"/>
        <v>0</v>
      </c>
    </row>
    <row r="1613" spans="1:8" ht="13.5" x14ac:dyDescent="0.25">
      <c r="A1613" s="11"/>
      <c r="B1613" s="10">
        <v>44656</v>
      </c>
      <c r="C1613" s="2">
        <v>2.2599999999999998</v>
      </c>
      <c r="D1613" s="2">
        <v>1.7682</v>
      </c>
      <c r="E1613" s="2">
        <v>0</v>
      </c>
      <c r="F1613" s="2">
        <v>0</v>
      </c>
      <c r="G1613" s="2">
        <v>0</v>
      </c>
      <c r="H1613" s="16">
        <f t="shared" si="25"/>
        <v>0</v>
      </c>
    </row>
    <row r="1614" spans="1:8" ht="13.5" x14ac:dyDescent="0.25">
      <c r="A1614" s="11"/>
      <c r="B1614" s="10">
        <v>44657</v>
      </c>
      <c r="C1614" s="2">
        <v>2.2599999999999998</v>
      </c>
      <c r="D1614" s="2">
        <v>1.7682</v>
      </c>
      <c r="E1614" s="2">
        <v>0</v>
      </c>
      <c r="F1614" s="2">
        <v>0</v>
      </c>
      <c r="G1614" s="2">
        <v>0</v>
      </c>
      <c r="H1614" s="16">
        <f t="shared" si="25"/>
        <v>0</v>
      </c>
    </row>
    <row r="1615" spans="1:8" ht="13.5" x14ac:dyDescent="0.25">
      <c r="A1615" s="11"/>
      <c r="B1615" s="10">
        <v>44658</v>
      </c>
      <c r="C1615" s="2">
        <v>2.2599999999999998</v>
      </c>
      <c r="D1615" s="2">
        <v>1.7682</v>
      </c>
      <c r="E1615" s="2">
        <v>0</v>
      </c>
      <c r="F1615" s="2">
        <v>0</v>
      </c>
      <c r="G1615" s="2">
        <v>0</v>
      </c>
      <c r="H1615" s="16">
        <f t="shared" si="25"/>
        <v>0</v>
      </c>
    </row>
    <row r="1616" spans="1:8" ht="13.5" x14ac:dyDescent="0.25">
      <c r="A1616" s="11"/>
      <c r="B1616" s="10">
        <v>44659</v>
      </c>
      <c r="C1616" s="2">
        <v>2.2599999999999998</v>
      </c>
      <c r="D1616" s="2">
        <v>1.7682</v>
      </c>
      <c r="E1616" s="2">
        <v>0</v>
      </c>
      <c r="F1616" s="2">
        <v>0</v>
      </c>
      <c r="G1616" s="2">
        <v>0</v>
      </c>
      <c r="H1616" s="16">
        <f t="shared" si="25"/>
        <v>0</v>
      </c>
    </row>
    <row r="1617" spans="1:8" ht="13.5" x14ac:dyDescent="0.25">
      <c r="A1617" s="11"/>
      <c r="B1617" s="10">
        <v>44662</v>
      </c>
      <c r="C1617" s="2">
        <v>2.2599999999999998</v>
      </c>
      <c r="D1617" s="2">
        <v>1.7682</v>
      </c>
      <c r="E1617" s="2">
        <v>0</v>
      </c>
      <c r="F1617" s="2">
        <v>0</v>
      </c>
      <c r="G1617" s="2">
        <v>0</v>
      </c>
      <c r="H1617" s="16">
        <f t="shared" si="25"/>
        <v>0</v>
      </c>
    </row>
    <row r="1618" spans="1:8" ht="13.5" x14ac:dyDescent="0.25">
      <c r="A1618" s="11"/>
      <c r="B1618" s="10">
        <v>44663</v>
      </c>
      <c r="C1618" s="2">
        <v>2.2599999999999998</v>
      </c>
      <c r="D1618" s="2">
        <v>1.7682</v>
      </c>
      <c r="E1618" s="2">
        <v>0</v>
      </c>
      <c r="F1618" s="2">
        <v>0</v>
      </c>
      <c r="G1618" s="2">
        <v>0</v>
      </c>
      <c r="H1618" s="16">
        <f t="shared" si="25"/>
        <v>0</v>
      </c>
    </row>
    <row r="1619" spans="1:8" ht="13.5" x14ac:dyDescent="0.25">
      <c r="A1619" s="11"/>
      <c r="B1619" s="10">
        <v>44664</v>
      </c>
      <c r="C1619" s="2">
        <v>2.2599999999999998</v>
      </c>
      <c r="D1619" s="2">
        <v>1.7682</v>
      </c>
      <c r="E1619" s="2">
        <v>0</v>
      </c>
      <c r="F1619" s="2">
        <v>0</v>
      </c>
      <c r="G1619" s="2">
        <v>0</v>
      </c>
      <c r="H1619" s="16">
        <f t="shared" si="25"/>
        <v>0</v>
      </c>
    </row>
    <row r="1620" spans="1:8" ht="13.5" x14ac:dyDescent="0.25">
      <c r="A1620" s="11"/>
      <c r="B1620" s="10">
        <v>44665</v>
      </c>
      <c r="C1620" s="2">
        <v>2.2599999999999998</v>
      </c>
      <c r="D1620" s="2">
        <v>1.7682</v>
      </c>
      <c r="E1620" s="2">
        <v>0</v>
      </c>
      <c r="F1620" s="2">
        <v>0</v>
      </c>
      <c r="G1620" s="2">
        <v>0</v>
      </c>
      <c r="H1620" s="16">
        <f t="shared" si="25"/>
        <v>0</v>
      </c>
    </row>
    <row r="1621" spans="1:8" ht="13.5" x14ac:dyDescent="0.25">
      <c r="A1621" s="11"/>
      <c r="B1621" s="10">
        <v>44666</v>
      </c>
      <c r="C1621" s="2">
        <v>2.2599999999999998</v>
      </c>
      <c r="D1621" s="2">
        <v>1.7682</v>
      </c>
      <c r="E1621" s="2">
        <v>0</v>
      </c>
      <c r="F1621" s="2">
        <v>0</v>
      </c>
      <c r="G1621" s="2">
        <v>0</v>
      </c>
      <c r="H1621" s="16">
        <f t="shared" si="25"/>
        <v>0</v>
      </c>
    </row>
    <row r="1622" spans="1:8" ht="13.5" x14ac:dyDescent="0.25">
      <c r="A1622" s="11"/>
      <c r="B1622" s="10">
        <v>44669</v>
      </c>
      <c r="C1622" s="2">
        <v>2.27</v>
      </c>
      <c r="D1622" s="2">
        <v>1.776</v>
      </c>
      <c r="E1622" s="2">
        <v>695</v>
      </c>
      <c r="F1622" s="2">
        <v>2.27</v>
      </c>
      <c r="G1622" s="2">
        <v>1577.65</v>
      </c>
      <c r="H1622" s="16">
        <f t="shared" si="25"/>
        <v>4.4112656939260426E-3</v>
      </c>
    </row>
    <row r="1623" spans="1:8" ht="13.5" x14ac:dyDescent="0.25">
      <c r="A1623" s="11"/>
      <c r="B1623" s="10">
        <v>44670</v>
      </c>
      <c r="C1623" s="2">
        <v>2.27</v>
      </c>
      <c r="D1623" s="2">
        <v>1.776</v>
      </c>
      <c r="E1623" s="2">
        <v>0</v>
      </c>
      <c r="F1623" s="2">
        <v>0</v>
      </c>
      <c r="G1623" s="2">
        <v>0</v>
      </c>
      <c r="H1623" s="16">
        <f t="shared" si="25"/>
        <v>0</v>
      </c>
    </row>
    <row r="1624" spans="1:8" ht="13.5" x14ac:dyDescent="0.25">
      <c r="A1624" s="11"/>
      <c r="B1624" s="10">
        <v>44671</v>
      </c>
      <c r="C1624" s="2">
        <v>2.27</v>
      </c>
      <c r="D1624" s="2">
        <v>1.776</v>
      </c>
      <c r="E1624" s="2">
        <v>0</v>
      </c>
      <c r="F1624" s="2">
        <v>0</v>
      </c>
      <c r="G1624" s="2">
        <v>0</v>
      </c>
      <c r="H1624" s="16">
        <f t="shared" si="25"/>
        <v>0</v>
      </c>
    </row>
    <row r="1625" spans="1:8" ht="13.5" x14ac:dyDescent="0.25">
      <c r="A1625" s="11"/>
      <c r="B1625" s="10">
        <v>44672</v>
      </c>
      <c r="C1625" s="2">
        <v>2.27</v>
      </c>
      <c r="D1625" s="2">
        <v>1.776</v>
      </c>
      <c r="E1625" s="2">
        <v>0</v>
      </c>
      <c r="F1625" s="2">
        <v>0</v>
      </c>
      <c r="G1625" s="2">
        <v>0</v>
      </c>
      <c r="H1625" s="16">
        <f t="shared" si="25"/>
        <v>0</v>
      </c>
    </row>
    <row r="1626" spans="1:8" ht="13.5" x14ac:dyDescent="0.25">
      <c r="A1626" s="11"/>
      <c r="B1626" s="10">
        <v>44673</v>
      </c>
      <c r="C1626" s="2">
        <v>2.27</v>
      </c>
      <c r="D1626" s="2">
        <v>1.776</v>
      </c>
      <c r="E1626" s="2">
        <v>300</v>
      </c>
      <c r="F1626" s="2">
        <v>2.27</v>
      </c>
      <c r="G1626" s="2">
        <v>681</v>
      </c>
      <c r="H1626" s="16">
        <f t="shared" si="25"/>
        <v>0</v>
      </c>
    </row>
    <row r="1627" spans="1:8" ht="13.5" x14ac:dyDescent="0.25">
      <c r="A1627" s="11"/>
      <c r="B1627" s="10">
        <v>44676</v>
      </c>
      <c r="C1627" s="2">
        <v>2.27</v>
      </c>
      <c r="D1627" s="2">
        <v>1.776</v>
      </c>
      <c r="E1627" s="2">
        <v>0</v>
      </c>
      <c r="F1627" s="2">
        <v>0</v>
      </c>
      <c r="G1627" s="2">
        <v>0</v>
      </c>
      <c r="H1627" s="16">
        <f t="shared" si="25"/>
        <v>0</v>
      </c>
    </row>
    <row r="1628" spans="1:8" ht="13.5" x14ac:dyDescent="0.25">
      <c r="A1628" s="11"/>
      <c r="B1628" s="10">
        <v>44677</v>
      </c>
      <c r="C1628" s="2">
        <v>2.27</v>
      </c>
      <c r="D1628" s="2">
        <v>1.776</v>
      </c>
      <c r="E1628" s="2">
        <v>0</v>
      </c>
      <c r="F1628" s="2">
        <v>0</v>
      </c>
      <c r="G1628" s="2">
        <v>0</v>
      </c>
      <c r="H1628" s="16">
        <f t="shared" si="25"/>
        <v>0</v>
      </c>
    </row>
    <row r="1629" spans="1:8" ht="13.5" x14ac:dyDescent="0.25">
      <c r="A1629" s="11"/>
      <c r="B1629" s="10">
        <v>44678</v>
      </c>
      <c r="C1629" s="2">
        <v>2.27</v>
      </c>
      <c r="D1629" s="2">
        <v>1.776</v>
      </c>
      <c r="E1629" s="2">
        <v>48465</v>
      </c>
      <c r="F1629" s="2">
        <v>2.27</v>
      </c>
      <c r="G1629" s="2">
        <v>110015.55</v>
      </c>
      <c r="H1629" s="16">
        <f t="shared" si="25"/>
        <v>0</v>
      </c>
    </row>
    <row r="1630" spans="1:8" ht="13.5" x14ac:dyDescent="0.25">
      <c r="A1630" s="11"/>
      <c r="B1630" s="10">
        <v>44679</v>
      </c>
      <c r="C1630" s="2">
        <v>2.27</v>
      </c>
      <c r="D1630" s="2">
        <v>1.776</v>
      </c>
      <c r="E1630" s="2">
        <v>17485</v>
      </c>
      <c r="F1630" s="2">
        <v>2.27</v>
      </c>
      <c r="G1630" s="2">
        <v>39690.949999999997</v>
      </c>
      <c r="H1630" s="16">
        <f t="shared" si="25"/>
        <v>0</v>
      </c>
    </row>
    <row r="1631" spans="1:8" ht="13.5" x14ac:dyDescent="0.25">
      <c r="A1631" s="11"/>
      <c r="B1631" s="10">
        <v>44680</v>
      </c>
      <c r="C1631" s="2">
        <v>2.2599999999999998</v>
      </c>
      <c r="D1631" s="2">
        <v>1.7682</v>
      </c>
      <c r="E1631" s="2">
        <v>100</v>
      </c>
      <c r="F1631" s="2">
        <v>2.2599999999999998</v>
      </c>
      <c r="G1631" s="2">
        <v>226</v>
      </c>
      <c r="H1631" s="16">
        <f t="shared" si="25"/>
        <v>-4.3918918918919086E-3</v>
      </c>
    </row>
    <row r="1632" spans="1:8" ht="13.5" x14ac:dyDescent="0.25">
      <c r="A1632" s="11"/>
      <c r="B1632" s="10">
        <v>44685</v>
      </c>
      <c r="C1632" s="2">
        <v>2.2599999999999998</v>
      </c>
      <c r="D1632" s="2">
        <v>1.7682</v>
      </c>
      <c r="E1632" s="2">
        <v>0</v>
      </c>
      <c r="F1632" s="2">
        <v>0</v>
      </c>
      <c r="G1632" s="2">
        <v>0</v>
      </c>
      <c r="H1632" s="16">
        <f t="shared" si="25"/>
        <v>0</v>
      </c>
    </row>
    <row r="1633" spans="1:8" ht="13.5" x14ac:dyDescent="0.25">
      <c r="A1633" s="11"/>
      <c r="B1633" s="10">
        <v>44686</v>
      </c>
      <c r="C1633" s="2">
        <v>2.2599999999999998</v>
      </c>
      <c r="D1633" s="2">
        <v>1.7682</v>
      </c>
      <c r="E1633" s="2">
        <v>0</v>
      </c>
      <c r="F1633" s="2">
        <v>0</v>
      </c>
      <c r="G1633" s="2">
        <v>0</v>
      </c>
      <c r="H1633" s="16">
        <f t="shared" si="25"/>
        <v>0</v>
      </c>
    </row>
    <row r="1634" spans="1:8" ht="13.5" x14ac:dyDescent="0.25">
      <c r="A1634" s="11"/>
      <c r="B1634" s="10">
        <v>44687</v>
      </c>
      <c r="C1634" s="2">
        <v>2.23</v>
      </c>
      <c r="D1634" s="2">
        <v>1.7446999999999999</v>
      </c>
      <c r="E1634" s="2">
        <v>100</v>
      </c>
      <c r="F1634" s="2">
        <v>2.23</v>
      </c>
      <c r="G1634" s="2">
        <v>223</v>
      </c>
      <c r="H1634" s="16">
        <f t="shared" si="25"/>
        <v>-1.3290351770161789E-2</v>
      </c>
    </row>
    <row r="1635" spans="1:8" ht="13.5" x14ac:dyDescent="0.25">
      <c r="A1635" s="11"/>
      <c r="B1635" s="10">
        <v>44690</v>
      </c>
      <c r="C1635" s="2">
        <v>2.23</v>
      </c>
      <c r="D1635" s="2">
        <v>1.7446999999999999</v>
      </c>
      <c r="E1635" s="2">
        <v>0</v>
      </c>
      <c r="F1635" s="2">
        <v>0</v>
      </c>
      <c r="G1635" s="2">
        <v>0</v>
      </c>
      <c r="H1635" s="16">
        <f t="shared" si="25"/>
        <v>0</v>
      </c>
    </row>
    <row r="1636" spans="1:8" ht="13.5" x14ac:dyDescent="0.25">
      <c r="A1636" s="11"/>
      <c r="B1636" s="10">
        <v>44691</v>
      </c>
      <c r="C1636" s="2">
        <v>2.23</v>
      </c>
      <c r="D1636" s="2">
        <v>1.7446999999999999</v>
      </c>
      <c r="E1636" s="2">
        <v>0</v>
      </c>
      <c r="F1636" s="2">
        <v>0</v>
      </c>
      <c r="G1636" s="2">
        <v>0</v>
      </c>
      <c r="H1636" s="16">
        <f t="shared" si="25"/>
        <v>0</v>
      </c>
    </row>
    <row r="1637" spans="1:8" ht="13.5" x14ac:dyDescent="0.25">
      <c r="A1637" s="11"/>
      <c r="B1637" s="10">
        <v>44692</v>
      </c>
      <c r="C1637" s="2">
        <v>2.23</v>
      </c>
      <c r="D1637" s="2">
        <v>1.7446999999999999</v>
      </c>
      <c r="E1637" s="2">
        <v>0</v>
      </c>
      <c r="F1637" s="2">
        <v>0</v>
      </c>
      <c r="G1637" s="2">
        <v>0</v>
      </c>
      <c r="H1637" s="16">
        <f t="shared" si="25"/>
        <v>0</v>
      </c>
    </row>
    <row r="1638" spans="1:8" ht="13.5" x14ac:dyDescent="0.25">
      <c r="A1638" s="11"/>
      <c r="B1638" s="10">
        <v>44693</v>
      </c>
      <c r="C1638" s="2">
        <v>2.23</v>
      </c>
      <c r="D1638" s="2">
        <v>1.7446999999999999</v>
      </c>
      <c r="E1638" s="2">
        <v>0</v>
      </c>
      <c r="F1638" s="2">
        <v>0</v>
      </c>
      <c r="G1638" s="2">
        <v>0</v>
      </c>
      <c r="H1638" s="16">
        <f t="shared" si="25"/>
        <v>0</v>
      </c>
    </row>
    <row r="1639" spans="1:8" ht="13.5" x14ac:dyDescent="0.25">
      <c r="A1639" s="11"/>
      <c r="B1639" s="10">
        <v>44694</v>
      </c>
      <c r="C1639" s="2">
        <v>2.23</v>
      </c>
      <c r="D1639" s="2">
        <v>1.7446999999999999</v>
      </c>
      <c r="E1639" s="2">
        <v>0</v>
      </c>
      <c r="F1639" s="2">
        <v>0</v>
      </c>
      <c r="G1639" s="2">
        <v>0</v>
      </c>
      <c r="H1639" s="16">
        <f t="shared" si="25"/>
        <v>0</v>
      </c>
    </row>
    <row r="1640" spans="1:8" ht="13.5" x14ac:dyDescent="0.25">
      <c r="A1640" s="11"/>
      <c r="B1640" s="10">
        <v>44697</v>
      </c>
      <c r="C1640" s="2">
        <v>2.23</v>
      </c>
      <c r="D1640" s="2">
        <v>1.7446999999999999</v>
      </c>
      <c r="E1640" s="2">
        <v>0</v>
      </c>
      <c r="F1640" s="2">
        <v>0</v>
      </c>
      <c r="G1640" s="2">
        <v>0</v>
      </c>
      <c r="H1640" s="16">
        <f t="shared" si="25"/>
        <v>0</v>
      </c>
    </row>
    <row r="1641" spans="1:8" ht="13.5" x14ac:dyDescent="0.25">
      <c r="A1641" s="11"/>
      <c r="B1641" s="10">
        <v>44698</v>
      </c>
      <c r="C1641" s="2">
        <v>2.23</v>
      </c>
      <c r="D1641" s="2">
        <v>1.7446999999999999</v>
      </c>
      <c r="E1641" s="2">
        <v>0</v>
      </c>
      <c r="F1641" s="2">
        <v>0</v>
      </c>
      <c r="G1641" s="2">
        <v>0</v>
      </c>
      <c r="H1641" s="16">
        <f t="shared" si="25"/>
        <v>0</v>
      </c>
    </row>
    <row r="1642" spans="1:8" ht="13.5" x14ac:dyDescent="0.25">
      <c r="A1642" s="11"/>
      <c r="B1642" s="10">
        <v>44699</v>
      </c>
      <c r="C1642" s="2">
        <v>2.23</v>
      </c>
      <c r="D1642" s="2">
        <v>1.7446999999999999</v>
      </c>
      <c r="E1642" s="2">
        <v>0</v>
      </c>
      <c r="F1642" s="2">
        <v>0</v>
      </c>
      <c r="G1642" s="2">
        <v>0</v>
      </c>
      <c r="H1642" s="16">
        <f t="shared" si="25"/>
        <v>0</v>
      </c>
    </row>
    <row r="1643" spans="1:8" ht="13.5" x14ac:dyDescent="0.25">
      <c r="A1643" s="11"/>
      <c r="B1643" s="10">
        <v>44700</v>
      </c>
      <c r="C1643" s="2">
        <v>2.23</v>
      </c>
      <c r="D1643" s="2">
        <v>1.7446999999999999</v>
      </c>
      <c r="E1643" s="2">
        <v>0</v>
      </c>
      <c r="F1643" s="2">
        <v>0</v>
      </c>
      <c r="G1643" s="2">
        <v>0</v>
      </c>
      <c r="H1643" s="16">
        <f t="shared" si="25"/>
        <v>0</v>
      </c>
    </row>
    <row r="1644" spans="1:8" ht="13.5" x14ac:dyDescent="0.25">
      <c r="A1644" s="11"/>
      <c r="B1644" s="10">
        <v>44701</v>
      </c>
      <c r="C1644" s="2">
        <v>2.13</v>
      </c>
      <c r="D1644" s="2">
        <v>1.6665000000000001</v>
      </c>
      <c r="E1644" s="2">
        <v>0</v>
      </c>
      <c r="F1644" s="2">
        <v>0</v>
      </c>
      <c r="G1644" s="2">
        <v>0</v>
      </c>
      <c r="H1644" s="16">
        <f t="shared" si="25"/>
        <v>-4.4821459276666378E-2</v>
      </c>
    </row>
    <row r="1645" spans="1:8" ht="13.5" x14ac:dyDescent="0.25">
      <c r="A1645" s="11"/>
      <c r="B1645" s="10">
        <v>44704</v>
      </c>
      <c r="C1645" s="2">
        <v>2.13</v>
      </c>
      <c r="D1645" s="2">
        <v>1.6665000000000001</v>
      </c>
      <c r="E1645" s="2">
        <v>50</v>
      </c>
      <c r="F1645" s="2">
        <v>2.13</v>
      </c>
      <c r="G1645" s="2">
        <v>106.5</v>
      </c>
      <c r="H1645" s="16">
        <f t="shared" si="25"/>
        <v>0</v>
      </c>
    </row>
    <row r="1646" spans="1:8" ht="13.5" x14ac:dyDescent="0.25">
      <c r="A1646" s="11"/>
      <c r="B1646" s="10">
        <v>44705</v>
      </c>
      <c r="C1646" s="2">
        <v>2.13</v>
      </c>
      <c r="D1646" s="2">
        <v>1.6665000000000001</v>
      </c>
      <c r="E1646" s="2">
        <v>0</v>
      </c>
      <c r="F1646" s="2">
        <v>0</v>
      </c>
      <c r="G1646" s="2">
        <v>0</v>
      </c>
      <c r="H1646" s="16">
        <f t="shared" si="25"/>
        <v>0</v>
      </c>
    </row>
    <row r="1647" spans="1:8" ht="13.5" x14ac:dyDescent="0.25">
      <c r="A1647" s="11"/>
      <c r="B1647" s="10">
        <v>44706</v>
      </c>
      <c r="C1647" s="2">
        <v>2.2000000000000002</v>
      </c>
      <c r="D1647" s="2">
        <v>1.7212000000000001</v>
      </c>
      <c r="E1647" s="2">
        <v>50</v>
      </c>
      <c r="F1647" s="2">
        <v>2.2000000000000002</v>
      </c>
      <c r="G1647" s="2">
        <v>110</v>
      </c>
      <c r="H1647" s="16">
        <f t="shared" si="25"/>
        <v>3.2823282328232804E-2</v>
      </c>
    </row>
    <row r="1648" spans="1:8" ht="13.5" x14ac:dyDescent="0.25">
      <c r="A1648" s="11"/>
      <c r="B1648" s="10">
        <v>44707</v>
      </c>
      <c r="C1648" s="2">
        <v>2.2000000000000002</v>
      </c>
      <c r="D1648" s="2">
        <v>1.7212000000000001</v>
      </c>
      <c r="E1648" s="2">
        <v>0</v>
      </c>
      <c r="F1648" s="2">
        <v>0</v>
      </c>
      <c r="G1648" s="2">
        <v>0</v>
      </c>
      <c r="H1648" s="16">
        <f t="shared" si="25"/>
        <v>0</v>
      </c>
    </row>
    <row r="1649" spans="1:8" ht="13.5" x14ac:dyDescent="0.25">
      <c r="A1649" s="11"/>
      <c r="B1649" s="10">
        <v>44708</v>
      </c>
      <c r="C1649" s="2">
        <v>2.2000000000000002</v>
      </c>
      <c r="D1649" s="2">
        <v>1.7212000000000001</v>
      </c>
      <c r="E1649" s="2">
        <v>0</v>
      </c>
      <c r="F1649" s="2">
        <v>0</v>
      </c>
      <c r="G1649" s="2">
        <v>0</v>
      </c>
      <c r="H1649" s="16">
        <f t="shared" si="25"/>
        <v>0</v>
      </c>
    </row>
    <row r="1650" spans="1:8" ht="13.5" x14ac:dyDescent="0.25">
      <c r="A1650" s="11"/>
      <c r="B1650" s="10">
        <v>44711</v>
      </c>
      <c r="C1650" s="2">
        <v>2.2000000000000002</v>
      </c>
      <c r="D1650" s="2">
        <v>1.7212000000000001</v>
      </c>
      <c r="E1650" s="2">
        <v>0</v>
      </c>
      <c r="F1650" s="2">
        <v>0</v>
      </c>
      <c r="G1650" s="2">
        <v>0</v>
      </c>
      <c r="H1650" s="16">
        <f t="shared" si="25"/>
        <v>0</v>
      </c>
    </row>
    <row r="1651" spans="1:8" ht="13.5" x14ac:dyDescent="0.25">
      <c r="A1651" s="11"/>
      <c r="B1651" s="10">
        <v>44712</v>
      </c>
      <c r="C1651" s="2">
        <v>2.2000000000000002</v>
      </c>
      <c r="D1651" s="2">
        <v>1.7212000000000001</v>
      </c>
      <c r="E1651" s="2">
        <v>0</v>
      </c>
      <c r="F1651" s="2">
        <v>0</v>
      </c>
      <c r="G1651" s="2">
        <v>0</v>
      </c>
      <c r="H1651" s="16">
        <f t="shared" si="25"/>
        <v>0</v>
      </c>
    </row>
    <row r="1652" spans="1:8" ht="13.5" x14ac:dyDescent="0.25">
      <c r="A1652" s="11"/>
      <c r="B1652" s="10">
        <v>44713</v>
      </c>
      <c r="C1652" s="2">
        <v>2.2000000000000002</v>
      </c>
      <c r="D1652" s="2">
        <v>1.7212000000000001</v>
      </c>
      <c r="E1652" s="2">
        <v>0</v>
      </c>
      <c r="F1652" s="2">
        <v>0</v>
      </c>
      <c r="G1652" s="2">
        <v>0</v>
      </c>
      <c r="H1652" s="16">
        <f t="shared" si="25"/>
        <v>0</v>
      </c>
    </row>
    <row r="1653" spans="1:8" ht="13.5" x14ac:dyDescent="0.25">
      <c r="A1653" s="11"/>
      <c r="B1653" s="10">
        <v>44714</v>
      </c>
      <c r="C1653" s="2">
        <v>2.2000000000000002</v>
      </c>
      <c r="D1653" s="2">
        <v>1.7212000000000001</v>
      </c>
      <c r="E1653" s="2">
        <v>0</v>
      </c>
      <c r="F1653" s="2">
        <v>0</v>
      </c>
      <c r="G1653" s="2">
        <v>0</v>
      </c>
      <c r="H1653" s="16">
        <f t="shared" si="25"/>
        <v>0</v>
      </c>
    </row>
    <row r="1654" spans="1:8" ht="13.5" x14ac:dyDescent="0.25">
      <c r="A1654" s="11"/>
      <c r="B1654" s="10">
        <v>44715</v>
      </c>
      <c r="C1654" s="2">
        <v>2.2000000000000002</v>
      </c>
      <c r="D1654" s="2">
        <v>1.7212000000000001</v>
      </c>
      <c r="E1654" s="2">
        <v>0</v>
      </c>
      <c r="F1654" s="2">
        <v>0</v>
      </c>
      <c r="G1654" s="2">
        <v>0</v>
      </c>
      <c r="H1654" s="16">
        <f t="shared" si="25"/>
        <v>0</v>
      </c>
    </row>
    <row r="1655" spans="1:8" ht="13.5" x14ac:dyDescent="0.25">
      <c r="A1655" s="11"/>
      <c r="B1655" s="10">
        <v>44718</v>
      </c>
      <c r="C1655" s="2">
        <v>2.2000000000000002</v>
      </c>
      <c r="D1655" s="2">
        <v>1.7212000000000001</v>
      </c>
      <c r="E1655" s="2">
        <v>0</v>
      </c>
      <c r="F1655" s="2">
        <v>0</v>
      </c>
      <c r="G1655" s="2">
        <v>0</v>
      </c>
      <c r="H1655" s="16">
        <f t="shared" si="25"/>
        <v>0</v>
      </c>
    </row>
    <row r="1656" spans="1:8" ht="13.5" x14ac:dyDescent="0.25">
      <c r="A1656" s="11"/>
      <c r="B1656" s="10">
        <v>44719</v>
      </c>
      <c r="C1656" s="2">
        <v>2.2000000000000002</v>
      </c>
      <c r="D1656" s="2">
        <v>1.7212000000000001</v>
      </c>
      <c r="E1656" s="2">
        <v>0</v>
      </c>
      <c r="F1656" s="2">
        <v>0</v>
      </c>
      <c r="G1656" s="2">
        <v>0</v>
      </c>
      <c r="H1656" s="16">
        <f t="shared" si="25"/>
        <v>0</v>
      </c>
    </row>
    <row r="1657" spans="1:8" ht="13.5" x14ac:dyDescent="0.25">
      <c r="A1657" s="11"/>
      <c r="B1657" s="10">
        <v>44720</v>
      </c>
      <c r="C1657" s="2">
        <v>2.2000000000000002</v>
      </c>
      <c r="D1657" s="2">
        <v>1.7212000000000001</v>
      </c>
      <c r="E1657" s="2">
        <v>0</v>
      </c>
      <c r="F1657" s="2">
        <v>0</v>
      </c>
      <c r="G1657" s="2">
        <v>0</v>
      </c>
      <c r="H1657" s="16">
        <f t="shared" si="25"/>
        <v>0</v>
      </c>
    </row>
    <row r="1658" spans="1:8" ht="13.5" x14ac:dyDescent="0.25">
      <c r="A1658" s="11"/>
      <c r="B1658" s="10">
        <v>44721</v>
      </c>
      <c r="C1658" s="2">
        <v>2.2000000000000002</v>
      </c>
      <c r="D1658" s="2">
        <v>1.7212000000000001</v>
      </c>
      <c r="E1658" s="2">
        <v>0</v>
      </c>
      <c r="F1658" s="2">
        <v>0</v>
      </c>
      <c r="G1658" s="2">
        <v>0</v>
      </c>
      <c r="H1658" s="16">
        <f t="shared" si="25"/>
        <v>0</v>
      </c>
    </row>
    <row r="1659" spans="1:8" ht="13.5" x14ac:dyDescent="0.25">
      <c r="A1659" s="11"/>
      <c r="B1659" s="10">
        <v>44722</v>
      </c>
      <c r="C1659" s="2">
        <v>2.2000000000000002</v>
      </c>
      <c r="D1659" s="2">
        <v>1.7212000000000001</v>
      </c>
      <c r="E1659" s="2">
        <v>0</v>
      </c>
      <c r="F1659" s="2">
        <v>0</v>
      </c>
      <c r="G1659" s="2">
        <v>0</v>
      </c>
      <c r="H1659" s="16">
        <f t="shared" si="25"/>
        <v>0</v>
      </c>
    </row>
    <row r="1660" spans="1:8" ht="13.5" x14ac:dyDescent="0.25">
      <c r="A1660" s="11"/>
      <c r="B1660" s="10">
        <v>44725</v>
      </c>
      <c r="C1660" s="2">
        <v>2.2000000000000002</v>
      </c>
      <c r="D1660" s="2">
        <v>1.7212000000000001</v>
      </c>
      <c r="E1660" s="2">
        <v>0</v>
      </c>
      <c r="F1660" s="2">
        <v>0</v>
      </c>
      <c r="G1660" s="2">
        <v>0</v>
      </c>
      <c r="H1660" s="16">
        <f t="shared" si="25"/>
        <v>0</v>
      </c>
    </row>
    <row r="1661" spans="1:8" ht="13.5" x14ac:dyDescent="0.25">
      <c r="A1661" s="11"/>
      <c r="B1661" s="10">
        <v>44726</v>
      </c>
      <c r="C1661" s="2">
        <v>2.2000000000000002</v>
      </c>
      <c r="D1661" s="2">
        <v>1.7212000000000001</v>
      </c>
      <c r="E1661" s="2">
        <v>0</v>
      </c>
      <c r="F1661" s="2">
        <v>0</v>
      </c>
      <c r="G1661" s="2">
        <v>0</v>
      </c>
      <c r="H1661" s="16">
        <f t="shared" si="25"/>
        <v>0</v>
      </c>
    </row>
    <row r="1662" spans="1:8" ht="13.5" x14ac:dyDescent="0.25">
      <c r="A1662" s="11"/>
      <c r="B1662" s="10">
        <v>44727</v>
      </c>
      <c r="C1662" s="2">
        <v>2.2000000000000002</v>
      </c>
      <c r="D1662" s="2">
        <v>1.7212000000000001</v>
      </c>
      <c r="E1662" s="2">
        <v>0</v>
      </c>
      <c r="F1662" s="2">
        <v>0</v>
      </c>
      <c r="G1662" s="2">
        <v>0</v>
      </c>
      <c r="H1662" s="16">
        <f t="shared" si="25"/>
        <v>0</v>
      </c>
    </row>
    <row r="1663" spans="1:8" ht="13.5" x14ac:dyDescent="0.25">
      <c r="A1663" s="11"/>
      <c r="B1663" s="10">
        <v>44728</v>
      </c>
      <c r="C1663" s="2">
        <v>2.2000000000000002</v>
      </c>
      <c r="D1663" s="2">
        <v>1.7212000000000001</v>
      </c>
      <c r="E1663" s="2">
        <v>0</v>
      </c>
      <c r="F1663" s="2">
        <v>0</v>
      </c>
      <c r="G1663" s="2">
        <v>0</v>
      </c>
      <c r="H1663" s="16">
        <f t="shared" si="25"/>
        <v>0</v>
      </c>
    </row>
    <row r="1664" spans="1:8" ht="13.5" x14ac:dyDescent="0.25">
      <c r="A1664" s="11"/>
      <c r="B1664" s="10">
        <v>44729</v>
      </c>
      <c r="C1664" s="2">
        <v>2.2000000000000002</v>
      </c>
      <c r="D1664" s="2">
        <v>1.7212000000000001</v>
      </c>
      <c r="E1664" s="2">
        <v>0</v>
      </c>
      <c r="F1664" s="2">
        <v>0</v>
      </c>
      <c r="G1664" s="2">
        <v>0</v>
      </c>
      <c r="H1664" s="16">
        <f t="shared" si="25"/>
        <v>0</v>
      </c>
    </row>
    <row r="1665" spans="1:8" ht="13.5" x14ac:dyDescent="0.25">
      <c r="A1665" s="11"/>
      <c r="B1665" s="10">
        <v>44732</v>
      </c>
      <c r="C1665" s="2">
        <v>2.2000000000000002</v>
      </c>
      <c r="D1665" s="2">
        <v>1.7212000000000001</v>
      </c>
      <c r="E1665" s="2">
        <v>0</v>
      </c>
      <c r="F1665" s="2">
        <v>0</v>
      </c>
      <c r="G1665" s="2">
        <v>0</v>
      </c>
      <c r="H1665" s="16">
        <f t="shared" si="25"/>
        <v>0</v>
      </c>
    </row>
    <row r="1666" spans="1:8" ht="13.5" x14ac:dyDescent="0.25">
      <c r="A1666" s="11"/>
      <c r="B1666" s="10">
        <v>44733</v>
      </c>
      <c r="C1666" s="2">
        <v>2.2000000000000002</v>
      </c>
      <c r="D1666" s="2">
        <v>1.7212000000000001</v>
      </c>
      <c r="E1666" s="2">
        <v>0</v>
      </c>
      <c r="F1666" s="2">
        <v>0</v>
      </c>
      <c r="G1666" s="2">
        <v>0</v>
      </c>
      <c r="H1666" s="16">
        <f t="shared" si="25"/>
        <v>0</v>
      </c>
    </row>
    <row r="1667" spans="1:8" ht="13.5" x14ac:dyDescent="0.25">
      <c r="A1667" s="11"/>
      <c r="B1667" s="10">
        <v>44734</v>
      </c>
      <c r="C1667" s="2">
        <v>2.2000000000000002</v>
      </c>
      <c r="D1667" s="2">
        <v>1.7212000000000001</v>
      </c>
      <c r="E1667" s="2">
        <v>0</v>
      </c>
      <c r="F1667" s="2">
        <v>0</v>
      </c>
      <c r="G1667" s="2">
        <v>0</v>
      </c>
      <c r="H1667" s="16">
        <f t="shared" si="25"/>
        <v>0</v>
      </c>
    </row>
    <row r="1668" spans="1:8" ht="13.5" x14ac:dyDescent="0.25">
      <c r="A1668" s="11"/>
      <c r="B1668" s="10">
        <v>44735</v>
      </c>
      <c r="C1668" s="2">
        <v>2.2000000000000002</v>
      </c>
      <c r="D1668" s="2">
        <v>1.7212000000000001</v>
      </c>
      <c r="E1668" s="2">
        <v>0</v>
      </c>
      <c r="F1668" s="2">
        <v>0</v>
      </c>
      <c r="G1668" s="2">
        <v>0</v>
      </c>
      <c r="H1668" s="16">
        <f t="shared" si="25"/>
        <v>0</v>
      </c>
    </row>
    <row r="1669" spans="1:8" ht="13.5" x14ac:dyDescent="0.25">
      <c r="A1669" s="11"/>
      <c r="B1669" s="10">
        <v>44736</v>
      </c>
      <c r="C1669" s="2">
        <v>2.2000000000000002</v>
      </c>
      <c r="D1669" s="2">
        <v>1.7212000000000001</v>
      </c>
      <c r="E1669" s="2">
        <v>0</v>
      </c>
      <c r="F1669" s="2">
        <v>0</v>
      </c>
      <c r="G1669" s="2">
        <v>0</v>
      </c>
      <c r="H1669" s="16">
        <f t="shared" si="25"/>
        <v>0</v>
      </c>
    </row>
    <row r="1670" spans="1:8" ht="13.5" x14ac:dyDescent="0.25">
      <c r="A1670" s="11"/>
      <c r="B1670" s="10">
        <v>44739</v>
      </c>
      <c r="C1670" s="2">
        <v>2.2000000000000002</v>
      </c>
      <c r="D1670" s="2">
        <v>1.7212000000000001</v>
      </c>
      <c r="E1670" s="2">
        <v>0</v>
      </c>
      <c r="F1670" s="2">
        <v>0</v>
      </c>
      <c r="G1670" s="2">
        <v>0</v>
      </c>
      <c r="H1670" s="16">
        <f t="shared" si="25"/>
        <v>0</v>
      </c>
    </row>
    <row r="1671" spans="1:8" ht="13.5" x14ac:dyDescent="0.25">
      <c r="A1671" s="11"/>
      <c r="B1671" s="10">
        <v>44740</v>
      </c>
      <c r="C1671" s="2">
        <v>2.2000000000000002</v>
      </c>
      <c r="D1671" s="2">
        <v>1.7212000000000001</v>
      </c>
      <c r="E1671" s="2">
        <v>0</v>
      </c>
      <c r="F1671" s="2">
        <v>0</v>
      </c>
      <c r="G1671" s="2">
        <v>0</v>
      </c>
      <c r="H1671" s="16">
        <f t="shared" ref="H1671:H1734" si="26">(D1671-D1670)/D1670</f>
        <v>0</v>
      </c>
    </row>
    <row r="1672" spans="1:8" ht="13.5" x14ac:dyDescent="0.25">
      <c r="A1672" s="11"/>
      <c r="B1672" s="10">
        <v>44741</v>
      </c>
      <c r="C1672" s="2">
        <v>2.2000000000000002</v>
      </c>
      <c r="D1672" s="2">
        <v>1.7212000000000001</v>
      </c>
      <c r="E1672" s="2">
        <v>0</v>
      </c>
      <c r="F1672" s="2">
        <v>0</v>
      </c>
      <c r="G1672" s="2">
        <v>0</v>
      </c>
      <c r="H1672" s="16">
        <f t="shared" si="26"/>
        <v>0</v>
      </c>
    </row>
    <row r="1673" spans="1:8" ht="13.5" x14ac:dyDescent="0.25">
      <c r="A1673" s="11"/>
      <c r="B1673" s="10">
        <v>44742</v>
      </c>
      <c r="C1673" s="2">
        <v>2.2000000000000002</v>
      </c>
      <c r="D1673" s="2">
        <v>1.7212000000000001</v>
      </c>
      <c r="E1673" s="2">
        <v>0</v>
      </c>
      <c r="F1673" s="2">
        <v>0</v>
      </c>
      <c r="G1673" s="2">
        <v>0</v>
      </c>
      <c r="H1673" s="16">
        <f t="shared" si="26"/>
        <v>0</v>
      </c>
    </row>
    <row r="1674" spans="1:8" ht="13.5" x14ac:dyDescent="0.25">
      <c r="A1674" s="11"/>
      <c r="B1674" s="10">
        <v>44743</v>
      </c>
      <c r="C1674" s="2">
        <v>2.2000000000000002</v>
      </c>
      <c r="D1674" s="2">
        <v>1.7212000000000001</v>
      </c>
      <c r="E1674" s="2">
        <v>1</v>
      </c>
      <c r="F1674" s="2">
        <v>2.2000000000000002</v>
      </c>
      <c r="G1674" s="2">
        <v>2.2000000000000002</v>
      </c>
      <c r="H1674" s="16">
        <f t="shared" si="26"/>
        <v>0</v>
      </c>
    </row>
    <row r="1675" spans="1:8" ht="13.5" x14ac:dyDescent="0.25">
      <c r="A1675" s="11"/>
      <c r="B1675" s="10">
        <v>44746</v>
      </c>
      <c r="C1675" s="2">
        <v>2.2000000000000002</v>
      </c>
      <c r="D1675" s="2">
        <v>1.7212000000000001</v>
      </c>
      <c r="E1675" s="2">
        <v>0</v>
      </c>
      <c r="F1675" s="2">
        <v>0</v>
      </c>
      <c r="G1675" s="2">
        <v>0</v>
      </c>
      <c r="H1675" s="16">
        <f t="shared" si="26"/>
        <v>0</v>
      </c>
    </row>
    <row r="1676" spans="1:8" ht="13.5" x14ac:dyDescent="0.25">
      <c r="A1676" s="11"/>
      <c r="B1676" s="10">
        <v>44747</v>
      </c>
      <c r="C1676" s="2">
        <v>2.2000000000000002</v>
      </c>
      <c r="D1676" s="2">
        <v>1.7212000000000001</v>
      </c>
      <c r="E1676" s="2">
        <v>0</v>
      </c>
      <c r="F1676" s="2">
        <v>0</v>
      </c>
      <c r="G1676" s="2">
        <v>0</v>
      </c>
      <c r="H1676" s="16">
        <f t="shared" si="26"/>
        <v>0</v>
      </c>
    </row>
    <row r="1677" spans="1:8" ht="13.5" x14ac:dyDescent="0.25">
      <c r="A1677" s="11"/>
      <c r="B1677" s="10">
        <v>44748</v>
      </c>
      <c r="C1677" s="2">
        <v>2.2000000000000002</v>
      </c>
      <c r="D1677" s="2">
        <v>1.7212000000000001</v>
      </c>
      <c r="E1677" s="2">
        <v>0</v>
      </c>
      <c r="F1677" s="2">
        <v>0</v>
      </c>
      <c r="G1677" s="2">
        <v>0</v>
      </c>
      <c r="H1677" s="16">
        <f t="shared" si="26"/>
        <v>0</v>
      </c>
    </row>
    <row r="1678" spans="1:8" ht="13.5" x14ac:dyDescent="0.25">
      <c r="A1678" s="11"/>
      <c r="B1678" s="10">
        <v>44749</v>
      </c>
      <c r="C1678" s="2">
        <v>2.2000000000000002</v>
      </c>
      <c r="D1678" s="2">
        <v>1.7212000000000001</v>
      </c>
      <c r="E1678" s="2">
        <v>140</v>
      </c>
      <c r="F1678" s="2">
        <v>2.2000000000000002</v>
      </c>
      <c r="G1678" s="2">
        <v>308</v>
      </c>
      <c r="H1678" s="16">
        <f t="shared" si="26"/>
        <v>0</v>
      </c>
    </row>
    <row r="1679" spans="1:8" ht="13.5" x14ac:dyDescent="0.25">
      <c r="A1679" s="11"/>
      <c r="B1679" s="10">
        <v>44750</v>
      </c>
      <c r="C1679" s="2">
        <v>2.2000000000000002</v>
      </c>
      <c r="D1679" s="2">
        <v>1.7212000000000001</v>
      </c>
      <c r="E1679" s="2">
        <v>0</v>
      </c>
      <c r="F1679" s="2">
        <v>0</v>
      </c>
      <c r="G1679" s="2">
        <v>0</v>
      </c>
      <c r="H1679" s="16">
        <f t="shared" si="26"/>
        <v>0</v>
      </c>
    </row>
    <row r="1680" spans="1:8" ht="13.5" x14ac:dyDescent="0.25">
      <c r="A1680" s="11"/>
      <c r="B1680" s="10">
        <v>44753</v>
      </c>
      <c r="C1680" s="2">
        <v>2.2000000000000002</v>
      </c>
      <c r="D1680" s="2">
        <v>1.7212000000000001</v>
      </c>
      <c r="E1680" s="2">
        <v>0</v>
      </c>
      <c r="F1680" s="2">
        <v>0</v>
      </c>
      <c r="G1680" s="2">
        <v>0</v>
      </c>
      <c r="H1680" s="16">
        <f t="shared" si="26"/>
        <v>0</v>
      </c>
    </row>
    <row r="1681" spans="1:8" ht="13.5" x14ac:dyDescent="0.25">
      <c r="A1681" s="11"/>
      <c r="B1681" s="10">
        <v>44754</v>
      </c>
      <c r="C1681" s="2">
        <v>2.2000000000000002</v>
      </c>
      <c r="D1681" s="2">
        <v>1.7212000000000001</v>
      </c>
      <c r="E1681" s="2">
        <v>0</v>
      </c>
      <c r="F1681" s="2">
        <v>0</v>
      </c>
      <c r="G1681" s="2">
        <v>0</v>
      </c>
      <c r="H1681" s="16">
        <f t="shared" si="26"/>
        <v>0</v>
      </c>
    </row>
    <row r="1682" spans="1:8" ht="13.5" x14ac:dyDescent="0.25">
      <c r="A1682" s="11"/>
      <c r="B1682" s="10">
        <v>44755</v>
      </c>
      <c r="C1682" s="2">
        <v>2.2000000000000002</v>
      </c>
      <c r="D1682" s="2">
        <v>1.7212000000000001</v>
      </c>
      <c r="E1682" s="2">
        <v>0</v>
      </c>
      <c r="F1682" s="2">
        <v>0</v>
      </c>
      <c r="G1682" s="2">
        <v>0</v>
      </c>
      <c r="H1682" s="16">
        <f t="shared" si="26"/>
        <v>0</v>
      </c>
    </row>
    <row r="1683" spans="1:8" ht="13.5" x14ac:dyDescent="0.25">
      <c r="A1683" s="11"/>
      <c r="B1683" s="10">
        <v>44756</v>
      </c>
      <c r="C1683" s="2">
        <v>2.2000000000000002</v>
      </c>
      <c r="D1683" s="2">
        <v>1.7212000000000001</v>
      </c>
      <c r="E1683" s="2">
        <v>0</v>
      </c>
      <c r="F1683" s="2">
        <v>0</v>
      </c>
      <c r="G1683" s="2">
        <v>0</v>
      </c>
      <c r="H1683" s="16">
        <f t="shared" si="26"/>
        <v>0</v>
      </c>
    </row>
    <row r="1684" spans="1:8" ht="13.5" x14ac:dyDescent="0.25">
      <c r="A1684" s="11"/>
      <c r="B1684" s="10">
        <v>44757</v>
      </c>
      <c r="C1684" s="2">
        <v>2.2000000000000002</v>
      </c>
      <c r="D1684" s="2">
        <v>1.7212000000000001</v>
      </c>
      <c r="E1684" s="2">
        <v>0</v>
      </c>
      <c r="F1684" s="2">
        <v>0</v>
      </c>
      <c r="G1684" s="2">
        <v>0</v>
      </c>
      <c r="H1684" s="16">
        <f t="shared" si="26"/>
        <v>0</v>
      </c>
    </row>
    <row r="1685" spans="1:8" ht="13.5" x14ac:dyDescent="0.25">
      <c r="A1685" s="11"/>
      <c r="B1685" s="10">
        <v>44760</v>
      </c>
      <c r="C1685" s="2">
        <v>2.2000000000000002</v>
      </c>
      <c r="D1685" s="2">
        <v>1.7212000000000001</v>
      </c>
      <c r="E1685" s="2">
        <v>0</v>
      </c>
      <c r="F1685" s="2">
        <v>0</v>
      </c>
      <c r="G1685" s="2">
        <v>0</v>
      </c>
      <c r="H1685" s="16">
        <f t="shared" si="26"/>
        <v>0</v>
      </c>
    </row>
    <row r="1686" spans="1:8" ht="13.5" x14ac:dyDescent="0.25">
      <c r="A1686" s="11"/>
      <c r="B1686" s="10">
        <v>44761</v>
      </c>
      <c r="C1686" s="2">
        <v>2.19</v>
      </c>
      <c r="D1686" s="2">
        <v>1.7134</v>
      </c>
      <c r="E1686" s="2">
        <v>62</v>
      </c>
      <c r="F1686" s="2">
        <v>2.19</v>
      </c>
      <c r="G1686" s="2">
        <v>135.78</v>
      </c>
      <c r="H1686" s="16">
        <f t="shared" si="26"/>
        <v>-4.5317220543806816E-3</v>
      </c>
    </row>
    <row r="1687" spans="1:8" ht="13.5" x14ac:dyDescent="0.25">
      <c r="A1687" s="11"/>
      <c r="B1687" s="10">
        <v>44762</v>
      </c>
      <c r="C1687" s="2">
        <v>2.19</v>
      </c>
      <c r="D1687" s="2">
        <v>1.7134</v>
      </c>
      <c r="E1687" s="2">
        <v>0</v>
      </c>
      <c r="F1687" s="2">
        <v>0</v>
      </c>
      <c r="G1687" s="2">
        <v>0</v>
      </c>
      <c r="H1687" s="16">
        <f t="shared" si="26"/>
        <v>0</v>
      </c>
    </row>
    <row r="1688" spans="1:8" ht="13.5" x14ac:dyDescent="0.25">
      <c r="A1688" s="11"/>
      <c r="B1688" s="10">
        <v>44763</v>
      </c>
      <c r="C1688" s="2">
        <v>2.19</v>
      </c>
      <c r="D1688" s="2">
        <v>1.7134</v>
      </c>
      <c r="E1688" s="2">
        <v>0</v>
      </c>
      <c r="F1688" s="2">
        <v>0</v>
      </c>
      <c r="G1688" s="2">
        <v>0</v>
      </c>
      <c r="H1688" s="16">
        <f t="shared" si="26"/>
        <v>0</v>
      </c>
    </row>
    <row r="1689" spans="1:8" ht="13.5" x14ac:dyDescent="0.25">
      <c r="A1689" s="11"/>
      <c r="B1689" s="10">
        <v>44764</v>
      </c>
      <c r="C1689" s="2">
        <v>2.0699999999999998</v>
      </c>
      <c r="D1689" s="2">
        <v>1.7101</v>
      </c>
      <c r="E1689" s="2">
        <v>0</v>
      </c>
      <c r="F1689" s="2">
        <v>0</v>
      </c>
      <c r="G1689" s="2">
        <v>0</v>
      </c>
      <c r="H1689" s="16">
        <f t="shared" si="26"/>
        <v>-1.9259950974670717E-3</v>
      </c>
    </row>
    <row r="1690" spans="1:8" ht="13.5" x14ac:dyDescent="0.25">
      <c r="A1690" s="11"/>
      <c r="B1690" s="10">
        <v>44768</v>
      </c>
      <c r="C1690" s="2">
        <v>2.0699999999999998</v>
      </c>
      <c r="D1690" s="2">
        <v>1.7101</v>
      </c>
      <c r="E1690" s="2">
        <v>0</v>
      </c>
      <c r="F1690" s="2">
        <v>0</v>
      </c>
      <c r="G1690" s="2">
        <v>0</v>
      </c>
      <c r="H1690" s="16">
        <f t="shared" si="26"/>
        <v>0</v>
      </c>
    </row>
    <row r="1691" spans="1:8" ht="13.5" x14ac:dyDescent="0.25">
      <c r="A1691" s="11"/>
      <c r="B1691" s="10">
        <v>44769</v>
      </c>
      <c r="C1691" s="2">
        <v>2.0699999999999998</v>
      </c>
      <c r="D1691" s="2">
        <v>1.7101</v>
      </c>
      <c r="E1691" s="2">
        <v>0</v>
      </c>
      <c r="F1691" s="2">
        <v>0</v>
      </c>
      <c r="G1691" s="2">
        <v>0</v>
      </c>
      <c r="H1691" s="16">
        <f t="shared" si="26"/>
        <v>0</v>
      </c>
    </row>
    <row r="1692" spans="1:8" ht="13.5" x14ac:dyDescent="0.25">
      <c r="A1692" s="11"/>
      <c r="B1692" s="10">
        <v>44770</v>
      </c>
      <c r="C1692" s="2">
        <v>2.0699999999999998</v>
      </c>
      <c r="D1692" s="2">
        <v>1.7101</v>
      </c>
      <c r="E1692" s="2">
        <v>0</v>
      </c>
      <c r="F1692" s="2">
        <v>0</v>
      </c>
      <c r="G1692" s="2">
        <v>0</v>
      </c>
      <c r="H1692" s="16">
        <f t="shared" si="26"/>
        <v>0</v>
      </c>
    </row>
    <row r="1693" spans="1:8" ht="13.5" x14ac:dyDescent="0.25">
      <c r="A1693" s="11"/>
      <c r="B1693" s="10">
        <v>44771</v>
      </c>
      <c r="C1693" s="2">
        <v>2.0699999999999998</v>
      </c>
      <c r="D1693" s="2">
        <v>1.7101</v>
      </c>
      <c r="E1693" s="2">
        <v>0</v>
      </c>
      <c r="F1693" s="2">
        <v>0</v>
      </c>
      <c r="G1693" s="2">
        <v>0</v>
      </c>
      <c r="H1693" s="16">
        <f t="shared" si="26"/>
        <v>0</v>
      </c>
    </row>
    <row r="1694" spans="1:8" ht="13.5" x14ac:dyDescent="0.25">
      <c r="A1694" s="11"/>
      <c r="B1694" s="10">
        <v>44774</v>
      </c>
      <c r="C1694" s="2">
        <v>2.0699999999999998</v>
      </c>
      <c r="D1694" s="2">
        <v>1.7101</v>
      </c>
      <c r="E1694" s="2">
        <v>0</v>
      </c>
      <c r="F1694" s="2">
        <v>0</v>
      </c>
      <c r="G1694" s="2">
        <v>0</v>
      </c>
      <c r="H1694" s="16">
        <f t="shared" si="26"/>
        <v>0</v>
      </c>
    </row>
    <row r="1695" spans="1:8" ht="13.5" x14ac:dyDescent="0.25">
      <c r="A1695" s="11"/>
      <c r="B1695" s="10">
        <v>44775</v>
      </c>
      <c r="C1695" s="2">
        <v>2.0699999999999998</v>
      </c>
      <c r="D1695" s="2">
        <v>1.7101</v>
      </c>
      <c r="E1695" s="2">
        <v>0</v>
      </c>
      <c r="F1695" s="2">
        <v>0</v>
      </c>
      <c r="G1695" s="2">
        <v>0</v>
      </c>
      <c r="H1695" s="16">
        <f t="shared" si="26"/>
        <v>0</v>
      </c>
    </row>
    <row r="1696" spans="1:8" ht="13.5" x14ac:dyDescent="0.25">
      <c r="A1696" s="11"/>
      <c r="B1696" s="10">
        <v>44776</v>
      </c>
      <c r="C1696" s="2">
        <v>2.0699999999999998</v>
      </c>
      <c r="D1696" s="2">
        <v>1.7101</v>
      </c>
      <c r="E1696" s="2">
        <v>0</v>
      </c>
      <c r="F1696" s="2">
        <v>0</v>
      </c>
      <c r="G1696" s="2">
        <v>0</v>
      </c>
      <c r="H1696" s="16">
        <f t="shared" si="26"/>
        <v>0</v>
      </c>
    </row>
    <row r="1697" spans="1:8" ht="13.5" x14ac:dyDescent="0.25">
      <c r="A1697" s="11"/>
      <c r="B1697" s="10">
        <v>44777</v>
      </c>
      <c r="C1697" s="2">
        <v>2.0699999999999998</v>
      </c>
      <c r="D1697" s="2">
        <v>1.7101</v>
      </c>
      <c r="E1697" s="2">
        <v>0</v>
      </c>
      <c r="F1697" s="2">
        <v>0</v>
      </c>
      <c r="G1697" s="2">
        <v>0</v>
      </c>
      <c r="H1697" s="16">
        <f t="shared" si="26"/>
        <v>0</v>
      </c>
    </row>
    <row r="1698" spans="1:8" ht="13.5" x14ac:dyDescent="0.25">
      <c r="A1698" s="11"/>
      <c r="B1698" s="10">
        <v>44778</v>
      </c>
      <c r="C1698" s="2">
        <v>2.12</v>
      </c>
      <c r="D1698" s="2">
        <v>1.7515000000000001</v>
      </c>
      <c r="E1698" s="2">
        <v>50</v>
      </c>
      <c r="F1698" s="2">
        <v>2.12</v>
      </c>
      <c r="G1698" s="2">
        <v>106</v>
      </c>
      <c r="H1698" s="16">
        <f t="shared" si="26"/>
        <v>2.4209110578328814E-2</v>
      </c>
    </row>
    <row r="1699" spans="1:8" ht="13.5" x14ac:dyDescent="0.25">
      <c r="A1699" s="11"/>
      <c r="B1699" s="10">
        <v>44781</v>
      </c>
      <c r="C1699" s="2">
        <v>2.12</v>
      </c>
      <c r="D1699" s="2">
        <v>1.7515000000000001</v>
      </c>
      <c r="E1699" s="2">
        <v>305</v>
      </c>
      <c r="F1699" s="2">
        <v>2.12</v>
      </c>
      <c r="G1699" s="2">
        <v>646.6</v>
      </c>
      <c r="H1699" s="16">
        <f t="shared" si="26"/>
        <v>0</v>
      </c>
    </row>
    <row r="1700" spans="1:8" ht="13.5" x14ac:dyDescent="0.25">
      <c r="A1700" s="11"/>
      <c r="B1700" s="10">
        <v>44782</v>
      </c>
      <c r="C1700" s="2">
        <v>2.12</v>
      </c>
      <c r="D1700" s="2">
        <v>1.7515000000000001</v>
      </c>
      <c r="E1700" s="2">
        <v>0</v>
      </c>
      <c r="F1700" s="2">
        <v>0</v>
      </c>
      <c r="G1700" s="2">
        <v>0</v>
      </c>
      <c r="H1700" s="16">
        <f t="shared" si="26"/>
        <v>0</v>
      </c>
    </row>
    <row r="1701" spans="1:8" ht="13.5" x14ac:dyDescent="0.25">
      <c r="A1701" s="11"/>
      <c r="B1701" s="10">
        <v>44783</v>
      </c>
      <c r="C1701" s="2">
        <v>2.12</v>
      </c>
      <c r="D1701" s="2">
        <v>1.7515000000000001</v>
      </c>
      <c r="E1701" s="2">
        <v>0</v>
      </c>
      <c r="F1701" s="2">
        <v>0</v>
      </c>
      <c r="G1701" s="2">
        <v>0</v>
      </c>
      <c r="H1701" s="16">
        <f t="shared" si="26"/>
        <v>0</v>
      </c>
    </row>
    <row r="1702" spans="1:8" ht="13.5" x14ac:dyDescent="0.25">
      <c r="A1702" s="11"/>
      <c r="B1702" s="10">
        <v>44784</v>
      </c>
      <c r="C1702" s="2">
        <v>2.12</v>
      </c>
      <c r="D1702" s="2">
        <v>1.7515000000000001</v>
      </c>
      <c r="E1702" s="2">
        <v>0</v>
      </c>
      <c r="F1702" s="2">
        <v>0</v>
      </c>
      <c r="G1702" s="2">
        <v>0</v>
      </c>
      <c r="H1702" s="16">
        <f t="shared" si="26"/>
        <v>0</v>
      </c>
    </row>
    <row r="1703" spans="1:8" ht="13.5" x14ac:dyDescent="0.25">
      <c r="A1703" s="11"/>
      <c r="B1703" s="10">
        <v>44785</v>
      </c>
      <c r="C1703" s="2">
        <v>2.21</v>
      </c>
      <c r="D1703" s="2">
        <v>1.8258000000000001</v>
      </c>
      <c r="E1703" s="2">
        <v>30</v>
      </c>
      <c r="F1703" s="2">
        <v>2.21</v>
      </c>
      <c r="G1703" s="2">
        <v>66.3</v>
      </c>
      <c r="H1703" s="16">
        <f t="shared" si="26"/>
        <v>4.2420782186697134E-2</v>
      </c>
    </row>
    <row r="1704" spans="1:8" ht="13.5" x14ac:dyDescent="0.25">
      <c r="A1704" s="11"/>
      <c r="B1704" s="10">
        <v>44788</v>
      </c>
      <c r="C1704" s="2">
        <v>2.21</v>
      </c>
      <c r="D1704" s="2">
        <v>1.8258000000000001</v>
      </c>
      <c r="E1704" s="2">
        <v>0</v>
      </c>
      <c r="F1704" s="2">
        <v>0</v>
      </c>
      <c r="G1704" s="2">
        <v>0</v>
      </c>
      <c r="H1704" s="16">
        <f t="shared" si="26"/>
        <v>0</v>
      </c>
    </row>
    <row r="1705" spans="1:8" ht="13.5" x14ac:dyDescent="0.25">
      <c r="A1705" s="11"/>
      <c r="B1705" s="10">
        <v>44789</v>
      </c>
      <c r="C1705" s="2">
        <v>2.21</v>
      </c>
      <c r="D1705" s="2">
        <v>1.8258000000000001</v>
      </c>
      <c r="E1705" s="2">
        <v>0</v>
      </c>
      <c r="F1705" s="2">
        <v>0</v>
      </c>
      <c r="G1705" s="2">
        <v>0</v>
      </c>
      <c r="H1705" s="16">
        <f t="shared" si="26"/>
        <v>0</v>
      </c>
    </row>
    <row r="1706" spans="1:8" ht="13.5" x14ac:dyDescent="0.25">
      <c r="A1706" s="11"/>
      <c r="B1706" s="10">
        <v>44790</v>
      </c>
      <c r="C1706" s="2">
        <v>2.21</v>
      </c>
      <c r="D1706" s="2">
        <v>1.8258000000000001</v>
      </c>
      <c r="E1706" s="2">
        <v>0</v>
      </c>
      <c r="F1706" s="2">
        <v>0</v>
      </c>
      <c r="G1706" s="2">
        <v>0</v>
      </c>
      <c r="H1706" s="16">
        <f t="shared" si="26"/>
        <v>0</v>
      </c>
    </row>
    <row r="1707" spans="1:8" ht="13.5" x14ac:dyDescent="0.25">
      <c r="A1707" s="11"/>
      <c r="B1707" s="10">
        <v>44791</v>
      </c>
      <c r="C1707" s="2">
        <v>2.21</v>
      </c>
      <c r="D1707" s="2">
        <v>1.8258000000000001</v>
      </c>
      <c r="E1707" s="2">
        <v>510</v>
      </c>
      <c r="F1707" s="2">
        <v>2.21</v>
      </c>
      <c r="G1707" s="2">
        <v>1127.0999999999999</v>
      </c>
      <c r="H1707" s="16">
        <f t="shared" si="26"/>
        <v>0</v>
      </c>
    </row>
    <row r="1708" spans="1:8" ht="13.5" x14ac:dyDescent="0.25">
      <c r="A1708" s="11"/>
      <c r="B1708" s="10">
        <v>44792</v>
      </c>
      <c r="C1708" s="2">
        <v>2.2999999999999998</v>
      </c>
      <c r="D1708" s="2">
        <v>1.9001999999999999</v>
      </c>
      <c r="E1708" s="2">
        <v>10</v>
      </c>
      <c r="F1708" s="2">
        <v>2.2999999999999998</v>
      </c>
      <c r="G1708" s="2">
        <v>23</v>
      </c>
      <c r="H1708" s="16">
        <f t="shared" si="26"/>
        <v>4.0749260598093875E-2</v>
      </c>
    </row>
    <row r="1709" spans="1:8" ht="13.5" x14ac:dyDescent="0.25">
      <c r="A1709" s="11"/>
      <c r="B1709" s="10">
        <v>44795</v>
      </c>
      <c r="C1709" s="2">
        <v>2.39</v>
      </c>
      <c r="D1709" s="2">
        <v>1.9744999999999999</v>
      </c>
      <c r="E1709" s="2">
        <v>10</v>
      </c>
      <c r="F1709" s="2">
        <v>2.39</v>
      </c>
      <c r="G1709" s="2">
        <v>23.9</v>
      </c>
      <c r="H1709" s="16">
        <f t="shared" si="26"/>
        <v>3.9101147247658161E-2</v>
      </c>
    </row>
    <row r="1710" spans="1:8" ht="13.5" x14ac:dyDescent="0.25">
      <c r="A1710" s="11"/>
      <c r="B1710" s="10">
        <v>44796</v>
      </c>
      <c r="C1710" s="2">
        <v>2.39</v>
      </c>
      <c r="D1710" s="2">
        <v>1.9744999999999999</v>
      </c>
      <c r="E1710" s="2">
        <v>414</v>
      </c>
      <c r="F1710" s="2">
        <v>2.39</v>
      </c>
      <c r="G1710" s="2">
        <v>989.46</v>
      </c>
      <c r="H1710" s="16">
        <f t="shared" si="26"/>
        <v>0</v>
      </c>
    </row>
    <row r="1711" spans="1:8" ht="13.5" x14ac:dyDescent="0.25">
      <c r="A1711" s="11"/>
      <c r="B1711" s="10">
        <v>44797</v>
      </c>
      <c r="C1711" s="2">
        <v>2.4900000000000002</v>
      </c>
      <c r="D1711" s="2">
        <v>2.0571000000000002</v>
      </c>
      <c r="E1711" s="2">
        <v>10</v>
      </c>
      <c r="F1711" s="2">
        <v>2.4900000000000002</v>
      </c>
      <c r="G1711" s="2">
        <v>24.9</v>
      </c>
      <c r="H1711" s="16">
        <f t="shared" si="26"/>
        <v>4.1833375538111034E-2</v>
      </c>
    </row>
    <row r="1712" spans="1:8" ht="13.5" x14ac:dyDescent="0.25">
      <c r="A1712" s="11"/>
      <c r="B1712" s="10">
        <v>44798</v>
      </c>
      <c r="C1712" s="2">
        <v>2.5499999999999998</v>
      </c>
      <c r="D1712" s="2">
        <v>2.1067</v>
      </c>
      <c r="E1712" s="2">
        <v>20</v>
      </c>
      <c r="F1712" s="2">
        <v>2.5499999999999998</v>
      </c>
      <c r="G1712" s="2">
        <v>51</v>
      </c>
      <c r="H1712" s="16">
        <f t="shared" si="26"/>
        <v>2.4111613436390969E-2</v>
      </c>
    </row>
    <row r="1713" spans="1:8" ht="13.5" x14ac:dyDescent="0.25">
      <c r="A1713" s="11"/>
      <c r="B1713" s="10">
        <v>44799</v>
      </c>
      <c r="C1713" s="2">
        <v>2.66</v>
      </c>
      <c r="D1713" s="2">
        <v>2.1976</v>
      </c>
      <c r="E1713" s="2">
        <v>10</v>
      </c>
      <c r="F1713" s="2">
        <v>2.66</v>
      </c>
      <c r="G1713" s="2">
        <v>26.6</v>
      </c>
      <c r="H1713" s="16">
        <f t="shared" si="26"/>
        <v>4.3148051454882035E-2</v>
      </c>
    </row>
    <row r="1714" spans="1:8" ht="13.5" x14ac:dyDescent="0.25">
      <c r="A1714" s="11"/>
      <c r="B1714" s="10">
        <v>44802</v>
      </c>
      <c r="C1714" s="2">
        <v>2.72</v>
      </c>
      <c r="D1714" s="2">
        <v>2.2471999999999999</v>
      </c>
      <c r="E1714" s="2">
        <v>20</v>
      </c>
      <c r="F1714" s="2">
        <v>2.72</v>
      </c>
      <c r="G1714" s="2">
        <v>54.4</v>
      </c>
      <c r="H1714" s="16">
        <f t="shared" si="26"/>
        <v>2.2570076447033065E-2</v>
      </c>
    </row>
    <row r="1715" spans="1:8" ht="13.5" x14ac:dyDescent="0.25">
      <c r="A1715" s="11"/>
      <c r="B1715" s="10">
        <v>44803</v>
      </c>
      <c r="C1715" s="2">
        <v>2.72</v>
      </c>
      <c r="D1715" s="2">
        <v>2.2471999999999999</v>
      </c>
      <c r="E1715" s="2">
        <v>0</v>
      </c>
      <c r="F1715" s="2">
        <v>0</v>
      </c>
      <c r="G1715" s="2">
        <v>0</v>
      </c>
      <c r="H1715" s="16">
        <f t="shared" si="26"/>
        <v>0</v>
      </c>
    </row>
    <row r="1716" spans="1:8" ht="13.5" x14ac:dyDescent="0.25">
      <c r="A1716" s="11"/>
      <c r="B1716" s="10">
        <v>44804</v>
      </c>
      <c r="C1716" s="2">
        <v>2.72</v>
      </c>
      <c r="D1716" s="2">
        <v>2.2471999999999999</v>
      </c>
      <c r="E1716" s="2">
        <v>0</v>
      </c>
      <c r="F1716" s="2">
        <v>0</v>
      </c>
      <c r="G1716" s="2">
        <v>0</v>
      </c>
      <c r="H1716" s="16">
        <f t="shared" si="26"/>
        <v>0</v>
      </c>
    </row>
    <row r="1717" spans="1:8" ht="13.5" x14ac:dyDescent="0.25">
      <c r="A1717" s="11"/>
      <c r="B1717" s="10">
        <v>44805</v>
      </c>
      <c r="C1717" s="2">
        <v>2.72</v>
      </c>
      <c r="D1717" s="2">
        <v>2.2471999999999999</v>
      </c>
      <c r="E1717" s="2">
        <v>0</v>
      </c>
      <c r="F1717" s="2">
        <v>0</v>
      </c>
      <c r="G1717" s="2">
        <v>0</v>
      </c>
      <c r="H1717" s="16">
        <f t="shared" si="26"/>
        <v>0</v>
      </c>
    </row>
    <row r="1718" spans="1:8" ht="13.5" x14ac:dyDescent="0.25">
      <c r="A1718" s="11"/>
      <c r="B1718" s="10">
        <v>44806</v>
      </c>
      <c r="C1718" s="2">
        <v>2.72</v>
      </c>
      <c r="D1718" s="2">
        <v>2.2471999999999999</v>
      </c>
      <c r="E1718" s="2">
        <v>0</v>
      </c>
      <c r="F1718" s="2">
        <v>0</v>
      </c>
      <c r="G1718" s="2">
        <v>0</v>
      </c>
      <c r="H1718" s="16">
        <f t="shared" si="26"/>
        <v>0</v>
      </c>
    </row>
    <row r="1719" spans="1:8" ht="13.5" x14ac:dyDescent="0.25">
      <c r="A1719" s="11"/>
      <c r="B1719" s="10">
        <v>44809</v>
      </c>
      <c r="C1719" s="2">
        <v>2.72</v>
      </c>
      <c r="D1719" s="2">
        <v>2.2471999999999999</v>
      </c>
      <c r="E1719" s="2">
        <v>0</v>
      </c>
      <c r="F1719" s="2">
        <v>0</v>
      </c>
      <c r="G1719" s="2">
        <v>0</v>
      </c>
      <c r="H1719" s="16">
        <f t="shared" si="26"/>
        <v>0</v>
      </c>
    </row>
    <row r="1720" spans="1:8" ht="13.5" x14ac:dyDescent="0.25">
      <c r="A1720" s="11"/>
      <c r="B1720" s="10">
        <v>44810</v>
      </c>
      <c r="C1720" s="2">
        <v>2.72</v>
      </c>
      <c r="D1720" s="2">
        <v>2.2471999999999999</v>
      </c>
      <c r="E1720" s="2">
        <v>0</v>
      </c>
      <c r="F1720" s="2">
        <v>0</v>
      </c>
      <c r="G1720" s="2">
        <v>0</v>
      </c>
      <c r="H1720" s="16">
        <f t="shared" si="26"/>
        <v>0</v>
      </c>
    </row>
    <row r="1721" spans="1:8" ht="13.5" x14ac:dyDescent="0.25">
      <c r="A1721" s="11"/>
      <c r="B1721" s="10">
        <v>44811</v>
      </c>
      <c r="C1721" s="2">
        <v>2.72</v>
      </c>
      <c r="D1721" s="2">
        <v>2.2471999999999999</v>
      </c>
      <c r="E1721" s="2">
        <v>0</v>
      </c>
      <c r="F1721" s="2">
        <v>0</v>
      </c>
      <c r="G1721" s="2">
        <v>0</v>
      </c>
      <c r="H1721" s="16">
        <f t="shared" si="26"/>
        <v>0</v>
      </c>
    </row>
    <row r="1722" spans="1:8" ht="13.5" x14ac:dyDescent="0.25">
      <c r="A1722" s="11"/>
      <c r="B1722" s="10">
        <v>44812</v>
      </c>
      <c r="C1722" s="2">
        <v>2.72</v>
      </c>
      <c r="D1722" s="2">
        <v>2.2471999999999999</v>
      </c>
      <c r="E1722" s="2">
        <v>0</v>
      </c>
      <c r="F1722" s="2">
        <v>0</v>
      </c>
      <c r="G1722" s="2">
        <v>0</v>
      </c>
      <c r="H1722" s="16">
        <f t="shared" si="26"/>
        <v>0</v>
      </c>
    </row>
    <row r="1723" spans="1:8" ht="13.5" x14ac:dyDescent="0.25">
      <c r="A1723" s="11"/>
      <c r="B1723" s="10">
        <v>44813</v>
      </c>
      <c r="C1723" s="2">
        <v>2.72</v>
      </c>
      <c r="D1723" s="2">
        <v>2.2471999999999999</v>
      </c>
      <c r="E1723" s="2">
        <v>0</v>
      </c>
      <c r="F1723" s="2">
        <v>0</v>
      </c>
      <c r="G1723" s="2">
        <v>0</v>
      </c>
      <c r="H1723" s="16">
        <f t="shared" si="26"/>
        <v>0</v>
      </c>
    </row>
    <row r="1724" spans="1:8" ht="13.5" x14ac:dyDescent="0.25">
      <c r="A1724" s="11"/>
      <c r="B1724" s="10">
        <v>44816</v>
      </c>
      <c r="C1724" s="2">
        <v>2.72</v>
      </c>
      <c r="D1724" s="2">
        <v>2.2471999999999999</v>
      </c>
      <c r="E1724" s="2">
        <v>0</v>
      </c>
      <c r="F1724" s="2">
        <v>0</v>
      </c>
      <c r="G1724" s="2">
        <v>0</v>
      </c>
      <c r="H1724" s="16">
        <f t="shared" si="26"/>
        <v>0</v>
      </c>
    </row>
    <row r="1725" spans="1:8" ht="13.5" x14ac:dyDescent="0.25">
      <c r="A1725" s="11"/>
      <c r="B1725" s="10">
        <v>44817</v>
      </c>
      <c r="C1725" s="2">
        <v>2.72</v>
      </c>
      <c r="D1725" s="2">
        <v>2.2471999999999999</v>
      </c>
      <c r="E1725" s="2">
        <v>0</v>
      </c>
      <c r="F1725" s="2">
        <v>0</v>
      </c>
      <c r="G1725" s="2">
        <v>0</v>
      </c>
      <c r="H1725" s="16">
        <f t="shared" si="26"/>
        <v>0</v>
      </c>
    </row>
    <row r="1726" spans="1:8" ht="13.5" x14ac:dyDescent="0.25">
      <c r="A1726" s="11"/>
      <c r="B1726" s="10">
        <v>44818</v>
      </c>
      <c r="C1726" s="2">
        <v>2.72</v>
      </c>
      <c r="D1726" s="2">
        <v>2.2471999999999999</v>
      </c>
      <c r="E1726" s="2">
        <v>0</v>
      </c>
      <c r="F1726" s="2">
        <v>0</v>
      </c>
      <c r="G1726" s="2">
        <v>0</v>
      </c>
      <c r="H1726" s="16">
        <f t="shared" si="26"/>
        <v>0</v>
      </c>
    </row>
    <row r="1727" spans="1:8" ht="13.5" x14ac:dyDescent="0.25">
      <c r="A1727" s="11"/>
      <c r="B1727" s="10">
        <v>44819</v>
      </c>
      <c r="C1727" s="2">
        <v>2.72</v>
      </c>
      <c r="D1727" s="2">
        <v>2.2471999999999999</v>
      </c>
      <c r="E1727" s="2">
        <v>0</v>
      </c>
      <c r="F1727" s="2">
        <v>0</v>
      </c>
      <c r="G1727" s="2">
        <v>0</v>
      </c>
      <c r="H1727" s="16">
        <f t="shared" si="26"/>
        <v>0</v>
      </c>
    </row>
    <row r="1728" spans="1:8" ht="13.5" x14ac:dyDescent="0.25">
      <c r="A1728" s="11"/>
      <c r="B1728" s="10">
        <v>44820</v>
      </c>
      <c r="C1728" s="2">
        <v>2.72</v>
      </c>
      <c r="D1728" s="2">
        <v>2.2471999999999999</v>
      </c>
      <c r="E1728" s="2">
        <v>0</v>
      </c>
      <c r="F1728" s="2">
        <v>0</v>
      </c>
      <c r="G1728" s="2">
        <v>0</v>
      </c>
      <c r="H1728" s="16">
        <f t="shared" si="26"/>
        <v>0</v>
      </c>
    </row>
    <row r="1729" spans="1:8" ht="13.5" x14ac:dyDescent="0.25">
      <c r="A1729" s="11"/>
      <c r="B1729" s="10">
        <v>44823</v>
      </c>
      <c r="C1729" s="2">
        <v>2.72</v>
      </c>
      <c r="D1729" s="2">
        <v>2.2471999999999999</v>
      </c>
      <c r="E1729" s="2">
        <v>0</v>
      </c>
      <c r="F1729" s="2">
        <v>0</v>
      </c>
      <c r="G1729" s="2">
        <v>0</v>
      </c>
      <c r="H1729" s="16">
        <f t="shared" si="26"/>
        <v>0</v>
      </c>
    </row>
    <row r="1730" spans="1:8" ht="13.5" x14ac:dyDescent="0.25">
      <c r="A1730" s="11"/>
      <c r="B1730" s="10">
        <v>44824</v>
      </c>
      <c r="C1730" s="2">
        <v>2.72</v>
      </c>
      <c r="D1730" s="2">
        <v>2.2471999999999999</v>
      </c>
      <c r="E1730" s="2">
        <v>0</v>
      </c>
      <c r="F1730" s="2">
        <v>0</v>
      </c>
      <c r="G1730" s="2">
        <v>0</v>
      </c>
      <c r="H1730" s="16">
        <f t="shared" si="26"/>
        <v>0</v>
      </c>
    </row>
    <row r="1731" spans="1:8" ht="13.5" x14ac:dyDescent="0.25">
      <c r="A1731" s="11"/>
      <c r="B1731" s="10">
        <v>44825</v>
      </c>
      <c r="C1731" s="2">
        <v>2.72</v>
      </c>
      <c r="D1731" s="2">
        <v>2.2471999999999999</v>
      </c>
      <c r="E1731" s="2">
        <v>0</v>
      </c>
      <c r="F1731" s="2">
        <v>0</v>
      </c>
      <c r="G1731" s="2">
        <v>0</v>
      </c>
      <c r="H1731" s="16">
        <f t="shared" si="26"/>
        <v>0</v>
      </c>
    </row>
    <row r="1732" spans="1:8" ht="13.5" x14ac:dyDescent="0.25">
      <c r="A1732" s="11"/>
      <c r="B1732" s="10">
        <v>44826</v>
      </c>
      <c r="C1732" s="2">
        <v>2.6</v>
      </c>
      <c r="D1732" s="2">
        <v>2.1480000000000001</v>
      </c>
      <c r="E1732" s="2">
        <v>0</v>
      </c>
      <c r="F1732" s="2">
        <v>0</v>
      </c>
      <c r="G1732" s="2">
        <v>0</v>
      </c>
      <c r="H1732" s="16">
        <f t="shared" si="26"/>
        <v>-4.4143823424706186E-2</v>
      </c>
    </row>
    <row r="1733" spans="1:8" ht="13.5" x14ac:dyDescent="0.25">
      <c r="A1733" s="11"/>
      <c r="B1733" s="10">
        <v>44827</v>
      </c>
      <c r="C1733" s="2">
        <v>2.59</v>
      </c>
      <c r="D1733" s="2">
        <v>2.1398000000000001</v>
      </c>
      <c r="E1733" s="2">
        <v>1</v>
      </c>
      <c r="F1733" s="2">
        <v>2.59</v>
      </c>
      <c r="G1733" s="2">
        <v>2.59</v>
      </c>
      <c r="H1733" s="16">
        <f t="shared" si="26"/>
        <v>-3.8175046554934752E-3</v>
      </c>
    </row>
    <row r="1734" spans="1:8" ht="13.5" x14ac:dyDescent="0.25">
      <c r="A1734" s="11"/>
      <c r="B1734" s="10">
        <v>44830</v>
      </c>
      <c r="C1734" s="2">
        <v>2.59</v>
      </c>
      <c r="D1734" s="2">
        <v>2.1398000000000001</v>
      </c>
      <c r="E1734" s="2">
        <v>0</v>
      </c>
      <c r="F1734" s="2">
        <v>0</v>
      </c>
      <c r="G1734" s="2">
        <v>0</v>
      </c>
      <c r="H1734" s="16">
        <f t="shared" si="26"/>
        <v>0</v>
      </c>
    </row>
    <row r="1735" spans="1:8" ht="13.5" x14ac:dyDescent="0.25">
      <c r="A1735" s="11"/>
      <c r="B1735" s="10">
        <v>44831</v>
      </c>
      <c r="C1735" s="2">
        <v>2.59</v>
      </c>
      <c r="D1735" s="2">
        <v>2.1398000000000001</v>
      </c>
      <c r="E1735" s="2">
        <v>0</v>
      </c>
      <c r="F1735" s="2">
        <v>0</v>
      </c>
      <c r="G1735" s="2">
        <v>0</v>
      </c>
      <c r="H1735" s="16">
        <f t="shared" ref="H1735:H1798" si="27">(D1735-D1734)/D1734</f>
        <v>0</v>
      </c>
    </row>
    <row r="1736" spans="1:8" ht="13.5" x14ac:dyDescent="0.25">
      <c r="A1736" s="11"/>
      <c r="B1736" s="10">
        <v>44832</v>
      </c>
      <c r="C1736" s="2">
        <v>2.59</v>
      </c>
      <c r="D1736" s="2">
        <v>2.1398000000000001</v>
      </c>
      <c r="E1736" s="2">
        <v>0</v>
      </c>
      <c r="F1736" s="2">
        <v>0</v>
      </c>
      <c r="G1736" s="2">
        <v>0</v>
      </c>
      <c r="H1736" s="16">
        <f t="shared" si="27"/>
        <v>0</v>
      </c>
    </row>
    <row r="1737" spans="1:8" ht="13.5" x14ac:dyDescent="0.25">
      <c r="A1737" s="11"/>
      <c r="B1737" s="10">
        <v>44833</v>
      </c>
      <c r="C1737" s="2">
        <v>2.48</v>
      </c>
      <c r="D1737" s="2">
        <v>2.0489000000000002</v>
      </c>
      <c r="E1737" s="2">
        <v>0</v>
      </c>
      <c r="F1737" s="2">
        <v>0</v>
      </c>
      <c r="G1737" s="2">
        <v>0</v>
      </c>
      <c r="H1737" s="16">
        <f t="shared" si="27"/>
        <v>-4.2480605664080746E-2</v>
      </c>
    </row>
    <row r="1738" spans="1:8" ht="13.5" x14ac:dyDescent="0.25">
      <c r="A1738" s="11"/>
      <c r="B1738" s="10">
        <v>44834</v>
      </c>
      <c r="C1738" s="2">
        <v>2.37</v>
      </c>
      <c r="D1738" s="2">
        <v>1.958</v>
      </c>
      <c r="E1738" s="2">
        <v>0</v>
      </c>
      <c r="F1738" s="2">
        <v>0</v>
      </c>
      <c r="G1738" s="2">
        <v>0</v>
      </c>
      <c r="H1738" s="16">
        <f t="shared" si="27"/>
        <v>-4.4365269168822392E-2</v>
      </c>
    </row>
    <row r="1739" spans="1:8" ht="13.5" x14ac:dyDescent="0.25">
      <c r="A1739" s="11"/>
      <c r="B1739" s="10">
        <v>44837</v>
      </c>
      <c r="C1739" s="2">
        <v>2.37</v>
      </c>
      <c r="D1739" s="2">
        <v>1.958</v>
      </c>
      <c r="E1739" s="2">
        <v>0</v>
      </c>
      <c r="F1739" s="2">
        <v>0</v>
      </c>
      <c r="G1739" s="2">
        <v>0</v>
      </c>
      <c r="H1739" s="16">
        <f t="shared" si="27"/>
        <v>0</v>
      </c>
    </row>
    <row r="1740" spans="1:8" ht="13.5" x14ac:dyDescent="0.25">
      <c r="A1740" s="11"/>
      <c r="B1740" s="10">
        <v>44838</v>
      </c>
      <c r="C1740" s="2">
        <v>2.27</v>
      </c>
      <c r="D1740" s="2">
        <v>1.8754</v>
      </c>
      <c r="E1740" s="2">
        <v>7800</v>
      </c>
      <c r="F1740" s="2">
        <v>2.27</v>
      </c>
      <c r="G1740" s="2">
        <v>17706</v>
      </c>
      <c r="H1740" s="16">
        <f t="shared" si="27"/>
        <v>-4.2185903983656799E-2</v>
      </c>
    </row>
    <row r="1741" spans="1:8" ht="13.5" x14ac:dyDescent="0.25">
      <c r="A1741" s="11"/>
      <c r="B1741" s="10">
        <v>44839</v>
      </c>
      <c r="C1741" s="2">
        <v>2.27</v>
      </c>
      <c r="D1741" s="2">
        <v>1.8754</v>
      </c>
      <c r="E1741" s="2">
        <v>0</v>
      </c>
      <c r="F1741" s="2">
        <v>0</v>
      </c>
      <c r="G1741" s="2">
        <v>0</v>
      </c>
      <c r="H1741" s="16">
        <f t="shared" si="27"/>
        <v>0</v>
      </c>
    </row>
    <row r="1742" spans="1:8" ht="13.5" x14ac:dyDescent="0.25">
      <c r="A1742" s="11"/>
      <c r="B1742" s="10">
        <v>44840</v>
      </c>
      <c r="C1742" s="2">
        <v>2.27</v>
      </c>
      <c r="D1742" s="2">
        <v>1.8754</v>
      </c>
      <c r="E1742" s="2">
        <v>0</v>
      </c>
      <c r="F1742" s="2">
        <v>0</v>
      </c>
      <c r="G1742" s="2">
        <v>0</v>
      </c>
      <c r="H1742" s="16">
        <f t="shared" si="27"/>
        <v>0</v>
      </c>
    </row>
    <row r="1743" spans="1:8" ht="13.5" x14ac:dyDescent="0.25">
      <c r="A1743" s="11"/>
      <c r="B1743" s="10">
        <v>44841</v>
      </c>
      <c r="C1743" s="2">
        <v>2.27</v>
      </c>
      <c r="D1743" s="2">
        <v>1.8754</v>
      </c>
      <c r="E1743" s="2">
        <v>0</v>
      </c>
      <c r="F1743" s="2">
        <v>0</v>
      </c>
      <c r="G1743" s="2">
        <v>0</v>
      </c>
      <c r="H1743" s="16">
        <f t="shared" si="27"/>
        <v>0</v>
      </c>
    </row>
    <row r="1744" spans="1:8" ht="13.5" x14ac:dyDescent="0.25">
      <c r="A1744" s="11"/>
      <c r="B1744" s="10">
        <v>44844</v>
      </c>
      <c r="C1744" s="2">
        <v>2.27</v>
      </c>
      <c r="D1744" s="2">
        <v>1.8754</v>
      </c>
      <c r="E1744" s="2">
        <v>0</v>
      </c>
      <c r="F1744" s="2">
        <v>0</v>
      </c>
      <c r="G1744" s="2">
        <v>0</v>
      </c>
      <c r="H1744" s="16">
        <f t="shared" si="27"/>
        <v>0</v>
      </c>
    </row>
    <row r="1745" spans="1:8" ht="13.5" x14ac:dyDescent="0.25">
      <c r="A1745" s="11"/>
      <c r="B1745" s="10">
        <v>44845</v>
      </c>
      <c r="C1745" s="2">
        <v>2.27</v>
      </c>
      <c r="D1745" s="2">
        <v>1.8754</v>
      </c>
      <c r="E1745" s="2">
        <v>300</v>
      </c>
      <c r="F1745" s="2">
        <v>2.27</v>
      </c>
      <c r="G1745" s="2">
        <v>681</v>
      </c>
      <c r="H1745" s="16">
        <f t="shared" si="27"/>
        <v>0</v>
      </c>
    </row>
    <row r="1746" spans="1:8" ht="13.5" x14ac:dyDescent="0.25">
      <c r="A1746" s="11"/>
      <c r="B1746" s="10">
        <v>44846</v>
      </c>
      <c r="C1746" s="2">
        <v>2.27</v>
      </c>
      <c r="D1746" s="2">
        <v>1.8754</v>
      </c>
      <c r="E1746" s="2">
        <v>0</v>
      </c>
      <c r="F1746" s="2">
        <v>0</v>
      </c>
      <c r="G1746" s="2">
        <v>0</v>
      </c>
      <c r="H1746" s="16">
        <f t="shared" si="27"/>
        <v>0</v>
      </c>
    </row>
    <row r="1747" spans="1:8" ht="13.5" x14ac:dyDescent="0.25">
      <c r="A1747" s="11"/>
      <c r="B1747" s="10">
        <v>44847</v>
      </c>
      <c r="C1747" s="2">
        <v>2.27</v>
      </c>
      <c r="D1747" s="2">
        <v>1.8754</v>
      </c>
      <c r="E1747" s="2">
        <v>0</v>
      </c>
      <c r="F1747" s="2">
        <v>0</v>
      </c>
      <c r="G1747" s="2">
        <v>0</v>
      </c>
      <c r="H1747" s="16">
        <f t="shared" si="27"/>
        <v>0</v>
      </c>
    </row>
    <row r="1748" spans="1:8" ht="13.5" x14ac:dyDescent="0.25">
      <c r="A1748" s="11"/>
      <c r="B1748" s="10">
        <v>44848</v>
      </c>
      <c r="C1748" s="2">
        <v>2.27</v>
      </c>
      <c r="D1748" s="2">
        <v>1.8754</v>
      </c>
      <c r="E1748" s="2">
        <v>0</v>
      </c>
      <c r="F1748" s="2">
        <v>0</v>
      </c>
      <c r="G1748" s="2">
        <v>0</v>
      </c>
      <c r="H1748" s="16">
        <f t="shared" si="27"/>
        <v>0</v>
      </c>
    </row>
    <row r="1749" spans="1:8" ht="13.5" x14ac:dyDescent="0.25">
      <c r="A1749" s="11"/>
      <c r="B1749" s="10">
        <v>44851</v>
      </c>
      <c r="C1749" s="2">
        <v>2.27</v>
      </c>
      <c r="D1749" s="2">
        <v>1.8754</v>
      </c>
      <c r="E1749" s="2">
        <v>0</v>
      </c>
      <c r="F1749" s="2">
        <v>0</v>
      </c>
      <c r="G1749" s="2">
        <v>0</v>
      </c>
      <c r="H1749" s="16">
        <f t="shared" si="27"/>
        <v>0</v>
      </c>
    </row>
    <row r="1750" spans="1:8" ht="13.5" x14ac:dyDescent="0.25">
      <c r="A1750" s="11"/>
      <c r="B1750" s="10">
        <v>44852</v>
      </c>
      <c r="C1750" s="2">
        <v>2.27</v>
      </c>
      <c r="D1750" s="2">
        <v>1.8754</v>
      </c>
      <c r="E1750" s="2">
        <v>0</v>
      </c>
      <c r="F1750" s="2">
        <v>0</v>
      </c>
      <c r="G1750" s="2">
        <v>0</v>
      </c>
      <c r="H1750" s="16">
        <f t="shared" si="27"/>
        <v>0</v>
      </c>
    </row>
    <row r="1751" spans="1:8" ht="13.5" x14ac:dyDescent="0.25">
      <c r="A1751" s="11"/>
      <c r="B1751" s="10">
        <v>44853</v>
      </c>
      <c r="C1751" s="2">
        <v>2.27</v>
      </c>
      <c r="D1751" s="2">
        <v>1.8754</v>
      </c>
      <c r="E1751" s="2">
        <v>0</v>
      </c>
      <c r="F1751" s="2">
        <v>0</v>
      </c>
      <c r="G1751" s="2">
        <v>0</v>
      </c>
      <c r="H1751" s="16">
        <f t="shared" si="27"/>
        <v>0</v>
      </c>
    </row>
    <row r="1752" spans="1:8" ht="13.5" x14ac:dyDescent="0.25">
      <c r="A1752" s="11"/>
      <c r="B1752" s="10">
        <v>44854</v>
      </c>
      <c r="C1752" s="2">
        <v>2.27</v>
      </c>
      <c r="D1752" s="2">
        <v>1.8754</v>
      </c>
      <c r="E1752" s="2">
        <v>0</v>
      </c>
      <c r="F1752" s="2">
        <v>0</v>
      </c>
      <c r="G1752" s="2">
        <v>0</v>
      </c>
      <c r="H1752" s="16">
        <f t="shared" si="27"/>
        <v>0</v>
      </c>
    </row>
    <row r="1753" spans="1:8" ht="13.5" x14ac:dyDescent="0.25">
      <c r="A1753" s="11"/>
      <c r="B1753" s="10">
        <v>44855</v>
      </c>
      <c r="C1753" s="2">
        <v>2.27</v>
      </c>
      <c r="D1753" s="2">
        <v>1.8754</v>
      </c>
      <c r="E1753" s="2">
        <v>0</v>
      </c>
      <c r="F1753" s="2">
        <v>0</v>
      </c>
      <c r="G1753" s="2">
        <v>0</v>
      </c>
      <c r="H1753" s="16">
        <f t="shared" si="27"/>
        <v>0</v>
      </c>
    </row>
    <row r="1754" spans="1:8" ht="13.5" x14ac:dyDescent="0.25">
      <c r="A1754" s="11"/>
      <c r="B1754" s="10">
        <v>44858</v>
      </c>
      <c r="C1754" s="2">
        <v>2.27</v>
      </c>
      <c r="D1754" s="2">
        <v>1.8754</v>
      </c>
      <c r="E1754" s="2">
        <v>0</v>
      </c>
      <c r="F1754" s="2">
        <v>0</v>
      </c>
      <c r="G1754" s="2">
        <v>0</v>
      </c>
      <c r="H1754" s="16">
        <f t="shared" si="27"/>
        <v>0</v>
      </c>
    </row>
    <row r="1755" spans="1:8" ht="13.5" x14ac:dyDescent="0.25">
      <c r="A1755" s="11"/>
      <c r="B1755" s="10">
        <v>44859</v>
      </c>
      <c r="C1755" s="2">
        <v>2.27</v>
      </c>
      <c r="D1755" s="2">
        <v>1.8754</v>
      </c>
      <c r="E1755" s="2">
        <v>0</v>
      </c>
      <c r="F1755" s="2">
        <v>0</v>
      </c>
      <c r="G1755" s="2">
        <v>0</v>
      </c>
      <c r="H1755" s="16">
        <f t="shared" si="27"/>
        <v>0</v>
      </c>
    </row>
    <row r="1756" spans="1:8" ht="13.5" x14ac:dyDescent="0.25">
      <c r="A1756" s="11"/>
      <c r="B1756" s="10">
        <v>44860</v>
      </c>
      <c r="C1756" s="2">
        <v>2.27</v>
      </c>
      <c r="D1756" s="2">
        <v>1.8754</v>
      </c>
      <c r="E1756" s="2">
        <v>0</v>
      </c>
      <c r="F1756" s="2">
        <v>0</v>
      </c>
      <c r="G1756" s="2">
        <v>0</v>
      </c>
      <c r="H1756" s="16">
        <f t="shared" si="27"/>
        <v>0</v>
      </c>
    </row>
    <row r="1757" spans="1:8" ht="13.5" x14ac:dyDescent="0.25">
      <c r="A1757" s="11"/>
      <c r="B1757" s="10">
        <v>44861</v>
      </c>
      <c r="C1757" s="2">
        <v>2.27</v>
      </c>
      <c r="D1757" s="2">
        <v>1.8754</v>
      </c>
      <c r="E1757" s="2">
        <v>0</v>
      </c>
      <c r="F1757" s="2">
        <v>0</v>
      </c>
      <c r="G1757" s="2">
        <v>0</v>
      </c>
      <c r="H1757" s="16">
        <f t="shared" si="27"/>
        <v>0</v>
      </c>
    </row>
    <row r="1758" spans="1:8" ht="13.5" x14ac:dyDescent="0.25">
      <c r="A1758" s="11"/>
      <c r="B1758" s="10">
        <v>44862</v>
      </c>
      <c r="C1758" s="2">
        <v>2.2599999999999998</v>
      </c>
      <c r="D1758" s="2">
        <v>1.8671</v>
      </c>
      <c r="E1758" s="2">
        <v>5</v>
      </c>
      <c r="F1758" s="2">
        <v>2.2599999999999998</v>
      </c>
      <c r="G1758" s="2">
        <v>11.3</v>
      </c>
      <c r="H1758" s="16">
        <f t="shared" si="27"/>
        <v>-4.4257225125306464E-3</v>
      </c>
    </row>
    <row r="1759" spans="1:8" ht="13.5" x14ac:dyDescent="0.25">
      <c r="A1759" s="11"/>
      <c r="B1759" s="10">
        <v>44865</v>
      </c>
      <c r="C1759" s="2">
        <v>2.2599999999999998</v>
      </c>
      <c r="D1759" s="2">
        <v>1.8671</v>
      </c>
      <c r="E1759" s="2">
        <v>0</v>
      </c>
      <c r="F1759" s="2">
        <v>0</v>
      </c>
      <c r="G1759" s="2">
        <v>0</v>
      </c>
      <c r="H1759" s="16">
        <f t="shared" si="27"/>
        <v>0</v>
      </c>
    </row>
    <row r="1760" spans="1:8" ht="13.5" x14ac:dyDescent="0.25">
      <c r="A1760" s="11"/>
      <c r="B1760" s="10">
        <v>44866</v>
      </c>
      <c r="C1760" s="2">
        <v>2.2599999999999998</v>
      </c>
      <c r="D1760" s="2">
        <v>1.8671</v>
      </c>
      <c r="E1760" s="2">
        <v>0</v>
      </c>
      <c r="F1760" s="2">
        <v>0</v>
      </c>
      <c r="G1760" s="2">
        <v>0</v>
      </c>
      <c r="H1760" s="16">
        <f t="shared" si="27"/>
        <v>0</v>
      </c>
    </row>
    <row r="1761" spans="1:8" ht="13.5" x14ac:dyDescent="0.25">
      <c r="A1761" s="11"/>
      <c r="B1761" s="10">
        <v>44867</v>
      </c>
      <c r="C1761" s="2">
        <v>2.36</v>
      </c>
      <c r="D1761" s="2">
        <v>1.9497</v>
      </c>
      <c r="E1761" s="2">
        <v>0</v>
      </c>
      <c r="F1761" s="2">
        <v>0</v>
      </c>
      <c r="G1761" s="2">
        <v>0</v>
      </c>
      <c r="H1761" s="16">
        <f t="shared" si="27"/>
        <v>4.4239730062664032E-2</v>
      </c>
    </row>
    <row r="1762" spans="1:8" ht="13.5" x14ac:dyDescent="0.25">
      <c r="A1762" s="11"/>
      <c r="B1762" s="10">
        <v>44868</v>
      </c>
      <c r="C1762" s="2">
        <v>2.36</v>
      </c>
      <c r="D1762" s="2">
        <v>1.9497</v>
      </c>
      <c r="E1762" s="2">
        <v>200</v>
      </c>
      <c r="F1762" s="2">
        <v>2.36</v>
      </c>
      <c r="G1762" s="2">
        <v>472</v>
      </c>
      <c r="H1762" s="16">
        <f t="shared" si="27"/>
        <v>0</v>
      </c>
    </row>
    <row r="1763" spans="1:8" ht="13.5" x14ac:dyDescent="0.25">
      <c r="A1763" s="11"/>
      <c r="B1763" s="10">
        <v>44869</v>
      </c>
      <c r="C1763" s="2">
        <v>2.36</v>
      </c>
      <c r="D1763" s="2">
        <v>1.9497</v>
      </c>
      <c r="E1763" s="2">
        <v>0</v>
      </c>
      <c r="F1763" s="2">
        <v>0</v>
      </c>
      <c r="G1763" s="2">
        <v>0</v>
      </c>
      <c r="H1763" s="16">
        <f t="shared" si="27"/>
        <v>0</v>
      </c>
    </row>
    <row r="1764" spans="1:8" ht="13.5" x14ac:dyDescent="0.25">
      <c r="A1764" s="11"/>
      <c r="B1764" s="10">
        <v>44872</v>
      </c>
      <c r="C1764" s="2">
        <v>2.36</v>
      </c>
      <c r="D1764" s="2">
        <v>1.9497</v>
      </c>
      <c r="E1764" s="2">
        <v>0</v>
      </c>
      <c r="F1764" s="2">
        <v>0</v>
      </c>
      <c r="G1764" s="2">
        <v>0</v>
      </c>
      <c r="H1764" s="16">
        <f t="shared" si="27"/>
        <v>0</v>
      </c>
    </row>
    <row r="1765" spans="1:8" ht="13.5" x14ac:dyDescent="0.25">
      <c r="A1765" s="11"/>
      <c r="B1765" s="10">
        <v>44873</v>
      </c>
      <c r="C1765" s="2">
        <v>2.36</v>
      </c>
      <c r="D1765" s="2">
        <v>1.9497</v>
      </c>
      <c r="E1765" s="2">
        <v>0</v>
      </c>
      <c r="F1765" s="2">
        <v>0</v>
      </c>
      <c r="G1765" s="2">
        <v>0</v>
      </c>
      <c r="H1765" s="16">
        <f t="shared" si="27"/>
        <v>0</v>
      </c>
    </row>
    <row r="1766" spans="1:8" ht="13.5" x14ac:dyDescent="0.25">
      <c r="A1766" s="11"/>
      <c r="B1766" s="10">
        <v>44874</v>
      </c>
      <c r="C1766" s="2">
        <v>2.36</v>
      </c>
      <c r="D1766" s="2">
        <v>1.9497</v>
      </c>
      <c r="E1766" s="2">
        <v>0</v>
      </c>
      <c r="F1766" s="2">
        <v>0</v>
      </c>
      <c r="G1766" s="2">
        <v>0</v>
      </c>
      <c r="H1766" s="16">
        <f t="shared" si="27"/>
        <v>0</v>
      </c>
    </row>
    <row r="1767" spans="1:8" ht="13.5" x14ac:dyDescent="0.25">
      <c r="A1767" s="11"/>
      <c r="B1767" s="10">
        <v>44875</v>
      </c>
      <c r="C1767" s="2">
        <v>2.36</v>
      </c>
      <c r="D1767" s="2">
        <v>1.9497</v>
      </c>
      <c r="E1767" s="2">
        <v>0</v>
      </c>
      <c r="F1767" s="2">
        <v>0</v>
      </c>
      <c r="G1767" s="2">
        <v>0</v>
      </c>
      <c r="H1767" s="16">
        <f t="shared" si="27"/>
        <v>0</v>
      </c>
    </row>
    <row r="1768" spans="1:8" ht="13.5" x14ac:dyDescent="0.25">
      <c r="A1768" s="11"/>
      <c r="B1768" s="10">
        <v>44876</v>
      </c>
      <c r="C1768" s="2">
        <v>2.36</v>
      </c>
      <c r="D1768" s="2">
        <v>1.9497</v>
      </c>
      <c r="E1768" s="2">
        <v>0</v>
      </c>
      <c r="F1768" s="2">
        <v>0</v>
      </c>
      <c r="G1768" s="2">
        <v>0</v>
      </c>
      <c r="H1768" s="16">
        <f t="shared" si="27"/>
        <v>0</v>
      </c>
    </row>
    <row r="1769" spans="1:8" ht="13.5" x14ac:dyDescent="0.25">
      <c r="A1769" s="11"/>
      <c r="B1769" s="10">
        <v>44879</v>
      </c>
      <c r="C1769" s="2">
        <v>2.36</v>
      </c>
      <c r="D1769" s="2">
        <v>1.9497</v>
      </c>
      <c r="E1769" s="2">
        <v>0</v>
      </c>
      <c r="F1769" s="2">
        <v>0</v>
      </c>
      <c r="G1769" s="2">
        <v>0</v>
      </c>
      <c r="H1769" s="16">
        <f t="shared" si="27"/>
        <v>0</v>
      </c>
    </row>
    <row r="1770" spans="1:8" ht="13.5" x14ac:dyDescent="0.25">
      <c r="A1770" s="11"/>
      <c r="B1770" s="10">
        <v>44880</v>
      </c>
      <c r="C1770" s="2">
        <v>2.36</v>
      </c>
      <c r="D1770" s="2">
        <v>1.9497</v>
      </c>
      <c r="E1770" s="2">
        <v>2</v>
      </c>
      <c r="F1770" s="2">
        <v>2.36</v>
      </c>
      <c r="G1770" s="2">
        <v>4.72</v>
      </c>
      <c r="H1770" s="16">
        <f t="shared" si="27"/>
        <v>0</v>
      </c>
    </row>
    <row r="1771" spans="1:8" ht="13.5" x14ac:dyDescent="0.25">
      <c r="A1771" s="11"/>
      <c r="B1771" s="10">
        <v>44881</v>
      </c>
      <c r="C1771" s="2">
        <v>2.36</v>
      </c>
      <c r="D1771" s="2">
        <v>1.9497</v>
      </c>
      <c r="E1771" s="2">
        <v>1</v>
      </c>
      <c r="F1771" s="2">
        <v>2.36</v>
      </c>
      <c r="G1771" s="2">
        <v>2.36</v>
      </c>
      <c r="H1771" s="16">
        <f t="shared" si="27"/>
        <v>0</v>
      </c>
    </row>
    <row r="1772" spans="1:8" ht="13.5" x14ac:dyDescent="0.25">
      <c r="A1772" s="11"/>
      <c r="B1772" s="10">
        <v>44882</v>
      </c>
      <c r="C1772" s="2">
        <v>2.36</v>
      </c>
      <c r="D1772" s="2">
        <v>1.9497</v>
      </c>
      <c r="E1772" s="2">
        <v>8</v>
      </c>
      <c r="F1772" s="2">
        <v>2.36</v>
      </c>
      <c r="G1772" s="2">
        <v>18.88</v>
      </c>
      <c r="H1772" s="16">
        <f t="shared" si="27"/>
        <v>0</v>
      </c>
    </row>
    <row r="1773" spans="1:8" ht="13.5" x14ac:dyDescent="0.25">
      <c r="A1773" s="11"/>
      <c r="B1773" s="10">
        <v>44883</v>
      </c>
      <c r="C1773" s="2">
        <v>2.36</v>
      </c>
      <c r="D1773" s="2">
        <v>1.9497</v>
      </c>
      <c r="E1773" s="2">
        <v>0</v>
      </c>
      <c r="F1773" s="2">
        <v>0</v>
      </c>
      <c r="G1773" s="2">
        <v>0</v>
      </c>
      <c r="H1773" s="16">
        <f t="shared" si="27"/>
        <v>0</v>
      </c>
    </row>
    <row r="1774" spans="1:8" ht="13.5" x14ac:dyDescent="0.25">
      <c r="A1774" s="11"/>
      <c r="B1774" s="10">
        <v>44886</v>
      </c>
      <c r="C1774" s="2">
        <v>2.36</v>
      </c>
      <c r="D1774" s="2">
        <v>1.9497</v>
      </c>
      <c r="E1774" s="2">
        <v>0</v>
      </c>
      <c r="F1774" s="2">
        <v>0</v>
      </c>
      <c r="G1774" s="2">
        <v>0</v>
      </c>
      <c r="H1774" s="16">
        <f t="shared" si="27"/>
        <v>0</v>
      </c>
    </row>
    <row r="1775" spans="1:8" ht="13.5" x14ac:dyDescent="0.25">
      <c r="A1775" s="11"/>
      <c r="B1775" s="10">
        <v>44887</v>
      </c>
      <c r="C1775" s="2">
        <v>2.36</v>
      </c>
      <c r="D1775" s="2">
        <v>1.9497</v>
      </c>
      <c r="E1775" s="2">
        <v>0</v>
      </c>
      <c r="F1775" s="2">
        <v>0</v>
      </c>
      <c r="G1775" s="2">
        <v>0</v>
      </c>
      <c r="H1775" s="16">
        <f t="shared" si="27"/>
        <v>0</v>
      </c>
    </row>
    <row r="1776" spans="1:8" ht="13.5" x14ac:dyDescent="0.25">
      <c r="A1776" s="11"/>
      <c r="B1776" s="10">
        <v>44888</v>
      </c>
      <c r="C1776" s="2">
        <v>2.36</v>
      </c>
      <c r="D1776" s="2">
        <v>1.9497</v>
      </c>
      <c r="E1776" s="2">
        <v>0</v>
      </c>
      <c r="F1776" s="2">
        <v>0</v>
      </c>
      <c r="G1776" s="2">
        <v>0</v>
      </c>
      <c r="H1776" s="16">
        <f t="shared" si="27"/>
        <v>0</v>
      </c>
    </row>
    <row r="1777" spans="1:8" ht="13.5" x14ac:dyDescent="0.25">
      <c r="A1777" s="11"/>
      <c r="B1777" s="10">
        <v>44889</v>
      </c>
      <c r="C1777" s="2">
        <v>2.29</v>
      </c>
      <c r="D1777" s="2">
        <v>1.8918999999999999</v>
      </c>
      <c r="E1777" s="2">
        <v>4</v>
      </c>
      <c r="F1777" s="2">
        <v>2.29</v>
      </c>
      <c r="G1777" s="2">
        <v>9.16</v>
      </c>
      <c r="H1777" s="16">
        <f t="shared" si="27"/>
        <v>-2.9645586500487292E-2</v>
      </c>
    </row>
    <row r="1778" spans="1:8" ht="13.5" x14ac:dyDescent="0.25">
      <c r="A1778" s="11"/>
      <c r="B1778" s="10">
        <v>44890</v>
      </c>
      <c r="C1778" s="2">
        <v>2.29</v>
      </c>
      <c r="D1778" s="2">
        <v>1.8918999999999999</v>
      </c>
      <c r="E1778" s="2">
        <v>0</v>
      </c>
      <c r="F1778" s="2">
        <v>0</v>
      </c>
      <c r="G1778" s="2">
        <v>0</v>
      </c>
      <c r="H1778" s="16">
        <f t="shared" si="27"/>
        <v>0</v>
      </c>
    </row>
    <row r="1779" spans="1:8" ht="13.5" x14ac:dyDescent="0.25">
      <c r="A1779" s="11"/>
      <c r="B1779" s="10">
        <v>44893</v>
      </c>
      <c r="C1779" s="2">
        <v>2.29</v>
      </c>
      <c r="D1779" s="2">
        <v>1.8918999999999999</v>
      </c>
      <c r="E1779" s="2">
        <v>0</v>
      </c>
      <c r="F1779" s="2">
        <v>0</v>
      </c>
      <c r="G1779" s="2">
        <v>0</v>
      </c>
      <c r="H1779" s="16">
        <f t="shared" si="27"/>
        <v>0</v>
      </c>
    </row>
    <row r="1780" spans="1:8" ht="13.5" x14ac:dyDescent="0.25">
      <c r="A1780" s="11"/>
      <c r="B1780" s="10">
        <v>44894</v>
      </c>
      <c r="C1780" s="2">
        <v>2.29</v>
      </c>
      <c r="D1780" s="2">
        <v>1.8918999999999999</v>
      </c>
      <c r="E1780" s="2">
        <v>0</v>
      </c>
      <c r="F1780" s="2">
        <v>0</v>
      </c>
      <c r="G1780" s="2">
        <v>0</v>
      </c>
      <c r="H1780" s="16">
        <f t="shared" si="27"/>
        <v>0</v>
      </c>
    </row>
    <row r="1781" spans="1:8" ht="13.5" x14ac:dyDescent="0.25">
      <c r="A1781" s="11"/>
      <c r="B1781" s="10">
        <v>44895</v>
      </c>
      <c r="C1781" s="2">
        <v>2.29</v>
      </c>
      <c r="D1781" s="2">
        <v>1.8918999999999999</v>
      </c>
      <c r="E1781" s="2">
        <v>0</v>
      </c>
      <c r="F1781" s="2">
        <v>0</v>
      </c>
      <c r="G1781" s="2">
        <v>0</v>
      </c>
      <c r="H1781" s="16">
        <f t="shared" si="27"/>
        <v>0</v>
      </c>
    </row>
    <row r="1782" spans="1:8" ht="13.5" x14ac:dyDescent="0.25">
      <c r="A1782" s="11"/>
      <c r="B1782" s="10">
        <v>44896</v>
      </c>
      <c r="C1782" s="2">
        <v>2.29</v>
      </c>
      <c r="D1782" s="2">
        <v>1.8918999999999999</v>
      </c>
      <c r="E1782" s="2">
        <v>0</v>
      </c>
      <c r="F1782" s="2">
        <v>0</v>
      </c>
      <c r="G1782" s="2">
        <v>0</v>
      </c>
      <c r="H1782" s="16">
        <f t="shared" si="27"/>
        <v>0</v>
      </c>
    </row>
    <row r="1783" spans="1:8" ht="13.5" x14ac:dyDescent="0.25">
      <c r="A1783" s="11"/>
      <c r="B1783" s="10">
        <v>44897</v>
      </c>
      <c r="C1783" s="2">
        <v>2.29</v>
      </c>
      <c r="D1783" s="2">
        <v>1.8918999999999999</v>
      </c>
      <c r="E1783" s="2">
        <v>0</v>
      </c>
      <c r="F1783" s="2">
        <v>0</v>
      </c>
      <c r="G1783" s="2">
        <v>0</v>
      </c>
      <c r="H1783" s="16">
        <f t="shared" si="27"/>
        <v>0</v>
      </c>
    </row>
    <row r="1784" spans="1:8" ht="13.5" x14ac:dyDescent="0.25">
      <c r="A1784" s="11"/>
      <c r="B1784" s="10">
        <v>44900</v>
      </c>
      <c r="C1784" s="2">
        <v>2.29</v>
      </c>
      <c r="D1784" s="2">
        <v>1.8918999999999999</v>
      </c>
      <c r="E1784" s="2">
        <v>0</v>
      </c>
      <c r="F1784" s="2">
        <v>0</v>
      </c>
      <c r="G1784" s="2">
        <v>0</v>
      </c>
      <c r="H1784" s="16">
        <f t="shared" si="27"/>
        <v>0</v>
      </c>
    </row>
    <row r="1785" spans="1:8" ht="13.5" x14ac:dyDescent="0.25">
      <c r="A1785" s="11"/>
      <c r="B1785" s="10">
        <v>44901</v>
      </c>
      <c r="C1785" s="2">
        <v>2.29</v>
      </c>
      <c r="D1785" s="2">
        <v>1.8918999999999999</v>
      </c>
      <c r="E1785" s="2">
        <v>0</v>
      </c>
      <c r="F1785" s="2">
        <v>0</v>
      </c>
      <c r="G1785" s="2">
        <v>0</v>
      </c>
      <c r="H1785" s="16">
        <f t="shared" si="27"/>
        <v>0</v>
      </c>
    </row>
    <row r="1786" spans="1:8" ht="13.5" x14ac:dyDescent="0.25">
      <c r="A1786" s="11"/>
      <c r="B1786" s="10">
        <v>44902</v>
      </c>
      <c r="C1786" s="2">
        <v>2.29</v>
      </c>
      <c r="D1786" s="2">
        <v>1.8918999999999999</v>
      </c>
      <c r="E1786" s="2">
        <v>0</v>
      </c>
      <c r="F1786" s="2">
        <v>0</v>
      </c>
      <c r="G1786" s="2">
        <v>0</v>
      </c>
      <c r="H1786" s="16">
        <f t="shared" si="27"/>
        <v>0</v>
      </c>
    </row>
    <row r="1787" spans="1:8" ht="13.5" x14ac:dyDescent="0.25">
      <c r="A1787" s="11"/>
      <c r="B1787" s="10">
        <v>44903</v>
      </c>
      <c r="C1787" s="2">
        <v>2.29</v>
      </c>
      <c r="D1787" s="2">
        <v>1.8918999999999999</v>
      </c>
      <c r="E1787" s="2">
        <v>0</v>
      </c>
      <c r="F1787" s="2">
        <v>0</v>
      </c>
      <c r="G1787" s="2">
        <v>0</v>
      </c>
      <c r="H1787" s="16">
        <f t="shared" si="27"/>
        <v>0</v>
      </c>
    </row>
    <row r="1788" spans="1:8" ht="13.5" x14ac:dyDescent="0.25">
      <c r="A1788" s="11"/>
      <c r="B1788" s="10">
        <v>44904</v>
      </c>
      <c r="C1788" s="2">
        <v>2.29</v>
      </c>
      <c r="D1788" s="2">
        <v>1.8918999999999999</v>
      </c>
      <c r="E1788" s="2">
        <v>0</v>
      </c>
      <c r="F1788" s="2">
        <v>0</v>
      </c>
      <c r="G1788" s="2">
        <v>0</v>
      </c>
      <c r="H1788" s="16">
        <f t="shared" si="27"/>
        <v>0</v>
      </c>
    </row>
    <row r="1789" spans="1:8" ht="13.5" x14ac:dyDescent="0.25">
      <c r="A1789" s="11"/>
      <c r="B1789" s="10">
        <v>44907</v>
      </c>
      <c r="C1789" s="2">
        <v>2.29</v>
      </c>
      <c r="D1789" s="2">
        <v>1.8918999999999999</v>
      </c>
      <c r="E1789" s="2">
        <v>0</v>
      </c>
      <c r="F1789" s="2">
        <v>0</v>
      </c>
      <c r="G1789" s="2">
        <v>0</v>
      </c>
      <c r="H1789" s="16">
        <f t="shared" si="27"/>
        <v>0</v>
      </c>
    </row>
    <row r="1790" spans="1:8" ht="13.5" x14ac:dyDescent="0.25">
      <c r="A1790" s="11"/>
      <c r="B1790" s="10">
        <v>44908</v>
      </c>
      <c r="C1790" s="2">
        <v>2.29</v>
      </c>
      <c r="D1790" s="2">
        <v>1.8918999999999999</v>
      </c>
      <c r="E1790" s="2">
        <v>0</v>
      </c>
      <c r="F1790" s="2">
        <v>0</v>
      </c>
      <c r="G1790" s="2">
        <v>0</v>
      </c>
      <c r="H1790" s="16">
        <f t="shared" si="27"/>
        <v>0</v>
      </c>
    </row>
    <row r="1791" spans="1:8" ht="13.5" x14ac:dyDescent="0.25">
      <c r="A1791" s="11"/>
      <c r="B1791" s="10">
        <v>44909</v>
      </c>
      <c r="C1791" s="2">
        <v>2.29</v>
      </c>
      <c r="D1791" s="2">
        <v>1.8918999999999999</v>
      </c>
      <c r="E1791" s="2">
        <v>0</v>
      </c>
      <c r="F1791" s="2">
        <v>0</v>
      </c>
      <c r="G1791" s="2">
        <v>0</v>
      </c>
      <c r="H1791" s="16">
        <f t="shared" si="27"/>
        <v>0</v>
      </c>
    </row>
    <row r="1792" spans="1:8" ht="13.5" x14ac:dyDescent="0.25">
      <c r="A1792" s="11"/>
      <c r="B1792" s="10">
        <v>44910</v>
      </c>
      <c r="C1792" s="2">
        <v>2.29</v>
      </c>
      <c r="D1792" s="2">
        <v>1.8918999999999999</v>
      </c>
      <c r="E1792" s="2">
        <v>0</v>
      </c>
      <c r="F1792" s="2">
        <v>0</v>
      </c>
      <c r="G1792" s="2">
        <v>0</v>
      </c>
      <c r="H1792" s="16">
        <f t="shared" si="27"/>
        <v>0</v>
      </c>
    </row>
    <row r="1793" spans="1:8" ht="13.5" x14ac:dyDescent="0.25">
      <c r="A1793" s="11"/>
      <c r="B1793" s="10">
        <v>44911</v>
      </c>
      <c r="C1793" s="2">
        <v>2.19</v>
      </c>
      <c r="D1793" s="2">
        <v>1.8092999999999999</v>
      </c>
      <c r="E1793" s="2">
        <v>0</v>
      </c>
      <c r="F1793" s="2">
        <v>0</v>
      </c>
      <c r="G1793" s="2">
        <v>0</v>
      </c>
      <c r="H1793" s="16">
        <f t="shared" si="27"/>
        <v>-4.3659812886516207E-2</v>
      </c>
    </row>
    <row r="1794" spans="1:8" ht="13.5" x14ac:dyDescent="0.25">
      <c r="A1794" s="11"/>
      <c r="B1794" s="10">
        <v>44914</v>
      </c>
      <c r="C1794" s="2">
        <v>2.2799999999999998</v>
      </c>
      <c r="D1794" s="2">
        <v>1.8835999999999999</v>
      </c>
      <c r="E1794" s="2">
        <v>20</v>
      </c>
      <c r="F1794" s="2">
        <v>2.11</v>
      </c>
      <c r="G1794" s="2">
        <v>42.2</v>
      </c>
      <c r="H1794" s="16">
        <f t="shared" si="27"/>
        <v>4.1065605482783415E-2</v>
      </c>
    </row>
    <row r="1795" spans="1:8" ht="13.5" x14ac:dyDescent="0.25">
      <c r="A1795" s="11"/>
      <c r="B1795" s="10">
        <v>44915</v>
      </c>
      <c r="C1795" s="2">
        <v>2.2799999999999998</v>
      </c>
      <c r="D1795" s="2">
        <v>1.8835999999999999</v>
      </c>
      <c r="E1795" s="2">
        <v>0</v>
      </c>
      <c r="F1795" s="2">
        <v>0</v>
      </c>
      <c r="G1795" s="2">
        <v>0</v>
      </c>
      <c r="H1795" s="16">
        <f t="shared" si="27"/>
        <v>0</v>
      </c>
    </row>
    <row r="1796" spans="1:8" ht="13.5" x14ac:dyDescent="0.25">
      <c r="A1796" s="11"/>
      <c r="B1796" s="10">
        <v>44916</v>
      </c>
      <c r="C1796" s="2">
        <v>2.2799999999999998</v>
      </c>
      <c r="D1796" s="2">
        <v>1.8835999999999999</v>
      </c>
      <c r="E1796" s="2">
        <v>0</v>
      </c>
      <c r="F1796" s="2">
        <v>0</v>
      </c>
      <c r="G1796" s="2">
        <v>0</v>
      </c>
      <c r="H1796" s="16">
        <f t="shared" si="27"/>
        <v>0</v>
      </c>
    </row>
    <row r="1797" spans="1:8" ht="13.5" x14ac:dyDescent="0.25">
      <c r="A1797" s="11"/>
      <c r="B1797" s="10">
        <v>44917</v>
      </c>
      <c r="C1797" s="2">
        <v>2.2799999999999998</v>
      </c>
      <c r="D1797" s="2">
        <v>1.8835999999999999</v>
      </c>
      <c r="E1797" s="2">
        <v>0</v>
      </c>
      <c r="F1797" s="2">
        <v>0</v>
      </c>
      <c r="G1797" s="2">
        <v>0</v>
      </c>
      <c r="H1797" s="16">
        <f t="shared" si="27"/>
        <v>0</v>
      </c>
    </row>
    <row r="1798" spans="1:8" ht="13.5" x14ac:dyDescent="0.25">
      <c r="A1798" s="11"/>
      <c r="B1798" s="10">
        <v>44918</v>
      </c>
      <c r="C1798" s="2">
        <v>2.2799999999999998</v>
      </c>
      <c r="D1798" s="2">
        <v>1.8835999999999999</v>
      </c>
      <c r="E1798" s="2">
        <v>0</v>
      </c>
      <c r="F1798" s="2">
        <v>0</v>
      </c>
      <c r="G1798" s="2">
        <v>0</v>
      </c>
      <c r="H1798" s="16">
        <f t="shared" si="27"/>
        <v>0</v>
      </c>
    </row>
    <row r="1799" spans="1:8" ht="13.5" x14ac:dyDescent="0.25">
      <c r="A1799" s="11"/>
      <c r="B1799" s="10">
        <v>44921</v>
      </c>
      <c r="C1799" s="2">
        <v>2.2799999999999998</v>
      </c>
      <c r="D1799" s="2">
        <v>1.8835999999999999</v>
      </c>
      <c r="E1799" s="2">
        <v>0</v>
      </c>
      <c r="F1799" s="2">
        <v>0</v>
      </c>
      <c r="G1799" s="2">
        <v>0</v>
      </c>
      <c r="H1799" s="16">
        <f t="shared" ref="H1799:H1862" si="28">(D1799-D1798)/D1798</f>
        <v>0</v>
      </c>
    </row>
    <row r="1800" spans="1:8" ht="13.5" x14ac:dyDescent="0.25">
      <c r="A1800" s="11"/>
      <c r="B1800" s="10">
        <v>44922</v>
      </c>
      <c r="C1800" s="2">
        <v>2.2799999999999998</v>
      </c>
      <c r="D1800" s="2">
        <v>1.8835999999999999</v>
      </c>
      <c r="E1800" s="2">
        <v>0</v>
      </c>
      <c r="F1800" s="2">
        <v>0</v>
      </c>
      <c r="G1800" s="2">
        <v>0</v>
      </c>
      <c r="H1800" s="16">
        <f t="shared" si="28"/>
        <v>0</v>
      </c>
    </row>
    <row r="1801" spans="1:8" ht="13.5" x14ac:dyDescent="0.25">
      <c r="A1801" s="11"/>
      <c r="B1801" s="10">
        <v>44923</v>
      </c>
      <c r="C1801" s="2">
        <v>2.2799999999999998</v>
      </c>
      <c r="D1801" s="2">
        <v>1.8835999999999999</v>
      </c>
      <c r="E1801" s="2">
        <v>0</v>
      </c>
      <c r="F1801" s="2">
        <v>0</v>
      </c>
      <c r="G1801" s="2">
        <v>0</v>
      </c>
      <c r="H1801" s="16">
        <f t="shared" si="28"/>
        <v>0</v>
      </c>
    </row>
    <row r="1802" spans="1:8" ht="13.5" x14ac:dyDescent="0.25">
      <c r="A1802" s="11"/>
      <c r="B1802" s="10">
        <v>44924</v>
      </c>
      <c r="C1802" s="2">
        <v>2.2799999999999998</v>
      </c>
      <c r="D1802" s="2">
        <v>1.8835999999999999</v>
      </c>
      <c r="E1802" s="2">
        <v>50</v>
      </c>
      <c r="F1802" s="2">
        <v>2.2799999999999998</v>
      </c>
      <c r="G1802" s="2">
        <v>114</v>
      </c>
      <c r="H1802" s="16">
        <f t="shared" si="28"/>
        <v>0</v>
      </c>
    </row>
    <row r="1803" spans="1:8" ht="13.5" x14ac:dyDescent="0.25">
      <c r="A1803" s="11"/>
      <c r="B1803" s="10">
        <v>44925</v>
      </c>
      <c r="C1803" s="2">
        <v>2.2799999999999998</v>
      </c>
      <c r="D1803" s="2">
        <v>1.8835999999999999</v>
      </c>
      <c r="E1803" s="2">
        <v>0</v>
      </c>
      <c r="F1803" s="2">
        <v>0</v>
      </c>
      <c r="G1803" s="2">
        <v>0</v>
      </c>
      <c r="H1803" s="16">
        <f t="shared" si="28"/>
        <v>0</v>
      </c>
    </row>
    <row r="1804" spans="1:8" ht="13.5" x14ac:dyDescent="0.25">
      <c r="A1804" s="11"/>
      <c r="B1804" s="10">
        <v>44928</v>
      </c>
      <c r="C1804" s="2">
        <v>2.2799999999999998</v>
      </c>
      <c r="D1804" s="2">
        <v>1.8835999999999999</v>
      </c>
      <c r="E1804" s="2">
        <v>0</v>
      </c>
      <c r="F1804" s="2">
        <v>0</v>
      </c>
      <c r="G1804" s="2">
        <v>0</v>
      </c>
      <c r="H1804" s="16">
        <f t="shared" si="28"/>
        <v>0</v>
      </c>
    </row>
    <row r="1805" spans="1:8" ht="13.5" x14ac:dyDescent="0.25">
      <c r="A1805" s="11"/>
      <c r="B1805" s="10">
        <v>44929</v>
      </c>
      <c r="C1805" s="2">
        <v>2.2799999999999998</v>
      </c>
      <c r="D1805" s="2">
        <v>1.8835999999999999</v>
      </c>
      <c r="E1805" s="2">
        <v>200</v>
      </c>
      <c r="F1805" s="2">
        <v>2.2799999999999998</v>
      </c>
      <c r="G1805" s="2">
        <v>456</v>
      </c>
      <c r="H1805" s="16">
        <f t="shared" si="28"/>
        <v>0</v>
      </c>
    </row>
    <row r="1806" spans="1:8" ht="13.5" x14ac:dyDescent="0.25">
      <c r="A1806" s="11"/>
      <c r="B1806" s="10">
        <v>44930</v>
      </c>
      <c r="C1806" s="2">
        <v>2.38</v>
      </c>
      <c r="D1806" s="2">
        <v>1.9662999999999999</v>
      </c>
      <c r="E1806" s="2">
        <v>0</v>
      </c>
      <c r="F1806" s="2">
        <v>0</v>
      </c>
      <c r="G1806" s="2">
        <v>0</v>
      </c>
      <c r="H1806" s="16">
        <f t="shared" si="28"/>
        <v>4.3905287746867701E-2</v>
      </c>
    </row>
    <row r="1807" spans="1:8" ht="13.5" x14ac:dyDescent="0.25">
      <c r="A1807" s="11"/>
      <c r="B1807" s="10">
        <v>44931</v>
      </c>
      <c r="C1807" s="2">
        <v>2.38</v>
      </c>
      <c r="D1807" s="2">
        <v>1.9662999999999999</v>
      </c>
      <c r="E1807" s="2">
        <v>30</v>
      </c>
      <c r="F1807" s="2">
        <v>2.38</v>
      </c>
      <c r="G1807" s="2">
        <v>71.400000000000006</v>
      </c>
      <c r="H1807" s="16">
        <f t="shared" si="28"/>
        <v>0</v>
      </c>
    </row>
    <row r="1808" spans="1:8" ht="13.5" x14ac:dyDescent="0.25">
      <c r="A1808" s="11"/>
      <c r="B1808" s="10">
        <v>44932</v>
      </c>
      <c r="C1808" s="2">
        <v>2.38</v>
      </c>
      <c r="D1808" s="2">
        <v>1.9662999999999999</v>
      </c>
      <c r="E1808" s="2">
        <v>0</v>
      </c>
      <c r="F1808" s="2">
        <v>0</v>
      </c>
      <c r="G1808" s="2">
        <v>0</v>
      </c>
      <c r="H1808" s="16">
        <f t="shared" si="28"/>
        <v>0</v>
      </c>
    </row>
    <row r="1809" spans="1:8" ht="13.5" x14ac:dyDescent="0.25">
      <c r="A1809" s="11"/>
      <c r="B1809" s="10">
        <v>44935</v>
      </c>
      <c r="C1809" s="2">
        <v>2.38</v>
      </c>
      <c r="D1809" s="2">
        <v>1.9662999999999999</v>
      </c>
      <c r="E1809" s="2">
        <v>0</v>
      </c>
      <c r="F1809" s="2">
        <v>0</v>
      </c>
      <c r="G1809" s="2">
        <v>0</v>
      </c>
      <c r="H1809" s="16">
        <f t="shared" si="28"/>
        <v>0</v>
      </c>
    </row>
    <row r="1810" spans="1:8" ht="13.5" x14ac:dyDescent="0.25">
      <c r="A1810" s="11"/>
      <c r="B1810" s="10">
        <v>44936</v>
      </c>
      <c r="C1810" s="2">
        <v>2.38</v>
      </c>
      <c r="D1810" s="2">
        <v>1.9662999999999999</v>
      </c>
      <c r="E1810" s="2">
        <v>0</v>
      </c>
      <c r="F1810" s="2">
        <v>0</v>
      </c>
      <c r="G1810" s="2">
        <v>0</v>
      </c>
      <c r="H1810" s="16">
        <f t="shared" si="28"/>
        <v>0</v>
      </c>
    </row>
    <row r="1811" spans="1:8" ht="13.5" x14ac:dyDescent="0.25">
      <c r="A1811" s="11"/>
      <c r="B1811" s="10">
        <v>44937</v>
      </c>
      <c r="C1811" s="2">
        <v>2.38</v>
      </c>
      <c r="D1811" s="2">
        <v>1.9662999999999999</v>
      </c>
      <c r="E1811" s="2">
        <v>0</v>
      </c>
      <c r="F1811" s="2">
        <v>0</v>
      </c>
      <c r="G1811" s="2">
        <v>0</v>
      </c>
      <c r="H1811" s="16">
        <f t="shared" si="28"/>
        <v>0</v>
      </c>
    </row>
    <row r="1812" spans="1:8" ht="13.5" x14ac:dyDescent="0.25">
      <c r="A1812" s="11"/>
      <c r="B1812" s="10">
        <v>44938</v>
      </c>
      <c r="C1812" s="2">
        <v>2.34</v>
      </c>
      <c r="D1812" s="2">
        <v>1.9332</v>
      </c>
      <c r="E1812" s="2">
        <v>2000</v>
      </c>
      <c r="F1812" s="2">
        <v>2.34</v>
      </c>
      <c r="G1812" s="2">
        <v>4680</v>
      </c>
      <c r="H1812" s="16">
        <f t="shared" si="28"/>
        <v>-1.6833646951126435E-2</v>
      </c>
    </row>
    <row r="1813" spans="1:8" ht="13.5" x14ac:dyDescent="0.25">
      <c r="A1813" s="11"/>
      <c r="B1813" s="10">
        <v>44939</v>
      </c>
      <c r="C1813" s="2">
        <v>2.33</v>
      </c>
      <c r="D1813" s="2">
        <v>1.925</v>
      </c>
      <c r="E1813" s="2">
        <v>2800</v>
      </c>
      <c r="F1813" s="2">
        <v>2.3370000000000002</v>
      </c>
      <c r="G1813" s="2">
        <v>6543.6</v>
      </c>
      <c r="H1813" s="16">
        <f t="shared" si="28"/>
        <v>-4.2416718394371949E-3</v>
      </c>
    </row>
    <row r="1814" spans="1:8" ht="13.5" x14ac:dyDescent="0.25">
      <c r="A1814" s="11"/>
      <c r="B1814" s="10">
        <v>44942</v>
      </c>
      <c r="C1814" s="2">
        <v>2.33</v>
      </c>
      <c r="D1814" s="2">
        <v>1.925</v>
      </c>
      <c r="E1814" s="2">
        <v>0</v>
      </c>
      <c r="F1814" s="2">
        <v>0</v>
      </c>
      <c r="G1814" s="2">
        <v>0</v>
      </c>
      <c r="H1814" s="16">
        <f t="shared" si="28"/>
        <v>0</v>
      </c>
    </row>
    <row r="1815" spans="1:8" ht="13.5" x14ac:dyDescent="0.25">
      <c r="A1815" s="11"/>
      <c r="B1815" s="10">
        <v>44943</v>
      </c>
      <c r="C1815" s="2">
        <v>2.34</v>
      </c>
      <c r="D1815" s="2">
        <v>1.9332</v>
      </c>
      <c r="E1815" s="2">
        <v>400</v>
      </c>
      <c r="F1815" s="2">
        <v>2.34</v>
      </c>
      <c r="G1815" s="2">
        <v>936</v>
      </c>
      <c r="H1815" s="16">
        <f t="shared" si="28"/>
        <v>4.2597402597402516E-3</v>
      </c>
    </row>
    <row r="1816" spans="1:8" ht="13.5" x14ac:dyDescent="0.25">
      <c r="A1816" s="11"/>
      <c r="B1816" s="10">
        <v>44944</v>
      </c>
      <c r="C1816" s="2">
        <v>2.34</v>
      </c>
      <c r="D1816" s="2">
        <v>1.9332</v>
      </c>
      <c r="E1816" s="2">
        <v>0</v>
      </c>
      <c r="F1816" s="2">
        <v>0</v>
      </c>
      <c r="G1816" s="2">
        <v>0</v>
      </c>
      <c r="H1816" s="16">
        <f t="shared" si="28"/>
        <v>0</v>
      </c>
    </row>
    <row r="1817" spans="1:8" ht="13.5" x14ac:dyDescent="0.25">
      <c r="A1817" s="11"/>
      <c r="B1817" s="10">
        <v>44945</v>
      </c>
      <c r="C1817" s="2">
        <v>2.2400000000000002</v>
      </c>
      <c r="D1817" s="2">
        <v>1.8506</v>
      </c>
      <c r="E1817" s="2">
        <v>1225</v>
      </c>
      <c r="F1817" s="2">
        <v>2.2400000000000002</v>
      </c>
      <c r="G1817" s="2">
        <v>2744</v>
      </c>
      <c r="H1817" s="16">
        <f t="shared" si="28"/>
        <v>-4.2727084626525969E-2</v>
      </c>
    </row>
    <row r="1818" spans="1:8" ht="13.5" x14ac:dyDescent="0.25">
      <c r="A1818" s="11"/>
      <c r="B1818" s="10">
        <v>44946</v>
      </c>
      <c r="C1818" s="2">
        <v>2.2000000000000002</v>
      </c>
      <c r="D1818" s="2">
        <v>1.8176000000000001</v>
      </c>
      <c r="E1818" s="2">
        <v>3266</v>
      </c>
      <c r="F1818" s="2">
        <v>2.2160000000000002</v>
      </c>
      <c r="G1818" s="2">
        <v>7237.4560000000001</v>
      </c>
      <c r="H1818" s="16">
        <f t="shared" si="28"/>
        <v>-1.7832054468820878E-2</v>
      </c>
    </row>
    <row r="1819" spans="1:8" ht="13.5" x14ac:dyDescent="0.25">
      <c r="A1819" s="11"/>
      <c r="B1819" s="10">
        <v>44949</v>
      </c>
      <c r="C1819" s="2">
        <v>2.2000000000000002</v>
      </c>
      <c r="D1819" s="2">
        <v>1.8176000000000001</v>
      </c>
      <c r="E1819" s="2">
        <v>0</v>
      </c>
      <c r="F1819" s="2">
        <v>0</v>
      </c>
      <c r="G1819" s="2">
        <v>0</v>
      </c>
      <c r="H1819" s="16">
        <f t="shared" si="28"/>
        <v>0</v>
      </c>
    </row>
    <row r="1820" spans="1:8" ht="13.5" x14ac:dyDescent="0.25">
      <c r="A1820" s="11"/>
      <c r="B1820" s="10">
        <v>44950</v>
      </c>
      <c r="C1820" s="2">
        <v>2.2000000000000002</v>
      </c>
      <c r="D1820" s="2">
        <v>1.8176000000000001</v>
      </c>
      <c r="E1820" s="2">
        <v>23134</v>
      </c>
      <c r="F1820" s="2">
        <v>2.2000000000000002</v>
      </c>
      <c r="G1820" s="2">
        <v>50894.8</v>
      </c>
      <c r="H1820" s="16">
        <f t="shared" si="28"/>
        <v>0</v>
      </c>
    </row>
    <row r="1821" spans="1:8" ht="13.5" x14ac:dyDescent="0.25">
      <c r="A1821" s="11"/>
      <c r="B1821" s="10">
        <v>44951</v>
      </c>
      <c r="C1821" s="2">
        <v>2.2000000000000002</v>
      </c>
      <c r="D1821" s="2">
        <v>1.8176000000000001</v>
      </c>
      <c r="E1821" s="2">
        <v>0</v>
      </c>
      <c r="F1821" s="2">
        <v>0</v>
      </c>
      <c r="G1821" s="2">
        <v>0</v>
      </c>
      <c r="H1821" s="16">
        <f t="shared" si="28"/>
        <v>0</v>
      </c>
    </row>
    <row r="1822" spans="1:8" ht="13.5" x14ac:dyDescent="0.25">
      <c r="A1822" s="11"/>
      <c r="B1822" s="10">
        <v>44952</v>
      </c>
      <c r="C1822" s="2">
        <v>2.2000000000000002</v>
      </c>
      <c r="D1822" s="2">
        <v>1.8176000000000001</v>
      </c>
      <c r="E1822" s="2">
        <v>0</v>
      </c>
      <c r="F1822" s="2">
        <v>0</v>
      </c>
      <c r="G1822" s="2">
        <v>0</v>
      </c>
      <c r="H1822" s="16">
        <f t="shared" si="28"/>
        <v>0</v>
      </c>
    </row>
    <row r="1823" spans="1:8" ht="13.5" x14ac:dyDescent="0.25">
      <c r="A1823" s="11"/>
      <c r="B1823" s="10">
        <v>44953</v>
      </c>
      <c r="C1823" s="2">
        <v>2.2000000000000002</v>
      </c>
      <c r="D1823" s="2">
        <v>1.8176000000000001</v>
      </c>
      <c r="E1823" s="2">
        <v>0</v>
      </c>
      <c r="F1823" s="2">
        <v>0</v>
      </c>
      <c r="G1823" s="2">
        <v>0</v>
      </c>
      <c r="H1823" s="16">
        <f t="shared" si="28"/>
        <v>0</v>
      </c>
    </row>
    <row r="1824" spans="1:8" ht="13.5" x14ac:dyDescent="0.25">
      <c r="A1824" s="11"/>
      <c r="B1824" s="10">
        <v>44956</v>
      </c>
      <c r="C1824" s="2">
        <v>2.2000000000000002</v>
      </c>
      <c r="D1824" s="2">
        <v>1.8176000000000001</v>
      </c>
      <c r="E1824" s="2">
        <v>0</v>
      </c>
      <c r="F1824" s="2">
        <v>0</v>
      </c>
      <c r="G1824" s="2">
        <v>0</v>
      </c>
      <c r="H1824" s="16">
        <f t="shared" si="28"/>
        <v>0</v>
      </c>
    </row>
    <row r="1825" spans="1:8" ht="13.5" x14ac:dyDescent="0.25">
      <c r="A1825" s="11"/>
      <c r="B1825" s="10">
        <v>44957</v>
      </c>
      <c r="C1825" s="2">
        <v>2.2000000000000002</v>
      </c>
      <c r="D1825" s="2">
        <v>1.8176000000000001</v>
      </c>
      <c r="E1825" s="2">
        <v>0</v>
      </c>
      <c r="F1825" s="2">
        <v>0</v>
      </c>
      <c r="G1825" s="2">
        <v>0</v>
      </c>
      <c r="H1825" s="16">
        <f t="shared" si="28"/>
        <v>0</v>
      </c>
    </row>
    <row r="1826" spans="1:8" ht="13.5" x14ac:dyDescent="0.25">
      <c r="A1826" s="11"/>
      <c r="B1826" s="10">
        <v>44958</v>
      </c>
      <c r="C1826" s="2">
        <v>2.2000000000000002</v>
      </c>
      <c r="D1826" s="2">
        <v>1.8176000000000001</v>
      </c>
      <c r="E1826" s="2">
        <v>0</v>
      </c>
      <c r="F1826" s="2">
        <v>0</v>
      </c>
      <c r="G1826" s="2">
        <v>0</v>
      </c>
      <c r="H1826" s="16">
        <f t="shared" si="28"/>
        <v>0</v>
      </c>
    </row>
    <row r="1827" spans="1:8" ht="13.5" x14ac:dyDescent="0.25">
      <c r="A1827" s="11"/>
      <c r="B1827" s="10">
        <v>44959</v>
      </c>
      <c r="C1827" s="2">
        <v>2.2599999999999998</v>
      </c>
      <c r="D1827" s="2">
        <v>1.8671</v>
      </c>
      <c r="E1827" s="2">
        <v>5400</v>
      </c>
      <c r="F1827" s="2">
        <v>2.2599999999999998</v>
      </c>
      <c r="G1827" s="2">
        <v>12204</v>
      </c>
      <c r="H1827" s="16">
        <f t="shared" si="28"/>
        <v>2.7233714788732325E-2</v>
      </c>
    </row>
    <row r="1828" spans="1:8" ht="13.5" x14ac:dyDescent="0.25">
      <c r="A1828" s="11"/>
      <c r="B1828" s="10">
        <v>44960</v>
      </c>
      <c r="C1828" s="2">
        <v>2.2000000000000002</v>
      </c>
      <c r="D1828" s="2">
        <v>1.8176000000000001</v>
      </c>
      <c r="E1828" s="2">
        <v>4153</v>
      </c>
      <c r="F1828" s="2">
        <v>2.2000000000000002</v>
      </c>
      <c r="G1828" s="2">
        <v>9136.6</v>
      </c>
      <c r="H1828" s="16">
        <f t="shared" si="28"/>
        <v>-2.65117026404584E-2</v>
      </c>
    </row>
    <row r="1829" spans="1:8" ht="13.5" x14ac:dyDescent="0.25">
      <c r="A1829" s="11"/>
      <c r="B1829" s="10">
        <v>44963</v>
      </c>
      <c r="C1829" s="2">
        <v>2.2000000000000002</v>
      </c>
      <c r="D1829" s="2">
        <v>1.8176000000000001</v>
      </c>
      <c r="E1829" s="2">
        <v>0</v>
      </c>
      <c r="F1829" s="2">
        <v>0</v>
      </c>
      <c r="G1829" s="2">
        <v>0</v>
      </c>
      <c r="H1829" s="16">
        <f t="shared" si="28"/>
        <v>0</v>
      </c>
    </row>
    <row r="1830" spans="1:8" ht="13.5" x14ac:dyDescent="0.25">
      <c r="A1830" s="11"/>
      <c r="B1830" s="10">
        <v>44964</v>
      </c>
      <c r="C1830" s="2">
        <v>2.2000000000000002</v>
      </c>
      <c r="D1830" s="2">
        <v>1.8176000000000001</v>
      </c>
      <c r="E1830" s="2">
        <v>0</v>
      </c>
      <c r="F1830" s="2">
        <v>0</v>
      </c>
      <c r="G1830" s="2">
        <v>0</v>
      </c>
      <c r="H1830" s="16">
        <f t="shared" si="28"/>
        <v>0</v>
      </c>
    </row>
    <row r="1831" spans="1:8" ht="13.5" x14ac:dyDescent="0.25">
      <c r="A1831" s="11"/>
      <c r="B1831" s="10">
        <v>44965</v>
      </c>
      <c r="C1831" s="2">
        <v>2.2000000000000002</v>
      </c>
      <c r="D1831" s="2">
        <v>1.8176000000000001</v>
      </c>
      <c r="E1831" s="2">
        <v>0</v>
      </c>
      <c r="F1831" s="2">
        <v>0</v>
      </c>
      <c r="G1831" s="2">
        <v>0</v>
      </c>
      <c r="H1831" s="16">
        <f t="shared" si="28"/>
        <v>0</v>
      </c>
    </row>
    <row r="1832" spans="1:8" ht="13.5" x14ac:dyDescent="0.25">
      <c r="A1832" s="11"/>
      <c r="B1832" s="10">
        <v>44966</v>
      </c>
      <c r="C1832" s="2">
        <v>2.2000000000000002</v>
      </c>
      <c r="D1832" s="2">
        <v>1.8176000000000001</v>
      </c>
      <c r="E1832" s="2">
        <v>5200</v>
      </c>
      <c r="F1832" s="2">
        <v>2.2000000000000002</v>
      </c>
      <c r="G1832" s="2">
        <v>11440</v>
      </c>
      <c r="H1832" s="16">
        <f t="shared" si="28"/>
        <v>0</v>
      </c>
    </row>
    <row r="1833" spans="1:8" ht="13.5" x14ac:dyDescent="0.25">
      <c r="A1833" s="11"/>
      <c r="B1833" s="10">
        <v>44967</v>
      </c>
      <c r="C1833" s="2">
        <v>2.2000000000000002</v>
      </c>
      <c r="D1833" s="2">
        <v>1.8176000000000001</v>
      </c>
      <c r="E1833" s="2">
        <v>0</v>
      </c>
      <c r="F1833" s="2">
        <v>0</v>
      </c>
      <c r="G1833" s="2">
        <v>0</v>
      </c>
      <c r="H1833" s="16">
        <f t="shared" si="28"/>
        <v>0</v>
      </c>
    </row>
    <row r="1834" spans="1:8" ht="13.5" x14ac:dyDescent="0.25">
      <c r="A1834" s="11"/>
      <c r="B1834" s="10">
        <v>44970</v>
      </c>
      <c r="C1834" s="2">
        <v>2.2000000000000002</v>
      </c>
      <c r="D1834" s="2">
        <v>1.8176000000000001</v>
      </c>
      <c r="E1834" s="2">
        <v>0</v>
      </c>
      <c r="F1834" s="2">
        <v>0</v>
      </c>
      <c r="G1834" s="2">
        <v>0</v>
      </c>
      <c r="H1834" s="16">
        <f t="shared" si="28"/>
        <v>0</v>
      </c>
    </row>
    <row r="1835" spans="1:8" ht="13.5" x14ac:dyDescent="0.25">
      <c r="A1835" s="11"/>
      <c r="B1835" s="10">
        <v>44971</v>
      </c>
      <c r="C1835" s="2">
        <v>2.2000000000000002</v>
      </c>
      <c r="D1835" s="2">
        <v>1.8176000000000001</v>
      </c>
      <c r="E1835" s="2">
        <v>3156</v>
      </c>
      <c r="F1835" s="2">
        <v>2.2000000000000002</v>
      </c>
      <c r="G1835" s="2">
        <v>6943.2</v>
      </c>
      <c r="H1835" s="16">
        <f t="shared" si="28"/>
        <v>0</v>
      </c>
    </row>
    <row r="1836" spans="1:8" ht="13.5" x14ac:dyDescent="0.25">
      <c r="A1836" s="11"/>
      <c r="B1836" s="10">
        <v>44972</v>
      </c>
      <c r="C1836" s="2">
        <v>2.2000000000000002</v>
      </c>
      <c r="D1836" s="2">
        <v>1.8176000000000001</v>
      </c>
      <c r="E1836" s="2">
        <v>2350</v>
      </c>
      <c r="F1836" s="2">
        <v>2.2000000000000002</v>
      </c>
      <c r="G1836" s="2">
        <v>5170</v>
      </c>
      <c r="H1836" s="16">
        <f t="shared" si="28"/>
        <v>0</v>
      </c>
    </row>
    <row r="1837" spans="1:8" ht="13.5" x14ac:dyDescent="0.25">
      <c r="A1837" s="11"/>
      <c r="B1837" s="10">
        <v>44973</v>
      </c>
      <c r="C1837" s="2">
        <v>2.2000000000000002</v>
      </c>
      <c r="D1837" s="2">
        <v>1.8176000000000001</v>
      </c>
      <c r="E1837" s="2">
        <v>2100</v>
      </c>
      <c r="F1837" s="2">
        <v>2.2000000000000002</v>
      </c>
      <c r="G1837" s="2">
        <v>4620</v>
      </c>
      <c r="H1837" s="16">
        <f t="shared" si="28"/>
        <v>0</v>
      </c>
    </row>
    <row r="1838" spans="1:8" ht="13.5" x14ac:dyDescent="0.25">
      <c r="A1838" s="11"/>
      <c r="B1838" s="10">
        <v>44974</v>
      </c>
      <c r="C1838" s="2">
        <v>2.2000000000000002</v>
      </c>
      <c r="D1838" s="2">
        <v>1.8176000000000001</v>
      </c>
      <c r="E1838" s="2">
        <v>5900</v>
      </c>
      <c r="F1838" s="2">
        <v>2.2000000000000002</v>
      </c>
      <c r="G1838" s="2">
        <v>12980</v>
      </c>
      <c r="H1838" s="16">
        <f t="shared" si="28"/>
        <v>0</v>
      </c>
    </row>
    <row r="1839" spans="1:8" ht="13.5" x14ac:dyDescent="0.25">
      <c r="A1839" s="11"/>
      <c r="B1839" s="10">
        <v>44977</v>
      </c>
      <c r="C1839" s="2">
        <v>2.2000000000000002</v>
      </c>
      <c r="D1839" s="2">
        <v>1.8176000000000001</v>
      </c>
      <c r="E1839" s="2">
        <v>0</v>
      </c>
      <c r="F1839" s="2">
        <v>0</v>
      </c>
      <c r="G1839" s="2">
        <v>0</v>
      </c>
      <c r="H1839" s="16">
        <f t="shared" si="28"/>
        <v>0</v>
      </c>
    </row>
    <row r="1840" spans="1:8" ht="13.5" x14ac:dyDescent="0.25">
      <c r="A1840" s="11"/>
      <c r="B1840" s="10">
        <v>44978</v>
      </c>
      <c r="C1840" s="2">
        <v>2.2000000000000002</v>
      </c>
      <c r="D1840" s="2">
        <v>1.8176000000000001</v>
      </c>
      <c r="E1840" s="2">
        <v>2</v>
      </c>
      <c r="F1840" s="2">
        <v>2.2000000000000002</v>
      </c>
      <c r="G1840" s="2">
        <v>4.4000000000000004</v>
      </c>
      <c r="H1840" s="16">
        <f t="shared" si="28"/>
        <v>0</v>
      </c>
    </row>
    <row r="1841" spans="1:8" ht="13.5" x14ac:dyDescent="0.25">
      <c r="A1841" s="11"/>
      <c r="B1841" s="10">
        <v>44979</v>
      </c>
      <c r="C1841" s="2">
        <v>2.2000000000000002</v>
      </c>
      <c r="D1841" s="2">
        <v>1.8176000000000001</v>
      </c>
      <c r="E1841" s="2">
        <v>0</v>
      </c>
      <c r="F1841" s="2">
        <v>0</v>
      </c>
      <c r="G1841" s="2">
        <v>0</v>
      </c>
      <c r="H1841" s="16">
        <f t="shared" si="28"/>
        <v>0</v>
      </c>
    </row>
    <row r="1842" spans="1:8" ht="13.5" x14ac:dyDescent="0.25">
      <c r="A1842" s="11"/>
      <c r="B1842" s="10">
        <v>44980</v>
      </c>
      <c r="C1842" s="2">
        <v>2.2000000000000002</v>
      </c>
      <c r="D1842" s="2">
        <v>1.8176000000000001</v>
      </c>
      <c r="E1842" s="2">
        <v>0</v>
      </c>
      <c r="F1842" s="2">
        <v>0</v>
      </c>
      <c r="G1842" s="2">
        <v>0</v>
      </c>
      <c r="H1842" s="16">
        <f t="shared" si="28"/>
        <v>0</v>
      </c>
    </row>
    <row r="1843" spans="1:8" ht="13.5" x14ac:dyDescent="0.25">
      <c r="A1843" s="11"/>
      <c r="B1843" s="10">
        <v>44981</v>
      </c>
      <c r="C1843" s="2">
        <v>2.2000000000000002</v>
      </c>
      <c r="D1843" s="2">
        <v>1.8176000000000001</v>
      </c>
      <c r="E1843" s="2">
        <v>0</v>
      </c>
      <c r="F1843" s="2">
        <v>0</v>
      </c>
      <c r="G1843" s="2">
        <v>0</v>
      </c>
      <c r="H1843" s="16">
        <f t="shared" si="28"/>
        <v>0</v>
      </c>
    </row>
    <row r="1844" spans="1:8" ht="13.5" x14ac:dyDescent="0.25">
      <c r="A1844" s="11"/>
      <c r="B1844" s="10">
        <v>44984</v>
      </c>
      <c r="C1844" s="2">
        <v>2.2000000000000002</v>
      </c>
      <c r="D1844" s="2">
        <v>1.8176000000000001</v>
      </c>
      <c r="E1844" s="2">
        <v>0</v>
      </c>
      <c r="F1844" s="2">
        <v>0</v>
      </c>
      <c r="G1844" s="2">
        <v>0</v>
      </c>
      <c r="H1844" s="16">
        <f t="shared" si="28"/>
        <v>0</v>
      </c>
    </row>
    <row r="1845" spans="1:8" ht="13.5" x14ac:dyDescent="0.25">
      <c r="A1845" s="11"/>
      <c r="B1845" s="10">
        <v>44985</v>
      </c>
      <c r="C1845" s="2">
        <v>2.2000000000000002</v>
      </c>
      <c r="D1845" s="2">
        <v>1.8176000000000001</v>
      </c>
      <c r="E1845" s="2">
        <v>0</v>
      </c>
      <c r="F1845" s="2">
        <v>0</v>
      </c>
      <c r="G1845" s="2">
        <v>0</v>
      </c>
      <c r="H1845" s="16">
        <f t="shared" si="28"/>
        <v>0</v>
      </c>
    </row>
    <row r="1846" spans="1:8" ht="13.5" x14ac:dyDescent="0.25">
      <c r="A1846" s="11"/>
      <c r="B1846" s="10">
        <v>44986</v>
      </c>
      <c r="C1846" s="2">
        <v>2.2000000000000002</v>
      </c>
      <c r="D1846" s="2">
        <v>1.8176000000000001</v>
      </c>
      <c r="E1846" s="2">
        <v>0</v>
      </c>
      <c r="F1846" s="2">
        <v>0</v>
      </c>
      <c r="G1846" s="2">
        <v>0</v>
      </c>
      <c r="H1846" s="16">
        <f t="shared" si="28"/>
        <v>0</v>
      </c>
    </row>
    <row r="1847" spans="1:8" ht="13.5" x14ac:dyDescent="0.25">
      <c r="A1847" s="11"/>
      <c r="B1847" s="10">
        <v>44987</v>
      </c>
      <c r="C1847" s="2">
        <v>2.2000000000000002</v>
      </c>
      <c r="D1847" s="2">
        <v>1.8176000000000001</v>
      </c>
      <c r="E1847" s="2">
        <v>0</v>
      </c>
      <c r="F1847" s="2">
        <v>0</v>
      </c>
      <c r="G1847" s="2">
        <v>0</v>
      </c>
      <c r="H1847" s="16">
        <f t="shared" si="28"/>
        <v>0</v>
      </c>
    </row>
    <row r="1848" spans="1:8" ht="13.5" x14ac:dyDescent="0.25">
      <c r="A1848" s="11"/>
      <c r="B1848" s="10">
        <v>44988</v>
      </c>
      <c r="C1848" s="2">
        <v>2.2000000000000002</v>
      </c>
      <c r="D1848" s="2">
        <v>1.8176000000000001</v>
      </c>
      <c r="E1848" s="2">
        <v>0</v>
      </c>
      <c r="F1848" s="2">
        <v>0</v>
      </c>
      <c r="G1848" s="2">
        <v>0</v>
      </c>
      <c r="H1848" s="16">
        <f t="shared" si="28"/>
        <v>0</v>
      </c>
    </row>
    <row r="1849" spans="1:8" ht="13.5" x14ac:dyDescent="0.25">
      <c r="A1849" s="11"/>
      <c r="B1849" s="10">
        <v>44991</v>
      </c>
      <c r="C1849" s="2">
        <v>2.2000000000000002</v>
      </c>
      <c r="D1849" s="2">
        <v>1.8176000000000001</v>
      </c>
      <c r="E1849" s="2">
        <v>0</v>
      </c>
      <c r="F1849" s="2">
        <v>0</v>
      </c>
      <c r="G1849" s="2">
        <v>0</v>
      </c>
      <c r="H1849" s="16">
        <f t="shared" si="28"/>
        <v>0</v>
      </c>
    </row>
    <row r="1850" spans="1:8" ht="13.5" x14ac:dyDescent="0.25">
      <c r="A1850" s="11"/>
      <c r="B1850" s="10">
        <v>44992</v>
      </c>
      <c r="C1850" s="2">
        <v>2.2000000000000002</v>
      </c>
      <c r="D1850" s="2">
        <v>1.8176000000000001</v>
      </c>
      <c r="E1850" s="2">
        <v>0</v>
      </c>
      <c r="F1850" s="2">
        <v>0</v>
      </c>
      <c r="G1850" s="2">
        <v>0</v>
      </c>
      <c r="H1850" s="16">
        <f t="shared" si="28"/>
        <v>0</v>
      </c>
    </row>
    <row r="1851" spans="1:8" ht="13.5" x14ac:dyDescent="0.25">
      <c r="A1851" s="11"/>
      <c r="B1851" s="10">
        <v>44993</v>
      </c>
      <c r="C1851" s="2">
        <v>2.2000000000000002</v>
      </c>
      <c r="D1851" s="2">
        <v>1.8176000000000001</v>
      </c>
      <c r="E1851" s="2">
        <v>0</v>
      </c>
      <c r="F1851" s="2">
        <v>0</v>
      </c>
      <c r="G1851" s="2">
        <v>0</v>
      </c>
      <c r="H1851" s="16">
        <f t="shared" si="28"/>
        <v>0</v>
      </c>
    </row>
    <row r="1852" spans="1:8" ht="13.5" x14ac:dyDescent="0.25">
      <c r="A1852" s="11"/>
      <c r="B1852" s="10">
        <v>44994</v>
      </c>
      <c r="C1852" s="2">
        <v>2.2000000000000002</v>
      </c>
      <c r="D1852" s="2">
        <v>1.8176000000000001</v>
      </c>
      <c r="E1852" s="2">
        <v>0</v>
      </c>
      <c r="F1852" s="2">
        <v>0</v>
      </c>
      <c r="G1852" s="2">
        <v>0</v>
      </c>
      <c r="H1852" s="16">
        <f t="shared" si="28"/>
        <v>0</v>
      </c>
    </row>
    <row r="1853" spans="1:8" ht="13.5" x14ac:dyDescent="0.25">
      <c r="A1853" s="11"/>
      <c r="B1853" s="10">
        <v>44995</v>
      </c>
      <c r="C1853" s="2">
        <v>2.2000000000000002</v>
      </c>
      <c r="D1853" s="2">
        <v>1.8176000000000001</v>
      </c>
      <c r="E1853" s="2">
        <v>0</v>
      </c>
      <c r="F1853" s="2">
        <v>0</v>
      </c>
      <c r="G1853" s="2">
        <v>0</v>
      </c>
      <c r="H1853" s="16">
        <f t="shared" si="28"/>
        <v>0</v>
      </c>
    </row>
    <row r="1854" spans="1:8" ht="13.5" x14ac:dyDescent="0.25">
      <c r="A1854" s="11"/>
      <c r="B1854" s="10">
        <v>44998</v>
      </c>
      <c r="C1854" s="2">
        <v>2.2000000000000002</v>
      </c>
      <c r="D1854" s="2">
        <v>1.8176000000000001</v>
      </c>
      <c r="E1854" s="2">
        <v>0</v>
      </c>
      <c r="F1854" s="2">
        <v>0</v>
      </c>
      <c r="G1854" s="2">
        <v>0</v>
      </c>
      <c r="H1854" s="16">
        <f t="shared" si="28"/>
        <v>0</v>
      </c>
    </row>
    <row r="1855" spans="1:8" ht="13.5" x14ac:dyDescent="0.25">
      <c r="A1855" s="11"/>
      <c r="B1855" s="10">
        <v>44999</v>
      </c>
      <c r="C1855" s="2">
        <v>2.2000000000000002</v>
      </c>
      <c r="D1855" s="2">
        <v>1.8176000000000001</v>
      </c>
      <c r="E1855" s="2">
        <v>0</v>
      </c>
      <c r="F1855" s="2">
        <v>0</v>
      </c>
      <c r="G1855" s="2">
        <v>0</v>
      </c>
      <c r="H1855" s="16">
        <f t="shared" si="28"/>
        <v>0</v>
      </c>
    </row>
    <row r="1856" spans="1:8" ht="13.5" x14ac:dyDescent="0.25">
      <c r="A1856" s="11"/>
      <c r="B1856" s="10">
        <v>45000</v>
      </c>
      <c r="C1856" s="2">
        <v>2.2000000000000002</v>
      </c>
      <c r="D1856" s="2">
        <v>1.8176000000000001</v>
      </c>
      <c r="E1856" s="2">
        <v>120</v>
      </c>
      <c r="F1856" s="2">
        <v>2.2000000000000002</v>
      </c>
      <c r="G1856" s="2">
        <v>264</v>
      </c>
      <c r="H1856" s="16">
        <f t="shared" si="28"/>
        <v>0</v>
      </c>
    </row>
    <row r="1857" spans="1:8" ht="13.5" x14ac:dyDescent="0.25">
      <c r="A1857" s="11"/>
      <c r="B1857" s="10">
        <v>45001</v>
      </c>
      <c r="C1857" s="2">
        <v>2.2000000000000002</v>
      </c>
      <c r="D1857" s="2">
        <v>1.8176000000000001</v>
      </c>
      <c r="E1857" s="2">
        <v>0</v>
      </c>
      <c r="F1857" s="2">
        <v>0</v>
      </c>
      <c r="G1857" s="2">
        <v>0</v>
      </c>
      <c r="H1857" s="16">
        <f t="shared" si="28"/>
        <v>0</v>
      </c>
    </row>
    <row r="1858" spans="1:8" ht="13.5" x14ac:dyDescent="0.25">
      <c r="A1858" s="11"/>
      <c r="B1858" s="10">
        <v>45002</v>
      </c>
      <c r="C1858" s="2">
        <v>2.2000000000000002</v>
      </c>
      <c r="D1858" s="2">
        <v>1.8176000000000001</v>
      </c>
      <c r="E1858" s="2">
        <v>10</v>
      </c>
      <c r="F1858" s="2">
        <v>2.2000000000000002</v>
      </c>
      <c r="G1858" s="2">
        <v>22</v>
      </c>
      <c r="H1858" s="16">
        <f t="shared" si="28"/>
        <v>0</v>
      </c>
    </row>
    <row r="1859" spans="1:8" ht="13.5" x14ac:dyDescent="0.25">
      <c r="A1859" s="11"/>
      <c r="B1859" s="10">
        <v>45006</v>
      </c>
      <c r="C1859" s="2">
        <v>2.2000000000000002</v>
      </c>
      <c r="D1859" s="2">
        <v>1.8176000000000001</v>
      </c>
      <c r="E1859" s="2">
        <v>0</v>
      </c>
      <c r="F1859" s="2">
        <v>0</v>
      </c>
      <c r="G1859" s="2">
        <v>0</v>
      </c>
      <c r="H1859" s="16">
        <f t="shared" si="28"/>
        <v>0</v>
      </c>
    </row>
    <row r="1860" spans="1:8" ht="13.5" x14ac:dyDescent="0.25">
      <c r="A1860" s="11"/>
      <c r="B1860" s="10">
        <v>45007</v>
      </c>
      <c r="C1860" s="2">
        <v>2.2000000000000002</v>
      </c>
      <c r="D1860" s="2">
        <v>1.8176000000000001</v>
      </c>
      <c r="E1860" s="2">
        <v>0</v>
      </c>
      <c r="F1860" s="2">
        <v>0</v>
      </c>
      <c r="G1860" s="2">
        <v>0</v>
      </c>
      <c r="H1860" s="16">
        <f t="shared" si="28"/>
        <v>0</v>
      </c>
    </row>
    <row r="1861" spans="1:8" ht="13.5" x14ac:dyDescent="0.25">
      <c r="A1861" s="11"/>
      <c r="B1861" s="10">
        <v>45008</v>
      </c>
      <c r="C1861" s="2">
        <v>2.2000000000000002</v>
      </c>
      <c r="D1861" s="2">
        <v>1.8176000000000001</v>
      </c>
      <c r="E1861" s="2">
        <v>0</v>
      </c>
      <c r="F1861" s="2">
        <v>0</v>
      </c>
      <c r="G1861" s="2">
        <v>0</v>
      </c>
      <c r="H1861" s="16">
        <f t="shared" si="28"/>
        <v>0</v>
      </c>
    </row>
    <row r="1862" spans="1:8" ht="13.5" x14ac:dyDescent="0.25">
      <c r="A1862" s="11"/>
      <c r="B1862" s="10">
        <v>45009</v>
      </c>
      <c r="C1862" s="2">
        <v>2.2000000000000002</v>
      </c>
      <c r="D1862" s="2">
        <v>1.8176000000000001</v>
      </c>
      <c r="E1862" s="2">
        <v>0</v>
      </c>
      <c r="F1862" s="2">
        <v>0</v>
      </c>
      <c r="G1862" s="2">
        <v>0</v>
      </c>
      <c r="H1862" s="16">
        <f t="shared" si="28"/>
        <v>0</v>
      </c>
    </row>
    <row r="1863" spans="1:8" ht="13.5" x14ac:dyDescent="0.25">
      <c r="A1863" s="11"/>
      <c r="B1863" s="10">
        <v>45012</v>
      </c>
      <c r="C1863" s="2">
        <v>2.2000000000000002</v>
      </c>
      <c r="D1863" s="2">
        <v>1.8176000000000001</v>
      </c>
      <c r="E1863" s="2">
        <v>0</v>
      </c>
      <c r="F1863" s="2">
        <v>0</v>
      </c>
      <c r="G1863" s="2">
        <v>0</v>
      </c>
      <c r="H1863" s="16">
        <f t="shared" ref="H1863:H1926" si="29">(D1863-D1862)/D1862</f>
        <v>0</v>
      </c>
    </row>
    <row r="1864" spans="1:8" ht="13.5" x14ac:dyDescent="0.25">
      <c r="A1864" s="11"/>
      <c r="B1864" s="10">
        <v>45013</v>
      </c>
      <c r="C1864" s="2">
        <v>2.2000000000000002</v>
      </c>
      <c r="D1864" s="2">
        <v>1.8176000000000001</v>
      </c>
      <c r="E1864" s="2">
        <v>0</v>
      </c>
      <c r="F1864" s="2">
        <v>0</v>
      </c>
      <c r="G1864" s="2">
        <v>0</v>
      </c>
      <c r="H1864" s="16">
        <f t="shared" si="29"/>
        <v>0</v>
      </c>
    </row>
    <row r="1865" spans="1:8" ht="13.5" x14ac:dyDescent="0.25">
      <c r="A1865" s="11"/>
      <c r="B1865" s="10">
        <v>45014</v>
      </c>
      <c r="C1865" s="2">
        <v>2.2000000000000002</v>
      </c>
      <c r="D1865" s="2">
        <v>1.8176000000000001</v>
      </c>
      <c r="E1865" s="2">
        <v>0</v>
      </c>
      <c r="F1865" s="2">
        <v>0</v>
      </c>
      <c r="G1865" s="2">
        <v>0</v>
      </c>
      <c r="H1865" s="16">
        <f t="shared" si="29"/>
        <v>0</v>
      </c>
    </row>
    <row r="1866" spans="1:8" ht="13.5" x14ac:dyDescent="0.25">
      <c r="A1866" s="11"/>
      <c r="B1866" s="10">
        <v>45015</v>
      </c>
      <c r="C1866" s="2">
        <v>2.2000000000000002</v>
      </c>
      <c r="D1866" s="2">
        <v>1.8176000000000001</v>
      </c>
      <c r="E1866" s="2">
        <v>0</v>
      </c>
      <c r="F1866" s="2">
        <v>0</v>
      </c>
      <c r="G1866" s="2">
        <v>0</v>
      </c>
      <c r="H1866" s="16">
        <f t="shared" si="29"/>
        <v>0</v>
      </c>
    </row>
    <row r="1867" spans="1:8" ht="13.5" x14ac:dyDescent="0.25">
      <c r="A1867" s="11"/>
      <c r="B1867" s="10">
        <v>45016</v>
      </c>
      <c r="C1867" s="2">
        <v>2.2000000000000002</v>
      </c>
      <c r="D1867" s="2">
        <v>1.8176000000000001</v>
      </c>
      <c r="E1867" s="2">
        <v>0</v>
      </c>
      <c r="F1867" s="2">
        <v>0</v>
      </c>
      <c r="G1867" s="2">
        <v>0</v>
      </c>
      <c r="H1867" s="16">
        <f t="shared" si="29"/>
        <v>0</v>
      </c>
    </row>
    <row r="1868" spans="1:8" ht="13.5" x14ac:dyDescent="0.25">
      <c r="A1868" s="11"/>
      <c r="B1868" s="10">
        <v>45019</v>
      </c>
      <c r="C1868" s="2">
        <v>2.2000000000000002</v>
      </c>
      <c r="D1868" s="2">
        <v>1.8176000000000001</v>
      </c>
      <c r="E1868" s="2">
        <v>0</v>
      </c>
      <c r="F1868" s="2">
        <v>0</v>
      </c>
      <c r="G1868" s="2">
        <v>0</v>
      </c>
      <c r="H1868" s="16">
        <f t="shared" si="29"/>
        <v>0</v>
      </c>
    </row>
    <row r="1869" spans="1:8" ht="13.5" x14ac:dyDescent="0.25">
      <c r="A1869" s="11"/>
      <c r="B1869" s="10">
        <v>45020</v>
      </c>
      <c r="C1869" s="2">
        <v>2.2000000000000002</v>
      </c>
      <c r="D1869" s="2">
        <v>1.8176000000000001</v>
      </c>
      <c r="E1869" s="2">
        <v>0</v>
      </c>
      <c r="F1869" s="2">
        <v>0</v>
      </c>
      <c r="G1869" s="2">
        <v>0</v>
      </c>
      <c r="H1869" s="16">
        <f t="shared" si="29"/>
        <v>0</v>
      </c>
    </row>
    <row r="1870" spans="1:8" ht="13.5" x14ac:dyDescent="0.25">
      <c r="A1870" s="11"/>
      <c r="B1870" s="10">
        <v>45021</v>
      </c>
      <c r="C1870" s="2">
        <v>2.2000000000000002</v>
      </c>
      <c r="D1870" s="2">
        <v>1.8176000000000001</v>
      </c>
      <c r="E1870" s="2">
        <v>0</v>
      </c>
      <c r="F1870" s="2">
        <v>0</v>
      </c>
      <c r="G1870" s="2">
        <v>0</v>
      </c>
      <c r="H1870" s="16">
        <f t="shared" si="29"/>
        <v>0</v>
      </c>
    </row>
    <row r="1871" spans="1:8" ht="13.5" x14ac:dyDescent="0.25">
      <c r="A1871" s="11"/>
      <c r="B1871" s="10">
        <v>45022</v>
      </c>
      <c r="C1871" s="2">
        <v>2.2000000000000002</v>
      </c>
      <c r="D1871" s="2">
        <v>1.8176000000000001</v>
      </c>
      <c r="E1871" s="2">
        <v>0</v>
      </c>
      <c r="F1871" s="2">
        <v>0</v>
      </c>
      <c r="G1871" s="2">
        <v>0</v>
      </c>
      <c r="H1871" s="16">
        <f t="shared" si="29"/>
        <v>0</v>
      </c>
    </row>
    <row r="1872" spans="1:8" ht="13.5" x14ac:dyDescent="0.25">
      <c r="A1872" s="11"/>
      <c r="B1872" s="10">
        <v>45023</v>
      </c>
      <c r="C1872" s="2">
        <v>2.2000000000000002</v>
      </c>
      <c r="D1872" s="2">
        <v>1.8176000000000001</v>
      </c>
      <c r="E1872" s="2">
        <v>0</v>
      </c>
      <c r="F1872" s="2">
        <v>0</v>
      </c>
      <c r="G1872" s="2">
        <v>0</v>
      </c>
      <c r="H1872" s="16">
        <f t="shared" si="29"/>
        <v>0</v>
      </c>
    </row>
    <row r="1873" spans="1:8" ht="13.5" x14ac:dyDescent="0.25">
      <c r="A1873" s="11"/>
      <c r="B1873" s="10">
        <v>45026</v>
      </c>
      <c r="C1873" s="2">
        <v>2.2000000000000002</v>
      </c>
      <c r="D1873" s="2">
        <v>1.8176000000000001</v>
      </c>
      <c r="E1873" s="2">
        <v>0</v>
      </c>
      <c r="F1873" s="2">
        <v>0</v>
      </c>
      <c r="G1873" s="2">
        <v>0</v>
      </c>
      <c r="H1873" s="16">
        <f t="shared" si="29"/>
        <v>0</v>
      </c>
    </row>
    <row r="1874" spans="1:8" ht="13.5" x14ac:dyDescent="0.25">
      <c r="A1874" s="11"/>
      <c r="B1874" s="10">
        <v>45027</v>
      </c>
      <c r="C1874" s="2">
        <v>2.2000000000000002</v>
      </c>
      <c r="D1874" s="2">
        <v>1.8176000000000001</v>
      </c>
      <c r="E1874" s="2">
        <v>0</v>
      </c>
      <c r="F1874" s="2">
        <v>0</v>
      </c>
      <c r="G1874" s="2">
        <v>0</v>
      </c>
      <c r="H1874" s="16">
        <f t="shared" si="29"/>
        <v>0</v>
      </c>
    </row>
    <row r="1875" spans="1:8" ht="13.5" x14ac:dyDescent="0.25">
      <c r="A1875" s="11"/>
      <c r="B1875" s="10">
        <v>45028</v>
      </c>
      <c r="C1875" s="2">
        <v>2.2000000000000002</v>
      </c>
      <c r="D1875" s="2">
        <v>1.8176000000000001</v>
      </c>
      <c r="E1875" s="2">
        <v>0</v>
      </c>
      <c r="F1875" s="2">
        <v>0</v>
      </c>
      <c r="G1875" s="2">
        <v>0</v>
      </c>
      <c r="H1875" s="16">
        <f t="shared" si="29"/>
        <v>0</v>
      </c>
    </row>
    <row r="1876" spans="1:8" ht="13.5" x14ac:dyDescent="0.25">
      <c r="A1876" s="11"/>
      <c r="B1876" s="10">
        <v>45029</v>
      </c>
      <c r="C1876" s="2">
        <v>2.2000000000000002</v>
      </c>
      <c r="D1876" s="2">
        <v>1.8176000000000001</v>
      </c>
      <c r="E1876" s="2">
        <v>0</v>
      </c>
      <c r="F1876" s="2">
        <v>0</v>
      </c>
      <c r="G1876" s="2">
        <v>0</v>
      </c>
      <c r="H1876" s="16">
        <f t="shared" si="29"/>
        <v>0</v>
      </c>
    </row>
    <row r="1877" spans="1:8" ht="13.5" x14ac:dyDescent="0.25">
      <c r="A1877" s="11"/>
      <c r="B1877" s="10">
        <v>45030</v>
      </c>
      <c r="C1877" s="2">
        <v>2.2000000000000002</v>
      </c>
      <c r="D1877" s="2">
        <v>1.8176000000000001</v>
      </c>
      <c r="E1877" s="2">
        <v>0</v>
      </c>
      <c r="F1877" s="2">
        <v>0</v>
      </c>
      <c r="G1877" s="2">
        <v>0</v>
      </c>
      <c r="H1877" s="16">
        <f t="shared" si="29"/>
        <v>0</v>
      </c>
    </row>
    <row r="1878" spans="1:8" ht="13.5" x14ac:dyDescent="0.25">
      <c r="A1878" s="11"/>
      <c r="B1878" s="10">
        <v>45033</v>
      </c>
      <c r="C1878" s="2">
        <v>2.25</v>
      </c>
      <c r="D1878" s="2">
        <v>1.8589</v>
      </c>
      <c r="E1878" s="2">
        <v>133735</v>
      </c>
      <c r="F1878" s="2">
        <v>2.25</v>
      </c>
      <c r="G1878" s="2">
        <v>300903.75</v>
      </c>
      <c r="H1878" s="16">
        <f t="shared" si="29"/>
        <v>2.2722271126760504E-2</v>
      </c>
    </row>
    <row r="1879" spans="1:8" ht="13.5" x14ac:dyDescent="0.25">
      <c r="A1879" s="11"/>
      <c r="B1879" s="10">
        <v>45034</v>
      </c>
      <c r="C1879" s="2">
        <v>2.25</v>
      </c>
      <c r="D1879" s="2">
        <v>1.8589</v>
      </c>
      <c r="E1879" s="2">
        <v>100</v>
      </c>
      <c r="F1879" s="2">
        <v>2.25</v>
      </c>
      <c r="G1879" s="2">
        <v>225</v>
      </c>
      <c r="H1879" s="16">
        <f t="shared" si="29"/>
        <v>0</v>
      </c>
    </row>
    <row r="1880" spans="1:8" ht="13.5" x14ac:dyDescent="0.25">
      <c r="A1880" s="11"/>
      <c r="B1880" s="10">
        <v>45035</v>
      </c>
      <c r="C1880" s="2">
        <v>2.2400000000000002</v>
      </c>
      <c r="D1880" s="2">
        <v>1.8506</v>
      </c>
      <c r="E1880" s="2">
        <v>262</v>
      </c>
      <c r="F1880" s="2">
        <v>2.2400000000000002</v>
      </c>
      <c r="G1880" s="2">
        <v>586.88</v>
      </c>
      <c r="H1880" s="16">
        <f t="shared" si="29"/>
        <v>-4.4650061864543412E-3</v>
      </c>
    </row>
    <row r="1881" spans="1:8" ht="13.5" x14ac:dyDescent="0.25">
      <c r="A1881" s="11"/>
      <c r="B1881" s="10">
        <v>45036</v>
      </c>
      <c r="C1881" s="2">
        <v>2.2400000000000002</v>
      </c>
      <c r="D1881" s="2">
        <v>1.8506</v>
      </c>
      <c r="E1881" s="2">
        <v>0</v>
      </c>
      <c r="F1881" s="2">
        <v>0</v>
      </c>
      <c r="G1881" s="2">
        <v>0</v>
      </c>
      <c r="H1881" s="16">
        <f t="shared" si="29"/>
        <v>0</v>
      </c>
    </row>
    <row r="1882" spans="1:8" ht="13.5" x14ac:dyDescent="0.25">
      <c r="A1882" s="11"/>
      <c r="B1882" s="10">
        <v>45040</v>
      </c>
      <c r="C1882" s="2">
        <v>2.2400000000000002</v>
      </c>
      <c r="D1882" s="2">
        <v>1.8506</v>
      </c>
      <c r="E1882" s="2">
        <v>0</v>
      </c>
      <c r="F1882" s="2">
        <v>0</v>
      </c>
      <c r="G1882" s="2">
        <v>0</v>
      </c>
      <c r="H1882" s="16">
        <f t="shared" si="29"/>
        <v>0</v>
      </c>
    </row>
    <row r="1883" spans="1:8" ht="13.5" x14ac:dyDescent="0.25">
      <c r="A1883" s="11"/>
      <c r="B1883" s="10">
        <v>45041</v>
      </c>
      <c r="C1883" s="2">
        <v>2.2400000000000002</v>
      </c>
      <c r="D1883" s="2">
        <v>1.8506</v>
      </c>
      <c r="E1883" s="2">
        <v>0</v>
      </c>
      <c r="F1883" s="2">
        <v>0</v>
      </c>
      <c r="G1883" s="2">
        <v>0</v>
      </c>
      <c r="H1883" s="16">
        <f t="shared" si="29"/>
        <v>0</v>
      </c>
    </row>
    <row r="1884" spans="1:8" ht="13.5" x14ac:dyDescent="0.25">
      <c r="A1884" s="11"/>
      <c r="B1884" s="10">
        <v>45042</v>
      </c>
      <c r="C1884" s="2">
        <v>2.2400000000000002</v>
      </c>
      <c r="D1884" s="2">
        <v>1.8506</v>
      </c>
      <c r="E1884" s="2">
        <v>0</v>
      </c>
      <c r="F1884" s="2">
        <v>0</v>
      </c>
      <c r="G1884" s="2">
        <v>0</v>
      </c>
      <c r="H1884" s="16">
        <f t="shared" si="29"/>
        <v>0</v>
      </c>
    </row>
    <row r="1885" spans="1:8" ht="13.5" x14ac:dyDescent="0.25">
      <c r="A1885" s="11"/>
      <c r="B1885" s="10">
        <v>45043</v>
      </c>
      <c r="C1885" s="2">
        <v>2.2400000000000002</v>
      </c>
      <c r="D1885" s="2">
        <v>1.8506</v>
      </c>
      <c r="E1885" s="2">
        <v>0</v>
      </c>
      <c r="F1885" s="2">
        <v>0</v>
      </c>
      <c r="G1885" s="2">
        <v>0</v>
      </c>
      <c r="H1885" s="16">
        <f t="shared" si="29"/>
        <v>0</v>
      </c>
    </row>
    <row r="1886" spans="1:8" ht="13.5" x14ac:dyDescent="0.25">
      <c r="A1886" s="11"/>
      <c r="B1886" s="10">
        <v>45044</v>
      </c>
      <c r="C1886" s="2">
        <v>2.2400000000000002</v>
      </c>
      <c r="D1886" s="2">
        <v>1.8506</v>
      </c>
      <c r="E1886" s="2">
        <v>0</v>
      </c>
      <c r="F1886" s="2">
        <v>0</v>
      </c>
      <c r="G1886" s="2">
        <v>0</v>
      </c>
      <c r="H1886" s="16">
        <f t="shared" si="29"/>
        <v>0</v>
      </c>
    </row>
    <row r="1887" spans="1:8" ht="13.5" x14ac:dyDescent="0.25">
      <c r="A1887" s="11"/>
      <c r="B1887" s="10">
        <v>45048</v>
      </c>
      <c r="C1887" s="2">
        <v>2.2400000000000002</v>
      </c>
      <c r="D1887" s="2">
        <v>1.8506</v>
      </c>
      <c r="E1887" s="2">
        <v>0</v>
      </c>
      <c r="F1887" s="2">
        <v>0</v>
      </c>
      <c r="G1887" s="2">
        <v>0</v>
      </c>
      <c r="H1887" s="16">
        <f t="shared" si="29"/>
        <v>0</v>
      </c>
    </row>
    <row r="1888" spans="1:8" ht="13.5" x14ac:dyDescent="0.25">
      <c r="A1888" s="11"/>
      <c r="B1888" s="10">
        <v>45049</v>
      </c>
      <c r="C1888" s="2">
        <v>2.2400000000000002</v>
      </c>
      <c r="D1888" s="2">
        <v>1.8506</v>
      </c>
      <c r="E1888" s="2">
        <v>0</v>
      </c>
      <c r="F1888" s="2">
        <v>0</v>
      </c>
      <c r="G1888" s="2">
        <v>0</v>
      </c>
      <c r="H1888" s="16">
        <f t="shared" si="29"/>
        <v>0</v>
      </c>
    </row>
    <row r="1889" spans="1:8" ht="13.5" x14ac:dyDescent="0.25">
      <c r="A1889" s="11"/>
      <c r="B1889" s="10">
        <v>45050</v>
      </c>
      <c r="C1889" s="2">
        <v>2.19</v>
      </c>
      <c r="D1889" s="2">
        <v>1.8092999999999999</v>
      </c>
      <c r="E1889" s="2">
        <v>2000</v>
      </c>
      <c r="F1889" s="2">
        <v>2.19</v>
      </c>
      <c r="G1889" s="2">
        <v>4380</v>
      </c>
      <c r="H1889" s="16">
        <f t="shared" si="29"/>
        <v>-2.2317086350372915E-2</v>
      </c>
    </row>
    <row r="1890" spans="1:8" ht="13.5" x14ac:dyDescent="0.25">
      <c r="A1890" s="11"/>
      <c r="B1890" s="10">
        <v>45051</v>
      </c>
      <c r="C1890" s="2">
        <v>2.19</v>
      </c>
      <c r="D1890" s="2">
        <v>1.8092999999999999</v>
      </c>
      <c r="E1890" s="2">
        <v>0</v>
      </c>
      <c r="F1890" s="2">
        <v>0</v>
      </c>
      <c r="G1890" s="2">
        <v>0</v>
      </c>
      <c r="H1890" s="16">
        <f t="shared" si="29"/>
        <v>0</v>
      </c>
    </row>
    <row r="1891" spans="1:8" ht="13.5" x14ac:dyDescent="0.25">
      <c r="A1891" s="11"/>
      <c r="B1891" s="10">
        <v>45054</v>
      </c>
      <c r="C1891" s="2">
        <v>2.1</v>
      </c>
      <c r="D1891" s="2">
        <v>1.7349000000000001</v>
      </c>
      <c r="E1891" s="2">
        <v>20</v>
      </c>
      <c r="F1891" s="2">
        <v>2.1</v>
      </c>
      <c r="G1891" s="2">
        <v>42</v>
      </c>
      <c r="H1891" s="16">
        <f t="shared" si="29"/>
        <v>-4.1120875476703588E-2</v>
      </c>
    </row>
    <row r="1892" spans="1:8" ht="13.5" x14ac:dyDescent="0.25">
      <c r="A1892" s="11"/>
      <c r="B1892" s="10">
        <v>45055</v>
      </c>
      <c r="C1892" s="2">
        <v>2.0099999999999998</v>
      </c>
      <c r="D1892" s="2">
        <v>1.6606000000000001</v>
      </c>
      <c r="E1892" s="2">
        <v>30</v>
      </c>
      <c r="F1892" s="2">
        <v>2.0099999999999998</v>
      </c>
      <c r="G1892" s="2">
        <v>60.3</v>
      </c>
      <c r="H1892" s="16">
        <f t="shared" si="29"/>
        <v>-4.2826675889100253E-2</v>
      </c>
    </row>
    <row r="1893" spans="1:8" ht="13.5" x14ac:dyDescent="0.25">
      <c r="A1893" s="11"/>
      <c r="B1893" s="10">
        <v>45056</v>
      </c>
      <c r="C1893" s="2">
        <v>2.1</v>
      </c>
      <c r="D1893" s="2">
        <v>1.7349000000000001</v>
      </c>
      <c r="E1893" s="2">
        <v>0</v>
      </c>
      <c r="F1893" s="2">
        <v>0</v>
      </c>
      <c r="G1893" s="2">
        <v>0</v>
      </c>
      <c r="H1893" s="16">
        <f t="shared" si="29"/>
        <v>4.4742864025051204E-2</v>
      </c>
    </row>
    <row r="1894" spans="1:8" ht="13.5" x14ac:dyDescent="0.25">
      <c r="A1894" s="11"/>
      <c r="B1894" s="10">
        <v>45057</v>
      </c>
      <c r="C1894" s="2">
        <v>2.19</v>
      </c>
      <c r="D1894" s="2">
        <v>1.8092999999999999</v>
      </c>
      <c r="E1894" s="2">
        <v>0</v>
      </c>
      <c r="F1894" s="2">
        <v>0</v>
      </c>
      <c r="G1894" s="2">
        <v>0</v>
      </c>
      <c r="H1894" s="16">
        <f t="shared" si="29"/>
        <v>4.2884316098910483E-2</v>
      </c>
    </row>
    <row r="1895" spans="1:8" ht="13.5" x14ac:dyDescent="0.25">
      <c r="A1895" s="11"/>
      <c r="B1895" s="10">
        <v>45058</v>
      </c>
      <c r="C1895" s="2">
        <v>2.19</v>
      </c>
      <c r="D1895" s="2">
        <v>1.8092999999999999</v>
      </c>
      <c r="E1895" s="2">
        <v>0</v>
      </c>
      <c r="F1895" s="2">
        <v>0</v>
      </c>
      <c r="G1895" s="2">
        <v>0</v>
      </c>
      <c r="H1895" s="16">
        <f t="shared" si="29"/>
        <v>0</v>
      </c>
    </row>
    <row r="1896" spans="1:8" ht="13.5" x14ac:dyDescent="0.25">
      <c r="A1896" s="11"/>
      <c r="B1896" s="10">
        <v>45061</v>
      </c>
      <c r="C1896" s="2">
        <v>2.19</v>
      </c>
      <c r="D1896" s="2">
        <v>1.8092999999999999</v>
      </c>
      <c r="E1896" s="2">
        <v>0</v>
      </c>
      <c r="F1896" s="2">
        <v>0</v>
      </c>
      <c r="G1896" s="2">
        <v>0</v>
      </c>
      <c r="H1896" s="16">
        <f t="shared" si="29"/>
        <v>0</v>
      </c>
    </row>
    <row r="1897" spans="1:8" ht="13.5" x14ac:dyDescent="0.25">
      <c r="A1897" s="11"/>
      <c r="B1897" s="10">
        <v>45062</v>
      </c>
      <c r="C1897" s="2">
        <v>2.19</v>
      </c>
      <c r="D1897" s="2">
        <v>1.8092999999999999</v>
      </c>
      <c r="E1897" s="2">
        <v>0</v>
      </c>
      <c r="F1897" s="2">
        <v>0</v>
      </c>
      <c r="G1897" s="2">
        <v>0</v>
      </c>
      <c r="H1897" s="16">
        <f t="shared" si="29"/>
        <v>0</v>
      </c>
    </row>
    <row r="1898" spans="1:8" ht="13.5" x14ac:dyDescent="0.25">
      <c r="A1898" s="11"/>
      <c r="B1898" s="10">
        <v>45063</v>
      </c>
      <c r="C1898" s="2">
        <v>2.2000000000000002</v>
      </c>
      <c r="D1898" s="2">
        <v>1.8176000000000001</v>
      </c>
      <c r="E1898" s="2">
        <v>500</v>
      </c>
      <c r="F1898" s="2">
        <v>2.2000000000000002</v>
      </c>
      <c r="G1898" s="2">
        <v>1100</v>
      </c>
      <c r="H1898" s="16">
        <f t="shared" si="29"/>
        <v>4.5874094953850643E-3</v>
      </c>
    </row>
    <row r="1899" spans="1:8" ht="13.5" x14ac:dyDescent="0.25">
      <c r="A1899" s="11"/>
      <c r="B1899" s="10">
        <v>45064</v>
      </c>
      <c r="C1899" s="2">
        <v>2.2000000000000002</v>
      </c>
      <c r="D1899" s="2">
        <v>1.8176000000000001</v>
      </c>
      <c r="E1899" s="2">
        <v>593</v>
      </c>
      <c r="F1899" s="2">
        <v>2.2000000000000002</v>
      </c>
      <c r="G1899" s="2">
        <v>1304.5999999999999</v>
      </c>
      <c r="H1899" s="16">
        <f t="shared" si="29"/>
        <v>0</v>
      </c>
    </row>
    <row r="1900" spans="1:8" ht="13.5" x14ac:dyDescent="0.25">
      <c r="A1900" s="11"/>
      <c r="B1900" s="10">
        <v>45065</v>
      </c>
      <c r="C1900" s="2">
        <v>2.29</v>
      </c>
      <c r="D1900" s="2">
        <v>1.8918999999999999</v>
      </c>
      <c r="E1900" s="2">
        <v>50</v>
      </c>
      <c r="F1900" s="2">
        <v>2.29</v>
      </c>
      <c r="G1900" s="2">
        <v>114.5</v>
      </c>
      <c r="H1900" s="16">
        <f t="shared" si="29"/>
        <v>4.0878080985915388E-2</v>
      </c>
    </row>
    <row r="1901" spans="1:8" ht="13.5" x14ac:dyDescent="0.25">
      <c r="A1901" s="11"/>
      <c r="B1901" s="10">
        <v>45068</v>
      </c>
      <c r="C1901" s="2">
        <v>2.2000000000000002</v>
      </c>
      <c r="D1901" s="2">
        <v>1.8176000000000001</v>
      </c>
      <c r="E1901" s="2">
        <v>375</v>
      </c>
      <c r="F1901" s="2">
        <v>2.2000000000000002</v>
      </c>
      <c r="G1901" s="2">
        <v>825</v>
      </c>
      <c r="H1901" s="16">
        <f t="shared" si="29"/>
        <v>-3.9272688831333481E-2</v>
      </c>
    </row>
    <row r="1902" spans="1:8" ht="13.5" x14ac:dyDescent="0.25">
      <c r="A1902" s="11"/>
      <c r="B1902" s="10">
        <v>45069</v>
      </c>
      <c r="C1902" s="2">
        <v>2.2000000000000002</v>
      </c>
      <c r="D1902" s="2">
        <v>1.8176000000000001</v>
      </c>
      <c r="E1902" s="2">
        <v>0</v>
      </c>
      <c r="F1902" s="2">
        <v>0</v>
      </c>
      <c r="G1902" s="2">
        <v>0</v>
      </c>
      <c r="H1902" s="16">
        <f t="shared" si="29"/>
        <v>0</v>
      </c>
    </row>
    <row r="1903" spans="1:8" ht="13.5" x14ac:dyDescent="0.25">
      <c r="A1903" s="11"/>
      <c r="B1903" s="10">
        <v>45070</v>
      </c>
      <c r="C1903" s="2">
        <v>2.2799999999999998</v>
      </c>
      <c r="D1903" s="2">
        <v>1.8835999999999999</v>
      </c>
      <c r="E1903" s="2">
        <v>200</v>
      </c>
      <c r="F1903" s="2">
        <v>2.2799999999999998</v>
      </c>
      <c r="G1903" s="2">
        <v>456</v>
      </c>
      <c r="H1903" s="16">
        <f t="shared" si="29"/>
        <v>3.6311619718309769E-2</v>
      </c>
    </row>
    <row r="1904" spans="1:8" ht="13.5" x14ac:dyDescent="0.25">
      <c r="A1904" s="11"/>
      <c r="B1904" s="10">
        <v>45071</v>
      </c>
      <c r="C1904" s="2">
        <v>2.2799999999999998</v>
      </c>
      <c r="D1904" s="2">
        <v>1.8835999999999999</v>
      </c>
      <c r="E1904" s="2">
        <v>0</v>
      </c>
      <c r="F1904" s="2">
        <v>0</v>
      </c>
      <c r="G1904" s="2">
        <v>0</v>
      </c>
      <c r="H1904" s="16">
        <f t="shared" si="29"/>
        <v>0</v>
      </c>
    </row>
    <row r="1905" spans="1:8" ht="13.5" x14ac:dyDescent="0.25">
      <c r="A1905" s="11"/>
      <c r="B1905" s="10">
        <v>45072</v>
      </c>
      <c r="C1905" s="2">
        <v>2.2799999999999998</v>
      </c>
      <c r="D1905" s="2">
        <v>1.8835999999999999</v>
      </c>
      <c r="E1905" s="2">
        <v>0</v>
      </c>
      <c r="F1905" s="2">
        <v>0</v>
      </c>
      <c r="G1905" s="2">
        <v>0</v>
      </c>
      <c r="H1905" s="16">
        <f t="shared" si="29"/>
        <v>0</v>
      </c>
    </row>
    <row r="1906" spans="1:8" ht="13.5" x14ac:dyDescent="0.25">
      <c r="A1906" s="11"/>
      <c r="B1906" s="10">
        <v>45075</v>
      </c>
      <c r="C1906" s="2">
        <v>2.2799999999999998</v>
      </c>
      <c r="D1906" s="2">
        <v>1.8835999999999999</v>
      </c>
      <c r="E1906" s="2">
        <v>0</v>
      </c>
      <c r="F1906" s="2">
        <v>0</v>
      </c>
      <c r="G1906" s="2">
        <v>0</v>
      </c>
      <c r="H1906" s="16">
        <f t="shared" si="29"/>
        <v>0</v>
      </c>
    </row>
    <row r="1907" spans="1:8" ht="13.5" x14ac:dyDescent="0.25">
      <c r="A1907" s="11"/>
      <c r="B1907" s="10">
        <v>45076</v>
      </c>
      <c r="C1907" s="2">
        <v>2.2799999999999998</v>
      </c>
      <c r="D1907" s="2">
        <v>1.8835999999999999</v>
      </c>
      <c r="E1907" s="2">
        <v>0</v>
      </c>
      <c r="F1907" s="2">
        <v>0</v>
      </c>
      <c r="G1907" s="2">
        <v>0</v>
      </c>
      <c r="H1907" s="16">
        <f t="shared" si="29"/>
        <v>0</v>
      </c>
    </row>
    <row r="1908" spans="1:8" ht="13.5" x14ac:dyDescent="0.25">
      <c r="A1908" s="11"/>
      <c r="B1908" s="10">
        <v>45077</v>
      </c>
      <c r="C1908" s="2">
        <v>2.25</v>
      </c>
      <c r="D1908" s="2">
        <v>1.8589</v>
      </c>
      <c r="E1908" s="2">
        <v>1145</v>
      </c>
      <c r="F1908" s="2">
        <v>2.25</v>
      </c>
      <c r="G1908" s="2">
        <v>2576.25</v>
      </c>
      <c r="H1908" s="16">
        <f t="shared" si="29"/>
        <v>-1.3113187513272428E-2</v>
      </c>
    </row>
    <row r="1909" spans="1:8" ht="13.5" x14ac:dyDescent="0.25">
      <c r="A1909" s="11"/>
      <c r="B1909" s="10">
        <v>45078</v>
      </c>
      <c r="C1909" s="2">
        <v>2.25</v>
      </c>
      <c r="D1909" s="2">
        <v>1.8589</v>
      </c>
      <c r="E1909" s="2">
        <v>0</v>
      </c>
      <c r="F1909" s="2">
        <v>0</v>
      </c>
      <c r="G1909" s="2">
        <v>0</v>
      </c>
      <c r="H1909" s="16">
        <f t="shared" si="29"/>
        <v>0</v>
      </c>
    </row>
    <row r="1910" spans="1:8" ht="13.5" x14ac:dyDescent="0.25">
      <c r="A1910" s="11"/>
      <c r="B1910" s="10">
        <v>45079</v>
      </c>
      <c r="C1910" s="2">
        <v>2.25</v>
      </c>
      <c r="D1910" s="2">
        <v>1.8589</v>
      </c>
      <c r="E1910" s="2">
        <v>0</v>
      </c>
      <c r="F1910" s="2">
        <v>0</v>
      </c>
      <c r="G1910" s="2">
        <v>0</v>
      </c>
      <c r="H1910" s="16">
        <f t="shared" si="29"/>
        <v>0</v>
      </c>
    </row>
    <row r="1911" spans="1:8" ht="13.5" x14ac:dyDescent="0.25">
      <c r="A1911" s="11"/>
      <c r="B1911" s="10">
        <v>45082</v>
      </c>
      <c r="C1911" s="2">
        <v>2.25</v>
      </c>
      <c r="D1911" s="2">
        <v>1.8589</v>
      </c>
      <c r="E1911" s="2">
        <v>0</v>
      </c>
      <c r="F1911" s="2">
        <v>0</v>
      </c>
      <c r="G1911" s="2">
        <v>0</v>
      </c>
      <c r="H1911" s="16">
        <f t="shared" si="29"/>
        <v>0</v>
      </c>
    </row>
    <row r="1912" spans="1:8" ht="13.5" x14ac:dyDescent="0.25">
      <c r="A1912" s="11"/>
      <c r="B1912" s="10">
        <v>45083</v>
      </c>
      <c r="C1912" s="2">
        <v>2.25</v>
      </c>
      <c r="D1912" s="2">
        <v>1.8589</v>
      </c>
      <c r="E1912" s="2">
        <v>0</v>
      </c>
      <c r="F1912" s="2">
        <v>0</v>
      </c>
      <c r="G1912" s="2">
        <v>0</v>
      </c>
      <c r="H1912" s="16">
        <f t="shared" si="29"/>
        <v>0</v>
      </c>
    </row>
    <row r="1913" spans="1:8" ht="13.5" x14ac:dyDescent="0.25">
      <c r="A1913" s="11"/>
      <c r="B1913" s="10">
        <v>45084</v>
      </c>
      <c r="C1913" s="2">
        <v>2.25</v>
      </c>
      <c r="D1913" s="2">
        <v>1.8589</v>
      </c>
      <c r="E1913" s="2">
        <v>0</v>
      </c>
      <c r="F1913" s="2">
        <v>0</v>
      </c>
      <c r="G1913" s="2">
        <v>0</v>
      </c>
      <c r="H1913" s="16">
        <f t="shared" si="29"/>
        <v>0</v>
      </c>
    </row>
    <row r="1914" spans="1:8" ht="13.5" x14ac:dyDescent="0.25">
      <c r="A1914" s="11"/>
      <c r="B1914" s="10">
        <v>45085</v>
      </c>
      <c r="C1914" s="2">
        <v>2.25</v>
      </c>
      <c r="D1914" s="2">
        <v>1.8589</v>
      </c>
      <c r="E1914" s="2">
        <v>0</v>
      </c>
      <c r="F1914" s="2">
        <v>0</v>
      </c>
      <c r="G1914" s="2">
        <v>0</v>
      </c>
      <c r="H1914" s="16">
        <f t="shared" si="29"/>
        <v>0</v>
      </c>
    </row>
    <row r="1915" spans="1:8" ht="13.5" x14ac:dyDescent="0.25">
      <c r="A1915" s="11"/>
      <c r="B1915" s="10">
        <v>45086</v>
      </c>
      <c r="C1915" s="2">
        <v>2.25</v>
      </c>
      <c r="D1915" s="2">
        <v>1.8589</v>
      </c>
      <c r="E1915" s="2">
        <v>0</v>
      </c>
      <c r="F1915" s="2">
        <v>0</v>
      </c>
      <c r="G1915" s="2">
        <v>0</v>
      </c>
      <c r="H1915" s="16">
        <f t="shared" si="29"/>
        <v>0</v>
      </c>
    </row>
    <row r="1916" spans="1:8" ht="13.5" x14ac:dyDescent="0.25">
      <c r="A1916" s="11"/>
      <c r="B1916" s="10">
        <v>45089</v>
      </c>
      <c r="C1916" s="2">
        <v>2.25</v>
      </c>
      <c r="D1916" s="2">
        <v>1.8589</v>
      </c>
      <c r="E1916" s="2">
        <v>0</v>
      </c>
      <c r="F1916" s="2">
        <v>0</v>
      </c>
      <c r="G1916" s="2">
        <v>0</v>
      </c>
      <c r="H1916" s="16">
        <f t="shared" si="29"/>
        <v>0</v>
      </c>
    </row>
    <row r="1917" spans="1:8" ht="13.5" x14ac:dyDescent="0.25">
      <c r="A1917" s="11"/>
      <c r="B1917" s="10">
        <v>45090</v>
      </c>
      <c r="C1917" s="2">
        <v>2.25</v>
      </c>
      <c r="D1917" s="2">
        <v>1.8589</v>
      </c>
      <c r="E1917" s="2">
        <v>260</v>
      </c>
      <c r="F1917" s="2">
        <v>2.25</v>
      </c>
      <c r="G1917" s="2">
        <v>585</v>
      </c>
      <c r="H1917" s="16">
        <f t="shared" si="29"/>
        <v>0</v>
      </c>
    </row>
    <row r="1918" spans="1:8" ht="13.5" x14ac:dyDescent="0.25">
      <c r="A1918" s="11"/>
      <c r="B1918" s="10">
        <v>45091</v>
      </c>
      <c r="C1918" s="2">
        <v>2.25</v>
      </c>
      <c r="D1918" s="2">
        <v>1.8589</v>
      </c>
      <c r="E1918" s="2">
        <v>0</v>
      </c>
      <c r="F1918" s="2">
        <v>0</v>
      </c>
      <c r="G1918" s="2">
        <v>0</v>
      </c>
      <c r="H1918" s="16">
        <f t="shared" si="29"/>
        <v>0</v>
      </c>
    </row>
    <row r="1919" spans="1:8" ht="13.5" x14ac:dyDescent="0.25">
      <c r="A1919" s="11"/>
      <c r="B1919" s="10">
        <v>45092</v>
      </c>
      <c r="C1919" s="2">
        <v>2.25</v>
      </c>
      <c r="D1919" s="2">
        <v>1.8589</v>
      </c>
      <c r="E1919" s="2">
        <v>0</v>
      </c>
      <c r="F1919" s="2">
        <v>0</v>
      </c>
      <c r="G1919" s="2">
        <v>0</v>
      </c>
      <c r="H1919" s="16">
        <f t="shared" si="29"/>
        <v>0</v>
      </c>
    </row>
    <row r="1920" spans="1:8" ht="13.5" x14ac:dyDescent="0.25">
      <c r="A1920" s="11"/>
      <c r="B1920" s="10">
        <v>45093</v>
      </c>
      <c r="C1920" s="2">
        <v>2.25</v>
      </c>
      <c r="D1920" s="2">
        <v>1.8589</v>
      </c>
      <c r="E1920" s="2">
        <v>100</v>
      </c>
      <c r="F1920" s="2">
        <v>2.25</v>
      </c>
      <c r="G1920" s="2">
        <v>225</v>
      </c>
      <c r="H1920" s="16">
        <f t="shared" si="29"/>
        <v>0</v>
      </c>
    </row>
    <row r="1921" spans="1:8" ht="13.5" x14ac:dyDescent="0.25">
      <c r="A1921" s="11"/>
      <c r="B1921" s="10">
        <v>45096</v>
      </c>
      <c r="C1921" s="2">
        <v>2.25</v>
      </c>
      <c r="D1921" s="2">
        <v>1.8589</v>
      </c>
      <c r="E1921" s="2">
        <v>0</v>
      </c>
      <c r="F1921" s="2">
        <v>0</v>
      </c>
      <c r="G1921" s="2">
        <v>0</v>
      </c>
      <c r="H1921" s="16">
        <f t="shared" si="29"/>
        <v>0</v>
      </c>
    </row>
    <row r="1922" spans="1:8" ht="13.5" x14ac:dyDescent="0.25">
      <c r="A1922" s="11"/>
      <c r="B1922" s="10">
        <v>45097</v>
      </c>
      <c r="C1922" s="2">
        <v>2.2599999999999998</v>
      </c>
      <c r="D1922" s="2">
        <v>1.8671</v>
      </c>
      <c r="E1922" s="2">
        <v>843810</v>
      </c>
      <c r="F1922" s="2">
        <v>2.25</v>
      </c>
      <c r="G1922" s="2">
        <v>1898572.5</v>
      </c>
      <c r="H1922" s="16">
        <f t="shared" si="29"/>
        <v>4.4112109311958605E-3</v>
      </c>
    </row>
    <row r="1923" spans="1:8" ht="13.5" x14ac:dyDescent="0.25">
      <c r="A1923" s="11"/>
      <c r="B1923" s="10">
        <v>45098</v>
      </c>
      <c r="C1923" s="2">
        <v>2.2599999999999998</v>
      </c>
      <c r="D1923" s="2">
        <v>1.8671</v>
      </c>
      <c r="E1923" s="2">
        <v>0</v>
      </c>
      <c r="F1923" s="2">
        <v>0</v>
      </c>
      <c r="G1923" s="2">
        <v>0</v>
      </c>
      <c r="H1923" s="16">
        <f t="shared" si="29"/>
        <v>0</v>
      </c>
    </row>
    <row r="1924" spans="1:8" ht="13.5" x14ac:dyDescent="0.25">
      <c r="A1924" s="11"/>
      <c r="B1924" s="10">
        <v>45099</v>
      </c>
      <c r="C1924" s="2">
        <v>2.2599999999999998</v>
      </c>
      <c r="D1924" s="2">
        <v>1.8671</v>
      </c>
      <c r="E1924" s="2">
        <v>0</v>
      </c>
      <c r="F1924" s="2">
        <v>0</v>
      </c>
      <c r="G1924" s="2">
        <v>0</v>
      </c>
      <c r="H1924" s="16">
        <f t="shared" si="29"/>
        <v>0</v>
      </c>
    </row>
    <row r="1925" spans="1:8" ht="13.5" x14ac:dyDescent="0.25">
      <c r="A1925" s="11"/>
      <c r="B1925" s="10">
        <v>45100</v>
      </c>
      <c r="C1925" s="2">
        <v>2.2799999999999998</v>
      </c>
      <c r="D1925" s="2">
        <v>1.8835999999999999</v>
      </c>
      <c r="E1925" s="2">
        <v>50</v>
      </c>
      <c r="F1925" s="2">
        <v>2.2799999999999998</v>
      </c>
      <c r="G1925" s="2">
        <v>114</v>
      </c>
      <c r="H1925" s="16">
        <f t="shared" si="29"/>
        <v>8.8372342134861327E-3</v>
      </c>
    </row>
    <row r="1926" spans="1:8" ht="13.5" x14ac:dyDescent="0.25">
      <c r="A1926" s="11"/>
      <c r="B1926" s="10">
        <v>45103</v>
      </c>
      <c r="C1926" s="2">
        <v>2.2799999999999998</v>
      </c>
      <c r="D1926" s="2">
        <v>1.8835999999999999</v>
      </c>
      <c r="E1926" s="2">
        <v>0</v>
      </c>
      <c r="F1926" s="2">
        <v>0</v>
      </c>
      <c r="G1926" s="2">
        <v>0</v>
      </c>
      <c r="H1926" s="16">
        <f t="shared" si="29"/>
        <v>0</v>
      </c>
    </row>
    <row r="1927" spans="1:8" ht="13.5" x14ac:dyDescent="0.25">
      <c r="A1927" s="11"/>
      <c r="B1927" s="10">
        <v>45104</v>
      </c>
      <c r="C1927" s="2">
        <v>2.2799999999999998</v>
      </c>
      <c r="D1927" s="2">
        <v>1.8835999999999999</v>
      </c>
      <c r="E1927" s="2">
        <v>0</v>
      </c>
      <c r="F1927" s="2">
        <v>0</v>
      </c>
      <c r="G1927" s="2">
        <v>0</v>
      </c>
      <c r="H1927" s="16">
        <f t="shared" ref="H1927:H1990" si="30">(D1927-D1926)/D1926</f>
        <v>0</v>
      </c>
    </row>
    <row r="1928" spans="1:8" ht="13.5" x14ac:dyDescent="0.25">
      <c r="A1928" s="11"/>
      <c r="B1928" s="10">
        <v>45107</v>
      </c>
      <c r="C1928" s="2">
        <v>2.2799999999999998</v>
      </c>
      <c r="D1928" s="2">
        <v>1.8835999999999999</v>
      </c>
      <c r="E1928" s="2">
        <v>0</v>
      </c>
      <c r="F1928" s="2">
        <v>0</v>
      </c>
      <c r="G1928" s="2">
        <v>0</v>
      </c>
      <c r="H1928" s="16">
        <f t="shared" si="30"/>
        <v>0</v>
      </c>
    </row>
    <row r="1929" spans="1:8" ht="13.5" x14ac:dyDescent="0.25">
      <c r="A1929" s="11"/>
      <c r="B1929" s="10">
        <v>45110</v>
      </c>
      <c r="C1929" s="2">
        <v>2.2799999999999998</v>
      </c>
      <c r="D1929" s="2">
        <v>1.8835999999999999</v>
      </c>
      <c r="E1929" s="2">
        <v>0</v>
      </c>
      <c r="F1929" s="2">
        <v>0</v>
      </c>
      <c r="G1929" s="2">
        <v>0</v>
      </c>
      <c r="H1929" s="16">
        <f t="shared" si="30"/>
        <v>0</v>
      </c>
    </row>
    <row r="1930" spans="1:8" ht="13.5" x14ac:dyDescent="0.25">
      <c r="A1930" s="11"/>
      <c r="B1930" s="10">
        <v>45111</v>
      </c>
      <c r="C1930" s="2">
        <v>2.2799999999999998</v>
      </c>
      <c r="D1930" s="2">
        <v>1.8835999999999999</v>
      </c>
      <c r="E1930" s="2">
        <v>0</v>
      </c>
      <c r="F1930" s="2">
        <v>0</v>
      </c>
      <c r="G1930" s="2">
        <v>0</v>
      </c>
      <c r="H1930" s="16">
        <f t="shared" si="30"/>
        <v>0</v>
      </c>
    </row>
    <row r="1931" spans="1:8" ht="13.5" x14ac:dyDescent="0.25">
      <c r="A1931" s="11"/>
      <c r="B1931" s="10">
        <v>45112</v>
      </c>
      <c r="C1931" s="2">
        <v>2.2799999999999998</v>
      </c>
      <c r="D1931" s="2">
        <v>1.8835999999999999</v>
      </c>
      <c r="E1931" s="2">
        <v>0</v>
      </c>
      <c r="F1931" s="2">
        <v>0</v>
      </c>
      <c r="G1931" s="2">
        <v>0</v>
      </c>
      <c r="H1931" s="16">
        <f t="shared" si="30"/>
        <v>0</v>
      </c>
    </row>
    <row r="1932" spans="1:8" ht="13.5" x14ac:dyDescent="0.25">
      <c r="A1932" s="11"/>
      <c r="B1932" s="10">
        <v>45113</v>
      </c>
      <c r="C1932" s="2">
        <v>2.2799999999999998</v>
      </c>
      <c r="D1932" s="2">
        <v>1.8835999999999999</v>
      </c>
      <c r="E1932" s="2">
        <v>0</v>
      </c>
      <c r="F1932" s="2">
        <v>0</v>
      </c>
      <c r="G1932" s="2">
        <v>0</v>
      </c>
      <c r="H1932" s="16">
        <f t="shared" si="30"/>
        <v>0</v>
      </c>
    </row>
    <row r="1933" spans="1:8" ht="13.5" x14ac:dyDescent="0.25">
      <c r="A1933" s="11"/>
      <c r="B1933" s="10">
        <v>45114</v>
      </c>
      <c r="C1933" s="2">
        <v>2.2799999999999998</v>
      </c>
      <c r="D1933" s="2">
        <v>1.8835999999999999</v>
      </c>
      <c r="E1933" s="2">
        <v>0</v>
      </c>
      <c r="F1933" s="2">
        <v>0</v>
      </c>
      <c r="G1933" s="2">
        <v>0</v>
      </c>
      <c r="H1933" s="16">
        <f t="shared" si="30"/>
        <v>0</v>
      </c>
    </row>
    <row r="1934" spans="1:8" ht="13.5" x14ac:dyDescent="0.25">
      <c r="A1934" s="11"/>
      <c r="B1934" s="10">
        <v>45117</v>
      </c>
      <c r="C1934" s="2">
        <v>2.2799999999999998</v>
      </c>
      <c r="D1934" s="2">
        <v>1.8835999999999999</v>
      </c>
      <c r="E1934" s="2">
        <v>0</v>
      </c>
      <c r="F1934" s="2">
        <v>0</v>
      </c>
      <c r="G1934" s="2">
        <v>0</v>
      </c>
      <c r="H1934" s="16">
        <f t="shared" si="30"/>
        <v>0</v>
      </c>
    </row>
    <row r="1935" spans="1:8" ht="13.5" x14ac:dyDescent="0.25">
      <c r="A1935" s="11"/>
      <c r="B1935" s="10">
        <v>45118</v>
      </c>
      <c r="C1935" s="2">
        <v>2.15</v>
      </c>
      <c r="D1935" s="2">
        <v>1.8837999999999999</v>
      </c>
      <c r="E1935" s="2">
        <v>0</v>
      </c>
      <c r="F1935" s="2">
        <v>0</v>
      </c>
      <c r="G1935" s="2">
        <v>0</v>
      </c>
      <c r="H1935" s="16">
        <f t="shared" si="30"/>
        <v>1.0617965597790294E-4</v>
      </c>
    </row>
    <row r="1936" spans="1:8" ht="13.5" x14ac:dyDescent="0.25">
      <c r="A1936" s="11"/>
      <c r="B1936" s="10">
        <v>45119</v>
      </c>
      <c r="C1936" s="2">
        <v>2.15</v>
      </c>
      <c r="D1936" s="2">
        <v>1.8837999999999999</v>
      </c>
      <c r="E1936" s="2">
        <v>0</v>
      </c>
      <c r="F1936" s="2">
        <v>0</v>
      </c>
      <c r="G1936" s="2">
        <v>0</v>
      </c>
      <c r="H1936" s="16">
        <f t="shared" si="30"/>
        <v>0</v>
      </c>
    </row>
    <row r="1937" spans="1:8" ht="13.5" x14ac:dyDescent="0.25">
      <c r="A1937" s="11"/>
      <c r="B1937" s="10">
        <v>45120</v>
      </c>
      <c r="C1937" s="2">
        <v>2.15</v>
      </c>
      <c r="D1937" s="2">
        <v>1.8837999999999999</v>
      </c>
      <c r="E1937" s="2">
        <v>0</v>
      </c>
      <c r="F1937" s="2">
        <v>0</v>
      </c>
      <c r="G1937" s="2">
        <v>0</v>
      </c>
      <c r="H1937" s="16">
        <f t="shared" si="30"/>
        <v>0</v>
      </c>
    </row>
    <row r="1938" spans="1:8" ht="13.5" x14ac:dyDescent="0.25">
      <c r="A1938" s="11"/>
      <c r="B1938" s="10">
        <v>45121</v>
      </c>
      <c r="C1938" s="2">
        <v>2.2400000000000002</v>
      </c>
      <c r="D1938" s="2">
        <v>1.9626999999999999</v>
      </c>
      <c r="E1938" s="2">
        <v>0</v>
      </c>
      <c r="F1938" s="2">
        <v>0</v>
      </c>
      <c r="G1938" s="2">
        <v>0</v>
      </c>
      <c r="H1938" s="16">
        <f t="shared" si="30"/>
        <v>4.188342711540502E-2</v>
      </c>
    </row>
    <row r="1939" spans="1:8" ht="13.5" x14ac:dyDescent="0.25">
      <c r="A1939" s="11"/>
      <c r="B1939" s="10">
        <v>45124</v>
      </c>
      <c r="C1939" s="2">
        <v>2.2999999999999998</v>
      </c>
      <c r="D1939" s="2">
        <v>2.0152000000000001</v>
      </c>
      <c r="E1939" s="2">
        <v>100</v>
      </c>
      <c r="F1939" s="2">
        <v>2.2999999999999998</v>
      </c>
      <c r="G1939" s="2">
        <v>230</v>
      </c>
      <c r="H1939" s="16">
        <f t="shared" si="30"/>
        <v>2.6748866357568766E-2</v>
      </c>
    </row>
    <row r="1940" spans="1:8" ht="13.5" x14ac:dyDescent="0.25">
      <c r="A1940" s="11"/>
      <c r="B1940" s="10">
        <v>45125</v>
      </c>
      <c r="C1940" s="2">
        <v>2.29</v>
      </c>
      <c r="D1940" s="2">
        <v>2.0065</v>
      </c>
      <c r="E1940" s="2">
        <v>570</v>
      </c>
      <c r="F1940" s="2">
        <v>2.29</v>
      </c>
      <c r="G1940" s="2">
        <v>1305.3</v>
      </c>
      <c r="H1940" s="16">
        <f t="shared" si="30"/>
        <v>-4.3171893608575582E-3</v>
      </c>
    </row>
    <row r="1941" spans="1:8" ht="13.5" x14ac:dyDescent="0.25">
      <c r="A1941" s="11"/>
      <c r="B1941" s="10">
        <v>45127</v>
      </c>
      <c r="C1941" s="2">
        <v>2.29</v>
      </c>
      <c r="D1941" s="2">
        <v>2.0065</v>
      </c>
      <c r="E1941" s="2">
        <v>0</v>
      </c>
      <c r="F1941" s="2">
        <v>0</v>
      </c>
      <c r="G1941" s="2">
        <v>0</v>
      </c>
      <c r="H1941" s="16">
        <f t="shared" si="30"/>
        <v>0</v>
      </c>
    </row>
    <row r="1942" spans="1:8" ht="13.5" x14ac:dyDescent="0.25">
      <c r="A1942" s="11"/>
      <c r="B1942" s="10">
        <v>45128</v>
      </c>
      <c r="C1942" s="2">
        <v>2.29</v>
      </c>
      <c r="D1942" s="2">
        <v>2.0065</v>
      </c>
      <c r="E1942" s="2">
        <v>0</v>
      </c>
      <c r="F1942" s="2">
        <v>0</v>
      </c>
      <c r="G1942" s="2">
        <v>0</v>
      </c>
      <c r="H1942" s="16">
        <f t="shared" si="30"/>
        <v>0</v>
      </c>
    </row>
    <row r="1943" spans="1:8" ht="13.5" x14ac:dyDescent="0.25">
      <c r="A1943" s="11"/>
      <c r="B1943" s="10">
        <v>45131</v>
      </c>
      <c r="C1943" s="2">
        <v>2.2999999999999998</v>
      </c>
      <c r="D1943" s="2">
        <v>2.0152000000000001</v>
      </c>
      <c r="E1943" s="2">
        <v>774</v>
      </c>
      <c r="F1943" s="2">
        <v>2.2999999999999998</v>
      </c>
      <c r="G1943" s="2">
        <v>1780.2</v>
      </c>
      <c r="H1943" s="16">
        <f t="shared" si="30"/>
        <v>4.3359082980314739E-3</v>
      </c>
    </row>
    <row r="1944" spans="1:8" ht="13.5" x14ac:dyDescent="0.25">
      <c r="A1944" s="11"/>
      <c r="B1944" s="10">
        <v>45133</v>
      </c>
      <c r="C1944" s="2">
        <v>2.2999999999999998</v>
      </c>
      <c r="D1944" s="2">
        <v>2.0152000000000001</v>
      </c>
      <c r="E1944" s="2">
        <v>0</v>
      </c>
      <c r="F1944" s="2">
        <v>0</v>
      </c>
      <c r="G1944" s="2">
        <v>0</v>
      </c>
      <c r="H1944" s="16">
        <f t="shared" si="30"/>
        <v>0</v>
      </c>
    </row>
    <row r="1945" spans="1:8" ht="13.5" x14ac:dyDescent="0.25">
      <c r="A1945" s="11"/>
      <c r="B1945" s="10">
        <v>45134</v>
      </c>
      <c r="C1945" s="2">
        <v>2.29</v>
      </c>
      <c r="D1945" s="2">
        <v>2.0065</v>
      </c>
      <c r="E1945" s="2">
        <v>8</v>
      </c>
      <c r="F1945" s="2">
        <v>2.29</v>
      </c>
      <c r="G1945" s="2">
        <v>18.32</v>
      </c>
      <c r="H1945" s="16">
        <f t="shared" si="30"/>
        <v>-4.3171893608575582E-3</v>
      </c>
    </row>
    <row r="1946" spans="1:8" ht="13.5" x14ac:dyDescent="0.25">
      <c r="A1946" s="11"/>
      <c r="B1946" s="10">
        <v>45135</v>
      </c>
      <c r="C1946" s="2">
        <v>2.2799999999999998</v>
      </c>
      <c r="D1946" s="2">
        <v>1.9977</v>
      </c>
      <c r="E1946" s="2">
        <v>7095</v>
      </c>
      <c r="F1946" s="2">
        <v>2.2799999999999998</v>
      </c>
      <c r="G1946" s="2">
        <v>16176.6</v>
      </c>
      <c r="H1946" s="16">
        <f t="shared" si="30"/>
        <v>-4.3857463244455115E-3</v>
      </c>
    </row>
    <row r="1947" spans="1:8" ht="13.5" x14ac:dyDescent="0.25">
      <c r="A1947" s="11"/>
      <c r="B1947" s="10">
        <v>45138</v>
      </c>
      <c r="C1947" s="2">
        <v>2.1800000000000002</v>
      </c>
      <c r="D1947" s="2">
        <v>1.9100999999999999</v>
      </c>
      <c r="E1947" s="2">
        <v>140</v>
      </c>
      <c r="F1947" s="2">
        <v>2.1800000000000002</v>
      </c>
      <c r="G1947" s="2">
        <v>305.2</v>
      </c>
      <c r="H1947" s="16">
        <f t="shared" si="30"/>
        <v>-4.3850427992191084E-2</v>
      </c>
    </row>
    <row r="1948" spans="1:8" ht="13.5" x14ac:dyDescent="0.25">
      <c r="A1948" s="11"/>
      <c r="B1948" s="10">
        <v>45139</v>
      </c>
      <c r="C1948" s="2">
        <v>2.09</v>
      </c>
      <c r="D1948" s="2">
        <v>1.8311999999999999</v>
      </c>
      <c r="E1948" s="2">
        <v>0</v>
      </c>
      <c r="F1948" s="2">
        <v>0</v>
      </c>
      <c r="G1948" s="2">
        <v>0</v>
      </c>
      <c r="H1948" s="16">
        <f t="shared" si="30"/>
        <v>-4.1306737867127359E-2</v>
      </c>
    </row>
    <row r="1949" spans="1:8" ht="13.5" x14ac:dyDescent="0.25">
      <c r="A1949" s="11"/>
      <c r="B1949" s="10">
        <v>45140</v>
      </c>
      <c r="C1949" s="2">
        <v>2</v>
      </c>
      <c r="D1949" s="2">
        <v>1.7524</v>
      </c>
      <c r="E1949" s="2">
        <v>0</v>
      </c>
      <c r="F1949" s="2">
        <v>0</v>
      </c>
      <c r="G1949" s="2">
        <v>0</v>
      </c>
      <c r="H1949" s="16">
        <f t="shared" si="30"/>
        <v>-4.3031891655744857E-2</v>
      </c>
    </row>
    <row r="1950" spans="1:8" ht="13.5" x14ac:dyDescent="0.25">
      <c r="A1950" s="11"/>
      <c r="B1950" s="10">
        <v>45141</v>
      </c>
      <c r="C1950" s="2">
        <v>1.91</v>
      </c>
      <c r="D1950" s="2">
        <v>1.6735</v>
      </c>
      <c r="E1950" s="2">
        <v>0</v>
      </c>
      <c r="F1950" s="2">
        <v>0</v>
      </c>
      <c r="G1950" s="2">
        <v>0</v>
      </c>
      <c r="H1950" s="16">
        <f t="shared" si="30"/>
        <v>-4.5023967130792042E-2</v>
      </c>
    </row>
    <row r="1951" spans="1:8" ht="13.5" x14ac:dyDescent="0.25">
      <c r="A1951" s="11"/>
      <c r="B1951" s="10">
        <v>45142</v>
      </c>
      <c r="C1951" s="2">
        <v>1.83</v>
      </c>
      <c r="D1951" s="2">
        <v>1.6033999999999999</v>
      </c>
      <c r="E1951" s="2">
        <v>500</v>
      </c>
      <c r="F1951" s="2">
        <v>1.83</v>
      </c>
      <c r="G1951" s="2">
        <v>915</v>
      </c>
      <c r="H1951" s="16">
        <f t="shared" si="30"/>
        <v>-4.1888258141619394E-2</v>
      </c>
    </row>
    <row r="1952" spans="1:8" ht="13.5" x14ac:dyDescent="0.25">
      <c r="A1952" s="11"/>
      <c r="B1952" s="10">
        <v>45145</v>
      </c>
      <c r="C1952" s="2">
        <v>1.83</v>
      </c>
      <c r="D1952" s="2">
        <v>1.6033999999999999</v>
      </c>
      <c r="E1952" s="2">
        <v>0</v>
      </c>
      <c r="F1952" s="2">
        <v>0</v>
      </c>
      <c r="G1952" s="2">
        <v>0</v>
      </c>
      <c r="H1952" s="16">
        <f t="shared" si="30"/>
        <v>0</v>
      </c>
    </row>
    <row r="1953" spans="1:8" ht="13.5" x14ac:dyDescent="0.25">
      <c r="A1953" s="11"/>
      <c r="B1953" s="10">
        <v>45146</v>
      </c>
      <c r="C1953" s="2">
        <v>1.83</v>
      </c>
      <c r="D1953" s="2">
        <v>1.6033999999999999</v>
      </c>
      <c r="E1953" s="2">
        <v>0</v>
      </c>
      <c r="F1953" s="2">
        <v>0</v>
      </c>
      <c r="G1953" s="2">
        <v>0</v>
      </c>
      <c r="H1953" s="16">
        <f t="shared" si="30"/>
        <v>0</v>
      </c>
    </row>
    <row r="1954" spans="1:8" ht="13.5" x14ac:dyDescent="0.25">
      <c r="A1954" s="11"/>
      <c r="B1954" s="10">
        <v>45147</v>
      </c>
      <c r="C1954" s="2">
        <v>1.83</v>
      </c>
      <c r="D1954" s="2">
        <v>1.6033999999999999</v>
      </c>
      <c r="E1954" s="2">
        <v>0</v>
      </c>
      <c r="F1954" s="2">
        <v>0</v>
      </c>
      <c r="G1954" s="2">
        <v>0</v>
      </c>
      <c r="H1954" s="16">
        <f t="shared" si="30"/>
        <v>0</v>
      </c>
    </row>
    <row r="1955" spans="1:8" ht="13.5" x14ac:dyDescent="0.25">
      <c r="A1955" s="11"/>
      <c r="B1955" s="10">
        <v>45148</v>
      </c>
      <c r="C1955" s="2">
        <v>1.91</v>
      </c>
      <c r="D1955" s="2">
        <v>1.6735</v>
      </c>
      <c r="E1955" s="2">
        <v>15</v>
      </c>
      <c r="F1955" s="2">
        <v>1.75</v>
      </c>
      <c r="G1955" s="2">
        <v>26.25</v>
      </c>
      <c r="H1955" s="16">
        <f t="shared" si="30"/>
        <v>4.3719595858800087E-2</v>
      </c>
    </row>
    <row r="1956" spans="1:8" ht="13.5" x14ac:dyDescent="0.25">
      <c r="A1956" s="11"/>
      <c r="B1956" s="10">
        <v>45149</v>
      </c>
      <c r="C1956" s="2">
        <v>1.99</v>
      </c>
      <c r="D1956" s="2">
        <v>1.7436</v>
      </c>
      <c r="E1956" s="2">
        <v>0</v>
      </c>
      <c r="F1956" s="2">
        <v>0</v>
      </c>
      <c r="G1956" s="2">
        <v>0</v>
      </c>
      <c r="H1956" s="16">
        <f t="shared" si="30"/>
        <v>4.1888258141619394E-2</v>
      </c>
    </row>
    <row r="1957" spans="1:8" ht="13.5" x14ac:dyDescent="0.25">
      <c r="A1957" s="11"/>
      <c r="B1957" s="10">
        <v>45152</v>
      </c>
      <c r="C1957" s="2">
        <v>2.0699999999999998</v>
      </c>
      <c r="D1957" s="2">
        <v>1.8137000000000001</v>
      </c>
      <c r="E1957" s="2">
        <v>0</v>
      </c>
      <c r="F1957" s="2">
        <v>0</v>
      </c>
      <c r="G1957" s="2">
        <v>0</v>
      </c>
      <c r="H1957" s="16">
        <f t="shared" si="30"/>
        <v>4.0204175269557267E-2</v>
      </c>
    </row>
    <row r="1958" spans="1:8" ht="13.5" x14ac:dyDescent="0.25">
      <c r="A1958" s="11"/>
      <c r="B1958" s="10">
        <v>45153</v>
      </c>
      <c r="C1958" s="2">
        <v>2.16</v>
      </c>
      <c r="D1958" s="2">
        <v>1.8926000000000001</v>
      </c>
      <c r="E1958" s="2">
        <v>4</v>
      </c>
      <c r="F1958" s="2">
        <v>2.16</v>
      </c>
      <c r="G1958" s="2">
        <v>8.64</v>
      </c>
      <c r="H1958" s="16">
        <f t="shared" si="30"/>
        <v>4.3502233004355718E-2</v>
      </c>
    </row>
    <row r="1959" spans="1:8" ht="13.5" x14ac:dyDescent="0.25">
      <c r="A1959" s="11"/>
      <c r="B1959" s="10">
        <v>45154</v>
      </c>
      <c r="C1959" s="2">
        <v>2.25</v>
      </c>
      <c r="D1959" s="2">
        <v>1.9714</v>
      </c>
      <c r="E1959" s="2">
        <v>103</v>
      </c>
      <c r="F1959" s="2">
        <v>2.25</v>
      </c>
      <c r="G1959" s="2">
        <v>231.75</v>
      </c>
      <c r="H1959" s="16">
        <f t="shared" si="30"/>
        <v>4.1635844869491692E-2</v>
      </c>
    </row>
    <row r="1960" spans="1:8" ht="13.5" x14ac:dyDescent="0.25">
      <c r="A1960" s="11"/>
      <c r="B1960" s="10">
        <v>45155</v>
      </c>
      <c r="C1960" s="2">
        <v>2.19</v>
      </c>
      <c r="D1960" s="2">
        <v>1.9189000000000001</v>
      </c>
      <c r="E1960" s="2">
        <v>20</v>
      </c>
      <c r="F1960" s="2">
        <v>2.19</v>
      </c>
      <c r="G1960" s="2">
        <v>43.8</v>
      </c>
      <c r="H1960" s="16">
        <f t="shared" si="30"/>
        <v>-2.6630820736532407E-2</v>
      </c>
    </row>
    <row r="1961" spans="1:8" ht="13.5" x14ac:dyDescent="0.25">
      <c r="A1961" s="11"/>
      <c r="B1961" s="10">
        <v>45156</v>
      </c>
      <c r="C1961" s="2">
        <v>2.1</v>
      </c>
      <c r="D1961" s="2">
        <v>1.84</v>
      </c>
      <c r="E1961" s="2">
        <v>0</v>
      </c>
      <c r="F1961" s="2">
        <v>0</v>
      </c>
      <c r="G1961" s="2">
        <v>0</v>
      </c>
      <c r="H1961" s="16">
        <f t="shared" si="30"/>
        <v>-4.1117306790348619E-2</v>
      </c>
    </row>
    <row r="1962" spans="1:8" ht="13.5" x14ac:dyDescent="0.25">
      <c r="A1962" s="11"/>
      <c r="B1962" s="10">
        <v>45159</v>
      </c>
      <c r="C1962" s="2">
        <v>2.19</v>
      </c>
      <c r="D1962" s="2">
        <v>1.9189000000000001</v>
      </c>
      <c r="E1962" s="2">
        <v>20</v>
      </c>
      <c r="F1962" s="2">
        <v>2.19</v>
      </c>
      <c r="G1962" s="2">
        <v>43.8</v>
      </c>
      <c r="H1962" s="16">
        <f t="shared" si="30"/>
        <v>4.2880434782608674E-2</v>
      </c>
    </row>
    <row r="1963" spans="1:8" ht="13.5" x14ac:dyDescent="0.25">
      <c r="A1963" s="11"/>
      <c r="B1963" s="10">
        <v>45160</v>
      </c>
      <c r="C1963" s="2">
        <v>2.1800000000000002</v>
      </c>
      <c r="D1963" s="2">
        <v>1.9100999999999999</v>
      </c>
      <c r="E1963" s="2">
        <v>145</v>
      </c>
      <c r="F1963" s="2">
        <v>2.1800000000000002</v>
      </c>
      <c r="G1963" s="2">
        <v>316.10000000000002</v>
      </c>
      <c r="H1963" s="16">
        <f t="shared" si="30"/>
        <v>-4.5859607066549273E-3</v>
      </c>
    </row>
    <row r="1964" spans="1:8" ht="13.5" x14ac:dyDescent="0.25">
      <c r="A1964" s="11"/>
      <c r="B1964" s="10">
        <v>45161</v>
      </c>
      <c r="C1964" s="2">
        <v>2.1800000000000002</v>
      </c>
      <c r="D1964" s="2">
        <v>1.9100999999999999</v>
      </c>
      <c r="E1964" s="2">
        <v>0</v>
      </c>
      <c r="F1964" s="2">
        <v>0</v>
      </c>
      <c r="G1964" s="2">
        <v>0</v>
      </c>
      <c r="H1964" s="16">
        <f t="shared" si="30"/>
        <v>0</v>
      </c>
    </row>
    <row r="1965" spans="1:8" ht="13.5" x14ac:dyDescent="0.25">
      <c r="A1965" s="11"/>
      <c r="B1965" s="10">
        <v>45162</v>
      </c>
      <c r="C1965" s="2">
        <v>2.1800000000000002</v>
      </c>
      <c r="D1965" s="2">
        <v>1.9100999999999999</v>
      </c>
      <c r="E1965" s="2">
        <v>0</v>
      </c>
      <c r="F1965" s="2">
        <v>0</v>
      </c>
      <c r="G1965" s="2">
        <v>0</v>
      </c>
      <c r="H1965" s="16">
        <f t="shared" si="30"/>
        <v>0</v>
      </c>
    </row>
    <row r="1966" spans="1:8" ht="13.5" x14ac:dyDescent="0.25">
      <c r="A1966" s="11"/>
      <c r="B1966" s="10">
        <v>45163</v>
      </c>
      <c r="C1966" s="2">
        <v>2.09</v>
      </c>
      <c r="D1966" s="2">
        <v>1.8311999999999999</v>
      </c>
      <c r="E1966" s="2">
        <v>167</v>
      </c>
      <c r="F1966" s="2">
        <v>2.09</v>
      </c>
      <c r="G1966" s="2">
        <v>349.03</v>
      </c>
      <c r="H1966" s="16">
        <f t="shared" si="30"/>
        <v>-4.1306737867127359E-2</v>
      </c>
    </row>
    <row r="1967" spans="1:8" ht="13.5" x14ac:dyDescent="0.25">
      <c r="A1967" s="11"/>
      <c r="B1967" s="10">
        <v>45166</v>
      </c>
      <c r="C1967" s="2">
        <v>2.09</v>
      </c>
      <c r="D1967" s="2">
        <v>1.8311999999999999</v>
      </c>
      <c r="E1967" s="2">
        <v>0</v>
      </c>
      <c r="F1967" s="2">
        <v>0</v>
      </c>
      <c r="G1967" s="2">
        <v>0</v>
      </c>
      <c r="H1967" s="16">
        <f t="shared" si="30"/>
        <v>0</v>
      </c>
    </row>
    <row r="1968" spans="1:8" ht="13.5" x14ac:dyDescent="0.25">
      <c r="A1968" s="11"/>
      <c r="B1968" s="10">
        <v>45167</v>
      </c>
      <c r="C1968" s="2">
        <v>2.1800000000000002</v>
      </c>
      <c r="D1968" s="2">
        <v>1.9100999999999999</v>
      </c>
      <c r="E1968" s="2">
        <v>0</v>
      </c>
      <c r="F1968" s="2">
        <v>0</v>
      </c>
      <c r="G1968" s="2">
        <v>0</v>
      </c>
      <c r="H1968" s="16">
        <f t="shared" si="30"/>
        <v>4.3086500655307981E-2</v>
      </c>
    </row>
    <row r="1969" spans="1:8" ht="13.5" x14ac:dyDescent="0.25">
      <c r="A1969" s="11"/>
      <c r="B1969" s="10">
        <v>45168</v>
      </c>
      <c r="C1969" s="2">
        <v>2.14</v>
      </c>
      <c r="D1969" s="2">
        <v>1.875</v>
      </c>
      <c r="E1969" s="2">
        <v>5</v>
      </c>
      <c r="F1969" s="2">
        <v>2.14</v>
      </c>
      <c r="G1969" s="2">
        <v>10.7</v>
      </c>
      <c r="H1969" s="16">
        <f t="shared" si="30"/>
        <v>-1.8376001256478671E-2</v>
      </c>
    </row>
    <row r="1970" spans="1:8" ht="13.5" x14ac:dyDescent="0.25">
      <c r="A1970" s="11"/>
      <c r="B1970" s="10">
        <v>45169</v>
      </c>
      <c r="C1970" s="2">
        <v>2.14</v>
      </c>
      <c r="D1970" s="2">
        <v>1.875</v>
      </c>
      <c r="E1970" s="2">
        <v>0</v>
      </c>
      <c r="F1970" s="2">
        <v>0</v>
      </c>
      <c r="G1970" s="2">
        <v>0</v>
      </c>
      <c r="H1970" s="16">
        <f t="shared" si="30"/>
        <v>0</v>
      </c>
    </row>
    <row r="1971" spans="1:8" ht="13.5" x14ac:dyDescent="0.25">
      <c r="A1971" s="11"/>
      <c r="B1971" s="10">
        <v>45170</v>
      </c>
      <c r="C1971" s="2">
        <v>2.1</v>
      </c>
      <c r="D1971" s="2">
        <v>1.84</v>
      </c>
      <c r="E1971" s="2">
        <v>61</v>
      </c>
      <c r="F1971" s="2">
        <v>2.0990000000000002</v>
      </c>
      <c r="G1971" s="2">
        <v>128.03899999999999</v>
      </c>
      <c r="H1971" s="16">
        <f t="shared" si="30"/>
        <v>-1.8666666666666623E-2</v>
      </c>
    </row>
    <row r="1972" spans="1:8" ht="13.5" x14ac:dyDescent="0.25">
      <c r="A1972" s="11"/>
      <c r="B1972" s="10">
        <v>45173</v>
      </c>
      <c r="C1972" s="2">
        <v>2.1</v>
      </c>
      <c r="D1972" s="2">
        <v>1.84</v>
      </c>
      <c r="E1972" s="2">
        <v>0</v>
      </c>
      <c r="F1972" s="2">
        <v>0</v>
      </c>
      <c r="G1972" s="2">
        <v>0</v>
      </c>
      <c r="H1972" s="16">
        <f t="shared" si="30"/>
        <v>0</v>
      </c>
    </row>
    <row r="1973" spans="1:8" ht="13.5" x14ac:dyDescent="0.25">
      <c r="A1973" s="11"/>
      <c r="B1973" s="10">
        <v>45174</v>
      </c>
      <c r="C1973" s="2">
        <v>2.1</v>
      </c>
      <c r="D1973" s="2">
        <v>1.84</v>
      </c>
      <c r="E1973" s="2">
        <v>0</v>
      </c>
      <c r="F1973" s="2">
        <v>0</v>
      </c>
      <c r="G1973" s="2">
        <v>0</v>
      </c>
      <c r="H1973" s="16">
        <f t="shared" si="30"/>
        <v>0</v>
      </c>
    </row>
    <row r="1974" spans="1:8" ht="13.5" x14ac:dyDescent="0.25">
      <c r="A1974" s="11"/>
      <c r="B1974" s="10">
        <v>45175</v>
      </c>
      <c r="C1974" s="2">
        <v>2.1</v>
      </c>
      <c r="D1974" s="2">
        <v>1.84</v>
      </c>
      <c r="E1974" s="2">
        <v>0</v>
      </c>
      <c r="F1974" s="2">
        <v>0</v>
      </c>
      <c r="G1974" s="2">
        <v>0</v>
      </c>
      <c r="H1974" s="16">
        <f t="shared" si="30"/>
        <v>0</v>
      </c>
    </row>
    <row r="1975" spans="1:8" ht="13.5" x14ac:dyDescent="0.25">
      <c r="A1975" s="11"/>
      <c r="B1975" s="10">
        <v>45176</v>
      </c>
      <c r="C1975" s="2">
        <v>2.1</v>
      </c>
      <c r="D1975" s="2">
        <v>1.84</v>
      </c>
      <c r="E1975" s="2">
        <v>0</v>
      </c>
      <c r="F1975" s="2">
        <v>0</v>
      </c>
      <c r="G1975" s="2">
        <v>0</v>
      </c>
      <c r="H1975" s="16">
        <f t="shared" si="30"/>
        <v>0</v>
      </c>
    </row>
    <row r="1976" spans="1:8" ht="13.5" x14ac:dyDescent="0.25">
      <c r="A1976" s="11"/>
      <c r="B1976" s="10">
        <v>45177</v>
      </c>
      <c r="C1976" s="2">
        <v>2.1</v>
      </c>
      <c r="D1976" s="2">
        <v>1.84</v>
      </c>
      <c r="E1976" s="2">
        <v>0</v>
      </c>
      <c r="F1976" s="2">
        <v>0</v>
      </c>
      <c r="G1976" s="2">
        <v>0</v>
      </c>
      <c r="H1976" s="16">
        <f t="shared" si="30"/>
        <v>0</v>
      </c>
    </row>
    <row r="1977" spans="1:8" ht="13.5" x14ac:dyDescent="0.25">
      <c r="A1977" s="11"/>
      <c r="B1977" s="10">
        <v>45180</v>
      </c>
      <c r="C1977" s="2">
        <v>2.1</v>
      </c>
      <c r="D1977" s="2">
        <v>1.84</v>
      </c>
      <c r="E1977" s="2">
        <v>0</v>
      </c>
      <c r="F1977" s="2">
        <v>0</v>
      </c>
      <c r="G1977" s="2">
        <v>0</v>
      </c>
      <c r="H1977" s="16">
        <f t="shared" si="30"/>
        <v>0</v>
      </c>
    </row>
    <row r="1978" spans="1:8" ht="13.5" x14ac:dyDescent="0.25">
      <c r="A1978" s="11"/>
      <c r="B1978" s="10">
        <v>45181</v>
      </c>
      <c r="C1978" s="2">
        <v>2.1</v>
      </c>
      <c r="D1978" s="2">
        <v>1.84</v>
      </c>
      <c r="E1978" s="2">
        <v>0</v>
      </c>
      <c r="F1978" s="2">
        <v>0</v>
      </c>
      <c r="G1978" s="2">
        <v>0</v>
      </c>
      <c r="H1978" s="16">
        <f t="shared" si="30"/>
        <v>0</v>
      </c>
    </row>
    <row r="1979" spans="1:8" ht="13.5" x14ac:dyDescent="0.25">
      <c r="A1979" s="11"/>
      <c r="B1979" s="10">
        <v>45182</v>
      </c>
      <c r="C1979" s="2">
        <v>2.1</v>
      </c>
      <c r="D1979" s="2">
        <v>1.84</v>
      </c>
      <c r="E1979" s="2">
        <v>0</v>
      </c>
      <c r="F1979" s="2">
        <v>0</v>
      </c>
      <c r="G1979" s="2">
        <v>0</v>
      </c>
      <c r="H1979" s="16">
        <f t="shared" si="30"/>
        <v>0</v>
      </c>
    </row>
    <row r="1980" spans="1:8" ht="13.5" x14ac:dyDescent="0.25">
      <c r="A1980" s="11"/>
      <c r="B1980" s="10">
        <v>45183</v>
      </c>
      <c r="C1980" s="2">
        <v>2.1</v>
      </c>
      <c r="D1980" s="2">
        <v>1.84</v>
      </c>
      <c r="E1980" s="2">
        <v>296</v>
      </c>
      <c r="F1980" s="2">
        <v>2.1</v>
      </c>
      <c r="G1980" s="2">
        <v>621.6</v>
      </c>
      <c r="H1980" s="16">
        <f t="shared" si="30"/>
        <v>0</v>
      </c>
    </row>
    <row r="1981" spans="1:8" ht="13.5" x14ac:dyDescent="0.25">
      <c r="A1981" s="11"/>
      <c r="B1981" s="10">
        <v>45184</v>
      </c>
      <c r="C1981" s="2">
        <v>2.0099999999999998</v>
      </c>
      <c r="D1981" s="2">
        <v>1.7611000000000001</v>
      </c>
      <c r="E1981" s="2">
        <v>40</v>
      </c>
      <c r="F1981" s="2">
        <v>2.0099999999999998</v>
      </c>
      <c r="G1981" s="2">
        <v>80.400000000000006</v>
      </c>
      <c r="H1981" s="16">
        <f t="shared" si="30"/>
        <v>-4.2880434782608674E-2</v>
      </c>
    </row>
    <row r="1982" spans="1:8" ht="13.5" x14ac:dyDescent="0.25">
      <c r="A1982" s="11"/>
      <c r="B1982" s="10">
        <v>45187</v>
      </c>
      <c r="C1982" s="2">
        <v>2.0099999999999998</v>
      </c>
      <c r="D1982" s="2">
        <v>1.7611000000000001</v>
      </c>
      <c r="E1982" s="2">
        <v>0</v>
      </c>
      <c r="F1982" s="2">
        <v>0</v>
      </c>
      <c r="G1982" s="2">
        <v>0</v>
      </c>
      <c r="H1982" s="16">
        <f t="shared" si="30"/>
        <v>0</v>
      </c>
    </row>
    <row r="1983" spans="1:8" ht="13.5" x14ac:dyDescent="0.25">
      <c r="A1983" s="11"/>
      <c r="B1983" s="10">
        <v>45188</v>
      </c>
      <c r="C1983" s="2">
        <v>2.0099999999999998</v>
      </c>
      <c r="D1983" s="2">
        <v>1.7611000000000001</v>
      </c>
      <c r="E1983" s="2">
        <v>0</v>
      </c>
      <c r="F1983" s="2">
        <v>0</v>
      </c>
      <c r="G1983" s="2">
        <v>0</v>
      </c>
      <c r="H1983" s="16">
        <f t="shared" si="30"/>
        <v>0</v>
      </c>
    </row>
    <row r="1984" spans="1:8" ht="13.5" x14ac:dyDescent="0.25">
      <c r="A1984" s="11"/>
      <c r="B1984" s="10">
        <v>45189</v>
      </c>
      <c r="C1984" s="2">
        <v>2.0099999999999998</v>
      </c>
      <c r="D1984" s="2">
        <v>1.7611000000000001</v>
      </c>
      <c r="E1984" s="2">
        <v>0</v>
      </c>
      <c r="F1984" s="2">
        <v>0</v>
      </c>
      <c r="G1984" s="2">
        <v>0</v>
      </c>
      <c r="H1984" s="16">
        <f t="shared" si="30"/>
        <v>0</v>
      </c>
    </row>
    <row r="1985" spans="1:8" ht="13.5" x14ac:dyDescent="0.25">
      <c r="A1985" s="11"/>
      <c r="B1985" s="10">
        <v>45190</v>
      </c>
      <c r="C1985" s="2">
        <v>2.0099999999999998</v>
      </c>
      <c r="D1985" s="2">
        <v>1.7611000000000001</v>
      </c>
      <c r="E1985" s="2">
        <v>0</v>
      </c>
      <c r="F1985" s="2">
        <v>0</v>
      </c>
      <c r="G1985" s="2">
        <v>0</v>
      </c>
      <c r="H1985" s="16">
        <f t="shared" si="30"/>
        <v>0</v>
      </c>
    </row>
    <row r="1986" spans="1:8" ht="13.5" x14ac:dyDescent="0.25">
      <c r="A1986" s="11"/>
      <c r="B1986" s="10">
        <v>45191</v>
      </c>
      <c r="C1986" s="2">
        <v>2.0099999999999998</v>
      </c>
      <c r="D1986" s="2">
        <v>1.7611000000000001</v>
      </c>
      <c r="E1986" s="2">
        <v>0</v>
      </c>
      <c r="F1986" s="2">
        <v>0</v>
      </c>
      <c r="G1986" s="2">
        <v>0</v>
      </c>
      <c r="H1986" s="16">
        <f t="shared" si="30"/>
        <v>0</v>
      </c>
    </row>
    <row r="1987" spans="1:8" ht="13.5" x14ac:dyDescent="0.25">
      <c r="A1987" s="11"/>
      <c r="B1987" s="10">
        <v>45194</v>
      </c>
      <c r="C1987" s="2">
        <v>2.0099999999999998</v>
      </c>
      <c r="D1987" s="2">
        <v>1.7611000000000001</v>
      </c>
      <c r="E1987" s="2">
        <v>0</v>
      </c>
      <c r="F1987" s="2">
        <v>0</v>
      </c>
      <c r="G1987" s="2">
        <v>0</v>
      </c>
      <c r="H1987" s="16">
        <f t="shared" si="30"/>
        <v>0</v>
      </c>
    </row>
    <row r="1988" spans="1:8" ht="13.5" x14ac:dyDescent="0.25">
      <c r="A1988" s="11"/>
      <c r="B1988" s="10">
        <v>45195</v>
      </c>
      <c r="C1988" s="2">
        <v>2.1</v>
      </c>
      <c r="D1988" s="2">
        <v>1.84</v>
      </c>
      <c r="E1988" s="2">
        <v>0</v>
      </c>
      <c r="F1988" s="2">
        <v>0</v>
      </c>
      <c r="G1988" s="2">
        <v>0</v>
      </c>
      <c r="H1988" s="16">
        <f t="shared" si="30"/>
        <v>4.4801544489239661E-2</v>
      </c>
    </row>
    <row r="1989" spans="1:8" ht="13.5" x14ac:dyDescent="0.25">
      <c r="A1989" s="11"/>
      <c r="B1989" s="10">
        <v>45197</v>
      </c>
      <c r="C1989" s="2">
        <v>2.19</v>
      </c>
      <c r="D1989" s="2">
        <v>1.9189000000000001</v>
      </c>
      <c r="E1989" s="2">
        <v>0</v>
      </c>
      <c r="F1989" s="2">
        <v>0</v>
      </c>
      <c r="G1989" s="2">
        <v>0</v>
      </c>
      <c r="H1989" s="16">
        <f t="shared" si="30"/>
        <v>4.2880434782608674E-2</v>
      </c>
    </row>
    <row r="1990" spans="1:8" ht="13.5" x14ac:dyDescent="0.25">
      <c r="A1990" s="11"/>
      <c r="B1990" s="10">
        <v>45198</v>
      </c>
      <c r="C1990" s="2">
        <v>2.19</v>
      </c>
      <c r="D1990" s="2">
        <v>1.9189000000000001</v>
      </c>
      <c r="E1990" s="2">
        <v>0</v>
      </c>
      <c r="F1990" s="2">
        <v>0</v>
      </c>
      <c r="G1990" s="2">
        <v>0</v>
      </c>
      <c r="H1990" s="16">
        <f t="shared" si="30"/>
        <v>0</v>
      </c>
    </row>
    <row r="1991" spans="1:8" ht="13.5" x14ac:dyDescent="0.25">
      <c r="A1991" s="11"/>
      <c r="B1991" s="10">
        <v>45201</v>
      </c>
      <c r="C1991" s="2">
        <v>2.19</v>
      </c>
      <c r="D1991" s="2">
        <v>1.9189000000000001</v>
      </c>
      <c r="E1991" s="2">
        <v>0</v>
      </c>
      <c r="F1991" s="2">
        <v>0</v>
      </c>
      <c r="G1991" s="2">
        <v>0</v>
      </c>
      <c r="H1991" s="16">
        <f t="shared" ref="H1991:H2054" si="31">(D1991-D1990)/D1990</f>
        <v>0</v>
      </c>
    </row>
    <row r="1992" spans="1:8" ht="13.5" x14ac:dyDescent="0.25">
      <c r="A1992" s="11"/>
      <c r="B1992" s="10">
        <v>45202</v>
      </c>
      <c r="C1992" s="2">
        <v>2.19</v>
      </c>
      <c r="D1992" s="2">
        <v>1.9189000000000001</v>
      </c>
      <c r="E1992" s="2">
        <v>0</v>
      </c>
      <c r="F1992" s="2">
        <v>0</v>
      </c>
      <c r="G1992" s="2">
        <v>0</v>
      </c>
      <c r="H1992" s="16">
        <f t="shared" si="31"/>
        <v>0</v>
      </c>
    </row>
    <row r="1993" spans="1:8" ht="13.5" x14ac:dyDescent="0.25">
      <c r="A1993" s="11"/>
      <c r="B1993" s="10">
        <v>45203</v>
      </c>
      <c r="C1993" s="2">
        <v>2.19</v>
      </c>
      <c r="D1993" s="2">
        <v>1.9189000000000001</v>
      </c>
      <c r="E1993" s="2">
        <v>0</v>
      </c>
      <c r="F1993" s="2">
        <v>0</v>
      </c>
      <c r="G1993" s="2">
        <v>0</v>
      </c>
      <c r="H1993" s="16">
        <f t="shared" si="31"/>
        <v>0</v>
      </c>
    </row>
    <row r="1994" spans="1:8" ht="13.5" x14ac:dyDescent="0.25">
      <c r="A1994" s="11"/>
      <c r="B1994" s="10">
        <v>45204</v>
      </c>
      <c r="C1994" s="2">
        <v>2.19</v>
      </c>
      <c r="D1994" s="2">
        <v>1.9189000000000001</v>
      </c>
      <c r="E1994" s="2">
        <v>0</v>
      </c>
      <c r="F1994" s="2">
        <v>0</v>
      </c>
      <c r="G1994" s="2">
        <v>0</v>
      </c>
      <c r="H1994" s="16">
        <f t="shared" si="31"/>
        <v>0</v>
      </c>
    </row>
    <row r="1995" spans="1:8" ht="13.5" x14ac:dyDescent="0.25">
      <c r="A1995" s="11"/>
      <c r="B1995" s="10">
        <v>45205</v>
      </c>
      <c r="C1995" s="2">
        <v>2.1</v>
      </c>
      <c r="D1995" s="2">
        <v>1.84</v>
      </c>
      <c r="E1995" s="2">
        <v>296</v>
      </c>
      <c r="F1995" s="2">
        <v>2.1</v>
      </c>
      <c r="G1995" s="2">
        <v>621.6</v>
      </c>
      <c r="H1995" s="16">
        <f t="shared" si="31"/>
        <v>-4.1117306790348619E-2</v>
      </c>
    </row>
    <row r="1996" spans="1:8" ht="13.5" x14ac:dyDescent="0.25">
      <c r="A1996" s="11"/>
      <c r="B1996" s="10">
        <v>45208</v>
      </c>
      <c r="C1996" s="2">
        <v>2.1</v>
      </c>
      <c r="D1996" s="2">
        <v>1.84</v>
      </c>
      <c r="E1996" s="2">
        <v>0</v>
      </c>
      <c r="F1996" s="2">
        <v>0</v>
      </c>
      <c r="G1996" s="2">
        <v>0</v>
      </c>
      <c r="H1996" s="16">
        <f t="shared" si="31"/>
        <v>0</v>
      </c>
    </row>
    <row r="1997" spans="1:8" ht="13.5" x14ac:dyDescent="0.25">
      <c r="A1997" s="11"/>
      <c r="B1997" s="10">
        <v>45209</v>
      </c>
      <c r="C1997" s="2">
        <v>2.1</v>
      </c>
      <c r="D1997" s="2">
        <v>1.84</v>
      </c>
      <c r="E1997" s="2">
        <v>0</v>
      </c>
      <c r="F1997" s="2">
        <v>0</v>
      </c>
      <c r="G1997" s="2">
        <v>0</v>
      </c>
      <c r="H1997" s="16">
        <f t="shared" si="31"/>
        <v>0</v>
      </c>
    </row>
    <row r="1998" spans="1:8" ht="13.5" x14ac:dyDescent="0.25">
      <c r="A1998" s="11"/>
      <c r="B1998" s="10">
        <v>45210</v>
      </c>
      <c r="C1998" s="2">
        <v>2.1</v>
      </c>
      <c r="D1998" s="2">
        <v>1.84</v>
      </c>
      <c r="E1998" s="2">
        <v>0</v>
      </c>
      <c r="F1998" s="2">
        <v>0</v>
      </c>
      <c r="G1998" s="2">
        <v>0</v>
      </c>
      <c r="H1998" s="16">
        <f t="shared" si="31"/>
        <v>0</v>
      </c>
    </row>
    <row r="1999" spans="1:8" ht="13.5" x14ac:dyDescent="0.25">
      <c r="A1999" s="11"/>
      <c r="B1999" s="10">
        <v>45211</v>
      </c>
      <c r="C1999" s="2">
        <v>2.11</v>
      </c>
      <c r="D1999" s="2">
        <v>1.8488</v>
      </c>
      <c r="E1999" s="2">
        <v>500</v>
      </c>
      <c r="F1999" s="2">
        <v>2.11</v>
      </c>
      <c r="G1999" s="2">
        <v>1055</v>
      </c>
      <c r="H1999" s="16">
        <f t="shared" si="31"/>
        <v>4.7826086956521295E-3</v>
      </c>
    </row>
    <row r="2000" spans="1:8" ht="13.5" x14ac:dyDescent="0.25">
      <c r="A2000" s="11"/>
      <c r="B2000" s="10">
        <v>45212</v>
      </c>
      <c r="C2000" s="2">
        <v>2.2000000000000002</v>
      </c>
      <c r="D2000" s="2">
        <v>1.9276</v>
      </c>
      <c r="E2000" s="2">
        <v>50</v>
      </c>
      <c r="F2000" s="2">
        <v>2.2000000000000002</v>
      </c>
      <c r="G2000" s="2">
        <v>110</v>
      </c>
      <c r="H2000" s="16">
        <f t="shared" si="31"/>
        <v>4.2622241453916042E-2</v>
      </c>
    </row>
    <row r="2001" spans="1:8" ht="13.5" x14ac:dyDescent="0.25">
      <c r="A2001" s="11"/>
      <c r="B2001" s="10">
        <v>45215</v>
      </c>
      <c r="C2001" s="2">
        <v>2.2000000000000002</v>
      </c>
      <c r="D2001" s="2">
        <v>1.9276</v>
      </c>
      <c r="E2001" s="2">
        <v>0</v>
      </c>
      <c r="F2001" s="2">
        <v>0</v>
      </c>
      <c r="G2001" s="2">
        <v>0</v>
      </c>
      <c r="H2001" s="16">
        <f t="shared" si="31"/>
        <v>0</v>
      </c>
    </row>
    <row r="2002" spans="1:8" ht="13.5" x14ac:dyDescent="0.25">
      <c r="A2002" s="11"/>
      <c r="B2002" s="10">
        <v>45216</v>
      </c>
      <c r="C2002" s="2">
        <v>2.2000000000000002</v>
      </c>
      <c r="D2002" s="2">
        <v>1.9276</v>
      </c>
      <c r="E2002" s="2">
        <v>0</v>
      </c>
      <c r="F2002" s="2">
        <v>0</v>
      </c>
      <c r="G2002" s="2">
        <v>0</v>
      </c>
      <c r="H2002" s="16">
        <f t="shared" si="31"/>
        <v>0</v>
      </c>
    </row>
    <row r="2003" spans="1:8" ht="13.5" x14ac:dyDescent="0.25">
      <c r="A2003" s="11"/>
      <c r="B2003" s="10">
        <v>45217</v>
      </c>
      <c r="C2003" s="2">
        <v>2.2000000000000002</v>
      </c>
      <c r="D2003" s="2">
        <v>1.9276</v>
      </c>
      <c r="E2003" s="2">
        <v>0</v>
      </c>
      <c r="F2003" s="2">
        <v>0</v>
      </c>
      <c r="G2003" s="2">
        <v>0</v>
      </c>
      <c r="H2003" s="16">
        <f t="shared" si="31"/>
        <v>0</v>
      </c>
    </row>
    <row r="2004" spans="1:8" ht="13.5" x14ac:dyDescent="0.25">
      <c r="A2004" s="11"/>
      <c r="B2004" s="10">
        <v>45218</v>
      </c>
      <c r="C2004" s="2">
        <v>2.2000000000000002</v>
      </c>
      <c r="D2004" s="2">
        <v>1.9276</v>
      </c>
      <c r="E2004" s="2">
        <v>0</v>
      </c>
      <c r="F2004" s="2">
        <v>0</v>
      </c>
      <c r="G2004" s="2">
        <v>0</v>
      </c>
      <c r="H2004" s="16">
        <f t="shared" si="31"/>
        <v>0</v>
      </c>
    </row>
    <row r="2005" spans="1:8" ht="13.5" x14ac:dyDescent="0.25">
      <c r="A2005" s="11"/>
      <c r="B2005" s="10">
        <v>45219</v>
      </c>
      <c r="C2005" s="2">
        <v>2.11</v>
      </c>
      <c r="D2005" s="2">
        <v>1.8488</v>
      </c>
      <c r="E2005" s="2">
        <v>50</v>
      </c>
      <c r="F2005" s="2">
        <v>2.11</v>
      </c>
      <c r="G2005" s="2">
        <v>105.5</v>
      </c>
      <c r="H2005" s="16">
        <f t="shared" si="31"/>
        <v>-4.0879850591408994E-2</v>
      </c>
    </row>
    <row r="2006" spans="1:8" ht="13.5" x14ac:dyDescent="0.25">
      <c r="A2006" s="11"/>
      <c r="B2006" s="10">
        <v>45222</v>
      </c>
      <c r="C2006" s="2">
        <v>2.11</v>
      </c>
      <c r="D2006" s="2">
        <v>1.8488</v>
      </c>
      <c r="E2006" s="2">
        <v>0</v>
      </c>
      <c r="F2006" s="2">
        <v>0</v>
      </c>
      <c r="G2006" s="2">
        <v>0</v>
      </c>
      <c r="H2006" s="16">
        <f t="shared" si="31"/>
        <v>0</v>
      </c>
    </row>
    <row r="2007" spans="1:8" ht="13.5" x14ac:dyDescent="0.25">
      <c r="A2007" s="11"/>
      <c r="B2007" s="10">
        <v>45223</v>
      </c>
      <c r="C2007" s="2">
        <v>2.11</v>
      </c>
      <c r="D2007" s="2">
        <v>1.8488</v>
      </c>
      <c r="E2007" s="2">
        <v>0</v>
      </c>
      <c r="F2007" s="2">
        <v>0</v>
      </c>
      <c r="G2007" s="2">
        <v>0</v>
      </c>
      <c r="H2007" s="16">
        <f t="shared" si="31"/>
        <v>0</v>
      </c>
    </row>
    <row r="2008" spans="1:8" ht="13.5" x14ac:dyDescent="0.25">
      <c r="A2008" s="11"/>
      <c r="B2008" s="10">
        <v>45224</v>
      </c>
      <c r="C2008" s="2">
        <v>2.11</v>
      </c>
      <c r="D2008" s="2">
        <v>1.8488</v>
      </c>
      <c r="E2008" s="2">
        <v>0</v>
      </c>
      <c r="F2008" s="2">
        <v>0</v>
      </c>
      <c r="G2008" s="2">
        <v>0</v>
      </c>
      <c r="H2008" s="16">
        <f t="shared" si="31"/>
        <v>0</v>
      </c>
    </row>
    <row r="2009" spans="1:8" ht="13.5" x14ac:dyDescent="0.25">
      <c r="A2009" s="11"/>
      <c r="B2009" s="10">
        <v>45225</v>
      </c>
      <c r="C2009" s="2">
        <v>2.11</v>
      </c>
      <c r="D2009" s="2">
        <v>1.8488</v>
      </c>
      <c r="E2009" s="2">
        <v>0</v>
      </c>
      <c r="F2009" s="2">
        <v>0</v>
      </c>
      <c r="G2009" s="2">
        <v>0</v>
      </c>
      <c r="H2009" s="16">
        <f t="shared" si="31"/>
        <v>0</v>
      </c>
    </row>
    <row r="2010" spans="1:8" ht="13.5" x14ac:dyDescent="0.25">
      <c r="A2010" s="11"/>
      <c r="B2010" s="10">
        <v>45226</v>
      </c>
      <c r="C2010" s="2">
        <v>2.11</v>
      </c>
      <c r="D2010" s="2">
        <v>1.8488</v>
      </c>
      <c r="E2010" s="2">
        <v>0</v>
      </c>
      <c r="F2010" s="2">
        <v>0</v>
      </c>
      <c r="G2010" s="2">
        <v>0</v>
      </c>
      <c r="H2010" s="16">
        <f t="shared" si="31"/>
        <v>0</v>
      </c>
    </row>
    <row r="2011" spans="1:8" ht="13.5" x14ac:dyDescent="0.25">
      <c r="A2011" s="11"/>
      <c r="B2011" s="10">
        <v>45229</v>
      </c>
      <c r="C2011" s="2">
        <v>2.11</v>
      </c>
      <c r="D2011" s="2">
        <v>1.8488</v>
      </c>
      <c r="E2011" s="2">
        <v>0</v>
      </c>
      <c r="F2011" s="2">
        <v>0</v>
      </c>
      <c r="G2011" s="2">
        <v>0</v>
      </c>
      <c r="H2011" s="16">
        <f t="shared" si="31"/>
        <v>0</v>
      </c>
    </row>
    <row r="2012" spans="1:8" ht="13.5" x14ac:dyDescent="0.25">
      <c r="A2012" s="11"/>
      <c r="B2012" s="10">
        <v>45230</v>
      </c>
      <c r="C2012" s="2">
        <v>2.1</v>
      </c>
      <c r="D2012" s="2">
        <v>1.84</v>
      </c>
      <c r="E2012" s="2">
        <v>50</v>
      </c>
      <c r="F2012" s="2">
        <v>2.1</v>
      </c>
      <c r="G2012" s="2">
        <v>105</v>
      </c>
      <c r="H2012" s="16">
        <f t="shared" si="31"/>
        <v>-4.7598442232799215E-3</v>
      </c>
    </row>
    <row r="2013" spans="1:8" ht="13.5" x14ac:dyDescent="0.25">
      <c r="A2013" s="11"/>
      <c r="B2013" s="10">
        <v>45231</v>
      </c>
      <c r="C2013" s="2">
        <v>2.1</v>
      </c>
      <c r="D2013" s="2">
        <v>1.84</v>
      </c>
      <c r="E2013" s="2">
        <v>0</v>
      </c>
      <c r="F2013" s="2">
        <v>0</v>
      </c>
      <c r="G2013" s="2">
        <v>0</v>
      </c>
      <c r="H2013" s="16">
        <f t="shared" si="31"/>
        <v>0</v>
      </c>
    </row>
    <row r="2014" spans="1:8" ht="13.5" x14ac:dyDescent="0.25">
      <c r="A2014" s="11"/>
      <c r="B2014" s="10">
        <v>45232</v>
      </c>
      <c r="C2014" s="2">
        <v>2.1</v>
      </c>
      <c r="D2014" s="2">
        <v>1.84</v>
      </c>
      <c r="E2014" s="2">
        <v>0</v>
      </c>
      <c r="F2014" s="2">
        <v>0</v>
      </c>
      <c r="G2014" s="2">
        <v>0</v>
      </c>
      <c r="H2014" s="16">
        <f t="shared" si="31"/>
        <v>0</v>
      </c>
    </row>
    <row r="2015" spans="1:8" ht="13.5" x14ac:dyDescent="0.25">
      <c r="A2015" s="11"/>
      <c r="B2015" s="10">
        <v>45233</v>
      </c>
      <c r="C2015" s="2">
        <v>2.1</v>
      </c>
      <c r="D2015" s="2">
        <v>1.84</v>
      </c>
      <c r="E2015" s="2">
        <v>0</v>
      </c>
      <c r="F2015" s="2">
        <v>0</v>
      </c>
      <c r="G2015" s="2">
        <v>0</v>
      </c>
      <c r="H2015" s="16">
        <f t="shared" si="31"/>
        <v>0</v>
      </c>
    </row>
    <row r="2016" spans="1:8" ht="13.5" x14ac:dyDescent="0.25">
      <c r="A2016" s="11"/>
      <c r="B2016" s="10">
        <v>45236</v>
      </c>
      <c r="C2016" s="2">
        <v>2.1</v>
      </c>
      <c r="D2016" s="2">
        <v>1.84</v>
      </c>
      <c r="E2016" s="2">
        <v>0</v>
      </c>
      <c r="F2016" s="2">
        <v>0</v>
      </c>
      <c r="G2016" s="2">
        <v>0</v>
      </c>
      <c r="H2016" s="16">
        <f t="shared" si="31"/>
        <v>0</v>
      </c>
    </row>
    <row r="2017" spans="1:8" ht="13.5" x14ac:dyDescent="0.25">
      <c r="A2017" s="11"/>
      <c r="B2017" s="10">
        <v>45237</v>
      </c>
      <c r="C2017" s="2">
        <v>2.1</v>
      </c>
      <c r="D2017" s="2">
        <v>1.84</v>
      </c>
      <c r="E2017" s="2">
        <v>0</v>
      </c>
      <c r="F2017" s="2">
        <v>0</v>
      </c>
      <c r="G2017" s="2">
        <v>0</v>
      </c>
      <c r="H2017" s="16">
        <f t="shared" si="31"/>
        <v>0</v>
      </c>
    </row>
    <row r="2018" spans="1:8" ht="13.5" x14ac:dyDescent="0.25">
      <c r="A2018" s="11"/>
      <c r="B2018" s="10">
        <v>45238</v>
      </c>
      <c r="C2018" s="2">
        <v>2.1</v>
      </c>
      <c r="D2018" s="2">
        <v>1.84</v>
      </c>
      <c r="E2018" s="2">
        <v>0</v>
      </c>
      <c r="F2018" s="2">
        <v>0</v>
      </c>
      <c r="G2018" s="2">
        <v>0</v>
      </c>
      <c r="H2018" s="16">
        <f t="shared" si="31"/>
        <v>0</v>
      </c>
    </row>
    <row r="2019" spans="1:8" ht="13.5" x14ac:dyDescent="0.25">
      <c r="A2019" s="11"/>
      <c r="B2019" s="10">
        <v>45239</v>
      </c>
      <c r="C2019" s="2">
        <v>2.1</v>
      </c>
      <c r="D2019" s="2">
        <v>1.84</v>
      </c>
      <c r="E2019" s="2">
        <v>0</v>
      </c>
      <c r="F2019" s="2">
        <v>0</v>
      </c>
      <c r="G2019" s="2">
        <v>0</v>
      </c>
      <c r="H2019" s="16">
        <f t="shared" si="31"/>
        <v>0</v>
      </c>
    </row>
    <row r="2020" spans="1:8" ht="13.5" x14ac:dyDescent="0.25">
      <c r="A2020" s="11"/>
      <c r="B2020" s="10">
        <v>45240</v>
      </c>
      <c r="C2020" s="2">
        <v>2.1</v>
      </c>
      <c r="D2020" s="2">
        <v>1.84</v>
      </c>
      <c r="E2020" s="2">
        <v>100</v>
      </c>
      <c r="F2020" s="2">
        <v>2.1</v>
      </c>
      <c r="G2020" s="2">
        <v>210</v>
      </c>
      <c r="H2020" s="16">
        <f t="shared" si="31"/>
        <v>0</v>
      </c>
    </row>
    <row r="2021" spans="1:8" ht="13.5" x14ac:dyDescent="0.25">
      <c r="A2021" s="11"/>
      <c r="B2021" s="10">
        <v>45243</v>
      </c>
      <c r="C2021" s="2">
        <v>2.1</v>
      </c>
      <c r="D2021" s="2">
        <v>1.84</v>
      </c>
      <c r="E2021" s="2">
        <v>0</v>
      </c>
      <c r="F2021" s="2">
        <v>0</v>
      </c>
      <c r="G2021" s="2">
        <v>0</v>
      </c>
      <c r="H2021" s="16">
        <f t="shared" si="31"/>
        <v>0</v>
      </c>
    </row>
    <row r="2022" spans="1:8" ht="13.5" x14ac:dyDescent="0.25">
      <c r="A2022" s="11"/>
      <c r="B2022" s="10">
        <v>45244</v>
      </c>
      <c r="C2022" s="2">
        <v>2.1</v>
      </c>
      <c r="D2022" s="2">
        <v>1.84</v>
      </c>
      <c r="E2022" s="2">
        <v>0</v>
      </c>
      <c r="F2022" s="2">
        <v>0</v>
      </c>
      <c r="G2022" s="2">
        <v>0</v>
      </c>
      <c r="H2022" s="16">
        <f t="shared" si="31"/>
        <v>0</v>
      </c>
    </row>
    <row r="2023" spans="1:8" ht="13.5" x14ac:dyDescent="0.25">
      <c r="A2023" s="11"/>
      <c r="B2023" s="10">
        <v>45245</v>
      </c>
      <c r="C2023" s="2">
        <v>2.1</v>
      </c>
      <c r="D2023" s="2">
        <v>1.84</v>
      </c>
      <c r="E2023" s="2">
        <v>0</v>
      </c>
      <c r="F2023" s="2">
        <v>0</v>
      </c>
      <c r="G2023" s="2">
        <v>0</v>
      </c>
      <c r="H2023" s="16">
        <f t="shared" si="31"/>
        <v>0</v>
      </c>
    </row>
    <row r="2024" spans="1:8" ht="13.5" x14ac:dyDescent="0.25">
      <c r="A2024" s="11"/>
      <c r="B2024" s="10">
        <v>45246</v>
      </c>
      <c r="C2024" s="2">
        <v>2.1</v>
      </c>
      <c r="D2024" s="2">
        <v>1.84</v>
      </c>
      <c r="E2024" s="2">
        <v>0</v>
      </c>
      <c r="F2024" s="2">
        <v>0</v>
      </c>
      <c r="G2024" s="2">
        <v>0</v>
      </c>
      <c r="H2024" s="16">
        <f t="shared" si="31"/>
        <v>0</v>
      </c>
    </row>
    <row r="2025" spans="1:8" ht="13.5" x14ac:dyDescent="0.25">
      <c r="A2025" s="11"/>
      <c r="B2025" s="10">
        <v>45247</v>
      </c>
      <c r="C2025" s="2">
        <v>2.1</v>
      </c>
      <c r="D2025" s="2">
        <v>1.84</v>
      </c>
      <c r="E2025" s="2">
        <v>0</v>
      </c>
      <c r="F2025" s="2">
        <v>0</v>
      </c>
      <c r="G2025" s="2">
        <v>0</v>
      </c>
      <c r="H2025" s="16">
        <f t="shared" si="31"/>
        <v>0</v>
      </c>
    </row>
    <row r="2026" spans="1:8" ht="13.5" x14ac:dyDescent="0.25">
      <c r="A2026" s="11"/>
      <c r="B2026" s="10">
        <v>45250</v>
      </c>
      <c r="C2026" s="2">
        <v>2.1</v>
      </c>
      <c r="D2026" s="2">
        <v>1.84</v>
      </c>
      <c r="E2026" s="2">
        <v>0</v>
      </c>
      <c r="F2026" s="2">
        <v>0</v>
      </c>
      <c r="G2026" s="2">
        <v>0</v>
      </c>
      <c r="H2026" s="16">
        <f t="shared" si="31"/>
        <v>0</v>
      </c>
    </row>
    <row r="2027" spans="1:8" ht="13.5" x14ac:dyDescent="0.25">
      <c r="A2027" s="11"/>
      <c r="B2027" s="10">
        <v>45251</v>
      </c>
      <c r="C2027" s="2">
        <v>2.19</v>
      </c>
      <c r="D2027" s="2">
        <v>1.9189000000000001</v>
      </c>
      <c r="E2027" s="2">
        <v>0</v>
      </c>
      <c r="F2027" s="2">
        <v>0</v>
      </c>
      <c r="G2027" s="2">
        <v>0</v>
      </c>
      <c r="H2027" s="16">
        <f t="shared" si="31"/>
        <v>4.2880434782608674E-2</v>
      </c>
    </row>
    <row r="2028" spans="1:8" ht="13.5" x14ac:dyDescent="0.25">
      <c r="A2028" s="11"/>
      <c r="B2028" s="10">
        <v>45252</v>
      </c>
      <c r="C2028" s="2">
        <v>2.19</v>
      </c>
      <c r="D2028" s="2">
        <v>1.9189000000000001</v>
      </c>
      <c r="E2028" s="2">
        <v>0</v>
      </c>
      <c r="F2028" s="2">
        <v>0</v>
      </c>
      <c r="G2028" s="2">
        <v>0</v>
      </c>
      <c r="H2028" s="16">
        <f t="shared" si="31"/>
        <v>0</v>
      </c>
    </row>
    <row r="2029" spans="1:8" ht="13.5" x14ac:dyDescent="0.25">
      <c r="A2029" s="11"/>
      <c r="B2029" s="10">
        <v>45253</v>
      </c>
      <c r="C2029" s="2">
        <v>2.19</v>
      </c>
      <c r="D2029" s="2">
        <v>1.9189000000000001</v>
      </c>
      <c r="E2029" s="2">
        <v>0</v>
      </c>
      <c r="F2029" s="2">
        <v>0</v>
      </c>
      <c r="G2029" s="2">
        <v>0</v>
      </c>
      <c r="H2029" s="16">
        <f t="shared" si="31"/>
        <v>0</v>
      </c>
    </row>
    <row r="2030" spans="1:8" ht="13.5" x14ac:dyDescent="0.25">
      <c r="A2030" s="11"/>
      <c r="B2030" s="10">
        <v>45254</v>
      </c>
      <c r="C2030" s="2">
        <v>2.1</v>
      </c>
      <c r="D2030" s="2">
        <v>1.84</v>
      </c>
      <c r="E2030" s="2">
        <v>0</v>
      </c>
      <c r="F2030" s="2">
        <v>0</v>
      </c>
      <c r="G2030" s="2">
        <v>0</v>
      </c>
      <c r="H2030" s="16">
        <f t="shared" si="31"/>
        <v>-4.1117306790348619E-2</v>
      </c>
    </row>
    <row r="2031" spans="1:8" ht="13.5" x14ac:dyDescent="0.25">
      <c r="A2031" s="11"/>
      <c r="B2031" s="10">
        <v>45257</v>
      </c>
      <c r="C2031" s="2">
        <v>2.0099999999999998</v>
      </c>
      <c r="D2031" s="2">
        <v>1.7611000000000001</v>
      </c>
      <c r="E2031" s="2">
        <v>0</v>
      </c>
      <c r="F2031" s="2">
        <v>0</v>
      </c>
      <c r="G2031" s="2">
        <v>0</v>
      </c>
      <c r="H2031" s="16">
        <f t="shared" si="31"/>
        <v>-4.2880434782608674E-2</v>
      </c>
    </row>
    <row r="2032" spans="1:8" ht="13.5" x14ac:dyDescent="0.25">
      <c r="A2032" s="11"/>
      <c r="B2032" s="10">
        <v>45258</v>
      </c>
      <c r="C2032" s="2">
        <v>1.92</v>
      </c>
      <c r="D2032" s="2">
        <v>1.6822999999999999</v>
      </c>
      <c r="E2032" s="2">
        <v>0</v>
      </c>
      <c r="F2032" s="2">
        <v>0</v>
      </c>
      <c r="G2032" s="2">
        <v>0</v>
      </c>
      <c r="H2032" s="16">
        <f t="shared" si="31"/>
        <v>-4.4744761796604506E-2</v>
      </c>
    </row>
    <row r="2033" spans="1:8" ht="13.5" x14ac:dyDescent="0.25">
      <c r="A2033" s="11"/>
      <c r="B2033" s="10">
        <v>45259</v>
      </c>
      <c r="C2033" s="2">
        <v>1.84</v>
      </c>
      <c r="D2033" s="2">
        <v>1.6122000000000001</v>
      </c>
      <c r="E2033" s="2">
        <v>0</v>
      </c>
      <c r="F2033" s="2">
        <v>0</v>
      </c>
      <c r="G2033" s="2">
        <v>0</v>
      </c>
      <c r="H2033" s="16">
        <f t="shared" si="31"/>
        <v>-4.1669143434583507E-2</v>
      </c>
    </row>
    <row r="2034" spans="1:8" ht="13.5" x14ac:dyDescent="0.25">
      <c r="A2034" s="11"/>
      <c r="B2034" s="10">
        <v>45260</v>
      </c>
      <c r="C2034" s="2">
        <v>1.76</v>
      </c>
      <c r="D2034" s="2">
        <v>1.5421</v>
      </c>
      <c r="E2034" s="2">
        <v>0</v>
      </c>
      <c r="F2034" s="2">
        <v>0</v>
      </c>
      <c r="G2034" s="2">
        <v>0</v>
      </c>
      <c r="H2034" s="16">
        <f t="shared" si="31"/>
        <v>-4.3480957697556166E-2</v>
      </c>
    </row>
    <row r="2035" spans="1:8" ht="13.5" x14ac:dyDescent="0.25">
      <c r="A2035" s="11"/>
      <c r="B2035" s="10">
        <v>45261</v>
      </c>
      <c r="C2035" s="2">
        <v>1.83</v>
      </c>
      <c r="D2035" s="2">
        <v>1.6033999999999999</v>
      </c>
      <c r="E2035" s="2">
        <v>1000</v>
      </c>
      <c r="F2035" s="2">
        <v>1.76</v>
      </c>
      <c r="G2035" s="2">
        <v>1760</v>
      </c>
      <c r="H2035" s="16">
        <f t="shared" si="31"/>
        <v>3.9750988911224895E-2</v>
      </c>
    </row>
    <row r="2036" spans="1:8" ht="13.5" x14ac:dyDescent="0.25">
      <c r="A2036" s="11"/>
      <c r="B2036" s="10">
        <v>45264</v>
      </c>
      <c r="C2036" s="2">
        <v>1.91</v>
      </c>
      <c r="D2036" s="2">
        <v>1.6735</v>
      </c>
      <c r="E2036" s="2">
        <v>20</v>
      </c>
      <c r="F2036" s="2">
        <v>1.91</v>
      </c>
      <c r="G2036" s="2">
        <v>38.200000000000003</v>
      </c>
      <c r="H2036" s="16">
        <f t="shared" si="31"/>
        <v>4.3719595858800087E-2</v>
      </c>
    </row>
    <row r="2037" spans="1:8" ht="13.5" x14ac:dyDescent="0.25">
      <c r="A2037" s="11"/>
      <c r="B2037" s="10">
        <v>45265</v>
      </c>
      <c r="C2037" s="2">
        <v>1.91</v>
      </c>
      <c r="D2037" s="2">
        <v>1.6735</v>
      </c>
      <c r="E2037" s="2">
        <v>200</v>
      </c>
      <c r="F2037" s="2">
        <v>1.91</v>
      </c>
      <c r="G2037" s="2">
        <v>382</v>
      </c>
      <c r="H2037" s="16">
        <f t="shared" si="31"/>
        <v>0</v>
      </c>
    </row>
    <row r="2038" spans="1:8" ht="13.5" x14ac:dyDescent="0.25">
      <c r="A2038" s="11"/>
      <c r="B2038" s="10">
        <v>45266</v>
      </c>
      <c r="C2038" s="2">
        <v>1.93</v>
      </c>
      <c r="D2038" s="2">
        <v>1.6910000000000001</v>
      </c>
      <c r="E2038" s="2">
        <v>20</v>
      </c>
      <c r="F2038" s="2">
        <v>1.92</v>
      </c>
      <c r="G2038" s="2">
        <v>38.4</v>
      </c>
      <c r="H2038" s="16">
        <f t="shared" si="31"/>
        <v>1.0457125784284477E-2</v>
      </c>
    </row>
    <row r="2039" spans="1:8" ht="13.5" x14ac:dyDescent="0.25">
      <c r="A2039" s="11"/>
      <c r="B2039" s="10">
        <v>45267</v>
      </c>
      <c r="C2039" s="2">
        <v>2.0099999999999998</v>
      </c>
      <c r="D2039" s="2">
        <v>1.7611000000000001</v>
      </c>
      <c r="E2039" s="2">
        <v>0</v>
      </c>
      <c r="F2039" s="2">
        <v>0</v>
      </c>
      <c r="G2039" s="2">
        <v>0</v>
      </c>
      <c r="H2039" s="16">
        <f t="shared" si="31"/>
        <v>4.1454760496747518E-2</v>
      </c>
    </row>
    <row r="2040" spans="1:8" ht="13.5" x14ac:dyDescent="0.25">
      <c r="A2040" s="11"/>
      <c r="B2040" s="10">
        <v>45268</v>
      </c>
      <c r="C2040" s="2">
        <v>2.0099999999999998</v>
      </c>
      <c r="D2040" s="2">
        <v>1.7611000000000001</v>
      </c>
      <c r="E2040" s="2">
        <v>0</v>
      </c>
      <c r="F2040" s="2">
        <v>0</v>
      </c>
      <c r="G2040" s="2">
        <v>0</v>
      </c>
      <c r="H2040" s="16">
        <f t="shared" si="31"/>
        <v>0</v>
      </c>
    </row>
    <row r="2041" spans="1:8" ht="13.5" x14ac:dyDescent="0.25">
      <c r="A2041" s="11"/>
      <c r="B2041" s="10">
        <v>45271</v>
      </c>
      <c r="C2041" s="2">
        <v>2.1</v>
      </c>
      <c r="D2041" s="2">
        <v>1.84</v>
      </c>
      <c r="E2041" s="2">
        <v>50</v>
      </c>
      <c r="F2041" s="2">
        <v>2.1</v>
      </c>
      <c r="G2041" s="2">
        <v>105</v>
      </c>
      <c r="H2041" s="16">
        <f t="shared" si="31"/>
        <v>4.4801544489239661E-2</v>
      </c>
    </row>
    <row r="2042" spans="1:8" ht="13.5" x14ac:dyDescent="0.25">
      <c r="A2042" s="11"/>
      <c r="B2042" s="10">
        <v>45272</v>
      </c>
      <c r="C2042" s="2">
        <v>2.1</v>
      </c>
      <c r="D2042" s="2">
        <v>1.84</v>
      </c>
      <c r="E2042" s="2">
        <v>0</v>
      </c>
      <c r="F2042" s="2">
        <v>0</v>
      </c>
      <c r="G2042" s="2">
        <v>0</v>
      </c>
      <c r="H2042" s="16">
        <f t="shared" si="31"/>
        <v>0</v>
      </c>
    </row>
    <row r="2043" spans="1:8" ht="13.5" x14ac:dyDescent="0.25">
      <c r="A2043" s="11"/>
      <c r="B2043" s="10">
        <v>45273</v>
      </c>
      <c r="C2043" s="2">
        <v>2.1</v>
      </c>
      <c r="D2043" s="2">
        <v>1.84</v>
      </c>
      <c r="E2043" s="2">
        <v>45</v>
      </c>
      <c r="F2043" s="2">
        <v>2.1</v>
      </c>
      <c r="G2043" s="2">
        <v>94.5</v>
      </c>
      <c r="H2043" s="16">
        <f t="shared" si="31"/>
        <v>0</v>
      </c>
    </row>
    <row r="2044" spans="1:8" ht="13.5" x14ac:dyDescent="0.25">
      <c r="A2044" s="11"/>
      <c r="B2044" s="10">
        <v>45274</v>
      </c>
      <c r="C2044" s="2">
        <v>2.1</v>
      </c>
      <c r="D2044" s="2">
        <v>1.84</v>
      </c>
      <c r="E2044" s="2">
        <v>0</v>
      </c>
      <c r="F2044" s="2">
        <v>0</v>
      </c>
      <c r="G2044" s="2">
        <v>0</v>
      </c>
      <c r="H2044" s="16">
        <f t="shared" si="31"/>
        <v>0</v>
      </c>
    </row>
    <row r="2045" spans="1:8" ht="13.5" x14ac:dyDescent="0.25">
      <c r="A2045" s="11"/>
      <c r="B2045" s="10">
        <v>45275</v>
      </c>
      <c r="C2045" s="2">
        <v>2.1</v>
      </c>
      <c r="D2045" s="2">
        <v>1.84</v>
      </c>
      <c r="E2045" s="2">
        <v>0</v>
      </c>
      <c r="F2045" s="2">
        <v>0</v>
      </c>
      <c r="G2045" s="2">
        <v>0</v>
      </c>
      <c r="H2045" s="16">
        <f t="shared" si="31"/>
        <v>0</v>
      </c>
    </row>
    <row r="2046" spans="1:8" ht="13.5" x14ac:dyDescent="0.25">
      <c r="A2046" s="11"/>
      <c r="B2046" s="10">
        <v>45278</v>
      </c>
      <c r="C2046" s="2">
        <v>2.1</v>
      </c>
      <c r="D2046" s="2">
        <v>1.84</v>
      </c>
      <c r="E2046" s="2">
        <v>0</v>
      </c>
      <c r="F2046" s="2">
        <v>0</v>
      </c>
      <c r="G2046" s="2">
        <v>0</v>
      </c>
      <c r="H2046" s="16">
        <f t="shared" si="31"/>
        <v>0</v>
      </c>
    </row>
    <row r="2047" spans="1:8" ht="13.5" x14ac:dyDescent="0.25">
      <c r="A2047" s="11"/>
      <c r="B2047" s="10">
        <v>45279</v>
      </c>
      <c r="C2047" s="2">
        <v>2.1</v>
      </c>
      <c r="D2047" s="2">
        <v>1.84</v>
      </c>
      <c r="E2047" s="2">
        <v>0</v>
      </c>
      <c r="F2047" s="2">
        <v>0</v>
      </c>
      <c r="G2047" s="2">
        <v>0</v>
      </c>
      <c r="H2047" s="16">
        <f t="shared" si="31"/>
        <v>0</v>
      </c>
    </row>
    <row r="2048" spans="1:8" ht="13.5" x14ac:dyDescent="0.25">
      <c r="A2048" s="11"/>
      <c r="B2048" s="10">
        <v>45280</v>
      </c>
      <c r="C2048" s="2">
        <v>2.1</v>
      </c>
      <c r="D2048" s="2">
        <v>1.84</v>
      </c>
      <c r="E2048" s="2">
        <v>0</v>
      </c>
      <c r="F2048" s="2">
        <v>0</v>
      </c>
      <c r="G2048" s="2">
        <v>0</v>
      </c>
      <c r="H2048" s="16">
        <f t="shared" si="31"/>
        <v>0</v>
      </c>
    </row>
    <row r="2049" spans="1:8" ht="13.5" x14ac:dyDescent="0.25">
      <c r="A2049" s="11"/>
      <c r="B2049" s="10">
        <v>45281</v>
      </c>
      <c r="C2049" s="2">
        <v>2.1</v>
      </c>
      <c r="D2049" s="2">
        <v>1.84</v>
      </c>
      <c r="E2049" s="2">
        <v>45</v>
      </c>
      <c r="F2049" s="2">
        <v>2.1</v>
      </c>
      <c r="G2049" s="2">
        <v>94.5</v>
      </c>
      <c r="H2049" s="16">
        <f t="shared" si="31"/>
        <v>0</v>
      </c>
    </row>
    <row r="2050" spans="1:8" ht="13.5" x14ac:dyDescent="0.25">
      <c r="A2050" s="11"/>
      <c r="B2050" s="10">
        <v>45282</v>
      </c>
      <c r="C2050" s="2">
        <v>2.1</v>
      </c>
      <c r="D2050" s="2">
        <v>1.84</v>
      </c>
      <c r="E2050" s="2">
        <v>0</v>
      </c>
      <c r="F2050" s="2">
        <v>0</v>
      </c>
      <c r="G2050" s="2">
        <v>0</v>
      </c>
      <c r="H2050" s="16">
        <f t="shared" si="31"/>
        <v>0</v>
      </c>
    </row>
    <row r="2051" spans="1:8" ht="13.5" x14ac:dyDescent="0.25">
      <c r="A2051" s="11"/>
      <c r="B2051" s="10">
        <v>45285</v>
      </c>
      <c r="C2051" s="2">
        <v>2.19</v>
      </c>
      <c r="D2051" s="2">
        <v>1.9189000000000001</v>
      </c>
      <c r="E2051" s="2">
        <v>0</v>
      </c>
      <c r="F2051" s="2">
        <v>0</v>
      </c>
      <c r="G2051" s="2">
        <v>0</v>
      </c>
      <c r="H2051" s="16">
        <f t="shared" si="31"/>
        <v>4.2880434782608674E-2</v>
      </c>
    </row>
    <row r="2052" spans="1:8" ht="13.5" x14ac:dyDescent="0.25">
      <c r="A2052" s="11"/>
      <c r="B2052" s="10">
        <v>45286</v>
      </c>
      <c r="C2052" s="2">
        <v>2.1</v>
      </c>
      <c r="D2052" s="2">
        <v>1.84</v>
      </c>
      <c r="E2052" s="2">
        <v>0</v>
      </c>
      <c r="F2052" s="2">
        <v>0</v>
      </c>
      <c r="G2052" s="2">
        <v>0</v>
      </c>
      <c r="H2052" s="16">
        <f t="shared" si="31"/>
        <v>-4.1117306790348619E-2</v>
      </c>
    </row>
    <row r="2053" spans="1:8" ht="13.5" x14ac:dyDescent="0.25">
      <c r="A2053" s="11"/>
      <c r="B2053" s="10">
        <v>45287</v>
      </c>
      <c r="C2053" s="2">
        <v>2.0099999999999998</v>
      </c>
      <c r="D2053" s="2">
        <v>1.7611000000000001</v>
      </c>
      <c r="E2053" s="2">
        <v>0</v>
      </c>
      <c r="F2053" s="2">
        <v>0</v>
      </c>
      <c r="G2053" s="2">
        <v>0</v>
      </c>
      <c r="H2053" s="16">
        <f t="shared" si="31"/>
        <v>-4.2880434782608674E-2</v>
      </c>
    </row>
    <row r="2054" spans="1:8" ht="13.5" x14ac:dyDescent="0.25">
      <c r="A2054" s="11"/>
      <c r="B2054" s="10">
        <v>45288</v>
      </c>
      <c r="C2054" s="2">
        <v>2</v>
      </c>
      <c r="D2054" s="2">
        <v>1.7524</v>
      </c>
      <c r="E2054" s="2">
        <v>725</v>
      </c>
      <c r="F2054" s="2">
        <v>2</v>
      </c>
      <c r="G2054" s="2">
        <v>1450</v>
      </c>
      <c r="H2054" s="16">
        <f t="shared" si="31"/>
        <v>-4.9400942592698607E-3</v>
      </c>
    </row>
    <row r="2055" spans="1:8" ht="13.5" x14ac:dyDescent="0.25">
      <c r="A2055" s="11"/>
      <c r="B2055" s="10">
        <v>45289</v>
      </c>
      <c r="C2055" s="2">
        <v>2</v>
      </c>
      <c r="D2055" s="2">
        <v>1.7524</v>
      </c>
      <c r="E2055" s="2">
        <v>0</v>
      </c>
      <c r="F2055" s="2">
        <v>0</v>
      </c>
      <c r="G2055" s="2">
        <v>0</v>
      </c>
      <c r="H2055" s="16">
        <f t="shared" ref="H2055:H2118" si="32">(D2055-D2054)/D2054</f>
        <v>0</v>
      </c>
    </row>
    <row r="2056" spans="1:8" ht="13.5" x14ac:dyDescent="0.25">
      <c r="A2056" s="11"/>
      <c r="B2056" s="10">
        <v>45293</v>
      </c>
      <c r="C2056" s="2">
        <v>2</v>
      </c>
      <c r="D2056" s="2">
        <v>1.7524</v>
      </c>
      <c r="E2056" s="2">
        <v>0</v>
      </c>
      <c r="F2056" s="2">
        <v>0</v>
      </c>
      <c r="G2056" s="2">
        <v>0</v>
      </c>
      <c r="H2056" s="16">
        <f t="shared" si="32"/>
        <v>0</v>
      </c>
    </row>
    <row r="2057" spans="1:8" ht="13.5" x14ac:dyDescent="0.25">
      <c r="A2057" s="11"/>
      <c r="B2057" s="10">
        <v>45294</v>
      </c>
      <c r="C2057" s="2">
        <v>1.91</v>
      </c>
      <c r="D2057" s="2">
        <v>1.6735</v>
      </c>
      <c r="E2057" s="2">
        <v>0</v>
      </c>
      <c r="F2057" s="2">
        <v>0</v>
      </c>
      <c r="G2057" s="2">
        <v>0</v>
      </c>
      <c r="H2057" s="16">
        <f t="shared" si="32"/>
        <v>-4.5023967130792042E-2</v>
      </c>
    </row>
    <row r="2058" spans="1:8" ht="13.5" x14ac:dyDescent="0.25">
      <c r="A2058" s="11"/>
      <c r="B2058" s="10">
        <v>45295</v>
      </c>
      <c r="C2058" s="2">
        <v>1.83</v>
      </c>
      <c r="D2058" s="2">
        <v>1.6033999999999999</v>
      </c>
      <c r="E2058" s="2">
        <v>0</v>
      </c>
      <c r="F2058" s="2">
        <v>0</v>
      </c>
      <c r="G2058" s="2">
        <v>0</v>
      </c>
      <c r="H2058" s="16">
        <f t="shared" si="32"/>
        <v>-4.1888258141619394E-2</v>
      </c>
    </row>
    <row r="2059" spans="1:8" ht="13.5" x14ac:dyDescent="0.25">
      <c r="A2059" s="11"/>
      <c r="B2059" s="10">
        <v>45296</v>
      </c>
      <c r="C2059" s="2">
        <v>1.75</v>
      </c>
      <c r="D2059" s="2">
        <v>1.5333000000000001</v>
      </c>
      <c r="E2059" s="2">
        <v>0</v>
      </c>
      <c r="F2059" s="2">
        <v>0</v>
      </c>
      <c r="G2059" s="2">
        <v>0</v>
      </c>
      <c r="H2059" s="16">
        <f t="shared" si="32"/>
        <v>-4.3719595858799948E-2</v>
      </c>
    </row>
    <row r="2060" spans="1:8" ht="13.5" x14ac:dyDescent="0.25">
      <c r="A2060" s="11"/>
      <c r="B2060" s="10">
        <v>45299</v>
      </c>
      <c r="C2060" s="2">
        <v>1.69</v>
      </c>
      <c r="D2060" s="2">
        <v>1.4807999999999999</v>
      </c>
      <c r="E2060" s="2">
        <v>7</v>
      </c>
      <c r="F2060" s="2">
        <v>1.69</v>
      </c>
      <c r="G2060" s="2">
        <v>11.83</v>
      </c>
      <c r="H2060" s="16">
        <f t="shared" si="32"/>
        <v>-3.4239874779886659E-2</v>
      </c>
    </row>
    <row r="2061" spans="1:8" ht="13.5" x14ac:dyDescent="0.25">
      <c r="A2061" s="11"/>
      <c r="B2061" s="10">
        <v>45300</v>
      </c>
      <c r="C2061" s="2">
        <v>1.69</v>
      </c>
      <c r="D2061" s="2">
        <v>1.4807999999999999</v>
      </c>
      <c r="E2061" s="2">
        <v>0</v>
      </c>
      <c r="F2061" s="2">
        <v>0</v>
      </c>
      <c r="G2061" s="2">
        <v>0</v>
      </c>
      <c r="H2061" s="16">
        <f t="shared" si="32"/>
        <v>0</v>
      </c>
    </row>
    <row r="2062" spans="1:8" ht="13.5" x14ac:dyDescent="0.25">
      <c r="A2062" s="11"/>
      <c r="B2062" s="10">
        <v>45301</v>
      </c>
      <c r="C2062" s="2">
        <v>1.69</v>
      </c>
      <c r="D2062" s="2">
        <v>1.4807999999999999</v>
      </c>
      <c r="E2062" s="2">
        <v>0</v>
      </c>
      <c r="F2062" s="2">
        <v>0</v>
      </c>
      <c r="G2062" s="2">
        <v>0</v>
      </c>
      <c r="H2062" s="16">
        <f t="shared" si="32"/>
        <v>0</v>
      </c>
    </row>
    <row r="2063" spans="1:8" ht="13.5" x14ac:dyDescent="0.25">
      <c r="A2063" s="11"/>
      <c r="B2063" s="10">
        <v>45302</v>
      </c>
      <c r="C2063" s="2">
        <v>1.69</v>
      </c>
      <c r="D2063" s="2">
        <v>1.4807999999999999</v>
      </c>
      <c r="E2063" s="2">
        <v>0</v>
      </c>
      <c r="F2063" s="2">
        <v>0</v>
      </c>
      <c r="G2063" s="2">
        <v>0</v>
      </c>
      <c r="H2063" s="16">
        <f t="shared" si="32"/>
        <v>0</v>
      </c>
    </row>
    <row r="2064" spans="1:8" ht="13.5" x14ac:dyDescent="0.25">
      <c r="A2064" s="11"/>
      <c r="B2064" s="10">
        <v>45303</v>
      </c>
      <c r="C2064" s="2">
        <v>1.69</v>
      </c>
      <c r="D2064" s="2">
        <v>1.4807999999999999</v>
      </c>
      <c r="E2064" s="2">
        <v>0</v>
      </c>
      <c r="F2064" s="2">
        <v>0</v>
      </c>
      <c r="G2064" s="2">
        <v>0</v>
      </c>
      <c r="H2064" s="16">
        <f t="shared" si="32"/>
        <v>0</v>
      </c>
    </row>
    <row r="2065" spans="1:8" ht="13.5" x14ac:dyDescent="0.25">
      <c r="A2065" s="11"/>
      <c r="B2065" s="10">
        <v>45306</v>
      </c>
      <c r="C2065" s="2">
        <v>1.69</v>
      </c>
      <c r="D2065" s="2">
        <v>1.4807999999999999</v>
      </c>
      <c r="E2065" s="2">
        <v>0</v>
      </c>
      <c r="F2065" s="2">
        <v>0</v>
      </c>
      <c r="G2065" s="2">
        <v>0</v>
      </c>
      <c r="H2065" s="16">
        <f t="shared" si="32"/>
        <v>0</v>
      </c>
    </row>
    <row r="2066" spans="1:8" ht="13.5" x14ac:dyDescent="0.25">
      <c r="A2066" s="11"/>
      <c r="B2066" s="10">
        <v>45307</v>
      </c>
      <c r="C2066" s="2">
        <v>1.69</v>
      </c>
      <c r="D2066" s="2">
        <v>1.4807999999999999</v>
      </c>
      <c r="E2066" s="2">
        <v>0</v>
      </c>
      <c r="F2066" s="2">
        <v>0</v>
      </c>
      <c r="G2066" s="2">
        <v>0</v>
      </c>
      <c r="H2066" s="16">
        <f t="shared" si="32"/>
        <v>0</v>
      </c>
    </row>
    <row r="2067" spans="1:8" ht="13.5" x14ac:dyDescent="0.25">
      <c r="A2067" s="11"/>
      <c r="B2067" s="10">
        <v>45308</v>
      </c>
      <c r="C2067" s="2">
        <v>1.69</v>
      </c>
      <c r="D2067" s="2">
        <v>1.4807999999999999</v>
      </c>
      <c r="E2067" s="2">
        <v>0</v>
      </c>
      <c r="F2067" s="2">
        <v>0</v>
      </c>
      <c r="G2067" s="2">
        <v>0</v>
      </c>
      <c r="H2067" s="16">
        <f t="shared" si="32"/>
        <v>0</v>
      </c>
    </row>
    <row r="2068" spans="1:8" ht="13.5" x14ac:dyDescent="0.25">
      <c r="A2068" s="11"/>
      <c r="B2068" s="10">
        <v>45309</v>
      </c>
      <c r="C2068" s="2">
        <v>1.69</v>
      </c>
      <c r="D2068" s="2">
        <v>1.4807999999999999</v>
      </c>
      <c r="E2068" s="2">
        <v>0</v>
      </c>
      <c r="F2068" s="2">
        <v>0</v>
      </c>
      <c r="G2068" s="2">
        <v>0</v>
      </c>
      <c r="H2068" s="16">
        <f t="shared" si="32"/>
        <v>0</v>
      </c>
    </row>
    <row r="2069" spans="1:8" ht="13.5" x14ac:dyDescent="0.25">
      <c r="A2069" s="11"/>
      <c r="B2069" s="10">
        <v>45310</v>
      </c>
      <c r="C2069" s="2">
        <v>1.69</v>
      </c>
      <c r="D2069" s="2">
        <v>1.4807999999999999</v>
      </c>
      <c r="E2069" s="2">
        <v>0</v>
      </c>
      <c r="F2069" s="2">
        <v>0</v>
      </c>
      <c r="G2069" s="2">
        <v>0</v>
      </c>
      <c r="H2069" s="16">
        <f t="shared" si="32"/>
        <v>0</v>
      </c>
    </row>
    <row r="2070" spans="1:8" ht="13.5" x14ac:dyDescent="0.25">
      <c r="A2070" s="11"/>
      <c r="B2070" s="10">
        <v>45313</v>
      </c>
      <c r="C2070" s="2">
        <v>1.76</v>
      </c>
      <c r="D2070" s="2">
        <v>1.5421</v>
      </c>
      <c r="E2070" s="2">
        <v>0</v>
      </c>
      <c r="F2070" s="2">
        <v>0</v>
      </c>
      <c r="G2070" s="2">
        <v>0</v>
      </c>
      <c r="H2070" s="16">
        <f t="shared" si="32"/>
        <v>4.1396542409508463E-2</v>
      </c>
    </row>
    <row r="2071" spans="1:8" ht="13.5" x14ac:dyDescent="0.25">
      <c r="A2071" s="11"/>
      <c r="B2071" s="10">
        <v>45314</v>
      </c>
      <c r="C2071" s="2">
        <v>1.83</v>
      </c>
      <c r="D2071" s="2">
        <v>1.6033999999999999</v>
      </c>
      <c r="E2071" s="2">
        <v>0</v>
      </c>
      <c r="F2071" s="2">
        <v>0</v>
      </c>
      <c r="G2071" s="2">
        <v>0</v>
      </c>
      <c r="H2071" s="16">
        <f t="shared" si="32"/>
        <v>3.9750988911224895E-2</v>
      </c>
    </row>
    <row r="2072" spans="1:8" ht="13.5" x14ac:dyDescent="0.25">
      <c r="A2072" s="11"/>
      <c r="B2072" s="10">
        <v>45315</v>
      </c>
      <c r="C2072" s="2">
        <v>1.91</v>
      </c>
      <c r="D2072" s="2">
        <v>1.6735</v>
      </c>
      <c r="E2072" s="2">
        <v>0</v>
      </c>
      <c r="F2072" s="2">
        <v>0</v>
      </c>
      <c r="G2072" s="2">
        <v>0</v>
      </c>
      <c r="H2072" s="16">
        <f t="shared" si="32"/>
        <v>4.3719595858800087E-2</v>
      </c>
    </row>
    <row r="2073" spans="1:8" ht="13.5" x14ac:dyDescent="0.25">
      <c r="A2073" s="11"/>
      <c r="B2073" s="10">
        <v>45316</v>
      </c>
      <c r="C2073" s="2">
        <v>1.99</v>
      </c>
      <c r="D2073" s="2">
        <v>1.7436</v>
      </c>
      <c r="E2073" s="2">
        <v>0</v>
      </c>
      <c r="F2073" s="2">
        <v>0</v>
      </c>
      <c r="G2073" s="2">
        <v>0</v>
      </c>
      <c r="H2073" s="16">
        <f t="shared" si="32"/>
        <v>4.1888258141619394E-2</v>
      </c>
    </row>
    <row r="2074" spans="1:8" ht="13.5" x14ac:dyDescent="0.25">
      <c r="A2074" s="11"/>
      <c r="B2074" s="10">
        <v>45317</v>
      </c>
      <c r="C2074" s="2">
        <v>2.0699999999999998</v>
      </c>
      <c r="D2074" s="2">
        <v>1.8137000000000001</v>
      </c>
      <c r="E2074" s="2">
        <v>0</v>
      </c>
      <c r="F2074" s="2">
        <v>0</v>
      </c>
      <c r="G2074" s="2">
        <v>0</v>
      </c>
      <c r="H2074" s="16">
        <f t="shared" si="32"/>
        <v>4.0204175269557267E-2</v>
      </c>
    </row>
    <row r="2075" spans="1:8" ht="13.5" x14ac:dyDescent="0.25">
      <c r="A2075" s="11"/>
      <c r="B2075" s="10">
        <v>45320</v>
      </c>
      <c r="C2075" s="2">
        <v>2.16</v>
      </c>
      <c r="D2075" s="2">
        <v>1.8926000000000001</v>
      </c>
      <c r="E2075" s="2">
        <v>0</v>
      </c>
      <c r="F2075" s="2">
        <v>0</v>
      </c>
      <c r="G2075" s="2">
        <v>0</v>
      </c>
      <c r="H2075" s="16">
        <f t="shared" si="32"/>
        <v>4.3502233004355718E-2</v>
      </c>
    </row>
    <row r="2076" spans="1:8" ht="13.5" x14ac:dyDescent="0.25">
      <c r="A2076" s="11"/>
      <c r="B2076" s="10">
        <v>45321</v>
      </c>
      <c r="C2076" s="2">
        <v>2.11</v>
      </c>
      <c r="D2076" s="2">
        <v>1.8488</v>
      </c>
      <c r="E2076" s="2">
        <v>100</v>
      </c>
      <c r="F2076" s="2">
        <v>2.11</v>
      </c>
      <c r="G2076" s="2">
        <v>211</v>
      </c>
      <c r="H2076" s="16">
        <f t="shared" si="32"/>
        <v>-2.3142766564514455E-2</v>
      </c>
    </row>
    <row r="2077" spans="1:8" ht="13.5" x14ac:dyDescent="0.25">
      <c r="A2077" s="11"/>
      <c r="B2077" s="10">
        <v>45322</v>
      </c>
      <c r="C2077" s="2">
        <v>2.2000000000000002</v>
      </c>
      <c r="D2077" s="2">
        <v>1.9276</v>
      </c>
      <c r="E2077" s="2">
        <v>1469</v>
      </c>
      <c r="F2077" s="2">
        <v>2.2000000000000002</v>
      </c>
      <c r="G2077" s="2">
        <v>3231.8</v>
      </c>
      <c r="H2077" s="16">
        <f t="shared" si="32"/>
        <v>4.2622241453916042E-2</v>
      </c>
    </row>
    <row r="2078" spans="1:8" ht="13.5" x14ac:dyDescent="0.25">
      <c r="A2078" s="11"/>
      <c r="B2078" s="10">
        <v>45323</v>
      </c>
      <c r="C2078" s="2">
        <v>2.29</v>
      </c>
      <c r="D2078" s="2">
        <v>2.0065</v>
      </c>
      <c r="E2078" s="2">
        <v>120</v>
      </c>
      <c r="F2078" s="2">
        <v>2.29</v>
      </c>
      <c r="G2078" s="2">
        <v>274.8</v>
      </c>
      <c r="H2078" s="16">
        <f t="shared" si="32"/>
        <v>4.0931728574393013E-2</v>
      </c>
    </row>
    <row r="2079" spans="1:8" ht="13.5" x14ac:dyDescent="0.25">
      <c r="A2079" s="11"/>
      <c r="B2079" s="10">
        <v>45324</v>
      </c>
      <c r="C2079" s="2">
        <v>2.29</v>
      </c>
      <c r="D2079" s="2">
        <v>2.0065</v>
      </c>
      <c r="E2079" s="2">
        <v>0</v>
      </c>
      <c r="F2079" s="2">
        <v>0</v>
      </c>
      <c r="G2079" s="2">
        <v>0</v>
      </c>
      <c r="H2079" s="16">
        <f t="shared" si="32"/>
        <v>0</v>
      </c>
    </row>
    <row r="2080" spans="1:8" ht="13.5" x14ac:dyDescent="0.25">
      <c r="A2080" s="11"/>
      <c r="B2080" s="10">
        <v>45327</v>
      </c>
      <c r="C2080" s="2">
        <v>2.29</v>
      </c>
      <c r="D2080" s="2">
        <v>2.0065</v>
      </c>
      <c r="E2080" s="2">
        <v>7486</v>
      </c>
      <c r="F2080" s="2">
        <v>2.29</v>
      </c>
      <c r="G2080" s="2">
        <v>17142.939999999999</v>
      </c>
      <c r="H2080" s="16">
        <f t="shared" si="32"/>
        <v>0</v>
      </c>
    </row>
    <row r="2081" spans="1:8" ht="13.5" x14ac:dyDescent="0.25">
      <c r="A2081" s="11"/>
      <c r="B2081" s="10">
        <v>45328</v>
      </c>
      <c r="C2081" s="2">
        <v>2.29</v>
      </c>
      <c r="D2081" s="2">
        <v>2.0065</v>
      </c>
      <c r="E2081" s="2">
        <v>0</v>
      </c>
      <c r="F2081" s="2">
        <v>0</v>
      </c>
      <c r="G2081" s="2">
        <v>0</v>
      </c>
      <c r="H2081" s="16">
        <f t="shared" si="32"/>
        <v>0</v>
      </c>
    </row>
    <row r="2082" spans="1:8" ht="13.5" x14ac:dyDescent="0.25">
      <c r="A2082" s="11"/>
      <c r="B2082" s="10">
        <v>45329</v>
      </c>
      <c r="C2082" s="2">
        <v>2.29</v>
      </c>
      <c r="D2082" s="2">
        <v>2.0065</v>
      </c>
      <c r="E2082" s="2">
        <v>10980</v>
      </c>
      <c r="F2082" s="2">
        <v>2.29</v>
      </c>
      <c r="G2082" s="2">
        <v>25144.2</v>
      </c>
      <c r="H2082" s="16">
        <f t="shared" si="32"/>
        <v>0</v>
      </c>
    </row>
    <row r="2083" spans="1:8" ht="13.5" x14ac:dyDescent="0.25">
      <c r="A2083" s="11"/>
      <c r="B2083" s="10">
        <v>45330</v>
      </c>
      <c r="C2083" s="2">
        <v>2.35</v>
      </c>
      <c r="D2083" s="2">
        <v>2.0590000000000002</v>
      </c>
      <c r="E2083" s="2">
        <v>109</v>
      </c>
      <c r="F2083" s="2">
        <v>2.35</v>
      </c>
      <c r="G2083" s="2">
        <v>256.14999999999998</v>
      </c>
      <c r="H2083" s="16">
        <f t="shared" si="32"/>
        <v>2.6164963867430956E-2</v>
      </c>
    </row>
    <row r="2084" spans="1:8" ht="13.5" x14ac:dyDescent="0.25">
      <c r="A2084" s="11"/>
      <c r="B2084" s="10">
        <v>45331</v>
      </c>
      <c r="C2084" s="2">
        <v>2.33</v>
      </c>
      <c r="D2084" s="2">
        <v>2.0415000000000001</v>
      </c>
      <c r="E2084" s="2">
        <v>110</v>
      </c>
      <c r="F2084" s="2">
        <v>2.3380000000000001</v>
      </c>
      <c r="G2084" s="2">
        <v>257.18</v>
      </c>
      <c r="H2084" s="16">
        <f t="shared" si="32"/>
        <v>-8.4992714910150889E-3</v>
      </c>
    </row>
    <row r="2085" spans="1:8" ht="13.5" x14ac:dyDescent="0.25">
      <c r="A2085" s="11"/>
      <c r="B2085" s="10">
        <v>45334</v>
      </c>
      <c r="C2085" s="2">
        <v>2.33</v>
      </c>
      <c r="D2085" s="2">
        <v>2.0415000000000001</v>
      </c>
      <c r="E2085" s="2">
        <v>0</v>
      </c>
      <c r="F2085" s="2">
        <v>0</v>
      </c>
      <c r="G2085" s="2">
        <v>0</v>
      </c>
      <c r="H2085" s="16">
        <f t="shared" si="32"/>
        <v>0</v>
      </c>
    </row>
    <row r="2086" spans="1:8" ht="13.5" x14ac:dyDescent="0.25">
      <c r="A2086" s="11"/>
      <c r="B2086" s="10">
        <v>45335</v>
      </c>
      <c r="C2086" s="2">
        <v>2.33</v>
      </c>
      <c r="D2086" s="2">
        <v>2.0415000000000001</v>
      </c>
      <c r="E2086" s="2">
        <v>0</v>
      </c>
      <c r="F2086" s="2">
        <v>0</v>
      </c>
      <c r="G2086" s="2">
        <v>0</v>
      </c>
      <c r="H2086" s="16">
        <f t="shared" si="32"/>
        <v>0</v>
      </c>
    </row>
    <row r="2087" spans="1:8" ht="13.5" x14ac:dyDescent="0.25">
      <c r="A2087" s="11"/>
      <c r="B2087" s="10">
        <v>45336</v>
      </c>
      <c r="C2087" s="2">
        <v>2.33</v>
      </c>
      <c r="D2087" s="2">
        <v>2.0415000000000001</v>
      </c>
      <c r="E2087" s="2">
        <v>0</v>
      </c>
      <c r="F2087" s="2">
        <v>0</v>
      </c>
      <c r="G2087" s="2">
        <v>0</v>
      </c>
      <c r="H2087" s="16">
        <f t="shared" si="32"/>
        <v>0</v>
      </c>
    </row>
    <row r="2088" spans="1:8" ht="13.5" x14ac:dyDescent="0.25">
      <c r="A2088" s="11"/>
      <c r="B2088" s="10">
        <v>45337</v>
      </c>
      <c r="C2088" s="2">
        <v>2.33</v>
      </c>
      <c r="D2088" s="2">
        <v>2.0415000000000001</v>
      </c>
      <c r="E2088" s="2">
        <v>0</v>
      </c>
      <c r="F2088" s="2">
        <v>0</v>
      </c>
      <c r="G2088" s="2">
        <v>0</v>
      </c>
      <c r="H2088" s="16">
        <f t="shared" si="32"/>
        <v>0</v>
      </c>
    </row>
    <row r="2089" spans="1:8" ht="13.5" x14ac:dyDescent="0.25">
      <c r="A2089" s="11"/>
      <c r="B2089" s="10">
        <v>45338</v>
      </c>
      <c r="C2089" s="2">
        <v>2.33</v>
      </c>
      <c r="D2089" s="2">
        <v>2.0415000000000001</v>
      </c>
      <c r="E2089" s="2">
        <v>2500</v>
      </c>
      <c r="F2089" s="2">
        <v>2.33</v>
      </c>
      <c r="G2089" s="2">
        <v>5825</v>
      </c>
      <c r="H2089" s="16">
        <f t="shared" si="32"/>
        <v>0</v>
      </c>
    </row>
    <row r="2090" spans="1:8" ht="13.5" x14ac:dyDescent="0.25">
      <c r="A2090" s="11"/>
      <c r="B2090" s="10">
        <v>45341</v>
      </c>
      <c r="C2090" s="2">
        <v>2.29</v>
      </c>
      <c r="D2090" s="2">
        <v>2.0065</v>
      </c>
      <c r="E2090" s="2">
        <v>602</v>
      </c>
      <c r="F2090" s="2">
        <v>2.29</v>
      </c>
      <c r="G2090" s="2">
        <v>1378.58</v>
      </c>
      <c r="H2090" s="16">
        <f t="shared" si="32"/>
        <v>-1.7144256674014275E-2</v>
      </c>
    </row>
    <row r="2091" spans="1:8" ht="13.5" x14ac:dyDescent="0.25">
      <c r="A2091" s="11"/>
      <c r="B2091" s="10">
        <v>45342</v>
      </c>
      <c r="C2091" s="2">
        <v>2.23</v>
      </c>
      <c r="D2091" s="2">
        <v>1.9539</v>
      </c>
      <c r="E2091" s="2">
        <v>500</v>
      </c>
      <c r="F2091" s="2">
        <v>2.23</v>
      </c>
      <c r="G2091" s="2">
        <v>1115</v>
      </c>
      <c r="H2091" s="16">
        <f t="shared" si="32"/>
        <v>-2.6214801893844994E-2</v>
      </c>
    </row>
    <row r="2092" spans="1:8" ht="13.5" x14ac:dyDescent="0.25">
      <c r="A2092" s="11"/>
      <c r="B2092" s="10">
        <v>45343</v>
      </c>
      <c r="C2092" s="2">
        <v>2.23</v>
      </c>
      <c r="D2092" s="2">
        <v>1.9539</v>
      </c>
      <c r="E2092" s="2">
        <v>0</v>
      </c>
      <c r="F2092" s="2">
        <v>0</v>
      </c>
      <c r="G2092" s="2">
        <v>0</v>
      </c>
      <c r="H2092" s="16">
        <f t="shared" si="32"/>
        <v>0</v>
      </c>
    </row>
    <row r="2093" spans="1:8" ht="13.5" x14ac:dyDescent="0.25">
      <c r="A2093" s="11"/>
      <c r="B2093" s="10">
        <v>45344</v>
      </c>
      <c r="C2093" s="2">
        <v>2.23</v>
      </c>
      <c r="D2093" s="2">
        <v>1.9539</v>
      </c>
      <c r="E2093" s="2">
        <v>0</v>
      </c>
      <c r="F2093" s="2">
        <v>0</v>
      </c>
      <c r="G2093" s="2">
        <v>0</v>
      </c>
      <c r="H2093" s="16">
        <f t="shared" si="32"/>
        <v>0</v>
      </c>
    </row>
    <row r="2094" spans="1:8" ht="13.5" x14ac:dyDescent="0.25">
      <c r="A2094" s="11"/>
      <c r="B2094" s="10">
        <v>45345</v>
      </c>
      <c r="C2094" s="2">
        <v>2.23</v>
      </c>
      <c r="D2094" s="2">
        <v>1.9539</v>
      </c>
      <c r="E2094" s="2">
        <v>0</v>
      </c>
      <c r="F2094" s="2">
        <v>0</v>
      </c>
      <c r="G2094" s="2">
        <v>0</v>
      </c>
      <c r="H2094" s="16">
        <f t="shared" si="32"/>
        <v>0</v>
      </c>
    </row>
    <row r="2095" spans="1:8" ht="13.5" x14ac:dyDescent="0.25">
      <c r="A2095" s="11"/>
      <c r="B2095" s="10">
        <v>45348</v>
      </c>
      <c r="C2095" s="2">
        <v>2.33</v>
      </c>
      <c r="D2095" s="2">
        <v>2.0415000000000001</v>
      </c>
      <c r="E2095" s="2">
        <v>80373</v>
      </c>
      <c r="F2095" s="2">
        <v>2.33</v>
      </c>
      <c r="G2095" s="2">
        <v>187269.09</v>
      </c>
      <c r="H2095" s="16">
        <f t="shared" si="32"/>
        <v>4.4833410102871243E-2</v>
      </c>
    </row>
    <row r="2096" spans="1:8" ht="13.5" x14ac:dyDescent="0.25">
      <c r="A2096" s="11"/>
      <c r="B2096" s="10">
        <v>45349</v>
      </c>
      <c r="C2096" s="2">
        <v>2.33</v>
      </c>
      <c r="D2096" s="2">
        <v>2.0415000000000001</v>
      </c>
      <c r="E2096" s="2">
        <v>4391</v>
      </c>
      <c r="F2096" s="2">
        <v>2.33</v>
      </c>
      <c r="G2096" s="2">
        <v>10231.030000000001</v>
      </c>
      <c r="H2096" s="16">
        <f t="shared" si="32"/>
        <v>0</v>
      </c>
    </row>
    <row r="2097" spans="1:8" ht="13.5" x14ac:dyDescent="0.25">
      <c r="A2097" s="11"/>
      <c r="B2097" s="10">
        <v>45350</v>
      </c>
      <c r="C2097" s="2">
        <v>2.2400000000000002</v>
      </c>
      <c r="D2097" s="2">
        <v>1.9626999999999999</v>
      </c>
      <c r="E2097" s="2">
        <v>992</v>
      </c>
      <c r="F2097" s="2">
        <v>2.2400000000000002</v>
      </c>
      <c r="G2097" s="2">
        <v>2222.08</v>
      </c>
      <c r="H2097" s="16">
        <f t="shared" si="32"/>
        <v>-3.859906931178065E-2</v>
      </c>
    </row>
    <row r="2098" spans="1:8" ht="13.5" x14ac:dyDescent="0.25">
      <c r="A2098" s="11"/>
      <c r="B2098" s="10">
        <v>45351</v>
      </c>
      <c r="C2098" s="2">
        <v>2.2400000000000002</v>
      </c>
      <c r="D2098" s="2">
        <v>1.9626999999999999</v>
      </c>
      <c r="E2098" s="2">
        <v>0</v>
      </c>
      <c r="F2098" s="2">
        <v>0</v>
      </c>
      <c r="G2098" s="2">
        <v>0</v>
      </c>
      <c r="H2098" s="16">
        <f t="shared" si="32"/>
        <v>0</v>
      </c>
    </row>
    <row r="2099" spans="1:8" ht="13.5" x14ac:dyDescent="0.25">
      <c r="A2099" s="11"/>
      <c r="B2099" s="10">
        <v>45352</v>
      </c>
      <c r="C2099" s="2">
        <v>2.2400000000000002</v>
      </c>
      <c r="D2099" s="2">
        <v>1.9626999999999999</v>
      </c>
      <c r="E2099" s="2">
        <v>0</v>
      </c>
      <c r="F2099" s="2">
        <v>0</v>
      </c>
      <c r="G2099" s="2">
        <v>0</v>
      </c>
      <c r="H2099" s="16">
        <f t="shared" si="32"/>
        <v>0</v>
      </c>
    </row>
    <row r="2100" spans="1:8" ht="13.5" x14ac:dyDescent="0.25">
      <c r="A2100" s="11"/>
      <c r="B2100" s="10">
        <v>45355</v>
      </c>
      <c r="C2100" s="2">
        <v>2.33</v>
      </c>
      <c r="D2100" s="2">
        <v>2.0415000000000001</v>
      </c>
      <c r="E2100" s="2">
        <v>13</v>
      </c>
      <c r="F2100" s="2">
        <v>2.33</v>
      </c>
      <c r="G2100" s="2">
        <v>30.29</v>
      </c>
      <c r="H2100" s="16">
        <f t="shared" si="32"/>
        <v>4.0148774647169823E-2</v>
      </c>
    </row>
    <row r="2101" spans="1:8" ht="13.5" x14ac:dyDescent="0.25">
      <c r="A2101" s="11"/>
      <c r="B2101" s="10">
        <v>45356</v>
      </c>
      <c r="C2101" s="2">
        <v>2.33</v>
      </c>
      <c r="D2101" s="2">
        <v>2.0415000000000001</v>
      </c>
      <c r="E2101" s="2">
        <v>1000</v>
      </c>
      <c r="F2101" s="2">
        <v>2.33</v>
      </c>
      <c r="G2101" s="2">
        <v>2330</v>
      </c>
      <c r="H2101" s="16">
        <f t="shared" si="32"/>
        <v>0</v>
      </c>
    </row>
    <row r="2102" spans="1:8" ht="13.5" x14ac:dyDescent="0.25">
      <c r="A2102" s="11"/>
      <c r="B2102" s="10">
        <v>45357</v>
      </c>
      <c r="C2102" s="2">
        <v>2.29</v>
      </c>
      <c r="D2102" s="2">
        <v>2.0065</v>
      </c>
      <c r="E2102" s="2">
        <v>4350</v>
      </c>
      <c r="F2102" s="2">
        <v>2.29</v>
      </c>
      <c r="G2102" s="2">
        <v>9961.5</v>
      </c>
      <c r="H2102" s="16">
        <f t="shared" si="32"/>
        <v>-1.7144256674014275E-2</v>
      </c>
    </row>
    <row r="2103" spans="1:8" ht="13.5" x14ac:dyDescent="0.25">
      <c r="A2103" s="11"/>
      <c r="B2103" s="10">
        <v>45358</v>
      </c>
      <c r="C2103" s="2">
        <v>2.27</v>
      </c>
      <c r="D2103" s="2">
        <v>1.9890000000000001</v>
      </c>
      <c r="E2103" s="2">
        <v>2055</v>
      </c>
      <c r="F2103" s="2">
        <v>2.27</v>
      </c>
      <c r="G2103" s="2">
        <v>4664.8500000000004</v>
      </c>
      <c r="H2103" s="16">
        <f t="shared" si="32"/>
        <v>-8.7216546224768744E-3</v>
      </c>
    </row>
    <row r="2104" spans="1:8" ht="13.5" x14ac:dyDescent="0.25">
      <c r="A2104" s="11"/>
      <c r="B2104" s="10">
        <v>45359</v>
      </c>
      <c r="C2104" s="2">
        <v>2.27</v>
      </c>
      <c r="D2104" s="2">
        <v>1.9890000000000001</v>
      </c>
      <c r="E2104" s="2">
        <v>0</v>
      </c>
      <c r="F2104" s="2">
        <v>0</v>
      </c>
      <c r="G2104" s="2">
        <v>0</v>
      </c>
      <c r="H2104" s="16">
        <f t="shared" si="32"/>
        <v>0</v>
      </c>
    </row>
    <row r="2105" spans="1:8" ht="13.5" x14ac:dyDescent="0.25">
      <c r="A2105" s="11"/>
      <c r="B2105" s="10">
        <v>45362</v>
      </c>
      <c r="C2105" s="2">
        <v>2.2799999999999998</v>
      </c>
      <c r="D2105" s="2">
        <v>1.9977</v>
      </c>
      <c r="E2105" s="2">
        <v>980</v>
      </c>
      <c r="F2105" s="2">
        <v>2.2799999999999998</v>
      </c>
      <c r="G2105" s="2">
        <v>2234.4</v>
      </c>
      <c r="H2105" s="16">
        <f t="shared" si="32"/>
        <v>4.3740573152337503E-3</v>
      </c>
    </row>
    <row r="2106" spans="1:8" ht="13.5" x14ac:dyDescent="0.25">
      <c r="A2106" s="11"/>
      <c r="B2106" s="10">
        <v>45363</v>
      </c>
      <c r="C2106" s="2">
        <v>2.27</v>
      </c>
      <c r="D2106" s="2">
        <v>1.9890000000000001</v>
      </c>
      <c r="E2106" s="2">
        <v>1680</v>
      </c>
      <c r="F2106" s="2">
        <v>2.27</v>
      </c>
      <c r="G2106" s="2">
        <v>3813.6</v>
      </c>
      <c r="H2106" s="16">
        <f t="shared" si="32"/>
        <v>-4.3550082594983877E-3</v>
      </c>
    </row>
    <row r="2107" spans="1:8" ht="13.5" x14ac:dyDescent="0.25">
      <c r="A2107" s="11"/>
      <c r="B2107" s="10">
        <v>45364</v>
      </c>
      <c r="C2107" s="2">
        <v>2.27</v>
      </c>
      <c r="D2107" s="2">
        <v>1.9890000000000001</v>
      </c>
      <c r="E2107" s="2">
        <v>0</v>
      </c>
      <c r="F2107" s="2">
        <v>0</v>
      </c>
      <c r="G2107" s="2">
        <v>0</v>
      </c>
      <c r="H2107" s="16">
        <f t="shared" si="32"/>
        <v>0</v>
      </c>
    </row>
    <row r="2108" spans="1:8" ht="13.5" x14ac:dyDescent="0.25">
      <c r="A2108" s="11"/>
      <c r="B2108" s="10">
        <v>45365</v>
      </c>
      <c r="C2108" s="2">
        <v>2.27</v>
      </c>
      <c r="D2108" s="2">
        <v>1.9890000000000001</v>
      </c>
      <c r="E2108" s="2">
        <v>0</v>
      </c>
      <c r="F2108" s="2">
        <v>0</v>
      </c>
      <c r="G2108" s="2">
        <v>0</v>
      </c>
      <c r="H2108" s="16">
        <f t="shared" si="32"/>
        <v>0</v>
      </c>
    </row>
    <row r="2109" spans="1:8" ht="13.5" x14ac:dyDescent="0.25">
      <c r="A2109" s="11"/>
      <c r="B2109" s="10">
        <v>45366</v>
      </c>
      <c r="C2109" s="2">
        <v>2.2599999999999998</v>
      </c>
      <c r="D2109" s="2">
        <v>1.9802</v>
      </c>
      <c r="E2109" s="2">
        <v>102</v>
      </c>
      <c r="F2109" s="2">
        <v>2.2599999999999998</v>
      </c>
      <c r="G2109" s="2">
        <v>230.52</v>
      </c>
      <c r="H2109" s="16">
        <f t="shared" si="32"/>
        <v>-4.424333836098613E-3</v>
      </c>
    </row>
    <row r="2110" spans="1:8" ht="13.5" x14ac:dyDescent="0.25">
      <c r="A2110" s="11"/>
      <c r="B2110" s="10">
        <v>45369</v>
      </c>
      <c r="C2110" s="2">
        <v>2.2999999999999998</v>
      </c>
      <c r="D2110" s="2">
        <v>2.0152000000000001</v>
      </c>
      <c r="E2110" s="2">
        <v>1301</v>
      </c>
      <c r="F2110" s="2">
        <v>2.2999999999999998</v>
      </c>
      <c r="G2110" s="2">
        <v>2992.3</v>
      </c>
      <c r="H2110" s="16">
        <f t="shared" si="32"/>
        <v>1.7674982325017748E-2</v>
      </c>
    </row>
    <row r="2111" spans="1:8" ht="13.5" x14ac:dyDescent="0.25">
      <c r="A2111" s="11"/>
      <c r="B2111" s="10">
        <v>45370</v>
      </c>
      <c r="C2111" s="2">
        <v>2.2999999999999998</v>
      </c>
      <c r="D2111" s="2">
        <v>2.0152000000000001</v>
      </c>
      <c r="E2111" s="2">
        <v>0</v>
      </c>
      <c r="F2111" s="2">
        <v>0</v>
      </c>
      <c r="G2111" s="2">
        <v>0</v>
      </c>
      <c r="H2111" s="16">
        <f t="shared" si="32"/>
        <v>0</v>
      </c>
    </row>
    <row r="2112" spans="1:8" ht="13.5" x14ac:dyDescent="0.25">
      <c r="A2112" s="11"/>
      <c r="B2112" s="10">
        <v>45372</v>
      </c>
      <c r="C2112" s="2">
        <v>2.2999999999999998</v>
      </c>
      <c r="D2112" s="2">
        <v>2.0152000000000001</v>
      </c>
      <c r="E2112" s="2">
        <v>0</v>
      </c>
      <c r="F2112" s="2">
        <v>0</v>
      </c>
      <c r="G2112" s="2">
        <v>0</v>
      </c>
      <c r="H2112" s="16">
        <f t="shared" si="32"/>
        <v>0</v>
      </c>
    </row>
    <row r="2113" spans="1:8" ht="13.5" x14ac:dyDescent="0.25">
      <c r="A2113" s="11"/>
      <c r="B2113" s="10">
        <v>45373</v>
      </c>
      <c r="C2113" s="2">
        <v>2.2999999999999998</v>
      </c>
      <c r="D2113" s="2">
        <v>2.0152000000000001</v>
      </c>
      <c r="E2113" s="2">
        <v>0</v>
      </c>
      <c r="F2113" s="2">
        <v>0</v>
      </c>
      <c r="G2113" s="2">
        <v>0</v>
      </c>
      <c r="H2113" s="16">
        <f t="shared" si="32"/>
        <v>0</v>
      </c>
    </row>
    <row r="2114" spans="1:8" ht="13.5" x14ac:dyDescent="0.25">
      <c r="A2114" s="11"/>
      <c r="B2114" s="10">
        <v>45376</v>
      </c>
      <c r="C2114" s="2">
        <v>2.2799999999999998</v>
      </c>
      <c r="D2114" s="2">
        <v>1.9977</v>
      </c>
      <c r="E2114" s="2">
        <v>1500</v>
      </c>
      <c r="F2114" s="2">
        <v>2.2799999999999998</v>
      </c>
      <c r="G2114" s="2">
        <v>3420</v>
      </c>
      <c r="H2114" s="16">
        <f t="shared" si="32"/>
        <v>-8.6840015879317538E-3</v>
      </c>
    </row>
    <row r="2115" spans="1:8" ht="13.5" x14ac:dyDescent="0.25">
      <c r="A2115" s="11"/>
      <c r="B2115" s="10">
        <v>45377</v>
      </c>
      <c r="C2115" s="2">
        <v>2.2799999999999998</v>
      </c>
      <c r="D2115" s="2">
        <v>1.9977</v>
      </c>
      <c r="E2115" s="2">
        <v>0</v>
      </c>
      <c r="F2115" s="2">
        <v>0</v>
      </c>
      <c r="G2115" s="2">
        <v>0</v>
      </c>
      <c r="H2115" s="16">
        <f t="shared" si="32"/>
        <v>0</v>
      </c>
    </row>
    <row r="2116" spans="1:8" ht="13.5" x14ac:dyDescent="0.25">
      <c r="A2116" s="11"/>
      <c r="B2116" s="10">
        <v>45378</v>
      </c>
      <c r="C2116" s="2">
        <v>2.2799999999999998</v>
      </c>
      <c r="D2116" s="2">
        <v>1.9977</v>
      </c>
      <c r="E2116" s="2">
        <v>0</v>
      </c>
      <c r="F2116" s="2">
        <v>0</v>
      </c>
      <c r="G2116" s="2">
        <v>0</v>
      </c>
      <c r="H2116" s="16">
        <f t="shared" si="32"/>
        <v>0</v>
      </c>
    </row>
    <row r="2117" spans="1:8" ht="13.5" x14ac:dyDescent="0.25">
      <c r="A2117" s="11"/>
      <c r="B2117" s="10">
        <v>45379</v>
      </c>
      <c r="C2117" s="2">
        <v>2.2799999999999998</v>
      </c>
      <c r="D2117" s="2">
        <v>1.9977</v>
      </c>
      <c r="E2117" s="2">
        <v>5310</v>
      </c>
      <c r="F2117" s="2">
        <v>2.2799999999999998</v>
      </c>
      <c r="G2117" s="2">
        <v>12106.8</v>
      </c>
      <c r="H2117" s="16">
        <f t="shared" si="32"/>
        <v>0</v>
      </c>
    </row>
    <row r="2118" spans="1:8" ht="13.5" x14ac:dyDescent="0.25">
      <c r="A2118" s="11"/>
      <c r="B2118" s="10">
        <v>45380</v>
      </c>
      <c r="C2118" s="2">
        <v>2.2799999999999998</v>
      </c>
      <c r="D2118" s="2">
        <v>1.9977</v>
      </c>
      <c r="E2118" s="2">
        <v>4020</v>
      </c>
      <c r="F2118" s="2">
        <v>2.2799999999999998</v>
      </c>
      <c r="G2118" s="2">
        <v>9165.6</v>
      </c>
      <c r="H2118" s="16">
        <f t="shared" si="32"/>
        <v>0</v>
      </c>
    </row>
    <row r="2119" spans="1:8" ht="13.5" x14ac:dyDescent="0.25">
      <c r="A2119" s="11"/>
      <c r="B2119" s="10">
        <v>45383</v>
      </c>
      <c r="C2119" s="2">
        <v>2.2799999999999998</v>
      </c>
      <c r="D2119" s="2">
        <v>1.9977</v>
      </c>
      <c r="E2119" s="2">
        <v>0</v>
      </c>
      <c r="F2119" s="2">
        <v>0</v>
      </c>
      <c r="G2119" s="2">
        <v>0</v>
      </c>
      <c r="H2119" s="16">
        <f t="shared" ref="H2119:H2182" si="33">(D2119-D2118)/D2118</f>
        <v>0</v>
      </c>
    </row>
    <row r="2120" spans="1:8" ht="13.5" x14ac:dyDescent="0.25">
      <c r="A2120" s="11"/>
      <c r="B2120" s="10">
        <v>45384</v>
      </c>
      <c r="C2120" s="2">
        <v>2.2799999999999998</v>
      </c>
      <c r="D2120" s="2">
        <v>1.9977</v>
      </c>
      <c r="E2120" s="2">
        <v>0</v>
      </c>
      <c r="F2120" s="2">
        <v>0</v>
      </c>
      <c r="G2120" s="2">
        <v>0</v>
      </c>
      <c r="H2120" s="16">
        <f t="shared" si="33"/>
        <v>0</v>
      </c>
    </row>
    <row r="2121" spans="1:8" ht="13.5" x14ac:dyDescent="0.25">
      <c r="A2121" s="11"/>
      <c r="B2121" s="10">
        <v>45385</v>
      </c>
      <c r="C2121" s="2">
        <v>2.2799999999999998</v>
      </c>
      <c r="D2121" s="2">
        <v>1.9977</v>
      </c>
      <c r="E2121" s="2">
        <v>0</v>
      </c>
      <c r="F2121" s="2">
        <v>0</v>
      </c>
      <c r="G2121" s="2">
        <v>0</v>
      </c>
      <c r="H2121" s="16">
        <f t="shared" si="33"/>
        <v>0</v>
      </c>
    </row>
    <row r="2122" spans="1:8" ht="13.5" x14ac:dyDescent="0.25">
      <c r="A2122" s="11"/>
      <c r="B2122" s="10">
        <v>45386</v>
      </c>
      <c r="C2122" s="2">
        <v>2.2799999999999998</v>
      </c>
      <c r="D2122" s="2">
        <v>1.9977</v>
      </c>
      <c r="E2122" s="2">
        <v>0</v>
      </c>
      <c r="F2122" s="2">
        <v>0</v>
      </c>
      <c r="G2122" s="2">
        <v>0</v>
      </c>
      <c r="H2122" s="16">
        <f t="shared" si="33"/>
        <v>0</v>
      </c>
    </row>
    <row r="2123" spans="1:8" ht="13.5" x14ac:dyDescent="0.25">
      <c r="A2123" s="11"/>
      <c r="B2123" s="10">
        <v>45387</v>
      </c>
      <c r="C2123" s="2">
        <v>2.2799999999999998</v>
      </c>
      <c r="D2123" s="2">
        <v>1.9977</v>
      </c>
      <c r="E2123" s="2">
        <v>0</v>
      </c>
      <c r="F2123" s="2">
        <v>0</v>
      </c>
      <c r="G2123" s="2">
        <v>0</v>
      </c>
      <c r="H2123" s="16">
        <f t="shared" si="33"/>
        <v>0</v>
      </c>
    </row>
    <row r="2124" spans="1:8" ht="13.5" x14ac:dyDescent="0.25">
      <c r="A2124" s="11"/>
      <c r="B2124" s="10">
        <v>45390</v>
      </c>
      <c r="C2124" s="2">
        <v>2.2799999999999998</v>
      </c>
      <c r="D2124" s="2">
        <v>1.9977</v>
      </c>
      <c r="E2124" s="2">
        <v>0</v>
      </c>
      <c r="F2124" s="2">
        <v>0</v>
      </c>
      <c r="G2124" s="2">
        <v>0</v>
      </c>
      <c r="H2124" s="16">
        <f t="shared" si="33"/>
        <v>0</v>
      </c>
    </row>
    <row r="2125" spans="1:8" ht="13.5" x14ac:dyDescent="0.25">
      <c r="A2125" s="11"/>
      <c r="B2125" s="10">
        <v>45394</v>
      </c>
      <c r="C2125" s="2">
        <v>2.2799999999999998</v>
      </c>
      <c r="D2125" s="2">
        <v>1.9977</v>
      </c>
      <c r="E2125" s="2">
        <v>0</v>
      </c>
      <c r="F2125" s="2">
        <v>0</v>
      </c>
      <c r="G2125" s="2">
        <v>0</v>
      </c>
      <c r="H2125" s="16">
        <f t="shared" si="33"/>
        <v>0</v>
      </c>
    </row>
    <row r="2126" spans="1:8" ht="13.5" x14ac:dyDescent="0.25">
      <c r="A2126" s="11"/>
      <c r="B2126" s="10">
        <v>45397</v>
      </c>
      <c r="C2126" s="2">
        <v>2.29</v>
      </c>
      <c r="D2126" s="2">
        <v>2.0065</v>
      </c>
      <c r="E2126" s="2">
        <v>43700</v>
      </c>
      <c r="F2126" s="2">
        <v>2.29</v>
      </c>
      <c r="G2126" s="2">
        <v>100073</v>
      </c>
      <c r="H2126" s="16">
        <f t="shared" si="33"/>
        <v>4.4050658256995136E-3</v>
      </c>
    </row>
    <row r="2127" spans="1:8" ht="13.5" x14ac:dyDescent="0.25">
      <c r="A2127" s="11"/>
      <c r="B2127" s="10">
        <v>45398</v>
      </c>
      <c r="C2127" s="2">
        <v>2.29</v>
      </c>
      <c r="D2127" s="2">
        <v>2.0065</v>
      </c>
      <c r="E2127" s="2">
        <v>0</v>
      </c>
      <c r="F2127" s="2">
        <v>0</v>
      </c>
      <c r="G2127" s="2">
        <v>0</v>
      </c>
      <c r="H2127" s="16">
        <f t="shared" si="33"/>
        <v>0</v>
      </c>
    </row>
    <row r="2128" spans="1:8" ht="13.5" x14ac:dyDescent="0.25">
      <c r="A2128" s="11"/>
      <c r="B2128" s="10">
        <v>45399</v>
      </c>
      <c r="C2128" s="2">
        <v>2.29</v>
      </c>
      <c r="D2128" s="2">
        <v>2.0065</v>
      </c>
      <c r="E2128" s="2">
        <v>353</v>
      </c>
      <c r="F2128" s="2">
        <v>2.29</v>
      </c>
      <c r="G2128" s="2">
        <v>808.37</v>
      </c>
      <c r="H2128" s="16">
        <f t="shared" si="33"/>
        <v>0</v>
      </c>
    </row>
    <row r="2129" spans="1:8" ht="13.5" x14ac:dyDescent="0.25">
      <c r="A2129" s="11"/>
      <c r="B2129" s="10">
        <v>45400</v>
      </c>
      <c r="C2129" s="2">
        <v>2.29</v>
      </c>
      <c r="D2129" s="2">
        <v>2.0065</v>
      </c>
      <c r="E2129" s="2">
        <v>0</v>
      </c>
      <c r="F2129" s="2">
        <v>0</v>
      </c>
      <c r="G2129" s="2">
        <v>0</v>
      </c>
      <c r="H2129" s="16">
        <f t="shared" si="33"/>
        <v>0</v>
      </c>
    </row>
    <row r="2130" spans="1:8" ht="13.5" x14ac:dyDescent="0.25">
      <c r="A2130" s="11"/>
      <c r="B2130" s="10">
        <v>45401</v>
      </c>
      <c r="C2130" s="2">
        <v>2.29</v>
      </c>
      <c r="D2130" s="2">
        <v>2.0065</v>
      </c>
      <c r="E2130" s="2">
        <v>0</v>
      </c>
      <c r="F2130" s="2">
        <v>0</v>
      </c>
      <c r="G2130" s="2">
        <v>0</v>
      </c>
      <c r="H2130" s="16">
        <f t="shared" si="33"/>
        <v>0</v>
      </c>
    </row>
    <row r="2131" spans="1:8" ht="13.5" x14ac:dyDescent="0.25">
      <c r="A2131" s="11"/>
      <c r="B2131" s="10">
        <v>45404</v>
      </c>
      <c r="C2131" s="2">
        <v>2.29</v>
      </c>
      <c r="D2131" s="2">
        <v>2.0065</v>
      </c>
      <c r="E2131" s="2">
        <v>0</v>
      </c>
      <c r="F2131" s="2">
        <v>0</v>
      </c>
      <c r="G2131" s="2">
        <v>0</v>
      </c>
      <c r="H2131" s="16">
        <f t="shared" si="33"/>
        <v>0</v>
      </c>
    </row>
    <row r="2132" spans="1:8" ht="13.5" x14ac:dyDescent="0.25">
      <c r="A2132" s="11"/>
      <c r="B2132" s="10">
        <v>45405</v>
      </c>
      <c r="C2132" s="2">
        <v>2.29</v>
      </c>
      <c r="D2132" s="2">
        <v>2.0065</v>
      </c>
      <c r="E2132" s="2">
        <v>0</v>
      </c>
      <c r="F2132" s="2">
        <v>0</v>
      </c>
      <c r="G2132" s="2">
        <v>0</v>
      </c>
      <c r="H2132" s="16">
        <f t="shared" si="33"/>
        <v>0</v>
      </c>
    </row>
    <row r="2133" spans="1:8" ht="13.5" x14ac:dyDescent="0.25">
      <c r="A2133" s="11"/>
      <c r="B2133" s="10">
        <v>45406</v>
      </c>
      <c r="C2133" s="2">
        <v>2.29</v>
      </c>
      <c r="D2133" s="2">
        <v>2.0065</v>
      </c>
      <c r="E2133" s="2">
        <v>5</v>
      </c>
      <c r="F2133" s="2">
        <v>2.29</v>
      </c>
      <c r="G2133" s="2">
        <v>11.45</v>
      </c>
      <c r="H2133" s="16">
        <f t="shared" si="33"/>
        <v>0</v>
      </c>
    </row>
    <row r="2134" spans="1:8" ht="13.5" x14ac:dyDescent="0.25">
      <c r="A2134" s="11"/>
      <c r="B2134" s="10">
        <v>45407</v>
      </c>
      <c r="C2134" s="2">
        <v>2.29</v>
      </c>
      <c r="D2134" s="2">
        <v>2.0065</v>
      </c>
      <c r="E2134" s="2">
        <v>0</v>
      </c>
      <c r="F2134" s="2">
        <v>0</v>
      </c>
      <c r="G2134" s="2">
        <v>0</v>
      </c>
      <c r="H2134" s="16">
        <f t="shared" si="33"/>
        <v>0</v>
      </c>
    </row>
    <row r="2135" spans="1:8" ht="13.5" x14ac:dyDescent="0.25">
      <c r="A2135" s="11"/>
      <c r="B2135" s="10">
        <v>45408</v>
      </c>
      <c r="C2135" s="2">
        <v>2.29</v>
      </c>
      <c r="D2135" s="2">
        <v>2.0065</v>
      </c>
      <c r="E2135" s="2">
        <v>0</v>
      </c>
      <c r="F2135" s="2">
        <v>0</v>
      </c>
      <c r="G2135" s="2">
        <v>0</v>
      </c>
      <c r="H2135" s="16">
        <f t="shared" si="33"/>
        <v>0</v>
      </c>
    </row>
    <row r="2136" spans="1:8" ht="13.5" x14ac:dyDescent="0.25">
      <c r="A2136" s="11"/>
      <c r="B2136" s="10">
        <v>45411</v>
      </c>
      <c r="C2136" s="2">
        <v>2.29</v>
      </c>
      <c r="D2136" s="2">
        <v>2.0065</v>
      </c>
      <c r="E2136" s="2">
        <v>0</v>
      </c>
      <c r="F2136" s="2">
        <v>0</v>
      </c>
      <c r="G2136" s="2">
        <v>0</v>
      </c>
      <c r="H2136" s="16">
        <f t="shared" si="33"/>
        <v>0</v>
      </c>
    </row>
    <row r="2137" spans="1:8" ht="13.5" x14ac:dyDescent="0.25">
      <c r="A2137" s="11"/>
      <c r="B2137" s="10">
        <v>45412</v>
      </c>
      <c r="C2137" s="2">
        <v>2.29</v>
      </c>
      <c r="D2137" s="2">
        <v>2.0065</v>
      </c>
      <c r="E2137" s="2">
        <v>0</v>
      </c>
      <c r="F2137" s="2">
        <v>0</v>
      </c>
      <c r="G2137" s="2">
        <v>0</v>
      </c>
      <c r="H2137" s="16">
        <f t="shared" si="33"/>
        <v>0</v>
      </c>
    </row>
    <row r="2138" spans="1:8" ht="13.5" x14ac:dyDescent="0.25">
      <c r="A2138" s="11"/>
      <c r="B2138" s="10">
        <v>45414</v>
      </c>
      <c r="C2138" s="2">
        <v>2.29</v>
      </c>
      <c r="D2138" s="2">
        <v>2.0065</v>
      </c>
      <c r="E2138" s="2">
        <v>0</v>
      </c>
      <c r="F2138" s="2">
        <v>0</v>
      </c>
      <c r="G2138" s="2">
        <v>0</v>
      </c>
      <c r="H2138" s="16">
        <f t="shared" si="33"/>
        <v>0</v>
      </c>
    </row>
    <row r="2139" spans="1:8" ht="13.5" x14ac:dyDescent="0.25">
      <c r="A2139" s="11"/>
      <c r="B2139" s="10">
        <v>45415</v>
      </c>
      <c r="C2139" s="2">
        <v>2.29</v>
      </c>
      <c r="D2139" s="2">
        <v>2.0065</v>
      </c>
      <c r="E2139" s="2">
        <v>0</v>
      </c>
      <c r="F2139" s="2">
        <v>0</v>
      </c>
      <c r="G2139" s="2">
        <v>0</v>
      </c>
      <c r="H2139" s="16">
        <f t="shared" si="33"/>
        <v>0</v>
      </c>
    </row>
    <row r="2140" spans="1:8" ht="13.5" x14ac:dyDescent="0.25">
      <c r="A2140" s="11"/>
      <c r="B2140" s="10">
        <v>45418</v>
      </c>
      <c r="C2140" s="2">
        <v>2.29</v>
      </c>
      <c r="D2140" s="2">
        <v>2.0065</v>
      </c>
      <c r="E2140" s="2">
        <v>0</v>
      </c>
      <c r="F2140" s="2">
        <v>0</v>
      </c>
      <c r="G2140" s="2">
        <v>0</v>
      </c>
      <c r="H2140" s="16">
        <f t="shared" si="33"/>
        <v>0</v>
      </c>
    </row>
    <row r="2141" spans="1:8" ht="13.5" x14ac:dyDescent="0.25">
      <c r="A2141" s="11"/>
      <c r="B2141" s="10">
        <v>45419</v>
      </c>
      <c r="C2141" s="2">
        <v>2.29</v>
      </c>
      <c r="D2141" s="2">
        <v>2.0065</v>
      </c>
      <c r="E2141" s="2">
        <v>0</v>
      </c>
      <c r="F2141" s="2">
        <v>0</v>
      </c>
      <c r="G2141" s="2">
        <v>0</v>
      </c>
      <c r="H2141" s="16">
        <f t="shared" si="33"/>
        <v>0</v>
      </c>
    </row>
    <row r="2142" spans="1:8" ht="13.5" x14ac:dyDescent="0.25">
      <c r="A2142" s="11"/>
      <c r="B2142" s="10">
        <v>45420</v>
      </c>
      <c r="C2142" s="2">
        <v>2.29</v>
      </c>
      <c r="D2142" s="2">
        <v>2.0065</v>
      </c>
      <c r="E2142" s="2">
        <v>0</v>
      </c>
      <c r="F2142" s="2">
        <v>0</v>
      </c>
      <c r="G2142" s="2">
        <v>0</v>
      </c>
      <c r="H2142" s="16">
        <f t="shared" si="33"/>
        <v>0</v>
      </c>
    </row>
    <row r="2143" spans="1:8" ht="13.5" x14ac:dyDescent="0.25">
      <c r="A2143" s="11"/>
      <c r="B2143" s="10">
        <v>45421</v>
      </c>
      <c r="C2143" s="2">
        <v>2.29</v>
      </c>
      <c r="D2143" s="2">
        <v>2.0065</v>
      </c>
      <c r="E2143" s="2">
        <v>0</v>
      </c>
      <c r="F2143" s="2">
        <v>0</v>
      </c>
      <c r="G2143" s="2">
        <v>0</v>
      </c>
      <c r="H2143" s="16">
        <f t="shared" si="33"/>
        <v>0</v>
      </c>
    </row>
    <row r="2144" spans="1:8" ht="13.5" x14ac:dyDescent="0.25">
      <c r="A2144" s="11"/>
      <c r="B2144" s="10">
        <v>45422</v>
      </c>
      <c r="C2144" s="2">
        <v>2.29</v>
      </c>
      <c r="D2144" s="2">
        <v>2.0065</v>
      </c>
      <c r="E2144" s="2">
        <v>0</v>
      </c>
      <c r="F2144" s="2">
        <v>0</v>
      </c>
      <c r="G2144" s="2">
        <v>0</v>
      </c>
      <c r="H2144" s="16">
        <f t="shared" si="33"/>
        <v>0</v>
      </c>
    </row>
    <row r="2145" spans="1:8" ht="13.5" x14ac:dyDescent="0.25">
      <c r="A2145" s="11"/>
      <c r="B2145" s="10">
        <v>45425</v>
      </c>
      <c r="C2145" s="2">
        <v>2.29</v>
      </c>
      <c r="D2145" s="2">
        <v>2.0065</v>
      </c>
      <c r="E2145" s="2">
        <v>0</v>
      </c>
      <c r="F2145" s="2">
        <v>0</v>
      </c>
      <c r="G2145" s="2">
        <v>0</v>
      </c>
      <c r="H2145" s="16">
        <f t="shared" si="33"/>
        <v>0</v>
      </c>
    </row>
    <row r="2146" spans="1:8" ht="13.5" x14ac:dyDescent="0.25">
      <c r="A2146" s="11"/>
      <c r="B2146" s="10">
        <v>45426</v>
      </c>
      <c r="C2146" s="2">
        <v>2.29</v>
      </c>
      <c r="D2146" s="2">
        <v>2.0065</v>
      </c>
      <c r="E2146" s="2">
        <v>0</v>
      </c>
      <c r="F2146" s="2">
        <v>0</v>
      </c>
      <c r="G2146" s="2">
        <v>0</v>
      </c>
      <c r="H2146" s="16">
        <f t="shared" si="33"/>
        <v>0</v>
      </c>
    </row>
    <row r="2147" spans="1:8" ht="13.5" x14ac:dyDescent="0.25">
      <c r="A2147" s="11"/>
      <c r="B2147" s="10">
        <v>45427</v>
      </c>
      <c r="C2147" s="2">
        <v>2.29</v>
      </c>
      <c r="D2147" s="2">
        <v>2.0065</v>
      </c>
      <c r="E2147" s="2">
        <v>0</v>
      </c>
      <c r="F2147" s="2">
        <v>0</v>
      </c>
      <c r="G2147" s="2">
        <v>0</v>
      </c>
      <c r="H2147" s="16">
        <f t="shared" si="33"/>
        <v>0</v>
      </c>
    </row>
    <row r="2148" spans="1:8" ht="13.5" x14ac:dyDescent="0.25">
      <c r="A2148" s="11"/>
      <c r="B2148" s="10">
        <v>45428</v>
      </c>
      <c r="C2148" s="2">
        <v>2.29</v>
      </c>
      <c r="D2148" s="2">
        <v>2.0065</v>
      </c>
      <c r="E2148" s="2">
        <v>0</v>
      </c>
      <c r="F2148" s="2">
        <v>0</v>
      </c>
      <c r="G2148" s="2">
        <v>0</v>
      </c>
      <c r="H2148" s="16">
        <f t="shared" si="33"/>
        <v>0</v>
      </c>
    </row>
    <row r="2149" spans="1:8" ht="13.5" x14ac:dyDescent="0.25">
      <c r="A2149" s="11"/>
      <c r="B2149" s="10">
        <v>45429</v>
      </c>
      <c r="C2149" s="2">
        <v>2.29</v>
      </c>
      <c r="D2149" s="2">
        <v>2.0065</v>
      </c>
      <c r="E2149" s="2">
        <v>0</v>
      </c>
      <c r="F2149" s="2">
        <v>0</v>
      </c>
      <c r="G2149" s="2">
        <v>0</v>
      </c>
      <c r="H2149" s="16">
        <f t="shared" si="33"/>
        <v>0</v>
      </c>
    </row>
    <row r="2150" spans="1:8" ht="13.5" x14ac:dyDescent="0.25">
      <c r="A2150" s="11"/>
      <c r="B2150" s="10">
        <v>45432</v>
      </c>
      <c r="C2150" s="2">
        <v>2.39</v>
      </c>
      <c r="D2150" s="2">
        <v>2.0941000000000001</v>
      </c>
      <c r="E2150" s="2">
        <v>50</v>
      </c>
      <c r="F2150" s="2">
        <v>2.39</v>
      </c>
      <c r="G2150" s="2">
        <v>119.5</v>
      </c>
      <c r="H2150" s="16">
        <f t="shared" si="33"/>
        <v>4.3658111138798965E-2</v>
      </c>
    </row>
    <row r="2151" spans="1:8" ht="13.5" x14ac:dyDescent="0.25">
      <c r="A2151" s="11"/>
      <c r="B2151" s="10">
        <v>45433</v>
      </c>
      <c r="C2151" s="2">
        <v>2.39</v>
      </c>
      <c r="D2151" s="2">
        <v>2.0941000000000001</v>
      </c>
      <c r="E2151" s="2">
        <v>0</v>
      </c>
      <c r="F2151" s="2">
        <v>0</v>
      </c>
      <c r="G2151" s="2">
        <v>0</v>
      </c>
      <c r="H2151" s="16">
        <f t="shared" si="33"/>
        <v>0</v>
      </c>
    </row>
    <row r="2152" spans="1:8" ht="13.5" x14ac:dyDescent="0.25">
      <c r="A2152" s="11"/>
      <c r="B2152" s="10">
        <v>45434</v>
      </c>
      <c r="C2152" s="2">
        <v>2.39</v>
      </c>
      <c r="D2152" s="2">
        <v>2.0941000000000001</v>
      </c>
      <c r="E2152" s="2">
        <v>0</v>
      </c>
      <c r="F2152" s="2">
        <v>0</v>
      </c>
      <c r="G2152" s="2">
        <v>0</v>
      </c>
      <c r="H2152" s="16">
        <f t="shared" si="33"/>
        <v>0</v>
      </c>
    </row>
    <row r="2153" spans="1:8" ht="13.5" x14ac:dyDescent="0.25">
      <c r="A2153" s="11"/>
      <c r="B2153" s="10">
        <v>45435</v>
      </c>
      <c r="C2153" s="2">
        <v>2.39</v>
      </c>
      <c r="D2153" s="2">
        <v>2.0941000000000001</v>
      </c>
      <c r="E2153" s="2">
        <v>0</v>
      </c>
      <c r="F2153" s="2">
        <v>0</v>
      </c>
      <c r="G2153" s="2">
        <v>0</v>
      </c>
      <c r="H2153" s="16">
        <f t="shared" si="33"/>
        <v>0</v>
      </c>
    </row>
    <row r="2154" spans="1:8" ht="13.5" x14ac:dyDescent="0.25">
      <c r="A2154" s="11"/>
      <c r="B2154" s="10">
        <v>45436</v>
      </c>
      <c r="C2154" s="2">
        <v>2.39</v>
      </c>
      <c r="D2154" s="2">
        <v>2.0941000000000001</v>
      </c>
      <c r="E2154" s="2">
        <v>0</v>
      </c>
      <c r="F2154" s="2">
        <v>0</v>
      </c>
      <c r="G2154" s="2">
        <v>0</v>
      </c>
      <c r="H2154" s="16">
        <f t="shared" si="33"/>
        <v>0</v>
      </c>
    </row>
    <row r="2155" spans="1:8" ht="13.5" x14ac:dyDescent="0.25">
      <c r="A2155" s="11"/>
      <c r="B2155" s="10">
        <v>45439</v>
      </c>
      <c r="C2155" s="2">
        <v>2.39</v>
      </c>
      <c r="D2155" s="2">
        <v>2.0941000000000001</v>
      </c>
      <c r="E2155" s="2">
        <v>0</v>
      </c>
      <c r="F2155" s="2">
        <v>0</v>
      </c>
      <c r="G2155" s="2">
        <v>0</v>
      </c>
      <c r="H2155" s="16">
        <f t="shared" si="33"/>
        <v>0</v>
      </c>
    </row>
    <row r="2156" spans="1:8" ht="13.5" x14ac:dyDescent="0.25">
      <c r="A2156" s="11"/>
      <c r="B2156" s="10">
        <v>45440</v>
      </c>
      <c r="C2156" s="2">
        <v>2.39</v>
      </c>
      <c r="D2156" s="2">
        <v>2.0941000000000001</v>
      </c>
      <c r="E2156" s="2">
        <v>0</v>
      </c>
      <c r="F2156" s="2">
        <v>0</v>
      </c>
      <c r="G2156" s="2">
        <v>0</v>
      </c>
      <c r="H2156" s="16">
        <f t="shared" si="33"/>
        <v>0</v>
      </c>
    </row>
    <row r="2157" spans="1:8" ht="13.5" x14ac:dyDescent="0.25">
      <c r="A2157" s="11"/>
      <c r="B2157" s="10">
        <v>45441</v>
      </c>
      <c r="C2157" s="2">
        <v>2.39</v>
      </c>
      <c r="D2157" s="2">
        <v>2.0941000000000001</v>
      </c>
      <c r="E2157" s="2">
        <v>0</v>
      </c>
      <c r="F2157" s="2">
        <v>0</v>
      </c>
      <c r="G2157" s="2">
        <v>0</v>
      </c>
      <c r="H2157" s="16">
        <f t="shared" si="33"/>
        <v>0</v>
      </c>
    </row>
    <row r="2158" spans="1:8" ht="13.5" x14ac:dyDescent="0.25">
      <c r="A2158" s="11"/>
      <c r="B2158" s="10">
        <v>45442</v>
      </c>
      <c r="C2158" s="2">
        <v>2.39</v>
      </c>
      <c r="D2158" s="2">
        <v>2.0941000000000001</v>
      </c>
      <c r="E2158" s="2">
        <v>0</v>
      </c>
      <c r="F2158" s="2">
        <v>0</v>
      </c>
      <c r="G2158" s="2">
        <v>0</v>
      </c>
      <c r="H2158" s="16">
        <f t="shared" si="33"/>
        <v>0</v>
      </c>
    </row>
    <row r="2159" spans="1:8" ht="13.5" x14ac:dyDescent="0.25">
      <c r="A2159" s="11"/>
      <c r="B2159" s="10">
        <v>45443</v>
      </c>
      <c r="C2159" s="2">
        <v>2.29</v>
      </c>
      <c r="D2159" s="2">
        <v>2.0065</v>
      </c>
      <c r="E2159" s="2">
        <v>1040</v>
      </c>
      <c r="F2159" s="2">
        <v>2.29</v>
      </c>
      <c r="G2159" s="2">
        <v>2381.6</v>
      </c>
      <c r="H2159" s="16">
        <f t="shared" si="33"/>
        <v>-4.1831813189437045E-2</v>
      </c>
    </row>
    <row r="2160" spans="1:8" ht="13.5" x14ac:dyDescent="0.25">
      <c r="A2160" s="11"/>
      <c r="B2160" s="10">
        <v>45446</v>
      </c>
      <c r="C2160" s="2">
        <v>2.29</v>
      </c>
      <c r="D2160" s="2">
        <v>2.0065</v>
      </c>
      <c r="E2160" s="2">
        <v>0</v>
      </c>
      <c r="F2160" s="2">
        <v>0</v>
      </c>
      <c r="G2160" s="2">
        <v>0</v>
      </c>
      <c r="H2160" s="16">
        <f t="shared" si="33"/>
        <v>0</v>
      </c>
    </row>
    <row r="2161" spans="1:8" ht="13.5" x14ac:dyDescent="0.25">
      <c r="A2161" s="11"/>
      <c r="B2161" s="10">
        <v>45447</v>
      </c>
      <c r="C2161" s="2">
        <v>2.29</v>
      </c>
      <c r="D2161" s="2">
        <v>2.0065</v>
      </c>
      <c r="E2161" s="2">
        <v>0</v>
      </c>
      <c r="F2161" s="2">
        <v>0</v>
      </c>
      <c r="G2161" s="2">
        <v>0</v>
      </c>
      <c r="H2161" s="16">
        <f t="shared" si="33"/>
        <v>0</v>
      </c>
    </row>
    <row r="2162" spans="1:8" ht="13.5" x14ac:dyDescent="0.25">
      <c r="A2162" s="11"/>
      <c r="B2162" s="10">
        <v>45448</v>
      </c>
      <c r="C2162" s="2">
        <v>2.29</v>
      </c>
      <c r="D2162" s="2">
        <v>2.0065</v>
      </c>
      <c r="E2162" s="2">
        <v>0</v>
      </c>
      <c r="F2162" s="2">
        <v>0</v>
      </c>
      <c r="G2162" s="2">
        <v>0</v>
      </c>
      <c r="H2162" s="16">
        <f t="shared" si="33"/>
        <v>0</v>
      </c>
    </row>
    <row r="2163" spans="1:8" ht="13.5" x14ac:dyDescent="0.25">
      <c r="A2163" s="11"/>
      <c r="B2163" s="10">
        <v>45449</v>
      </c>
      <c r="C2163" s="2">
        <v>2.29</v>
      </c>
      <c r="D2163" s="2">
        <v>2.0065</v>
      </c>
      <c r="E2163" s="2">
        <v>0</v>
      </c>
      <c r="F2163" s="2">
        <v>0</v>
      </c>
      <c r="G2163" s="2">
        <v>0</v>
      </c>
      <c r="H2163" s="16">
        <f t="shared" si="33"/>
        <v>0</v>
      </c>
    </row>
    <row r="2164" spans="1:8" ht="13.5" x14ac:dyDescent="0.25">
      <c r="A2164" s="11"/>
      <c r="B2164" s="10">
        <v>45450</v>
      </c>
      <c r="C2164" s="2">
        <v>2.29</v>
      </c>
      <c r="D2164" s="2">
        <v>2.0065</v>
      </c>
      <c r="E2164" s="2">
        <v>0</v>
      </c>
      <c r="F2164" s="2">
        <v>0</v>
      </c>
      <c r="G2164" s="2">
        <v>0</v>
      </c>
      <c r="H2164" s="16">
        <f t="shared" si="33"/>
        <v>0</v>
      </c>
    </row>
    <row r="2165" spans="1:8" ht="13.5" x14ac:dyDescent="0.25">
      <c r="A2165" s="11"/>
      <c r="B2165" s="10">
        <v>45453</v>
      </c>
      <c r="C2165" s="2">
        <v>2.2000000000000002</v>
      </c>
      <c r="D2165" s="2">
        <v>1.9276</v>
      </c>
      <c r="E2165" s="2">
        <v>1030</v>
      </c>
      <c r="F2165" s="2">
        <v>2.2000000000000002</v>
      </c>
      <c r="G2165" s="2">
        <v>2266</v>
      </c>
      <c r="H2165" s="16">
        <f t="shared" si="33"/>
        <v>-3.9322202840767491E-2</v>
      </c>
    </row>
    <row r="2166" spans="1:8" ht="13.5" x14ac:dyDescent="0.25">
      <c r="A2166" s="11"/>
      <c r="B2166" s="10">
        <v>45454</v>
      </c>
      <c r="C2166" s="2">
        <v>2.2000000000000002</v>
      </c>
      <c r="D2166" s="2">
        <v>1.9276</v>
      </c>
      <c r="E2166" s="2">
        <v>0</v>
      </c>
      <c r="F2166" s="2">
        <v>0</v>
      </c>
      <c r="G2166" s="2">
        <v>0</v>
      </c>
      <c r="H2166" s="16">
        <f t="shared" si="33"/>
        <v>0</v>
      </c>
    </row>
    <row r="2167" spans="1:8" ht="13.5" x14ac:dyDescent="0.25">
      <c r="A2167" s="11"/>
      <c r="B2167" s="10">
        <v>45455</v>
      </c>
      <c r="C2167" s="2">
        <v>2.2000000000000002</v>
      </c>
      <c r="D2167" s="2">
        <v>1.9276</v>
      </c>
      <c r="E2167" s="2">
        <v>0</v>
      </c>
      <c r="F2167" s="2">
        <v>0</v>
      </c>
      <c r="G2167" s="2">
        <v>0</v>
      </c>
      <c r="H2167" s="16">
        <f t="shared" si="33"/>
        <v>0</v>
      </c>
    </row>
    <row r="2168" spans="1:8" ht="13.5" x14ac:dyDescent="0.25">
      <c r="A2168" s="11"/>
      <c r="B2168" s="10">
        <v>45456</v>
      </c>
      <c r="C2168" s="2">
        <v>2.2000000000000002</v>
      </c>
      <c r="D2168" s="2">
        <v>1.9276</v>
      </c>
      <c r="E2168" s="2">
        <v>0</v>
      </c>
      <c r="F2168" s="2">
        <v>0</v>
      </c>
      <c r="G2168" s="2">
        <v>0</v>
      </c>
      <c r="H2168" s="16">
        <f t="shared" si="33"/>
        <v>0</v>
      </c>
    </row>
    <row r="2169" spans="1:8" ht="13.5" x14ac:dyDescent="0.25">
      <c r="A2169" s="11"/>
      <c r="B2169" s="10">
        <v>45457</v>
      </c>
      <c r="C2169" s="2">
        <v>2.2000000000000002</v>
      </c>
      <c r="D2169" s="2">
        <v>1.9276</v>
      </c>
      <c r="E2169" s="2">
        <v>250</v>
      </c>
      <c r="F2169" s="2">
        <v>2.2000000000000002</v>
      </c>
      <c r="G2169" s="2">
        <v>550</v>
      </c>
      <c r="H2169" s="16">
        <f t="shared" si="33"/>
        <v>0</v>
      </c>
    </row>
    <row r="2170" spans="1:8" ht="13.5" x14ac:dyDescent="0.25">
      <c r="A2170" s="11"/>
      <c r="B2170" s="10">
        <v>45461</v>
      </c>
      <c r="C2170" s="2">
        <v>2.2000000000000002</v>
      </c>
      <c r="D2170" s="2">
        <v>1.9276</v>
      </c>
      <c r="E2170" s="2">
        <v>0</v>
      </c>
      <c r="F2170" s="2">
        <v>0</v>
      </c>
      <c r="G2170" s="2">
        <v>0</v>
      </c>
      <c r="H2170" s="16">
        <f t="shared" si="33"/>
        <v>0</v>
      </c>
    </row>
    <row r="2171" spans="1:8" ht="13.5" x14ac:dyDescent="0.25">
      <c r="A2171" s="11"/>
      <c r="B2171" s="10">
        <v>45462</v>
      </c>
      <c r="C2171" s="2">
        <v>2.2000000000000002</v>
      </c>
      <c r="D2171" s="2">
        <v>1.9276</v>
      </c>
      <c r="E2171" s="2">
        <v>150</v>
      </c>
      <c r="F2171" s="2">
        <v>2.2000000000000002</v>
      </c>
      <c r="G2171" s="2">
        <v>330</v>
      </c>
      <c r="H2171" s="16">
        <f t="shared" si="33"/>
        <v>0</v>
      </c>
    </row>
    <row r="2172" spans="1:8" ht="13.5" x14ac:dyDescent="0.25">
      <c r="A2172" s="11"/>
      <c r="B2172" s="10">
        <v>45463</v>
      </c>
      <c r="C2172" s="2">
        <v>2.2000000000000002</v>
      </c>
      <c r="D2172" s="2">
        <v>1.9276</v>
      </c>
      <c r="E2172" s="2">
        <v>1</v>
      </c>
      <c r="F2172" s="2">
        <v>2.2000000000000002</v>
      </c>
      <c r="G2172" s="2">
        <v>2.2000000000000002</v>
      </c>
      <c r="H2172" s="16">
        <f t="shared" si="33"/>
        <v>0</v>
      </c>
    </row>
    <row r="2173" spans="1:8" ht="13.5" x14ac:dyDescent="0.25">
      <c r="A2173" s="11"/>
      <c r="B2173" s="10">
        <v>45464</v>
      </c>
      <c r="C2173" s="2">
        <v>2.15</v>
      </c>
      <c r="D2173" s="2">
        <v>1.8837999999999999</v>
      </c>
      <c r="E2173" s="2">
        <v>1337626</v>
      </c>
      <c r="F2173" s="2">
        <v>2.15</v>
      </c>
      <c r="G2173" s="2">
        <v>2875895.9</v>
      </c>
      <c r="H2173" s="16">
        <f t="shared" si="33"/>
        <v>-2.2722556547001484E-2</v>
      </c>
    </row>
    <row r="2174" spans="1:8" ht="13.5" x14ac:dyDescent="0.25">
      <c r="A2174" s="11"/>
      <c r="B2174" s="10">
        <v>45467</v>
      </c>
      <c r="C2174" s="2">
        <v>2.15</v>
      </c>
      <c r="D2174" s="2">
        <v>1.8837999999999999</v>
      </c>
      <c r="E2174" s="2">
        <v>0</v>
      </c>
      <c r="F2174" s="2">
        <v>0</v>
      </c>
      <c r="G2174" s="2">
        <v>0</v>
      </c>
      <c r="H2174" s="16">
        <f t="shared" si="33"/>
        <v>0</v>
      </c>
    </row>
    <row r="2175" spans="1:8" ht="13.5" x14ac:dyDescent="0.25">
      <c r="A2175" s="11"/>
      <c r="B2175" s="10">
        <v>45468</v>
      </c>
      <c r="C2175" s="2">
        <v>2.15</v>
      </c>
      <c r="D2175" s="2">
        <v>1.8837999999999999</v>
      </c>
      <c r="E2175" s="2">
        <v>0</v>
      </c>
      <c r="F2175" s="2">
        <v>0</v>
      </c>
      <c r="G2175" s="2">
        <v>0</v>
      </c>
      <c r="H2175" s="16">
        <f t="shared" si="33"/>
        <v>0</v>
      </c>
    </row>
    <row r="2176" spans="1:8" ht="13.5" x14ac:dyDescent="0.25">
      <c r="A2176" s="11"/>
      <c r="B2176" s="10">
        <v>45469</v>
      </c>
      <c r="C2176" s="2">
        <v>2.15</v>
      </c>
      <c r="D2176" s="2">
        <v>1.8837999999999999</v>
      </c>
      <c r="E2176" s="2">
        <v>0</v>
      </c>
      <c r="F2176" s="2">
        <v>0</v>
      </c>
      <c r="G2176" s="2">
        <v>0</v>
      </c>
      <c r="H2176" s="16">
        <f t="shared" si="33"/>
        <v>0</v>
      </c>
    </row>
    <row r="2177" spans="1:8" ht="13.5" x14ac:dyDescent="0.25">
      <c r="A2177" s="11"/>
      <c r="B2177" s="10">
        <v>45470</v>
      </c>
      <c r="C2177" s="2">
        <v>2.15</v>
      </c>
      <c r="D2177" s="2">
        <v>1.8837999999999999</v>
      </c>
      <c r="E2177" s="2">
        <v>0</v>
      </c>
      <c r="F2177" s="2">
        <v>0</v>
      </c>
      <c r="G2177" s="2">
        <v>0</v>
      </c>
      <c r="H2177" s="16">
        <f t="shared" si="33"/>
        <v>0</v>
      </c>
    </row>
    <row r="2178" spans="1:8" ht="13.5" x14ac:dyDescent="0.25">
      <c r="A2178" s="11"/>
      <c r="B2178" s="10">
        <v>45471</v>
      </c>
      <c r="C2178" s="2">
        <v>2.15</v>
      </c>
      <c r="D2178" s="2">
        <v>1.8837999999999999</v>
      </c>
      <c r="E2178" s="2">
        <v>0</v>
      </c>
      <c r="F2178" s="2">
        <v>0</v>
      </c>
      <c r="G2178" s="2">
        <v>0</v>
      </c>
      <c r="H2178" s="16">
        <f t="shared" si="33"/>
        <v>0</v>
      </c>
    </row>
    <row r="2179" spans="1:8" ht="13.5" x14ac:dyDescent="0.25">
      <c r="A2179" s="11"/>
      <c r="B2179" s="10">
        <v>45474</v>
      </c>
      <c r="C2179" s="2">
        <v>2.15</v>
      </c>
      <c r="D2179" s="2">
        <v>1.8837999999999999</v>
      </c>
      <c r="E2179" s="2">
        <v>0</v>
      </c>
      <c r="F2179" s="2">
        <v>0</v>
      </c>
      <c r="G2179" s="2">
        <v>0</v>
      </c>
      <c r="H2179" s="16">
        <f t="shared" si="33"/>
        <v>0</v>
      </c>
    </row>
    <row r="2180" spans="1:8" ht="13.5" x14ac:dyDescent="0.25">
      <c r="A2180" s="11"/>
      <c r="B2180" s="10">
        <v>45475</v>
      </c>
      <c r="C2180" s="2">
        <v>2.15</v>
      </c>
      <c r="D2180" s="2">
        <v>1.8837999999999999</v>
      </c>
      <c r="E2180" s="2">
        <v>0</v>
      </c>
      <c r="F2180" s="2">
        <v>0</v>
      </c>
      <c r="G2180" s="2">
        <v>0</v>
      </c>
      <c r="H2180" s="16">
        <f t="shared" si="33"/>
        <v>0</v>
      </c>
    </row>
    <row r="2181" spans="1:8" ht="13.5" x14ac:dyDescent="0.25">
      <c r="A2181" s="11"/>
      <c r="B2181" s="10">
        <v>45476</v>
      </c>
      <c r="C2181" s="2">
        <v>2.16</v>
      </c>
      <c r="D2181" s="2">
        <v>1.8926000000000001</v>
      </c>
      <c r="E2181" s="2">
        <v>12040</v>
      </c>
      <c r="F2181" s="2">
        <v>2.16</v>
      </c>
      <c r="G2181" s="2">
        <v>26006.400000000001</v>
      </c>
      <c r="H2181" s="16">
        <f t="shared" si="33"/>
        <v>4.6714088544432221E-3</v>
      </c>
    </row>
    <row r="2182" spans="1:8" ht="13.5" x14ac:dyDescent="0.25">
      <c r="A2182" s="11"/>
      <c r="B2182" s="10">
        <v>45477</v>
      </c>
      <c r="C2182" s="2">
        <v>2.2000000000000002</v>
      </c>
      <c r="D2182" s="2">
        <v>1.9276</v>
      </c>
      <c r="E2182" s="2">
        <v>16</v>
      </c>
      <c r="F2182" s="2">
        <v>2.2000000000000002</v>
      </c>
      <c r="G2182" s="2">
        <v>35.200000000000003</v>
      </c>
      <c r="H2182" s="16">
        <f t="shared" si="33"/>
        <v>1.8493078304977238E-2</v>
      </c>
    </row>
    <row r="2183" spans="1:8" ht="13.5" x14ac:dyDescent="0.25">
      <c r="A2183" s="11"/>
      <c r="B2183" s="10">
        <v>45478</v>
      </c>
      <c r="C2183" s="2">
        <v>2.2000000000000002</v>
      </c>
      <c r="D2183" s="2">
        <v>1.9276</v>
      </c>
      <c r="E2183" s="2">
        <v>0</v>
      </c>
      <c r="F2183" s="2">
        <v>0</v>
      </c>
      <c r="G2183" s="2">
        <v>0</v>
      </c>
      <c r="H2183" s="16">
        <f t="shared" ref="H2183:H2246" si="34">(D2183-D2182)/D2182</f>
        <v>0</v>
      </c>
    </row>
    <row r="2184" spans="1:8" ht="13.5" x14ac:dyDescent="0.25">
      <c r="A2184" s="11"/>
      <c r="B2184" s="10">
        <v>45481</v>
      </c>
      <c r="C2184" s="2">
        <v>2.2000000000000002</v>
      </c>
      <c r="D2184" s="2">
        <v>1.9276</v>
      </c>
      <c r="E2184" s="2">
        <v>144</v>
      </c>
      <c r="F2184" s="2">
        <v>2.2000000000000002</v>
      </c>
      <c r="G2184" s="2">
        <v>316.8</v>
      </c>
      <c r="H2184" s="16">
        <f t="shared" si="34"/>
        <v>0</v>
      </c>
    </row>
    <row r="2185" spans="1:8" ht="13.5" x14ac:dyDescent="0.25">
      <c r="A2185" s="11"/>
      <c r="B2185" s="10">
        <v>45482</v>
      </c>
      <c r="C2185" s="2">
        <v>2.2000000000000002</v>
      </c>
      <c r="D2185" s="2">
        <v>1.9276</v>
      </c>
      <c r="E2185" s="2">
        <v>0</v>
      </c>
      <c r="F2185" s="2">
        <v>0</v>
      </c>
      <c r="G2185" s="2">
        <v>0</v>
      </c>
      <c r="H2185" s="16">
        <f t="shared" si="34"/>
        <v>0</v>
      </c>
    </row>
    <row r="2186" spans="1:8" ht="13.5" x14ac:dyDescent="0.25">
      <c r="A2186" s="11"/>
      <c r="B2186" s="10">
        <v>45483</v>
      </c>
      <c r="C2186" s="2">
        <v>2.2000000000000002</v>
      </c>
      <c r="D2186" s="2">
        <v>1.9276</v>
      </c>
      <c r="E2186" s="2">
        <v>15</v>
      </c>
      <c r="F2186" s="2">
        <v>2.2000000000000002</v>
      </c>
      <c r="G2186" s="2">
        <v>33</v>
      </c>
      <c r="H2186" s="16">
        <f t="shared" si="34"/>
        <v>0</v>
      </c>
    </row>
    <row r="2187" spans="1:8" ht="13.5" x14ac:dyDescent="0.25">
      <c r="A2187" s="11"/>
      <c r="B2187" s="10">
        <v>45484</v>
      </c>
      <c r="C2187" s="2">
        <v>2.2000000000000002</v>
      </c>
      <c r="D2187" s="2">
        <v>1.9276</v>
      </c>
      <c r="E2187" s="2">
        <v>87</v>
      </c>
      <c r="F2187" s="2">
        <v>2.2000000000000002</v>
      </c>
      <c r="G2187" s="2">
        <v>191.4</v>
      </c>
      <c r="H2187" s="16">
        <f t="shared" si="34"/>
        <v>0</v>
      </c>
    </row>
    <row r="2188" spans="1:8" ht="13.5" x14ac:dyDescent="0.25">
      <c r="A2188" s="11"/>
      <c r="B2188" s="10">
        <v>45485</v>
      </c>
      <c r="C2188" s="2">
        <v>2.2000000000000002</v>
      </c>
      <c r="D2188" s="2">
        <v>1.9276</v>
      </c>
      <c r="E2188" s="2">
        <v>1</v>
      </c>
      <c r="F2188" s="2">
        <v>2.2000000000000002</v>
      </c>
      <c r="G2188" s="2">
        <v>2.2000000000000002</v>
      </c>
      <c r="H2188" s="16">
        <f t="shared" si="34"/>
        <v>0</v>
      </c>
    </row>
    <row r="2189" spans="1:8" ht="13.5" x14ac:dyDescent="0.25">
      <c r="A2189" s="11"/>
      <c r="B2189" s="10">
        <v>45488</v>
      </c>
      <c r="C2189" s="2">
        <v>2.06</v>
      </c>
      <c r="D2189" s="2">
        <v>1.9277</v>
      </c>
      <c r="E2189" s="2">
        <v>0</v>
      </c>
      <c r="F2189" s="2">
        <v>0</v>
      </c>
      <c r="G2189" s="2">
        <v>0</v>
      </c>
      <c r="H2189" s="16">
        <f t="shared" si="34"/>
        <v>5.1877982984015865E-5</v>
      </c>
    </row>
    <row r="2190" spans="1:8" ht="13.5" x14ac:dyDescent="0.25">
      <c r="A2190" s="11"/>
      <c r="B2190" s="10">
        <v>45489</v>
      </c>
      <c r="C2190" s="2">
        <v>2.06</v>
      </c>
      <c r="D2190" s="2">
        <v>1.9277</v>
      </c>
      <c r="E2190" s="2">
        <v>0</v>
      </c>
      <c r="F2190" s="2">
        <v>0</v>
      </c>
      <c r="G2190" s="2">
        <v>0</v>
      </c>
      <c r="H2190" s="16">
        <f t="shared" si="34"/>
        <v>0</v>
      </c>
    </row>
    <row r="2191" spans="1:8" ht="13.5" x14ac:dyDescent="0.25">
      <c r="A2191" s="11"/>
      <c r="B2191" s="10">
        <v>45490</v>
      </c>
      <c r="C2191" s="2">
        <v>2.06</v>
      </c>
      <c r="D2191" s="2">
        <v>1.9277</v>
      </c>
      <c r="E2191" s="2">
        <v>0</v>
      </c>
      <c r="F2191" s="2">
        <v>0</v>
      </c>
      <c r="G2191" s="2">
        <v>0</v>
      </c>
      <c r="H2191" s="16">
        <f t="shared" si="34"/>
        <v>0</v>
      </c>
    </row>
    <row r="2192" spans="1:8" ht="13.5" x14ac:dyDescent="0.25">
      <c r="A2192" s="11"/>
      <c r="B2192" s="10">
        <v>45491</v>
      </c>
      <c r="C2192" s="2">
        <v>2.06</v>
      </c>
      <c r="D2192" s="2">
        <v>1.9277</v>
      </c>
      <c r="E2192" s="2">
        <v>0</v>
      </c>
      <c r="F2192" s="2">
        <v>0</v>
      </c>
      <c r="G2192" s="2">
        <v>0</v>
      </c>
      <c r="H2192" s="16">
        <f t="shared" si="34"/>
        <v>0</v>
      </c>
    </row>
    <row r="2193" spans="1:8" ht="13.5" x14ac:dyDescent="0.25">
      <c r="A2193" s="11"/>
      <c r="B2193" s="10">
        <v>45492</v>
      </c>
      <c r="C2193" s="2">
        <v>2.15</v>
      </c>
      <c r="D2193" s="2">
        <v>2.012</v>
      </c>
      <c r="E2193" s="2">
        <v>0</v>
      </c>
      <c r="F2193" s="2">
        <v>0</v>
      </c>
      <c r="G2193" s="2">
        <v>0</v>
      </c>
      <c r="H2193" s="16">
        <f t="shared" si="34"/>
        <v>4.373087098614932E-2</v>
      </c>
    </row>
    <row r="2194" spans="1:8" ht="13.5" x14ac:dyDescent="0.25">
      <c r="A2194" s="11"/>
      <c r="B2194" s="10">
        <v>45495</v>
      </c>
      <c r="C2194" s="2">
        <v>2.2400000000000002</v>
      </c>
      <c r="D2194" s="2">
        <v>2.0962000000000001</v>
      </c>
      <c r="E2194" s="2">
        <v>4976</v>
      </c>
      <c r="F2194" s="2">
        <v>2.202</v>
      </c>
      <c r="G2194" s="2">
        <v>10957.152</v>
      </c>
      <c r="H2194" s="16">
        <f t="shared" si="34"/>
        <v>4.1848906560636209E-2</v>
      </c>
    </row>
    <row r="2195" spans="1:8" ht="13.5" x14ac:dyDescent="0.25">
      <c r="A2195" s="11"/>
      <c r="B2195" s="10">
        <v>45496</v>
      </c>
      <c r="C2195" s="2">
        <v>2.2400000000000002</v>
      </c>
      <c r="D2195" s="2">
        <v>2.0962000000000001</v>
      </c>
      <c r="E2195" s="2">
        <v>0</v>
      </c>
      <c r="F2195" s="2">
        <v>0</v>
      </c>
      <c r="G2195" s="2">
        <v>0</v>
      </c>
      <c r="H2195" s="16">
        <f t="shared" si="34"/>
        <v>0</v>
      </c>
    </row>
    <row r="2196" spans="1:8" ht="13.5" x14ac:dyDescent="0.25">
      <c r="A2196" s="11"/>
      <c r="B2196" s="10">
        <v>45497</v>
      </c>
      <c r="C2196" s="2">
        <v>2.2400000000000002</v>
      </c>
      <c r="D2196" s="2">
        <v>2.0962000000000001</v>
      </c>
      <c r="E2196" s="2">
        <v>0</v>
      </c>
      <c r="F2196" s="2">
        <v>0</v>
      </c>
      <c r="G2196" s="2">
        <v>0</v>
      </c>
      <c r="H2196" s="16">
        <f t="shared" si="34"/>
        <v>0</v>
      </c>
    </row>
    <row r="2197" spans="1:8" ht="13.5" x14ac:dyDescent="0.25">
      <c r="A2197" s="11"/>
      <c r="B2197" s="10">
        <v>45499</v>
      </c>
      <c r="C2197" s="2">
        <v>2.2400000000000002</v>
      </c>
      <c r="D2197" s="2">
        <v>2.0962000000000001</v>
      </c>
      <c r="E2197" s="2">
        <v>0</v>
      </c>
      <c r="F2197" s="2">
        <v>0</v>
      </c>
      <c r="G2197" s="2">
        <v>0</v>
      </c>
      <c r="H2197" s="16">
        <f t="shared" si="34"/>
        <v>0</v>
      </c>
    </row>
    <row r="2198" spans="1:8" ht="13.5" x14ac:dyDescent="0.25">
      <c r="A2198" s="11"/>
      <c r="B2198" s="10">
        <v>45502</v>
      </c>
      <c r="C2198" s="2">
        <v>2.2000000000000002</v>
      </c>
      <c r="D2198" s="2">
        <v>2.0588000000000002</v>
      </c>
      <c r="E2198" s="2">
        <v>130</v>
      </c>
      <c r="F2198" s="2">
        <v>2.2000000000000002</v>
      </c>
      <c r="G2198" s="2">
        <v>286</v>
      </c>
      <c r="H2198" s="16">
        <f t="shared" si="34"/>
        <v>-1.7841808987691957E-2</v>
      </c>
    </row>
    <row r="2199" spans="1:8" ht="13.5" x14ac:dyDescent="0.25">
      <c r="A2199" s="11"/>
      <c r="B2199" s="10">
        <v>45503</v>
      </c>
      <c r="C2199" s="2">
        <v>2.2000000000000002</v>
      </c>
      <c r="D2199" s="2">
        <v>2.0588000000000002</v>
      </c>
      <c r="E2199" s="2">
        <v>0</v>
      </c>
      <c r="F2199" s="2">
        <v>0</v>
      </c>
      <c r="G2199" s="2">
        <v>0</v>
      </c>
      <c r="H2199" s="16">
        <f t="shared" si="34"/>
        <v>0</v>
      </c>
    </row>
    <row r="2200" spans="1:8" ht="13.5" x14ac:dyDescent="0.25">
      <c r="A2200" s="11"/>
      <c r="B2200" s="10">
        <v>45504</v>
      </c>
      <c r="C2200" s="2">
        <v>2.2000000000000002</v>
      </c>
      <c r="D2200" s="2">
        <v>2.0588000000000002</v>
      </c>
      <c r="E2200" s="2">
        <v>0</v>
      </c>
      <c r="F2200" s="2">
        <v>0</v>
      </c>
      <c r="G2200" s="2">
        <v>0</v>
      </c>
      <c r="H2200" s="16">
        <f t="shared" si="34"/>
        <v>0</v>
      </c>
    </row>
    <row r="2201" spans="1:8" ht="13.5" x14ac:dyDescent="0.25">
      <c r="A2201" s="11"/>
      <c r="B2201" s="10">
        <v>45505</v>
      </c>
      <c r="C2201" s="2">
        <v>2.2000000000000002</v>
      </c>
      <c r="D2201" s="2">
        <v>2.0588000000000002</v>
      </c>
      <c r="E2201" s="2">
        <v>0</v>
      </c>
      <c r="F2201" s="2">
        <v>0</v>
      </c>
      <c r="G2201" s="2">
        <v>0</v>
      </c>
      <c r="H2201" s="16">
        <f t="shared" si="34"/>
        <v>0</v>
      </c>
    </row>
    <row r="2202" spans="1:8" ht="13.5" x14ac:dyDescent="0.25">
      <c r="A2202" s="11"/>
      <c r="B2202" s="10">
        <v>45506</v>
      </c>
      <c r="C2202" s="2">
        <v>2.2000000000000002</v>
      </c>
      <c r="D2202" s="2">
        <v>2.0588000000000002</v>
      </c>
      <c r="E2202" s="2">
        <v>20</v>
      </c>
      <c r="F2202" s="2">
        <v>2.2000000000000002</v>
      </c>
      <c r="G2202" s="2">
        <v>44</v>
      </c>
      <c r="H2202" s="16">
        <f t="shared" si="34"/>
        <v>0</v>
      </c>
    </row>
    <row r="2203" spans="1:8" ht="13.5" x14ac:dyDescent="0.25">
      <c r="A2203" s="11"/>
      <c r="B2203" s="10">
        <v>45509</v>
      </c>
      <c r="C2203" s="2">
        <v>2.2000000000000002</v>
      </c>
      <c r="D2203" s="2">
        <v>2.0588000000000002</v>
      </c>
      <c r="E2203" s="2">
        <v>0</v>
      </c>
      <c r="F2203" s="2">
        <v>0</v>
      </c>
      <c r="G2203" s="2">
        <v>0</v>
      </c>
      <c r="H2203" s="16">
        <f t="shared" si="34"/>
        <v>0</v>
      </c>
    </row>
    <row r="2204" spans="1:8" ht="13.5" x14ac:dyDescent="0.25">
      <c r="A2204" s="11"/>
      <c r="B2204" s="10">
        <v>45510</v>
      </c>
      <c r="C2204" s="2">
        <v>2.2400000000000002</v>
      </c>
      <c r="D2204" s="2">
        <v>2.0962000000000001</v>
      </c>
      <c r="E2204" s="2">
        <v>1</v>
      </c>
      <c r="F2204" s="2">
        <v>2.2400000000000002</v>
      </c>
      <c r="G2204" s="2">
        <v>2.2400000000000002</v>
      </c>
      <c r="H2204" s="16">
        <f t="shared" si="34"/>
        <v>1.8165921896250183E-2</v>
      </c>
    </row>
    <row r="2205" spans="1:8" ht="13.5" x14ac:dyDescent="0.25">
      <c r="A2205" s="11"/>
      <c r="B2205" s="10">
        <v>45511</v>
      </c>
      <c r="C2205" s="2">
        <v>2.2400000000000002</v>
      </c>
      <c r="D2205" s="2">
        <v>2.0962000000000001</v>
      </c>
      <c r="E2205" s="2">
        <v>0</v>
      </c>
      <c r="F2205" s="2">
        <v>0</v>
      </c>
      <c r="G2205" s="2">
        <v>0</v>
      </c>
      <c r="H2205" s="16">
        <f t="shared" si="34"/>
        <v>0</v>
      </c>
    </row>
    <row r="2206" spans="1:8" ht="13.5" x14ac:dyDescent="0.25">
      <c r="A2206" s="11"/>
      <c r="B2206" s="10">
        <v>45512</v>
      </c>
      <c r="C2206" s="2">
        <v>2.2400000000000002</v>
      </c>
      <c r="D2206" s="2">
        <v>2.0962000000000001</v>
      </c>
      <c r="E2206" s="2">
        <v>0</v>
      </c>
      <c r="F2206" s="2">
        <v>0</v>
      </c>
      <c r="G2206" s="2">
        <v>0</v>
      </c>
      <c r="H2206" s="16">
        <f t="shared" si="34"/>
        <v>0</v>
      </c>
    </row>
    <row r="2207" spans="1:8" ht="13.5" x14ac:dyDescent="0.25">
      <c r="A2207" s="11"/>
      <c r="B2207" s="10">
        <v>45513</v>
      </c>
      <c r="C2207" s="2">
        <v>2.2400000000000002</v>
      </c>
      <c r="D2207" s="2">
        <v>2.0962000000000001</v>
      </c>
      <c r="E2207" s="2">
        <v>0</v>
      </c>
      <c r="F2207" s="2">
        <v>0</v>
      </c>
      <c r="G2207" s="2">
        <v>0</v>
      </c>
      <c r="H2207" s="16">
        <f t="shared" si="34"/>
        <v>0</v>
      </c>
    </row>
    <row r="2208" spans="1:8" ht="13.5" x14ac:dyDescent="0.25">
      <c r="A2208" s="11"/>
      <c r="B2208" s="10">
        <v>45516</v>
      </c>
      <c r="C2208" s="2">
        <v>2.2400000000000002</v>
      </c>
      <c r="D2208" s="2">
        <v>2.0962000000000001</v>
      </c>
      <c r="E2208" s="2">
        <v>0</v>
      </c>
      <c r="F2208" s="2">
        <v>0</v>
      </c>
      <c r="G2208" s="2">
        <v>0</v>
      </c>
      <c r="H2208" s="16">
        <f t="shared" si="34"/>
        <v>0</v>
      </c>
    </row>
    <row r="2209" spans="1:8" ht="13.5" x14ac:dyDescent="0.25">
      <c r="A2209" s="11"/>
      <c r="B2209" s="10">
        <v>45518</v>
      </c>
      <c r="C2209" s="2">
        <v>2.2400000000000002</v>
      </c>
      <c r="D2209" s="2">
        <v>2.0962000000000001</v>
      </c>
      <c r="E2209" s="2">
        <v>0</v>
      </c>
      <c r="F2209" s="2">
        <v>0</v>
      </c>
      <c r="G2209" s="2">
        <v>0</v>
      </c>
      <c r="H2209" s="16">
        <f t="shared" si="34"/>
        <v>0</v>
      </c>
    </row>
    <row r="2210" spans="1:8" ht="13.5" x14ac:dyDescent="0.25">
      <c r="A2210" s="11"/>
      <c r="B2210" s="10">
        <v>45519</v>
      </c>
      <c r="C2210" s="2">
        <v>2.2999999999999998</v>
      </c>
      <c r="D2210" s="2">
        <v>2.1522999999999999</v>
      </c>
      <c r="E2210" s="2">
        <v>4246</v>
      </c>
      <c r="F2210" s="2">
        <v>2.2999999999999998</v>
      </c>
      <c r="G2210" s="2">
        <v>9765.7999999999993</v>
      </c>
      <c r="H2210" s="16">
        <f t="shared" si="34"/>
        <v>2.6762713481537932E-2</v>
      </c>
    </row>
    <row r="2211" spans="1:8" ht="13.5" x14ac:dyDescent="0.25">
      <c r="A2211" s="11"/>
      <c r="B2211" s="10">
        <v>45520</v>
      </c>
      <c r="C2211" s="2">
        <v>2.2999999999999998</v>
      </c>
      <c r="D2211" s="2">
        <v>2.1522999999999999</v>
      </c>
      <c r="E2211" s="2">
        <v>0</v>
      </c>
      <c r="F2211" s="2">
        <v>0</v>
      </c>
      <c r="G2211" s="2">
        <v>0</v>
      </c>
      <c r="H2211" s="16">
        <f t="shared" si="34"/>
        <v>0</v>
      </c>
    </row>
    <row r="2212" spans="1:8" ht="13.5" x14ac:dyDescent="0.25">
      <c r="A2212" s="11"/>
      <c r="B2212" s="10">
        <v>45523</v>
      </c>
      <c r="C2212" s="2">
        <v>2.2999999999999998</v>
      </c>
      <c r="D2212" s="2">
        <v>2.1522999999999999</v>
      </c>
      <c r="E2212" s="2">
        <v>0</v>
      </c>
      <c r="F2212" s="2">
        <v>0</v>
      </c>
      <c r="G2212" s="2">
        <v>0</v>
      </c>
      <c r="H2212" s="16">
        <f t="shared" si="34"/>
        <v>0</v>
      </c>
    </row>
    <row r="2213" spans="1:8" ht="13.5" x14ac:dyDescent="0.25">
      <c r="A2213" s="11"/>
      <c r="B2213" s="10">
        <v>45524</v>
      </c>
      <c r="C2213" s="2">
        <v>2.2999999999999998</v>
      </c>
      <c r="D2213" s="2">
        <v>2.1522999999999999</v>
      </c>
      <c r="E2213" s="2">
        <v>0</v>
      </c>
      <c r="F2213" s="2">
        <v>0</v>
      </c>
      <c r="G2213" s="2">
        <v>0</v>
      </c>
      <c r="H2213" s="16">
        <f t="shared" si="34"/>
        <v>0</v>
      </c>
    </row>
    <row r="2214" spans="1:8" ht="13.5" x14ac:dyDescent="0.25">
      <c r="A2214" s="11"/>
      <c r="B2214" s="10">
        <v>45525</v>
      </c>
      <c r="C2214" s="2">
        <v>2.2999999999999998</v>
      </c>
      <c r="D2214" s="2">
        <v>2.1522999999999999</v>
      </c>
      <c r="E2214" s="2">
        <v>0</v>
      </c>
      <c r="F2214" s="2">
        <v>0</v>
      </c>
      <c r="G2214" s="2">
        <v>0</v>
      </c>
      <c r="H2214" s="16">
        <f t="shared" si="34"/>
        <v>0</v>
      </c>
    </row>
    <row r="2215" spans="1:8" ht="13.5" x14ac:dyDescent="0.25">
      <c r="A2215" s="11"/>
      <c r="B2215" s="10">
        <v>45526</v>
      </c>
      <c r="C2215" s="2">
        <v>2.2999999999999998</v>
      </c>
      <c r="D2215" s="2">
        <v>2.1522999999999999</v>
      </c>
      <c r="E2215" s="2">
        <v>0</v>
      </c>
      <c r="F2215" s="2">
        <v>0</v>
      </c>
      <c r="G2215" s="2">
        <v>0</v>
      </c>
      <c r="H2215" s="16">
        <f t="shared" si="34"/>
        <v>0</v>
      </c>
    </row>
    <row r="2216" spans="1:8" ht="13.5" x14ac:dyDescent="0.25">
      <c r="A2216" s="11"/>
      <c r="B2216" s="10">
        <v>45527</v>
      </c>
      <c r="C2216" s="2">
        <v>2.2999999999999998</v>
      </c>
      <c r="D2216" s="2">
        <v>2.1522999999999999</v>
      </c>
      <c r="E2216" s="2">
        <v>0</v>
      </c>
      <c r="F2216" s="2">
        <v>0</v>
      </c>
      <c r="G2216" s="2">
        <v>0</v>
      </c>
      <c r="H2216" s="16">
        <f t="shared" si="34"/>
        <v>0</v>
      </c>
    </row>
    <row r="2217" spans="1:8" ht="13.5" x14ac:dyDescent="0.25">
      <c r="A2217" s="11"/>
      <c r="B2217" s="10">
        <v>45530</v>
      </c>
      <c r="C2217" s="2">
        <v>2.2999999999999998</v>
      </c>
      <c r="D2217" s="2">
        <v>2.1522999999999999</v>
      </c>
      <c r="E2217" s="2">
        <v>0</v>
      </c>
      <c r="F2217" s="2">
        <v>0</v>
      </c>
      <c r="G2217" s="2">
        <v>0</v>
      </c>
      <c r="H2217" s="16">
        <f t="shared" si="34"/>
        <v>0</v>
      </c>
    </row>
    <row r="2218" spans="1:8" ht="13.5" x14ac:dyDescent="0.25">
      <c r="A2218" s="11"/>
      <c r="B2218" s="10">
        <v>45531</v>
      </c>
      <c r="C2218" s="2">
        <v>2.2999999999999998</v>
      </c>
      <c r="D2218" s="2">
        <v>2.1522999999999999</v>
      </c>
      <c r="E2218" s="2">
        <v>0</v>
      </c>
      <c r="F2218" s="2">
        <v>0</v>
      </c>
      <c r="G2218" s="2">
        <v>0</v>
      </c>
      <c r="H2218" s="16">
        <f t="shared" si="34"/>
        <v>0</v>
      </c>
    </row>
    <row r="2219" spans="1:8" ht="13.5" x14ac:dyDescent="0.25">
      <c r="A2219" s="11"/>
      <c r="B2219" s="10">
        <v>45532</v>
      </c>
      <c r="C2219" s="2">
        <v>2.2999999999999998</v>
      </c>
      <c r="D2219" s="2">
        <v>2.1522999999999999</v>
      </c>
      <c r="E2219" s="2">
        <v>0</v>
      </c>
      <c r="F2219" s="2">
        <v>0</v>
      </c>
      <c r="G2219" s="2">
        <v>0</v>
      </c>
      <c r="H2219" s="16">
        <f t="shared" si="34"/>
        <v>0</v>
      </c>
    </row>
    <row r="2220" spans="1:8" ht="13.5" x14ac:dyDescent="0.25">
      <c r="A2220" s="11"/>
      <c r="B2220" s="10">
        <v>45533</v>
      </c>
      <c r="C2220" s="2">
        <v>2.2999999999999998</v>
      </c>
      <c r="D2220" s="2">
        <v>2.1522999999999999</v>
      </c>
      <c r="E2220" s="2">
        <v>0</v>
      </c>
      <c r="F2220" s="2">
        <v>0</v>
      </c>
      <c r="G2220" s="2">
        <v>0</v>
      </c>
      <c r="H2220" s="16">
        <f t="shared" si="34"/>
        <v>0</v>
      </c>
    </row>
    <row r="2221" spans="1:8" ht="13.5" x14ac:dyDescent="0.25">
      <c r="A2221" s="11"/>
      <c r="B2221" s="10">
        <v>45534</v>
      </c>
      <c r="C2221" s="2">
        <v>2.2999999999999998</v>
      </c>
      <c r="D2221" s="2">
        <v>2.1522999999999999</v>
      </c>
      <c r="E2221" s="2">
        <v>153</v>
      </c>
      <c r="F2221" s="2">
        <v>2.2999999999999998</v>
      </c>
      <c r="G2221" s="2">
        <v>351.9</v>
      </c>
      <c r="H2221" s="16">
        <f t="shared" si="34"/>
        <v>0</v>
      </c>
    </row>
    <row r="2222" spans="1:8" ht="13.5" x14ac:dyDescent="0.25">
      <c r="A2222" s="11"/>
      <c r="B2222" s="10">
        <v>45537</v>
      </c>
      <c r="C2222" s="2">
        <v>2.2999999999999998</v>
      </c>
      <c r="D2222" s="2">
        <v>2.1522999999999999</v>
      </c>
      <c r="E2222" s="2">
        <v>1000</v>
      </c>
      <c r="F2222" s="2">
        <v>2.2999999999999998</v>
      </c>
      <c r="G2222" s="2">
        <v>2300</v>
      </c>
      <c r="H2222" s="16">
        <f t="shared" si="34"/>
        <v>0</v>
      </c>
    </row>
    <row r="2223" spans="1:8" ht="13.5" x14ac:dyDescent="0.25">
      <c r="A2223" s="11"/>
      <c r="B2223" s="10">
        <v>45538</v>
      </c>
      <c r="C2223" s="2">
        <v>2.2999999999999998</v>
      </c>
      <c r="D2223" s="2">
        <v>2.1522999999999999</v>
      </c>
      <c r="E2223" s="2">
        <v>1604</v>
      </c>
      <c r="F2223" s="2">
        <v>2.2999999999999998</v>
      </c>
      <c r="G2223" s="2">
        <v>3689.2</v>
      </c>
      <c r="H2223" s="16">
        <f t="shared" si="34"/>
        <v>0</v>
      </c>
    </row>
    <row r="2224" spans="1:8" ht="13.5" x14ac:dyDescent="0.25">
      <c r="A2224" s="11"/>
      <c r="B2224" s="10">
        <v>45539</v>
      </c>
      <c r="C2224" s="2">
        <v>2.2999999999999998</v>
      </c>
      <c r="D2224" s="2">
        <v>2.1522999999999999</v>
      </c>
      <c r="E2224" s="2">
        <v>0</v>
      </c>
      <c r="F2224" s="2">
        <v>0</v>
      </c>
      <c r="G2224" s="2">
        <v>0</v>
      </c>
      <c r="H2224" s="16">
        <f t="shared" si="34"/>
        <v>0</v>
      </c>
    </row>
    <row r="2225" spans="1:8" ht="13.5" x14ac:dyDescent="0.25">
      <c r="A2225" s="11"/>
      <c r="B2225" s="10">
        <v>45540</v>
      </c>
      <c r="C2225" s="2">
        <v>2.2999999999999998</v>
      </c>
      <c r="D2225" s="2">
        <v>2.1522999999999999</v>
      </c>
      <c r="E2225" s="2">
        <v>0</v>
      </c>
      <c r="F2225" s="2">
        <v>0</v>
      </c>
      <c r="G2225" s="2">
        <v>0</v>
      </c>
      <c r="H2225" s="16">
        <f t="shared" si="34"/>
        <v>0</v>
      </c>
    </row>
    <row r="2226" spans="1:8" ht="13.5" x14ac:dyDescent="0.25">
      <c r="A2226" s="11"/>
      <c r="B2226" s="10">
        <v>45541</v>
      </c>
      <c r="C2226" s="2">
        <v>2.2999999999999998</v>
      </c>
      <c r="D2226" s="2">
        <v>2.1522999999999999</v>
      </c>
      <c r="E2226" s="2">
        <v>0</v>
      </c>
      <c r="F2226" s="2">
        <v>0</v>
      </c>
      <c r="G2226" s="2">
        <v>0</v>
      </c>
      <c r="H2226" s="16">
        <f t="shared" si="34"/>
        <v>0</v>
      </c>
    </row>
    <row r="2227" spans="1:8" ht="13.5" x14ac:dyDescent="0.25">
      <c r="A2227" s="11"/>
      <c r="B2227" s="10">
        <v>45544</v>
      </c>
      <c r="C2227" s="2">
        <v>2.2999999999999998</v>
      </c>
      <c r="D2227" s="2">
        <v>2.1522999999999999</v>
      </c>
      <c r="E2227" s="2">
        <v>0</v>
      </c>
      <c r="F2227" s="2">
        <v>0</v>
      </c>
      <c r="G2227" s="2">
        <v>0</v>
      </c>
      <c r="H2227" s="16">
        <f t="shared" si="34"/>
        <v>0</v>
      </c>
    </row>
    <row r="2228" spans="1:8" ht="13.5" x14ac:dyDescent="0.25">
      <c r="A2228" s="11"/>
      <c r="B2228" s="10">
        <v>45545</v>
      </c>
      <c r="C2228" s="2">
        <v>2.2999999999999998</v>
      </c>
      <c r="D2228" s="2">
        <v>2.1522999999999999</v>
      </c>
      <c r="E2228" s="2">
        <v>0</v>
      </c>
      <c r="F2228" s="2">
        <v>0</v>
      </c>
      <c r="G2228" s="2">
        <v>0</v>
      </c>
      <c r="H2228" s="16">
        <f t="shared" si="34"/>
        <v>0</v>
      </c>
    </row>
    <row r="2229" spans="1:8" ht="13.5" x14ac:dyDescent="0.25">
      <c r="A2229" s="11"/>
      <c r="B2229" s="10">
        <v>45546</v>
      </c>
      <c r="C2229" s="2">
        <v>2.2999999999999998</v>
      </c>
      <c r="D2229" s="2">
        <v>2.1522999999999999</v>
      </c>
      <c r="E2229" s="2">
        <v>0</v>
      </c>
      <c r="F2229" s="2">
        <v>0</v>
      </c>
      <c r="G2229" s="2">
        <v>0</v>
      </c>
      <c r="H2229" s="16">
        <f t="shared" si="34"/>
        <v>0</v>
      </c>
    </row>
    <row r="2230" spans="1:8" ht="13.5" x14ac:dyDescent="0.25">
      <c r="A2230" s="11"/>
      <c r="B2230" s="10">
        <v>45547</v>
      </c>
      <c r="C2230" s="2">
        <v>2.2999999999999998</v>
      </c>
      <c r="D2230" s="2">
        <v>2.1522999999999999</v>
      </c>
      <c r="E2230" s="2">
        <v>0</v>
      </c>
      <c r="F2230" s="2">
        <v>0</v>
      </c>
      <c r="G2230" s="2">
        <v>0</v>
      </c>
      <c r="H2230" s="16">
        <f t="shared" si="34"/>
        <v>0</v>
      </c>
    </row>
    <row r="2231" spans="1:8" ht="13.5" x14ac:dyDescent="0.25">
      <c r="A2231" s="11"/>
      <c r="B2231" s="10">
        <v>45548</v>
      </c>
      <c r="C2231" s="2">
        <v>2.2999999999999998</v>
      </c>
      <c r="D2231" s="2">
        <v>2.1522999999999999</v>
      </c>
      <c r="E2231" s="2">
        <v>1</v>
      </c>
      <c r="F2231" s="2">
        <v>2.2999999999999998</v>
      </c>
      <c r="G2231" s="2">
        <v>2.2999999999999998</v>
      </c>
      <c r="H2231" s="16">
        <f t="shared" si="34"/>
        <v>0</v>
      </c>
    </row>
    <row r="2232" spans="1:8" ht="13.5" x14ac:dyDescent="0.25">
      <c r="A2232" s="11"/>
      <c r="B2232" s="10">
        <v>45551</v>
      </c>
      <c r="C2232" s="2">
        <v>2.2999999999999998</v>
      </c>
      <c r="D2232" s="2">
        <v>2.1522999999999999</v>
      </c>
      <c r="E2232" s="2">
        <v>0</v>
      </c>
      <c r="F2232" s="2">
        <v>0</v>
      </c>
      <c r="G2232" s="2">
        <v>0</v>
      </c>
      <c r="H2232" s="16">
        <f t="shared" si="34"/>
        <v>0</v>
      </c>
    </row>
    <row r="2233" spans="1:8" ht="13.5" x14ac:dyDescent="0.25">
      <c r="A2233" s="11"/>
      <c r="B2233" s="10">
        <v>45552</v>
      </c>
      <c r="C2233" s="2">
        <v>2.2999999999999998</v>
      </c>
      <c r="D2233" s="2">
        <v>2.1522999999999999</v>
      </c>
      <c r="E2233" s="2">
        <v>0</v>
      </c>
      <c r="F2233" s="2">
        <v>0</v>
      </c>
      <c r="G2233" s="2">
        <v>0</v>
      </c>
      <c r="H2233" s="16">
        <f t="shared" si="34"/>
        <v>0</v>
      </c>
    </row>
    <row r="2234" spans="1:8" ht="13.5" x14ac:dyDescent="0.25">
      <c r="A2234" s="11"/>
      <c r="B2234" s="10">
        <v>45553</v>
      </c>
      <c r="C2234" s="2">
        <v>2.2999999999999998</v>
      </c>
      <c r="D2234" s="2">
        <v>2.1522999999999999</v>
      </c>
      <c r="E2234" s="2">
        <v>0</v>
      </c>
      <c r="F2234" s="2">
        <v>0</v>
      </c>
      <c r="G2234" s="2">
        <v>0</v>
      </c>
      <c r="H2234" s="16">
        <f t="shared" si="34"/>
        <v>0</v>
      </c>
    </row>
    <row r="2235" spans="1:8" ht="13.5" x14ac:dyDescent="0.25">
      <c r="A2235" s="11"/>
      <c r="B2235" s="10">
        <v>45554</v>
      </c>
      <c r="C2235" s="2">
        <v>2.2999999999999998</v>
      </c>
      <c r="D2235" s="2">
        <v>2.1522999999999999</v>
      </c>
      <c r="E2235" s="2">
        <v>0</v>
      </c>
      <c r="F2235" s="2">
        <v>0</v>
      </c>
      <c r="G2235" s="2">
        <v>0</v>
      </c>
      <c r="H2235" s="16">
        <f t="shared" si="34"/>
        <v>0</v>
      </c>
    </row>
    <row r="2236" spans="1:8" ht="13.5" x14ac:dyDescent="0.25">
      <c r="A2236" s="11"/>
      <c r="B2236" s="10">
        <v>45555</v>
      </c>
      <c r="C2236" s="2">
        <v>2.2999999999999998</v>
      </c>
      <c r="D2236" s="2">
        <v>2.1522999999999999</v>
      </c>
      <c r="E2236" s="2">
        <v>0</v>
      </c>
      <c r="F2236" s="2">
        <v>0</v>
      </c>
      <c r="G2236" s="2">
        <v>0</v>
      </c>
      <c r="H2236" s="16">
        <f t="shared" si="34"/>
        <v>0</v>
      </c>
    </row>
    <row r="2237" spans="1:8" ht="13.5" x14ac:dyDescent="0.25">
      <c r="A2237" s="11"/>
      <c r="B2237" s="10">
        <v>45558</v>
      </c>
      <c r="C2237" s="2">
        <v>2.2999999999999998</v>
      </c>
      <c r="D2237" s="2">
        <v>2.1522999999999999</v>
      </c>
      <c r="E2237" s="2">
        <v>0</v>
      </c>
      <c r="F2237" s="2">
        <v>0</v>
      </c>
      <c r="G2237" s="2">
        <v>0</v>
      </c>
      <c r="H2237" s="16">
        <f t="shared" si="34"/>
        <v>0</v>
      </c>
    </row>
    <row r="2238" spans="1:8" ht="13.5" x14ac:dyDescent="0.25">
      <c r="A2238" s="11"/>
      <c r="B2238" s="10">
        <v>45559</v>
      </c>
      <c r="C2238" s="2">
        <v>2.2999999999999998</v>
      </c>
      <c r="D2238" s="2">
        <v>2.1522999999999999</v>
      </c>
      <c r="E2238" s="2">
        <v>0</v>
      </c>
      <c r="F2238" s="2">
        <v>0</v>
      </c>
      <c r="G2238" s="2">
        <v>0</v>
      </c>
      <c r="H2238" s="16">
        <f t="shared" si="34"/>
        <v>0</v>
      </c>
    </row>
    <row r="2239" spans="1:8" ht="13.5" x14ac:dyDescent="0.25">
      <c r="A2239" s="11"/>
      <c r="B2239" s="10">
        <v>45560</v>
      </c>
      <c r="C2239" s="2">
        <v>2.2999999999999998</v>
      </c>
      <c r="D2239" s="2">
        <v>2.1522999999999999</v>
      </c>
      <c r="E2239" s="2">
        <v>0</v>
      </c>
      <c r="F2239" s="2">
        <v>0</v>
      </c>
      <c r="G2239" s="2">
        <v>0</v>
      </c>
      <c r="H2239" s="16">
        <f t="shared" si="34"/>
        <v>0</v>
      </c>
    </row>
    <row r="2240" spans="1:8" ht="13.5" x14ac:dyDescent="0.25">
      <c r="A2240" s="11"/>
      <c r="B2240" s="10">
        <v>45561</v>
      </c>
      <c r="C2240" s="2">
        <v>2.2999999999999998</v>
      </c>
      <c r="D2240" s="2">
        <v>2.1522999999999999</v>
      </c>
      <c r="E2240" s="2">
        <v>1089</v>
      </c>
      <c r="F2240" s="2">
        <v>2.2999999999999998</v>
      </c>
      <c r="G2240" s="2">
        <v>2504.6999999999998</v>
      </c>
      <c r="H2240" s="16">
        <f t="shared" si="34"/>
        <v>0</v>
      </c>
    </row>
    <row r="2241" spans="1:8" ht="13.5" x14ac:dyDescent="0.25">
      <c r="A2241" s="11"/>
      <c r="B2241" s="10">
        <v>45562</v>
      </c>
      <c r="C2241" s="2">
        <v>2.2999999999999998</v>
      </c>
      <c r="D2241" s="2">
        <v>2.1522999999999999</v>
      </c>
      <c r="E2241" s="2">
        <v>1</v>
      </c>
      <c r="F2241" s="2">
        <v>2.2999999999999998</v>
      </c>
      <c r="G2241" s="2">
        <v>2.2999999999999998</v>
      </c>
      <c r="H2241" s="16">
        <f t="shared" si="34"/>
        <v>0</v>
      </c>
    </row>
    <row r="2242" spans="1:8" ht="13.5" x14ac:dyDescent="0.25">
      <c r="A2242" s="11"/>
      <c r="B2242" s="10">
        <v>45565</v>
      </c>
      <c r="C2242" s="2">
        <v>2.2999999999999998</v>
      </c>
      <c r="D2242" s="2">
        <v>2.1522999999999999</v>
      </c>
      <c r="E2242" s="2">
        <v>910</v>
      </c>
      <c r="F2242" s="2">
        <v>2.2999999999999998</v>
      </c>
      <c r="G2242" s="2">
        <v>2093</v>
      </c>
      <c r="H2242" s="16">
        <f t="shared" si="34"/>
        <v>0</v>
      </c>
    </row>
    <row r="2243" spans="1:8" ht="13.5" x14ac:dyDescent="0.25">
      <c r="A2243" s="11"/>
      <c r="B2243" s="10">
        <v>45566</v>
      </c>
      <c r="C2243" s="2">
        <v>2.2999999999999998</v>
      </c>
      <c r="D2243" s="2">
        <v>2.1522999999999999</v>
      </c>
      <c r="E2243" s="2">
        <v>0</v>
      </c>
      <c r="F2243" s="2">
        <v>0</v>
      </c>
      <c r="G2243" s="2">
        <v>0</v>
      </c>
      <c r="H2243" s="16">
        <f t="shared" si="34"/>
        <v>0</v>
      </c>
    </row>
    <row r="2244" spans="1:8" ht="13.5" x14ac:dyDescent="0.25">
      <c r="A2244" s="11"/>
      <c r="B2244" s="10">
        <v>45567</v>
      </c>
      <c r="C2244" s="2">
        <v>2.2999999999999998</v>
      </c>
      <c r="D2244" s="2">
        <v>2.1522999999999999</v>
      </c>
      <c r="E2244" s="2">
        <v>0</v>
      </c>
      <c r="F2244" s="2">
        <v>0</v>
      </c>
      <c r="G2244" s="2">
        <v>0</v>
      </c>
      <c r="H2244" s="16">
        <f t="shared" si="34"/>
        <v>0</v>
      </c>
    </row>
    <row r="2245" spans="1:8" ht="13.5" x14ac:dyDescent="0.25">
      <c r="A2245" s="11"/>
      <c r="B2245" s="10">
        <v>45568</v>
      </c>
      <c r="C2245" s="2">
        <v>2.2999999999999998</v>
      </c>
      <c r="D2245" s="2">
        <v>2.1522999999999999</v>
      </c>
      <c r="E2245" s="2">
        <v>0</v>
      </c>
      <c r="F2245" s="2">
        <v>0</v>
      </c>
      <c r="G2245" s="2">
        <v>0</v>
      </c>
      <c r="H2245" s="16">
        <f t="shared" si="34"/>
        <v>0</v>
      </c>
    </row>
    <row r="2246" spans="1:8" ht="13.5" x14ac:dyDescent="0.25">
      <c r="A2246" s="11"/>
      <c r="B2246" s="10">
        <v>45569</v>
      </c>
      <c r="C2246" s="2">
        <v>2.2999999999999998</v>
      </c>
      <c r="D2246" s="2">
        <v>2.1522999999999999</v>
      </c>
      <c r="E2246" s="2">
        <v>0</v>
      </c>
      <c r="F2246" s="2">
        <v>0</v>
      </c>
      <c r="G2246" s="2">
        <v>0</v>
      </c>
      <c r="H2246" s="16">
        <f t="shared" si="34"/>
        <v>0</v>
      </c>
    </row>
    <row r="2247" spans="1:8" ht="13.5" x14ac:dyDescent="0.25">
      <c r="A2247" s="11"/>
      <c r="B2247" s="10">
        <v>45572</v>
      </c>
      <c r="C2247" s="2">
        <v>2.2999999999999998</v>
      </c>
      <c r="D2247" s="2">
        <v>2.1522999999999999</v>
      </c>
      <c r="E2247" s="2">
        <v>0</v>
      </c>
      <c r="F2247" s="2">
        <v>0</v>
      </c>
      <c r="G2247" s="2">
        <v>0</v>
      </c>
      <c r="H2247" s="16">
        <f t="shared" ref="H2247:H2310" si="35">(D2247-D2246)/D2246</f>
        <v>0</v>
      </c>
    </row>
    <row r="2248" spans="1:8" ht="13.5" x14ac:dyDescent="0.25">
      <c r="A2248" s="11"/>
      <c r="B2248" s="10">
        <v>45573</v>
      </c>
      <c r="C2248" s="2">
        <v>2.2999999999999998</v>
      </c>
      <c r="D2248" s="2">
        <v>2.1522999999999999</v>
      </c>
      <c r="E2248" s="2">
        <v>0</v>
      </c>
      <c r="F2248" s="2">
        <v>0</v>
      </c>
      <c r="G2248" s="2">
        <v>0</v>
      </c>
      <c r="H2248" s="16">
        <f t="shared" si="35"/>
        <v>0</v>
      </c>
    </row>
    <row r="2249" spans="1:8" ht="13.5" x14ac:dyDescent="0.25">
      <c r="A2249" s="11"/>
      <c r="B2249" s="10">
        <v>45574</v>
      </c>
      <c r="C2249" s="2">
        <v>2.2999999999999998</v>
      </c>
      <c r="D2249" s="2">
        <v>2.1522999999999999</v>
      </c>
      <c r="E2249" s="2">
        <v>0</v>
      </c>
      <c r="F2249" s="2">
        <v>0</v>
      </c>
      <c r="G2249" s="2">
        <v>0</v>
      </c>
      <c r="H2249" s="16">
        <f t="shared" si="35"/>
        <v>0</v>
      </c>
    </row>
    <row r="2250" spans="1:8" ht="13.5" x14ac:dyDescent="0.25">
      <c r="A2250" s="11"/>
      <c r="B2250" s="10">
        <v>45575</v>
      </c>
      <c r="C2250" s="2">
        <v>2.2999999999999998</v>
      </c>
      <c r="D2250" s="2">
        <v>2.1522999999999999</v>
      </c>
      <c r="E2250" s="2">
        <v>0</v>
      </c>
      <c r="F2250" s="2">
        <v>0</v>
      </c>
      <c r="G2250" s="2">
        <v>0</v>
      </c>
      <c r="H2250" s="16">
        <f t="shared" si="35"/>
        <v>0</v>
      </c>
    </row>
    <row r="2251" spans="1:8" ht="13.5" x14ac:dyDescent="0.25">
      <c r="A2251" s="11"/>
      <c r="B2251" s="10">
        <v>45576</v>
      </c>
      <c r="C2251" s="2">
        <v>2.2999999999999998</v>
      </c>
      <c r="D2251" s="2">
        <v>2.1522999999999999</v>
      </c>
      <c r="E2251" s="2">
        <v>0</v>
      </c>
      <c r="F2251" s="2">
        <v>0</v>
      </c>
      <c r="G2251" s="2">
        <v>0</v>
      </c>
      <c r="H2251" s="16">
        <f t="shared" si="35"/>
        <v>0</v>
      </c>
    </row>
    <row r="2252" spans="1:8" ht="13.5" x14ac:dyDescent="0.25">
      <c r="A2252" s="11"/>
      <c r="B2252" s="10">
        <v>45579</v>
      </c>
      <c r="C2252" s="2">
        <v>2.2999999999999998</v>
      </c>
      <c r="D2252" s="2">
        <v>2.1522999999999999</v>
      </c>
      <c r="E2252" s="2">
        <v>0</v>
      </c>
      <c r="F2252" s="2">
        <v>0</v>
      </c>
      <c r="G2252" s="2">
        <v>0</v>
      </c>
      <c r="H2252" s="16">
        <f t="shared" si="35"/>
        <v>0</v>
      </c>
    </row>
    <row r="2253" spans="1:8" ht="13.5" x14ac:dyDescent="0.25">
      <c r="A2253" s="11"/>
      <c r="B2253" s="10">
        <v>45581</v>
      </c>
      <c r="C2253" s="2">
        <v>2.2999999999999998</v>
      </c>
      <c r="D2253" s="2">
        <v>2.1522999999999999</v>
      </c>
      <c r="E2253" s="2">
        <v>0</v>
      </c>
      <c r="F2253" s="2">
        <v>0</v>
      </c>
      <c r="G2253" s="2">
        <v>0</v>
      </c>
      <c r="H2253" s="16">
        <f t="shared" si="35"/>
        <v>0</v>
      </c>
    </row>
    <row r="2254" spans="1:8" ht="13.5" x14ac:dyDescent="0.25">
      <c r="A2254" s="11"/>
      <c r="B2254" s="10">
        <v>45582</v>
      </c>
      <c r="C2254" s="2">
        <v>2.2999999999999998</v>
      </c>
      <c r="D2254" s="2">
        <v>2.1522999999999999</v>
      </c>
      <c r="E2254" s="2">
        <v>0</v>
      </c>
      <c r="F2254" s="2">
        <v>0</v>
      </c>
      <c r="G2254" s="2">
        <v>0</v>
      </c>
      <c r="H2254" s="16">
        <f t="shared" si="35"/>
        <v>0</v>
      </c>
    </row>
    <row r="2255" spans="1:8" ht="13.5" x14ac:dyDescent="0.25">
      <c r="A2255" s="11"/>
      <c r="B2255" s="10">
        <v>45583</v>
      </c>
      <c r="C2255" s="2">
        <v>2.2999999999999998</v>
      </c>
      <c r="D2255" s="2">
        <v>2.1522999999999999</v>
      </c>
      <c r="E2255" s="2">
        <v>0</v>
      </c>
      <c r="F2255" s="2">
        <v>0</v>
      </c>
      <c r="G2255" s="2">
        <v>0</v>
      </c>
      <c r="H2255" s="16">
        <f t="shared" si="35"/>
        <v>0</v>
      </c>
    </row>
    <row r="2256" spans="1:8" ht="13.5" x14ac:dyDescent="0.25">
      <c r="A2256" s="11"/>
      <c r="B2256" s="10">
        <v>45586</v>
      </c>
      <c r="C2256" s="2">
        <v>2.2999999999999998</v>
      </c>
      <c r="D2256" s="2">
        <v>2.1522999999999999</v>
      </c>
      <c r="E2256" s="2">
        <v>2850</v>
      </c>
      <c r="F2256" s="2">
        <v>2.2999999999999998</v>
      </c>
      <c r="G2256" s="2">
        <v>6555</v>
      </c>
      <c r="H2256" s="16">
        <f t="shared" si="35"/>
        <v>0</v>
      </c>
    </row>
    <row r="2257" spans="1:8" ht="13.5" x14ac:dyDescent="0.25">
      <c r="A2257" s="11"/>
      <c r="B2257" s="10">
        <v>45587</v>
      </c>
      <c r="C2257" s="2">
        <v>2.2999999999999998</v>
      </c>
      <c r="D2257" s="2">
        <v>2.1522999999999999</v>
      </c>
      <c r="E2257" s="2">
        <v>0</v>
      </c>
      <c r="F2257" s="2">
        <v>0</v>
      </c>
      <c r="G2257" s="2">
        <v>0</v>
      </c>
      <c r="H2257" s="16">
        <f t="shared" si="35"/>
        <v>0</v>
      </c>
    </row>
    <row r="2258" spans="1:8" ht="13.5" x14ac:dyDescent="0.25">
      <c r="A2258" s="11"/>
      <c r="B2258" s="10">
        <v>45588</v>
      </c>
      <c r="C2258" s="2">
        <v>2.2999999999999998</v>
      </c>
      <c r="D2258" s="2">
        <v>2.1522999999999999</v>
      </c>
      <c r="E2258" s="2">
        <v>0</v>
      </c>
      <c r="F2258" s="2">
        <v>0</v>
      </c>
      <c r="G2258" s="2">
        <v>0</v>
      </c>
      <c r="H2258" s="16">
        <f t="shared" si="35"/>
        <v>0</v>
      </c>
    </row>
    <row r="2259" spans="1:8" ht="13.5" x14ac:dyDescent="0.25">
      <c r="A2259" s="11"/>
      <c r="B2259" s="10">
        <v>45589</v>
      </c>
      <c r="C2259" s="2">
        <v>2.2999999999999998</v>
      </c>
      <c r="D2259" s="2">
        <v>2.1522999999999999</v>
      </c>
      <c r="E2259" s="2">
        <v>0</v>
      </c>
      <c r="F2259" s="2">
        <v>0</v>
      </c>
      <c r="G2259" s="2">
        <v>0</v>
      </c>
      <c r="H2259" s="16">
        <f t="shared" si="35"/>
        <v>0</v>
      </c>
    </row>
    <row r="2260" spans="1:8" ht="13.5" x14ac:dyDescent="0.25">
      <c r="A2260" s="11"/>
      <c r="B2260" s="10">
        <v>45590</v>
      </c>
      <c r="C2260" s="2">
        <v>2.2999999999999998</v>
      </c>
      <c r="D2260" s="2">
        <v>2.1522999999999999</v>
      </c>
      <c r="E2260" s="2">
        <v>0</v>
      </c>
      <c r="F2260" s="2">
        <v>0</v>
      </c>
      <c r="G2260" s="2">
        <v>0</v>
      </c>
      <c r="H2260" s="16">
        <f t="shared" si="35"/>
        <v>0</v>
      </c>
    </row>
    <row r="2261" spans="1:8" ht="13.5" x14ac:dyDescent="0.25">
      <c r="A2261" s="11"/>
      <c r="B2261" s="10">
        <v>45593</v>
      </c>
      <c r="C2261" s="2">
        <v>2.2999999999999998</v>
      </c>
      <c r="D2261" s="2">
        <v>2.1522999999999999</v>
      </c>
      <c r="E2261" s="2">
        <v>0</v>
      </c>
      <c r="F2261" s="2">
        <v>0</v>
      </c>
      <c r="G2261" s="2">
        <v>0</v>
      </c>
      <c r="H2261" s="16">
        <f t="shared" si="35"/>
        <v>0</v>
      </c>
    </row>
    <row r="2262" spans="1:8" ht="13.5" x14ac:dyDescent="0.25">
      <c r="A2262" s="11"/>
      <c r="B2262" s="10">
        <v>45594</v>
      </c>
      <c r="C2262" s="2">
        <v>2.2999999999999998</v>
      </c>
      <c r="D2262" s="2">
        <v>2.1522999999999999</v>
      </c>
      <c r="E2262" s="2">
        <v>0</v>
      </c>
      <c r="F2262" s="2">
        <v>0</v>
      </c>
      <c r="G2262" s="2">
        <v>0</v>
      </c>
      <c r="H2262" s="16">
        <f t="shared" si="35"/>
        <v>0</v>
      </c>
    </row>
    <row r="2263" spans="1:8" ht="13.5" x14ac:dyDescent="0.25">
      <c r="A2263" s="11"/>
      <c r="B2263" s="10">
        <v>45595</v>
      </c>
      <c r="C2263" s="2">
        <v>2.2999999999999998</v>
      </c>
      <c r="D2263" s="2">
        <v>2.1522999999999999</v>
      </c>
      <c r="E2263" s="2">
        <v>0</v>
      </c>
      <c r="F2263" s="2">
        <v>0</v>
      </c>
      <c r="G2263" s="2">
        <v>0</v>
      </c>
      <c r="H2263" s="16">
        <f t="shared" si="35"/>
        <v>0</v>
      </c>
    </row>
    <row r="2264" spans="1:8" ht="13.5" x14ac:dyDescent="0.25">
      <c r="A2264" s="11"/>
      <c r="B2264" s="10">
        <v>45596</v>
      </c>
      <c r="C2264" s="2">
        <v>2.2999999999999998</v>
      </c>
      <c r="D2264" s="2">
        <v>2.1522999999999999</v>
      </c>
      <c r="E2264" s="2">
        <v>0</v>
      </c>
      <c r="F2264" s="2">
        <v>0</v>
      </c>
      <c r="G2264" s="2">
        <v>0</v>
      </c>
      <c r="H2264" s="16">
        <f t="shared" si="35"/>
        <v>0</v>
      </c>
    </row>
    <row r="2265" spans="1:8" ht="13.5" x14ac:dyDescent="0.25">
      <c r="A2265" s="11"/>
      <c r="B2265" s="10">
        <v>45597</v>
      </c>
      <c r="C2265" s="2">
        <v>2.2999999999999998</v>
      </c>
      <c r="D2265" s="2">
        <v>2.1522999999999999</v>
      </c>
      <c r="E2265" s="2">
        <v>0</v>
      </c>
      <c r="F2265" s="2">
        <v>0</v>
      </c>
      <c r="G2265" s="2">
        <v>0</v>
      </c>
      <c r="H2265" s="16">
        <f t="shared" si="35"/>
        <v>0</v>
      </c>
    </row>
    <row r="2266" spans="1:8" ht="13.5" x14ac:dyDescent="0.25">
      <c r="A2266" s="11"/>
      <c r="B2266" s="10">
        <v>45600</v>
      </c>
      <c r="C2266" s="2">
        <v>2.2999999999999998</v>
      </c>
      <c r="D2266" s="2">
        <v>2.1522999999999999</v>
      </c>
      <c r="E2266" s="2">
        <v>0</v>
      </c>
      <c r="F2266" s="2">
        <v>0</v>
      </c>
      <c r="G2266" s="2">
        <v>0</v>
      </c>
      <c r="H2266" s="16">
        <f t="shared" si="35"/>
        <v>0</v>
      </c>
    </row>
    <row r="2267" spans="1:8" ht="13.5" x14ac:dyDescent="0.25">
      <c r="A2267" s="11"/>
      <c r="B2267" s="10">
        <v>45601</v>
      </c>
      <c r="C2267" s="2">
        <v>2.2999999999999998</v>
      </c>
      <c r="D2267" s="2">
        <v>2.1522999999999999</v>
      </c>
      <c r="E2267" s="2">
        <v>0</v>
      </c>
      <c r="F2267" s="2">
        <v>0</v>
      </c>
      <c r="G2267" s="2">
        <v>0</v>
      </c>
      <c r="H2267" s="16">
        <f t="shared" si="35"/>
        <v>0</v>
      </c>
    </row>
    <row r="2268" spans="1:8" ht="13.5" x14ac:dyDescent="0.25">
      <c r="A2268" s="11"/>
      <c r="B2268" s="10">
        <v>45602</v>
      </c>
      <c r="C2268" s="2">
        <v>2.2999999999999998</v>
      </c>
      <c r="D2268" s="2">
        <v>2.1522999999999999</v>
      </c>
      <c r="E2268" s="2">
        <v>4</v>
      </c>
      <c r="F2268" s="2">
        <v>2.2999999999999998</v>
      </c>
      <c r="G2268" s="2">
        <v>9.1999999999999993</v>
      </c>
      <c r="H2268" s="16">
        <f t="shared" si="35"/>
        <v>0</v>
      </c>
    </row>
    <row r="2269" spans="1:8" ht="13.5" x14ac:dyDescent="0.25">
      <c r="A2269" s="11"/>
      <c r="B2269" s="10">
        <v>45603</v>
      </c>
      <c r="C2269" s="2">
        <v>2.2999999999999998</v>
      </c>
      <c r="D2269" s="2">
        <v>2.1522999999999999</v>
      </c>
      <c r="E2269" s="2">
        <v>0</v>
      </c>
      <c r="F2269" s="2">
        <v>0</v>
      </c>
      <c r="G2269" s="2">
        <v>0</v>
      </c>
      <c r="H2269" s="16">
        <f t="shared" si="35"/>
        <v>0</v>
      </c>
    </row>
    <row r="2270" spans="1:8" ht="13.5" x14ac:dyDescent="0.25">
      <c r="A2270" s="11"/>
      <c r="B2270" s="10">
        <v>45604</v>
      </c>
      <c r="C2270" s="2">
        <v>2.2999999999999998</v>
      </c>
      <c r="D2270" s="2">
        <v>2.1522999999999999</v>
      </c>
      <c r="E2270" s="2">
        <v>0</v>
      </c>
      <c r="F2270" s="2">
        <v>0</v>
      </c>
      <c r="G2270" s="2">
        <v>0</v>
      </c>
      <c r="H2270" s="16">
        <f t="shared" si="35"/>
        <v>0</v>
      </c>
    </row>
    <row r="2271" spans="1:8" ht="13.5" x14ac:dyDescent="0.25">
      <c r="A2271" s="11"/>
      <c r="B2271" s="10">
        <v>45607</v>
      </c>
      <c r="C2271" s="2">
        <v>2.2999999999999998</v>
      </c>
      <c r="D2271" s="2">
        <v>2.1522999999999999</v>
      </c>
      <c r="E2271" s="2">
        <v>0</v>
      </c>
      <c r="F2271" s="2">
        <v>0</v>
      </c>
      <c r="G2271" s="2">
        <v>0</v>
      </c>
      <c r="H2271" s="16">
        <f t="shared" si="35"/>
        <v>0</v>
      </c>
    </row>
    <row r="2272" spans="1:8" ht="13.5" x14ac:dyDescent="0.25">
      <c r="A2272" s="11"/>
      <c r="B2272" s="10">
        <v>45608</v>
      </c>
      <c r="C2272" s="2">
        <v>2.2999999999999998</v>
      </c>
      <c r="D2272" s="2">
        <v>2.1522999999999999</v>
      </c>
      <c r="E2272" s="2">
        <v>0</v>
      </c>
      <c r="F2272" s="2">
        <v>0</v>
      </c>
      <c r="G2272" s="2">
        <v>0</v>
      </c>
      <c r="H2272" s="16">
        <f t="shared" si="35"/>
        <v>0</v>
      </c>
    </row>
    <row r="2273" spans="1:8" ht="13.5" x14ac:dyDescent="0.25">
      <c r="A2273" s="11"/>
      <c r="B2273" s="10">
        <v>45609</v>
      </c>
      <c r="C2273" s="2">
        <v>2.2999999999999998</v>
      </c>
      <c r="D2273" s="2">
        <v>2.1522999999999999</v>
      </c>
      <c r="E2273" s="2">
        <v>0</v>
      </c>
      <c r="F2273" s="2">
        <v>0</v>
      </c>
      <c r="G2273" s="2">
        <v>0</v>
      </c>
      <c r="H2273" s="16">
        <f t="shared" si="35"/>
        <v>0</v>
      </c>
    </row>
    <row r="2274" spans="1:8" ht="13.5" x14ac:dyDescent="0.25">
      <c r="A2274" s="11"/>
      <c r="B2274" s="10">
        <v>45610</v>
      </c>
      <c r="C2274" s="2">
        <v>2.2999999999999998</v>
      </c>
      <c r="D2274" s="2">
        <v>2.1522999999999999</v>
      </c>
      <c r="E2274" s="2">
        <v>0</v>
      </c>
      <c r="F2274" s="2">
        <v>0</v>
      </c>
      <c r="G2274" s="2">
        <v>0</v>
      </c>
      <c r="H2274" s="16">
        <f t="shared" si="35"/>
        <v>0</v>
      </c>
    </row>
    <row r="2275" spans="1:8" ht="13.5" x14ac:dyDescent="0.25">
      <c r="A2275" s="11"/>
      <c r="B2275" s="10">
        <v>45611</v>
      </c>
      <c r="C2275" s="2">
        <v>2.2999999999999998</v>
      </c>
      <c r="D2275" s="2">
        <v>2.1522999999999999</v>
      </c>
      <c r="E2275" s="2">
        <v>0</v>
      </c>
      <c r="F2275" s="2">
        <v>0</v>
      </c>
      <c r="G2275" s="2">
        <v>0</v>
      </c>
      <c r="H2275" s="16">
        <f t="shared" si="35"/>
        <v>0</v>
      </c>
    </row>
    <row r="2276" spans="1:8" ht="13.5" x14ac:dyDescent="0.25">
      <c r="A2276" s="11"/>
      <c r="B2276" s="10">
        <v>45614</v>
      </c>
      <c r="C2276" s="2">
        <v>2.2999999999999998</v>
      </c>
      <c r="D2276" s="2">
        <v>2.1522999999999999</v>
      </c>
      <c r="E2276" s="2">
        <v>0</v>
      </c>
      <c r="F2276" s="2">
        <v>0</v>
      </c>
      <c r="G2276" s="2">
        <v>0</v>
      </c>
      <c r="H2276" s="16">
        <f t="shared" si="35"/>
        <v>0</v>
      </c>
    </row>
    <row r="2277" spans="1:8" ht="13.5" x14ac:dyDescent="0.25">
      <c r="A2277" s="11"/>
      <c r="B2277" s="10">
        <v>45615</v>
      </c>
      <c r="C2277" s="2">
        <v>2.2999999999999998</v>
      </c>
      <c r="D2277" s="2">
        <v>2.1522999999999999</v>
      </c>
      <c r="E2277" s="2">
        <v>0</v>
      </c>
      <c r="F2277" s="2">
        <v>0</v>
      </c>
      <c r="G2277" s="2">
        <v>0</v>
      </c>
      <c r="H2277" s="16">
        <f t="shared" si="35"/>
        <v>0</v>
      </c>
    </row>
    <row r="2278" spans="1:8" ht="13.5" x14ac:dyDescent="0.25">
      <c r="A2278" s="11"/>
      <c r="B2278" s="10">
        <v>45616</v>
      </c>
      <c r="C2278" s="2">
        <v>2.2999999999999998</v>
      </c>
      <c r="D2278" s="2">
        <v>2.1522999999999999</v>
      </c>
      <c r="E2278" s="2">
        <v>0</v>
      </c>
      <c r="F2278" s="2">
        <v>0</v>
      </c>
      <c r="G2278" s="2">
        <v>0</v>
      </c>
      <c r="H2278" s="16">
        <f t="shared" si="35"/>
        <v>0</v>
      </c>
    </row>
    <row r="2279" spans="1:8" ht="13.5" x14ac:dyDescent="0.25">
      <c r="A2279" s="11"/>
      <c r="B2279" s="10">
        <v>45617</v>
      </c>
      <c r="C2279" s="2">
        <v>2.2999999999999998</v>
      </c>
      <c r="D2279" s="2">
        <v>2.1522999999999999</v>
      </c>
      <c r="E2279" s="2">
        <v>0</v>
      </c>
      <c r="F2279" s="2">
        <v>0</v>
      </c>
      <c r="G2279" s="2">
        <v>0</v>
      </c>
      <c r="H2279" s="16">
        <f t="shared" si="35"/>
        <v>0</v>
      </c>
    </row>
    <row r="2280" spans="1:8" ht="13.5" x14ac:dyDescent="0.25">
      <c r="A2280" s="11"/>
      <c r="B2280" s="10">
        <v>45618</v>
      </c>
      <c r="C2280" s="2">
        <v>2.2999999999999998</v>
      </c>
      <c r="D2280" s="2">
        <v>2.1522999999999999</v>
      </c>
      <c r="E2280" s="2">
        <v>0</v>
      </c>
      <c r="F2280" s="2">
        <v>0</v>
      </c>
      <c r="G2280" s="2">
        <v>0</v>
      </c>
      <c r="H2280" s="16">
        <f t="shared" si="35"/>
        <v>0</v>
      </c>
    </row>
    <row r="2281" spans="1:8" ht="13.5" x14ac:dyDescent="0.25">
      <c r="A2281" s="11"/>
      <c r="B2281" s="10">
        <v>45621</v>
      </c>
      <c r="C2281" s="2">
        <v>2.2999999999999998</v>
      </c>
      <c r="D2281" s="2">
        <v>2.1522999999999999</v>
      </c>
      <c r="E2281" s="2">
        <v>0</v>
      </c>
      <c r="F2281" s="2">
        <v>0</v>
      </c>
      <c r="G2281" s="2">
        <v>0</v>
      </c>
      <c r="H2281" s="16">
        <f t="shared" si="35"/>
        <v>0</v>
      </c>
    </row>
    <row r="2282" spans="1:8" ht="13.5" x14ac:dyDescent="0.25">
      <c r="A2282" s="11"/>
      <c r="B2282" s="10">
        <v>45622</v>
      </c>
      <c r="C2282" s="2">
        <v>2.2999999999999998</v>
      </c>
      <c r="D2282" s="2">
        <v>2.1522999999999999</v>
      </c>
      <c r="E2282" s="2">
        <v>0</v>
      </c>
      <c r="F2282" s="2">
        <v>0</v>
      </c>
      <c r="G2282" s="2">
        <v>0</v>
      </c>
      <c r="H2282" s="16">
        <f t="shared" si="35"/>
        <v>0</v>
      </c>
    </row>
    <row r="2283" spans="1:8" ht="13.5" x14ac:dyDescent="0.25">
      <c r="A2283" s="11"/>
      <c r="B2283" s="10">
        <v>45623</v>
      </c>
      <c r="C2283" s="2">
        <v>2.2999999999999998</v>
      </c>
      <c r="D2283" s="2">
        <v>2.1522999999999999</v>
      </c>
      <c r="E2283" s="2">
        <v>0</v>
      </c>
      <c r="F2283" s="2">
        <v>0</v>
      </c>
      <c r="G2283" s="2">
        <v>0</v>
      </c>
      <c r="H2283" s="16">
        <f t="shared" si="35"/>
        <v>0</v>
      </c>
    </row>
    <row r="2284" spans="1:8" ht="13.5" x14ac:dyDescent="0.25">
      <c r="A2284" s="11"/>
      <c r="B2284" s="10">
        <v>45624</v>
      </c>
      <c r="C2284" s="2">
        <v>2.2999999999999998</v>
      </c>
      <c r="D2284" s="2">
        <v>2.1522999999999999</v>
      </c>
      <c r="E2284" s="2">
        <v>5</v>
      </c>
      <c r="F2284" s="2">
        <v>2.2999999999999998</v>
      </c>
      <c r="G2284" s="2">
        <v>11.5</v>
      </c>
      <c r="H2284" s="16">
        <f t="shared" si="35"/>
        <v>0</v>
      </c>
    </row>
    <row r="2285" spans="1:8" ht="13.5" x14ac:dyDescent="0.25">
      <c r="A2285" s="11"/>
      <c r="B2285" s="10">
        <v>45625</v>
      </c>
      <c r="C2285" s="2">
        <v>2.2999999999999998</v>
      </c>
      <c r="D2285" s="2">
        <v>2.1522999999999999</v>
      </c>
      <c r="E2285" s="2">
        <v>0</v>
      </c>
      <c r="F2285" s="2">
        <v>0</v>
      </c>
      <c r="G2285" s="2">
        <v>0</v>
      </c>
      <c r="H2285" s="16">
        <f t="shared" si="35"/>
        <v>0</v>
      </c>
    </row>
    <row r="2286" spans="1:8" ht="13.5" x14ac:dyDescent="0.25">
      <c r="A2286" s="11"/>
      <c r="B2286" s="10">
        <v>45628</v>
      </c>
      <c r="C2286" s="2">
        <v>2.2999999999999998</v>
      </c>
      <c r="D2286" s="2">
        <v>2.1522999999999999</v>
      </c>
      <c r="E2286" s="2">
        <v>0</v>
      </c>
      <c r="F2286" s="2">
        <v>0</v>
      </c>
      <c r="G2286" s="2">
        <v>0</v>
      </c>
      <c r="H2286" s="16">
        <f t="shared" si="35"/>
        <v>0</v>
      </c>
    </row>
    <row r="2287" spans="1:8" ht="13.5" x14ac:dyDescent="0.25">
      <c r="A2287" s="11"/>
      <c r="B2287" s="10">
        <v>45629</v>
      </c>
      <c r="C2287" s="2">
        <v>2.2999999999999998</v>
      </c>
      <c r="D2287" s="2">
        <v>2.1522999999999999</v>
      </c>
      <c r="E2287" s="2">
        <v>0</v>
      </c>
      <c r="F2287" s="2">
        <v>0</v>
      </c>
      <c r="G2287" s="2">
        <v>0</v>
      </c>
      <c r="H2287" s="16">
        <f t="shared" si="35"/>
        <v>0</v>
      </c>
    </row>
    <row r="2288" spans="1:8" ht="13.5" x14ac:dyDescent="0.25">
      <c r="A2288" s="11"/>
      <c r="B2288" s="10">
        <v>45630</v>
      </c>
      <c r="C2288" s="2">
        <v>2.2999999999999998</v>
      </c>
      <c r="D2288" s="2">
        <v>2.1522999999999999</v>
      </c>
      <c r="E2288" s="2">
        <v>0</v>
      </c>
      <c r="F2288" s="2">
        <v>0</v>
      </c>
      <c r="G2288" s="2">
        <v>0</v>
      </c>
      <c r="H2288" s="16">
        <f t="shared" si="35"/>
        <v>0</v>
      </c>
    </row>
    <row r="2289" spans="1:8" ht="13.5" x14ac:dyDescent="0.25">
      <c r="A2289" s="11"/>
      <c r="B2289" s="10">
        <v>45631</v>
      </c>
      <c r="C2289" s="2">
        <v>2.2999999999999998</v>
      </c>
      <c r="D2289" s="2">
        <v>2.1522999999999999</v>
      </c>
      <c r="E2289" s="2">
        <v>0</v>
      </c>
      <c r="F2289" s="2">
        <v>0</v>
      </c>
      <c r="G2289" s="2">
        <v>0</v>
      </c>
      <c r="H2289" s="16">
        <f t="shared" si="35"/>
        <v>0</v>
      </c>
    </row>
    <row r="2290" spans="1:8" ht="13.5" x14ac:dyDescent="0.25">
      <c r="A2290" s="11"/>
      <c r="B2290" s="10">
        <v>45632</v>
      </c>
      <c r="C2290" s="2">
        <v>2.2999999999999998</v>
      </c>
      <c r="D2290" s="2">
        <v>2.1522999999999999</v>
      </c>
      <c r="E2290" s="2">
        <v>0</v>
      </c>
      <c r="F2290" s="2">
        <v>0</v>
      </c>
      <c r="G2290" s="2">
        <v>0</v>
      </c>
      <c r="H2290" s="16">
        <f t="shared" si="35"/>
        <v>0</v>
      </c>
    </row>
    <row r="2291" spans="1:8" ht="13.5" x14ac:dyDescent="0.25">
      <c r="A2291" s="11"/>
      <c r="B2291" s="10">
        <v>45635</v>
      </c>
      <c r="C2291" s="2">
        <v>2.2999999999999998</v>
      </c>
      <c r="D2291" s="2">
        <v>2.1522999999999999</v>
      </c>
      <c r="E2291" s="2">
        <v>0</v>
      </c>
      <c r="F2291" s="2">
        <v>0</v>
      </c>
      <c r="G2291" s="2">
        <v>0</v>
      </c>
      <c r="H2291" s="16">
        <f t="shared" si="35"/>
        <v>0</v>
      </c>
    </row>
    <row r="2292" spans="1:8" ht="13.5" x14ac:dyDescent="0.25">
      <c r="A2292" s="11"/>
      <c r="B2292" s="10">
        <v>45636</v>
      </c>
      <c r="C2292" s="2">
        <v>2.2999999999999998</v>
      </c>
      <c r="D2292" s="2">
        <v>2.1522999999999999</v>
      </c>
      <c r="E2292" s="2">
        <v>0</v>
      </c>
      <c r="F2292" s="2">
        <v>0</v>
      </c>
      <c r="G2292" s="2">
        <v>0</v>
      </c>
      <c r="H2292" s="16">
        <f t="shared" si="35"/>
        <v>0</v>
      </c>
    </row>
    <row r="2293" spans="1:8" ht="13.5" x14ac:dyDescent="0.25">
      <c r="A2293" s="11"/>
      <c r="B2293" s="10">
        <v>45637</v>
      </c>
      <c r="C2293" s="2">
        <v>2.2999999999999998</v>
      </c>
      <c r="D2293" s="2">
        <v>2.1522999999999999</v>
      </c>
      <c r="E2293" s="2">
        <v>0</v>
      </c>
      <c r="F2293" s="2">
        <v>0</v>
      </c>
      <c r="G2293" s="2">
        <v>0</v>
      </c>
      <c r="H2293" s="16">
        <f t="shared" si="35"/>
        <v>0</v>
      </c>
    </row>
    <row r="2294" spans="1:8" ht="13.5" x14ac:dyDescent="0.25">
      <c r="A2294" s="11"/>
      <c r="B2294" s="10">
        <v>45638</v>
      </c>
      <c r="C2294" s="2">
        <v>2.2999999999999998</v>
      </c>
      <c r="D2294" s="2">
        <v>2.1522999999999999</v>
      </c>
      <c r="E2294" s="2">
        <v>0</v>
      </c>
      <c r="F2294" s="2">
        <v>0</v>
      </c>
      <c r="G2294" s="2">
        <v>0</v>
      </c>
      <c r="H2294" s="16">
        <f t="shared" si="35"/>
        <v>0</v>
      </c>
    </row>
    <row r="2295" spans="1:8" ht="13.5" x14ac:dyDescent="0.25">
      <c r="A2295" s="11"/>
      <c r="B2295" s="10">
        <v>45639</v>
      </c>
      <c r="C2295" s="2">
        <v>2.2000000000000002</v>
      </c>
      <c r="D2295" s="2">
        <v>2.0588000000000002</v>
      </c>
      <c r="E2295" s="2">
        <v>0</v>
      </c>
      <c r="F2295" s="2">
        <v>0</v>
      </c>
      <c r="G2295" s="2">
        <v>0</v>
      </c>
      <c r="H2295" s="16">
        <f t="shared" si="35"/>
        <v>-4.3441899363471495E-2</v>
      </c>
    </row>
    <row r="2296" spans="1:8" ht="13.5" x14ac:dyDescent="0.25">
      <c r="A2296" s="11"/>
      <c r="B2296" s="10">
        <v>45642</v>
      </c>
      <c r="C2296" s="2">
        <v>2.2000000000000002</v>
      </c>
      <c r="D2296" s="2">
        <v>2.0588000000000002</v>
      </c>
      <c r="E2296" s="2">
        <v>0</v>
      </c>
      <c r="F2296" s="2">
        <v>0</v>
      </c>
      <c r="G2296" s="2">
        <v>0</v>
      </c>
      <c r="H2296" s="16">
        <f t="shared" si="35"/>
        <v>0</v>
      </c>
    </row>
    <row r="2297" spans="1:8" ht="13.5" x14ac:dyDescent="0.25">
      <c r="A2297" s="11"/>
      <c r="B2297" s="10">
        <v>45644</v>
      </c>
      <c r="C2297" s="2">
        <v>2.2000000000000002</v>
      </c>
      <c r="D2297" s="2">
        <v>2.0588000000000002</v>
      </c>
      <c r="E2297" s="2">
        <v>0</v>
      </c>
      <c r="F2297" s="2">
        <v>0</v>
      </c>
      <c r="G2297" s="2">
        <v>0</v>
      </c>
      <c r="H2297" s="16">
        <f t="shared" si="35"/>
        <v>0</v>
      </c>
    </row>
    <row r="2298" spans="1:8" ht="13.5" x14ac:dyDescent="0.25">
      <c r="A2298" s="11"/>
      <c r="B2298" s="10">
        <v>45645</v>
      </c>
      <c r="C2298" s="2">
        <v>2.11</v>
      </c>
      <c r="D2298" s="2">
        <v>1.9744999999999999</v>
      </c>
      <c r="E2298" s="2">
        <v>0</v>
      </c>
      <c r="F2298" s="2">
        <v>0</v>
      </c>
      <c r="G2298" s="2">
        <v>0</v>
      </c>
      <c r="H2298" s="16">
        <f t="shared" si="35"/>
        <v>-4.0946182242082893E-2</v>
      </c>
    </row>
    <row r="2299" spans="1:8" ht="13.5" x14ac:dyDescent="0.25">
      <c r="A2299" s="11"/>
      <c r="B2299" s="10">
        <v>45646</v>
      </c>
      <c r="C2299" s="2">
        <v>2.11</v>
      </c>
      <c r="D2299" s="2">
        <v>1.9744999999999999</v>
      </c>
      <c r="E2299" s="2">
        <v>0</v>
      </c>
      <c r="F2299" s="2">
        <v>0</v>
      </c>
      <c r="G2299" s="2">
        <v>0</v>
      </c>
      <c r="H2299" s="16">
        <f t="shared" si="35"/>
        <v>0</v>
      </c>
    </row>
    <row r="2300" spans="1:8" ht="13.5" x14ac:dyDescent="0.25">
      <c r="A2300" s="11"/>
      <c r="B2300" s="10">
        <v>45649</v>
      </c>
      <c r="C2300" s="2">
        <v>2.11</v>
      </c>
      <c r="D2300" s="2">
        <v>1.9744999999999999</v>
      </c>
      <c r="E2300" s="2">
        <v>0</v>
      </c>
      <c r="F2300" s="2">
        <v>0</v>
      </c>
      <c r="G2300" s="2">
        <v>0</v>
      </c>
      <c r="H2300" s="16">
        <f t="shared" si="35"/>
        <v>0</v>
      </c>
    </row>
    <row r="2301" spans="1:8" ht="13.5" x14ac:dyDescent="0.25">
      <c r="A2301" s="11"/>
      <c r="B2301" s="10">
        <v>45650</v>
      </c>
      <c r="C2301" s="2">
        <v>2.11</v>
      </c>
      <c r="D2301" s="2">
        <v>1.9744999999999999</v>
      </c>
      <c r="E2301" s="2">
        <v>0</v>
      </c>
      <c r="F2301" s="2">
        <v>0</v>
      </c>
      <c r="G2301" s="2">
        <v>0</v>
      </c>
      <c r="H2301" s="16">
        <f t="shared" si="35"/>
        <v>0</v>
      </c>
    </row>
    <row r="2302" spans="1:8" ht="13.5" x14ac:dyDescent="0.25">
      <c r="A2302" s="11"/>
      <c r="B2302" s="10">
        <v>45651</v>
      </c>
      <c r="C2302" s="2">
        <v>2.02</v>
      </c>
      <c r="D2302" s="2">
        <v>1.8903000000000001</v>
      </c>
      <c r="E2302" s="2">
        <v>0</v>
      </c>
      <c r="F2302" s="2">
        <v>0</v>
      </c>
      <c r="G2302" s="2">
        <v>0</v>
      </c>
      <c r="H2302" s="16">
        <f t="shared" si="35"/>
        <v>-4.2643707267662617E-2</v>
      </c>
    </row>
    <row r="2303" spans="1:8" ht="13.5" x14ac:dyDescent="0.25">
      <c r="A2303" s="11"/>
      <c r="B2303" s="10">
        <v>45652</v>
      </c>
      <c r="C2303" s="2">
        <v>1.95</v>
      </c>
      <c r="D2303" s="2">
        <v>1.8248</v>
      </c>
      <c r="E2303" s="2">
        <v>104</v>
      </c>
      <c r="F2303" s="2">
        <v>1.95</v>
      </c>
      <c r="G2303" s="2">
        <v>202.8</v>
      </c>
      <c r="H2303" s="16">
        <f t="shared" si="35"/>
        <v>-3.4650584563296886E-2</v>
      </c>
    </row>
    <row r="2304" spans="1:8" ht="13.5" x14ac:dyDescent="0.25">
      <c r="A2304" s="11"/>
      <c r="B2304" s="10">
        <v>45653</v>
      </c>
      <c r="C2304" s="2">
        <v>1.95</v>
      </c>
      <c r="D2304" s="2">
        <v>1.8248</v>
      </c>
      <c r="E2304" s="2">
        <v>0</v>
      </c>
      <c r="F2304" s="2">
        <v>0</v>
      </c>
      <c r="G2304" s="2">
        <v>0</v>
      </c>
      <c r="H2304" s="16">
        <f t="shared" si="35"/>
        <v>0</v>
      </c>
    </row>
    <row r="2305" spans="1:8" ht="13.5" x14ac:dyDescent="0.25">
      <c r="A2305" s="11"/>
      <c r="B2305" s="10">
        <v>45656</v>
      </c>
      <c r="C2305" s="2">
        <v>1.95</v>
      </c>
      <c r="D2305" s="2">
        <v>1.8248</v>
      </c>
      <c r="E2305" s="2">
        <v>0</v>
      </c>
      <c r="F2305" s="2">
        <v>0</v>
      </c>
      <c r="G2305" s="2">
        <v>0</v>
      </c>
      <c r="H2305" s="16">
        <f t="shared" si="35"/>
        <v>0</v>
      </c>
    </row>
    <row r="2306" spans="1:8" ht="13.5" x14ac:dyDescent="0.25">
      <c r="A2306" s="11"/>
      <c r="B2306" s="10">
        <v>45657</v>
      </c>
      <c r="C2306" s="2">
        <v>1.95</v>
      </c>
      <c r="D2306" s="2">
        <v>1.8248</v>
      </c>
      <c r="E2306" s="2">
        <v>0</v>
      </c>
      <c r="F2306" s="2">
        <v>0</v>
      </c>
      <c r="G2306" s="2">
        <v>0</v>
      </c>
      <c r="H2306" s="16">
        <f t="shared" si="35"/>
        <v>0</v>
      </c>
    </row>
    <row r="2307" spans="1:8" ht="13.5" x14ac:dyDescent="0.25">
      <c r="A2307" s="11"/>
      <c r="B2307" s="10">
        <v>45659</v>
      </c>
      <c r="C2307" s="2">
        <v>1.95</v>
      </c>
      <c r="D2307" s="2">
        <v>1.8248</v>
      </c>
      <c r="E2307" s="2">
        <v>0</v>
      </c>
      <c r="F2307" s="2">
        <v>0</v>
      </c>
      <c r="G2307" s="2">
        <v>0</v>
      </c>
      <c r="H2307" s="16">
        <f t="shared" si="35"/>
        <v>0</v>
      </c>
    </row>
    <row r="2308" spans="1:8" ht="13.5" x14ac:dyDescent="0.25">
      <c r="A2308" s="11"/>
      <c r="B2308" s="10">
        <v>45660</v>
      </c>
      <c r="C2308" s="2">
        <v>1.95</v>
      </c>
      <c r="D2308" s="2">
        <v>1.8248</v>
      </c>
      <c r="E2308" s="2">
        <v>0</v>
      </c>
      <c r="F2308" s="2">
        <v>0</v>
      </c>
      <c r="G2308" s="2">
        <v>0</v>
      </c>
      <c r="H2308" s="16">
        <f t="shared" si="35"/>
        <v>0</v>
      </c>
    </row>
    <row r="2309" spans="1:8" ht="13.5" x14ac:dyDescent="0.25">
      <c r="A2309" s="11"/>
      <c r="B2309" s="10">
        <v>45663</v>
      </c>
      <c r="C2309" s="2">
        <v>1.95</v>
      </c>
      <c r="D2309" s="2">
        <v>1.8248</v>
      </c>
      <c r="E2309" s="2">
        <v>0</v>
      </c>
      <c r="F2309" s="2">
        <v>0</v>
      </c>
      <c r="G2309" s="2">
        <v>0</v>
      </c>
      <c r="H2309" s="16">
        <f t="shared" si="35"/>
        <v>0</v>
      </c>
    </row>
    <row r="2310" spans="1:8" ht="13.5" x14ac:dyDescent="0.25">
      <c r="A2310" s="11"/>
      <c r="B2310" s="10">
        <v>45664</v>
      </c>
      <c r="C2310" s="2">
        <v>1.95</v>
      </c>
      <c r="D2310" s="2">
        <v>1.8248</v>
      </c>
      <c r="E2310" s="2">
        <v>0</v>
      </c>
      <c r="F2310" s="2">
        <v>0</v>
      </c>
      <c r="G2310" s="2">
        <v>0</v>
      </c>
      <c r="H2310" s="16">
        <f t="shared" si="35"/>
        <v>0</v>
      </c>
    </row>
    <row r="2311" spans="1:8" ht="13.5" x14ac:dyDescent="0.25">
      <c r="A2311" s="11"/>
      <c r="B2311" s="10">
        <v>45665</v>
      </c>
      <c r="C2311" s="2">
        <v>1.95</v>
      </c>
      <c r="D2311" s="2">
        <v>1.8248</v>
      </c>
      <c r="E2311" s="2">
        <v>0</v>
      </c>
      <c r="F2311" s="2">
        <v>0</v>
      </c>
      <c r="G2311" s="2">
        <v>0</v>
      </c>
      <c r="H2311" s="16">
        <f t="shared" ref="H2311:H2374" si="36">(D2311-D2310)/D2310</f>
        <v>0</v>
      </c>
    </row>
    <row r="2312" spans="1:8" ht="13.5" x14ac:dyDescent="0.25">
      <c r="A2312" s="11"/>
      <c r="B2312" s="10">
        <v>45666</v>
      </c>
      <c r="C2312" s="2">
        <v>1.96</v>
      </c>
      <c r="D2312" s="2">
        <v>1.8342000000000001</v>
      </c>
      <c r="E2312" s="2">
        <v>74600</v>
      </c>
      <c r="F2312" s="2">
        <v>1.96</v>
      </c>
      <c r="G2312" s="2">
        <v>146216</v>
      </c>
      <c r="H2312" s="16">
        <f t="shared" si="36"/>
        <v>5.1512494519947803E-3</v>
      </c>
    </row>
    <row r="2313" spans="1:8" ht="13.5" x14ac:dyDescent="0.25">
      <c r="A2313" s="11"/>
      <c r="B2313" s="10">
        <v>45667</v>
      </c>
      <c r="C2313" s="2">
        <v>2.0299999999999998</v>
      </c>
      <c r="D2313" s="2">
        <v>1.8996999999999999</v>
      </c>
      <c r="E2313" s="2">
        <v>100</v>
      </c>
      <c r="F2313" s="2">
        <v>2.0299999999999998</v>
      </c>
      <c r="G2313" s="2">
        <v>203</v>
      </c>
      <c r="H2313" s="16">
        <f t="shared" si="36"/>
        <v>3.5710391451313862E-2</v>
      </c>
    </row>
    <row r="2314" spans="1:8" ht="13.5" x14ac:dyDescent="0.25">
      <c r="A2314" s="11"/>
      <c r="B2314" s="10">
        <v>45670</v>
      </c>
      <c r="C2314" s="2">
        <v>2.0299999999999998</v>
      </c>
      <c r="D2314" s="2">
        <v>1.8996999999999999</v>
      </c>
      <c r="E2314" s="2">
        <v>0</v>
      </c>
      <c r="F2314" s="2">
        <v>0</v>
      </c>
      <c r="G2314" s="2">
        <v>0</v>
      </c>
      <c r="H2314" s="16">
        <f t="shared" si="36"/>
        <v>0</v>
      </c>
    </row>
    <row r="2315" spans="1:8" ht="13.5" x14ac:dyDescent="0.25">
      <c r="A2315" s="11"/>
      <c r="B2315" s="10">
        <v>45671</v>
      </c>
      <c r="C2315" s="2">
        <v>2.0299999999999998</v>
      </c>
      <c r="D2315" s="2">
        <v>1.8996999999999999</v>
      </c>
      <c r="E2315" s="2">
        <v>4</v>
      </c>
      <c r="F2315" s="2">
        <v>2.0299999999999998</v>
      </c>
      <c r="G2315" s="2">
        <v>8.1199999999999992</v>
      </c>
      <c r="H2315" s="16">
        <f t="shared" si="36"/>
        <v>0</v>
      </c>
    </row>
    <row r="2316" spans="1:8" ht="13.5" x14ac:dyDescent="0.25">
      <c r="A2316" s="11"/>
      <c r="B2316" s="10">
        <v>45672</v>
      </c>
      <c r="C2316" s="2">
        <v>2.0699999999999998</v>
      </c>
      <c r="D2316" s="2">
        <v>1.9371</v>
      </c>
      <c r="E2316" s="2">
        <v>9500</v>
      </c>
      <c r="F2316" s="2">
        <v>2.0699999999999998</v>
      </c>
      <c r="G2316" s="2">
        <v>19665</v>
      </c>
      <c r="H2316" s="16">
        <f t="shared" si="36"/>
        <v>1.9687319050376427E-2</v>
      </c>
    </row>
    <row r="2317" spans="1:8" ht="13.5" x14ac:dyDescent="0.25">
      <c r="A2317" s="11"/>
      <c r="B2317" s="10">
        <v>45673</v>
      </c>
      <c r="C2317" s="2">
        <v>2.16</v>
      </c>
      <c r="D2317" s="2">
        <v>2.0213000000000001</v>
      </c>
      <c r="E2317" s="2">
        <v>0</v>
      </c>
      <c r="F2317" s="2">
        <v>0</v>
      </c>
      <c r="G2317" s="2">
        <v>0</v>
      </c>
      <c r="H2317" s="16">
        <f t="shared" si="36"/>
        <v>4.3467038356305845E-2</v>
      </c>
    </row>
    <row r="2318" spans="1:8" ht="13.5" x14ac:dyDescent="0.25">
      <c r="A2318" s="11"/>
      <c r="B2318" s="10">
        <v>45674</v>
      </c>
      <c r="C2318" s="2">
        <v>2.16</v>
      </c>
      <c r="D2318" s="2">
        <v>2.0213000000000001</v>
      </c>
      <c r="E2318" s="2">
        <v>9000</v>
      </c>
      <c r="F2318" s="2">
        <v>2.16</v>
      </c>
      <c r="G2318" s="2">
        <v>19440</v>
      </c>
      <c r="H2318" s="16">
        <f t="shared" si="36"/>
        <v>0</v>
      </c>
    </row>
    <row r="2319" spans="1:8" ht="13.5" x14ac:dyDescent="0.25">
      <c r="A2319" s="11"/>
      <c r="B2319" s="10">
        <v>45677</v>
      </c>
      <c r="C2319" s="2">
        <v>2.16</v>
      </c>
      <c r="D2319" s="2">
        <v>2.0213000000000001</v>
      </c>
      <c r="E2319" s="2">
        <v>9000</v>
      </c>
      <c r="F2319" s="2">
        <v>2.16</v>
      </c>
      <c r="G2319" s="2">
        <v>19440</v>
      </c>
      <c r="H2319" s="16">
        <f t="shared" si="36"/>
        <v>0</v>
      </c>
    </row>
    <row r="2320" spans="1:8" ht="13.5" x14ac:dyDescent="0.25">
      <c r="A2320" s="11"/>
      <c r="B2320" s="10">
        <v>45678</v>
      </c>
      <c r="C2320" s="2">
        <v>2.19</v>
      </c>
      <c r="D2320" s="2">
        <v>2.0493999999999999</v>
      </c>
      <c r="E2320" s="2">
        <v>8743</v>
      </c>
      <c r="F2320" s="2">
        <v>2.19</v>
      </c>
      <c r="G2320" s="2">
        <v>19147.169999999998</v>
      </c>
      <c r="H2320" s="16">
        <f t="shared" si="36"/>
        <v>1.39019442932765E-2</v>
      </c>
    </row>
    <row r="2321" spans="1:8" ht="13.5" x14ac:dyDescent="0.25">
      <c r="A2321" s="11"/>
      <c r="B2321" s="10">
        <v>45679</v>
      </c>
      <c r="C2321" s="2">
        <v>2.2000000000000002</v>
      </c>
      <c r="D2321" s="2">
        <v>2.0588000000000002</v>
      </c>
      <c r="E2321" s="2">
        <v>2015</v>
      </c>
      <c r="F2321" s="2">
        <v>2.2000000000000002</v>
      </c>
      <c r="G2321" s="2">
        <v>4433</v>
      </c>
      <c r="H2321" s="16">
        <f t="shared" si="36"/>
        <v>4.586708304869863E-3</v>
      </c>
    </row>
    <row r="2322" spans="1:8" ht="13.5" x14ac:dyDescent="0.25">
      <c r="A2322" s="11"/>
      <c r="B2322" s="10">
        <v>45680</v>
      </c>
      <c r="C2322" s="2">
        <v>2.29</v>
      </c>
      <c r="D2322" s="2">
        <v>2.1429999999999998</v>
      </c>
      <c r="E2322" s="2">
        <v>0</v>
      </c>
      <c r="F2322" s="2">
        <v>0</v>
      </c>
      <c r="G2322" s="2">
        <v>0</v>
      </c>
      <c r="H2322" s="16">
        <f t="shared" si="36"/>
        <v>4.0897610258402758E-2</v>
      </c>
    </row>
    <row r="2323" spans="1:8" ht="13.5" x14ac:dyDescent="0.25">
      <c r="A2323" s="11"/>
      <c r="B2323" s="10">
        <v>45681</v>
      </c>
      <c r="C2323" s="2">
        <v>2.29</v>
      </c>
      <c r="D2323" s="2">
        <v>2.1429999999999998</v>
      </c>
      <c r="E2323" s="2">
        <v>905</v>
      </c>
      <c r="F2323" s="2">
        <v>2.29</v>
      </c>
      <c r="G2323" s="2">
        <v>2072.4499999999998</v>
      </c>
      <c r="H2323" s="16">
        <f t="shared" si="36"/>
        <v>0</v>
      </c>
    </row>
    <row r="2324" spans="1:8" ht="13.5" x14ac:dyDescent="0.25">
      <c r="A2324" s="11"/>
      <c r="B2324" s="10">
        <v>45684</v>
      </c>
      <c r="C2324" s="2">
        <v>2.29</v>
      </c>
      <c r="D2324" s="2">
        <v>2.1429999999999998</v>
      </c>
      <c r="E2324" s="2">
        <v>0</v>
      </c>
      <c r="F2324" s="2">
        <v>0</v>
      </c>
      <c r="G2324" s="2">
        <v>0</v>
      </c>
      <c r="H2324" s="16">
        <f t="shared" si="36"/>
        <v>0</v>
      </c>
    </row>
    <row r="2325" spans="1:8" ht="13.5" x14ac:dyDescent="0.25">
      <c r="A2325" s="11"/>
      <c r="B2325" s="10">
        <v>45685</v>
      </c>
      <c r="C2325" s="2">
        <v>2.29</v>
      </c>
      <c r="D2325" s="2">
        <v>2.1429999999999998</v>
      </c>
      <c r="E2325" s="2">
        <v>0</v>
      </c>
      <c r="F2325" s="2">
        <v>0</v>
      </c>
      <c r="G2325" s="2">
        <v>0</v>
      </c>
      <c r="H2325" s="16">
        <f t="shared" si="36"/>
        <v>0</v>
      </c>
    </row>
    <row r="2326" spans="1:8" ht="13.5" x14ac:dyDescent="0.25">
      <c r="A2326" s="11"/>
      <c r="B2326" s="10">
        <v>45686</v>
      </c>
      <c r="C2326" s="2">
        <v>2.29</v>
      </c>
      <c r="D2326" s="2">
        <v>2.1429999999999998</v>
      </c>
      <c r="E2326" s="2">
        <v>0</v>
      </c>
      <c r="F2326" s="2">
        <v>0</v>
      </c>
      <c r="G2326" s="2">
        <v>0</v>
      </c>
      <c r="H2326" s="16">
        <f t="shared" si="36"/>
        <v>0</v>
      </c>
    </row>
    <row r="2327" spans="1:8" ht="13.5" x14ac:dyDescent="0.25">
      <c r="A2327" s="11"/>
      <c r="B2327" s="10">
        <v>45687</v>
      </c>
      <c r="C2327" s="2">
        <v>2.29</v>
      </c>
      <c r="D2327" s="2">
        <v>2.1429999999999998</v>
      </c>
      <c r="E2327" s="2">
        <v>4171</v>
      </c>
      <c r="F2327" s="2">
        <v>2.29</v>
      </c>
      <c r="G2327" s="2">
        <v>9551.59</v>
      </c>
      <c r="H2327" s="16">
        <f t="shared" si="36"/>
        <v>0</v>
      </c>
    </row>
    <row r="2328" spans="1:8" ht="13.5" x14ac:dyDescent="0.25">
      <c r="A2328" s="11"/>
      <c r="B2328" s="10">
        <v>45688</v>
      </c>
      <c r="C2328" s="2">
        <v>2.39</v>
      </c>
      <c r="D2328" s="2">
        <v>2.2366000000000001</v>
      </c>
      <c r="E2328" s="2">
        <v>2870</v>
      </c>
      <c r="F2328" s="2">
        <v>2.39</v>
      </c>
      <c r="G2328" s="2">
        <v>6859.3</v>
      </c>
      <c r="H2328" s="16">
        <f t="shared" si="36"/>
        <v>4.3677088194120563E-2</v>
      </c>
    </row>
    <row r="2329" spans="1:8" ht="13.5" x14ac:dyDescent="0.25">
      <c r="A2329" s="11"/>
      <c r="B2329" s="10">
        <v>45691</v>
      </c>
      <c r="C2329" s="2">
        <v>2.39</v>
      </c>
      <c r="D2329" s="2">
        <v>2.2366000000000001</v>
      </c>
      <c r="E2329" s="2">
        <v>1000</v>
      </c>
      <c r="F2329" s="2">
        <v>2.39</v>
      </c>
      <c r="G2329" s="2">
        <v>2390</v>
      </c>
      <c r="H2329" s="16">
        <f t="shared" si="36"/>
        <v>0</v>
      </c>
    </row>
    <row r="2330" spans="1:8" ht="13.5" x14ac:dyDescent="0.25">
      <c r="A2330" s="11"/>
      <c r="B2330" s="10">
        <v>45692</v>
      </c>
      <c r="C2330" s="2">
        <v>2.39</v>
      </c>
      <c r="D2330" s="2">
        <v>2.2366000000000001</v>
      </c>
      <c r="E2330" s="2">
        <v>0</v>
      </c>
      <c r="F2330" s="2">
        <v>0</v>
      </c>
      <c r="G2330" s="2">
        <v>0</v>
      </c>
      <c r="H2330" s="16">
        <f t="shared" si="36"/>
        <v>0</v>
      </c>
    </row>
    <row r="2331" spans="1:8" ht="13.5" x14ac:dyDescent="0.25">
      <c r="A2331" s="11"/>
      <c r="B2331" s="10">
        <v>45693</v>
      </c>
      <c r="C2331" s="2">
        <v>2.29</v>
      </c>
      <c r="D2331" s="2">
        <v>2.1429999999999998</v>
      </c>
      <c r="E2331" s="2">
        <v>5000</v>
      </c>
      <c r="F2331" s="2">
        <v>2.29</v>
      </c>
      <c r="G2331" s="2">
        <v>11450</v>
      </c>
      <c r="H2331" s="16">
        <f t="shared" si="36"/>
        <v>-4.1849235446660263E-2</v>
      </c>
    </row>
    <row r="2332" spans="1:8" ht="13.5" x14ac:dyDescent="0.25">
      <c r="A2332" s="11"/>
      <c r="B2332" s="10">
        <v>45694</v>
      </c>
      <c r="C2332" s="2">
        <v>2.29</v>
      </c>
      <c r="D2332" s="2">
        <v>2.1429999999999998</v>
      </c>
      <c r="E2332" s="2">
        <v>0</v>
      </c>
      <c r="F2332" s="2">
        <v>0</v>
      </c>
      <c r="G2332" s="2">
        <v>0</v>
      </c>
      <c r="H2332" s="16">
        <f t="shared" si="36"/>
        <v>0</v>
      </c>
    </row>
    <row r="2333" spans="1:8" ht="13.5" x14ac:dyDescent="0.25">
      <c r="A2333" s="11"/>
      <c r="B2333" s="10">
        <v>45695</v>
      </c>
      <c r="C2333" s="2">
        <v>2.29</v>
      </c>
      <c r="D2333" s="2">
        <v>2.1429999999999998</v>
      </c>
      <c r="E2333" s="2">
        <v>0</v>
      </c>
      <c r="F2333" s="2">
        <v>0</v>
      </c>
      <c r="G2333" s="2">
        <v>0</v>
      </c>
      <c r="H2333" s="16">
        <f t="shared" si="36"/>
        <v>0</v>
      </c>
    </row>
    <row r="2334" spans="1:8" ht="13.5" x14ac:dyDescent="0.25">
      <c r="A2334" s="11"/>
      <c r="B2334" s="10">
        <v>45698</v>
      </c>
      <c r="C2334" s="2">
        <v>2.2999999999999998</v>
      </c>
      <c r="D2334" s="2">
        <v>2.1522999999999999</v>
      </c>
      <c r="E2334" s="2">
        <v>12739</v>
      </c>
      <c r="F2334" s="2">
        <v>2.2999999999999998</v>
      </c>
      <c r="G2334" s="2">
        <v>29299.7</v>
      </c>
      <c r="H2334" s="16">
        <f t="shared" si="36"/>
        <v>4.3397106859543099E-3</v>
      </c>
    </row>
    <row r="2335" spans="1:8" ht="13.5" x14ac:dyDescent="0.25">
      <c r="A2335" s="11"/>
      <c r="B2335" s="10">
        <v>45699</v>
      </c>
      <c r="C2335" s="2">
        <v>2.2999999999999998</v>
      </c>
      <c r="D2335" s="2">
        <v>2.1522999999999999</v>
      </c>
      <c r="E2335" s="2">
        <v>9650</v>
      </c>
      <c r="F2335" s="2">
        <v>2.2999999999999998</v>
      </c>
      <c r="G2335" s="2">
        <v>22195</v>
      </c>
      <c r="H2335" s="16">
        <f t="shared" si="36"/>
        <v>0</v>
      </c>
    </row>
    <row r="2336" spans="1:8" ht="13.5" x14ac:dyDescent="0.25">
      <c r="A2336" s="11"/>
      <c r="B2336" s="10">
        <v>45700</v>
      </c>
      <c r="C2336" s="2">
        <v>2.2999999999999998</v>
      </c>
      <c r="D2336" s="2">
        <v>2.1522999999999999</v>
      </c>
      <c r="E2336" s="2">
        <v>0</v>
      </c>
      <c r="F2336" s="2">
        <v>0</v>
      </c>
      <c r="G2336" s="2">
        <v>0</v>
      </c>
      <c r="H2336" s="16">
        <f t="shared" si="36"/>
        <v>0</v>
      </c>
    </row>
    <row r="2337" spans="1:8" ht="13.5" x14ac:dyDescent="0.25">
      <c r="A2337" s="11"/>
      <c r="B2337" s="10">
        <v>45701</v>
      </c>
      <c r="C2337" s="2">
        <v>2.2999999999999998</v>
      </c>
      <c r="D2337" s="2">
        <v>2.1522999999999999</v>
      </c>
      <c r="E2337" s="2">
        <v>2200</v>
      </c>
      <c r="F2337" s="2">
        <v>2.2999999999999998</v>
      </c>
      <c r="G2337" s="2">
        <v>5060</v>
      </c>
      <c r="H2337" s="16">
        <f t="shared" si="36"/>
        <v>0</v>
      </c>
    </row>
    <row r="2338" spans="1:8" ht="13.5" x14ac:dyDescent="0.25">
      <c r="A2338" s="11"/>
      <c r="B2338" s="10">
        <v>45702</v>
      </c>
      <c r="C2338" s="2">
        <v>2.2999999999999998</v>
      </c>
      <c r="D2338" s="2">
        <v>2.1522999999999999</v>
      </c>
      <c r="E2338" s="2">
        <v>3904</v>
      </c>
      <c r="F2338" s="2">
        <v>2.2999999999999998</v>
      </c>
      <c r="G2338" s="2">
        <v>8979.2000000000007</v>
      </c>
      <c r="H2338" s="16">
        <f t="shared" si="36"/>
        <v>0</v>
      </c>
    </row>
    <row r="2339" spans="1:8" ht="13.5" x14ac:dyDescent="0.25">
      <c r="A2339" s="11"/>
      <c r="B2339" s="10">
        <v>45705</v>
      </c>
      <c r="C2339" s="2">
        <v>2.2999999999999998</v>
      </c>
      <c r="D2339" s="2">
        <v>2.1522999999999999</v>
      </c>
      <c r="E2339" s="2">
        <v>1770</v>
      </c>
      <c r="F2339" s="2">
        <v>2.2999999999999998</v>
      </c>
      <c r="G2339" s="2">
        <v>4071</v>
      </c>
      <c r="H2339" s="16">
        <f t="shared" si="36"/>
        <v>0</v>
      </c>
    </row>
    <row r="2340" spans="1:8" ht="13.5" x14ac:dyDescent="0.25">
      <c r="A2340" s="11"/>
      <c r="B2340" s="10">
        <v>45706</v>
      </c>
      <c r="C2340" s="2">
        <v>2.2999999999999998</v>
      </c>
      <c r="D2340" s="2">
        <v>2.1522999999999999</v>
      </c>
      <c r="E2340" s="2">
        <v>0</v>
      </c>
      <c r="F2340" s="2">
        <v>0</v>
      </c>
      <c r="G2340" s="2">
        <v>0</v>
      </c>
      <c r="H2340" s="16">
        <f t="shared" si="36"/>
        <v>0</v>
      </c>
    </row>
    <row r="2341" spans="1:8" ht="13.5" x14ac:dyDescent="0.25">
      <c r="A2341" s="11"/>
      <c r="B2341" s="10">
        <v>45707</v>
      </c>
      <c r="C2341" s="2">
        <v>2.2999999999999998</v>
      </c>
      <c r="D2341" s="2">
        <v>2.1522999999999999</v>
      </c>
      <c r="E2341" s="2">
        <v>0</v>
      </c>
      <c r="F2341" s="2">
        <v>0</v>
      </c>
      <c r="G2341" s="2">
        <v>0</v>
      </c>
      <c r="H2341" s="16">
        <f t="shared" si="36"/>
        <v>0</v>
      </c>
    </row>
    <row r="2342" spans="1:8" ht="13.5" x14ac:dyDescent="0.25">
      <c r="A2342" s="11"/>
      <c r="B2342" s="10">
        <v>45708</v>
      </c>
      <c r="C2342" s="2">
        <v>2.2999999999999998</v>
      </c>
      <c r="D2342" s="2">
        <v>2.1522999999999999</v>
      </c>
      <c r="E2342" s="2">
        <v>0</v>
      </c>
      <c r="F2342" s="2">
        <v>0</v>
      </c>
      <c r="G2342" s="2">
        <v>0</v>
      </c>
      <c r="H2342" s="16">
        <f t="shared" si="36"/>
        <v>0</v>
      </c>
    </row>
    <row r="2343" spans="1:8" ht="13.5" x14ac:dyDescent="0.25">
      <c r="A2343" s="11"/>
      <c r="B2343" s="10">
        <v>45709</v>
      </c>
      <c r="C2343" s="2">
        <v>2.2999999999999998</v>
      </c>
      <c r="D2343" s="2">
        <v>2.1522999999999999</v>
      </c>
      <c r="E2343" s="2">
        <v>0</v>
      </c>
      <c r="F2343" s="2">
        <v>0</v>
      </c>
      <c r="G2343" s="2">
        <v>0</v>
      </c>
      <c r="H2343" s="16">
        <f t="shared" si="36"/>
        <v>0</v>
      </c>
    </row>
    <row r="2344" spans="1:8" ht="13.5" x14ac:dyDescent="0.25">
      <c r="A2344" s="11"/>
      <c r="B2344" s="10">
        <v>45712</v>
      </c>
      <c r="C2344" s="2">
        <v>2.2999999999999998</v>
      </c>
      <c r="D2344" s="2">
        <v>2.1522999999999999</v>
      </c>
      <c r="E2344" s="2">
        <v>0</v>
      </c>
      <c r="F2344" s="2">
        <v>0</v>
      </c>
      <c r="G2344" s="2">
        <v>0</v>
      </c>
      <c r="H2344" s="16">
        <f t="shared" si="36"/>
        <v>0</v>
      </c>
    </row>
    <row r="2345" spans="1:8" ht="13.5" x14ac:dyDescent="0.25">
      <c r="A2345" s="11"/>
      <c r="B2345" s="10">
        <v>45713</v>
      </c>
      <c r="C2345" s="2">
        <v>2.2999999999999998</v>
      </c>
      <c r="D2345" s="2">
        <v>2.1522999999999999</v>
      </c>
      <c r="E2345" s="2">
        <v>0</v>
      </c>
      <c r="F2345" s="2">
        <v>0</v>
      </c>
      <c r="G2345" s="2">
        <v>0</v>
      </c>
      <c r="H2345" s="16">
        <f t="shared" si="36"/>
        <v>0</v>
      </c>
    </row>
    <row r="2346" spans="1:8" ht="13.5" x14ac:dyDescent="0.25">
      <c r="A2346" s="11"/>
      <c r="B2346" s="10">
        <v>45714</v>
      </c>
      <c r="C2346" s="2">
        <v>2.2999999999999998</v>
      </c>
      <c r="D2346" s="2">
        <v>2.1522999999999999</v>
      </c>
      <c r="E2346" s="2">
        <v>2400</v>
      </c>
      <c r="F2346" s="2">
        <v>2.2999999999999998</v>
      </c>
      <c r="G2346" s="2">
        <v>5520</v>
      </c>
      <c r="H2346" s="16">
        <f t="shared" si="36"/>
        <v>0</v>
      </c>
    </row>
    <row r="2347" spans="1:8" ht="13.5" x14ac:dyDescent="0.25">
      <c r="A2347" s="11"/>
      <c r="B2347" s="10">
        <v>45715</v>
      </c>
      <c r="C2347" s="2">
        <v>2.2999999999999998</v>
      </c>
      <c r="D2347" s="2">
        <v>2.1522999999999999</v>
      </c>
      <c r="E2347" s="2">
        <v>1620</v>
      </c>
      <c r="F2347" s="2">
        <v>2.2999999999999998</v>
      </c>
      <c r="G2347" s="2">
        <v>3726</v>
      </c>
      <c r="H2347" s="16">
        <f t="shared" si="36"/>
        <v>0</v>
      </c>
    </row>
    <row r="2348" spans="1:8" ht="13.5" x14ac:dyDescent="0.25">
      <c r="A2348" s="11"/>
      <c r="B2348" s="10">
        <v>45716</v>
      </c>
      <c r="C2348" s="2">
        <v>2.2999999999999998</v>
      </c>
      <c r="D2348" s="2">
        <v>2.1522999999999999</v>
      </c>
      <c r="E2348" s="2">
        <v>0</v>
      </c>
      <c r="F2348" s="2">
        <v>0</v>
      </c>
      <c r="G2348" s="2">
        <v>0</v>
      </c>
      <c r="H2348" s="16">
        <f t="shared" si="36"/>
        <v>0</v>
      </c>
    </row>
    <row r="2349" spans="1:8" ht="13.5" x14ac:dyDescent="0.25">
      <c r="A2349" s="11"/>
      <c r="B2349" s="10">
        <v>45719</v>
      </c>
      <c r="C2349" s="2">
        <v>2.2999999999999998</v>
      </c>
      <c r="D2349" s="2">
        <v>2.1522999999999999</v>
      </c>
      <c r="E2349" s="2">
        <v>0</v>
      </c>
      <c r="F2349" s="2">
        <v>0</v>
      </c>
      <c r="G2349" s="2">
        <v>0</v>
      </c>
      <c r="H2349" s="16">
        <f t="shared" si="36"/>
        <v>0</v>
      </c>
    </row>
    <row r="2350" spans="1:8" ht="13.5" x14ac:dyDescent="0.25">
      <c r="A2350" s="11"/>
      <c r="B2350" s="10">
        <v>45720</v>
      </c>
      <c r="C2350" s="2">
        <v>2.2999999999999998</v>
      </c>
      <c r="D2350" s="2">
        <v>2.1522999999999999</v>
      </c>
      <c r="E2350" s="2">
        <v>0</v>
      </c>
      <c r="F2350" s="2">
        <v>0</v>
      </c>
      <c r="G2350" s="2">
        <v>0</v>
      </c>
      <c r="H2350" s="16">
        <f t="shared" si="36"/>
        <v>0</v>
      </c>
    </row>
    <row r="2351" spans="1:8" ht="13.5" x14ac:dyDescent="0.25">
      <c r="A2351" s="11"/>
      <c r="B2351" s="10">
        <v>45721</v>
      </c>
      <c r="C2351" s="2">
        <v>2.2999999999999998</v>
      </c>
      <c r="D2351" s="2">
        <v>2.1522999999999999</v>
      </c>
      <c r="E2351" s="2">
        <v>0</v>
      </c>
      <c r="F2351" s="2">
        <v>0</v>
      </c>
      <c r="G2351" s="2">
        <v>0</v>
      </c>
      <c r="H2351" s="16">
        <f t="shared" si="36"/>
        <v>0</v>
      </c>
    </row>
    <row r="2352" spans="1:8" ht="13.5" x14ac:dyDescent="0.25">
      <c r="A2352" s="11"/>
      <c r="B2352" s="10">
        <v>45722</v>
      </c>
      <c r="C2352" s="2">
        <v>2.2999999999999998</v>
      </c>
      <c r="D2352" s="2">
        <v>2.1522999999999999</v>
      </c>
      <c r="E2352" s="2">
        <v>0</v>
      </c>
      <c r="F2352" s="2">
        <v>0</v>
      </c>
      <c r="G2352" s="2">
        <v>0</v>
      </c>
      <c r="H2352" s="16">
        <f t="shared" si="36"/>
        <v>0</v>
      </c>
    </row>
    <row r="2353" spans="1:8" ht="13.5" x14ac:dyDescent="0.25">
      <c r="A2353" s="11"/>
      <c r="B2353" s="10">
        <v>45723</v>
      </c>
      <c r="C2353" s="2">
        <v>2.2999999999999998</v>
      </c>
      <c r="D2353" s="2">
        <v>2.1522999999999999</v>
      </c>
      <c r="E2353" s="2">
        <v>0</v>
      </c>
      <c r="F2353" s="2">
        <v>0</v>
      </c>
      <c r="G2353" s="2">
        <v>0</v>
      </c>
      <c r="H2353" s="16">
        <f t="shared" si="36"/>
        <v>0</v>
      </c>
    </row>
    <row r="2354" spans="1:8" ht="13.5" x14ac:dyDescent="0.25">
      <c r="A2354" s="11"/>
      <c r="B2354" s="10">
        <v>45726</v>
      </c>
      <c r="C2354" s="2">
        <v>2.2999999999999998</v>
      </c>
      <c r="D2354" s="2">
        <v>2.1522999999999999</v>
      </c>
      <c r="E2354" s="2">
        <v>0</v>
      </c>
      <c r="F2354" s="2">
        <v>0</v>
      </c>
      <c r="G2354" s="2">
        <v>0</v>
      </c>
      <c r="H2354" s="16">
        <f t="shared" si="36"/>
        <v>0</v>
      </c>
    </row>
    <row r="2355" spans="1:8" ht="13.5" x14ac:dyDescent="0.25">
      <c r="A2355" s="11"/>
      <c r="B2355" s="10">
        <v>45727</v>
      </c>
      <c r="C2355" s="2">
        <v>2.2999999999999998</v>
      </c>
      <c r="D2355" s="2">
        <v>2.1522999999999999</v>
      </c>
      <c r="E2355" s="2">
        <v>0</v>
      </c>
      <c r="F2355" s="2">
        <v>0</v>
      </c>
      <c r="G2355" s="2">
        <v>0</v>
      </c>
      <c r="H2355" s="16">
        <f t="shared" si="36"/>
        <v>0</v>
      </c>
    </row>
    <row r="2356" spans="1:8" ht="13.5" x14ac:dyDescent="0.25">
      <c r="A2356" s="11"/>
      <c r="B2356" s="10">
        <v>45728</v>
      </c>
      <c r="C2356" s="2">
        <v>2.2999999999999998</v>
      </c>
      <c r="D2356" s="2">
        <v>2.1522999999999999</v>
      </c>
      <c r="E2356" s="2">
        <v>0</v>
      </c>
      <c r="F2356" s="2">
        <v>0</v>
      </c>
      <c r="G2356" s="2">
        <v>0</v>
      </c>
      <c r="H2356" s="16">
        <f t="shared" si="36"/>
        <v>0</v>
      </c>
    </row>
    <row r="2357" spans="1:8" ht="13.5" x14ac:dyDescent="0.25">
      <c r="A2357" s="11"/>
      <c r="B2357" s="10">
        <v>45729</v>
      </c>
      <c r="C2357" s="2">
        <v>2.2999999999999998</v>
      </c>
      <c r="D2357" s="2">
        <v>2.1522999999999999</v>
      </c>
      <c r="E2357" s="2">
        <v>0</v>
      </c>
      <c r="F2357" s="2">
        <v>0</v>
      </c>
      <c r="G2357" s="2">
        <v>0</v>
      </c>
      <c r="H2357" s="16">
        <f t="shared" si="36"/>
        <v>0</v>
      </c>
    </row>
    <row r="2358" spans="1:8" ht="13.5" x14ac:dyDescent="0.25">
      <c r="A2358" s="11"/>
      <c r="B2358" s="10">
        <v>45730</v>
      </c>
      <c r="C2358" s="2">
        <v>2.2999999999999998</v>
      </c>
      <c r="D2358" s="2">
        <v>2.1522999999999999</v>
      </c>
      <c r="E2358" s="2">
        <v>0</v>
      </c>
      <c r="F2358" s="2">
        <v>0</v>
      </c>
      <c r="G2358" s="2">
        <v>0</v>
      </c>
      <c r="H2358" s="16">
        <f t="shared" si="36"/>
        <v>0</v>
      </c>
    </row>
    <row r="2359" spans="1:8" ht="13.5" x14ac:dyDescent="0.25">
      <c r="A2359" s="11"/>
      <c r="B2359" s="10">
        <v>45733</v>
      </c>
      <c r="C2359" s="2">
        <v>2.2999999999999998</v>
      </c>
      <c r="D2359" s="2">
        <v>2.1522999999999999</v>
      </c>
      <c r="E2359" s="2">
        <v>0</v>
      </c>
      <c r="F2359" s="2">
        <v>0</v>
      </c>
      <c r="G2359" s="2">
        <v>0</v>
      </c>
      <c r="H2359" s="16">
        <f t="shared" si="36"/>
        <v>0</v>
      </c>
    </row>
    <row r="2360" spans="1:8" ht="13.5" x14ac:dyDescent="0.25">
      <c r="A2360" s="11"/>
      <c r="B2360" s="10">
        <v>45734</v>
      </c>
      <c r="C2360" s="2">
        <v>2.3199999999999998</v>
      </c>
      <c r="D2360" s="2">
        <v>2.1711</v>
      </c>
      <c r="E2360" s="2">
        <v>6410</v>
      </c>
      <c r="F2360" s="2">
        <v>2.3199999999999998</v>
      </c>
      <c r="G2360" s="2">
        <v>14871.2</v>
      </c>
      <c r="H2360" s="16">
        <f t="shared" si="36"/>
        <v>8.7348417971473084E-3</v>
      </c>
    </row>
    <row r="2361" spans="1:8" ht="13.5" x14ac:dyDescent="0.25">
      <c r="A2361" s="11"/>
      <c r="B2361" s="10">
        <v>45735</v>
      </c>
      <c r="C2361" s="2">
        <v>2.3199999999999998</v>
      </c>
      <c r="D2361" s="2">
        <v>2.1711</v>
      </c>
      <c r="E2361" s="2">
        <v>0</v>
      </c>
      <c r="F2361" s="2">
        <v>0</v>
      </c>
      <c r="G2361" s="2">
        <v>0</v>
      </c>
      <c r="H2361" s="16">
        <f t="shared" si="36"/>
        <v>0</v>
      </c>
    </row>
    <row r="2362" spans="1:8" ht="13.5" x14ac:dyDescent="0.25">
      <c r="A2362" s="11"/>
      <c r="B2362" s="10">
        <v>45737</v>
      </c>
      <c r="C2362" s="2">
        <v>2.3199999999999998</v>
      </c>
      <c r="D2362" s="2">
        <v>2.1711</v>
      </c>
      <c r="E2362" s="2">
        <v>0</v>
      </c>
      <c r="F2362" s="2">
        <v>0</v>
      </c>
      <c r="G2362" s="2">
        <v>0</v>
      </c>
      <c r="H2362" s="16">
        <f t="shared" si="36"/>
        <v>0</v>
      </c>
    </row>
    <row r="2363" spans="1:8" ht="13.5" x14ac:dyDescent="0.25">
      <c r="A2363" s="11"/>
      <c r="B2363" s="10">
        <v>45740</v>
      </c>
      <c r="C2363" s="2">
        <v>2.3199999999999998</v>
      </c>
      <c r="D2363" s="2">
        <v>2.1711</v>
      </c>
      <c r="E2363" s="2">
        <v>0</v>
      </c>
      <c r="F2363" s="2">
        <v>0</v>
      </c>
      <c r="G2363" s="2">
        <v>0</v>
      </c>
      <c r="H2363" s="16">
        <f t="shared" si="36"/>
        <v>0</v>
      </c>
    </row>
    <row r="2364" spans="1:8" ht="13.5" x14ac:dyDescent="0.25">
      <c r="A2364" s="11"/>
      <c r="B2364" s="10">
        <v>45741</v>
      </c>
      <c r="C2364" s="2">
        <v>2.2200000000000002</v>
      </c>
      <c r="D2364" s="2">
        <v>2.0775000000000001</v>
      </c>
      <c r="E2364" s="2">
        <v>0</v>
      </c>
      <c r="F2364" s="2">
        <v>0</v>
      </c>
      <c r="G2364" s="2">
        <v>0</v>
      </c>
      <c r="H2364" s="16">
        <f t="shared" si="36"/>
        <v>-4.3111786651927553E-2</v>
      </c>
    </row>
    <row r="2365" spans="1:8" ht="13.5" x14ac:dyDescent="0.25">
      <c r="A2365" s="11"/>
      <c r="B2365" s="10">
        <v>45742</v>
      </c>
      <c r="C2365" s="2">
        <v>2.2200000000000002</v>
      </c>
      <c r="D2365" s="2">
        <v>2.0775000000000001</v>
      </c>
      <c r="E2365" s="2">
        <v>0</v>
      </c>
      <c r="F2365" s="2">
        <v>0</v>
      </c>
      <c r="G2365" s="2">
        <v>0</v>
      </c>
      <c r="H2365" s="16">
        <f t="shared" si="36"/>
        <v>0</v>
      </c>
    </row>
    <row r="2366" spans="1:8" ht="13.5" x14ac:dyDescent="0.25">
      <c r="A2366" s="11"/>
      <c r="B2366" s="10">
        <v>45743</v>
      </c>
      <c r="C2366" s="2">
        <v>2.2200000000000002</v>
      </c>
      <c r="D2366" s="2">
        <v>2.0775000000000001</v>
      </c>
      <c r="E2366" s="2">
        <v>0</v>
      </c>
      <c r="F2366" s="2">
        <v>0</v>
      </c>
      <c r="G2366" s="2">
        <v>0</v>
      </c>
      <c r="H2366" s="16">
        <f t="shared" si="36"/>
        <v>0</v>
      </c>
    </row>
    <row r="2367" spans="1:8" ht="13.5" x14ac:dyDescent="0.25">
      <c r="A2367" s="11"/>
      <c r="B2367" s="10">
        <v>45744</v>
      </c>
      <c r="C2367" s="2">
        <v>2.2200000000000002</v>
      </c>
      <c r="D2367" s="2">
        <v>2.0775000000000001</v>
      </c>
      <c r="E2367" s="2">
        <v>0</v>
      </c>
      <c r="F2367" s="2">
        <v>0</v>
      </c>
      <c r="G2367" s="2">
        <v>0</v>
      </c>
      <c r="H2367" s="16">
        <f t="shared" si="36"/>
        <v>0</v>
      </c>
    </row>
    <row r="2368" spans="1:8" ht="13.5" x14ac:dyDescent="0.25">
      <c r="A2368" s="11"/>
      <c r="B2368" s="10">
        <v>45749</v>
      </c>
      <c r="C2368" s="2">
        <v>2.2200000000000002</v>
      </c>
      <c r="D2368" s="2">
        <v>2.0775000000000001</v>
      </c>
      <c r="E2368" s="2">
        <v>0</v>
      </c>
      <c r="F2368" s="2">
        <v>0</v>
      </c>
      <c r="G2368" s="2">
        <v>0</v>
      </c>
      <c r="H2368" s="16">
        <f t="shared" si="36"/>
        <v>0</v>
      </c>
    </row>
    <row r="2369" spans="1:8" ht="13.5" x14ac:dyDescent="0.25">
      <c r="A2369" s="11"/>
      <c r="B2369" s="10">
        <v>45750</v>
      </c>
      <c r="C2369" s="2">
        <v>2.2200000000000002</v>
      </c>
      <c r="D2369" s="2">
        <v>2.0775000000000001</v>
      </c>
      <c r="E2369" s="2">
        <v>0</v>
      </c>
      <c r="F2369" s="2">
        <v>0</v>
      </c>
      <c r="G2369" s="2">
        <v>0</v>
      </c>
      <c r="H2369" s="16">
        <f t="shared" si="36"/>
        <v>0</v>
      </c>
    </row>
    <row r="2370" spans="1:8" ht="13.5" x14ac:dyDescent="0.25">
      <c r="A2370" s="11"/>
      <c r="B2370" s="10">
        <v>45751</v>
      </c>
      <c r="C2370" s="2">
        <v>2.2200000000000002</v>
      </c>
      <c r="D2370" s="2">
        <v>2.0775000000000001</v>
      </c>
      <c r="E2370" s="2">
        <v>0</v>
      </c>
      <c r="F2370" s="2">
        <v>0</v>
      </c>
      <c r="G2370" s="2">
        <v>0</v>
      </c>
      <c r="H2370" s="16">
        <f t="shared" si="36"/>
        <v>0</v>
      </c>
    </row>
    <row r="2371" spans="1:8" ht="13.5" x14ac:dyDescent="0.25">
      <c r="A2371" s="11"/>
      <c r="B2371" s="10">
        <v>45754</v>
      </c>
      <c r="C2371" s="2">
        <v>2.2200000000000002</v>
      </c>
      <c r="D2371" s="2">
        <v>2.0775000000000001</v>
      </c>
      <c r="E2371" s="2">
        <v>0</v>
      </c>
      <c r="F2371" s="2">
        <v>0</v>
      </c>
      <c r="G2371" s="2">
        <v>0</v>
      </c>
      <c r="H2371" s="16">
        <f t="shared" si="36"/>
        <v>0</v>
      </c>
    </row>
    <row r="2372" spans="1:8" ht="13.5" x14ac:dyDescent="0.25">
      <c r="A2372" s="11"/>
      <c r="B2372" s="10">
        <v>45755</v>
      </c>
      <c r="C2372" s="2">
        <v>2.2200000000000002</v>
      </c>
      <c r="D2372" s="2">
        <v>2.0775000000000001</v>
      </c>
      <c r="E2372" s="2">
        <v>0</v>
      </c>
      <c r="F2372" s="2">
        <v>0</v>
      </c>
      <c r="G2372" s="2">
        <v>0</v>
      </c>
      <c r="H2372" s="16">
        <f t="shared" si="36"/>
        <v>0</v>
      </c>
    </row>
    <row r="2373" spans="1:8" ht="13.5" x14ac:dyDescent="0.25">
      <c r="A2373" s="11"/>
      <c r="B2373" s="10">
        <v>45757</v>
      </c>
      <c r="C2373" s="2">
        <v>2.21</v>
      </c>
      <c r="D2373" s="2">
        <v>2.0680999999999998</v>
      </c>
      <c r="E2373" s="2">
        <v>15</v>
      </c>
      <c r="F2373" s="2">
        <v>2.21</v>
      </c>
      <c r="G2373" s="2">
        <v>33.15</v>
      </c>
      <c r="H2373" s="16">
        <f t="shared" si="36"/>
        <v>-4.5246690734056785E-3</v>
      </c>
    </row>
    <row r="2374" spans="1:8" ht="13.5" x14ac:dyDescent="0.25">
      <c r="A2374" s="11"/>
      <c r="B2374" s="10">
        <v>45758</v>
      </c>
      <c r="C2374" s="2">
        <v>2.21</v>
      </c>
      <c r="D2374" s="2">
        <v>2.0680999999999998</v>
      </c>
      <c r="E2374" s="2">
        <v>0</v>
      </c>
      <c r="F2374" s="2">
        <v>0</v>
      </c>
      <c r="G2374" s="2">
        <v>0</v>
      </c>
      <c r="H2374" s="16">
        <f t="shared" si="36"/>
        <v>0</v>
      </c>
    </row>
    <row r="2375" spans="1:8" ht="13.5" x14ac:dyDescent="0.25">
      <c r="A2375" s="11"/>
      <c r="B2375" s="10">
        <v>45761</v>
      </c>
      <c r="C2375" s="2">
        <v>2.2999999999999998</v>
      </c>
      <c r="D2375" s="2">
        <v>2.1522999999999999</v>
      </c>
      <c r="E2375" s="2">
        <v>0</v>
      </c>
      <c r="F2375" s="2">
        <v>0</v>
      </c>
      <c r="G2375" s="2">
        <v>0</v>
      </c>
      <c r="H2375" s="16">
        <f t="shared" ref="H2375:H2438" si="37">(D2375-D2374)/D2374</f>
        <v>4.071369856389926E-2</v>
      </c>
    </row>
    <row r="2376" spans="1:8" ht="13.5" x14ac:dyDescent="0.25">
      <c r="A2376" s="11"/>
      <c r="B2376" s="10">
        <v>45762</v>
      </c>
      <c r="C2376" s="2">
        <v>2.2999999999999998</v>
      </c>
      <c r="D2376" s="2">
        <v>2.1522999999999999</v>
      </c>
      <c r="E2376" s="2">
        <v>0</v>
      </c>
      <c r="F2376" s="2">
        <v>0</v>
      </c>
      <c r="G2376" s="2">
        <v>0</v>
      </c>
      <c r="H2376" s="16">
        <f t="shared" si="37"/>
        <v>0</v>
      </c>
    </row>
    <row r="2377" spans="1:8" ht="13.5" x14ac:dyDescent="0.25">
      <c r="A2377" s="11"/>
      <c r="B2377" s="10">
        <v>45763</v>
      </c>
      <c r="C2377" s="2">
        <v>2.2200000000000002</v>
      </c>
      <c r="D2377" s="2">
        <v>2.0775000000000001</v>
      </c>
      <c r="E2377" s="2">
        <v>185</v>
      </c>
      <c r="F2377" s="2">
        <v>2.2200000000000002</v>
      </c>
      <c r="G2377" s="2">
        <v>410.7</v>
      </c>
      <c r="H2377" s="16">
        <f t="shared" si="37"/>
        <v>-3.4753519490777193E-2</v>
      </c>
    </row>
    <row r="2378" spans="1:8" ht="13.5" x14ac:dyDescent="0.25">
      <c r="A2378" s="11"/>
      <c r="B2378" s="10">
        <v>45764</v>
      </c>
      <c r="C2378" s="2">
        <v>2.2200000000000002</v>
      </c>
      <c r="D2378" s="2">
        <v>2.0775000000000001</v>
      </c>
      <c r="E2378" s="2">
        <v>0</v>
      </c>
      <c r="F2378" s="2">
        <v>0</v>
      </c>
      <c r="G2378" s="2">
        <v>0</v>
      </c>
      <c r="H2378" s="16">
        <f t="shared" si="37"/>
        <v>0</v>
      </c>
    </row>
    <row r="2379" spans="1:8" ht="13.5" x14ac:dyDescent="0.25">
      <c r="A2379" s="11"/>
      <c r="B2379" s="10">
        <v>45765</v>
      </c>
      <c r="C2379" s="2">
        <v>2.31</v>
      </c>
      <c r="D2379" s="2">
        <v>2.1617000000000002</v>
      </c>
      <c r="E2379" s="2">
        <v>0</v>
      </c>
      <c r="F2379" s="2">
        <v>0</v>
      </c>
      <c r="G2379" s="2">
        <v>0</v>
      </c>
      <c r="H2379" s="16">
        <f t="shared" si="37"/>
        <v>4.0529482551143227E-2</v>
      </c>
    </row>
    <row r="2380" spans="1:8" ht="13.5" x14ac:dyDescent="0.25">
      <c r="A2380" s="11"/>
      <c r="B2380" s="10">
        <v>45768</v>
      </c>
      <c r="C2380" s="2">
        <v>2.35</v>
      </c>
      <c r="D2380" s="2">
        <v>2.1991000000000001</v>
      </c>
      <c r="E2380" s="2">
        <v>348</v>
      </c>
      <c r="F2380" s="2">
        <v>2.35</v>
      </c>
      <c r="G2380" s="2">
        <v>817.8</v>
      </c>
      <c r="H2380" s="16">
        <f t="shared" si="37"/>
        <v>1.7301198131100464E-2</v>
      </c>
    </row>
    <row r="2381" spans="1:8" ht="13.5" x14ac:dyDescent="0.25">
      <c r="A2381" s="11"/>
      <c r="B2381" s="10">
        <v>45769</v>
      </c>
      <c r="C2381" s="2">
        <v>2.35</v>
      </c>
      <c r="D2381" s="2">
        <v>2.1991000000000001</v>
      </c>
      <c r="E2381" s="2">
        <v>500</v>
      </c>
      <c r="F2381" s="2">
        <v>2.35</v>
      </c>
      <c r="G2381" s="2">
        <v>1175</v>
      </c>
      <c r="H2381" s="16">
        <f t="shared" si="37"/>
        <v>0</v>
      </c>
    </row>
    <row r="2382" spans="1:8" ht="13.5" x14ac:dyDescent="0.25">
      <c r="A2382" s="11"/>
      <c r="B2382" s="10">
        <v>45770</v>
      </c>
      <c r="C2382" s="2">
        <v>2.35</v>
      </c>
      <c r="D2382" s="2">
        <v>2.1991000000000001</v>
      </c>
      <c r="E2382" s="2">
        <v>150</v>
      </c>
      <c r="F2382" s="2">
        <v>2.35</v>
      </c>
      <c r="G2382" s="2">
        <v>352.5</v>
      </c>
      <c r="H2382" s="16">
        <f t="shared" si="37"/>
        <v>0</v>
      </c>
    </row>
    <row r="2383" spans="1:8" ht="13.5" x14ac:dyDescent="0.25">
      <c r="A2383" s="11"/>
      <c r="B2383" s="10">
        <v>45771</v>
      </c>
      <c r="C2383" s="2">
        <v>2.35</v>
      </c>
      <c r="D2383" s="2">
        <v>2.1991000000000001</v>
      </c>
      <c r="E2383" s="2">
        <v>0</v>
      </c>
      <c r="F2383" s="2">
        <v>0</v>
      </c>
      <c r="G2383" s="2">
        <v>0</v>
      </c>
      <c r="H2383" s="16">
        <f t="shared" si="37"/>
        <v>0</v>
      </c>
    </row>
    <row r="2384" spans="1:8" ht="13.5" x14ac:dyDescent="0.25">
      <c r="A2384" s="11"/>
      <c r="B2384" s="10">
        <v>45772</v>
      </c>
      <c r="C2384" s="2">
        <v>2.25</v>
      </c>
      <c r="D2384" s="2">
        <v>2.1055999999999999</v>
      </c>
      <c r="E2384" s="2">
        <v>500</v>
      </c>
      <c r="F2384" s="2">
        <v>2.25</v>
      </c>
      <c r="G2384" s="2">
        <v>1125</v>
      </c>
      <c r="H2384" s="16">
        <f t="shared" si="37"/>
        <v>-4.2517393479150623E-2</v>
      </c>
    </row>
    <row r="2385" spans="1:8" ht="13.5" x14ac:dyDescent="0.25">
      <c r="A2385" s="11"/>
      <c r="B2385" s="10">
        <v>45775</v>
      </c>
      <c r="C2385" s="2">
        <v>2.25</v>
      </c>
      <c r="D2385" s="2">
        <v>2.1055999999999999</v>
      </c>
      <c r="E2385" s="2">
        <v>0</v>
      </c>
      <c r="F2385" s="2">
        <v>0</v>
      </c>
      <c r="G2385" s="2">
        <v>0</v>
      </c>
      <c r="H2385" s="16">
        <f t="shared" si="37"/>
        <v>0</v>
      </c>
    </row>
    <row r="2386" spans="1:8" ht="13.5" x14ac:dyDescent="0.25">
      <c r="A2386" s="11"/>
      <c r="B2386" s="10">
        <v>45776</v>
      </c>
      <c r="C2386" s="2">
        <v>2.25</v>
      </c>
      <c r="D2386" s="2">
        <v>2.1055999999999999</v>
      </c>
      <c r="E2386" s="2">
        <v>147</v>
      </c>
      <c r="F2386" s="2">
        <v>2.25</v>
      </c>
      <c r="G2386" s="2">
        <v>330.75</v>
      </c>
      <c r="H2386" s="16">
        <f t="shared" si="37"/>
        <v>0</v>
      </c>
    </row>
    <row r="2387" spans="1:8" ht="13.5" x14ac:dyDescent="0.25">
      <c r="A2387" s="11"/>
      <c r="B2387" s="10">
        <v>45777</v>
      </c>
      <c r="C2387" s="2">
        <v>2.25</v>
      </c>
      <c r="D2387" s="2">
        <v>2.1055999999999999</v>
      </c>
      <c r="E2387" s="2">
        <v>0</v>
      </c>
      <c r="F2387" s="2">
        <v>0</v>
      </c>
      <c r="G2387" s="2">
        <v>0</v>
      </c>
      <c r="H2387" s="16">
        <f t="shared" si="37"/>
        <v>0</v>
      </c>
    </row>
    <row r="2388" spans="1:8" ht="13.5" x14ac:dyDescent="0.25">
      <c r="A2388" s="11"/>
      <c r="B2388" s="10">
        <v>45779</v>
      </c>
      <c r="C2388" s="2">
        <v>2.25</v>
      </c>
      <c r="D2388" s="2">
        <v>2.1055999999999999</v>
      </c>
      <c r="E2388" s="2">
        <v>460</v>
      </c>
      <c r="F2388" s="2">
        <v>2.25</v>
      </c>
      <c r="G2388" s="2">
        <v>1035</v>
      </c>
      <c r="H2388" s="16">
        <f t="shared" si="37"/>
        <v>0</v>
      </c>
    </row>
    <row r="2389" spans="1:8" ht="13.5" x14ac:dyDescent="0.25">
      <c r="A2389" s="11"/>
      <c r="B2389" s="10">
        <v>45782</v>
      </c>
      <c r="C2389" s="2">
        <v>2.25</v>
      </c>
      <c r="D2389" s="2">
        <v>2.1055999999999999</v>
      </c>
      <c r="E2389" s="2">
        <v>0</v>
      </c>
      <c r="F2389" s="2">
        <v>0</v>
      </c>
      <c r="G2389" s="2">
        <v>0</v>
      </c>
      <c r="H2389" s="16">
        <f t="shared" si="37"/>
        <v>0</v>
      </c>
    </row>
    <row r="2390" spans="1:8" ht="13.5" x14ac:dyDescent="0.25">
      <c r="A2390" s="11"/>
      <c r="B2390" s="10">
        <v>45783</v>
      </c>
      <c r="C2390" s="2">
        <v>2.25</v>
      </c>
      <c r="D2390" s="2">
        <v>2.1055999999999999</v>
      </c>
      <c r="E2390" s="2">
        <v>0</v>
      </c>
      <c r="F2390" s="2">
        <v>0</v>
      </c>
      <c r="G2390" s="2">
        <v>0</v>
      </c>
      <c r="H2390" s="16">
        <f t="shared" si="37"/>
        <v>0</v>
      </c>
    </row>
    <row r="2391" spans="1:8" ht="13.5" x14ac:dyDescent="0.25">
      <c r="A2391" s="11"/>
      <c r="B2391" s="10">
        <v>45784</v>
      </c>
      <c r="C2391" s="2">
        <v>2.25</v>
      </c>
      <c r="D2391" s="2">
        <v>2.1055999999999999</v>
      </c>
      <c r="E2391" s="2">
        <v>0</v>
      </c>
      <c r="F2391" s="2">
        <v>0</v>
      </c>
      <c r="G2391" s="2">
        <v>0</v>
      </c>
      <c r="H2391" s="16">
        <f t="shared" si="37"/>
        <v>0</v>
      </c>
    </row>
    <row r="2392" spans="1:8" ht="13.5" x14ac:dyDescent="0.25">
      <c r="A2392" s="11"/>
      <c r="B2392" s="10">
        <v>45785</v>
      </c>
      <c r="C2392" s="2">
        <v>2.25</v>
      </c>
      <c r="D2392" s="2">
        <v>2.1055999999999999</v>
      </c>
      <c r="E2392" s="2">
        <v>289</v>
      </c>
      <c r="F2392" s="2">
        <v>2.25</v>
      </c>
      <c r="G2392" s="2">
        <v>650.25</v>
      </c>
      <c r="H2392" s="16">
        <f t="shared" si="37"/>
        <v>0</v>
      </c>
    </row>
    <row r="2393" spans="1:8" ht="13.5" x14ac:dyDescent="0.25">
      <c r="A2393" s="11"/>
      <c r="B2393" s="10">
        <v>45786</v>
      </c>
      <c r="C2393" s="2">
        <v>2.25</v>
      </c>
      <c r="D2393" s="2">
        <v>2.1055999999999999</v>
      </c>
      <c r="E2393" s="2">
        <v>926</v>
      </c>
      <c r="F2393" s="2">
        <v>2.25</v>
      </c>
      <c r="G2393" s="2">
        <v>2083.5</v>
      </c>
      <c r="H2393" s="16">
        <f t="shared" si="37"/>
        <v>0</v>
      </c>
    </row>
    <row r="2394" spans="1:8" ht="13.5" x14ac:dyDescent="0.25">
      <c r="A2394" s="11"/>
      <c r="B2394" s="10">
        <v>45789</v>
      </c>
      <c r="C2394" s="2">
        <v>2.25</v>
      </c>
      <c r="D2394" s="2">
        <v>2.1055999999999999</v>
      </c>
      <c r="E2394" s="2">
        <v>100</v>
      </c>
      <c r="F2394" s="2">
        <v>2.25</v>
      </c>
      <c r="G2394" s="2">
        <v>225</v>
      </c>
      <c r="H2394" s="16">
        <f t="shared" si="37"/>
        <v>0</v>
      </c>
    </row>
    <row r="2395" spans="1:8" ht="13.5" x14ac:dyDescent="0.25">
      <c r="A2395" s="11"/>
      <c r="B2395" s="10">
        <v>45790</v>
      </c>
      <c r="C2395" s="2">
        <v>2.25</v>
      </c>
      <c r="D2395" s="2">
        <v>2.1055999999999999</v>
      </c>
      <c r="E2395" s="2">
        <v>4578</v>
      </c>
      <c r="F2395" s="2">
        <v>2.25</v>
      </c>
      <c r="G2395" s="2">
        <v>10300.5</v>
      </c>
      <c r="H2395" s="16">
        <f t="shared" si="37"/>
        <v>0</v>
      </c>
    </row>
    <row r="2396" spans="1:8" ht="13.5" x14ac:dyDescent="0.25">
      <c r="A2396" s="11"/>
      <c r="B2396" s="10">
        <v>45791</v>
      </c>
      <c r="C2396" s="2">
        <v>2.25</v>
      </c>
      <c r="D2396" s="2">
        <v>2.1055999999999999</v>
      </c>
      <c r="E2396" s="2">
        <v>0</v>
      </c>
      <c r="F2396" s="2">
        <v>0</v>
      </c>
      <c r="G2396" s="2">
        <v>0</v>
      </c>
      <c r="H2396" s="16">
        <f t="shared" si="37"/>
        <v>0</v>
      </c>
    </row>
    <row r="2397" spans="1:8" ht="13.5" x14ac:dyDescent="0.25">
      <c r="A2397" s="11"/>
      <c r="B2397" s="10">
        <v>45792</v>
      </c>
      <c r="C2397" s="2">
        <v>2.25</v>
      </c>
      <c r="D2397" s="2">
        <v>2.1055999999999999</v>
      </c>
      <c r="E2397" s="2">
        <v>0</v>
      </c>
      <c r="F2397" s="2">
        <v>0</v>
      </c>
      <c r="G2397" s="2">
        <v>0</v>
      </c>
      <c r="H2397" s="16">
        <f t="shared" si="37"/>
        <v>0</v>
      </c>
    </row>
    <row r="2398" spans="1:8" ht="13.5" x14ac:dyDescent="0.25">
      <c r="A2398" s="11"/>
      <c r="B2398" s="10">
        <v>45793</v>
      </c>
      <c r="C2398" s="2">
        <v>2.25</v>
      </c>
      <c r="D2398" s="2">
        <v>2.1055999999999999</v>
      </c>
      <c r="E2398" s="2">
        <v>0</v>
      </c>
      <c r="F2398" s="2">
        <v>0</v>
      </c>
      <c r="G2398" s="2">
        <v>0</v>
      </c>
      <c r="H2398" s="16">
        <f t="shared" si="37"/>
        <v>0</v>
      </c>
    </row>
    <row r="2399" spans="1:8" ht="13.5" x14ac:dyDescent="0.25">
      <c r="A2399" s="11"/>
      <c r="B2399" s="10">
        <v>45796</v>
      </c>
      <c r="C2399" s="2">
        <v>2.25</v>
      </c>
      <c r="D2399" s="2">
        <v>2.1055999999999999</v>
      </c>
      <c r="E2399" s="2">
        <v>0</v>
      </c>
      <c r="F2399" s="2">
        <v>0</v>
      </c>
      <c r="G2399" s="2">
        <v>0</v>
      </c>
      <c r="H2399" s="16">
        <f t="shared" si="37"/>
        <v>0</v>
      </c>
    </row>
    <row r="2400" spans="1:8" ht="13.5" x14ac:dyDescent="0.25">
      <c r="A2400" s="11"/>
      <c r="B2400" s="10">
        <v>45797</v>
      </c>
      <c r="C2400" s="2">
        <v>2.25</v>
      </c>
      <c r="D2400" s="2">
        <v>2.1055999999999999</v>
      </c>
      <c r="E2400" s="2">
        <v>0</v>
      </c>
      <c r="F2400" s="2">
        <v>0</v>
      </c>
      <c r="G2400" s="2">
        <v>0</v>
      </c>
      <c r="H2400" s="16">
        <f t="shared" si="37"/>
        <v>0</v>
      </c>
    </row>
    <row r="2401" spans="1:8" ht="13.5" x14ac:dyDescent="0.25">
      <c r="A2401" s="11"/>
      <c r="B2401" s="10">
        <v>45798</v>
      </c>
      <c r="C2401" s="2">
        <v>2.25</v>
      </c>
      <c r="D2401" s="2">
        <v>2.1055999999999999</v>
      </c>
      <c r="E2401" s="2">
        <v>0</v>
      </c>
      <c r="F2401" s="2">
        <v>0</v>
      </c>
      <c r="G2401" s="2">
        <v>0</v>
      </c>
      <c r="H2401" s="16">
        <f t="shared" si="37"/>
        <v>0</v>
      </c>
    </row>
    <row r="2402" spans="1:8" ht="13.5" x14ac:dyDescent="0.25">
      <c r="A2402" s="11"/>
      <c r="B2402" s="10">
        <v>45799</v>
      </c>
      <c r="C2402" s="2">
        <v>2.2999999999999998</v>
      </c>
      <c r="D2402" s="2">
        <v>2.1522999999999999</v>
      </c>
      <c r="E2402" s="2">
        <v>17</v>
      </c>
      <c r="F2402" s="2">
        <v>2.2999999999999998</v>
      </c>
      <c r="G2402" s="2">
        <v>39.1</v>
      </c>
      <c r="H2402" s="16">
        <f t="shared" si="37"/>
        <v>2.2178951367781138E-2</v>
      </c>
    </row>
    <row r="2403" spans="1:8" ht="13.5" x14ac:dyDescent="0.25">
      <c r="A2403" s="11"/>
      <c r="B2403" s="10">
        <v>45800</v>
      </c>
      <c r="C2403" s="2">
        <v>2.2599999999999998</v>
      </c>
      <c r="D2403" s="2">
        <v>2.1149</v>
      </c>
      <c r="E2403" s="2">
        <v>7000</v>
      </c>
      <c r="F2403" s="2">
        <v>2.2599999999999998</v>
      </c>
      <c r="G2403" s="2">
        <v>15820</v>
      </c>
      <c r="H2403" s="16">
        <f t="shared" si="37"/>
        <v>-1.7376759745388597E-2</v>
      </c>
    </row>
    <row r="2404" spans="1:8" ht="13.5" x14ac:dyDescent="0.25">
      <c r="A2404" s="11"/>
      <c r="B2404" s="10">
        <v>45803</v>
      </c>
      <c r="C2404" s="2">
        <v>2.2599999999999998</v>
      </c>
      <c r="D2404" s="2">
        <v>2.1149</v>
      </c>
      <c r="E2404" s="2">
        <v>0</v>
      </c>
      <c r="F2404" s="2">
        <v>0</v>
      </c>
      <c r="G2404" s="2">
        <v>0</v>
      </c>
      <c r="H2404" s="16">
        <f t="shared" si="37"/>
        <v>0</v>
      </c>
    </row>
    <row r="2405" spans="1:8" ht="13.5" x14ac:dyDescent="0.25">
      <c r="A2405" s="11"/>
      <c r="B2405" s="10">
        <v>45804</v>
      </c>
      <c r="C2405" s="2">
        <v>2.2599999999999998</v>
      </c>
      <c r="D2405" s="2">
        <v>2.1149</v>
      </c>
      <c r="E2405" s="2">
        <v>0</v>
      </c>
      <c r="F2405" s="2">
        <v>0</v>
      </c>
      <c r="G2405" s="2">
        <v>0</v>
      </c>
      <c r="H2405" s="16">
        <f t="shared" si="37"/>
        <v>0</v>
      </c>
    </row>
    <row r="2406" spans="1:8" ht="13.5" x14ac:dyDescent="0.25">
      <c r="A2406" s="11"/>
      <c r="B2406" s="10">
        <v>45805</v>
      </c>
      <c r="C2406" s="2">
        <v>2.2599999999999998</v>
      </c>
      <c r="D2406" s="2">
        <v>2.1149</v>
      </c>
      <c r="E2406" s="2">
        <v>0</v>
      </c>
      <c r="F2406" s="2">
        <v>0</v>
      </c>
      <c r="G2406" s="2">
        <v>0</v>
      </c>
      <c r="H2406" s="16">
        <f t="shared" si="37"/>
        <v>0</v>
      </c>
    </row>
    <row r="2407" spans="1:8" ht="13.5" x14ac:dyDescent="0.25">
      <c r="A2407" s="11"/>
      <c r="B2407" s="10">
        <v>45806</v>
      </c>
      <c r="C2407" s="2">
        <v>2.2599999999999998</v>
      </c>
      <c r="D2407" s="2">
        <v>2.1149</v>
      </c>
      <c r="E2407" s="2">
        <v>0</v>
      </c>
      <c r="F2407" s="2">
        <v>0</v>
      </c>
      <c r="G2407" s="2">
        <v>0</v>
      </c>
      <c r="H2407" s="16">
        <f t="shared" si="37"/>
        <v>0</v>
      </c>
    </row>
    <row r="2408" spans="1:8" ht="13.5" x14ac:dyDescent="0.25">
      <c r="A2408" s="11"/>
      <c r="B2408" s="10">
        <v>45807</v>
      </c>
      <c r="C2408" s="2">
        <v>2.2599999999999998</v>
      </c>
      <c r="D2408" s="2">
        <v>2.1149</v>
      </c>
      <c r="E2408" s="2">
        <v>0</v>
      </c>
      <c r="F2408" s="2">
        <v>0</v>
      </c>
      <c r="G2408" s="2">
        <v>0</v>
      </c>
      <c r="H2408" s="16">
        <f t="shared" si="37"/>
        <v>0</v>
      </c>
    </row>
    <row r="2409" spans="1:8" ht="13.5" x14ac:dyDescent="0.25">
      <c r="A2409" s="11"/>
      <c r="B2409" s="10">
        <v>45810</v>
      </c>
      <c r="C2409" s="2">
        <v>2.2599999999999998</v>
      </c>
      <c r="D2409" s="2">
        <v>2.1149</v>
      </c>
      <c r="E2409" s="2">
        <v>0</v>
      </c>
      <c r="F2409" s="2">
        <v>0</v>
      </c>
      <c r="G2409" s="2">
        <v>0</v>
      </c>
      <c r="H2409" s="16">
        <f t="shared" si="37"/>
        <v>0</v>
      </c>
    </row>
    <row r="2410" spans="1:8" ht="13.5" x14ac:dyDescent="0.25">
      <c r="A2410" s="11"/>
      <c r="B2410" s="10">
        <v>45811</v>
      </c>
      <c r="C2410" s="2">
        <v>2.2599999999999998</v>
      </c>
      <c r="D2410" s="2">
        <v>2.1149</v>
      </c>
      <c r="E2410" s="2">
        <v>0</v>
      </c>
      <c r="F2410" s="2">
        <v>0</v>
      </c>
      <c r="G2410" s="2">
        <v>0</v>
      </c>
      <c r="H2410" s="16">
        <f t="shared" si="37"/>
        <v>0</v>
      </c>
    </row>
    <row r="2411" spans="1:8" ht="13.5" x14ac:dyDescent="0.25">
      <c r="A2411" s="11"/>
      <c r="B2411" s="10">
        <v>45812</v>
      </c>
      <c r="C2411" s="2">
        <v>2.36</v>
      </c>
      <c r="D2411" s="2">
        <v>2.2084999999999999</v>
      </c>
      <c r="E2411" s="2">
        <v>0</v>
      </c>
      <c r="F2411" s="2">
        <v>0</v>
      </c>
      <c r="G2411" s="2">
        <v>0</v>
      </c>
      <c r="H2411" s="16">
        <f t="shared" si="37"/>
        <v>4.4257411697952574E-2</v>
      </c>
    </row>
    <row r="2412" spans="1:8" ht="13.5" x14ac:dyDescent="0.25">
      <c r="A2412" s="11"/>
      <c r="B2412" s="10">
        <v>45813</v>
      </c>
      <c r="C2412" s="2">
        <v>2.36</v>
      </c>
      <c r="D2412" s="2">
        <v>2.2084999999999999</v>
      </c>
      <c r="E2412" s="2">
        <v>0</v>
      </c>
      <c r="F2412" s="2">
        <v>0</v>
      </c>
      <c r="G2412" s="2">
        <v>0</v>
      </c>
      <c r="H2412" s="16">
        <f t="shared" si="37"/>
        <v>0</v>
      </c>
    </row>
    <row r="2413" spans="1:8" ht="13.5" x14ac:dyDescent="0.25">
      <c r="A2413" s="11"/>
      <c r="B2413" s="10">
        <v>45817</v>
      </c>
      <c r="C2413" s="2">
        <v>2.36</v>
      </c>
      <c r="D2413" s="2">
        <v>2.2084999999999999</v>
      </c>
      <c r="E2413" s="2">
        <v>0</v>
      </c>
      <c r="F2413" s="2">
        <v>0</v>
      </c>
      <c r="G2413" s="2">
        <v>0</v>
      </c>
      <c r="H2413" s="16">
        <f t="shared" si="37"/>
        <v>0</v>
      </c>
    </row>
    <row r="2414" spans="1:8" ht="13.5" x14ac:dyDescent="0.25">
      <c r="A2414" s="11"/>
      <c r="B2414" s="10">
        <v>45818</v>
      </c>
      <c r="C2414" s="2">
        <v>2.2599999999999998</v>
      </c>
      <c r="D2414" s="2">
        <v>2.1149</v>
      </c>
      <c r="E2414" s="2">
        <v>2820</v>
      </c>
      <c r="F2414" s="2">
        <v>2.2599999999999998</v>
      </c>
      <c r="G2414" s="2">
        <v>6373.2</v>
      </c>
      <c r="H2414" s="16">
        <f t="shared" si="37"/>
        <v>-4.2381707040977996E-2</v>
      </c>
    </row>
    <row r="2415" spans="1:8" ht="13.5" x14ac:dyDescent="0.25">
      <c r="A2415" s="11"/>
      <c r="B2415" s="10">
        <v>45819</v>
      </c>
      <c r="C2415" s="2">
        <v>2.36</v>
      </c>
      <c r="D2415" s="2">
        <v>2.2084999999999999</v>
      </c>
      <c r="E2415" s="2">
        <v>102</v>
      </c>
      <c r="F2415" s="2">
        <v>2.36</v>
      </c>
      <c r="G2415" s="2">
        <v>240.72</v>
      </c>
      <c r="H2415" s="16">
        <f t="shared" si="37"/>
        <v>4.4257411697952574E-2</v>
      </c>
    </row>
    <row r="2416" spans="1:8" ht="13.5" x14ac:dyDescent="0.25">
      <c r="A2416" s="11"/>
      <c r="B2416" s="10">
        <v>45820</v>
      </c>
      <c r="C2416" s="2">
        <v>2.36</v>
      </c>
      <c r="D2416" s="2">
        <v>2.2084999999999999</v>
      </c>
      <c r="E2416" s="2">
        <v>0</v>
      </c>
      <c r="F2416" s="2">
        <v>0</v>
      </c>
      <c r="G2416" s="2">
        <v>0</v>
      </c>
      <c r="H2416" s="16">
        <f t="shared" si="37"/>
        <v>0</v>
      </c>
    </row>
    <row r="2417" spans="1:8" ht="13.5" x14ac:dyDescent="0.25">
      <c r="A2417" s="11"/>
      <c r="B2417" s="10">
        <v>45821</v>
      </c>
      <c r="C2417" s="2">
        <v>2.36</v>
      </c>
      <c r="D2417" s="2">
        <v>2.2084999999999999</v>
      </c>
      <c r="E2417" s="2">
        <v>0</v>
      </c>
      <c r="F2417" s="2">
        <v>0</v>
      </c>
      <c r="G2417" s="2">
        <v>0</v>
      </c>
      <c r="H2417" s="16">
        <f t="shared" si="37"/>
        <v>0</v>
      </c>
    </row>
    <row r="2418" spans="1:8" ht="13.5" x14ac:dyDescent="0.25">
      <c r="A2418" s="11"/>
      <c r="B2418" s="10">
        <v>45824</v>
      </c>
      <c r="C2418" s="2">
        <v>2.36</v>
      </c>
      <c r="D2418" s="2">
        <v>2.2084999999999999</v>
      </c>
      <c r="E2418" s="2">
        <v>0</v>
      </c>
      <c r="F2418" s="2">
        <v>0</v>
      </c>
      <c r="G2418" s="2">
        <v>0</v>
      </c>
      <c r="H2418" s="16">
        <f t="shared" si="37"/>
        <v>0</v>
      </c>
    </row>
    <row r="2419" spans="1:8" ht="13.5" x14ac:dyDescent="0.25">
      <c r="A2419" s="11"/>
      <c r="B2419" s="10">
        <v>45825</v>
      </c>
      <c r="C2419" s="2">
        <v>2.34</v>
      </c>
      <c r="D2419" s="2">
        <v>2.1898</v>
      </c>
      <c r="E2419" s="2">
        <v>6</v>
      </c>
      <c r="F2419" s="2">
        <v>2.34</v>
      </c>
      <c r="G2419" s="2">
        <v>14.04</v>
      </c>
      <c r="H2419" s="16">
        <f t="shared" si="37"/>
        <v>-8.4672854878876797E-3</v>
      </c>
    </row>
    <row r="2420" spans="1:8" ht="13.5" x14ac:dyDescent="0.25">
      <c r="A2420" s="11"/>
      <c r="B2420" s="10">
        <v>45826</v>
      </c>
      <c r="C2420" s="2">
        <v>2.34</v>
      </c>
      <c r="D2420" s="2">
        <v>2.1898</v>
      </c>
      <c r="E2420" s="2">
        <v>0</v>
      </c>
      <c r="F2420" s="2">
        <v>0</v>
      </c>
      <c r="G2420" s="2">
        <v>0</v>
      </c>
      <c r="H2420" s="16">
        <f t="shared" si="37"/>
        <v>0</v>
      </c>
    </row>
    <row r="2421" spans="1:8" ht="13.5" x14ac:dyDescent="0.25">
      <c r="A2421" s="11"/>
      <c r="B2421" s="10">
        <v>45827</v>
      </c>
      <c r="C2421" s="2">
        <v>2.34</v>
      </c>
      <c r="D2421" s="2">
        <v>2.1898</v>
      </c>
      <c r="E2421" s="2">
        <v>2</v>
      </c>
      <c r="F2421" s="2">
        <v>2.34</v>
      </c>
      <c r="G2421" s="2">
        <v>4.68</v>
      </c>
      <c r="H2421" s="16">
        <f t="shared" si="37"/>
        <v>0</v>
      </c>
    </row>
    <row r="2422" spans="1:8" ht="13.5" x14ac:dyDescent="0.25">
      <c r="A2422" s="11"/>
      <c r="B2422" s="10">
        <v>45828</v>
      </c>
      <c r="C2422" s="2">
        <v>2.34</v>
      </c>
      <c r="D2422" s="2">
        <v>2.1898</v>
      </c>
      <c r="E2422" s="2">
        <v>0</v>
      </c>
      <c r="F2422" s="2">
        <v>0</v>
      </c>
      <c r="G2422" s="2">
        <v>0</v>
      </c>
      <c r="H2422" s="16">
        <f t="shared" si="37"/>
        <v>0</v>
      </c>
    </row>
    <row r="2423" spans="1:8" ht="13.5" x14ac:dyDescent="0.25">
      <c r="A2423" s="11"/>
      <c r="B2423" s="10">
        <v>45831</v>
      </c>
      <c r="C2423" s="2">
        <v>2.19</v>
      </c>
      <c r="D2423" s="2">
        <v>2.19</v>
      </c>
      <c r="E2423" s="2">
        <v>0</v>
      </c>
      <c r="F2423" s="2">
        <v>0</v>
      </c>
      <c r="G2423" s="2">
        <v>0</v>
      </c>
      <c r="H2423" s="16">
        <f t="shared" si="37"/>
        <v>9.1332541784627807E-5</v>
      </c>
    </row>
    <row r="2424" spans="1:8" ht="13.5" x14ac:dyDescent="0.25">
      <c r="A2424" s="11"/>
      <c r="B2424" s="10">
        <v>45832</v>
      </c>
      <c r="C2424" s="2">
        <v>2.19</v>
      </c>
      <c r="D2424" s="2">
        <v>2.19</v>
      </c>
      <c r="E2424" s="2">
        <v>29874</v>
      </c>
      <c r="F2424" s="2">
        <v>2.19</v>
      </c>
      <c r="G2424" s="2">
        <v>65424.06</v>
      </c>
      <c r="H2424" s="16">
        <f t="shared" si="37"/>
        <v>0</v>
      </c>
    </row>
    <row r="2425" spans="1:8" ht="13.5" x14ac:dyDescent="0.25">
      <c r="A2425" s="11"/>
      <c r="B2425" s="10">
        <v>45833</v>
      </c>
      <c r="C2425" s="2">
        <v>2.2799999999999998</v>
      </c>
      <c r="D2425" s="2">
        <v>2.2799999999999998</v>
      </c>
      <c r="E2425" s="2">
        <v>200</v>
      </c>
      <c r="F2425" s="2">
        <v>2.2799999999999998</v>
      </c>
      <c r="G2425" s="2">
        <v>456</v>
      </c>
      <c r="H2425" s="16">
        <f t="shared" si="37"/>
        <v>4.1095890410958839E-2</v>
      </c>
    </row>
    <row r="2426" spans="1:8" ht="13.5" x14ac:dyDescent="0.25">
      <c r="A2426" s="11"/>
      <c r="B2426" s="10">
        <v>45835</v>
      </c>
      <c r="C2426" s="2">
        <v>2.2799999999999998</v>
      </c>
      <c r="D2426" s="2">
        <v>2.2799999999999998</v>
      </c>
      <c r="E2426" s="2">
        <v>850</v>
      </c>
      <c r="F2426" s="2">
        <v>2.2799999999999998</v>
      </c>
      <c r="G2426" s="2">
        <v>1938</v>
      </c>
      <c r="H2426" s="16">
        <f t="shared" si="37"/>
        <v>0</v>
      </c>
    </row>
    <row r="2427" spans="1:8" ht="13.5" x14ac:dyDescent="0.25">
      <c r="A2427" s="11"/>
      <c r="B2427" s="10">
        <v>45838</v>
      </c>
      <c r="C2427" s="2">
        <v>2.2799999999999998</v>
      </c>
      <c r="D2427" s="2">
        <v>2.2799999999999998</v>
      </c>
      <c r="E2427" s="2">
        <v>0</v>
      </c>
      <c r="F2427" s="2">
        <v>0</v>
      </c>
      <c r="G2427" s="2">
        <v>0</v>
      </c>
      <c r="H2427" s="16">
        <f t="shared" si="37"/>
        <v>0</v>
      </c>
    </row>
    <row r="2428" spans="1:8" ht="13.5" x14ac:dyDescent="0.25">
      <c r="A2428" s="11"/>
      <c r="B2428" s="10">
        <v>45839</v>
      </c>
      <c r="C2428" s="2">
        <v>2.2799999999999998</v>
      </c>
      <c r="D2428" s="2">
        <v>2.2799999999999998</v>
      </c>
      <c r="E2428" s="2">
        <v>0</v>
      </c>
      <c r="F2428" s="2">
        <v>0</v>
      </c>
      <c r="G2428" s="2">
        <v>0</v>
      </c>
      <c r="H2428" s="16">
        <f t="shared" si="37"/>
        <v>0</v>
      </c>
    </row>
    <row r="2429" spans="1:8" ht="13.5" x14ac:dyDescent="0.25">
      <c r="A2429" s="11"/>
      <c r="B2429" s="10">
        <v>45840</v>
      </c>
      <c r="C2429" s="2">
        <v>2.2799999999999998</v>
      </c>
      <c r="D2429" s="2">
        <v>2.2799999999999998</v>
      </c>
      <c r="E2429" s="2">
        <v>0</v>
      </c>
      <c r="F2429" s="2">
        <v>0</v>
      </c>
      <c r="G2429" s="2">
        <v>0</v>
      </c>
      <c r="H2429" s="16">
        <f t="shared" si="37"/>
        <v>0</v>
      </c>
    </row>
    <row r="2430" spans="1:8" ht="13.5" x14ac:dyDescent="0.25">
      <c r="A2430" s="11"/>
      <c r="B2430" s="10">
        <v>45841</v>
      </c>
      <c r="C2430" s="2">
        <v>2.2799999999999998</v>
      </c>
      <c r="D2430" s="2">
        <v>2.2799999999999998</v>
      </c>
      <c r="E2430" s="2">
        <v>0</v>
      </c>
      <c r="F2430" s="2">
        <v>0</v>
      </c>
      <c r="G2430" s="2">
        <v>0</v>
      </c>
      <c r="H2430" s="16">
        <f t="shared" si="37"/>
        <v>0</v>
      </c>
    </row>
    <row r="2431" spans="1:8" ht="13.5" x14ac:dyDescent="0.25">
      <c r="A2431" s="11"/>
      <c r="B2431" s="10">
        <v>45842</v>
      </c>
      <c r="C2431" s="2">
        <v>2.29</v>
      </c>
      <c r="D2431" s="2">
        <v>2.29</v>
      </c>
      <c r="E2431" s="2">
        <v>110</v>
      </c>
      <c r="F2431" s="2">
        <v>2.29</v>
      </c>
      <c r="G2431" s="2">
        <v>251.9</v>
      </c>
      <c r="H2431" s="16">
        <f t="shared" si="37"/>
        <v>4.385964912280803E-3</v>
      </c>
    </row>
    <row r="2432" spans="1:8" ht="13.5" x14ac:dyDescent="0.25">
      <c r="A2432" s="11"/>
      <c r="B2432" s="10">
        <v>45845</v>
      </c>
      <c r="C2432" s="2">
        <v>2.29</v>
      </c>
      <c r="D2432" s="2">
        <v>2.29</v>
      </c>
      <c r="E2432" s="2">
        <v>90</v>
      </c>
      <c r="F2432" s="2">
        <v>2.29</v>
      </c>
      <c r="G2432" s="2">
        <v>206.1</v>
      </c>
      <c r="H2432" s="16">
        <f t="shared" si="37"/>
        <v>0</v>
      </c>
    </row>
    <row r="2433" spans="1:8" ht="13.5" x14ac:dyDescent="0.25">
      <c r="A2433" s="11"/>
      <c r="B2433" s="10">
        <v>45846</v>
      </c>
      <c r="C2433" s="2">
        <v>2.29</v>
      </c>
      <c r="D2433" s="2">
        <v>2.29</v>
      </c>
      <c r="E2433" s="2">
        <v>100</v>
      </c>
      <c r="F2433" s="2">
        <v>2.29</v>
      </c>
      <c r="G2433" s="2">
        <v>229</v>
      </c>
      <c r="H2433" s="16">
        <f t="shared" si="37"/>
        <v>0</v>
      </c>
    </row>
    <row r="2434" spans="1:8" ht="13.5" x14ac:dyDescent="0.25">
      <c r="A2434" s="11"/>
      <c r="B2434" s="10">
        <v>45847</v>
      </c>
      <c r="C2434" s="2">
        <v>2.29</v>
      </c>
      <c r="D2434" s="2">
        <v>2.29</v>
      </c>
      <c r="E2434" s="2">
        <v>0</v>
      </c>
      <c r="F2434" s="2">
        <v>0</v>
      </c>
      <c r="G2434" s="2">
        <v>0</v>
      </c>
      <c r="H2434" s="16">
        <f t="shared" si="37"/>
        <v>0</v>
      </c>
    </row>
    <row r="2435" spans="1:8" ht="13.5" x14ac:dyDescent="0.25">
      <c r="A2435" s="11"/>
      <c r="B2435" s="10">
        <v>45848</v>
      </c>
      <c r="C2435" s="2">
        <v>2.29</v>
      </c>
      <c r="D2435" s="2">
        <v>2.29</v>
      </c>
      <c r="E2435" s="2">
        <v>0</v>
      </c>
      <c r="F2435" s="2">
        <v>0</v>
      </c>
      <c r="G2435" s="2">
        <v>0</v>
      </c>
      <c r="H2435" s="16">
        <f t="shared" si="37"/>
        <v>0</v>
      </c>
    </row>
    <row r="2436" spans="1:8" ht="13.5" x14ac:dyDescent="0.25">
      <c r="A2436" s="11"/>
      <c r="B2436" s="10">
        <v>45849</v>
      </c>
      <c r="C2436" s="2">
        <v>2.29</v>
      </c>
      <c r="D2436" s="2">
        <v>2.29</v>
      </c>
      <c r="E2436" s="2">
        <v>0</v>
      </c>
      <c r="F2436" s="2">
        <v>0</v>
      </c>
      <c r="G2436" s="2">
        <v>0</v>
      </c>
      <c r="H2436" s="16">
        <f t="shared" si="37"/>
        <v>0</v>
      </c>
    </row>
    <row r="2437" spans="1:8" ht="13.5" x14ac:dyDescent="0.25">
      <c r="A2437" s="11"/>
      <c r="B2437" s="10">
        <v>45852</v>
      </c>
      <c r="C2437" s="2">
        <v>2.29</v>
      </c>
      <c r="D2437" s="2">
        <v>2.29</v>
      </c>
      <c r="E2437" s="2">
        <v>0</v>
      </c>
      <c r="F2437" s="2">
        <v>0</v>
      </c>
      <c r="G2437" s="2">
        <v>0</v>
      </c>
      <c r="H2437" s="16">
        <f t="shared" si="37"/>
        <v>0</v>
      </c>
    </row>
    <row r="2438" spans="1:8" ht="13.5" x14ac:dyDescent="0.25">
      <c r="A2438" s="11"/>
      <c r="B2438" s="10">
        <v>45853</v>
      </c>
      <c r="C2438" s="2">
        <v>2.29</v>
      </c>
      <c r="D2438" s="2">
        <v>2.29</v>
      </c>
      <c r="E2438" s="2">
        <v>0</v>
      </c>
      <c r="F2438" s="2">
        <v>0</v>
      </c>
      <c r="G2438" s="2">
        <v>0</v>
      </c>
      <c r="H2438" s="16">
        <f t="shared" si="37"/>
        <v>0</v>
      </c>
    </row>
    <row r="2439" spans="1:8" ht="13.5" x14ac:dyDescent="0.25">
      <c r="A2439" s="11"/>
      <c r="B2439" s="10">
        <v>45854</v>
      </c>
      <c r="C2439" s="2">
        <v>2.29</v>
      </c>
      <c r="D2439" s="2">
        <v>2.29</v>
      </c>
      <c r="E2439" s="2">
        <v>250</v>
      </c>
      <c r="F2439" s="2">
        <v>2.29</v>
      </c>
      <c r="G2439" s="2">
        <v>572.5</v>
      </c>
      <c r="H2439" s="16">
        <f t="shared" ref="H2439:H2502" si="38">(D2439-D2438)/D2438</f>
        <v>0</v>
      </c>
    </row>
    <row r="2440" spans="1:8" ht="13.5" x14ac:dyDescent="0.25">
      <c r="A2440" s="11"/>
      <c r="B2440" s="10">
        <v>45855</v>
      </c>
      <c r="C2440" s="2">
        <v>2.29</v>
      </c>
      <c r="D2440" s="2">
        <v>2.29</v>
      </c>
      <c r="E2440" s="2">
        <v>435</v>
      </c>
      <c r="F2440" s="2">
        <v>2.29</v>
      </c>
      <c r="G2440" s="2">
        <v>996.15</v>
      </c>
      <c r="H2440" s="16">
        <f t="shared" si="38"/>
        <v>0</v>
      </c>
    </row>
    <row r="2441" spans="1:8" ht="13.5" x14ac:dyDescent="0.25">
      <c r="A2441" s="11"/>
      <c r="B2441" s="10">
        <v>45856</v>
      </c>
      <c r="C2441" s="2">
        <v>2.29</v>
      </c>
      <c r="D2441" s="2">
        <v>2.29</v>
      </c>
      <c r="E2441" s="2">
        <v>300</v>
      </c>
      <c r="F2441" s="2">
        <v>2.29</v>
      </c>
      <c r="G2441" s="2">
        <v>687</v>
      </c>
      <c r="H2441" s="16">
        <f t="shared" si="38"/>
        <v>0</v>
      </c>
    </row>
    <row r="2442" spans="1:8" ht="13.5" x14ac:dyDescent="0.25">
      <c r="A2442" s="11"/>
      <c r="B2442" s="10">
        <v>45859</v>
      </c>
      <c r="C2442" s="2">
        <v>2.29</v>
      </c>
      <c r="D2442" s="2">
        <v>2.29</v>
      </c>
      <c r="E2442" s="2">
        <v>0</v>
      </c>
      <c r="F2442" s="2">
        <v>0</v>
      </c>
      <c r="G2442" s="2">
        <v>0</v>
      </c>
      <c r="H2442" s="16">
        <f t="shared" si="38"/>
        <v>0</v>
      </c>
    </row>
    <row r="2443" spans="1:8" ht="13.5" x14ac:dyDescent="0.25">
      <c r="A2443" s="11"/>
      <c r="B2443" s="10">
        <v>45860</v>
      </c>
      <c r="C2443" s="2">
        <v>2.29</v>
      </c>
      <c r="D2443" s="2">
        <v>2.29</v>
      </c>
      <c r="E2443" s="2">
        <v>0</v>
      </c>
      <c r="F2443" s="2">
        <v>0</v>
      </c>
      <c r="G2443" s="2">
        <v>0</v>
      </c>
      <c r="H2443" s="16">
        <f t="shared" si="38"/>
        <v>0</v>
      </c>
    </row>
    <row r="2444" spans="1:8" ht="13.5" x14ac:dyDescent="0.25">
      <c r="A2444" s="11"/>
      <c r="B2444" s="10">
        <v>45861</v>
      </c>
      <c r="C2444" s="2">
        <v>2.29</v>
      </c>
      <c r="D2444" s="2">
        <v>2.29</v>
      </c>
      <c r="E2444" s="2">
        <v>0</v>
      </c>
      <c r="F2444" s="2">
        <v>0</v>
      </c>
      <c r="G2444" s="2">
        <v>0</v>
      </c>
      <c r="H2444" s="16">
        <f t="shared" si="38"/>
        <v>0</v>
      </c>
    </row>
    <row r="2445" spans="1:8" ht="13.5" x14ac:dyDescent="0.25">
      <c r="A2445" s="11"/>
      <c r="B2445" s="10">
        <v>45862</v>
      </c>
      <c r="C2445" s="2">
        <v>2.29</v>
      </c>
      <c r="D2445" s="2">
        <v>2.29</v>
      </c>
      <c r="E2445" s="2">
        <v>500</v>
      </c>
      <c r="F2445" s="2">
        <v>2.29</v>
      </c>
      <c r="G2445" s="2">
        <v>1145</v>
      </c>
      <c r="H2445" s="16">
        <f t="shared" si="38"/>
        <v>0</v>
      </c>
    </row>
    <row r="2446" spans="1:8" ht="13.5" x14ac:dyDescent="0.25">
      <c r="A2446" s="11"/>
      <c r="B2446" s="10">
        <v>45866</v>
      </c>
      <c r="C2446" s="2">
        <v>2.29</v>
      </c>
      <c r="D2446" s="2">
        <v>2.29</v>
      </c>
      <c r="E2446" s="2">
        <v>350</v>
      </c>
      <c r="F2446" s="2">
        <v>2.29</v>
      </c>
      <c r="G2446" s="2">
        <v>801.5</v>
      </c>
      <c r="H2446" s="16">
        <f t="shared" si="38"/>
        <v>0</v>
      </c>
    </row>
    <row r="2447" spans="1:8" ht="13.5" x14ac:dyDescent="0.25">
      <c r="A2447" s="11"/>
      <c r="B2447" s="10">
        <v>45867</v>
      </c>
      <c r="C2447" s="2">
        <v>2.29</v>
      </c>
      <c r="D2447" s="2">
        <v>2.29</v>
      </c>
      <c r="E2447" s="2">
        <v>0</v>
      </c>
      <c r="F2447" s="2">
        <v>0</v>
      </c>
      <c r="G2447" s="2">
        <v>0</v>
      </c>
      <c r="H2447" s="16">
        <f t="shared" si="38"/>
        <v>0</v>
      </c>
    </row>
    <row r="2448" spans="1:8" ht="13.5" x14ac:dyDescent="0.25">
      <c r="A2448" s="11"/>
      <c r="B2448" s="10">
        <v>45868</v>
      </c>
      <c r="C2448" s="2">
        <v>2.29</v>
      </c>
      <c r="D2448" s="2">
        <v>2.29</v>
      </c>
      <c r="E2448" s="2">
        <v>1</v>
      </c>
      <c r="F2448" s="2">
        <v>2.29</v>
      </c>
      <c r="G2448" s="2">
        <v>2.29</v>
      </c>
      <c r="H2448" s="16">
        <f t="shared" si="38"/>
        <v>0</v>
      </c>
    </row>
    <row r="2449" spans="1:8" ht="13.5" x14ac:dyDescent="0.25">
      <c r="A2449" s="11"/>
      <c r="B2449" s="10">
        <v>45869</v>
      </c>
      <c r="C2449" s="2">
        <v>2.29</v>
      </c>
      <c r="D2449" s="2">
        <v>2.29</v>
      </c>
      <c r="E2449" s="2">
        <v>500</v>
      </c>
      <c r="F2449" s="2">
        <v>2.29</v>
      </c>
      <c r="G2449" s="2">
        <v>1145</v>
      </c>
      <c r="H2449" s="16">
        <f t="shared" si="38"/>
        <v>0</v>
      </c>
    </row>
    <row r="2450" spans="1:8" ht="13.5" x14ac:dyDescent="0.25">
      <c r="A2450" s="11"/>
      <c r="B2450" s="10">
        <v>45870</v>
      </c>
      <c r="C2450" s="2">
        <v>2.29</v>
      </c>
      <c r="D2450" s="2">
        <v>2.29</v>
      </c>
      <c r="E2450" s="2">
        <v>10</v>
      </c>
      <c r="F2450" s="2">
        <v>2.29</v>
      </c>
      <c r="G2450" s="2">
        <v>22.9</v>
      </c>
      <c r="H2450" s="16">
        <f t="shared" si="38"/>
        <v>0</v>
      </c>
    </row>
    <row r="2451" spans="1:8" ht="13.5" x14ac:dyDescent="0.25">
      <c r="A2451" s="11"/>
      <c r="B2451" s="10">
        <v>45873</v>
      </c>
      <c r="C2451" s="2">
        <v>2.29</v>
      </c>
      <c r="D2451" s="2">
        <v>2.29</v>
      </c>
      <c r="E2451" s="2">
        <v>300</v>
      </c>
      <c r="F2451" s="2">
        <v>2.29</v>
      </c>
      <c r="G2451" s="2">
        <v>687</v>
      </c>
      <c r="H2451" s="16">
        <f t="shared" si="38"/>
        <v>0</v>
      </c>
    </row>
    <row r="2452" spans="1:8" ht="13.5" x14ac:dyDescent="0.25">
      <c r="A2452" s="11"/>
      <c r="B2452" s="10">
        <v>45874</v>
      </c>
      <c r="C2452" s="2">
        <v>2.29</v>
      </c>
      <c r="D2452" s="2">
        <v>2.29</v>
      </c>
      <c r="E2452" s="2">
        <v>0</v>
      </c>
      <c r="F2452" s="2">
        <v>0</v>
      </c>
      <c r="G2452" s="2">
        <v>0</v>
      </c>
      <c r="H2452" s="16">
        <f t="shared" si="38"/>
        <v>0</v>
      </c>
    </row>
    <row r="2453" spans="1:8" ht="13.5" x14ac:dyDescent="0.25">
      <c r="A2453" s="11"/>
      <c r="B2453" s="10">
        <v>45875</v>
      </c>
      <c r="C2453" s="2">
        <v>2.25</v>
      </c>
      <c r="D2453" s="2">
        <v>2.25</v>
      </c>
      <c r="E2453" s="2">
        <v>500</v>
      </c>
      <c r="F2453" s="2">
        <v>2.25</v>
      </c>
      <c r="G2453" s="2">
        <v>1125</v>
      </c>
      <c r="H2453" s="16">
        <f t="shared" si="38"/>
        <v>-1.746724890829696E-2</v>
      </c>
    </row>
    <row r="2454" spans="1:8" ht="13.5" x14ac:dyDescent="0.25">
      <c r="A2454" s="11"/>
      <c r="B2454" s="10">
        <v>45876</v>
      </c>
      <c r="C2454" s="2">
        <v>2.25</v>
      </c>
      <c r="D2454" s="2">
        <v>2.25</v>
      </c>
      <c r="E2454" s="2">
        <v>0</v>
      </c>
      <c r="F2454" s="2">
        <v>0</v>
      </c>
      <c r="G2454" s="2">
        <v>0</v>
      </c>
      <c r="H2454" s="16">
        <f t="shared" si="38"/>
        <v>0</v>
      </c>
    </row>
    <row r="2455" spans="1:8" ht="13.5" x14ac:dyDescent="0.25">
      <c r="A2455" s="11"/>
      <c r="B2455" s="10">
        <v>45877</v>
      </c>
      <c r="C2455" s="2">
        <v>2.25</v>
      </c>
      <c r="D2455" s="2">
        <v>2.25</v>
      </c>
      <c r="E2455" s="2">
        <v>0</v>
      </c>
      <c r="F2455" s="2">
        <v>0</v>
      </c>
      <c r="G2455" s="2">
        <v>0</v>
      </c>
      <c r="H2455" s="16">
        <f t="shared" si="38"/>
        <v>0</v>
      </c>
    </row>
    <row r="2456" spans="1:8" ht="13.5" x14ac:dyDescent="0.25">
      <c r="A2456" s="11"/>
      <c r="B2456" s="10">
        <v>45880</v>
      </c>
      <c r="C2456" s="2">
        <v>2.25</v>
      </c>
      <c r="D2456" s="2">
        <v>2.25</v>
      </c>
      <c r="E2456" s="2">
        <v>0</v>
      </c>
      <c r="F2456" s="2">
        <v>0</v>
      </c>
      <c r="G2456" s="2">
        <v>0</v>
      </c>
      <c r="H2456" s="16">
        <f t="shared" si="38"/>
        <v>0</v>
      </c>
    </row>
    <row r="2457" spans="1:8" ht="13.5" x14ac:dyDescent="0.25">
      <c r="A2457" s="11"/>
      <c r="B2457" s="10">
        <v>45881</v>
      </c>
      <c r="C2457" s="2">
        <v>2.25</v>
      </c>
      <c r="D2457" s="2">
        <v>2.25</v>
      </c>
      <c r="E2457" s="2">
        <v>0</v>
      </c>
      <c r="F2457" s="2">
        <v>0</v>
      </c>
      <c r="G2457" s="2">
        <v>0</v>
      </c>
      <c r="H2457" s="16">
        <f t="shared" si="38"/>
        <v>0</v>
      </c>
    </row>
    <row r="2458" spans="1:8" ht="13.5" x14ac:dyDescent="0.25">
      <c r="A2458" s="11"/>
      <c r="B2458" s="10">
        <v>45883</v>
      </c>
      <c r="C2458" s="2">
        <v>2.25</v>
      </c>
      <c r="D2458" s="2">
        <v>2.25</v>
      </c>
      <c r="E2458" s="2">
        <v>20</v>
      </c>
      <c r="F2458" s="2">
        <v>2.25</v>
      </c>
      <c r="G2458" s="2">
        <v>45</v>
      </c>
      <c r="H2458" s="16">
        <f t="shared" si="38"/>
        <v>0</v>
      </c>
    </row>
    <row r="2459" spans="1:8" ht="13.5" x14ac:dyDescent="0.25">
      <c r="A2459" s="11"/>
      <c r="B2459" s="10">
        <v>45884</v>
      </c>
      <c r="C2459" s="2">
        <v>2.2000000000000002</v>
      </c>
      <c r="D2459" s="2">
        <v>2.2000000000000002</v>
      </c>
      <c r="E2459" s="2">
        <v>2300</v>
      </c>
      <c r="F2459" s="2">
        <v>2.2000000000000002</v>
      </c>
      <c r="G2459" s="2">
        <v>5060</v>
      </c>
      <c r="H2459" s="16">
        <f t="shared" si="38"/>
        <v>-2.2222222222222143E-2</v>
      </c>
    </row>
    <row r="2460" spans="1:8" ht="13.5" x14ac:dyDescent="0.25">
      <c r="A2460" s="11"/>
      <c r="B2460" s="10">
        <v>45887</v>
      </c>
      <c r="C2460" s="2">
        <v>2.29</v>
      </c>
      <c r="D2460" s="2">
        <v>2.29</v>
      </c>
      <c r="E2460" s="2">
        <v>224</v>
      </c>
      <c r="F2460" s="2">
        <v>2.29</v>
      </c>
      <c r="G2460" s="2">
        <v>512.96</v>
      </c>
      <c r="H2460" s="16">
        <f t="shared" si="38"/>
        <v>4.0909090909090839E-2</v>
      </c>
    </row>
    <row r="2461" spans="1:8" ht="13.5" x14ac:dyDescent="0.25">
      <c r="A2461" s="11"/>
      <c r="B2461" s="10">
        <v>45888</v>
      </c>
      <c r="C2461" s="2">
        <v>2.29</v>
      </c>
      <c r="D2461" s="2">
        <v>2.29</v>
      </c>
      <c r="E2461" s="2">
        <v>0</v>
      </c>
      <c r="F2461" s="2">
        <v>0</v>
      </c>
      <c r="G2461" s="2">
        <v>0</v>
      </c>
      <c r="H2461" s="16">
        <f t="shared" si="38"/>
        <v>0</v>
      </c>
    </row>
    <row r="2462" spans="1:8" ht="13.5" x14ac:dyDescent="0.25">
      <c r="A2462" s="11"/>
      <c r="B2462" s="10">
        <v>45889</v>
      </c>
      <c r="C2462" s="2">
        <v>2.29</v>
      </c>
      <c r="D2462" s="2">
        <v>2.29</v>
      </c>
      <c r="E2462" s="2">
        <v>0</v>
      </c>
      <c r="F2462" s="2">
        <v>0</v>
      </c>
      <c r="G2462" s="2">
        <v>0</v>
      </c>
      <c r="H2462" s="16">
        <f t="shared" si="38"/>
        <v>0</v>
      </c>
    </row>
    <row r="2463" spans="1:8" ht="13.5" x14ac:dyDescent="0.25">
      <c r="A2463" s="11"/>
      <c r="B2463" s="10">
        <v>45890</v>
      </c>
      <c r="C2463" s="2">
        <v>2.25</v>
      </c>
      <c r="D2463" s="2">
        <v>2.25</v>
      </c>
      <c r="E2463" s="2">
        <v>500</v>
      </c>
      <c r="F2463" s="2">
        <v>2.25</v>
      </c>
      <c r="G2463" s="2">
        <v>1125</v>
      </c>
      <c r="H2463" s="16">
        <f t="shared" si="38"/>
        <v>-1.746724890829696E-2</v>
      </c>
    </row>
    <row r="2464" spans="1:8" ht="13.5" x14ac:dyDescent="0.25">
      <c r="A2464" s="11"/>
      <c r="B2464" s="10">
        <v>45891</v>
      </c>
      <c r="C2464" s="2">
        <v>2.25</v>
      </c>
      <c r="D2464" s="2">
        <v>2.25</v>
      </c>
      <c r="E2464" s="2">
        <v>0</v>
      </c>
      <c r="F2464" s="2">
        <v>0</v>
      </c>
      <c r="G2464" s="2">
        <v>0</v>
      </c>
      <c r="H2464" s="16">
        <f t="shared" si="38"/>
        <v>0</v>
      </c>
    </row>
    <row r="2465" spans="1:8" ht="13.5" x14ac:dyDescent="0.25">
      <c r="A2465" s="11"/>
      <c r="B2465" s="10">
        <v>45894</v>
      </c>
      <c r="C2465" s="2">
        <v>2.25</v>
      </c>
      <c r="D2465" s="2">
        <v>2.25</v>
      </c>
      <c r="E2465" s="2">
        <v>0</v>
      </c>
      <c r="F2465" s="2">
        <v>0</v>
      </c>
      <c r="G2465" s="2">
        <v>0</v>
      </c>
      <c r="H2465" s="16">
        <f t="shared" si="38"/>
        <v>0</v>
      </c>
    </row>
    <row r="2466" spans="1:8" ht="13.5" x14ac:dyDescent="0.25">
      <c r="A2466" s="11"/>
      <c r="B2466" s="10">
        <v>45895</v>
      </c>
      <c r="C2466" s="2">
        <v>2.25</v>
      </c>
      <c r="D2466" s="2">
        <v>2.25</v>
      </c>
      <c r="E2466" s="2">
        <v>0</v>
      </c>
      <c r="F2466" s="2">
        <v>0</v>
      </c>
      <c r="G2466" s="2">
        <v>0</v>
      </c>
      <c r="H2466" s="16">
        <f t="shared" si="38"/>
        <v>0</v>
      </c>
    </row>
    <row r="2467" spans="1:8" ht="13.5" x14ac:dyDescent="0.25">
      <c r="A2467" s="11"/>
      <c r="B2467" s="10">
        <v>45896</v>
      </c>
      <c r="C2467" s="2">
        <v>2.23</v>
      </c>
      <c r="D2467" s="2">
        <v>2.23</v>
      </c>
      <c r="E2467" s="2">
        <v>1000</v>
      </c>
      <c r="F2467" s="2">
        <v>2.23</v>
      </c>
      <c r="G2467" s="2">
        <v>2230</v>
      </c>
      <c r="H2467" s="16">
        <f t="shared" si="38"/>
        <v>-8.8888888888888976E-3</v>
      </c>
    </row>
    <row r="2468" spans="1:8" ht="13.5" x14ac:dyDescent="0.25">
      <c r="A2468" s="11"/>
      <c r="B2468" s="10">
        <v>45897</v>
      </c>
      <c r="C2468" s="2">
        <v>2.2200000000000002</v>
      </c>
      <c r="D2468" s="2">
        <v>2.2200000000000002</v>
      </c>
      <c r="E2468" s="2">
        <v>60</v>
      </c>
      <c r="F2468" s="2">
        <v>2.2200000000000002</v>
      </c>
      <c r="G2468" s="2">
        <v>133.19999999999999</v>
      </c>
      <c r="H2468" s="16">
        <f t="shared" si="38"/>
        <v>-4.4843049327353305E-3</v>
      </c>
    </row>
    <row r="2469" spans="1:8" ht="13.5" x14ac:dyDescent="0.25">
      <c r="A2469" s="11"/>
      <c r="B2469" s="10">
        <v>45898</v>
      </c>
      <c r="C2469" s="2">
        <v>2.2200000000000002</v>
      </c>
      <c r="D2469" s="2">
        <v>2.2200000000000002</v>
      </c>
      <c r="E2469" s="2">
        <v>971</v>
      </c>
      <c r="F2469" s="2">
        <v>2.2200000000000002</v>
      </c>
      <c r="G2469" s="2">
        <v>2155.62</v>
      </c>
      <c r="H2469" s="16">
        <f t="shared" si="38"/>
        <v>0</v>
      </c>
    </row>
    <row r="2470" spans="1:8" ht="13.5" x14ac:dyDescent="0.25">
      <c r="A2470" s="11"/>
      <c r="B2470" s="10">
        <v>45901</v>
      </c>
      <c r="C2470" s="2">
        <v>2.2200000000000002</v>
      </c>
      <c r="D2470" s="2">
        <v>2.2200000000000002</v>
      </c>
      <c r="E2470" s="2">
        <v>909</v>
      </c>
      <c r="F2470" s="2">
        <v>2.2200000000000002</v>
      </c>
      <c r="G2470" s="2">
        <v>2017.98</v>
      </c>
      <c r="H2470" s="16">
        <f t="shared" si="38"/>
        <v>0</v>
      </c>
    </row>
    <row r="2471" spans="1:8" ht="13.5" x14ac:dyDescent="0.25">
      <c r="A2471" s="11"/>
      <c r="B2471" s="10">
        <v>45902</v>
      </c>
      <c r="C2471" s="2">
        <v>2.2200000000000002</v>
      </c>
      <c r="D2471" s="2">
        <v>2.2200000000000002</v>
      </c>
      <c r="E2471" s="2">
        <v>0</v>
      </c>
      <c r="F2471" s="2">
        <v>0</v>
      </c>
      <c r="G2471" s="2">
        <v>0</v>
      </c>
      <c r="H2471" s="16">
        <f t="shared" si="38"/>
        <v>0</v>
      </c>
    </row>
    <row r="2472" spans="1:8" ht="13.5" x14ac:dyDescent="0.25">
      <c r="A2472" s="11"/>
      <c r="B2472" s="10">
        <v>45903</v>
      </c>
      <c r="C2472" s="2">
        <v>2.25</v>
      </c>
      <c r="D2472" s="2">
        <v>2.25</v>
      </c>
      <c r="E2472" s="2">
        <v>2922</v>
      </c>
      <c r="F2472" s="2">
        <v>2.2200000000000002</v>
      </c>
      <c r="G2472" s="2">
        <v>6486.84</v>
      </c>
      <c r="H2472" s="16">
        <f t="shared" si="38"/>
        <v>1.3513513513513424E-2</v>
      </c>
    </row>
    <row r="2473" spans="1:8" ht="13.5" x14ac:dyDescent="0.25">
      <c r="A2473" s="11"/>
      <c r="B2473" s="10">
        <v>45905</v>
      </c>
      <c r="C2473" s="2">
        <v>2.25</v>
      </c>
      <c r="D2473" s="2">
        <v>2.25</v>
      </c>
      <c r="E2473" s="2">
        <v>0</v>
      </c>
      <c r="F2473" s="2">
        <v>0</v>
      </c>
      <c r="G2473" s="2">
        <v>0</v>
      </c>
      <c r="H2473" s="16">
        <f t="shared" si="38"/>
        <v>0</v>
      </c>
    </row>
    <row r="2474" spans="1:8" ht="13.5" x14ac:dyDescent="0.25">
      <c r="A2474" s="11"/>
      <c r="B2474" s="10">
        <v>45908</v>
      </c>
      <c r="C2474" s="2">
        <v>2.25</v>
      </c>
      <c r="D2474" s="2">
        <v>2.25</v>
      </c>
      <c r="E2474" s="2">
        <v>0</v>
      </c>
      <c r="F2474" s="2">
        <v>0</v>
      </c>
      <c r="G2474" s="2">
        <v>0</v>
      </c>
      <c r="H2474" s="16">
        <f t="shared" si="38"/>
        <v>0</v>
      </c>
    </row>
    <row r="2475" spans="1:8" ht="13.5" x14ac:dyDescent="0.25">
      <c r="A2475" s="11"/>
      <c r="B2475" s="10">
        <v>45909</v>
      </c>
      <c r="C2475" s="2">
        <v>2.25</v>
      </c>
      <c r="D2475" s="2">
        <v>2.25</v>
      </c>
      <c r="E2475" s="2">
        <v>0</v>
      </c>
      <c r="F2475" s="2">
        <v>0</v>
      </c>
      <c r="G2475" s="2">
        <v>0</v>
      </c>
      <c r="H2475" s="16">
        <f t="shared" si="38"/>
        <v>0</v>
      </c>
    </row>
    <row r="2476" spans="1:8" ht="13.5" x14ac:dyDescent="0.25">
      <c r="A2476" s="11"/>
      <c r="B2476" s="10">
        <v>45910</v>
      </c>
      <c r="C2476" s="2">
        <v>2.25</v>
      </c>
      <c r="D2476" s="2">
        <v>2.25</v>
      </c>
      <c r="E2476" s="2">
        <v>0</v>
      </c>
      <c r="F2476" s="2">
        <v>0</v>
      </c>
      <c r="G2476" s="2">
        <v>0</v>
      </c>
      <c r="H2476" s="16">
        <f t="shared" si="38"/>
        <v>0</v>
      </c>
    </row>
    <row r="2477" spans="1:8" ht="13.5" x14ac:dyDescent="0.25">
      <c r="A2477" s="11"/>
      <c r="B2477" s="10">
        <v>45911</v>
      </c>
      <c r="C2477" s="2">
        <v>2.25</v>
      </c>
      <c r="D2477" s="2">
        <v>2.25</v>
      </c>
      <c r="E2477" s="2">
        <v>0</v>
      </c>
      <c r="F2477" s="2">
        <v>0</v>
      </c>
      <c r="G2477" s="2">
        <v>0</v>
      </c>
      <c r="H2477" s="16">
        <f t="shared" si="38"/>
        <v>0</v>
      </c>
    </row>
    <row r="2478" spans="1:8" ht="13.5" x14ac:dyDescent="0.25">
      <c r="A2478" s="11"/>
      <c r="B2478" s="10">
        <v>45912</v>
      </c>
      <c r="C2478" s="2">
        <v>2.25</v>
      </c>
      <c r="D2478" s="2">
        <v>2.25</v>
      </c>
      <c r="E2478" s="2">
        <v>0</v>
      </c>
      <c r="F2478" s="2">
        <v>0</v>
      </c>
      <c r="G2478" s="2">
        <v>0</v>
      </c>
      <c r="H2478" s="16">
        <f t="shared" si="38"/>
        <v>0</v>
      </c>
    </row>
    <row r="2479" spans="1:8" ht="13.5" x14ac:dyDescent="0.25">
      <c r="A2479" s="11"/>
      <c r="B2479" s="10">
        <v>45915</v>
      </c>
      <c r="C2479" s="2">
        <v>2.25</v>
      </c>
      <c r="D2479" s="2">
        <v>2.25</v>
      </c>
      <c r="E2479" s="2">
        <v>0</v>
      </c>
      <c r="F2479" s="2">
        <v>0</v>
      </c>
      <c r="G2479" s="2">
        <v>0</v>
      </c>
      <c r="H2479" s="16">
        <f t="shared" si="38"/>
        <v>0</v>
      </c>
    </row>
    <row r="2480" spans="1:8" ht="13.5" x14ac:dyDescent="0.25">
      <c r="A2480" s="11"/>
      <c r="B2480" s="10">
        <v>45916</v>
      </c>
      <c r="C2480" s="2">
        <v>2.25</v>
      </c>
      <c r="D2480" s="2">
        <v>2.25</v>
      </c>
      <c r="E2480" s="2">
        <v>0</v>
      </c>
      <c r="F2480" s="2">
        <v>0</v>
      </c>
      <c r="G2480" s="2">
        <v>0</v>
      </c>
      <c r="H2480" s="16">
        <f t="shared" si="38"/>
        <v>0</v>
      </c>
    </row>
    <row r="2481" spans="1:8" ht="13.5" x14ac:dyDescent="0.25">
      <c r="A2481" s="11"/>
      <c r="B2481" s="10">
        <v>45917</v>
      </c>
      <c r="C2481" s="2">
        <v>2.25</v>
      </c>
      <c r="D2481" s="2">
        <v>2.25</v>
      </c>
      <c r="E2481" s="2">
        <v>0</v>
      </c>
      <c r="F2481" s="2">
        <v>0</v>
      </c>
      <c r="G2481" s="2">
        <v>0</v>
      </c>
      <c r="H2481" s="16">
        <f t="shared" si="38"/>
        <v>0</v>
      </c>
    </row>
    <row r="2482" spans="1:8" ht="13.5" x14ac:dyDescent="0.25">
      <c r="A2482" s="11"/>
      <c r="B2482" s="10">
        <v>45918</v>
      </c>
      <c r="C2482" s="2">
        <v>2.15</v>
      </c>
      <c r="D2482" s="2">
        <v>2.15</v>
      </c>
      <c r="E2482" s="2">
        <v>0</v>
      </c>
      <c r="F2482" s="2">
        <v>0</v>
      </c>
      <c r="G2482" s="2">
        <v>0</v>
      </c>
      <c r="H2482" s="16">
        <f t="shared" si="38"/>
        <v>-4.4444444444444481E-2</v>
      </c>
    </row>
    <row r="2483" spans="1:8" ht="13.5" x14ac:dyDescent="0.25">
      <c r="A2483" s="11"/>
      <c r="B2483" s="10">
        <v>45919</v>
      </c>
      <c r="C2483" s="2">
        <v>2.06</v>
      </c>
      <c r="D2483" s="2">
        <v>2.06</v>
      </c>
      <c r="E2483" s="2">
        <v>0</v>
      </c>
      <c r="F2483" s="2">
        <v>0</v>
      </c>
      <c r="G2483" s="2">
        <v>0</v>
      </c>
      <c r="H2483" s="16">
        <f t="shared" si="38"/>
        <v>-4.1860465116279007E-2</v>
      </c>
    </row>
    <row r="2484" spans="1:8" ht="13.5" x14ac:dyDescent="0.25">
      <c r="A2484" s="11"/>
      <c r="B2484" s="10">
        <v>45922</v>
      </c>
      <c r="C2484" s="2">
        <v>1.97</v>
      </c>
      <c r="D2484" s="2">
        <v>1.97</v>
      </c>
      <c r="E2484" s="2">
        <v>0</v>
      </c>
      <c r="F2484" s="2">
        <v>0</v>
      </c>
      <c r="G2484" s="2">
        <v>0</v>
      </c>
      <c r="H2484" s="16">
        <f t="shared" si="38"/>
        <v>-4.3689320388349551E-2</v>
      </c>
    </row>
    <row r="2485" spans="1:8" ht="13.5" x14ac:dyDescent="0.25">
      <c r="A2485" s="11"/>
      <c r="B2485" s="10">
        <v>45923</v>
      </c>
      <c r="C2485" s="2">
        <v>1.89</v>
      </c>
      <c r="D2485" s="2">
        <v>1.89</v>
      </c>
      <c r="E2485" s="2">
        <v>0</v>
      </c>
      <c r="F2485" s="2">
        <v>0</v>
      </c>
      <c r="G2485" s="2">
        <v>0</v>
      </c>
      <c r="H2485" s="16">
        <f t="shared" si="38"/>
        <v>-4.0609137055837602E-2</v>
      </c>
    </row>
    <row r="2486" spans="1:8" ht="13.5" x14ac:dyDescent="0.25">
      <c r="A2486" s="11"/>
      <c r="B2486" s="10">
        <v>45924</v>
      </c>
      <c r="C2486" s="2">
        <v>1.9</v>
      </c>
      <c r="D2486" s="2">
        <v>1.9</v>
      </c>
      <c r="E2486" s="2">
        <v>54</v>
      </c>
      <c r="F2486" s="2">
        <v>1.9</v>
      </c>
      <c r="G2486" s="2">
        <v>102.6</v>
      </c>
      <c r="H2486" s="16">
        <f t="shared" si="38"/>
        <v>5.2910052910052959E-3</v>
      </c>
    </row>
    <row r="2487" spans="1:8" ht="13.5" x14ac:dyDescent="0.25">
      <c r="A2487" s="11"/>
      <c r="B2487" s="10">
        <v>45925</v>
      </c>
      <c r="C2487" s="2">
        <v>1.98</v>
      </c>
      <c r="D2487" s="2">
        <v>1.98</v>
      </c>
      <c r="E2487" s="2">
        <v>0</v>
      </c>
      <c r="F2487" s="2">
        <v>0</v>
      </c>
      <c r="G2487" s="2">
        <v>0</v>
      </c>
      <c r="H2487" s="16">
        <f t="shared" si="38"/>
        <v>4.2105263157894778E-2</v>
      </c>
    </row>
    <row r="2488" spans="1:8" ht="13.5" x14ac:dyDescent="0.25">
      <c r="A2488" s="11"/>
      <c r="B2488" s="10">
        <v>45926</v>
      </c>
      <c r="C2488" s="2">
        <v>2.06</v>
      </c>
      <c r="D2488" s="2">
        <v>2.06</v>
      </c>
      <c r="E2488" s="2">
        <v>0</v>
      </c>
      <c r="F2488" s="2">
        <v>0</v>
      </c>
      <c r="G2488" s="2">
        <v>0</v>
      </c>
      <c r="H2488" s="16">
        <f t="shared" si="38"/>
        <v>4.0404040404040442E-2</v>
      </c>
    </row>
    <row r="2489" spans="1:8" ht="13.5" x14ac:dyDescent="0.25">
      <c r="A2489" s="11"/>
      <c r="B2489" s="10">
        <v>45929</v>
      </c>
      <c r="C2489" s="2">
        <v>2.15</v>
      </c>
      <c r="D2489" s="2">
        <v>2.15</v>
      </c>
      <c r="E2489" s="2">
        <v>0</v>
      </c>
      <c r="F2489" s="2">
        <v>0</v>
      </c>
      <c r="G2489" s="2">
        <v>0</v>
      </c>
      <c r="H2489" s="16">
        <f t="shared" si="38"/>
        <v>4.3689320388349447E-2</v>
      </c>
    </row>
    <row r="2490" spans="1:8" ht="13.5" x14ac:dyDescent="0.25">
      <c r="A2490" s="11"/>
      <c r="B2490" s="10">
        <v>45930</v>
      </c>
      <c r="C2490" s="2">
        <v>2.2400000000000002</v>
      </c>
      <c r="D2490" s="2">
        <v>2.2400000000000002</v>
      </c>
      <c r="E2490" s="2">
        <v>20</v>
      </c>
      <c r="F2490" s="2">
        <v>2.1</v>
      </c>
      <c r="G2490" s="2">
        <v>42</v>
      </c>
      <c r="H2490" s="16">
        <f t="shared" si="38"/>
        <v>4.1860465116279215E-2</v>
      </c>
    </row>
    <row r="2491" spans="1:8" ht="13.5" x14ac:dyDescent="0.25">
      <c r="A2491" s="11"/>
      <c r="B2491" s="10">
        <v>45931</v>
      </c>
      <c r="C2491" s="2">
        <v>2.25</v>
      </c>
      <c r="D2491" s="2">
        <v>2.25</v>
      </c>
      <c r="E2491" s="2">
        <v>26</v>
      </c>
      <c r="F2491" s="2">
        <v>2.25</v>
      </c>
      <c r="G2491" s="2">
        <v>58.5</v>
      </c>
      <c r="H2491" s="16">
        <f t="shared" si="38"/>
        <v>4.4642857142856186E-3</v>
      </c>
    </row>
    <row r="2492" spans="1:8" ht="13.5" x14ac:dyDescent="0.25">
      <c r="A2492" s="11"/>
      <c r="B2492" s="10">
        <v>45932</v>
      </c>
      <c r="C2492" s="2">
        <v>2.25</v>
      </c>
      <c r="D2492" s="2">
        <v>2.25</v>
      </c>
      <c r="E2492" s="2">
        <v>0</v>
      </c>
      <c r="F2492" s="2">
        <v>0</v>
      </c>
      <c r="G2492" s="2">
        <v>0</v>
      </c>
      <c r="H2492" s="16">
        <f t="shared" si="38"/>
        <v>0</v>
      </c>
    </row>
    <row r="2493" spans="1:8" ht="13.5" x14ac:dyDescent="0.25">
      <c r="A2493" s="11"/>
      <c r="B2493" s="10">
        <v>45933</v>
      </c>
      <c r="C2493" s="2">
        <v>2.25</v>
      </c>
      <c r="D2493" s="2">
        <v>2.25</v>
      </c>
      <c r="E2493" s="2">
        <v>0</v>
      </c>
      <c r="F2493" s="2">
        <v>0</v>
      </c>
      <c r="G2493" s="2">
        <v>0</v>
      </c>
      <c r="H2493" s="16">
        <f t="shared" si="38"/>
        <v>0</v>
      </c>
    </row>
    <row r="2494" spans="1:8" ht="13.5" x14ac:dyDescent="0.25">
      <c r="A2494" s="11"/>
      <c r="B2494" s="10">
        <v>45936</v>
      </c>
      <c r="C2494" s="2">
        <v>2.25</v>
      </c>
      <c r="D2494" s="2">
        <v>2.25</v>
      </c>
      <c r="E2494" s="2">
        <v>0</v>
      </c>
      <c r="F2494" s="2">
        <v>0</v>
      </c>
      <c r="G2494" s="2">
        <v>0</v>
      </c>
      <c r="H2494" s="16">
        <f t="shared" si="38"/>
        <v>0</v>
      </c>
    </row>
    <row r="2495" spans="1:8" ht="13.5" x14ac:dyDescent="0.25">
      <c r="A2495" s="11"/>
      <c r="B2495" s="10">
        <v>45937</v>
      </c>
      <c r="C2495" s="2">
        <v>2.25</v>
      </c>
      <c r="D2495" s="2">
        <v>2.25</v>
      </c>
      <c r="E2495" s="2">
        <v>0</v>
      </c>
      <c r="F2495" s="2">
        <v>0</v>
      </c>
      <c r="G2495" s="2">
        <v>0</v>
      </c>
      <c r="H2495" s="16">
        <f t="shared" si="38"/>
        <v>0</v>
      </c>
    </row>
    <row r="2496" spans="1:8" ht="13.5" x14ac:dyDescent="0.25">
      <c r="A2496" s="11"/>
      <c r="B2496" s="10">
        <v>45938</v>
      </c>
      <c r="C2496" s="2">
        <v>2.25</v>
      </c>
      <c r="D2496" s="2">
        <v>2.25</v>
      </c>
      <c r="E2496" s="2">
        <v>0</v>
      </c>
      <c r="F2496" s="2">
        <v>0</v>
      </c>
      <c r="G2496" s="2">
        <v>0</v>
      </c>
      <c r="H2496" s="16">
        <f t="shared" si="38"/>
        <v>0</v>
      </c>
    </row>
    <row r="2497" spans="1:11" ht="13.5" x14ac:dyDescent="0.25">
      <c r="A2497" s="11"/>
      <c r="B2497" s="10">
        <v>45939</v>
      </c>
      <c r="C2497" s="2">
        <v>2.25</v>
      </c>
      <c r="D2497" s="2">
        <v>2.25</v>
      </c>
      <c r="E2497" s="2">
        <v>0</v>
      </c>
      <c r="F2497" s="2">
        <v>0</v>
      </c>
      <c r="G2497" s="2">
        <v>0</v>
      </c>
      <c r="H2497" s="16">
        <f t="shared" si="38"/>
        <v>0</v>
      </c>
    </row>
    <row r="2498" spans="1:11" ht="13.5" x14ac:dyDescent="0.25">
      <c r="A2498" s="11"/>
      <c r="B2498" s="10">
        <v>45940</v>
      </c>
      <c r="C2498" s="2">
        <v>2.25</v>
      </c>
      <c r="D2498" s="2">
        <v>2.25</v>
      </c>
      <c r="E2498" s="2">
        <v>0</v>
      </c>
      <c r="F2498" s="2">
        <v>0</v>
      </c>
      <c r="G2498" s="2">
        <v>0</v>
      </c>
      <c r="H2498" s="16">
        <f t="shared" si="38"/>
        <v>0</v>
      </c>
    </row>
    <row r="2499" spans="1:11" ht="13.5" x14ac:dyDescent="0.25">
      <c r="A2499" s="11"/>
      <c r="B2499" s="10">
        <v>45943</v>
      </c>
      <c r="C2499" s="2">
        <v>2.27</v>
      </c>
      <c r="D2499" s="2">
        <v>2.27</v>
      </c>
      <c r="E2499" s="2">
        <v>599</v>
      </c>
      <c r="F2499" s="2">
        <v>2.27</v>
      </c>
      <c r="G2499" s="2">
        <v>1359.73</v>
      </c>
      <c r="H2499" s="16">
        <f t="shared" si="38"/>
        <v>8.8888888888888976E-3</v>
      </c>
    </row>
    <row r="2500" spans="1:11" ht="13.5" x14ac:dyDescent="0.25">
      <c r="A2500" s="11"/>
      <c r="B2500" s="10">
        <v>45944</v>
      </c>
      <c r="C2500" s="2">
        <v>2.27</v>
      </c>
      <c r="D2500" s="2">
        <v>2.27</v>
      </c>
      <c r="E2500" s="2">
        <v>1000</v>
      </c>
      <c r="F2500" s="2">
        <v>2.27</v>
      </c>
      <c r="G2500" s="2">
        <v>2270</v>
      </c>
      <c r="H2500" s="16">
        <f t="shared" si="38"/>
        <v>0</v>
      </c>
    </row>
    <row r="2501" spans="1:11" ht="13.5" x14ac:dyDescent="0.25">
      <c r="A2501" s="11"/>
      <c r="B2501" s="10">
        <v>45946</v>
      </c>
      <c r="C2501" s="2">
        <v>2.27</v>
      </c>
      <c r="D2501" s="2">
        <v>2.27</v>
      </c>
      <c r="E2501" s="2">
        <v>0</v>
      </c>
      <c r="F2501" s="2">
        <v>0</v>
      </c>
      <c r="G2501" s="2">
        <v>0</v>
      </c>
      <c r="H2501" s="16">
        <f t="shared" si="38"/>
        <v>0</v>
      </c>
    </row>
    <row r="2502" spans="1:11" ht="13.5" x14ac:dyDescent="0.25">
      <c r="A2502" s="11"/>
      <c r="B2502" s="10">
        <v>45947</v>
      </c>
      <c r="C2502" s="2">
        <v>2.27</v>
      </c>
      <c r="D2502" s="2">
        <v>2.27</v>
      </c>
      <c r="E2502" s="2">
        <v>146</v>
      </c>
      <c r="F2502" s="2">
        <v>2.27</v>
      </c>
      <c r="G2502" s="2">
        <v>331.42</v>
      </c>
      <c r="H2502" s="16">
        <f t="shared" si="38"/>
        <v>0</v>
      </c>
    </row>
    <row r="2503" spans="1:11" ht="13.5" x14ac:dyDescent="0.25">
      <c r="A2503" s="11"/>
      <c r="B2503" s="10">
        <v>45950</v>
      </c>
      <c r="C2503" s="2">
        <v>2.27</v>
      </c>
      <c r="D2503" s="2">
        <v>2.27</v>
      </c>
      <c r="E2503" s="2">
        <v>0</v>
      </c>
      <c r="F2503" s="2">
        <v>0</v>
      </c>
      <c r="G2503" s="2">
        <v>0</v>
      </c>
      <c r="H2503" s="16">
        <f t="shared" ref="H2503:H2511" si="39">(D2503-D2502)/D2502</f>
        <v>0</v>
      </c>
    </row>
    <row r="2504" spans="1:11" ht="13.5" x14ac:dyDescent="0.25">
      <c r="A2504" s="11"/>
      <c r="B2504" s="10">
        <v>45951</v>
      </c>
      <c r="C2504" s="2">
        <v>2.17</v>
      </c>
      <c r="D2504" s="2">
        <v>2.17</v>
      </c>
      <c r="E2504" s="2">
        <v>0</v>
      </c>
      <c r="F2504" s="2">
        <v>0</v>
      </c>
      <c r="G2504" s="2">
        <v>0</v>
      </c>
      <c r="H2504" s="16">
        <f t="shared" si="39"/>
        <v>-4.4052863436123385E-2</v>
      </c>
    </row>
    <row r="2505" spans="1:11" ht="13.5" x14ac:dyDescent="0.25">
      <c r="A2505" s="11"/>
      <c r="B2505" s="10">
        <v>45952</v>
      </c>
      <c r="C2505" s="2">
        <v>2.1</v>
      </c>
      <c r="D2505" s="2">
        <v>2.1</v>
      </c>
      <c r="E2505" s="2">
        <v>251</v>
      </c>
      <c r="F2505" s="2">
        <v>2.1</v>
      </c>
      <c r="G2505" s="2">
        <v>527.1</v>
      </c>
      <c r="H2505" s="16">
        <f t="shared" si="39"/>
        <v>-3.2258064516128962E-2</v>
      </c>
    </row>
    <row r="2506" spans="1:11" ht="13.5" x14ac:dyDescent="0.25">
      <c r="A2506" s="11"/>
      <c r="B2506" s="10">
        <v>45953</v>
      </c>
      <c r="C2506" s="2">
        <v>2.1</v>
      </c>
      <c r="D2506" s="2">
        <v>2.1</v>
      </c>
      <c r="E2506" s="2">
        <v>268</v>
      </c>
      <c r="F2506" s="2">
        <v>2.1</v>
      </c>
      <c r="G2506" s="2">
        <v>562.79999999999995</v>
      </c>
      <c r="H2506" s="16">
        <f t="shared" si="39"/>
        <v>0</v>
      </c>
    </row>
    <row r="2507" spans="1:11" ht="13.5" x14ac:dyDescent="0.25">
      <c r="A2507" s="11"/>
      <c r="B2507" s="10">
        <v>45954</v>
      </c>
      <c r="C2507" s="2">
        <v>2.19</v>
      </c>
      <c r="D2507" s="2">
        <v>2.19</v>
      </c>
      <c r="E2507" s="2">
        <v>0</v>
      </c>
      <c r="F2507" s="2">
        <v>0</v>
      </c>
      <c r="G2507" s="2">
        <v>0</v>
      </c>
      <c r="H2507" s="16">
        <f t="shared" si="39"/>
        <v>4.2857142857142788E-2</v>
      </c>
    </row>
    <row r="2508" spans="1:11" ht="13.5" x14ac:dyDescent="0.25">
      <c r="A2508" s="11"/>
      <c r="B2508" s="10">
        <v>45957</v>
      </c>
      <c r="C2508" s="2">
        <v>2.2000000000000002</v>
      </c>
      <c r="D2508" s="2">
        <v>2.2000000000000002</v>
      </c>
      <c r="E2508" s="2">
        <v>71</v>
      </c>
      <c r="F2508" s="2">
        <v>2.2000000000000002</v>
      </c>
      <c r="G2508" s="2">
        <v>156.19999999999999</v>
      </c>
      <c r="H2508" s="16">
        <f t="shared" si="39"/>
        <v>4.566210045662206E-3</v>
      </c>
    </row>
    <row r="2509" spans="1:11" ht="13.5" x14ac:dyDescent="0.25">
      <c r="A2509" s="11"/>
      <c r="B2509" s="10">
        <v>45958</v>
      </c>
      <c r="C2509" s="2">
        <v>2.2000000000000002</v>
      </c>
      <c r="D2509" s="2">
        <v>2.2000000000000002</v>
      </c>
      <c r="E2509" s="2">
        <v>0</v>
      </c>
      <c r="F2509" s="2">
        <v>0</v>
      </c>
      <c r="G2509" s="2">
        <v>0</v>
      </c>
      <c r="H2509" s="16">
        <f t="shared" si="39"/>
        <v>0</v>
      </c>
    </row>
    <row r="2510" spans="1:11" ht="13.5" x14ac:dyDescent="0.25">
      <c r="A2510" s="11"/>
      <c r="B2510" s="10">
        <v>45959</v>
      </c>
      <c r="C2510" s="2">
        <v>2.2599999999999998</v>
      </c>
      <c r="D2510" s="2">
        <v>2.2599999999999998</v>
      </c>
      <c r="E2510" s="2">
        <v>2000</v>
      </c>
      <c r="F2510" s="2">
        <v>2.2599999999999998</v>
      </c>
      <c r="G2510" s="2">
        <v>4520</v>
      </c>
      <c r="H2510" s="16">
        <f t="shared" si="39"/>
        <v>2.7272727272727094E-2</v>
      </c>
      <c r="I2510" s="12" t="s">
        <v>13</v>
      </c>
      <c r="J2510" s="12" t="s">
        <v>14</v>
      </c>
      <c r="K2510" s="12" t="s">
        <v>6</v>
      </c>
    </row>
    <row r="2511" spans="1:11" ht="13.5" x14ac:dyDescent="0.25">
      <c r="A2511" s="11"/>
      <c r="B2511" s="10">
        <v>45960</v>
      </c>
      <c r="C2511" s="2">
        <v>2.2599999999999998</v>
      </c>
      <c r="D2511" s="2">
        <v>2.2599999999999998</v>
      </c>
      <c r="E2511" s="2">
        <v>0</v>
      </c>
      <c r="F2511" s="2">
        <v>0</v>
      </c>
      <c r="G2511" s="2">
        <v>0</v>
      </c>
      <c r="H2511" s="16">
        <f t="shared" si="39"/>
        <v>0</v>
      </c>
      <c r="I2511" s="13">
        <v>30000000</v>
      </c>
      <c r="J2511" s="14">
        <f>I2511*D2511</f>
        <v>67800000</v>
      </c>
      <c r="K2511" s="15">
        <f>SUM(E2307:E2511)/205</f>
        <v>1138.8146341463414</v>
      </c>
    </row>
    <row r="2710" ht="13.25" hidden="1" customHeight="1" x14ac:dyDescent="0.25"/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5">
        <f>TITRES_STAT!D5</f>
        <v>1.0003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5">
        <f>TITRES_STAT!D6</f>
        <v>0.97170000000000001</v>
      </c>
      <c r="C3" s="2">
        <f>B3-B2</f>
        <v>-2.8599999999999959E-2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5">
        <f>TITRES_STAT!D7</f>
        <v>0.97170000000000001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5">
        <f>TITRES_STAT!D8</f>
        <v>0.97170000000000001</v>
      </c>
      <c r="C5" s="2">
        <f t="shared" si="0"/>
        <v>0</v>
      </c>
      <c r="D5" s="2">
        <f>AVERAGE(B1:B5)</f>
        <v>0.97885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5">
        <f>TITRES_STAT!D9</f>
        <v>0.97170000000000001</v>
      </c>
      <c r="C6" s="2">
        <f t="shared" si="0"/>
        <v>0</v>
      </c>
      <c r="D6" s="2">
        <f t="shared" ref="D6:D69" si="1">AVERAGE(B2:B6)</f>
        <v>0.97742000000000007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5">
        <f>TITRES_STAT!D10</f>
        <v>0.97170000000000001</v>
      </c>
      <c r="C7" s="2">
        <f t="shared" si="0"/>
        <v>0</v>
      </c>
      <c r="D7" s="2">
        <f t="shared" si="1"/>
        <v>0.97170000000000001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5">
        <f>TITRES_STAT!D11</f>
        <v>0.97170000000000001</v>
      </c>
      <c r="C8" s="2">
        <f t="shared" si="0"/>
        <v>0</v>
      </c>
      <c r="D8" s="2">
        <f t="shared" si="1"/>
        <v>0.97170000000000001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5">
        <f>TITRES_STAT!D12</f>
        <v>0.97170000000000001</v>
      </c>
      <c r="C9" s="2">
        <f t="shared" si="0"/>
        <v>0</v>
      </c>
      <c r="D9" s="2">
        <f t="shared" si="1"/>
        <v>0.97170000000000001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5">
        <f>TITRES_STAT!D13</f>
        <v>0.97170000000000001</v>
      </c>
      <c r="C10" s="2">
        <f t="shared" si="0"/>
        <v>0</v>
      </c>
      <c r="D10" s="2">
        <f t="shared" si="1"/>
        <v>0.97170000000000001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5">
        <f>TITRES_STAT!D14</f>
        <v>0.97170000000000001</v>
      </c>
      <c r="C11" s="2">
        <f t="shared" si="0"/>
        <v>0</v>
      </c>
      <c r="D11" s="2">
        <f t="shared" si="1"/>
        <v>0.97170000000000001</v>
      </c>
      <c r="E11" s="2">
        <f>AVERAGE(B2:B11)</f>
        <v>0.97456000000000009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5">
        <f>TITRES_STAT!D15</f>
        <v>0.97170000000000001</v>
      </c>
      <c r="C12" s="2">
        <f t="shared" si="0"/>
        <v>0</v>
      </c>
      <c r="D12" s="2">
        <f t="shared" si="1"/>
        <v>0.97170000000000001</v>
      </c>
      <c r="E12" s="2">
        <f t="shared" ref="E12:E75" si="2">AVERAGE(B3:B12)</f>
        <v>0.97170000000000001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5">
        <f>TITRES_STAT!D16</f>
        <v>0.97170000000000001</v>
      </c>
      <c r="C13" s="2">
        <f t="shared" si="0"/>
        <v>0</v>
      </c>
      <c r="D13" s="2">
        <f t="shared" si="1"/>
        <v>0.97170000000000001</v>
      </c>
      <c r="E13" s="2">
        <f t="shared" si="2"/>
        <v>0.97170000000000001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5">
        <f>TITRES_STAT!D17</f>
        <v>0.97170000000000001</v>
      </c>
      <c r="C14" s="2">
        <f t="shared" si="0"/>
        <v>0</v>
      </c>
      <c r="D14" s="2">
        <f t="shared" si="1"/>
        <v>0.97170000000000001</v>
      </c>
      <c r="E14" s="2">
        <f t="shared" si="2"/>
        <v>0.97170000000000001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5">
        <f>TITRES_STAT!D18</f>
        <v>0.97170000000000001</v>
      </c>
      <c r="C15" s="2">
        <f t="shared" si="0"/>
        <v>0</v>
      </c>
      <c r="D15" s="2">
        <f t="shared" si="1"/>
        <v>0.97170000000000001</v>
      </c>
      <c r="E15" s="2">
        <f t="shared" si="2"/>
        <v>0.97170000000000001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5">
        <f>TITRES_STAT!D19</f>
        <v>1.0003</v>
      </c>
      <c r="C16" s="2">
        <f t="shared" si="0"/>
        <v>2.8599999999999959E-2</v>
      </c>
      <c r="D16" s="2">
        <f t="shared" si="1"/>
        <v>0.97742000000000007</v>
      </c>
      <c r="E16" s="2">
        <f t="shared" si="2"/>
        <v>0.97455999999999998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5">
        <f>TITRES_STAT!D20</f>
        <v>1.0003</v>
      </c>
      <c r="C17" s="2">
        <f t="shared" si="0"/>
        <v>0</v>
      </c>
      <c r="D17" s="2">
        <f t="shared" si="1"/>
        <v>0.98314000000000001</v>
      </c>
      <c r="E17" s="2">
        <f t="shared" si="2"/>
        <v>0.97742000000000007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5">
        <f>TITRES_STAT!D21</f>
        <v>1.0003</v>
      </c>
      <c r="C18" s="2">
        <f t="shared" si="0"/>
        <v>0</v>
      </c>
      <c r="D18" s="2">
        <f t="shared" si="1"/>
        <v>0.98886000000000007</v>
      </c>
      <c r="E18" s="2">
        <f t="shared" si="2"/>
        <v>0.98027999999999993</v>
      </c>
      <c r="F18" s="2"/>
      <c r="G18" s="2"/>
      <c r="H18" s="2"/>
      <c r="I18" s="2">
        <f t="array" ref="I18">SUMPRODUCT(B2:B21, (ROW(B2:B21)-ROW(B2)+1)) / (20*21/2)</f>
        <v>0.98613619047619039</v>
      </c>
      <c r="J18" s="2"/>
      <c r="K18" s="2"/>
    </row>
    <row r="19" spans="1:11" ht="13.5" x14ac:dyDescent="0.25">
      <c r="A19" s="3">
        <f>TITRES_STAT!B22</f>
        <v>42333</v>
      </c>
      <c r="B19" s="5">
        <f>TITRES_STAT!D22</f>
        <v>1.0003</v>
      </c>
      <c r="C19" s="2">
        <f t="shared" si="0"/>
        <v>0</v>
      </c>
      <c r="D19" s="2">
        <f t="shared" si="1"/>
        <v>0.99458000000000002</v>
      </c>
      <c r="E19" s="2">
        <f t="shared" si="2"/>
        <v>0.98314000000000001</v>
      </c>
      <c r="F19" s="2"/>
      <c r="G19" s="2"/>
      <c r="H19" s="2"/>
      <c r="I19" s="2">
        <f t="array" ref="I19">SUMPRODUCT(B3:B22, (ROW(B3:B22)-ROW(B3)+1)) / (20*21/2)</f>
        <v>0.98790666666666649</v>
      </c>
      <c r="J19" s="2"/>
      <c r="K19" s="2"/>
    </row>
    <row r="20" spans="1:11" ht="13.5" x14ac:dyDescent="0.25">
      <c r="A20" s="3">
        <f>TITRES_STAT!B23</f>
        <v>42334</v>
      </c>
      <c r="B20" s="5">
        <f>TITRES_STAT!D23</f>
        <v>1.0003</v>
      </c>
      <c r="C20" s="2">
        <f t="shared" si="0"/>
        <v>0</v>
      </c>
      <c r="D20" s="2">
        <f t="shared" si="1"/>
        <v>1.0003</v>
      </c>
      <c r="E20" s="2">
        <f t="shared" si="2"/>
        <v>0.98599999999999999</v>
      </c>
      <c r="F20" s="2">
        <f t="shared" ref="F20:F83" si="3">AVERAGE(B1:B20)</f>
        <v>0.9807315789473684</v>
      </c>
      <c r="G20" s="2"/>
      <c r="H20" s="2"/>
      <c r="I20" s="2">
        <f t="array" ref="I20">SUMPRODUCT(B4:B23, (ROW(B4:B23)-ROW(B4)+1)) / (20*21/2)</f>
        <v>0.99511523809523794</v>
      </c>
      <c r="J20" s="2">
        <f>F20</f>
        <v>0.9807315789473684</v>
      </c>
      <c r="K20" s="2"/>
    </row>
    <row r="21" spans="1:11" ht="13.5" x14ac:dyDescent="0.25">
      <c r="A21" s="3">
        <f>TITRES_STAT!B24</f>
        <v>42335</v>
      </c>
      <c r="B21" s="5">
        <f>TITRES_STAT!D24</f>
        <v>1.0003</v>
      </c>
      <c r="C21" s="2">
        <f t="shared" si="0"/>
        <v>0</v>
      </c>
      <c r="D21" s="2">
        <f t="shared" si="1"/>
        <v>1.0003</v>
      </c>
      <c r="E21" s="2">
        <f t="shared" si="2"/>
        <v>0.98886000000000007</v>
      </c>
      <c r="F21" s="2">
        <f t="shared" si="3"/>
        <v>0.98170999999999997</v>
      </c>
      <c r="G21" s="2"/>
      <c r="H21" s="2"/>
      <c r="I21" s="2">
        <f t="array" ref="I21">SUMPRODUCT(B5:B24, (ROW(B5:B24)-ROW(B5)+1)) / (20*21/2)</f>
        <v>1.005725238095238</v>
      </c>
      <c r="J21" s="2">
        <f t="shared" ref="J21:J84" si="4">$J$4*B21+J20*(1-$J$4)</f>
        <v>0.98259523809523808</v>
      </c>
      <c r="K21" s="2"/>
    </row>
    <row r="22" spans="1:11" ht="13.5" x14ac:dyDescent="0.25">
      <c r="A22" s="3">
        <f>TITRES_STAT!B25</f>
        <v>42338</v>
      </c>
      <c r="B22" s="5">
        <f>TITRES_STAT!D25</f>
        <v>1.0003</v>
      </c>
      <c r="C22" s="2">
        <f t="shared" si="0"/>
        <v>0</v>
      </c>
      <c r="D22" s="2">
        <f t="shared" si="1"/>
        <v>1.0003</v>
      </c>
      <c r="E22" s="2">
        <f t="shared" si="2"/>
        <v>0.99171999999999993</v>
      </c>
      <c r="F22" s="2">
        <f t="shared" si="3"/>
        <v>0.98170999999999986</v>
      </c>
      <c r="G22" s="2"/>
      <c r="H22" s="2"/>
      <c r="I22" s="2">
        <f t="array" ref="I22">SUMPRODUCT(B6:B25, (ROW(B6:B25)-ROW(B6)+1)) / (20*21/2)</f>
        <v>1.0157366666666667</v>
      </c>
      <c r="J22" s="2">
        <f t="shared" si="4"/>
        <v>0.98428140589569157</v>
      </c>
      <c r="K22" s="2"/>
    </row>
    <row r="23" spans="1:11" ht="13.5" x14ac:dyDescent="0.25">
      <c r="A23" s="3">
        <f>TITRES_STAT!B26</f>
        <v>42339</v>
      </c>
      <c r="B23" s="5">
        <f>TITRES_STAT!D26</f>
        <v>1.0573999999999999</v>
      </c>
      <c r="C23" s="2">
        <f t="shared" si="0"/>
        <v>5.7099999999999929E-2</v>
      </c>
      <c r="D23" s="2">
        <f t="shared" si="1"/>
        <v>1.01172</v>
      </c>
      <c r="E23" s="2">
        <f t="shared" si="2"/>
        <v>1.0002900000000001</v>
      </c>
      <c r="F23" s="2">
        <f t="shared" si="3"/>
        <v>0.98599499999999995</v>
      </c>
      <c r="G23" s="2"/>
      <c r="H23" s="2"/>
      <c r="I23" s="2">
        <f t="array" ref="I23">SUMPRODUCT(B7:B26, (ROW(B7:B26)-ROW(B7)+1)) / (20*21/2)</f>
        <v>1.0251495238095238</v>
      </c>
      <c r="J23" s="2">
        <f t="shared" si="4"/>
        <v>0.99124508152467328</v>
      </c>
      <c r="K23" s="2"/>
    </row>
    <row r="24" spans="1:11" ht="13.5" x14ac:dyDescent="0.25">
      <c r="A24" s="3">
        <f>TITRES_STAT!B27</f>
        <v>42340</v>
      </c>
      <c r="B24" s="5">
        <f>TITRES_STAT!D27</f>
        <v>1.0973999999999999</v>
      </c>
      <c r="C24" s="2">
        <f t="shared" si="0"/>
        <v>4.0000000000000036E-2</v>
      </c>
      <c r="D24" s="2">
        <f t="shared" si="1"/>
        <v>1.0311399999999999</v>
      </c>
      <c r="E24" s="2">
        <f t="shared" si="2"/>
        <v>1.0128600000000001</v>
      </c>
      <c r="F24" s="2">
        <f t="shared" si="3"/>
        <v>0.99227999999999983</v>
      </c>
      <c r="G24" s="2"/>
      <c r="H24" s="2"/>
      <c r="I24" s="2">
        <f t="array" ref="I24">SUMPRODUCT(B8:B27, (ROW(B8:B27)-ROW(B8)+1)) / (20*21/2)</f>
        <v>1.0339638095238095</v>
      </c>
      <c r="J24" s="2">
        <f t="shared" si="4"/>
        <v>1.0013550737604187</v>
      </c>
      <c r="K24" s="2"/>
    </row>
    <row r="25" spans="1:11" ht="13.5" x14ac:dyDescent="0.25">
      <c r="A25" s="3">
        <f>TITRES_STAT!B28</f>
        <v>42341</v>
      </c>
      <c r="B25" s="5">
        <f>TITRES_STAT!D28</f>
        <v>1.0973999999999999</v>
      </c>
      <c r="C25" s="2">
        <f t="shared" si="0"/>
        <v>0</v>
      </c>
      <c r="D25" s="2">
        <f t="shared" si="1"/>
        <v>1.0505600000000002</v>
      </c>
      <c r="E25" s="2">
        <f t="shared" si="2"/>
        <v>1.0254300000000001</v>
      </c>
      <c r="F25" s="2">
        <f t="shared" si="3"/>
        <v>0.99856499999999992</v>
      </c>
      <c r="G25" s="2"/>
      <c r="H25" s="2"/>
      <c r="I25" s="2">
        <f t="array" ref="I25">SUMPRODUCT(B9:B28, (ROW(B9:B28)-ROW(B9)+1)) / (20*21/2)</f>
        <v>1.0421795238095237</v>
      </c>
      <c r="J25" s="2">
        <f t="shared" si="4"/>
        <v>1.0105022095927598</v>
      </c>
      <c r="K25" s="2"/>
    </row>
    <row r="26" spans="1:11" ht="13.5" x14ac:dyDescent="0.25">
      <c r="A26" s="3">
        <f>TITRES_STAT!B29</f>
        <v>42342</v>
      </c>
      <c r="B26" s="5">
        <f>TITRES_STAT!D29</f>
        <v>1.0973999999999999</v>
      </c>
      <c r="C26" s="2">
        <f t="shared" si="0"/>
        <v>0</v>
      </c>
      <c r="D26" s="2">
        <f t="shared" si="1"/>
        <v>1.0699799999999999</v>
      </c>
      <c r="E26" s="2">
        <f t="shared" si="2"/>
        <v>1.0351400000000002</v>
      </c>
      <c r="F26" s="2">
        <f t="shared" si="3"/>
        <v>1.0048499999999998</v>
      </c>
      <c r="G26" s="2"/>
      <c r="H26" s="2"/>
      <c r="I26" s="2">
        <f t="array" ref="I26">SUMPRODUCT(B10:B29, (ROW(B10:B29)-ROW(B10)+1)) / (20*21/2)</f>
        <v>1.0497966666666667</v>
      </c>
      <c r="J26" s="2">
        <f t="shared" si="4"/>
        <v>1.0187781896315447</v>
      </c>
      <c r="K26" s="2"/>
    </row>
    <row r="27" spans="1:11" ht="13.5" x14ac:dyDescent="0.25">
      <c r="A27" s="3">
        <f>TITRES_STAT!B30</f>
        <v>42345</v>
      </c>
      <c r="B27" s="5">
        <f>TITRES_STAT!D30</f>
        <v>1.0973999999999999</v>
      </c>
      <c r="C27" s="2">
        <f t="shared" si="0"/>
        <v>0</v>
      </c>
      <c r="D27" s="2">
        <f t="shared" si="1"/>
        <v>1.0893999999999999</v>
      </c>
      <c r="E27" s="2">
        <f t="shared" si="2"/>
        <v>1.0448500000000001</v>
      </c>
      <c r="F27" s="2">
        <f t="shared" si="3"/>
        <v>1.0111349999999999</v>
      </c>
      <c r="G27" s="2"/>
      <c r="H27" s="2"/>
      <c r="I27" s="2">
        <f t="array" ref="I27">SUMPRODUCT(B11:B30, (ROW(B11:B30)-ROW(B11)+1)) / (20*21/2)</f>
        <v>1.0568152380952378</v>
      </c>
      <c r="J27" s="2">
        <f t="shared" si="4"/>
        <v>1.0262659810952071</v>
      </c>
      <c r="K27" s="2"/>
    </row>
    <row r="28" spans="1:11" ht="13.5" x14ac:dyDescent="0.25">
      <c r="A28" s="3">
        <f>TITRES_STAT!B31</f>
        <v>42346</v>
      </c>
      <c r="B28" s="5">
        <f>TITRES_STAT!D31</f>
        <v>1.0973999999999999</v>
      </c>
      <c r="C28" s="2">
        <f t="shared" si="0"/>
        <v>0</v>
      </c>
      <c r="D28" s="2">
        <f t="shared" si="1"/>
        <v>1.0973999999999999</v>
      </c>
      <c r="E28" s="2">
        <f t="shared" si="2"/>
        <v>1.0545600000000002</v>
      </c>
      <c r="F28" s="2">
        <f t="shared" si="3"/>
        <v>1.01742</v>
      </c>
      <c r="G28" s="2"/>
      <c r="H28" s="2"/>
      <c r="I28" s="2">
        <f t="array" ref="I28">SUMPRODUCT(B12:B31, (ROW(B12:B31)-ROW(B12)+1)) / (20*21/2)</f>
        <v>1.0632352380952379</v>
      </c>
      <c r="J28" s="2">
        <f t="shared" si="4"/>
        <v>1.0330406495623301</v>
      </c>
      <c r="K28" s="2"/>
    </row>
    <row r="29" spans="1:11" ht="13.5" x14ac:dyDescent="0.25">
      <c r="A29" s="3">
        <f>TITRES_STAT!B32</f>
        <v>42347</v>
      </c>
      <c r="B29" s="5">
        <f>TITRES_STAT!D32</f>
        <v>1.0973999999999999</v>
      </c>
      <c r="C29" s="2">
        <f t="shared" si="0"/>
        <v>0</v>
      </c>
      <c r="D29" s="2">
        <f t="shared" si="1"/>
        <v>1.0973999999999999</v>
      </c>
      <c r="E29" s="2">
        <f t="shared" si="2"/>
        <v>1.06427</v>
      </c>
      <c r="F29" s="2">
        <f t="shared" si="3"/>
        <v>1.0237050000000001</v>
      </c>
      <c r="G29" s="2"/>
      <c r="H29" s="2"/>
      <c r="I29" s="2">
        <f t="array" ref="I29">SUMPRODUCT(B13:B32, (ROW(B13:B32)-ROW(B13)+1)) / (20*21/2)</f>
        <v>1.0690566666666668</v>
      </c>
      <c r="J29" s="2">
        <f t="shared" si="4"/>
        <v>1.0391701115087748</v>
      </c>
      <c r="K29" s="2"/>
    </row>
    <row r="30" spans="1:11" ht="13.5" x14ac:dyDescent="0.25">
      <c r="A30" s="3">
        <f>TITRES_STAT!B33</f>
        <v>42348</v>
      </c>
      <c r="B30" s="5">
        <f>TITRES_STAT!D33</f>
        <v>1.0973999999999999</v>
      </c>
      <c r="C30" s="2">
        <f t="shared" si="0"/>
        <v>0</v>
      </c>
      <c r="D30" s="2">
        <f t="shared" si="1"/>
        <v>1.0973999999999999</v>
      </c>
      <c r="E30" s="2">
        <f t="shared" si="2"/>
        <v>1.0739800000000002</v>
      </c>
      <c r="F30" s="2">
        <f t="shared" si="3"/>
        <v>1.02999</v>
      </c>
      <c r="G30" s="2"/>
      <c r="H30" s="2"/>
      <c r="I30" s="2">
        <f t="array" ref="I30">SUMPRODUCT(B14:B33, (ROW(B14:B33)-ROW(B14)+1)) / (20*21/2)</f>
        <v>1.0742795238095237</v>
      </c>
      <c r="J30" s="2">
        <f t="shared" si="4"/>
        <v>1.0447158151746059</v>
      </c>
      <c r="K30" s="2"/>
    </row>
    <row r="31" spans="1:11" ht="13.5" x14ac:dyDescent="0.25">
      <c r="A31" s="3">
        <f>TITRES_STAT!B34</f>
        <v>42349</v>
      </c>
      <c r="B31" s="5">
        <f>TITRES_STAT!D34</f>
        <v>1.0973999999999999</v>
      </c>
      <c r="C31" s="2">
        <f t="shared" si="0"/>
        <v>0</v>
      </c>
      <c r="D31" s="2">
        <f t="shared" si="1"/>
        <v>1.0973999999999999</v>
      </c>
      <c r="E31" s="2">
        <f t="shared" si="2"/>
        <v>1.0836900000000003</v>
      </c>
      <c r="F31" s="2">
        <f t="shared" si="3"/>
        <v>1.0362750000000001</v>
      </c>
      <c r="G31" s="2"/>
      <c r="H31" s="2"/>
      <c r="I31" s="2">
        <f t="array" ref="I31">SUMPRODUCT(B15:B34, (ROW(B15:B34)-ROW(B15)+1)) / (20*21/2)</f>
        <v>1.0789038095238093</v>
      </c>
      <c r="J31" s="2">
        <f t="shared" si="4"/>
        <v>1.0497333565865481</v>
      </c>
      <c r="K31" s="2"/>
    </row>
    <row r="32" spans="1:11" ht="13.5" x14ac:dyDescent="0.25">
      <c r="A32" s="3">
        <f>TITRES_STAT!B35</f>
        <v>42352</v>
      </c>
      <c r="B32" s="5">
        <f>TITRES_STAT!D35</f>
        <v>1.0973999999999999</v>
      </c>
      <c r="C32" s="2">
        <f t="shared" si="0"/>
        <v>0</v>
      </c>
      <c r="D32" s="2">
        <f t="shared" si="1"/>
        <v>1.0973999999999999</v>
      </c>
      <c r="E32" s="2">
        <f t="shared" si="2"/>
        <v>1.0934000000000001</v>
      </c>
      <c r="F32" s="2">
        <f t="shared" si="3"/>
        <v>1.0425600000000002</v>
      </c>
      <c r="G32" s="2"/>
      <c r="H32" s="2"/>
      <c r="I32" s="2">
        <f t="array" ref="I32">SUMPRODUCT(B16:B35, (ROW(B16:B35)-ROW(B16)+1)) / (20*21/2)</f>
        <v>1.0829295238095238</v>
      </c>
      <c r="J32" s="2">
        <f t="shared" si="4"/>
        <v>1.0542730369116389</v>
      </c>
      <c r="K32" s="2"/>
    </row>
    <row r="33" spans="1:11" ht="13.5" x14ac:dyDescent="0.25">
      <c r="A33" s="3">
        <f>TITRES_STAT!B36</f>
        <v>42353</v>
      </c>
      <c r="B33" s="5">
        <f>TITRES_STAT!D36</f>
        <v>1.0973999999999999</v>
      </c>
      <c r="C33" s="2">
        <f t="shared" si="0"/>
        <v>0</v>
      </c>
      <c r="D33" s="2">
        <f t="shared" si="1"/>
        <v>1.0973999999999999</v>
      </c>
      <c r="E33" s="2">
        <f t="shared" si="2"/>
        <v>1.0974000000000002</v>
      </c>
      <c r="F33" s="2">
        <f t="shared" si="3"/>
        <v>1.0488450000000002</v>
      </c>
      <c r="G33" s="2"/>
      <c r="H33" s="2"/>
      <c r="I33" s="2">
        <f t="array" ref="I33">SUMPRODUCT(B17:B36, (ROW(B17:B36)-ROW(B17)+1)) / (20*21/2)</f>
        <v>1.0863566666666666</v>
      </c>
      <c r="J33" s="2">
        <f t="shared" si="4"/>
        <v>1.0583803667295781</v>
      </c>
      <c r="K33" s="2"/>
    </row>
    <row r="34" spans="1:11" ht="13.5" x14ac:dyDescent="0.25">
      <c r="A34" s="3">
        <f>TITRES_STAT!B37</f>
        <v>42354</v>
      </c>
      <c r="B34" s="5">
        <f>TITRES_STAT!D37</f>
        <v>1.0973999999999999</v>
      </c>
      <c r="C34" s="2">
        <f t="shared" si="0"/>
        <v>0</v>
      </c>
      <c r="D34" s="2">
        <f t="shared" si="1"/>
        <v>1.0973999999999999</v>
      </c>
      <c r="E34" s="2">
        <f t="shared" si="2"/>
        <v>1.0974000000000002</v>
      </c>
      <c r="F34" s="2">
        <f t="shared" si="3"/>
        <v>1.0551300000000001</v>
      </c>
      <c r="G34" s="2"/>
      <c r="H34" s="2"/>
      <c r="I34" s="2">
        <f t="array" ref="I34">SUMPRODUCT(B18:B37, (ROW(B18:B37)-ROW(B18)+1)) / (20*21/2)</f>
        <v>1.0893214285714283</v>
      </c>
      <c r="J34" s="2">
        <f t="shared" si="4"/>
        <v>1.0620965222791421</v>
      </c>
      <c r="K34" s="2"/>
    </row>
    <row r="35" spans="1:11" ht="13.5" x14ac:dyDescent="0.25">
      <c r="A35" s="3">
        <f>TITRES_STAT!B38</f>
        <v>42355</v>
      </c>
      <c r="B35" s="5">
        <f>TITRES_STAT!D38</f>
        <v>1.0973999999999999</v>
      </c>
      <c r="C35" s="2">
        <f t="shared" si="0"/>
        <v>0</v>
      </c>
      <c r="D35" s="2">
        <f t="shared" si="1"/>
        <v>1.0973999999999999</v>
      </c>
      <c r="E35" s="2">
        <f t="shared" si="2"/>
        <v>1.0974000000000002</v>
      </c>
      <c r="F35" s="2">
        <f t="shared" si="3"/>
        <v>1.0614150000000002</v>
      </c>
      <c r="G35" s="2"/>
      <c r="H35" s="2"/>
      <c r="I35" s="2">
        <f t="array" ref="I35">SUMPRODUCT(B19:B38, (ROW(B19:B38)-ROW(B19)+1)) / (20*21/2)</f>
        <v>1.0918238095238095</v>
      </c>
      <c r="J35" s="2">
        <f t="shared" si="4"/>
        <v>1.0654587582525572</v>
      </c>
      <c r="K35" s="2"/>
    </row>
    <row r="36" spans="1:11" ht="13.5" x14ac:dyDescent="0.25">
      <c r="A36" s="3">
        <f>TITRES_STAT!B39</f>
        <v>42356</v>
      </c>
      <c r="B36" s="5">
        <f>TITRES_STAT!D39</f>
        <v>1.0973999999999999</v>
      </c>
      <c r="C36" s="2">
        <f t="shared" si="0"/>
        <v>0</v>
      </c>
      <c r="D36" s="2">
        <f t="shared" si="1"/>
        <v>1.0973999999999999</v>
      </c>
      <c r="E36" s="2">
        <f t="shared" si="2"/>
        <v>1.0974000000000002</v>
      </c>
      <c r="F36" s="2">
        <f t="shared" si="3"/>
        <v>1.0662700000000003</v>
      </c>
      <c r="G36" s="2"/>
      <c r="H36" s="2"/>
      <c r="I36" s="2">
        <f t="array" ref="I36">SUMPRODUCT(B20:B39, (ROW(B20:B39)-ROW(B20)+1)) / (20*21/2)</f>
        <v>1.0938638095238096</v>
      </c>
      <c r="J36" s="2">
        <f t="shared" si="4"/>
        <v>1.0685007812761231</v>
      </c>
      <c r="K36" s="2"/>
    </row>
    <row r="37" spans="1:11" ht="13.5" x14ac:dyDescent="0.25">
      <c r="A37" s="3">
        <f>TITRES_STAT!B40</f>
        <v>42359</v>
      </c>
      <c r="B37" s="5">
        <f>TITRES_STAT!D40</f>
        <v>1.0973999999999999</v>
      </c>
      <c r="C37" s="2">
        <f t="shared" si="0"/>
        <v>0</v>
      </c>
      <c r="D37" s="2">
        <f t="shared" si="1"/>
        <v>1.0973999999999999</v>
      </c>
      <c r="E37" s="2">
        <f t="shared" si="2"/>
        <v>1.0974000000000002</v>
      </c>
      <c r="F37" s="2">
        <f t="shared" si="3"/>
        <v>1.0711250000000001</v>
      </c>
      <c r="G37" s="2"/>
      <c r="H37" s="2"/>
      <c r="I37" s="2">
        <f t="array" ref="I37">SUMPRODUCT(B21:B40, (ROW(B21:B40)-ROW(B21)+1)) / (20*21/2)</f>
        <v>1.0954414285714285</v>
      </c>
      <c r="J37" s="2">
        <f t="shared" si="4"/>
        <v>1.0712530878212543</v>
      </c>
      <c r="K37" s="2"/>
    </row>
    <row r="38" spans="1:11" ht="13.5" x14ac:dyDescent="0.25">
      <c r="A38" s="3">
        <f>TITRES_STAT!B41</f>
        <v>42360</v>
      </c>
      <c r="B38" s="5">
        <f>TITRES_STAT!D41</f>
        <v>1.0973999999999999</v>
      </c>
      <c r="C38" s="2">
        <f t="shared" si="0"/>
        <v>0</v>
      </c>
      <c r="D38" s="2">
        <f t="shared" si="1"/>
        <v>1.0973999999999999</v>
      </c>
      <c r="E38" s="2">
        <f t="shared" si="2"/>
        <v>1.0974000000000002</v>
      </c>
      <c r="F38" s="2">
        <f t="shared" si="3"/>
        <v>1.0759800000000002</v>
      </c>
      <c r="G38" s="2"/>
      <c r="H38" s="2"/>
      <c r="I38" s="2">
        <f t="array" ref="I38">SUMPRODUCT(B22:B41, (ROW(B22:B41)-ROW(B22)+1)) / (20*21/2)</f>
        <v>1.0965566666666666</v>
      </c>
      <c r="J38" s="2">
        <f t="shared" si="4"/>
        <v>1.0737432699335159</v>
      </c>
      <c r="K38" s="2"/>
    </row>
    <row r="39" spans="1:11" ht="13.5" x14ac:dyDescent="0.25">
      <c r="A39" s="3">
        <f>TITRES_STAT!B42</f>
        <v>42361</v>
      </c>
      <c r="B39" s="5">
        <f>TITRES_STAT!D42</f>
        <v>1.0973999999999999</v>
      </c>
      <c r="C39" s="2">
        <f t="shared" si="0"/>
        <v>0</v>
      </c>
      <c r="D39" s="2">
        <f t="shared" si="1"/>
        <v>1.0973999999999999</v>
      </c>
      <c r="E39" s="2">
        <f t="shared" si="2"/>
        <v>1.0974000000000002</v>
      </c>
      <c r="F39" s="2">
        <f t="shared" si="3"/>
        <v>1.0808350000000002</v>
      </c>
      <c r="G39" s="2"/>
      <c r="H39" s="2"/>
      <c r="I39" s="2">
        <f t="array" ref="I39">SUMPRODUCT(B23:B42, (ROW(B23:B42)-ROW(B23)+1)) / (20*21/2)</f>
        <v>1.0961238095238093</v>
      </c>
      <c r="J39" s="2">
        <f t="shared" si="4"/>
        <v>1.0759962918446095</v>
      </c>
      <c r="K39" s="2"/>
    </row>
    <row r="40" spans="1:11" ht="13.5" x14ac:dyDescent="0.25">
      <c r="A40" s="3">
        <f>TITRES_STAT!B43</f>
        <v>42363</v>
      </c>
      <c r="B40" s="5">
        <f>TITRES_STAT!D43</f>
        <v>1.0973999999999999</v>
      </c>
      <c r="C40" s="2">
        <f t="shared" si="0"/>
        <v>0</v>
      </c>
      <c r="D40" s="2">
        <f t="shared" si="1"/>
        <v>1.0973999999999999</v>
      </c>
      <c r="E40" s="2">
        <f t="shared" si="2"/>
        <v>1.0974000000000002</v>
      </c>
      <c r="F40" s="2">
        <f t="shared" si="3"/>
        <v>1.0856900000000003</v>
      </c>
      <c r="G40" s="2"/>
      <c r="H40" s="2"/>
      <c r="I40" s="2">
        <f t="array" ref="I40">SUMPRODUCT(B24:B43, (ROW(B24:B43)-ROW(B24)+1)) / (20*21/2)</f>
        <v>1.0952828571428572</v>
      </c>
      <c r="J40" s="2">
        <f t="shared" si="4"/>
        <v>1.0780347402403609</v>
      </c>
      <c r="K40" s="2"/>
    </row>
    <row r="41" spans="1:11" ht="13.5" x14ac:dyDescent="0.25">
      <c r="A41" s="3">
        <f>TITRES_STAT!B44</f>
        <v>42366</v>
      </c>
      <c r="B41" s="5">
        <f>TITRES_STAT!D44</f>
        <v>1.0973999999999999</v>
      </c>
      <c r="C41" s="2">
        <f t="shared" si="0"/>
        <v>0</v>
      </c>
      <c r="D41" s="2">
        <f t="shared" si="1"/>
        <v>1.0973999999999999</v>
      </c>
      <c r="E41" s="2">
        <f t="shared" si="2"/>
        <v>1.0974000000000002</v>
      </c>
      <c r="F41" s="2">
        <f t="shared" si="3"/>
        <v>1.0905450000000001</v>
      </c>
      <c r="G41" s="2"/>
      <c r="H41" s="2"/>
      <c r="I41" s="2">
        <f t="array" ref="I41">SUMPRODUCT(B25:B44, (ROW(B25:B44)-ROW(B25)+1)) / (20*21/2)</f>
        <v>1.0943057142857144</v>
      </c>
      <c r="J41" s="2">
        <f t="shared" si="4"/>
        <v>1.07987905069366</v>
      </c>
      <c r="K41" s="2"/>
    </row>
    <row r="42" spans="1:11" ht="13.5" x14ac:dyDescent="0.25">
      <c r="A42" s="3">
        <f>TITRES_STAT!B45</f>
        <v>42367</v>
      </c>
      <c r="B42" s="5">
        <f>TITRES_STAT!D45</f>
        <v>1.0860000000000001</v>
      </c>
      <c r="C42" s="2">
        <f t="shared" si="0"/>
        <v>-1.1399999999999855E-2</v>
      </c>
      <c r="D42" s="2">
        <f t="shared" si="1"/>
        <v>1.0951200000000001</v>
      </c>
      <c r="E42" s="2">
        <f t="shared" si="2"/>
        <v>1.0962600000000002</v>
      </c>
      <c r="F42" s="2">
        <f t="shared" si="3"/>
        <v>1.0948300000000002</v>
      </c>
      <c r="G42" s="2"/>
      <c r="H42" s="2"/>
      <c r="I42" s="2">
        <f t="array" ref="I42">SUMPRODUCT(B26:B45, (ROW(B26:B45)-ROW(B26)+1)) / (20*21/2)</f>
        <v>1.0933828571428572</v>
      </c>
      <c r="J42" s="2">
        <f t="shared" si="4"/>
        <v>1.0804619982466446</v>
      </c>
      <c r="K42" s="2"/>
    </row>
    <row r="43" spans="1:11" ht="13.5" x14ac:dyDescent="0.25">
      <c r="A43" s="3">
        <f>TITRES_STAT!B46</f>
        <v>42368</v>
      </c>
      <c r="B43" s="5">
        <f>TITRES_STAT!D46</f>
        <v>1.0860000000000001</v>
      </c>
      <c r="C43" s="2">
        <f t="shared" si="0"/>
        <v>0</v>
      </c>
      <c r="D43" s="2">
        <f t="shared" si="1"/>
        <v>1.09284</v>
      </c>
      <c r="E43" s="2">
        <f t="shared" si="2"/>
        <v>1.0951200000000001</v>
      </c>
      <c r="F43" s="2">
        <f t="shared" si="3"/>
        <v>1.09626</v>
      </c>
      <c r="G43" s="2"/>
      <c r="H43" s="2"/>
      <c r="I43" s="2">
        <f t="array" ref="I43">SUMPRODUCT(B27:B46, (ROW(B27:B46)-ROW(B27)+1)) / (20*21/2)</f>
        <v>1.0925142857142855</v>
      </c>
      <c r="J43" s="2">
        <f t="shared" si="4"/>
        <v>1.0809894269850595</v>
      </c>
      <c r="K43" s="2"/>
    </row>
    <row r="44" spans="1:11" ht="13.5" x14ac:dyDescent="0.25">
      <c r="A44" s="3">
        <f>TITRES_STAT!B47</f>
        <v>42369</v>
      </c>
      <c r="B44" s="5">
        <f>TITRES_STAT!D47</f>
        <v>1.0860000000000001</v>
      </c>
      <c r="C44" s="2">
        <f t="shared" si="0"/>
        <v>0</v>
      </c>
      <c r="D44" s="2">
        <f t="shared" si="1"/>
        <v>1.0905600000000002</v>
      </c>
      <c r="E44" s="2">
        <f t="shared" si="2"/>
        <v>1.0939800000000002</v>
      </c>
      <c r="F44" s="2">
        <f t="shared" si="3"/>
        <v>1.0956899999999998</v>
      </c>
      <c r="G44" s="2"/>
      <c r="H44" s="2"/>
      <c r="I44" s="2">
        <f t="array" ref="I44">SUMPRODUCT(B28:B47, (ROW(B28:B47)-ROW(B28)+1)) / (20*21/2)</f>
        <v>1.0889761904761903</v>
      </c>
      <c r="J44" s="2">
        <f t="shared" si="4"/>
        <v>1.0814666244150537</v>
      </c>
      <c r="K44" s="2"/>
    </row>
    <row r="45" spans="1:11" ht="13.5" x14ac:dyDescent="0.25">
      <c r="A45" s="3">
        <f>TITRES_STAT!B48</f>
        <v>42373</v>
      </c>
      <c r="B45" s="5">
        <f>TITRES_STAT!D48</f>
        <v>1.0860000000000001</v>
      </c>
      <c r="C45" s="2">
        <f t="shared" si="0"/>
        <v>0</v>
      </c>
      <c r="D45" s="2">
        <f t="shared" si="1"/>
        <v>1.0882800000000001</v>
      </c>
      <c r="E45" s="2">
        <f t="shared" si="2"/>
        <v>1.0928400000000003</v>
      </c>
      <c r="F45" s="2">
        <f t="shared" si="3"/>
        <v>1.0951199999999999</v>
      </c>
      <c r="G45" s="2"/>
      <c r="H45" s="2"/>
      <c r="I45" s="2">
        <f t="array" ref="I45">SUMPRODUCT(B29:B48, (ROW(B29:B48)-ROW(B29)+1)) / (20*21/2)</f>
        <v>1.0856285714285714</v>
      </c>
      <c r="J45" s="2">
        <f t="shared" si="4"/>
        <v>1.0818983744707629</v>
      </c>
      <c r="K45" s="2"/>
    </row>
    <row r="46" spans="1:11" ht="13.5" x14ac:dyDescent="0.25">
      <c r="A46" s="3">
        <f>TITRES_STAT!B49</f>
        <v>42374</v>
      </c>
      <c r="B46" s="5">
        <f>TITRES_STAT!D49</f>
        <v>1.0860000000000001</v>
      </c>
      <c r="C46" s="2">
        <f t="shared" si="0"/>
        <v>0</v>
      </c>
      <c r="D46" s="2">
        <f t="shared" si="1"/>
        <v>1.0860000000000001</v>
      </c>
      <c r="E46" s="2">
        <f t="shared" si="2"/>
        <v>1.0917000000000001</v>
      </c>
      <c r="F46" s="2">
        <f t="shared" si="3"/>
        <v>1.0945499999999997</v>
      </c>
      <c r="G46" s="2"/>
      <c r="H46" s="2"/>
      <c r="I46" s="2">
        <f t="array" ref="I46">SUMPRODUCT(B30:B49, (ROW(B30:B49)-ROW(B30)+1)) / (20*21/2)</f>
        <v>1.0824714285714283</v>
      </c>
      <c r="J46" s="2">
        <f t="shared" si="4"/>
        <v>1.0822890054735472</v>
      </c>
      <c r="K46" s="2"/>
    </row>
    <row r="47" spans="1:11" ht="13.5" x14ac:dyDescent="0.25">
      <c r="A47" s="3">
        <f>TITRES_STAT!B50</f>
        <v>42375</v>
      </c>
      <c r="B47" s="5">
        <f>TITRES_STAT!D50</f>
        <v>1.0573999999999999</v>
      </c>
      <c r="C47" s="2">
        <f t="shared" si="0"/>
        <v>-2.8600000000000181E-2</v>
      </c>
      <c r="D47" s="2">
        <f t="shared" si="1"/>
        <v>1.0802800000000001</v>
      </c>
      <c r="E47" s="2">
        <f t="shared" si="2"/>
        <v>1.0877000000000001</v>
      </c>
      <c r="F47" s="2">
        <f t="shared" si="3"/>
        <v>1.0925499999999999</v>
      </c>
      <c r="G47" s="2"/>
      <c r="H47" s="2"/>
      <c r="I47" s="2">
        <f t="array" ref="I47">SUMPRODUCT(B31:B50, (ROW(B31:B50)-ROW(B31)+1)) / (20*21/2)</f>
        <v>1.0795047619047617</v>
      </c>
      <c r="J47" s="2">
        <f t="shared" si="4"/>
        <v>1.0799186239998761</v>
      </c>
      <c r="K47" s="2"/>
    </row>
    <row r="48" spans="1:11" ht="13.5" x14ac:dyDescent="0.25">
      <c r="A48" s="3">
        <f>TITRES_STAT!B51</f>
        <v>42376</v>
      </c>
      <c r="B48" s="5">
        <f>TITRES_STAT!D51</f>
        <v>1.0573999999999999</v>
      </c>
      <c r="C48" s="2">
        <f t="shared" si="0"/>
        <v>0</v>
      </c>
      <c r="D48" s="2">
        <f t="shared" si="1"/>
        <v>1.07456</v>
      </c>
      <c r="E48" s="2">
        <f t="shared" si="2"/>
        <v>1.0836999999999999</v>
      </c>
      <c r="F48" s="2">
        <f t="shared" si="3"/>
        <v>1.0905499999999999</v>
      </c>
      <c r="G48" s="2"/>
      <c r="H48" s="2"/>
      <c r="I48" s="2">
        <f t="array" ref="I48">SUMPRODUCT(B32:B51, (ROW(B32:B51)-ROW(B32)+1)) / (20*21/2)</f>
        <v>1.0767285714285713</v>
      </c>
      <c r="J48" s="2">
        <f t="shared" si="4"/>
        <v>1.077773993142745</v>
      </c>
      <c r="K48" s="2"/>
    </row>
    <row r="49" spans="1:11" ht="13.5" x14ac:dyDescent="0.25">
      <c r="A49" s="3">
        <f>TITRES_STAT!B52</f>
        <v>42377</v>
      </c>
      <c r="B49" s="5">
        <f>TITRES_STAT!D52</f>
        <v>1.0573999999999999</v>
      </c>
      <c r="C49" s="2">
        <f t="shared" si="0"/>
        <v>0</v>
      </c>
      <c r="D49" s="2">
        <f t="shared" si="1"/>
        <v>1.0688399999999998</v>
      </c>
      <c r="E49" s="2">
        <f t="shared" si="2"/>
        <v>1.0797000000000001</v>
      </c>
      <c r="F49" s="2">
        <f t="shared" si="3"/>
        <v>1.0885500000000001</v>
      </c>
      <c r="G49" s="2"/>
      <c r="H49" s="2"/>
      <c r="I49" s="2">
        <f t="array" ref="I49">SUMPRODUCT(B33:B52, (ROW(B33:B52)-ROW(B33)+1)) / (20*21/2)</f>
        <v>1.0757809523809521</v>
      </c>
      <c r="J49" s="2">
        <f t="shared" si="4"/>
        <v>1.075833612843436</v>
      </c>
      <c r="K49" s="2"/>
    </row>
    <row r="50" spans="1:11" ht="13.5" x14ac:dyDescent="0.25">
      <c r="A50" s="3">
        <f>TITRES_STAT!B53</f>
        <v>42380</v>
      </c>
      <c r="B50" s="5">
        <f>TITRES_STAT!D53</f>
        <v>1.0573999999999999</v>
      </c>
      <c r="C50" s="2">
        <f t="shared" si="0"/>
        <v>0</v>
      </c>
      <c r="D50" s="2">
        <f t="shared" si="1"/>
        <v>1.0631200000000001</v>
      </c>
      <c r="E50" s="2">
        <f t="shared" si="2"/>
        <v>1.0756999999999999</v>
      </c>
      <c r="F50" s="2">
        <f t="shared" si="3"/>
        <v>1.0865500000000003</v>
      </c>
      <c r="G50" s="2">
        <f t="shared" ref="G50:G113" si="5">AVERAGE(B1:B50)</f>
        <v>1.0429530612244897</v>
      </c>
      <c r="H50" s="2"/>
      <c r="I50" s="2">
        <f t="array" ref="I50">SUMPRODUCT(B34:B53, (ROW(B34:B53)-ROW(B34)+1)) / (20*21/2)</f>
        <v>1.0749419047619047</v>
      </c>
      <c r="J50" s="2">
        <f t="shared" si="4"/>
        <v>1.0740780306678708</v>
      </c>
      <c r="K50" s="2">
        <f>G50</f>
        <v>1.0429530612244897</v>
      </c>
    </row>
    <row r="51" spans="1:11" ht="13.5" x14ac:dyDescent="0.25">
      <c r="A51" s="3">
        <f>TITRES_STAT!B54</f>
        <v>42381</v>
      </c>
      <c r="B51" s="5">
        <f>TITRES_STAT!D54</f>
        <v>1.0573999999999999</v>
      </c>
      <c r="C51" s="2">
        <f t="shared" si="0"/>
        <v>0</v>
      </c>
      <c r="D51" s="2">
        <f t="shared" si="1"/>
        <v>1.0573999999999999</v>
      </c>
      <c r="E51" s="2">
        <f t="shared" si="2"/>
        <v>1.0716999999999999</v>
      </c>
      <c r="F51" s="2">
        <f t="shared" si="3"/>
        <v>1.0845500000000006</v>
      </c>
      <c r="G51" s="2">
        <f t="shared" si="5"/>
        <v>1.043242</v>
      </c>
      <c r="H51" s="2"/>
      <c r="I51" s="2">
        <f t="array" ref="I51">SUMPRODUCT(B35:B54, (ROW(B35:B54)-ROW(B35)+1)) / (20*21/2)</f>
        <v>1.0742114285714286</v>
      </c>
      <c r="J51" s="2">
        <f t="shared" si="4"/>
        <v>1.0724896467947402</v>
      </c>
      <c r="K51" s="2">
        <f t="shared" ref="K51:K114" si="6">$K$4*B51+(1-$K$4)*K50</f>
        <v>1.0435196078431372</v>
      </c>
    </row>
    <row r="52" spans="1:11" ht="13.5" x14ac:dyDescent="0.25">
      <c r="A52" s="3">
        <f>TITRES_STAT!B55</f>
        <v>42382</v>
      </c>
      <c r="B52" s="5">
        <f>TITRES_STAT!D55</f>
        <v>1.0746</v>
      </c>
      <c r="C52" s="2">
        <f t="shared" si="0"/>
        <v>1.7200000000000104E-2</v>
      </c>
      <c r="D52" s="2">
        <f t="shared" si="1"/>
        <v>1.06084</v>
      </c>
      <c r="E52" s="2">
        <f t="shared" si="2"/>
        <v>1.07056</v>
      </c>
      <c r="F52" s="2">
        <f t="shared" si="3"/>
        <v>1.0834100000000004</v>
      </c>
      <c r="G52" s="2">
        <f t="shared" si="5"/>
        <v>1.0447279999999999</v>
      </c>
      <c r="H52" s="2"/>
      <c r="I52" s="2">
        <f t="array" ref="I52">SUMPRODUCT(B36:B55, (ROW(B36:B55)-ROW(B36)+1)) / (20*21/2)</f>
        <v>1.0735895238095239</v>
      </c>
      <c r="J52" s="2">
        <f t="shared" si="4"/>
        <v>1.0726906328142887</v>
      </c>
      <c r="K52" s="2">
        <f t="shared" si="6"/>
        <v>1.0447384467512495</v>
      </c>
    </row>
    <row r="53" spans="1:11" ht="13.5" x14ac:dyDescent="0.25">
      <c r="A53" s="3">
        <f>TITRES_STAT!B56</f>
        <v>42384</v>
      </c>
      <c r="B53" s="5">
        <f>TITRES_STAT!D56</f>
        <v>1.0746</v>
      </c>
      <c r="C53" s="2">
        <f t="shared" si="0"/>
        <v>0</v>
      </c>
      <c r="D53" s="2">
        <f t="shared" si="1"/>
        <v>1.0642799999999999</v>
      </c>
      <c r="E53" s="2">
        <f t="shared" si="2"/>
        <v>1.0694199999999998</v>
      </c>
      <c r="F53" s="2">
        <f t="shared" si="3"/>
        <v>1.0822700000000003</v>
      </c>
      <c r="G53" s="2">
        <f t="shared" si="5"/>
        <v>1.046786</v>
      </c>
      <c r="H53" s="2"/>
      <c r="I53" s="2">
        <f t="array" ref="I53">SUMPRODUCT(B37:B56, (ROW(B37:B56)-ROW(B37)+1)) / (20*21/2)</f>
        <v>1.0730761904761907</v>
      </c>
      <c r="J53" s="2">
        <f t="shared" si="4"/>
        <v>1.0728724773081659</v>
      </c>
      <c r="K53" s="2">
        <f t="shared" si="6"/>
        <v>1.0459094880551221</v>
      </c>
    </row>
    <row r="54" spans="1:11" ht="13.5" x14ac:dyDescent="0.25">
      <c r="A54" s="3">
        <f>TITRES_STAT!B57</f>
        <v>42387</v>
      </c>
      <c r="B54" s="5">
        <f>TITRES_STAT!D57</f>
        <v>1.0746</v>
      </c>
      <c r="C54" s="2">
        <f t="shared" si="0"/>
        <v>0</v>
      </c>
      <c r="D54" s="2">
        <f t="shared" si="1"/>
        <v>1.06772</v>
      </c>
      <c r="E54" s="2">
        <f t="shared" si="2"/>
        <v>1.0682799999999999</v>
      </c>
      <c r="F54" s="2">
        <f t="shared" si="3"/>
        <v>1.0811300000000004</v>
      </c>
      <c r="G54" s="2">
        <f t="shared" si="5"/>
        <v>1.0488439999999999</v>
      </c>
      <c r="H54" s="2"/>
      <c r="I54" s="2">
        <f t="array" ref="I54">SUMPRODUCT(B38:B57, (ROW(B38:B57)-ROW(B38)+1)) / (20*21/2)</f>
        <v>1.0726714285714287</v>
      </c>
      <c r="J54" s="2">
        <f t="shared" si="4"/>
        <v>1.0730370032788168</v>
      </c>
      <c r="K54" s="2">
        <f t="shared" si="6"/>
        <v>1.0470346061706075</v>
      </c>
    </row>
    <row r="55" spans="1:11" ht="13.5" x14ac:dyDescent="0.25">
      <c r="A55" s="3">
        <f>TITRES_STAT!B58</f>
        <v>42388</v>
      </c>
      <c r="B55" s="5">
        <f>TITRES_STAT!D58</f>
        <v>1.0746</v>
      </c>
      <c r="C55" s="2">
        <f t="shared" si="0"/>
        <v>0</v>
      </c>
      <c r="D55" s="2">
        <f t="shared" si="1"/>
        <v>1.0711600000000001</v>
      </c>
      <c r="E55" s="2">
        <f t="shared" si="2"/>
        <v>1.06714</v>
      </c>
      <c r="F55" s="2">
        <f t="shared" si="3"/>
        <v>1.07999</v>
      </c>
      <c r="G55" s="2">
        <f t="shared" si="5"/>
        <v>1.0509019999999998</v>
      </c>
      <c r="H55" s="2"/>
      <c r="I55" s="2">
        <f t="array" ref="I55">SUMPRODUCT(B39:B58, (ROW(B39:B58)-ROW(B39)+1)) / (20*21/2)</f>
        <v>1.0723752380952383</v>
      </c>
      <c r="J55" s="2">
        <f t="shared" si="4"/>
        <v>1.0731858601094058</v>
      </c>
      <c r="K55" s="2">
        <f t="shared" si="6"/>
        <v>1.0481156020070541</v>
      </c>
    </row>
    <row r="56" spans="1:11" ht="13.5" x14ac:dyDescent="0.25">
      <c r="A56" s="3">
        <f>TITRES_STAT!B59</f>
        <v>42389</v>
      </c>
      <c r="B56" s="5">
        <f>TITRES_STAT!D59</f>
        <v>1.0746</v>
      </c>
      <c r="C56" s="2">
        <f t="shared" si="0"/>
        <v>0</v>
      </c>
      <c r="D56" s="2">
        <f t="shared" si="1"/>
        <v>1.0746</v>
      </c>
      <c r="E56" s="2">
        <f t="shared" si="2"/>
        <v>1.0660000000000001</v>
      </c>
      <c r="F56" s="2">
        <f t="shared" si="3"/>
        <v>1.0788500000000001</v>
      </c>
      <c r="G56" s="2">
        <f t="shared" si="5"/>
        <v>1.0529599999999997</v>
      </c>
      <c r="H56" s="2"/>
      <c r="I56" s="2">
        <f t="array" ref="I56">SUMPRODUCT(B40:B59, (ROW(B40:B59)-ROW(B40)+1)) / (20*21/2)</f>
        <v>1.0721876190476192</v>
      </c>
      <c r="J56" s="2">
        <f t="shared" si="4"/>
        <v>1.0733205400989863</v>
      </c>
      <c r="K56" s="2">
        <f t="shared" si="6"/>
        <v>1.0491542058499146</v>
      </c>
    </row>
    <row r="57" spans="1:11" ht="13.5" x14ac:dyDescent="0.25">
      <c r="A57" s="3">
        <f>TITRES_STAT!B60</f>
        <v>42390</v>
      </c>
      <c r="B57" s="5">
        <f>TITRES_STAT!D60</f>
        <v>1.0746</v>
      </c>
      <c r="C57" s="2">
        <f t="shared" si="0"/>
        <v>0</v>
      </c>
      <c r="D57" s="2">
        <f t="shared" si="1"/>
        <v>1.0746</v>
      </c>
      <c r="E57" s="2">
        <f t="shared" si="2"/>
        <v>1.06772</v>
      </c>
      <c r="F57" s="2">
        <f t="shared" si="3"/>
        <v>1.0777099999999999</v>
      </c>
      <c r="G57" s="2">
        <f t="shared" si="5"/>
        <v>1.0550179999999996</v>
      </c>
      <c r="H57" s="2"/>
      <c r="I57" s="2">
        <f t="array" ref="I57">SUMPRODUCT(B41:B60, (ROW(B41:B60)-ROW(B41)+1)) / (20*21/2)</f>
        <v>1.0721085714285714</v>
      </c>
      <c r="J57" s="2">
        <f t="shared" si="4"/>
        <v>1.0734423934228923</v>
      </c>
      <c r="K57" s="2">
        <f t="shared" si="6"/>
        <v>1.0501520801303101</v>
      </c>
    </row>
    <row r="58" spans="1:11" ht="13.5" x14ac:dyDescent="0.25">
      <c r="A58" s="3">
        <f>TITRES_STAT!B61</f>
        <v>42391</v>
      </c>
      <c r="B58" s="5">
        <f>TITRES_STAT!D61</f>
        <v>1.0746</v>
      </c>
      <c r="C58" s="2">
        <f t="shared" si="0"/>
        <v>0</v>
      </c>
      <c r="D58" s="2">
        <f t="shared" si="1"/>
        <v>1.0746</v>
      </c>
      <c r="E58" s="2">
        <f t="shared" si="2"/>
        <v>1.0694399999999999</v>
      </c>
      <c r="F58" s="2">
        <f t="shared" si="3"/>
        <v>1.0765699999999998</v>
      </c>
      <c r="G58" s="2">
        <f t="shared" si="5"/>
        <v>1.0570759999999995</v>
      </c>
      <c r="H58" s="2"/>
      <c r="I58" s="2">
        <f t="array" ref="I58">SUMPRODUCT(B42:B61, (ROW(B42:B61)-ROW(B42)+1)) / (20*21/2)</f>
        <v>1.0694142857142859</v>
      </c>
      <c r="J58" s="2">
        <f t="shared" si="4"/>
        <v>1.0735526416683312</v>
      </c>
      <c r="K58" s="2">
        <f t="shared" si="6"/>
        <v>1.0511108220859842</v>
      </c>
    </row>
    <row r="59" spans="1:11" ht="13.5" x14ac:dyDescent="0.25">
      <c r="A59" s="3">
        <f>TITRES_STAT!B62</f>
        <v>42394</v>
      </c>
      <c r="B59" s="5">
        <f>TITRES_STAT!D62</f>
        <v>1.0746</v>
      </c>
      <c r="C59" s="2">
        <f t="shared" si="0"/>
        <v>0</v>
      </c>
      <c r="D59" s="2">
        <f t="shared" si="1"/>
        <v>1.0746</v>
      </c>
      <c r="E59" s="2">
        <f t="shared" si="2"/>
        <v>1.0711600000000001</v>
      </c>
      <c r="F59" s="2">
        <f t="shared" si="3"/>
        <v>1.0754300000000001</v>
      </c>
      <c r="G59" s="2">
        <f t="shared" si="5"/>
        <v>1.0591339999999996</v>
      </c>
      <c r="H59" s="2"/>
      <c r="I59" s="2">
        <f t="array" ref="I59">SUMPRODUCT(B43:B62, (ROW(B43:B62)-ROW(B43)+1)) / (20*21/2)</f>
        <v>1.066964761904762</v>
      </c>
      <c r="J59" s="2">
        <f t="shared" si="4"/>
        <v>1.073652390080871</v>
      </c>
      <c r="K59" s="2">
        <f t="shared" si="6"/>
        <v>1.0520319663179065</v>
      </c>
    </row>
    <row r="60" spans="1:11" ht="13.5" x14ac:dyDescent="0.25">
      <c r="A60" s="3">
        <f>TITRES_STAT!B63</f>
        <v>42395</v>
      </c>
      <c r="B60" s="5">
        <f>TITRES_STAT!D63</f>
        <v>1.0746</v>
      </c>
      <c r="C60" s="2">
        <f t="shared" si="0"/>
        <v>0</v>
      </c>
      <c r="D60" s="2">
        <f t="shared" si="1"/>
        <v>1.0746</v>
      </c>
      <c r="E60" s="2">
        <f t="shared" si="2"/>
        <v>1.0728800000000001</v>
      </c>
      <c r="F60" s="2">
        <f t="shared" si="3"/>
        <v>1.07429</v>
      </c>
      <c r="G60" s="2">
        <f t="shared" si="5"/>
        <v>1.0611919999999992</v>
      </c>
      <c r="H60" s="2"/>
      <c r="I60" s="2">
        <f t="array" ref="I60">SUMPRODUCT(B44:B63, (ROW(B44:B63)-ROW(B44)+1)) / (20*21/2)</f>
        <v>1.0647057142857144</v>
      </c>
      <c r="J60" s="2">
        <f t="shared" si="4"/>
        <v>1.0737426386445976</v>
      </c>
      <c r="K60" s="2">
        <f t="shared" si="6"/>
        <v>1.0529169872466162</v>
      </c>
    </row>
    <row r="61" spans="1:11" ht="13.5" x14ac:dyDescent="0.25">
      <c r="A61" s="3">
        <f>TITRES_STAT!B64</f>
        <v>42396</v>
      </c>
      <c r="B61" s="5">
        <f>TITRES_STAT!D64</f>
        <v>1.046</v>
      </c>
      <c r="C61" s="2">
        <f t="shared" si="0"/>
        <v>-2.8599999999999959E-2</v>
      </c>
      <c r="D61" s="2">
        <f t="shared" si="1"/>
        <v>1.0688800000000001</v>
      </c>
      <c r="E61" s="2">
        <f t="shared" si="2"/>
        <v>1.0717399999999999</v>
      </c>
      <c r="F61" s="2">
        <f t="shared" si="3"/>
        <v>1.07172</v>
      </c>
      <c r="G61" s="2">
        <f t="shared" si="5"/>
        <v>1.0626779999999996</v>
      </c>
      <c r="H61" s="2"/>
      <c r="I61" s="2">
        <f t="array" ref="I61">SUMPRODUCT(B45:B64, (ROW(B45:B64)-ROW(B45)+1)) / (20*21/2)</f>
        <v>1.0626371428571428</v>
      </c>
      <c r="J61" s="2">
        <f t="shared" si="4"/>
        <v>1.0711004825832073</v>
      </c>
      <c r="K61" s="2">
        <f t="shared" si="6"/>
        <v>1.0526457328447882</v>
      </c>
    </row>
    <row r="62" spans="1:11" ht="13.5" x14ac:dyDescent="0.25">
      <c r="A62" s="3">
        <f>TITRES_STAT!B65</f>
        <v>42397</v>
      </c>
      <c r="B62" s="5">
        <f>TITRES_STAT!D65</f>
        <v>1.046</v>
      </c>
      <c r="C62" s="2">
        <f t="shared" si="0"/>
        <v>0</v>
      </c>
      <c r="D62" s="2">
        <f t="shared" si="1"/>
        <v>1.0631600000000001</v>
      </c>
      <c r="E62" s="2">
        <f t="shared" si="2"/>
        <v>1.0688799999999998</v>
      </c>
      <c r="F62" s="2">
        <f t="shared" si="3"/>
        <v>1.0697199999999998</v>
      </c>
      <c r="G62" s="2">
        <f t="shared" si="5"/>
        <v>1.0641639999999994</v>
      </c>
      <c r="H62" s="2"/>
      <c r="I62" s="2">
        <f t="array" ref="I62">SUMPRODUCT(B46:B65, (ROW(B46:B65)-ROW(B46)+1)) / (20*21/2)</f>
        <v>1.0607590476190478</v>
      </c>
      <c r="J62" s="2">
        <f t="shared" si="4"/>
        <v>1.0687099604324257</v>
      </c>
      <c r="K62" s="2">
        <f t="shared" si="6"/>
        <v>1.0523851158704829</v>
      </c>
    </row>
    <row r="63" spans="1:11" ht="13.5" x14ac:dyDescent="0.25">
      <c r="A63" s="3">
        <f>TITRES_STAT!B66</f>
        <v>42398</v>
      </c>
      <c r="B63" s="5">
        <f>TITRES_STAT!D66</f>
        <v>1.046</v>
      </c>
      <c r="C63" s="2">
        <f t="shared" si="0"/>
        <v>0</v>
      </c>
      <c r="D63" s="2">
        <f t="shared" si="1"/>
        <v>1.0574400000000002</v>
      </c>
      <c r="E63" s="2">
        <f t="shared" si="2"/>
        <v>1.06602</v>
      </c>
      <c r="F63" s="2">
        <f t="shared" si="3"/>
        <v>1.06772</v>
      </c>
      <c r="G63" s="2">
        <f t="shared" si="5"/>
        <v>1.0656499999999995</v>
      </c>
      <c r="H63" s="2"/>
      <c r="I63" s="2">
        <f t="array" ref="I63">SUMPRODUCT(B47:B66, (ROW(B47:B66)-ROW(B47)+1)) / (20*21/2)</f>
        <v>1.0590714285714284</v>
      </c>
      <c r="J63" s="2">
        <f t="shared" si="4"/>
        <v>1.0665471070579091</v>
      </c>
      <c r="K63" s="2">
        <f t="shared" si="6"/>
        <v>1.0521347191696797</v>
      </c>
    </row>
    <row r="64" spans="1:11" ht="13.5" x14ac:dyDescent="0.25">
      <c r="A64" s="3">
        <f>TITRES_STAT!B67</f>
        <v>42401</v>
      </c>
      <c r="B64" s="5">
        <f>TITRES_STAT!D67</f>
        <v>1.046</v>
      </c>
      <c r="C64" s="2">
        <f t="shared" si="0"/>
        <v>0</v>
      </c>
      <c r="D64" s="2">
        <f t="shared" si="1"/>
        <v>1.05172</v>
      </c>
      <c r="E64" s="2">
        <f t="shared" si="2"/>
        <v>1.0631599999999999</v>
      </c>
      <c r="F64" s="2">
        <f t="shared" si="3"/>
        <v>1.0657199999999998</v>
      </c>
      <c r="G64" s="2">
        <f t="shared" si="5"/>
        <v>1.0671359999999994</v>
      </c>
      <c r="H64" s="2"/>
      <c r="I64" s="2">
        <f t="array" ref="I64">SUMPRODUCT(B48:B67, (ROW(B48:B67)-ROW(B48)+1)) / (20*21/2)</f>
        <v>1.0575742857142858</v>
      </c>
      <c r="J64" s="2">
        <f t="shared" si="4"/>
        <v>1.0645902397190607</v>
      </c>
      <c r="K64" s="2">
        <f t="shared" si="6"/>
        <v>1.0518941419473393</v>
      </c>
    </row>
    <row r="65" spans="1:11" ht="13.5" x14ac:dyDescent="0.25">
      <c r="A65" s="3">
        <f>TITRES_STAT!B68</f>
        <v>42402</v>
      </c>
      <c r="B65" s="5">
        <f>TITRES_STAT!D68</f>
        <v>1.046</v>
      </c>
      <c r="C65" s="2">
        <f t="shared" si="0"/>
        <v>0</v>
      </c>
      <c r="D65" s="2">
        <f t="shared" si="1"/>
        <v>1.046</v>
      </c>
      <c r="E65" s="2">
        <f t="shared" si="2"/>
        <v>1.0603</v>
      </c>
      <c r="F65" s="2">
        <f t="shared" si="3"/>
        <v>1.0637199999999998</v>
      </c>
      <c r="G65" s="2">
        <f t="shared" si="5"/>
        <v>1.0686219999999995</v>
      </c>
      <c r="H65" s="2"/>
      <c r="I65" s="2">
        <f t="array" ref="I65">SUMPRODUCT(B49:B68, (ROW(B49:B68)-ROW(B49)+1)) / (20*21/2)</f>
        <v>1.0561314285714285</v>
      </c>
      <c r="J65" s="2">
        <f t="shared" si="4"/>
        <v>1.0628197406981978</v>
      </c>
      <c r="K65" s="2">
        <f t="shared" si="6"/>
        <v>1.051662999125875</v>
      </c>
    </row>
    <row r="66" spans="1:11" ht="13.5" x14ac:dyDescent="0.25">
      <c r="A66" s="3">
        <f>TITRES_STAT!B69</f>
        <v>42403</v>
      </c>
      <c r="B66" s="5">
        <f>TITRES_STAT!D69</f>
        <v>1.046</v>
      </c>
      <c r="C66" s="2">
        <f t="shared" si="0"/>
        <v>0</v>
      </c>
      <c r="D66" s="2">
        <f t="shared" si="1"/>
        <v>1.046</v>
      </c>
      <c r="E66" s="2">
        <f t="shared" si="2"/>
        <v>1.0574399999999999</v>
      </c>
      <c r="F66" s="2">
        <f t="shared" si="3"/>
        <v>1.0617199999999998</v>
      </c>
      <c r="G66" s="2">
        <f t="shared" si="5"/>
        <v>1.0695359999999996</v>
      </c>
      <c r="H66" s="2"/>
      <c r="I66" s="2">
        <f t="array" ref="I66">SUMPRODUCT(B50:B69, (ROW(B50:B69)-ROW(B50)+1)) / (20*21/2)</f>
        <v>1.0520190476190479</v>
      </c>
      <c r="J66" s="2">
        <f t="shared" si="4"/>
        <v>1.0612178606317029</v>
      </c>
      <c r="K66" s="2">
        <f t="shared" si="6"/>
        <v>1.051440920728782</v>
      </c>
    </row>
    <row r="67" spans="1:11" ht="13.5" x14ac:dyDescent="0.25">
      <c r="A67" s="3">
        <f>TITRES_STAT!B70</f>
        <v>42404</v>
      </c>
      <c r="B67" s="5">
        <f>TITRES_STAT!D70</f>
        <v>1.046</v>
      </c>
      <c r="C67" s="2">
        <f t="shared" si="0"/>
        <v>0</v>
      </c>
      <c r="D67" s="2">
        <f t="shared" si="1"/>
        <v>1.046</v>
      </c>
      <c r="E67" s="2">
        <f t="shared" si="2"/>
        <v>1.0545800000000001</v>
      </c>
      <c r="F67" s="2">
        <f t="shared" si="3"/>
        <v>1.06115</v>
      </c>
      <c r="G67" s="2">
        <f t="shared" si="5"/>
        <v>1.0704499999999992</v>
      </c>
      <c r="H67" s="2"/>
      <c r="I67" s="2">
        <f t="array" ref="I67">SUMPRODUCT(B51:B70, (ROW(B51:B70)-ROW(B51)+1)) / (20*21/2)</f>
        <v>1.0480971428571431</v>
      </c>
      <c r="J67" s="2">
        <f t="shared" si="4"/>
        <v>1.0597685405715407</v>
      </c>
      <c r="K67" s="2">
        <f t="shared" si="6"/>
        <v>1.0512275512884377</v>
      </c>
    </row>
    <row r="68" spans="1:11" ht="13.5" x14ac:dyDescent="0.25">
      <c r="A68" s="3">
        <f>TITRES_STAT!B71</f>
        <v>42405</v>
      </c>
      <c r="B68" s="5">
        <f>TITRES_STAT!D71</f>
        <v>1.046</v>
      </c>
      <c r="C68" s="2">
        <f t="shared" ref="C68:C131" si="7">B68-B67</f>
        <v>0</v>
      </c>
      <c r="D68" s="2">
        <f t="shared" si="1"/>
        <v>1.046</v>
      </c>
      <c r="E68" s="2">
        <f t="shared" si="2"/>
        <v>1.05172</v>
      </c>
      <c r="F68" s="2">
        <f t="shared" si="3"/>
        <v>1.0605799999999999</v>
      </c>
      <c r="G68" s="2">
        <f t="shared" si="5"/>
        <v>1.0713639999999993</v>
      </c>
      <c r="H68" s="2"/>
      <c r="I68" s="2">
        <f t="array" ref="I68">SUMPRODUCT(B52:B71, (ROW(B52:B71)-ROW(B52)+1)) / (20*21/2)</f>
        <v>1.0443657142857143</v>
      </c>
      <c r="J68" s="2">
        <f t="shared" si="4"/>
        <v>1.0584572509932988</v>
      </c>
      <c r="K68" s="2">
        <f t="shared" si="6"/>
        <v>1.0510225492771266</v>
      </c>
    </row>
    <row r="69" spans="1:11" ht="13.5" x14ac:dyDescent="0.25">
      <c r="A69" s="3">
        <f>TITRES_STAT!B72</f>
        <v>42408</v>
      </c>
      <c r="B69" s="5">
        <f>TITRES_STAT!D72</f>
        <v>1.0174000000000001</v>
      </c>
      <c r="C69" s="2">
        <f t="shared" si="7"/>
        <v>-2.8599999999999959E-2</v>
      </c>
      <c r="D69" s="2">
        <f t="shared" si="1"/>
        <v>1.0402800000000001</v>
      </c>
      <c r="E69" s="2">
        <f t="shared" si="2"/>
        <v>1.046</v>
      </c>
      <c r="F69" s="2">
        <f t="shared" si="3"/>
        <v>1.0585799999999996</v>
      </c>
      <c r="G69" s="2">
        <f t="shared" si="5"/>
        <v>1.0717059999999994</v>
      </c>
      <c r="H69" s="2"/>
      <c r="I69" s="2">
        <f t="array" ref="I69">SUMPRODUCT(B53:B72, (ROW(B53:B72)-ROW(B53)+1)) / (20*21/2)</f>
        <v>1.0408247619047621</v>
      </c>
      <c r="J69" s="2">
        <f t="shared" si="4"/>
        <v>1.0545470366129845</v>
      </c>
      <c r="K69" s="2">
        <f t="shared" si="6"/>
        <v>1.0497040179329256</v>
      </c>
    </row>
    <row r="70" spans="1:11" ht="13.5" x14ac:dyDescent="0.25">
      <c r="A70" s="3">
        <f>TITRES_STAT!B73</f>
        <v>42409</v>
      </c>
      <c r="B70" s="5">
        <f>TITRES_STAT!D73</f>
        <v>1.0174000000000001</v>
      </c>
      <c r="C70" s="2">
        <f t="shared" si="7"/>
        <v>0</v>
      </c>
      <c r="D70" s="2">
        <f t="shared" ref="D70:D133" si="8">AVERAGE(B66:B70)</f>
        <v>1.0345600000000001</v>
      </c>
      <c r="E70" s="2">
        <f t="shared" si="2"/>
        <v>1.0402800000000001</v>
      </c>
      <c r="F70" s="2">
        <f t="shared" si="3"/>
        <v>1.0565799999999999</v>
      </c>
      <c r="G70" s="2">
        <f t="shared" si="5"/>
        <v>1.0720479999999994</v>
      </c>
      <c r="H70" s="2"/>
      <c r="I70" s="2">
        <f t="array" ref="I70">SUMPRODUCT(B54:B73, (ROW(B54:B73)-ROW(B54)+1)) / (20*21/2)</f>
        <v>1.0375561904761905</v>
      </c>
      <c r="J70" s="2">
        <f t="shared" si="4"/>
        <v>1.0510092236022242</v>
      </c>
      <c r="K70" s="2">
        <f t="shared" si="6"/>
        <v>1.0484371937002619</v>
      </c>
    </row>
    <row r="71" spans="1:11" ht="13.5" x14ac:dyDescent="0.25">
      <c r="A71" s="3">
        <f>TITRES_STAT!B74</f>
        <v>42410</v>
      </c>
      <c r="B71" s="5">
        <f>TITRES_STAT!D74</f>
        <v>1.0174000000000001</v>
      </c>
      <c r="C71" s="2">
        <f t="shared" si="7"/>
        <v>0</v>
      </c>
      <c r="D71" s="2">
        <f t="shared" si="8"/>
        <v>1.0288400000000002</v>
      </c>
      <c r="E71" s="2">
        <f t="shared" si="2"/>
        <v>1.0374200000000002</v>
      </c>
      <c r="F71" s="2">
        <f t="shared" si="3"/>
        <v>1.0545799999999996</v>
      </c>
      <c r="G71" s="2">
        <f t="shared" si="5"/>
        <v>1.0723899999999995</v>
      </c>
      <c r="H71" s="2"/>
      <c r="I71" s="2">
        <f t="array" ref="I71">SUMPRODUCT(B55:B74, (ROW(B55:B74)-ROW(B55)+1)) / (20*21/2)</f>
        <v>1.0356552380952382</v>
      </c>
      <c r="J71" s="2">
        <f t="shared" si="4"/>
        <v>1.0478083451639171</v>
      </c>
      <c r="K71" s="2">
        <f t="shared" si="6"/>
        <v>1.0472200488492713</v>
      </c>
    </row>
    <row r="72" spans="1:11" ht="13.5" x14ac:dyDescent="0.25">
      <c r="A72" s="3">
        <f>TITRES_STAT!B75</f>
        <v>42411</v>
      </c>
      <c r="B72" s="5">
        <f>TITRES_STAT!D75</f>
        <v>1.0174000000000001</v>
      </c>
      <c r="C72" s="2">
        <f t="shared" si="7"/>
        <v>0</v>
      </c>
      <c r="D72" s="2">
        <f t="shared" si="8"/>
        <v>1.02312</v>
      </c>
      <c r="E72" s="2">
        <f t="shared" si="2"/>
        <v>1.0345600000000001</v>
      </c>
      <c r="F72" s="2">
        <f t="shared" si="3"/>
        <v>1.0517199999999995</v>
      </c>
      <c r="G72" s="2">
        <f t="shared" si="5"/>
        <v>1.0727319999999996</v>
      </c>
      <c r="H72" s="2"/>
      <c r="I72" s="2">
        <f t="array" ref="I72">SUMPRODUCT(B56:B75, (ROW(B56:B75)-ROW(B56)+1)) / (20*21/2)</f>
        <v>1.0339719047619049</v>
      </c>
      <c r="J72" s="2">
        <f t="shared" si="4"/>
        <v>1.044912312291163</v>
      </c>
      <c r="K72" s="2">
        <f t="shared" si="6"/>
        <v>1.0460506351689078</v>
      </c>
    </row>
    <row r="73" spans="1:11" ht="13.5" x14ac:dyDescent="0.25">
      <c r="A73" s="3">
        <f>TITRES_STAT!B76</f>
        <v>42412</v>
      </c>
      <c r="B73" s="5">
        <f>TITRES_STAT!D76</f>
        <v>1.0174000000000001</v>
      </c>
      <c r="C73" s="2">
        <f t="shared" si="7"/>
        <v>0</v>
      </c>
      <c r="D73" s="2">
        <f t="shared" si="8"/>
        <v>1.0174000000000001</v>
      </c>
      <c r="E73" s="2">
        <f t="shared" si="2"/>
        <v>1.0317000000000003</v>
      </c>
      <c r="F73" s="2">
        <f t="shared" si="3"/>
        <v>1.0488599999999995</v>
      </c>
      <c r="G73" s="2">
        <f t="shared" si="5"/>
        <v>1.0719319999999997</v>
      </c>
      <c r="H73" s="2"/>
      <c r="I73" s="2">
        <f t="array" ref="I73">SUMPRODUCT(B57:B76, (ROW(B57:B76)-ROW(B57)+1)) / (20*21/2)</f>
        <v>1.0325061904761903</v>
      </c>
      <c r="J73" s="2">
        <f t="shared" si="4"/>
        <v>1.042292092072957</v>
      </c>
      <c r="K73" s="2">
        <f t="shared" si="6"/>
        <v>1.0449270808485585</v>
      </c>
    </row>
    <row r="74" spans="1:11" ht="13.5" x14ac:dyDescent="0.25">
      <c r="A74" s="3">
        <f>TITRES_STAT!B77</f>
        <v>42415</v>
      </c>
      <c r="B74" s="5">
        <f>TITRES_STAT!D77</f>
        <v>1.0288999999999999</v>
      </c>
      <c r="C74" s="2">
        <f t="shared" si="7"/>
        <v>1.1499999999999844E-2</v>
      </c>
      <c r="D74" s="2">
        <f t="shared" si="8"/>
        <v>1.0197000000000001</v>
      </c>
      <c r="E74" s="2">
        <f t="shared" si="2"/>
        <v>1.0299900000000002</v>
      </c>
      <c r="F74" s="2">
        <f t="shared" si="3"/>
        <v>1.0465749999999996</v>
      </c>
      <c r="G74" s="2">
        <f t="shared" si="5"/>
        <v>1.0705619999999998</v>
      </c>
      <c r="H74" s="2"/>
      <c r="I74" s="2">
        <f t="array" ref="I74">SUMPRODUCT(B58:B77, (ROW(B58:B77)-ROW(B58)+1)) / (20*21/2)</f>
        <v>1.0312580952380952</v>
      </c>
      <c r="J74" s="2">
        <f t="shared" si="4"/>
        <v>1.0410166547326756</v>
      </c>
      <c r="K74" s="2">
        <f t="shared" si="6"/>
        <v>1.0442985678741052</v>
      </c>
    </row>
    <row r="75" spans="1:11" ht="13.5" x14ac:dyDescent="0.25">
      <c r="A75" s="3">
        <f>TITRES_STAT!B78</f>
        <v>42416</v>
      </c>
      <c r="B75" s="5">
        <f>TITRES_STAT!D78</f>
        <v>1.0288999999999999</v>
      </c>
      <c r="C75" s="2">
        <f t="shared" si="7"/>
        <v>0</v>
      </c>
      <c r="D75" s="2">
        <f t="shared" si="8"/>
        <v>1.022</v>
      </c>
      <c r="E75" s="2">
        <f t="shared" si="2"/>
        <v>1.0282800000000001</v>
      </c>
      <c r="F75" s="2">
        <f t="shared" si="3"/>
        <v>1.0442899999999997</v>
      </c>
      <c r="G75" s="2">
        <f t="shared" si="5"/>
        <v>1.0691919999999997</v>
      </c>
      <c r="H75" s="2"/>
      <c r="I75" s="2">
        <f t="array" ref="I75">SUMPRODUCT(B59:B78, (ROW(B59:B78)-ROW(B59)+1)) / (20*21/2)</f>
        <v>1.0302276190476189</v>
      </c>
      <c r="J75" s="2">
        <f t="shared" si="4"/>
        <v>1.0398626876152779</v>
      </c>
      <c r="K75" s="2">
        <f t="shared" si="6"/>
        <v>1.0436947024672776</v>
      </c>
    </row>
    <row r="76" spans="1:11" ht="13.5" x14ac:dyDescent="0.25">
      <c r="A76" s="3">
        <f>TITRES_STAT!B79</f>
        <v>42417</v>
      </c>
      <c r="B76" s="5">
        <f>TITRES_STAT!D79</f>
        <v>1.0288999999999999</v>
      </c>
      <c r="C76" s="2">
        <f t="shared" si="7"/>
        <v>0</v>
      </c>
      <c r="D76" s="2">
        <f t="shared" si="8"/>
        <v>1.0243</v>
      </c>
      <c r="E76" s="2">
        <f t="shared" ref="E76:E139" si="9">AVERAGE(B67:B76)</f>
        <v>1.02657</v>
      </c>
      <c r="F76" s="2">
        <f t="shared" si="3"/>
        <v>1.0420049999999998</v>
      </c>
      <c r="G76" s="2">
        <f t="shared" si="5"/>
        <v>1.0678219999999998</v>
      </c>
      <c r="H76" s="2"/>
      <c r="I76" s="2">
        <f t="array" ref="I76">SUMPRODUCT(B60:B79, (ROW(B60:B79)-ROW(B60)+1)) / (20*21/2)</f>
        <v>1.0294147619047618</v>
      </c>
      <c r="J76" s="2">
        <f t="shared" si="4"/>
        <v>1.0388186221281086</v>
      </c>
      <c r="K76" s="2">
        <f t="shared" si="6"/>
        <v>1.043114518056796</v>
      </c>
    </row>
    <row r="77" spans="1:11" ht="13.5" x14ac:dyDescent="0.25">
      <c r="A77" s="3">
        <f>TITRES_STAT!B80</f>
        <v>42418</v>
      </c>
      <c r="B77" s="5">
        <f>TITRES_STAT!D80</f>
        <v>1.0288999999999999</v>
      </c>
      <c r="C77" s="2">
        <f t="shared" si="7"/>
        <v>0</v>
      </c>
      <c r="D77" s="2">
        <f t="shared" si="8"/>
        <v>1.0266</v>
      </c>
      <c r="E77" s="2">
        <f t="shared" si="9"/>
        <v>1.0248600000000001</v>
      </c>
      <c r="F77" s="2">
        <f t="shared" si="3"/>
        <v>1.03972</v>
      </c>
      <c r="G77" s="2">
        <f t="shared" si="5"/>
        <v>1.066452</v>
      </c>
      <c r="H77" s="2"/>
      <c r="I77" s="2">
        <f t="array" ref="I77">SUMPRODUCT(B61:B80, (ROW(B61:B80)-ROW(B61)+1)) / (20*21/2)</f>
        <v>1.0288195238095237</v>
      </c>
      <c r="J77" s="2">
        <f t="shared" si="4"/>
        <v>1.0378739914492412</v>
      </c>
      <c r="K77" s="2">
        <f t="shared" si="6"/>
        <v>1.0425570859761373</v>
      </c>
    </row>
    <row r="78" spans="1:11" ht="13.5" x14ac:dyDescent="0.25">
      <c r="A78" s="3">
        <f>TITRES_STAT!B81</f>
        <v>42419</v>
      </c>
      <c r="B78" s="5">
        <f>TITRES_STAT!D81</f>
        <v>1.0288999999999999</v>
      </c>
      <c r="C78" s="2">
        <f t="shared" si="7"/>
        <v>0</v>
      </c>
      <c r="D78" s="2">
        <f t="shared" si="8"/>
        <v>1.0288999999999999</v>
      </c>
      <c r="E78" s="2">
        <f t="shared" si="9"/>
        <v>1.02315</v>
      </c>
      <c r="F78" s="2">
        <f t="shared" si="3"/>
        <v>1.0374349999999999</v>
      </c>
      <c r="G78" s="2">
        <f t="shared" si="5"/>
        <v>1.0650820000000001</v>
      </c>
      <c r="H78" s="2"/>
      <c r="I78" s="2">
        <f t="array" ref="I78">SUMPRODUCT(B62:B81, (ROW(B62:B81)-ROW(B62)+1)) / (20*21/2)</f>
        <v>1.0284419047619047</v>
      </c>
      <c r="J78" s="2">
        <f t="shared" si="4"/>
        <v>1.0370193255969324</v>
      </c>
      <c r="K78" s="2">
        <f t="shared" si="6"/>
        <v>1.042021513977073</v>
      </c>
    </row>
    <row r="79" spans="1:11" ht="13.5" x14ac:dyDescent="0.25">
      <c r="A79" s="3">
        <f>TITRES_STAT!B82</f>
        <v>42422</v>
      </c>
      <c r="B79" s="5">
        <f>TITRES_STAT!D82</f>
        <v>1.0288999999999999</v>
      </c>
      <c r="C79" s="2">
        <f t="shared" si="7"/>
        <v>0</v>
      </c>
      <c r="D79" s="2">
        <f t="shared" si="8"/>
        <v>1.0288999999999999</v>
      </c>
      <c r="E79" s="2">
        <f t="shared" si="9"/>
        <v>1.0243</v>
      </c>
      <c r="F79" s="2">
        <f t="shared" si="3"/>
        <v>1.0351500000000002</v>
      </c>
      <c r="G79" s="2">
        <f t="shared" si="5"/>
        <v>1.0637120000000002</v>
      </c>
      <c r="H79" s="2"/>
      <c r="I79" s="2">
        <f t="array" ref="I79">SUMPRODUCT(B63:B82, (ROW(B63:B82)-ROW(B63)+1)) / (20*21/2)</f>
        <v>1.0281457142857142</v>
      </c>
      <c r="J79" s="2">
        <f t="shared" si="4"/>
        <v>1.0362460564924627</v>
      </c>
      <c r="K79" s="2">
        <f t="shared" si="6"/>
        <v>1.0415069448015015</v>
      </c>
    </row>
    <row r="80" spans="1:11" ht="13.5" x14ac:dyDescent="0.25">
      <c r="A80" s="3">
        <f>TITRES_STAT!B83</f>
        <v>42423</v>
      </c>
      <c r="B80" s="5">
        <f>TITRES_STAT!D83</f>
        <v>1.0288999999999999</v>
      </c>
      <c r="C80" s="2">
        <f t="shared" si="7"/>
        <v>0</v>
      </c>
      <c r="D80" s="2">
        <f t="shared" si="8"/>
        <v>1.0288999999999999</v>
      </c>
      <c r="E80" s="2">
        <f t="shared" si="9"/>
        <v>1.02545</v>
      </c>
      <c r="F80" s="2">
        <f t="shared" si="3"/>
        <v>1.0328650000000001</v>
      </c>
      <c r="G80" s="2">
        <f t="shared" si="5"/>
        <v>1.0623420000000003</v>
      </c>
      <c r="H80" s="2"/>
      <c r="I80" s="2">
        <f t="array" ref="I80">SUMPRODUCT(B64:B83, (ROW(B64:B83)-ROW(B64)+1)) / (20*21/2)</f>
        <v>1.0279309523809523</v>
      </c>
      <c r="J80" s="2">
        <f t="shared" si="4"/>
        <v>1.0355464320646091</v>
      </c>
      <c r="K80" s="2">
        <f t="shared" si="6"/>
        <v>1.0410125548092857</v>
      </c>
    </row>
    <row r="81" spans="1:11" ht="13.5" x14ac:dyDescent="0.25">
      <c r="A81" s="3">
        <f>TITRES_STAT!B84</f>
        <v>42424</v>
      </c>
      <c r="B81" s="5">
        <f>TITRES_STAT!D84</f>
        <v>1.0288999999999999</v>
      </c>
      <c r="C81" s="2">
        <f t="shared" si="7"/>
        <v>0</v>
      </c>
      <c r="D81" s="2">
        <f t="shared" si="8"/>
        <v>1.0288999999999999</v>
      </c>
      <c r="E81" s="2">
        <f t="shared" si="9"/>
        <v>1.0266</v>
      </c>
      <c r="F81" s="2">
        <f t="shared" si="3"/>
        <v>1.0320100000000001</v>
      </c>
      <c r="G81" s="2">
        <f t="shared" si="5"/>
        <v>1.0609720000000005</v>
      </c>
      <c r="H81" s="2"/>
      <c r="I81" s="2">
        <f t="array" ref="I81">SUMPRODUCT(B65:B84, (ROW(B65:B84)-ROW(B65)+1)) / (20*21/2)</f>
        <v>1.027797619047619</v>
      </c>
      <c r="J81" s="2">
        <f t="shared" si="4"/>
        <v>1.0349134385346463</v>
      </c>
      <c r="K81" s="2">
        <f t="shared" si="6"/>
        <v>1.0405375526599019</v>
      </c>
    </row>
    <row r="82" spans="1:11" ht="13.5" x14ac:dyDescent="0.25">
      <c r="A82" s="3">
        <f>TITRES_STAT!B85</f>
        <v>42425</v>
      </c>
      <c r="B82" s="5">
        <f>TITRES_STAT!D85</f>
        <v>1.0288999999999999</v>
      </c>
      <c r="C82" s="2">
        <f t="shared" si="7"/>
        <v>0</v>
      </c>
      <c r="D82" s="2">
        <f t="shared" si="8"/>
        <v>1.0288999999999999</v>
      </c>
      <c r="E82" s="2">
        <f t="shared" si="9"/>
        <v>1.0277499999999999</v>
      </c>
      <c r="F82" s="2">
        <f t="shared" si="3"/>
        <v>1.031155</v>
      </c>
      <c r="G82" s="2">
        <f t="shared" si="5"/>
        <v>1.0596020000000004</v>
      </c>
      <c r="H82" s="2"/>
      <c r="I82" s="2">
        <f t="array" ref="I82">SUMPRODUCT(B66:B85, (ROW(B66:B85)-ROW(B66)+1)) / (20*21/2)</f>
        <v>1.0277457142857143</v>
      </c>
      <c r="J82" s="2">
        <f t="shared" si="4"/>
        <v>1.0343407301027754</v>
      </c>
      <c r="K82" s="2">
        <f t="shared" si="6"/>
        <v>1.0400811780457881</v>
      </c>
    </row>
    <row r="83" spans="1:11" ht="13.5" x14ac:dyDescent="0.25">
      <c r="A83" s="3">
        <f>TITRES_STAT!B86</f>
        <v>42426</v>
      </c>
      <c r="B83" s="5">
        <f>TITRES_STAT!D86</f>
        <v>1.0288999999999999</v>
      </c>
      <c r="C83" s="2">
        <f t="shared" si="7"/>
        <v>0</v>
      </c>
      <c r="D83" s="2">
        <f t="shared" si="8"/>
        <v>1.0288999999999999</v>
      </c>
      <c r="E83" s="2">
        <f t="shared" si="9"/>
        <v>1.0288999999999999</v>
      </c>
      <c r="F83" s="2">
        <f t="shared" si="3"/>
        <v>1.0303</v>
      </c>
      <c r="G83" s="2">
        <f t="shared" si="5"/>
        <v>1.0582320000000003</v>
      </c>
      <c r="H83" s="2"/>
      <c r="I83" s="2">
        <f t="array" ref="I83">SUMPRODUCT(B67:B86, (ROW(B67:B86)-ROW(B67)+1)) / (20*21/2)</f>
        <v>1.0277752380952381</v>
      </c>
      <c r="J83" s="2">
        <f t="shared" si="4"/>
        <v>1.0338225653310826</v>
      </c>
      <c r="K83" s="2">
        <f t="shared" si="6"/>
        <v>1.0396427004753652</v>
      </c>
    </row>
    <row r="84" spans="1:11" ht="13.5" x14ac:dyDescent="0.25">
      <c r="A84" s="3">
        <f>TITRES_STAT!B87</f>
        <v>42429</v>
      </c>
      <c r="B84" s="5">
        <f>TITRES_STAT!D87</f>
        <v>1.0288999999999999</v>
      </c>
      <c r="C84" s="2">
        <f t="shared" si="7"/>
        <v>0</v>
      </c>
      <c r="D84" s="2">
        <f t="shared" si="8"/>
        <v>1.0288999999999999</v>
      </c>
      <c r="E84" s="2">
        <f t="shared" si="9"/>
        <v>1.0288999999999999</v>
      </c>
      <c r="F84" s="2">
        <f t="shared" ref="F84:F147" si="10">AVERAGE(B65:B84)</f>
        <v>1.0294450000000002</v>
      </c>
      <c r="G84" s="2">
        <f t="shared" si="5"/>
        <v>1.0568620000000002</v>
      </c>
      <c r="H84" s="2"/>
      <c r="I84" s="2">
        <f t="array" ref="I84">SUMPRODUCT(B68:B87, (ROW(B68:B87)-ROW(B68)+1)) / (20*21/2)</f>
        <v>1.0278861904761905</v>
      </c>
      <c r="J84" s="2">
        <f t="shared" si="4"/>
        <v>1.0333537495852654</v>
      </c>
      <c r="K84" s="2">
        <f t="shared" si="6"/>
        <v>1.0392214181037822</v>
      </c>
    </row>
    <row r="85" spans="1:11" ht="13.5" x14ac:dyDescent="0.25">
      <c r="A85" s="3">
        <f>TITRES_STAT!B88</f>
        <v>42430</v>
      </c>
      <c r="B85" s="5">
        <f>TITRES_STAT!D88</f>
        <v>1.0288999999999999</v>
      </c>
      <c r="C85" s="2">
        <f t="shared" si="7"/>
        <v>0</v>
      </c>
      <c r="D85" s="2">
        <f t="shared" si="8"/>
        <v>1.0288999999999999</v>
      </c>
      <c r="E85" s="2">
        <f t="shared" si="9"/>
        <v>1.0288999999999999</v>
      </c>
      <c r="F85" s="2">
        <f t="shared" si="10"/>
        <v>1.0285900000000001</v>
      </c>
      <c r="G85" s="2">
        <f t="shared" si="5"/>
        <v>1.0554920000000003</v>
      </c>
      <c r="H85" s="2"/>
      <c r="I85" s="2">
        <f t="array" ref="I85">SUMPRODUCT(B69:B88, (ROW(B69:B88)-ROW(B69)+1)) / (20*21/2)</f>
        <v>1.0280785714285714</v>
      </c>
      <c r="J85" s="2">
        <f t="shared" ref="J85:J148" si="11">$J$4*B85+J84*(1-$J$4)</f>
        <v>1.0329295829580971</v>
      </c>
      <c r="K85" s="2">
        <f t="shared" si="6"/>
        <v>1.0388166566095163</v>
      </c>
    </row>
    <row r="86" spans="1:11" ht="13.5" x14ac:dyDescent="0.25">
      <c r="A86" s="3">
        <f>TITRES_STAT!B89</f>
        <v>42431</v>
      </c>
      <c r="B86" s="5">
        <f>TITRES_STAT!D89</f>
        <v>1.0288999999999999</v>
      </c>
      <c r="C86" s="2">
        <f t="shared" si="7"/>
        <v>0</v>
      </c>
      <c r="D86" s="2">
        <f t="shared" si="8"/>
        <v>1.0288999999999999</v>
      </c>
      <c r="E86" s="2">
        <f t="shared" si="9"/>
        <v>1.0288999999999999</v>
      </c>
      <c r="F86" s="2">
        <f t="shared" si="10"/>
        <v>1.0277350000000001</v>
      </c>
      <c r="G86" s="2">
        <f t="shared" si="5"/>
        <v>1.0541220000000002</v>
      </c>
      <c r="H86" s="2"/>
      <c r="I86" s="2">
        <f t="array" ref="I86">SUMPRODUCT(B70:B89, (ROW(B70:B89)-ROW(B70)+1)) / (20*21/2)</f>
        <v>1.0283523809523809</v>
      </c>
      <c r="J86" s="2">
        <f t="shared" si="11"/>
        <v>1.0325458131525642</v>
      </c>
      <c r="K86" s="2">
        <f t="shared" si="6"/>
        <v>1.0384277681150256</v>
      </c>
    </row>
    <row r="87" spans="1:11" ht="13.5" x14ac:dyDescent="0.25">
      <c r="A87" s="3">
        <f>TITRES_STAT!B90</f>
        <v>42432</v>
      </c>
      <c r="B87" s="5">
        <f>TITRES_STAT!D90</f>
        <v>1.0288999999999999</v>
      </c>
      <c r="C87" s="2">
        <f t="shared" si="7"/>
        <v>0</v>
      </c>
      <c r="D87" s="2">
        <f t="shared" si="8"/>
        <v>1.0288999999999999</v>
      </c>
      <c r="E87" s="2">
        <f t="shared" si="9"/>
        <v>1.0288999999999999</v>
      </c>
      <c r="F87" s="2">
        <f t="shared" si="10"/>
        <v>1.02688</v>
      </c>
      <c r="G87" s="2">
        <f t="shared" si="5"/>
        <v>1.0527520000000001</v>
      </c>
      <c r="H87" s="2"/>
      <c r="I87" s="2">
        <f t="array" ref="I87">SUMPRODUCT(B71:B90, (ROW(B71:B90)-ROW(B71)+1)) / (20*21/2)</f>
        <v>1.0296571428571428</v>
      </c>
      <c r="J87" s="2">
        <f t="shared" si="11"/>
        <v>1.0321985928523199</v>
      </c>
      <c r="K87" s="2">
        <f t="shared" si="6"/>
        <v>1.0380541301497306</v>
      </c>
    </row>
    <row r="88" spans="1:11" ht="13.5" x14ac:dyDescent="0.25">
      <c r="A88" s="3">
        <f>TITRES_STAT!B91</f>
        <v>42433</v>
      </c>
      <c r="B88" s="5">
        <f>TITRES_STAT!D91</f>
        <v>1.0288999999999999</v>
      </c>
      <c r="C88" s="2">
        <f t="shared" si="7"/>
        <v>0</v>
      </c>
      <c r="D88" s="2">
        <f t="shared" si="8"/>
        <v>1.0288999999999999</v>
      </c>
      <c r="E88" s="2">
        <f t="shared" si="9"/>
        <v>1.0288999999999999</v>
      </c>
      <c r="F88" s="2">
        <f t="shared" si="10"/>
        <v>1.0260250000000002</v>
      </c>
      <c r="G88" s="2">
        <f t="shared" si="5"/>
        <v>1.051382</v>
      </c>
      <c r="H88" s="2"/>
      <c r="I88" s="2">
        <f t="array" ref="I88">SUMPRODUCT(B72:B91, (ROW(B72:B91)-ROW(B72)+1)) / (20*21/2)</f>
        <v>1.030852857142857</v>
      </c>
      <c r="J88" s="2">
        <f t="shared" si="11"/>
        <v>1.0318844411520989</v>
      </c>
      <c r="K88" s="2">
        <f t="shared" si="6"/>
        <v>1.0376951446536629</v>
      </c>
    </row>
    <row r="89" spans="1:11" ht="13.5" x14ac:dyDescent="0.25">
      <c r="A89" s="3">
        <f>TITRES_STAT!B92</f>
        <v>42436</v>
      </c>
      <c r="B89" s="5">
        <f>TITRES_STAT!D92</f>
        <v>1.0288999999999999</v>
      </c>
      <c r="C89" s="2">
        <f t="shared" si="7"/>
        <v>0</v>
      </c>
      <c r="D89" s="2">
        <f t="shared" si="8"/>
        <v>1.0288999999999999</v>
      </c>
      <c r="E89" s="2">
        <f t="shared" si="9"/>
        <v>1.0288999999999999</v>
      </c>
      <c r="F89" s="2">
        <f t="shared" si="10"/>
        <v>1.0266</v>
      </c>
      <c r="G89" s="2">
        <f t="shared" si="5"/>
        <v>1.0500120000000002</v>
      </c>
      <c r="H89" s="2"/>
      <c r="I89" s="2">
        <f t="array" ref="I89">SUMPRODUCT(B73:B92, (ROW(B73:B92)-ROW(B73)+1)) / (20*21/2)</f>
        <v>1.0308538095238096</v>
      </c>
      <c r="J89" s="2">
        <f t="shared" si="11"/>
        <v>1.0316002086614229</v>
      </c>
      <c r="K89" s="2">
        <f t="shared" si="6"/>
        <v>1.0373502370201859</v>
      </c>
    </row>
    <row r="90" spans="1:11" ht="13.5" x14ac:dyDescent="0.25">
      <c r="A90" s="3">
        <f>TITRES_STAT!B93</f>
        <v>42437</v>
      </c>
      <c r="B90" s="5">
        <f>TITRES_STAT!D93</f>
        <v>1.0403</v>
      </c>
      <c r="C90" s="2">
        <f t="shared" si="7"/>
        <v>1.1400000000000077E-2</v>
      </c>
      <c r="D90" s="2">
        <f t="shared" si="8"/>
        <v>1.03118</v>
      </c>
      <c r="E90" s="2">
        <f t="shared" si="9"/>
        <v>1.0300400000000001</v>
      </c>
      <c r="F90" s="2">
        <f t="shared" si="10"/>
        <v>1.0277449999999999</v>
      </c>
      <c r="G90" s="2">
        <f t="shared" si="5"/>
        <v>1.04887</v>
      </c>
      <c r="H90" s="2"/>
      <c r="I90" s="2">
        <f t="array" ref="I90">SUMPRODUCT(B74:B93, (ROW(B74:B93)-ROW(B74)+1)) / (20*21/2)</f>
        <v>1.0308000000000002</v>
      </c>
      <c r="J90" s="2">
        <f t="shared" si="11"/>
        <v>1.0324287602174778</v>
      </c>
      <c r="K90" s="2">
        <f t="shared" si="6"/>
        <v>1.0374659139997864</v>
      </c>
    </row>
    <row r="91" spans="1:11" ht="13.5" x14ac:dyDescent="0.25">
      <c r="A91" s="3">
        <f>TITRES_STAT!B94</f>
        <v>42438</v>
      </c>
      <c r="B91" s="5">
        <f>TITRES_STAT!D94</f>
        <v>1.0403</v>
      </c>
      <c r="C91" s="2">
        <f t="shared" si="7"/>
        <v>0</v>
      </c>
      <c r="D91" s="2">
        <f t="shared" si="8"/>
        <v>1.03346</v>
      </c>
      <c r="E91" s="2">
        <f t="shared" si="9"/>
        <v>1.03118</v>
      </c>
      <c r="F91" s="2">
        <f t="shared" si="10"/>
        <v>1.0288899999999999</v>
      </c>
      <c r="G91" s="2">
        <f t="shared" si="5"/>
        <v>1.047728</v>
      </c>
      <c r="H91" s="2"/>
      <c r="I91" s="2">
        <f t="array" ref="I91">SUMPRODUCT(B75:B94, (ROW(B75:B94)-ROW(B75)+1)) / (20*21/2)</f>
        <v>1.0306914285714286</v>
      </c>
      <c r="J91" s="2">
        <f t="shared" si="11"/>
        <v>1.0331784021015276</v>
      </c>
      <c r="K91" s="2">
        <f t="shared" si="6"/>
        <v>1.0375770546272458</v>
      </c>
    </row>
    <row r="92" spans="1:11" ht="13.5" x14ac:dyDescent="0.25">
      <c r="A92" s="3">
        <f>TITRES_STAT!B95</f>
        <v>42439</v>
      </c>
      <c r="B92" s="5">
        <f>TITRES_STAT!D95</f>
        <v>1.0288999999999999</v>
      </c>
      <c r="C92" s="2">
        <f t="shared" si="7"/>
        <v>-1.1400000000000077E-2</v>
      </c>
      <c r="D92" s="2">
        <f t="shared" si="8"/>
        <v>1.03346</v>
      </c>
      <c r="E92" s="2">
        <f t="shared" si="9"/>
        <v>1.03118</v>
      </c>
      <c r="F92" s="2">
        <f t="shared" si="10"/>
        <v>1.0294649999999999</v>
      </c>
      <c r="G92" s="2">
        <f t="shared" si="5"/>
        <v>1.046586</v>
      </c>
      <c r="H92" s="2"/>
      <c r="I92" s="2">
        <f t="array" ref="I92">SUMPRODUCT(B76:B95, (ROW(B76:B95)-ROW(B76)+1)) / (20*21/2)</f>
        <v>1.030582857142857</v>
      </c>
      <c r="J92" s="2">
        <f t="shared" si="11"/>
        <v>1.0327709352347154</v>
      </c>
      <c r="K92" s="2">
        <f t="shared" si="6"/>
        <v>1.037236777975197</v>
      </c>
    </row>
    <row r="93" spans="1:11" ht="13.5" x14ac:dyDescent="0.25">
      <c r="A93" s="3">
        <f>TITRES_STAT!B96</f>
        <v>42440</v>
      </c>
      <c r="B93" s="5">
        <f>TITRES_STAT!D96</f>
        <v>1.0288999999999999</v>
      </c>
      <c r="C93" s="2">
        <f t="shared" si="7"/>
        <v>0</v>
      </c>
      <c r="D93" s="2">
        <f t="shared" si="8"/>
        <v>1.03346</v>
      </c>
      <c r="E93" s="2">
        <f t="shared" si="9"/>
        <v>1.03118</v>
      </c>
      <c r="F93" s="2">
        <f t="shared" si="10"/>
        <v>1.0300399999999998</v>
      </c>
      <c r="G93" s="2">
        <f t="shared" si="5"/>
        <v>1.0454439999999998</v>
      </c>
      <c r="H93" s="2"/>
      <c r="I93" s="2">
        <f t="array" ref="I93">SUMPRODUCT(B77:B96, (ROW(B77:B96)-ROW(B77)+1)) / (20*21/2)</f>
        <v>1.0304742857142857</v>
      </c>
      <c r="J93" s="2">
        <f t="shared" si="11"/>
        <v>1.032402274736171</v>
      </c>
      <c r="K93" s="2">
        <f t="shared" si="6"/>
        <v>1.0369098455055814</v>
      </c>
    </row>
    <row r="94" spans="1:11" ht="13.5" x14ac:dyDescent="0.25">
      <c r="A94" s="3">
        <f>TITRES_STAT!B97</f>
        <v>42443</v>
      </c>
      <c r="B94" s="5">
        <f>TITRES_STAT!D97</f>
        <v>1.0288999999999999</v>
      </c>
      <c r="C94" s="2">
        <f t="shared" si="7"/>
        <v>0</v>
      </c>
      <c r="D94" s="2">
        <f t="shared" si="8"/>
        <v>1.03346</v>
      </c>
      <c r="E94" s="2">
        <f t="shared" si="9"/>
        <v>1.03118</v>
      </c>
      <c r="F94" s="2">
        <f t="shared" si="10"/>
        <v>1.0300400000000001</v>
      </c>
      <c r="G94" s="2">
        <f t="shared" si="5"/>
        <v>1.0443019999999998</v>
      </c>
      <c r="H94" s="2"/>
      <c r="I94" s="2">
        <f t="array" ref="I94">SUMPRODUCT(B78:B97, (ROW(B78:B97)-ROW(B78)+1)) / (20*21/2)</f>
        <v>1.0303657142857141</v>
      </c>
      <c r="J94" s="2">
        <f t="shared" si="11"/>
        <v>1.0320687247612974</v>
      </c>
      <c r="K94" s="2">
        <f t="shared" si="6"/>
        <v>1.0365957339171272</v>
      </c>
    </row>
    <row r="95" spans="1:11" ht="13.5" x14ac:dyDescent="0.25">
      <c r="A95" s="3">
        <f>TITRES_STAT!B98</f>
        <v>42444</v>
      </c>
      <c r="B95" s="5">
        <f>TITRES_STAT!D98</f>
        <v>1.0288999999999999</v>
      </c>
      <c r="C95" s="2">
        <f t="shared" si="7"/>
        <v>0</v>
      </c>
      <c r="D95" s="2">
        <f t="shared" si="8"/>
        <v>1.03118</v>
      </c>
      <c r="E95" s="2">
        <f t="shared" si="9"/>
        <v>1.03118</v>
      </c>
      <c r="F95" s="2">
        <f t="shared" si="10"/>
        <v>1.0300400000000001</v>
      </c>
      <c r="G95" s="2">
        <f t="shared" si="5"/>
        <v>1.0431599999999999</v>
      </c>
      <c r="H95" s="2"/>
      <c r="I95" s="2">
        <f t="array" ref="I95">SUMPRODUCT(B79:B98, (ROW(B79:B98)-ROW(B79)+1)) / (20*21/2)</f>
        <v>1.0302571428571428</v>
      </c>
      <c r="J95" s="2">
        <f t="shared" si="11"/>
        <v>1.0317669414506976</v>
      </c>
      <c r="K95" s="2">
        <f t="shared" si="6"/>
        <v>1.0362939404301812</v>
      </c>
    </row>
    <row r="96" spans="1:11" ht="13.5" x14ac:dyDescent="0.25">
      <c r="A96" s="3">
        <f>TITRES_STAT!B99</f>
        <v>42445</v>
      </c>
      <c r="B96" s="5">
        <f>TITRES_STAT!D99</f>
        <v>1.0288999999999999</v>
      </c>
      <c r="C96" s="2">
        <f t="shared" si="7"/>
        <v>0</v>
      </c>
      <c r="D96" s="2">
        <f t="shared" si="8"/>
        <v>1.0288999999999999</v>
      </c>
      <c r="E96" s="2">
        <f t="shared" si="9"/>
        <v>1.03118</v>
      </c>
      <c r="F96" s="2">
        <f t="shared" si="10"/>
        <v>1.0300400000000001</v>
      </c>
      <c r="G96" s="2">
        <f t="shared" si="5"/>
        <v>1.0420179999999999</v>
      </c>
      <c r="H96" s="2"/>
      <c r="I96" s="2">
        <f t="array" ref="I96">SUMPRODUCT(B80:B99, (ROW(B80:B99)-ROW(B80)+1)) / (20*21/2)</f>
        <v>1.0301485714285714</v>
      </c>
      <c r="J96" s="2">
        <f t="shared" si="11"/>
        <v>1.031493899407774</v>
      </c>
      <c r="K96" s="2">
        <f t="shared" si="6"/>
        <v>1.0360039819819389</v>
      </c>
    </row>
    <row r="97" spans="1:11" ht="13.5" x14ac:dyDescent="0.25">
      <c r="A97" s="3">
        <f>TITRES_STAT!B100</f>
        <v>42446</v>
      </c>
      <c r="B97" s="5">
        <f>TITRES_STAT!D100</f>
        <v>1.0288999999999999</v>
      </c>
      <c r="C97" s="2">
        <f t="shared" si="7"/>
        <v>0</v>
      </c>
      <c r="D97" s="2">
        <f t="shared" si="8"/>
        <v>1.0288999999999999</v>
      </c>
      <c r="E97" s="2">
        <f t="shared" si="9"/>
        <v>1.03118</v>
      </c>
      <c r="F97" s="2">
        <f t="shared" si="10"/>
        <v>1.0300400000000001</v>
      </c>
      <c r="G97" s="2">
        <f t="shared" si="5"/>
        <v>1.0414479999999999</v>
      </c>
      <c r="H97" s="2"/>
      <c r="I97" s="2">
        <f t="array" ref="I97">SUMPRODUCT(B81:B100, (ROW(B81:B100)-ROW(B81)+1)) / (20*21/2)</f>
        <v>1.0311257142857142</v>
      </c>
      <c r="J97" s="2">
        <f t="shared" si="11"/>
        <v>1.0312468613689383</v>
      </c>
      <c r="K97" s="2">
        <f t="shared" si="6"/>
        <v>1.0357253944532354</v>
      </c>
    </row>
    <row r="98" spans="1:11" ht="13.5" x14ac:dyDescent="0.25">
      <c r="A98" s="3">
        <f>TITRES_STAT!B101</f>
        <v>42447</v>
      </c>
      <c r="B98" s="5">
        <f>TITRES_STAT!D101</f>
        <v>1.0288999999999999</v>
      </c>
      <c r="C98" s="2">
        <f t="shared" si="7"/>
        <v>0</v>
      </c>
      <c r="D98" s="2">
        <f t="shared" si="8"/>
        <v>1.0288999999999999</v>
      </c>
      <c r="E98" s="2">
        <f t="shared" si="9"/>
        <v>1.03118</v>
      </c>
      <c r="F98" s="2">
        <f t="shared" si="10"/>
        <v>1.0300400000000001</v>
      </c>
      <c r="G98" s="2">
        <f t="shared" si="5"/>
        <v>1.040878</v>
      </c>
      <c r="H98" s="2"/>
      <c r="I98" s="2">
        <f t="array" ref="I98">SUMPRODUCT(B82:B101, (ROW(B82:B101)-ROW(B82)+1)) / (20*21/2)</f>
        <v>1.0320485714285714</v>
      </c>
      <c r="J98" s="2">
        <f t="shared" si="11"/>
        <v>1.0310233507623727</v>
      </c>
      <c r="K98" s="2">
        <f t="shared" si="6"/>
        <v>1.0354577319256575</v>
      </c>
    </row>
    <row r="99" spans="1:11" ht="13.5" x14ac:dyDescent="0.25">
      <c r="A99" s="3">
        <f>TITRES_STAT!B102</f>
        <v>42450</v>
      </c>
      <c r="B99" s="5">
        <f>TITRES_STAT!D102</f>
        <v>1.0288999999999999</v>
      </c>
      <c r="C99" s="2">
        <f t="shared" si="7"/>
        <v>0</v>
      </c>
      <c r="D99" s="2">
        <f t="shared" si="8"/>
        <v>1.0288999999999999</v>
      </c>
      <c r="E99" s="2">
        <f t="shared" si="9"/>
        <v>1.03118</v>
      </c>
      <c r="F99" s="2">
        <f t="shared" si="10"/>
        <v>1.0300400000000001</v>
      </c>
      <c r="G99" s="2">
        <f t="shared" si="5"/>
        <v>1.0403079999999998</v>
      </c>
      <c r="H99" s="2"/>
      <c r="I99" s="2">
        <f t="array" ref="I99">SUMPRODUCT(B83:B102, (ROW(B83:B102)-ROW(B83)+1)) / (20*21/2)</f>
        <v>1.0318314285714285</v>
      </c>
      <c r="J99" s="2">
        <f t="shared" si="11"/>
        <v>1.0308211268802419</v>
      </c>
      <c r="K99" s="2">
        <f t="shared" si="6"/>
        <v>1.0352005659677885</v>
      </c>
    </row>
    <row r="100" spans="1:11" ht="13.5" x14ac:dyDescent="0.25">
      <c r="A100" s="3">
        <f>TITRES_STAT!B103</f>
        <v>42451</v>
      </c>
      <c r="B100" s="5">
        <f>TITRES_STAT!D103</f>
        <v>1.0403</v>
      </c>
      <c r="C100" s="2">
        <f t="shared" si="7"/>
        <v>1.1400000000000077E-2</v>
      </c>
      <c r="D100" s="2">
        <f t="shared" si="8"/>
        <v>1.03118</v>
      </c>
      <c r="E100" s="2">
        <f t="shared" si="9"/>
        <v>1.03118</v>
      </c>
      <c r="F100" s="2">
        <f t="shared" si="10"/>
        <v>1.0306099999999998</v>
      </c>
      <c r="G100" s="2">
        <f t="shared" si="5"/>
        <v>1.0399659999999999</v>
      </c>
      <c r="H100" s="2"/>
      <c r="I100" s="2">
        <f t="array" ref="I100">SUMPRODUCT(B84:B103, (ROW(B84:B103)-ROW(B84)+1)) / (20*21/2)</f>
        <v>1.0316142857142858</v>
      </c>
      <c r="J100" s="2">
        <f t="shared" si="11"/>
        <v>1.0317238767011712</v>
      </c>
      <c r="K100" s="2">
        <f t="shared" si="6"/>
        <v>1.0354005437729732</v>
      </c>
    </row>
    <row r="101" spans="1:11" ht="13.5" x14ac:dyDescent="0.25">
      <c r="A101" s="3">
        <f>TITRES_STAT!B104</f>
        <v>42452</v>
      </c>
      <c r="B101" s="5">
        <f>TITRES_STAT!D104</f>
        <v>1.0403</v>
      </c>
      <c r="C101" s="2">
        <f t="shared" si="7"/>
        <v>0</v>
      </c>
      <c r="D101" s="2">
        <f t="shared" si="8"/>
        <v>1.03346</v>
      </c>
      <c r="E101" s="2">
        <f t="shared" si="9"/>
        <v>1.03118</v>
      </c>
      <c r="F101" s="2">
        <f t="shared" si="10"/>
        <v>1.0311799999999998</v>
      </c>
      <c r="G101" s="2">
        <f t="shared" si="5"/>
        <v>1.0396240000000001</v>
      </c>
      <c r="H101" s="2"/>
      <c r="I101" s="2">
        <f t="array" ref="I101">SUMPRODUCT(B85:B104, (ROW(B85:B104)-ROW(B85)+1)) / (20*21/2)</f>
        <v>1.0313971428571429</v>
      </c>
      <c r="J101" s="2">
        <f t="shared" si="11"/>
        <v>1.0325406503486787</v>
      </c>
      <c r="K101" s="2">
        <f t="shared" si="6"/>
        <v>1.035592679311288</v>
      </c>
    </row>
    <row r="102" spans="1:11" ht="13.5" x14ac:dyDescent="0.25">
      <c r="A102" s="3">
        <f>TITRES_STAT!B105</f>
        <v>42453</v>
      </c>
      <c r="B102" s="5">
        <f>TITRES_STAT!D105</f>
        <v>1.0288999999999999</v>
      </c>
      <c r="C102" s="2">
        <f t="shared" si="7"/>
        <v>-1.1400000000000077E-2</v>
      </c>
      <c r="D102" s="2">
        <f t="shared" si="8"/>
        <v>1.03346</v>
      </c>
      <c r="E102" s="2">
        <f t="shared" si="9"/>
        <v>1.03118</v>
      </c>
      <c r="F102" s="2">
        <f t="shared" si="10"/>
        <v>1.0311799999999998</v>
      </c>
      <c r="G102" s="2">
        <f t="shared" si="5"/>
        <v>1.03871</v>
      </c>
      <c r="H102" s="2"/>
      <c r="I102" s="2">
        <f t="array" ref="I102">SUMPRODUCT(B86:B105, (ROW(B86:B105)-ROW(B86)+1)) / (20*21/2)</f>
        <v>1.03118</v>
      </c>
      <c r="J102" s="2">
        <f t="shared" si="11"/>
        <v>1.0321939217440428</v>
      </c>
      <c r="K102" s="2">
        <f t="shared" si="6"/>
        <v>1.0353302212990807</v>
      </c>
    </row>
    <row r="103" spans="1:11" ht="13.5" x14ac:dyDescent="0.25">
      <c r="A103" s="3">
        <f>TITRES_STAT!B106</f>
        <v>42454</v>
      </c>
      <c r="B103" s="5">
        <f>TITRES_STAT!D106</f>
        <v>1.0288999999999999</v>
      </c>
      <c r="C103" s="2">
        <f t="shared" si="7"/>
        <v>0</v>
      </c>
      <c r="D103" s="2">
        <f t="shared" si="8"/>
        <v>1.03346</v>
      </c>
      <c r="E103" s="2">
        <f t="shared" si="9"/>
        <v>1.03118</v>
      </c>
      <c r="F103" s="2">
        <f t="shared" si="10"/>
        <v>1.0311799999999998</v>
      </c>
      <c r="G103" s="2">
        <f t="shared" si="5"/>
        <v>1.0377959999999999</v>
      </c>
      <c r="H103" s="2"/>
      <c r="I103" s="2">
        <f t="array" ref="I103">SUMPRODUCT(B87:B106, (ROW(B87:B106)-ROW(B87)+1)) / (20*21/2)</f>
        <v>1.0309628571428571</v>
      </c>
      <c r="J103" s="2">
        <f t="shared" si="11"/>
        <v>1.0318802149112769</v>
      </c>
      <c r="K103" s="2">
        <f t="shared" si="6"/>
        <v>1.0350780557579404</v>
      </c>
    </row>
    <row r="104" spans="1:11" ht="13.5" x14ac:dyDescent="0.25">
      <c r="A104" s="3">
        <f>TITRES_STAT!B107</f>
        <v>42457</v>
      </c>
      <c r="B104" s="5">
        <f>TITRES_STAT!D107</f>
        <v>1.0288999999999999</v>
      </c>
      <c r="C104" s="2">
        <f t="shared" si="7"/>
        <v>0</v>
      </c>
      <c r="D104" s="2">
        <f t="shared" si="8"/>
        <v>1.03346</v>
      </c>
      <c r="E104" s="2">
        <f t="shared" si="9"/>
        <v>1.03118</v>
      </c>
      <c r="F104" s="2">
        <f t="shared" si="10"/>
        <v>1.03118</v>
      </c>
      <c r="G104" s="2">
        <f t="shared" si="5"/>
        <v>1.0368820000000001</v>
      </c>
      <c r="H104" s="2"/>
      <c r="I104" s="2">
        <f t="array" ref="I104">SUMPRODUCT(B88:B107, (ROW(B88:B107)-ROW(B88)+1)) / (20*21/2)</f>
        <v>1.0307457142857142</v>
      </c>
      <c r="J104" s="2">
        <f t="shared" si="11"/>
        <v>1.0315963849197267</v>
      </c>
      <c r="K104" s="2">
        <f t="shared" si="6"/>
        <v>1.0348357790615506</v>
      </c>
    </row>
    <row r="105" spans="1:11" ht="13.5" x14ac:dyDescent="0.25">
      <c r="A105" s="3">
        <f>TITRES_STAT!B108</f>
        <v>42458</v>
      </c>
      <c r="B105" s="5">
        <f>TITRES_STAT!D108</f>
        <v>1.0288999999999999</v>
      </c>
      <c r="C105" s="2">
        <f t="shared" si="7"/>
        <v>0</v>
      </c>
      <c r="D105" s="2">
        <f t="shared" si="8"/>
        <v>1.03118</v>
      </c>
      <c r="E105" s="2">
        <f t="shared" si="9"/>
        <v>1.03118</v>
      </c>
      <c r="F105" s="2">
        <f t="shared" si="10"/>
        <v>1.03118</v>
      </c>
      <c r="G105" s="2">
        <f t="shared" si="5"/>
        <v>1.0359680000000002</v>
      </c>
      <c r="H105" s="2"/>
      <c r="I105" s="2">
        <f t="array" ref="I105">SUMPRODUCT(B89:B108, (ROW(B89:B108)-ROW(B89)+1)) / (20*21/2)</f>
        <v>1.0305285714285712</v>
      </c>
      <c r="J105" s="2">
        <f t="shared" si="11"/>
        <v>1.0313395863559434</v>
      </c>
      <c r="K105" s="2">
        <f t="shared" si="6"/>
        <v>1.0346030034120781</v>
      </c>
    </row>
    <row r="106" spans="1:11" ht="13.5" x14ac:dyDescent="0.25">
      <c r="A106" s="3">
        <f>TITRES_STAT!B109</f>
        <v>42459</v>
      </c>
      <c r="B106" s="5">
        <f>TITRES_STAT!D109</f>
        <v>1.0288999999999999</v>
      </c>
      <c r="C106" s="2">
        <f t="shared" si="7"/>
        <v>0</v>
      </c>
      <c r="D106" s="2">
        <f t="shared" si="8"/>
        <v>1.0288999999999999</v>
      </c>
      <c r="E106" s="2">
        <f t="shared" si="9"/>
        <v>1.03118</v>
      </c>
      <c r="F106" s="2">
        <f t="shared" si="10"/>
        <v>1.03118</v>
      </c>
      <c r="G106" s="2">
        <f t="shared" si="5"/>
        <v>1.0350540000000001</v>
      </c>
      <c r="H106" s="2"/>
      <c r="I106" s="2">
        <f t="array" ref="I106">SUMPRODUCT(B90:B109, (ROW(B90:B109)-ROW(B90)+1)) / (20*21/2)</f>
        <v>1.0303114285714285</v>
      </c>
      <c r="J106" s="2">
        <f t="shared" si="11"/>
        <v>1.0311072447982346</v>
      </c>
      <c r="K106" s="2">
        <f t="shared" si="6"/>
        <v>1.0343793562194477</v>
      </c>
    </row>
    <row r="107" spans="1:11" ht="13.5" x14ac:dyDescent="0.25">
      <c r="A107" s="3">
        <f>TITRES_STAT!B110</f>
        <v>42460</v>
      </c>
      <c r="B107" s="5">
        <f>TITRES_STAT!D110</f>
        <v>1.0288999999999999</v>
      </c>
      <c r="C107" s="2">
        <f t="shared" si="7"/>
        <v>0</v>
      </c>
      <c r="D107" s="2">
        <f t="shared" si="8"/>
        <v>1.0288999999999999</v>
      </c>
      <c r="E107" s="2">
        <f t="shared" si="9"/>
        <v>1.03118</v>
      </c>
      <c r="F107" s="2">
        <f t="shared" si="10"/>
        <v>1.03118</v>
      </c>
      <c r="G107" s="2">
        <f t="shared" si="5"/>
        <v>1.0341400000000001</v>
      </c>
      <c r="H107" s="2"/>
      <c r="I107" s="2">
        <f t="array" ref="I107">SUMPRODUCT(B91:B110, (ROW(B91:B110)-ROW(B91)+1)) / (20*21/2)</f>
        <v>1.0300942857142856</v>
      </c>
      <c r="J107" s="2">
        <f t="shared" si="11"/>
        <v>1.0308970310079264</v>
      </c>
      <c r="K107" s="2">
        <f t="shared" si="6"/>
        <v>1.0341644795049596</v>
      </c>
    </row>
    <row r="108" spans="1:11" ht="13.5" x14ac:dyDescent="0.25">
      <c r="A108" s="3">
        <f>TITRES_STAT!B111</f>
        <v>42461</v>
      </c>
      <c r="B108" s="5">
        <f>TITRES_STAT!D111</f>
        <v>1.0288999999999999</v>
      </c>
      <c r="C108" s="2">
        <f t="shared" si="7"/>
        <v>0</v>
      </c>
      <c r="D108" s="2">
        <f t="shared" si="8"/>
        <v>1.0288999999999999</v>
      </c>
      <c r="E108" s="2">
        <f t="shared" si="9"/>
        <v>1.03118</v>
      </c>
      <c r="F108" s="2">
        <f t="shared" si="10"/>
        <v>1.03118</v>
      </c>
      <c r="G108" s="2">
        <f t="shared" si="5"/>
        <v>1.0332260000000002</v>
      </c>
      <c r="H108" s="2"/>
      <c r="I108" s="2">
        <f t="array" ref="I108">SUMPRODUCT(B92:B111, (ROW(B92:B111)-ROW(B92)+1)) / (20*21/2)</f>
        <v>1.0299314285714285</v>
      </c>
      <c r="J108" s="2">
        <f t="shared" si="11"/>
        <v>1.0307068375786002</v>
      </c>
      <c r="K108" s="2">
        <f t="shared" si="6"/>
        <v>1.0339580293282946</v>
      </c>
    </row>
    <row r="109" spans="1:11" ht="13.5" x14ac:dyDescent="0.25">
      <c r="A109" s="3">
        <f>TITRES_STAT!B112</f>
        <v>42464</v>
      </c>
      <c r="B109" s="5">
        <f>TITRES_STAT!D112</f>
        <v>1.0288999999999999</v>
      </c>
      <c r="C109" s="2">
        <f t="shared" si="7"/>
        <v>0</v>
      </c>
      <c r="D109" s="2">
        <f t="shared" si="8"/>
        <v>1.0288999999999999</v>
      </c>
      <c r="E109" s="2">
        <f t="shared" si="9"/>
        <v>1.03118</v>
      </c>
      <c r="F109" s="2">
        <f t="shared" si="10"/>
        <v>1.03118</v>
      </c>
      <c r="G109" s="2">
        <f t="shared" si="5"/>
        <v>1.0323120000000003</v>
      </c>
      <c r="H109" s="2"/>
      <c r="I109" s="2">
        <f t="array" ref="I109">SUMPRODUCT(B93:B112, (ROW(B93:B112)-ROW(B93)+1)) / (20*21/2)</f>
        <v>1.0298228571428569</v>
      </c>
      <c r="J109" s="2">
        <f t="shared" si="11"/>
        <v>1.0305347578092097</v>
      </c>
      <c r="K109" s="2">
        <f t="shared" si="6"/>
        <v>1.0337596752369891</v>
      </c>
    </row>
    <row r="110" spans="1:11" ht="13.5" x14ac:dyDescent="0.25">
      <c r="A110" s="3">
        <f>TITRES_STAT!B113</f>
        <v>42465</v>
      </c>
      <c r="B110" s="5">
        <f>TITRES_STAT!D113</f>
        <v>1.0288999999999999</v>
      </c>
      <c r="C110" s="2">
        <f t="shared" si="7"/>
        <v>0</v>
      </c>
      <c r="D110" s="2">
        <f t="shared" si="8"/>
        <v>1.0288999999999999</v>
      </c>
      <c r="E110" s="2">
        <f t="shared" si="9"/>
        <v>1.0300400000000001</v>
      </c>
      <c r="F110" s="2">
        <f t="shared" si="10"/>
        <v>1.03061</v>
      </c>
      <c r="G110" s="2">
        <f t="shared" si="5"/>
        <v>1.031398</v>
      </c>
      <c r="H110" s="2"/>
      <c r="I110" s="2">
        <f t="array" ref="I110">SUMPRODUCT(B94:B113, (ROW(B94:B113)-ROW(B94)+1)) / (20*21/2)</f>
        <v>1.0297142857142856</v>
      </c>
      <c r="J110" s="2">
        <f t="shared" si="11"/>
        <v>1.0303790665892849</v>
      </c>
      <c r="K110" s="2">
        <f t="shared" si="6"/>
        <v>1.0335690997374993</v>
      </c>
    </row>
    <row r="111" spans="1:11" ht="13.5" x14ac:dyDescent="0.25">
      <c r="A111" s="3">
        <f>TITRES_STAT!B114</f>
        <v>42466</v>
      </c>
      <c r="B111" s="5">
        <f>TITRES_STAT!D114</f>
        <v>1.0288999999999999</v>
      </c>
      <c r="C111" s="2">
        <f t="shared" si="7"/>
        <v>0</v>
      </c>
      <c r="D111" s="2">
        <f t="shared" si="8"/>
        <v>1.0288999999999999</v>
      </c>
      <c r="E111" s="2">
        <f t="shared" si="9"/>
        <v>1.0288999999999999</v>
      </c>
      <c r="F111" s="2">
        <f t="shared" si="10"/>
        <v>1.0300400000000001</v>
      </c>
      <c r="G111" s="2">
        <f t="shared" si="5"/>
        <v>1.0310560000000002</v>
      </c>
      <c r="H111" s="2"/>
      <c r="I111" s="2">
        <f t="array" ref="I111">SUMPRODUCT(B95:B114, (ROW(B95:B114)-ROW(B95)+1)) / (20*21/2)</f>
        <v>1.0296057142857142</v>
      </c>
      <c r="J111" s="2">
        <f t="shared" si="11"/>
        <v>1.0302382031045911</v>
      </c>
      <c r="K111" s="2">
        <f t="shared" si="6"/>
        <v>1.0333859977870092</v>
      </c>
    </row>
    <row r="112" spans="1:11" ht="13.5" x14ac:dyDescent="0.25">
      <c r="A112" s="3">
        <f>TITRES_STAT!B115</f>
        <v>42467</v>
      </c>
      <c r="B112" s="5">
        <f>TITRES_STAT!D115</f>
        <v>1.0288999999999999</v>
      </c>
      <c r="C112" s="2">
        <f t="shared" si="7"/>
        <v>0</v>
      </c>
      <c r="D112" s="2">
        <f t="shared" si="8"/>
        <v>1.0288999999999999</v>
      </c>
      <c r="E112" s="2">
        <f t="shared" si="9"/>
        <v>1.0288999999999999</v>
      </c>
      <c r="F112" s="2">
        <f t="shared" si="10"/>
        <v>1.0300400000000001</v>
      </c>
      <c r="G112" s="2">
        <f t="shared" si="5"/>
        <v>1.0307140000000001</v>
      </c>
      <c r="H112" s="2"/>
      <c r="I112" s="2">
        <f t="array" ref="I112">SUMPRODUCT(B96:B115, (ROW(B96:B115)-ROW(B96)+1)) / (20*21/2)</f>
        <v>1.0294971428571427</v>
      </c>
      <c r="J112" s="2">
        <f t="shared" si="11"/>
        <v>1.0301107551898681</v>
      </c>
      <c r="K112" s="2">
        <f t="shared" si="6"/>
        <v>1.0332100763051657</v>
      </c>
    </row>
    <row r="113" spans="1:11" ht="13.5" x14ac:dyDescent="0.25">
      <c r="A113" s="3">
        <f>TITRES_STAT!B116</f>
        <v>42468</v>
      </c>
      <c r="B113" s="5">
        <f>TITRES_STAT!D116</f>
        <v>1.0288999999999999</v>
      </c>
      <c r="C113" s="2">
        <f t="shared" si="7"/>
        <v>0</v>
      </c>
      <c r="D113" s="2">
        <f t="shared" si="8"/>
        <v>1.0288999999999999</v>
      </c>
      <c r="E113" s="2">
        <f t="shared" si="9"/>
        <v>1.0288999999999999</v>
      </c>
      <c r="F113" s="2">
        <f t="shared" si="10"/>
        <v>1.0300400000000001</v>
      </c>
      <c r="G113" s="2">
        <f t="shared" si="5"/>
        <v>1.0303720000000001</v>
      </c>
      <c r="H113" s="2"/>
      <c r="I113" s="2">
        <f t="array" ref="I113">SUMPRODUCT(B97:B116, (ROW(B97:B116)-ROW(B97)+1)) / (20*21/2)</f>
        <v>1.0293885714285713</v>
      </c>
      <c r="J113" s="2">
        <f t="shared" si="11"/>
        <v>1.0299954451717854</v>
      </c>
      <c r="K113" s="2">
        <f t="shared" si="6"/>
        <v>1.0330410537049632</v>
      </c>
    </row>
    <row r="114" spans="1:11" ht="13.5" x14ac:dyDescent="0.25">
      <c r="A114" s="3">
        <f>TITRES_STAT!B117</f>
        <v>42471</v>
      </c>
      <c r="B114" s="5">
        <f>TITRES_STAT!D117</f>
        <v>1.0288999999999999</v>
      </c>
      <c r="C114" s="2">
        <f t="shared" si="7"/>
        <v>0</v>
      </c>
      <c r="D114" s="2">
        <f t="shared" si="8"/>
        <v>1.0288999999999999</v>
      </c>
      <c r="E114" s="2">
        <f t="shared" si="9"/>
        <v>1.0288999999999999</v>
      </c>
      <c r="F114" s="2">
        <f t="shared" si="10"/>
        <v>1.0300400000000001</v>
      </c>
      <c r="G114" s="2">
        <f t="shared" ref="G114:G177" si="12">AVERAGE(B65:B114)</f>
        <v>1.0300300000000002</v>
      </c>
      <c r="H114" s="2"/>
      <c r="I114" s="2">
        <f t="array" ref="I114">SUMPRODUCT(B98:B117, (ROW(B98:B117)-ROW(B98)+1)) / (20*21/2)</f>
        <v>1.02928</v>
      </c>
      <c r="J114" s="2">
        <f t="shared" si="11"/>
        <v>1.0298911170601868</v>
      </c>
      <c r="K114" s="2">
        <f t="shared" si="6"/>
        <v>1.0328786594420236</v>
      </c>
    </row>
    <row r="115" spans="1:11" ht="13.5" x14ac:dyDescent="0.25">
      <c r="A115" s="3">
        <f>TITRES_STAT!B118</f>
        <v>42472</v>
      </c>
      <c r="B115" s="5">
        <f>TITRES_STAT!D118</f>
        <v>1.0288999999999999</v>
      </c>
      <c r="C115" s="2">
        <f t="shared" si="7"/>
        <v>0</v>
      </c>
      <c r="D115" s="2">
        <f t="shared" si="8"/>
        <v>1.0288999999999999</v>
      </c>
      <c r="E115" s="2">
        <f t="shared" si="9"/>
        <v>1.0288999999999999</v>
      </c>
      <c r="F115" s="2">
        <f t="shared" si="10"/>
        <v>1.0300400000000001</v>
      </c>
      <c r="G115" s="2">
        <f t="shared" si="12"/>
        <v>1.0296880000000002</v>
      </c>
      <c r="H115" s="2"/>
      <c r="I115" s="2">
        <f t="array" ref="I115">SUMPRODUCT(B99:B118, (ROW(B99:B118)-ROW(B99)+1)) / (20*21/2)</f>
        <v>1.0291714285714284</v>
      </c>
      <c r="J115" s="2">
        <f t="shared" si="11"/>
        <v>1.0297967249592166</v>
      </c>
      <c r="K115" s="2">
        <f t="shared" ref="K115:K178" si="13">$K$4*B115+(1-$K$4)*K114</f>
        <v>1.0327226335815523</v>
      </c>
    </row>
    <row r="116" spans="1:11" ht="13.5" x14ac:dyDescent="0.25">
      <c r="A116" s="3">
        <f>TITRES_STAT!B119</f>
        <v>42473</v>
      </c>
      <c r="B116" s="5">
        <f>TITRES_STAT!D119</f>
        <v>1.0288999999999999</v>
      </c>
      <c r="C116" s="2">
        <f t="shared" si="7"/>
        <v>0</v>
      </c>
      <c r="D116" s="2">
        <f t="shared" si="8"/>
        <v>1.0288999999999999</v>
      </c>
      <c r="E116" s="2">
        <f t="shared" si="9"/>
        <v>1.0288999999999999</v>
      </c>
      <c r="F116" s="2">
        <f t="shared" si="10"/>
        <v>1.0300400000000001</v>
      </c>
      <c r="G116" s="2">
        <f t="shared" si="12"/>
        <v>1.0293460000000001</v>
      </c>
      <c r="H116" s="2"/>
      <c r="I116" s="2">
        <f t="array" ref="I116">SUMPRODUCT(B100:B119, (ROW(B100:B119)-ROW(B100)+1)) / (20*21/2)</f>
        <v>1.0290628571428571</v>
      </c>
      <c r="J116" s="2">
        <f t="shared" si="11"/>
        <v>1.0297113225821484</v>
      </c>
      <c r="K116" s="2">
        <f t="shared" si="13"/>
        <v>1.0325727263822757</v>
      </c>
    </row>
    <row r="117" spans="1:11" ht="13.5" x14ac:dyDescent="0.25">
      <c r="A117" s="3">
        <f>TITRES_STAT!B120</f>
        <v>42474</v>
      </c>
      <c r="B117" s="5">
        <f>TITRES_STAT!D120</f>
        <v>1.0288999999999999</v>
      </c>
      <c r="C117" s="2">
        <f t="shared" si="7"/>
        <v>0</v>
      </c>
      <c r="D117" s="2">
        <f t="shared" si="8"/>
        <v>1.0288999999999999</v>
      </c>
      <c r="E117" s="2">
        <f t="shared" si="9"/>
        <v>1.0288999999999999</v>
      </c>
      <c r="F117" s="2">
        <f t="shared" si="10"/>
        <v>1.0300400000000001</v>
      </c>
      <c r="G117" s="2">
        <f t="shared" si="12"/>
        <v>1.029004</v>
      </c>
      <c r="H117" s="2"/>
      <c r="I117" s="2">
        <f t="array" ref="I117">SUMPRODUCT(B101:B120, (ROW(B101:B120)-ROW(B101)+1)) / (20*21/2)</f>
        <v>1.0289542857142857</v>
      </c>
      <c r="J117" s="2">
        <f t="shared" si="11"/>
        <v>1.0296340537648008</v>
      </c>
      <c r="K117" s="2">
        <f t="shared" si="13"/>
        <v>1.0324286978966963</v>
      </c>
    </row>
    <row r="118" spans="1:11" ht="13.5" x14ac:dyDescent="0.25">
      <c r="A118" s="3">
        <f>TITRES_STAT!B121</f>
        <v>42475</v>
      </c>
      <c r="B118" s="5">
        <f>TITRES_STAT!D121</f>
        <v>1.0288999999999999</v>
      </c>
      <c r="C118" s="2">
        <f t="shared" si="7"/>
        <v>0</v>
      </c>
      <c r="D118" s="2">
        <f t="shared" si="8"/>
        <v>1.0288999999999999</v>
      </c>
      <c r="E118" s="2">
        <f t="shared" si="9"/>
        <v>1.0288999999999999</v>
      </c>
      <c r="F118" s="2">
        <f t="shared" si="10"/>
        <v>1.0300400000000001</v>
      </c>
      <c r="G118" s="2">
        <f t="shared" si="12"/>
        <v>1.028662</v>
      </c>
      <c r="H118" s="2"/>
      <c r="I118" s="2">
        <f t="array" ref="I118">SUMPRODUCT(B102:B121, (ROW(B102:B121)-ROW(B102)+1)) / (20*21/2)</f>
        <v>1.0288999999999999</v>
      </c>
      <c r="J118" s="2">
        <f t="shared" si="11"/>
        <v>1.0295641438824388</v>
      </c>
      <c r="K118" s="2">
        <f t="shared" si="13"/>
        <v>1.0322903175870219</v>
      </c>
    </row>
    <row r="119" spans="1:11" ht="13.5" x14ac:dyDescent="0.25">
      <c r="A119" s="3">
        <f>TITRES_STAT!B122</f>
        <v>42478</v>
      </c>
      <c r="B119" s="5">
        <f>TITRES_STAT!D122</f>
        <v>1.0288999999999999</v>
      </c>
      <c r="C119" s="2">
        <f t="shared" si="7"/>
        <v>0</v>
      </c>
      <c r="D119" s="2">
        <f t="shared" si="8"/>
        <v>1.0288999999999999</v>
      </c>
      <c r="E119" s="2">
        <f t="shared" si="9"/>
        <v>1.0288999999999999</v>
      </c>
      <c r="F119" s="2">
        <f t="shared" si="10"/>
        <v>1.0300400000000001</v>
      </c>
      <c r="G119" s="2">
        <f t="shared" si="12"/>
        <v>1.0288919999999999</v>
      </c>
      <c r="H119" s="2"/>
      <c r="I119" s="2">
        <f t="array" ref="I119">SUMPRODUCT(B103:B122, (ROW(B103:B122)-ROW(B103)+1)) / (20*21/2)</f>
        <v>1.0288999999999999</v>
      </c>
      <c r="J119" s="2">
        <f t="shared" si="11"/>
        <v>1.0295008920841111</v>
      </c>
      <c r="K119" s="2">
        <f t="shared" si="13"/>
        <v>1.0321573639561583</v>
      </c>
    </row>
    <row r="120" spans="1:11" ht="13.5" x14ac:dyDescent="0.25">
      <c r="A120" s="3">
        <f>TITRES_STAT!B123</f>
        <v>42479</v>
      </c>
      <c r="B120" s="5">
        <f>TITRES_STAT!D123</f>
        <v>1.0288999999999999</v>
      </c>
      <c r="C120" s="2">
        <f t="shared" si="7"/>
        <v>0</v>
      </c>
      <c r="D120" s="2">
        <f t="shared" si="8"/>
        <v>1.0288999999999999</v>
      </c>
      <c r="E120" s="2">
        <f t="shared" si="9"/>
        <v>1.0288999999999999</v>
      </c>
      <c r="F120" s="2">
        <f t="shared" si="10"/>
        <v>1.0294700000000001</v>
      </c>
      <c r="G120" s="2">
        <f t="shared" si="12"/>
        <v>1.0291220000000001</v>
      </c>
      <c r="H120" s="2"/>
      <c r="I120" s="2">
        <f t="array" ref="I120">SUMPRODUCT(B104:B123, (ROW(B104:B123)-ROW(B104)+1)) / (20*21/2)</f>
        <v>1.0288999999999999</v>
      </c>
      <c r="J120" s="2">
        <f t="shared" si="11"/>
        <v>1.0294436642665767</v>
      </c>
      <c r="K120" s="2">
        <f t="shared" si="13"/>
        <v>1.0320296241931717</v>
      </c>
    </row>
    <row r="121" spans="1:11" ht="13.5" x14ac:dyDescent="0.25">
      <c r="A121" s="3">
        <f>TITRES_STAT!B124</f>
        <v>42480</v>
      </c>
      <c r="B121" s="5">
        <f>TITRES_STAT!D124</f>
        <v>1.0288999999999999</v>
      </c>
      <c r="C121" s="2">
        <f t="shared" si="7"/>
        <v>0</v>
      </c>
      <c r="D121" s="2">
        <f t="shared" si="8"/>
        <v>1.0288999999999999</v>
      </c>
      <c r="E121" s="2">
        <f t="shared" si="9"/>
        <v>1.0288999999999999</v>
      </c>
      <c r="F121" s="2">
        <f t="shared" si="10"/>
        <v>1.0288999999999999</v>
      </c>
      <c r="G121" s="2">
        <f t="shared" si="12"/>
        <v>1.029352</v>
      </c>
      <c r="H121" s="2"/>
      <c r="I121" s="2">
        <f t="array" ref="I121">SUMPRODUCT(B105:B124, (ROW(B105:B124)-ROW(B105)+1)) / (20*21/2)</f>
        <v>1.0288999999999999</v>
      </c>
      <c r="J121" s="2">
        <f t="shared" si="11"/>
        <v>1.029391886717379</v>
      </c>
      <c r="K121" s="2">
        <f t="shared" si="13"/>
        <v>1.0319068938326552</v>
      </c>
    </row>
    <row r="122" spans="1:11" ht="13.5" x14ac:dyDescent="0.25">
      <c r="A122" s="3">
        <f>TITRES_STAT!B125</f>
        <v>42481</v>
      </c>
      <c r="B122" s="5">
        <f>TITRES_STAT!D125</f>
        <v>1.0288999999999999</v>
      </c>
      <c r="C122" s="2">
        <f t="shared" si="7"/>
        <v>0</v>
      </c>
      <c r="D122" s="2">
        <f t="shared" si="8"/>
        <v>1.0288999999999999</v>
      </c>
      <c r="E122" s="2">
        <f t="shared" si="9"/>
        <v>1.0288999999999999</v>
      </c>
      <c r="F122" s="2">
        <f t="shared" si="10"/>
        <v>1.0288999999999999</v>
      </c>
      <c r="G122" s="2">
        <f t="shared" si="12"/>
        <v>1.029582</v>
      </c>
      <c r="H122" s="2"/>
      <c r="I122" s="2">
        <f t="array" ref="I122">SUMPRODUCT(B106:B125, (ROW(B106:B125)-ROW(B106)+1)) / (20*21/2)</f>
        <v>1.0288999999999999</v>
      </c>
      <c r="J122" s="2">
        <f t="shared" si="11"/>
        <v>1.0293450403633431</v>
      </c>
      <c r="K122" s="2">
        <f t="shared" si="13"/>
        <v>1.031788976427453</v>
      </c>
    </row>
    <row r="123" spans="1:11" ht="13.5" x14ac:dyDescent="0.25">
      <c r="A123" s="3">
        <f>TITRES_STAT!B126</f>
        <v>42482</v>
      </c>
      <c r="B123" s="5">
        <f>TITRES_STAT!D126</f>
        <v>1.0288999999999999</v>
      </c>
      <c r="C123" s="2">
        <f t="shared" si="7"/>
        <v>0</v>
      </c>
      <c r="D123" s="2">
        <f t="shared" si="8"/>
        <v>1.0288999999999999</v>
      </c>
      <c r="E123" s="2">
        <f t="shared" si="9"/>
        <v>1.0288999999999999</v>
      </c>
      <c r="F123" s="2">
        <f t="shared" si="10"/>
        <v>1.0288999999999999</v>
      </c>
      <c r="G123" s="2">
        <f t="shared" si="12"/>
        <v>1.0298119999999999</v>
      </c>
      <c r="H123" s="2"/>
      <c r="I123" s="2">
        <f t="array" ref="I123">SUMPRODUCT(B107:B126, (ROW(B107:B126)-ROW(B107)+1)) / (20*21/2)</f>
        <v>1.0278047619047619</v>
      </c>
      <c r="J123" s="2">
        <f t="shared" si="11"/>
        <v>1.0293026555668341</v>
      </c>
      <c r="K123" s="2">
        <f t="shared" si="13"/>
        <v>1.0316756832342195</v>
      </c>
    </row>
    <row r="124" spans="1:11" ht="13.5" x14ac:dyDescent="0.25">
      <c r="A124" s="3">
        <f>TITRES_STAT!B127</f>
        <v>42485</v>
      </c>
      <c r="B124" s="5">
        <f>TITRES_STAT!D127</f>
        <v>1.0288999999999999</v>
      </c>
      <c r="C124" s="2">
        <f t="shared" si="7"/>
        <v>0</v>
      </c>
      <c r="D124" s="2">
        <f t="shared" si="8"/>
        <v>1.0288999999999999</v>
      </c>
      <c r="E124" s="2">
        <f t="shared" si="9"/>
        <v>1.0288999999999999</v>
      </c>
      <c r="F124" s="2">
        <f t="shared" si="10"/>
        <v>1.0288999999999999</v>
      </c>
      <c r="G124" s="2">
        <f t="shared" si="12"/>
        <v>1.0298119999999999</v>
      </c>
      <c r="H124" s="2"/>
      <c r="I124" s="2">
        <f t="array" ref="I124">SUMPRODUCT(B108:B127, (ROW(B108:B127)-ROW(B108)+1)) / (20*21/2)</f>
        <v>1.0267642857142856</v>
      </c>
      <c r="J124" s="2">
        <f t="shared" si="11"/>
        <v>1.0292643074176118</v>
      </c>
      <c r="K124" s="2">
        <f t="shared" si="13"/>
        <v>1.031566832911309</v>
      </c>
    </row>
    <row r="125" spans="1:11" ht="13.5" x14ac:dyDescent="0.25">
      <c r="A125" s="3">
        <f>TITRES_STAT!B128</f>
        <v>42486</v>
      </c>
      <c r="B125" s="5">
        <f>TITRES_STAT!D128</f>
        <v>1.0288999999999999</v>
      </c>
      <c r="C125" s="2">
        <f t="shared" si="7"/>
        <v>0</v>
      </c>
      <c r="D125" s="2">
        <f t="shared" si="8"/>
        <v>1.0288999999999999</v>
      </c>
      <c r="E125" s="2">
        <f t="shared" si="9"/>
        <v>1.0288999999999999</v>
      </c>
      <c r="F125" s="2">
        <f t="shared" si="10"/>
        <v>1.0288999999999999</v>
      </c>
      <c r="G125" s="2">
        <f t="shared" si="12"/>
        <v>1.0298119999999999</v>
      </c>
      <c r="H125" s="2"/>
      <c r="I125" s="2">
        <f t="array" ref="I125">SUMPRODUCT(B109:B128, (ROW(B109:B128)-ROW(B109)+1)) / (20*21/2)</f>
        <v>1.0257785714285714</v>
      </c>
      <c r="J125" s="2">
        <f t="shared" si="11"/>
        <v>1.0292296114730775</v>
      </c>
      <c r="K125" s="2">
        <f t="shared" si="13"/>
        <v>1.0314622512285125</v>
      </c>
    </row>
    <row r="126" spans="1:11" ht="13.5" x14ac:dyDescent="0.25">
      <c r="A126" s="3">
        <f>TITRES_STAT!B129</f>
        <v>42487</v>
      </c>
      <c r="B126" s="5">
        <f>TITRES_STAT!D129</f>
        <v>1.0174000000000001</v>
      </c>
      <c r="C126" s="2">
        <f t="shared" si="7"/>
        <v>-1.1499999999999844E-2</v>
      </c>
      <c r="D126" s="2">
        <f t="shared" si="8"/>
        <v>1.0266</v>
      </c>
      <c r="E126" s="2">
        <f t="shared" si="9"/>
        <v>1.0277499999999999</v>
      </c>
      <c r="F126" s="2">
        <f t="shared" si="10"/>
        <v>1.0283249999999999</v>
      </c>
      <c r="G126" s="2">
        <f t="shared" si="12"/>
        <v>1.029582</v>
      </c>
      <c r="H126" s="2"/>
      <c r="I126" s="2">
        <f t="array" ref="I126">SUMPRODUCT(B110:B129, (ROW(B110:B129)-ROW(B110)+1)) / (20*21/2)</f>
        <v>1.0248476190476192</v>
      </c>
      <c r="J126" s="2">
        <f t="shared" si="11"/>
        <v>1.0281029818089749</v>
      </c>
      <c r="K126" s="2">
        <f t="shared" si="13"/>
        <v>1.030910790396022</v>
      </c>
    </row>
    <row r="127" spans="1:11" ht="13.5" x14ac:dyDescent="0.25">
      <c r="A127" s="3">
        <f>TITRES_STAT!B130</f>
        <v>42488</v>
      </c>
      <c r="B127" s="5">
        <f>TITRES_STAT!D130</f>
        <v>1.0174000000000001</v>
      </c>
      <c r="C127" s="2">
        <f t="shared" si="7"/>
        <v>0</v>
      </c>
      <c r="D127" s="2">
        <f t="shared" si="8"/>
        <v>1.0243</v>
      </c>
      <c r="E127" s="2">
        <f t="shared" si="9"/>
        <v>1.0266</v>
      </c>
      <c r="F127" s="2">
        <f t="shared" si="10"/>
        <v>1.0277499999999997</v>
      </c>
      <c r="G127" s="2">
        <f t="shared" si="12"/>
        <v>1.029352</v>
      </c>
      <c r="H127" s="2"/>
      <c r="I127" s="2">
        <f t="array" ref="I127">SUMPRODUCT(B111:B130, (ROW(B111:B130)-ROW(B111)+1)) / (20*21/2)</f>
        <v>1.0239714285714285</v>
      </c>
      <c r="J127" s="2">
        <f t="shared" si="11"/>
        <v>1.0270836502081202</v>
      </c>
      <c r="K127" s="2">
        <f t="shared" si="13"/>
        <v>1.030380955478531</v>
      </c>
    </row>
    <row r="128" spans="1:11" ht="13.5" x14ac:dyDescent="0.25">
      <c r="A128" s="3">
        <f>TITRES_STAT!B131</f>
        <v>42489</v>
      </c>
      <c r="B128" s="5">
        <f>TITRES_STAT!D131</f>
        <v>1.0174000000000001</v>
      </c>
      <c r="C128" s="2">
        <f t="shared" si="7"/>
        <v>0</v>
      </c>
      <c r="D128" s="2">
        <f t="shared" si="8"/>
        <v>1.022</v>
      </c>
      <c r="E128" s="2">
        <f t="shared" si="9"/>
        <v>1.02545</v>
      </c>
      <c r="F128" s="2">
        <f t="shared" si="10"/>
        <v>1.0271749999999997</v>
      </c>
      <c r="G128" s="2">
        <f t="shared" si="12"/>
        <v>1.0291220000000001</v>
      </c>
      <c r="H128" s="2"/>
      <c r="I128" s="2">
        <f t="array" ref="I128">SUMPRODUCT(B112:B131, (ROW(B112:B131)-ROW(B112)+1)) / (20*21/2)</f>
        <v>1.02315</v>
      </c>
      <c r="J128" s="2">
        <f t="shared" si="11"/>
        <v>1.0261613978073469</v>
      </c>
      <c r="K128" s="2">
        <f t="shared" si="13"/>
        <v>1.0298718984009416</v>
      </c>
    </row>
    <row r="129" spans="1:11" ht="13.5" x14ac:dyDescent="0.25">
      <c r="A129" s="3">
        <f>TITRES_STAT!B132</f>
        <v>42492</v>
      </c>
      <c r="B129" s="5">
        <f>TITRES_STAT!D132</f>
        <v>1.0174000000000001</v>
      </c>
      <c r="C129" s="2">
        <f t="shared" si="7"/>
        <v>0</v>
      </c>
      <c r="D129" s="2">
        <f t="shared" si="8"/>
        <v>1.0197000000000001</v>
      </c>
      <c r="E129" s="2">
        <f t="shared" si="9"/>
        <v>1.0243</v>
      </c>
      <c r="F129" s="2">
        <f t="shared" si="10"/>
        <v>1.0265999999999997</v>
      </c>
      <c r="G129" s="2">
        <f t="shared" si="12"/>
        <v>1.0288920000000001</v>
      </c>
      <c r="H129" s="2"/>
      <c r="I129" s="2">
        <f t="array" ref="I129">SUMPRODUCT(B113:B132, (ROW(B113:B132)-ROW(B113)+1)) / (20*21/2)</f>
        <v>1.0223833333333332</v>
      </c>
      <c r="J129" s="2">
        <f t="shared" si="11"/>
        <v>1.025326978968552</v>
      </c>
      <c r="K129" s="2">
        <f t="shared" si="13"/>
        <v>1.0293828043460027</v>
      </c>
    </row>
    <row r="130" spans="1:11" ht="13.5" x14ac:dyDescent="0.25">
      <c r="A130" s="3">
        <f>TITRES_STAT!B133</f>
        <v>42493</v>
      </c>
      <c r="B130" s="5">
        <f>TITRES_STAT!D133</f>
        <v>1.0174000000000001</v>
      </c>
      <c r="C130" s="2">
        <f t="shared" si="7"/>
        <v>0</v>
      </c>
      <c r="D130" s="2">
        <f t="shared" si="8"/>
        <v>1.0174000000000001</v>
      </c>
      <c r="E130" s="2">
        <f t="shared" si="9"/>
        <v>1.02315</v>
      </c>
      <c r="F130" s="2">
        <f t="shared" si="10"/>
        <v>1.0260249999999997</v>
      </c>
      <c r="G130" s="2">
        <f t="shared" si="12"/>
        <v>1.0286620000000002</v>
      </c>
      <c r="H130" s="2"/>
      <c r="I130" s="2">
        <f t="array" ref="I130">SUMPRODUCT(B114:B133, (ROW(B114:B133)-ROW(B114)+1)) / (20*21/2)</f>
        <v>1.0216714285714286</v>
      </c>
      <c r="J130" s="2">
        <f t="shared" si="11"/>
        <v>1.0245720285905946</v>
      </c>
      <c r="K130" s="2">
        <f t="shared" si="13"/>
        <v>1.0289128904500811</v>
      </c>
    </row>
    <row r="131" spans="1:11" ht="13.5" x14ac:dyDescent="0.25">
      <c r="A131" s="3">
        <f>TITRES_STAT!B134</f>
        <v>42494</v>
      </c>
      <c r="B131" s="5">
        <f>TITRES_STAT!D134</f>
        <v>1.0174000000000001</v>
      </c>
      <c r="C131" s="2">
        <f t="shared" si="7"/>
        <v>0</v>
      </c>
      <c r="D131" s="2">
        <f t="shared" si="8"/>
        <v>1.0174000000000001</v>
      </c>
      <c r="E131" s="2">
        <f t="shared" si="9"/>
        <v>1.022</v>
      </c>
      <c r="F131" s="2">
        <f t="shared" si="10"/>
        <v>1.0254499999999998</v>
      </c>
      <c r="G131" s="2">
        <f t="shared" si="12"/>
        <v>1.0284320000000002</v>
      </c>
      <c r="H131" s="2"/>
      <c r="I131" s="2">
        <f t="array" ref="I131">SUMPRODUCT(B115:B134, (ROW(B115:B134)-ROW(B115)+1)) / (20*21/2)</f>
        <v>1.0210142857142859</v>
      </c>
      <c r="J131" s="2">
        <f t="shared" si="11"/>
        <v>1.0238889782486331</v>
      </c>
      <c r="K131" s="2">
        <f t="shared" si="13"/>
        <v>1.028461404550078</v>
      </c>
    </row>
    <row r="132" spans="1:11" ht="13.5" x14ac:dyDescent="0.25">
      <c r="A132" s="3">
        <f>TITRES_STAT!B135</f>
        <v>42495</v>
      </c>
      <c r="B132" s="5">
        <f>TITRES_STAT!D135</f>
        <v>1.0174000000000001</v>
      </c>
      <c r="C132" s="2">
        <f t="shared" ref="C132:C195" si="14">B132-B131</f>
        <v>0</v>
      </c>
      <c r="D132" s="2">
        <f t="shared" si="8"/>
        <v>1.0174000000000001</v>
      </c>
      <c r="E132" s="2">
        <f t="shared" si="9"/>
        <v>1.02085</v>
      </c>
      <c r="F132" s="2">
        <f t="shared" si="10"/>
        <v>1.0248749999999998</v>
      </c>
      <c r="G132" s="2">
        <f t="shared" si="12"/>
        <v>1.0282020000000003</v>
      </c>
      <c r="H132" s="2"/>
      <c r="I132" s="2">
        <f t="array" ref="I132">SUMPRODUCT(B116:B135, (ROW(B116:B135)-ROW(B116)+1)) / (20*21/2)</f>
        <v>1.0204119047619047</v>
      </c>
      <c r="J132" s="2">
        <f t="shared" si="11"/>
        <v>1.0232709803201918</v>
      </c>
      <c r="K132" s="2">
        <f t="shared" si="13"/>
        <v>1.0280276239794868</v>
      </c>
    </row>
    <row r="133" spans="1:11" ht="13.5" x14ac:dyDescent="0.25">
      <c r="A133" s="3">
        <f>TITRES_STAT!B136</f>
        <v>42496</v>
      </c>
      <c r="B133" s="5">
        <f>TITRES_STAT!D136</f>
        <v>1.0174000000000001</v>
      </c>
      <c r="C133" s="2">
        <f t="shared" si="14"/>
        <v>0</v>
      </c>
      <c r="D133" s="2">
        <f t="shared" si="8"/>
        <v>1.0174000000000001</v>
      </c>
      <c r="E133" s="2">
        <f t="shared" si="9"/>
        <v>1.0197000000000001</v>
      </c>
      <c r="F133" s="2">
        <f t="shared" si="10"/>
        <v>1.0242999999999998</v>
      </c>
      <c r="G133" s="2">
        <f t="shared" si="12"/>
        <v>1.0279720000000003</v>
      </c>
      <c r="H133" s="2"/>
      <c r="I133" s="2">
        <f t="array" ref="I133">SUMPRODUCT(B117:B136, (ROW(B117:B136)-ROW(B117)+1)) / (20*21/2)</f>
        <v>1.0198642857142857</v>
      </c>
      <c r="J133" s="2">
        <f t="shared" si="11"/>
        <v>1.0227118393373165</v>
      </c>
      <c r="K133" s="2">
        <f t="shared" si="13"/>
        <v>1.0276108544116638</v>
      </c>
    </row>
    <row r="134" spans="1:11" ht="13.5" x14ac:dyDescent="0.25">
      <c r="A134" s="3">
        <f>TITRES_STAT!B137</f>
        <v>42499</v>
      </c>
      <c r="B134" s="5">
        <f>TITRES_STAT!D137</f>
        <v>1.0174000000000001</v>
      </c>
      <c r="C134" s="2">
        <f t="shared" si="14"/>
        <v>0</v>
      </c>
      <c r="D134" s="2">
        <f t="shared" ref="D134:D197" si="15">AVERAGE(B130:B134)</f>
        <v>1.0174000000000001</v>
      </c>
      <c r="E134" s="2">
        <f t="shared" si="9"/>
        <v>1.0185500000000001</v>
      </c>
      <c r="F134" s="2">
        <f t="shared" si="10"/>
        <v>1.0237249999999998</v>
      </c>
      <c r="G134" s="2">
        <f t="shared" si="12"/>
        <v>1.0277420000000004</v>
      </c>
      <c r="H134" s="2"/>
      <c r="I134" s="2">
        <f t="array" ref="I134">SUMPRODUCT(B118:B137, (ROW(B118:B137)-ROW(B118)+1)) / (20*21/2)</f>
        <v>1.0193714285714286</v>
      </c>
      <c r="J134" s="2">
        <f t="shared" si="11"/>
        <v>1.0222059498766196</v>
      </c>
      <c r="K134" s="2">
        <f t="shared" si="13"/>
        <v>1.0272104287484614</v>
      </c>
    </row>
    <row r="135" spans="1:11" ht="13.5" x14ac:dyDescent="0.25">
      <c r="A135" s="3">
        <f>TITRES_STAT!B138</f>
        <v>42500</v>
      </c>
      <c r="B135" s="5">
        <f>TITRES_STAT!D138</f>
        <v>1.0174000000000001</v>
      </c>
      <c r="C135" s="2">
        <f t="shared" si="14"/>
        <v>0</v>
      </c>
      <c r="D135" s="2">
        <f t="shared" si="15"/>
        <v>1.0174000000000001</v>
      </c>
      <c r="E135" s="2">
        <f t="shared" si="9"/>
        <v>1.0174000000000001</v>
      </c>
      <c r="F135" s="2">
        <f t="shared" si="10"/>
        <v>1.0231499999999998</v>
      </c>
      <c r="G135" s="2">
        <f t="shared" si="12"/>
        <v>1.0275120000000004</v>
      </c>
      <c r="H135" s="2"/>
      <c r="I135" s="2">
        <f t="array" ref="I135">SUMPRODUCT(B119:B138, (ROW(B119:B138)-ROW(B119)+1)) / (20*21/2)</f>
        <v>1.0189333333333332</v>
      </c>
      <c r="J135" s="2">
        <f t="shared" si="11"/>
        <v>1.0217482403645606</v>
      </c>
      <c r="K135" s="2">
        <f t="shared" si="13"/>
        <v>1.0268257060524433</v>
      </c>
    </row>
    <row r="136" spans="1:11" ht="13.5" x14ac:dyDescent="0.25">
      <c r="A136" s="3">
        <f>TITRES_STAT!B139</f>
        <v>42501</v>
      </c>
      <c r="B136" s="5">
        <f>TITRES_STAT!D139</f>
        <v>1.0174000000000001</v>
      </c>
      <c r="C136" s="2">
        <f t="shared" si="14"/>
        <v>0</v>
      </c>
      <c r="D136" s="2">
        <f t="shared" si="15"/>
        <v>1.0174000000000001</v>
      </c>
      <c r="E136" s="2">
        <f t="shared" si="9"/>
        <v>1.0174000000000001</v>
      </c>
      <c r="F136" s="2">
        <f t="shared" si="10"/>
        <v>1.0225749999999998</v>
      </c>
      <c r="G136" s="2">
        <f t="shared" si="12"/>
        <v>1.0272820000000005</v>
      </c>
      <c r="H136" s="2"/>
      <c r="I136" s="2">
        <f t="array" ref="I136">SUMPRODUCT(B120:B139, (ROW(B120:B139)-ROW(B120)+1)) / (20*21/2)</f>
        <v>1.0185500000000001</v>
      </c>
      <c r="J136" s="2">
        <f t="shared" si="11"/>
        <v>1.0213341222346024</v>
      </c>
      <c r="K136" s="2">
        <f t="shared" si="13"/>
        <v>1.0264560705209749</v>
      </c>
    </row>
    <row r="137" spans="1:11" ht="13.5" x14ac:dyDescent="0.25">
      <c r="A137" s="3">
        <f>TITRES_STAT!B140</f>
        <v>42502</v>
      </c>
      <c r="B137" s="5">
        <f>TITRES_STAT!D140</f>
        <v>1.0174000000000001</v>
      </c>
      <c r="C137" s="2">
        <f t="shared" si="14"/>
        <v>0</v>
      </c>
      <c r="D137" s="2">
        <f t="shared" si="15"/>
        <v>1.0174000000000001</v>
      </c>
      <c r="E137" s="2">
        <f t="shared" si="9"/>
        <v>1.0174000000000001</v>
      </c>
      <c r="F137" s="2">
        <f t="shared" si="10"/>
        <v>1.0219999999999998</v>
      </c>
      <c r="G137" s="2">
        <f t="shared" si="12"/>
        <v>1.0270520000000005</v>
      </c>
      <c r="H137" s="2"/>
      <c r="I137" s="2">
        <f t="array" ref="I137">SUMPRODUCT(B121:B140, (ROW(B121:B140)-ROW(B121)+1)) / (20*21/2)</f>
        <v>1.0182214285714286</v>
      </c>
      <c r="J137" s="2">
        <f t="shared" si="11"/>
        <v>1.020959443926545</v>
      </c>
      <c r="K137" s="2">
        <f t="shared" si="13"/>
        <v>1.0261009305005446</v>
      </c>
    </row>
    <row r="138" spans="1:11" ht="13.5" x14ac:dyDescent="0.25">
      <c r="A138" s="3">
        <f>TITRES_STAT!B141</f>
        <v>42503</v>
      </c>
      <c r="B138" s="5">
        <f>TITRES_STAT!D141</f>
        <v>1.0174000000000001</v>
      </c>
      <c r="C138" s="2">
        <f t="shared" si="14"/>
        <v>0</v>
      </c>
      <c r="D138" s="2">
        <f t="shared" si="15"/>
        <v>1.0174000000000001</v>
      </c>
      <c r="E138" s="2">
        <f t="shared" si="9"/>
        <v>1.0174000000000001</v>
      </c>
      <c r="F138" s="2">
        <f t="shared" si="10"/>
        <v>1.0214249999999998</v>
      </c>
      <c r="G138" s="2">
        <f t="shared" si="12"/>
        <v>1.0268220000000006</v>
      </c>
      <c r="H138" s="2"/>
      <c r="I138" s="2">
        <f t="array" ref="I138">SUMPRODUCT(B122:B141, (ROW(B122:B141)-ROW(B122)+1)) / (20*21/2)</f>
        <v>1.0179476190476191</v>
      </c>
      <c r="J138" s="2">
        <f t="shared" si="11"/>
        <v>1.020620449266874</v>
      </c>
      <c r="K138" s="2">
        <f t="shared" si="13"/>
        <v>1.025759717539739</v>
      </c>
    </row>
    <row r="139" spans="1:11" ht="13.5" x14ac:dyDescent="0.25">
      <c r="A139" s="3">
        <f>TITRES_STAT!B142</f>
        <v>42506</v>
      </c>
      <c r="B139" s="5">
        <f>TITRES_STAT!D142</f>
        <v>1.0174000000000001</v>
      </c>
      <c r="C139" s="2">
        <f t="shared" si="14"/>
        <v>0</v>
      </c>
      <c r="D139" s="2">
        <f t="shared" si="15"/>
        <v>1.0174000000000001</v>
      </c>
      <c r="E139" s="2">
        <f t="shared" si="9"/>
        <v>1.0174000000000001</v>
      </c>
      <c r="F139" s="2">
        <f t="shared" si="10"/>
        <v>1.0208499999999998</v>
      </c>
      <c r="G139" s="2">
        <f t="shared" si="12"/>
        <v>1.0265920000000006</v>
      </c>
      <c r="H139" s="2"/>
      <c r="I139" s="2">
        <f t="array" ref="I139">SUMPRODUCT(B123:B142, (ROW(B123:B142)-ROW(B123)+1)) / (20*21/2)</f>
        <v>1.0177285714285715</v>
      </c>
      <c r="J139" s="2">
        <f t="shared" si="11"/>
        <v>1.0203137398128861</v>
      </c>
      <c r="K139" s="2">
        <f t="shared" si="13"/>
        <v>1.0254318854793572</v>
      </c>
    </row>
    <row r="140" spans="1:11" ht="13.5" x14ac:dyDescent="0.25">
      <c r="A140" s="3">
        <f>TITRES_STAT!B143</f>
        <v>42507</v>
      </c>
      <c r="B140" s="5">
        <f>TITRES_STAT!D143</f>
        <v>1.0174000000000001</v>
      </c>
      <c r="C140" s="2">
        <f t="shared" si="14"/>
        <v>0</v>
      </c>
      <c r="D140" s="2">
        <f t="shared" si="15"/>
        <v>1.0174000000000001</v>
      </c>
      <c r="E140" s="2">
        <f t="shared" ref="E140:E203" si="16">AVERAGE(B131:B140)</f>
        <v>1.0174000000000001</v>
      </c>
      <c r="F140" s="2">
        <f t="shared" si="10"/>
        <v>1.0202749999999998</v>
      </c>
      <c r="G140" s="2">
        <f t="shared" si="12"/>
        <v>1.0261340000000008</v>
      </c>
      <c r="H140" s="2"/>
      <c r="I140" s="2">
        <f t="array" ref="I140">SUMPRODUCT(B124:B143, (ROW(B124:B143)-ROW(B124)+1)) / (20*21/2)</f>
        <v>1.0175642857142859</v>
      </c>
      <c r="J140" s="2">
        <f t="shared" si="11"/>
        <v>1.0200362407830874</v>
      </c>
      <c r="K140" s="2">
        <f t="shared" si="13"/>
        <v>1.025116909578206</v>
      </c>
    </row>
    <row r="141" spans="1:11" ht="13.5" x14ac:dyDescent="0.25">
      <c r="A141" s="3">
        <f>TITRES_STAT!B144</f>
        <v>42508</v>
      </c>
      <c r="B141" s="5">
        <f>TITRES_STAT!D144</f>
        <v>1.0174000000000001</v>
      </c>
      <c r="C141" s="2">
        <f t="shared" si="14"/>
        <v>0</v>
      </c>
      <c r="D141" s="2">
        <f t="shared" si="15"/>
        <v>1.0174000000000001</v>
      </c>
      <c r="E141" s="2">
        <f t="shared" si="16"/>
        <v>1.0174000000000001</v>
      </c>
      <c r="F141" s="2">
        <f t="shared" si="10"/>
        <v>1.0196999999999998</v>
      </c>
      <c r="G141" s="2">
        <f t="shared" si="12"/>
        <v>1.0256760000000007</v>
      </c>
      <c r="H141" s="2"/>
      <c r="I141" s="2">
        <f t="array" ref="I141">SUMPRODUCT(B125:B144, (ROW(B125:B144)-ROW(B125)+1)) / (20*21/2)</f>
        <v>1.017454761904762</v>
      </c>
      <c r="J141" s="2">
        <f t="shared" si="11"/>
        <v>1.0197851702323171</v>
      </c>
      <c r="K141" s="2">
        <f t="shared" si="13"/>
        <v>1.0248142856731783</v>
      </c>
    </row>
    <row r="142" spans="1:11" ht="13.5" x14ac:dyDescent="0.25">
      <c r="A142" s="3">
        <f>TITRES_STAT!B145</f>
        <v>42509</v>
      </c>
      <c r="B142" s="5">
        <f>TITRES_STAT!D145</f>
        <v>1.0174000000000001</v>
      </c>
      <c r="C142" s="2">
        <f t="shared" si="14"/>
        <v>0</v>
      </c>
      <c r="D142" s="2">
        <f t="shared" si="15"/>
        <v>1.0174000000000001</v>
      </c>
      <c r="E142" s="2">
        <f t="shared" si="16"/>
        <v>1.0174000000000001</v>
      </c>
      <c r="F142" s="2">
        <f t="shared" si="10"/>
        <v>1.0191249999999998</v>
      </c>
      <c r="G142" s="2">
        <f t="shared" si="12"/>
        <v>1.0254460000000007</v>
      </c>
      <c r="H142" s="2"/>
      <c r="I142" s="2">
        <f t="array" ref="I142">SUMPRODUCT(B126:B145, (ROW(B126:B145)-ROW(B126)+1)) / (20*21/2)</f>
        <v>1.0174000000000001</v>
      </c>
      <c r="J142" s="2">
        <f t="shared" si="11"/>
        <v>1.0195580111625726</v>
      </c>
      <c r="K142" s="2">
        <f t="shared" si="13"/>
        <v>1.0245235293722694</v>
      </c>
    </row>
    <row r="143" spans="1:11" ht="13.5" x14ac:dyDescent="0.25">
      <c r="A143" s="3">
        <f>TITRES_STAT!B146</f>
        <v>42510</v>
      </c>
      <c r="B143" s="5">
        <f>TITRES_STAT!D146</f>
        <v>1.0174000000000001</v>
      </c>
      <c r="C143" s="2">
        <f t="shared" si="14"/>
        <v>0</v>
      </c>
      <c r="D143" s="2">
        <f t="shared" si="15"/>
        <v>1.0174000000000001</v>
      </c>
      <c r="E143" s="2">
        <f t="shared" si="16"/>
        <v>1.0174000000000001</v>
      </c>
      <c r="F143" s="2">
        <f t="shared" si="10"/>
        <v>1.0185499999999998</v>
      </c>
      <c r="G143" s="2">
        <f t="shared" si="12"/>
        <v>1.0252160000000008</v>
      </c>
      <c r="H143" s="2"/>
      <c r="I143" s="2">
        <f t="array" ref="I143">SUMPRODUCT(B127:B146, (ROW(B127:B146)-ROW(B127)+1)) / (20*21/2)</f>
        <v>1.0174000000000001</v>
      </c>
      <c r="J143" s="2">
        <f t="shared" si="11"/>
        <v>1.0193524862899466</v>
      </c>
      <c r="K143" s="2">
        <f t="shared" si="13"/>
        <v>1.0242441752792393</v>
      </c>
    </row>
    <row r="144" spans="1:11" ht="13.5" x14ac:dyDescent="0.25">
      <c r="A144" s="3">
        <f>TITRES_STAT!B147</f>
        <v>42513</v>
      </c>
      <c r="B144" s="5">
        <f>TITRES_STAT!D147</f>
        <v>1.0174000000000001</v>
      </c>
      <c r="C144" s="2">
        <f t="shared" si="14"/>
        <v>0</v>
      </c>
      <c r="D144" s="2">
        <f t="shared" si="15"/>
        <v>1.0174000000000001</v>
      </c>
      <c r="E144" s="2">
        <f t="shared" si="16"/>
        <v>1.0174000000000001</v>
      </c>
      <c r="F144" s="2">
        <f t="shared" si="10"/>
        <v>1.0179749999999999</v>
      </c>
      <c r="G144" s="2">
        <f t="shared" si="12"/>
        <v>1.0249860000000008</v>
      </c>
      <c r="H144" s="2"/>
      <c r="I144" s="2">
        <f t="array" ref="I144">SUMPRODUCT(B128:B147, (ROW(B128:B147)-ROW(B128)+1)) / (20*21/2)</f>
        <v>1.0184952380952381</v>
      </c>
      <c r="J144" s="2">
        <f t="shared" si="11"/>
        <v>1.0191665352147135</v>
      </c>
      <c r="K144" s="2">
        <f t="shared" si="13"/>
        <v>1.023975776248681</v>
      </c>
    </row>
    <row r="145" spans="1:11" ht="13.5" x14ac:dyDescent="0.25">
      <c r="A145" s="3">
        <f>TITRES_STAT!B148</f>
        <v>42514</v>
      </c>
      <c r="B145" s="5">
        <f>TITRES_STAT!D148</f>
        <v>1.0174000000000001</v>
      </c>
      <c r="C145" s="2">
        <f t="shared" si="14"/>
        <v>0</v>
      </c>
      <c r="D145" s="2">
        <f t="shared" si="15"/>
        <v>1.0174000000000001</v>
      </c>
      <c r="E145" s="2">
        <f t="shared" si="16"/>
        <v>1.0174000000000001</v>
      </c>
      <c r="F145" s="2">
        <f t="shared" si="10"/>
        <v>1.0173999999999999</v>
      </c>
      <c r="G145" s="2">
        <f t="shared" si="12"/>
        <v>1.0247560000000007</v>
      </c>
      <c r="H145" s="2"/>
      <c r="I145" s="2">
        <f t="array" ref="I145">SUMPRODUCT(B129:B148, (ROW(B129:B148)-ROW(B129)+1)) / (20*21/2)</f>
        <v>1.0195357142857142</v>
      </c>
      <c r="J145" s="2">
        <f t="shared" si="11"/>
        <v>1.0189982937656932</v>
      </c>
      <c r="K145" s="2">
        <f t="shared" si="13"/>
        <v>1.0237179026703014</v>
      </c>
    </row>
    <row r="146" spans="1:11" ht="13.5" x14ac:dyDescent="0.25">
      <c r="A146" s="3">
        <f>TITRES_STAT!B149</f>
        <v>42515</v>
      </c>
      <c r="B146" s="5">
        <f>TITRES_STAT!D149</f>
        <v>1.0174000000000001</v>
      </c>
      <c r="C146" s="2">
        <f t="shared" si="14"/>
        <v>0</v>
      </c>
      <c r="D146" s="2">
        <f t="shared" si="15"/>
        <v>1.0174000000000001</v>
      </c>
      <c r="E146" s="2">
        <f t="shared" si="16"/>
        <v>1.0174000000000001</v>
      </c>
      <c r="F146" s="2">
        <f t="shared" si="10"/>
        <v>1.0173999999999999</v>
      </c>
      <c r="G146" s="2">
        <f t="shared" si="12"/>
        <v>1.0245260000000007</v>
      </c>
      <c r="H146" s="2"/>
      <c r="I146" s="2">
        <f t="array" ref="I146">SUMPRODUCT(B130:B149, (ROW(B130:B149)-ROW(B130)+1)) / (20*21/2)</f>
        <v>1.0205214285714286</v>
      </c>
      <c r="J146" s="2">
        <f t="shared" si="11"/>
        <v>1.0188460753118176</v>
      </c>
      <c r="K146" s="2">
        <f t="shared" si="13"/>
        <v>1.0234701417812699</v>
      </c>
    </row>
    <row r="147" spans="1:11" ht="13.5" x14ac:dyDescent="0.25">
      <c r="A147" s="3">
        <f>TITRES_STAT!B150</f>
        <v>42516</v>
      </c>
      <c r="B147" s="5">
        <f>TITRES_STAT!D150</f>
        <v>1.0288999999999999</v>
      </c>
      <c r="C147" s="2">
        <f t="shared" si="14"/>
        <v>1.1499999999999844E-2</v>
      </c>
      <c r="D147" s="2">
        <f t="shared" si="15"/>
        <v>1.0197000000000001</v>
      </c>
      <c r="E147" s="2">
        <f t="shared" si="16"/>
        <v>1.0185500000000001</v>
      </c>
      <c r="F147" s="2">
        <f t="shared" si="10"/>
        <v>1.0179749999999999</v>
      </c>
      <c r="G147" s="2">
        <f t="shared" si="12"/>
        <v>1.0245260000000007</v>
      </c>
      <c r="H147" s="2"/>
      <c r="I147" s="2">
        <f t="array" ref="I147">SUMPRODUCT(B131:B150, (ROW(B131:B150)-ROW(B131)+1)) / (20*21/2)</f>
        <v>1.021452380952381</v>
      </c>
      <c r="J147" s="2">
        <f t="shared" si="11"/>
        <v>1.0198035919487873</v>
      </c>
      <c r="K147" s="2">
        <f t="shared" si="13"/>
        <v>1.0236830773976908</v>
      </c>
    </row>
    <row r="148" spans="1:11" ht="13.5" x14ac:dyDescent="0.25">
      <c r="A148" s="3">
        <f>TITRES_STAT!B151</f>
        <v>42517</v>
      </c>
      <c r="B148" s="5">
        <f>TITRES_STAT!D151</f>
        <v>1.0288999999999999</v>
      </c>
      <c r="C148" s="2">
        <f t="shared" si="14"/>
        <v>0</v>
      </c>
      <c r="D148" s="2">
        <f t="shared" si="15"/>
        <v>1.022</v>
      </c>
      <c r="E148" s="2">
        <f t="shared" si="16"/>
        <v>1.0197000000000001</v>
      </c>
      <c r="F148" s="2">
        <f t="shared" ref="F148:F211" si="17">AVERAGE(B129:B148)</f>
        <v>1.0185499999999998</v>
      </c>
      <c r="G148" s="2">
        <f t="shared" si="12"/>
        <v>1.0245260000000007</v>
      </c>
      <c r="H148" s="2"/>
      <c r="I148" s="2">
        <f t="array" ref="I148">SUMPRODUCT(B132:B151, (ROW(B132:B151)-ROW(B132)+1)) / (20*21/2)</f>
        <v>1.0223285714285715</v>
      </c>
      <c r="J148" s="2">
        <f t="shared" si="11"/>
        <v>1.0206699165250934</v>
      </c>
      <c r="K148" s="2">
        <f t="shared" si="13"/>
        <v>1.0238876625977815</v>
      </c>
    </row>
    <row r="149" spans="1:11" ht="13.5" x14ac:dyDescent="0.25">
      <c r="A149" s="3">
        <f>TITRES_STAT!B152</f>
        <v>42520</v>
      </c>
      <c r="B149" s="5">
        <f>TITRES_STAT!D152</f>
        <v>1.0288999999999999</v>
      </c>
      <c r="C149" s="2">
        <f t="shared" si="14"/>
        <v>0</v>
      </c>
      <c r="D149" s="2">
        <f t="shared" si="15"/>
        <v>1.0243</v>
      </c>
      <c r="E149" s="2">
        <f t="shared" si="16"/>
        <v>1.02085</v>
      </c>
      <c r="F149" s="2">
        <f t="shared" si="17"/>
        <v>1.0191250000000001</v>
      </c>
      <c r="G149" s="2">
        <f t="shared" si="12"/>
        <v>1.0245260000000005</v>
      </c>
      <c r="H149" s="2"/>
      <c r="I149" s="2">
        <f t="array" ref="I149">SUMPRODUCT(B133:B152, (ROW(B133:B152)-ROW(B133)+1)) / (20*21/2)</f>
        <v>1.022054761904762</v>
      </c>
      <c r="J149" s="2">
        <f t="shared" ref="J149:J212" si="18">$J$4*B149+J148*(1-$J$4)</f>
        <v>1.0214537339988941</v>
      </c>
      <c r="K149" s="2">
        <f t="shared" si="13"/>
        <v>1.0240842248488489</v>
      </c>
    </row>
    <row r="150" spans="1:11" ht="13.5" x14ac:dyDescent="0.25">
      <c r="A150" s="3">
        <f>TITRES_STAT!B153</f>
        <v>42521</v>
      </c>
      <c r="B150" s="5">
        <f>TITRES_STAT!D153</f>
        <v>1.0288999999999999</v>
      </c>
      <c r="C150" s="2">
        <f t="shared" si="14"/>
        <v>0</v>
      </c>
      <c r="D150" s="2">
        <f t="shared" si="15"/>
        <v>1.0266</v>
      </c>
      <c r="E150" s="2">
        <f t="shared" si="16"/>
        <v>1.022</v>
      </c>
      <c r="F150" s="2">
        <f t="shared" si="17"/>
        <v>1.0197000000000001</v>
      </c>
      <c r="G150" s="2">
        <f t="shared" si="12"/>
        <v>1.0242980000000004</v>
      </c>
      <c r="H150" s="2"/>
      <c r="I150" s="2">
        <f t="array" ref="I150">SUMPRODUCT(B134:B153, (ROW(B134:B153)-ROW(B134)+1)) / (20*21/2)</f>
        <v>1.0217809523809525</v>
      </c>
      <c r="J150" s="2">
        <f t="shared" si="18"/>
        <v>1.0221629021894756</v>
      </c>
      <c r="K150" s="2">
        <f t="shared" si="13"/>
        <v>1.024273078776345</v>
      </c>
    </row>
    <row r="151" spans="1:11" ht="13.5" x14ac:dyDescent="0.25">
      <c r="A151" s="3">
        <f>TITRES_STAT!B154</f>
        <v>42522</v>
      </c>
      <c r="B151" s="5">
        <f>TITRES_STAT!D154</f>
        <v>1.0288999999999999</v>
      </c>
      <c r="C151" s="2">
        <f t="shared" si="14"/>
        <v>0</v>
      </c>
      <c r="D151" s="2">
        <f t="shared" si="15"/>
        <v>1.0288999999999999</v>
      </c>
      <c r="E151" s="2">
        <f t="shared" si="16"/>
        <v>1.02315</v>
      </c>
      <c r="F151" s="2">
        <f t="shared" si="17"/>
        <v>1.0202750000000003</v>
      </c>
      <c r="G151" s="2">
        <f t="shared" si="12"/>
        <v>1.0240700000000005</v>
      </c>
      <c r="H151" s="2"/>
      <c r="I151" s="2">
        <f t="array" ref="I151">SUMPRODUCT(B135:B154, (ROW(B135:B154)-ROW(B135)+1)) / (20*21/2)</f>
        <v>1.0215071428571429</v>
      </c>
      <c r="J151" s="2">
        <f t="shared" si="18"/>
        <v>1.0228045305523827</v>
      </c>
      <c r="K151" s="2">
        <f t="shared" si="13"/>
        <v>1.0244545266674687</v>
      </c>
    </row>
    <row r="152" spans="1:11" ht="13.5" x14ac:dyDescent="0.25">
      <c r="A152" s="3">
        <f>TITRES_STAT!B155</f>
        <v>42523</v>
      </c>
      <c r="B152" s="5">
        <f>TITRES_STAT!D155</f>
        <v>1.0174000000000001</v>
      </c>
      <c r="C152" s="2">
        <f t="shared" si="14"/>
        <v>-1.1499999999999844E-2</v>
      </c>
      <c r="D152" s="2">
        <f t="shared" si="15"/>
        <v>1.0266</v>
      </c>
      <c r="E152" s="2">
        <f t="shared" si="16"/>
        <v>1.02315</v>
      </c>
      <c r="F152" s="2">
        <f t="shared" si="17"/>
        <v>1.020275</v>
      </c>
      <c r="G152" s="2">
        <f t="shared" si="12"/>
        <v>1.0238400000000003</v>
      </c>
      <c r="H152" s="2"/>
      <c r="I152" s="2">
        <f t="array" ref="I152">SUMPRODUCT(B136:B155, (ROW(B136:B155)-ROW(B136)+1)) / (20*21/2)</f>
        <v>1.0212333333333334</v>
      </c>
      <c r="J152" s="2">
        <f t="shared" si="18"/>
        <v>1.0222898133569178</v>
      </c>
      <c r="K152" s="2">
        <f t="shared" si="13"/>
        <v>1.0241778785628621</v>
      </c>
    </row>
    <row r="153" spans="1:11" ht="13.5" x14ac:dyDescent="0.25">
      <c r="A153" s="3">
        <f>TITRES_STAT!B156</f>
        <v>42524</v>
      </c>
      <c r="B153" s="5">
        <f>TITRES_STAT!D156</f>
        <v>1.0174000000000001</v>
      </c>
      <c r="C153" s="2">
        <f t="shared" si="14"/>
        <v>0</v>
      </c>
      <c r="D153" s="2">
        <f t="shared" si="15"/>
        <v>1.0243</v>
      </c>
      <c r="E153" s="2">
        <f t="shared" si="16"/>
        <v>1.02315</v>
      </c>
      <c r="F153" s="2">
        <f t="shared" si="17"/>
        <v>1.020275</v>
      </c>
      <c r="G153" s="2">
        <f t="shared" si="12"/>
        <v>1.0236100000000004</v>
      </c>
      <c r="H153" s="2"/>
      <c r="I153" s="2">
        <f t="array" ref="I153">SUMPRODUCT(B137:B156, (ROW(B137:B156)-ROW(B137)+1)) / (20*21/2)</f>
        <v>1.0209595238095237</v>
      </c>
      <c r="J153" s="2">
        <f t="shared" si="18"/>
        <v>1.0218241168467352</v>
      </c>
      <c r="K153" s="2">
        <f t="shared" si="13"/>
        <v>1.0239120794035343</v>
      </c>
    </row>
    <row r="154" spans="1:11" ht="13.5" x14ac:dyDescent="0.25">
      <c r="A154" s="3">
        <f>TITRES_STAT!B157</f>
        <v>42527</v>
      </c>
      <c r="B154" s="5">
        <f>TITRES_STAT!D157</f>
        <v>1.0174000000000001</v>
      </c>
      <c r="C154" s="2">
        <f t="shared" si="14"/>
        <v>0</v>
      </c>
      <c r="D154" s="2">
        <f t="shared" si="15"/>
        <v>1.022</v>
      </c>
      <c r="E154" s="2">
        <f t="shared" si="16"/>
        <v>1.02315</v>
      </c>
      <c r="F154" s="2">
        <f t="shared" si="17"/>
        <v>1.0202749999999998</v>
      </c>
      <c r="G154" s="2">
        <f t="shared" si="12"/>
        <v>1.0233800000000002</v>
      </c>
      <c r="H154" s="2"/>
      <c r="I154" s="2">
        <f t="array" ref="I154">SUMPRODUCT(B138:B157, (ROW(B138:B157)-ROW(B138)+1)) / (20*21/2)</f>
        <v>1.0206857142857142</v>
      </c>
      <c r="J154" s="2">
        <f t="shared" si="18"/>
        <v>1.0214027723851413</v>
      </c>
      <c r="K154" s="2">
        <f t="shared" si="13"/>
        <v>1.0236567037406508</v>
      </c>
    </row>
    <row r="155" spans="1:11" ht="13.5" x14ac:dyDescent="0.25">
      <c r="A155" s="3">
        <f>TITRES_STAT!B158</f>
        <v>42528</v>
      </c>
      <c r="B155" s="5">
        <f>TITRES_STAT!D158</f>
        <v>1.0174000000000001</v>
      </c>
      <c r="C155" s="2">
        <f t="shared" si="14"/>
        <v>0</v>
      </c>
      <c r="D155" s="2">
        <f t="shared" si="15"/>
        <v>1.0197000000000001</v>
      </c>
      <c r="E155" s="2">
        <f t="shared" si="16"/>
        <v>1.02315</v>
      </c>
      <c r="F155" s="2">
        <f t="shared" si="17"/>
        <v>1.0202749999999998</v>
      </c>
      <c r="G155" s="2">
        <f t="shared" si="12"/>
        <v>1.0231500000000002</v>
      </c>
      <c r="H155" s="2"/>
      <c r="I155" s="2">
        <f t="array" ref="I155">SUMPRODUCT(B139:B158, (ROW(B139:B158)-ROW(B139)+1)) / (20*21/2)</f>
        <v>1.0204119047619047</v>
      </c>
      <c r="J155" s="2">
        <f t="shared" si="18"/>
        <v>1.0210215559675089</v>
      </c>
      <c r="K155" s="2">
        <f t="shared" si="13"/>
        <v>1.023411342809645</v>
      </c>
    </row>
    <row r="156" spans="1:11" ht="13.5" x14ac:dyDescent="0.25">
      <c r="A156" s="3">
        <f>TITRES_STAT!B159</f>
        <v>42529</v>
      </c>
      <c r="B156" s="5">
        <f>TITRES_STAT!D159</f>
        <v>1.0174000000000001</v>
      </c>
      <c r="C156" s="2">
        <f t="shared" si="14"/>
        <v>0</v>
      </c>
      <c r="D156" s="2">
        <f t="shared" si="15"/>
        <v>1.0174000000000001</v>
      </c>
      <c r="E156" s="2">
        <f t="shared" si="16"/>
        <v>1.02315</v>
      </c>
      <c r="F156" s="2">
        <f t="shared" si="17"/>
        <v>1.0202749999999998</v>
      </c>
      <c r="G156" s="2">
        <f t="shared" si="12"/>
        <v>1.0229200000000001</v>
      </c>
      <c r="H156" s="2"/>
      <c r="I156" s="2">
        <f t="array" ref="I156">SUMPRODUCT(B140:B159, (ROW(B140:B159)-ROW(B140)+1)) / (20*21/2)</f>
        <v>1.0201380952380954</v>
      </c>
      <c r="J156" s="2">
        <f t="shared" si="18"/>
        <v>1.0206766458753651</v>
      </c>
      <c r="K156" s="2">
        <f t="shared" si="13"/>
        <v>1.0231756038759334</v>
      </c>
    </row>
    <row r="157" spans="1:11" ht="13.5" x14ac:dyDescent="0.25">
      <c r="A157" s="3">
        <f>TITRES_STAT!B160</f>
        <v>42530</v>
      </c>
      <c r="B157" s="5">
        <f>TITRES_STAT!D160</f>
        <v>1.0174000000000001</v>
      </c>
      <c r="C157" s="2">
        <f t="shared" si="14"/>
        <v>0</v>
      </c>
      <c r="D157" s="2">
        <f t="shared" si="15"/>
        <v>1.0174000000000001</v>
      </c>
      <c r="E157" s="2">
        <f t="shared" si="16"/>
        <v>1.022</v>
      </c>
      <c r="F157" s="2">
        <f t="shared" si="17"/>
        <v>1.0202749999999998</v>
      </c>
      <c r="G157" s="2">
        <f t="shared" si="12"/>
        <v>1.0226900000000001</v>
      </c>
      <c r="H157" s="2"/>
      <c r="I157" s="2">
        <f t="array" ref="I157">SUMPRODUCT(B141:B160, (ROW(B141:B160)-ROW(B141)+1)) / (20*21/2)</f>
        <v>1.0198642857142859</v>
      </c>
      <c r="J157" s="2">
        <f t="shared" si="18"/>
        <v>1.0203645843634255</v>
      </c>
      <c r="K157" s="2">
        <f t="shared" si="13"/>
        <v>1.022949109606289</v>
      </c>
    </row>
    <row r="158" spans="1:11" ht="13.5" x14ac:dyDescent="0.25">
      <c r="A158" s="3">
        <f>TITRES_STAT!B161</f>
        <v>42531</v>
      </c>
      <c r="B158" s="5">
        <f>TITRES_STAT!D161</f>
        <v>1.0174000000000001</v>
      </c>
      <c r="C158" s="2">
        <f t="shared" si="14"/>
        <v>0</v>
      </c>
      <c r="D158" s="2">
        <f t="shared" si="15"/>
        <v>1.0174000000000001</v>
      </c>
      <c r="E158" s="2">
        <f t="shared" si="16"/>
        <v>1.02085</v>
      </c>
      <c r="F158" s="2">
        <f t="shared" si="17"/>
        <v>1.0202749999999998</v>
      </c>
      <c r="G158" s="2">
        <f t="shared" si="12"/>
        <v>1.0224600000000001</v>
      </c>
      <c r="H158" s="2"/>
      <c r="I158" s="2">
        <f t="array" ref="I158">SUMPRODUCT(B142:B161, (ROW(B142:B161)-ROW(B142)+1)) / (20*21/2)</f>
        <v>1.0195904761904764</v>
      </c>
      <c r="J158" s="2">
        <f t="shared" si="18"/>
        <v>1.0200822429954801</v>
      </c>
      <c r="K158" s="2">
        <f t="shared" si="13"/>
        <v>1.022731497464866</v>
      </c>
    </row>
    <row r="159" spans="1:11" ht="13.5" x14ac:dyDescent="0.25">
      <c r="A159" s="3">
        <f>TITRES_STAT!B162</f>
        <v>42534</v>
      </c>
      <c r="B159" s="5">
        <f>TITRES_STAT!D162</f>
        <v>1.0174000000000001</v>
      </c>
      <c r="C159" s="2">
        <f t="shared" si="14"/>
        <v>0</v>
      </c>
      <c r="D159" s="2">
        <f t="shared" si="15"/>
        <v>1.0174000000000001</v>
      </c>
      <c r="E159" s="2">
        <f t="shared" si="16"/>
        <v>1.0197000000000001</v>
      </c>
      <c r="F159" s="2">
        <f t="shared" si="17"/>
        <v>1.0202749999999998</v>
      </c>
      <c r="G159" s="2">
        <f t="shared" si="12"/>
        <v>1.0222300000000002</v>
      </c>
      <c r="H159" s="2"/>
      <c r="I159" s="2">
        <f t="array" ref="I159">SUMPRODUCT(B143:B162, (ROW(B143:B162)-ROW(B143)+1)) / (20*21/2)</f>
        <v>1.0176880952380953</v>
      </c>
      <c r="J159" s="2">
        <f t="shared" si="18"/>
        <v>1.0198267912816248</v>
      </c>
      <c r="K159" s="2">
        <f t="shared" si="13"/>
        <v>1.0225224191329105</v>
      </c>
    </row>
    <row r="160" spans="1:11" ht="13.5" x14ac:dyDescent="0.25">
      <c r="A160" s="3">
        <f>TITRES_STAT!B163</f>
        <v>42535</v>
      </c>
      <c r="B160" s="5">
        <f>TITRES_STAT!D163</f>
        <v>1.0174000000000001</v>
      </c>
      <c r="C160" s="2">
        <f t="shared" si="14"/>
        <v>0</v>
      </c>
      <c r="D160" s="2">
        <f t="shared" si="15"/>
        <v>1.0174000000000001</v>
      </c>
      <c r="E160" s="2">
        <f t="shared" si="16"/>
        <v>1.0185500000000001</v>
      </c>
      <c r="F160" s="2">
        <f t="shared" si="17"/>
        <v>1.0202749999999998</v>
      </c>
      <c r="G160" s="2">
        <f t="shared" si="12"/>
        <v>1.0220000000000002</v>
      </c>
      <c r="H160" s="2"/>
      <c r="I160" s="2">
        <f t="array" ref="I160">SUMPRODUCT(B144:B163, (ROW(B144:B163)-ROW(B144)+1)) / (20*21/2)</f>
        <v>1.0158671428571429</v>
      </c>
      <c r="J160" s="2">
        <f t="shared" si="18"/>
        <v>1.0195956683024223</v>
      </c>
      <c r="K160" s="2">
        <f t="shared" si="13"/>
        <v>1.0223215399512278</v>
      </c>
    </row>
    <row r="161" spans="1:11" ht="13.5" x14ac:dyDescent="0.25">
      <c r="A161" s="3">
        <f>TITRES_STAT!B164</f>
        <v>42536</v>
      </c>
      <c r="B161" s="5">
        <f>TITRES_STAT!D164</f>
        <v>1.0174000000000001</v>
      </c>
      <c r="C161" s="2">
        <f t="shared" si="14"/>
        <v>0</v>
      </c>
      <c r="D161" s="2">
        <f t="shared" si="15"/>
        <v>1.0174000000000001</v>
      </c>
      <c r="E161" s="2">
        <f t="shared" si="16"/>
        <v>1.0174000000000001</v>
      </c>
      <c r="F161" s="2">
        <f t="shared" si="17"/>
        <v>1.0202749999999998</v>
      </c>
      <c r="G161" s="2">
        <f t="shared" si="12"/>
        <v>1.0217700000000001</v>
      </c>
      <c r="H161" s="2"/>
      <c r="I161" s="2">
        <f t="array" ref="I161">SUMPRODUCT(B145:B164, (ROW(B145:B164)-ROW(B145)+1)) / (20*21/2)</f>
        <v>1.0141276190476192</v>
      </c>
      <c r="J161" s="2">
        <f t="shared" si="18"/>
        <v>1.0193865570355249</v>
      </c>
      <c r="K161" s="2">
        <f t="shared" si="13"/>
        <v>1.0221285383845129</v>
      </c>
    </row>
    <row r="162" spans="1:11" ht="13.5" x14ac:dyDescent="0.25">
      <c r="A162" s="3">
        <f>TITRES_STAT!B165</f>
        <v>42537</v>
      </c>
      <c r="B162" s="5">
        <f>TITRES_STAT!D165</f>
        <v>1.0003</v>
      </c>
      <c r="C162" s="2">
        <f t="shared" si="14"/>
        <v>-1.7100000000000115E-2</v>
      </c>
      <c r="D162" s="2">
        <f t="shared" si="15"/>
        <v>1.0139800000000001</v>
      </c>
      <c r="E162" s="2">
        <f t="shared" si="16"/>
        <v>1.01569</v>
      </c>
      <c r="F162" s="2">
        <f t="shared" si="17"/>
        <v>1.0194199999999998</v>
      </c>
      <c r="G162" s="2">
        <f t="shared" si="12"/>
        <v>1.0211980000000001</v>
      </c>
      <c r="H162" s="2"/>
      <c r="I162" s="2">
        <f t="array" ref="I162">SUMPRODUCT(B146:B165, (ROW(B146:B165)-ROW(B146)+1)) / (20*21/2)</f>
        <v>1.0124695238095238</v>
      </c>
      <c r="J162" s="2">
        <f t="shared" si="18"/>
        <v>1.0175687896988084</v>
      </c>
      <c r="K162" s="2">
        <f t="shared" si="13"/>
        <v>1.0212725172713948</v>
      </c>
    </row>
    <row r="163" spans="1:11" ht="13.5" x14ac:dyDescent="0.25">
      <c r="A163" s="3">
        <f>TITRES_STAT!B166</f>
        <v>42538</v>
      </c>
      <c r="B163" s="5">
        <f>TITRES_STAT!D166</f>
        <v>1.0003</v>
      </c>
      <c r="C163" s="2">
        <f t="shared" si="14"/>
        <v>0</v>
      </c>
      <c r="D163" s="2">
        <f t="shared" si="15"/>
        <v>1.0105600000000001</v>
      </c>
      <c r="E163" s="2">
        <f t="shared" si="16"/>
        <v>1.0139799999999999</v>
      </c>
      <c r="F163" s="2">
        <f t="shared" si="17"/>
        <v>1.0185649999999999</v>
      </c>
      <c r="G163" s="2">
        <f t="shared" si="12"/>
        <v>1.0206260000000003</v>
      </c>
      <c r="H163" s="2"/>
      <c r="I163" s="2">
        <f t="array" ref="I163">SUMPRODUCT(B147:B166, (ROW(B147:B166)-ROW(B147)+1)) / (20*21/2)</f>
        <v>1.0125214285714286</v>
      </c>
      <c r="J163" s="2">
        <f t="shared" si="18"/>
        <v>1.0159241430608266</v>
      </c>
      <c r="K163" s="2">
        <f t="shared" si="13"/>
        <v>1.020450065613693</v>
      </c>
    </row>
    <row r="164" spans="1:11" ht="13.5" x14ac:dyDescent="0.25">
      <c r="A164" s="3">
        <f>TITRES_STAT!B167</f>
        <v>42541</v>
      </c>
      <c r="B164" s="5">
        <f>TITRES_STAT!D167</f>
        <v>1.0003</v>
      </c>
      <c r="C164" s="2">
        <f t="shared" si="14"/>
        <v>0</v>
      </c>
      <c r="D164" s="2">
        <f t="shared" si="15"/>
        <v>1.0071400000000001</v>
      </c>
      <c r="E164" s="2">
        <f t="shared" si="16"/>
        <v>1.01227</v>
      </c>
      <c r="F164" s="2">
        <f t="shared" si="17"/>
        <v>1.0177099999999999</v>
      </c>
      <c r="G164" s="2">
        <f t="shared" si="12"/>
        <v>1.0200540000000002</v>
      </c>
      <c r="H164" s="2"/>
      <c r="I164" s="2">
        <f t="array" ref="I164">SUMPRODUCT(B148:B167, (ROW(B148:B167)-ROW(B148)+1)) / (20*21/2)</f>
        <v>1.0125733333333333</v>
      </c>
      <c r="J164" s="2">
        <f t="shared" si="18"/>
        <v>1.014436129435986</v>
      </c>
      <c r="K164" s="2">
        <f t="shared" si="13"/>
        <v>1.0196598669621757</v>
      </c>
    </row>
    <row r="165" spans="1:11" ht="13.5" x14ac:dyDescent="0.25">
      <c r="A165" s="3">
        <f>TITRES_STAT!B168</f>
        <v>42542</v>
      </c>
      <c r="B165" s="5">
        <f>TITRES_STAT!D168</f>
        <v>1.0003</v>
      </c>
      <c r="C165" s="2">
        <f t="shared" si="14"/>
        <v>0</v>
      </c>
      <c r="D165" s="2">
        <f t="shared" si="15"/>
        <v>1.0037199999999999</v>
      </c>
      <c r="E165" s="2">
        <f t="shared" si="16"/>
        <v>1.0105599999999999</v>
      </c>
      <c r="F165" s="2">
        <f t="shared" si="17"/>
        <v>1.0168550000000001</v>
      </c>
      <c r="G165" s="2">
        <f t="shared" si="12"/>
        <v>1.0194820000000002</v>
      </c>
      <c r="H165" s="2"/>
      <c r="I165" s="2">
        <f t="array" ref="I165">SUMPRODUCT(B149:B168, (ROW(B149:B168)-ROW(B149)+1)) / (20*21/2)</f>
        <v>1.01268</v>
      </c>
      <c r="J165" s="2">
        <f t="shared" si="18"/>
        <v>1.0130898313944636</v>
      </c>
      <c r="K165" s="2">
        <f t="shared" si="13"/>
        <v>1.0189006564930709</v>
      </c>
    </row>
    <row r="166" spans="1:11" ht="13.5" x14ac:dyDescent="0.25">
      <c r="A166" s="3">
        <f>TITRES_STAT!B169</f>
        <v>42543</v>
      </c>
      <c r="B166" s="5">
        <f>TITRES_STAT!D169</f>
        <v>1.0174000000000001</v>
      </c>
      <c r="C166" s="2">
        <f t="shared" si="14"/>
        <v>1.7100000000000115E-2</v>
      </c>
      <c r="D166" s="2">
        <f t="shared" si="15"/>
        <v>1.0037199999999999</v>
      </c>
      <c r="E166" s="2">
        <f t="shared" si="16"/>
        <v>1.0105600000000001</v>
      </c>
      <c r="F166" s="2">
        <f t="shared" si="17"/>
        <v>1.0168550000000001</v>
      </c>
      <c r="G166" s="2">
        <f t="shared" si="12"/>
        <v>1.0192520000000003</v>
      </c>
      <c r="H166" s="2"/>
      <c r="I166" s="2">
        <f t="array" ref="I166">SUMPRODUCT(B150:B169, (ROW(B150:B169)-ROW(B150)+1)) / (20*21/2)</f>
        <v>1.0128414285714287</v>
      </c>
      <c r="J166" s="2">
        <f t="shared" si="18"/>
        <v>1.0135003236426099</v>
      </c>
      <c r="K166" s="2">
        <f t="shared" si="13"/>
        <v>1.018841807218833</v>
      </c>
    </row>
    <row r="167" spans="1:11" ht="13.5" x14ac:dyDescent="0.25">
      <c r="A167" s="3">
        <f>TITRES_STAT!B170</f>
        <v>42544</v>
      </c>
      <c r="B167" s="5">
        <f>TITRES_STAT!D170</f>
        <v>1.0174000000000001</v>
      </c>
      <c r="C167" s="2">
        <f t="shared" si="14"/>
        <v>0</v>
      </c>
      <c r="D167" s="2">
        <f t="shared" si="15"/>
        <v>1.0071400000000001</v>
      </c>
      <c r="E167" s="2">
        <f t="shared" si="16"/>
        <v>1.0105600000000001</v>
      </c>
      <c r="F167" s="2">
        <f t="shared" si="17"/>
        <v>1.0162799999999999</v>
      </c>
      <c r="G167" s="2">
        <f t="shared" si="12"/>
        <v>1.0190220000000003</v>
      </c>
      <c r="H167" s="2"/>
      <c r="I167" s="2">
        <f t="array" ref="I167">SUMPRODUCT(B151:B170, (ROW(B151:B170)-ROW(B151)+1)) / (20*21/2)</f>
        <v>1.013057619047619</v>
      </c>
      <c r="J167" s="2">
        <f t="shared" si="18"/>
        <v>1.0138717213909327</v>
      </c>
      <c r="K167" s="2">
        <f t="shared" si="13"/>
        <v>1.0187852657592709</v>
      </c>
    </row>
    <row r="168" spans="1:11" ht="13.5" x14ac:dyDescent="0.25">
      <c r="A168" s="3">
        <f>TITRES_STAT!B171</f>
        <v>42545</v>
      </c>
      <c r="B168" s="5">
        <f>TITRES_STAT!D171</f>
        <v>1.0174000000000001</v>
      </c>
      <c r="C168" s="2">
        <f t="shared" si="14"/>
        <v>0</v>
      </c>
      <c r="D168" s="2">
        <f t="shared" si="15"/>
        <v>1.0105600000000001</v>
      </c>
      <c r="E168" s="2">
        <f t="shared" si="16"/>
        <v>1.0105600000000001</v>
      </c>
      <c r="F168" s="2">
        <f t="shared" si="17"/>
        <v>1.0157049999999999</v>
      </c>
      <c r="G168" s="2">
        <f t="shared" si="12"/>
        <v>1.0187920000000004</v>
      </c>
      <c r="H168" s="2"/>
      <c r="I168" s="2">
        <f t="array" ref="I168">SUMPRODUCT(B152:B171, (ROW(B152:B171)-ROW(B152)+1)) / (20*21/2)</f>
        <v>1.0133285714285714</v>
      </c>
      <c r="J168" s="2">
        <f t="shared" si="18"/>
        <v>1.0142077479251297</v>
      </c>
      <c r="K168" s="2">
        <f t="shared" si="13"/>
        <v>1.0187309416118486</v>
      </c>
    </row>
    <row r="169" spans="1:11" ht="13.5" x14ac:dyDescent="0.25">
      <c r="A169" s="3">
        <f>TITRES_STAT!B172</f>
        <v>42548</v>
      </c>
      <c r="B169" s="5">
        <f>TITRES_STAT!D172</f>
        <v>1.0174000000000001</v>
      </c>
      <c r="C169" s="2">
        <f t="shared" si="14"/>
        <v>0</v>
      </c>
      <c r="D169" s="2">
        <f t="shared" si="15"/>
        <v>1.0139800000000001</v>
      </c>
      <c r="E169" s="2">
        <f t="shared" si="16"/>
        <v>1.0105600000000001</v>
      </c>
      <c r="F169" s="2">
        <f t="shared" si="17"/>
        <v>1.0151299999999996</v>
      </c>
      <c r="G169" s="2">
        <f t="shared" si="12"/>
        <v>1.0185620000000004</v>
      </c>
      <c r="H169" s="2"/>
      <c r="I169" s="2">
        <f t="array" ref="I169">SUMPRODUCT(B153:B172, (ROW(B153:B172)-ROW(B153)+1)) / (20*21/2)</f>
        <v>1.0120257142857143</v>
      </c>
      <c r="J169" s="2">
        <f t="shared" si="18"/>
        <v>1.0145117719322603</v>
      </c>
      <c r="K169" s="2">
        <f t="shared" si="13"/>
        <v>1.0186787478231487</v>
      </c>
    </row>
    <row r="170" spans="1:11" ht="13.5" x14ac:dyDescent="0.25">
      <c r="A170" s="3">
        <f>TITRES_STAT!B173</f>
        <v>42549</v>
      </c>
      <c r="B170" s="5">
        <f>TITRES_STAT!D173</f>
        <v>1.0174000000000001</v>
      </c>
      <c r="C170" s="2">
        <f t="shared" si="14"/>
        <v>0</v>
      </c>
      <c r="D170" s="2">
        <f t="shared" si="15"/>
        <v>1.0174000000000001</v>
      </c>
      <c r="E170" s="2">
        <f t="shared" si="16"/>
        <v>1.0105600000000001</v>
      </c>
      <c r="F170" s="2">
        <f t="shared" si="17"/>
        <v>1.0145549999999997</v>
      </c>
      <c r="G170" s="2">
        <f t="shared" si="12"/>
        <v>1.0183320000000007</v>
      </c>
      <c r="H170" s="2"/>
      <c r="I170" s="2">
        <f t="array" ref="I170">SUMPRODUCT(B154:B173, (ROW(B154:B173)-ROW(B154)+1)) / (20*21/2)</f>
        <v>1.0107090476190477</v>
      </c>
      <c r="J170" s="2">
        <f t="shared" si="18"/>
        <v>1.0147868412720451</v>
      </c>
      <c r="K170" s="2">
        <f t="shared" si="13"/>
        <v>1.0186286008496919</v>
      </c>
    </row>
    <row r="171" spans="1:11" ht="13.5" x14ac:dyDescent="0.25">
      <c r="A171" s="3">
        <f>TITRES_STAT!B174</f>
        <v>42550</v>
      </c>
      <c r="B171" s="5">
        <f>TITRES_STAT!D174</f>
        <v>1.0174000000000001</v>
      </c>
      <c r="C171" s="2">
        <f t="shared" si="14"/>
        <v>0</v>
      </c>
      <c r="D171" s="2">
        <f t="shared" si="15"/>
        <v>1.0174000000000001</v>
      </c>
      <c r="E171" s="2">
        <f t="shared" si="16"/>
        <v>1.0105600000000001</v>
      </c>
      <c r="F171" s="2">
        <f t="shared" si="17"/>
        <v>1.0139799999999997</v>
      </c>
      <c r="G171" s="2">
        <f t="shared" si="12"/>
        <v>1.0181020000000005</v>
      </c>
      <c r="H171" s="2"/>
      <c r="I171" s="2">
        <f t="array" ref="I171">SUMPRODUCT(B155:B174, (ROW(B155:B174)-ROW(B155)+1)) / (20*21/2)</f>
        <v>1.0094785714285714</v>
      </c>
      <c r="J171" s="2">
        <f t="shared" si="18"/>
        <v>1.0150357135318504</v>
      </c>
      <c r="K171" s="2">
        <f t="shared" si="13"/>
        <v>1.0185804204242137</v>
      </c>
    </row>
    <row r="172" spans="1:11" ht="13.5" x14ac:dyDescent="0.25">
      <c r="A172" s="3">
        <f>TITRES_STAT!B175</f>
        <v>42551</v>
      </c>
      <c r="B172" s="5">
        <f>TITRES_STAT!D175</f>
        <v>1.0003</v>
      </c>
      <c r="C172" s="2">
        <f t="shared" si="14"/>
        <v>-1.7100000000000115E-2</v>
      </c>
      <c r="D172" s="2">
        <f t="shared" si="15"/>
        <v>1.0139800000000001</v>
      </c>
      <c r="E172" s="2">
        <f t="shared" si="16"/>
        <v>1.0105600000000001</v>
      </c>
      <c r="F172" s="2">
        <f t="shared" si="17"/>
        <v>1.0131249999999996</v>
      </c>
      <c r="G172" s="2">
        <f t="shared" si="12"/>
        <v>1.0175300000000005</v>
      </c>
      <c r="H172" s="2"/>
      <c r="I172" s="2">
        <f t="array" ref="I172">SUMPRODUCT(B156:B175, (ROW(B156:B175)-ROW(B156)+1)) / (20*21/2)</f>
        <v>1.0083342857142858</v>
      </c>
      <c r="J172" s="2">
        <f t="shared" si="18"/>
        <v>1.0136323122431028</v>
      </c>
      <c r="K172" s="2">
        <f t="shared" si="13"/>
        <v>1.0178635411918915</v>
      </c>
    </row>
    <row r="173" spans="1:11" ht="13.5" x14ac:dyDescent="0.25">
      <c r="A173" s="3">
        <f>TITRES_STAT!B176</f>
        <v>42552</v>
      </c>
      <c r="B173" s="5">
        <f>TITRES_STAT!D176</f>
        <v>0.99929999999999997</v>
      </c>
      <c r="C173" s="2">
        <f t="shared" si="14"/>
        <v>-1.0000000000000009E-3</v>
      </c>
      <c r="D173" s="2">
        <f t="shared" si="15"/>
        <v>1.0103599999999999</v>
      </c>
      <c r="E173" s="2">
        <f t="shared" si="16"/>
        <v>1.0104599999999999</v>
      </c>
      <c r="F173" s="2">
        <f t="shared" si="17"/>
        <v>1.0122199999999997</v>
      </c>
      <c r="G173" s="2">
        <f t="shared" si="12"/>
        <v>1.0169380000000006</v>
      </c>
      <c r="H173" s="2"/>
      <c r="I173" s="2">
        <f t="array" ref="I173">SUMPRODUCT(B157:B176, (ROW(B157:B176)-ROW(B157)+1)) / (20*21/2)</f>
        <v>1.0072761904761907</v>
      </c>
      <c r="J173" s="2">
        <f t="shared" si="18"/>
        <v>1.012267330124712</v>
      </c>
      <c r="K173" s="2">
        <f t="shared" si="13"/>
        <v>1.0171355591843665</v>
      </c>
    </row>
    <row r="174" spans="1:11" ht="13.5" x14ac:dyDescent="0.25">
      <c r="A174" s="3">
        <f>TITRES_STAT!B177</f>
        <v>42555</v>
      </c>
      <c r="B174" s="5">
        <f>TITRES_STAT!D177</f>
        <v>0.99929999999999997</v>
      </c>
      <c r="C174" s="2">
        <f t="shared" si="14"/>
        <v>0</v>
      </c>
      <c r="D174" s="2">
        <f t="shared" si="15"/>
        <v>1.00674</v>
      </c>
      <c r="E174" s="2">
        <f t="shared" si="16"/>
        <v>1.0103599999999999</v>
      </c>
      <c r="F174" s="2">
        <f t="shared" si="17"/>
        <v>1.0113150000000002</v>
      </c>
      <c r="G174" s="2">
        <f t="shared" si="12"/>
        <v>1.0163460000000004</v>
      </c>
      <c r="H174" s="2"/>
      <c r="I174" s="2">
        <f t="array" ref="I174">SUMPRODUCT(B158:B177, (ROW(B158:B177)-ROW(B158)+1)) / (20*21/2)</f>
        <v>1.0063042857142857</v>
      </c>
      <c r="J174" s="2">
        <f t="shared" si="18"/>
        <v>1.0110323463033108</v>
      </c>
      <c r="K174" s="2">
        <f t="shared" si="13"/>
        <v>1.016436125490862</v>
      </c>
    </row>
    <row r="175" spans="1:11" ht="13.5" x14ac:dyDescent="0.25">
      <c r="A175" s="3">
        <f>TITRES_STAT!B178</f>
        <v>42559</v>
      </c>
      <c r="B175" s="5">
        <f>TITRES_STAT!D178</f>
        <v>0.99929999999999997</v>
      </c>
      <c r="C175" s="2">
        <f t="shared" si="14"/>
        <v>0</v>
      </c>
      <c r="D175" s="2">
        <f t="shared" si="15"/>
        <v>1.00312</v>
      </c>
      <c r="E175" s="2">
        <f t="shared" si="16"/>
        <v>1.0102600000000002</v>
      </c>
      <c r="F175" s="2">
        <f t="shared" si="17"/>
        <v>1.0104100000000003</v>
      </c>
      <c r="G175" s="2">
        <f t="shared" si="12"/>
        <v>1.0157540000000003</v>
      </c>
      <c r="H175" s="2"/>
      <c r="I175" s="2">
        <f t="array" ref="I175">SUMPRODUCT(B159:B178, (ROW(B159:B178)-ROW(B159)+1)) / (20*21/2)</f>
        <v>1.0054185714285715</v>
      </c>
      <c r="J175" s="2">
        <f t="shared" si="18"/>
        <v>1.0099149799887097</v>
      </c>
      <c r="K175" s="2">
        <f t="shared" si="13"/>
        <v>1.0157641205696519</v>
      </c>
    </row>
    <row r="176" spans="1:11" ht="13.5" x14ac:dyDescent="0.25">
      <c r="A176" s="3">
        <f>TITRES_STAT!B179</f>
        <v>42562</v>
      </c>
      <c r="B176" s="5">
        <f>TITRES_STAT!D179</f>
        <v>0.99929999999999997</v>
      </c>
      <c r="C176" s="2">
        <f t="shared" si="14"/>
        <v>0</v>
      </c>
      <c r="D176" s="2">
        <f t="shared" si="15"/>
        <v>0.99949999999999994</v>
      </c>
      <c r="E176" s="2">
        <f t="shared" si="16"/>
        <v>1.0084500000000001</v>
      </c>
      <c r="F176" s="2">
        <f t="shared" si="17"/>
        <v>1.0095050000000003</v>
      </c>
      <c r="G176" s="2">
        <f t="shared" si="12"/>
        <v>1.0153920000000003</v>
      </c>
      <c r="H176" s="2"/>
      <c r="I176" s="2">
        <f t="array" ref="I176">SUMPRODUCT(B160:B179, (ROW(B160:B179)-ROW(B160)+1)) / (20*21/2)</f>
        <v>1.0046190476190475</v>
      </c>
      <c r="J176" s="2">
        <f t="shared" si="18"/>
        <v>1.0089040295135945</v>
      </c>
      <c r="K176" s="2">
        <f t="shared" si="13"/>
        <v>1.0151184687826069</v>
      </c>
    </row>
    <row r="177" spans="1:11" ht="13.5" x14ac:dyDescent="0.25">
      <c r="A177" s="3">
        <f>TITRES_STAT!B180</f>
        <v>42563</v>
      </c>
      <c r="B177" s="5">
        <f>TITRES_STAT!D180</f>
        <v>0.99929999999999997</v>
      </c>
      <c r="C177" s="2">
        <f t="shared" si="14"/>
        <v>0</v>
      </c>
      <c r="D177" s="2">
        <f t="shared" si="15"/>
        <v>0.99930000000000008</v>
      </c>
      <c r="E177" s="2">
        <f t="shared" si="16"/>
        <v>1.00664</v>
      </c>
      <c r="F177" s="2">
        <f t="shared" si="17"/>
        <v>1.0086000000000004</v>
      </c>
      <c r="G177" s="2">
        <f t="shared" si="12"/>
        <v>1.0150300000000001</v>
      </c>
      <c r="H177" s="2"/>
      <c r="I177" s="2">
        <f t="array" ref="I177">SUMPRODUCT(B161:B180, (ROW(B161:B180)-ROW(B161)+1)) / (20*21/2)</f>
        <v>1.0039057142857142</v>
      </c>
      <c r="J177" s="2">
        <f t="shared" si="18"/>
        <v>1.0079893600361092</v>
      </c>
      <c r="K177" s="2">
        <f t="shared" si="13"/>
        <v>1.0144981366734851</v>
      </c>
    </row>
    <row r="178" spans="1:11" ht="13.5" x14ac:dyDescent="0.25">
      <c r="A178" s="3">
        <f>TITRES_STAT!B181</f>
        <v>42564</v>
      </c>
      <c r="B178" s="5">
        <f>TITRES_STAT!D181</f>
        <v>0.99929999999999997</v>
      </c>
      <c r="C178" s="2">
        <f t="shared" si="14"/>
        <v>0</v>
      </c>
      <c r="D178" s="2">
        <f t="shared" si="15"/>
        <v>0.99930000000000008</v>
      </c>
      <c r="E178" s="2">
        <f t="shared" si="16"/>
        <v>1.0048299999999999</v>
      </c>
      <c r="F178" s="2">
        <f t="shared" si="17"/>
        <v>1.0076950000000005</v>
      </c>
      <c r="G178" s="2">
        <f t="shared" ref="G178:G241" si="19">AVERAGE(B129:B178)</f>
        <v>1.0146680000000001</v>
      </c>
      <c r="H178" s="2"/>
      <c r="I178" s="2">
        <f t="array" ref="I178">SUMPRODUCT(B162:B181, (ROW(B162:B181)-ROW(B162)+1)) / (20*21/2)</f>
        <v>1.0032785714285717</v>
      </c>
      <c r="J178" s="2">
        <f t="shared" si="18"/>
        <v>1.007161801937432</v>
      </c>
      <c r="K178" s="2">
        <f t="shared" si="13"/>
        <v>1.0139021313137406</v>
      </c>
    </row>
    <row r="179" spans="1:11" ht="13.5" x14ac:dyDescent="0.25">
      <c r="A179" s="3">
        <f>TITRES_STAT!B182</f>
        <v>42565</v>
      </c>
      <c r="B179" s="5">
        <f>TITRES_STAT!D182</f>
        <v>0.99929999999999997</v>
      </c>
      <c r="C179" s="2">
        <f t="shared" si="14"/>
        <v>0</v>
      </c>
      <c r="D179" s="2">
        <f t="shared" si="15"/>
        <v>0.99930000000000008</v>
      </c>
      <c r="E179" s="2">
        <f t="shared" si="16"/>
        <v>1.0030199999999998</v>
      </c>
      <c r="F179" s="2">
        <f t="shared" si="17"/>
        <v>1.0067900000000003</v>
      </c>
      <c r="G179" s="2">
        <f t="shared" si="19"/>
        <v>1.0143059999999999</v>
      </c>
      <c r="H179" s="2"/>
      <c r="I179" s="2">
        <f t="array" ref="I179">SUMPRODUCT(B163:B182, (ROW(B163:B182)-ROW(B163)+1)) / (20*21/2)</f>
        <v>1.0033090476190476</v>
      </c>
      <c r="J179" s="2">
        <f t="shared" si="18"/>
        <v>1.0064130588957718</v>
      </c>
      <c r="K179" s="2">
        <f t="shared" ref="K179:K242" si="20">$K$4*B179+(1-$K$4)*K178</f>
        <v>1.0133294987132018</v>
      </c>
    </row>
    <row r="180" spans="1:11" ht="13.5" x14ac:dyDescent="0.25">
      <c r="A180" s="3">
        <f>TITRES_STAT!B183</f>
        <v>42566</v>
      </c>
      <c r="B180" s="5">
        <f>TITRES_STAT!D183</f>
        <v>0.99929999999999997</v>
      </c>
      <c r="C180" s="2">
        <f t="shared" si="14"/>
        <v>0</v>
      </c>
      <c r="D180" s="2">
        <f t="shared" si="15"/>
        <v>0.99930000000000008</v>
      </c>
      <c r="E180" s="2">
        <f t="shared" si="16"/>
        <v>1.0012099999999999</v>
      </c>
      <c r="F180" s="2">
        <f t="shared" si="17"/>
        <v>1.0058850000000004</v>
      </c>
      <c r="G180" s="2">
        <f t="shared" si="19"/>
        <v>1.013944</v>
      </c>
      <c r="H180" s="2"/>
      <c r="I180" s="2">
        <f t="array" ref="I180">SUMPRODUCT(B164:B183, (ROW(B164:B183)-ROW(B164)+1)) / (20*21/2)</f>
        <v>1.0033157142857143</v>
      </c>
      <c r="J180" s="2">
        <f t="shared" si="18"/>
        <v>1.005735624715222</v>
      </c>
      <c r="K180" s="2">
        <f t="shared" si="20"/>
        <v>1.0127793222930763</v>
      </c>
    </row>
    <row r="181" spans="1:11" ht="13.5" x14ac:dyDescent="0.25">
      <c r="A181" s="3">
        <f>TITRES_STAT!B184</f>
        <v>42569</v>
      </c>
      <c r="B181" s="5">
        <f>TITRES_STAT!D184</f>
        <v>0.99929999999999997</v>
      </c>
      <c r="C181" s="2">
        <f t="shared" si="14"/>
        <v>0</v>
      </c>
      <c r="D181" s="2">
        <f t="shared" si="15"/>
        <v>0.99930000000000008</v>
      </c>
      <c r="E181" s="2">
        <f t="shared" si="16"/>
        <v>0.99939999999999996</v>
      </c>
      <c r="F181" s="2">
        <f t="shared" si="17"/>
        <v>1.0049800000000002</v>
      </c>
      <c r="G181" s="2">
        <f t="shared" si="19"/>
        <v>1.0135819999999998</v>
      </c>
      <c r="H181" s="2"/>
      <c r="I181" s="2">
        <f t="array" ref="I181">SUMPRODUCT(B165:B184, (ROW(B165:B184)-ROW(B165)+1)) / (20*21/2)</f>
        <v>1.0032985714285714</v>
      </c>
      <c r="J181" s="2">
        <f t="shared" si="18"/>
        <v>1.0051227080756771</v>
      </c>
      <c r="K181" s="2">
        <f t="shared" si="20"/>
        <v>1.0122507214188381</v>
      </c>
    </row>
    <row r="182" spans="1:11" ht="13.5" x14ac:dyDescent="0.25">
      <c r="A182" s="3">
        <f>TITRES_STAT!B185</f>
        <v>42570</v>
      </c>
      <c r="B182" s="5">
        <f>TITRES_STAT!D185</f>
        <v>1.0053000000000001</v>
      </c>
      <c r="C182" s="2">
        <f t="shared" si="14"/>
        <v>6.0000000000001164E-3</v>
      </c>
      <c r="D182" s="2">
        <f t="shared" si="15"/>
        <v>1.0004999999999999</v>
      </c>
      <c r="E182" s="2">
        <f t="shared" si="16"/>
        <v>0.99990000000000001</v>
      </c>
      <c r="F182" s="2">
        <f t="shared" si="17"/>
        <v>1.0052300000000003</v>
      </c>
      <c r="G182" s="2">
        <f t="shared" si="19"/>
        <v>1.0133399999999997</v>
      </c>
      <c r="H182" s="2"/>
      <c r="I182" s="2">
        <f t="array" ref="I182">SUMPRODUCT(B166:B185, (ROW(B166:B185)-ROW(B166)+1)) / (20*21/2)</f>
        <v>1.0049909523809524</v>
      </c>
      <c r="J182" s="2">
        <f t="shared" si="18"/>
        <v>1.0051395930208507</v>
      </c>
      <c r="K182" s="2">
        <f t="shared" si="20"/>
        <v>1.0119781441082953</v>
      </c>
    </row>
    <row r="183" spans="1:11" ht="13.5" x14ac:dyDescent="0.25">
      <c r="A183" s="3">
        <f>TITRES_STAT!B186</f>
        <v>42571</v>
      </c>
      <c r="B183" s="5">
        <f>TITRES_STAT!D186</f>
        <v>1.0053000000000001</v>
      </c>
      <c r="C183" s="2">
        <f t="shared" si="14"/>
        <v>0</v>
      </c>
      <c r="D183" s="2">
        <f t="shared" si="15"/>
        <v>1.0017</v>
      </c>
      <c r="E183" s="2">
        <f t="shared" si="16"/>
        <v>1.0005000000000002</v>
      </c>
      <c r="F183" s="2">
        <f t="shared" si="17"/>
        <v>1.0054799999999999</v>
      </c>
      <c r="G183" s="2">
        <f t="shared" si="19"/>
        <v>1.0130979999999996</v>
      </c>
      <c r="H183" s="2"/>
      <c r="I183" s="2">
        <f t="array" ref="I183">SUMPRODUCT(B167:B186, (ROW(B167:B186)-ROW(B167)+1)) / (20*21/2)</f>
        <v>1.0071538095238095</v>
      </c>
      <c r="J183" s="2">
        <f t="shared" si="18"/>
        <v>1.0051548698760078</v>
      </c>
      <c r="K183" s="2">
        <f t="shared" si="20"/>
        <v>1.0117162561040485</v>
      </c>
    </row>
    <row r="184" spans="1:11" ht="13.5" x14ac:dyDescent="0.25">
      <c r="A184" s="3">
        <f>TITRES_STAT!B187</f>
        <v>42572</v>
      </c>
      <c r="B184" s="5">
        <f>TITRES_STAT!D187</f>
        <v>1.0053000000000001</v>
      </c>
      <c r="C184" s="2">
        <f t="shared" si="14"/>
        <v>0</v>
      </c>
      <c r="D184" s="2">
        <f t="shared" si="15"/>
        <v>1.0028999999999999</v>
      </c>
      <c r="E184" s="2">
        <f t="shared" si="16"/>
        <v>1.0010999999999999</v>
      </c>
      <c r="F184" s="2">
        <f t="shared" si="17"/>
        <v>1.0057299999999998</v>
      </c>
      <c r="G184" s="2">
        <f t="shared" si="19"/>
        <v>1.0128559999999995</v>
      </c>
      <c r="H184" s="2"/>
      <c r="I184" s="2">
        <f t="array" ref="I184">SUMPRODUCT(B168:B187, (ROW(B168:B187)-ROW(B168)+1)) / (20*21/2)</f>
        <v>1.0092585714285716</v>
      </c>
      <c r="J184" s="2">
        <f t="shared" si="18"/>
        <v>1.0051686917925786</v>
      </c>
      <c r="K184" s="2">
        <f t="shared" si="20"/>
        <v>1.0114646382176151</v>
      </c>
    </row>
    <row r="185" spans="1:11" ht="13.5" x14ac:dyDescent="0.25">
      <c r="A185" s="3">
        <f>TITRES_STAT!B188</f>
        <v>42573</v>
      </c>
      <c r="B185" s="5">
        <f>TITRES_STAT!D188</f>
        <v>1.0235000000000001</v>
      </c>
      <c r="C185" s="2">
        <f t="shared" si="14"/>
        <v>1.8199999999999994E-2</v>
      </c>
      <c r="D185" s="2">
        <f t="shared" si="15"/>
        <v>1.0077400000000001</v>
      </c>
      <c r="E185" s="2">
        <f t="shared" si="16"/>
        <v>1.00352</v>
      </c>
      <c r="F185" s="2">
        <f t="shared" si="17"/>
        <v>1.0068899999999998</v>
      </c>
      <c r="G185" s="2">
        <f t="shared" si="19"/>
        <v>1.0129779999999995</v>
      </c>
      <c r="H185" s="2"/>
      <c r="I185" s="2">
        <f t="array" ref="I185">SUMPRODUCT(B169:B188, (ROW(B169:B188)-ROW(B169)+1)) / (20*21/2)</f>
        <v>1.0113052380952383</v>
      </c>
      <c r="J185" s="2">
        <f t="shared" si="18"/>
        <v>1.0069145306694758</v>
      </c>
      <c r="K185" s="2">
        <f t="shared" si="20"/>
        <v>1.0119366131894734</v>
      </c>
    </row>
    <row r="186" spans="1:11" ht="13.5" x14ac:dyDescent="0.25">
      <c r="A186" s="3">
        <f>TITRES_STAT!B189</f>
        <v>42577</v>
      </c>
      <c r="B186" s="5">
        <f>TITRES_STAT!D189</f>
        <v>1.0296000000000001</v>
      </c>
      <c r="C186" s="2">
        <f t="shared" si="14"/>
        <v>6.0999999999999943E-3</v>
      </c>
      <c r="D186" s="2">
        <f t="shared" si="15"/>
        <v>1.0138000000000003</v>
      </c>
      <c r="E186" s="2">
        <f t="shared" si="16"/>
        <v>1.0065500000000001</v>
      </c>
      <c r="F186" s="2">
        <f t="shared" si="17"/>
        <v>1.0074999999999998</v>
      </c>
      <c r="G186" s="2">
        <f t="shared" si="19"/>
        <v>1.0132219999999994</v>
      </c>
      <c r="H186" s="2"/>
      <c r="I186" s="2">
        <f t="array" ref="I186">SUMPRODUCT(B170:B189, (ROW(B170:B189)-ROW(B170)+1)) / (20*21/2)</f>
        <v>1.0132938095238095</v>
      </c>
      <c r="J186" s="2">
        <f t="shared" si="18"/>
        <v>1.0090750515580973</v>
      </c>
      <c r="K186" s="2">
        <f t="shared" si="20"/>
        <v>1.0126292950251803</v>
      </c>
    </row>
    <row r="187" spans="1:11" ht="13.5" x14ac:dyDescent="0.25">
      <c r="A187" s="3">
        <f>TITRES_STAT!B190</f>
        <v>42578</v>
      </c>
      <c r="B187" s="5">
        <f>TITRES_STAT!D190</f>
        <v>1.0296000000000001</v>
      </c>
      <c r="C187" s="2">
        <f t="shared" si="14"/>
        <v>0</v>
      </c>
      <c r="D187" s="2">
        <f t="shared" si="15"/>
        <v>1.0186600000000001</v>
      </c>
      <c r="E187" s="2">
        <f t="shared" si="16"/>
        <v>1.0095800000000001</v>
      </c>
      <c r="F187" s="2">
        <f t="shared" si="17"/>
        <v>1.0081099999999996</v>
      </c>
      <c r="G187" s="2">
        <f t="shared" si="19"/>
        <v>1.0134659999999993</v>
      </c>
      <c r="H187" s="2"/>
      <c r="I187" s="2">
        <f t="array" ref="I187">SUMPRODUCT(B171:B190, (ROW(B171:B190)-ROW(B171)+1)) / (20*21/2)</f>
        <v>1.0152242857142859</v>
      </c>
      <c r="J187" s="2">
        <f t="shared" si="18"/>
        <v>1.0110298085525642</v>
      </c>
      <c r="K187" s="2">
        <f t="shared" si="20"/>
        <v>1.01329481286733</v>
      </c>
    </row>
    <row r="188" spans="1:11" ht="13.5" x14ac:dyDescent="0.25">
      <c r="A188" s="3">
        <f>TITRES_STAT!B191</f>
        <v>42579</v>
      </c>
      <c r="B188" s="5">
        <f>TITRES_STAT!D191</f>
        <v>1.0296000000000001</v>
      </c>
      <c r="C188" s="2">
        <f t="shared" si="14"/>
        <v>0</v>
      </c>
      <c r="D188" s="2">
        <f t="shared" si="15"/>
        <v>1.0235200000000002</v>
      </c>
      <c r="E188" s="2">
        <f t="shared" si="16"/>
        <v>1.01261</v>
      </c>
      <c r="F188" s="2">
        <f t="shared" si="17"/>
        <v>1.0087199999999998</v>
      </c>
      <c r="G188" s="2">
        <f t="shared" si="19"/>
        <v>1.0137099999999994</v>
      </c>
      <c r="H188" s="2"/>
      <c r="I188" s="2">
        <f t="array" ref="I188">SUMPRODUCT(B172:B191, (ROW(B172:B191)-ROW(B172)+1)) / (20*21/2)</f>
        <v>1.0170966666666665</v>
      </c>
      <c r="J188" s="2">
        <f t="shared" si="18"/>
        <v>1.0127983982142248</v>
      </c>
      <c r="K188" s="2">
        <f t="shared" si="20"/>
        <v>1.013934231970572</v>
      </c>
    </row>
    <row r="189" spans="1:11" ht="13.5" x14ac:dyDescent="0.25">
      <c r="A189" s="3">
        <f>TITRES_STAT!B192</f>
        <v>42580</v>
      </c>
      <c r="B189" s="5">
        <f>TITRES_STAT!D192</f>
        <v>1.0296000000000001</v>
      </c>
      <c r="C189" s="2">
        <f t="shared" si="14"/>
        <v>0</v>
      </c>
      <c r="D189" s="2">
        <f t="shared" si="15"/>
        <v>1.0283800000000001</v>
      </c>
      <c r="E189" s="2">
        <f t="shared" si="16"/>
        <v>1.0156400000000001</v>
      </c>
      <c r="F189" s="2">
        <f t="shared" si="17"/>
        <v>1.0093299999999996</v>
      </c>
      <c r="G189" s="2">
        <f t="shared" si="19"/>
        <v>1.0139539999999994</v>
      </c>
      <c r="H189" s="2"/>
      <c r="I189" s="2">
        <f t="array" ref="I189">SUMPRODUCT(B173:B192, (ROW(B173:B192)-ROW(B173)+1)) / (20*21/2)</f>
        <v>1.0189109523809525</v>
      </c>
      <c r="J189" s="2">
        <f t="shared" si="18"/>
        <v>1.0143985507652511</v>
      </c>
      <c r="K189" s="2">
        <f t="shared" si="20"/>
        <v>1.0145485758148634</v>
      </c>
    </row>
    <row r="190" spans="1:11" ht="13.5" x14ac:dyDescent="0.25">
      <c r="A190" s="3">
        <f>TITRES_STAT!B193</f>
        <v>42583</v>
      </c>
      <c r="B190" s="5">
        <f>TITRES_STAT!D193</f>
        <v>1.0296000000000001</v>
      </c>
      <c r="C190" s="2">
        <f t="shared" si="14"/>
        <v>0</v>
      </c>
      <c r="D190" s="2">
        <f t="shared" si="15"/>
        <v>1.0296000000000001</v>
      </c>
      <c r="E190" s="2">
        <f t="shared" si="16"/>
        <v>1.0186700000000002</v>
      </c>
      <c r="F190" s="2">
        <f t="shared" si="17"/>
        <v>1.0099399999999998</v>
      </c>
      <c r="G190" s="2">
        <f t="shared" si="19"/>
        <v>1.0141979999999995</v>
      </c>
      <c r="H190" s="2"/>
      <c r="I190" s="2">
        <f t="array" ref="I190">SUMPRODUCT(B174:B193, (ROW(B174:B193)-ROW(B174)+1)) / (20*21/2)</f>
        <v>1.0205857142857144</v>
      </c>
      <c r="J190" s="2">
        <f t="shared" si="18"/>
        <v>1.0158463078352273</v>
      </c>
      <c r="K190" s="2">
        <f t="shared" si="20"/>
        <v>1.0151388277436924</v>
      </c>
    </row>
    <row r="191" spans="1:11" ht="13.5" x14ac:dyDescent="0.25">
      <c r="A191" s="3">
        <f>TITRES_STAT!B194</f>
        <v>42584</v>
      </c>
      <c r="B191" s="5">
        <f>TITRES_STAT!D194</f>
        <v>1.0296000000000001</v>
      </c>
      <c r="C191" s="2">
        <f t="shared" si="14"/>
        <v>0</v>
      </c>
      <c r="D191" s="2">
        <f t="shared" si="15"/>
        <v>1.0296000000000001</v>
      </c>
      <c r="E191" s="2">
        <f t="shared" si="16"/>
        <v>1.0217000000000003</v>
      </c>
      <c r="F191" s="2">
        <f t="shared" si="17"/>
        <v>1.0105499999999998</v>
      </c>
      <c r="G191" s="2">
        <f t="shared" si="19"/>
        <v>1.0144419999999996</v>
      </c>
      <c r="H191" s="2"/>
      <c r="I191" s="2">
        <f t="array" ref="I191">SUMPRODUCT(B175:B194, (ROW(B175:B194)-ROW(B175)+1)) / (20*21/2)</f>
        <v>1.0221161904761906</v>
      </c>
      <c r="J191" s="2">
        <f t="shared" si="18"/>
        <v>1.0171561832794915</v>
      </c>
      <c r="K191" s="2">
        <f t="shared" si="20"/>
        <v>1.0157059325380573</v>
      </c>
    </row>
    <row r="192" spans="1:11" ht="13.5" x14ac:dyDescent="0.25">
      <c r="A192" s="3">
        <f>TITRES_STAT!B195</f>
        <v>42585</v>
      </c>
      <c r="B192" s="5">
        <f>TITRES_STAT!D195</f>
        <v>1.0296000000000001</v>
      </c>
      <c r="C192" s="2">
        <f t="shared" si="14"/>
        <v>0</v>
      </c>
      <c r="D192" s="2">
        <f t="shared" si="15"/>
        <v>1.0296000000000001</v>
      </c>
      <c r="E192" s="2">
        <f t="shared" si="16"/>
        <v>1.0241300000000002</v>
      </c>
      <c r="F192" s="2">
        <f t="shared" si="17"/>
        <v>1.0120149999999997</v>
      </c>
      <c r="G192" s="2">
        <f t="shared" si="19"/>
        <v>1.0146859999999998</v>
      </c>
      <c r="H192" s="2"/>
      <c r="I192" s="2">
        <f t="array" ref="I192">SUMPRODUCT(B176:B195, (ROW(B176:B195)-ROW(B176)+1)) / (20*21/2)</f>
        <v>1.0235023809523811</v>
      </c>
      <c r="J192" s="2">
        <f t="shared" si="18"/>
        <v>1.0183413086814448</v>
      </c>
      <c r="K192" s="2">
        <f t="shared" si="20"/>
        <v>1.0162507979287216</v>
      </c>
    </row>
    <row r="193" spans="1:11" ht="13.5" x14ac:dyDescent="0.25">
      <c r="A193" s="3">
        <f>TITRES_STAT!B196</f>
        <v>42586</v>
      </c>
      <c r="B193" s="5">
        <f>TITRES_STAT!D196</f>
        <v>1.0296000000000001</v>
      </c>
      <c r="C193" s="2">
        <f t="shared" si="14"/>
        <v>0</v>
      </c>
      <c r="D193" s="2">
        <f t="shared" si="15"/>
        <v>1.0296000000000001</v>
      </c>
      <c r="E193" s="2">
        <f t="shared" si="16"/>
        <v>1.0265600000000004</v>
      </c>
      <c r="F193" s="2">
        <f t="shared" si="17"/>
        <v>1.0135299999999998</v>
      </c>
      <c r="G193" s="2">
        <f t="shared" si="19"/>
        <v>1.0149299999999999</v>
      </c>
      <c r="H193" s="2"/>
      <c r="I193" s="2">
        <f t="array" ref="I193">SUMPRODUCT(B177:B196, (ROW(B177:B196)-ROW(B177)+1)) / (20*21/2)</f>
        <v>1.0287728571428572</v>
      </c>
      <c r="J193" s="2">
        <f t="shared" si="18"/>
        <v>1.0194135649974978</v>
      </c>
      <c r="K193" s="2">
        <f t="shared" si="20"/>
        <v>1.0167742960491639</v>
      </c>
    </row>
    <row r="194" spans="1:11" ht="13.5" x14ac:dyDescent="0.25">
      <c r="A194" s="3">
        <f>TITRES_STAT!B197</f>
        <v>42587</v>
      </c>
      <c r="B194" s="5">
        <f>TITRES_STAT!D197</f>
        <v>1.0296000000000001</v>
      </c>
      <c r="C194" s="2">
        <f t="shared" si="14"/>
        <v>0</v>
      </c>
      <c r="D194" s="2">
        <f t="shared" si="15"/>
        <v>1.0296000000000001</v>
      </c>
      <c r="E194" s="2">
        <f t="shared" si="16"/>
        <v>1.0289900000000001</v>
      </c>
      <c r="F194" s="2">
        <f t="shared" si="17"/>
        <v>1.0150449999999998</v>
      </c>
      <c r="G194" s="2">
        <f t="shared" si="19"/>
        <v>1.015174</v>
      </c>
      <c r="H194" s="2"/>
      <c r="I194" s="2">
        <f t="array" ref="I194">SUMPRODUCT(B178:B197, (ROW(B178:B197)-ROW(B178)+1)) / (20*21/2)</f>
        <v>1.033697619047619</v>
      </c>
      <c r="J194" s="2">
        <f t="shared" si="18"/>
        <v>1.0203837016644028</v>
      </c>
      <c r="K194" s="2">
        <f t="shared" si="20"/>
        <v>1.0172772648315496</v>
      </c>
    </row>
    <row r="195" spans="1:11" ht="13.5" x14ac:dyDescent="0.25">
      <c r="A195" s="3">
        <f>TITRES_STAT!B198</f>
        <v>42590</v>
      </c>
      <c r="B195" s="5">
        <f>TITRES_STAT!D198</f>
        <v>1.0296000000000001</v>
      </c>
      <c r="C195" s="2">
        <f t="shared" si="14"/>
        <v>0</v>
      </c>
      <c r="D195" s="2">
        <f t="shared" si="15"/>
        <v>1.0296000000000001</v>
      </c>
      <c r="E195" s="2">
        <f t="shared" si="16"/>
        <v>1.0296000000000001</v>
      </c>
      <c r="F195" s="2">
        <f t="shared" si="17"/>
        <v>1.0165599999999997</v>
      </c>
      <c r="G195" s="2">
        <f t="shared" si="19"/>
        <v>1.0154180000000002</v>
      </c>
      <c r="H195" s="2"/>
      <c r="I195" s="2">
        <f t="array" ref="I195">SUMPRODUCT(B179:B198, (ROW(B179:B198)-ROW(B179)+1)) / (20*21/2)</f>
        <v>1.0411623809523809</v>
      </c>
      <c r="J195" s="2">
        <f t="shared" si="18"/>
        <v>1.0212614443630312</v>
      </c>
      <c r="K195" s="2">
        <f t="shared" si="20"/>
        <v>1.0177605093479594</v>
      </c>
    </row>
    <row r="196" spans="1:11" ht="13.5" x14ac:dyDescent="0.25">
      <c r="A196" s="3">
        <f>TITRES_STAT!B199</f>
        <v>42591</v>
      </c>
      <c r="B196" s="5">
        <f>TITRES_STAT!D199</f>
        <v>1.0719000000000001</v>
      </c>
      <c r="C196" s="2">
        <f t="shared" ref="C196:C259" si="21">B196-B195</f>
        <v>4.2300000000000004E-2</v>
      </c>
      <c r="D196" s="2">
        <f t="shared" si="15"/>
        <v>1.0380600000000002</v>
      </c>
      <c r="E196" s="2">
        <f t="shared" si="16"/>
        <v>1.03383</v>
      </c>
      <c r="F196" s="2">
        <f t="shared" si="17"/>
        <v>1.0201899999999999</v>
      </c>
      <c r="G196" s="2">
        <f t="shared" si="19"/>
        <v>1.0165080000000002</v>
      </c>
      <c r="H196" s="2"/>
      <c r="I196" s="2">
        <f t="array" ref="I196">SUMPRODUCT(B180:B199, (ROW(B180:B199)-ROW(B180)+1)) / (20*21/2)</f>
        <v>1.0481371428571429</v>
      </c>
      <c r="J196" s="2">
        <f t="shared" si="18"/>
        <v>1.0260841639475045</v>
      </c>
      <c r="K196" s="2">
        <f t="shared" si="20"/>
        <v>1.0198836266284315</v>
      </c>
    </row>
    <row r="197" spans="1:11" ht="13.5" x14ac:dyDescent="0.25">
      <c r="A197" s="3">
        <f>TITRES_STAT!B200</f>
        <v>42592</v>
      </c>
      <c r="B197" s="5">
        <f>TITRES_STAT!D200</f>
        <v>1.0719000000000001</v>
      </c>
      <c r="C197" s="2">
        <f t="shared" si="21"/>
        <v>0</v>
      </c>
      <c r="D197" s="2">
        <f t="shared" si="15"/>
        <v>1.0465200000000001</v>
      </c>
      <c r="E197" s="2">
        <f t="shared" si="16"/>
        <v>1.03806</v>
      </c>
      <c r="F197" s="2">
        <f t="shared" si="17"/>
        <v>1.02382</v>
      </c>
      <c r="G197" s="2">
        <f t="shared" si="19"/>
        <v>1.0173680000000003</v>
      </c>
      <c r="H197" s="2"/>
      <c r="I197" s="2">
        <f t="array" ref="I197">SUMPRODUCT(B181:B200, (ROW(B181:B200)-ROW(B181)+1)) / (20*21/2)</f>
        <v>1.0546219047619048</v>
      </c>
      <c r="J197" s="2">
        <f t="shared" si="18"/>
        <v>1.0304475769048851</v>
      </c>
      <c r="K197" s="2">
        <f t="shared" si="20"/>
        <v>1.0219234844077087</v>
      </c>
    </row>
    <row r="198" spans="1:11" ht="13.5" x14ac:dyDescent="0.25">
      <c r="A198" s="3">
        <f>TITRES_STAT!B201</f>
        <v>42593</v>
      </c>
      <c r="B198" s="5">
        <f>TITRES_STAT!D201</f>
        <v>1.1022000000000001</v>
      </c>
      <c r="C198" s="2">
        <f t="shared" si="21"/>
        <v>3.0299999999999994E-2</v>
      </c>
      <c r="D198" s="2">
        <f t="shared" ref="D198:D261" si="22">AVERAGE(B194:B198)</f>
        <v>1.06104</v>
      </c>
      <c r="E198" s="2">
        <f t="shared" si="16"/>
        <v>1.04532</v>
      </c>
      <c r="F198" s="2">
        <f t="shared" si="17"/>
        <v>1.0289649999999999</v>
      </c>
      <c r="G198" s="2">
        <f t="shared" si="19"/>
        <v>1.0188340000000005</v>
      </c>
      <c r="H198" s="2"/>
      <c r="I198" s="2">
        <f t="array" ref="I198">SUMPRODUCT(B182:B201, (ROW(B182:B201)-ROW(B182)+1)) / (20*21/2)</f>
        <v>1.0606166666666668</v>
      </c>
      <c r="J198" s="2">
        <f t="shared" si="18"/>
        <v>1.0372811410091818</v>
      </c>
      <c r="K198" s="2">
        <f t="shared" si="20"/>
        <v>1.025071583058387</v>
      </c>
    </row>
    <row r="199" spans="1:11" ht="13.5" x14ac:dyDescent="0.25">
      <c r="A199" s="3">
        <f>TITRES_STAT!B202</f>
        <v>42594</v>
      </c>
      <c r="B199" s="5">
        <f>TITRES_STAT!D202</f>
        <v>1.1022000000000001</v>
      </c>
      <c r="C199" s="2">
        <f t="shared" si="21"/>
        <v>0</v>
      </c>
      <c r="D199" s="2">
        <f t="shared" si="22"/>
        <v>1.0755599999999998</v>
      </c>
      <c r="E199" s="2">
        <f t="shared" si="16"/>
        <v>1.0525800000000001</v>
      </c>
      <c r="F199" s="2">
        <f t="shared" si="17"/>
        <v>1.0341100000000001</v>
      </c>
      <c r="G199" s="2">
        <f t="shared" si="19"/>
        <v>1.0203000000000004</v>
      </c>
      <c r="H199" s="2"/>
      <c r="I199" s="2">
        <f t="array" ref="I199">SUMPRODUCT(B183:B202, (ROW(B183:B202)-ROW(B183)+1)) / (20*21/2)</f>
        <v>1.0661214285714287</v>
      </c>
      <c r="J199" s="2">
        <f t="shared" si="18"/>
        <v>1.0434638894844979</v>
      </c>
      <c r="K199" s="2">
        <f t="shared" si="20"/>
        <v>1.0280962268600189</v>
      </c>
    </row>
    <row r="200" spans="1:11" ht="13.5" x14ac:dyDescent="0.25">
      <c r="A200" s="3">
        <f>TITRES_STAT!B203</f>
        <v>42597</v>
      </c>
      <c r="B200" s="5">
        <f>TITRES_STAT!D203</f>
        <v>1.1022000000000001</v>
      </c>
      <c r="C200" s="2">
        <f t="shared" si="21"/>
        <v>0</v>
      </c>
      <c r="D200" s="2">
        <f t="shared" si="22"/>
        <v>1.0900799999999999</v>
      </c>
      <c r="E200" s="2">
        <f t="shared" si="16"/>
        <v>1.0598400000000001</v>
      </c>
      <c r="F200" s="2">
        <f t="shared" si="17"/>
        <v>1.0392550000000003</v>
      </c>
      <c r="G200" s="2">
        <f t="shared" si="19"/>
        <v>1.0217660000000006</v>
      </c>
      <c r="H200" s="2"/>
      <c r="I200" s="2">
        <f t="array" ref="I200">SUMPRODUCT(B184:B203, (ROW(B184:B203)-ROW(B184)+1)) / (20*21/2)</f>
        <v>1.0711647619047622</v>
      </c>
      <c r="J200" s="2">
        <f t="shared" si="18"/>
        <v>1.0490578047716885</v>
      </c>
      <c r="K200" s="2">
        <f t="shared" si="20"/>
        <v>1.0310022571792339</v>
      </c>
    </row>
    <row r="201" spans="1:11" ht="13.5" x14ac:dyDescent="0.25">
      <c r="A201" s="3">
        <f>TITRES_STAT!B204</f>
        <v>42598</v>
      </c>
      <c r="B201" s="5">
        <f>TITRES_STAT!D204</f>
        <v>1.1022000000000001</v>
      </c>
      <c r="C201" s="2">
        <f t="shared" si="21"/>
        <v>0</v>
      </c>
      <c r="D201" s="2">
        <f t="shared" si="22"/>
        <v>1.0961399999999999</v>
      </c>
      <c r="E201" s="2">
        <f t="shared" si="16"/>
        <v>1.0671000000000002</v>
      </c>
      <c r="F201" s="2">
        <f t="shared" si="17"/>
        <v>1.0444</v>
      </c>
      <c r="G201" s="2">
        <f t="shared" si="19"/>
        <v>1.0232320000000008</v>
      </c>
      <c r="H201" s="2">
        <f>AVERAGE(B2:B201)</f>
        <v>1.0325420000000001</v>
      </c>
      <c r="I201" s="2">
        <f t="array" ref="I201">SUMPRODUCT(B185:B204, (ROW(B185:B204)-ROW(B185)+1)) / (20*21/2)</f>
        <v>1.07748</v>
      </c>
      <c r="J201" s="2">
        <f t="shared" si="18"/>
        <v>1.0541189662220039</v>
      </c>
      <c r="K201" s="2">
        <f t="shared" si="20"/>
        <v>1.0337943255251463</v>
      </c>
    </row>
    <row r="202" spans="1:11" ht="13.5" x14ac:dyDescent="0.25">
      <c r="A202" s="3">
        <f>TITRES_STAT!B205</f>
        <v>42599</v>
      </c>
      <c r="B202" s="5">
        <f>TITRES_STAT!D205</f>
        <v>1.1022000000000001</v>
      </c>
      <c r="C202" s="2">
        <f t="shared" si="21"/>
        <v>0</v>
      </c>
      <c r="D202" s="2">
        <f t="shared" si="22"/>
        <v>1.1022000000000001</v>
      </c>
      <c r="E202" s="2">
        <f t="shared" si="16"/>
        <v>1.07436</v>
      </c>
      <c r="F202" s="2">
        <f t="shared" si="17"/>
        <v>1.0492450000000002</v>
      </c>
      <c r="G202" s="2">
        <f t="shared" si="19"/>
        <v>1.0249280000000007</v>
      </c>
      <c r="H202" s="2">
        <f t="shared" ref="H202:H265" si="23">AVERAGE(B3:B202)</f>
        <v>1.0330515</v>
      </c>
      <c r="I202" s="2">
        <f t="array" ref="I202">SUMPRODUCT(B186:B205, (ROW(B186:B205)-ROW(B186)+1)) / (20*21/2)</f>
        <v>1.0832471428571429</v>
      </c>
      <c r="J202" s="2">
        <f t="shared" si="18"/>
        <v>1.0586981122960988</v>
      </c>
      <c r="K202" s="2">
        <f t="shared" si="20"/>
        <v>1.0364769009947483</v>
      </c>
    </row>
    <row r="203" spans="1:11" ht="13.5" x14ac:dyDescent="0.25">
      <c r="A203" s="3">
        <f>TITRES_STAT!B206</f>
        <v>42600</v>
      </c>
      <c r="B203" s="5">
        <f>TITRES_STAT!D206</f>
        <v>1.1022000000000001</v>
      </c>
      <c r="C203" s="2">
        <f t="shared" si="21"/>
        <v>0</v>
      </c>
      <c r="D203" s="2">
        <f t="shared" si="22"/>
        <v>1.1022000000000001</v>
      </c>
      <c r="E203" s="2">
        <f t="shared" si="16"/>
        <v>1.08162</v>
      </c>
      <c r="F203" s="2">
        <f t="shared" si="17"/>
        <v>1.05409</v>
      </c>
      <c r="G203" s="2">
        <f t="shared" si="19"/>
        <v>1.0266240000000009</v>
      </c>
      <c r="H203" s="2">
        <f t="shared" si="23"/>
        <v>1.033704</v>
      </c>
      <c r="I203" s="2">
        <f t="array" ref="I203">SUMPRODUCT(B187:B206, (ROW(B187:B206)-ROW(B187)+1)) / (20*21/2)</f>
        <v>1.0885528571428573</v>
      </c>
      <c r="J203" s="2">
        <f t="shared" si="18"/>
        <v>1.0628411492202798</v>
      </c>
      <c r="K203" s="2">
        <f t="shared" si="20"/>
        <v>1.0390542774263269</v>
      </c>
    </row>
    <row r="204" spans="1:11" ht="13.5" x14ac:dyDescent="0.25">
      <c r="A204" s="3">
        <f>TITRES_STAT!B207</f>
        <v>42601</v>
      </c>
      <c r="B204" s="5">
        <f>TITRES_STAT!D207</f>
        <v>1.1204000000000001</v>
      </c>
      <c r="C204" s="2">
        <f t="shared" si="21"/>
        <v>1.8199999999999994E-2</v>
      </c>
      <c r="D204" s="2">
        <f t="shared" si="22"/>
        <v>1.1058400000000002</v>
      </c>
      <c r="E204" s="2">
        <f t="shared" ref="E204:E267" si="24">AVERAGE(B195:B204)</f>
        <v>1.0907</v>
      </c>
      <c r="F204" s="2">
        <f t="shared" si="17"/>
        <v>1.0598449999999999</v>
      </c>
      <c r="G204" s="2">
        <f t="shared" si="19"/>
        <v>1.028684000000001</v>
      </c>
      <c r="H204" s="2">
        <f t="shared" si="23"/>
        <v>1.0344474999999997</v>
      </c>
      <c r="I204" s="2">
        <f t="array" ref="I204">SUMPRODUCT(B188:B207, (ROW(B188:B207)-ROW(B188)+1)) / (20*21/2)</f>
        <v>1.0934261904761906</v>
      </c>
      <c r="J204" s="2">
        <f t="shared" si="18"/>
        <v>1.0683229445326341</v>
      </c>
      <c r="K204" s="2">
        <f t="shared" si="20"/>
        <v>1.0422443057625495</v>
      </c>
    </row>
    <row r="205" spans="1:11" ht="13.5" x14ac:dyDescent="0.25">
      <c r="A205" s="3">
        <f>TITRES_STAT!B208</f>
        <v>42604</v>
      </c>
      <c r="B205" s="5">
        <f>TITRES_STAT!D208</f>
        <v>1.1204000000000001</v>
      </c>
      <c r="C205" s="2">
        <f t="shared" si="21"/>
        <v>0</v>
      </c>
      <c r="D205" s="2">
        <f t="shared" si="22"/>
        <v>1.10948</v>
      </c>
      <c r="E205" s="2">
        <f t="shared" si="24"/>
        <v>1.09978</v>
      </c>
      <c r="F205" s="2">
        <f t="shared" si="17"/>
        <v>1.0646900000000001</v>
      </c>
      <c r="G205" s="2">
        <f t="shared" si="19"/>
        <v>1.0307440000000008</v>
      </c>
      <c r="H205" s="2">
        <f t="shared" si="23"/>
        <v>1.0351909999999998</v>
      </c>
      <c r="I205" s="2">
        <f t="array" ref="I205">SUMPRODUCT(B189:B208, (ROW(B189:B208)-ROW(B189)+1)) / (20*21/2)</f>
        <v>1.0978671428571429</v>
      </c>
      <c r="J205" s="2">
        <f t="shared" si="18"/>
        <v>1.0732826641009547</v>
      </c>
      <c r="K205" s="2">
        <f t="shared" si="20"/>
        <v>1.0453092349483319</v>
      </c>
    </row>
    <row r="206" spans="1:11" ht="13.5" x14ac:dyDescent="0.25">
      <c r="A206" s="3">
        <f>TITRES_STAT!B209</f>
        <v>42605</v>
      </c>
      <c r="B206" s="5">
        <f>TITRES_STAT!D209</f>
        <v>1.1204000000000001</v>
      </c>
      <c r="C206" s="2">
        <f t="shared" si="21"/>
        <v>0</v>
      </c>
      <c r="D206" s="2">
        <f t="shared" si="22"/>
        <v>1.1131199999999999</v>
      </c>
      <c r="E206" s="2">
        <f t="shared" si="24"/>
        <v>1.1046299999999998</v>
      </c>
      <c r="F206" s="2">
        <f t="shared" si="17"/>
        <v>1.0692299999999999</v>
      </c>
      <c r="G206" s="2">
        <f t="shared" si="19"/>
        <v>1.0328040000000009</v>
      </c>
      <c r="H206" s="2">
        <f t="shared" si="23"/>
        <v>1.0359344999999995</v>
      </c>
      <c r="I206" s="2">
        <f t="array" ref="I206">SUMPRODUCT(B190:B209, (ROW(B190:B209)-ROW(B190)+1)) / (20*21/2)</f>
        <v>1.1018757142857145</v>
      </c>
      <c r="J206" s="2">
        <f t="shared" si="18"/>
        <v>1.0777700294246733</v>
      </c>
      <c r="K206" s="2">
        <f t="shared" si="20"/>
        <v>1.048253970832711</v>
      </c>
    </row>
    <row r="207" spans="1:11" ht="13.5" x14ac:dyDescent="0.25">
      <c r="A207" s="3">
        <f>TITRES_STAT!B210</f>
        <v>42606</v>
      </c>
      <c r="B207" s="5">
        <f>TITRES_STAT!D210</f>
        <v>1.1204000000000001</v>
      </c>
      <c r="C207" s="2">
        <f t="shared" si="21"/>
        <v>0</v>
      </c>
      <c r="D207" s="2">
        <f t="shared" si="22"/>
        <v>1.11676</v>
      </c>
      <c r="E207" s="2">
        <f t="shared" si="24"/>
        <v>1.10948</v>
      </c>
      <c r="F207" s="2">
        <f t="shared" si="17"/>
        <v>1.0737700000000001</v>
      </c>
      <c r="G207" s="2">
        <f t="shared" si="19"/>
        <v>1.0348640000000009</v>
      </c>
      <c r="H207" s="2">
        <f t="shared" si="23"/>
        <v>1.0366779999999993</v>
      </c>
      <c r="I207" s="2">
        <f t="array" ref="I207">SUMPRODUCT(B191:B210, (ROW(B191:B210)-ROW(B191)+1)) / (20*21/2)</f>
        <v>1.1054519047619047</v>
      </c>
      <c r="J207" s="2">
        <f t="shared" si="18"/>
        <v>1.0818300266223235</v>
      </c>
      <c r="K207" s="2">
        <f t="shared" si="20"/>
        <v>1.0510832268784871</v>
      </c>
    </row>
    <row r="208" spans="1:11" ht="13.5" x14ac:dyDescent="0.25">
      <c r="A208" s="3">
        <f>TITRES_STAT!B211</f>
        <v>42607</v>
      </c>
      <c r="B208" s="5">
        <f>TITRES_STAT!D211</f>
        <v>1.1204000000000001</v>
      </c>
      <c r="C208" s="2">
        <f t="shared" si="21"/>
        <v>0</v>
      </c>
      <c r="D208" s="2">
        <f t="shared" si="22"/>
        <v>1.1204000000000001</v>
      </c>
      <c r="E208" s="2">
        <f t="shared" si="24"/>
        <v>1.1113</v>
      </c>
      <c r="F208" s="2">
        <f t="shared" si="17"/>
        <v>1.0783100000000001</v>
      </c>
      <c r="G208" s="2">
        <f t="shared" si="19"/>
        <v>1.0369240000000011</v>
      </c>
      <c r="H208" s="2">
        <f t="shared" si="23"/>
        <v>1.0374214999999993</v>
      </c>
      <c r="I208" s="2">
        <f t="array" ref="I208">SUMPRODUCT(B192:B211, (ROW(B192:B211)-ROW(B192)+1)) / (20*21/2)</f>
        <v>1.1085957142857146</v>
      </c>
      <c r="J208" s="2">
        <f t="shared" si="18"/>
        <v>1.0855033574201975</v>
      </c>
      <c r="K208" s="2">
        <f t="shared" si="20"/>
        <v>1.0538015317067817</v>
      </c>
    </row>
    <row r="209" spans="1:11" ht="13.5" x14ac:dyDescent="0.25">
      <c r="A209" s="3">
        <f>TITRES_STAT!B212</f>
        <v>42608</v>
      </c>
      <c r="B209" s="5">
        <f>TITRES_STAT!D212</f>
        <v>1.1204000000000001</v>
      </c>
      <c r="C209" s="2">
        <f t="shared" si="21"/>
        <v>0</v>
      </c>
      <c r="D209" s="2">
        <f t="shared" si="22"/>
        <v>1.1204000000000001</v>
      </c>
      <c r="E209" s="2">
        <f t="shared" si="24"/>
        <v>1.1131199999999999</v>
      </c>
      <c r="F209" s="2">
        <f t="shared" si="17"/>
        <v>1.0828500000000001</v>
      </c>
      <c r="G209" s="2">
        <f t="shared" si="19"/>
        <v>1.038984000000001</v>
      </c>
      <c r="H209" s="2">
        <f t="shared" si="23"/>
        <v>1.0381649999999991</v>
      </c>
      <c r="I209" s="2">
        <f t="array" ref="I209">SUMPRODUCT(B193:B212, (ROW(B193:B212)-ROW(B193)+1)) / (20*21/2)</f>
        <v>1.1113071428571428</v>
      </c>
      <c r="J209" s="2">
        <f t="shared" si="18"/>
        <v>1.0888268471897025</v>
      </c>
      <c r="K209" s="2">
        <f t="shared" si="20"/>
        <v>1.0564132363457315</v>
      </c>
    </row>
    <row r="210" spans="1:11" ht="13.5" x14ac:dyDescent="0.25">
      <c r="A210" s="3">
        <f>TITRES_STAT!B213</f>
        <v>42611</v>
      </c>
      <c r="B210" s="5">
        <f>TITRES_STAT!D213</f>
        <v>1.1204000000000001</v>
      </c>
      <c r="C210" s="2">
        <f t="shared" si="21"/>
        <v>0</v>
      </c>
      <c r="D210" s="2">
        <f t="shared" si="22"/>
        <v>1.1204000000000001</v>
      </c>
      <c r="E210" s="2">
        <f t="shared" si="24"/>
        <v>1.11494</v>
      </c>
      <c r="F210" s="2">
        <f t="shared" si="17"/>
        <v>1.0873900000000001</v>
      </c>
      <c r="G210" s="2">
        <f t="shared" si="19"/>
        <v>1.0410440000000007</v>
      </c>
      <c r="H210" s="2">
        <f t="shared" si="23"/>
        <v>1.0389084999999991</v>
      </c>
      <c r="I210" s="2">
        <f t="array" ref="I210">SUMPRODUCT(B194:B213, (ROW(B194:B213)-ROW(B194)+1)) / (20*21/2)</f>
        <v>1.1135861904761906</v>
      </c>
      <c r="J210" s="2">
        <f t="shared" si="18"/>
        <v>1.0918338141240165</v>
      </c>
      <c r="K210" s="2">
        <f t="shared" si="20"/>
        <v>1.0589225211949185</v>
      </c>
    </row>
    <row r="211" spans="1:11" ht="13.5" x14ac:dyDescent="0.25">
      <c r="A211" s="3">
        <f>TITRES_STAT!B214</f>
        <v>42612</v>
      </c>
      <c r="B211" s="5">
        <f>TITRES_STAT!D214</f>
        <v>1.1204000000000001</v>
      </c>
      <c r="C211" s="2">
        <f t="shared" si="21"/>
        <v>0</v>
      </c>
      <c r="D211" s="2">
        <f t="shared" si="22"/>
        <v>1.1204000000000001</v>
      </c>
      <c r="E211" s="2">
        <f t="shared" si="24"/>
        <v>1.11676</v>
      </c>
      <c r="F211" s="2">
        <f t="shared" si="17"/>
        <v>1.0919300000000001</v>
      </c>
      <c r="G211" s="2">
        <f t="shared" si="19"/>
        <v>1.0431040000000007</v>
      </c>
      <c r="H211" s="2">
        <f t="shared" si="23"/>
        <v>1.0396519999999991</v>
      </c>
      <c r="I211" s="2">
        <f t="array" ref="I211">SUMPRODUCT(B195:B214, (ROW(B195:B214)-ROW(B195)+1)) / (20*21/2)</f>
        <v>1.1154328571428571</v>
      </c>
      <c r="J211" s="2">
        <f t="shared" si="18"/>
        <v>1.0945544032550625</v>
      </c>
      <c r="K211" s="2">
        <f t="shared" si="20"/>
        <v>1.0613334027166863</v>
      </c>
    </row>
    <row r="212" spans="1:11" ht="13.5" x14ac:dyDescent="0.25">
      <c r="A212" s="3">
        <f>TITRES_STAT!B215</f>
        <v>42613</v>
      </c>
      <c r="B212" s="5">
        <f>TITRES_STAT!D215</f>
        <v>1.1204000000000001</v>
      </c>
      <c r="C212" s="2">
        <f t="shared" si="21"/>
        <v>0</v>
      </c>
      <c r="D212" s="2">
        <f t="shared" si="22"/>
        <v>1.1204000000000001</v>
      </c>
      <c r="E212" s="2">
        <f t="shared" si="24"/>
        <v>1.1185800000000001</v>
      </c>
      <c r="F212" s="2">
        <f t="shared" ref="F212:F275" si="25">AVERAGE(B193:B212)</f>
        <v>1.0964700000000001</v>
      </c>
      <c r="G212" s="2">
        <f t="shared" si="19"/>
        <v>1.0455060000000009</v>
      </c>
      <c r="H212" s="2">
        <f t="shared" si="23"/>
        <v>1.0403954999999989</v>
      </c>
      <c r="I212" s="2">
        <f t="array" ref="I212">SUMPRODUCT(B196:B215, (ROW(B196:B215)-ROW(B196)+1)) / (20*21/2)</f>
        <v>1.1168471428571429</v>
      </c>
      <c r="J212" s="2">
        <f t="shared" si="18"/>
        <v>1.0970158886593422</v>
      </c>
      <c r="K212" s="2">
        <f t="shared" si="20"/>
        <v>1.0636497398650515</v>
      </c>
    </row>
    <row r="213" spans="1:11" ht="13.5" x14ac:dyDescent="0.25">
      <c r="A213" s="3">
        <f>TITRES_STAT!B216</f>
        <v>42614</v>
      </c>
      <c r="B213" s="5">
        <f>TITRES_STAT!D216</f>
        <v>1.1204000000000001</v>
      </c>
      <c r="C213" s="2">
        <f t="shared" si="21"/>
        <v>0</v>
      </c>
      <c r="D213" s="2">
        <f t="shared" si="22"/>
        <v>1.1204000000000001</v>
      </c>
      <c r="E213" s="2">
        <f t="shared" si="24"/>
        <v>1.1204000000000001</v>
      </c>
      <c r="F213" s="2">
        <f t="shared" si="25"/>
        <v>1.10101</v>
      </c>
      <c r="G213" s="2">
        <f t="shared" si="19"/>
        <v>1.0479080000000007</v>
      </c>
      <c r="H213" s="2">
        <f t="shared" si="23"/>
        <v>1.0411389999999989</v>
      </c>
      <c r="I213" s="2">
        <f t="array" ref="I213">SUMPRODUCT(B197:B216, (ROW(B197:B216)-ROW(B197)+1)) / (20*21/2)</f>
        <v>1.1178290476190476</v>
      </c>
      <c r="J213" s="2">
        <f t="shared" ref="J213:J276" si="26">$J$4*B213+J212*(1-$J$4)</f>
        <v>1.099242946882262</v>
      </c>
      <c r="K213" s="2">
        <f t="shared" si="20"/>
        <v>1.0658752402625005</v>
      </c>
    </row>
    <row r="214" spans="1:11" ht="13.5" x14ac:dyDescent="0.25">
      <c r="A214" s="3">
        <f>TITRES_STAT!B217</f>
        <v>42615</v>
      </c>
      <c r="B214" s="5">
        <f>TITRES_STAT!D217</f>
        <v>1.1204000000000001</v>
      </c>
      <c r="C214" s="2">
        <f t="shared" si="21"/>
        <v>0</v>
      </c>
      <c r="D214" s="2">
        <f t="shared" si="22"/>
        <v>1.1204000000000001</v>
      </c>
      <c r="E214" s="2">
        <f t="shared" si="24"/>
        <v>1.1204000000000001</v>
      </c>
      <c r="F214" s="2">
        <f t="shared" si="25"/>
        <v>1.10555</v>
      </c>
      <c r="G214" s="2">
        <f t="shared" si="19"/>
        <v>1.0503100000000005</v>
      </c>
      <c r="H214" s="2">
        <f t="shared" si="23"/>
        <v>1.0418824999999989</v>
      </c>
      <c r="I214" s="2">
        <f t="array" ref="I214">SUMPRODUCT(B198:B217, (ROW(B198:B217)-ROW(B198)+1)) / (20*21/2)</f>
        <v>1.1156942857142857</v>
      </c>
      <c r="J214" s="2">
        <f t="shared" si="26"/>
        <v>1.1012579043220465</v>
      </c>
      <c r="K214" s="2">
        <f t="shared" si="20"/>
        <v>1.0680134661345593</v>
      </c>
    </row>
    <row r="215" spans="1:11" ht="13.5" x14ac:dyDescent="0.25">
      <c r="A215" s="3">
        <f>TITRES_STAT!B218</f>
        <v>42618</v>
      </c>
      <c r="B215" s="5">
        <f>TITRES_STAT!D218</f>
        <v>1.1204000000000001</v>
      </c>
      <c r="C215" s="2">
        <f t="shared" si="21"/>
        <v>0</v>
      </c>
      <c r="D215" s="2">
        <f t="shared" si="22"/>
        <v>1.1204000000000001</v>
      </c>
      <c r="E215" s="2">
        <f t="shared" si="24"/>
        <v>1.1204000000000001</v>
      </c>
      <c r="F215" s="2">
        <f t="shared" si="25"/>
        <v>1.11009</v>
      </c>
      <c r="G215" s="2">
        <f t="shared" si="19"/>
        <v>1.0527120000000008</v>
      </c>
      <c r="H215" s="2">
        <f t="shared" si="23"/>
        <v>1.0426259999999987</v>
      </c>
      <c r="I215" s="2">
        <f t="array" ref="I215">SUMPRODUCT(B199:B218, (ROW(B199:B218)-ROW(B199)+1)) / (20*21/2)</f>
        <v>1.1134728571428572</v>
      </c>
      <c r="J215" s="2">
        <f t="shared" si="26"/>
        <v>1.1030809610532801</v>
      </c>
      <c r="K215" s="2">
        <f t="shared" si="20"/>
        <v>1.0700678400116355</v>
      </c>
    </row>
    <row r="216" spans="1:11" ht="13.5" x14ac:dyDescent="0.25">
      <c r="A216" s="3">
        <f>TITRES_STAT!B219</f>
        <v>42619</v>
      </c>
      <c r="B216" s="5">
        <f>TITRES_STAT!D219</f>
        <v>1.1204000000000001</v>
      </c>
      <c r="C216" s="2">
        <f t="shared" si="21"/>
        <v>0</v>
      </c>
      <c r="D216" s="2">
        <f t="shared" si="22"/>
        <v>1.1204000000000001</v>
      </c>
      <c r="E216" s="2">
        <f t="shared" si="24"/>
        <v>1.1204000000000001</v>
      </c>
      <c r="F216" s="2">
        <f t="shared" si="25"/>
        <v>1.1125149999999999</v>
      </c>
      <c r="G216" s="2">
        <f t="shared" si="19"/>
        <v>1.0547720000000009</v>
      </c>
      <c r="H216" s="2">
        <f t="shared" si="23"/>
        <v>1.0432264999999987</v>
      </c>
      <c r="I216" s="2">
        <f t="array" ref="I216">SUMPRODUCT(B200:B219, (ROW(B200:B219)-ROW(B200)+1)) / (20*21/2)</f>
        <v>1.1113090476190477</v>
      </c>
      <c r="J216" s="2">
        <f t="shared" si="26"/>
        <v>1.1047303933339201</v>
      </c>
      <c r="K216" s="2">
        <f t="shared" si="20"/>
        <v>1.0720416502072576</v>
      </c>
    </row>
    <row r="217" spans="1:11" ht="13.5" x14ac:dyDescent="0.25">
      <c r="A217" s="3">
        <f>TITRES_STAT!B220</f>
        <v>42620</v>
      </c>
      <c r="B217" s="5">
        <f>TITRES_STAT!D220</f>
        <v>1.0901000000000001</v>
      </c>
      <c r="C217" s="2">
        <f t="shared" si="21"/>
        <v>-3.0299999999999994E-2</v>
      </c>
      <c r="D217" s="2">
        <f t="shared" si="22"/>
        <v>1.1143399999999999</v>
      </c>
      <c r="E217" s="2">
        <f t="shared" si="24"/>
        <v>1.11737</v>
      </c>
      <c r="F217" s="2">
        <f t="shared" si="25"/>
        <v>1.1134249999999999</v>
      </c>
      <c r="G217" s="2">
        <f t="shared" si="19"/>
        <v>1.0562260000000008</v>
      </c>
      <c r="H217" s="2">
        <f t="shared" si="23"/>
        <v>1.0436754999999984</v>
      </c>
      <c r="I217" s="2">
        <f t="array" ref="I217">SUMPRODUCT(B201:B220, (ROW(B201:B220)-ROW(B201)+1)) / (20*21/2)</f>
        <v>1.1092028571428572</v>
      </c>
      <c r="J217" s="2">
        <f t="shared" si="26"/>
        <v>1.1033370225402135</v>
      </c>
      <c r="K217" s="2">
        <f t="shared" si="20"/>
        <v>1.0727498207873651</v>
      </c>
    </row>
    <row r="218" spans="1:11" ht="13.5" x14ac:dyDescent="0.25">
      <c r="A218" s="3">
        <f>TITRES_STAT!B221</f>
        <v>42621</v>
      </c>
      <c r="B218" s="5">
        <f>TITRES_STAT!D221</f>
        <v>1.0901000000000001</v>
      </c>
      <c r="C218" s="2">
        <f t="shared" si="21"/>
        <v>0</v>
      </c>
      <c r="D218" s="2">
        <f t="shared" si="22"/>
        <v>1.1082799999999999</v>
      </c>
      <c r="E218" s="2">
        <f t="shared" si="24"/>
        <v>1.1143399999999999</v>
      </c>
      <c r="F218" s="2">
        <f t="shared" si="25"/>
        <v>1.1128199999999999</v>
      </c>
      <c r="G218" s="2">
        <f t="shared" si="19"/>
        <v>1.0576800000000008</v>
      </c>
      <c r="H218" s="2">
        <f t="shared" si="23"/>
        <v>1.0441244999999986</v>
      </c>
      <c r="I218" s="2">
        <f t="array" ref="I218">SUMPRODUCT(B202:B221, (ROW(B202:B221)-ROW(B202)+1)) / (20*21/2)</f>
        <v>1.1013923809523811</v>
      </c>
      <c r="J218" s="2">
        <f t="shared" si="26"/>
        <v>1.1020763537268599</v>
      </c>
      <c r="K218" s="2">
        <f t="shared" si="20"/>
        <v>1.0734302199721744</v>
      </c>
    </row>
    <row r="219" spans="1:11" ht="13.5" x14ac:dyDescent="0.25">
      <c r="A219" s="3">
        <f>TITRES_STAT!B222</f>
        <v>42622</v>
      </c>
      <c r="B219" s="5">
        <f>TITRES_STAT!D222</f>
        <v>1.0901000000000001</v>
      </c>
      <c r="C219" s="2">
        <f t="shared" si="21"/>
        <v>0</v>
      </c>
      <c r="D219" s="2">
        <f t="shared" si="22"/>
        <v>1.1022200000000002</v>
      </c>
      <c r="E219" s="2">
        <f t="shared" si="24"/>
        <v>1.11131</v>
      </c>
      <c r="F219" s="2">
        <f t="shared" si="25"/>
        <v>1.112215</v>
      </c>
      <c r="G219" s="2">
        <f t="shared" si="19"/>
        <v>1.0591340000000007</v>
      </c>
      <c r="H219" s="2">
        <f t="shared" si="23"/>
        <v>1.0445734999999987</v>
      </c>
      <c r="I219" s="2">
        <f t="array" ref="I219">SUMPRODUCT(B203:B222, (ROW(B203:B222)-ROW(B203)+1)) / (20*21/2)</f>
        <v>1.093927619047619</v>
      </c>
      <c r="J219" s="2">
        <f t="shared" si="26"/>
        <v>1.1009357486100162</v>
      </c>
      <c r="K219" s="2">
        <f t="shared" si="20"/>
        <v>1.0740839368360107</v>
      </c>
    </row>
    <row r="220" spans="1:11" ht="13.5" x14ac:dyDescent="0.25">
      <c r="A220" s="3">
        <f>TITRES_STAT!B223</f>
        <v>42627</v>
      </c>
      <c r="B220" s="5">
        <f>TITRES_STAT!D223</f>
        <v>1.0901000000000001</v>
      </c>
      <c r="C220" s="2">
        <f t="shared" si="21"/>
        <v>0</v>
      </c>
      <c r="D220" s="2">
        <f t="shared" si="22"/>
        <v>1.09616</v>
      </c>
      <c r="E220" s="2">
        <f t="shared" si="24"/>
        <v>1.1082799999999999</v>
      </c>
      <c r="F220" s="2">
        <f t="shared" si="25"/>
        <v>1.11161</v>
      </c>
      <c r="G220" s="2">
        <f t="shared" si="19"/>
        <v>1.0605880000000008</v>
      </c>
      <c r="H220" s="2">
        <f t="shared" si="23"/>
        <v>1.0450224999999986</v>
      </c>
      <c r="I220" s="2">
        <f t="array" ref="I220">SUMPRODUCT(B204:B223, (ROW(B204:B223)-ROW(B204)+1)) / (20*21/2)</f>
        <v>1.0868085714285716</v>
      </c>
      <c r="J220" s="2">
        <f t="shared" si="26"/>
        <v>1.0999037725519194</v>
      </c>
      <c r="K220" s="2">
        <f t="shared" si="20"/>
        <v>1.0747120177444023</v>
      </c>
    </row>
    <row r="221" spans="1:11" ht="13.5" x14ac:dyDescent="0.25">
      <c r="A221" s="3">
        <f>TITRES_STAT!B224</f>
        <v>42628</v>
      </c>
      <c r="B221" s="5">
        <f>TITRES_STAT!D224</f>
        <v>1.0296000000000001</v>
      </c>
      <c r="C221" s="2">
        <f t="shared" si="21"/>
        <v>-6.0499999999999998E-2</v>
      </c>
      <c r="D221" s="2">
        <f t="shared" si="22"/>
        <v>1.0780000000000001</v>
      </c>
      <c r="E221" s="2">
        <f t="shared" si="24"/>
        <v>1.0992</v>
      </c>
      <c r="F221" s="2">
        <f t="shared" si="25"/>
        <v>1.10798</v>
      </c>
      <c r="G221" s="2">
        <f t="shared" si="19"/>
        <v>1.0608320000000007</v>
      </c>
      <c r="H221" s="2">
        <f t="shared" si="23"/>
        <v>1.0451689999999985</v>
      </c>
      <c r="I221" s="2">
        <f t="array" ref="I221">SUMPRODUCT(B205:B224, (ROW(B205:B224)-ROW(B205)+1)) / (20*21/2)</f>
        <v>1.0800352380952383</v>
      </c>
      <c r="J221" s="2">
        <f t="shared" si="26"/>
        <v>1.0932081751660223</v>
      </c>
      <c r="K221" s="2">
        <f t="shared" si="20"/>
        <v>1.0729429190093276</v>
      </c>
    </row>
    <row r="222" spans="1:11" ht="13.5" x14ac:dyDescent="0.25">
      <c r="A222" s="3">
        <f>TITRES_STAT!B225</f>
        <v>42629</v>
      </c>
      <c r="B222" s="5">
        <f>TITRES_STAT!D225</f>
        <v>1.0296000000000001</v>
      </c>
      <c r="C222" s="2">
        <f t="shared" si="21"/>
        <v>0</v>
      </c>
      <c r="D222" s="2">
        <f t="shared" si="22"/>
        <v>1.0659000000000001</v>
      </c>
      <c r="E222" s="2">
        <f t="shared" si="24"/>
        <v>1.09012</v>
      </c>
      <c r="F222" s="2">
        <f t="shared" si="25"/>
        <v>1.1043499999999997</v>
      </c>
      <c r="G222" s="2">
        <f t="shared" si="19"/>
        <v>1.0614180000000006</v>
      </c>
      <c r="H222" s="2">
        <f t="shared" si="23"/>
        <v>1.0453154999999983</v>
      </c>
      <c r="I222" s="2">
        <f t="array" ref="I222">SUMPRODUCT(B206:B225, (ROW(B206:B225)-ROW(B206)+1)) / (20*21/2)</f>
        <v>1.0736942857142857</v>
      </c>
      <c r="J222" s="2">
        <f t="shared" si="26"/>
        <v>1.0871502537216393</v>
      </c>
      <c r="K222" s="2">
        <f t="shared" si="20"/>
        <v>1.0712431966952363</v>
      </c>
    </row>
    <row r="223" spans="1:11" ht="13.5" x14ac:dyDescent="0.25">
      <c r="A223" s="3">
        <f>TITRES_STAT!B226</f>
        <v>42632</v>
      </c>
      <c r="B223" s="5">
        <f>TITRES_STAT!D226</f>
        <v>1.0296000000000001</v>
      </c>
      <c r="C223" s="2">
        <f t="shared" si="21"/>
        <v>0</v>
      </c>
      <c r="D223" s="2">
        <f t="shared" si="22"/>
        <v>1.0538000000000003</v>
      </c>
      <c r="E223" s="2">
        <f t="shared" si="24"/>
        <v>1.08104</v>
      </c>
      <c r="F223" s="2">
        <f t="shared" si="25"/>
        <v>1.1007199999999997</v>
      </c>
      <c r="G223" s="2">
        <f t="shared" si="19"/>
        <v>1.0620240000000007</v>
      </c>
      <c r="H223" s="2">
        <f t="shared" si="23"/>
        <v>1.0451764999999984</v>
      </c>
      <c r="I223" s="2">
        <f t="array" ref="I223">SUMPRODUCT(B207:B226, (ROW(B207:B226)-ROW(B207)+1)) / (20*21/2)</f>
        <v>1.0677857142857143</v>
      </c>
      <c r="J223" s="2">
        <f t="shared" si="26"/>
        <v>1.0816692771767213</v>
      </c>
      <c r="K223" s="2">
        <f t="shared" si="20"/>
        <v>1.0696101301581682</v>
      </c>
    </row>
    <row r="224" spans="1:11" ht="13.5" x14ac:dyDescent="0.25">
      <c r="A224" s="3">
        <f>TITRES_STAT!B227</f>
        <v>42633</v>
      </c>
      <c r="B224" s="5">
        <f>TITRES_STAT!D227</f>
        <v>1.0296000000000001</v>
      </c>
      <c r="C224" s="2">
        <f t="shared" si="21"/>
        <v>0</v>
      </c>
      <c r="D224" s="2">
        <f t="shared" si="22"/>
        <v>1.0417000000000001</v>
      </c>
      <c r="E224" s="2">
        <f t="shared" si="24"/>
        <v>1.0719600000000002</v>
      </c>
      <c r="F224" s="2">
        <f t="shared" si="25"/>
        <v>1.0961799999999997</v>
      </c>
      <c r="G224" s="2">
        <f t="shared" si="19"/>
        <v>1.0626300000000006</v>
      </c>
      <c r="H224" s="2">
        <f t="shared" si="23"/>
        <v>1.0448374999999983</v>
      </c>
      <c r="I224" s="2">
        <f t="array" ref="I224">SUMPRODUCT(B208:B227, (ROW(B208:B227)-ROW(B208)+1)) / (20*21/2)</f>
        <v>1.0623095238095239</v>
      </c>
      <c r="J224" s="2">
        <f t="shared" si="26"/>
        <v>1.0767102983979859</v>
      </c>
      <c r="K224" s="2">
        <f t="shared" si="20"/>
        <v>1.0680411054460832</v>
      </c>
    </row>
    <row r="225" spans="1:11" ht="13.5" x14ac:dyDescent="0.25">
      <c r="A225" s="3">
        <f>TITRES_STAT!B228</f>
        <v>42634</v>
      </c>
      <c r="B225" s="5">
        <f>TITRES_STAT!D228</f>
        <v>1.0296000000000001</v>
      </c>
      <c r="C225" s="2">
        <f t="shared" si="21"/>
        <v>0</v>
      </c>
      <c r="D225" s="2">
        <f t="shared" si="22"/>
        <v>1.0296000000000001</v>
      </c>
      <c r="E225" s="2">
        <f t="shared" si="24"/>
        <v>1.0628800000000003</v>
      </c>
      <c r="F225" s="2">
        <f t="shared" si="25"/>
        <v>1.0916399999999995</v>
      </c>
      <c r="G225" s="2">
        <f t="shared" si="19"/>
        <v>1.0632360000000007</v>
      </c>
      <c r="H225" s="2">
        <f t="shared" si="23"/>
        <v>1.0444984999999982</v>
      </c>
      <c r="I225" s="2">
        <f t="array" ref="I225">SUMPRODUCT(B209:B228, (ROW(B209:B228)-ROW(B209)+1)) / (20*21/2)</f>
        <v>1.0572657142857143</v>
      </c>
      <c r="J225" s="2">
        <f t="shared" si="26"/>
        <v>1.0722236033124635</v>
      </c>
      <c r="K225" s="2">
        <f t="shared" si="20"/>
        <v>1.0665336111148642</v>
      </c>
    </row>
    <row r="226" spans="1:11" ht="13.5" x14ac:dyDescent="0.25">
      <c r="A226" s="3">
        <f>TITRES_STAT!B229</f>
        <v>42635</v>
      </c>
      <c r="B226" s="5">
        <f>TITRES_STAT!D229</f>
        <v>1.0296000000000001</v>
      </c>
      <c r="C226" s="2">
        <f t="shared" si="21"/>
        <v>0</v>
      </c>
      <c r="D226" s="2">
        <f t="shared" si="22"/>
        <v>1.0296000000000001</v>
      </c>
      <c r="E226" s="2">
        <f t="shared" si="24"/>
        <v>1.0538000000000003</v>
      </c>
      <c r="F226" s="2">
        <f t="shared" si="25"/>
        <v>1.0870999999999995</v>
      </c>
      <c r="G226" s="2">
        <f t="shared" si="19"/>
        <v>1.0638420000000008</v>
      </c>
      <c r="H226" s="2">
        <f t="shared" si="23"/>
        <v>1.0441594999999984</v>
      </c>
      <c r="I226" s="2">
        <f t="array" ref="I226">SUMPRODUCT(B210:B229, (ROW(B210:B229)-ROW(B210)+1)) / (20*21/2)</f>
        <v>1.0526542857142858</v>
      </c>
      <c r="J226" s="2">
        <f t="shared" si="26"/>
        <v>1.0681642125208004</v>
      </c>
      <c r="K226" s="2">
        <f t="shared" si="20"/>
        <v>1.065085234208399</v>
      </c>
    </row>
    <row r="227" spans="1:11" ht="13.5" x14ac:dyDescent="0.25">
      <c r="A227" s="3">
        <f>TITRES_STAT!B230</f>
        <v>42636</v>
      </c>
      <c r="B227" s="5">
        <f>TITRES_STAT!D230</f>
        <v>1.0296000000000001</v>
      </c>
      <c r="C227" s="2">
        <f t="shared" si="21"/>
        <v>0</v>
      </c>
      <c r="D227" s="2">
        <f t="shared" si="22"/>
        <v>1.0296000000000001</v>
      </c>
      <c r="E227" s="2">
        <f t="shared" si="24"/>
        <v>1.0477500000000002</v>
      </c>
      <c r="F227" s="2">
        <f t="shared" si="25"/>
        <v>1.0825599999999995</v>
      </c>
      <c r="G227" s="2">
        <f t="shared" si="19"/>
        <v>1.0644480000000007</v>
      </c>
      <c r="H227" s="2">
        <f t="shared" si="23"/>
        <v>1.0438204999999983</v>
      </c>
      <c r="I227" s="2">
        <f t="array" ref="I227">SUMPRODUCT(B211:B230, (ROW(B211:B230)-ROW(B211)+1)) / (20*21/2)</f>
        <v>1.0484752380952382</v>
      </c>
      <c r="J227" s="2">
        <f t="shared" si="26"/>
        <v>1.0644914303759623</v>
      </c>
      <c r="K227" s="2">
        <f t="shared" si="20"/>
        <v>1.0636936563963049</v>
      </c>
    </row>
    <row r="228" spans="1:11" ht="13.5" x14ac:dyDescent="0.25">
      <c r="A228" s="3">
        <f>TITRES_STAT!B231</f>
        <v>42639</v>
      </c>
      <c r="B228" s="5">
        <f>TITRES_STAT!D231</f>
        <v>1.0296000000000001</v>
      </c>
      <c r="C228" s="2">
        <f t="shared" si="21"/>
        <v>0</v>
      </c>
      <c r="D228" s="2">
        <f t="shared" si="22"/>
        <v>1.0296000000000001</v>
      </c>
      <c r="E228" s="2">
        <f t="shared" si="24"/>
        <v>1.0417000000000001</v>
      </c>
      <c r="F228" s="2">
        <f t="shared" si="25"/>
        <v>1.0780199999999995</v>
      </c>
      <c r="G228" s="2">
        <f t="shared" si="19"/>
        <v>1.0650540000000006</v>
      </c>
      <c r="H228" s="2">
        <f t="shared" si="23"/>
        <v>1.0434814999999984</v>
      </c>
      <c r="I228" s="2">
        <f t="array" ref="I228">SUMPRODUCT(B212:B231, (ROW(B212:B231)-ROW(B212)+1)) / (20*21/2)</f>
        <v>1.0447285714285715</v>
      </c>
      <c r="J228" s="2">
        <f t="shared" si="26"/>
        <v>1.0611684370068231</v>
      </c>
      <c r="K228" s="2">
        <f t="shared" si="20"/>
        <v>1.0623566502631163</v>
      </c>
    </row>
    <row r="229" spans="1:11" ht="13.5" x14ac:dyDescent="0.25">
      <c r="A229" s="3">
        <f>TITRES_STAT!B232</f>
        <v>42640</v>
      </c>
      <c r="B229" s="5">
        <f>TITRES_STAT!D232</f>
        <v>1.0296000000000001</v>
      </c>
      <c r="C229" s="2">
        <f t="shared" si="21"/>
        <v>0</v>
      </c>
      <c r="D229" s="2">
        <f t="shared" si="22"/>
        <v>1.0296000000000001</v>
      </c>
      <c r="E229" s="2">
        <f t="shared" si="24"/>
        <v>1.0356500000000002</v>
      </c>
      <c r="F229" s="2">
        <f t="shared" si="25"/>
        <v>1.0734799999999995</v>
      </c>
      <c r="G229" s="2">
        <f t="shared" si="19"/>
        <v>1.0656600000000009</v>
      </c>
      <c r="H229" s="2">
        <f t="shared" si="23"/>
        <v>1.0431424999999981</v>
      </c>
      <c r="I229" s="2">
        <f t="array" ref="I229">SUMPRODUCT(B213:B232, (ROW(B213:B232)-ROW(B213)+1)) / (20*21/2)</f>
        <v>1.0414142857142856</v>
      </c>
      <c r="J229" s="2">
        <f t="shared" si="26"/>
        <v>1.0581619191966496</v>
      </c>
      <c r="K229" s="2">
        <f t="shared" si="20"/>
        <v>1.0610720757429941</v>
      </c>
    </row>
    <row r="230" spans="1:11" ht="13.5" x14ac:dyDescent="0.25">
      <c r="A230" s="3">
        <f>TITRES_STAT!B233</f>
        <v>42641</v>
      </c>
      <c r="B230" s="5">
        <f>TITRES_STAT!D233</f>
        <v>1.0296000000000001</v>
      </c>
      <c r="C230" s="2">
        <f t="shared" si="21"/>
        <v>0</v>
      </c>
      <c r="D230" s="2">
        <f t="shared" si="22"/>
        <v>1.0296000000000001</v>
      </c>
      <c r="E230" s="2">
        <f t="shared" si="24"/>
        <v>1.0296000000000001</v>
      </c>
      <c r="F230" s="2">
        <f t="shared" si="25"/>
        <v>1.0689399999999996</v>
      </c>
      <c r="G230" s="2">
        <f t="shared" si="19"/>
        <v>1.0662660000000008</v>
      </c>
      <c r="H230" s="2">
        <f t="shared" si="23"/>
        <v>1.0428034999999982</v>
      </c>
      <c r="I230" s="2">
        <f t="array" ref="I230">SUMPRODUCT(B214:B233, (ROW(B214:B233)-ROW(B214)+1)) / (20*21/2)</f>
        <v>1.038532380952381</v>
      </c>
      <c r="J230" s="2">
        <f t="shared" si="26"/>
        <v>1.0554417364160162</v>
      </c>
      <c r="K230" s="2">
        <f t="shared" si="20"/>
        <v>1.0598378766942491</v>
      </c>
    </row>
    <row r="231" spans="1:11" ht="13.5" x14ac:dyDescent="0.25">
      <c r="A231" s="3">
        <f>TITRES_STAT!B234</f>
        <v>42642</v>
      </c>
      <c r="B231" s="5">
        <f>TITRES_STAT!D234</f>
        <v>1.0296000000000001</v>
      </c>
      <c r="C231" s="2">
        <f t="shared" si="21"/>
        <v>0</v>
      </c>
      <c r="D231" s="2">
        <f t="shared" si="22"/>
        <v>1.0296000000000001</v>
      </c>
      <c r="E231" s="2">
        <f t="shared" si="24"/>
        <v>1.0296000000000001</v>
      </c>
      <c r="F231" s="2">
        <f t="shared" si="25"/>
        <v>1.0643999999999996</v>
      </c>
      <c r="G231" s="2">
        <f t="shared" si="19"/>
        <v>1.0668720000000007</v>
      </c>
      <c r="H231" s="2">
        <f t="shared" si="23"/>
        <v>1.0424644999999979</v>
      </c>
      <c r="I231" s="2">
        <f t="array" ref="I231">SUMPRODUCT(B215:B234, (ROW(B215:B234)-ROW(B215)+1)) / (20*21/2)</f>
        <v>1.0360828571428573</v>
      </c>
      <c r="J231" s="2">
        <f t="shared" si="26"/>
        <v>1.05298061866211</v>
      </c>
      <c r="K231" s="2">
        <f t="shared" si="20"/>
        <v>1.0586520776082</v>
      </c>
    </row>
    <row r="232" spans="1:11" ht="13.5" x14ac:dyDescent="0.25">
      <c r="A232" s="3">
        <f>TITRES_STAT!B235</f>
        <v>42643</v>
      </c>
      <c r="B232" s="5">
        <f>TITRES_STAT!D235</f>
        <v>1.0296000000000001</v>
      </c>
      <c r="C232" s="2">
        <f t="shared" si="21"/>
        <v>0</v>
      </c>
      <c r="D232" s="2">
        <f t="shared" si="22"/>
        <v>1.0296000000000001</v>
      </c>
      <c r="E232" s="2">
        <f t="shared" si="24"/>
        <v>1.0296000000000001</v>
      </c>
      <c r="F232" s="2">
        <f t="shared" si="25"/>
        <v>1.0598599999999996</v>
      </c>
      <c r="G232" s="2">
        <f t="shared" si="19"/>
        <v>1.0673580000000007</v>
      </c>
      <c r="H232" s="2">
        <f t="shared" si="23"/>
        <v>1.0421254999999978</v>
      </c>
      <c r="I232" s="2">
        <f t="array" ref="I232">SUMPRODUCT(B216:B235, (ROW(B216:B235)-ROW(B216)+1)) / (20*21/2)</f>
        <v>1.0340657142857144</v>
      </c>
      <c r="J232" s="2">
        <f t="shared" si="26"/>
        <v>1.0507538930752425</v>
      </c>
      <c r="K232" s="2">
        <f t="shared" si="20"/>
        <v>1.0575127804470941</v>
      </c>
    </row>
    <row r="233" spans="1:11" ht="13.5" x14ac:dyDescent="0.25">
      <c r="A233" s="3">
        <f>TITRES_STAT!B236</f>
        <v>42647</v>
      </c>
      <c r="B233" s="5">
        <f>TITRES_STAT!D236</f>
        <v>1.0296000000000001</v>
      </c>
      <c r="C233" s="2">
        <f t="shared" si="21"/>
        <v>0</v>
      </c>
      <c r="D233" s="2">
        <f t="shared" si="22"/>
        <v>1.0296000000000001</v>
      </c>
      <c r="E233" s="2">
        <f t="shared" si="24"/>
        <v>1.0296000000000001</v>
      </c>
      <c r="F233" s="2">
        <f t="shared" si="25"/>
        <v>1.0553199999999996</v>
      </c>
      <c r="G233" s="2">
        <f t="shared" si="19"/>
        <v>1.0678440000000007</v>
      </c>
      <c r="H233" s="2">
        <f t="shared" si="23"/>
        <v>1.0417864999999977</v>
      </c>
      <c r="I233" s="2">
        <f t="array" ref="I233">SUMPRODUCT(B217:B236, (ROW(B217:B236)-ROW(B217)+1)) / (20*21/2)</f>
        <v>1.0324809523809524</v>
      </c>
      <c r="J233" s="2">
        <f t="shared" si="26"/>
        <v>1.0487392365918862</v>
      </c>
      <c r="K233" s="2">
        <f t="shared" si="20"/>
        <v>1.0564181616060315</v>
      </c>
    </row>
    <row r="234" spans="1:11" ht="13.5" x14ac:dyDescent="0.25">
      <c r="A234" s="3">
        <f>TITRES_STAT!B237</f>
        <v>42648</v>
      </c>
      <c r="B234" s="5">
        <f>TITRES_STAT!D237</f>
        <v>1.0296000000000001</v>
      </c>
      <c r="C234" s="2">
        <f t="shared" si="21"/>
        <v>0</v>
      </c>
      <c r="D234" s="2">
        <f t="shared" si="22"/>
        <v>1.0296000000000001</v>
      </c>
      <c r="E234" s="2">
        <f t="shared" si="24"/>
        <v>1.0296000000000001</v>
      </c>
      <c r="F234" s="2">
        <f t="shared" si="25"/>
        <v>1.0507799999999998</v>
      </c>
      <c r="G234" s="2">
        <f t="shared" si="19"/>
        <v>1.0683300000000004</v>
      </c>
      <c r="H234" s="2">
        <f t="shared" si="23"/>
        <v>1.0414474999999976</v>
      </c>
      <c r="I234" s="2">
        <f t="array" ref="I234">SUMPRODUCT(B218:B237, (ROW(B218:B237)-ROW(B218)+1)) / (20*21/2)</f>
        <v>1.0313285714285714</v>
      </c>
      <c r="J234" s="2">
        <f t="shared" si="26"/>
        <v>1.0469164521545637</v>
      </c>
      <c r="K234" s="2">
        <f t="shared" si="20"/>
        <v>1.0553664689940303</v>
      </c>
    </row>
    <row r="235" spans="1:11" ht="13.5" x14ac:dyDescent="0.25">
      <c r="A235" s="3">
        <f>TITRES_STAT!B238</f>
        <v>42649</v>
      </c>
      <c r="B235" s="5">
        <f>TITRES_STAT!D238</f>
        <v>1.0296000000000001</v>
      </c>
      <c r="C235" s="2">
        <f t="shared" si="21"/>
        <v>0</v>
      </c>
      <c r="D235" s="2">
        <f t="shared" si="22"/>
        <v>1.0296000000000001</v>
      </c>
      <c r="E235" s="2">
        <f t="shared" si="24"/>
        <v>1.0296000000000001</v>
      </c>
      <c r="F235" s="2">
        <f t="shared" si="25"/>
        <v>1.0462399999999998</v>
      </c>
      <c r="G235" s="2">
        <f t="shared" si="19"/>
        <v>1.0684520000000006</v>
      </c>
      <c r="H235" s="2">
        <f t="shared" si="23"/>
        <v>1.0411084999999975</v>
      </c>
      <c r="I235" s="2">
        <f t="array" ref="I235">SUMPRODUCT(B219:B238, (ROW(B219:B238)-ROW(B219)+1)) / (20*21/2)</f>
        <v>1.0298833333333333</v>
      </c>
      <c r="J235" s="2">
        <f t="shared" si="26"/>
        <v>1.0452672662350815</v>
      </c>
      <c r="K235" s="2">
        <f t="shared" si="20"/>
        <v>1.0543560192295585</v>
      </c>
    </row>
    <row r="236" spans="1:11" ht="13.5" x14ac:dyDescent="0.25">
      <c r="A236" s="3">
        <f>TITRES_STAT!B239</f>
        <v>42650</v>
      </c>
      <c r="B236" s="5">
        <f>TITRES_STAT!D239</f>
        <v>1.0296000000000001</v>
      </c>
      <c r="C236" s="2">
        <f t="shared" si="21"/>
        <v>0</v>
      </c>
      <c r="D236" s="2">
        <f t="shared" si="22"/>
        <v>1.0296000000000001</v>
      </c>
      <c r="E236" s="2">
        <f t="shared" si="24"/>
        <v>1.0296000000000001</v>
      </c>
      <c r="F236" s="2">
        <f t="shared" si="25"/>
        <v>1.0416999999999998</v>
      </c>
      <c r="G236" s="2">
        <f t="shared" si="19"/>
        <v>1.0684520000000006</v>
      </c>
      <c r="H236" s="2">
        <f t="shared" si="23"/>
        <v>1.0407694999999975</v>
      </c>
      <c r="I236" s="2">
        <f t="array" ref="I236">SUMPRODUCT(B220:B239, (ROW(B220:B239)-ROW(B220)+1)) / (20*21/2)</f>
        <v>1.0287552380952381</v>
      </c>
      <c r="J236" s="2">
        <f t="shared" si="26"/>
        <v>1.0437751456412643</v>
      </c>
      <c r="K236" s="2">
        <f t="shared" si="20"/>
        <v>1.0533851949460464</v>
      </c>
    </row>
    <row r="237" spans="1:11" ht="13.5" x14ac:dyDescent="0.25">
      <c r="A237" s="3">
        <f>TITRES_STAT!B240</f>
        <v>42653</v>
      </c>
      <c r="B237" s="5">
        <f>TITRES_STAT!D240</f>
        <v>1.0296000000000001</v>
      </c>
      <c r="C237" s="2">
        <f t="shared" si="21"/>
        <v>0</v>
      </c>
      <c r="D237" s="2">
        <f t="shared" si="22"/>
        <v>1.0296000000000001</v>
      </c>
      <c r="E237" s="2">
        <f t="shared" si="24"/>
        <v>1.0296000000000001</v>
      </c>
      <c r="F237" s="2">
        <f t="shared" si="25"/>
        <v>1.0386749999999998</v>
      </c>
      <c r="G237" s="2">
        <f t="shared" si="19"/>
        <v>1.0684520000000008</v>
      </c>
      <c r="H237" s="2">
        <f t="shared" si="23"/>
        <v>1.0404304999999974</v>
      </c>
      <c r="I237" s="2">
        <f t="array" ref="I237">SUMPRODUCT(B221:B240, (ROW(B221:B240)-ROW(B221)+1)) / (20*21/2)</f>
        <v>1.0279442857142858</v>
      </c>
      <c r="J237" s="2">
        <f t="shared" si="26"/>
        <v>1.0424251317706676</v>
      </c>
      <c r="K237" s="2">
        <f t="shared" si="20"/>
        <v>1.0524524422030641</v>
      </c>
    </row>
    <row r="238" spans="1:11" ht="13.5" x14ac:dyDescent="0.25">
      <c r="A238" s="3">
        <f>TITRES_STAT!B241</f>
        <v>42654</v>
      </c>
      <c r="B238" s="5">
        <f>TITRES_STAT!D241</f>
        <v>1.0235000000000001</v>
      </c>
      <c r="C238" s="2">
        <f t="shared" si="21"/>
        <v>-6.0999999999999943E-3</v>
      </c>
      <c r="D238" s="2">
        <f t="shared" si="22"/>
        <v>1.0283800000000001</v>
      </c>
      <c r="E238" s="2">
        <f t="shared" si="24"/>
        <v>1.0289900000000001</v>
      </c>
      <c r="F238" s="2">
        <f t="shared" si="25"/>
        <v>1.035345</v>
      </c>
      <c r="G238" s="2">
        <f t="shared" si="19"/>
        <v>1.0683300000000007</v>
      </c>
      <c r="H238" s="2">
        <f t="shared" si="23"/>
        <v>1.0400609999999972</v>
      </c>
      <c r="I238" s="2">
        <f t="array" ref="I238">SUMPRODUCT(B222:B241, (ROW(B222:B241)-ROW(B222)+1)) / (20*21/2)</f>
        <v>1.0274504761904761</v>
      </c>
      <c r="J238" s="2">
        <f t="shared" si="26"/>
        <v>1.0406227382686992</v>
      </c>
      <c r="K238" s="2">
        <f t="shared" si="20"/>
        <v>1.0513170523127477</v>
      </c>
    </row>
    <row r="239" spans="1:11" ht="13.5" x14ac:dyDescent="0.25">
      <c r="A239" s="3">
        <f>TITRES_STAT!B242</f>
        <v>42655</v>
      </c>
      <c r="B239" s="5">
        <f>TITRES_STAT!D242</f>
        <v>1.0235000000000001</v>
      </c>
      <c r="C239" s="2">
        <f t="shared" si="21"/>
        <v>0</v>
      </c>
      <c r="D239" s="2">
        <f t="shared" si="22"/>
        <v>1.0271600000000001</v>
      </c>
      <c r="E239" s="2">
        <f t="shared" si="24"/>
        <v>1.0283800000000001</v>
      </c>
      <c r="F239" s="2">
        <f t="shared" si="25"/>
        <v>1.0320149999999999</v>
      </c>
      <c r="G239" s="2">
        <f t="shared" si="19"/>
        <v>1.0682080000000007</v>
      </c>
      <c r="H239" s="2">
        <f t="shared" si="23"/>
        <v>1.0396914999999973</v>
      </c>
      <c r="I239" s="2">
        <f t="array" ref="I239">SUMPRODUCT(B223:B242, (ROW(B223:B242)-ROW(B223)+1)) / (20*21/2)</f>
        <v>1.0269857142857144</v>
      </c>
      <c r="J239" s="2">
        <f t="shared" si="26"/>
        <v>1.0389920012907279</v>
      </c>
      <c r="K239" s="2">
        <f t="shared" si="20"/>
        <v>1.0502261875161694</v>
      </c>
    </row>
    <row r="240" spans="1:11" ht="13.5" x14ac:dyDescent="0.25">
      <c r="A240" s="3">
        <f>TITRES_STAT!B243</f>
        <v>42656</v>
      </c>
      <c r="B240" s="5">
        <f>TITRES_STAT!D243</f>
        <v>1.0235000000000001</v>
      </c>
      <c r="C240" s="2">
        <f t="shared" si="21"/>
        <v>0</v>
      </c>
      <c r="D240" s="2">
        <f t="shared" si="22"/>
        <v>1.0259400000000001</v>
      </c>
      <c r="E240" s="2">
        <f t="shared" si="24"/>
        <v>1.0277700000000001</v>
      </c>
      <c r="F240" s="2">
        <f t="shared" si="25"/>
        <v>1.0286849999999998</v>
      </c>
      <c r="G240" s="2">
        <f t="shared" si="19"/>
        <v>1.0680860000000008</v>
      </c>
      <c r="H240" s="2">
        <f t="shared" si="23"/>
        <v>1.0393219999999972</v>
      </c>
      <c r="I240" s="2">
        <f t="array" ref="I240">SUMPRODUCT(B224:B243, (ROW(B224:B243)-ROW(B224)+1)) / (20*21/2)</f>
        <v>1.0265500000000001</v>
      </c>
      <c r="J240" s="2">
        <f t="shared" si="26"/>
        <v>1.0375165725963729</v>
      </c>
      <c r="K240" s="2">
        <f t="shared" si="20"/>
        <v>1.0491781017312216</v>
      </c>
    </row>
    <row r="241" spans="1:11" ht="13.5" x14ac:dyDescent="0.25">
      <c r="A241" s="3">
        <f>TITRES_STAT!B244</f>
        <v>42657</v>
      </c>
      <c r="B241" s="5">
        <f>TITRES_STAT!D244</f>
        <v>1.0235000000000001</v>
      </c>
      <c r="C241" s="2">
        <f t="shared" si="21"/>
        <v>0</v>
      </c>
      <c r="D241" s="2">
        <f t="shared" si="22"/>
        <v>1.0247200000000001</v>
      </c>
      <c r="E241" s="2">
        <f t="shared" si="24"/>
        <v>1.0271600000000001</v>
      </c>
      <c r="F241" s="2">
        <f t="shared" si="25"/>
        <v>1.0283799999999998</v>
      </c>
      <c r="G241" s="2">
        <f t="shared" si="19"/>
        <v>1.0679640000000006</v>
      </c>
      <c r="H241" s="2">
        <f t="shared" si="23"/>
        <v>1.0389524999999973</v>
      </c>
      <c r="I241" s="2">
        <f t="array" ref="I241">SUMPRODUCT(B225:B244, (ROW(B225:B244)-ROW(B225)+1)) / (20*21/2)</f>
        <v>1.0261433333333334</v>
      </c>
      <c r="J241" s="2">
        <f t="shared" si="26"/>
        <v>1.0361816609205279</v>
      </c>
      <c r="K241" s="2">
        <f t="shared" si="20"/>
        <v>1.0481711173496051</v>
      </c>
    </row>
    <row r="242" spans="1:11" ht="13.5" x14ac:dyDescent="0.25">
      <c r="A242" s="3">
        <f>TITRES_STAT!B245</f>
        <v>42660</v>
      </c>
      <c r="B242" s="5">
        <f>TITRES_STAT!D245</f>
        <v>1.0235000000000001</v>
      </c>
      <c r="C242" s="2">
        <f t="shared" si="21"/>
        <v>0</v>
      </c>
      <c r="D242" s="2">
        <f t="shared" si="22"/>
        <v>1.0235000000000001</v>
      </c>
      <c r="E242" s="2">
        <f t="shared" si="24"/>
        <v>1.0265500000000001</v>
      </c>
      <c r="F242" s="2">
        <f t="shared" si="25"/>
        <v>1.0280749999999999</v>
      </c>
      <c r="G242" s="2">
        <f t="shared" ref="G242:G305" si="27">AVERAGE(B193:B242)</f>
        <v>1.0678420000000004</v>
      </c>
      <c r="H242" s="2">
        <f t="shared" si="23"/>
        <v>1.0386399999999973</v>
      </c>
      <c r="I242" s="2">
        <f t="array" ref="I242">SUMPRODUCT(B226:B245, (ROW(B226:B245)-ROW(B226)+1)) / (20*21/2)</f>
        <v>1.0257657142857142</v>
      </c>
      <c r="J242" s="2">
        <f t="shared" si="26"/>
        <v>1.0349738836900013</v>
      </c>
      <c r="K242" s="2">
        <f t="shared" si="20"/>
        <v>1.0472036225515813</v>
      </c>
    </row>
    <row r="243" spans="1:11" ht="13.5" x14ac:dyDescent="0.25">
      <c r="A243" s="3">
        <f>TITRES_STAT!B246</f>
        <v>42661</v>
      </c>
      <c r="B243" s="5">
        <f>TITRES_STAT!D246</f>
        <v>1.0235000000000001</v>
      </c>
      <c r="C243" s="2">
        <f t="shared" si="21"/>
        <v>0</v>
      </c>
      <c r="D243" s="2">
        <f t="shared" si="22"/>
        <v>1.0235000000000001</v>
      </c>
      <c r="E243" s="2">
        <f t="shared" si="24"/>
        <v>1.0259400000000001</v>
      </c>
      <c r="F243" s="2">
        <f t="shared" si="25"/>
        <v>1.0277699999999999</v>
      </c>
      <c r="G243" s="2">
        <f t="shared" si="27"/>
        <v>1.0677200000000004</v>
      </c>
      <c r="H243" s="2">
        <f t="shared" si="23"/>
        <v>1.0383274999999972</v>
      </c>
      <c r="I243" s="2">
        <f t="array" ref="I243">SUMPRODUCT(B227:B246, (ROW(B227:B246)-ROW(B227)+1)) / (20*21/2)</f>
        <v>1.0254171428571428</v>
      </c>
      <c r="J243" s="2">
        <f t="shared" si="26"/>
        <v>1.033881132862382</v>
      </c>
      <c r="K243" s="2">
        <f t="shared" ref="K243:K306" si="28">$K$4*B243+(1-$K$4)*K242</f>
        <v>1.046274068726029</v>
      </c>
    </row>
    <row r="244" spans="1:11" ht="13.5" x14ac:dyDescent="0.25">
      <c r="A244" s="3">
        <f>TITRES_STAT!B247</f>
        <v>42662</v>
      </c>
      <c r="B244" s="5">
        <f>TITRES_STAT!D247</f>
        <v>1.0235000000000001</v>
      </c>
      <c r="C244" s="2">
        <f t="shared" si="21"/>
        <v>0</v>
      </c>
      <c r="D244" s="2">
        <f t="shared" si="22"/>
        <v>1.0235000000000001</v>
      </c>
      <c r="E244" s="2">
        <f t="shared" si="24"/>
        <v>1.0253300000000001</v>
      </c>
      <c r="F244" s="2">
        <f t="shared" si="25"/>
        <v>1.0274649999999999</v>
      </c>
      <c r="G244" s="2">
        <f t="shared" si="27"/>
        <v>1.0675980000000003</v>
      </c>
      <c r="H244" s="2">
        <f t="shared" si="23"/>
        <v>1.0380149999999972</v>
      </c>
      <c r="I244" s="2">
        <f t="array" ref="I244">SUMPRODUCT(B228:B247, (ROW(B228:B247)-ROW(B228)+1)) / (20*21/2)</f>
        <v>1.0250976190476191</v>
      </c>
      <c r="J244" s="2">
        <f t="shared" si="26"/>
        <v>1.0328924535421551</v>
      </c>
      <c r="K244" s="2">
        <f t="shared" si="28"/>
        <v>1.045380967991675</v>
      </c>
    </row>
    <row r="245" spans="1:11" ht="13.5" x14ac:dyDescent="0.25">
      <c r="A245" s="3">
        <f>TITRES_STAT!B248</f>
        <v>42663</v>
      </c>
      <c r="B245" s="5">
        <f>TITRES_STAT!D248</f>
        <v>1.0235000000000001</v>
      </c>
      <c r="C245" s="2">
        <f t="shared" si="21"/>
        <v>0</v>
      </c>
      <c r="D245" s="2">
        <f t="shared" si="22"/>
        <v>1.0235000000000001</v>
      </c>
      <c r="E245" s="2">
        <f t="shared" si="24"/>
        <v>1.0247200000000001</v>
      </c>
      <c r="F245" s="2">
        <f t="shared" si="25"/>
        <v>1.0271599999999999</v>
      </c>
      <c r="G245" s="2">
        <f t="shared" si="27"/>
        <v>1.0674760000000001</v>
      </c>
      <c r="H245" s="2">
        <f t="shared" si="23"/>
        <v>1.0377024999999973</v>
      </c>
      <c r="I245" s="2">
        <f t="array" ref="I245">SUMPRODUCT(B229:B248, (ROW(B229:B248)-ROW(B229)+1)) / (20*21/2)</f>
        <v>1.0248071428571426</v>
      </c>
      <c r="J245" s="2">
        <f t="shared" si="26"/>
        <v>1.0319979341571879</v>
      </c>
      <c r="K245" s="2">
        <f t="shared" si="28"/>
        <v>1.0445228908155308</v>
      </c>
    </row>
    <row r="246" spans="1:11" ht="13.5" x14ac:dyDescent="0.25">
      <c r="A246" s="3">
        <f>TITRES_STAT!B249</f>
        <v>42664</v>
      </c>
      <c r="B246" s="5">
        <f>TITRES_STAT!D249</f>
        <v>1.0235000000000001</v>
      </c>
      <c r="C246" s="2">
        <f t="shared" si="21"/>
        <v>0</v>
      </c>
      <c r="D246" s="2">
        <f t="shared" si="22"/>
        <v>1.0235000000000001</v>
      </c>
      <c r="E246" s="2">
        <f t="shared" si="24"/>
        <v>1.0241100000000001</v>
      </c>
      <c r="F246" s="2">
        <f t="shared" si="25"/>
        <v>1.0268549999999999</v>
      </c>
      <c r="G246" s="2">
        <f t="shared" si="27"/>
        <v>1.066508</v>
      </c>
      <c r="H246" s="2">
        <f t="shared" si="23"/>
        <v>1.0373899999999974</v>
      </c>
      <c r="I246" s="2">
        <f t="array" ref="I246">SUMPRODUCT(B230:B249, (ROW(B230:B249)-ROW(B230)+1)) / (20*21/2)</f>
        <v>1.0274314285714286</v>
      </c>
      <c r="J246" s="2">
        <f t="shared" si="26"/>
        <v>1.0311886070945986</v>
      </c>
      <c r="K246" s="2">
        <f t="shared" si="28"/>
        <v>1.0436984637247257</v>
      </c>
    </row>
    <row r="247" spans="1:11" ht="13.5" x14ac:dyDescent="0.25">
      <c r="A247" s="3">
        <f>TITRES_STAT!B250</f>
        <v>42667</v>
      </c>
      <c r="B247" s="5">
        <f>TITRES_STAT!D250</f>
        <v>1.0235000000000001</v>
      </c>
      <c r="C247" s="2">
        <f t="shared" si="21"/>
        <v>0</v>
      </c>
      <c r="D247" s="2">
        <f t="shared" si="22"/>
        <v>1.0235000000000001</v>
      </c>
      <c r="E247" s="2">
        <f t="shared" si="24"/>
        <v>1.0235000000000001</v>
      </c>
      <c r="F247" s="2">
        <f t="shared" si="25"/>
        <v>1.0265499999999999</v>
      </c>
      <c r="G247" s="2">
        <f t="shared" si="27"/>
        <v>1.0655399999999999</v>
      </c>
      <c r="H247" s="2">
        <f t="shared" si="23"/>
        <v>1.0372204999999974</v>
      </c>
      <c r="I247" s="2">
        <f t="array" ref="I247">SUMPRODUCT(B231:B250, (ROW(B231:B250)-ROW(B231)+1)) / (20*21/2)</f>
        <v>1.0305119047619047</v>
      </c>
      <c r="J247" s="2">
        <f t="shared" si="26"/>
        <v>1.030456358799875</v>
      </c>
      <c r="K247" s="2">
        <f t="shared" si="28"/>
        <v>1.0429063671080698</v>
      </c>
    </row>
    <row r="248" spans="1:11" ht="13.5" x14ac:dyDescent="0.25">
      <c r="A248" s="3">
        <f>TITRES_STAT!B251</f>
        <v>42668</v>
      </c>
      <c r="B248" s="5">
        <f>TITRES_STAT!D251</f>
        <v>1.0235000000000001</v>
      </c>
      <c r="C248" s="2">
        <f t="shared" si="21"/>
        <v>0</v>
      </c>
      <c r="D248" s="2">
        <f t="shared" si="22"/>
        <v>1.0235000000000001</v>
      </c>
      <c r="E248" s="2">
        <f t="shared" si="24"/>
        <v>1.0235000000000001</v>
      </c>
      <c r="F248" s="2">
        <f t="shared" si="25"/>
        <v>1.0262449999999999</v>
      </c>
      <c r="G248" s="2">
        <f t="shared" si="27"/>
        <v>1.0639659999999997</v>
      </c>
      <c r="H248" s="2">
        <f t="shared" si="23"/>
        <v>1.0370509999999975</v>
      </c>
      <c r="I248" s="2">
        <f t="array" ref="I248">SUMPRODUCT(B232:B251, (ROW(B232:B251)-ROW(B232)+1)) / (20*21/2)</f>
        <v>1.0334485714285713</v>
      </c>
      <c r="J248" s="2">
        <f t="shared" si="26"/>
        <v>1.0297938484379821</v>
      </c>
      <c r="K248" s="2">
        <f t="shared" si="28"/>
        <v>1.0421453331038317</v>
      </c>
    </row>
    <row r="249" spans="1:11" ht="13.5" x14ac:dyDescent="0.25">
      <c r="A249" s="3">
        <f>TITRES_STAT!B252</f>
        <v>42669</v>
      </c>
      <c r="B249" s="5">
        <f>TITRES_STAT!D252</f>
        <v>1.0538000000000001</v>
      </c>
      <c r="C249" s="2">
        <f t="shared" si="21"/>
        <v>3.0299999999999994E-2</v>
      </c>
      <c r="D249" s="2">
        <f t="shared" si="22"/>
        <v>1.02956</v>
      </c>
      <c r="E249" s="2">
        <f t="shared" si="24"/>
        <v>1.0265300000000002</v>
      </c>
      <c r="F249" s="2">
        <f t="shared" si="25"/>
        <v>1.0274549999999998</v>
      </c>
      <c r="G249" s="2">
        <f t="shared" si="27"/>
        <v>1.0629979999999997</v>
      </c>
      <c r="H249" s="2">
        <f t="shared" si="23"/>
        <v>1.0370329999999974</v>
      </c>
      <c r="I249" s="2">
        <f t="array" ref="I249">SUMPRODUCT(B233:B252, (ROW(B233:B252)-ROW(B233)+1)) / (20*21/2)</f>
        <v>1.0362414285714285</v>
      </c>
      <c r="J249" s="2">
        <f t="shared" si="26"/>
        <v>1.0320801485867457</v>
      </c>
      <c r="K249" s="2">
        <f t="shared" si="28"/>
        <v>1.0426023788644658</v>
      </c>
    </row>
    <row r="250" spans="1:11" ht="13.5" x14ac:dyDescent="0.25">
      <c r="A250" s="3">
        <f>TITRES_STAT!B253</f>
        <v>42670</v>
      </c>
      <c r="B250" s="5">
        <f>TITRES_STAT!D253</f>
        <v>1.0598000000000001</v>
      </c>
      <c r="C250" s="2">
        <f t="shared" si="21"/>
        <v>6.0000000000000053E-3</v>
      </c>
      <c r="D250" s="2">
        <f t="shared" si="22"/>
        <v>1.0368200000000001</v>
      </c>
      <c r="E250" s="2">
        <f t="shared" si="24"/>
        <v>1.03016</v>
      </c>
      <c r="F250" s="2">
        <f t="shared" si="25"/>
        <v>1.0289649999999999</v>
      </c>
      <c r="G250" s="2">
        <f t="shared" si="27"/>
        <v>1.0621499999999997</v>
      </c>
      <c r="H250" s="2">
        <f t="shared" si="23"/>
        <v>1.0370449999999973</v>
      </c>
      <c r="I250" s="2">
        <f t="array" ref="I250">SUMPRODUCT(B234:B253, (ROW(B234:B253)-ROW(B234)+1)) / (20*21/2)</f>
        <v>1.0388904761904763</v>
      </c>
      <c r="J250" s="2">
        <f t="shared" si="26"/>
        <v>1.0347201344356272</v>
      </c>
      <c r="K250" s="2">
        <f t="shared" si="28"/>
        <v>1.043276795379585</v>
      </c>
    </row>
    <row r="251" spans="1:11" ht="13.5" x14ac:dyDescent="0.25">
      <c r="A251" s="3">
        <f>TITRES_STAT!B254</f>
        <v>42671</v>
      </c>
      <c r="B251" s="5">
        <f>TITRES_STAT!D254</f>
        <v>1.0598000000000001</v>
      </c>
      <c r="C251" s="2">
        <f t="shared" si="21"/>
        <v>0</v>
      </c>
      <c r="D251" s="2">
        <f t="shared" si="22"/>
        <v>1.0440800000000001</v>
      </c>
      <c r="E251" s="2">
        <f t="shared" si="24"/>
        <v>1.0337900000000002</v>
      </c>
      <c r="F251" s="2">
        <f t="shared" si="25"/>
        <v>1.0304749999999998</v>
      </c>
      <c r="G251" s="2">
        <f t="shared" si="27"/>
        <v>1.0613019999999997</v>
      </c>
      <c r="H251" s="2">
        <f t="shared" si="23"/>
        <v>1.0370569999999975</v>
      </c>
      <c r="I251" s="2">
        <f t="array" ref="I251">SUMPRODUCT(B235:B254, (ROW(B235:B254)-ROW(B235)+1)) / (20*21/2)</f>
        <v>1.0413957142857144</v>
      </c>
      <c r="J251" s="2">
        <f t="shared" si="26"/>
        <v>1.0371086930608056</v>
      </c>
      <c r="K251" s="2">
        <f t="shared" si="28"/>
        <v>1.0439247641882288</v>
      </c>
    </row>
    <row r="252" spans="1:11" ht="13.5" x14ac:dyDescent="0.25">
      <c r="A252" s="3">
        <f>TITRES_STAT!B255</f>
        <v>42674</v>
      </c>
      <c r="B252" s="5">
        <f>TITRES_STAT!D255</f>
        <v>1.0598000000000001</v>
      </c>
      <c r="C252" s="2">
        <f t="shared" si="21"/>
        <v>0</v>
      </c>
      <c r="D252" s="2">
        <f t="shared" si="22"/>
        <v>1.0513400000000002</v>
      </c>
      <c r="E252" s="2">
        <f t="shared" si="24"/>
        <v>1.0374199999999998</v>
      </c>
      <c r="F252" s="2">
        <f t="shared" si="25"/>
        <v>1.0319849999999999</v>
      </c>
      <c r="G252" s="2">
        <f t="shared" si="27"/>
        <v>1.0604539999999998</v>
      </c>
      <c r="H252" s="2">
        <f t="shared" si="23"/>
        <v>1.0369829999999975</v>
      </c>
      <c r="I252" s="2">
        <f t="array" ref="I252">SUMPRODUCT(B236:B255, (ROW(B236:B255)-ROW(B236)+1)) / (20*21/2)</f>
        <v>1.043757142857143</v>
      </c>
      <c r="J252" s="2">
        <f t="shared" si="26"/>
        <v>1.0392697699121574</v>
      </c>
      <c r="K252" s="2">
        <f t="shared" si="28"/>
        <v>1.0445473224553572</v>
      </c>
    </row>
    <row r="253" spans="1:11" ht="13.5" x14ac:dyDescent="0.25">
      <c r="A253" s="3">
        <f>TITRES_STAT!B256</f>
        <v>42675</v>
      </c>
      <c r="B253" s="5">
        <f>TITRES_STAT!D256</f>
        <v>1.0598000000000001</v>
      </c>
      <c r="C253" s="2">
        <f t="shared" si="21"/>
        <v>0</v>
      </c>
      <c r="D253" s="2">
        <f t="shared" si="22"/>
        <v>1.0586</v>
      </c>
      <c r="E253" s="2">
        <f t="shared" si="24"/>
        <v>1.0410499999999998</v>
      </c>
      <c r="F253" s="2">
        <f t="shared" si="25"/>
        <v>1.0334949999999998</v>
      </c>
      <c r="G253" s="2">
        <f t="shared" si="27"/>
        <v>1.0596059999999996</v>
      </c>
      <c r="H253" s="2">
        <f t="shared" si="23"/>
        <v>1.0369089999999974</v>
      </c>
      <c r="I253" s="2">
        <f t="array" ref="I253">SUMPRODUCT(B237:B256, (ROW(B237:B256)-ROW(B237)+1)) / (20*21/2)</f>
        <v>1.0459747619047619</v>
      </c>
      <c r="J253" s="2">
        <f t="shared" si="26"/>
        <v>1.0412250299205235</v>
      </c>
      <c r="K253" s="2">
        <f t="shared" si="28"/>
        <v>1.0451454666727942</v>
      </c>
    </row>
    <row r="254" spans="1:11" ht="13.5" x14ac:dyDescent="0.25">
      <c r="A254" s="3">
        <f>TITRES_STAT!B257</f>
        <v>42676</v>
      </c>
      <c r="B254" s="5">
        <f>TITRES_STAT!D257</f>
        <v>1.0598000000000001</v>
      </c>
      <c r="C254" s="2">
        <f t="shared" si="21"/>
        <v>0</v>
      </c>
      <c r="D254" s="2">
        <f t="shared" si="22"/>
        <v>1.0598000000000001</v>
      </c>
      <c r="E254" s="2">
        <f t="shared" si="24"/>
        <v>1.0446800000000001</v>
      </c>
      <c r="F254" s="2">
        <f t="shared" si="25"/>
        <v>1.035005</v>
      </c>
      <c r="G254" s="2">
        <f t="shared" si="27"/>
        <v>1.0583939999999996</v>
      </c>
      <c r="H254" s="2">
        <f t="shared" si="23"/>
        <v>1.0368349999999975</v>
      </c>
      <c r="I254" s="2">
        <f t="array" ref="I254">SUMPRODUCT(B238:B257, (ROW(B238:B257)-ROW(B238)+1)) / (20*21/2)</f>
        <v>1.0480485714285717</v>
      </c>
      <c r="J254" s="2">
        <f t="shared" si="26"/>
        <v>1.0429940746899975</v>
      </c>
      <c r="K254" s="2">
        <f t="shared" si="28"/>
        <v>1.0457201542542534</v>
      </c>
    </row>
    <row r="255" spans="1:11" ht="13.5" x14ac:dyDescent="0.25">
      <c r="A255" s="3">
        <f>TITRES_STAT!B258</f>
        <v>42677</v>
      </c>
      <c r="B255" s="5">
        <f>TITRES_STAT!D258</f>
        <v>1.0598000000000001</v>
      </c>
      <c r="C255" s="2">
        <f t="shared" si="21"/>
        <v>0</v>
      </c>
      <c r="D255" s="2">
        <f t="shared" si="22"/>
        <v>1.0598000000000001</v>
      </c>
      <c r="E255" s="2">
        <f t="shared" si="24"/>
        <v>1.0483100000000001</v>
      </c>
      <c r="F255" s="2">
        <f t="shared" si="25"/>
        <v>1.0365150000000001</v>
      </c>
      <c r="G255" s="2">
        <f t="shared" si="27"/>
        <v>1.0571819999999996</v>
      </c>
      <c r="H255" s="2">
        <f t="shared" si="23"/>
        <v>1.0367609999999976</v>
      </c>
      <c r="I255" s="2">
        <f t="array" ref="I255">SUMPRODUCT(B239:B258, (ROW(B239:B258)-ROW(B239)+1)) / (20*21/2)</f>
        <v>1.0499785714285714</v>
      </c>
      <c r="J255" s="2">
        <f t="shared" si="26"/>
        <v>1.0445946390052359</v>
      </c>
      <c r="K255" s="2">
        <f t="shared" si="28"/>
        <v>1.0462723050678122</v>
      </c>
    </row>
    <row r="256" spans="1:11" ht="13.5" x14ac:dyDescent="0.25">
      <c r="A256" s="3">
        <f>TITRES_STAT!B259</f>
        <v>42678</v>
      </c>
      <c r="B256" s="5">
        <f>TITRES_STAT!D259</f>
        <v>1.0598000000000001</v>
      </c>
      <c r="C256" s="2">
        <f t="shared" si="21"/>
        <v>0</v>
      </c>
      <c r="D256" s="2">
        <f t="shared" si="22"/>
        <v>1.0598000000000001</v>
      </c>
      <c r="E256" s="2">
        <f t="shared" si="24"/>
        <v>1.0519400000000001</v>
      </c>
      <c r="F256" s="2">
        <f t="shared" si="25"/>
        <v>1.0380249999999998</v>
      </c>
      <c r="G256" s="2">
        <f t="shared" si="27"/>
        <v>1.0559699999999996</v>
      </c>
      <c r="H256" s="2">
        <f t="shared" si="23"/>
        <v>1.0366869999999977</v>
      </c>
      <c r="I256" s="2">
        <f t="array" ref="I256">SUMPRODUCT(B240:B259, (ROW(B240:B259)-ROW(B240)+1)) / (20*21/2)</f>
        <v>1.0517357142857144</v>
      </c>
      <c r="J256" s="2">
        <f t="shared" si="26"/>
        <v>1.046042768623785</v>
      </c>
      <c r="K256" s="2">
        <f t="shared" si="28"/>
        <v>1.0468028029082903</v>
      </c>
    </row>
    <row r="257" spans="1:11" ht="13.5" x14ac:dyDescent="0.25">
      <c r="A257" s="3">
        <f>TITRES_STAT!B260</f>
        <v>42681</v>
      </c>
      <c r="B257" s="5">
        <f>TITRES_STAT!D260</f>
        <v>1.0598000000000001</v>
      </c>
      <c r="C257" s="2">
        <f t="shared" si="21"/>
        <v>0</v>
      </c>
      <c r="D257" s="2">
        <f t="shared" si="22"/>
        <v>1.0598000000000001</v>
      </c>
      <c r="E257" s="2">
        <f t="shared" si="24"/>
        <v>1.0555699999999999</v>
      </c>
      <c r="F257" s="2">
        <f t="shared" si="25"/>
        <v>1.0395349999999999</v>
      </c>
      <c r="G257" s="2">
        <f t="shared" si="27"/>
        <v>1.0547579999999999</v>
      </c>
      <c r="H257" s="2">
        <f t="shared" si="23"/>
        <v>1.0366129999999976</v>
      </c>
      <c r="I257" s="2">
        <f t="array" ref="I257">SUMPRODUCT(B241:B260, (ROW(B241:B260)-ROW(B241)+1)) / (20*21/2)</f>
        <v>1.05332</v>
      </c>
      <c r="J257" s="2">
        <f t="shared" si="26"/>
        <v>1.0473529811358055</v>
      </c>
      <c r="K257" s="2">
        <f t="shared" si="28"/>
        <v>1.0473124969118868</v>
      </c>
    </row>
    <row r="258" spans="1:11" ht="13.5" x14ac:dyDescent="0.25">
      <c r="A258" s="3">
        <f>TITRES_STAT!B261</f>
        <v>42682</v>
      </c>
      <c r="B258" s="5">
        <f>TITRES_STAT!D261</f>
        <v>1.0598000000000001</v>
      </c>
      <c r="C258" s="2">
        <f t="shared" si="21"/>
        <v>0</v>
      </c>
      <c r="D258" s="2">
        <f t="shared" si="22"/>
        <v>1.0598000000000001</v>
      </c>
      <c r="E258" s="2">
        <f t="shared" si="24"/>
        <v>1.0591999999999999</v>
      </c>
      <c r="F258" s="2">
        <f t="shared" si="25"/>
        <v>1.0413499999999998</v>
      </c>
      <c r="G258" s="2">
        <f t="shared" si="27"/>
        <v>1.0535459999999999</v>
      </c>
      <c r="H258" s="2">
        <f t="shared" si="23"/>
        <v>1.0365389999999977</v>
      </c>
      <c r="I258" s="2">
        <f t="array" ref="I258">SUMPRODUCT(B242:B261, (ROW(B242:B261)-ROW(B242)+1)) / (20*21/2)</f>
        <v>1.0518552380952382</v>
      </c>
      <c r="J258" s="2">
        <f t="shared" si="26"/>
        <v>1.0485384115038241</v>
      </c>
      <c r="K258" s="2">
        <f t="shared" si="28"/>
        <v>1.0478022029153422</v>
      </c>
    </row>
    <row r="259" spans="1:11" ht="13.5" x14ac:dyDescent="0.25">
      <c r="A259" s="3">
        <f>TITRES_STAT!B262</f>
        <v>42683</v>
      </c>
      <c r="B259" s="5">
        <f>TITRES_STAT!D262</f>
        <v>1.0598000000000001</v>
      </c>
      <c r="C259" s="2">
        <f t="shared" si="21"/>
        <v>0</v>
      </c>
      <c r="D259" s="2">
        <f t="shared" si="22"/>
        <v>1.0598000000000001</v>
      </c>
      <c r="E259" s="2">
        <f t="shared" si="24"/>
        <v>1.0597999999999999</v>
      </c>
      <c r="F259" s="2">
        <f t="shared" si="25"/>
        <v>1.0431649999999997</v>
      </c>
      <c r="G259" s="2">
        <f t="shared" si="27"/>
        <v>1.0523339999999999</v>
      </c>
      <c r="H259" s="2">
        <f t="shared" si="23"/>
        <v>1.0364649999999975</v>
      </c>
      <c r="I259" s="2">
        <f t="array" ref="I259">SUMPRODUCT(B243:B262, (ROW(B243:B262)-ROW(B243)+1)) / (20*21/2)</f>
        <v>1.0509328571428573</v>
      </c>
      <c r="J259" s="2">
        <f t="shared" si="26"/>
        <v>1.0496109437415553</v>
      </c>
      <c r="K259" s="2">
        <f t="shared" si="28"/>
        <v>1.0482727047617995</v>
      </c>
    </row>
    <row r="260" spans="1:11" ht="13.5" x14ac:dyDescent="0.25">
      <c r="A260" s="3">
        <f>TITRES_STAT!B263</f>
        <v>42684</v>
      </c>
      <c r="B260" s="5">
        <f>TITRES_STAT!D263</f>
        <v>1.0598000000000001</v>
      </c>
      <c r="C260" s="2">
        <f t="shared" ref="C260:C323" si="29">B260-B259</f>
        <v>0</v>
      </c>
      <c r="D260" s="2">
        <f t="shared" si="22"/>
        <v>1.0598000000000001</v>
      </c>
      <c r="E260" s="2">
        <f t="shared" si="24"/>
        <v>1.0597999999999999</v>
      </c>
      <c r="F260" s="2">
        <f t="shared" si="25"/>
        <v>1.0449799999999996</v>
      </c>
      <c r="G260" s="2">
        <f t="shared" si="27"/>
        <v>1.0511220000000001</v>
      </c>
      <c r="H260" s="2">
        <f t="shared" si="23"/>
        <v>1.0363909999999976</v>
      </c>
      <c r="I260" s="2">
        <f t="array" ref="I260">SUMPRODUCT(B244:B263, (ROW(B244:B263)-ROW(B244)+1)) / (20*21/2)</f>
        <v>1.0499528571428574</v>
      </c>
      <c r="J260" s="2">
        <f t="shared" si="26"/>
        <v>1.0505813300518834</v>
      </c>
      <c r="K260" s="2">
        <f t="shared" si="28"/>
        <v>1.0487247555554544</v>
      </c>
    </row>
    <row r="261" spans="1:11" ht="13.5" x14ac:dyDescent="0.25">
      <c r="A261" s="3">
        <f>TITRES_STAT!B264</f>
        <v>42685</v>
      </c>
      <c r="B261" s="5">
        <f>TITRES_STAT!D264</f>
        <v>1.0296000000000001</v>
      </c>
      <c r="C261" s="2">
        <f t="shared" si="29"/>
        <v>-3.0200000000000005E-2</v>
      </c>
      <c r="D261" s="2">
        <f t="shared" si="22"/>
        <v>1.05376</v>
      </c>
      <c r="E261" s="2">
        <f t="shared" si="24"/>
        <v>1.0567800000000001</v>
      </c>
      <c r="F261" s="2">
        <f t="shared" si="25"/>
        <v>1.0452849999999996</v>
      </c>
      <c r="G261" s="2">
        <f t="shared" si="27"/>
        <v>1.0493060000000001</v>
      </c>
      <c r="H261" s="2">
        <f t="shared" si="23"/>
        <v>1.0363089999999977</v>
      </c>
      <c r="I261" s="2">
        <f t="array" ref="I261">SUMPRODUCT(B245:B264, (ROW(B245:B264)-ROW(B245)+1)) / (20*21/2)</f>
        <v>1.048915238095238</v>
      </c>
      <c r="J261" s="2">
        <f t="shared" si="26"/>
        <v>1.0485831081421801</v>
      </c>
      <c r="K261" s="2">
        <f t="shared" si="28"/>
        <v>1.047974765141515</v>
      </c>
    </row>
    <row r="262" spans="1:11" ht="13.5" x14ac:dyDescent="0.25">
      <c r="A262" s="3">
        <f>TITRES_STAT!B265</f>
        <v>42688</v>
      </c>
      <c r="B262" s="5">
        <f>TITRES_STAT!D265</f>
        <v>1.0356000000000001</v>
      </c>
      <c r="C262" s="2">
        <f t="shared" si="29"/>
        <v>6.0000000000000053E-3</v>
      </c>
      <c r="D262" s="2">
        <f t="shared" ref="D262:D325" si="30">AVERAGE(B258:B262)</f>
        <v>1.0489200000000001</v>
      </c>
      <c r="E262" s="2">
        <f t="shared" si="24"/>
        <v>1.0543600000000002</v>
      </c>
      <c r="F262" s="2">
        <f t="shared" si="25"/>
        <v>1.0458899999999995</v>
      </c>
      <c r="G262" s="2">
        <f t="shared" si="27"/>
        <v>1.0476100000000002</v>
      </c>
      <c r="H262" s="2">
        <f t="shared" si="23"/>
        <v>1.0362569999999978</v>
      </c>
      <c r="I262" s="2">
        <f t="array" ref="I262">SUMPRODUCT(B246:B265, (ROW(B246:B265)-ROW(B246)+1)) / (20*21/2)</f>
        <v>1.0478200000000002</v>
      </c>
      <c r="J262" s="2">
        <f t="shared" si="26"/>
        <v>1.0473466216524487</v>
      </c>
      <c r="K262" s="2">
        <f t="shared" si="28"/>
        <v>1.0474894802340047</v>
      </c>
    </row>
    <row r="263" spans="1:11" ht="13.5" x14ac:dyDescent="0.25">
      <c r="A263" s="3">
        <f>TITRES_STAT!B266</f>
        <v>42689</v>
      </c>
      <c r="B263" s="5">
        <f>TITRES_STAT!D266</f>
        <v>1.0356000000000001</v>
      </c>
      <c r="C263" s="2">
        <f t="shared" si="29"/>
        <v>0</v>
      </c>
      <c r="D263" s="2">
        <f t="shared" si="30"/>
        <v>1.0440800000000003</v>
      </c>
      <c r="E263" s="2">
        <f t="shared" si="24"/>
        <v>1.0519400000000001</v>
      </c>
      <c r="F263" s="2">
        <f t="shared" si="25"/>
        <v>1.0464949999999995</v>
      </c>
      <c r="G263" s="2">
        <f t="shared" si="27"/>
        <v>1.0459140000000002</v>
      </c>
      <c r="H263" s="2">
        <f t="shared" si="23"/>
        <v>1.0362049999999978</v>
      </c>
      <c r="I263" s="2">
        <f t="array" ref="I263">SUMPRODUCT(B247:B266, (ROW(B247:B266)-ROW(B247)+1)) / (20*21/2)</f>
        <v>1.046667142857143</v>
      </c>
      <c r="J263" s="2">
        <f t="shared" si="26"/>
        <v>1.0462278957807869</v>
      </c>
      <c r="K263" s="2">
        <f t="shared" si="28"/>
        <v>1.047023226107181</v>
      </c>
    </row>
    <row r="264" spans="1:11" ht="13.5" x14ac:dyDescent="0.25">
      <c r="A264" s="3">
        <f>TITRES_STAT!B267</f>
        <v>42690</v>
      </c>
      <c r="B264" s="5">
        <f>TITRES_STAT!D267</f>
        <v>1.0356000000000001</v>
      </c>
      <c r="C264" s="2">
        <f t="shared" si="29"/>
        <v>0</v>
      </c>
      <c r="D264" s="2">
        <f t="shared" si="30"/>
        <v>1.0392400000000002</v>
      </c>
      <c r="E264" s="2">
        <f t="shared" si="24"/>
        <v>1.0495200000000002</v>
      </c>
      <c r="F264" s="2">
        <f t="shared" si="25"/>
        <v>1.0470999999999995</v>
      </c>
      <c r="G264" s="2">
        <f t="shared" si="27"/>
        <v>1.0442180000000003</v>
      </c>
      <c r="H264" s="2">
        <f t="shared" si="23"/>
        <v>1.0361529999999979</v>
      </c>
      <c r="I264" s="2">
        <f t="array" ref="I264">SUMPRODUCT(B248:B267, (ROW(B248:B267)-ROW(B248)+1)) / (20*21/2)</f>
        <v>1.0448852380952383</v>
      </c>
      <c r="J264" s="2">
        <f t="shared" si="26"/>
        <v>1.0452157152302357</v>
      </c>
      <c r="K264" s="2">
        <f t="shared" si="28"/>
        <v>1.046575256455919</v>
      </c>
    </row>
    <row r="265" spans="1:11" ht="13.5" x14ac:dyDescent="0.25">
      <c r="A265" s="3">
        <f>TITRES_STAT!B268</f>
        <v>42691</v>
      </c>
      <c r="B265" s="5">
        <f>TITRES_STAT!D268</f>
        <v>1.0356000000000001</v>
      </c>
      <c r="C265" s="2">
        <f t="shared" si="29"/>
        <v>0</v>
      </c>
      <c r="D265" s="2">
        <f t="shared" si="30"/>
        <v>1.0344000000000002</v>
      </c>
      <c r="E265" s="2">
        <f t="shared" si="24"/>
        <v>1.0471000000000001</v>
      </c>
      <c r="F265" s="2">
        <f t="shared" si="25"/>
        <v>1.0477049999999994</v>
      </c>
      <c r="G265" s="2">
        <f t="shared" si="27"/>
        <v>1.0425220000000004</v>
      </c>
      <c r="H265" s="2">
        <f t="shared" si="23"/>
        <v>1.0361009999999979</v>
      </c>
      <c r="I265" s="2">
        <f t="array" ref="I265">SUMPRODUCT(B249:B268, (ROW(B249:B268)-ROW(B249)+1)) / (20*21/2)</f>
        <v>1.0430742857142858</v>
      </c>
      <c r="J265" s="2">
        <f t="shared" si="26"/>
        <v>1.0442999328273561</v>
      </c>
      <c r="K265" s="2">
        <f t="shared" si="28"/>
        <v>1.0461448542419614</v>
      </c>
    </row>
    <row r="266" spans="1:11" ht="13.5" x14ac:dyDescent="0.25">
      <c r="A266" s="3">
        <f>TITRES_STAT!B269</f>
        <v>42692</v>
      </c>
      <c r="B266" s="5">
        <f>TITRES_STAT!D269</f>
        <v>1.0356000000000001</v>
      </c>
      <c r="C266" s="2">
        <f t="shared" si="29"/>
        <v>0</v>
      </c>
      <c r="D266" s="2">
        <f t="shared" si="30"/>
        <v>1.0356000000000001</v>
      </c>
      <c r="E266" s="2">
        <f t="shared" si="24"/>
        <v>1.0446800000000003</v>
      </c>
      <c r="F266" s="2">
        <f t="shared" si="25"/>
        <v>1.0483099999999996</v>
      </c>
      <c r="G266" s="2">
        <f t="shared" si="27"/>
        <v>1.0408260000000005</v>
      </c>
      <c r="H266" s="2">
        <f t="shared" ref="H266:H329" si="31">AVERAGE(B67:B266)</f>
        <v>1.0360489999999978</v>
      </c>
      <c r="I266" s="2">
        <f t="array" ref="I266">SUMPRODUCT(B250:B269, (ROW(B250:B269)-ROW(B250)+1)) / (20*21/2)</f>
        <v>1.0441104761904763</v>
      </c>
      <c r="J266" s="2">
        <f t="shared" si="26"/>
        <v>1.0434713677961793</v>
      </c>
      <c r="K266" s="2">
        <f t="shared" si="28"/>
        <v>1.0457313305461982</v>
      </c>
    </row>
    <row r="267" spans="1:11" ht="13.5" x14ac:dyDescent="0.25">
      <c r="A267" s="3">
        <f>TITRES_STAT!B270</f>
        <v>42695</v>
      </c>
      <c r="B267" s="5">
        <f>TITRES_STAT!D270</f>
        <v>1.0296000000000001</v>
      </c>
      <c r="C267" s="2">
        <f t="shared" si="29"/>
        <v>-6.0000000000000053E-3</v>
      </c>
      <c r="D267" s="2">
        <f t="shared" si="30"/>
        <v>1.0344000000000002</v>
      </c>
      <c r="E267" s="2">
        <f t="shared" si="24"/>
        <v>1.0416600000000003</v>
      </c>
      <c r="F267" s="2">
        <f t="shared" si="25"/>
        <v>1.0486149999999994</v>
      </c>
      <c r="G267" s="2">
        <f t="shared" si="27"/>
        <v>1.0396160000000005</v>
      </c>
      <c r="H267" s="2">
        <f t="shared" si="31"/>
        <v>1.0359669999999981</v>
      </c>
      <c r="I267" s="2">
        <f t="array" ref="I267">SUMPRODUCT(B251:B270, (ROW(B251:B270)-ROW(B251)+1)) / (20*21/2)</f>
        <v>1.0451180952380954</v>
      </c>
      <c r="J267" s="2">
        <f t="shared" si="26"/>
        <v>1.0421502851489242</v>
      </c>
      <c r="K267" s="2">
        <f t="shared" si="28"/>
        <v>1.0450987293483081</v>
      </c>
    </row>
    <row r="268" spans="1:11" ht="13.5" x14ac:dyDescent="0.25">
      <c r="A268" s="3">
        <f>TITRES_STAT!B271</f>
        <v>42696</v>
      </c>
      <c r="B268" s="5">
        <f>TITRES_STAT!D271</f>
        <v>1.0296000000000001</v>
      </c>
      <c r="C268" s="2">
        <f t="shared" si="29"/>
        <v>0</v>
      </c>
      <c r="D268" s="2">
        <f t="shared" si="30"/>
        <v>1.0332000000000001</v>
      </c>
      <c r="E268" s="2">
        <f t="shared" ref="E268:E331" si="32">AVERAGE(B259:B268)</f>
        <v>1.0386400000000005</v>
      </c>
      <c r="F268" s="2">
        <f t="shared" si="25"/>
        <v>1.0489199999999996</v>
      </c>
      <c r="G268" s="2">
        <f t="shared" si="27"/>
        <v>1.0384060000000006</v>
      </c>
      <c r="H268" s="2">
        <f t="shared" si="31"/>
        <v>1.0358849999999979</v>
      </c>
      <c r="I268" s="2">
        <f t="array" ref="I268">SUMPRODUCT(B252:B271, (ROW(B252:B271)-ROW(B252)+1)) / (20*21/2)</f>
        <v>1.0461257142857143</v>
      </c>
      <c r="J268" s="2">
        <f t="shared" si="26"/>
        <v>1.0409550198966457</v>
      </c>
      <c r="K268" s="2">
        <f t="shared" si="28"/>
        <v>1.0444909360405312</v>
      </c>
    </row>
    <row r="269" spans="1:11" ht="13.5" x14ac:dyDescent="0.25">
      <c r="A269" s="3">
        <f>TITRES_STAT!B272</f>
        <v>42697</v>
      </c>
      <c r="B269" s="5">
        <f>TITRES_STAT!D272</f>
        <v>1.0598000000000001</v>
      </c>
      <c r="C269" s="2">
        <f t="shared" si="29"/>
        <v>3.0200000000000005E-2</v>
      </c>
      <c r="D269" s="2">
        <f t="shared" si="30"/>
        <v>1.0380400000000001</v>
      </c>
      <c r="E269" s="2">
        <f t="shared" si="32"/>
        <v>1.0386400000000002</v>
      </c>
      <c r="F269" s="2">
        <f t="shared" si="25"/>
        <v>1.0492199999999996</v>
      </c>
      <c r="G269" s="2">
        <f t="shared" si="27"/>
        <v>1.0378000000000005</v>
      </c>
      <c r="H269" s="2">
        <f t="shared" si="31"/>
        <v>1.036096999999998</v>
      </c>
      <c r="I269" s="2">
        <f t="array" ref="I269">SUMPRODUCT(B253:B272, (ROW(B253:B272)-ROW(B253)+1)) / (20*21/2)</f>
        <v>1.0511714285714286</v>
      </c>
      <c r="J269" s="2">
        <f t="shared" si="26"/>
        <v>1.0427497799064891</v>
      </c>
      <c r="K269" s="2">
        <f t="shared" si="28"/>
        <v>1.0450912914899222</v>
      </c>
    </row>
    <row r="270" spans="1:11" ht="13.5" x14ac:dyDescent="0.25">
      <c r="A270" s="3">
        <f>TITRES_STAT!B273</f>
        <v>42698</v>
      </c>
      <c r="B270" s="5">
        <f>TITRES_STAT!D273</f>
        <v>1.0598000000000001</v>
      </c>
      <c r="C270" s="2">
        <f t="shared" si="29"/>
        <v>0</v>
      </c>
      <c r="D270" s="2">
        <f t="shared" si="30"/>
        <v>1.04288</v>
      </c>
      <c r="E270" s="2">
        <f t="shared" si="32"/>
        <v>1.0386400000000002</v>
      </c>
      <c r="F270" s="2">
        <f t="shared" si="25"/>
        <v>1.0492199999999998</v>
      </c>
      <c r="G270" s="2">
        <f t="shared" si="27"/>
        <v>1.0371940000000004</v>
      </c>
      <c r="H270" s="2">
        <f t="shared" si="31"/>
        <v>1.0363089999999981</v>
      </c>
      <c r="I270" s="2">
        <f t="array" ref="I270">SUMPRODUCT(B254:B273, (ROW(B254:B273)-ROW(B254)+1)) / (20*21/2)</f>
        <v>1.0560152380952383</v>
      </c>
      <c r="J270" s="2">
        <f t="shared" si="26"/>
        <v>1.0443736103915855</v>
      </c>
      <c r="K270" s="2">
        <f t="shared" si="28"/>
        <v>1.0456681035883568</v>
      </c>
    </row>
    <row r="271" spans="1:11" ht="13.5" x14ac:dyDescent="0.25">
      <c r="A271" s="3">
        <f>TITRES_STAT!B274</f>
        <v>42699</v>
      </c>
      <c r="B271" s="5">
        <f>TITRES_STAT!D274</f>
        <v>1.0598000000000001</v>
      </c>
      <c r="C271" s="2">
        <f t="shared" si="29"/>
        <v>0</v>
      </c>
      <c r="D271" s="2">
        <f t="shared" si="30"/>
        <v>1.0477200000000002</v>
      </c>
      <c r="E271" s="2">
        <f t="shared" si="32"/>
        <v>1.0416599999999998</v>
      </c>
      <c r="F271" s="2">
        <f t="shared" si="25"/>
        <v>1.0492199999999998</v>
      </c>
      <c r="G271" s="2">
        <f t="shared" si="27"/>
        <v>1.0377980000000004</v>
      </c>
      <c r="H271" s="2">
        <f t="shared" si="31"/>
        <v>1.0365209999999982</v>
      </c>
      <c r="I271" s="2">
        <f t="array" ref="I271">SUMPRODUCT(B255:B274, (ROW(B255:B274)-ROW(B255)+1)) / (20*21/2)</f>
        <v>1.0560476190476191</v>
      </c>
      <c r="J271" s="2">
        <f t="shared" si="26"/>
        <v>1.0458427903542917</v>
      </c>
      <c r="K271" s="2">
        <f t="shared" si="28"/>
        <v>1.0462222956044998</v>
      </c>
    </row>
    <row r="272" spans="1:11" ht="13.5" x14ac:dyDescent="0.25">
      <c r="A272" s="3">
        <f>TITRES_STAT!B275</f>
        <v>42702</v>
      </c>
      <c r="B272" s="5">
        <f>TITRES_STAT!D275</f>
        <v>1.1022000000000001</v>
      </c>
      <c r="C272" s="2">
        <f t="shared" si="29"/>
        <v>4.2399999999999993E-2</v>
      </c>
      <c r="D272" s="2">
        <f t="shared" si="30"/>
        <v>1.0622400000000001</v>
      </c>
      <c r="E272" s="2">
        <f t="shared" si="32"/>
        <v>1.0483199999999999</v>
      </c>
      <c r="F272" s="2">
        <f t="shared" si="25"/>
        <v>1.0513400000000002</v>
      </c>
      <c r="G272" s="2">
        <f t="shared" si="27"/>
        <v>1.0392500000000005</v>
      </c>
      <c r="H272" s="2">
        <f t="shared" si="31"/>
        <v>1.0369449999999982</v>
      </c>
      <c r="I272" s="2">
        <f t="array" ref="I272">SUMPRODUCT(B256:B275, (ROW(B256:B275)-ROW(B256)+1)) / (20*21/2)</f>
        <v>1.053222857142857</v>
      </c>
      <c r="J272" s="2">
        <f t="shared" si="26"/>
        <v>1.051210143653883</v>
      </c>
      <c r="K272" s="2">
        <f t="shared" si="28"/>
        <v>1.048417499698441</v>
      </c>
    </row>
    <row r="273" spans="1:11" ht="13.5" x14ac:dyDescent="0.25">
      <c r="A273" s="3">
        <f>TITRES_STAT!B276</f>
        <v>42703</v>
      </c>
      <c r="B273" s="5">
        <f>TITRES_STAT!D276</f>
        <v>1.1022000000000001</v>
      </c>
      <c r="C273" s="2">
        <f t="shared" si="29"/>
        <v>0</v>
      </c>
      <c r="D273" s="2">
        <f t="shared" si="30"/>
        <v>1.0767599999999999</v>
      </c>
      <c r="E273" s="2">
        <f t="shared" si="32"/>
        <v>1.05498</v>
      </c>
      <c r="F273" s="2">
        <f t="shared" si="25"/>
        <v>1.0534600000000001</v>
      </c>
      <c r="G273" s="2">
        <f t="shared" si="27"/>
        <v>1.0407020000000007</v>
      </c>
      <c r="H273" s="2">
        <f t="shared" si="31"/>
        <v>1.0373689999999982</v>
      </c>
      <c r="I273" s="2">
        <f t="array" ref="I273">SUMPRODUCT(B257:B276, (ROW(B257:B276)-ROW(B257)+1)) / (20*21/2)</f>
        <v>1.0505709523809523</v>
      </c>
      <c r="J273" s="2">
        <f t="shared" si="26"/>
        <v>1.0560663204487513</v>
      </c>
      <c r="K273" s="2">
        <f t="shared" si="28"/>
        <v>1.0505266173573256</v>
      </c>
    </row>
    <row r="274" spans="1:11" ht="13.5" x14ac:dyDescent="0.25">
      <c r="A274" s="3">
        <f>TITRES_STAT!B277</f>
        <v>42704</v>
      </c>
      <c r="B274" s="5">
        <f>TITRES_STAT!D277</f>
        <v>1.0538000000000001</v>
      </c>
      <c r="C274" s="2">
        <f t="shared" si="29"/>
        <v>-4.8399999999999999E-2</v>
      </c>
      <c r="D274" s="2">
        <f t="shared" si="30"/>
        <v>1.0755599999999998</v>
      </c>
      <c r="E274" s="2">
        <f t="shared" si="32"/>
        <v>1.0568000000000002</v>
      </c>
      <c r="F274" s="2">
        <f t="shared" si="25"/>
        <v>1.0531600000000001</v>
      </c>
      <c r="G274" s="2">
        <f t="shared" si="27"/>
        <v>1.0411860000000006</v>
      </c>
      <c r="H274" s="2">
        <f t="shared" si="31"/>
        <v>1.0374934999999981</v>
      </c>
      <c r="I274" s="2">
        <f t="array" ref="I274">SUMPRODUCT(B258:B277, (ROW(B258:B277)-ROW(B258)+1)) / (20*21/2)</f>
        <v>1.0480919047619048</v>
      </c>
      <c r="J274" s="2">
        <f t="shared" si="26"/>
        <v>1.0558504804060131</v>
      </c>
      <c r="K274" s="2">
        <f t="shared" si="28"/>
        <v>1.0506549853040972</v>
      </c>
    </row>
    <row r="275" spans="1:11" ht="13.5" x14ac:dyDescent="0.25">
      <c r="A275" s="3">
        <f>TITRES_STAT!B278</f>
        <v>42705</v>
      </c>
      <c r="B275" s="5">
        <f>TITRES_STAT!D278</f>
        <v>1.0235000000000001</v>
      </c>
      <c r="C275" s="2">
        <f t="shared" si="29"/>
        <v>-3.0299999999999994E-2</v>
      </c>
      <c r="D275" s="2">
        <f t="shared" si="30"/>
        <v>1.0683</v>
      </c>
      <c r="E275" s="2">
        <f t="shared" si="32"/>
        <v>1.05559</v>
      </c>
      <c r="F275" s="2">
        <f t="shared" si="25"/>
        <v>1.051345</v>
      </c>
      <c r="G275" s="2">
        <f t="shared" si="27"/>
        <v>1.0410640000000007</v>
      </c>
      <c r="H275" s="2">
        <f t="shared" si="31"/>
        <v>1.0374664999999981</v>
      </c>
      <c r="I275" s="2">
        <f t="array" ref="I275">SUMPRODUCT(B259:B278, (ROW(B259:B278)-ROW(B259)+1)) / (20*21/2)</f>
        <v>1.0457857142857145</v>
      </c>
      <c r="J275" s="2">
        <f t="shared" si="26"/>
        <v>1.0527694822721072</v>
      </c>
      <c r="K275" s="2">
        <f t="shared" si="28"/>
        <v>1.0495900839196228</v>
      </c>
    </row>
    <row r="276" spans="1:11" ht="13.5" x14ac:dyDescent="0.25">
      <c r="A276" s="3">
        <f>TITRES_STAT!B279</f>
        <v>42706</v>
      </c>
      <c r="B276" s="5">
        <f>TITRES_STAT!D279</f>
        <v>1.0235000000000001</v>
      </c>
      <c r="C276" s="2">
        <f t="shared" si="29"/>
        <v>0</v>
      </c>
      <c r="D276" s="2">
        <f t="shared" si="30"/>
        <v>1.0610400000000002</v>
      </c>
      <c r="E276" s="2">
        <f t="shared" si="32"/>
        <v>1.0543800000000001</v>
      </c>
      <c r="F276" s="2">
        <f t="shared" ref="F276:F339" si="33">AVERAGE(B257:B276)</f>
        <v>1.0495299999999999</v>
      </c>
      <c r="G276" s="2">
        <f t="shared" si="27"/>
        <v>1.0409420000000005</v>
      </c>
      <c r="H276" s="2">
        <f t="shared" si="31"/>
        <v>1.0374394999999983</v>
      </c>
      <c r="I276" s="2">
        <f t="array" ref="I276">SUMPRODUCT(B260:B279, (ROW(B260:B279)-ROW(B260)+1)) / (20*21/2)</f>
        <v>1.043652380952381</v>
      </c>
      <c r="J276" s="2">
        <f t="shared" si="26"/>
        <v>1.0499819125319065</v>
      </c>
      <c r="K276" s="2">
        <f t="shared" si="28"/>
        <v>1.0485669433737552</v>
      </c>
    </row>
    <row r="277" spans="1:11" ht="13.5" x14ac:dyDescent="0.25">
      <c r="A277" s="3">
        <f>TITRES_STAT!B280</f>
        <v>42709</v>
      </c>
      <c r="B277" s="5">
        <f>TITRES_STAT!D280</f>
        <v>1.0235000000000001</v>
      </c>
      <c r="C277" s="2">
        <f t="shared" si="29"/>
        <v>0</v>
      </c>
      <c r="D277" s="2">
        <f t="shared" si="30"/>
        <v>1.0453000000000001</v>
      </c>
      <c r="E277" s="2">
        <f t="shared" si="32"/>
        <v>1.0537700000000001</v>
      </c>
      <c r="F277" s="2">
        <f t="shared" si="33"/>
        <v>1.0477149999999997</v>
      </c>
      <c r="G277" s="2">
        <f t="shared" si="27"/>
        <v>1.0408200000000005</v>
      </c>
      <c r="H277" s="2">
        <f t="shared" si="31"/>
        <v>1.0374124999999983</v>
      </c>
      <c r="I277" s="2">
        <f t="array" ref="I277">SUMPRODUCT(B261:B280, (ROW(B261:B280)-ROW(B261)+1)) / (20*21/2)</f>
        <v>1.0416919047619049</v>
      </c>
      <c r="J277" s="2">
        <f t="shared" ref="J277:J340" si="34">$J$4*B277+J276*(1-$J$4)</f>
        <v>1.0474598256241059</v>
      </c>
      <c r="K277" s="2">
        <f t="shared" si="28"/>
        <v>1.0475839259865491</v>
      </c>
    </row>
    <row r="278" spans="1:11" ht="13.5" x14ac:dyDescent="0.25">
      <c r="A278" s="3">
        <f>TITRES_STAT!B281</f>
        <v>42710</v>
      </c>
      <c r="B278" s="5">
        <f>TITRES_STAT!D281</f>
        <v>1.0235000000000001</v>
      </c>
      <c r="C278" s="2">
        <f t="shared" si="29"/>
        <v>0</v>
      </c>
      <c r="D278" s="2">
        <f t="shared" si="30"/>
        <v>1.0295600000000003</v>
      </c>
      <c r="E278" s="2">
        <f t="shared" si="32"/>
        <v>1.0531600000000001</v>
      </c>
      <c r="F278" s="2">
        <f t="shared" si="33"/>
        <v>1.0458999999999998</v>
      </c>
      <c r="G278" s="2">
        <f t="shared" si="27"/>
        <v>1.0406980000000003</v>
      </c>
      <c r="H278" s="2">
        <f t="shared" si="31"/>
        <v>1.0373854999999983</v>
      </c>
      <c r="I278" s="2">
        <f t="array" ref="I278">SUMPRODUCT(B262:B281, (ROW(B262:B281)-ROW(B262)+1)) / (20*21/2)</f>
        <v>1.0399042857142857</v>
      </c>
      <c r="J278" s="2">
        <f t="shared" si="34"/>
        <v>1.045177937469429</v>
      </c>
      <c r="K278" s="2">
        <f t="shared" si="28"/>
        <v>1.0466394583008021</v>
      </c>
    </row>
    <row r="279" spans="1:11" ht="13.5" x14ac:dyDescent="0.25">
      <c r="A279" s="3">
        <f>TITRES_STAT!B282</f>
        <v>42711</v>
      </c>
      <c r="B279" s="5">
        <f>TITRES_STAT!D282</f>
        <v>1.0235000000000001</v>
      </c>
      <c r="C279" s="2">
        <f t="shared" si="29"/>
        <v>0</v>
      </c>
      <c r="D279" s="2">
        <f t="shared" si="30"/>
        <v>1.0235000000000001</v>
      </c>
      <c r="E279" s="2">
        <f t="shared" si="32"/>
        <v>1.0495300000000001</v>
      </c>
      <c r="F279" s="2">
        <f t="shared" si="33"/>
        <v>1.0440849999999997</v>
      </c>
      <c r="G279" s="2">
        <f t="shared" si="27"/>
        <v>1.0405760000000004</v>
      </c>
      <c r="H279" s="2">
        <f t="shared" si="31"/>
        <v>1.0373584999999985</v>
      </c>
      <c r="I279" s="2">
        <f t="array" ref="I279">SUMPRODUCT(B263:B282, (ROW(B263:B282)-ROW(B263)+1)) / (20*21/2)</f>
        <v>1.0381457142857142</v>
      </c>
      <c r="J279" s="2">
        <f t="shared" si="34"/>
        <v>1.0431133719961501</v>
      </c>
      <c r="K279" s="2">
        <f t="shared" si="28"/>
        <v>1.0457320285635157</v>
      </c>
    </row>
    <row r="280" spans="1:11" ht="13.5" x14ac:dyDescent="0.25">
      <c r="A280" s="3">
        <f>TITRES_STAT!B283</f>
        <v>42712</v>
      </c>
      <c r="B280" s="5">
        <f>TITRES_STAT!D283</f>
        <v>1.0235000000000001</v>
      </c>
      <c r="C280" s="2">
        <f t="shared" si="29"/>
        <v>0</v>
      </c>
      <c r="D280" s="2">
        <f t="shared" si="30"/>
        <v>1.0235000000000001</v>
      </c>
      <c r="E280" s="2">
        <f t="shared" si="32"/>
        <v>1.0459000000000001</v>
      </c>
      <c r="F280" s="2">
        <f t="shared" si="33"/>
        <v>1.0422699999999998</v>
      </c>
      <c r="G280" s="2">
        <f t="shared" si="27"/>
        <v>1.0404540000000002</v>
      </c>
      <c r="H280" s="2">
        <f t="shared" si="31"/>
        <v>1.0373314999999985</v>
      </c>
      <c r="I280" s="2">
        <f t="array" ref="I280">SUMPRODUCT(B264:B283, (ROW(B264:B283)-ROW(B264)+1)) / (20*21/2)</f>
        <v>1.0364447619047619</v>
      </c>
      <c r="J280" s="2">
        <f t="shared" si="34"/>
        <v>1.0412454318060405</v>
      </c>
      <c r="K280" s="2">
        <f t="shared" si="28"/>
        <v>1.0448601843061229</v>
      </c>
    </row>
    <row r="281" spans="1:11" ht="13.5" x14ac:dyDescent="0.25">
      <c r="A281" s="3">
        <f>TITRES_STAT!B284</f>
        <v>42713</v>
      </c>
      <c r="B281" s="5">
        <f>TITRES_STAT!D284</f>
        <v>1.0235000000000001</v>
      </c>
      <c r="C281" s="2">
        <f t="shared" si="29"/>
        <v>0</v>
      </c>
      <c r="D281" s="2">
        <f t="shared" si="30"/>
        <v>1.0235000000000001</v>
      </c>
      <c r="E281" s="2">
        <f t="shared" si="32"/>
        <v>1.0422700000000003</v>
      </c>
      <c r="F281" s="2">
        <f t="shared" si="33"/>
        <v>1.0419649999999998</v>
      </c>
      <c r="G281" s="2">
        <f t="shared" si="27"/>
        <v>1.0403320000000003</v>
      </c>
      <c r="H281" s="2">
        <f t="shared" si="31"/>
        <v>1.0373044999999987</v>
      </c>
      <c r="I281" s="2">
        <f t="array" ref="I281">SUMPRODUCT(B265:B284, (ROW(B265:B284)-ROW(B265)+1)) / (20*21/2)</f>
        <v>1.0348014285714286</v>
      </c>
      <c r="J281" s="2">
        <f t="shared" si="34"/>
        <v>1.0395553906816557</v>
      </c>
      <c r="K281" s="2">
        <f t="shared" si="28"/>
        <v>1.0440225300196082</v>
      </c>
    </row>
    <row r="282" spans="1:11" ht="13.5" x14ac:dyDescent="0.25">
      <c r="A282" s="3">
        <f>TITRES_STAT!B285</f>
        <v>42717</v>
      </c>
      <c r="B282" s="5">
        <f>TITRES_STAT!D285</f>
        <v>1.0235000000000001</v>
      </c>
      <c r="C282" s="2">
        <f t="shared" si="29"/>
        <v>0</v>
      </c>
      <c r="D282" s="2">
        <f t="shared" si="30"/>
        <v>1.0235000000000001</v>
      </c>
      <c r="E282" s="2">
        <f t="shared" si="32"/>
        <v>1.0344000000000002</v>
      </c>
      <c r="F282" s="2">
        <f t="shared" si="33"/>
        <v>1.0413599999999996</v>
      </c>
      <c r="G282" s="2">
        <f t="shared" si="27"/>
        <v>1.0402100000000001</v>
      </c>
      <c r="H282" s="2">
        <f t="shared" si="31"/>
        <v>1.037277499999999</v>
      </c>
      <c r="I282" s="2">
        <f t="array" ref="I282">SUMPRODUCT(B266:B285, (ROW(B266:B285)-ROW(B266)+1)) / (20*21/2)</f>
        <v>1.0332157142857141</v>
      </c>
      <c r="J282" s="2">
        <f t="shared" si="34"/>
        <v>1.0380263058548314</v>
      </c>
      <c r="K282" s="2">
        <f t="shared" si="28"/>
        <v>1.0432177249208001</v>
      </c>
    </row>
    <row r="283" spans="1:11" ht="13.5" x14ac:dyDescent="0.25">
      <c r="A283" s="3">
        <f>TITRES_STAT!B286</f>
        <v>42718</v>
      </c>
      <c r="B283" s="5">
        <f>TITRES_STAT!D286</f>
        <v>1.0235000000000001</v>
      </c>
      <c r="C283" s="2">
        <f t="shared" si="29"/>
        <v>0</v>
      </c>
      <c r="D283" s="2">
        <f t="shared" si="30"/>
        <v>1.0235000000000001</v>
      </c>
      <c r="E283" s="2">
        <f t="shared" si="32"/>
        <v>1.0265300000000002</v>
      </c>
      <c r="F283" s="2">
        <f t="shared" si="33"/>
        <v>1.0407549999999999</v>
      </c>
      <c r="G283" s="2">
        <f t="shared" si="27"/>
        <v>1.0400880000000001</v>
      </c>
      <c r="H283" s="2">
        <f t="shared" si="31"/>
        <v>1.0372504999999992</v>
      </c>
      <c r="I283" s="2">
        <f t="array" ref="I283">SUMPRODUCT(B267:B286, (ROW(B267:B286)-ROW(B267)+1)) / (20*21/2)</f>
        <v>1.031687619047619</v>
      </c>
      <c r="J283" s="2">
        <f t="shared" si="34"/>
        <v>1.0366428481543712</v>
      </c>
      <c r="K283" s="2">
        <f t="shared" si="28"/>
        <v>1.042444480806259</v>
      </c>
    </row>
    <row r="284" spans="1:11" ht="13.5" x14ac:dyDescent="0.25">
      <c r="A284" s="3">
        <f>TITRES_STAT!B287</f>
        <v>42719</v>
      </c>
      <c r="B284" s="5">
        <f>TITRES_STAT!D287</f>
        <v>1.0235000000000001</v>
      </c>
      <c r="C284" s="2">
        <f t="shared" si="29"/>
        <v>0</v>
      </c>
      <c r="D284" s="2">
        <f t="shared" si="30"/>
        <v>1.0235000000000001</v>
      </c>
      <c r="E284" s="2">
        <f t="shared" si="32"/>
        <v>1.0235000000000001</v>
      </c>
      <c r="F284" s="2">
        <f t="shared" si="33"/>
        <v>1.0401499999999999</v>
      </c>
      <c r="G284" s="2">
        <f t="shared" si="27"/>
        <v>1.0399659999999999</v>
      </c>
      <c r="H284" s="2">
        <f t="shared" si="31"/>
        <v>1.0372234999999992</v>
      </c>
      <c r="I284" s="2">
        <f t="array" ref="I284">SUMPRODUCT(B268:B287, (ROW(B268:B287)-ROW(B268)+1)) / (20*21/2)</f>
        <v>1.0302171428571427</v>
      </c>
      <c r="J284" s="2">
        <f t="shared" si="34"/>
        <v>1.0353911483301454</v>
      </c>
      <c r="K284" s="2">
        <f t="shared" si="28"/>
        <v>1.0417015599903272</v>
      </c>
    </row>
    <row r="285" spans="1:11" ht="13.5" x14ac:dyDescent="0.25">
      <c r="A285" s="3">
        <f>TITRES_STAT!B288</f>
        <v>42720</v>
      </c>
      <c r="B285" s="5">
        <f>TITRES_STAT!D288</f>
        <v>1.0235000000000001</v>
      </c>
      <c r="C285" s="2">
        <f t="shared" si="29"/>
        <v>0</v>
      </c>
      <c r="D285" s="2">
        <f t="shared" si="30"/>
        <v>1.0235000000000001</v>
      </c>
      <c r="E285" s="2">
        <f t="shared" si="32"/>
        <v>1.0235000000000001</v>
      </c>
      <c r="F285" s="2">
        <f t="shared" si="33"/>
        <v>1.0395449999999999</v>
      </c>
      <c r="G285" s="2">
        <f t="shared" si="27"/>
        <v>1.039844</v>
      </c>
      <c r="H285" s="2">
        <f t="shared" si="31"/>
        <v>1.0371964999999994</v>
      </c>
      <c r="I285" s="2">
        <f t="array" ref="I285">SUMPRODUCT(B269:B288, (ROW(B269:B288)-ROW(B269)+1)) / (20*21/2)</f>
        <v>1.0287757142857143</v>
      </c>
      <c r="J285" s="2">
        <f t="shared" si="34"/>
        <v>1.0342586580129887</v>
      </c>
      <c r="K285" s="2">
        <f t="shared" si="28"/>
        <v>1.0409877733240398</v>
      </c>
    </row>
    <row r="286" spans="1:11" ht="13.5" x14ac:dyDescent="0.25">
      <c r="A286" s="3">
        <f>TITRES_STAT!B289</f>
        <v>42723</v>
      </c>
      <c r="B286" s="5">
        <f>TITRES_STAT!D289</f>
        <v>1.0235000000000001</v>
      </c>
      <c r="C286" s="2">
        <f t="shared" si="29"/>
        <v>0</v>
      </c>
      <c r="D286" s="2">
        <f t="shared" si="30"/>
        <v>1.0235000000000001</v>
      </c>
      <c r="E286" s="2">
        <f t="shared" si="32"/>
        <v>1.0235000000000001</v>
      </c>
      <c r="F286" s="2">
        <f t="shared" si="33"/>
        <v>1.0389399999999998</v>
      </c>
      <c r="G286" s="2">
        <f t="shared" si="27"/>
        <v>1.0397219999999998</v>
      </c>
      <c r="H286" s="2">
        <f t="shared" si="31"/>
        <v>1.0371694999999996</v>
      </c>
      <c r="I286" s="2">
        <f t="array" ref="I286">SUMPRODUCT(B270:B289, (ROW(B270:B289)-ROW(B270)+1)) / (20*21/2)</f>
        <v>1.0273633333333332</v>
      </c>
      <c r="J286" s="2">
        <f t="shared" si="34"/>
        <v>1.0332340239165134</v>
      </c>
      <c r="K286" s="2">
        <f t="shared" si="28"/>
        <v>1.0403019782917244</v>
      </c>
    </row>
    <row r="287" spans="1:11" ht="13.5" x14ac:dyDescent="0.25">
      <c r="A287" s="3">
        <f>TITRES_STAT!B290</f>
        <v>42724</v>
      </c>
      <c r="B287" s="5">
        <f>TITRES_STAT!D290</f>
        <v>1.0235000000000001</v>
      </c>
      <c r="C287" s="2">
        <f t="shared" si="29"/>
        <v>0</v>
      </c>
      <c r="D287" s="2">
        <f t="shared" si="30"/>
        <v>1.0235000000000001</v>
      </c>
      <c r="E287" s="2">
        <f t="shared" si="32"/>
        <v>1.0235000000000001</v>
      </c>
      <c r="F287" s="2">
        <f t="shared" si="33"/>
        <v>1.0386349999999998</v>
      </c>
      <c r="G287" s="2">
        <f t="shared" si="27"/>
        <v>1.0395999999999996</v>
      </c>
      <c r="H287" s="2">
        <f t="shared" si="31"/>
        <v>1.0371424999999999</v>
      </c>
      <c r="I287" s="2">
        <f t="array" ref="I287">SUMPRODUCT(B271:B290, (ROW(B271:B290)-ROW(B271)+1)) / (20*21/2)</f>
        <v>1.0261238095238094</v>
      </c>
      <c r="J287" s="2">
        <f t="shared" si="34"/>
        <v>1.0323069740197026</v>
      </c>
      <c r="K287" s="2">
        <f t="shared" si="28"/>
        <v>1.0396430771822451</v>
      </c>
    </row>
    <row r="288" spans="1:11" ht="13.5" x14ac:dyDescent="0.25">
      <c r="A288" s="3">
        <f>TITRES_STAT!B291</f>
        <v>42725</v>
      </c>
      <c r="B288" s="5">
        <f>TITRES_STAT!D291</f>
        <v>1.0235000000000001</v>
      </c>
      <c r="C288" s="2">
        <f t="shared" si="29"/>
        <v>0</v>
      </c>
      <c r="D288" s="2">
        <f t="shared" si="30"/>
        <v>1.0235000000000001</v>
      </c>
      <c r="E288" s="2">
        <f t="shared" si="32"/>
        <v>1.0235000000000001</v>
      </c>
      <c r="F288" s="2">
        <f t="shared" si="33"/>
        <v>1.0383299999999998</v>
      </c>
      <c r="G288" s="2">
        <f t="shared" si="27"/>
        <v>1.0395999999999994</v>
      </c>
      <c r="H288" s="2">
        <f t="shared" si="31"/>
        <v>1.0371154999999999</v>
      </c>
      <c r="I288" s="2">
        <f t="array" ref="I288">SUMPRODUCT(B272:B291, (ROW(B272:B291)-ROW(B272)+1)) / (20*21/2)</f>
        <v>1.0250571428571427</v>
      </c>
      <c r="J288" s="2">
        <f t="shared" si="34"/>
        <v>1.0314682145892546</v>
      </c>
      <c r="K288" s="2">
        <f t="shared" si="28"/>
        <v>1.039010015331961</v>
      </c>
    </row>
    <row r="289" spans="1:11" ht="13.5" x14ac:dyDescent="0.25">
      <c r="A289" s="3">
        <f>TITRES_STAT!B292</f>
        <v>42726</v>
      </c>
      <c r="B289" s="5">
        <f>TITRES_STAT!D292</f>
        <v>1.0235000000000001</v>
      </c>
      <c r="C289" s="2">
        <f t="shared" si="29"/>
        <v>0</v>
      </c>
      <c r="D289" s="2">
        <f t="shared" si="30"/>
        <v>1.0235000000000001</v>
      </c>
      <c r="E289" s="2">
        <f t="shared" si="32"/>
        <v>1.0235000000000001</v>
      </c>
      <c r="F289" s="2">
        <f t="shared" si="33"/>
        <v>1.0365149999999999</v>
      </c>
      <c r="G289" s="2">
        <f t="shared" si="27"/>
        <v>1.0395999999999994</v>
      </c>
      <c r="H289" s="2">
        <f t="shared" si="31"/>
        <v>1.0370885000000001</v>
      </c>
      <c r="I289" s="2">
        <f t="array" ref="I289">SUMPRODUCT(B273:B292, (ROW(B273:B292)-ROW(B273)+1)) / (20*21/2)</f>
        <v>1.0241633333333331</v>
      </c>
      <c r="J289" s="2">
        <f t="shared" si="34"/>
        <v>1.0307093370093257</v>
      </c>
      <c r="K289" s="2">
        <f t="shared" si="28"/>
        <v>1.0384017794365901</v>
      </c>
    </row>
    <row r="290" spans="1:11" ht="13.5" x14ac:dyDescent="0.25">
      <c r="A290" s="3">
        <f>TITRES_STAT!B293</f>
        <v>42727</v>
      </c>
      <c r="B290" s="5">
        <f>TITRES_STAT!D293</f>
        <v>1.0235000000000001</v>
      </c>
      <c r="C290" s="2">
        <f t="shared" si="29"/>
        <v>0</v>
      </c>
      <c r="D290" s="2">
        <f t="shared" si="30"/>
        <v>1.0235000000000001</v>
      </c>
      <c r="E290" s="2">
        <f t="shared" si="32"/>
        <v>1.0235000000000001</v>
      </c>
      <c r="F290" s="2">
        <f t="shared" si="33"/>
        <v>1.0346999999999997</v>
      </c>
      <c r="G290" s="2">
        <f t="shared" si="27"/>
        <v>1.0395999999999994</v>
      </c>
      <c r="H290" s="2">
        <f t="shared" si="31"/>
        <v>1.0370045000000001</v>
      </c>
      <c r="I290" s="2">
        <f t="array" ref="I290">SUMPRODUCT(B274:B293, (ROW(B274:B293)-ROW(B274)+1)) / (20*21/2)</f>
        <v>1.0253776190476189</v>
      </c>
      <c r="J290" s="2">
        <f t="shared" si="34"/>
        <v>1.0300227334846279</v>
      </c>
      <c r="K290" s="2">
        <f t="shared" si="28"/>
        <v>1.0378173959292729</v>
      </c>
    </row>
    <row r="291" spans="1:11" ht="13.5" x14ac:dyDescent="0.25">
      <c r="A291" s="3">
        <f>TITRES_STAT!B294</f>
        <v>42730</v>
      </c>
      <c r="B291" s="5">
        <f>TITRES_STAT!D294</f>
        <v>1.0235000000000001</v>
      </c>
      <c r="C291" s="2">
        <f t="shared" si="29"/>
        <v>0</v>
      </c>
      <c r="D291" s="2">
        <f t="shared" si="30"/>
        <v>1.0235000000000001</v>
      </c>
      <c r="E291" s="2">
        <f t="shared" si="32"/>
        <v>1.0235000000000001</v>
      </c>
      <c r="F291" s="2">
        <f t="shared" si="33"/>
        <v>1.0328849999999998</v>
      </c>
      <c r="G291" s="2">
        <f t="shared" si="27"/>
        <v>1.0395999999999992</v>
      </c>
      <c r="H291" s="2">
        <f t="shared" si="31"/>
        <v>1.0369205000000004</v>
      </c>
      <c r="I291" s="2">
        <f t="array" ref="I291">SUMPRODUCT(B275:B294, (ROW(B275:B294)-ROW(B275)+1)) / (20*21/2)</f>
        <v>1.02688</v>
      </c>
      <c r="J291" s="2">
        <f t="shared" si="34"/>
        <v>1.0294015207718061</v>
      </c>
      <c r="K291" s="2">
        <f t="shared" si="28"/>
        <v>1.0372559294222425</v>
      </c>
    </row>
    <row r="292" spans="1:11" ht="13.5" x14ac:dyDescent="0.25">
      <c r="A292" s="3">
        <f>TITRES_STAT!B295</f>
        <v>42731</v>
      </c>
      <c r="B292" s="5">
        <f>TITRES_STAT!D295</f>
        <v>1.0235000000000001</v>
      </c>
      <c r="C292" s="2">
        <f t="shared" si="29"/>
        <v>0</v>
      </c>
      <c r="D292" s="2">
        <f t="shared" si="30"/>
        <v>1.0235000000000001</v>
      </c>
      <c r="E292" s="2">
        <f t="shared" si="32"/>
        <v>1.0235000000000001</v>
      </c>
      <c r="F292" s="2">
        <f t="shared" si="33"/>
        <v>1.0289499999999998</v>
      </c>
      <c r="G292" s="2">
        <f t="shared" si="27"/>
        <v>1.0395999999999992</v>
      </c>
      <c r="H292" s="2">
        <f t="shared" si="31"/>
        <v>1.0368935000000006</v>
      </c>
      <c r="I292" s="2">
        <f t="array" ref="I292">SUMPRODUCT(B276:B295, (ROW(B276:B295)-ROW(B276)+1)) / (20*21/2)</f>
        <v>1.0307447619047618</v>
      </c>
      <c r="J292" s="2">
        <f t="shared" si="34"/>
        <v>1.0288394711744913</v>
      </c>
      <c r="K292" s="2">
        <f t="shared" si="28"/>
        <v>1.0367164812096057</v>
      </c>
    </row>
    <row r="293" spans="1:11" ht="13.5" x14ac:dyDescent="0.25">
      <c r="A293" s="3">
        <f>TITRES_STAT!B296</f>
        <v>42732</v>
      </c>
      <c r="B293" s="5">
        <f>TITRES_STAT!D296</f>
        <v>1.0417000000000001</v>
      </c>
      <c r="C293" s="2">
        <f t="shared" si="29"/>
        <v>1.8199999999999994E-2</v>
      </c>
      <c r="D293" s="2">
        <f t="shared" si="30"/>
        <v>1.0271399999999999</v>
      </c>
      <c r="E293" s="2">
        <f t="shared" si="32"/>
        <v>1.0253200000000002</v>
      </c>
      <c r="F293" s="2">
        <f t="shared" si="33"/>
        <v>1.0259249999999998</v>
      </c>
      <c r="G293" s="2">
        <f t="shared" si="27"/>
        <v>1.039963999999999</v>
      </c>
      <c r="H293" s="2">
        <f t="shared" si="31"/>
        <v>1.0369575000000006</v>
      </c>
      <c r="I293" s="2">
        <f t="array" ref="I293">SUMPRODUCT(B277:B296, (ROW(B277:B296)-ROW(B277)+1)) / (20*21/2)</f>
        <v>1.034407619047619</v>
      </c>
      <c r="J293" s="2">
        <f t="shared" si="34"/>
        <v>1.0300642834435874</v>
      </c>
      <c r="K293" s="2">
        <f t="shared" si="28"/>
        <v>1.036911913319033</v>
      </c>
    </row>
    <row r="294" spans="1:11" ht="13.5" x14ac:dyDescent="0.25">
      <c r="A294" s="3">
        <f>TITRES_STAT!B297</f>
        <v>42733</v>
      </c>
      <c r="B294" s="5">
        <f>TITRES_STAT!D297</f>
        <v>1.0417000000000001</v>
      </c>
      <c r="C294" s="2">
        <f t="shared" si="29"/>
        <v>0</v>
      </c>
      <c r="D294" s="2">
        <f t="shared" si="30"/>
        <v>1.03078</v>
      </c>
      <c r="E294" s="2">
        <f t="shared" si="32"/>
        <v>1.0271400000000002</v>
      </c>
      <c r="F294" s="2">
        <f t="shared" si="33"/>
        <v>1.0253199999999998</v>
      </c>
      <c r="G294" s="2">
        <f t="shared" si="27"/>
        <v>1.040327999999999</v>
      </c>
      <c r="H294" s="2">
        <f t="shared" si="31"/>
        <v>1.0370215000000007</v>
      </c>
      <c r="I294" s="2">
        <f t="array" ref="I294">SUMPRODUCT(B278:B297, (ROW(B278:B297)-ROW(B278)+1)) / (20*21/2)</f>
        <v>1.0355638095238096</v>
      </c>
      <c r="J294" s="2">
        <f t="shared" si="34"/>
        <v>1.0311724469251504</v>
      </c>
      <c r="K294" s="2">
        <f t="shared" si="28"/>
        <v>1.0370996814241691</v>
      </c>
    </row>
    <row r="295" spans="1:11" ht="13.5" x14ac:dyDescent="0.25">
      <c r="A295" s="3">
        <f>TITRES_STAT!B298</f>
        <v>42734</v>
      </c>
      <c r="B295" s="5">
        <f>TITRES_STAT!D298</f>
        <v>1.0659000000000001</v>
      </c>
      <c r="C295" s="2">
        <f t="shared" si="29"/>
        <v>2.4199999999999999E-2</v>
      </c>
      <c r="D295" s="2">
        <f t="shared" si="30"/>
        <v>1.0392600000000001</v>
      </c>
      <c r="E295" s="2">
        <f t="shared" si="32"/>
        <v>1.03138</v>
      </c>
      <c r="F295" s="2">
        <f t="shared" si="33"/>
        <v>1.0274399999999999</v>
      </c>
      <c r="G295" s="2">
        <f t="shared" si="27"/>
        <v>1.0411759999999992</v>
      </c>
      <c r="H295" s="2">
        <f t="shared" si="31"/>
        <v>1.0372065000000006</v>
      </c>
      <c r="I295" s="2">
        <f t="array" ref="I295">SUMPRODUCT(B279:B298, (ROW(B279:B298)-ROW(B279)+1)) / (20*21/2)</f>
        <v>1.0372047619047617</v>
      </c>
      <c r="J295" s="2">
        <f t="shared" si="34"/>
        <v>1.0344798329322791</v>
      </c>
      <c r="K295" s="2">
        <f t="shared" si="28"/>
        <v>1.0382291056820447</v>
      </c>
    </row>
    <row r="296" spans="1:11" ht="13.5" x14ac:dyDescent="0.25">
      <c r="A296" s="3">
        <f>TITRES_STAT!B299</f>
        <v>42737</v>
      </c>
      <c r="B296" s="5">
        <f>TITRES_STAT!D299</f>
        <v>1.0659000000000001</v>
      </c>
      <c r="C296" s="2">
        <f t="shared" si="29"/>
        <v>0</v>
      </c>
      <c r="D296" s="2">
        <f t="shared" si="30"/>
        <v>1.0477400000000001</v>
      </c>
      <c r="E296" s="2">
        <f t="shared" si="32"/>
        <v>1.0356200000000002</v>
      </c>
      <c r="F296" s="2">
        <f t="shared" si="33"/>
        <v>1.0295599999999998</v>
      </c>
      <c r="G296" s="2">
        <f t="shared" si="27"/>
        <v>1.0420239999999992</v>
      </c>
      <c r="H296" s="2">
        <f t="shared" si="31"/>
        <v>1.0373915000000005</v>
      </c>
      <c r="I296" s="2">
        <f t="array" ref="I296">SUMPRODUCT(B280:B299, (ROW(B280:B299)-ROW(B280)+1)) / (20*21/2)</f>
        <v>1.0387304761904761</v>
      </c>
      <c r="J296" s="2">
        <f t="shared" si="34"/>
        <v>1.0374722297958716</v>
      </c>
      <c r="K296" s="2">
        <f t="shared" si="28"/>
        <v>1.0393142387925529</v>
      </c>
    </row>
    <row r="297" spans="1:11" ht="13.5" x14ac:dyDescent="0.25">
      <c r="A297" s="3">
        <f>TITRES_STAT!B300</f>
        <v>42738</v>
      </c>
      <c r="B297" s="5">
        <f>TITRES_STAT!D300</f>
        <v>1.0417000000000001</v>
      </c>
      <c r="C297" s="2">
        <f t="shared" si="29"/>
        <v>-2.4199999999999999E-2</v>
      </c>
      <c r="D297" s="2">
        <f t="shared" si="30"/>
        <v>1.05138</v>
      </c>
      <c r="E297" s="2">
        <f t="shared" si="32"/>
        <v>1.0374399999999999</v>
      </c>
      <c r="F297" s="2">
        <f t="shared" si="33"/>
        <v>1.0304699999999998</v>
      </c>
      <c r="G297" s="2">
        <f t="shared" si="27"/>
        <v>1.0423879999999992</v>
      </c>
      <c r="H297" s="2">
        <f t="shared" si="31"/>
        <v>1.0374555000000008</v>
      </c>
      <c r="I297" s="2">
        <f t="array" ref="I297">SUMPRODUCT(B281:B300, (ROW(B281:B300)-ROW(B281)+1)) / (20*21/2)</f>
        <v>1.0407219047619047</v>
      </c>
      <c r="J297" s="2">
        <f t="shared" si="34"/>
        <v>1.0378748745772173</v>
      </c>
      <c r="K297" s="2">
        <f t="shared" si="28"/>
        <v>1.03940779805559</v>
      </c>
    </row>
    <row r="298" spans="1:11" ht="13.5" x14ac:dyDescent="0.25">
      <c r="A298" s="3">
        <f>TITRES_STAT!B301</f>
        <v>42739</v>
      </c>
      <c r="B298" s="5">
        <f>TITRES_STAT!D301</f>
        <v>1.0477000000000001</v>
      </c>
      <c r="C298" s="2">
        <f t="shared" si="29"/>
        <v>6.0000000000000053E-3</v>
      </c>
      <c r="D298" s="2">
        <f t="shared" si="30"/>
        <v>1.0525800000000001</v>
      </c>
      <c r="E298" s="2">
        <f t="shared" si="32"/>
        <v>1.0398600000000002</v>
      </c>
      <c r="F298" s="2">
        <f t="shared" si="33"/>
        <v>1.0316799999999999</v>
      </c>
      <c r="G298" s="2">
        <f t="shared" si="27"/>
        <v>1.0428719999999991</v>
      </c>
      <c r="H298" s="2">
        <f t="shared" si="31"/>
        <v>1.0375495000000006</v>
      </c>
      <c r="I298" s="2">
        <f t="array" ref="I298">SUMPRODUCT(B282:B301, (ROW(B282:B301)-ROW(B282)+1)) / (20*21/2)</f>
        <v>1.0425690476190477</v>
      </c>
      <c r="J298" s="2">
        <f t="shared" si="34"/>
        <v>1.0388106008079585</v>
      </c>
      <c r="K298" s="2">
        <f t="shared" si="28"/>
        <v>1.039732982445567</v>
      </c>
    </row>
    <row r="299" spans="1:11" ht="13.5" x14ac:dyDescent="0.25">
      <c r="A299" s="3">
        <f>TITRES_STAT!B302</f>
        <v>42740</v>
      </c>
      <c r="B299" s="5">
        <f>TITRES_STAT!D302</f>
        <v>1.0477000000000001</v>
      </c>
      <c r="C299" s="2">
        <f t="shared" si="29"/>
        <v>0</v>
      </c>
      <c r="D299" s="2">
        <f t="shared" si="30"/>
        <v>1.0537800000000002</v>
      </c>
      <c r="E299" s="2">
        <f t="shared" si="32"/>
        <v>1.0422800000000003</v>
      </c>
      <c r="F299" s="2">
        <f t="shared" si="33"/>
        <v>1.0328899999999999</v>
      </c>
      <c r="G299" s="2">
        <f t="shared" si="27"/>
        <v>1.0427499999999992</v>
      </c>
      <c r="H299" s="2">
        <f t="shared" si="31"/>
        <v>1.0376435000000006</v>
      </c>
      <c r="I299" s="2">
        <f t="array" ref="I299">SUMPRODUCT(B283:B302, (ROW(B283:B302)-ROW(B283)+1)) / (20*21/2)</f>
        <v>1.0483100000000001</v>
      </c>
      <c r="J299" s="2">
        <f t="shared" si="34"/>
        <v>1.0396572102548196</v>
      </c>
      <c r="K299" s="2">
        <f t="shared" si="28"/>
        <v>1.0400454145065252</v>
      </c>
    </row>
    <row r="300" spans="1:11" ht="13.5" x14ac:dyDescent="0.25">
      <c r="A300" s="3">
        <f>TITRES_STAT!B303</f>
        <v>42741</v>
      </c>
      <c r="B300" s="5">
        <f>TITRES_STAT!D303</f>
        <v>1.0538000000000001</v>
      </c>
      <c r="C300" s="2">
        <f t="shared" si="29"/>
        <v>6.0999999999999943E-3</v>
      </c>
      <c r="D300" s="2">
        <f t="shared" si="30"/>
        <v>1.0513600000000001</v>
      </c>
      <c r="E300" s="2">
        <f t="shared" si="32"/>
        <v>1.0453100000000002</v>
      </c>
      <c r="F300" s="2">
        <f t="shared" si="33"/>
        <v>1.034405</v>
      </c>
      <c r="G300" s="2">
        <f t="shared" si="27"/>
        <v>1.0426299999999993</v>
      </c>
      <c r="H300" s="2">
        <f t="shared" si="31"/>
        <v>1.0377110000000007</v>
      </c>
      <c r="I300" s="2">
        <f t="array" ref="I300">SUMPRODUCT(B284:B303, (ROW(B284:B303)-ROW(B284)+1)) / (20*21/2)</f>
        <v>1.0583142857142858</v>
      </c>
      <c r="J300" s="2">
        <f t="shared" si="34"/>
        <v>1.0410041426115035</v>
      </c>
      <c r="K300" s="2">
        <f t="shared" si="28"/>
        <v>1.0405848100160733</v>
      </c>
    </row>
    <row r="301" spans="1:11" ht="13.5" x14ac:dyDescent="0.25">
      <c r="A301" s="3">
        <f>TITRES_STAT!B304</f>
        <v>42744</v>
      </c>
      <c r="B301" s="5">
        <f>TITRES_STAT!D304</f>
        <v>1.0538000000000001</v>
      </c>
      <c r="C301" s="2">
        <f t="shared" si="29"/>
        <v>0</v>
      </c>
      <c r="D301" s="2">
        <f t="shared" si="30"/>
        <v>1.04894</v>
      </c>
      <c r="E301" s="2">
        <f t="shared" si="32"/>
        <v>1.04834</v>
      </c>
      <c r="F301" s="2">
        <f t="shared" si="33"/>
        <v>1.0359199999999997</v>
      </c>
      <c r="G301" s="2">
        <f t="shared" si="27"/>
        <v>1.0425099999999994</v>
      </c>
      <c r="H301" s="2">
        <f t="shared" si="31"/>
        <v>1.0377785000000008</v>
      </c>
      <c r="I301" s="2">
        <f t="array" ref="I301">SUMPRODUCT(B285:B304, (ROW(B285:B304)-ROW(B285)+1)) / (20*21/2)</f>
        <v>1.074084761904762</v>
      </c>
      <c r="J301" s="2">
        <f t="shared" si="34"/>
        <v>1.0422227956961223</v>
      </c>
      <c r="K301" s="2">
        <f t="shared" si="28"/>
        <v>1.0411030527605409</v>
      </c>
    </row>
    <row r="302" spans="1:11" ht="13.5" x14ac:dyDescent="0.25">
      <c r="A302" s="3">
        <f>TITRES_STAT!B305</f>
        <v>42745</v>
      </c>
      <c r="B302" s="5">
        <f>TITRES_STAT!D305</f>
        <v>1.0962000000000001</v>
      </c>
      <c r="C302" s="2">
        <f t="shared" si="29"/>
        <v>4.2399999999999993E-2</v>
      </c>
      <c r="D302" s="2">
        <f t="shared" si="30"/>
        <v>1.0598400000000001</v>
      </c>
      <c r="E302" s="2">
        <f t="shared" si="32"/>
        <v>1.0556100000000002</v>
      </c>
      <c r="F302" s="2">
        <f t="shared" si="33"/>
        <v>1.039555</v>
      </c>
      <c r="G302" s="2">
        <f t="shared" si="27"/>
        <v>1.0432379999999994</v>
      </c>
      <c r="H302" s="2">
        <f t="shared" si="31"/>
        <v>1.038115000000001</v>
      </c>
      <c r="I302" s="2">
        <f t="array" ref="I302">SUMPRODUCT(B286:B305, (ROW(B286:B305)-ROW(B286)+1)) / (20*21/2)</f>
        <v>1.0941519047619046</v>
      </c>
      <c r="J302" s="2">
        <f t="shared" si="34"/>
        <v>1.047363481820301</v>
      </c>
      <c r="K302" s="2">
        <f t="shared" si="28"/>
        <v>1.0432637173581667</v>
      </c>
    </row>
    <row r="303" spans="1:11" ht="13.5" x14ac:dyDescent="0.25">
      <c r="A303" s="3">
        <f>TITRES_STAT!B306</f>
        <v>42746</v>
      </c>
      <c r="B303" s="5">
        <f>TITRES_STAT!D306</f>
        <v>1.1446000000000001</v>
      </c>
      <c r="C303" s="2">
        <f t="shared" si="29"/>
        <v>4.8399999999999999E-2</v>
      </c>
      <c r="D303" s="2">
        <f t="shared" si="30"/>
        <v>1.0792200000000001</v>
      </c>
      <c r="E303" s="2">
        <f t="shared" si="32"/>
        <v>1.0659000000000001</v>
      </c>
      <c r="F303" s="2">
        <f t="shared" si="33"/>
        <v>1.0456099999999999</v>
      </c>
      <c r="G303" s="2">
        <f t="shared" si="27"/>
        <v>1.0449339999999996</v>
      </c>
      <c r="H303" s="2">
        <f t="shared" si="31"/>
        <v>1.038693500000001</v>
      </c>
      <c r="I303" s="2">
        <f t="array" ref="I303">SUMPRODUCT(B287:B306, (ROW(B287:B306)-ROW(B287)+1)) / (20*21/2)</f>
        <v>1.1078752380952381</v>
      </c>
      <c r="J303" s="2">
        <f t="shared" si="34"/>
        <v>1.0566241025993199</v>
      </c>
      <c r="K303" s="2">
        <f t="shared" si="28"/>
        <v>1.0472376892264739</v>
      </c>
    </row>
    <row r="304" spans="1:11" ht="13.5" x14ac:dyDescent="0.25">
      <c r="A304" s="3">
        <f>TITRES_STAT!B307</f>
        <v>42747</v>
      </c>
      <c r="B304" s="5">
        <f>TITRES_STAT!D307</f>
        <v>1.2112000000000001</v>
      </c>
      <c r="C304" s="2">
        <f t="shared" si="29"/>
        <v>6.6599999999999993E-2</v>
      </c>
      <c r="D304" s="2">
        <f t="shared" si="30"/>
        <v>1.11192</v>
      </c>
      <c r="E304" s="2">
        <f t="shared" si="32"/>
        <v>1.0828500000000001</v>
      </c>
      <c r="F304" s="2">
        <f t="shared" si="33"/>
        <v>1.0549950000000003</v>
      </c>
      <c r="G304" s="2">
        <f t="shared" si="27"/>
        <v>1.0479619999999994</v>
      </c>
      <c r="H304" s="2">
        <f t="shared" si="31"/>
        <v>1.039605000000001</v>
      </c>
      <c r="I304" s="2">
        <f t="array" ref="I304">SUMPRODUCT(B288:B307, (ROW(B288:B307)-ROW(B288)+1)) / (20*21/2)</f>
        <v>1.1155142857142857</v>
      </c>
      <c r="J304" s="2">
        <f t="shared" si="34"/>
        <v>1.07134561663748</v>
      </c>
      <c r="K304" s="2">
        <f t="shared" si="28"/>
        <v>1.0536675837666123</v>
      </c>
    </row>
    <row r="305" spans="1:11" ht="13.5" x14ac:dyDescent="0.25">
      <c r="A305" s="3">
        <f>TITRES_STAT!B308</f>
        <v>42748</v>
      </c>
      <c r="B305" s="5">
        <f>TITRES_STAT!D308</f>
        <v>1.2657</v>
      </c>
      <c r="C305" s="2">
        <f t="shared" si="29"/>
        <v>5.4499999999999993E-2</v>
      </c>
      <c r="D305" s="2">
        <f t="shared" si="30"/>
        <v>1.1543000000000001</v>
      </c>
      <c r="E305" s="2">
        <f t="shared" si="32"/>
        <v>1.1028300000000002</v>
      </c>
      <c r="F305" s="2">
        <f t="shared" si="33"/>
        <v>1.0671050000000002</v>
      </c>
      <c r="G305" s="2">
        <f t="shared" si="27"/>
        <v>1.0520799999999995</v>
      </c>
      <c r="H305" s="2">
        <f t="shared" si="31"/>
        <v>1.0407890000000011</v>
      </c>
      <c r="I305" s="2">
        <f t="array" ref="I305">SUMPRODUCT(B289:B308, (ROW(B289:B308)-ROW(B289)+1)) / (20*21/2)</f>
        <v>1.1196428571428574</v>
      </c>
      <c r="J305" s="2">
        <f t="shared" si="34"/>
        <v>1.0898555579101008</v>
      </c>
      <c r="K305" s="2">
        <f t="shared" si="28"/>
        <v>1.0619825804816472</v>
      </c>
    </row>
    <row r="306" spans="1:11" ht="13.5" x14ac:dyDescent="0.25">
      <c r="A306" s="3">
        <f>TITRES_STAT!B309</f>
        <v>42751</v>
      </c>
      <c r="B306" s="5">
        <f>TITRES_STAT!D309</f>
        <v>1.2112000000000001</v>
      </c>
      <c r="C306" s="2">
        <f t="shared" si="29"/>
        <v>-5.4499999999999993E-2</v>
      </c>
      <c r="D306" s="2">
        <f t="shared" si="30"/>
        <v>1.1857799999999998</v>
      </c>
      <c r="E306" s="2">
        <f t="shared" si="32"/>
        <v>1.1173600000000001</v>
      </c>
      <c r="F306" s="2">
        <f t="shared" si="33"/>
        <v>1.0764900000000004</v>
      </c>
      <c r="G306" s="2">
        <f t="shared" ref="G306:G369" si="35">AVERAGE(B257:B306)</f>
        <v>1.0551079999999995</v>
      </c>
      <c r="H306" s="2">
        <f t="shared" si="31"/>
        <v>1.0417005000000013</v>
      </c>
      <c r="I306" s="2">
        <f t="array" ref="I306">SUMPRODUCT(B290:B309, (ROW(B290:B309)-ROW(B290)+1)) / (20*21/2)</f>
        <v>1.1232809523809526</v>
      </c>
      <c r="J306" s="2">
        <f t="shared" si="34"/>
        <v>1.1014121714424721</v>
      </c>
      <c r="K306" s="2">
        <f t="shared" si="28"/>
        <v>1.0678342439921709</v>
      </c>
    </row>
    <row r="307" spans="1:11" ht="13.5" x14ac:dyDescent="0.25">
      <c r="A307" s="3">
        <f>TITRES_STAT!B310</f>
        <v>42752</v>
      </c>
      <c r="B307" s="5">
        <f>TITRES_STAT!D310</f>
        <v>1.1567000000000001</v>
      </c>
      <c r="C307" s="2">
        <f t="shared" si="29"/>
        <v>-5.4499999999999993E-2</v>
      </c>
      <c r="D307" s="2">
        <f t="shared" si="30"/>
        <v>1.1978800000000001</v>
      </c>
      <c r="E307" s="2">
        <f t="shared" si="32"/>
        <v>1.1288600000000002</v>
      </c>
      <c r="F307" s="2">
        <f t="shared" si="33"/>
        <v>1.0831500000000003</v>
      </c>
      <c r="G307" s="2">
        <f t="shared" si="35"/>
        <v>1.0570459999999995</v>
      </c>
      <c r="H307" s="2">
        <f t="shared" si="31"/>
        <v>1.0423395000000013</v>
      </c>
      <c r="I307" s="2">
        <f t="array" ref="I307">SUMPRODUCT(B291:B310, (ROW(B291:B310)-ROW(B291)+1)) / (20*21/2)</f>
        <v>1.1264285714285716</v>
      </c>
      <c r="J307" s="2">
        <f t="shared" si="34"/>
        <v>1.1066776789241413</v>
      </c>
      <c r="K307" s="2">
        <f t="shared" ref="K307:K370" si="36">$K$4*B307+(1-$K$4)*K306</f>
        <v>1.0713191756003211</v>
      </c>
    </row>
    <row r="308" spans="1:11" ht="13.5" x14ac:dyDescent="0.25">
      <c r="A308" s="3">
        <f>TITRES_STAT!B311</f>
        <v>42753</v>
      </c>
      <c r="B308" s="5">
        <f>TITRES_STAT!D311</f>
        <v>1.1265000000000001</v>
      </c>
      <c r="C308" s="2">
        <f t="shared" si="29"/>
        <v>-3.0200000000000005E-2</v>
      </c>
      <c r="D308" s="2">
        <f t="shared" si="30"/>
        <v>1.1942600000000001</v>
      </c>
      <c r="E308" s="2">
        <f t="shared" si="32"/>
        <v>1.1367400000000001</v>
      </c>
      <c r="F308" s="2">
        <f t="shared" si="33"/>
        <v>1.0883000000000003</v>
      </c>
      <c r="G308" s="2">
        <f t="shared" si="35"/>
        <v>1.0583799999999994</v>
      </c>
      <c r="H308" s="2">
        <f t="shared" si="31"/>
        <v>1.0428275000000014</v>
      </c>
      <c r="I308" s="2">
        <f t="array" ref="I308">SUMPRODUCT(B292:B311, (ROW(B292:B311)-ROW(B292)+1)) / (20*21/2)</f>
        <v>1.1256190476190477</v>
      </c>
      <c r="J308" s="2">
        <f t="shared" si="34"/>
        <v>1.1085655190266039</v>
      </c>
      <c r="K308" s="2">
        <f t="shared" si="36"/>
        <v>1.0734831294983478</v>
      </c>
    </row>
    <row r="309" spans="1:11" ht="13.5" x14ac:dyDescent="0.25">
      <c r="A309" s="3">
        <f>TITRES_STAT!B312</f>
        <v>42754</v>
      </c>
      <c r="B309" s="5">
        <f>TITRES_STAT!D312</f>
        <v>1.1265000000000001</v>
      </c>
      <c r="C309" s="2">
        <f t="shared" si="29"/>
        <v>0</v>
      </c>
      <c r="D309" s="2">
        <f t="shared" si="30"/>
        <v>1.1773200000000001</v>
      </c>
      <c r="E309" s="2">
        <f t="shared" si="32"/>
        <v>1.1446200000000002</v>
      </c>
      <c r="F309" s="2">
        <f t="shared" si="33"/>
        <v>1.0934500000000003</v>
      </c>
      <c r="G309" s="2">
        <f t="shared" si="35"/>
        <v>1.0597139999999994</v>
      </c>
      <c r="H309" s="2">
        <f t="shared" si="31"/>
        <v>1.0433155000000014</v>
      </c>
      <c r="I309" s="2">
        <f t="array" ref="I309">SUMPRODUCT(B293:B312, (ROW(B293:B312)-ROW(B293)+1)) / (20*21/2)</f>
        <v>1.1227590476190477</v>
      </c>
      <c r="J309" s="2">
        <f t="shared" si="34"/>
        <v>1.110273564833594</v>
      </c>
      <c r="K309" s="2">
        <f t="shared" si="36"/>
        <v>1.075562222459197</v>
      </c>
    </row>
    <row r="310" spans="1:11" ht="13.5" x14ac:dyDescent="0.25">
      <c r="A310" s="3">
        <f>TITRES_STAT!B313</f>
        <v>42755</v>
      </c>
      <c r="B310" s="5">
        <f>TITRES_STAT!D313</f>
        <v>1.1265000000000001</v>
      </c>
      <c r="C310" s="2">
        <f t="shared" si="29"/>
        <v>0</v>
      </c>
      <c r="D310" s="2">
        <f t="shared" si="30"/>
        <v>1.1494800000000001</v>
      </c>
      <c r="E310" s="2">
        <f t="shared" si="32"/>
        <v>1.1518900000000001</v>
      </c>
      <c r="F310" s="2">
        <f t="shared" si="33"/>
        <v>1.0986000000000002</v>
      </c>
      <c r="G310" s="2">
        <f t="shared" si="35"/>
        <v>1.0610479999999995</v>
      </c>
      <c r="H310" s="2">
        <f t="shared" si="31"/>
        <v>1.0438035000000014</v>
      </c>
      <c r="I310" s="2">
        <f t="array" ref="I310">SUMPRODUCT(B294:B313, (ROW(B294:B313)-ROW(B294)+1)) / (20*21/2)</f>
        <v>1.1196685714285715</v>
      </c>
      <c r="J310" s="2">
        <f t="shared" si="34"/>
        <v>1.1118189396113469</v>
      </c>
      <c r="K310" s="2">
        <f t="shared" si="36"/>
        <v>1.0775597823627578</v>
      </c>
    </row>
    <row r="311" spans="1:11" ht="13.5" x14ac:dyDescent="0.25">
      <c r="A311" s="3">
        <f>TITRES_STAT!B314</f>
        <v>42758</v>
      </c>
      <c r="B311" s="5">
        <f>TITRES_STAT!D314</f>
        <v>1.0901000000000001</v>
      </c>
      <c r="C311" s="2">
        <f t="shared" si="29"/>
        <v>-3.6399999999999988E-2</v>
      </c>
      <c r="D311" s="2">
        <f t="shared" si="30"/>
        <v>1.1252600000000001</v>
      </c>
      <c r="E311" s="2">
        <f t="shared" si="32"/>
        <v>1.1555199999999999</v>
      </c>
      <c r="F311" s="2">
        <f t="shared" si="33"/>
        <v>1.1019300000000001</v>
      </c>
      <c r="G311" s="2">
        <f t="shared" si="35"/>
        <v>1.0622579999999995</v>
      </c>
      <c r="H311" s="2">
        <f t="shared" si="31"/>
        <v>1.0441095000000016</v>
      </c>
      <c r="I311" s="2">
        <f t="array" ref="I311">SUMPRODUCT(B295:B314, (ROW(B295:B314)-ROW(B295)+1)) / (20*21/2)</f>
        <v>1.1164342857142855</v>
      </c>
      <c r="J311" s="2">
        <f t="shared" si="34"/>
        <v>1.1097504691721711</v>
      </c>
      <c r="K311" s="2">
        <f t="shared" si="36"/>
        <v>1.078051555603434</v>
      </c>
    </row>
    <row r="312" spans="1:11" ht="13.5" x14ac:dyDescent="0.25">
      <c r="A312" s="3">
        <f>TITRES_STAT!B315</f>
        <v>42759</v>
      </c>
      <c r="B312" s="5">
        <f>TITRES_STAT!D315</f>
        <v>1.0719000000000001</v>
      </c>
      <c r="C312" s="2">
        <f t="shared" si="29"/>
        <v>-1.8199999999999994E-2</v>
      </c>
      <c r="D312" s="2">
        <f t="shared" si="30"/>
        <v>1.1083000000000001</v>
      </c>
      <c r="E312" s="2">
        <f t="shared" si="32"/>
        <v>1.1530899999999999</v>
      </c>
      <c r="F312" s="2">
        <f t="shared" si="33"/>
        <v>1.1043499999999999</v>
      </c>
      <c r="G312" s="2">
        <f t="shared" si="35"/>
        <v>1.0629839999999995</v>
      </c>
      <c r="H312" s="2">
        <f t="shared" si="31"/>
        <v>1.0443245000000017</v>
      </c>
      <c r="I312" s="2">
        <f t="array" ref="I312">SUMPRODUCT(B296:B315, (ROW(B296:B315)-ROW(B296)+1)) / (20*21/2)</f>
        <v>1.1170942857142856</v>
      </c>
      <c r="J312" s="2">
        <f t="shared" si="34"/>
        <v>1.1061456625843453</v>
      </c>
      <c r="K312" s="2">
        <f t="shared" si="36"/>
        <v>1.0778103181287895</v>
      </c>
    </row>
    <row r="313" spans="1:11" ht="13.5" x14ac:dyDescent="0.25">
      <c r="A313" s="3">
        <f>TITRES_STAT!B316</f>
        <v>42760</v>
      </c>
      <c r="B313" s="5">
        <f>TITRES_STAT!D316</f>
        <v>1.0719000000000001</v>
      </c>
      <c r="C313" s="2">
        <f t="shared" si="29"/>
        <v>0</v>
      </c>
      <c r="D313" s="2">
        <f t="shared" si="30"/>
        <v>1.09738</v>
      </c>
      <c r="E313" s="2">
        <f t="shared" si="32"/>
        <v>1.1458199999999998</v>
      </c>
      <c r="F313" s="2">
        <f t="shared" si="33"/>
        <v>1.1058600000000001</v>
      </c>
      <c r="G313" s="2">
        <f t="shared" si="35"/>
        <v>1.0637099999999997</v>
      </c>
      <c r="H313" s="2">
        <f t="shared" si="31"/>
        <v>1.0445395000000017</v>
      </c>
      <c r="I313" s="2">
        <f t="array" ref="I313">SUMPRODUCT(B297:B316, (ROW(B297:B316)-ROW(B297)+1)) / (20*21/2)</f>
        <v>1.1209904761904761</v>
      </c>
      <c r="J313" s="2">
        <f t="shared" si="34"/>
        <v>1.1028841709096457</v>
      </c>
      <c r="K313" s="2">
        <f t="shared" si="36"/>
        <v>1.0775785409472682</v>
      </c>
    </row>
    <row r="314" spans="1:11" ht="13.5" x14ac:dyDescent="0.25">
      <c r="A314" s="3">
        <f>TITRES_STAT!B317</f>
        <v>42761</v>
      </c>
      <c r="B314" s="5">
        <f>TITRES_STAT!D317</f>
        <v>1.0719000000000001</v>
      </c>
      <c r="C314" s="2">
        <f t="shared" si="29"/>
        <v>0</v>
      </c>
      <c r="D314" s="2">
        <f t="shared" si="30"/>
        <v>1.0864600000000002</v>
      </c>
      <c r="E314" s="2">
        <f t="shared" si="32"/>
        <v>1.1318899999999998</v>
      </c>
      <c r="F314" s="2">
        <f t="shared" si="33"/>
        <v>1.10737</v>
      </c>
      <c r="G314" s="2">
        <f t="shared" si="35"/>
        <v>1.0644359999999997</v>
      </c>
      <c r="H314" s="2">
        <f t="shared" si="31"/>
        <v>1.0447545000000016</v>
      </c>
      <c r="I314" s="2">
        <f t="array" ref="I314">SUMPRODUCT(B298:B317, (ROW(B298:B317)-ROW(B298)+1)) / (20*21/2)</f>
        <v>1.1244828571428571</v>
      </c>
      <c r="J314" s="2">
        <f t="shared" si="34"/>
        <v>1.0999332974896794</v>
      </c>
      <c r="K314" s="2">
        <f t="shared" si="36"/>
        <v>1.0773558530669831</v>
      </c>
    </row>
    <row r="315" spans="1:11" ht="13.5" x14ac:dyDescent="0.25">
      <c r="A315" s="3">
        <f>TITRES_STAT!B318</f>
        <v>42762</v>
      </c>
      <c r="B315" s="5">
        <f>TITRES_STAT!D318</f>
        <v>1.1143000000000001</v>
      </c>
      <c r="C315" s="2">
        <f t="shared" si="29"/>
        <v>4.2399999999999993E-2</v>
      </c>
      <c r="D315" s="2">
        <f t="shared" si="30"/>
        <v>1.0840200000000002</v>
      </c>
      <c r="E315" s="2">
        <f t="shared" si="32"/>
        <v>1.1167500000000001</v>
      </c>
      <c r="F315" s="2">
        <f t="shared" si="33"/>
        <v>1.1097899999999998</v>
      </c>
      <c r="G315" s="2">
        <f t="shared" si="35"/>
        <v>1.0660099999999997</v>
      </c>
      <c r="H315" s="2">
        <f t="shared" si="31"/>
        <v>1.0451815000000013</v>
      </c>
      <c r="I315" s="2">
        <f t="array" ref="I315">SUMPRODUCT(B299:B318, (ROW(B299:B318)-ROW(B299)+1)) / (20*21/2)</f>
        <v>1.1274561904761906</v>
      </c>
      <c r="J315" s="2">
        <f t="shared" si="34"/>
        <v>1.1013015548716147</v>
      </c>
      <c r="K315" s="2">
        <f t="shared" si="36"/>
        <v>1.0788046431427878</v>
      </c>
    </row>
    <row r="316" spans="1:11" ht="13.5" x14ac:dyDescent="0.25">
      <c r="A316" s="3">
        <f>TITRES_STAT!B319</f>
        <v>42765</v>
      </c>
      <c r="B316" s="5">
        <f>TITRES_STAT!D319</f>
        <v>1.1507000000000001</v>
      </c>
      <c r="C316" s="2">
        <f t="shared" si="29"/>
        <v>3.6399999999999988E-2</v>
      </c>
      <c r="D316" s="2">
        <f t="shared" si="30"/>
        <v>1.0961400000000001</v>
      </c>
      <c r="E316" s="2">
        <f t="shared" si="32"/>
        <v>1.1107</v>
      </c>
      <c r="F316" s="2">
        <f t="shared" si="33"/>
        <v>1.1140300000000001</v>
      </c>
      <c r="G316" s="2">
        <f t="shared" si="35"/>
        <v>1.0683119999999997</v>
      </c>
      <c r="H316" s="2">
        <f t="shared" si="31"/>
        <v>1.0457905000000012</v>
      </c>
      <c r="I316" s="2">
        <f t="array" ref="I316">SUMPRODUCT(B300:B319, (ROW(B300:B319)-ROW(B300)+1)) / (20*21/2)</f>
        <v>1.1299390476190478</v>
      </c>
      <c r="J316" s="2">
        <f t="shared" si="34"/>
        <v>1.1060061686933658</v>
      </c>
      <c r="K316" s="2">
        <f t="shared" si="36"/>
        <v>1.0816240689018943</v>
      </c>
    </row>
    <row r="317" spans="1:11" ht="13.5" x14ac:dyDescent="0.25">
      <c r="A317" s="3">
        <f>TITRES_STAT!B320</f>
        <v>42766</v>
      </c>
      <c r="B317" s="5">
        <f>TITRES_STAT!D320</f>
        <v>1.1507000000000001</v>
      </c>
      <c r="C317" s="2">
        <f t="shared" si="29"/>
        <v>0</v>
      </c>
      <c r="D317" s="2">
        <f t="shared" si="30"/>
        <v>1.1118999999999999</v>
      </c>
      <c r="E317" s="2">
        <f t="shared" si="32"/>
        <v>1.1101000000000003</v>
      </c>
      <c r="F317" s="2">
        <f t="shared" si="33"/>
        <v>1.11948</v>
      </c>
      <c r="G317" s="2">
        <f t="shared" si="35"/>
        <v>1.0707339999999999</v>
      </c>
      <c r="H317" s="2">
        <f t="shared" si="31"/>
        <v>1.046399500000001</v>
      </c>
      <c r="I317" s="2">
        <f t="array" ref="I317">SUMPRODUCT(B301:B320, (ROW(B301:B320)-ROW(B301)+1)) / (20*21/2)</f>
        <v>1.1319314285714288</v>
      </c>
      <c r="J317" s="2">
        <f t="shared" si="34"/>
        <v>1.1102627240559024</v>
      </c>
      <c r="K317" s="2">
        <f t="shared" si="36"/>
        <v>1.0843329289449575</v>
      </c>
    </row>
    <row r="318" spans="1:11" ht="13.5" x14ac:dyDescent="0.25">
      <c r="A318" s="3">
        <f>TITRES_STAT!B321</f>
        <v>42767</v>
      </c>
      <c r="B318" s="5">
        <f>TITRES_STAT!D321</f>
        <v>1.1507000000000001</v>
      </c>
      <c r="C318" s="2">
        <f t="shared" si="29"/>
        <v>0</v>
      </c>
      <c r="D318" s="2">
        <f t="shared" si="30"/>
        <v>1.1276600000000001</v>
      </c>
      <c r="E318" s="2">
        <f t="shared" si="32"/>
        <v>1.1125200000000002</v>
      </c>
      <c r="F318" s="2">
        <f t="shared" si="33"/>
        <v>1.1246300000000002</v>
      </c>
      <c r="G318" s="2">
        <f t="shared" si="35"/>
        <v>1.0731559999999998</v>
      </c>
      <c r="H318" s="2">
        <f t="shared" si="31"/>
        <v>1.0470085000000011</v>
      </c>
      <c r="I318" s="2">
        <f t="array" ref="I318">SUMPRODUCT(B302:B321, (ROW(B302:B321)-ROW(B302)+1)) / (20*21/2)</f>
        <v>1.1334623809523812</v>
      </c>
      <c r="J318" s="2">
        <f t="shared" si="34"/>
        <v>1.1141138931934356</v>
      </c>
      <c r="K318" s="2">
        <f t="shared" si="36"/>
        <v>1.0869355591824101</v>
      </c>
    </row>
    <row r="319" spans="1:11" ht="13.5" x14ac:dyDescent="0.25">
      <c r="A319" s="3">
        <f>TITRES_STAT!B322</f>
        <v>42768</v>
      </c>
      <c r="B319" s="5">
        <f>TITRES_STAT!D322</f>
        <v>1.1507000000000001</v>
      </c>
      <c r="C319" s="2">
        <f t="shared" si="29"/>
        <v>0</v>
      </c>
      <c r="D319" s="2">
        <f t="shared" si="30"/>
        <v>1.1434200000000001</v>
      </c>
      <c r="E319" s="2">
        <f t="shared" si="32"/>
        <v>1.1149400000000003</v>
      </c>
      <c r="F319" s="2">
        <f t="shared" si="33"/>
        <v>1.12978</v>
      </c>
      <c r="G319" s="2">
        <f t="shared" si="35"/>
        <v>1.0749739999999997</v>
      </c>
      <c r="H319" s="2">
        <f t="shared" si="31"/>
        <v>1.047617500000001</v>
      </c>
      <c r="I319" s="2">
        <f t="array" ref="I319">SUMPRODUCT(B303:B322, (ROW(B303:B322)-ROW(B303)+1)) / (20*21/2)</f>
        <v>1.1345319047619051</v>
      </c>
      <c r="J319" s="2">
        <f t="shared" si="34"/>
        <v>1.1175982843178702</v>
      </c>
      <c r="K319" s="2">
        <f t="shared" si="36"/>
        <v>1.0894361254889824</v>
      </c>
    </row>
    <row r="320" spans="1:11" ht="13.5" x14ac:dyDescent="0.25">
      <c r="A320" s="3">
        <f>TITRES_STAT!B323</f>
        <v>42769</v>
      </c>
      <c r="B320" s="5">
        <f>TITRES_STAT!D323</f>
        <v>1.1507000000000001</v>
      </c>
      <c r="C320" s="2">
        <f t="shared" si="29"/>
        <v>0</v>
      </c>
      <c r="D320" s="2">
        <f t="shared" si="30"/>
        <v>1.1507000000000001</v>
      </c>
      <c r="E320" s="2">
        <f t="shared" si="32"/>
        <v>1.1173600000000001</v>
      </c>
      <c r="F320" s="2">
        <f t="shared" si="33"/>
        <v>1.1346250000000002</v>
      </c>
      <c r="G320" s="2">
        <f t="shared" si="35"/>
        <v>1.0767919999999997</v>
      </c>
      <c r="H320" s="2">
        <f t="shared" si="31"/>
        <v>1.0482265000000008</v>
      </c>
      <c r="I320" s="2">
        <f t="array" ref="I320">SUMPRODUCT(B304:B323, (ROW(B304:B323)-ROW(B304)+1)) / (20*21/2)</f>
        <v>1.1353419047619051</v>
      </c>
      <c r="J320" s="2">
        <f t="shared" si="34"/>
        <v>1.1207508286685492</v>
      </c>
      <c r="K320" s="2">
        <f t="shared" si="36"/>
        <v>1.0918386303717675</v>
      </c>
    </row>
    <row r="321" spans="1:11" ht="13.5" x14ac:dyDescent="0.25">
      <c r="A321" s="3">
        <f>TITRES_STAT!B324</f>
        <v>42772</v>
      </c>
      <c r="B321" s="5">
        <f>TITRES_STAT!D324</f>
        <v>1.1507000000000001</v>
      </c>
      <c r="C321" s="2">
        <f t="shared" si="29"/>
        <v>0</v>
      </c>
      <c r="D321" s="2">
        <f t="shared" si="30"/>
        <v>1.1507000000000001</v>
      </c>
      <c r="E321" s="2">
        <f t="shared" si="32"/>
        <v>1.1234200000000003</v>
      </c>
      <c r="F321" s="2">
        <f t="shared" si="33"/>
        <v>1.13947</v>
      </c>
      <c r="G321" s="2">
        <f t="shared" si="35"/>
        <v>1.0786099999999998</v>
      </c>
      <c r="H321" s="2">
        <f t="shared" si="31"/>
        <v>1.0488355000000007</v>
      </c>
      <c r="I321" s="2">
        <f t="array" ref="I321">SUMPRODUCT(B305:B324, (ROW(B305:B324)-ROW(B305)+1)) / (20*21/2)</f>
        <v>1.1361228571428574</v>
      </c>
      <c r="J321" s="2">
        <f t="shared" si="34"/>
        <v>1.123603130700116</v>
      </c>
      <c r="K321" s="2">
        <f t="shared" si="36"/>
        <v>1.0941469193767963</v>
      </c>
    </row>
    <row r="322" spans="1:11" ht="13.5" x14ac:dyDescent="0.25">
      <c r="A322" s="3">
        <f>TITRES_STAT!B325</f>
        <v>42773</v>
      </c>
      <c r="B322" s="5">
        <f>TITRES_STAT!D325</f>
        <v>1.1507000000000001</v>
      </c>
      <c r="C322" s="2">
        <f t="shared" si="29"/>
        <v>0</v>
      </c>
      <c r="D322" s="2">
        <f t="shared" si="30"/>
        <v>1.1507000000000001</v>
      </c>
      <c r="E322" s="2">
        <f t="shared" si="32"/>
        <v>1.1313000000000002</v>
      </c>
      <c r="F322" s="2">
        <f t="shared" si="33"/>
        <v>1.1421950000000001</v>
      </c>
      <c r="G322" s="2">
        <f t="shared" si="35"/>
        <v>1.0795799999999998</v>
      </c>
      <c r="H322" s="2">
        <f t="shared" si="31"/>
        <v>1.0494445000000006</v>
      </c>
      <c r="I322" s="2">
        <f t="array" ref="I322">SUMPRODUCT(B306:B325, (ROW(B306:B325)-ROW(B306)+1)) / (20*21/2)</f>
        <v>1.137191904761905</v>
      </c>
      <c r="J322" s="2">
        <f t="shared" si="34"/>
        <v>1.1261837849191525</v>
      </c>
      <c r="K322" s="2">
        <f t="shared" si="36"/>
        <v>1.0963646872443731</v>
      </c>
    </row>
    <row r="323" spans="1:11" ht="13.5" x14ac:dyDescent="0.25">
      <c r="A323" s="3">
        <f>TITRES_STAT!B326</f>
        <v>42774</v>
      </c>
      <c r="B323" s="5">
        <f>TITRES_STAT!D326</f>
        <v>1.1507000000000001</v>
      </c>
      <c r="C323" s="2">
        <f t="shared" si="29"/>
        <v>0</v>
      </c>
      <c r="D323" s="2">
        <f t="shared" si="30"/>
        <v>1.1507000000000001</v>
      </c>
      <c r="E323" s="2">
        <f t="shared" si="32"/>
        <v>1.1391800000000003</v>
      </c>
      <c r="F323" s="2">
        <f t="shared" si="33"/>
        <v>1.1425000000000001</v>
      </c>
      <c r="G323" s="2">
        <f t="shared" si="35"/>
        <v>1.0805499999999997</v>
      </c>
      <c r="H323" s="2">
        <f t="shared" si="31"/>
        <v>1.0500535000000009</v>
      </c>
      <c r="I323" s="2">
        <f t="array" ref="I323">SUMPRODUCT(B307:B326, (ROW(B307:B326)-ROW(B307)+1)) / (20*21/2)</f>
        <v>1.1388085714285718</v>
      </c>
      <c r="J323" s="2">
        <f t="shared" si="34"/>
        <v>1.1285186625458998</v>
      </c>
      <c r="K323" s="2">
        <f t="shared" si="36"/>
        <v>1.0984954838230252</v>
      </c>
    </row>
    <row r="324" spans="1:11" ht="13.5" x14ac:dyDescent="0.25">
      <c r="A324" s="3">
        <f>TITRES_STAT!B327</f>
        <v>42775</v>
      </c>
      <c r="B324" s="5">
        <f>TITRES_STAT!D327</f>
        <v>1.1507000000000001</v>
      </c>
      <c r="C324" s="2">
        <f t="shared" ref="C324:C387" si="37">B324-B323</f>
        <v>0</v>
      </c>
      <c r="D324" s="2">
        <f t="shared" si="30"/>
        <v>1.1507000000000001</v>
      </c>
      <c r="E324" s="2">
        <f t="shared" si="32"/>
        <v>1.1470600000000002</v>
      </c>
      <c r="F324" s="2">
        <f t="shared" si="33"/>
        <v>1.1394750000000002</v>
      </c>
      <c r="G324" s="2">
        <f t="shared" si="35"/>
        <v>1.0824879999999999</v>
      </c>
      <c r="H324" s="2">
        <f t="shared" si="31"/>
        <v>1.0506625000000007</v>
      </c>
      <c r="I324" s="2">
        <f t="array" ref="I324">SUMPRODUCT(B308:B327, (ROW(B308:B327)-ROW(B308)+1)) / (20*21/2)</f>
        <v>1.1378276190476193</v>
      </c>
      <c r="J324" s="2">
        <f t="shared" si="34"/>
        <v>1.1306311708748618</v>
      </c>
      <c r="K324" s="2">
        <f t="shared" si="36"/>
        <v>1.1005427197515341</v>
      </c>
    </row>
    <row r="325" spans="1:11" ht="13.5" x14ac:dyDescent="0.25">
      <c r="A325" s="3">
        <f>TITRES_STAT!B328</f>
        <v>42776</v>
      </c>
      <c r="B325" s="5">
        <f>TITRES_STAT!D328</f>
        <v>1.1507000000000001</v>
      </c>
      <c r="C325" s="2">
        <f t="shared" si="37"/>
        <v>0</v>
      </c>
      <c r="D325" s="2">
        <f t="shared" si="30"/>
        <v>1.1507000000000001</v>
      </c>
      <c r="E325" s="2">
        <f t="shared" si="32"/>
        <v>1.1507000000000003</v>
      </c>
      <c r="F325" s="2">
        <f t="shared" si="33"/>
        <v>1.1337250000000003</v>
      </c>
      <c r="G325" s="2">
        <f t="shared" si="35"/>
        <v>1.085032</v>
      </c>
      <c r="H325" s="2">
        <f t="shared" si="31"/>
        <v>1.0512715000000006</v>
      </c>
      <c r="I325" s="2">
        <f t="array" ref="I325">SUMPRODUCT(B309:B328, (ROW(B309:B328)-ROW(B309)+1)) / (20*21/2)</f>
        <v>1.137019523809524</v>
      </c>
      <c r="J325" s="2">
        <f t="shared" si="34"/>
        <v>1.1325424879343988</v>
      </c>
      <c r="K325" s="2">
        <f t="shared" si="36"/>
        <v>1.1025096719181406</v>
      </c>
    </row>
    <row r="326" spans="1:11" ht="13.5" x14ac:dyDescent="0.25">
      <c r="A326" s="3">
        <f>TITRES_STAT!B329</f>
        <v>42779</v>
      </c>
      <c r="B326" s="5">
        <f>TITRES_STAT!D329</f>
        <v>1.1507000000000001</v>
      </c>
      <c r="C326" s="2">
        <f t="shared" si="37"/>
        <v>0</v>
      </c>
      <c r="D326" s="2">
        <f t="shared" ref="D326:D389" si="38">AVERAGE(B322:B326)</f>
        <v>1.1507000000000001</v>
      </c>
      <c r="E326" s="2">
        <f t="shared" si="32"/>
        <v>1.1507000000000003</v>
      </c>
      <c r="F326" s="2">
        <f t="shared" si="33"/>
        <v>1.1307000000000003</v>
      </c>
      <c r="G326" s="2">
        <f t="shared" si="35"/>
        <v>1.0875759999999999</v>
      </c>
      <c r="H326" s="2">
        <f t="shared" si="31"/>
        <v>1.0519380000000005</v>
      </c>
      <c r="I326" s="2">
        <f t="array" ref="I326">SUMPRODUCT(B310:B329, (ROW(B310:B329)-ROW(B310)+1)) / (20*21/2)</f>
        <v>1.1362404761904765</v>
      </c>
      <c r="J326" s="2">
        <f t="shared" si="34"/>
        <v>1.1342717747977895</v>
      </c>
      <c r="K326" s="2">
        <f t="shared" si="36"/>
        <v>1.1043994887056645</v>
      </c>
    </row>
    <row r="327" spans="1:11" ht="13.5" x14ac:dyDescent="0.25">
      <c r="A327" s="3">
        <f>TITRES_STAT!B330</f>
        <v>42780</v>
      </c>
      <c r="B327" s="5">
        <f>TITRES_STAT!D330</f>
        <v>1.1204000000000001</v>
      </c>
      <c r="C327" s="2">
        <f t="shared" si="37"/>
        <v>-3.0299999999999994E-2</v>
      </c>
      <c r="D327" s="2">
        <f t="shared" si="38"/>
        <v>1.1446400000000001</v>
      </c>
      <c r="E327" s="2">
        <f t="shared" si="32"/>
        <v>1.1476700000000002</v>
      </c>
      <c r="F327" s="2">
        <f t="shared" si="33"/>
        <v>1.1288850000000004</v>
      </c>
      <c r="G327" s="2">
        <f t="shared" si="35"/>
        <v>1.0895140000000001</v>
      </c>
      <c r="H327" s="2">
        <f t="shared" si="31"/>
        <v>1.0524530000000005</v>
      </c>
      <c r="I327" s="2">
        <f t="array" ref="I327">SUMPRODUCT(B311:B330, (ROW(B311:B330)-ROW(B311)+1)) / (20*21/2)</f>
        <v>1.1354904761904763</v>
      </c>
      <c r="J327" s="2">
        <f t="shared" si="34"/>
        <v>1.1329506533884761</v>
      </c>
      <c r="K327" s="2">
        <f t="shared" si="36"/>
        <v>1.105026959736815</v>
      </c>
    </row>
    <row r="328" spans="1:11" ht="13.5" x14ac:dyDescent="0.25">
      <c r="A328" s="3">
        <f>TITRES_STAT!B331</f>
        <v>42781</v>
      </c>
      <c r="B328" s="5">
        <f>TITRES_STAT!D331</f>
        <v>1.1204000000000001</v>
      </c>
      <c r="C328" s="2">
        <f t="shared" si="37"/>
        <v>0</v>
      </c>
      <c r="D328" s="2">
        <f t="shared" si="38"/>
        <v>1.1385799999999999</v>
      </c>
      <c r="E328" s="2">
        <f t="shared" si="32"/>
        <v>1.1446400000000003</v>
      </c>
      <c r="F328" s="2">
        <f t="shared" si="33"/>
        <v>1.1285800000000001</v>
      </c>
      <c r="G328" s="2">
        <f t="shared" si="35"/>
        <v>1.0914520000000001</v>
      </c>
      <c r="H328" s="2">
        <f t="shared" si="31"/>
        <v>1.0529680000000003</v>
      </c>
      <c r="I328" s="2">
        <f t="array" ref="I328">SUMPRODUCT(B312:B331, (ROW(B312:B331)-ROW(B312)+1)) / (20*21/2)</f>
        <v>1.1347695238095239</v>
      </c>
      <c r="J328" s="2">
        <f t="shared" si="34"/>
        <v>1.131755353065764</v>
      </c>
      <c r="K328" s="2">
        <f t="shared" si="36"/>
        <v>1.1056298240608615</v>
      </c>
    </row>
    <row r="329" spans="1:11" ht="13.5" x14ac:dyDescent="0.25">
      <c r="A329" s="3">
        <f>TITRES_STAT!B332</f>
        <v>42782</v>
      </c>
      <c r="B329" s="5">
        <f>TITRES_STAT!D332</f>
        <v>1.1204000000000001</v>
      </c>
      <c r="C329" s="2">
        <f t="shared" si="37"/>
        <v>0</v>
      </c>
      <c r="D329" s="2">
        <f t="shared" si="38"/>
        <v>1.13252</v>
      </c>
      <c r="E329" s="2">
        <f t="shared" si="32"/>
        <v>1.1416100000000002</v>
      </c>
      <c r="F329" s="2">
        <f t="shared" si="33"/>
        <v>1.1282750000000001</v>
      </c>
      <c r="G329" s="2">
        <f t="shared" si="35"/>
        <v>1.0933900000000003</v>
      </c>
      <c r="H329" s="2">
        <f t="shared" si="31"/>
        <v>1.0534830000000002</v>
      </c>
      <c r="I329" s="2">
        <f t="array" ref="I329">SUMPRODUCT(B313:B332, (ROW(B313:B332)-ROW(B313)+1)) / (20*21/2)</f>
        <v>1.1339042857142858</v>
      </c>
      <c r="J329" s="2">
        <f t="shared" si="34"/>
        <v>1.1306738908690246</v>
      </c>
      <c r="K329" s="2">
        <f t="shared" si="36"/>
        <v>1.10620904664671</v>
      </c>
    </row>
    <row r="330" spans="1:11" ht="13.5" x14ac:dyDescent="0.25">
      <c r="A330" s="3">
        <f>TITRES_STAT!B333</f>
        <v>42783</v>
      </c>
      <c r="B330" s="5">
        <f>TITRES_STAT!D333</f>
        <v>1.1204000000000001</v>
      </c>
      <c r="C330" s="2">
        <f t="shared" si="37"/>
        <v>0</v>
      </c>
      <c r="D330" s="2">
        <f t="shared" si="38"/>
        <v>1.1264600000000002</v>
      </c>
      <c r="E330" s="2">
        <f t="shared" si="32"/>
        <v>1.1385800000000001</v>
      </c>
      <c r="F330" s="2">
        <f t="shared" si="33"/>
        <v>1.1279700000000001</v>
      </c>
      <c r="G330" s="2">
        <f t="shared" si="35"/>
        <v>1.0953280000000003</v>
      </c>
      <c r="H330" s="2">
        <f t="shared" ref="H330:H393" si="39">AVERAGE(B131:B330)</f>
        <v>1.0539980000000004</v>
      </c>
      <c r="I330" s="2">
        <f t="array" ref="I330">SUMPRODUCT(B314:B333, (ROW(B314:B333)-ROW(B314)+1)) / (20*21/2)</f>
        <v>1.1328080952380954</v>
      </c>
      <c r="J330" s="2">
        <f t="shared" si="34"/>
        <v>1.1296954250719746</v>
      </c>
      <c r="K330" s="2">
        <f t="shared" si="36"/>
        <v>1.1067655546213488</v>
      </c>
    </row>
    <row r="331" spans="1:11" ht="13.5" x14ac:dyDescent="0.25">
      <c r="A331" s="3">
        <f>TITRES_STAT!B334</f>
        <v>42786</v>
      </c>
      <c r="B331" s="5">
        <f>TITRES_STAT!D334</f>
        <v>1.1204000000000001</v>
      </c>
      <c r="C331" s="2">
        <f t="shared" si="37"/>
        <v>0</v>
      </c>
      <c r="D331" s="2">
        <f t="shared" si="38"/>
        <v>1.1204000000000001</v>
      </c>
      <c r="E331" s="2">
        <f t="shared" si="32"/>
        <v>1.1355500000000001</v>
      </c>
      <c r="F331" s="2">
        <f t="shared" si="33"/>
        <v>1.1294850000000003</v>
      </c>
      <c r="G331" s="2">
        <f t="shared" si="35"/>
        <v>1.0972660000000005</v>
      </c>
      <c r="H331" s="2">
        <f t="shared" si="39"/>
        <v>1.0545130000000003</v>
      </c>
      <c r="I331" s="2">
        <f t="array" ref="I331">SUMPRODUCT(B315:B334, (ROW(B315:B334)-ROW(B315)+1)) / (20*21/2)</f>
        <v>1.1314809523809526</v>
      </c>
      <c r="J331" s="2">
        <f t="shared" si="34"/>
        <v>1.1288101464936913</v>
      </c>
      <c r="K331" s="2">
        <f t="shared" si="36"/>
        <v>1.1073002387538451</v>
      </c>
    </row>
    <row r="332" spans="1:11" ht="13.5" x14ac:dyDescent="0.25">
      <c r="A332" s="3">
        <f>TITRES_STAT!B335</f>
        <v>42787</v>
      </c>
      <c r="B332" s="5">
        <f>TITRES_STAT!D335</f>
        <v>1.1204000000000001</v>
      </c>
      <c r="C332" s="2">
        <f t="shared" si="37"/>
        <v>0</v>
      </c>
      <c r="D332" s="2">
        <f t="shared" si="38"/>
        <v>1.1204000000000001</v>
      </c>
      <c r="E332" s="2">
        <f t="shared" ref="E332:E395" si="40">AVERAGE(B323:B332)</f>
        <v>1.13252</v>
      </c>
      <c r="F332" s="2">
        <f t="shared" si="33"/>
        <v>1.1319100000000002</v>
      </c>
      <c r="G332" s="2">
        <f t="shared" si="35"/>
        <v>1.0992040000000005</v>
      </c>
      <c r="H332" s="2">
        <f t="shared" si="39"/>
        <v>1.0550280000000003</v>
      </c>
      <c r="I332" s="2">
        <f t="array" ref="I332">SUMPRODUCT(B316:B335, (ROW(B316:B335)-ROW(B316)+1)) / (20*21/2)</f>
        <v>1.1299228571428575</v>
      </c>
      <c r="J332" s="2">
        <f t="shared" si="34"/>
        <v>1.1280091801609586</v>
      </c>
      <c r="K332" s="2">
        <f t="shared" si="36"/>
        <v>1.1078139548811452</v>
      </c>
    </row>
    <row r="333" spans="1:11" ht="13.5" x14ac:dyDescent="0.25">
      <c r="A333" s="3">
        <f>TITRES_STAT!B336</f>
        <v>42788</v>
      </c>
      <c r="B333" s="5">
        <f>TITRES_STAT!D336</f>
        <v>1.1204000000000001</v>
      </c>
      <c r="C333" s="2">
        <f t="shared" si="37"/>
        <v>0</v>
      </c>
      <c r="D333" s="2">
        <f t="shared" si="38"/>
        <v>1.1204000000000001</v>
      </c>
      <c r="E333" s="2">
        <f t="shared" si="40"/>
        <v>1.1294900000000001</v>
      </c>
      <c r="F333" s="2">
        <f t="shared" si="33"/>
        <v>1.1343350000000003</v>
      </c>
      <c r="G333" s="2">
        <f t="shared" si="35"/>
        <v>1.1011420000000007</v>
      </c>
      <c r="H333" s="2">
        <f t="shared" si="39"/>
        <v>1.0555430000000001</v>
      </c>
      <c r="I333" s="2">
        <f t="array" ref="I333">SUMPRODUCT(B317:B336, (ROW(B317:B336)-ROW(B317)+1)) / (20*21/2)</f>
        <v>1.1237166666666667</v>
      </c>
      <c r="J333" s="2">
        <f t="shared" si="34"/>
        <v>1.1272844963361055</v>
      </c>
      <c r="K333" s="2">
        <f t="shared" si="36"/>
        <v>1.1083075252779631</v>
      </c>
    </row>
    <row r="334" spans="1:11" ht="13.5" x14ac:dyDescent="0.25">
      <c r="A334" s="3">
        <f>TITRES_STAT!B337</f>
        <v>42789</v>
      </c>
      <c r="B334" s="5">
        <f>TITRES_STAT!D337</f>
        <v>1.1204000000000001</v>
      </c>
      <c r="C334" s="2">
        <f t="shared" si="37"/>
        <v>0</v>
      </c>
      <c r="D334" s="2">
        <f t="shared" si="38"/>
        <v>1.1204000000000001</v>
      </c>
      <c r="E334" s="2">
        <f t="shared" si="40"/>
        <v>1.1264600000000002</v>
      </c>
      <c r="F334" s="2">
        <f t="shared" si="33"/>
        <v>1.1367600000000002</v>
      </c>
      <c r="G334" s="2">
        <f t="shared" si="35"/>
        <v>1.1030800000000007</v>
      </c>
      <c r="H334" s="2">
        <f t="shared" si="39"/>
        <v>1.0560579999999999</v>
      </c>
      <c r="I334" s="2">
        <f t="array" ref="I334">SUMPRODUCT(B318:B337, (ROW(B318:B337)-ROW(B318)+1)) / (20*21/2)</f>
        <v>1.1178857142857144</v>
      </c>
      <c r="J334" s="2">
        <f t="shared" si="34"/>
        <v>1.1266288300183811</v>
      </c>
      <c r="K334" s="2">
        <f t="shared" si="36"/>
        <v>1.1087817399729449</v>
      </c>
    </row>
    <row r="335" spans="1:11" ht="13.5" x14ac:dyDescent="0.25">
      <c r="A335" s="3">
        <f>TITRES_STAT!B338</f>
        <v>42790</v>
      </c>
      <c r="B335" s="5">
        <f>TITRES_STAT!D338</f>
        <v>1.1204000000000001</v>
      </c>
      <c r="C335" s="2">
        <f t="shared" si="37"/>
        <v>0</v>
      </c>
      <c r="D335" s="2">
        <f t="shared" si="38"/>
        <v>1.1204000000000001</v>
      </c>
      <c r="E335" s="2">
        <f t="shared" si="40"/>
        <v>1.1234300000000002</v>
      </c>
      <c r="F335" s="2">
        <f t="shared" si="33"/>
        <v>1.1370650000000002</v>
      </c>
      <c r="G335" s="2">
        <f t="shared" si="35"/>
        <v>1.1050180000000009</v>
      </c>
      <c r="H335" s="2">
        <f t="shared" si="39"/>
        <v>1.056573</v>
      </c>
      <c r="I335" s="2">
        <f t="array" ref="I335">SUMPRODUCT(B319:B338, (ROW(B319:B338)-ROW(B319)+1)) / (20*21/2)</f>
        <v>1.1130109523809524</v>
      </c>
      <c r="J335" s="2">
        <f t="shared" si="34"/>
        <v>1.1260356081118685</v>
      </c>
      <c r="K335" s="2">
        <f t="shared" si="36"/>
        <v>1.1092373580132215</v>
      </c>
    </row>
    <row r="336" spans="1:11" ht="13.5" x14ac:dyDescent="0.25">
      <c r="A336" s="3">
        <f>TITRES_STAT!B339</f>
        <v>42793</v>
      </c>
      <c r="B336" s="5">
        <f>TITRES_STAT!D339</f>
        <v>1.0719000000000001</v>
      </c>
      <c r="C336" s="2">
        <f t="shared" si="37"/>
        <v>-4.8499999999999988E-2</v>
      </c>
      <c r="D336" s="2">
        <f t="shared" si="38"/>
        <v>1.1107</v>
      </c>
      <c r="E336" s="2">
        <f t="shared" si="40"/>
        <v>1.11555</v>
      </c>
      <c r="F336" s="2">
        <f t="shared" si="33"/>
        <v>1.1331250000000002</v>
      </c>
      <c r="G336" s="2">
        <f t="shared" si="35"/>
        <v>1.1059860000000008</v>
      </c>
      <c r="H336" s="2">
        <f t="shared" si="39"/>
        <v>1.0568454999999999</v>
      </c>
      <c r="I336" s="2">
        <f t="array" ref="I336">SUMPRODUCT(B320:B339, (ROW(B320:B339)-ROW(B320)+1)) / (20*21/2)</f>
        <v>1.1055966666666668</v>
      </c>
      <c r="J336" s="2">
        <f t="shared" si="34"/>
        <v>1.1208798359107384</v>
      </c>
      <c r="K336" s="2">
        <f t="shared" si="36"/>
        <v>1.1077731478950561</v>
      </c>
    </row>
    <row r="337" spans="1:11" ht="13.5" x14ac:dyDescent="0.25">
      <c r="A337" s="3">
        <f>TITRES_STAT!B340</f>
        <v>42794</v>
      </c>
      <c r="B337" s="5">
        <f>TITRES_STAT!D340</f>
        <v>1.0719000000000001</v>
      </c>
      <c r="C337" s="2">
        <f t="shared" si="37"/>
        <v>0</v>
      </c>
      <c r="D337" s="2">
        <f t="shared" si="38"/>
        <v>1.1010000000000002</v>
      </c>
      <c r="E337" s="2">
        <f t="shared" si="40"/>
        <v>1.1107</v>
      </c>
      <c r="F337" s="2">
        <f t="shared" si="33"/>
        <v>1.1291850000000001</v>
      </c>
      <c r="G337" s="2">
        <f t="shared" si="35"/>
        <v>1.1069540000000007</v>
      </c>
      <c r="H337" s="2">
        <f t="shared" si="39"/>
        <v>1.057118</v>
      </c>
      <c r="I337" s="2">
        <f t="array" ref="I337">SUMPRODUCT(B321:B340, (ROW(B321:B340)-ROW(B321)+1)) / (20*21/2)</f>
        <v>1.099825238095238</v>
      </c>
      <c r="J337" s="2">
        <f t="shared" si="34"/>
        <v>1.1162150896335252</v>
      </c>
      <c r="K337" s="2">
        <f t="shared" si="36"/>
        <v>1.1063663577815244</v>
      </c>
    </row>
    <row r="338" spans="1:11" ht="13.5" x14ac:dyDescent="0.25">
      <c r="A338" s="3">
        <f>TITRES_STAT!B341</f>
        <v>42795</v>
      </c>
      <c r="B338" s="5">
        <f>TITRES_STAT!D341</f>
        <v>1.0780000000000001</v>
      </c>
      <c r="C338" s="2">
        <f t="shared" si="37"/>
        <v>6.0999999999999943E-3</v>
      </c>
      <c r="D338" s="2">
        <f t="shared" si="38"/>
        <v>1.0925200000000002</v>
      </c>
      <c r="E338" s="2">
        <f t="shared" si="40"/>
        <v>1.1064599999999998</v>
      </c>
      <c r="F338" s="2">
        <f t="shared" si="33"/>
        <v>1.1255500000000001</v>
      </c>
      <c r="G338" s="2">
        <f t="shared" si="35"/>
        <v>1.1080440000000007</v>
      </c>
      <c r="H338" s="2">
        <f t="shared" si="39"/>
        <v>1.0574210000000002</v>
      </c>
      <c r="I338" s="2">
        <f t="array" ref="I338">SUMPRODUCT(B322:B341, (ROW(B322:B341)-ROW(B322)+1)) / (20*21/2)</f>
        <v>1.0944866666666666</v>
      </c>
      <c r="J338" s="2">
        <f t="shared" si="34"/>
        <v>1.1125755572874751</v>
      </c>
      <c r="K338" s="2">
        <f t="shared" si="36"/>
        <v>1.1052539515940136</v>
      </c>
    </row>
    <row r="339" spans="1:11" ht="13.5" x14ac:dyDescent="0.25">
      <c r="A339" s="3">
        <f>TITRES_STAT!B342</f>
        <v>42796</v>
      </c>
      <c r="B339" s="5">
        <f>TITRES_STAT!D342</f>
        <v>1.0477000000000001</v>
      </c>
      <c r="C339" s="2">
        <f t="shared" si="37"/>
        <v>-3.0299999999999994E-2</v>
      </c>
      <c r="D339" s="2">
        <f t="shared" si="38"/>
        <v>1.0779800000000002</v>
      </c>
      <c r="E339" s="2">
        <f t="shared" si="40"/>
        <v>1.0991900000000001</v>
      </c>
      <c r="F339" s="2">
        <f t="shared" si="33"/>
        <v>1.1204000000000001</v>
      </c>
      <c r="G339" s="2">
        <f t="shared" si="35"/>
        <v>1.1085280000000006</v>
      </c>
      <c r="H339" s="2">
        <f t="shared" si="39"/>
        <v>1.0575725</v>
      </c>
      <c r="I339" s="2">
        <f t="array" ref="I339">SUMPRODUCT(B323:B342, (ROW(B323:B342)-ROW(B323)+1)) / (20*21/2)</f>
        <v>1.0895809523809525</v>
      </c>
      <c r="J339" s="2">
        <f t="shared" si="34"/>
        <v>1.1063969327839061</v>
      </c>
      <c r="K339" s="2">
        <f t="shared" si="36"/>
        <v>1.1029969338844445</v>
      </c>
    </row>
    <row r="340" spans="1:11" ht="13.5" x14ac:dyDescent="0.25">
      <c r="A340" s="3">
        <f>TITRES_STAT!B343</f>
        <v>42797</v>
      </c>
      <c r="B340" s="5">
        <f>TITRES_STAT!D343</f>
        <v>1.0598000000000001</v>
      </c>
      <c r="C340" s="2">
        <f t="shared" si="37"/>
        <v>1.21E-2</v>
      </c>
      <c r="D340" s="2">
        <f t="shared" si="38"/>
        <v>1.06586</v>
      </c>
      <c r="E340" s="2">
        <f t="shared" si="40"/>
        <v>1.0931299999999999</v>
      </c>
      <c r="F340" s="2">
        <f t="shared" ref="F340:F403" si="41">AVERAGE(B321:B340)</f>
        <v>1.1158549999999998</v>
      </c>
      <c r="G340" s="2">
        <f t="shared" si="35"/>
        <v>1.1092540000000009</v>
      </c>
      <c r="H340" s="2">
        <f t="shared" si="39"/>
        <v>1.0577845000000001</v>
      </c>
      <c r="I340" s="2">
        <f t="array" ref="I340">SUMPRODUCT(B324:B343, (ROW(B324:B343)-ROW(B324)+1)) / (20*21/2)</f>
        <v>1.0856890476190479</v>
      </c>
      <c r="J340" s="2">
        <f t="shared" si="34"/>
        <v>1.1019591296616293</v>
      </c>
      <c r="K340" s="2">
        <f t="shared" si="36"/>
        <v>1.1013029364772116</v>
      </c>
    </row>
    <row r="341" spans="1:11" ht="13.5" x14ac:dyDescent="0.25">
      <c r="A341" s="3">
        <f>TITRES_STAT!B344</f>
        <v>42800</v>
      </c>
      <c r="B341" s="5">
        <f>TITRES_STAT!D344</f>
        <v>1.0598000000000001</v>
      </c>
      <c r="C341" s="2">
        <f t="shared" si="37"/>
        <v>0</v>
      </c>
      <c r="D341" s="2">
        <f t="shared" si="38"/>
        <v>1.0634400000000002</v>
      </c>
      <c r="E341" s="2">
        <f t="shared" si="40"/>
        <v>1.08707</v>
      </c>
      <c r="F341" s="2">
        <f t="shared" si="41"/>
        <v>1.11131</v>
      </c>
      <c r="G341" s="2">
        <f t="shared" si="35"/>
        <v>1.1099800000000009</v>
      </c>
      <c r="H341" s="2">
        <f t="shared" si="39"/>
        <v>1.0579965000000002</v>
      </c>
      <c r="I341" s="2">
        <f t="array" ref="I341">SUMPRODUCT(B325:B344, (ROW(B325:B344)-ROW(B325)+1)) / (20*21/2)</f>
        <v>1.0810485714285716</v>
      </c>
      <c r="J341" s="2">
        <f t="shared" ref="J341:J404" si="42">$J$4*B341+J340*(1-$J$4)</f>
        <v>1.09794397445576</v>
      </c>
      <c r="K341" s="2">
        <f t="shared" si="36"/>
        <v>1.0996753703408504</v>
      </c>
    </row>
    <row r="342" spans="1:11" ht="13.5" x14ac:dyDescent="0.25">
      <c r="A342" s="3">
        <f>TITRES_STAT!B345</f>
        <v>42801</v>
      </c>
      <c r="B342" s="5">
        <f>TITRES_STAT!D345</f>
        <v>1.0598000000000001</v>
      </c>
      <c r="C342" s="2">
        <f t="shared" si="37"/>
        <v>0</v>
      </c>
      <c r="D342" s="2">
        <f t="shared" si="38"/>
        <v>1.0610200000000001</v>
      </c>
      <c r="E342" s="2">
        <f t="shared" si="40"/>
        <v>1.0810099999999998</v>
      </c>
      <c r="F342" s="2">
        <f t="shared" si="41"/>
        <v>1.1067649999999998</v>
      </c>
      <c r="G342" s="2">
        <f t="shared" si="35"/>
        <v>1.1107060000000006</v>
      </c>
      <c r="H342" s="2">
        <f t="shared" si="39"/>
        <v>1.0582085000000003</v>
      </c>
      <c r="I342" s="2">
        <f t="array" ref="I342">SUMPRODUCT(B326:B345, (ROW(B326:B345)-ROW(B326)+1)) / (20*21/2)</f>
        <v>1.0774409523809527</v>
      </c>
      <c r="J342" s="2">
        <f t="shared" si="42"/>
        <v>1.0943112149837828</v>
      </c>
      <c r="K342" s="2">
        <f t="shared" si="36"/>
        <v>1.0981116303274838</v>
      </c>
    </row>
    <row r="343" spans="1:11" ht="13.5" x14ac:dyDescent="0.25">
      <c r="A343" s="3">
        <f>TITRES_STAT!B346</f>
        <v>42802</v>
      </c>
      <c r="B343" s="5">
        <f>TITRES_STAT!D346</f>
        <v>1.0659000000000001</v>
      </c>
      <c r="C343" s="2">
        <f t="shared" si="37"/>
        <v>6.0999999999999943E-3</v>
      </c>
      <c r="D343" s="2">
        <f t="shared" si="38"/>
        <v>1.0586</v>
      </c>
      <c r="E343" s="2">
        <f t="shared" si="40"/>
        <v>1.0755600000000001</v>
      </c>
      <c r="F343" s="2">
        <f t="shared" si="41"/>
        <v>1.1025249999999998</v>
      </c>
      <c r="G343" s="2">
        <f t="shared" si="35"/>
        <v>1.1111900000000008</v>
      </c>
      <c r="H343" s="2">
        <f t="shared" si="39"/>
        <v>1.0584510000000003</v>
      </c>
      <c r="I343" s="2">
        <f t="array" ref="I343">SUMPRODUCT(B327:B346, (ROW(B327:B346)-ROW(B327)+1)) / (20*21/2)</f>
        <v>1.0742661904761905</v>
      </c>
      <c r="J343" s="2">
        <f t="shared" si="42"/>
        <v>1.0916053849853273</v>
      </c>
      <c r="K343" s="2">
        <f t="shared" si="36"/>
        <v>1.0968484291381708</v>
      </c>
    </row>
    <row r="344" spans="1:11" ht="13.5" x14ac:dyDescent="0.25">
      <c r="A344" s="3">
        <f>TITRES_STAT!B347</f>
        <v>42803</v>
      </c>
      <c r="B344" s="5">
        <f>TITRES_STAT!D347</f>
        <v>1.0538000000000001</v>
      </c>
      <c r="C344" s="2">
        <f t="shared" si="37"/>
        <v>-1.21E-2</v>
      </c>
      <c r="D344" s="2">
        <f t="shared" si="38"/>
        <v>1.05982</v>
      </c>
      <c r="E344" s="2">
        <f t="shared" si="40"/>
        <v>1.0689000000000002</v>
      </c>
      <c r="F344" s="2">
        <f t="shared" si="41"/>
        <v>1.0976799999999998</v>
      </c>
      <c r="G344" s="2">
        <f t="shared" si="35"/>
        <v>1.1114320000000009</v>
      </c>
      <c r="H344" s="2">
        <f t="shared" si="39"/>
        <v>1.0586330000000006</v>
      </c>
      <c r="I344" s="2">
        <f t="array" ref="I344">SUMPRODUCT(B328:B347, (ROW(B328:B347)-ROW(B328)+1)) / (20*21/2)</f>
        <v>1.0715242857142859</v>
      </c>
      <c r="J344" s="2">
        <f t="shared" si="42"/>
        <v>1.0880048721295819</v>
      </c>
      <c r="K344" s="2">
        <f t="shared" si="36"/>
        <v>1.0951602554464779</v>
      </c>
    </row>
    <row r="345" spans="1:11" ht="13.5" x14ac:dyDescent="0.25">
      <c r="A345" s="3">
        <f>TITRES_STAT!B348</f>
        <v>42804</v>
      </c>
      <c r="B345" s="5">
        <f>TITRES_STAT!D348</f>
        <v>1.0598000000000001</v>
      </c>
      <c r="C345" s="2">
        <f t="shared" si="37"/>
        <v>6.0000000000000053E-3</v>
      </c>
      <c r="D345" s="2">
        <f t="shared" si="38"/>
        <v>1.05982</v>
      </c>
      <c r="E345" s="2">
        <f t="shared" si="40"/>
        <v>1.0628400000000002</v>
      </c>
      <c r="F345" s="2">
        <f t="shared" si="41"/>
        <v>1.0931349999999997</v>
      </c>
      <c r="G345" s="2">
        <f t="shared" si="35"/>
        <v>1.1113100000000009</v>
      </c>
      <c r="H345" s="2">
        <f t="shared" si="39"/>
        <v>1.0588450000000005</v>
      </c>
      <c r="I345" s="2">
        <f t="array" ref="I345">SUMPRODUCT(B329:B348, (ROW(B329:B348)-ROW(B329)+1)) / (20*21/2)</f>
        <v>1.0690709523809525</v>
      </c>
      <c r="J345" s="2">
        <f t="shared" si="42"/>
        <v>1.0853186938315265</v>
      </c>
      <c r="K345" s="2">
        <f t="shared" si="36"/>
        <v>1.0937735787623024</v>
      </c>
    </row>
    <row r="346" spans="1:11" ht="13.5" x14ac:dyDescent="0.25">
      <c r="A346" s="3">
        <f>TITRES_STAT!B349</f>
        <v>42807</v>
      </c>
      <c r="B346" s="5">
        <f>TITRES_STAT!D349</f>
        <v>1.0598000000000001</v>
      </c>
      <c r="C346" s="2">
        <f t="shared" si="37"/>
        <v>0</v>
      </c>
      <c r="D346" s="2">
        <f t="shared" si="38"/>
        <v>1.05982</v>
      </c>
      <c r="E346" s="2">
        <f t="shared" si="40"/>
        <v>1.0616299999999999</v>
      </c>
      <c r="F346" s="2">
        <f t="shared" si="41"/>
        <v>1.0885899999999997</v>
      </c>
      <c r="G346" s="2">
        <f t="shared" si="35"/>
        <v>1.111188000000001</v>
      </c>
      <c r="H346" s="2">
        <f t="shared" si="39"/>
        <v>1.0590570000000006</v>
      </c>
      <c r="I346" s="2">
        <f t="array" ref="I346">SUMPRODUCT(B330:B349, (ROW(B330:B349)-ROW(B330)+1)) / (20*21/2)</f>
        <v>1.0669061904761907</v>
      </c>
      <c r="J346" s="2">
        <f t="shared" si="42"/>
        <v>1.0828883420380477</v>
      </c>
      <c r="K346" s="2">
        <f t="shared" si="36"/>
        <v>1.0924412815559377</v>
      </c>
    </row>
    <row r="347" spans="1:11" ht="13.5" x14ac:dyDescent="0.25">
      <c r="A347" s="3">
        <f>TITRES_STAT!B350</f>
        <v>42808</v>
      </c>
      <c r="B347" s="5">
        <f>TITRES_STAT!D350</f>
        <v>1.0598000000000001</v>
      </c>
      <c r="C347" s="2">
        <f t="shared" si="37"/>
        <v>0</v>
      </c>
      <c r="D347" s="2">
        <f t="shared" si="38"/>
        <v>1.05982</v>
      </c>
      <c r="E347" s="2">
        <f t="shared" si="40"/>
        <v>1.0604199999999999</v>
      </c>
      <c r="F347" s="2">
        <f t="shared" si="41"/>
        <v>1.0855599999999996</v>
      </c>
      <c r="G347" s="2">
        <f t="shared" si="35"/>
        <v>1.1115500000000011</v>
      </c>
      <c r="H347" s="2">
        <f t="shared" si="39"/>
        <v>1.0592115000000006</v>
      </c>
      <c r="I347" s="2">
        <f t="array" ref="I347">SUMPRODUCT(B331:B350, (ROW(B331:B350)-ROW(B331)+1)) / (20*21/2)</f>
        <v>1.0650300000000001</v>
      </c>
      <c r="J347" s="2">
        <f t="shared" si="42"/>
        <v>1.0806894523201385</v>
      </c>
      <c r="K347" s="2">
        <f t="shared" si="36"/>
        <v>1.0911612312988421</v>
      </c>
    </row>
    <row r="348" spans="1:11" ht="13.5" x14ac:dyDescent="0.25">
      <c r="A348" s="3">
        <f>TITRES_STAT!B351</f>
        <v>42809</v>
      </c>
      <c r="B348" s="5">
        <f>TITRES_STAT!D351</f>
        <v>1.0598000000000001</v>
      </c>
      <c r="C348" s="2">
        <f t="shared" si="37"/>
        <v>0</v>
      </c>
      <c r="D348" s="2">
        <f t="shared" si="38"/>
        <v>1.0586</v>
      </c>
      <c r="E348" s="2">
        <f t="shared" si="40"/>
        <v>1.0585999999999998</v>
      </c>
      <c r="F348" s="2">
        <f t="shared" si="41"/>
        <v>1.0825299999999998</v>
      </c>
      <c r="G348" s="2">
        <f t="shared" si="35"/>
        <v>1.111792000000001</v>
      </c>
      <c r="H348" s="2">
        <f t="shared" si="39"/>
        <v>1.0593660000000007</v>
      </c>
      <c r="I348" s="2">
        <f t="array" ref="I348">SUMPRODUCT(B332:B351, (ROW(B332:B351)-ROW(B332)+1)) / (20*21/2)</f>
        <v>1.0640233333333333</v>
      </c>
      <c r="J348" s="2">
        <f t="shared" si="42"/>
        <v>1.0786999806706015</v>
      </c>
      <c r="K348" s="2">
        <f t="shared" si="36"/>
        <v>1.0899313790910445</v>
      </c>
    </row>
    <row r="349" spans="1:11" ht="13.5" x14ac:dyDescent="0.25">
      <c r="A349" s="3">
        <f>TITRES_STAT!B352</f>
        <v>42810</v>
      </c>
      <c r="B349" s="5">
        <f>TITRES_STAT!D352</f>
        <v>1.0598000000000001</v>
      </c>
      <c r="C349" s="2">
        <f t="shared" si="37"/>
        <v>0</v>
      </c>
      <c r="D349" s="2">
        <f t="shared" si="38"/>
        <v>1.0598000000000001</v>
      </c>
      <c r="E349" s="2">
        <f t="shared" si="40"/>
        <v>1.0598099999999999</v>
      </c>
      <c r="F349" s="2">
        <f t="shared" si="41"/>
        <v>1.0794999999999997</v>
      </c>
      <c r="G349" s="2">
        <f t="shared" si="35"/>
        <v>1.1120340000000011</v>
      </c>
      <c r="H349" s="2">
        <f t="shared" si="39"/>
        <v>1.0595205000000005</v>
      </c>
      <c r="I349" s="2">
        <f t="array" ref="I349">SUMPRODUCT(B333:B352, (ROW(B333:B352)-ROW(B333)+1)) / (20*21/2)</f>
        <v>1.0632761904761907</v>
      </c>
      <c r="J349" s="2">
        <f t="shared" si="42"/>
        <v>1.0768999825114967</v>
      </c>
      <c r="K349" s="2">
        <f t="shared" si="36"/>
        <v>1.088749756381592</v>
      </c>
    </row>
    <row r="350" spans="1:11" ht="13.5" x14ac:dyDescent="0.25">
      <c r="A350" s="3">
        <f>TITRES_STAT!B353</f>
        <v>42811</v>
      </c>
      <c r="B350" s="5">
        <f>TITRES_STAT!D353</f>
        <v>1.0598000000000001</v>
      </c>
      <c r="C350" s="2">
        <f t="shared" si="37"/>
        <v>0</v>
      </c>
      <c r="D350" s="2">
        <f t="shared" si="38"/>
        <v>1.0598000000000001</v>
      </c>
      <c r="E350" s="2">
        <f t="shared" si="40"/>
        <v>1.0598099999999999</v>
      </c>
      <c r="F350" s="2">
        <f t="shared" si="41"/>
        <v>1.0764699999999998</v>
      </c>
      <c r="G350" s="2">
        <f t="shared" si="35"/>
        <v>1.1121540000000012</v>
      </c>
      <c r="H350" s="2">
        <f t="shared" si="39"/>
        <v>1.0596750000000004</v>
      </c>
      <c r="I350" s="2">
        <f t="array" ref="I350">SUMPRODUCT(B334:B353, (ROW(B334:B353)-ROW(B334)+1)) / (20*21/2)</f>
        <v>1.0627885714285719</v>
      </c>
      <c r="J350" s="2">
        <f t="shared" si="42"/>
        <v>1.075271412748497</v>
      </c>
      <c r="K350" s="2">
        <f t="shared" si="36"/>
        <v>1.0876144718176082</v>
      </c>
    </row>
    <row r="351" spans="1:11" ht="13.5" x14ac:dyDescent="0.25">
      <c r="A351" s="3">
        <f>TITRES_STAT!B354</f>
        <v>42815</v>
      </c>
      <c r="B351" s="5">
        <f>TITRES_STAT!D354</f>
        <v>1.0659000000000001</v>
      </c>
      <c r="C351" s="2">
        <f t="shared" si="37"/>
        <v>6.0999999999999943E-3</v>
      </c>
      <c r="D351" s="2">
        <f t="shared" si="38"/>
        <v>1.0610200000000001</v>
      </c>
      <c r="E351" s="2">
        <f t="shared" si="40"/>
        <v>1.0604199999999999</v>
      </c>
      <c r="F351" s="2">
        <f t="shared" si="41"/>
        <v>1.0737449999999997</v>
      </c>
      <c r="G351" s="2">
        <f t="shared" si="35"/>
        <v>1.1123960000000011</v>
      </c>
      <c r="H351" s="2">
        <f t="shared" si="39"/>
        <v>1.0598600000000007</v>
      </c>
      <c r="I351" s="2">
        <f t="array" ref="I351">SUMPRODUCT(B335:B354, (ROW(B335:B354)-ROW(B335)+1)) / (20*21/2)</f>
        <v>1.0660176190476194</v>
      </c>
      <c r="J351" s="2">
        <f t="shared" si="42"/>
        <v>1.0743788972486401</v>
      </c>
      <c r="K351" s="2">
        <f t="shared" si="36"/>
        <v>1.0867629239031922</v>
      </c>
    </row>
    <row r="352" spans="1:11" ht="13.5" x14ac:dyDescent="0.25">
      <c r="A352" s="3">
        <f>TITRES_STAT!B355</f>
        <v>42816</v>
      </c>
      <c r="B352" s="5">
        <f>TITRES_STAT!D355</f>
        <v>1.0659000000000001</v>
      </c>
      <c r="C352" s="2">
        <f t="shared" si="37"/>
        <v>0</v>
      </c>
      <c r="D352" s="2">
        <f t="shared" si="38"/>
        <v>1.0622400000000001</v>
      </c>
      <c r="E352" s="2">
        <f t="shared" si="40"/>
        <v>1.0610299999999999</v>
      </c>
      <c r="F352" s="2">
        <f t="shared" si="41"/>
        <v>1.0710199999999996</v>
      </c>
      <c r="G352" s="2">
        <f t="shared" si="35"/>
        <v>1.1117900000000007</v>
      </c>
      <c r="H352" s="2">
        <f t="shared" si="39"/>
        <v>1.0601025000000002</v>
      </c>
      <c r="I352" s="2">
        <f t="array" ref="I352">SUMPRODUCT(B336:B355, (ROW(B336:B355)-ROW(B336)+1)) / (20*21/2)</f>
        <v>1.0693333333333335</v>
      </c>
      <c r="J352" s="2">
        <f t="shared" si="42"/>
        <v>1.07357138322496</v>
      </c>
      <c r="K352" s="2">
        <f t="shared" si="36"/>
        <v>1.0859447700246356</v>
      </c>
    </row>
    <row r="353" spans="1:11" ht="13.5" x14ac:dyDescent="0.25">
      <c r="A353" s="3">
        <f>TITRES_STAT!B356</f>
        <v>42817</v>
      </c>
      <c r="B353" s="5">
        <f>TITRES_STAT!D356</f>
        <v>1.0659000000000001</v>
      </c>
      <c r="C353" s="2">
        <f t="shared" si="37"/>
        <v>0</v>
      </c>
      <c r="D353" s="2">
        <f t="shared" si="38"/>
        <v>1.0634600000000001</v>
      </c>
      <c r="E353" s="2">
        <f t="shared" si="40"/>
        <v>1.0610299999999999</v>
      </c>
      <c r="F353" s="2">
        <f t="shared" si="41"/>
        <v>1.0682949999999998</v>
      </c>
      <c r="G353" s="2">
        <f t="shared" si="35"/>
        <v>1.1102160000000008</v>
      </c>
      <c r="H353" s="2">
        <f t="shared" si="39"/>
        <v>1.0603450000000003</v>
      </c>
      <c r="I353" s="2">
        <f t="array" ref="I353">SUMPRODUCT(B337:B356, (ROW(B337:B356)-ROW(B337)+1)) / (20*21/2)</f>
        <v>1.0727357142857141</v>
      </c>
      <c r="J353" s="2">
        <f t="shared" si="42"/>
        <v>1.0728407752987734</v>
      </c>
      <c r="K353" s="2">
        <f t="shared" si="36"/>
        <v>1.085158700611905</v>
      </c>
    </row>
    <row r="354" spans="1:11" ht="13.5" x14ac:dyDescent="0.25">
      <c r="A354" s="3">
        <f>TITRES_STAT!B357</f>
        <v>42818</v>
      </c>
      <c r="B354" s="5">
        <f>TITRES_STAT!D357</f>
        <v>1.1022000000000001</v>
      </c>
      <c r="C354" s="2">
        <f t="shared" si="37"/>
        <v>3.6299999999999999E-2</v>
      </c>
      <c r="D354" s="2">
        <f t="shared" si="38"/>
        <v>1.0719400000000001</v>
      </c>
      <c r="E354" s="2">
        <f t="shared" si="40"/>
        <v>1.0658699999999999</v>
      </c>
      <c r="F354" s="2">
        <f t="shared" si="41"/>
        <v>1.0673849999999998</v>
      </c>
      <c r="G354" s="2">
        <f t="shared" si="35"/>
        <v>1.1080360000000007</v>
      </c>
      <c r="H354" s="2">
        <f t="shared" si="39"/>
        <v>1.0607690000000003</v>
      </c>
      <c r="I354" s="2">
        <f t="array" ref="I354">SUMPRODUCT(B338:B357, (ROW(B338:B357)-ROW(B338)+1)) / (20*21/2)</f>
        <v>1.0759938095238097</v>
      </c>
      <c r="J354" s="2">
        <f t="shared" si="42"/>
        <v>1.0756368919369854</v>
      </c>
      <c r="K354" s="2">
        <f t="shared" si="36"/>
        <v>1.0858269868624184</v>
      </c>
    </row>
    <row r="355" spans="1:11" ht="13.5" x14ac:dyDescent="0.25">
      <c r="A355" s="3">
        <f>TITRES_STAT!B358</f>
        <v>42821</v>
      </c>
      <c r="B355" s="5">
        <f>TITRES_STAT!D358</f>
        <v>1.1022000000000001</v>
      </c>
      <c r="C355" s="2">
        <f t="shared" si="37"/>
        <v>0</v>
      </c>
      <c r="D355" s="2">
        <f t="shared" si="38"/>
        <v>1.0804199999999999</v>
      </c>
      <c r="E355" s="2">
        <f t="shared" si="40"/>
        <v>1.0701100000000001</v>
      </c>
      <c r="F355" s="2">
        <f t="shared" si="41"/>
        <v>1.0664749999999998</v>
      </c>
      <c r="G355" s="2">
        <f t="shared" si="35"/>
        <v>1.1047660000000008</v>
      </c>
      <c r="H355" s="2">
        <f t="shared" si="39"/>
        <v>1.0611930000000003</v>
      </c>
      <c r="I355" s="2">
        <f t="array" ref="I355">SUMPRODUCT(B339:B358, (ROW(B339:B358)-ROW(B339)+1)) / (20*21/2)</f>
        <v>1.0791076190476192</v>
      </c>
      <c r="J355" s="2">
        <f t="shared" si="42"/>
        <v>1.0781667117525107</v>
      </c>
      <c r="K355" s="2">
        <f t="shared" si="36"/>
        <v>1.0864690658089902</v>
      </c>
    </row>
    <row r="356" spans="1:11" ht="13.5" x14ac:dyDescent="0.25">
      <c r="A356" s="3">
        <f>TITRES_STAT!B359</f>
        <v>42822</v>
      </c>
      <c r="B356" s="5">
        <f>TITRES_STAT!D359</f>
        <v>1.1022000000000001</v>
      </c>
      <c r="C356" s="2">
        <f t="shared" si="37"/>
        <v>0</v>
      </c>
      <c r="D356" s="2">
        <f t="shared" si="38"/>
        <v>1.08768</v>
      </c>
      <c r="E356" s="2">
        <f t="shared" si="40"/>
        <v>1.0743500000000001</v>
      </c>
      <c r="F356" s="2">
        <f t="shared" si="41"/>
        <v>1.0679899999999996</v>
      </c>
      <c r="G356" s="2">
        <f t="shared" si="35"/>
        <v>1.102586000000001</v>
      </c>
      <c r="H356" s="2">
        <f t="shared" si="39"/>
        <v>1.0616170000000003</v>
      </c>
      <c r="I356" s="2">
        <f t="array" ref="I356">SUMPRODUCT(B340:B359, (ROW(B340:B359)-ROW(B340)+1)) / (20*21/2)</f>
        <v>1.0821061904761906</v>
      </c>
      <c r="J356" s="2">
        <f t="shared" si="42"/>
        <v>1.0804555963475095</v>
      </c>
      <c r="K356" s="2">
        <f t="shared" si="36"/>
        <v>1.0870859651890297</v>
      </c>
    </row>
    <row r="357" spans="1:11" ht="13.5" x14ac:dyDescent="0.25">
      <c r="A357" s="3">
        <f>TITRES_STAT!B360</f>
        <v>42823</v>
      </c>
      <c r="B357" s="5">
        <f>TITRES_STAT!D360</f>
        <v>1.1022000000000001</v>
      </c>
      <c r="C357" s="2">
        <f t="shared" si="37"/>
        <v>0</v>
      </c>
      <c r="D357" s="2">
        <f t="shared" si="38"/>
        <v>1.0949399999999998</v>
      </c>
      <c r="E357" s="2">
        <f t="shared" si="40"/>
        <v>1.0785899999999999</v>
      </c>
      <c r="F357" s="2">
        <f t="shared" si="41"/>
        <v>1.0695049999999997</v>
      </c>
      <c r="G357" s="2">
        <f t="shared" si="35"/>
        <v>1.1014960000000009</v>
      </c>
      <c r="H357" s="2">
        <f t="shared" si="39"/>
        <v>1.0620410000000002</v>
      </c>
      <c r="I357" s="2">
        <f t="array" ref="I357">SUMPRODUCT(B341:B360, (ROW(B341:B360)-ROW(B341)+1)) / (20*21/2)</f>
        <v>1.0848452380952383</v>
      </c>
      <c r="J357" s="2">
        <f t="shared" si="42"/>
        <v>1.082526491933461</v>
      </c>
      <c r="K357" s="2">
        <f t="shared" si="36"/>
        <v>1.0876786724365186</v>
      </c>
    </row>
    <row r="358" spans="1:11" ht="13.5" x14ac:dyDescent="0.25">
      <c r="A358" s="3">
        <f>TITRES_STAT!B361</f>
        <v>42824</v>
      </c>
      <c r="B358" s="5">
        <f>TITRES_STAT!D361</f>
        <v>1.1022000000000001</v>
      </c>
      <c r="C358" s="2">
        <f t="shared" si="37"/>
        <v>0</v>
      </c>
      <c r="D358" s="2">
        <f t="shared" si="38"/>
        <v>1.1022000000000001</v>
      </c>
      <c r="E358" s="2">
        <f t="shared" si="40"/>
        <v>1.08283</v>
      </c>
      <c r="F358" s="2">
        <f t="shared" si="41"/>
        <v>1.0707149999999996</v>
      </c>
      <c r="G358" s="2">
        <f t="shared" si="35"/>
        <v>1.1010100000000009</v>
      </c>
      <c r="H358" s="2">
        <f t="shared" si="39"/>
        <v>1.0624650000000002</v>
      </c>
      <c r="I358" s="2">
        <f t="array" ref="I358">SUMPRODUCT(B342:B361, (ROW(B342:B361)-ROW(B342)+1)) / (20*21/2)</f>
        <v>1.0920014285714288</v>
      </c>
      <c r="J358" s="2">
        <f t="shared" si="42"/>
        <v>1.0844001593683694</v>
      </c>
      <c r="K358" s="2">
        <f t="shared" si="36"/>
        <v>1.0882481362625376</v>
      </c>
    </row>
    <row r="359" spans="1:11" ht="13.5" x14ac:dyDescent="0.25">
      <c r="A359" s="3">
        <f>TITRES_STAT!B362</f>
        <v>42825</v>
      </c>
      <c r="B359" s="5">
        <f>TITRES_STAT!D362</f>
        <v>1.1022000000000001</v>
      </c>
      <c r="C359" s="2">
        <f t="shared" si="37"/>
        <v>0</v>
      </c>
      <c r="D359" s="2">
        <f t="shared" si="38"/>
        <v>1.1022000000000001</v>
      </c>
      <c r="E359" s="2">
        <f t="shared" si="40"/>
        <v>1.08707</v>
      </c>
      <c r="F359" s="2">
        <f t="shared" si="41"/>
        <v>1.0734399999999997</v>
      </c>
      <c r="G359" s="2">
        <f t="shared" si="35"/>
        <v>1.1005240000000009</v>
      </c>
      <c r="H359" s="2">
        <f t="shared" si="39"/>
        <v>1.062889</v>
      </c>
      <c r="I359" s="2">
        <f t="array" ref="I359">SUMPRODUCT(B343:B362, (ROW(B343:B362)-ROW(B343)+1)) / (20*21/2)</f>
        <v>1.1044866666666666</v>
      </c>
      <c r="J359" s="2">
        <f t="shared" si="42"/>
        <v>1.0860953822856676</v>
      </c>
      <c r="K359" s="2">
        <f t="shared" si="36"/>
        <v>1.0887952681738107</v>
      </c>
    </row>
    <row r="360" spans="1:11" ht="13.5" x14ac:dyDescent="0.25">
      <c r="A360" s="3">
        <f>TITRES_STAT!B363</f>
        <v>42828</v>
      </c>
      <c r="B360" s="5">
        <f>TITRES_STAT!D363</f>
        <v>1.1022000000000001</v>
      </c>
      <c r="C360" s="2">
        <f t="shared" si="37"/>
        <v>0</v>
      </c>
      <c r="D360" s="2">
        <f t="shared" si="38"/>
        <v>1.1022000000000001</v>
      </c>
      <c r="E360" s="2">
        <f t="shared" si="40"/>
        <v>1.09131</v>
      </c>
      <c r="F360" s="2">
        <f t="shared" si="41"/>
        <v>1.0755599999999998</v>
      </c>
      <c r="G360" s="2">
        <f t="shared" si="35"/>
        <v>1.100038000000001</v>
      </c>
      <c r="H360" s="2">
        <f t="shared" si="39"/>
        <v>1.063313</v>
      </c>
      <c r="I360" s="2">
        <f t="array" ref="I360">SUMPRODUCT(B344:B363, (ROW(B344:B363)-ROW(B344)+1)) / (20*21/2)</f>
        <v>1.1162509523809525</v>
      </c>
      <c r="J360" s="2">
        <f t="shared" si="42"/>
        <v>1.0876291554013182</v>
      </c>
      <c r="K360" s="2">
        <f t="shared" si="36"/>
        <v>1.0893209439317004</v>
      </c>
    </row>
    <row r="361" spans="1:11" ht="13.5" x14ac:dyDescent="0.25">
      <c r="A361" s="3">
        <f>TITRES_STAT!B364</f>
        <v>42829</v>
      </c>
      <c r="B361" s="5">
        <f>TITRES_STAT!D364</f>
        <v>1.1507000000000001</v>
      </c>
      <c r="C361" s="2">
        <f t="shared" si="37"/>
        <v>4.8499999999999988E-2</v>
      </c>
      <c r="D361" s="2">
        <f t="shared" si="38"/>
        <v>1.1118999999999999</v>
      </c>
      <c r="E361" s="2">
        <f t="shared" si="40"/>
        <v>1.09979</v>
      </c>
      <c r="F361" s="2">
        <f t="shared" si="41"/>
        <v>1.0801049999999999</v>
      </c>
      <c r="G361" s="2">
        <f t="shared" si="35"/>
        <v>1.101250000000001</v>
      </c>
      <c r="H361" s="2">
        <f t="shared" si="39"/>
        <v>1.0639794999999999</v>
      </c>
      <c r="I361" s="2">
        <f t="array" ref="I361">SUMPRODUCT(B345:B364, (ROW(B345:B364)-ROW(B345)+1)) / (20*21/2)</f>
        <v>1.1273233333333335</v>
      </c>
      <c r="J361" s="2">
        <f t="shared" si="42"/>
        <v>1.0936359025059545</v>
      </c>
      <c r="K361" s="2">
        <f t="shared" si="36"/>
        <v>1.0917279657383006</v>
      </c>
    </row>
    <row r="362" spans="1:11" ht="13.5" x14ac:dyDescent="0.25">
      <c r="A362" s="3">
        <f>TITRES_STAT!B365</f>
        <v>42830</v>
      </c>
      <c r="B362" s="5">
        <f>TITRES_STAT!D365</f>
        <v>1.2112000000000001</v>
      </c>
      <c r="C362" s="2">
        <f t="shared" si="37"/>
        <v>6.0499999999999998E-2</v>
      </c>
      <c r="D362" s="2">
        <f t="shared" si="38"/>
        <v>1.1336999999999999</v>
      </c>
      <c r="E362" s="2">
        <f t="shared" si="40"/>
        <v>1.11432</v>
      </c>
      <c r="F362" s="2">
        <f t="shared" si="41"/>
        <v>1.0876749999999999</v>
      </c>
      <c r="G362" s="2">
        <f t="shared" si="35"/>
        <v>1.1040360000000009</v>
      </c>
      <c r="H362" s="2">
        <f t="shared" si="39"/>
        <v>1.0650339999999998</v>
      </c>
      <c r="I362" s="2">
        <f t="array" ref="I362">SUMPRODUCT(B346:B365, (ROW(B346:B365)-ROW(B346)+1)) / (20*21/2)</f>
        <v>1.1364938095238095</v>
      </c>
      <c r="J362" s="2">
        <f t="shared" si="42"/>
        <v>1.1048324832196732</v>
      </c>
      <c r="K362" s="2">
        <f t="shared" si="36"/>
        <v>1.0964131435524849</v>
      </c>
    </row>
    <row r="363" spans="1:11" ht="13.5" x14ac:dyDescent="0.25">
      <c r="A363" s="3">
        <f>TITRES_STAT!B366</f>
        <v>42831</v>
      </c>
      <c r="B363" s="5">
        <f>TITRES_STAT!D366</f>
        <v>1.2112000000000001</v>
      </c>
      <c r="C363" s="2">
        <f t="shared" si="37"/>
        <v>0</v>
      </c>
      <c r="D363" s="2">
        <f t="shared" si="38"/>
        <v>1.1555</v>
      </c>
      <c r="E363" s="2">
        <f t="shared" si="40"/>
        <v>1.1288499999999999</v>
      </c>
      <c r="F363" s="2">
        <f t="shared" si="41"/>
        <v>1.09494</v>
      </c>
      <c r="G363" s="2">
        <f t="shared" si="35"/>
        <v>1.1068220000000009</v>
      </c>
      <c r="H363" s="2">
        <f t="shared" si="39"/>
        <v>1.0660884999999996</v>
      </c>
      <c r="I363" s="2">
        <f t="array" ref="I363">SUMPRODUCT(B347:B366, (ROW(B347:B366)-ROW(B347)+1)) / (20*21/2)</f>
        <v>1.1450009523809526</v>
      </c>
      <c r="J363" s="2">
        <f t="shared" si="42"/>
        <v>1.1149627229130377</v>
      </c>
      <c r="K363" s="2">
        <f t="shared" si="36"/>
        <v>1.1009145889033678</v>
      </c>
    </row>
    <row r="364" spans="1:11" ht="13.5" x14ac:dyDescent="0.25">
      <c r="A364" s="3">
        <f>TITRES_STAT!B367</f>
        <v>42832</v>
      </c>
      <c r="B364" s="5">
        <f>TITRES_STAT!D367</f>
        <v>1.2112000000000001</v>
      </c>
      <c r="C364" s="2">
        <f t="shared" si="37"/>
        <v>0</v>
      </c>
      <c r="D364" s="2">
        <f t="shared" si="38"/>
        <v>1.1773</v>
      </c>
      <c r="E364" s="2">
        <f t="shared" si="40"/>
        <v>1.1397499999999998</v>
      </c>
      <c r="F364" s="2">
        <f t="shared" si="41"/>
        <v>1.1028100000000003</v>
      </c>
      <c r="G364" s="2">
        <f t="shared" si="35"/>
        <v>1.1096080000000008</v>
      </c>
      <c r="H364" s="2">
        <f t="shared" si="39"/>
        <v>1.0671429999999995</v>
      </c>
      <c r="I364" s="2">
        <f t="array" ref="I364">SUMPRODUCT(B348:B367, (ROW(B348:B367)-ROW(B348)+1)) / (20*21/2)</f>
        <v>1.1511209523809527</v>
      </c>
      <c r="J364" s="2">
        <f t="shared" si="42"/>
        <v>1.1241281778737007</v>
      </c>
      <c r="K364" s="2">
        <f t="shared" si="36"/>
        <v>1.1052395069855887</v>
      </c>
    </row>
    <row r="365" spans="1:11" ht="13.5" x14ac:dyDescent="0.25">
      <c r="A365" s="3">
        <f>TITRES_STAT!B368</f>
        <v>42835</v>
      </c>
      <c r="B365" s="5">
        <f>TITRES_STAT!D368</f>
        <v>1.1991000000000001</v>
      </c>
      <c r="C365" s="2">
        <f t="shared" si="37"/>
        <v>-1.21E-2</v>
      </c>
      <c r="D365" s="2">
        <f t="shared" si="38"/>
        <v>1.19668</v>
      </c>
      <c r="E365" s="2">
        <f t="shared" si="40"/>
        <v>1.1494399999999998</v>
      </c>
      <c r="F365" s="2">
        <f t="shared" si="41"/>
        <v>1.1097750000000004</v>
      </c>
      <c r="G365" s="2">
        <f t="shared" si="35"/>
        <v>1.1113040000000007</v>
      </c>
      <c r="H365" s="2">
        <f t="shared" si="39"/>
        <v>1.0681369999999992</v>
      </c>
      <c r="I365" s="2">
        <f t="array" ref="I365">SUMPRODUCT(B349:B368, (ROW(B349:B368)-ROW(B349)+1)) / (20*21/2)</f>
        <v>1.1537780952380954</v>
      </c>
      <c r="J365" s="2">
        <f t="shared" si="42"/>
        <v>1.1312683514095387</v>
      </c>
      <c r="K365" s="2">
        <f t="shared" si="36"/>
        <v>1.1089203106332126</v>
      </c>
    </row>
    <row r="366" spans="1:11" ht="13.5" x14ac:dyDescent="0.25">
      <c r="A366" s="3">
        <f>TITRES_STAT!B369</f>
        <v>42836</v>
      </c>
      <c r="B366" s="5">
        <f>TITRES_STAT!D369</f>
        <v>1.1991000000000001</v>
      </c>
      <c r="C366" s="2">
        <f t="shared" si="37"/>
        <v>0</v>
      </c>
      <c r="D366" s="2">
        <f t="shared" si="38"/>
        <v>1.2063600000000001</v>
      </c>
      <c r="E366" s="2">
        <f t="shared" si="40"/>
        <v>1.1591299999999998</v>
      </c>
      <c r="F366" s="2">
        <f t="shared" si="41"/>
        <v>1.1167400000000005</v>
      </c>
      <c r="G366" s="2">
        <f t="shared" si="35"/>
        <v>1.1122720000000006</v>
      </c>
      <c r="H366" s="2">
        <f t="shared" si="39"/>
        <v>1.0690454999999992</v>
      </c>
      <c r="I366" s="2">
        <f t="array" ref="I366">SUMPRODUCT(B350:B369, (ROW(B350:B369)-ROW(B350)+1)) / (20*21/2)</f>
        <v>1.1560023809523812</v>
      </c>
      <c r="J366" s="2">
        <f t="shared" si="42"/>
        <v>1.1377285084181541</v>
      </c>
      <c r="K366" s="2">
        <f t="shared" si="36"/>
        <v>1.1124567690397533</v>
      </c>
    </row>
    <row r="367" spans="1:11" ht="13.5" x14ac:dyDescent="0.25">
      <c r="A367" s="3">
        <f>TITRES_STAT!B370</f>
        <v>42837</v>
      </c>
      <c r="B367" s="5">
        <f>TITRES_STAT!D370</f>
        <v>1.181</v>
      </c>
      <c r="C367" s="2">
        <f t="shared" si="37"/>
        <v>-1.8100000000000005E-2</v>
      </c>
      <c r="D367" s="2">
        <f t="shared" si="38"/>
        <v>1.2003200000000001</v>
      </c>
      <c r="E367" s="2">
        <f t="shared" si="40"/>
        <v>1.1670099999999999</v>
      </c>
      <c r="F367" s="2">
        <f t="shared" si="41"/>
        <v>1.1228000000000002</v>
      </c>
      <c r="G367" s="2">
        <f t="shared" si="35"/>
        <v>1.1128780000000005</v>
      </c>
      <c r="H367" s="2">
        <f t="shared" si="39"/>
        <v>1.0698634999999992</v>
      </c>
      <c r="I367" s="2">
        <f t="array" ref="I367">SUMPRODUCT(B351:B370, (ROW(B351:B370)-ROW(B351)+1)) / (20*21/2)</f>
        <v>1.1577938095238096</v>
      </c>
      <c r="J367" s="2">
        <f t="shared" si="42"/>
        <v>1.1418496028545202</v>
      </c>
      <c r="K367" s="2">
        <f t="shared" si="36"/>
        <v>1.1151447388813316</v>
      </c>
    </row>
    <row r="368" spans="1:11" ht="13.5" x14ac:dyDescent="0.25">
      <c r="A368" s="3">
        <f>TITRES_STAT!B371</f>
        <v>42838</v>
      </c>
      <c r="B368" s="5">
        <f>TITRES_STAT!D371</f>
        <v>1.1507000000000001</v>
      </c>
      <c r="C368" s="2">
        <f t="shared" si="37"/>
        <v>-3.0299999999999994E-2</v>
      </c>
      <c r="D368" s="2">
        <f t="shared" si="38"/>
        <v>1.1882200000000001</v>
      </c>
      <c r="E368" s="2">
        <f t="shared" si="40"/>
        <v>1.1718599999999999</v>
      </c>
      <c r="F368" s="2">
        <f t="shared" si="41"/>
        <v>1.1273450000000005</v>
      </c>
      <c r="G368" s="2">
        <f t="shared" si="35"/>
        <v>1.1128780000000003</v>
      </c>
      <c r="H368" s="2">
        <f t="shared" si="39"/>
        <v>1.0705299999999991</v>
      </c>
      <c r="I368" s="2">
        <f t="array" ref="I368">SUMPRODUCT(B352:B371, (ROW(B352:B371)-ROW(B352)+1)) / (20*21/2)</f>
        <v>1.1591523809523812</v>
      </c>
      <c r="J368" s="2">
        <f t="shared" si="42"/>
        <v>1.1426924978207564</v>
      </c>
      <c r="K368" s="2">
        <f t="shared" si="36"/>
        <v>1.1165390628467697</v>
      </c>
    </row>
    <row r="369" spans="1:11" ht="13.5" x14ac:dyDescent="0.25">
      <c r="A369" s="3">
        <f>TITRES_STAT!B372</f>
        <v>42839</v>
      </c>
      <c r="B369" s="5">
        <f>TITRES_STAT!D372</f>
        <v>1.1507000000000001</v>
      </c>
      <c r="C369" s="2">
        <f t="shared" si="37"/>
        <v>0</v>
      </c>
      <c r="D369" s="2">
        <f t="shared" si="38"/>
        <v>1.1761200000000003</v>
      </c>
      <c r="E369" s="2">
        <f t="shared" si="40"/>
        <v>1.1767099999999999</v>
      </c>
      <c r="F369" s="2">
        <f t="shared" si="41"/>
        <v>1.1318900000000003</v>
      </c>
      <c r="G369" s="2">
        <f t="shared" si="35"/>
        <v>1.1128780000000003</v>
      </c>
      <c r="H369" s="2">
        <f t="shared" si="39"/>
        <v>1.071196499999999</v>
      </c>
      <c r="I369" s="2">
        <f t="array" ref="I369">SUMPRODUCT(B353:B372, (ROW(B353:B372)-ROW(B353)+1)) / (20*21/2)</f>
        <v>1.1601071428571432</v>
      </c>
      <c r="J369" s="2">
        <f t="shared" si="42"/>
        <v>1.1434551170759226</v>
      </c>
      <c r="K369" s="2">
        <f t="shared" si="36"/>
        <v>1.1178787074410141</v>
      </c>
    </row>
    <row r="370" spans="1:11" ht="13.5" x14ac:dyDescent="0.25">
      <c r="A370" s="3">
        <f>TITRES_STAT!B373</f>
        <v>42842</v>
      </c>
      <c r="B370" s="5">
        <f>TITRES_STAT!D373</f>
        <v>1.1507000000000001</v>
      </c>
      <c r="C370" s="2">
        <f t="shared" si="37"/>
        <v>0</v>
      </c>
      <c r="D370" s="2">
        <f t="shared" si="38"/>
        <v>1.1664400000000001</v>
      </c>
      <c r="E370" s="2">
        <f t="shared" si="40"/>
        <v>1.1815599999999999</v>
      </c>
      <c r="F370" s="2">
        <f t="shared" si="41"/>
        <v>1.1364350000000001</v>
      </c>
      <c r="G370" s="2">
        <f t="shared" ref="G370:G433" si="43">AVERAGE(B321:B370)</f>
        <v>1.1128780000000003</v>
      </c>
      <c r="H370" s="2">
        <f t="shared" si="39"/>
        <v>1.0718629999999991</v>
      </c>
      <c r="I370" s="2">
        <f t="array" ref="I370">SUMPRODUCT(B354:B373, (ROW(B354:B373)-ROW(B354)+1)) / (20*21/2)</f>
        <v>1.1577723809523812</v>
      </c>
      <c r="J370" s="2">
        <f t="shared" si="42"/>
        <v>1.1441451059258347</v>
      </c>
      <c r="K370" s="2">
        <f t="shared" si="36"/>
        <v>1.1191658169531313</v>
      </c>
    </row>
    <row r="371" spans="1:11" ht="13.5" x14ac:dyDescent="0.25">
      <c r="A371" s="3">
        <f>TITRES_STAT!B374</f>
        <v>42843</v>
      </c>
      <c r="B371" s="5">
        <f>TITRES_STAT!D374</f>
        <v>1.1507000000000001</v>
      </c>
      <c r="C371" s="2">
        <f t="shared" si="37"/>
        <v>0</v>
      </c>
      <c r="D371" s="2">
        <f t="shared" si="38"/>
        <v>1.1567600000000002</v>
      </c>
      <c r="E371" s="2">
        <f t="shared" si="40"/>
        <v>1.1815600000000002</v>
      </c>
      <c r="F371" s="2">
        <f t="shared" si="41"/>
        <v>1.1406750000000001</v>
      </c>
      <c r="G371" s="2">
        <f t="shared" si="43"/>
        <v>1.1128780000000003</v>
      </c>
      <c r="H371" s="2">
        <f t="shared" si="39"/>
        <v>1.072529499999999</v>
      </c>
      <c r="I371" s="2">
        <f t="array" ref="I371">SUMPRODUCT(B355:B374, (ROW(B355:B374)-ROW(B355)+1)) / (20*21/2)</f>
        <v>1.1551780952380954</v>
      </c>
      <c r="J371" s="2">
        <f t="shared" si="42"/>
        <v>1.1447693815519457</v>
      </c>
      <c r="K371" s="2">
        <f t="shared" ref="K371:K434" si="44">$K$4*B371+(1-$K$4)*K370</f>
        <v>1.1204024515824205</v>
      </c>
    </row>
    <row r="372" spans="1:11" ht="13.5" x14ac:dyDescent="0.25">
      <c r="A372" s="3">
        <f>TITRES_STAT!B375</f>
        <v>42844</v>
      </c>
      <c r="B372" s="5">
        <f>TITRES_STAT!D375</f>
        <v>1.1507000000000001</v>
      </c>
      <c r="C372" s="2">
        <f t="shared" si="37"/>
        <v>0</v>
      </c>
      <c r="D372" s="2">
        <f t="shared" si="38"/>
        <v>1.1507000000000001</v>
      </c>
      <c r="E372" s="2">
        <f t="shared" si="40"/>
        <v>1.1755100000000003</v>
      </c>
      <c r="F372" s="2">
        <f t="shared" si="41"/>
        <v>1.1449150000000001</v>
      </c>
      <c r="G372" s="2">
        <f t="shared" si="43"/>
        <v>1.1128780000000003</v>
      </c>
      <c r="H372" s="2">
        <f t="shared" si="39"/>
        <v>1.0732814999999991</v>
      </c>
      <c r="I372" s="2">
        <f t="array" ref="I372">SUMPRODUCT(B356:B375, (ROW(B356:B375)-ROW(B356)+1)) / (20*21/2)</f>
        <v>1.1524971428571429</v>
      </c>
      <c r="J372" s="2">
        <f t="shared" si="42"/>
        <v>1.1453342023565225</v>
      </c>
      <c r="K372" s="2">
        <f t="shared" si="44"/>
        <v>1.1215905907360511</v>
      </c>
    </row>
    <row r="373" spans="1:11" ht="13.5" x14ac:dyDescent="0.25">
      <c r="A373" s="3">
        <f>TITRES_STAT!B376</f>
        <v>42845</v>
      </c>
      <c r="B373" s="5">
        <f>TITRES_STAT!D376</f>
        <v>1.1204000000000001</v>
      </c>
      <c r="C373" s="2">
        <f t="shared" si="37"/>
        <v>-3.0299999999999994E-2</v>
      </c>
      <c r="D373" s="2">
        <f t="shared" si="38"/>
        <v>1.1446400000000001</v>
      </c>
      <c r="E373" s="2">
        <f t="shared" si="40"/>
        <v>1.1664300000000003</v>
      </c>
      <c r="F373" s="2">
        <f t="shared" si="41"/>
        <v>1.14764</v>
      </c>
      <c r="G373" s="2">
        <f t="shared" si="43"/>
        <v>1.1122720000000001</v>
      </c>
      <c r="H373" s="2">
        <f t="shared" si="39"/>
        <v>1.0738869999999989</v>
      </c>
      <c r="I373" s="2">
        <f t="array" ref="I373">SUMPRODUCT(B357:B376, (ROW(B357:B376)-ROW(B357)+1)) / (20*21/2)</f>
        <v>1.149729523809524</v>
      </c>
      <c r="J373" s="2">
        <f t="shared" si="42"/>
        <v>1.1429595164178061</v>
      </c>
      <c r="K373" s="2">
        <f t="shared" si="44"/>
        <v>1.1215439009032648</v>
      </c>
    </row>
    <row r="374" spans="1:11" ht="13.5" x14ac:dyDescent="0.25">
      <c r="A374" s="3">
        <f>TITRES_STAT!B377</f>
        <v>42846</v>
      </c>
      <c r="B374" s="5">
        <f>TITRES_STAT!D377</f>
        <v>1.1204000000000001</v>
      </c>
      <c r="C374" s="2">
        <f t="shared" si="37"/>
        <v>0</v>
      </c>
      <c r="D374" s="2">
        <f t="shared" si="38"/>
        <v>1.1385799999999999</v>
      </c>
      <c r="E374" s="2">
        <f t="shared" si="40"/>
        <v>1.1573500000000003</v>
      </c>
      <c r="F374" s="2">
        <f t="shared" si="41"/>
        <v>1.14855</v>
      </c>
      <c r="G374" s="2">
        <f t="shared" si="43"/>
        <v>1.1116660000000003</v>
      </c>
      <c r="H374" s="2">
        <f t="shared" si="39"/>
        <v>1.074492499999999</v>
      </c>
      <c r="I374" s="2">
        <f t="array" ref="I374">SUMPRODUCT(B358:B377, (ROW(B358:B377)-ROW(B358)+1)) / (20*21/2)</f>
        <v>1.1468752380952383</v>
      </c>
      <c r="J374" s="2">
        <f t="shared" si="42"/>
        <v>1.1408109910446818</v>
      </c>
      <c r="K374" s="2">
        <f t="shared" si="44"/>
        <v>1.1214990420443134</v>
      </c>
    </row>
    <row r="375" spans="1:11" ht="13.5" x14ac:dyDescent="0.25">
      <c r="A375" s="3">
        <f>TITRES_STAT!B378</f>
        <v>42849</v>
      </c>
      <c r="B375" s="5">
        <f>TITRES_STAT!D378</f>
        <v>1.1204000000000001</v>
      </c>
      <c r="C375" s="2">
        <f t="shared" si="37"/>
        <v>0</v>
      </c>
      <c r="D375" s="2">
        <f t="shared" si="38"/>
        <v>1.13252</v>
      </c>
      <c r="E375" s="2">
        <f t="shared" si="40"/>
        <v>1.1494800000000001</v>
      </c>
      <c r="F375" s="2">
        <f t="shared" si="41"/>
        <v>1.1494599999999999</v>
      </c>
      <c r="G375" s="2">
        <f t="shared" si="43"/>
        <v>1.1110600000000002</v>
      </c>
      <c r="H375" s="2">
        <f t="shared" si="39"/>
        <v>1.0750979999999992</v>
      </c>
      <c r="I375" s="2">
        <f t="array" ref="I375">SUMPRODUCT(B359:B378, (ROW(B359:B378)-ROW(B359)+1)) / (20*21/2)</f>
        <v>1.143934285714286</v>
      </c>
      <c r="J375" s="2">
        <f t="shared" si="42"/>
        <v>1.1388670871356643</v>
      </c>
      <c r="K375" s="2">
        <f t="shared" si="44"/>
        <v>1.1214559423563011</v>
      </c>
    </row>
    <row r="376" spans="1:11" ht="13.5" x14ac:dyDescent="0.25">
      <c r="A376" s="3">
        <f>TITRES_STAT!B379</f>
        <v>42850</v>
      </c>
      <c r="B376" s="5">
        <f>TITRES_STAT!D379</f>
        <v>1.1204000000000001</v>
      </c>
      <c r="C376" s="2">
        <f t="shared" si="37"/>
        <v>0</v>
      </c>
      <c r="D376" s="2">
        <f t="shared" si="38"/>
        <v>1.1264600000000002</v>
      </c>
      <c r="E376" s="2">
        <f t="shared" si="40"/>
        <v>1.1416100000000002</v>
      </c>
      <c r="F376" s="2">
        <f t="shared" si="41"/>
        <v>1.1503700000000001</v>
      </c>
      <c r="G376" s="2">
        <f t="shared" si="43"/>
        <v>1.1104540000000003</v>
      </c>
      <c r="H376" s="2">
        <f t="shared" si="39"/>
        <v>1.075703499999999</v>
      </c>
      <c r="I376" s="2">
        <f t="array" ref="I376">SUMPRODUCT(B360:B379, (ROW(B360:B379)-ROW(B360)+1)) / (20*21/2)</f>
        <v>1.140906666666667</v>
      </c>
      <c r="J376" s="2">
        <f t="shared" si="42"/>
        <v>1.1371083169322678</v>
      </c>
      <c r="K376" s="2">
        <f t="shared" si="44"/>
        <v>1.1214145328521323</v>
      </c>
    </row>
    <row r="377" spans="1:11" ht="13.5" x14ac:dyDescent="0.25">
      <c r="A377" s="3">
        <f>TITRES_STAT!B380</f>
        <v>42851</v>
      </c>
      <c r="B377" s="5">
        <f>TITRES_STAT!D380</f>
        <v>1.1204000000000001</v>
      </c>
      <c r="C377" s="2">
        <f t="shared" si="37"/>
        <v>0</v>
      </c>
      <c r="D377" s="2">
        <f t="shared" si="38"/>
        <v>1.1204000000000001</v>
      </c>
      <c r="E377" s="2">
        <f t="shared" si="40"/>
        <v>1.1355500000000001</v>
      </c>
      <c r="F377" s="2">
        <f t="shared" si="41"/>
        <v>1.1512800000000001</v>
      </c>
      <c r="G377" s="2">
        <f t="shared" si="43"/>
        <v>1.1104540000000003</v>
      </c>
      <c r="H377" s="2">
        <f t="shared" si="39"/>
        <v>1.0763089999999991</v>
      </c>
      <c r="I377" s="2">
        <f t="array" ref="I377">SUMPRODUCT(B361:B380, (ROW(B361:B380)-ROW(B361)+1)) / (20*21/2)</f>
        <v>1.1377923809523811</v>
      </c>
      <c r="J377" s="2">
        <f t="shared" si="42"/>
        <v>1.1355170486530042</v>
      </c>
      <c r="K377" s="2">
        <f t="shared" si="44"/>
        <v>1.1213747472500879</v>
      </c>
    </row>
    <row r="378" spans="1:11" ht="13.5" x14ac:dyDescent="0.25">
      <c r="A378" s="3">
        <f>TITRES_STAT!B381</f>
        <v>42852</v>
      </c>
      <c r="B378" s="5">
        <f>TITRES_STAT!D381</f>
        <v>1.1204000000000001</v>
      </c>
      <c r="C378" s="2">
        <f t="shared" si="37"/>
        <v>0</v>
      </c>
      <c r="D378" s="2">
        <f t="shared" si="38"/>
        <v>1.1204000000000001</v>
      </c>
      <c r="E378" s="2">
        <f t="shared" si="40"/>
        <v>1.13252</v>
      </c>
      <c r="F378" s="2">
        <f t="shared" si="41"/>
        <v>1.15219</v>
      </c>
      <c r="G378" s="2">
        <f t="shared" si="43"/>
        <v>1.1104540000000003</v>
      </c>
      <c r="H378" s="2">
        <f t="shared" si="39"/>
        <v>1.0769144999999989</v>
      </c>
      <c r="I378" s="2">
        <f t="array" ref="I378">SUMPRODUCT(B362:B381, (ROW(B362:B381)-ROW(B362)+1)) / (20*21/2)</f>
        <v>1.1345914285714287</v>
      </c>
      <c r="J378" s="2">
        <f t="shared" si="42"/>
        <v>1.1340773297336704</v>
      </c>
      <c r="K378" s="2">
        <f t="shared" si="44"/>
        <v>1.1213365218677316</v>
      </c>
    </row>
    <row r="379" spans="1:11" ht="13.5" x14ac:dyDescent="0.25">
      <c r="A379" s="3">
        <f>TITRES_STAT!B382</f>
        <v>42853</v>
      </c>
      <c r="B379" s="5">
        <f>TITRES_STAT!D382</f>
        <v>1.1204000000000001</v>
      </c>
      <c r="C379" s="2">
        <f t="shared" si="37"/>
        <v>0</v>
      </c>
      <c r="D379" s="2">
        <f t="shared" si="38"/>
        <v>1.1204000000000001</v>
      </c>
      <c r="E379" s="2">
        <f t="shared" si="40"/>
        <v>1.1294900000000001</v>
      </c>
      <c r="F379" s="2">
        <f t="shared" si="41"/>
        <v>1.1531</v>
      </c>
      <c r="G379" s="2">
        <f t="shared" si="43"/>
        <v>1.1104540000000003</v>
      </c>
      <c r="H379" s="2">
        <f t="shared" si="39"/>
        <v>1.0775199999999989</v>
      </c>
      <c r="I379" s="2">
        <f t="array" ref="I379">SUMPRODUCT(B363:B382, (ROW(B363:B382)-ROW(B363)+1)) / (20*21/2)</f>
        <v>1.1315347619047622</v>
      </c>
      <c r="J379" s="2">
        <f t="shared" si="42"/>
        <v>1.1327747269018922</v>
      </c>
      <c r="K379" s="2">
        <f t="shared" si="44"/>
        <v>1.1212997955199775</v>
      </c>
    </row>
    <row r="380" spans="1:11" ht="13.5" x14ac:dyDescent="0.25">
      <c r="A380" s="3">
        <f>TITRES_STAT!B383</f>
        <v>42857</v>
      </c>
      <c r="B380" s="5">
        <f>TITRES_STAT!D383</f>
        <v>1.1204000000000001</v>
      </c>
      <c r="C380" s="2">
        <f t="shared" si="37"/>
        <v>0</v>
      </c>
      <c r="D380" s="2">
        <f t="shared" si="38"/>
        <v>1.1204000000000001</v>
      </c>
      <c r="E380" s="2">
        <f t="shared" si="40"/>
        <v>1.1264600000000002</v>
      </c>
      <c r="F380" s="2">
        <f t="shared" si="41"/>
        <v>1.15401</v>
      </c>
      <c r="G380" s="2">
        <f t="shared" si="43"/>
        <v>1.1104540000000003</v>
      </c>
      <c r="H380" s="2">
        <f t="shared" si="39"/>
        <v>1.0781254999999987</v>
      </c>
      <c r="I380" s="2">
        <f t="array" ref="I380">SUMPRODUCT(B364:B383, (ROW(B364:B383)-ROW(B364)+1)) / (20*21/2)</f>
        <v>1.1289104761904762</v>
      </c>
      <c r="J380" s="2">
        <f t="shared" si="42"/>
        <v>1.1315961814826643</v>
      </c>
      <c r="K380" s="2">
        <f t="shared" si="44"/>
        <v>1.1212645094211549</v>
      </c>
    </row>
    <row r="381" spans="1:11" ht="13.5" x14ac:dyDescent="0.25">
      <c r="A381" s="3">
        <f>TITRES_STAT!B384</f>
        <v>42858</v>
      </c>
      <c r="B381" s="5">
        <f>TITRES_STAT!D384</f>
        <v>1.1204000000000001</v>
      </c>
      <c r="C381" s="2">
        <f t="shared" si="37"/>
        <v>0</v>
      </c>
      <c r="D381" s="2">
        <f t="shared" si="38"/>
        <v>1.1204000000000001</v>
      </c>
      <c r="E381" s="2">
        <f t="shared" si="40"/>
        <v>1.1234300000000002</v>
      </c>
      <c r="F381" s="2">
        <f t="shared" si="41"/>
        <v>1.152495</v>
      </c>
      <c r="G381" s="2">
        <f t="shared" si="43"/>
        <v>1.1104540000000003</v>
      </c>
      <c r="H381" s="2">
        <f t="shared" si="39"/>
        <v>1.0787309999999986</v>
      </c>
      <c r="I381" s="2">
        <f t="array" ref="I381">SUMPRODUCT(B365:B384, (ROW(B365:B384)-ROW(B365)+1)) / (20*21/2)</f>
        <v>1.1267185714285715</v>
      </c>
      <c r="J381" s="2">
        <f t="shared" si="42"/>
        <v>1.1305298784843152</v>
      </c>
      <c r="K381" s="2">
        <f t="shared" si="44"/>
        <v>1.1212306070909135</v>
      </c>
    </row>
    <row r="382" spans="1:11" ht="13.5" x14ac:dyDescent="0.25">
      <c r="A382" s="3">
        <f>TITRES_STAT!B385</f>
        <v>42859</v>
      </c>
      <c r="B382" s="5">
        <f>TITRES_STAT!D385</f>
        <v>1.1204000000000001</v>
      </c>
      <c r="C382" s="2">
        <f t="shared" si="37"/>
        <v>0</v>
      </c>
      <c r="D382" s="2">
        <f t="shared" si="38"/>
        <v>1.1204000000000001</v>
      </c>
      <c r="E382" s="2">
        <f t="shared" si="40"/>
        <v>1.1204000000000001</v>
      </c>
      <c r="F382" s="2">
        <f t="shared" si="41"/>
        <v>1.1479550000000001</v>
      </c>
      <c r="G382" s="2">
        <f t="shared" si="43"/>
        <v>1.1104540000000005</v>
      </c>
      <c r="H382" s="2">
        <f t="shared" si="39"/>
        <v>1.0793064999999986</v>
      </c>
      <c r="I382" s="2">
        <f t="array" ref="I382">SUMPRODUCT(B366:B385, (ROW(B366:B385)-ROW(B366)+1)) / (20*21/2)</f>
        <v>1.12554</v>
      </c>
      <c r="J382" s="2">
        <f t="shared" si="42"/>
        <v>1.1295651281524757</v>
      </c>
      <c r="K382" s="2">
        <f t="shared" si="44"/>
        <v>1.1211980342638188</v>
      </c>
    </row>
    <row r="383" spans="1:11" ht="13.5" x14ac:dyDescent="0.25">
      <c r="A383" s="3">
        <f>TITRES_STAT!B386</f>
        <v>42860</v>
      </c>
      <c r="B383" s="5">
        <f>TITRES_STAT!D386</f>
        <v>1.1204000000000001</v>
      </c>
      <c r="C383" s="2">
        <f t="shared" si="37"/>
        <v>0</v>
      </c>
      <c r="D383" s="2">
        <f t="shared" si="38"/>
        <v>1.1204000000000001</v>
      </c>
      <c r="E383" s="2">
        <f t="shared" si="40"/>
        <v>1.1204000000000001</v>
      </c>
      <c r="F383" s="2">
        <f t="shared" si="41"/>
        <v>1.1434150000000003</v>
      </c>
      <c r="G383" s="2">
        <f t="shared" si="43"/>
        <v>1.1104540000000005</v>
      </c>
      <c r="H383" s="2">
        <f t="shared" si="39"/>
        <v>1.0798819999999985</v>
      </c>
      <c r="I383" s="2">
        <f t="array" ref="I383">SUMPRODUCT(B367:B386, (ROW(B367:B386)-ROW(B367)+1)) / (20*21/2)</f>
        <v>1.1270119047619049</v>
      </c>
      <c r="J383" s="2">
        <f t="shared" si="42"/>
        <v>1.1286922588046209</v>
      </c>
      <c r="K383" s="2">
        <f t="shared" si="44"/>
        <v>1.1211667388024926</v>
      </c>
    </row>
    <row r="384" spans="1:11" ht="13.5" x14ac:dyDescent="0.25">
      <c r="A384" s="3">
        <f>TITRES_STAT!B387</f>
        <v>42863</v>
      </c>
      <c r="B384" s="5">
        <f>TITRES_STAT!D387</f>
        <v>1.1204000000000001</v>
      </c>
      <c r="C384" s="2">
        <f t="shared" si="37"/>
        <v>0</v>
      </c>
      <c r="D384" s="2">
        <f t="shared" si="38"/>
        <v>1.1204000000000001</v>
      </c>
      <c r="E384" s="2">
        <f t="shared" si="40"/>
        <v>1.1204000000000001</v>
      </c>
      <c r="F384" s="2">
        <f t="shared" si="41"/>
        <v>1.1388750000000001</v>
      </c>
      <c r="G384" s="2">
        <f t="shared" si="43"/>
        <v>1.1104540000000009</v>
      </c>
      <c r="H384" s="2">
        <f t="shared" si="39"/>
        <v>1.0804574999999985</v>
      </c>
      <c r="I384" s="2">
        <f t="array" ref="I384">SUMPRODUCT(B368:B387, (ROW(B368:B387)-ROW(B368)+1)) / (20*21/2)</f>
        <v>1.128714285714286</v>
      </c>
      <c r="J384" s="2">
        <f t="shared" si="42"/>
        <v>1.1279025198708474</v>
      </c>
      <c r="K384" s="2">
        <f t="shared" si="44"/>
        <v>1.1211366706141597</v>
      </c>
    </row>
    <row r="385" spans="1:11" ht="13.5" x14ac:dyDescent="0.25">
      <c r="A385" s="3">
        <f>TITRES_STAT!B388</f>
        <v>42864</v>
      </c>
      <c r="B385" s="5">
        <f>TITRES_STAT!D388</f>
        <v>1.1265000000000001</v>
      </c>
      <c r="C385" s="2">
        <f t="shared" si="37"/>
        <v>6.0999999999999943E-3</v>
      </c>
      <c r="D385" s="2">
        <f t="shared" si="38"/>
        <v>1.1216200000000001</v>
      </c>
      <c r="E385" s="2">
        <f t="shared" si="40"/>
        <v>1.1210100000000001</v>
      </c>
      <c r="F385" s="2">
        <f t="shared" si="41"/>
        <v>1.1352450000000001</v>
      </c>
      <c r="G385" s="2">
        <f t="shared" si="43"/>
        <v>1.1105760000000009</v>
      </c>
      <c r="H385" s="2">
        <f t="shared" si="39"/>
        <v>1.0809724999999986</v>
      </c>
      <c r="I385" s="2">
        <f t="array" ref="I385">SUMPRODUCT(B369:B388, (ROW(B369:B388)-ROW(B369)+1)) / (20*21/2)</f>
        <v>1.1305609523809526</v>
      </c>
      <c r="J385" s="2">
        <f t="shared" si="42"/>
        <v>1.1277689465498142</v>
      </c>
      <c r="K385" s="2">
        <f t="shared" si="44"/>
        <v>1.1213469972567416</v>
      </c>
    </row>
    <row r="386" spans="1:11" ht="13.5" x14ac:dyDescent="0.25">
      <c r="A386" s="3">
        <f>TITRES_STAT!B389</f>
        <v>42865</v>
      </c>
      <c r="B386" s="5">
        <f>TITRES_STAT!D389</f>
        <v>1.1507000000000001</v>
      </c>
      <c r="C386" s="2">
        <f t="shared" si="37"/>
        <v>2.4199999999999999E-2</v>
      </c>
      <c r="D386" s="2">
        <f t="shared" si="38"/>
        <v>1.1276800000000002</v>
      </c>
      <c r="E386" s="2">
        <f t="shared" si="40"/>
        <v>1.1240400000000002</v>
      </c>
      <c r="F386" s="2">
        <f t="shared" si="41"/>
        <v>1.1328250000000002</v>
      </c>
      <c r="G386" s="2">
        <f t="shared" si="43"/>
        <v>1.1121520000000009</v>
      </c>
      <c r="H386" s="2">
        <f t="shared" si="39"/>
        <v>1.0815779999999984</v>
      </c>
      <c r="I386" s="2">
        <f t="array" ref="I386">SUMPRODUCT(B370:B389, (ROW(B370:B389)-ROW(B370)+1)) / (20*21/2)</f>
        <v>1.1324076190476193</v>
      </c>
      <c r="J386" s="2">
        <f t="shared" si="42"/>
        <v>1.129952856402213</v>
      </c>
      <c r="K386" s="2">
        <f t="shared" si="44"/>
        <v>1.1224980954035362</v>
      </c>
    </row>
    <row r="387" spans="1:11" ht="13.5" x14ac:dyDescent="0.25">
      <c r="A387" s="3">
        <f>TITRES_STAT!B390</f>
        <v>42866</v>
      </c>
      <c r="B387" s="5">
        <f>TITRES_STAT!D390</f>
        <v>1.1507000000000001</v>
      </c>
      <c r="C387" s="2">
        <f t="shared" si="37"/>
        <v>0</v>
      </c>
      <c r="D387" s="2">
        <f t="shared" si="38"/>
        <v>1.1337400000000002</v>
      </c>
      <c r="E387" s="2">
        <f t="shared" si="40"/>
        <v>1.1270700000000002</v>
      </c>
      <c r="F387" s="2">
        <f t="shared" si="41"/>
        <v>1.1313100000000003</v>
      </c>
      <c r="G387" s="2">
        <f t="shared" si="43"/>
        <v>1.1137280000000009</v>
      </c>
      <c r="H387" s="2">
        <f t="shared" si="39"/>
        <v>1.0821834999999986</v>
      </c>
      <c r="I387" s="2">
        <f t="array" ref="I387">SUMPRODUCT(B371:B390, (ROW(B371:B390)-ROW(B371)+1)) / (20*21/2)</f>
        <v>1.1342542857142861</v>
      </c>
      <c r="J387" s="2">
        <f t="shared" si="42"/>
        <v>1.1319287748400975</v>
      </c>
      <c r="K387" s="2">
        <f t="shared" si="44"/>
        <v>1.1236040524465349</v>
      </c>
    </row>
    <row r="388" spans="1:11" ht="13.5" x14ac:dyDescent="0.25">
      <c r="A388" s="3">
        <f>TITRES_STAT!B391</f>
        <v>42867</v>
      </c>
      <c r="B388" s="5">
        <f>TITRES_STAT!D391</f>
        <v>1.1507000000000001</v>
      </c>
      <c r="C388" s="2">
        <f t="shared" ref="C388:C451" si="45">B388-B387</f>
        <v>0</v>
      </c>
      <c r="D388" s="2">
        <f t="shared" si="38"/>
        <v>1.1397999999999999</v>
      </c>
      <c r="E388" s="2">
        <f t="shared" si="40"/>
        <v>1.1301000000000001</v>
      </c>
      <c r="F388" s="2">
        <f t="shared" si="41"/>
        <v>1.13131</v>
      </c>
      <c r="G388" s="2">
        <f t="shared" si="43"/>
        <v>1.1151820000000008</v>
      </c>
      <c r="H388" s="2">
        <f t="shared" si="39"/>
        <v>1.0827889999999984</v>
      </c>
      <c r="I388" s="2">
        <f t="array" ref="I388">SUMPRODUCT(B372:B391, (ROW(B372:B391)-ROW(B372)+1)) / (20*21/2)</f>
        <v>1.1361009523809527</v>
      </c>
      <c r="J388" s="2">
        <f t="shared" si="42"/>
        <v>1.1337165105696121</v>
      </c>
      <c r="K388" s="2">
        <f t="shared" si="44"/>
        <v>1.1246666386251023</v>
      </c>
    </row>
    <row r="389" spans="1:11" ht="13.5" x14ac:dyDescent="0.25">
      <c r="A389" s="3">
        <f>TITRES_STAT!B392</f>
        <v>42870</v>
      </c>
      <c r="B389" s="5">
        <f>TITRES_STAT!D392</f>
        <v>1.1507000000000001</v>
      </c>
      <c r="C389" s="2">
        <f t="shared" si="45"/>
        <v>0</v>
      </c>
      <c r="D389" s="2">
        <f t="shared" si="38"/>
        <v>1.1458600000000001</v>
      </c>
      <c r="E389" s="2">
        <f t="shared" si="40"/>
        <v>1.1331300000000002</v>
      </c>
      <c r="F389" s="2">
        <f t="shared" si="41"/>
        <v>1.1313100000000003</v>
      </c>
      <c r="G389" s="2">
        <f t="shared" si="43"/>
        <v>1.117242000000001</v>
      </c>
      <c r="H389" s="2">
        <f t="shared" si="39"/>
        <v>1.0833944999999985</v>
      </c>
      <c r="I389" s="2">
        <f t="array" ref="I389">SUMPRODUCT(B373:B392, (ROW(B373:B392)-ROW(B373)+1)) / (20*21/2)</f>
        <v>1.135061904761905</v>
      </c>
      <c r="J389" s="2">
        <f t="shared" si="42"/>
        <v>1.1353339857534586</v>
      </c>
      <c r="K389" s="2">
        <f t="shared" si="44"/>
        <v>1.1256875547574514</v>
      </c>
    </row>
    <row r="390" spans="1:11" ht="13.5" x14ac:dyDescent="0.25">
      <c r="A390" s="3">
        <f>TITRES_STAT!B393</f>
        <v>42871</v>
      </c>
      <c r="B390" s="5">
        <f>TITRES_STAT!D393</f>
        <v>1.1507000000000001</v>
      </c>
      <c r="C390" s="2">
        <f t="shared" si="45"/>
        <v>0</v>
      </c>
      <c r="D390" s="2">
        <f t="shared" ref="D390:D453" si="46">AVERAGE(B386:B390)</f>
        <v>1.1507000000000001</v>
      </c>
      <c r="E390" s="2">
        <f t="shared" si="40"/>
        <v>1.1361600000000003</v>
      </c>
      <c r="F390" s="2">
        <f t="shared" si="41"/>
        <v>1.1313100000000003</v>
      </c>
      <c r="G390" s="2">
        <f t="shared" si="43"/>
        <v>1.1190600000000011</v>
      </c>
      <c r="H390" s="2">
        <f t="shared" si="39"/>
        <v>1.0839999999999987</v>
      </c>
      <c r="I390" s="2">
        <f t="array" ref="I390">SUMPRODUCT(B374:B393, (ROW(B374:B393)-ROW(B374)+1)) / (20*21/2)</f>
        <v>1.1341671428571432</v>
      </c>
      <c r="J390" s="2">
        <f t="shared" si="42"/>
        <v>1.1367974156817007</v>
      </c>
      <c r="K390" s="2">
        <f t="shared" si="44"/>
        <v>1.1266684349630416</v>
      </c>
    </row>
    <row r="391" spans="1:11" ht="13.5" x14ac:dyDescent="0.25">
      <c r="A391" s="3">
        <f>TITRES_STAT!B394</f>
        <v>42872</v>
      </c>
      <c r="B391" s="5">
        <f>TITRES_STAT!D394</f>
        <v>1.1507000000000001</v>
      </c>
      <c r="C391" s="2">
        <f t="shared" si="45"/>
        <v>0</v>
      </c>
      <c r="D391" s="2">
        <f t="shared" si="46"/>
        <v>1.1507000000000001</v>
      </c>
      <c r="E391" s="2">
        <f t="shared" si="40"/>
        <v>1.1391900000000004</v>
      </c>
      <c r="F391" s="2">
        <f t="shared" si="41"/>
        <v>1.1313100000000003</v>
      </c>
      <c r="G391" s="2">
        <f t="shared" si="43"/>
        <v>1.1208780000000009</v>
      </c>
      <c r="H391" s="2">
        <f t="shared" si="39"/>
        <v>1.0846054999999986</v>
      </c>
      <c r="I391" s="2">
        <f t="array" ref="I391">SUMPRODUCT(B375:B394, (ROW(B375:B394)-ROW(B375)+1)) / (20*21/2)</f>
        <v>1.1303866666666669</v>
      </c>
      <c r="J391" s="2">
        <f t="shared" si="42"/>
        <v>1.1381214713310626</v>
      </c>
      <c r="K391" s="2">
        <f t="shared" si="44"/>
        <v>1.1276108492782164</v>
      </c>
    </row>
    <row r="392" spans="1:11" ht="13.5" x14ac:dyDescent="0.25">
      <c r="A392" s="3">
        <f>TITRES_STAT!B395</f>
        <v>42873</v>
      </c>
      <c r="B392" s="5">
        <f>TITRES_STAT!D395</f>
        <v>1.1204000000000001</v>
      </c>
      <c r="C392" s="2">
        <f t="shared" si="45"/>
        <v>-3.0299999999999994E-2</v>
      </c>
      <c r="D392" s="2">
        <f t="shared" si="46"/>
        <v>1.1446400000000001</v>
      </c>
      <c r="E392" s="2">
        <f t="shared" si="40"/>
        <v>1.1391900000000004</v>
      </c>
      <c r="F392" s="2">
        <f t="shared" si="41"/>
        <v>1.1297950000000001</v>
      </c>
      <c r="G392" s="2">
        <f t="shared" si="43"/>
        <v>1.1220900000000009</v>
      </c>
      <c r="H392" s="2">
        <f t="shared" si="39"/>
        <v>1.0850594999999987</v>
      </c>
      <c r="I392" s="2">
        <f t="array" ref="I392">SUMPRODUCT(B376:B395, (ROW(B376:B395)-ROW(B376)+1)) / (20*21/2)</f>
        <v>1.1296361904761907</v>
      </c>
      <c r="J392" s="2">
        <f t="shared" si="42"/>
        <v>1.1364337121566757</v>
      </c>
      <c r="K392" s="2">
        <f t="shared" si="44"/>
        <v>1.1273280708751492</v>
      </c>
    </row>
    <row r="393" spans="1:11" ht="13.5" x14ac:dyDescent="0.25">
      <c r="A393" s="3">
        <f>TITRES_STAT!B396</f>
        <v>42874</v>
      </c>
      <c r="B393" s="5">
        <f>TITRES_STAT!D396</f>
        <v>1.1204000000000001</v>
      </c>
      <c r="C393" s="2">
        <f t="shared" si="45"/>
        <v>0</v>
      </c>
      <c r="D393" s="2">
        <f t="shared" si="46"/>
        <v>1.1385799999999999</v>
      </c>
      <c r="E393" s="2">
        <f t="shared" si="40"/>
        <v>1.1391900000000001</v>
      </c>
      <c r="F393" s="2">
        <f t="shared" si="41"/>
        <v>1.1297950000000001</v>
      </c>
      <c r="G393" s="2">
        <f t="shared" si="43"/>
        <v>1.123180000000001</v>
      </c>
      <c r="H393" s="2">
        <f t="shared" si="39"/>
        <v>1.0855134999999985</v>
      </c>
      <c r="I393" s="2">
        <f t="array" ref="I393">SUMPRODUCT(B377:B396, (ROW(B377:B396)-ROW(B377)+1)) / (20*21/2)</f>
        <v>1.1317714285714287</v>
      </c>
      <c r="J393" s="2">
        <f t="shared" si="42"/>
        <v>1.134906691951278</v>
      </c>
      <c r="K393" s="2">
        <f t="shared" si="44"/>
        <v>1.1270563818212218</v>
      </c>
    </row>
    <row r="394" spans="1:11" ht="13.5" x14ac:dyDescent="0.25">
      <c r="A394" s="3">
        <f>TITRES_STAT!B397</f>
        <v>42877</v>
      </c>
      <c r="B394" s="5">
        <f>TITRES_STAT!D397</f>
        <v>1.0901000000000001</v>
      </c>
      <c r="C394" s="2">
        <f t="shared" si="45"/>
        <v>-3.0299999999999994E-2</v>
      </c>
      <c r="D394" s="2">
        <f t="shared" si="46"/>
        <v>1.1264600000000002</v>
      </c>
      <c r="E394" s="2">
        <f t="shared" si="40"/>
        <v>1.1361600000000001</v>
      </c>
      <c r="F394" s="2">
        <f t="shared" si="41"/>
        <v>1.1282800000000002</v>
      </c>
      <c r="G394" s="2">
        <f t="shared" si="43"/>
        <v>1.123906000000001</v>
      </c>
      <c r="H394" s="2">
        <f t="shared" ref="H394:H457" si="47">AVERAGE(B195:B394)</f>
        <v>1.0858159999999986</v>
      </c>
      <c r="I394" s="2">
        <f t="array" ref="I394">SUMPRODUCT(B378:B397, (ROW(B378:B397)-ROW(B378)+1)) / (20*21/2)</f>
        <v>1.1291433333333336</v>
      </c>
      <c r="J394" s="2">
        <f t="shared" si="42"/>
        <v>1.1306393879559182</v>
      </c>
      <c r="K394" s="2">
        <f t="shared" si="44"/>
        <v>1.1256071119458797</v>
      </c>
    </row>
    <row r="395" spans="1:11" ht="13.5" x14ac:dyDescent="0.25">
      <c r="A395" s="3">
        <f>TITRES_STAT!B398</f>
        <v>42878</v>
      </c>
      <c r="B395" s="5">
        <f>TITRES_STAT!D398</f>
        <v>1.1204000000000001</v>
      </c>
      <c r="C395" s="2">
        <f t="shared" si="45"/>
        <v>3.0299999999999994E-2</v>
      </c>
      <c r="D395" s="2">
        <f t="shared" si="46"/>
        <v>1.1204000000000001</v>
      </c>
      <c r="E395" s="2">
        <f t="shared" si="40"/>
        <v>1.1355500000000001</v>
      </c>
      <c r="F395" s="2">
        <f t="shared" si="41"/>
        <v>1.1282800000000002</v>
      </c>
      <c r="G395" s="2">
        <f t="shared" si="43"/>
        <v>1.1251180000000007</v>
      </c>
      <c r="H395" s="2">
        <f t="shared" si="47"/>
        <v>1.0862699999999985</v>
      </c>
      <c r="I395" s="2">
        <f t="array" ref="I395">SUMPRODUCT(B379:B398, (ROW(B379:B398)-ROW(B379)+1)) / (20*21/2)</f>
        <v>1.1266019047619049</v>
      </c>
      <c r="J395" s="2">
        <f t="shared" si="42"/>
        <v>1.1296642081505925</v>
      </c>
      <c r="K395" s="2">
        <f t="shared" si="44"/>
        <v>1.1254029114774138</v>
      </c>
    </row>
    <row r="396" spans="1:11" ht="13.5" x14ac:dyDescent="0.25">
      <c r="A396" s="3">
        <f>TITRES_STAT!B399</f>
        <v>42879</v>
      </c>
      <c r="B396" s="5">
        <f>TITRES_STAT!D399</f>
        <v>1.1507000000000001</v>
      </c>
      <c r="C396" s="2">
        <f t="shared" si="45"/>
        <v>3.0299999999999994E-2</v>
      </c>
      <c r="D396" s="2">
        <f t="shared" si="46"/>
        <v>1.1204000000000001</v>
      </c>
      <c r="E396" s="2">
        <f t="shared" ref="E396:E459" si="48">AVERAGE(B387:B396)</f>
        <v>1.1355500000000001</v>
      </c>
      <c r="F396" s="2">
        <f t="shared" si="41"/>
        <v>1.1297950000000001</v>
      </c>
      <c r="G396" s="2">
        <f t="shared" si="43"/>
        <v>1.1269360000000008</v>
      </c>
      <c r="H396" s="2">
        <f t="shared" si="47"/>
        <v>1.0866639999999985</v>
      </c>
      <c r="I396" s="2">
        <f t="array" ref="I396">SUMPRODUCT(B380:B399, (ROW(B380:B399)-ROW(B380)+1)) / (20*21/2)</f>
        <v>1.124147142857143</v>
      </c>
      <c r="J396" s="2">
        <f t="shared" si="42"/>
        <v>1.1316676168981552</v>
      </c>
      <c r="K396" s="2">
        <f t="shared" si="44"/>
        <v>1.1263949541645741</v>
      </c>
    </row>
    <row r="397" spans="1:11" ht="13.5" x14ac:dyDescent="0.25">
      <c r="A397" s="3">
        <f>TITRES_STAT!B400</f>
        <v>42880</v>
      </c>
      <c r="B397" s="5">
        <f>TITRES_STAT!D400</f>
        <v>1.1022000000000001</v>
      </c>
      <c r="C397" s="2">
        <f t="shared" si="45"/>
        <v>-4.8499999999999988E-2</v>
      </c>
      <c r="D397" s="2">
        <f t="shared" si="46"/>
        <v>1.11676</v>
      </c>
      <c r="E397" s="2">
        <f t="shared" si="48"/>
        <v>1.1307</v>
      </c>
      <c r="F397" s="2">
        <f t="shared" si="41"/>
        <v>1.1288850000000001</v>
      </c>
      <c r="G397" s="2">
        <f t="shared" si="43"/>
        <v>1.1277840000000008</v>
      </c>
      <c r="H397" s="2">
        <f t="shared" si="47"/>
        <v>1.0868154999999986</v>
      </c>
      <c r="I397" s="2">
        <f t="array" ref="I397">SUMPRODUCT(B381:B400, (ROW(B381:B400)-ROW(B381)+1)) / (20*21/2)</f>
        <v>1.1217790476190479</v>
      </c>
      <c r="J397" s="2">
        <f t="shared" si="42"/>
        <v>1.1288611771935688</v>
      </c>
      <c r="K397" s="2">
        <f t="shared" si="44"/>
        <v>1.1254461324326301</v>
      </c>
    </row>
    <row r="398" spans="1:11" ht="13.5" x14ac:dyDescent="0.25">
      <c r="A398" s="3">
        <f>TITRES_STAT!B401</f>
        <v>42881</v>
      </c>
      <c r="B398" s="5">
        <f>TITRES_STAT!D401</f>
        <v>1.1022000000000001</v>
      </c>
      <c r="C398" s="2">
        <f t="shared" si="45"/>
        <v>0</v>
      </c>
      <c r="D398" s="2">
        <f t="shared" si="46"/>
        <v>1.1131199999999999</v>
      </c>
      <c r="E398" s="2">
        <f t="shared" si="48"/>
        <v>1.12585</v>
      </c>
      <c r="F398" s="2">
        <f t="shared" si="41"/>
        <v>1.1279750000000002</v>
      </c>
      <c r="G398" s="2">
        <f t="shared" si="43"/>
        <v>1.128632000000001</v>
      </c>
      <c r="H398" s="2">
        <f t="shared" si="47"/>
        <v>1.0868154999999986</v>
      </c>
      <c r="I398" s="2">
        <f t="array" ref="I398">SUMPRODUCT(B382:B401, (ROW(B382:B401)-ROW(B382)+1)) / (20*21/2)</f>
        <v>1.1241166666666669</v>
      </c>
      <c r="J398" s="2">
        <f t="shared" si="42"/>
        <v>1.1263220174608479</v>
      </c>
      <c r="K398" s="2">
        <f t="shared" si="44"/>
        <v>1.1245345193960563</v>
      </c>
    </row>
    <row r="399" spans="1:11" ht="13.5" x14ac:dyDescent="0.25">
      <c r="A399" s="3">
        <f>TITRES_STAT!B402</f>
        <v>42884</v>
      </c>
      <c r="B399" s="5">
        <f>TITRES_STAT!D402</f>
        <v>1.1022000000000001</v>
      </c>
      <c r="C399" s="2">
        <f t="shared" si="45"/>
        <v>0</v>
      </c>
      <c r="D399" s="2">
        <f t="shared" si="46"/>
        <v>1.11554</v>
      </c>
      <c r="E399" s="2">
        <f t="shared" si="48"/>
        <v>1.121</v>
      </c>
      <c r="F399" s="2">
        <f t="shared" si="41"/>
        <v>1.1270650000000002</v>
      </c>
      <c r="G399" s="2">
        <f t="shared" si="43"/>
        <v>1.1294800000000007</v>
      </c>
      <c r="H399" s="2">
        <f t="shared" si="47"/>
        <v>1.0868154999999988</v>
      </c>
      <c r="I399" s="2">
        <f t="array" ref="I399">SUMPRODUCT(B383:B402, (ROW(B383:B402)-ROW(B383)+1)) / (20*21/2)</f>
        <v>1.1315195238095239</v>
      </c>
      <c r="J399" s="2">
        <f t="shared" si="42"/>
        <v>1.1240246824645765</v>
      </c>
      <c r="K399" s="2">
        <f t="shared" si="44"/>
        <v>1.1236586558903285</v>
      </c>
    </row>
    <row r="400" spans="1:11" ht="13.5" x14ac:dyDescent="0.25">
      <c r="A400" s="3">
        <f>TITRES_STAT!B403</f>
        <v>42885</v>
      </c>
      <c r="B400" s="5">
        <f>TITRES_STAT!D403</f>
        <v>1.1022000000000001</v>
      </c>
      <c r="C400" s="2">
        <f t="shared" si="45"/>
        <v>0</v>
      </c>
      <c r="D400" s="2">
        <f t="shared" si="46"/>
        <v>1.1118999999999999</v>
      </c>
      <c r="E400" s="2">
        <f t="shared" si="48"/>
        <v>1.11615</v>
      </c>
      <c r="F400" s="2">
        <f t="shared" si="41"/>
        <v>1.1261550000000002</v>
      </c>
      <c r="G400" s="2">
        <f t="shared" si="43"/>
        <v>1.1303280000000007</v>
      </c>
      <c r="H400" s="2">
        <f t="shared" si="47"/>
        <v>1.0868154999999988</v>
      </c>
      <c r="I400" s="2">
        <f t="array" ref="I400">SUMPRODUCT(B384:B403, (ROW(B384:B403)-ROW(B384)+1)) / (20*21/2)</f>
        <v>1.1428223809523812</v>
      </c>
      <c r="J400" s="2">
        <f t="shared" si="42"/>
        <v>1.1219461412774741</v>
      </c>
      <c r="K400" s="2">
        <f t="shared" si="44"/>
        <v>1.1228171399730607</v>
      </c>
    </row>
    <row r="401" spans="1:11" ht="13.5" x14ac:dyDescent="0.25">
      <c r="A401" s="3">
        <f>TITRES_STAT!B404</f>
        <v>42886</v>
      </c>
      <c r="B401" s="5">
        <f>TITRES_STAT!D404</f>
        <v>1.1507000000000001</v>
      </c>
      <c r="C401" s="2">
        <f t="shared" si="45"/>
        <v>4.8499999999999988E-2</v>
      </c>
      <c r="D401" s="2">
        <f t="shared" si="46"/>
        <v>1.1118999999999999</v>
      </c>
      <c r="E401" s="2">
        <f t="shared" si="48"/>
        <v>1.11615</v>
      </c>
      <c r="F401" s="2">
        <f t="shared" si="41"/>
        <v>1.1276700000000002</v>
      </c>
      <c r="G401" s="2">
        <f t="shared" si="43"/>
        <v>1.1320240000000006</v>
      </c>
      <c r="H401" s="2">
        <f t="shared" si="47"/>
        <v>1.0870579999999987</v>
      </c>
      <c r="I401" s="2">
        <f t="array" ref="I401">SUMPRODUCT(B385:B404, (ROW(B385:B404)-ROW(B385)+1)) / (20*21/2)</f>
        <v>1.156571904761905</v>
      </c>
      <c r="J401" s="2">
        <f t="shared" si="42"/>
        <v>1.1246846040129528</v>
      </c>
      <c r="K401" s="2">
        <f t="shared" si="44"/>
        <v>1.1239105854643132</v>
      </c>
    </row>
    <row r="402" spans="1:11" ht="13.5" x14ac:dyDescent="0.25">
      <c r="A402" s="3">
        <f>TITRES_STAT!B405</f>
        <v>42887</v>
      </c>
      <c r="B402" s="5">
        <f>TITRES_STAT!D405</f>
        <v>1.2054</v>
      </c>
      <c r="C402" s="2">
        <f t="shared" si="45"/>
        <v>5.4699999999999971E-2</v>
      </c>
      <c r="D402" s="2">
        <f t="shared" si="46"/>
        <v>1.1325400000000001</v>
      </c>
      <c r="E402" s="2">
        <f t="shared" si="48"/>
        <v>1.1246500000000001</v>
      </c>
      <c r="F402" s="2">
        <f t="shared" si="41"/>
        <v>1.1319200000000003</v>
      </c>
      <c r="G402" s="2">
        <f t="shared" si="43"/>
        <v>1.1348140000000004</v>
      </c>
      <c r="H402" s="2">
        <f t="shared" si="47"/>
        <v>1.0875739999999987</v>
      </c>
      <c r="I402" s="2">
        <f t="array" ref="I402">SUMPRODUCT(B386:B405, (ROW(B386:B405)-ROW(B386)+1)) / (20*21/2)</f>
        <v>1.1695480952380954</v>
      </c>
      <c r="J402" s="2">
        <f t="shared" si="42"/>
        <v>1.1323717845831478</v>
      </c>
      <c r="K402" s="2">
        <f t="shared" si="44"/>
        <v>1.1271062487794383</v>
      </c>
    </row>
    <row r="403" spans="1:11" ht="13.5" x14ac:dyDescent="0.25">
      <c r="A403" s="3">
        <f>TITRES_STAT!B406</f>
        <v>42888</v>
      </c>
      <c r="B403" s="5">
        <f>TITRES_STAT!D406</f>
        <v>1.2505999999999999</v>
      </c>
      <c r="C403" s="2">
        <f t="shared" si="45"/>
        <v>4.5199999999999907E-2</v>
      </c>
      <c r="D403" s="2">
        <f t="shared" si="46"/>
        <v>1.16222</v>
      </c>
      <c r="E403" s="2">
        <f t="shared" si="48"/>
        <v>1.1376700000000002</v>
      </c>
      <c r="F403" s="2">
        <f t="shared" si="41"/>
        <v>1.1384300000000001</v>
      </c>
      <c r="G403" s="2">
        <f t="shared" si="43"/>
        <v>1.1385080000000003</v>
      </c>
      <c r="H403" s="2">
        <f t="shared" si="47"/>
        <v>1.0883159999999987</v>
      </c>
      <c r="I403" s="2">
        <f t="array" ref="I403">SUMPRODUCT(B387:B406, (ROW(B387:B406)-ROW(B387)+1)) / (20*21/2)</f>
        <v>1.1793228571428571</v>
      </c>
      <c r="J403" s="2">
        <f t="shared" si="42"/>
        <v>1.143631614622848</v>
      </c>
      <c r="K403" s="2">
        <f t="shared" si="44"/>
        <v>1.1319491409841664</v>
      </c>
    </row>
    <row r="404" spans="1:11" ht="13.5" x14ac:dyDescent="0.25">
      <c r="A404" s="3">
        <f>TITRES_STAT!B407</f>
        <v>42891</v>
      </c>
      <c r="B404" s="5">
        <f>TITRES_STAT!D407</f>
        <v>1.2827999999999999</v>
      </c>
      <c r="C404" s="2">
        <f t="shared" si="45"/>
        <v>3.2200000000000006E-2</v>
      </c>
      <c r="D404" s="2">
        <f t="shared" si="46"/>
        <v>1.19834</v>
      </c>
      <c r="E404" s="2">
        <f t="shared" si="48"/>
        <v>1.1569400000000001</v>
      </c>
      <c r="F404" s="2">
        <f t="shared" ref="F404:F467" si="49">AVERAGE(B385:B404)</f>
        <v>1.1465500000000002</v>
      </c>
      <c r="G404" s="2">
        <f t="shared" si="43"/>
        <v>1.1421200000000002</v>
      </c>
      <c r="H404" s="2">
        <f t="shared" si="47"/>
        <v>1.0891279999999985</v>
      </c>
      <c r="I404" s="2">
        <f t="array" ref="I404">SUMPRODUCT(B388:B407, (ROW(B388:B407)-ROW(B388)+1)) / (20*21/2)</f>
        <v>1.1885914285714285</v>
      </c>
      <c r="J404" s="2">
        <f t="shared" si="42"/>
        <v>1.1568857465635292</v>
      </c>
      <c r="K404" s="2">
        <f t="shared" si="44"/>
        <v>1.1378648609455717</v>
      </c>
    </row>
    <row r="405" spans="1:11" ht="13.5" x14ac:dyDescent="0.25">
      <c r="A405" s="3">
        <f>TITRES_STAT!B408</f>
        <v>42892</v>
      </c>
      <c r="B405" s="5">
        <f>TITRES_STAT!D408</f>
        <v>1.2827999999999999</v>
      </c>
      <c r="C405" s="2">
        <f t="shared" si="45"/>
        <v>0</v>
      </c>
      <c r="D405" s="2">
        <f t="shared" si="46"/>
        <v>1.2344599999999999</v>
      </c>
      <c r="E405" s="2">
        <f t="shared" si="48"/>
        <v>1.1731799999999999</v>
      </c>
      <c r="F405" s="2">
        <f t="shared" si="49"/>
        <v>1.1543650000000003</v>
      </c>
      <c r="G405" s="2">
        <f t="shared" si="43"/>
        <v>1.1457320000000002</v>
      </c>
      <c r="H405" s="2">
        <f t="shared" si="47"/>
        <v>1.0899399999999988</v>
      </c>
      <c r="I405" s="2">
        <f t="array" ref="I405">SUMPRODUCT(B389:B408, (ROW(B389:B408)-ROW(B389)+1)) / (20*21/2)</f>
        <v>1.1973538095238094</v>
      </c>
      <c r="J405" s="2">
        <f t="shared" ref="J405:J468" si="50">$J$4*B405+J404*(1-$J$4)</f>
        <v>1.1688775802241456</v>
      </c>
      <c r="K405" s="2">
        <f t="shared" si="44"/>
        <v>1.1435485918888826</v>
      </c>
    </row>
    <row r="406" spans="1:11" ht="13.5" x14ac:dyDescent="0.25">
      <c r="A406" s="3">
        <f>TITRES_STAT!B409</f>
        <v>42893</v>
      </c>
      <c r="B406" s="5">
        <f>TITRES_STAT!D409</f>
        <v>1.2569999999999999</v>
      </c>
      <c r="C406" s="2">
        <f t="shared" si="45"/>
        <v>-2.5800000000000045E-2</v>
      </c>
      <c r="D406" s="2">
        <f t="shared" si="46"/>
        <v>1.2557199999999997</v>
      </c>
      <c r="E406" s="2">
        <f t="shared" si="48"/>
        <v>1.1838099999999998</v>
      </c>
      <c r="F406" s="2">
        <f t="shared" si="49"/>
        <v>1.15968</v>
      </c>
      <c r="G406" s="2">
        <f t="shared" si="43"/>
        <v>1.1488280000000004</v>
      </c>
      <c r="H406" s="2">
        <f t="shared" si="47"/>
        <v>1.0906229999999986</v>
      </c>
      <c r="I406" s="2">
        <f t="array" ref="I406">SUMPRODUCT(B390:B409, (ROW(B390:B409)-ROW(B390)+1)) / (20*21/2)</f>
        <v>1.2050004761904762</v>
      </c>
      <c r="J406" s="2">
        <f t="shared" si="50"/>
        <v>1.1772701916313697</v>
      </c>
      <c r="K406" s="2">
        <f t="shared" si="44"/>
        <v>1.1479976667167695</v>
      </c>
    </row>
    <row r="407" spans="1:11" ht="13.5" x14ac:dyDescent="0.25">
      <c r="A407" s="3">
        <f>TITRES_STAT!B410</f>
        <v>42894</v>
      </c>
      <c r="B407" s="5">
        <f>TITRES_STAT!D410</f>
        <v>1.2569999999999999</v>
      </c>
      <c r="C407" s="2">
        <f t="shared" si="45"/>
        <v>0</v>
      </c>
      <c r="D407" s="2">
        <f t="shared" si="46"/>
        <v>1.2660399999999998</v>
      </c>
      <c r="E407" s="2">
        <f t="shared" si="48"/>
        <v>1.19929</v>
      </c>
      <c r="F407" s="2">
        <f t="shared" si="49"/>
        <v>1.164995</v>
      </c>
      <c r="G407" s="2">
        <f t="shared" si="43"/>
        <v>1.1519240000000004</v>
      </c>
      <c r="H407" s="2">
        <f t="shared" si="47"/>
        <v>1.0913059999999988</v>
      </c>
      <c r="I407" s="2">
        <f t="array" ref="I407">SUMPRODUCT(B391:B410, (ROW(B391:B410)-ROW(B391)+1)) / (20*21/2)</f>
        <v>1.2121714285714287</v>
      </c>
      <c r="J407" s="2">
        <f t="shared" si="50"/>
        <v>1.1848635067140965</v>
      </c>
      <c r="K407" s="2">
        <f t="shared" si="44"/>
        <v>1.1522722680219943</v>
      </c>
    </row>
    <row r="408" spans="1:11" ht="13.5" x14ac:dyDescent="0.25">
      <c r="A408" s="3">
        <f>TITRES_STAT!B411</f>
        <v>42895</v>
      </c>
      <c r="B408" s="5">
        <f>TITRES_STAT!D411</f>
        <v>1.2569999999999999</v>
      </c>
      <c r="C408" s="2">
        <f t="shared" si="45"/>
        <v>0</v>
      </c>
      <c r="D408" s="2">
        <f t="shared" si="46"/>
        <v>1.2673199999999998</v>
      </c>
      <c r="E408" s="2">
        <f t="shared" si="48"/>
        <v>1.2147699999999999</v>
      </c>
      <c r="F408" s="2">
        <f t="shared" si="49"/>
        <v>1.1703100000000002</v>
      </c>
      <c r="G408" s="2">
        <f t="shared" si="43"/>
        <v>1.1550200000000002</v>
      </c>
      <c r="H408" s="2">
        <f t="shared" si="47"/>
        <v>1.091988999999999</v>
      </c>
      <c r="I408" s="2">
        <f t="array" ref="I408">SUMPRODUCT(B392:B411, (ROW(B392:B411)-ROW(B392)+1)) / (20*21/2)</f>
        <v>1.2194761904761904</v>
      </c>
      <c r="J408" s="2">
        <f t="shared" si="50"/>
        <v>1.1917336489318016</v>
      </c>
      <c r="K408" s="2">
        <f t="shared" si="44"/>
        <v>1.1563792379034847</v>
      </c>
    </row>
    <row r="409" spans="1:11" ht="13.5" x14ac:dyDescent="0.25">
      <c r="A409" s="3">
        <f>TITRES_STAT!B412</f>
        <v>42898</v>
      </c>
      <c r="B409" s="5">
        <f>TITRES_STAT!D412</f>
        <v>1.2505999999999999</v>
      </c>
      <c r="C409" s="2">
        <f t="shared" si="45"/>
        <v>-6.3999999999999613E-3</v>
      </c>
      <c r="D409" s="2">
        <f t="shared" si="46"/>
        <v>1.2608799999999998</v>
      </c>
      <c r="E409" s="2">
        <f t="shared" si="48"/>
        <v>1.2296099999999999</v>
      </c>
      <c r="F409" s="2">
        <f t="shared" si="49"/>
        <v>1.1753050000000003</v>
      </c>
      <c r="G409" s="2">
        <f t="shared" si="43"/>
        <v>1.1579880000000002</v>
      </c>
      <c r="H409" s="2">
        <f t="shared" si="47"/>
        <v>1.0926399999999992</v>
      </c>
      <c r="I409" s="2">
        <f t="array" ref="I409">SUMPRODUCT(B393:B412, (ROW(B393:B412)-ROW(B393)+1)) / (20*21/2)</f>
        <v>1.2262747619047618</v>
      </c>
      <c r="J409" s="2">
        <f t="shared" si="50"/>
        <v>1.1973399680811536</v>
      </c>
      <c r="K409" s="2">
        <f t="shared" si="44"/>
        <v>1.1600741697504071</v>
      </c>
    </row>
    <row r="410" spans="1:11" ht="13.5" x14ac:dyDescent="0.25">
      <c r="A410" s="3">
        <f>TITRES_STAT!B413</f>
        <v>42899</v>
      </c>
      <c r="B410" s="5">
        <f>TITRES_STAT!D413</f>
        <v>1.2505999999999999</v>
      </c>
      <c r="C410" s="2">
        <f t="shared" si="45"/>
        <v>0</v>
      </c>
      <c r="D410" s="2">
        <f t="shared" si="46"/>
        <v>1.25444</v>
      </c>
      <c r="E410" s="2">
        <f t="shared" si="48"/>
        <v>1.2444500000000001</v>
      </c>
      <c r="F410" s="2">
        <f t="shared" si="49"/>
        <v>1.1803000000000003</v>
      </c>
      <c r="G410" s="2">
        <f t="shared" si="43"/>
        <v>1.1609560000000001</v>
      </c>
      <c r="H410" s="2">
        <f t="shared" si="47"/>
        <v>1.0932909999999991</v>
      </c>
      <c r="I410" s="2">
        <f t="array" ref="I410">SUMPRODUCT(B394:B413, (ROW(B394:B413)-ROW(B394)+1)) / (20*21/2)</f>
        <v>1.2324228571428573</v>
      </c>
      <c r="J410" s="2">
        <f t="shared" si="50"/>
        <v>1.2024123520734247</v>
      </c>
      <c r="K410" s="2">
        <f t="shared" si="44"/>
        <v>1.1636242023092147</v>
      </c>
    </row>
    <row r="411" spans="1:11" ht="13.5" x14ac:dyDescent="0.25">
      <c r="A411" s="3">
        <f>TITRES_STAT!B414</f>
        <v>42900</v>
      </c>
      <c r="B411" s="5">
        <f>TITRES_STAT!D414</f>
        <v>1.2569999999999999</v>
      </c>
      <c r="C411" s="2">
        <f t="shared" si="45"/>
        <v>6.3999999999999613E-3</v>
      </c>
      <c r="D411" s="2">
        <f t="shared" si="46"/>
        <v>1.25444</v>
      </c>
      <c r="E411" s="2">
        <f t="shared" si="48"/>
        <v>1.25508</v>
      </c>
      <c r="F411" s="2">
        <f t="shared" si="49"/>
        <v>1.1856150000000003</v>
      </c>
      <c r="G411" s="2">
        <f t="shared" si="43"/>
        <v>1.1630820000000002</v>
      </c>
      <c r="H411" s="2">
        <f t="shared" si="47"/>
        <v>1.0939739999999993</v>
      </c>
      <c r="I411" s="2">
        <f t="array" ref="I411">SUMPRODUCT(B395:B414, (ROW(B395:B414)-ROW(B395)+1)) / (20*21/2)</f>
        <v>1.2379204761904763</v>
      </c>
      <c r="J411" s="2">
        <f t="shared" si="50"/>
        <v>1.2076111756854795</v>
      </c>
      <c r="K411" s="2">
        <f t="shared" si="44"/>
        <v>1.1672859982970887</v>
      </c>
    </row>
    <row r="412" spans="1:11" ht="13.5" x14ac:dyDescent="0.25">
      <c r="A412" s="3">
        <f>TITRES_STAT!B415</f>
        <v>42901</v>
      </c>
      <c r="B412" s="5">
        <f>TITRES_STAT!D415</f>
        <v>1.2569999999999999</v>
      </c>
      <c r="C412" s="2">
        <f t="shared" si="45"/>
        <v>0</v>
      </c>
      <c r="D412" s="2">
        <f t="shared" si="46"/>
        <v>1.25444</v>
      </c>
      <c r="E412" s="2">
        <f t="shared" si="48"/>
        <v>1.26024</v>
      </c>
      <c r="F412" s="2">
        <f t="shared" si="49"/>
        <v>1.1924450000000002</v>
      </c>
      <c r="G412" s="2">
        <f t="shared" si="43"/>
        <v>1.1639980000000001</v>
      </c>
      <c r="H412" s="2">
        <f t="shared" si="47"/>
        <v>1.0946569999999993</v>
      </c>
      <c r="I412" s="2">
        <f t="array" ref="I412">SUMPRODUCT(B396:B415, (ROW(B396:B415)-ROW(B396)+1)) / (20*21/2)</f>
        <v>1.2395566666666666</v>
      </c>
      <c r="J412" s="2">
        <f t="shared" si="50"/>
        <v>1.2123148732392433</v>
      </c>
      <c r="K412" s="2">
        <f t="shared" si="44"/>
        <v>1.1708041944423009</v>
      </c>
    </row>
    <row r="413" spans="1:11" ht="13.5" x14ac:dyDescent="0.25">
      <c r="A413" s="3">
        <f>TITRES_STAT!B416</f>
        <v>42902</v>
      </c>
      <c r="B413" s="5">
        <f>TITRES_STAT!D416</f>
        <v>1.2569999999999999</v>
      </c>
      <c r="C413" s="2">
        <f t="shared" si="45"/>
        <v>0</v>
      </c>
      <c r="D413" s="2">
        <f t="shared" si="46"/>
        <v>1.2544399999999998</v>
      </c>
      <c r="E413" s="2">
        <f t="shared" si="48"/>
        <v>1.2608799999999998</v>
      </c>
      <c r="F413" s="2">
        <f t="shared" si="49"/>
        <v>1.1992750000000003</v>
      </c>
      <c r="G413" s="2">
        <f t="shared" si="43"/>
        <v>1.1649140000000002</v>
      </c>
      <c r="H413" s="2">
        <f t="shared" si="47"/>
        <v>1.0953399999999995</v>
      </c>
      <c r="I413" s="2">
        <f t="array" ref="I413">SUMPRODUCT(B397:B416, (ROW(B397:B416)-ROW(B397)+1)) / (20*21/2)</f>
        <v>1.2431528571428572</v>
      </c>
      <c r="J413" s="2">
        <f t="shared" si="50"/>
        <v>1.2165705995974105</v>
      </c>
      <c r="K413" s="2">
        <f t="shared" si="44"/>
        <v>1.1741844221112303</v>
      </c>
    </row>
    <row r="414" spans="1:11" ht="13.5" x14ac:dyDescent="0.25">
      <c r="A414" s="3">
        <f>TITRES_STAT!B417</f>
        <v>42905</v>
      </c>
      <c r="B414" s="5">
        <f>TITRES_STAT!D417</f>
        <v>1.2569999999999999</v>
      </c>
      <c r="C414" s="2">
        <f t="shared" si="45"/>
        <v>0</v>
      </c>
      <c r="D414" s="2">
        <f t="shared" si="46"/>
        <v>1.2557199999999997</v>
      </c>
      <c r="E414" s="2">
        <f t="shared" si="48"/>
        <v>1.2582999999999998</v>
      </c>
      <c r="F414" s="2">
        <f t="shared" si="49"/>
        <v>1.2076200000000001</v>
      </c>
      <c r="G414" s="2">
        <f t="shared" si="43"/>
        <v>1.1658299999999999</v>
      </c>
      <c r="H414" s="2">
        <f t="shared" si="47"/>
        <v>1.0960229999999997</v>
      </c>
      <c r="I414" s="2">
        <f t="array" ref="I414">SUMPRODUCT(B398:B417, (ROW(B398:B417)-ROW(B398)+1)) / (20*21/2)</f>
        <v>1.2438161904761904</v>
      </c>
      <c r="J414" s="2">
        <f t="shared" si="50"/>
        <v>1.2204210186833715</v>
      </c>
      <c r="K414" s="2">
        <f t="shared" si="44"/>
        <v>1.1774320918323586</v>
      </c>
    </row>
    <row r="415" spans="1:11" ht="13.5" x14ac:dyDescent="0.25">
      <c r="A415" s="3">
        <f>TITRES_STAT!B418</f>
        <v>42906</v>
      </c>
      <c r="B415" s="5">
        <f>TITRES_STAT!D418</f>
        <v>1.2248000000000001</v>
      </c>
      <c r="C415" s="2">
        <f t="shared" si="45"/>
        <v>-3.2199999999999784E-2</v>
      </c>
      <c r="D415" s="2">
        <f t="shared" si="46"/>
        <v>1.2505599999999999</v>
      </c>
      <c r="E415" s="2">
        <f t="shared" si="48"/>
        <v>1.2524999999999999</v>
      </c>
      <c r="F415" s="2">
        <f t="shared" si="49"/>
        <v>1.2128400000000004</v>
      </c>
      <c r="G415" s="2">
        <f t="shared" si="43"/>
        <v>1.166344</v>
      </c>
      <c r="H415" s="2">
        <f t="shared" si="47"/>
        <v>1.0965449999999997</v>
      </c>
      <c r="I415" s="2">
        <f t="array" ref="I415">SUMPRODUCT(B399:B418, (ROW(B399:B418)-ROW(B399)+1)) / (20*21/2)</f>
        <v>1.2438957142857139</v>
      </c>
      <c r="J415" s="2">
        <f t="shared" si="50"/>
        <v>1.2208380645230505</v>
      </c>
      <c r="K415" s="2">
        <f t="shared" si="44"/>
        <v>1.1792896568585407</v>
      </c>
    </row>
    <row r="416" spans="1:11" ht="13.5" x14ac:dyDescent="0.25">
      <c r="A416" s="3">
        <f>TITRES_STAT!B419</f>
        <v>42907</v>
      </c>
      <c r="B416" s="5">
        <f>TITRES_STAT!D419</f>
        <v>1.2505999999999999</v>
      </c>
      <c r="C416" s="2">
        <f t="shared" si="45"/>
        <v>2.5799999999999823E-2</v>
      </c>
      <c r="D416" s="2">
        <f t="shared" si="46"/>
        <v>1.2492799999999999</v>
      </c>
      <c r="E416" s="2">
        <f t="shared" si="48"/>
        <v>1.25186</v>
      </c>
      <c r="F416" s="2">
        <f t="shared" si="49"/>
        <v>1.2178350000000002</v>
      </c>
      <c r="G416" s="2">
        <f t="shared" si="43"/>
        <v>1.1673740000000001</v>
      </c>
      <c r="H416" s="2">
        <f t="shared" si="47"/>
        <v>1.0971959999999996</v>
      </c>
      <c r="I416" s="2">
        <f t="array" ref="I416">SUMPRODUCT(B400:B419, (ROW(B400:B419)-ROW(B400)+1)) / (20*21/2)</f>
        <v>1.2433914285714285</v>
      </c>
      <c r="J416" s="2">
        <f t="shared" si="50"/>
        <v>1.2236725345684742</v>
      </c>
      <c r="K416" s="2">
        <f t="shared" si="44"/>
        <v>1.1820861409033039</v>
      </c>
    </row>
    <row r="417" spans="1:11" ht="13.5" x14ac:dyDescent="0.25">
      <c r="A417" s="3">
        <f>TITRES_STAT!B420</f>
        <v>42908</v>
      </c>
      <c r="B417" s="5">
        <f>TITRES_STAT!D420</f>
        <v>1.2248000000000001</v>
      </c>
      <c r="C417" s="2">
        <f t="shared" si="45"/>
        <v>-2.5799999999999823E-2</v>
      </c>
      <c r="D417" s="2">
        <f t="shared" si="46"/>
        <v>1.2428399999999999</v>
      </c>
      <c r="E417" s="2">
        <f t="shared" si="48"/>
        <v>1.24864</v>
      </c>
      <c r="F417" s="2">
        <f t="shared" si="49"/>
        <v>1.2239650000000002</v>
      </c>
      <c r="G417" s="2">
        <f t="shared" si="43"/>
        <v>1.16825</v>
      </c>
      <c r="H417" s="2">
        <f t="shared" si="47"/>
        <v>1.0978694999999996</v>
      </c>
      <c r="I417" s="2">
        <f t="array" ref="I417">SUMPRODUCT(B401:B420, (ROW(B401:B420)-ROW(B401)+1)) / (20*21/2)</f>
        <v>1.2447604761904765</v>
      </c>
      <c r="J417" s="2">
        <f t="shared" si="50"/>
        <v>1.2237799122286197</v>
      </c>
      <c r="K417" s="2">
        <f t="shared" si="44"/>
        <v>1.1837611942012136</v>
      </c>
    </row>
    <row r="418" spans="1:11" ht="13.5" x14ac:dyDescent="0.25">
      <c r="A418" s="3">
        <f>TITRES_STAT!B421</f>
        <v>42909</v>
      </c>
      <c r="B418" s="5">
        <f>TITRES_STAT!D421</f>
        <v>1.2248000000000001</v>
      </c>
      <c r="C418" s="2">
        <f t="shared" si="45"/>
        <v>0</v>
      </c>
      <c r="D418" s="2">
        <f t="shared" si="46"/>
        <v>1.2364000000000002</v>
      </c>
      <c r="E418" s="2">
        <f t="shared" si="48"/>
        <v>1.2454199999999997</v>
      </c>
      <c r="F418" s="2">
        <f t="shared" si="49"/>
        <v>1.2300950000000004</v>
      </c>
      <c r="G418" s="2">
        <f t="shared" si="43"/>
        <v>1.169732</v>
      </c>
      <c r="H418" s="2">
        <f t="shared" si="47"/>
        <v>1.0985429999999996</v>
      </c>
      <c r="I418" s="2">
        <f t="array" ref="I418">SUMPRODUCT(B402:B421, (ROW(B402:B421)-ROW(B402)+1)) / (20*21/2)</f>
        <v>1.2454228571428574</v>
      </c>
      <c r="J418" s="2">
        <f t="shared" si="50"/>
        <v>1.2238770634449416</v>
      </c>
      <c r="K418" s="2">
        <f t="shared" si="44"/>
        <v>1.1853705591344994</v>
      </c>
    </row>
    <row r="419" spans="1:11" ht="13.5" x14ac:dyDescent="0.25">
      <c r="A419" s="3">
        <f>TITRES_STAT!B422</f>
        <v>42914</v>
      </c>
      <c r="B419" s="5">
        <f>TITRES_STAT!D422</f>
        <v>1.2248000000000001</v>
      </c>
      <c r="C419" s="2">
        <f t="shared" si="45"/>
        <v>0</v>
      </c>
      <c r="D419" s="2">
        <f t="shared" si="46"/>
        <v>1.2299600000000002</v>
      </c>
      <c r="E419" s="2">
        <f t="shared" si="48"/>
        <v>1.2428399999999999</v>
      </c>
      <c r="F419" s="2">
        <f t="shared" si="49"/>
        <v>1.2362250000000004</v>
      </c>
      <c r="G419" s="2">
        <f t="shared" si="43"/>
        <v>1.171214</v>
      </c>
      <c r="H419" s="2">
        <f t="shared" si="47"/>
        <v>1.0992164999999996</v>
      </c>
      <c r="I419" s="2">
        <f t="array" ref="I419">SUMPRODUCT(B403:B422, (ROW(B403:B422)-ROW(B403)+1)) / (20*21/2)</f>
        <v>1.2456095238095239</v>
      </c>
      <c r="J419" s="2">
        <f t="shared" si="50"/>
        <v>1.223964962164471</v>
      </c>
      <c r="K419" s="2">
        <f t="shared" si="44"/>
        <v>1.1869168117174602</v>
      </c>
    </row>
    <row r="420" spans="1:11" ht="13.5" x14ac:dyDescent="0.25">
      <c r="A420" s="3">
        <f>TITRES_STAT!B423</f>
        <v>42915</v>
      </c>
      <c r="B420" s="5">
        <f>TITRES_STAT!D423</f>
        <v>1.2505999999999999</v>
      </c>
      <c r="C420" s="2">
        <f t="shared" si="45"/>
        <v>2.5799999999999823E-2</v>
      </c>
      <c r="D420" s="2">
        <f t="shared" si="46"/>
        <v>1.2351200000000002</v>
      </c>
      <c r="E420" s="2">
        <f t="shared" si="48"/>
        <v>1.2428399999999999</v>
      </c>
      <c r="F420" s="2">
        <f t="shared" si="49"/>
        <v>1.2436450000000001</v>
      </c>
      <c r="G420" s="2">
        <f t="shared" si="43"/>
        <v>1.1732119999999999</v>
      </c>
      <c r="H420" s="2">
        <f t="shared" si="47"/>
        <v>1.1000189999999996</v>
      </c>
      <c r="I420" s="2">
        <f t="array" ref="I420">SUMPRODUCT(B404:B423, (ROW(B404:B423)-ROW(B404)+1)) / (20*21/2)</f>
        <v>1.2431238095238095</v>
      </c>
      <c r="J420" s="2">
        <f t="shared" si="50"/>
        <v>1.2265016324345213</v>
      </c>
      <c r="K420" s="2">
        <f t="shared" si="44"/>
        <v>1.1894141916501089</v>
      </c>
    </row>
    <row r="421" spans="1:11" ht="13.5" x14ac:dyDescent="0.25">
      <c r="A421" s="3">
        <f>TITRES_STAT!B424</f>
        <v>42916</v>
      </c>
      <c r="B421" s="5">
        <f>TITRES_STAT!D424</f>
        <v>1.2505999999999999</v>
      </c>
      <c r="C421" s="2">
        <f t="shared" si="45"/>
        <v>0</v>
      </c>
      <c r="D421" s="2">
        <f t="shared" si="46"/>
        <v>1.2351200000000002</v>
      </c>
      <c r="E421" s="2">
        <f t="shared" si="48"/>
        <v>1.2422</v>
      </c>
      <c r="F421" s="2">
        <f t="shared" si="49"/>
        <v>1.24864</v>
      </c>
      <c r="G421" s="2">
        <f t="shared" si="43"/>
        <v>1.1752099999999999</v>
      </c>
      <c r="H421" s="2">
        <f t="shared" si="47"/>
        <v>1.1011239999999995</v>
      </c>
      <c r="I421" s="2">
        <f t="array" ref="I421">SUMPRODUCT(B405:B424, (ROW(B405:B424)-ROW(B405)+1)) / (20*21/2)</f>
        <v>1.2407609523809524</v>
      </c>
      <c r="J421" s="2">
        <f t="shared" si="50"/>
        <v>1.2287967150598049</v>
      </c>
      <c r="K421" s="2">
        <f t="shared" si="44"/>
        <v>1.1918136351148105</v>
      </c>
    </row>
    <row r="422" spans="1:11" ht="13.5" x14ac:dyDescent="0.25">
      <c r="A422" s="3">
        <f>TITRES_STAT!B425</f>
        <v>42919</v>
      </c>
      <c r="B422" s="5">
        <f>TITRES_STAT!D425</f>
        <v>1.2505999999999999</v>
      </c>
      <c r="C422" s="2">
        <f t="shared" si="45"/>
        <v>0</v>
      </c>
      <c r="D422" s="2">
        <f t="shared" si="46"/>
        <v>1.2402799999999998</v>
      </c>
      <c r="E422" s="2">
        <f t="shared" si="48"/>
        <v>1.2415600000000002</v>
      </c>
      <c r="F422" s="2">
        <f t="shared" si="49"/>
        <v>1.2509000000000001</v>
      </c>
      <c r="G422" s="2">
        <f t="shared" si="43"/>
        <v>1.1772079999999996</v>
      </c>
      <c r="H422" s="2">
        <f t="shared" si="47"/>
        <v>1.1022289999999995</v>
      </c>
      <c r="I422" s="2">
        <f t="array" ref="I422">SUMPRODUCT(B406:B425, (ROW(B406:B425)-ROW(B406)+1)) / (20*21/2)</f>
        <v>1.2337600000000002</v>
      </c>
      <c r="J422" s="2">
        <f t="shared" si="50"/>
        <v>1.2308732183874425</v>
      </c>
      <c r="K422" s="2">
        <f t="shared" si="44"/>
        <v>1.1941189827573671</v>
      </c>
    </row>
    <row r="423" spans="1:11" ht="13.5" x14ac:dyDescent="0.25">
      <c r="A423" s="3">
        <f>TITRES_STAT!B426</f>
        <v>42920</v>
      </c>
      <c r="B423" s="5">
        <f>TITRES_STAT!D426</f>
        <v>1.2248000000000001</v>
      </c>
      <c r="C423" s="2">
        <f t="shared" si="45"/>
        <v>-2.5799999999999823E-2</v>
      </c>
      <c r="D423" s="2">
        <f t="shared" si="46"/>
        <v>1.2402799999999998</v>
      </c>
      <c r="E423" s="2">
        <f t="shared" si="48"/>
        <v>1.2383400000000002</v>
      </c>
      <c r="F423" s="2">
        <f t="shared" si="49"/>
        <v>1.2496099999999999</v>
      </c>
      <c r="G423" s="2">
        <f t="shared" si="43"/>
        <v>1.1792959999999999</v>
      </c>
      <c r="H423" s="2">
        <f t="shared" si="47"/>
        <v>1.1032049999999993</v>
      </c>
      <c r="I423" s="2">
        <f t="array" ref="I423">SUMPRODUCT(B407:B426, (ROW(B407:B426)-ROW(B407)+1)) / (20*21/2)</f>
        <v>1.2260523809523813</v>
      </c>
      <c r="J423" s="2">
        <f t="shared" si="50"/>
        <v>1.2302948166362575</v>
      </c>
      <c r="K423" s="2">
        <f t="shared" si="44"/>
        <v>1.195322159904137</v>
      </c>
    </row>
    <row r="424" spans="1:11" ht="13.5" x14ac:dyDescent="0.25">
      <c r="A424" s="3">
        <f>TITRES_STAT!B427</f>
        <v>42921</v>
      </c>
      <c r="B424" s="5">
        <f>TITRES_STAT!D427</f>
        <v>1.2248000000000001</v>
      </c>
      <c r="C424" s="2">
        <f t="shared" si="45"/>
        <v>0</v>
      </c>
      <c r="D424" s="2">
        <f t="shared" si="46"/>
        <v>1.2402799999999998</v>
      </c>
      <c r="E424" s="2">
        <f t="shared" si="48"/>
        <v>1.2351200000000002</v>
      </c>
      <c r="F424" s="2">
        <f t="shared" si="49"/>
        <v>1.2467100000000002</v>
      </c>
      <c r="G424" s="2">
        <f t="shared" si="43"/>
        <v>1.181384</v>
      </c>
      <c r="H424" s="2">
        <f t="shared" si="47"/>
        <v>1.1041809999999994</v>
      </c>
      <c r="I424" s="2">
        <f t="array" ref="I424">SUMPRODUCT(B408:B427, (ROW(B408:B427)-ROW(B408)+1)) / (20*21/2)</f>
        <v>1.2188052380952383</v>
      </c>
      <c r="J424" s="2">
        <f t="shared" si="50"/>
        <v>1.2297715007661378</v>
      </c>
      <c r="K424" s="2">
        <f t="shared" si="44"/>
        <v>1.1964781536333866</v>
      </c>
    </row>
    <row r="425" spans="1:11" ht="13.5" x14ac:dyDescent="0.25">
      <c r="A425" s="3">
        <f>TITRES_STAT!B428</f>
        <v>42922</v>
      </c>
      <c r="B425" s="5">
        <f>TITRES_STAT!D428</f>
        <v>1.1732</v>
      </c>
      <c r="C425" s="2">
        <f t="shared" si="45"/>
        <v>-5.160000000000009E-2</v>
      </c>
      <c r="D425" s="2">
        <f t="shared" si="46"/>
        <v>1.2248000000000001</v>
      </c>
      <c r="E425" s="2">
        <f t="shared" si="48"/>
        <v>1.2299600000000002</v>
      </c>
      <c r="F425" s="2">
        <f t="shared" si="49"/>
        <v>1.2412300000000003</v>
      </c>
      <c r="G425" s="2">
        <f t="shared" si="43"/>
        <v>1.1824399999999999</v>
      </c>
      <c r="H425" s="2">
        <f t="shared" si="47"/>
        <v>1.1048989999999994</v>
      </c>
      <c r="I425" s="2">
        <f t="array" ref="I425">SUMPRODUCT(B409:B428, (ROW(B409:B428)-ROW(B409)+1)) / (20*21/2)</f>
        <v>1.2120185714285716</v>
      </c>
      <c r="J425" s="2">
        <f t="shared" si="50"/>
        <v>1.2243837387884104</v>
      </c>
      <c r="K425" s="2">
        <f t="shared" si="44"/>
        <v>1.1955652848634499</v>
      </c>
    </row>
    <row r="426" spans="1:11" ht="13.5" x14ac:dyDescent="0.25">
      <c r="A426" s="3">
        <f>TITRES_STAT!B429</f>
        <v>42923</v>
      </c>
      <c r="B426" s="5">
        <f>TITRES_STAT!D429</f>
        <v>1.1603000000000001</v>
      </c>
      <c r="C426" s="2">
        <f t="shared" si="45"/>
        <v>-1.2899999999999912E-2</v>
      </c>
      <c r="D426" s="2">
        <f t="shared" si="46"/>
        <v>1.2067400000000001</v>
      </c>
      <c r="E426" s="2">
        <f t="shared" si="48"/>
        <v>1.2209300000000001</v>
      </c>
      <c r="F426" s="2">
        <f t="shared" si="49"/>
        <v>1.2363949999999999</v>
      </c>
      <c r="G426" s="2">
        <f t="shared" si="43"/>
        <v>1.183238</v>
      </c>
      <c r="H426" s="2">
        <f t="shared" si="47"/>
        <v>1.1055524999999995</v>
      </c>
      <c r="I426" s="2">
        <f t="array" ref="I426">SUMPRODUCT(B410:B429, (ROW(B410:B429)-ROW(B410)+1)) / (20*21/2)</f>
        <v>1.2026257142857144</v>
      </c>
      <c r="J426" s="2">
        <f t="shared" si="50"/>
        <v>1.2182805255704665</v>
      </c>
      <c r="K426" s="2">
        <f t="shared" si="44"/>
        <v>1.1941823325158636</v>
      </c>
    </row>
    <row r="427" spans="1:11" ht="13.5" x14ac:dyDescent="0.25">
      <c r="A427" s="3">
        <f>TITRES_STAT!B430</f>
        <v>42926</v>
      </c>
      <c r="B427" s="5">
        <f>TITRES_STAT!D430</f>
        <v>1.1603000000000001</v>
      </c>
      <c r="C427" s="2">
        <f t="shared" si="45"/>
        <v>0</v>
      </c>
      <c r="D427" s="2">
        <f t="shared" si="46"/>
        <v>1.1886800000000002</v>
      </c>
      <c r="E427" s="2">
        <f t="shared" si="48"/>
        <v>1.2144799999999998</v>
      </c>
      <c r="F427" s="2">
        <f t="shared" si="49"/>
        <v>1.23156</v>
      </c>
      <c r="G427" s="2">
        <f t="shared" si="43"/>
        <v>1.1840359999999999</v>
      </c>
      <c r="H427" s="2">
        <f t="shared" si="47"/>
        <v>1.1062059999999994</v>
      </c>
      <c r="I427" s="2">
        <f t="array" ref="I427">SUMPRODUCT(B411:B430, (ROW(B411:B430)-ROW(B411)+1)) / (20*21/2)</f>
        <v>1.1938161904761904</v>
      </c>
      <c r="J427" s="2">
        <f t="shared" si="50"/>
        <v>1.2127585707542317</v>
      </c>
      <c r="K427" s="2">
        <f t="shared" si="44"/>
        <v>1.1928536135936729</v>
      </c>
    </row>
    <row r="428" spans="1:11" ht="13.5" x14ac:dyDescent="0.25">
      <c r="A428" s="3">
        <f>TITRES_STAT!B431</f>
        <v>42927</v>
      </c>
      <c r="B428" s="5">
        <f>TITRES_STAT!D431</f>
        <v>1.1603000000000001</v>
      </c>
      <c r="C428" s="2">
        <f t="shared" si="45"/>
        <v>0</v>
      </c>
      <c r="D428" s="2">
        <f t="shared" si="46"/>
        <v>1.17578</v>
      </c>
      <c r="E428" s="2">
        <f t="shared" si="48"/>
        <v>1.2080299999999997</v>
      </c>
      <c r="F428" s="2">
        <f t="shared" si="49"/>
        <v>1.2267250000000001</v>
      </c>
      <c r="G428" s="2">
        <f t="shared" si="43"/>
        <v>1.1848339999999999</v>
      </c>
      <c r="H428" s="2">
        <f t="shared" si="47"/>
        <v>1.1068594999999994</v>
      </c>
      <c r="I428" s="2">
        <f t="array" ref="I428">SUMPRODUCT(B412:B431, (ROW(B412:B431)-ROW(B412)+1)) / (20*21/2)</f>
        <v>1.1861995238095238</v>
      </c>
      <c r="J428" s="2">
        <f t="shared" si="50"/>
        <v>1.2077625163966859</v>
      </c>
      <c r="K428" s="2">
        <f t="shared" si="44"/>
        <v>1.1915770012958817</v>
      </c>
    </row>
    <row r="429" spans="1:11" ht="13.5" x14ac:dyDescent="0.25">
      <c r="A429" s="3">
        <f>TITRES_STAT!B432</f>
        <v>42928</v>
      </c>
      <c r="B429" s="5">
        <f>TITRES_STAT!D432</f>
        <v>1.1281000000000001</v>
      </c>
      <c r="C429" s="2">
        <f t="shared" si="45"/>
        <v>-3.2200000000000006E-2</v>
      </c>
      <c r="D429" s="2">
        <f t="shared" si="46"/>
        <v>1.1564400000000001</v>
      </c>
      <c r="E429" s="2">
        <f t="shared" si="48"/>
        <v>1.1983599999999996</v>
      </c>
      <c r="F429" s="2">
        <f t="shared" si="49"/>
        <v>1.2206000000000001</v>
      </c>
      <c r="G429" s="2">
        <f t="shared" si="43"/>
        <v>1.1849879999999999</v>
      </c>
      <c r="H429" s="2">
        <f t="shared" si="47"/>
        <v>1.1073519999999994</v>
      </c>
      <c r="I429" s="2">
        <f t="array" ref="I429">SUMPRODUCT(B413:B432, (ROW(B413:B432)-ROW(B413)+1)) / (20*21/2)</f>
        <v>1.1791661904761905</v>
      </c>
      <c r="J429" s="2">
        <f t="shared" si="50"/>
        <v>1.2001756100731922</v>
      </c>
      <c r="K429" s="2">
        <f t="shared" si="44"/>
        <v>1.1890877071274157</v>
      </c>
    </row>
    <row r="430" spans="1:11" ht="13.5" x14ac:dyDescent="0.25">
      <c r="A430" s="3">
        <f>TITRES_STAT!B433</f>
        <v>42929</v>
      </c>
      <c r="B430" s="5">
        <f>TITRES_STAT!D433</f>
        <v>1.1281000000000001</v>
      </c>
      <c r="C430" s="2">
        <f t="shared" si="45"/>
        <v>0</v>
      </c>
      <c r="D430" s="2">
        <f t="shared" si="46"/>
        <v>1.1474199999999999</v>
      </c>
      <c r="E430" s="2">
        <f t="shared" si="48"/>
        <v>1.18611</v>
      </c>
      <c r="F430" s="2">
        <f t="shared" si="49"/>
        <v>1.2144750000000002</v>
      </c>
      <c r="G430" s="2">
        <f t="shared" si="43"/>
        <v>1.1851420000000001</v>
      </c>
      <c r="H430" s="2">
        <f t="shared" si="47"/>
        <v>1.1078444999999995</v>
      </c>
      <c r="I430" s="2">
        <f t="array" ref="I430">SUMPRODUCT(B414:B433, (ROW(B414:B433)-ROW(B414)+1)) / (20*21/2)</f>
        <v>1.1727161904761905</v>
      </c>
      <c r="J430" s="2">
        <f t="shared" si="50"/>
        <v>1.1933112662566978</v>
      </c>
      <c r="K430" s="2">
        <f t="shared" si="44"/>
        <v>1.1866960323381053</v>
      </c>
    </row>
    <row r="431" spans="1:11" ht="13.5" x14ac:dyDescent="0.25">
      <c r="A431" s="3">
        <f>TITRES_STAT!B434</f>
        <v>42930</v>
      </c>
      <c r="B431" s="5">
        <f>TITRES_STAT!D434</f>
        <v>1.1345000000000001</v>
      </c>
      <c r="C431" s="2">
        <f t="shared" si="45"/>
        <v>6.3999999999999613E-3</v>
      </c>
      <c r="D431" s="2">
        <f t="shared" si="46"/>
        <v>1.1422600000000001</v>
      </c>
      <c r="E431" s="2">
        <f t="shared" si="48"/>
        <v>1.1745000000000001</v>
      </c>
      <c r="F431" s="2">
        <f t="shared" si="49"/>
        <v>1.2083499999999998</v>
      </c>
      <c r="G431" s="2">
        <f t="shared" si="43"/>
        <v>1.1854240000000003</v>
      </c>
      <c r="H431" s="2">
        <f t="shared" si="47"/>
        <v>1.1083689999999993</v>
      </c>
      <c r="I431" s="2">
        <f t="array" ref="I431">SUMPRODUCT(B415:B434, (ROW(B415:B434)-ROW(B415)+1)) / (20*21/2)</f>
        <v>1.1668495238095238</v>
      </c>
      <c r="J431" s="2">
        <f t="shared" si="50"/>
        <v>1.1877101932798693</v>
      </c>
      <c r="K431" s="2">
        <f t="shared" si="44"/>
        <v>1.1846491291091601</v>
      </c>
    </row>
    <row r="432" spans="1:11" ht="13.5" x14ac:dyDescent="0.25">
      <c r="A432" s="3">
        <f>TITRES_STAT!B435</f>
        <v>42933</v>
      </c>
      <c r="B432" s="5">
        <f>TITRES_STAT!D435</f>
        <v>1.1345000000000001</v>
      </c>
      <c r="C432" s="2">
        <f t="shared" si="45"/>
        <v>0</v>
      </c>
      <c r="D432" s="2">
        <f t="shared" si="46"/>
        <v>1.1371</v>
      </c>
      <c r="E432" s="2">
        <f t="shared" si="48"/>
        <v>1.1628900000000002</v>
      </c>
      <c r="F432" s="2">
        <f t="shared" si="49"/>
        <v>1.2022249999999999</v>
      </c>
      <c r="G432" s="2">
        <f t="shared" si="43"/>
        <v>1.1857060000000004</v>
      </c>
      <c r="H432" s="2">
        <f t="shared" si="47"/>
        <v>1.1088934999999993</v>
      </c>
      <c r="I432" s="2">
        <f t="array" ref="I432">SUMPRODUCT(B416:B435, (ROW(B416:B435)-ROW(B416)+1)) / (20*21/2)</f>
        <v>1.1634138095238096</v>
      </c>
      <c r="J432" s="2">
        <f t="shared" si="50"/>
        <v>1.1826425558246436</v>
      </c>
      <c r="K432" s="2">
        <f t="shared" si="44"/>
        <v>1.1826824965950755</v>
      </c>
    </row>
    <row r="433" spans="1:11" ht="13.5" x14ac:dyDescent="0.25">
      <c r="A433" s="3">
        <f>TITRES_STAT!B436</f>
        <v>42934</v>
      </c>
      <c r="B433" s="5">
        <f>TITRES_STAT!D436</f>
        <v>1.1345000000000001</v>
      </c>
      <c r="C433" s="2">
        <f t="shared" si="45"/>
        <v>0</v>
      </c>
      <c r="D433" s="2">
        <f t="shared" si="46"/>
        <v>1.1319399999999999</v>
      </c>
      <c r="E433" s="2">
        <f t="shared" si="48"/>
        <v>1.1538599999999999</v>
      </c>
      <c r="F433" s="2">
        <f t="shared" si="49"/>
        <v>1.1960999999999999</v>
      </c>
      <c r="G433" s="2">
        <f t="shared" si="43"/>
        <v>1.1859880000000005</v>
      </c>
      <c r="H433" s="2">
        <f t="shared" si="47"/>
        <v>1.1094179999999993</v>
      </c>
      <c r="I433" s="2">
        <f t="array" ref="I433">SUMPRODUCT(B417:B436, (ROW(B417:B436)-ROW(B417)+1)) / (20*21/2)</f>
        <v>1.1603157142857143</v>
      </c>
      <c r="J433" s="2">
        <f t="shared" si="50"/>
        <v>1.1780575505080109</v>
      </c>
      <c r="K433" s="2">
        <f t="shared" si="44"/>
        <v>1.1807929869246805</v>
      </c>
    </row>
    <row r="434" spans="1:11" ht="13.5" x14ac:dyDescent="0.25">
      <c r="A434" s="3">
        <f>TITRES_STAT!B437</f>
        <v>42935</v>
      </c>
      <c r="B434" s="5">
        <f>TITRES_STAT!D437</f>
        <v>1.1345000000000001</v>
      </c>
      <c r="C434" s="2">
        <f t="shared" si="45"/>
        <v>0</v>
      </c>
      <c r="D434" s="2">
        <f t="shared" si="46"/>
        <v>1.1332200000000001</v>
      </c>
      <c r="E434" s="2">
        <f t="shared" si="48"/>
        <v>1.14483</v>
      </c>
      <c r="F434" s="2">
        <f t="shared" si="49"/>
        <v>1.189975</v>
      </c>
      <c r="G434" s="2">
        <f t="shared" ref="G434:G497" si="51">AVERAGE(B385:B434)</f>
        <v>1.1862700000000006</v>
      </c>
      <c r="H434" s="2">
        <f t="shared" si="47"/>
        <v>1.1099424999999992</v>
      </c>
      <c r="I434" s="2">
        <f t="array" ref="I434">SUMPRODUCT(B418:B437, (ROW(B418:B437)-ROW(B418)+1)) / (20*21/2)</f>
        <v>1.1576780952380952</v>
      </c>
      <c r="J434" s="2">
        <f t="shared" si="50"/>
        <v>1.1739092123643906</v>
      </c>
      <c r="K434" s="2">
        <f t="shared" si="44"/>
        <v>1.1789775756727323</v>
      </c>
    </row>
    <row r="435" spans="1:11" ht="13.5" x14ac:dyDescent="0.25">
      <c r="A435" s="3">
        <f>TITRES_STAT!B438</f>
        <v>42936</v>
      </c>
      <c r="B435" s="5">
        <f>TITRES_STAT!D438</f>
        <v>1.1538999999999999</v>
      </c>
      <c r="C435" s="2">
        <f t="shared" si="45"/>
        <v>1.9399999999999862E-2</v>
      </c>
      <c r="D435" s="2">
        <f t="shared" si="46"/>
        <v>1.1383800000000002</v>
      </c>
      <c r="E435" s="2">
        <f t="shared" si="48"/>
        <v>1.1428999999999998</v>
      </c>
      <c r="F435" s="2">
        <f t="shared" si="49"/>
        <v>1.1864299999999999</v>
      </c>
      <c r="G435" s="2">
        <f t="shared" si="51"/>
        <v>1.1868180000000006</v>
      </c>
      <c r="H435" s="2">
        <f t="shared" si="47"/>
        <v>1.1105639999999992</v>
      </c>
      <c r="I435" s="2">
        <f t="array" ref="I435">SUMPRODUCT(B419:B438, (ROW(B419:B438)-ROW(B419)+1)) / (20*21/2)</f>
        <v>1.1553780952380952</v>
      </c>
      <c r="J435" s="2">
        <f t="shared" si="50"/>
        <v>1.1720035730915914</v>
      </c>
      <c r="K435" s="2">
        <f t="shared" ref="K435:K498" si="52">$K$4*B435+(1-$K$4)*K434</f>
        <v>1.1779941413326251</v>
      </c>
    </row>
    <row r="436" spans="1:11" ht="13.5" x14ac:dyDescent="0.25">
      <c r="A436" s="3">
        <f>TITRES_STAT!B439</f>
        <v>42937</v>
      </c>
      <c r="B436" s="5">
        <f>TITRES_STAT!D439</f>
        <v>1.1538999999999999</v>
      </c>
      <c r="C436" s="2">
        <f t="shared" si="45"/>
        <v>0</v>
      </c>
      <c r="D436" s="2">
        <f t="shared" si="46"/>
        <v>1.1422600000000001</v>
      </c>
      <c r="E436" s="2">
        <f t="shared" si="48"/>
        <v>1.1422600000000001</v>
      </c>
      <c r="F436" s="2">
        <f t="shared" si="49"/>
        <v>1.181595</v>
      </c>
      <c r="G436" s="2">
        <f t="shared" si="51"/>
        <v>1.1868820000000004</v>
      </c>
      <c r="H436" s="2">
        <f t="shared" si="47"/>
        <v>1.1111854999999988</v>
      </c>
      <c r="I436" s="2">
        <f t="array" ref="I436">SUMPRODUCT(B420:B439, (ROW(B420:B439)-ROW(B420)+1)) / (20*21/2)</f>
        <v>1.1534157142857142</v>
      </c>
      <c r="J436" s="2">
        <f t="shared" si="50"/>
        <v>1.1702794232733447</v>
      </c>
      <c r="K436" s="2">
        <f t="shared" si="52"/>
        <v>1.1770492730450712</v>
      </c>
    </row>
    <row r="437" spans="1:11" ht="13.5" x14ac:dyDescent="0.25">
      <c r="A437" s="3">
        <f>TITRES_STAT!B440</f>
        <v>42940</v>
      </c>
      <c r="B437" s="5">
        <f>TITRES_STAT!D440</f>
        <v>1.1538999999999999</v>
      </c>
      <c r="C437" s="2">
        <f t="shared" si="45"/>
        <v>0</v>
      </c>
      <c r="D437" s="2">
        <f t="shared" si="46"/>
        <v>1.1461400000000002</v>
      </c>
      <c r="E437" s="2">
        <f t="shared" si="48"/>
        <v>1.1416200000000001</v>
      </c>
      <c r="F437" s="2">
        <f t="shared" si="49"/>
        <v>1.1780499999999998</v>
      </c>
      <c r="G437" s="2">
        <f t="shared" si="51"/>
        <v>1.1869460000000005</v>
      </c>
      <c r="H437" s="2">
        <f t="shared" si="47"/>
        <v>1.1118069999999987</v>
      </c>
      <c r="I437" s="2">
        <f t="array" ref="I437">SUMPRODUCT(B421:B440, (ROW(B421:B440)-ROW(B421)+1)) / (20*21/2)</f>
        <v>1.1517909523809524</v>
      </c>
      <c r="J437" s="2">
        <f t="shared" si="50"/>
        <v>1.1687194781996928</v>
      </c>
      <c r="K437" s="2">
        <f t="shared" si="52"/>
        <v>1.1761414584158527</v>
      </c>
    </row>
    <row r="438" spans="1:11" ht="13.5" x14ac:dyDescent="0.25">
      <c r="A438" s="3">
        <f>TITRES_STAT!B441</f>
        <v>42942</v>
      </c>
      <c r="B438" s="5">
        <f>TITRES_STAT!D441</f>
        <v>1.1538999999999999</v>
      </c>
      <c r="C438" s="2">
        <f t="shared" si="45"/>
        <v>0</v>
      </c>
      <c r="D438" s="2">
        <f t="shared" si="46"/>
        <v>1.15002</v>
      </c>
      <c r="E438" s="2">
        <f t="shared" si="48"/>
        <v>1.1409800000000001</v>
      </c>
      <c r="F438" s="2">
        <f t="shared" si="49"/>
        <v>1.1745049999999997</v>
      </c>
      <c r="G438" s="2">
        <f t="shared" si="51"/>
        <v>1.1870100000000006</v>
      </c>
      <c r="H438" s="2">
        <f t="shared" si="47"/>
        <v>1.1124589999999985</v>
      </c>
      <c r="I438" s="2">
        <f t="array" ref="I438">SUMPRODUCT(B422:B441, (ROW(B422:B441)-ROW(B422)+1)) / (20*21/2)</f>
        <v>1.1506266666666667</v>
      </c>
      <c r="J438" s="2">
        <f t="shared" si="50"/>
        <v>1.1673080993235316</v>
      </c>
      <c r="K438" s="2">
        <f t="shared" si="52"/>
        <v>1.175269244360329</v>
      </c>
    </row>
    <row r="439" spans="1:11" ht="13.5" x14ac:dyDescent="0.25">
      <c r="A439" s="3">
        <f>TITRES_STAT!B442</f>
        <v>42943</v>
      </c>
      <c r="B439" s="5">
        <f>TITRES_STAT!D442</f>
        <v>1.1538999999999999</v>
      </c>
      <c r="C439" s="2">
        <f t="shared" si="45"/>
        <v>0</v>
      </c>
      <c r="D439" s="2">
        <f t="shared" si="46"/>
        <v>1.1538999999999999</v>
      </c>
      <c r="E439" s="2">
        <f t="shared" si="48"/>
        <v>1.1435600000000001</v>
      </c>
      <c r="F439" s="2">
        <f t="shared" si="49"/>
        <v>1.1709599999999998</v>
      </c>
      <c r="G439" s="2">
        <f t="shared" si="51"/>
        <v>1.1870740000000006</v>
      </c>
      <c r="H439" s="2">
        <f t="shared" si="47"/>
        <v>1.1131109999999986</v>
      </c>
      <c r="I439" s="2">
        <f t="array" ref="I439">SUMPRODUCT(B423:B442, (ROW(B423:B442)-ROW(B423)+1)) / (20*21/2)</f>
        <v>1.1505323809523811</v>
      </c>
      <c r="J439" s="2">
        <f t="shared" si="50"/>
        <v>1.1660311374831953</v>
      </c>
      <c r="K439" s="2">
        <f t="shared" si="52"/>
        <v>1.1744312347775709</v>
      </c>
    </row>
    <row r="440" spans="1:11" ht="13.5" x14ac:dyDescent="0.25">
      <c r="A440" s="3">
        <f>TITRES_STAT!B443</f>
        <v>42944</v>
      </c>
      <c r="B440" s="5">
        <f>TITRES_STAT!D443</f>
        <v>1.1538999999999999</v>
      </c>
      <c r="C440" s="2">
        <f t="shared" si="45"/>
        <v>0</v>
      </c>
      <c r="D440" s="2">
        <f t="shared" si="46"/>
        <v>1.1538999999999999</v>
      </c>
      <c r="E440" s="2">
        <f t="shared" si="48"/>
        <v>1.1461400000000002</v>
      </c>
      <c r="F440" s="2">
        <f t="shared" si="49"/>
        <v>1.1661249999999999</v>
      </c>
      <c r="G440" s="2">
        <f t="shared" si="51"/>
        <v>1.1871380000000007</v>
      </c>
      <c r="H440" s="2">
        <f t="shared" si="47"/>
        <v>1.1137629999999983</v>
      </c>
      <c r="I440" s="2">
        <f t="array" ref="I440">SUMPRODUCT(B424:B443, (ROW(B424:B443)-ROW(B424)+1)) / (20*21/2)</f>
        <v>1.1508680952380952</v>
      </c>
      <c r="J440" s="2">
        <f t="shared" si="50"/>
        <v>1.1648757910562242</v>
      </c>
      <c r="K440" s="2">
        <f t="shared" si="52"/>
        <v>1.1736260883157055</v>
      </c>
    </row>
    <row r="441" spans="1:11" ht="13.5" x14ac:dyDescent="0.25">
      <c r="A441" s="3">
        <f>TITRES_STAT!B444</f>
        <v>42947</v>
      </c>
      <c r="B441" s="5">
        <f>TITRES_STAT!D444</f>
        <v>1.1538999999999999</v>
      </c>
      <c r="C441" s="2">
        <f t="shared" si="45"/>
        <v>0</v>
      </c>
      <c r="D441" s="2">
        <f t="shared" si="46"/>
        <v>1.1538999999999999</v>
      </c>
      <c r="E441" s="2">
        <f t="shared" si="48"/>
        <v>1.14808</v>
      </c>
      <c r="F441" s="2">
        <f t="shared" si="49"/>
        <v>1.1612899999999999</v>
      </c>
      <c r="G441" s="2">
        <f t="shared" si="51"/>
        <v>1.1872020000000005</v>
      </c>
      <c r="H441" s="2">
        <f t="shared" si="47"/>
        <v>1.1144149999999984</v>
      </c>
      <c r="I441" s="2">
        <f t="array" ref="I441">SUMPRODUCT(B425:B444, (ROW(B425:B444)-ROW(B425)+1)) / (20*21/2)</f>
        <v>1.1515109523809524</v>
      </c>
      <c r="J441" s="2">
        <f t="shared" si="50"/>
        <v>1.1638304776222981</v>
      </c>
      <c r="K441" s="2">
        <f t="shared" si="52"/>
        <v>1.1728525162248935</v>
      </c>
    </row>
    <row r="442" spans="1:11" ht="13.5" x14ac:dyDescent="0.25">
      <c r="A442" s="3">
        <f>TITRES_STAT!B445</f>
        <v>42948</v>
      </c>
      <c r="B442" s="5">
        <f>TITRES_STAT!D445</f>
        <v>1.1603000000000001</v>
      </c>
      <c r="C442" s="2">
        <f t="shared" si="45"/>
        <v>6.4000000000001833E-3</v>
      </c>
      <c r="D442" s="2">
        <f t="shared" si="46"/>
        <v>1.1551800000000001</v>
      </c>
      <c r="E442" s="2">
        <f t="shared" si="48"/>
        <v>1.15066</v>
      </c>
      <c r="F442" s="2">
        <f t="shared" si="49"/>
        <v>1.1567750000000001</v>
      </c>
      <c r="G442" s="2">
        <f t="shared" si="51"/>
        <v>1.1880000000000006</v>
      </c>
      <c r="H442" s="2">
        <f t="shared" si="47"/>
        <v>1.1150989999999983</v>
      </c>
      <c r="I442" s="2">
        <f t="array" ref="I442">SUMPRODUCT(B426:B445, (ROW(B426:B445)-ROW(B426)+1)) / (20*21/2)</f>
        <v>1.1555276190476189</v>
      </c>
      <c r="J442" s="2">
        <f t="shared" si="50"/>
        <v>1.1634942416582696</v>
      </c>
      <c r="K442" s="2">
        <f t="shared" si="52"/>
        <v>1.1723602606866623</v>
      </c>
    </row>
    <row r="443" spans="1:11" ht="13.5" x14ac:dyDescent="0.25">
      <c r="A443" s="3">
        <f>TITRES_STAT!B446</f>
        <v>42949</v>
      </c>
      <c r="B443" s="5">
        <f>TITRES_STAT!D446</f>
        <v>1.1603000000000001</v>
      </c>
      <c r="C443" s="2">
        <f t="shared" si="45"/>
        <v>0</v>
      </c>
      <c r="D443" s="2">
        <f t="shared" si="46"/>
        <v>1.15646</v>
      </c>
      <c r="E443" s="2">
        <f t="shared" si="48"/>
        <v>1.1532399999999998</v>
      </c>
      <c r="F443" s="2">
        <f t="shared" si="49"/>
        <v>1.1535499999999999</v>
      </c>
      <c r="G443" s="2">
        <f t="shared" si="51"/>
        <v>1.1887980000000007</v>
      </c>
      <c r="H443" s="2">
        <f t="shared" si="47"/>
        <v>1.1157829999999982</v>
      </c>
      <c r="I443" s="2">
        <f t="array" ref="I443">SUMPRODUCT(B427:B446, (ROW(B427:B446)-ROW(B427)+1)) / (20*21/2)</f>
        <v>1.1594523809523809</v>
      </c>
      <c r="J443" s="2">
        <f t="shared" si="50"/>
        <v>1.1631900281670058</v>
      </c>
      <c r="K443" s="2">
        <f t="shared" si="52"/>
        <v>1.1718873092871853</v>
      </c>
    </row>
    <row r="444" spans="1:11" ht="13.5" x14ac:dyDescent="0.25">
      <c r="A444" s="3">
        <f>TITRES_STAT!B447</f>
        <v>42950</v>
      </c>
      <c r="B444" s="5">
        <f>TITRES_STAT!D447</f>
        <v>1.1603000000000001</v>
      </c>
      <c r="C444" s="2">
        <f t="shared" si="45"/>
        <v>0</v>
      </c>
      <c r="D444" s="2">
        <f t="shared" si="46"/>
        <v>1.15774</v>
      </c>
      <c r="E444" s="2">
        <f t="shared" si="48"/>
        <v>1.1558199999999998</v>
      </c>
      <c r="F444" s="2">
        <f t="shared" si="49"/>
        <v>1.150325</v>
      </c>
      <c r="G444" s="2">
        <f t="shared" si="51"/>
        <v>1.1902020000000004</v>
      </c>
      <c r="H444" s="2">
        <f t="shared" si="47"/>
        <v>1.1164669999999985</v>
      </c>
      <c r="I444" s="2">
        <f t="array" ref="I444">SUMPRODUCT(B428:B447, (ROW(B428:B447)-ROW(B428)+1)) / (20*21/2)</f>
        <v>1.1632238095238094</v>
      </c>
      <c r="J444" s="2">
        <f t="shared" si="50"/>
        <v>1.1629147873891956</v>
      </c>
      <c r="K444" s="2">
        <f t="shared" si="52"/>
        <v>1.1714329050014134</v>
      </c>
    </row>
    <row r="445" spans="1:11" ht="13.5" x14ac:dyDescent="0.25">
      <c r="A445" s="3">
        <f>TITRES_STAT!B448</f>
        <v>42951</v>
      </c>
      <c r="B445" s="5">
        <f>TITRES_STAT!D448</f>
        <v>1.1924999999999999</v>
      </c>
      <c r="C445" s="2">
        <f t="shared" si="45"/>
        <v>3.2199999999999784E-2</v>
      </c>
      <c r="D445" s="2">
        <f t="shared" si="46"/>
        <v>1.1654599999999999</v>
      </c>
      <c r="E445" s="2">
        <f t="shared" si="48"/>
        <v>1.1596799999999998</v>
      </c>
      <c r="F445" s="2">
        <f t="shared" si="49"/>
        <v>1.1512899999999999</v>
      </c>
      <c r="G445" s="2">
        <f t="shared" si="51"/>
        <v>1.1916440000000006</v>
      </c>
      <c r="H445" s="2">
        <f t="shared" si="47"/>
        <v>1.1173119999999985</v>
      </c>
      <c r="I445" s="2">
        <f t="array" ref="I445">SUMPRODUCT(B429:B448, (ROW(B429:B448)-ROW(B429)+1)) / (20*21/2)</f>
        <v>1.1668419047619047</v>
      </c>
      <c r="J445" s="2">
        <f t="shared" si="50"/>
        <v>1.1657324266854627</v>
      </c>
      <c r="K445" s="2">
        <f t="shared" si="52"/>
        <v>1.1722590655895935</v>
      </c>
    </row>
    <row r="446" spans="1:11" ht="13.5" x14ac:dyDescent="0.25">
      <c r="A446" s="3">
        <f>TITRES_STAT!B449</f>
        <v>42954</v>
      </c>
      <c r="B446" s="5">
        <f>TITRES_STAT!D449</f>
        <v>1.1924999999999999</v>
      </c>
      <c r="C446" s="2">
        <f t="shared" si="45"/>
        <v>0</v>
      </c>
      <c r="D446" s="2">
        <f t="shared" si="46"/>
        <v>1.1731799999999999</v>
      </c>
      <c r="E446" s="2">
        <f t="shared" si="48"/>
        <v>1.1635399999999998</v>
      </c>
      <c r="F446" s="2">
        <f t="shared" si="49"/>
        <v>1.1528999999999998</v>
      </c>
      <c r="G446" s="2">
        <f t="shared" si="51"/>
        <v>1.1924800000000007</v>
      </c>
      <c r="H446" s="2">
        <f t="shared" si="47"/>
        <v>1.1181569999999987</v>
      </c>
      <c r="I446" s="2">
        <f t="array" ref="I446">SUMPRODUCT(B430:B449, (ROW(B430:B449)-ROW(B430)+1)) / (20*21/2)</f>
        <v>1.1703066666666668</v>
      </c>
      <c r="J446" s="2">
        <f t="shared" si="50"/>
        <v>1.1682817193820854</v>
      </c>
      <c r="K446" s="2">
        <f t="shared" si="52"/>
        <v>1.173052827723335</v>
      </c>
    </row>
    <row r="447" spans="1:11" ht="13.5" x14ac:dyDescent="0.25">
      <c r="A447" s="3">
        <f>TITRES_STAT!B450</f>
        <v>42955</v>
      </c>
      <c r="B447" s="5">
        <f>TITRES_STAT!D450</f>
        <v>1.1924999999999999</v>
      </c>
      <c r="C447" s="2">
        <f t="shared" si="45"/>
        <v>0</v>
      </c>
      <c r="D447" s="2">
        <f t="shared" si="46"/>
        <v>1.1796200000000001</v>
      </c>
      <c r="E447" s="2">
        <f t="shared" si="48"/>
        <v>1.1674</v>
      </c>
      <c r="F447" s="2">
        <f t="shared" si="49"/>
        <v>1.1545099999999997</v>
      </c>
      <c r="G447" s="2">
        <f t="shared" si="51"/>
        <v>1.1942860000000006</v>
      </c>
      <c r="H447" s="2">
        <f t="shared" si="47"/>
        <v>1.1190019999999985</v>
      </c>
      <c r="I447" s="2">
        <f t="array" ref="I447">SUMPRODUCT(B431:B450, (ROW(B431:B450)-ROW(B431)+1)) / (20*21/2)</f>
        <v>1.1734647619047618</v>
      </c>
      <c r="J447" s="2">
        <f t="shared" si="50"/>
        <v>1.1705882222980772</v>
      </c>
      <c r="K447" s="2">
        <f t="shared" si="52"/>
        <v>1.1738154619302632</v>
      </c>
    </row>
    <row r="448" spans="1:11" ht="13.5" x14ac:dyDescent="0.25">
      <c r="A448" s="3">
        <f>TITRES_STAT!B451</f>
        <v>42956</v>
      </c>
      <c r="B448" s="5">
        <f>TITRES_STAT!D451</f>
        <v>1.1924999999999999</v>
      </c>
      <c r="C448" s="2">
        <f t="shared" si="45"/>
        <v>0</v>
      </c>
      <c r="D448" s="2">
        <f t="shared" si="46"/>
        <v>1.1860599999999999</v>
      </c>
      <c r="E448" s="2">
        <f t="shared" si="48"/>
        <v>1.1712599999999997</v>
      </c>
      <c r="F448" s="2">
        <f t="shared" si="49"/>
        <v>1.1561199999999998</v>
      </c>
      <c r="G448" s="2">
        <f t="shared" si="51"/>
        <v>1.1960920000000008</v>
      </c>
      <c r="H448" s="2">
        <f t="shared" si="47"/>
        <v>1.1198469999999987</v>
      </c>
      <c r="I448" s="2">
        <f t="array" ref="I448">SUMPRODUCT(B432:B451, (ROW(B432:B451)-ROW(B432)+1)) / (20*21/2)</f>
        <v>1.1763161904761903</v>
      </c>
      <c r="J448" s="2">
        <f t="shared" si="50"/>
        <v>1.172675058269689</v>
      </c>
      <c r="K448" s="2">
        <f t="shared" si="52"/>
        <v>1.1745481889133902</v>
      </c>
    </row>
    <row r="449" spans="1:11" ht="13.5" x14ac:dyDescent="0.25">
      <c r="A449" s="3">
        <f>TITRES_STAT!B452</f>
        <v>42957</v>
      </c>
      <c r="B449" s="5">
        <f>TITRES_STAT!D452</f>
        <v>1.1924999999999999</v>
      </c>
      <c r="C449" s="2">
        <f t="shared" si="45"/>
        <v>0</v>
      </c>
      <c r="D449" s="2">
        <f t="shared" si="46"/>
        <v>1.1924999999999999</v>
      </c>
      <c r="E449" s="2">
        <f t="shared" si="48"/>
        <v>1.1751199999999997</v>
      </c>
      <c r="F449" s="2">
        <f t="shared" si="49"/>
        <v>1.1593399999999998</v>
      </c>
      <c r="G449" s="2">
        <f t="shared" si="51"/>
        <v>1.1978980000000008</v>
      </c>
      <c r="H449" s="2">
        <f t="shared" si="47"/>
        <v>1.1205404999999986</v>
      </c>
      <c r="I449" s="2">
        <f t="array" ref="I449">SUMPRODUCT(B433:B452, (ROW(B433:B452)-ROW(B433)+1)) / (20*21/2)</f>
        <v>1.1788914285714283</v>
      </c>
      <c r="J449" s="2">
        <f t="shared" si="50"/>
        <v>1.1745631479582901</v>
      </c>
      <c r="K449" s="2">
        <f t="shared" si="52"/>
        <v>1.1752521815050221</v>
      </c>
    </row>
    <row r="450" spans="1:11" ht="13.5" x14ac:dyDescent="0.25">
      <c r="A450" s="3">
        <f>TITRES_STAT!B453</f>
        <v>42958</v>
      </c>
      <c r="B450" s="5">
        <f>TITRES_STAT!D453</f>
        <v>1.1924999999999999</v>
      </c>
      <c r="C450" s="2">
        <f t="shared" si="45"/>
        <v>0</v>
      </c>
      <c r="D450" s="2">
        <f t="shared" si="46"/>
        <v>1.1924999999999999</v>
      </c>
      <c r="E450" s="2">
        <f t="shared" si="48"/>
        <v>1.1789799999999997</v>
      </c>
      <c r="F450" s="2">
        <f t="shared" si="49"/>
        <v>1.1625599999999996</v>
      </c>
      <c r="G450" s="2">
        <f t="shared" si="51"/>
        <v>1.1997040000000008</v>
      </c>
      <c r="H450" s="2">
        <f t="shared" si="47"/>
        <v>1.1212039999999985</v>
      </c>
      <c r="I450" s="2">
        <f t="array" ref="I450">SUMPRODUCT(B434:B453, (ROW(B434:B453)-ROW(B434)+1)) / (20*21/2)</f>
        <v>1.1811904761904763</v>
      </c>
      <c r="J450" s="2">
        <f t="shared" si="50"/>
        <v>1.1762714195813102</v>
      </c>
      <c r="K450" s="2">
        <f t="shared" si="52"/>
        <v>1.1759285665440409</v>
      </c>
    </row>
    <row r="451" spans="1:11" ht="13.5" x14ac:dyDescent="0.25">
      <c r="A451" s="3">
        <f>TITRES_STAT!B454</f>
        <v>42961</v>
      </c>
      <c r="B451" s="5">
        <f>TITRES_STAT!D454</f>
        <v>1.1924999999999999</v>
      </c>
      <c r="C451" s="2">
        <f t="shared" si="45"/>
        <v>0</v>
      </c>
      <c r="D451" s="2">
        <f t="shared" si="46"/>
        <v>1.1924999999999999</v>
      </c>
      <c r="E451" s="2">
        <f t="shared" si="48"/>
        <v>1.1828399999999999</v>
      </c>
      <c r="F451" s="2">
        <f t="shared" si="49"/>
        <v>1.1654599999999997</v>
      </c>
      <c r="G451" s="2">
        <f t="shared" si="51"/>
        <v>1.2005400000000008</v>
      </c>
      <c r="H451" s="2">
        <f t="shared" si="47"/>
        <v>1.1218674999999987</v>
      </c>
      <c r="I451" s="2">
        <f t="array" ref="I451">SUMPRODUCT(B435:B454, (ROW(B435:B454)-ROW(B435)+1)) / (20*21/2)</f>
        <v>1.1832133333333335</v>
      </c>
      <c r="J451" s="2">
        <f t="shared" si="50"/>
        <v>1.1778169986688045</v>
      </c>
      <c r="K451" s="2">
        <f t="shared" si="52"/>
        <v>1.1765784266795689</v>
      </c>
    </row>
    <row r="452" spans="1:11" ht="13.5" x14ac:dyDescent="0.25">
      <c r="A452" s="3">
        <f>TITRES_STAT!B455</f>
        <v>42962</v>
      </c>
      <c r="B452" s="5">
        <f>TITRES_STAT!D455</f>
        <v>1.1924999999999999</v>
      </c>
      <c r="C452" s="2">
        <f t="shared" ref="C452:C515" si="53">B452-B451</f>
        <v>0</v>
      </c>
      <c r="D452" s="2">
        <f t="shared" si="46"/>
        <v>1.1924999999999999</v>
      </c>
      <c r="E452" s="2">
        <f t="shared" si="48"/>
        <v>1.1860599999999999</v>
      </c>
      <c r="F452" s="2">
        <f t="shared" si="49"/>
        <v>1.1683599999999996</v>
      </c>
      <c r="G452" s="2">
        <f t="shared" si="51"/>
        <v>1.2002820000000007</v>
      </c>
      <c r="H452" s="2">
        <f t="shared" si="47"/>
        <v>1.1225309999999986</v>
      </c>
      <c r="I452" s="2">
        <f t="array" ref="I452">SUMPRODUCT(B436:B455, (ROW(B436:B455)-ROW(B436)+1)) / (20*21/2)</f>
        <v>1.182512380952381</v>
      </c>
      <c r="J452" s="2">
        <f t="shared" si="50"/>
        <v>1.1792153797479661</v>
      </c>
      <c r="K452" s="2">
        <f t="shared" si="52"/>
        <v>1.1772028021038996</v>
      </c>
    </row>
    <row r="453" spans="1:11" ht="13.5" x14ac:dyDescent="0.25">
      <c r="A453" s="3">
        <f>TITRES_STAT!B456</f>
        <v>42963</v>
      </c>
      <c r="B453" s="5">
        <f>TITRES_STAT!D456</f>
        <v>1.1924999999999999</v>
      </c>
      <c r="C453" s="2">
        <f t="shared" si="53"/>
        <v>0</v>
      </c>
      <c r="D453" s="2">
        <f t="shared" si="46"/>
        <v>1.1924999999999999</v>
      </c>
      <c r="E453" s="2">
        <f t="shared" si="48"/>
        <v>1.1892799999999997</v>
      </c>
      <c r="F453" s="2">
        <f t="shared" si="49"/>
        <v>1.1712599999999995</v>
      </c>
      <c r="G453" s="2">
        <f t="shared" si="51"/>
        <v>1.1991200000000006</v>
      </c>
      <c r="H453" s="2">
        <f t="shared" si="47"/>
        <v>1.1231944999999985</v>
      </c>
      <c r="I453" s="2">
        <f t="array" ref="I453">SUMPRODUCT(B437:B456, (ROW(B437:B456)-ROW(B437)+1)) / (20*21/2)</f>
        <v>1.1817500000000001</v>
      </c>
      <c r="J453" s="2">
        <f t="shared" si="50"/>
        <v>1.1804805816767314</v>
      </c>
      <c r="K453" s="2">
        <f t="shared" si="52"/>
        <v>1.1778026922174722</v>
      </c>
    </row>
    <row r="454" spans="1:11" ht="13.5" x14ac:dyDescent="0.25">
      <c r="A454" s="3">
        <f>TITRES_STAT!B457</f>
        <v>42964</v>
      </c>
      <c r="B454" s="5">
        <f>TITRES_STAT!D457</f>
        <v>1.1924999999999999</v>
      </c>
      <c r="C454" s="2">
        <f t="shared" si="53"/>
        <v>0</v>
      </c>
      <c r="D454" s="2">
        <f t="shared" ref="D454:D517" si="54">AVERAGE(B450:B454)</f>
        <v>1.1924999999999999</v>
      </c>
      <c r="E454" s="2">
        <f t="shared" si="48"/>
        <v>1.1924999999999997</v>
      </c>
      <c r="F454" s="2">
        <f t="shared" si="49"/>
        <v>1.1741599999999994</v>
      </c>
      <c r="G454" s="2">
        <f t="shared" si="51"/>
        <v>1.1973140000000009</v>
      </c>
      <c r="H454" s="2">
        <f t="shared" si="47"/>
        <v>1.1238579999999985</v>
      </c>
      <c r="I454" s="2">
        <f t="array" ref="I454">SUMPRODUCT(B438:B457, (ROW(B438:B457)-ROW(B438)+1)) / (20*21/2)</f>
        <v>1.1809261904761903</v>
      </c>
      <c r="J454" s="2">
        <f t="shared" si="50"/>
        <v>1.1816252881837095</v>
      </c>
      <c r="K454" s="2">
        <f t="shared" si="52"/>
        <v>1.178379057228552</v>
      </c>
    </row>
    <row r="455" spans="1:11" ht="13.5" x14ac:dyDescent="0.25">
      <c r="A455" s="3">
        <f>TITRES_STAT!B458</f>
        <v>42965</v>
      </c>
      <c r="B455" s="5">
        <f>TITRES_STAT!D458</f>
        <v>1.1668000000000001</v>
      </c>
      <c r="C455" s="2">
        <f t="shared" si="53"/>
        <v>-2.5699999999999834E-2</v>
      </c>
      <c r="D455" s="2">
        <f t="shared" si="54"/>
        <v>1.18736</v>
      </c>
      <c r="E455" s="2">
        <f t="shared" si="48"/>
        <v>1.1899299999999999</v>
      </c>
      <c r="F455" s="2">
        <f t="shared" si="49"/>
        <v>1.1748049999999994</v>
      </c>
      <c r="G455" s="2">
        <f t="shared" si="51"/>
        <v>1.1949940000000006</v>
      </c>
      <c r="H455" s="2">
        <f t="shared" si="47"/>
        <v>1.1243929999999984</v>
      </c>
      <c r="I455" s="2">
        <f t="array" ref="I455">SUMPRODUCT(B439:B458, (ROW(B439:B458)-ROW(B439)+1)) / (20*21/2)</f>
        <v>1.1831076190476189</v>
      </c>
      <c r="J455" s="2">
        <f t="shared" si="50"/>
        <v>1.1802133559757373</v>
      </c>
      <c r="K455" s="2">
        <f t="shared" si="52"/>
        <v>1.1779249765529225</v>
      </c>
    </row>
    <row r="456" spans="1:11" ht="13.5" x14ac:dyDescent="0.25">
      <c r="A456" s="3">
        <f>TITRES_STAT!B459</f>
        <v>42968</v>
      </c>
      <c r="B456" s="5">
        <f>TITRES_STAT!D459</f>
        <v>1.1668000000000001</v>
      </c>
      <c r="C456" s="2">
        <f t="shared" si="53"/>
        <v>0</v>
      </c>
      <c r="D456" s="2">
        <f t="shared" si="54"/>
        <v>1.18222</v>
      </c>
      <c r="E456" s="2">
        <f t="shared" si="48"/>
        <v>1.18736</v>
      </c>
      <c r="F456" s="2">
        <f t="shared" si="49"/>
        <v>1.1754499999999992</v>
      </c>
      <c r="G456" s="2">
        <f t="shared" si="51"/>
        <v>1.1931900000000006</v>
      </c>
      <c r="H456" s="2">
        <f t="shared" si="47"/>
        <v>1.1249279999999986</v>
      </c>
      <c r="I456" s="2">
        <f t="array" ref="I456">SUMPRODUCT(B440:B459, (ROW(B440:B459)-ROW(B440)+1)) / (20*21/2)</f>
        <v>1.1875314285714285</v>
      </c>
      <c r="J456" s="2">
        <f t="shared" si="50"/>
        <v>1.1789358935018577</v>
      </c>
      <c r="K456" s="2">
        <f t="shared" si="52"/>
        <v>1.1774887029626118</v>
      </c>
    </row>
    <row r="457" spans="1:11" ht="13.5" x14ac:dyDescent="0.25">
      <c r="A457" s="3">
        <f>TITRES_STAT!B460</f>
        <v>42969</v>
      </c>
      <c r="B457" s="5">
        <f>TITRES_STAT!D460</f>
        <v>1.1668000000000001</v>
      </c>
      <c r="C457" s="2">
        <f t="shared" si="53"/>
        <v>0</v>
      </c>
      <c r="D457" s="2">
        <f t="shared" si="54"/>
        <v>1.1770800000000001</v>
      </c>
      <c r="E457" s="2">
        <f t="shared" si="48"/>
        <v>1.18479</v>
      </c>
      <c r="F457" s="2">
        <f t="shared" si="49"/>
        <v>1.1760949999999994</v>
      </c>
      <c r="G457" s="2">
        <f t="shared" si="51"/>
        <v>1.1913860000000005</v>
      </c>
      <c r="H457" s="2">
        <f t="shared" si="47"/>
        <v>1.1254629999999985</v>
      </c>
      <c r="I457" s="2">
        <f t="array" ref="I457">SUMPRODUCT(B441:B460, (ROW(B441:B460)-ROW(B441)+1)) / (20*21/2)</f>
        <v>1.1922271428571427</v>
      </c>
      <c r="J457" s="2">
        <f t="shared" si="50"/>
        <v>1.1777800941207286</v>
      </c>
      <c r="K457" s="2">
        <f t="shared" si="52"/>
        <v>1.1770695381405485</v>
      </c>
    </row>
    <row r="458" spans="1:11" ht="13.5" x14ac:dyDescent="0.25">
      <c r="A458" s="3">
        <f>TITRES_STAT!B461</f>
        <v>42970</v>
      </c>
      <c r="B458" s="5">
        <f>TITRES_STAT!D461</f>
        <v>1.1990000000000001</v>
      </c>
      <c r="C458" s="2">
        <f t="shared" si="53"/>
        <v>3.2200000000000006E-2</v>
      </c>
      <c r="D458" s="2">
        <f t="shared" si="54"/>
        <v>1.1783800000000002</v>
      </c>
      <c r="E458" s="2">
        <f t="shared" si="48"/>
        <v>1.18544</v>
      </c>
      <c r="F458" s="2">
        <f t="shared" si="49"/>
        <v>1.1783499999999996</v>
      </c>
      <c r="G458" s="2">
        <f t="shared" si="51"/>
        <v>1.1902260000000005</v>
      </c>
      <c r="H458" s="2">
        <f t="shared" ref="H458:H521" si="55">AVERAGE(B259:B458)</f>
        <v>1.1261589999999988</v>
      </c>
      <c r="I458" s="2">
        <f t="array" ref="I458">SUMPRODUCT(B442:B461, (ROW(B442:B461)-ROW(B442)+1)) / (20*21/2)</f>
        <v>1.1965547619047618</v>
      </c>
      <c r="J458" s="2">
        <f t="shared" si="50"/>
        <v>1.1798010375378021</v>
      </c>
      <c r="K458" s="2">
        <f t="shared" si="52"/>
        <v>1.1779295562526839</v>
      </c>
    </row>
    <row r="459" spans="1:11" ht="13.5" x14ac:dyDescent="0.25">
      <c r="A459" s="3">
        <f>TITRES_STAT!B462</f>
        <v>42971</v>
      </c>
      <c r="B459" s="5">
        <f>TITRES_STAT!D462</f>
        <v>1.2248000000000001</v>
      </c>
      <c r="C459" s="2">
        <f t="shared" si="53"/>
        <v>2.5800000000000045E-2</v>
      </c>
      <c r="D459" s="2">
        <f t="shared" si="54"/>
        <v>1.1848399999999999</v>
      </c>
      <c r="E459" s="2">
        <f t="shared" si="48"/>
        <v>1.1886699999999999</v>
      </c>
      <c r="F459" s="2">
        <f t="shared" si="49"/>
        <v>1.1818949999999995</v>
      </c>
      <c r="G459" s="2">
        <f t="shared" si="51"/>
        <v>1.1897100000000007</v>
      </c>
      <c r="H459" s="2">
        <f t="shared" si="55"/>
        <v>1.1269839999999989</v>
      </c>
      <c r="I459" s="2">
        <f t="array" ref="I459">SUMPRODUCT(B443:B462, (ROW(B443:B462)-ROW(B443)+1)) / (20*21/2)</f>
        <v>1.2035904761904761</v>
      </c>
      <c r="J459" s="2">
        <f t="shared" si="50"/>
        <v>1.1840866530103924</v>
      </c>
      <c r="K459" s="2">
        <f t="shared" si="52"/>
        <v>1.1797676128702257</v>
      </c>
    </row>
    <row r="460" spans="1:11" ht="13.5" x14ac:dyDescent="0.25">
      <c r="A460" s="3">
        <f>TITRES_STAT!B463</f>
        <v>42972</v>
      </c>
      <c r="B460" s="5">
        <f>TITRES_STAT!D463</f>
        <v>1.2312000000000001</v>
      </c>
      <c r="C460" s="2">
        <f t="shared" si="53"/>
        <v>6.3999999999999613E-3</v>
      </c>
      <c r="D460" s="2">
        <f t="shared" si="54"/>
        <v>1.1977200000000001</v>
      </c>
      <c r="E460" s="2">
        <f t="shared" ref="E460:E523" si="56">AVERAGE(B451:B460)</f>
        <v>1.1925399999999999</v>
      </c>
      <c r="F460" s="2">
        <f t="shared" si="49"/>
        <v>1.1857599999999995</v>
      </c>
      <c r="G460" s="2">
        <f t="shared" si="51"/>
        <v>1.1893220000000007</v>
      </c>
      <c r="H460" s="2">
        <f t="shared" si="55"/>
        <v>1.1278409999999988</v>
      </c>
      <c r="I460" s="2">
        <f t="array" ref="I460">SUMPRODUCT(B444:B463, (ROW(B444:B463)-ROW(B444)+1)) / (20*21/2)</f>
        <v>1.2095157142857142</v>
      </c>
      <c r="J460" s="2">
        <f t="shared" si="50"/>
        <v>1.1885736384379741</v>
      </c>
      <c r="K460" s="2">
        <f t="shared" si="52"/>
        <v>1.181784569228256</v>
      </c>
    </row>
    <row r="461" spans="1:11" ht="13.5" x14ac:dyDescent="0.25">
      <c r="A461" s="3">
        <f>TITRES_STAT!B464</f>
        <v>42975</v>
      </c>
      <c r="B461" s="5">
        <f>TITRES_STAT!D464</f>
        <v>1.2312000000000001</v>
      </c>
      <c r="C461" s="2">
        <f t="shared" si="53"/>
        <v>0</v>
      </c>
      <c r="D461" s="2">
        <f t="shared" si="54"/>
        <v>1.2106000000000001</v>
      </c>
      <c r="E461" s="2">
        <f t="shared" si="56"/>
        <v>1.19641</v>
      </c>
      <c r="F461" s="2">
        <f t="shared" si="49"/>
        <v>1.1896249999999999</v>
      </c>
      <c r="G461" s="2">
        <f t="shared" si="51"/>
        <v>1.1888060000000005</v>
      </c>
      <c r="H461" s="2">
        <f t="shared" si="55"/>
        <v>1.1288489999999989</v>
      </c>
      <c r="I461" s="2">
        <f t="array" ref="I461">SUMPRODUCT(B445:B464, (ROW(B445:B464)-ROW(B445)+1)) / (20*21/2)</f>
        <v>1.2162090476190475</v>
      </c>
      <c r="J461" s="2">
        <f t="shared" si="50"/>
        <v>1.1926332919200719</v>
      </c>
      <c r="K461" s="2">
        <f t="shared" si="52"/>
        <v>1.1837224292585204</v>
      </c>
    </row>
    <row r="462" spans="1:11" ht="13.5" x14ac:dyDescent="0.25">
      <c r="A462" s="3">
        <f>TITRES_STAT!B465</f>
        <v>42976</v>
      </c>
      <c r="B462" s="5">
        <f>TITRES_STAT!D465</f>
        <v>1.2635000000000001</v>
      </c>
      <c r="C462" s="2">
        <f t="shared" si="53"/>
        <v>3.2299999999999995E-2</v>
      </c>
      <c r="D462" s="2">
        <f t="shared" si="54"/>
        <v>1.2299400000000003</v>
      </c>
      <c r="E462" s="2">
        <f t="shared" si="56"/>
        <v>1.2035100000000001</v>
      </c>
      <c r="F462" s="2">
        <f t="shared" si="49"/>
        <v>1.194785</v>
      </c>
      <c r="G462" s="2">
        <f t="shared" si="51"/>
        <v>1.1889360000000007</v>
      </c>
      <c r="H462" s="2">
        <f t="shared" si="55"/>
        <v>1.129988499999999</v>
      </c>
      <c r="I462" s="2">
        <f t="array" ref="I462">SUMPRODUCT(B446:B465, (ROW(B446:B465)-ROW(B446)+1)) / (20*21/2)</f>
        <v>1.2223804761904762</v>
      </c>
      <c r="J462" s="2">
        <f t="shared" si="50"/>
        <v>1.1993825022133986</v>
      </c>
      <c r="K462" s="2">
        <f t="shared" si="52"/>
        <v>1.1868509614444609</v>
      </c>
    </row>
    <row r="463" spans="1:11" ht="13.5" x14ac:dyDescent="0.25">
      <c r="A463" s="3">
        <f>TITRES_STAT!B466</f>
        <v>42977</v>
      </c>
      <c r="B463" s="5">
        <f>TITRES_STAT!D466</f>
        <v>1.2569999999999999</v>
      </c>
      <c r="C463" s="2">
        <f t="shared" si="53"/>
        <v>-6.5000000000001723E-3</v>
      </c>
      <c r="D463" s="2">
        <f t="shared" si="54"/>
        <v>1.2415400000000001</v>
      </c>
      <c r="E463" s="2">
        <f t="shared" si="56"/>
        <v>1.2099600000000001</v>
      </c>
      <c r="F463" s="2">
        <f t="shared" si="49"/>
        <v>1.1996199999999999</v>
      </c>
      <c r="G463" s="2">
        <f t="shared" si="51"/>
        <v>1.1889360000000004</v>
      </c>
      <c r="H463" s="2">
        <f t="shared" si="55"/>
        <v>1.1310954999999989</v>
      </c>
      <c r="I463" s="2">
        <f t="array" ref="I463">SUMPRODUCT(B447:B466, (ROW(B447:B466)-ROW(B447)+1)) / (20*21/2)</f>
        <v>1.2281833333333336</v>
      </c>
      <c r="J463" s="2">
        <f t="shared" si="50"/>
        <v>1.2048698829549795</v>
      </c>
      <c r="K463" s="2">
        <f t="shared" si="52"/>
        <v>1.1896019041329136</v>
      </c>
    </row>
    <row r="464" spans="1:11" ht="13.5" x14ac:dyDescent="0.25">
      <c r="A464" s="3">
        <f>TITRES_STAT!B467</f>
        <v>42978</v>
      </c>
      <c r="B464" s="5">
        <f>TITRES_STAT!D467</f>
        <v>1.2699</v>
      </c>
      <c r="C464" s="2">
        <f t="shared" si="53"/>
        <v>1.2900000000000134E-2</v>
      </c>
      <c r="D464" s="2">
        <f t="shared" si="54"/>
        <v>1.2505599999999999</v>
      </c>
      <c r="E464" s="2">
        <f t="shared" si="56"/>
        <v>1.2177</v>
      </c>
      <c r="F464" s="2">
        <f t="shared" si="49"/>
        <v>1.2051000000000001</v>
      </c>
      <c r="G464" s="2">
        <f t="shared" si="51"/>
        <v>1.1891940000000008</v>
      </c>
      <c r="H464" s="2">
        <f t="shared" si="55"/>
        <v>1.132266999999999</v>
      </c>
      <c r="I464" s="2">
        <f t="array" ref="I464">SUMPRODUCT(B448:B467, (ROW(B448:B467)-ROW(B448)+1)) / (20*21/2)</f>
        <v>1.2336176190476191</v>
      </c>
      <c r="J464" s="2">
        <f t="shared" si="50"/>
        <v>1.2110632274354578</v>
      </c>
      <c r="K464" s="2">
        <f t="shared" si="52"/>
        <v>1.1927508490688778</v>
      </c>
    </row>
    <row r="465" spans="1:11" ht="13.5" x14ac:dyDescent="0.25">
      <c r="A465" s="3">
        <f>TITRES_STAT!B468</f>
        <v>42982</v>
      </c>
      <c r="B465" s="5">
        <f>TITRES_STAT!D468</f>
        <v>1.2699</v>
      </c>
      <c r="C465" s="2">
        <f t="shared" si="53"/>
        <v>0</v>
      </c>
      <c r="D465" s="2">
        <f t="shared" si="54"/>
        <v>1.2582999999999998</v>
      </c>
      <c r="E465" s="2">
        <f t="shared" si="56"/>
        <v>1.22801</v>
      </c>
      <c r="F465" s="2">
        <f t="shared" si="49"/>
        <v>1.2089700000000003</v>
      </c>
      <c r="G465" s="2">
        <f t="shared" si="51"/>
        <v>1.1900960000000007</v>
      </c>
      <c r="H465" s="2">
        <f t="shared" si="55"/>
        <v>1.1334384999999993</v>
      </c>
      <c r="I465" s="2">
        <f t="array" ref="I465">SUMPRODUCT(B449:B468, (ROW(B449:B468)-ROW(B449)+1)) / (20*21/2)</f>
        <v>1.2386833333333331</v>
      </c>
      <c r="J465" s="2">
        <f t="shared" si="50"/>
        <v>1.216666729584462</v>
      </c>
      <c r="K465" s="2">
        <f t="shared" si="52"/>
        <v>1.1957763059681377</v>
      </c>
    </row>
    <row r="466" spans="1:11" ht="13.5" x14ac:dyDescent="0.25">
      <c r="A466" s="3">
        <f>TITRES_STAT!B469</f>
        <v>42983</v>
      </c>
      <c r="B466" s="5">
        <f>TITRES_STAT!D469</f>
        <v>1.2699</v>
      </c>
      <c r="C466" s="2">
        <f t="shared" si="53"/>
        <v>0</v>
      </c>
      <c r="D466" s="2">
        <f t="shared" si="54"/>
        <v>1.2660399999999998</v>
      </c>
      <c r="E466" s="2">
        <f t="shared" si="56"/>
        <v>1.2383200000000001</v>
      </c>
      <c r="F466" s="2">
        <f t="shared" si="49"/>
        <v>1.2128400000000001</v>
      </c>
      <c r="G466" s="2">
        <f t="shared" si="51"/>
        <v>1.1904820000000007</v>
      </c>
      <c r="H466" s="2">
        <f t="shared" si="55"/>
        <v>1.1346099999999995</v>
      </c>
      <c r="I466" s="2">
        <f t="array" ref="I466">SUMPRODUCT(B450:B469, (ROW(B450:B469)-ROW(B450)+1)) / (20*21/2)</f>
        <v>1.2433804761904763</v>
      </c>
      <c r="J466" s="2">
        <f t="shared" si="50"/>
        <v>1.2217365648621323</v>
      </c>
      <c r="K466" s="2">
        <f t="shared" si="52"/>
        <v>1.1986831174987991</v>
      </c>
    </row>
    <row r="467" spans="1:11" ht="13.5" x14ac:dyDescent="0.25">
      <c r="A467" s="3">
        <f>TITRES_STAT!B470</f>
        <v>42984</v>
      </c>
      <c r="B467" s="5">
        <f>TITRES_STAT!D470</f>
        <v>1.2699</v>
      </c>
      <c r="C467" s="2">
        <f t="shared" si="53"/>
        <v>0</v>
      </c>
      <c r="D467" s="2">
        <f t="shared" si="54"/>
        <v>1.26732</v>
      </c>
      <c r="E467" s="2">
        <f t="shared" si="56"/>
        <v>1.2486299999999999</v>
      </c>
      <c r="F467" s="2">
        <f t="shared" si="49"/>
        <v>1.2167100000000002</v>
      </c>
      <c r="G467" s="2">
        <f t="shared" si="51"/>
        <v>1.1913840000000004</v>
      </c>
      <c r="H467" s="2">
        <f t="shared" si="55"/>
        <v>1.1358114999999995</v>
      </c>
      <c r="I467" s="2">
        <f t="array" ref="I467">SUMPRODUCT(B451:B470, (ROW(B451:B470)-ROW(B451)+1)) / (20*21/2)</f>
        <v>1.2477090476190478</v>
      </c>
      <c r="J467" s="2">
        <f t="shared" si="50"/>
        <v>1.2263235586847865</v>
      </c>
      <c r="K467" s="2">
        <f t="shared" si="52"/>
        <v>1.2014759364204148</v>
      </c>
    </row>
    <row r="468" spans="1:11" ht="13.5" x14ac:dyDescent="0.25">
      <c r="A468" s="3">
        <f>TITRES_STAT!B471</f>
        <v>42985</v>
      </c>
      <c r="B468" s="5">
        <f>TITRES_STAT!D471</f>
        <v>1.2699</v>
      </c>
      <c r="C468" s="2">
        <f t="shared" si="53"/>
        <v>0</v>
      </c>
      <c r="D468" s="2">
        <f t="shared" si="54"/>
        <v>1.2699</v>
      </c>
      <c r="E468" s="2">
        <f t="shared" si="56"/>
        <v>1.2557199999999999</v>
      </c>
      <c r="F468" s="2">
        <f t="shared" ref="F468:F531" si="57">AVERAGE(B449:B468)</f>
        <v>1.22058</v>
      </c>
      <c r="G468" s="2">
        <f t="shared" si="51"/>
        <v>1.1922860000000004</v>
      </c>
      <c r="H468" s="2">
        <f t="shared" si="55"/>
        <v>1.1370129999999996</v>
      </c>
      <c r="I468" s="2">
        <f t="array" ref="I468">SUMPRODUCT(B452:B471, (ROW(B452:B471)-ROW(B452)+1)) / (20*21/2)</f>
        <v>1.2516690476190477</v>
      </c>
      <c r="J468" s="2">
        <f t="shared" si="50"/>
        <v>1.2304736959529021</v>
      </c>
      <c r="K468" s="2">
        <f t="shared" si="52"/>
        <v>1.2041592330313791</v>
      </c>
    </row>
    <row r="469" spans="1:11" ht="13.5" x14ac:dyDescent="0.25">
      <c r="A469" s="3">
        <f>TITRES_STAT!B472</f>
        <v>42986</v>
      </c>
      <c r="B469" s="5">
        <f>TITRES_STAT!D472</f>
        <v>1.2699</v>
      </c>
      <c r="C469" s="2">
        <f t="shared" si="53"/>
        <v>0</v>
      </c>
      <c r="D469" s="2">
        <f t="shared" si="54"/>
        <v>1.2699</v>
      </c>
      <c r="E469" s="2">
        <f t="shared" si="56"/>
        <v>1.26023</v>
      </c>
      <c r="F469" s="2">
        <f t="shared" si="57"/>
        <v>1.2244499999999998</v>
      </c>
      <c r="G469" s="2">
        <f t="shared" si="51"/>
        <v>1.1931880000000004</v>
      </c>
      <c r="H469" s="2">
        <f t="shared" si="55"/>
        <v>1.1380634999999997</v>
      </c>
      <c r="I469" s="2">
        <f t="array" ref="I469">SUMPRODUCT(B453:B472, (ROW(B453:B472)-ROW(B453)+1)) / (20*21/2)</f>
        <v>1.2552604761904764</v>
      </c>
      <c r="J469" s="2">
        <f t="shared" ref="J469:J532" si="58">$J$4*B469+J468*(1-$J$4)</f>
        <v>1.2342285820526258</v>
      </c>
      <c r="K469" s="2">
        <f t="shared" si="52"/>
        <v>1.2067373023242662</v>
      </c>
    </row>
    <row r="470" spans="1:11" ht="13.5" x14ac:dyDescent="0.25">
      <c r="A470" s="3">
        <f>TITRES_STAT!B473</f>
        <v>42989</v>
      </c>
      <c r="B470" s="5">
        <f>TITRES_STAT!D473</f>
        <v>1.2699</v>
      </c>
      <c r="C470" s="2">
        <f t="shared" si="53"/>
        <v>0</v>
      </c>
      <c r="D470" s="2">
        <f t="shared" si="54"/>
        <v>1.2699</v>
      </c>
      <c r="E470" s="2">
        <f t="shared" si="56"/>
        <v>1.2640999999999998</v>
      </c>
      <c r="F470" s="2">
        <f t="shared" si="57"/>
        <v>1.2283199999999999</v>
      </c>
      <c r="G470" s="2">
        <f t="shared" si="51"/>
        <v>1.1935740000000004</v>
      </c>
      <c r="H470" s="2">
        <f t="shared" si="55"/>
        <v>1.1391139999999995</v>
      </c>
      <c r="I470" s="2">
        <f t="array" ref="I470">SUMPRODUCT(B454:B473, (ROW(B454:B473)-ROW(B454)+1)) / (20*21/2)</f>
        <v>1.2584833333333334</v>
      </c>
      <c r="J470" s="2">
        <f t="shared" si="58"/>
        <v>1.2376258599523757</v>
      </c>
      <c r="K470" s="2">
        <f t="shared" si="52"/>
        <v>1.2092142708605695</v>
      </c>
    </row>
    <row r="471" spans="1:11" ht="13.5" x14ac:dyDescent="0.25">
      <c r="A471" s="3">
        <f>TITRES_STAT!B474</f>
        <v>42990</v>
      </c>
      <c r="B471" s="5">
        <f>TITRES_STAT!D474</f>
        <v>1.2699</v>
      </c>
      <c r="C471" s="2">
        <f t="shared" si="53"/>
        <v>0</v>
      </c>
      <c r="D471" s="2">
        <f t="shared" si="54"/>
        <v>1.2699</v>
      </c>
      <c r="E471" s="2">
        <f t="shared" si="56"/>
        <v>1.2679699999999998</v>
      </c>
      <c r="F471" s="2">
        <f t="shared" si="57"/>
        <v>1.2321899999999999</v>
      </c>
      <c r="G471" s="2">
        <f t="shared" si="51"/>
        <v>1.1939600000000004</v>
      </c>
      <c r="H471" s="2">
        <f t="shared" si="55"/>
        <v>1.1401644999999996</v>
      </c>
      <c r="I471" s="2">
        <f t="array" ref="I471">SUMPRODUCT(B455:B474, (ROW(B455:B474)-ROW(B455)+1)) / (20*21/2)</f>
        <v>1.2613376190476191</v>
      </c>
      <c r="J471" s="2">
        <f t="shared" si="58"/>
        <v>1.240699587575959</v>
      </c>
      <c r="K471" s="2">
        <f t="shared" si="52"/>
        <v>1.2115941033758415</v>
      </c>
    </row>
    <row r="472" spans="1:11" ht="13.5" x14ac:dyDescent="0.25">
      <c r="A472" s="3">
        <f>TITRES_STAT!B475</f>
        <v>42991</v>
      </c>
      <c r="B472" s="5">
        <f>TITRES_STAT!D475</f>
        <v>1.2699</v>
      </c>
      <c r="C472" s="2">
        <f t="shared" si="53"/>
        <v>0</v>
      </c>
      <c r="D472" s="2">
        <f t="shared" si="54"/>
        <v>1.2699</v>
      </c>
      <c r="E472" s="2">
        <f t="shared" si="56"/>
        <v>1.26861</v>
      </c>
      <c r="F472" s="2">
        <f t="shared" si="57"/>
        <v>1.2360599999999999</v>
      </c>
      <c r="G472" s="2">
        <f t="shared" si="51"/>
        <v>1.1943460000000001</v>
      </c>
      <c r="H472" s="2">
        <f t="shared" si="55"/>
        <v>1.1410029999999998</v>
      </c>
      <c r="I472" s="2">
        <f t="array" ref="I472">SUMPRODUCT(B456:B475, (ROW(B456:B475)-ROW(B456)+1)) / (20*21/2)</f>
        <v>1.2607566666666665</v>
      </c>
      <c r="J472" s="2">
        <f t="shared" si="58"/>
        <v>1.2434805792353916</v>
      </c>
      <c r="K472" s="2">
        <f t="shared" si="52"/>
        <v>1.2138806091258085</v>
      </c>
    </row>
    <row r="473" spans="1:11" ht="13.5" x14ac:dyDescent="0.25">
      <c r="A473" s="3">
        <f>TITRES_STAT!B476</f>
        <v>42992</v>
      </c>
      <c r="B473" s="5">
        <f>TITRES_STAT!D476</f>
        <v>1.2699</v>
      </c>
      <c r="C473" s="2">
        <f t="shared" si="53"/>
        <v>0</v>
      </c>
      <c r="D473" s="2">
        <f t="shared" si="54"/>
        <v>1.2699</v>
      </c>
      <c r="E473" s="2">
        <f t="shared" si="56"/>
        <v>1.2699</v>
      </c>
      <c r="F473" s="2">
        <f t="shared" si="57"/>
        <v>1.23993</v>
      </c>
      <c r="G473" s="2">
        <f t="shared" si="51"/>
        <v>1.1952480000000001</v>
      </c>
      <c r="H473" s="2">
        <f t="shared" si="55"/>
        <v>1.1418414999999997</v>
      </c>
      <c r="I473" s="2">
        <f t="array" ref="I473">SUMPRODUCT(B457:B476, (ROW(B457:B476)-ROW(B457)+1)) / (20*21/2)</f>
        <v>1.2586095238095238</v>
      </c>
      <c r="J473" s="2">
        <f t="shared" si="58"/>
        <v>1.2459967145463067</v>
      </c>
      <c r="K473" s="2">
        <f t="shared" si="52"/>
        <v>1.2160774479836201</v>
      </c>
    </row>
    <row r="474" spans="1:11" ht="13.5" x14ac:dyDescent="0.25">
      <c r="A474" s="3">
        <f>TITRES_STAT!B477</f>
        <v>42993</v>
      </c>
      <c r="B474" s="5">
        <f>TITRES_STAT!D477</f>
        <v>1.2699</v>
      </c>
      <c r="C474" s="2">
        <f t="shared" si="53"/>
        <v>0</v>
      </c>
      <c r="D474" s="2">
        <f t="shared" si="54"/>
        <v>1.2699</v>
      </c>
      <c r="E474" s="2">
        <f t="shared" si="56"/>
        <v>1.2699</v>
      </c>
      <c r="F474" s="2">
        <f t="shared" si="57"/>
        <v>1.2437999999999998</v>
      </c>
      <c r="G474" s="2">
        <f t="shared" si="51"/>
        <v>1.19615</v>
      </c>
      <c r="H474" s="2">
        <f t="shared" si="55"/>
        <v>1.1429219999999998</v>
      </c>
      <c r="I474" s="2">
        <f t="array" ref="I474">SUMPRODUCT(B458:B477, (ROW(B458:B477)-ROW(B458)+1)) / (20*21/2)</f>
        <v>1.2592528571428572</v>
      </c>
      <c r="J474" s="2">
        <f t="shared" si="58"/>
        <v>1.2482732179228491</v>
      </c>
      <c r="K474" s="2">
        <f t="shared" si="52"/>
        <v>1.2181881362979881</v>
      </c>
    </row>
    <row r="475" spans="1:11" ht="13.5" x14ac:dyDescent="0.25">
      <c r="A475" s="3">
        <f>TITRES_STAT!B478</f>
        <v>42996</v>
      </c>
      <c r="B475" s="5">
        <f>TITRES_STAT!D478</f>
        <v>1.2377</v>
      </c>
      <c r="C475" s="2">
        <f t="shared" si="53"/>
        <v>-3.2200000000000006E-2</v>
      </c>
      <c r="D475" s="2">
        <f t="shared" si="54"/>
        <v>1.26346</v>
      </c>
      <c r="E475" s="2">
        <f t="shared" si="56"/>
        <v>1.26668</v>
      </c>
      <c r="F475" s="2">
        <f t="shared" si="57"/>
        <v>1.2473449999999999</v>
      </c>
      <c r="G475" s="2">
        <f t="shared" si="51"/>
        <v>1.1974399999999998</v>
      </c>
      <c r="H475" s="2">
        <f t="shared" si="55"/>
        <v>1.1439929999999998</v>
      </c>
      <c r="I475" s="2">
        <f t="array" ref="I475">SUMPRODUCT(B459:B478, (ROW(B459:B478)-ROW(B459)+1)) / (20*21/2)</f>
        <v>1.2594666666666667</v>
      </c>
      <c r="J475" s="2">
        <f t="shared" si="58"/>
        <v>1.2472662447873397</v>
      </c>
      <c r="K475" s="2">
        <f t="shared" si="52"/>
        <v>1.218953307423557</v>
      </c>
    </row>
    <row r="476" spans="1:11" ht="13.5" x14ac:dyDescent="0.25">
      <c r="A476" s="3">
        <f>TITRES_STAT!B479</f>
        <v>42997</v>
      </c>
      <c r="B476" s="5">
        <f>TITRES_STAT!D479</f>
        <v>1.2248000000000001</v>
      </c>
      <c r="C476" s="2">
        <f t="shared" si="53"/>
        <v>-1.2899999999999912E-2</v>
      </c>
      <c r="D476" s="2">
        <f t="shared" si="54"/>
        <v>1.2544400000000002</v>
      </c>
      <c r="E476" s="2">
        <f t="shared" si="56"/>
        <v>1.26217</v>
      </c>
      <c r="F476" s="2">
        <f t="shared" si="57"/>
        <v>1.2502450000000001</v>
      </c>
      <c r="G476" s="2">
        <f t="shared" si="51"/>
        <v>1.1987299999999999</v>
      </c>
      <c r="H476" s="2">
        <f t="shared" si="55"/>
        <v>1.1449994999999997</v>
      </c>
      <c r="I476" s="2">
        <f t="array" ref="I476">SUMPRODUCT(B460:B479, (ROW(B460:B479)-ROW(B460)+1)) / (20*21/2)</f>
        <v>1.2594042857142858</v>
      </c>
      <c r="J476" s="2">
        <f t="shared" si="58"/>
        <v>1.2451266024266407</v>
      </c>
      <c r="K476" s="2">
        <f t="shared" si="52"/>
        <v>1.2191825894853783</v>
      </c>
    </row>
    <row r="477" spans="1:11" ht="13.5" x14ac:dyDescent="0.25">
      <c r="A477" s="3">
        <f>TITRES_STAT!B480</f>
        <v>42998</v>
      </c>
      <c r="B477" s="5">
        <f>TITRES_STAT!D480</f>
        <v>1.2569999999999999</v>
      </c>
      <c r="C477" s="2">
        <f t="shared" si="53"/>
        <v>3.2199999999999784E-2</v>
      </c>
      <c r="D477" s="2">
        <f t="shared" si="54"/>
        <v>1.25186</v>
      </c>
      <c r="E477" s="2">
        <f t="shared" si="56"/>
        <v>1.26088</v>
      </c>
      <c r="F477" s="2">
        <f t="shared" si="57"/>
        <v>1.2547549999999998</v>
      </c>
      <c r="G477" s="2">
        <f t="shared" si="51"/>
        <v>1.2006639999999997</v>
      </c>
      <c r="H477" s="2">
        <f t="shared" si="55"/>
        <v>1.1461669999999999</v>
      </c>
      <c r="I477" s="2">
        <f t="array" ref="I477">SUMPRODUCT(B461:B480, (ROW(B461:B480)-ROW(B461)+1)) / (20*21/2)</f>
        <v>1.2591885714285713</v>
      </c>
      <c r="J477" s="2">
        <f t="shared" si="58"/>
        <v>1.2462574021955322</v>
      </c>
      <c r="K477" s="2">
        <f t="shared" si="52"/>
        <v>1.2206656251918342</v>
      </c>
    </row>
    <row r="478" spans="1:11" ht="13.5" x14ac:dyDescent="0.25">
      <c r="A478" s="3">
        <f>TITRES_STAT!B481</f>
        <v>43000</v>
      </c>
      <c r="B478" s="5">
        <f>TITRES_STAT!D481</f>
        <v>1.2569999999999999</v>
      </c>
      <c r="C478" s="2">
        <f t="shared" si="53"/>
        <v>0</v>
      </c>
      <c r="D478" s="2">
        <f t="shared" si="54"/>
        <v>1.2492799999999999</v>
      </c>
      <c r="E478" s="2">
        <f t="shared" si="56"/>
        <v>1.2595899999999998</v>
      </c>
      <c r="F478" s="2">
        <f t="shared" si="57"/>
        <v>1.2576550000000002</v>
      </c>
      <c r="G478" s="2">
        <f t="shared" si="51"/>
        <v>1.2025979999999996</v>
      </c>
      <c r="H478" s="2">
        <f t="shared" si="55"/>
        <v>1.1473344999999999</v>
      </c>
      <c r="I478" s="2">
        <f t="array" ref="I478">SUMPRODUCT(B462:B481, (ROW(B462:B481)-ROW(B462)+1)) / (20*21/2)</f>
        <v>1.25885</v>
      </c>
      <c r="J478" s="2">
        <f t="shared" si="58"/>
        <v>1.2472805067483386</v>
      </c>
      <c r="K478" s="2">
        <f t="shared" si="52"/>
        <v>1.2220905026352917</v>
      </c>
    </row>
    <row r="479" spans="1:11" ht="13.5" x14ac:dyDescent="0.25">
      <c r="A479" s="3">
        <f>TITRES_STAT!B482</f>
        <v>43003</v>
      </c>
      <c r="B479" s="5">
        <f>TITRES_STAT!D482</f>
        <v>1.2569999999999999</v>
      </c>
      <c r="C479" s="2">
        <f t="shared" si="53"/>
        <v>0</v>
      </c>
      <c r="D479" s="2">
        <f t="shared" si="54"/>
        <v>1.2466999999999999</v>
      </c>
      <c r="E479" s="2">
        <f t="shared" si="56"/>
        <v>1.2583</v>
      </c>
      <c r="F479" s="2">
        <f t="shared" si="57"/>
        <v>1.2592650000000001</v>
      </c>
      <c r="G479" s="2">
        <f t="shared" si="51"/>
        <v>1.2051759999999996</v>
      </c>
      <c r="H479" s="2">
        <f t="shared" si="55"/>
        <v>1.1485019999999999</v>
      </c>
      <c r="I479" s="2">
        <f t="array" ref="I479">SUMPRODUCT(B463:B482, (ROW(B463:B482)-ROW(B463)+1)) / (20*21/2)</f>
        <v>1.2583885714285714</v>
      </c>
      <c r="J479" s="2">
        <f t="shared" si="58"/>
        <v>1.2482061727723064</v>
      </c>
      <c r="K479" s="2">
        <f t="shared" si="52"/>
        <v>1.2234595025319468</v>
      </c>
    </row>
    <row r="480" spans="1:11" ht="13.5" x14ac:dyDescent="0.25">
      <c r="A480" s="3">
        <f>TITRES_STAT!B483</f>
        <v>43004</v>
      </c>
      <c r="B480" s="5">
        <f>TITRES_STAT!D483</f>
        <v>1.2569999999999999</v>
      </c>
      <c r="C480" s="2">
        <f t="shared" si="53"/>
        <v>0</v>
      </c>
      <c r="D480" s="2">
        <f t="shared" si="54"/>
        <v>1.2505599999999997</v>
      </c>
      <c r="E480" s="2">
        <f t="shared" si="56"/>
        <v>1.25701</v>
      </c>
      <c r="F480" s="2">
        <f t="shared" si="57"/>
        <v>1.2605550000000001</v>
      </c>
      <c r="G480" s="2">
        <f t="shared" si="51"/>
        <v>1.2077539999999996</v>
      </c>
      <c r="H480" s="2">
        <f t="shared" si="55"/>
        <v>1.1496694999999999</v>
      </c>
      <c r="I480" s="2">
        <f t="array" ref="I480">SUMPRODUCT(B464:B483, (ROW(B464:B483)-ROW(B464)+1)) / (20*21/2)</f>
        <v>1.2579580952380953</v>
      </c>
      <c r="J480" s="2">
        <f t="shared" si="58"/>
        <v>1.2490436801273248</v>
      </c>
      <c r="K480" s="2">
        <f t="shared" si="52"/>
        <v>1.2247748161581451</v>
      </c>
    </row>
    <row r="481" spans="1:11" ht="13.5" x14ac:dyDescent="0.25">
      <c r="A481" s="3">
        <f>TITRES_STAT!B484</f>
        <v>43005</v>
      </c>
      <c r="B481" s="5">
        <f>TITRES_STAT!D484</f>
        <v>1.2569999999999999</v>
      </c>
      <c r="C481" s="2">
        <f t="shared" si="53"/>
        <v>0</v>
      </c>
      <c r="D481" s="2">
        <f t="shared" si="54"/>
        <v>1.2569999999999999</v>
      </c>
      <c r="E481" s="2">
        <f t="shared" si="56"/>
        <v>1.2557199999999999</v>
      </c>
      <c r="F481" s="2">
        <f t="shared" si="57"/>
        <v>1.2618450000000005</v>
      </c>
      <c r="G481" s="2">
        <f t="shared" si="51"/>
        <v>1.2102039999999996</v>
      </c>
      <c r="H481" s="2">
        <f t="shared" si="55"/>
        <v>1.1508370000000001</v>
      </c>
      <c r="I481" s="2">
        <f t="array" ref="I481">SUMPRODUCT(B465:B484, (ROW(B465:B484)-ROW(B465)+1)) / (20*21/2)</f>
        <v>1.257527619047619</v>
      </c>
      <c r="J481" s="2">
        <f t="shared" si="58"/>
        <v>1.2498014248771034</v>
      </c>
      <c r="K481" s="2">
        <f t="shared" si="52"/>
        <v>1.2260385488578258</v>
      </c>
    </row>
    <row r="482" spans="1:11" ht="13.5" x14ac:dyDescent="0.25">
      <c r="A482" s="3">
        <f>TITRES_STAT!B485</f>
        <v>43006</v>
      </c>
      <c r="B482" s="5">
        <f>TITRES_STAT!D485</f>
        <v>1.2569999999999999</v>
      </c>
      <c r="C482" s="2">
        <f t="shared" si="53"/>
        <v>0</v>
      </c>
      <c r="D482" s="2">
        <f t="shared" si="54"/>
        <v>1.2569999999999999</v>
      </c>
      <c r="E482" s="2">
        <f t="shared" si="56"/>
        <v>1.2544299999999997</v>
      </c>
      <c r="F482" s="2">
        <f t="shared" si="57"/>
        <v>1.2615200000000004</v>
      </c>
      <c r="G482" s="2">
        <f t="shared" si="51"/>
        <v>1.2126539999999995</v>
      </c>
      <c r="H482" s="2">
        <f t="shared" si="55"/>
        <v>1.1520045000000001</v>
      </c>
      <c r="I482" s="2">
        <f t="array" ref="I482">SUMPRODUCT(B466:B485, (ROW(B466:B485)-ROW(B466)+1)) / (20*21/2)</f>
        <v>1.2571585714285716</v>
      </c>
      <c r="J482" s="2">
        <f t="shared" si="58"/>
        <v>1.2504870034602364</v>
      </c>
      <c r="K482" s="2">
        <f t="shared" si="52"/>
        <v>1.2272527234124211</v>
      </c>
    </row>
    <row r="483" spans="1:11" ht="13.5" x14ac:dyDescent="0.25">
      <c r="A483" s="3">
        <f>TITRES_STAT!B486</f>
        <v>43007</v>
      </c>
      <c r="B483" s="5">
        <f>TITRES_STAT!D486</f>
        <v>1.2569999999999999</v>
      </c>
      <c r="C483" s="2">
        <f t="shared" si="53"/>
        <v>0</v>
      </c>
      <c r="D483" s="2">
        <f t="shared" si="54"/>
        <v>1.2569999999999999</v>
      </c>
      <c r="E483" s="2">
        <f t="shared" si="56"/>
        <v>1.2531399999999997</v>
      </c>
      <c r="F483" s="2">
        <f t="shared" si="57"/>
        <v>1.2615200000000004</v>
      </c>
      <c r="G483" s="2">
        <f t="shared" si="51"/>
        <v>1.2151039999999993</v>
      </c>
      <c r="H483" s="2">
        <f t="shared" si="55"/>
        <v>1.1531720000000001</v>
      </c>
      <c r="I483" s="2">
        <f t="array" ref="I483">SUMPRODUCT(B467:B486, (ROW(B467:B486)-ROW(B467)+1)) / (20*21/2)</f>
        <v>1.2568509523809523</v>
      </c>
      <c r="J483" s="2">
        <f t="shared" si="58"/>
        <v>1.2511072888449757</v>
      </c>
      <c r="K483" s="2">
        <f t="shared" si="52"/>
        <v>1.2284192832786007</v>
      </c>
    </row>
    <row r="484" spans="1:11" ht="13.5" x14ac:dyDescent="0.25">
      <c r="A484" s="3">
        <f>TITRES_STAT!B487</f>
        <v>43010</v>
      </c>
      <c r="B484" s="5">
        <f>TITRES_STAT!D487</f>
        <v>1.2569999999999999</v>
      </c>
      <c r="C484" s="2">
        <f t="shared" si="53"/>
        <v>0</v>
      </c>
      <c r="D484" s="2">
        <f t="shared" si="54"/>
        <v>1.2569999999999999</v>
      </c>
      <c r="E484" s="2">
        <f t="shared" si="56"/>
        <v>1.2518499999999997</v>
      </c>
      <c r="F484" s="2">
        <f t="shared" si="57"/>
        <v>1.2608750000000006</v>
      </c>
      <c r="G484" s="2">
        <f t="shared" si="51"/>
        <v>1.2175539999999994</v>
      </c>
      <c r="H484" s="2">
        <f t="shared" si="55"/>
        <v>1.1543395000000001</v>
      </c>
      <c r="I484" s="2">
        <f t="array" ref="I484">SUMPRODUCT(B468:B487, (ROW(B468:B487)-ROW(B468)+1)) / (20*21/2)</f>
        <v>1.256604761904762</v>
      </c>
      <c r="J484" s="2">
        <f t="shared" si="58"/>
        <v>1.2516684994311684</v>
      </c>
      <c r="K484" s="2">
        <f t="shared" si="52"/>
        <v>1.2295400956990479</v>
      </c>
    </row>
    <row r="485" spans="1:11" ht="13.5" x14ac:dyDescent="0.25">
      <c r="A485" s="3">
        <f>TITRES_STAT!B488</f>
        <v>43011</v>
      </c>
      <c r="B485" s="5">
        <f>TITRES_STAT!D488</f>
        <v>1.2569999999999999</v>
      </c>
      <c r="C485" s="2">
        <f t="shared" si="53"/>
        <v>0</v>
      </c>
      <c r="D485" s="2">
        <f t="shared" si="54"/>
        <v>1.2569999999999999</v>
      </c>
      <c r="E485" s="2">
        <f t="shared" si="56"/>
        <v>1.2537799999999997</v>
      </c>
      <c r="F485" s="2">
        <f t="shared" si="57"/>
        <v>1.2602300000000004</v>
      </c>
      <c r="G485" s="2">
        <f t="shared" si="51"/>
        <v>1.2196159999999994</v>
      </c>
      <c r="H485" s="2">
        <f t="shared" si="55"/>
        <v>1.1555069999999998</v>
      </c>
      <c r="I485" s="2">
        <f t="array" ref="I485">SUMPRODUCT(B469:B488, (ROW(B469:B488)-ROW(B469)+1)) / (20*21/2)</f>
        <v>1.2564200000000001</v>
      </c>
      <c r="J485" s="2">
        <f t="shared" si="58"/>
        <v>1.2521762613901046</v>
      </c>
      <c r="K485" s="2">
        <f t="shared" si="52"/>
        <v>1.230616954691242</v>
      </c>
    </row>
    <row r="486" spans="1:11" ht="13.5" x14ac:dyDescent="0.25">
      <c r="A486" s="3">
        <f>TITRES_STAT!B489</f>
        <v>43012</v>
      </c>
      <c r="B486" s="5">
        <f>TITRES_STAT!D489</f>
        <v>1.2569999999999999</v>
      </c>
      <c r="C486" s="2">
        <f t="shared" si="53"/>
        <v>0</v>
      </c>
      <c r="D486" s="2">
        <f t="shared" si="54"/>
        <v>1.2569999999999999</v>
      </c>
      <c r="E486" s="2">
        <f t="shared" si="56"/>
        <v>1.2569999999999999</v>
      </c>
      <c r="F486" s="2">
        <f t="shared" si="57"/>
        <v>1.2595850000000006</v>
      </c>
      <c r="G486" s="2">
        <f t="shared" si="51"/>
        <v>1.2216779999999994</v>
      </c>
      <c r="H486" s="2">
        <f t="shared" si="55"/>
        <v>1.1566745000000003</v>
      </c>
      <c r="I486" s="2">
        <f t="array" ref="I486">SUMPRODUCT(B470:B489, (ROW(B470:B489)-ROW(B470)+1)) / (20*21/2)</f>
        <v>1.2562966666666666</v>
      </c>
      <c r="J486" s="2">
        <f t="shared" si="58"/>
        <v>1.2526356650672374</v>
      </c>
      <c r="K486" s="2">
        <f t="shared" si="52"/>
        <v>1.2316515839190365</v>
      </c>
    </row>
    <row r="487" spans="1:11" ht="13.5" x14ac:dyDescent="0.25">
      <c r="A487" s="3">
        <f>TITRES_STAT!B490</f>
        <v>43013</v>
      </c>
      <c r="B487" s="5">
        <f>TITRES_STAT!D490</f>
        <v>1.2569999999999999</v>
      </c>
      <c r="C487" s="2">
        <f t="shared" si="53"/>
        <v>0</v>
      </c>
      <c r="D487" s="2">
        <f t="shared" si="54"/>
        <v>1.2569999999999999</v>
      </c>
      <c r="E487" s="2">
        <f t="shared" si="56"/>
        <v>1.2569999999999999</v>
      </c>
      <c r="F487" s="2">
        <f t="shared" si="57"/>
        <v>1.2589400000000004</v>
      </c>
      <c r="G487" s="2">
        <f t="shared" si="51"/>
        <v>1.2237399999999994</v>
      </c>
      <c r="H487" s="2">
        <f t="shared" si="55"/>
        <v>1.157842</v>
      </c>
      <c r="I487" s="2">
        <f t="array" ref="I487">SUMPRODUCT(B471:B490, (ROW(B471:B490)-ROW(B471)+1)) / (20*21/2)</f>
        <v>1.256234761904762</v>
      </c>
      <c r="J487" s="2">
        <f t="shared" si="58"/>
        <v>1.2530513160132148</v>
      </c>
      <c r="K487" s="2">
        <f t="shared" si="52"/>
        <v>1.2326456394516234</v>
      </c>
    </row>
    <row r="488" spans="1:11" ht="13.5" x14ac:dyDescent="0.25">
      <c r="A488" s="3">
        <f>TITRES_STAT!B491</f>
        <v>43014</v>
      </c>
      <c r="B488" s="5">
        <f>TITRES_STAT!D491</f>
        <v>1.2569999999999999</v>
      </c>
      <c r="C488" s="2">
        <f t="shared" si="53"/>
        <v>0</v>
      </c>
      <c r="D488" s="2">
        <f t="shared" si="54"/>
        <v>1.2569999999999999</v>
      </c>
      <c r="E488" s="2">
        <f t="shared" si="56"/>
        <v>1.2569999999999999</v>
      </c>
      <c r="F488" s="2">
        <f t="shared" si="57"/>
        <v>1.2582950000000004</v>
      </c>
      <c r="G488" s="2">
        <f t="shared" si="51"/>
        <v>1.2258019999999994</v>
      </c>
      <c r="H488" s="2">
        <f t="shared" si="55"/>
        <v>1.1590095000000002</v>
      </c>
      <c r="I488" s="2">
        <f t="array" ref="I488">SUMPRODUCT(B472:B491, (ROW(B472:B491)-ROW(B472)+1)) / (20*21/2)</f>
        <v>1.2562342857142856</v>
      </c>
      <c r="J488" s="2">
        <f t="shared" si="58"/>
        <v>1.2534273811548133</v>
      </c>
      <c r="K488" s="2">
        <f t="shared" si="52"/>
        <v>1.2336007124143049</v>
      </c>
    </row>
    <row r="489" spans="1:11" ht="13.5" x14ac:dyDescent="0.25">
      <c r="A489" s="3">
        <f>TITRES_STAT!B492</f>
        <v>43017</v>
      </c>
      <c r="B489" s="5">
        <f>TITRES_STAT!D492</f>
        <v>1.2569999999999999</v>
      </c>
      <c r="C489" s="2">
        <f t="shared" si="53"/>
        <v>0</v>
      </c>
      <c r="D489" s="2">
        <f t="shared" si="54"/>
        <v>1.2569999999999999</v>
      </c>
      <c r="E489" s="2">
        <f t="shared" si="56"/>
        <v>1.2569999999999999</v>
      </c>
      <c r="F489" s="2">
        <f t="shared" si="57"/>
        <v>1.2576500000000004</v>
      </c>
      <c r="G489" s="2">
        <f t="shared" si="51"/>
        <v>1.2278639999999994</v>
      </c>
      <c r="H489" s="2">
        <f t="shared" si="55"/>
        <v>1.1601770000000002</v>
      </c>
      <c r="I489" s="2">
        <f t="array" ref="I489">SUMPRODUCT(B473:B492, (ROW(B473:B492)-ROW(B473)+1)) / (20*21/2)</f>
        <v>1.2562952380952381</v>
      </c>
      <c r="J489" s="2">
        <f t="shared" si="58"/>
        <v>1.2537676305686405</v>
      </c>
      <c r="K489" s="2">
        <f t="shared" si="52"/>
        <v>1.2345183315353125</v>
      </c>
    </row>
    <row r="490" spans="1:11" ht="13.5" x14ac:dyDescent="0.25">
      <c r="A490" s="3">
        <f>TITRES_STAT!B493</f>
        <v>43018</v>
      </c>
      <c r="B490" s="5">
        <f>TITRES_STAT!D493</f>
        <v>1.2569999999999999</v>
      </c>
      <c r="C490" s="2">
        <f t="shared" si="53"/>
        <v>0</v>
      </c>
      <c r="D490" s="2">
        <f t="shared" si="54"/>
        <v>1.2569999999999999</v>
      </c>
      <c r="E490" s="2">
        <f t="shared" si="56"/>
        <v>1.2569999999999999</v>
      </c>
      <c r="F490" s="2">
        <f t="shared" si="57"/>
        <v>1.2570050000000006</v>
      </c>
      <c r="G490" s="2">
        <f t="shared" si="51"/>
        <v>1.2299259999999992</v>
      </c>
      <c r="H490" s="2">
        <f t="shared" si="55"/>
        <v>1.1613445000000002</v>
      </c>
      <c r="I490" s="2">
        <f t="array" ref="I490">SUMPRODUCT(B474:B493, (ROW(B474:B493)-ROW(B474)+1)) / (20*21/2)</f>
        <v>1.2564176190476188</v>
      </c>
      <c r="J490" s="2">
        <f t="shared" si="58"/>
        <v>1.254075475276389</v>
      </c>
      <c r="K490" s="2">
        <f t="shared" si="52"/>
        <v>1.2353999655927512</v>
      </c>
    </row>
    <row r="491" spans="1:11" ht="13.5" x14ac:dyDescent="0.25">
      <c r="A491" s="3">
        <f>TITRES_STAT!B494</f>
        <v>43019</v>
      </c>
      <c r="B491" s="5">
        <f>TITRES_STAT!D494</f>
        <v>1.2569999999999999</v>
      </c>
      <c r="C491" s="2">
        <f t="shared" si="53"/>
        <v>0</v>
      </c>
      <c r="D491" s="2">
        <f t="shared" si="54"/>
        <v>1.2569999999999999</v>
      </c>
      <c r="E491" s="2">
        <f t="shared" si="56"/>
        <v>1.2569999999999999</v>
      </c>
      <c r="F491" s="2">
        <f t="shared" si="57"/>
        <v>1.2563600000000004</v>
      </c>
      <c r="G491" s="2">
        <f t="shared" si="51"/>
        <v>1.2319879999999994</v>
      </c>
      <c r="H491" s="2">
        <f t="shared" si="55"/>
        <v>1.1625120000000002</v>
      </c>
      <c r="I491" s="2">
        <f t="array" ref="I491">SUMPRODUCT(B475:B494, (ROW(B475:B494)-ROW(B475)+1)) / (20*21/2)</f>
        <v>1.2566014285714286</v>
      </c>
      <c r="J491" s="2">
        <f t="shared" si="58"/>
        <v>1.2543540014405423</v>
      </c>
      <c r="K491" s="2">
        <f t="shared" si="52"/>
        <v>1.2362470257655844</v>
      </c>
    </row>
    <row r="492" spans="1:11" ht="13.5" x14ac:dyDescent="0.25">
      <c r="A492" s="3">
        <f>TITRES_STAT!B495</f>
        <v>43020</v>
      </c>
      <c r="B492" s="5">
        <f>TITRES_STAT!D495</f>
        <v>1.2569999999999999</v>
      </c>
      <c r="C492" s="2">
        <f t="shared" si="53"/>
        <v>0</v>
      </c>
      <c r="D492" s="2">
        <f t="shared" si="54"/>
        <v>1.2569999999999999</v>
      </c>
      <c r="E492" s="2">
        <f t="shared" si="56"/>
        <v>1.2569999999999999</v>
      </c>
      <c r="F492" s="2">
        <f t="shared" si="57"/>
        <v>1.2557150000000004</v>
      </c>
      <c r="G492" s="2">
        <f t="shared" si="51"/>
        <v>1.2339219999999993</v>
      </c>
      <c r="H492" s="2">
        <f t="shared" si="55"/>
        <v>1.1636795000000002</v>
      </c>
      <c r="I492" s="2">
        <f t="array" ref="I492">SUMPRODUCT(B476:B495, (ROW(B476:B495)-ROW(B476)+1)) / (20*21/2)</f>
        <v>1.2568466666666667</v>
      </c>
      <c r="J492" s="2">
        <f t="shared" si="58"/>
        <v>1.2546060013033478</v>
      </c>
      <c r="K492" s="2">
        <f t="shared" si="52"/>
        <v>1.2370608678924242</v>
      </c>
    </row>
    <row r="493" spans="1:11" ht="13.5" x14ac:dyDescent="0.25">
      <c r="A493" s="3">
        <f>TITRES_STAT!B496</f>
        <v>43021</v>
      </c>
      <c r="B493" s="5">
        <f>TITRES_STAT!D496</f>
        <v>1.2569999999999999</v>
      </c>
      <c r="C493" s="2">
        <f t="shared" si="53"/>
        <v>0</v>
      </c>
      <c r="D493" s="2">
        <f t="shared" si="54"/>
        <v>1.2569999999999999</v>
      </c>
      <c r="E493" s="2">
        <f t="shared" si="56"/>
        <v>1.2569999999999999</v>
      </c>
      <c r="F493" s="2">
        <f t="shared" si="57"/>
        <v>1.2550700000000004</v>
      </c>
      <c r="G493" s="2">
        <f t="shared" si="51"/>
        <v>1.2358559999999992</v>
      </c>
      <c r="H493" s="2">
        <f t="shared" si="55"/>
        <v>1.1647560000000003</v>
      </c>
      <c r="I493" s="2">
        <f t="array" ref="I493">SUMPRODUCT(B477:B496, (ROW(B477:B496)-ROW(B477)+1)) / (20*21/2)</f>
        <v>1.2520857142857142</v>
      </c>
      <c r="J493" s="2">
        <f t="shared" si="58"/>
        <v>1.2548340011792194</v>
      </c>
      <c r="K493" s="2">
        <f t="shared" si="52"/>
        <v>1.237842794641741</v>
      </c>
    </row>
    <row r="494" spans="1:11" ht="13.5" x14ac:dyDescent="0.25">
      <c r="A494" s="3">
        <f>TITRES_STAT!B497</f>
        <v>43024</v>
      </c>
      <c r="B494" s="5">
        <f>TITRES_STAT!D497</f>
        <v>1.2569999999999999</v>
      </c>
      <c r="C494" s="2">
        <f t="shared" si="53"/>
        <v>0</v>
      </c>
      <c r="D494" s="2">
        <f t="shared" si="54"/>
        <v>1.2569999999999999</v>
      </c>
      <c r="E494" s="2">
        <f t="shared" si="56"/>
        <v>1.2569999999999999</v>
      </c>
      <c r="F494" s="2">
        <f t="shared" si="57"/>
        <v>1.2544250000000003</v>
      </c>
      <c r="G494" s="2">
        <f t="shared" si="51"/>
        <v>1.2377899999999993</v>
      </c>
      <c r="H494" s="2">
        <f t="shared" si="55"/>
        <v>1.1658325000000003</v>
      </c>
      <c r="I494" s="2">
        <f t="array" ref="I494">SUMPRODUCT(B478:B497, (ROW(B478:B497)-ROW(B478)+1)) / (20*21/2)</f>
        <v>1.2474171428571426</v>
      </c>
      <c r="J494" s="2">
        <f t="shared" si="58"/>
        <v>1.2550402867811985</v>
      </c>
      <c r="K494" s="2">
        <f t="shared" si="52"/>
        <v>1.2385940575969667</v>
      </c>
    </row>
    <row r="495" spans="1:11" ht="13.5" x14ac:dyDescent="0.25">
      <c r="A495" s="3">
        <f>TITRES_STAT!B498</f>
        <v>43025</v>
      </c>
      <c r="B495" s="5">
        <f>TITRES_STAT!D498</f>
        <v>1.2569999999999999</v>
      </c>
      <c r="C495" s="2">
        <f t="shared" si="53"/>
        <v>0</v>
      </c>
      <c r="D495" s="2">
        <f t="shared" si="54"/>
        <v>1.2569999999999999</v>
      </c>
      <c r="E495" s="2">
        <f t="shared" si="56"/>
        <v>1.2569999999999999</v>
      </c>
      <c r="F495" s="2">
        <f t="shared" si="57"/>
        <v>1.2553900000000004</v>
      </c>
      <c r="G495" s="2">
        <f t="shared" si="51"/>
        <v>1.2390799999999993</v>
      </c>
      <c r="H495" s="2">
        <f t="shared" si="55"/>
        <v>1.1667880000000004</v>
      </c>
      <c r="I495" s="2">
        <f t="array" ref="I495">SUMPRODUCT(B479:B498, (ROW(B479:B498)-ROW(B479)+1)) / (20*21/2)</f>
        <v>1.2429942857142857</v>
      </c>
      <c r="J495" s="2">
        <f t="shared" si="58"/>
        <v>1.2552269261353701</v>
      </c>
      <c r="K495" s="2">
        <f t="shared" si="52"/>
        <v>1.2393158592598308</v>
      </c>
    </row>
    <row r="496" spans="1:11" ht="13.5" x14ac:dyDescent="0.25">
      <c r="A496" s="3">
        <f>TITRES_STAT!B499</f>
        <v>43026</v>
      </c>
      <c r="B496" s="5">
        <f>TITRES_STAT!D499</f>
        <v>1.2054</v>
      </c>
      <c r="C496" s="2">
        <f t="shared" si="53"/>
        <v>-5.1599999999999868E-2</v>
      </c>
      <c r="D496" s="2">
        <f t="shared" si="54"/>
        <v>1.24668</v>
      </c>
      <c r="E496" s="2">
        <f t="shared" si="56"/>
        <v>1.2518400000000001</v>
      </c>
      <c r="F496" s="2">
        <f t="shared" si="57"/>
        <v>1.2544200000000003</v>
      </c>
      <c r="G496" s="2">
        <f t="shared" si="51"/>
        <v>1.2393379999999992</v>
      </c>
      <c r="H496" s="2">
        <f t="shared" si="55"/>
        <v>1.1674855000000006</v>
      </c>
      <c r="I496" s="2">
        <f t="array" ref="I496">SUMPRODUCT(B480:B499, (ROW(B480:B499)-ROW(B480)+1)) / (20*21/2)</f>
        <v>1.2388171428571428</v>
      </c>
      <c r="J496" s="2">
        <f t="shared" si="58"/>
        <v>1.2504815045986681</v>
      </c>
      <c r="K496" s="2">
        <f t="shared" si="52"/>
        <v>1.2379858255633669</v>
      </c>
    </row>
    <row r="497" spans="1:11" ht="13.5" x14ac:dyDescent="0.25">
      <c r="A497" s="3">
        <f>TITRES_STAT!B500</f>
        <v>43027</v>
      </c>
      <c r="B497" s="5">
        <f>TITRES_STAT!D500</f>
        <v>1.2054</v>
      </c>
      <c r="C497" s="2">
        <f t="shared" si="53"/>
        <v>0</v>
      </c>
      <c r="D497" s="2">
        <f t="shared" si="54"/>
        <v>1.2363599999999999</v>
      </c>
      <c r="E497" s="2">
        <f t="shared" si="56"/>
        <v>1.24668</v>
      </c>
      <c r="F497" s="2">
        <f t="shared" si="57"/>
        <v>1.2518400000000003</v>
      </c>
      <c r="G497" s="2">
        <f t="shared" si="51"/>
        <v>1.239595999999999</v>
      </c>
      <c r="H497" s="2">
        <f t="shared" si="55"/>
        <v>1.1683040000000005</v>
      </c>
      <c r="I497" s="2">
        <f t="array" ref="I497">SUMPRODUCT(B481:B500, (ROW(B481:B500)-ROW(B481)+1)) / (20*21/2)</f>
        <v>1.2348857142857144</v>
      </c>
      <c r="J497" s="2">
        <f t="shared" si="58"/>
        <v>1.2461880279702235</v>
      </c>
      <c r="K497" s="2">
        <f t="shared" si="52"/>
        <v>1.236707950051078</v>
      </c>
    </row>
    <row r="498" spans="1:11" ht="13.5" x14ac:dyDescent="0.25">
      <c r="A498" s="3">
        <f>TITRES_STAT!B501</f>
        <v>43028</v>
      </c>
      <c r="B498" s="5">
        <f>TITRES_STAT!D501</f>
        <v>1.2054</v>
      </c>
      <c r="C498" s="2">
        <f t="shared" si="53"/>
        <v>0</v>
      </c>
      <c r="D498" s="2">
        <f t="shared" si="54"/>
        <v>1.2260399999999998</v>
      </c>
      <c r="E498" s="2">
        <f t="shared" si="56"/>
        <v>1.2415200000000002</v>
      </c>
      <c r="F498" s="2">
        <f t="shared" si="57"/>
        <v>1.2492600000000003</v>
      </c>
      <c r="G498" s="2">
        <f t="shared" ref="G498:G561" si="59">AVERAGE(B449:B498)</f>
        <v>1.2398539999999989</v>
      </c>
      <c r="H498" s="2">
        <f t="shared" si="55"/>
        <v>1.1690925000000005</v>
      </c>
      <c r="I498" s="2">
        <f t="array" ref="I498">SUMPRODUCT(B482:B501, (ROW(B482:B501)-ROW(B482)+1)) / (20*21/2)</f>
        <v>1.2312000000000001</v>
      </c>
      <c r="J498" s="2">
        <f t="shared" si="58"/>
        <v>1.2423034538778213</v>
      </c>
      <c r="K498" s="2">
        <f t="shared" si="52"/>
        <v>1.2354801873039771</v>
      </c>
    </row>
    <row r="499" spans="1:11" ht="13.5" x14ac:dyDescent="0.25">
      <c r="A499" s="3">
        <f>TITRES_STAT!B502</f>
        <v>43031</v>
      </c>
      <c r="B499" s="5">
        <f>TITRES_STAT!D502</f>
        <v>1.2054</v>
      </c>
      <c r="C499" s="2">
        <f t="shared" si="53"/>
        <v>0</v>
      </c>
      <c r="D499" s="2">
        <f t="shared" si="54"/>
        <v>1.2157199999999999</v>
      </c>
      <c r="E499" s="2">
        <f t="shared" si="56"/>
        <v>1.2363600000000001</v>
      </c>
      <c r="F499" s="2">
        <f t="shared" si="57"/>
        <v>1.2466800000000002</v>
      </c>
      <c r="G499" s="2">
        <f t="shared" si="59"/>
        <v>1.240111999999999</v>
      </c>
      <c r="H499" s="2">
        <f t="shared" si="55"/>
        <v>1.1698810000000006</v>
      </c>
      <c r="I499" s="2">
        <f t="array" ref="I499">SUMPRODUCT(B483:B502, (ROW(B483:B502)-ROW(B483)+1)) / (20*21/2)</f>
        <v>1.2277600000000002</v>
      </c>
      <c r="J499" s="2">
        <f t="shared" si="58"/>
        <v>1.2387888392227906</v>
      </c>
      <c r="K499" s="2">
        <f t="shared" ref="K499:K562" si="60">$K$4*B499+(1-$K$4)*K498</f>
        <v>1.234300572115586</v>
      </c>
    </row>
    <row r="500" spans="1:11" ht="13.5" x14ac:dyDescent="0.25">
      <c r="A500" s="3">
        <f>TITRES_STAT!B503</f>
        <v>43032</v>
      </c>
      <c r="B500" s="5">
        <f>TITRES_STAT!D503</f>
        <v>1.2054</v>
      </c>
      <c r="C500" s="2">
        <f t="shared" si="53"/>
        <v>0</v>
      </c>
      <c r="D500" s="2">
        <f t="shared" si="54"/>
        <v>1.2054</v>
      </c>
      <c r="E500" s="2">
        <f t="shared" si="56"/>
        <v>1.2312000000000001</v>
      </c>
      <c r="F500" s="2">
        <f t="shared" si="57"/>
        <v>1.2441000000000002</v>
      </c>
      <c r="G500" s="2">
        <f t="shared" si="59"/>
        <v>1.2403699999999989</v>
      </c>
      <c r="H500" s="2">
        <f t="shared" si="55"/>
        <v>1.1706390000000007</v>
      </c>
      <c r="I500" s="2">
        <f t="array" ref="I500">SUMPRODUCT(B484:B503, (ROW(B484:B503)-ROW(B484)+1)) / (20*21/2)</f>
        <v>1.2245657142857143</v>
      </c>
      <c r="J500" s="2">
        <f t="shared" si="58"/>
        <v>1.235608949773001</v>
      </c>
      <c r="K500" s="2">
        <f t="shared" si="60"/>
        <v>1.2331672163463474</v>
      </c>
    </row>
    <row r="501" spans="1:11" ht="13.5" x14ac:dyDescent="0.25">
      <c r="A501" s="3">
        <f>TITRES_STAT!B504</f>
        <v>43033</v>
      </c>
      <c r="B501" s="5">
        <f>TITRES_STAT!D504</f>
        <v>1.2054</v>
      </c>
      <c r="C501" s="2">
        <f t="shared" si="53"/>
        <v>0</v>
      </c>
      <c r="D501" s="2">
        <f t="shared" si="54"/>
        <v>1.2054</v>
      </c>
      <c r="E501" s="2">
        <f t="shared" si="56"/>
        <v>1.22604</v>
      </c>
      <c r="F501" s="2">
        <f t="shared" si="57"/>
        <v>1.2415200000000002</v>
      </c>
      <c r="G501" s="2">
        <f t="shared" si="59"/>
        <v>1.2406279999999987</v>
      </c>
      <c r="H501" s="2">
        <f t="shared" si="55"/>
        <v>1.1713970000000007</v>
      </c>
      <c r="I501" s="2">
        <f t="array" ref="I501">SUMPRODUCT(B485:B504, (ROW(B485:B504)-ROW(B485)+1)) / (20*21/2)</f>
        <v>1.221617142857143</v>
      </c>
      <c r="J501" s="2">
        <f t="shared" si="58"/>
        <v>1.2327319069374771</v>
      </c>
      <c r="K501" s="2">
        <f t="shared" si="60"/>
        <v>1.2320783059013927</v>
      </c>
    </row>
    <row r="502" spans="1:11" ht="13.5" x14ac:dyDescent="0.25">
      <c r="A502" s="3">
        <f>TITRES_STAT!B505</f>
        <v>43034</v>
      </c>
      <c r="B502" s="5">
        <f>TITRES_STAT!D505</f>
        <v>1.2054</v>
      </c>
      <c r="C502" s="2">
        <f t="shared" si="53"/>
        <v>0</v>
      </c>
      <c r="D502" s="2">
        <f t="shared" si="54"/>
        <v>1.2054</v>
      </c>
      <c r="E502" s="2">
        <f t="shared" si="56"/>
        <v>1.2208800000000004</v>
      </c>
      <c r="F502" s="2">
        <f t="shared" si="57"/>
        <v>1.2389400000000002</v>
      </c>
      <c r="G502" s="2">
        <f t="shared" si="59"/>
        <v>1.240885999999999</v>
      </c>
      <c r="H502" s="2">
        <f t="shared" si="55"/>
        <v>1.1719430000000006</v>
      </c>
      <c r="I502" s="2">
        <f t="array" ref="I502">SUMPRODUCT(B486:B505, (ROW(B486:B505)-ROW(B486)+1)) / (20*21/2)</f>
        <v>1.2189142857142856</v>
      </c>
      <c r="J502" s="2">
        <f t="shared" si="58"/>
        <v>1.230128868181527</v>
      </c>
      <c r="K502" s="2">
        <f t="shared" si="60"/>
        <v>1.2310320978268283</v>
      </c>
    </row>
    <row r="503" spans="1:11" ht="13.5" x14ac:dyDescent="0.25">
      <c r="A503" s="3">
        <f>TITRES_STAT!B506</f>
        <v>43035</v>
      </c>
      <c r="B503" s="5">
        <f>TITRES_STAT!D506</f>
        <v>1.2054</v>
      </c>
      <c r="C503" s="2">
        <f t="shared" si="53"/>
        <v>0</v>
      </c>
      <c r="D503" s="2">
        <f t="shared" si="54"/>
        <v>1.2054</v>
      </c>
      <c r="E503" s="2">
        <f t="shared" si="56"/>
        <v>1.2157200000000004</v>
      </c>
      <c r="F503" s="2">
        <f t="shared" si="57"/>
        <v>1.2363600000000001</v>
      </c>
      <c r="G503" s="2">
        <f t="shared" si="59"/>
        <v>1.2411439999999989</v>
      </c>
      <c r="H503" s="2">
        <f t="shared" si="55"/>
        <v>1.1722470000000007</v>
      </c>
      <c r="I503" s="2">
        <f t="array" ref="I503">SUMPRODUCT(B487:B506, (ROW(B487:B506)-ROW(B487)+1)) / (20*21/2)</f>
        <v>1.2164571428571429</v>
      </c>
      <c r="J503" s="2">
        <f t="shared" si="58"/>
        <v>1.2277737378785245</v>
      </c>
      <c r="K503" s="2">
        <f t="shared" si="60"/>
        <v>1.2300269175198939</v>
      </c>
    </row>
    <row r="504" spans="1:11" ht="13.5" x14ac:dyDescent="0.25">
      <c r="A504" s="3">
        <f>TITRES_STAT!B507</f>
        <v>43038</v>
      </c>
      <c r="B504" s="5">
        <f>TITRES_STAT!D507</f>
        <v>1.2054</v>
      </c>
      <c r="C504" s="2">
        <f t="shared" si="53"/>
        <v>0</v>
      </c>
      <c r="D504" s="2">
        <f t="shared" si="54"/>
        <v>1.2054</v>
      </c>
      <c r="E504" s="2">
        <f t="shared" si="56"/>
        <v>1.2105600000000003</v>
      </c>
      <c r="F504" s="2">
        <f t="shared" si="57"/>
        <v>1.2337800000000003</v>
      </c>
      <c r="G504" s="2">
        <f t="shared" si="59"/>
        <v>1.241401999999999</v>
      </c>
      <c r="H504" s="2">
        <f t="shared" si="55"/>
        <v>1.1722180000000006</v>
      </c>
      <c r="I504" s="2">
        <f t="array" ref="I504">SUMPRODUCT(B488:B507, (ROW(B488:B507)-ROW(B488)+1)) / (20*21/2)</f>
        <v>1.2142457142857144</v>
      </c>
      <c r="J504" s="2">
        <f t="shared" si="58"/>
        <v>1.2256429056996174</v>
      </c>
      <c r="K504" s="2">
        <f t="shared" si="60"/>
        <v>1.2290611560485256</v>
      </c>
    </row>
    <row r="505" spans="1:11" ht="13.5" x14ac:dyDescent="0.25">
      <c r="A505" s="3">
        <f>TITRES_STAT!B508</f>
        <v>43039</v>
      </c>
      <c r="B505" s="5">
        <f>TITRES_STAT!D508</f>
        <v>1.2054</v>
      </c>
      <c r="C505" s="2">
        <f t="shared" si="53"/>
        <v>0</v>
      </c>
      <c r="D505" s="2">
        <f t="shared" si="54"/>
        <v>1.2054</v>
      </c>
      <c r="E505" s="2">
        <f t="shared" si="56"/>
        <v>1.2054000000000002</v>
      </c>
      <c r="F505" s="2">
        <f t="shared" si="57"/>
        <v>1.2312000000000003</v>
      </c>
      <c r="G505" s="2">
        <f t="shared" si="59"/>
        <v>1.242173999999999</v>
      </c>
      <c r="H505" s="2">
        <f t="shared" si="55"/>
        <v>1.1719165000000009</v>
      </c>
      <c r="I505" s="2">
        <f t="array" ref="I505">SUMPRODUCT(B489:B508, (ROW(B489:B508)-ROW(B489)+1)) / (20*21/2)</f>
        <v>1.21228</v>
      </c>
      <c r="J505" s="2">
        <f t="shared" si="58"/>
        <v>1.2237150099187015</v>
      </c>
      <c r="K505" s="2">
        <f t="shared" si="60"/>
        <v>1.2281332675760346</v>
      </c>
    </row>
    <row r="506" spans="1:11" ht="13.5" x14ac:dyDescent="0.25">
      <c r="A506" s="3">
        <f>TITRES_STAT!B509</f>
        <v>43040</v>
      </c>
      <c r="B506" s="5">
        <f>TITRES_STAT!D509</f>
        <v>1.2054</v>
      </c>
      <c r="C506" s="2">
        <f t="shared" si="53"/>
        <v>0</v>
      </c>
      <c r="D506" s="2">
        <f t="shared" si="54"/>
        <v>1.2054</v>
      </c>
      <c r="E506" s="2">
        <f t="shared" si="56"/>
        <v>1.2054000000000002</v>
      </c>
      <c r="F506" s="2">
        <f t="shared" si="57"/>
        <v>1.2286200000000005</v>
      </c>
      <c r="G506" s="2">
        <f t="shared" si="59"/>
        <v>1.242945999999999</v>
      </c>
      <c r="H506" s="2">
        <f t="shared" si="55"/>
        <v>1.1718875000000006</v>
      </c>
      <c r="I506" s="2">
        <f t="array" ref="I506">SUMPRODUCT(B490:B509, (ROW(B490:B509)-ROW(B490)+1)) / (20*21/2)</f>
        <v>1.2105600000000001</v>
      </c>
      <c r="J506" s="2">
        <f t="shared" si="58"/>
        <v>1.2219707232597776</v>
      </c>
      <c r="K506" s="2">
        <f t="shared" si="60"/>
        <v>1.2272417668867783</v>
      </c>
    </row>
    <row r="507" spans="1:11" ht="13.5" x14ac:dyDescent="0.25">
      <c r="A507" s="3">
        <f>TITRES_STAT!B510</f>
        <v>43041</v>
      </c>
      <c r="B507" s="5">
        <f>TITRES_STAT!D510</f>
        <v>1.2054</v>
      </c>
      <c r="C507" s="2">
        <f t="shared" si="53"/>
        <v>0</v>
      </c>
      <c r="D507" s="2">
        <f t="shared" si="54"/>
        <v>1.2054</v>
      </c>
      <c r="E507" s="2">
        <f t="shared" si="56"/>
        <v>1.2054000000000002</v>
      </c>
      <c r="F507" s="2">
        <f t="shared" si="57"/>
        <v>1.2260400000000005</v>
      </c>
      <c r="G507" s="2">
        <f t="shared" si="59"/>
        <v>1.243717999999999</v>
      </c>
      <c r="H507" s="2">
        <f t="shared" si="55"/>
        <v>1.1721310000000009</v>
      </c>
      <c r="I507" s="2">
        <f t="array" ref="I507">SUMPRODUCT(B491:B510, (ROW(B491:B510)-ROW(B491)+1)) / (20*21/2)</f>
        <v>1.2090857142857143</v>
      </c>
      <c r="J507" s="2">
        <f t="shared" si="58"/>
        <v>1.2203925591397988</v>
      </c>
      <c r="K507" s="2">
        <f t="shared" si="60"/>
        <v>1.2263852270088655</v>
      </c>
    </row>
    <row r="508" spans="1:11" ht="13.5" x14ac:dyDescent="0.25">
      <c r="A508" s="3">
        <f>TITRES_STAT!B511</f>
        <v>43042</v>
      </c>
      <c r="B508" s="5">
        <f>TITRES_STAT!D511</f>
        <v>1.2054</v>
      </c>
      <c r="C508" s="2">
        <f t="shared" si="53"/>
        <v>0</v>
      </c>
      <c r="D508" s="2">
        <f t="shared" si="54"/>
        <v>1.2054</v>
      </c>
      <c r="E508" s="2">
        <f t="shared" si="56"/>
        <v>1.2054000000000002</v>
      </c>
      <c r="F508" s="2">
        <f t="shared" si="57"/>
        <v>1.2234600000000007</v>
      </c>
      <c r="G508" s="2">
        <f t="shared" si="59"/>
        <v>1.2438459999999991</v>
      </c>
      <c r="H508" s="2">
        <f t="shared" si="55"/>
        <v>1.1725255000000008</v>
      </c>
      <c r="I508" s="2">
        <f t="array" ref="I508">SUMPRODUCT(B492:B511, (ROW(B492:B511)-ROW(B492)+1)) / (20*21/2)</f>
        <v>1.207857142857143</v>
      </c>
      <c r="J508" s="2">
        <f t="shared" si="58"/>
        <v>1.2189646963645799</v>
      </c>
      <c r="K508" s="2">
        <f t="shared" si="60"/>
        <v>1.2255622769300867</v>
      </c>
    </row>
    <row r="509" spans="1:11" ht="13.5" x14ac:dyDescent="0.25">
      <c r="A509" s="3">
        <f>TITRES_STAT!B512</f>
        <v>43045</v>
      </c>
      <c r="B509" s="5">
        <f>TITRES_STAT!D512</f>
        <v>1.2054</v>
      </c>
      <c r="C509" s="2">
        <f t="shared" si="53"/>
        <v>0</v>
      </c>
      <c r="D509" s="2">
        <f t="shared" si="54"/>
        <v>1.2054</v>
      </c>
      <c r="E509" s="2">
        <f t="shared" si="56"/>
        <v>1.2054000000000002</v>
      </c>
      <c r="F509" s="2">
        <f t="shared" si="57"/>
        <v>1.2208800000000006</v>
      </c>
      <c r="G509" s="2">
        <f t="shared" si="59"/>
        <v>1.2434579999999991</v>
      </c>
      <c r="H509" s="2">
        <f t="shared" si="55"/>
        <v>1.1729200000000009</v>
      </c>
      <c r="I509" s="2">
        <f t="array" ref="I509">SUMPRODUCT(B493:B512, (ROW(B493:B512)-ROW(B493)+1)) / (20*21/2)</f>
        <v>1.2068742857142858</v>
      </c>
      <c r="J509" s="2">
        <f t="shared" si="58"/>
        <v>1.2176728205203342</v>
      </c>
      <c r="K509" s="2">
        <f t="shared" si="60"/>
        <v>1.2247715994034167</v>
      </c>
    </row>
    <row r="510" spans="1:11" ht="13.5" x14ac:dyDescent="0.25">
      <c r="A510" s="3">
        <f>TITRES_STAT!B513</f>
        <v>43046</v>
      </c>
      <c r="B510" s="5">
        <f>TITRES_STAT!D513</f>
        <v>1.2054</v>
      </c>
      <c r="C510" s="2">
        <f t="shared" si="53"/>
        <v>0</v>
      </c>
      <c r="D510" s="2">
        <f t="shared" si="54"/>
        <v>1.2054</v>
      </c>
      <c r="E510" s="2">
        <f t="shared" si="56"/>
        <v>1.2054000000000002</v>
      </c>
      <c r="F510" s="2">
        <f t="shared" si="57"/>
        <v>1.2183000000000006</v>
      </c>
      <c r="G510" s="2">
        <f t="shared" si="59"/>
        <v>1.2429419999999991</v>
      </c>
      <c r="H510" s="2">
        <f t="shared" si="55"/>
        <v>1.1733145000000009</v>
      </c>
      <c r="I510" s="2">
        <f t="array" ref="I510">SUMPRODUCT(B494:B513, (ROW(B494:B513)-ROW(B494)+1)) / (20*21/2)</f>
        <v>1.206137142857143</v>
      </c>
      <c r="J510" s="2">
        <f t="shared" si="58"/>
        <v>1.2165039804707787</v>
      </c>
      <c r="K510" s="2">
        <f t="shared" si="60"/>
        <v>1.2240119288385769</v>
      </c>
    </row>
    <row r="511" spans="1:11" ht="13.5" x14ac:dyDescent="0.25">
      <c r="A511" s="3">
        <f>TITRES_STAT!B514</f>
        <v>43047</v>
      </c>
      <c r="B511" s="5">
        <f>TITRES_STAT!D514</f>
        <v>1.2054</v>
      </c>
      <c r="C511" s="2">
        <f t="shared" si="53"/>
        <v>0</v>
      </c>
      <c r="D511" s="2">
        <f t="shared" si="54"/>
        <v>1.2054</v>
      </c>
      <c r="E511" s="2">
        <f t="shared" si="56"/>
        <v>1.2054000000000002</v>
      </c>
      <c r="F511" s="2">
        <f t="shared" si="57"/>
        <v>1.2157200000000006</v>
      </c>
      <c r="G511" s="2">
        <f t="shared" si="59"/>
        <v>1.2424259999999991</v>
      </c>
      <c r="H511" s="2">
        <f t="shared" si="55"/>
        <v>1.1738910000000009</v>
      </c>
      <c r="I511" s="2">
        <f t="array" ref="I511">SUMPRODUCT(B495:B514, (ROW(B495:B514)-ROW(B495)+1)) / (20*21/2)</f>
        <v>1.2056457142857144</v>
      </c>
      <c r="J511" s="2">
        <f t="shared" si="58"/>
        <v>1.2154464585211808</v>
      </c>
      <c r="K511" s="2">
        <f t="shared" si="60"/>
        <v>1.2232820492762799</v>
      </c>
    </row>
    <row r="512" spans="1:11" ht="13.5" x14ac:dyDescent="0.25">
      <c r="A512" s="3">
        <f>TITRES_STAT!B515</f>
        <v>43048</v>
      </c>
      <c r="B512" s="5">
        <f>TITRES_STAT!D515</f>
        <v>1.2054</v>
      </c>
      <c r="C512" s="2">
        <f t="shared" si="53"/>
        <v>0</v>
      </c>
      <c r="D512" s="2">
        <f t="shared" si="54"/>
        <v>1.2054</v>
      </c>
      <c r="E512" s="2">
        <f t="shared" si="56"/>
        <v>1.2054000000000002</v>
      </c>
      <c r="F512" s="2">
        <f t="shared" si="57"/>
        <v>1.2131400000000006</v>
      </c>
      <c r="G512" s="2">
        <f t="shared" si="59"/>
        <v>1.2412639999999993</v>
      </c>
      <c r="H512" s="2">
        <f t="shared" si="55"/>
        <v>1.1745585000000009</v>
      </c>
      <c r="I512" s="2">
        <f t="array" ref="I512">SUMPRODUCT(B496:B515, (ROW(B496:B515)-ROW(B496)+1)) / (20*21/2)</f>
        <v>1.2054</v>
      </c>
      <c r="J512" s="2">
        <f t="shared" si="58"/>
        <v>1.2144896529477351</v>
      </c>
      <c r="K512" s="2">
        <f t="shared" si="60"/>
        <v>1.2225807924419161</v>
      </c>
    </row>
    <row r="513" spans="1:11" ht="13.5" x14ac:dyDescent="0.25">
      <c r="A513" s="3">
        <f>TITRES_STAT!B516</f>
        <v>43049</v>
      </c>
      <c r="B513" s="5">
        <f>TITRES_STAT!D516</f>
        <v>1.2054</v>
      </c>
      <c r="C513" s="2">
        <f t="shared" si="53"/>
        <v>0</v>
      </c>
      <c r="D513" s="2">
        <f t="shared" si="54"/>
        <v>1.2054</v>
      </c>
      <c r="E513" s="2">
        <f t="shared" si="56"/>
        <v>1.2054000000000002</v>
      </c>
      <c r="F513" s="2">
        <f t="shared" si="57"/>
        <v>1.2105600000000005</v>
      </c>
      <c r="G513" s="2">
        <f t="shared" si="59"/>
        <v>1.2402319999999991</v>
      </c>
      <c r="H513" s="2">
        <f t="shared" si="55"/>
        <v>1.175226000000001</v>
      </c>
      <c r="I513" s="2">
        <f t="array" ref="I513">SUMPRODUCT(B497:B516, (ROW(B497:B516)-ROW(B497)+1)) / (20*21/2)</f>
        <v>1.2054</v>
      </c>
      <c r="J513" s="2">
        <f t="shared" si="58"/>
        <v>1.2136239717146176</v>
      </c>
      <c r="K513" s="2">
        <f t="shared" si="60"/>
        <v>1.2219070358755666</v>
      </c>
    </row>
    <row r="514" spans="1:11" ht="13.5" x14ac:dyDescent="0.25">
      <c r="A514" s="3">
        <f>TITRES_STAT!B517</f>
        <v>43052</v>
      </c>
      <c r="B514" s="5">
        <f>TITRES_STAT!D517</f>
        <v>1.2054</v>
      </c>
      <c r="C514" s="2">
        <f t="shared" si="53"/>
        <v>0</v>
      </c>
      <c r="D514" s="2">
        <f t="shared" si="54"/>
        <v>1.2054</v>
      </c>
      <c r="E514" s="2">
        <f t="shared" si="56"/>
        <v>1.2054000000000002</v>
      </c>
      <c r="F514" s="2">
        <f t="shared" si="57"/>
        <v>1.2079800000000005</v>
      </c>
      <c r="G514" s="2">
        <f t="shared" si="59"/>
        <v>1.2389419999999991</v>
      </c>
      <c r="H514" s="2">
        <f t="shared" si="55"/>
        <v>1.1758935000000008</v>
      </c>
      <c r="I514" s="2">
        <f t="array" ref="I514">SUMPRODUCT(B498:B517, (ROW(B498:B517)-ROW(B498)+1)) / (20*21/2)</f>
        <v>1.2054</v>
      </c>
      <c r="J514" s="2">
        <f t="shared" si="58"/>
        <v>1.2128407363132254</v>
      </c>
      <c r="K514" s="2">
        <f t="shared" si="60"/>
        <v>1.2212597011353483</v>
      </c>
    </row>
    <row r="515" spans="1:11" ht="13.5" x14ac:dyDescent="0.25">
      <c r="A515" s="3">
        <f>TITRES_STAT!B518</f>
        <v>43053</v>
      </c>
      <c r="B515" s="5">
        <f>TITRES_STAT!D518</f>
        <v>1.2054</v>
      </c>
      <c r="C515" s="2">
        <f t="shared" si="53"/>
        <v>0</v>
      </c>
      <c r="D515" s="2">
        <f t="shared" si="54"/>
        <v>1.2054</v>
      </c>
      <c r="E515" s="2">
        <f t="shared" si="56"/>
        <v>1.2054000000000002</v>
      </c>
      <c r="F515" s="2">
        <f t="shared" si="57"/>
        <v>1.2054000000000005</v>
      </c>
      <c r="G515" s="2">
        <f t="shared" si="59"/>
        <v>1.2376519999999991</v>
      </c>
      <c r="H515" s="2">
        <f t="shared" si="55"/>
        <v>1.1763490000000008</v>
      </c>
      <c r="I515" s="2">
        <f t="array" ref="I515">SUMPRODUCT(B499:B518, (ROW(B499:B518)-ROW(B499)+1)) / (20*21/2)</f>
        <v>1.2054</v>
      </c>
      <c r="J515" s="2">
        <f t="shared" si="58"/>
        <v>1.2121320947595848</v>
      </c>
      <c r="K515" s="2">
        <f t="shared" si="60"/>
        <v>1.2206377520712171</v>
      </c>
    </row>
    <row r="516" spans="1:11" ht="13.5" x14ac:dyDescent="0.25">
      <c r="A516" s="3">
        <f>TITRES_STAT!B519</f>
        <v>43054</v>
      </c>
      <c r="B516" s="5">
        <f>TITRES_STAT!D519</f>
        <v>1.2054</v>
      </c>
      <c r="C516" s="2">
        <f t="shared" ref="C516:C579" si="61">B516-B515</f>
        <v>0</v>
      </c>
      <c r="D516" s="2">
        <f t="shared" si="54"/>
        <v>1.2054</v>
      </c>
      <c r="E516" s="2">
        <f t="shared" si="56"/>
        <v>1.2054000000000002</v>
      </c>
      <c r="F516" s="2">
        <f t="shared" si="57"/>
        <v>1.2054000000000005</v>
      </c>
      <c r="G516" s="2">
        <f t="shared" si="59"/>
        <v>1.2363619999999991</v>
      </c>
      <c r="H516" s="2">
        <f t="shared" si="55"/>
        <v>1.1766225000000008</v>
      </c>
      <c r="I516" s="2">
        <f t="array" ref="I516">SUMPRODUCT(B500:B519, (ROW(B500:B519)-ROW(B500)+1)) / (20*21/2)</f>
        <v>1.2054</v>
      </c>
      <c r="J516" s="2">
        <f t="shared" si="58"/>
        <v>1.2114909428777196</v>
      </c>
      <c r="K516" s="2">
        <f t="shared" si="60"/>
        <v>1.2200401931664635</v>
      </c>
    </row>
    <row r="517" spans="1:11" ht="13.5" x14ac:dyDescent="0.25">
      <c r="A517" s="3">
        <f>TITRES_STAT!B520</f>
        <v>43055</v>
      </c>
      <c r="B517" s="5">
        <f>TITRES_STAT!D520</f>
        <v>1.2054</v>
      </c>
      <c r="C517" s="2">
        <f t="shared" si="61"/>
        <v>0</v>
      </c>
      <c r="D517" s="2">
        <f t="shared" si="54"/>
        <v>1.2054</v>
      </c>
      <c r="E517" s="2">
        <f t="shared" si="56"/>
        <v>1.2054000000000002</v>
      </c>
      <c r="F517" s="2">
        <f t="shared" si="57"/>
        <v>1.2054000000000005</v>
      </c>
      <c r="G517" s="2">
        <f t="shared" si="59"/>
        <v>1.2350719999999991</v>
      </c>
      <c r="H517" s="2">
        <f t="shared" si="55"/>
        <v>1.1768960000000008</v>
      </c>
      <c r="I517" s="2">
        <f t="array" ref="I517">SUMPRODUCT(B501:B520, (ROW(B501:B520)-ROW(B501)+1)) / (20*21/2)</f>
        <v>1.2054</v>
      </c>
      <c r="J517" s="2">
        <f t="shared" si="58"/>
        <v>1.2109108530798416</v>
      </c>
      <c r="K517" s="2">
        <f t="shared" si="60"/>
        <v>1.2194660679442493</v>
      </c>
    </row>
    <row r="518" spans="1:11" ht="13.5" x14ac:dyDescent="0.25">
      <c r="A518" s="3">
        <f>TITRES_STAT!B521</f>
        <v>43056</v>
      </c>
      <c r="B518" s="5">
        <f>TITRES_STAT!D521</f>
        <v>1.2054</v>
      </c>
      <c r="C518" s="2">
        <f t="shared" si="61"/>
        <v>0</v>
      </c>
      <c r="D518" s="2">
        <f t="shared" ref="D518:D581" si="62">AVERAGE(B514:B518)</f>
        <v>1.2054</v>
      </c>
      <c r="E518" s="2">
        <f t="shared" si="56"/>
        <v>1.2054000000000002</v>
      </c>
      <c r="F518" s="2">
        <f t="shared" si="57"/>
        <v>1.2054000000000005</v>
      </c>
      <c r="G518" s="2">
        <f t="shared" si="59"/>
        <v>1.233781999999999</v>
      </c>
      <c r="H518" s="2">
        <f t="shared" si="55"/>
        <v>1.1771695000000009</v>
      </c>
      <c r="I518" s="2">
        <f t="array" ref="I518">SUMPRODUCT(B502:B521, (ROW(B502:B521)-ROW(B502)+1)) / (20*21/2)</f>
        <v>1.2054</v>
      </c>
      <c r="J518" s="2">
        <f t="shared" si="58"/>
        <v>1.2103860099293806</v>
      </c>
      <c r="K518" s="2">
        <f t="shared" si="60"/>
        <v>1.2189144574366317</v>
      </c>
    </row>
    <row r="519" spans="1:11" ht="13.5" x14ac:dyDescent="0.25">
      <c r="A519" s="3">
        <f>TITRES_STAT!B522</f>
        <v>43059</v>
      </c>
      <c r="B519" s="5">
        <f>TITRES_STAT!D522</f>
        <v>1.2054</v>
      </c>
      <c r="C519" s="2">
        <f t="shared" si="61"/>
        <v>0</v>
      </c>
      <c r="D519" s="2">
        <f t="shared" si="62"/>
        <v>1.2054</v>
      </c>
      <c r="E519" s="2">
        <f t="shared" si="56"/>
        <v>1.2054000000000002</v>
      </c>
      <c r="F519" s="2">
        <f t="shared" si="57"/>
        <v>1.2054000000000005</v>
      </c>
      <c r="G519" s="2">
        <f t="shared" si="59"/>
        <v>1.232491999999999</v>
      </c>
      <c r="H519" s="2">
        <f t="shared" si="55"/>
        <v>1.1774430000000009</v>
      </c>
      <c r="I519" s="2">
        <f t="array" ref="I519">SUMPRODUCT(B503:B522, (ROW(B503:B522)-ROW(B503)+1)) / (20*21/2)</f>
        <v>1.2054</v>
      </c>
      <c r="J519" s="2">
        <f t="shared" si="58"/>
        <v>1.2099111518408683</v>
      </c>
      <c r="K519" s="2">
        <f t="shared" si="60"/>
        <v>1.2183844787136267</v>
      </c>
    </row>
    <row r="520" spans="1:11" ht="13.5" x14ac:dyDescent="0.25">
      <c r="A520" s="3">
        <f>TITRES_STAT!B523</f>
        <v>43060</v>
      </c>
      <c r="B520" s="5">
        <f>TITRES_STAT!D523</f>
        <v>1.2054</v>
      </c>
      <c r="C520" s="2">
        <f t="shared" si="61"/>
        <v>0</v>
      </c>
      <c r="D520" s="2">
        <f t="shared" si="62"/>
        <v>1.2054</v>
      </c>
      <c r="E520" s="2">
        <f t="shared" si="56"/>
        <v>1.2054000000000002</v>
      </c>
      <c r="F520" s="2">
        <f t="shared" si="57"/>
        <v>1.2054000000000005</v>
      </c>
      <c r="G520" s="2">
        <f t="shared" si="59"/>
        <v>1.231201999999999</v>
      </c>
      <c r="H520" s="2">
        <f t="shared" si="55"/>
        <v>1.1777165000000007</v>
      </c>
      <c r="I520" s="2">
        <f t="array" ref="I520">SUMPRODUCT(B504:B523, (ROW(B504:B523)-ROW(B504)+1)) / (20*21/2)</f>
        <v>1.2054</v>
      </c>
      <c r="J520" s="2">
        <f t="shared" si="58"/>
        <v>1.2094815183322143</v>
      </c>
      <c r="K520" s="2">
        <f t="shared" si="60"/>
        <v>1.2178752834699551</v>
      </c>
    </row>
    <row r="521" spans="1:11" ht="13.5" x14ac:dyDescent="0.25">
      <c r="A521" s="3">
        <f>TITRES_STAT!B524</f>
        <v>43061</v>
      </c>
      <c r="B521" s="5">
        <f>TITRES_STAT!D524</f>
        <v>1.2054</v>
      </c>
      <c r="C521" s="2">
        <f t="shared" si="61"/>
        <v>0</v>
      </c>
      <c r="D521" s="2">
        <f t="shared" si="62"/>
        <v>1.2054</v>
      </c>
      <c r="E521" s="2">
        <f t="shared" si="56"/>
        <v>1.2054000000000002</v>
      </c>
      <c r="F521" s="2">
        <f t="shared" si="57"/>
        <v>1.2054000000000005</v>
      </c>
      <c r="G521" s="2">
        <f t="shared" si="59"/>
        <v>1.229911999999999</v>
      </c>
      <c r="H521" s="2">
        <f t="shared" si="55"/>
        <v>1.1779900000000005</v>
      </c>
      <c r="I521" s="2">
        <f t="array" ref="I521">SUMPRODUCT(B505:B524, (ROW(B505:B524)-ROW(B505)+1)) / (20*21/2)</f>
        <v>1.2072476190476191</v>
      </c>
      <c r="J521" s="2">
        <f t="shared" si="58"/>
        <v>1.2090928023005749</v>
      </c>
      <c r="K521" s="2">
        <f t="shared" si="60"/>
        <v>1.2173860566672119</v>
      </c>
    </row>
    <row r="522" spans="1:11" ht="13.5" x14ac:dyDescent="0.25">
      <c r="A522" s="3">
        <f>TITRES_STAT!B525</f>
        <v>43062</v>
      </c>
      <c r="B522" s="5">
        <f>TITRES_STAT!D525</f>
        <v>1.2054</v>
      </c>
      <c r="C522" s="2">
        <f t="shared" si="61"/>
        <v>0</v>
      </c>
      <c r="D522" s="2">
        <f t="shared" si="62"/>
        <v>1.2054</v>
      </c>
      <c r="E522" s="2">
        <f t="shared" si="56"/>
        <v>1.2054000000000002</v>
      </c>
      <c r="F522" s="2">
        <f t="shared" si="57"/>
        <v>1.2054000000000005</v>
      </c>
      <c r="G522" s="2">
        <f t="shared" si="59"/>
        <v>1.228621999999999</v>
      </c>
      <c r="H522" s="2">
        <f t="shared" ref="H522:H585" si="63">AVERAGE(B323:B522)</f>
        <v>1.1782635000000006</v>
      </c>
      <c r="I522" s="2">
        <f t="array" ref="I522">SUMPRODUCT(B506:B525, (ROW(B506:B525)-ROW(B506)+1)) / (20*21/2)</f>
        <v>1.2090028571428573</v>
      </c>
      <c r="J522" s="2">
        <f t="shared" si="58"/>
        <v>1.2087411068433773</v>
      </c>
      <c r="K522" s="2">
        <f t="shared" si="60"/>
        <v>1.2169160152292822</v>
      </c>
    </row>
    <row r="523" spans="1:11" ht="13.5" x14ac:dyDescent="0.25">
      <c r="A523" s="3">
        <f>TITRES_STAT!B526</f>
        <v>43063</v>
      </c>
      <c r="B523" s="5">
        <f>TITRES_STAT!D526</f>
        <v>1.2054</v>
      </c>
      <c r="C523" s="2">
        <f t="shared" si="61"/>
        <v>0</v>
      </c>
      <c r="D523" s="2">
        <f t="shared" si="62"/>
        <v>1.2054</v>
      </c>
      <c r="E523" s="2">
        <f t="shared" si="56"/>
        <v>1.2054000000000002</v>
      </c>
      <c r="F523" s="2">
        <f t="shared" si="57"/>
        <v>1.2054000000000005</v>
      </c>
      <c r="G523" s="2">
        <f t="shared" si="59"/>
        <v>1.227331999999999</v>
      </c>
      <c r="H523" s="2">
        <f t="shared" si="63"/>
        <v>1.1785370000000008</v>
      </c>
      <c r="I523" s="2">
        <f t="array" ref="I523">SUMPRODUCT(B507:B526, (ROW(B507:B526)-ROW(B507)+1)) / (20*21/2)</f>
        <v>1.2106657142857142</v>
      </c>
      <c r="J523" s="2">
        <f t="shared" si="58"/>
        <v>1.2084229061916272</v>
      </c>
      <c r="K523" s="2">
        <f t="shared" si="60"/>
        <v>1.2164644067889183</v>
      </c>
    </row>
    <row r="524" spans="1:11" ht="13.5" x14ac:dyDescent="0.25">
      <c r="A524" s="3">
        <f>TITRES_STAT!B527</f>
        <v>43066</v>
      </c>
      <c r="B524" s="5">
        <f>TITRES_STAT!D527</f>
        <v>1.2248000000000001</v>
      </c>
      <c r="C524" s="2">
        <f t="shared" si="61"/>
        <v>1.9400000000000084E-2</v>
      </c>
      <c r="D524" s="2">
        <f t="shared" si="62"/>
        <v>1.2092800000000001</v>
      </c>
      <c r="E524" s="2">
        <f t="shared" ref="E524:E587" si="64">AVERAGE(B515:B524)</f>
        <v>1.2073400000000001</v>
      </c>
      <c r="F524" s="2">
        <f t="shared" si="57"/>
        <v>1.2063700000000004</v>
      </c>
      <c r="G524" s="2">
        <f t="shared" si="59"/>
        <v>1.226429999999999</v>
      </c>
      <c r="H524" s="2">
        <f t="shared" si="63"/>
        <v>1.1789075000000007</v>
      </c>
      <c r="I524" s="2">
        <f t="array" ref="I524">SUMPRODUCT(B508:B527, (ROW(B508:B527)-ROW(B508)+1)) / (20*21/2)</f>
        <v>1.2122361904761905</v>
      </c>
      <c r="J524" s="2">
        <f t="shared" si="58"/>
        <v>1.2099826294114724</v>
      </c>
      <c r="K524" s="2">
        <f t="shared" si="60"/>
        <v>1.216791292797196</v>
      </c>
    </row>
    <row r="525" spans="1:11" ht="13.5" x14ac:dyDescent="0.25">
      <c r="A525" s="3">
        <f>TITRES_STAT!B528</f>
        <v>43067</v>
      </c>
      <c r="B525" s="5">
        <f>TITRES_STAT!D528</f>
        <v>1.2248000000000001</v>
      </c>
      <c r="C525" s="2">
        <f t="shared" si="61"/>
        <v>0</v>
      </c>
      <c r="D525" s="2">
        <f t="shared" si="62"/>
        <v>1.21316</v>
      </c>
      <c r="E525" s="2">
        <f t="shared" si="64"/>
        <v>1.2092800000000001</v>
      </c>
      <c r="F525" s="2">
        <f t="shared" si="57"/>
        <v>1.2073400000000007</v>
      </c>
      <c r="G525" s="2">
        <f t="shared" si="59"/>
        <v>1.2261719999999992</v>
      </c>
      <c r="H525" s="2">
        <f t="shared" si="63"/>
        <v>1.1792780000000007</v>
      </c>
      <c r="I525" s="2">
        <f t="array" ref="I525">SUMPRODUCT(B509:B528, (ROW(B509:B528)-ROW(B509)+1)) / (20*21/2)</f>
        <v>1.2137142857142857</v>
      </c>
      <c r="J525" s="2">
        <f t="shared" si="58"/>
        <v>1.2113938075627608</v>
      </c>
      <c r="K525" s="2">
        <f t="shared" si="60"/>
        <v>1.2171053597463255</v>
      </c>
    </row>
    <row r="526" spans="1:11" ht="13.5" x14ac:dyDescent="0.25">
      <c r="A526" s="3">
        <f>TITRES_STAT!B529</f>
        <v>43068</v>
      </c>
      <c r="B526" s="5">
        <f>TITRES_STAT!D529</f>
        <v>1.2248000000000001</v>
      </c>
      <c r="C526" s="2">
        <f t="shared" si="61"/>
        <v>0</v>
      </c>
      <c r="D526" s="2">
        <f t="shared" si="62"/>
        <v>1.2170400000000001</v>
      </c>
      <c r="E526" s="2">
        <f t="shared" si="64"/>
        <v>1.21122</v>
      </c>
      <c r="F526" s="2">
        <f t="shared" si="57"/>
        <v>1.2083100000000004</v>
      </c>
      <c r="G526" s="2">
        <f t="shared" si="59"/>
        <v>1.2261719999999992</v>
      </c>
      <c r="H526" s="2">
        <f t="shared" si="63"/>
        <v>1.1796485000000005</v>
      </c>
      <c r="I526" s="2">
        <f t="array" ref="I526">SUMPRODUCT(B510:B529, (ROW(B510:B529)-ROW(B510)+1)) / (20*21/2)</f>
        <v>1.2151000000000001</v>
      </c>
      <c r="J526" s="2">
        <f t="shared" si="58"/>
        <v>1.2126705877948789</v>
      </c>
      <c r="K526" s="2">
        <f t="shared" si="60"/>
        <v>1.2174071103445088</v>
      </c>
    </row>
    <row r="527" spans="1:11" ht="13.5" x14ac:dyDescent="0.25">
      <c r="A527" s="3">
        <f>TITRES_STAT!B530</f>
        <v>43069</v>
      </c>
      <c r="B527" s="5">
        <f>TITRES_STAT!D530</f>
        <v>1.2248000000000001</v>
      </c>
      <c r="C527" s="2">
        <f t="shared" si="61"/>
        <v>0</v>
      </c>
      <c r="D527" s="2">
        <f t="shared" si="62"/>
        <v>1.22092</v>
      </c>
      <c r="E527" s="2">
        <f t="shared" si="64"/>
        <v>1.21316</v>
      </c>
      <c r="F527" s="2">
        <f t="shared" si="57"/>
        <v>1.2092800000000008</v>
      </c>
      <c r="G527" s="2">
        <f t="shared" si="59"/>
        <v>1.2255279999999993</v>
      </c>
      <c r="H527" s="2">
        <f t="shared" si="63"/>
        <v>1.1801705000000005</v>
      </c>
      <c r="I527" s="2">
        <f t="array" ref="I527">SUMPRODUCT(B511:B530, (ROW(B511:B530)-ROW(B511)+1)) / (20*21/2)</f>
        <v>1.2163933333333334</v>
      </c>
      <c r="J527" s="2">
        <f t="shared" si="58"/>
        <v>1.2138257699096524</v>
      </c>
      <c r="K527" s="2">
        <f t="shared" si="60"/>
        <v>1.2176970275859005</v>
      </c>
    </row>
    <row r="528" spans="1:11" ht="13.5" x14ac:dyDescent="0.25">
      <c r="A528" s="3">
        <f>TITRES_STAT!B531</f>
        <v>43073</v>
      </c>
      <c r="B528" s="5">
        <f>TITRES_STAT!D531</f>
        <v>1.2248000000000001</v>
      </c>
      <c r="C528" s="2">
        <f t="shared" si="61"/>
        <v>0</v>
      </c>
      <c r="D528" s="2">
        <f t="shared" si="62"/>
        <v>1.2248000000000001</v>
      </c>
      <c r="E528" s="2">
        <f t="shared" si="64"/>
        <v>1.2151000000000001</v>
      </c>
      <c r="F528" s="2">
        <f t="shared" si="57"/>
        <v>1.2102500000000007</v>
      </c>
      <c r="G528" s="2">
        <f t="shared" si="59"/>
        <v>1.2248839999999994</v>
      </c>
      <c r="H528" s="2">
        <f t="shared" si="63"/>
        <v>1.1806925000000004</v>
      </c>
      <c r="I528" s="2">
        <f t="array" ref="I528">SUMPRODUCT(B512:B531, (ROW(B512:B531)-ROW(B512)+1)) / (20*21/2)</f>
        <v>1.2175942857142856</v>
      </c>
      <c r="J528" s="2">
        <f t="shared" si="58"/>
        <v>1.2148709346801618</v>
      </c>
      <c r="K528" s="2">
        <f t="shared" si="60"/>
        <v>1.2179755755237083</v>
      </c>
    </row>
    <row r="529" spans="1:11" ht="13.5" x14ac:dyDescent="0.25">
      <c r="A529" s="3">
        <f>TITRES_STAT!B532</f>
        <v>43074</v>
      </c>
      <c r="B529" s="5">
        <f>TITRES_STAT!D532</f>
        <v>1.2248000000000001</v>
      </c>
      <c r="C529" s="2">
        <f t="shared" si="61"/>
        <v>0</v>
      </c>
      <c r="D529" s="2">
        <f t="shared" si="62"/>
        <v>1.2248000000000001</v>
      </c>
      <c r="E529" s="2">
        <f t="shared" si="64"/>
        <v>1.2170400000000001</v>
      </c>
      <c r="F529" s="2">
        <f t="shared" si="57"/>
        <v>1.2112200000000009</v>
      </c>
      <c r="G529" s="2">
        <f t="shared" si="59"/>
        <v>1.2242399999999996</v>
      </c>
      <c r="H529" s="2">
        <f t="shared" si="63"/>
        <v>1.1812145000000003</v>
      </c>
      <c r="I529" s="2">
        <f t="array" ref="I529">SUMPRODUCT(B513:B532, (ROW(B513:B532)-ROW(B513)+1)) / (20*21/2)</f>
        <v>1.2187028571428571</v>
      </c>
      <c r="J529" s="2">
        <f t="shared" si="58"/>
        <v>1.2158165599487178</v>
      </c>
      <c r="K529" s="2">
        <f t="shared" si="60"/>
        <v>1.2182432000129746</v>
      </c>
    </row>
    <row r="530" spans="1:11" ht="13.5" x14ac:dyDescent="0.25">
      <c r="A530" s="3">
        <f>TITRES_STAT!B533</f>
        <v>43075</v>
      </c>
      <c r="B530" s="5">
        <f>TITRES_STAT!D533</f>
        <v>1.2248000000000001</v>
      </c>
      <c r="C530" s="2">
        <f t="shared" si="61"/>
        <v>0</v>
      </c>
      <c r="D530" s="2">
        <f t="shared" si="62"/>
        <v>1.2248000000000001</v>
      </c>
      <c r="E530" s="2">
        <f t="shared" si="64"/>
        <v>1.21898</v>
      </c>
      <c r="F530" s="2">
        <f t="shared" si="57"/>
        <v>1.2121900000000008</v>
      </c>
      <c r="G530" s="2">
        <f t="shared" si="59"/>
        <v>1.2235959999999997</v>
      </c>
      <c r="H530" s="2">
        <f t="shared" si="63"/>
        <v>1.1817365000000002</v>
      </c>
      <c r="I530" s="2">
        <f t="array" ref="I530">SUMPRODUCT(B514:B533, (ROW(B514:B533)-ROW(B514)+1)) / (20*21/2)</f>
        <v>1.2166428571428571</v>
      </c>
      <c r="J530" s="2">
        <f t="shared" si="58"/>
        <v>1.2166721256678876</v>
      </c>
      <c r="K530" s="2">
        <f t="shared" si="60"/>
        <v>1.2185003294242305</v>
      </c>
    </row>
    <row r="531" spans="1:11" ht="13.5" x14ac:dyDescent="0.25">
      <c r="A531" s="3">
        <f>TITRES_STAT!B534</f>
        <v>43076</v>
      </c>
      <c r="B531" s="5">
        <f>TITRES_STAT!D534</f>
        <v>1.2248000000000001</v>
      </c>
      <c r="C531" s="2">
        <f t="shared" si="61"/>
        <v>0</v>
      </c>
      <c r="D531" s="2">
        <f t="shared" si="62"/>
        <v>1.2248000000000001</v>
      </c>
      <c r="E531" s="2">
        <f t="shared" si="64"/>
        <v>1.22092</v>
      </c>
      <c r="F531" s="2">
        <f t="shared" si="57"/>
        <v>1.2131600000000007</v>
      </c>
      <c r="G531" s="2">
        <f t="shared" si="59"/>
        <v>1.2229519999999996</v>
      </c>
      <c r="H531" s="2">
        <f t="shared" si="63"/>
        <v>1.1822585000000001</v>
      </c>
      <c r="I531" s="2">
        <f t="array" ref="I531">SUMPRODUCT(B515:B534, (ROW(B515:B534)-ROW(B515)+1)) / (20*21/2)</f>
        <v>1.2115776190476191</v>
      </c>
      <c r="J531" s="2">
        <f t="shared" si="58"/>
        <v>1.2174462089376128</v>
      </c>
      <c r="K531" s="2">
        <f t="shared" si="60"/>
        <v>1.2187473753291627</v>
      </c>
    </row>
    <row r="532" spans="1:11" ht="13.5" x14ac:dyDescent="0.25">
      <c r="A532" s="3">
        <f>TITRES_STAT!B535</f>
        <v>43077</v>
      </c>
      <c r="B532" s="5">
        <f>TITRES_STAT!D535</f>
        <v>1.2248000000000001</v>
      </c>
      <c r="C532" s="2">
        <f t="shared" si="61"/>
        <v>0</v>
      </c>
      <c r="D532" s="2">
        <f t="shared" si="62"/>
        <v>1.2248000000000001</v>
      </c>
      <c r="E532" s="2">
        <f t="shared" si="64"/>
        <v>1.2228600000000003</v>
      </c>
      <c r="F532" s="2">
        <f t="shared" ref="F532:F595" si="65">AVERAGE(B513:B532)</f>
        <v>1.2141300000000008</v>
      </c>
      <c r="G532" s="2">
        <f t="shared" si="59"/>
        <v>1.2223079999999997</v>
      </c>
      <c r="H532" s="2">
        <f t="shared" si="63"/>
        <v>1.1827805</v>
      </c>
      <c r="I532" s="2">
        <f t="array" ref="I532">SUMPRODUCT(B516:B535, (ROW(B516:B535)-ROW(B516)+1)) / (20*21/2)</f>
        <v>1.2097938095238097</v>
      </c>
      <c r="J532" s="2">
        <f t="shared" si="58"/>
        <v>1.2181465699911735</v>
      </c>
      <c r="K532" s="2">
        <f t="shared" si="60"/>
        <v>1.2189847331593915</v>
      </c>
    </row>
    <row r="533" spans="1:11" ht="13.5" x14ac:dyDescent="0.25">
      <c r="A533" s="3">
        <f>TITRES_STAT!B536</f>
        <v>43080</v>
      </c>
      <c r="B533" s="5">
        <f>TITRES_STAT!D536</f>
        <v>1.1924999999999999</v>
      </c>
      <c r="C533" s="2">
        <f t="shared" si="61"/>
        <v>-3.2300000000000217E-2</v>
      </c>
      <c r="D533" s="2">
        <f t="shared" si="62"/>
        <v>1.21834</v>
      </c>
      <c r="E533" s="2">
        <f t="shared" si="64"/>
        <v>1.2215700000000003</v>
      </c>
      <c r="F533" s="2">
        <f t="shared" si="65"/>
        <v>1.2134850000000006</v>
      </c>
      <c r="G533" s="2">
        <f t="shared" si="59"/>
        <v>1.2210179999999999</v>
      </c>
      <c r="H533" s="2">
        <f t="shared" si="63"/>
        <v>1.183141</v>
      </c>
      <c r="I533" s="2">
        <f t="array" ref="I533">SUMPRODUCT(B517:B536, (ROW(B517:B536)-ROW(B517)+1)) / (20*21/2)</f>
        <v>1.2111476190476194</v>
      </c>
      <c r="J533" s="2">
        <f t="shared" ref="J533:J596" si="66">$J$4*B533+J532*(1-$J$4)</f>
        <v>1.2157040395158238</v>
      </c>
      <c r="K533" s="2">
        <f t="shared" si="60"/>
        <v>1.2179461161727487</v>
      </c>
    </row>
    <row r="534" spans="1:11" ht="13.5" x14ac:dyDescent="0.25">
      <c r="A534" s="3">
        <f>TITRES_STAT!B537</f>
        <v>43081</v>
      </c>
      <c r="B534" s="5">
        <f>TITRES_STAT!D537</f>
        <v>1.1603000000000001</v>
      </c>
      <c r="C534" s="2">
        <f t="shared" si="61"/>
        <v>-3.2199999999999784E-2</v>
      </c>
      <c r="D534" s="2">
        <f t="shared" si="62"/>
        <v>1.2054400000000001</v>
      </c>
      <c r="E534" s="2">
        <f t="shared" si="64"/>
        <v>1.21512</v>
      </c>
      <c r="F534" s="2">
        <f t="shared" si="65"/>
        <v>1.2112300000000003</v>
      </c>
      <c r="G534" s="2">
        <f t="shared" si="59"/>
        <v>1.2190840000000001</v>
      </c>
      <c r="H534" s="2">
        <f t="shared" si="63"/>
        <v>1.1833405000000001</v>
      </c>
      <c r="I534" s="2">
        <f t="array" ref="I534">SUMPRODUCT(B518:B537, (ROW(B518:B537)-ROW(B518)+1)) / (20*21/2)</f>
        <v>1.2124090476190477</v>
      </c>
      <c r="J534" s="2">
        <f t="shared" si="66"/>
        <v>1.2104274643238406</v>
      </c>
      <c r="K534" s="2">
        <f t="shared" si="60"/>
        <v>1.2156854841659743</v>
      </c>
    </row>
    <row r="535" spans="1:11" ht="13.5" x14ac:dyDescent="0.25">
      <c r="A535" s="3">
        <f>TITRES_STAT!B538</f>
        <v>43082</v>
      </c>
      <c r="B535" s="5">
        <f>TITRES_STAT!D538</f>
        <v>1.1924999999999999</v>
      </c>
      <c r="C535" s="2">
        <f t="shared" si="61"/>
        <v>3.2199999999999784E-2</v>
      </c>
      <c r="D535" s="2">
        <f t="shared" si="62"/>
        <v>1.1989800000000002</v>
      </c>
      <c r="E535" s="2">
        <f t="shared" si="64"/>
        <v>1.2118899999999999</v>
      </c>
      <c r="F535" s="2">
        <f t="shared" si="65"/>
        <v>1.210585</v>
      </c>
      <c r="G535" s="2">
        <f t="shared" si="59"/>
        <v>1.217794</v>
      </c>
      <c r="H535" s="2">
        <f t="shared" si="63"/>
        <v>1.1837010000000001</v>
      </c>
      <c r="I535" s="2">
        <f t="array" ref="I535">SUMPRODUCT(B519:B538, (ROW(B519:B538)-ROW(B519)+1)) / (20*21/2)</f>
        <v>1.2135780952380952</v>
      </c>
      <c r="J535" s="2">
        <f t="shared" si="66"/>
        <v>1.2087200867691892</v>
      </c>
      <c r="K535" s="2">
        <f t="shared" si="60"/>
        <v>1.2147762494927989</v>
      </c>
    </row>
    <row r="536" spans="1:11" ht="13.5" x14ac:dyDescent="0.25">
      <c r="A536" s="3">
        <f>TITRES_STAT!B539</f>
        <v>43083</v>
      </c>
      <c r="B536" s="5">
        <f>TITRES_STAT!D539</f>
        <v>1.2248000000000001</v>
      </c>
      <c r="C536" s="2">
        <f t="shared" si="61"/>
        <v>3.2300000000000217E-2</v>
      </c>
      <c r="D536" s="2">
        <f t="shared" si="62"/>
        <v>1.1989800000000002</v>
      </c>
      <c r="E536" s="2">
        <f t="shared" si="64"/>
        <v>1.2118899999999999</v>
      </c>
      <c r="F536" s="2">
        <f t="shared" si="65"/>
        <v>1.2115550000000002</v>
      </c>
      <c r="G536" s="2">
        <f t="shared" si="59"/>
        <v>1.2171500000000002</v>
      </c>
      <c r="H536" s="2">
        <f t="shared" si="63"/>
        <v>1.1844654999999999</v>
      </c>
      <c r="I536" s="2">
        <f t="array" ref="I536">SUMPRODUCT(B520:B539, (ROW(B520:B539)-ROW(B520)+1)) / (20*21/2)</f>
        <v>1.2146547619047621</v>
      </c>
      <c r="J536" s="2">
        <f t="shared" si="66"/>
        <v>1.2102515070768856</v>
      </c>
      <c r="K536" s="2">
        <f t="shared" si="60"/>
        <v>1.2151693377479833</v>
      </c>
    </row>
    <row r="537" spans="1:11" ht="13.5" x14ac:dyDescent="0.25">
      <c r="A537" s="3">
        <f>TITRES_STAT!B540</f>
        <v>43084</v>
      </c>
      <c r="B537" s="5">
        <f>TITRES_STAT!D540</f>
        <v>1.2248000000000001</v>
      </c>
      <c r="C537" s="2">
        <f t="shared" si="61"/>
        <v>0</v>
      </c>
      <c r="D537" s="2">
        <f t="shared" si="62"/>
        <v>1.1989800000000002</v>
      </c>
      <c r="E537" s="2">
        <f t="shared" si="64"/>
        <v>1.2118899999999999</v>
      </c>
      <c r="F537" s="2">
        <f t="shared" si="65"/>
        <v>1.2125250000000001</v>
      </c>
      <c r="G537" s="2">
        <f t="shared" si="59"/>
        <v>1.2165060000000003</v>
      </c>
      <c r="H537" s="2">
        <f t="shared" si="63"/>
        <v>1.18523</v>
      </c>
      <c r="I537" s="2">
        <f t="array" ref="I537">SUMPRODUCT(B521:B540, (ROW(B521:B540)-ROW(B521)+1)) / (20*21/2)</f>
        <v>1.2156390476190475</v>
      </c>
      <c r="J537" s="2">
        <f t="shared" si="66"/>
        <v>1.211637077831468</v>
      </c>
      <c r="K537" s="2">
        <f t="shared" si="60"/>
        <v>1.2155470107774742</v>
      </c>
    </row>
    <row r="538" spans="1:11" ht="13.5" x14ac:dyDescent="0.25">
      <c r="A538" s="3">
        <f>TITRES_STAT!B541</f>
        <v>43087</v>
      </c>
      <c r="B538" s="5">
        <f>TITRES_STAT!D541</f>
        <v>1.2248000000000001</v>
      </c>
      <c r="C538" s="2">
        <f t="shared" si="61"/>
        <v>0</v>
      </c>
      <c r="D538" s="2">
        <f t="shared" si="62"/>
        <v>1.2054400000000001</v>
      </c>
      <c r="E538" s="2">
        <f t="shared" si="64"/>
        <v>1.2118900000000001</v>
      </c>
      <c r="F538" s="2">
        <f t="shared" si="65"/>
        <v>1.2134950000000004</v>
      </c>
      <c r="G538" s="2">
        <f t="shared" si="59"/>
        <v>1.2158620000000004</v>
      </c>
      <c r="H538" s="2">
        <f t="shared" si="63"/>
        <v>1.1859639999999998</v>
      </c>
      <c r="I538" s="2">
        <f t="array" ref="I538">SUMPRODUCT(B522:B541, (ROW(B522:B541)-ROW(B522)+1)) / (20*21/2)</f>
        <v>1.2165309523809527</v>
      </c>
      <c r="J538" s="2">
        <f t="shared" si="66"/>
        <v>1.2128906894665663</v>
      </c>
      <c r="K538" s="2">
        <f t="shared" si="60"/>
        <v>1.2159098730999263</v>
      </c>
    </row>
    <row r="539" spans="1:11" ht="13.5" x14ac:dyDescent="0.25">
      <c r="A539" s="3">
        <f>TITRES_STAT!B542</f>
        <v>43088</v>
      </c>
      <c r="B539" s="5">
        <f>TITRES_STAT!D542</f>
        <v>1.2248000000000001</v>
      </c>
      <c r="C539" s="2">
        <f t="shared" si="61"/>
        <v>0</v>
      </c>
      <c r="D539" s="2">
        <f t="shared" si="62"/>
        <v>1.21834</v>
      </c>
      <c r="E539" s="2">
        <f t="shared" si="64"/>
        <v>1.2118900000000001</v>
      </c>
      <c r="F539" s="2">
        <f t="shared" si="65"/>
        <v>1.2144650000000001</v>
      </c>
      <c r="G539" s="2">
        <f t="shared" si="59"/>
        <v>1.2152180000000006</v>
      </c>
      <c r="H539" s="2">
        <f t="shared" si="63"/>
        <v>1.1868494999999999</v>
      </c>
      <c r="I539" s="2">
        <f t="array" ref="I539">SUMPRODUCT(B523:B542, (ROW(B523:B542)-ROW(B523)+1)) / (20*21/2)</f>
        <v>1.2173304761904764</v>
      </c>
      <c r="J539" s="2">
        <f t="shared" si="66"/>
        <v>1.2140249095173696</v>
      </c>
      <c r="K539" s="2">
        <f t="shared" si="60"/>
        <v>1.2162585055273802</v>
      </c>
    </row>
    <row r="540" spans="1:11" ht="13.5" x14ac:dyDescent="0.25">
      <c r="A540" s="3">
        <f>TITRES_STAT!B543</f>
        <v>43089</v>
      </c>
      <c r="B540" s="5">
        <f>TITRES_STAT!D543</f>
        <v>1.2248000000000001</v>
      </c>
      <c r="C540" s="2">
        <f t="shared" si="61"/>
        <v>0</v>
      </c>
      <c r="D540" s="2">
        <f t="shared" si="62"/>
        <v>1.2248000000000001</v>
      </c>
      <c r="E540" s="2">
        <f t="shared" si="64"/>
        <v>1.2118900000000001</v>
      </c>
      <c r="F540" s="2">
        <f t="shared" si="65"/>
        <v>1.2154350000000005</v>
      </c>
      <c r="G540" s="2">
        <f t="shared" si="59"/>
        <v>1.2145740000000007</v>
      </c>
      <c r="H540" s="2">
        <f t="shared" si="63"/>
        <v>1.1876744999999997</v>
      </c>
      <c r="I540" s="2">
        <f t="array" ref="I540">SUMPRODUCT(B524:B543, (ROW(B524:B543)-ROW(B524)+1)) / (20*21/2)</f>
        <v>1.2180376190476192</v>
      </c>
      <c r="J540" s="2">
        <f t="shared" si="66"/>
        <v>1.2150511086109534</v>
      </c>
      <c r="K540" s="2">
        <f t="shared" si="60"/>
        <v>1.216593466094934</v>
      </c>
    </row>
    <row r="541" spans="1:11" ht="13.5" x14ac:dyDescent="0.25">
      <c r="A541" s="3">
        <f>TITRES_STAT!B544</f>
        <v>43090</v>
      </c>
      <c r="B541" s="5">
        <f>TITRES_STAT!D544</f>
        <v>1.2248000000000001</v>
      </c>
      <c r="C541" s="2">
        <f t="shared" si="61"/>
        <v>0</v>
      </c>
      <c r="D541" s="2">
        <f t="shared" si="62"/>
        <v>1.2248000000000001</v>
      </c>
      <c r="E541" s="2">
        <f t="shared" si="64"/>
        <v>1.2118900000000001</v>
      </c>
      <c r="F541" s="2">
        <f t="shared" si="65"/>
        <v>1.2164050000000004</v>
      </c>
      <c r="G541" s="2">
        <f t="shared" si="59"/>
        <v>1.2139300000000006</v>
      </c>
      <c r="H541" s="2">
        <f t="shared" si="63"/>
        <v>1.1884994999999998</v>
      </c>
      <c r="I541" s="2">
        <f t="array" ref="I541">SUMPRODUCT(B525:B544, (ROW(B525:B544)-ROW(B525)+1)) / (20*21/2)</f>
        <v>1.218652380952381</v>
      </c>
      <c r="J541" s="2">
        <f t="shared" si="66"/>
        <v>1.2159795744575295</v>
      </c>
      <c r="K541" s="2">
        <f t="shared" si="60"/>
        <v>1.2169152909539562</v>
      </c>
    </row>
    <row r="542" spans="1:11" ht="13.5" x14ac:dyDescent="0.25">
      <c r="A542" s="3">
        <f>TITRES_STAT!B545</f>
        <v>43091</v>
      </c>
      <c r="B542" s="5">
        <f>TITRES_STAT!D545</f>
        <v>1.2248000000000001</v>
      </c>
      <c r="C542" s="2">
        <f t="shared" si="61"/>
        <v>0</v>
      </c>
      <c r="D542" s="2">
        <f t="shared" si="62"/>
        <v>1.2248000000000001</v>
      </c>
      <c r="E542" s="2">
        <f t="shared" si="64"/>
        <v>1.2118900000000001</v>
      </c>
      <c r="F542" s="2">
        <f t="shared" si="65"/>
        <v>1.2173750000000005</v>
      </c>
      <c r="G542" s="2">
        <f t="shared" si="59"/>
        <v>1.2132860000000008</v>
      </c>
      <c r="H542" s="2">
        <f t="shared" si="63"/>
        <v>1.1893244999999997</v>
      </c>
      <c r="I542" s="2">
        <f t="array" ref="I542">SUMPRODUCT(B526:B545, (ROW(B526:B545)-ROW(B526)+1)) / (20*21/2)</f>
        <v>1.2192671428571429</v>
      </c>
      <c r="J542" s="2">
        <f t="shared" si="66"/>
        <v>1.2168196149853838</v>
      </c>
      <c r="K542" s="2">
        <f t="shared" si="60"/>
        <v>1.2172244952302718</v>
      </c>
    </row>
    <row r="543" spans="1:11" ht="13.5" x14ac:dyDescent="0.25">
      <c r="A543" s="3">
        <f>TITRES_STAT!B546</f>
        <v>43094</v>
      </c>
      <c r="B543" s="5">
        <f>TITRES_STAT!D546</f>
        <v>1.2248000000000001</v>
      </c>
      <c r="C543" s="2">
        <f t="shared" si="61"/>
        <v>0</v>
      </c>
      <c r="D543" s="2">
        <f t="shared" si="62"/>
        <v>1.2248000000000001</v>
      </c>
      <c r="E543" s="2">
        <f t="shared" si="64"/>
        <v>1.2151200000000002</v>
      </c>
      <c r="F543" s="2">
        <f t="shared" si="65"/>
        <v>1.2183450000000005</v>
      </c>
      <c r="G543" s="2">
        <f t="shared" si="59"/>
        <v>1.2126420000000009</v>
      </c>
      <c r="H543" s="2">
        <f t="shared" si="63"/>
        <v>1.1901189999999997</v>
      </c>
      <c r="I543" s="2">
        <f t="array" ref="I543">SUMPRODUCT(B527:B546, (ROW(B527:B546)-ROW(B527)+1)) / (20*21/2)</f>
        <v>1.2180342857142858</v>
      </c>
      <c r="J543" s="2">
        <f t="shared" si="66"/>
        <v>1.2175796516534425</v>
      </c>
      <c r="K543" s="2">
        <f t="shared" si="60"/>
        <v>1.2175215738486924</v>
      </c>
    </row>
    <row r="544" spans="1:11" ht="13.5" x14ac:dyDescent="0.25">
      <c r="A544" s="3">
        <f>TITRES_STAT!B547</f>
        <v>43095</v>
      </c>
      <c r="B544" s="5">
        <f>TITRES_STAT!D547</f>
        <v>1.2248000000000001</v>
      </c>
      <c r="C544" s="2">
        <f t="shared" si="61"/>
        <v>0</v>
      </c>
      <c r="D544" s="2">
        <f t="shared" si="62"/>
        <v>1.2248000000000001</v>
      </c>
      <c r="E544" s="2">
        <f t="shared" si="64"/>
        <v>1.22157</v>
      </c>
      <c r="F544" s="2">
        <f t="shared" si="65"/>
        <v>1.2183450000000005</v>
      </c>
      <c r="G544" s="2">
        <f t="shared" si="59"/>
        <v>1.211998000000001</v>
      </c>
      <c r="H544" s="2">
        <f t="shared" si="63"/>
        <v>1.1909739999999998</v>
      </c>
      <c r="I544" s="2">
        <f t="array" ref="I544">SUMPRODUCT(B528:B547, (ROW(B528:B547)-ROW(B528)+1)) / (20*21/2)</f>
        <v>1.2187414285714286</v>
      </c>
      <c r="J544" s="2">
        <f t="shared" si="66"/>
        <v>1.2182673038769243</v>
      </c>
      <c r="K544" s="2">
        <f t="shared" si="60"/>
        <v>1.2178070023252143</v>
      </c>
    </row>
    <row r="545" spans="1:11" ht="13.5" x14ac:dyDescent="0.25">
      <c r="A545" s="3">
        <f>TITRES_STAT!B548</f>
        <v>43096</v>
      </c>
      <c r="B545" s="5">
        <f>TITRES_STAT!D548</f>
        <v>1.2248000000000001</v>
      </c>
      <c r="C545" s="2">
        <f t="shared" si="61"/>
        <v>0</v>
      </c>
      <c r="D545" s="2">
        <f t="shared" si="62"/>
        <v>1.2248000000000001</v>
      </c>
      <c r="E545" s="2">
        <f t="shared" si="64"/>
        <v>1.2248000000000001</v>
      </c>
      <c r="F545" s="2">
        <f t="shared" si="65"/>
        <v>1.2183450000000005</v>
      </c>
      <c r="G545" s="2">
        <f t="shared" si="59"/>
        <v>1.2113540000000009</v>
      </c>
      <c r="H545" s="2">
        <f t="shared" si="63"/>
        <v>1.1917989999999996</v>
      </c>
      <c r="I545" s="2">
        <f t="array" ref="I545">SUMPRODUCT(B529:B548, (ROW(B529:B548)-ROW(B529)+1)) / (20*21/2)</f>
        <v>1.2194485714285714</v>
      </c>
      <c r="J545" s="2">
        <f t="shared" si="66"/>
        <v>1.2188894654124554</v>
      </c>
      <c r="K545" s="2">
        <f t="shared" si="60"/>
        <v>1.2180812375281471</v>
      </c>
    </row>
    <row r="546" spans="1:11" ht="13.5" x14ac:dyDescent="0.25">
      <c r="A546" s="3">
        <f>TITRES_STAT!B549</f>
        <v>43097</v>
      </c>
      <c r="B546" s="5">
        <f>TITRES_STAT!D549</f>
        <v>1.2054</v>
      </c>
      <c r="C546" s="2">
        <f t="shared" si="61"/>
        <v>-1.9400000000000084E-2</v>
      </c>
      <c r="D546" s="2">
        <f t="shared" si="62"/>
        <v>1.22092</v>
      </c>
      <c r="E546" s="2">
        <f t="shared" si="64"/>
        <v>1.2228600000000001</v>
      </c>
      <c r="F546" s="2">
        <f t="shared" si="65"/>
        <v>1.2173750000000003</v>
      </c>
      <c r="G546" s="2">
        <f t="shared" si="59"/>
        <v>1.2113540000000009</v>
      </c>
      <c r="H546" s="2">
        <f t="shared" si="63"/>
        <v>1.1925269999999997</v>
      </c>
      <c r="I546" s="2">
        <f t="array" ref="I546">SUMPRODUCT(B530:B549, (ROW(B530:B549)-ROW(B530)+1)) / (20*21/2)</f>
        <v>1.2170795238095238</v>
      </c>
      <c r="J546" s="2">
        <f t="shared" si="66"/>
        <v>1.2176047544207929</v>
      </c>
      <c r="K546" s="2">
        <f t="shared" si="60"/>
        <v>1.2175839340956709</v>
      </c>
    </row>
    <row r="547" spans="1:11" ht="13.5" x14ac:dyDescent="0.25">
      <c r="A547" s="3">
        <f>TITRES_STAT!B550</f>
        <v>43098</v>
      </c>
      <c r="B547" s="5">
        <f>TITRES_STAT!D550</f>
        <v>1.2248000000000001</v>
      </c>
      <c r="C547" s="2">
        <f t="shared" si="61"/>
        <v>1.9400000000000084E-2</v>
      </c>
      <c r="D547" s="2">
        <f t="shared" si="62"/>
        <v>1.22092</v>
      </c>
      <c r="E547" s="2">
        <f t="shared" si="64"/>
        <v>1.2228600000000003</v>
      </c>
      <c r="F547" s="2">
        <f t="shared" si="65"/>
        <v>1.2173750000000001</v>
      </c>
      <c r="G547" s="2">
        <f t="shared" si="59"/>
        <v>1.2117420000000012</v>
      </c>
      <c r="H547" s="2">
        <f t="shared" si="63"/>
        <v>1.1933519999999995</v>
      </c>
      <c r="I547" s="2">
        <f t="array" ref="I547">SUMPRODUCT(B531:B550, (ROW(B531:B550)-ROW(B531)+1)) / (20*21/2)</f>
        <v>1.2173214285714289</v>
      </c>
      <c r="J547" s="2">
        <f t="shared" si="66"/>
        <v>1.2182900159045269</v>
      </c>
      <c r="K547" s="2">
        <f t="shared" si="60"/>
        <v>1.2178669170723113</v>
      </c>
    </row>
    <row r="548" spans="1:11" ht="13.5" x14ac:dyDescent="0.25">
      <c r="A548" s="3">
        <f>TITRES_STAT!B551</f>
        <v>43102</v>
      </c>
      <c r="B548" s="5">
        <f>TITRES_STAT!D551</f>
        <v>1.2248000000000001</v>
      </c>
      <c r="C548" s="2">
        <f t="shared" si="61"/>
        <v>0</v>
      </c>
      <c r="D548" s="2">
        <f t="shared" si="62"/>
        <v>1.22092</v>
      </c>
      <c r="E548" s="2">
        <f t="shared" si="64"/>
        <v>1.2228600000000001</v>
      </c>
      <c r="F548" s="2">
        <f t="shared" si="65"/>
        <v>1.2173750000000005</v>
      </c>
      <c r="G548" s="2">
        <f t="shared" si="59"/>
        <v>1.212130000000001</v>
      </c>
      <c r="H548" s="2">
        <f t="shared" si="63"/>
        <v>1.1941769999999994</v>
      </c>
      <c r="I548" s="2">
        <f t="array" ref="I548">SUMPRODUCT(B532:B551, (ROW(B532:B551)-ROW(B532)+1)) / (20*21/2)</f>
        <v>1.2175942857142859</v>
      </c>
      <c r="J548" s="2">
        <f t="shared" si="66"/>
        <v>1.2189100143898102</v>
      </c>
      <c r="K548" s="2">
        <f t="shared" si="60"/>
        <v>1.2181388026773188</v>
      </c>
    </row>
    <row r="549" spans="1:11" ht="13.5" x14ac:dyDescent="0.25">
      <c r="A549" s="3">
        <f>TITRES_STAT!B552</f>
        <v>43103</v>
      </c>
      <c r="B549" s="5">
        <f>TITRES_STAT!D552</f>
        <v>1.1924999999999999</v>
      </c>
      <c r="C549" s="2">
        <f t="shared" si="61"/>
        <v>-3.2300000000000217E-2</v>
      </c>
      <c r="D549" s="2">
        <f t="shared" si="62"/>
        <v>1.2144600000000001</v>
      </c>
      <c r="E549" s="2">
        <f t="shared" si="64"/>
        <v>1.21963</v>
      </c>
      <c r="F549" s="2">
        <f t="shared" si="65"/>
        <v>1.2157600000000004</v>
      </c>
      <c r="G549" s="2">
        <f t="shared" si="59"/>
        <v>1.2118720000000012</v>
      </c>
      <c r="H549" s="2">
        <f t="shared" si="63"/>
        <v>1.1948404999999993</v>
      </c>
      <c r="I549" s="2">
        <f t="array" ref="I549">SUMPRODUCT(B533:B552, (ROW(B533:B552)-ROW(B533)+1)) / (20*21/2)</f>
        <v>1.2178980952380953</v>
      </c>
      <c r="J549" s="2">
        <f t="shared" si="66"/>
        <v>1.216394774924114</v>
      </c>
      <c r="K549" s="2">
        <f t="shared" si="60"/>
        <v>1.2171333594350711</v>
      </c>
    </row>
    <row r="550" spans="1:11" ht="13.5" x14ac:dyDescent="0.25">
      <c r="A550" s="3">
        <f>TITRES_STAT!B553</f>
        <v>43104</v>
      </c>
      <c r="B550" s="5">
        <f>TITRES_STAT!D553</f>
        <v>1.2182999999999999</v>
      </c>
      <c r="C550" s="2">
        <f t="shared" si="61"/>
        <v>2.5800000000000045E-2</v>
      </c>
      <c r="D550" s="2">
        <f t="shared" si="62"/>
        <v>1.21316</v>
      </c>
      <c r="E550" s="2">
        <f t="shared" si="64"/>
        <v>1.2189800000000002</v>
      </c>
      <c r="F550" s="2">
        <f t="shared" si="65"/>
        <v>1.2154350000000003</v>
      </c>
      <c r="G550" s="2">
        <f t="shared" si="59"/>
        <v>1.212130000000001</v>
      </c>
      <c r="H550" s="2">
        <f t="shared" si="63"/>
        <v>1.1956329999999993</v>
      </c>
      <c r="I550" s="2">
        <f t="array" ref="I550">SUMPRODUCT(B534:B553, (ROW(B534:B553)-ROW(B534)+1)) / (20*21/2)</f>
        <v>1.2182328571428567</v>
      </c>
      <c r="J550" s="2">
        <f t="shared" si="66"/>
        <v>1.2165762249313412</v>
      </c>
      <c r="K550" s="2">
        <f t="shared" si="60"/>
        <v>1.2171791100454605</v>
      </c>
    </row>
    <row r="551" spans="1:11" ht="13.5" x14ac:dyDescent="0.25">
      <c r="A551" s="3">
        <f>TITRES_STAT!B554</f>
        <v>43105</v>
      </c>
      <c r="B551" s="5">
        <f>TITRES_STAT!D554</f>
        <v>1.2182999999999999</v>
      </c>
      <c r="C551" s="2">
        <f t="shared" si="61"/>
        <v>0</v>
      </c>
      <c r="D551" s="2">
        <f t="shared" si="62"/>
        <v>1.21574</v>
      </c>
      <c r="E551" s="2">
        <f t="shared" si="64"/>
        <v>1.2183299999999999</v>
      </c>
      <c r="F551" s="2">
        <f t="shared" si="65"/>
        <v>1.2151100000000001</v>
      </c>
      <c r="G551" s="2">
        <f t="shared" si="59"/>
        <v>1.2123880000000011</v>
      </c>
      <c r="H551" s="2">
        <f t="shared" si="63"/>
        <v>1.1963949999999992</v>
      </c>
      <c r="I551" s="2">
        <f t="array" ref="I551">SUMPRODUCT(B535:B554, (ROW(B535:B554)-ROW(B535)+1)) / (20*21/2)</f>
        <v>1.2184447619047616</v>
      </c>
      <c r="J551" s="2">
        <f t="shared" si="66"/>
        <v>1.216740393985499</v>
      </c>
      <c r="K551" s="2">
        <f t="shared" si="60"/>
        <v>1.217223066514266</v>
      </c>
    </row>
    <row r="552" spans="1:11" ht="13.5" x14ac:dyDescent="0.25">
      <c r="A552" s="3">
        <f>TITRES_STAT!B555</f>
        <v>43108</v>
      </c>
      <c r="B552" s="5">
        <f>TITRES_STAT!D555</f>
        <v>1.2182999999999999</v>
      </c>
      <c r="C552" s="2">
        <f t="shared" si="61"/>
        <v>0</v>
      </c>
      <c r="D552" s="2">
        <f t="shared" si="62"/>
        <v>1.2144400000000002</v>
      </c>
      <c r="E552" s="2">
        <f t="shared" si="64"/>
        <v>1.2176799999999999</v>
      </c>
      <c r="F552" s="2">
        <f t="shared" si="65"/>
        <v>1.214785</v>
      </c>
      <c r="G552" s="2">
        <f t="shared" si="59"/>
        <v>1.212646000000001</v>
      </c>
      <c r="H552" s="2">
        <f t="shared" si="63"/>
        <v>1.1971569999999991</v>
      </c>
      <c r="I552" s="2">
        <f t="array" ref="I552">SUMPRODUCT(B536:B555, (ROW(B536:B555)-ROW(B536)+1)) / (20*21/2)</f>
        <v>1.2183804761904757</v>
      </c>
      <c r="J552" s="2">
        <f t="shared" si="66"/>
        <v>1.2168889278916419</v>
      </c>
      <c r="K552" s="2">
        <f t="shared" si="60"/>
        <v>1.2172652991999811</v>
      </c>
    </row>
    <row r="553" spans="1:11" ht="13.5" x14ac:dyDescent="0.25">
      <c r="A553" s="3">
        <f>TITRES_STAT!B556</f>
        <v>43109</v>
      </c>
      <c r="B553" s="5">
        <f>TITRES_STAT!D556</f>
        <v>1.2182999999999999</v>
      </c>
      <c r="C553" s="2">
        <f t="shared" si="61"/>
        <v>0</v>
      </c>
      <c r="D553" s="2">
        <f t="shared" si="62"/>
        <v>1.2131400000000001</v>
      </c>
      <c r="E553" s="2">
        <f t="shared" si="64"/>
        <v>1.2170299999999998</v>
      </c>
      <c r="F553" s="2">
        <f t="shared" si="65"/>
        <v>1.2160749999999998</v>
      </c>
      <c r="G553" s="2">
        <f t="shared" si="59"/>
        <v>1.2129040000000011</v>
      </c>
      <c r="H553" s="2">
        <f t="shared" si="63"/>
        <v>1.1979189999999991</v>
      </c>
      <c r="I553" s="2">
        <f t="array" ref="I553">SUMPRODUCT(B537:B556, (ROW(B537:B556)-ROW(B537)+1)) / (20*21/2)</f>
        <v>1.2175838095238094</v>
      </c>
      <c r="J553" s="2">
        <f t="shared" si="66"/>
        <v>1.2170233157114856</v>
      </c>
      <c r="K553" s="2">
        <f t="shared" si="60"/>
        <v>1.2173058757019426</v>
      </c>
    </row>
    <row r="554" spans="1:11" ht="13.5" x14ac:dyDescent="0.25">
      <c r="A554" s="3">
        <f>TITRES_STAT!B557</f>
        <v>43110</v>
      </c>
      <c r="B554" s="5">
        <f>TITRES_STAT!D557</f>
        <v>1.2182999999999999</v>
      </c>
      <c r="C554" s="2">
        <f t="shared" si="61"/>
        <v>0</v>
      </c>
      <c r="D554" s="2">
        <f t="shared" si="62"/>
        <v>1.2182999999999999</v>
      </c>
      <c r="E554" s="2">
        <f t="shared" si="64"/>
        <v>1.2163799999999998</v>
      </c>
      <c r="F554" s="2">
        <f t="shared" si="65"/>
        <v>1.2189749999999999</v>
      </c>
      <c r="G554" s="2">
        <f t="shared" si="59"/>
        <v>1.213162000000001</v>
      </c>
      <c r="H554" s="2">
        <f t="shared" si="63"/>
        <v>1.1984994999999989</v>
      </c>
      <c r="I554" s="2">
        <f t="array" ref="I554">SUMPRODUCT(B538:B557, (ROW(B538:B557)-ROW(B538)+1)) / (20*21/2)</f>
        <v>1.2143914285714283</v>
      </c>
      <c r="J554" s="2">
        <f t="shared" si="66"/>
        <v>1.2171449046913441</v>
      </c>
      <c r="K554" s="2">
        <f t="shared" si="60"/>
        <v>1.2173448609685331</v>
      </c>
    </row>
    <row r="555" spans="1:11" ht="13.5" x14ac:dyDescent="0.25">
      <c r="A555" s="3">
        <f>TITRES_STAT!B558</f>
        <v>43111</v>
      </c>
      <c r="B555" s="5">
        <f>TITRES_STAT!D558</f>
        <v>1.2182999999999999</v>
      </c>
      <c r="C555" s="2">
        <f t="shared" si="61"/>
        <v>0</v>
      </c>
      <c r="D555" s="2">
        <f t="shared" si="62"/>
        <v>1.2182999999999999</v>
      </c>
      <c r="E555" s="2">
        <f t="shared" si="64"/>
        <v>1.2157299999999998</v>
      </c>
      <c r="F555" s="2">
        <f t="shared" si="65"/>
        <v>1.2202649999999999</v>
      </c>
      <c r="G555" s="2">
        <f t="shared" si="59"/>
        <v>1.2134200000000011</v>
      </c>
      <c r="H555" s="2">
        <f t="shared" si="63"/>
        <v>1.199079999999999</v>
      </c>
      <c r="I555" s="2">
        <f t="array" ref="I555">SUMPRODUCT(B539:B558, (ROW(B539:B558)-ROW(B539)+1)) / (20*21/2)</f>
        <v>1.2113833333333333</v>
      </c>
      <c r="J555" s="2">
        <f t="shared" si="66"/>
        <v>1.2172549137683588</v>
      </c>
      <c r="K555" s="2">
        <f t="shared" si="60"/>
        <v>1.2173823174011398</v>
      </c>
    </row>
    <row r="556" spans="1:11" ht="13.5" x14ac:dyDescent="0.25">
      <c r="A556" s="3">
        <f>TITRES_STAT!B559</f>
        <v>43112</v>
      </c>
      <c r="B556" s="5">
        <f>TITRES_STAT!D559</f>
        <v>1.2119</v>
      </c>
      <c r="C556" s="2">
        <f t="shared" si="61"/>
        <v>-6.3999999999999613E-3</v>
      </c>
      <c r="D556" s="2">
        <f t="shared" si="62"/>
        <v>1.21702</v>
      </c>
      <c r="E556" s="2">
        <f t="shared" si="64"/>
        <v>1.2163799999999998</v>
      </c>
      <c r="F556" s="2">
        <f t="shared" si="65"/>
        <v>1.2196199999999997</v>
      </c>
      <c r="G556" s="2">
        <f t="shared" si="59"/>
        <v>1.2135500000000008</v>
      </c>
      <c r="H556" s="2">
        <f t="shared" si="63"/>
        <v>1.1996284999999989</v>
      </c>
      <c r="I556" s="2">
        <f t="array" ref="I556">SUMPRODUCT(B540:B559, (ROW(B540:B559)-ROW(B540)+1)) / (20*21/2)</f>
        <v>1.2085595238095237</v>
      </c>
      <c r="J556" s="2">
        <f t="shared" si="66"/>
        <v>1.2167449219808959</v>
      </c>
      <c r="K556" s="2">
        <f t="shared" si="60"/>
        <v>1.2171673245618795</v>
      </c>
    </row>
    <row r="557" spans="1:11" ht="13.5" x14ac:dyDescent="0.25">
      <c r="A557" s="3">
        <f>TITRES_STAT!B560</f>
        <v>43115</v>
      </c>
      <c r="B557" s="5">
        <f>TITRES_STAT!D560</f>
        <v>1.1860999999999999</v>
      </c>
      <c r="C557" s="2">
        <f t="shared" si="61"/>
        <v>-2.5800000000000045E-2</v>
      </c>
      <c r="D557" s="2">
        <f t="shared" si="62"/>
        <v>1.2105799999999998</v>
      </c>
      <c r="E557" s="2">
        <f t="shared" si="64"/>
        <v>1.21251</v>
      </c>
      <c r="F557" s="2">
        <f t="shared" si="65"/>
        <v>1.2176849999999999</v>
      </c>
      <c r="G557" s="2">
        <f t="shared" si="59"/>
        <v>1.213164000000001</v>
      </c>
      <c r="H557" s="2">
        <f t="shared" si="63"/>
        <v>1.2000479999999991</v>
      </c>
      <c r="I557" s="2">
        <f t="array" ref="I557">SUMPRODUCT(B541:B560, (ROW(B541:B560)-ROW(B541)+1)) / (20*21/2)</f>
        <v>1.2059199999999999</v>
      </c>
      <c r="J557" s="2">
        <f t="shared" si="66"/>
        <v>1.2138263579827153</v>
      </c>
      <c r="K557" s="2">
        <f t="shared" si="60"/>
        <v>1.2159489981084726</v>
      </c>
    </row>
    <row r="558" spans="1:11" ht="13.5" x14ac:dyDescent="0.25">
      <c r="A558" s="3">
        <f>TITRES_STAT!B561</f>
        <v>43116</v>
      </c>
      <c r="B558" s="5">
        <f>TITRES_STAT!D561</f>
        <v>1.1860999999999999</v>
      </c>
      <c r="C558" s="2">
        <f t="shared" si="61"/>
        <v>0</v>
      </c>
      <c r="D558" s="2">
        <f t="shared" si="62"/>
        <v>1.20414</v>
      </c>
      <c r="E558" s="2">
        <f t="shared" si="64"/>
        <v>1.2086399999999999</v>
      </c>
      <c r="F558" s="2">
        <f t="shared" si="65"/>
        <v>1.2157499999999997</v>
      </c>
      <c r="G558" s="2">
        <f t="shared" si="59"/>
        <v>1.2127780000000008</v>
      </c>
      <c r="H558" s="2">
        <f t="shared" si="63"/>
        <v>1.2004674999999989</v>
      </c>
      <c r="I558" s="2">
        <f t="array" ref="I558">SUMPRODUCT(B542:B561, (ROW(B542:B561)-ROW(B542)+1)) / (20*21/2)</f>
        <v>1.2034647619047618</v>
      </c>
      <c r="J558" s="2">
        <f t="shared" si="66"/>
        <v>1.211185752460552</v>
      </c>
      <c r="K558" s="2">
        <f t="shared" si="60"/>
        <v>1.2147784491630425</v>
      </c>
    </row>
    <row r="559" spans="1:11" ht="13.5" x14ac:dyDescent="0.25">
      <c r="A559" s="3">
        <f>TITRES_STAT!B562</f>
        <v>43117</v>
      </c>
      <c r="B559" s="5">
        <f>TITRES_STAT!D562</f>
        <v>1.1860999999999999</v>
      </c>
      <c r="C559" s="2">
        <f t="shared" si="61"/>
        <v>0</v>
      </c>
      <c r="D559" s="2">
        <f t="shared" si="62"/>
        <v>1.1976999999999998</v>
      </c>
      <c r="E559" s="2">
        <f t="shared" si="64"/>
        <v>1.2079999999999997</v>
      </c>
      <c r="F559" s="2">
        <f t="shared" si="65"/>
        <v>1.2138149999999999</v>
      </c>
      <c r="G559" s="2">
        <f t="shared" si="59"/>
        <v>1.212392000000001</v>
      </c>
      <c r="H559" s="2">
        <f t="shared" si="63"/>
        <v>1.2008869999999989</v>
      </c>
      <c r="I559" s="2">
        <f t="array" ref="I559">SUMPRODUCT(B543:B562, (ROW(B543:B562)-ROW(B543)+1)) / (20*21/2)</f>
        <v>1.2011938095238095</v>
      </c>
      <c r="J559" s="2">
        <f t="shared" si="66"/>
        <v>1.2087966331785949</v>
      </c>
      <c r="K559" s="2">
        <f t="shared" si="60"/>
        <v>1.2136538040978253</v>
      </c>
    </row>
    <row r="560" spans="1:11" ht="13.5" x14ac:dyDescent="0.25">
      <c r="A560" s="3">
        <f>TITRES_STAT!B563</f>
        <v>43118</v>
      </c>
      <c r="B560" s="5">
        <f>TITRES_STAT!D563</f>
        <v>1.1860999999999999</v>
      </c>
      <c r="C560" s="2">
        <f t="shared" si="61"/>
        <v>0</v>
      </c>
      <c r="D560" s="2">
        <f t="shared" si="62"/>
        <v>1.1912599999999998</v>
      </c>
      <c r="E560" s="2">
        <f t="shared" si="64"/>
        <v>1.20478</v>
      </c>
      <c r="F560" s="2">
        <f t="shared" si="65"/>
        <v>1.2118799999999998</v>
      </c>
      <c r="G560" s="2">
        <f t="shared" si="59"/>
        <v>1.212006000000001</v>
      </c>
      <c r="H560" s="2">
        <f t="shared" si="63"/>
        <v>1.2013064999999992</v>
      </c>
      <c r="I560" s="2">
        <f t="array" ref="I560">SUMPRODUCT(B544:B563, (ROW(B544:B563)-ROW(B544)+1)) / (20*21/2)</f>
        <v>1.1997166666666665</v>
      </c>
      <c r="J560" s="2">
        <f t="shared" si="66"/>
        <v>1.2066350490663478</v>
      </c>
      <c r="K560" s="2">
        <f t="shared" si="60"/>
        <v>1.2125732627606558</v>
      </c>
    </row>
    <row r="561" spans="1:11" ht="13.5" x14ac:dyDescent="0.25">
      <c r="A561" s="3">
        <f>TITRES_STAT!B564</f>
        <v>43119</v>
      </c>
      <c r="B561" s="5">
        <f>TITRES_STAT!D564</f>
        <v>1.1860999999999999</v>
      </c>
      <c r="C561" s="2">
        <f t="shared" si="61"/>
        <v>0</v>
      </c>
      <c r="D561" s="2">
        <f t="shared" si="62"/>
        <v>1.1860999999999999</v>
      </c>
      <c r="E561" s="2">
        <f t="shared" si="64"/>
        <v>1.20156</v>
      </c>
      <c r="F561" s="2">
        <f t="shared" si="65"/>
        <v>1.2099449999999998</v>
      </c>
      <c r="G561" s="2">
        <f t="shared" si="59"/>
        <v>1.2116200000000008</v>
      </c>
      <c r="H561" s="2">
        <f t="shared" si="63"/>
        <v>1.201483499999999</v>
      </c>
      <c r="I561" s="2">
        <f t="array" ref="I561">SUMPRODUCT(B545:B564, (ROW(B545:B564)-ROW(B545)+1)) / (20*21/2)</f>
        <v>1.1983933333333332</v>
      </c>
      <c r="J561" s="2">
        <f t="shared" si="66"/>
        <v>1.2046793301076482</v>
      </c>
      <c r="K561" s="2">
        <f t="shared" si="60"/>
        <v>1.2115350955935713</v>
      </c>
    </row>
    <row r="562" spans="1:11" ht="13.5" x14ac:dyDescent="0.25">
      <c r="A562" s="3">
        <f>TITRES_STAT!B565</f>
        <v>43122</v>
      </c>
      <c r="B562" s="5">
        <f>TITRES_STAT!D565</f>
        <v>1.1860999999999999</v>
      </c>
      <c r="C562" s="2">
        <f t="shared" si="61"/>
        <v>0</v>
      </c>
      <c r="D562" s="2">
        <f t="shared" si="62"/>
        <v>1.1860999999999999</v>
      </c>
      <c r="E562" s="2">
        <f t="shared" si="64"/>
        <v>1.1983399999999997</v>
      </c>
      <c r="F562" s="2">
        <f t="shared" si="65"/>
        <v>1.2080099999999998</v>
      </c>
      <c r="G562" s="2">
        <f t="shared" ref="G562:G625" si="67">AVERAGE(B513:B562)</f>
        <v>1.211234000000001</v>
      </c>
      <c r="H562" s="2">
        <f t="shared" si="63"/>
        <v>1.201357999999999</v>
      </c>
      <c r="I562" s="2">
        <f t="array" ref="I562">SUMPRODUCT(B546:B565, (ROW(B546:B565)-ROW(B546)+1)) / (20*21/2)</f>
        <v>1.1972238095238095</v>
      </c>
      <c r="J562" s="2">
        <f t="shared" si="66"/>
        <v>1.2029098700973959</v>
      </c>
      <c r="K562" s="2">
        <f t="shared" si="60"/>
        <v>1.2105376408644117</v>
      </c>
    </row>
    <row r="563" spans="1:11" ht="13.5" x14ac:dyDescent="0.25">
      <c r="A563" s="3">
        <f>TITRES_STAT!B566</f>
        <v>43123</v>
      </c>
      <c r="B563" s="5">
        <f>TITRES_STAT!D566</f>
        <v>1.1924999999999999</v>
      </c>
      <c r="C563" s="2">
        <f t="shared" si="61"/>
        <v>6.3999999999999613E-3</v>
      </c>
      <c r="D563" s="2">
        <f t="shared" si="62"/>
        <v>1.1873799999999999</v>
      </c>
      <c r="E563" s="2">
        <f t="shared" si="64"/>
        <v>1.1957599999999999</v>
      </c>
      <c r="F563" s="2">
        <f t="shared" si="65"/>
        <v>1.2063949999999997</v>
      </c>
      <c r="G563" s="2">
        <f t="shared" si="67"/>
        <v>1.2109760000000009</v>
      </c>
      <c r="H563" s="2">
        <f t="shared" si="63"/>
        <v>1.2012644999999993</v>
      </c>
      <c r="I563" s="2">
        <f t="array" ref="I563">SUMPRODUCT(B547:B566, (ROW(B547:B566)-ROW(B547)+1)) / (20*21/2)</f>
        <v>1.1968271428571429</v>
      </c>
      <c r="J563" s="2">
        <f t="shared" si="66"/>
        <v>1.201918453897644</v>
      </c>
      <c r="K563" s="2">
        <f t="shared" ref="K563:K626" si="68">$K$4*B563+(1-$K$4)*K562</f>
        <v>1.2098302823991409</v>
      </c>
    </row>
    <row r="564" spans="1:11" ht="13.5" x14ac:dyDescent="0.25">
      <c r="A564" s="3">
        <f>TITRES_STAT!B567</f>
        <v>43124</v>
      </c>
      <c r="B564" s="5">
        <f>TITRES_STAT!D567</f>
        <v>1.1924999999999999</v>
      </c>
      <c r="C564" s="2">
        <f t="shared" si="61"/>
        <v>0</v>
      </c>
      <c r="D564" s="2">
        <f t="shared" si="62"/>
        <v>1.18866</v>
      </c>
      <c r="E564" s="2">
        <f t="shared" si="64"/>
        <v>1.1931799999999999</v>
      </c>
      <c r="F564" s="2">
        <f t="shared" si="65"/>
        <v>1.2047799999999997</v>
      </c>
      <c r="G564" s="2">
        <f t="shared" si="67"/>
        <v>1.2107180000000008</v>
      </c>
      <c r="H564" s="2">
        <f t="shared" si="63"/>
        <v>1.2011709999999991</v>
      </c>
      <c r="I564" s="2">
        <f t="array" ref="I564">SUMPRODUCT(B548:B567, (ROW(B548:B567)-ROW(B548)+1)) / (20*21/2)</f>
        <v>1.1964609523809522</v>
      </c>
      <c r="J564" s="2">
        <f t="shared" si="66"/>
        <v>1.2010214582883447</v>
      </c>
      <c r="K564" s="2">
        <f t="shared" si="68"/>
        <v>1.2091506634815277</v>
      </c>
    </row>
    <row r="565" spans="1:11" ht="13.5" x14ac:dyDescent="0.25">
      <c r="A565" s="3">
        <f>TITRES_STAT!B568</f>
        <v>43125</v>
      </c>
      <c r="B565" s="5">
        <f>TITRES_STAT!D568</f>
        <v>1.1924999999999999</v>
      </c>
      <c r="C565" s="2">
        <f t="shared" si="61"/>
        <v>0</v>
      </c>
      <c r="D565" s="2">
        <f t="shared" si="62"/>
        <v>1.1899399999999998</v>
      </c>
      <c r="E565" s="2">
        <f t="shared" si="64"/>
        <v>1.1905999999999994</v>
      </c>
      <c r="F565" s="2">
        <f t="shared" si="65"/>
        <v>1.2031649999999998</v>
      </c>
      <c r="G565" s="2">
        <f t="shared" si="67"/>
        <v>1.210460000000001</v>
      </c>
      <c r="H565" s="2">
        <f t="shared" si="63"/>
        <v>1.2011379999999992</v>
      </c>
      <c r="I565" s="2">
        <f t="array" ref="I565">SUMPRODUCT(B549:B568, (ROW(B549:B568)-ROW(B549)+1)) / (20*21/2)</f>
        <v>1.1955985714285713</v>
      </c>
      <c r="J565" s="2">
        <f t="shared" si="66"/>
        <v>1.200209890832312</v>
      </c>
      <c r="K565" s="2">
        <f t="shared" si="68"/>
        <v>1.2084976962861738</v>
      </c>
    </row>
    <row r="566" spans="1:11" ht="13.5" x14ac:dyDescent="0.25">
      <c r="A566" s="3">
        <f>TITRES_STAT!B569</f>
        <v>43126</v>
      </c>
      <c r="B566" s="5">
        <f>TITRES_STAT!D569</f>
        <v>1.1990000000000001</v>
      </c>
      <c r="C566" s="2">
        <f t="shared" si="61"/>
        <v>6.5000000000001723E-3</v>
      </c>
      <c r="D566" s="2">
        <f t="shared" si="62"/>
        <v>1.1925199999999998</v>
      </c>
      <c r="E566" s="2">
        <f t="shared" si="64"/>
        <v>1.1893099999999999</v>
      </c>
      <c r="F566" s="2">
        <f t="shared" si="65"/>
        <v>1.2028449999999997</v>
      </c>
      <c r="G566" s="2">
        <f t="shared" si="67"/>
        <v>1.2103320000000009</v>
      </c>
      <c r="H566" s="2">
        <f t="shared" si="63"/>
        <v>1.2011374999999989</v>
      </c>
      <c r="I566" s="2">
        <f t="array" ref="I566">SUMPRODUCT(B550:B569, (ROW(B550:B569)-ROW(B550)+1)) / (20*21/2)</f>
        <v>1.1948899999999998</v>
      </c>
      <c r="J566" s="2">
        <f t="shared" si="66"/>
        <v>1.2000946631339966</v>
      </c>
      <c r="K566" s="2">
        <f t="shared" si="68"/>
        <v>1.2081252376082847</v>
      </c>
    </row>
    <row r="567" spans="1:11" ht="13.5" x14ac:dyDescent="0.25">
      <c r="A567" s="3">
        <f>TITRES_STAT!B570</f>
        <v>43129</v>
      </c>
      <c r="B567" s="5">
        <f>TITRES_STAT!D570</f>
        <v>1.1990000000000001</v>
      </c>
      <c r="C567" s="2">
        <f t="shared" si="61"/>
        <v>0</v>
      </c>
      <c r="D567" s="2">
        <f t="shared" si="62"/>
        <v>1.1950999999999998</v>
      </c>
      <c r="E567" s="2">
        <f t="shared" si="64"/>
        <v>1.1905999999999999</v>
      </c>
      <c r="F567" s="2">
        <f t="shared" si="65"/>
        <v>1.2015549999999999</v>
      </c>
      <c r="G567" s="2">
        <f t="shared" si="67"/>
        <v>1.2102040000000007</v>
      </c>
      <c r="H567" s="2">
        <f t="shared" si="63"/>
        <v>1.201227499999999</v>
      </c>
      <c r="I567" s="2">
        <f t="array" ref="I567">SUMPRODUCT(B551:B570, (ROW(B551:B570)-ROW(B551)+1)) / (20*21/2)</f>
        <v>1.1941814285714285</v>
      </c>
      <c r="J567" s="2">
        <f t="shared" si="66"/>
        <v>1.1999904095021874</v>
      </c>
      <c r="K567" s="2">
        <f t="shared" si="68"/>
        <v>1.2077673851530579</v>
      </c>
    </row>
    <row r="568" spans="1:11" ht="13.5" x14ac:dyDescent="0.25">
      <c r="A568" s="3">
        <f>TITRES_STAT!B571</f>
        <v>43130</v>
      </c>
      <c r="B568" s="5">
        <f>TITRES_STAT!D571</f>
        <v>1.1924999999999999</v>
      </c>
      <c r="C568" s="2">
        <f t="shared" si="61"/>
        <v>-6.5000000000001723E-3</v>
      </c>
      <c r="D568" s="2">
        <f t="shared" si="62"/>
        <v>1.1950999999999998</v>
      </c>
      <c r="E568" s="2">
        <f t="shared" si="64"/>
        <v>1.1912399999999999</v>
      </c>
      <c r="F568" s="2">
        <f t="shared" si="65"/>
        <v>1.19994</v>
      </c>
      <c r="G568" s="2">
        <f t="shared" si="67"/>
        <v>1.2099460000000009</v>
      </c>
      <c r="H568" s="2">
        <f t="shared" si="63"/>
        <v>1.2014364999999991</v>
      </c>
      <c r="I568" s="2">
        <f t="array" ref="I568">SUMPRODUCT(B552:B571, (ROW(B552:B571)-ROW(B552)+1)) / (20*21/2)</f>
        <v>1.1935957142857141</v>
      </c>
      <c r="J568" s="2">
        <f t="shared" si="66"/>
        <v>1.1992770371686459</v>
      </c>
      <c r="K568" s="2">
        <f t="shared" si="68"/>
        <v>1.2071686641666637</v>
      </c>
    </row>
    <row r="569" spans="1:11" ht="13.5" x14ac:dyDescent="0.25">
      <c r="A569" s="3">
        <f>TITRES_STAT!B572</f>
        <v>43131</v>
      </c>
      <c r="B569" s="5">
        <f>TITRES_STAT!D572</f>
        <v>1.1924999999999999</v>
      </c>
      <c r="C569" s="2">
        <f t="shared" si="61"/>
        <v>0</v>
      </c>
      <c r="D569" s="2">
        <f t="shared" si="62"/>
        <v>1.1950999999999998</v>
      </c>
      <c r="E569" s="2">
        <f t="shared" si="64"/>
        <v>1.1918799999999998</v>
      </c>
      <c r="F569" s="2">
        <f t="shared" si="65"/>
        <v>1.1999399999999998</v>
      </c>
      <c r="G569" s="2">
        <f t="shared" si="67"/>
        <v>1.2096880000000008</v>
      </c>
      <c r="H569" s="2">
        <f t="shared" si="63"/>
        <v>1.201645499999999</v>
      </c>
      <c r="I569" s="2">
        <f t="array" ref="I569">SUMPRODUCT(B553:B572, (ROW(B553:B572)-ROW(B553)+1)) / (20*21/2)</f>
        <v>1.193132857142857</v>
      </c>
      <c r="J569" s="2">
        <f t="shared" si="66"/>
        <v>1.1986316050573464</v>
      </c>
      <c r="K569" s="2">
        <f t="shared" si="68"/>
        <v>1.2065934224346377</v>
      </c>
    </row>
    <row r="570" spans="1:11" ht="13.5" x14ac:dyDescent="0.25">
      <c r="A570" s="3">
        <f>TITRES_STAT!B573</f>
        <v>43132</v>
      </c>
      <c r="B570" s="5">
        <f>TITRES_STAT!D573</f>
        <v>1.1924999999999999</v>
      </c>
      <c r="C570" s="2">
        <f t="shared" si="61"/>
        <v>0</v>
      </c>
      <c r="D570" s="2">
        <f t="shared" si="62"/>
        <v>1.1950999999999998</v>
      </c>
      <c r="E570" s="2">
        <f t="shared" si="64"/>
        <v>1.1925199999999996</v>
      </c>
      <c r="F570" s="2">
        <f t="shared" si="65"/>
        <v>1.1986499999999998</v>
      </c>
      <c r="G570" s="2">
        <f t="shared" si="67"/>
        <v>1.2094300000000009</v>
      </c>
      <c r="H570" s="2">
        <f t="shared" si="63"/>
        <v>1.2018544999999992</v>
      </c>
      <c r="I570" s="2">
        <f t="array" ref="I570">SUMPRODUCT(B554:B573, (ROW(B554:B573)-ROW(B554)+1)) / (20*21/2)</f>
        <v>1.1927928571428572</v>
      </c>
      <c r="J570" s="2">
        <f t="shared" si="66"/>
        <v>1.1980476426709326</v>
      </c>
      <c r="K570" s="2">
        <f t="shared" si="68"/>
        <v>1.206040739201907</v>
      </c>
    </row>
    <row r="571" spans="1:11" ht="13.5" x14ac:dyDescent="0.25">
      <c r="A571" s="3">
        <f>TITRES_STAT!B574</f>
        <v>43133</v>
      </c>
      <c r="B571" s="5">
        <f>TITRES_STAT!D574</f>
        <v>1.1924999999999999</v>
      </c>
      <c r="C571" s="2">
        <f t="shared" si="61"/>
        <v>0</v>
      </c>
      <c r="D571" s="2">
        <f t="shared" si="62"/>
        <v>1.1938</v>
      </c>
      <c r="E571" s="2">
        <f t="shared" si="64"/>
        <v>1.1931599999999996</v>
      </c>
      <c r="F571" s="2">
        <f t="shared" si="65"/>
        <v>1.1973599999999998</v>
      </c>
      <c r="G571" s="2">
        <f t="shared" si="67"/>
        <v>1.209172000000001</v>
      </c>
      <c r="H571" s="2">
        <f t="shared" si="63"/>
        <v>1.2020634999999991</v>
      </c>
      <c r="I571" s="2">
        <f t="array" ref="I571">SUMPRODUCT(B555:B574, (ROW(B555:B574)-ROW(B555)+1)) / (20*21/2)</f>
        <v>1.1925757142857143</v>
      </c>
      <c r="J571" s="2">
        <f t="shared" si="66"/>
        <v>1.1975192957498915</v>
      </c>
      <c r="K571" s="2">
        <f t="shared" si="68"/>
        <v>1.2055097298214401</v>
      </c>
    </row>
    <row r="572" spans="1:11" ht="13.5" x14ac:dyDescent="0.25">
      <c r="A572" s="3">
        <f>TITRES_STAT!B575</f>
        <v>43136</v>
      </c>
      <c r="B572" s="5">
        <f>TITRES_STAT!D575</f>
        <v>1.1924999999999999</v>
      </c>
      <c r="C572" s="2">
        <f t="shared" si="61"/>
        <v>0</v>
      </c>
      <c r="D572" s="2">
        <f t="shared" si="62"/>
        <v>1.1924999999999999</v>
      </c>
      <c r="E572" s="2">
        <f t="shared" si="64"/>
        <v>1.1937999999999995</v>
      </c>
      <c r="F572" s="2">
        <f t="shared" si="65"/>
        <v>1.1960699999999997</v>
      </c>
      <c r="G572" s="2">
        <f t="shared" si="67"/>
        <v>1.2089140000000009</v>
      </c>
      <c r="H572" s="2">
        <f t="shared" si="63"/>
        <v>1.2022724999999992</v>
      </c>
      <c r="I572" s="2">
        <f t="array" ref="I572">SUMPRODUCT(B556:B575, (ROW(B556:B575)-ROW(B556)+1)) / (20*21/2)</f>
        <v>1.1924814285714285</v>
      </c>
      <c r="J572" s="2">
        <f t="shared" si="66"/>
        <v>1.1970412675832351</v>
      </c>
      <c r="K572" s="2">
        <f t="shared" si="68"/>
        <v>1.2049995443382464</v>
      </c>
    </row>
    <row r="573" spans="1:11" ht="13.5" x14ac:dyDescent="0.25">
      <c r="A573" s="3">
        <f>TITRES_STAT!B576</f>
        <v>43137</v>
      </c>
      <c r="B573" s="5">
        <f>TITRES_STAT!D576</f>
        <v>1.1924999999999999</v>
      </c>
      <c r="C573" s="2">
        <f t="shared" si="61"/>
        <v>0</v>
      </c>
      <c r="D573" s="2">
        <f t="shared" si="62"/>
        <v>1.1924999999999999</v>
      </c>
      <c r="E573" s="2">
        <f t="shared" si="64"/>
        <v>1.1937999999999995</v>
      </c>
      <c r="F573" s="2">
        <f t="shared" si="65"/>
        <v>1.1947799999999995</v>
      </c>
      <c r="G573" s="2">
        <f t="shared" si="67"/>
        <v>1.2086560000000011</v>
      </c>
      <c r="H573" s="2">
        <f t="shared" si="63"/>
        <v>1.202632999999999</v>
      </c>
      <c r="I573" s="2">
        <f t="array" ref="I573">SUMPRODUCT(B557:B576, (ROW(B557:B576)-ROW(B557)+1)) / (20*21/2)</f>
        <v>1.19251</v>
      </c>
      <c r="J573" s="2">
        <f t="shared" si="66"/>
        <v>1.1966087659086415</v>
      </c>
      <c r="K573" s="2">
        <f t="shared" si="68"/>
        <v>1.2045093661289035</v>
      </c>
    </row>
    <row r="574" spans="1:11" ht="13.5" x14ac:dyDescent="0.25">
      <c r="A574" s="3">
        <f>TITRES_STAT!B577</f>
        <v>43138</v>
      </c>
      <c r="B574" s="5">
        <f>TITRES_STAT!D577</f>
        <v>1.1924999999999999</v>
      </c>
      <c r="C574" s="2">
        <f t="shared" si="61"/>
        <v>0</v>
      </c>
      <c r="D574" s="2">
        <f t="shared" si="62"/>
        <v>1.1924999999999999</v>
      </c>
      <c r="E574" s="2">
        <f t="shared" si="64"/>
        <v>1.1937999999999995</v>
      </c>
      <c r="F574" s="2">
        <f t="shared" si="65"/>
        <v>1.1934899999999995</v>
      </c>
      <c r="G574" s="2">
        <f t="shared" si="67"/>
        <v>1.2080100000000009</v>
      </c>
      <c r="H574" s="2">
        <f t="shared" si="63"/>
        <v>1.2029934999999989</v>
      </c>
      <c r="I574" s="2">
        <f t="array" ref="I574">SUMPRODUCT(B558:B577, (ROW(B558:B577)-ROW(B558)+1)) / (20*21/2)</f>
        <v>1.1926309523809524</v>
      </c>
      <c r="J574" s="2">
        <f t="shared" si="66"/>
        <v>1.1962174548697233</v>
      </c>
      <c r="K574" s="2">
        <f t="shared" si="68"/>
        <v>1.2040384105944368</v>
      </c>
    </row>
    <row r="575" spans="1:11" ht="13.5" x14ac:dyDescent="0.25">
      <c r="A575" s="3">
        <f>TITRES_STAT!B578</f>
        <v>43139</v>
      </c>
      <c r="B575" s="5">
        <f>TITRES_STAT!D578</f>
        <v>1.1924999999999999</v>
      </c>
      <c r="C575" s="2">
        <f t="shared" si="61"/>
        <v>0</v>
      </c>
      <c r="D575" s="2">
        <f t="shared" si="62"/>
        <v>1.1924999999999999</v>
      </c>
      <c r="E575" s="2">
        <f t="shared" si="64"/>
        <v>1.1937999999999995</v>
      </c>
      <c r="F575" s="2">
        <f t="shared" si="65"/>
        <v>1.1921999999999993</v>
      </c>
      <c r="G575" s="2">
        <f t="shared" si="67"/>
        <v>1.207364000000001</v>
      </c>
      <c r="H575" s="2">
        <f t="shared" si="63"/>
        <v>1.2033539999999987</v>
      </c>
      <c r="I575" s="2">
        <f t="array" ref="I575">SUMPRODUCT(B559:B578, (ROW(B559:B578)-ROW(B559)+1)) / (20*21/2)</f>
        <v>1.1951785714285714</v>
      </c>
      <c r="J575" s="2">
        <f t="shared" si="66"/>
        <v>1.1958634115487974</v>
      </c>
      <c r="K575" s="2">
        <f t="shared" si="68"/>
        <v>1.2035859239044591</v>
      </c>
    </row>
    <row r="576" spans="1:11" ht="13.5" x14ac:dyDescent="0.25">
      <c r="A576" s="3">
        <f>TITRES_STAT!B579</f>
        <v>43140</v>
      </c>
      <c r="B576" s="5">
        <f>TITRES_STAT!D579</f>
        <v>1.1924999999999999</v>
      </c>
      <c r="C576" s="2">
        <f t="shared" si="61"/>
        <v>0</v>
      </c>
      <c r="D576" s="2">
        <f t="shared" si="62"/>
        <v>1.1924999999999999</v>
      </c>
      <c r="E576" s="2">
        <f t="shared" si="64"/>
        <v>1.1931499999999997</v>
      </c>
      <c r="F576" s="2">
        <f t="shared" si="65"/>
        <v>1.1912299999999996</v>
      </c>
      <c r="G576" s="2">
        <f t="shared" si="67"/>
        <v>1.2067180000000011</v>
      </c>
      <c r="H576" s="2">
        <f t="shared" si="63"/>
        <v>1.2037144999999989</v>
      </c>
      <c r="I576" s="2">
        <f t="array" ref="I576">SUMPRODUCT(B560:B579, (ROW(B560:B579)-ROW(B560)+1)) / (20*21/2)</f>
        <v>1.1975728571428568</v>
      </c>
      <c r="J576" s="2">
        <f t="shared" si="66"/>
        <v>1.1955430866393881</v>
      </c>
      <c r="K576" s="2">
        <f t="shared" si="68"/>
        <v>1.2031511817905589</v>
      </c>
    </row>
    <row r="577" spans="1:11" ht="13.5" x14ac:dyDescent="0.25">
      <c r="A577" s="3">
        <f>TITRES_STAT!B580</f>
        <v>43143</v>
      </c>
      <c r="B577" s="5">
        <f>TITRES_STAT!D580</f>
        <v>1.1924999999999999</v>
      </c>
      <c r="C577" s="2">
        <f t="shared" si="61"/>
        <v>0</v>
      </c>
      <c r="D577" s="2">
        <f t="shared" si="62"/>
        <v>1.1924999999999999</v>
      </c>
      <c r="E577" s="2">
        <f t="shared" si="64"/>
        <v>1.1924999999999997</v>
      </c>
      <c r="F577" s="2">
        <f t="shared" si="65"/>
        <v>1.1915499999999994</v>
      </c>
      <c r="G577" s="2">
        <f t="shared" si="67"/>
        <v>1.2060720000000011</v>
      </c>
      <c r="H577" s="2">
        <f t="shared" si="63"/>
        <v>1.2040749999999989</v>
      </c>
      <c r="I577" s="2">
        <f t="array" ref="I577">SUMPRODUCT(B561:B580, (ROW(B561:B580)-ROW(B561)+1)) / (20*21/2)</f>
        <v>1.1998138095238093</v>
      </c>
      <c r="J577" s="2">
        <f t="shared" si="66"/>
        <v>1.1952532688642084</v>
      </c>
      <c r="K577" s="2">
        <f t="shared" si="68"/>
        <v>1.2027334883870078</v>
      </c>
    </row>
    <row r="578" spans="1:11" ht="13.5" x14ac:dyDescent="0.25">
      <c r="A578" s="3">
        <f>TITRES_STAT!B581</f>
        <v>43144</v>
      </c>
      <c r="B578" s="5">
        <f>TITRES_STAT!D581</f>
        <v>1.2182999999999999</v>
      </c>
      <c r="C578" s="2">
        <f t="shared" si="61"/>
        <v>2.5800000000000045E-2</v>
      </c>
      <c r="D578" s="2">
        <f t="shared" si="62"/>
        <v>1.1976599999999999</v>
      </c>
      <c r="E578" s="2">
        <f t="shared" si="64"/>
        <v>1.1950799999999997</v>
      </c>
      <c r="F578" s="2">
        <f t="shared" si="65"/>
        <v>1.1931599999999993</v>
      </c>
      <c r="G578" s="2">
        <f t="shared" si="67"/>
        <v>1.2059420000000012</v>
      </c>
      <c r="H578" s="2">
        <f t="shared" si="63"/>
        <v>1.2045644999999987</v>
      </c>
      <c r="I578" s="2">
        <f t="array" ref="I578">SUMPRODUCT(B562:B581, (ROW(B562:B581)-ROW(B562)+1)) / (20*21/2)</f>
        <v>1.2019014285714282</v>
      </c>
      <c r="J578" s="2">
        <f t="shared" si="66"/>
        <v>1.1974481956390457</v>
      </c>
      <c r="K578" s="2">
        <f t="shared" si="68"/>
        <v>1.2033439398228114</v>
      </c>
    </row>
    <row r="579" spans="1:11" ht="13.5" x14ac:dyDescent="0.25">
      <c r="A579" s="3">
        <f>TITRES_STAT!B582</f>
        <v>43145</v>
      </c>
      <c r="B579" s="5">
        <f>TITRES_STAT!D582</f>
        <v>1.2182999999999999</v>
      </c>
      <c r="C579" s="2">
        <f t="shared" si="61"/>
        <v>0</v>
      </c>
      <c r="D579" s="2">
        <f t="shared" si="62"/>
        <v>1.20282</v>
      </c>
      <c r="E579" s="2">
        <f t="shared" si="64"/>
        <v>1.1976599999999997</v>
      </c>
      <c r="F579" s="2">
        <f t="shared" si="65"/>
        <v>1.1947699999999994</v>
      </c>
      <c r="G579" s="2">
        <f t="shared" si="67"/>
        <v>1.205812000000001</v>
      </c>
      <c r="H579" s="2">
        <f t="shared" si="63"/>
        <v>1.205053999999999</v>
      </c>
      <c r="I579" s="2">
        <f t="array" ref="I579">SUMPRODUCT(B563:B582, (ROW(B563:B582)-ROW(B563)+1)) / (20*21/2)</f>
        <v>1.2038357142857139</v>
      </c>
      <c r="J579" s="2">
        <f t="shared" si="66"/>
        <v>1.1994340817686604</v>
      </c>
      <c r="K579" s="2">
        <f t="shared" si="68"/>
        <v>1.2039304519866227</v>
      </c>
    </row>
    <row r="580" spans="1:11" ht="13.5" x14ac:dyDescent="0.25">
      <c r="A580" s="3">
        <f>TITRES_STAT!B583</f>
        <v>43146</v>
      </c>
      <c r="B580" s="5">
        <f>TITRES_STAT!D583</f>
        <v>1.2182999999999999</v>
      </c>
      <c r="C580" s="2">
        <f t="shared" ref="C580:C643" si="69">B580-B579</f>
        <v>0</v>
      </c>
      <c r="D580" s="2">
        <f t="shared" si="62"/>
        <v>1.2079800000000001</v>
      </c>
      <c r="E580" s="2">
        <f t="shared" si="64"/>
        <v>1.2002399999999998</v>
      </c>
      <c r="F580" s="2">
        <f t="shared" si="65"/>
        <v>1.1963799999999993</v>
      </c>
      <c r="G580" s="2">
        <f t="shared" si="67"/>
        <v>1.2056820000000008</v>
      </c>
      <c r="H580" s="2">
        <f t="shared" si="63"/>
        <v>1.2055434999999988</v>
      </c>
      <c r="I580" s="2">
        <f t="array" ref="I580">SUMPRODUCT(B564:B583, (ROW(B564:B583)-ROW(B564)+1)) / (20*21/2)</f>
        <v>1.2056166666666661</v>
      </c>
      <c r="J580" s="2">
        <f t="shared" si="66"/>
        <v>1.2012308358859307</v>
      </c>
      <c r="K580" s="2">
        <f t="shared" si="68"/>
        <v>1.204493963673422</v>
      </c>
    </row>
    <row r="581" spans="1:11" ht="13.5" x14ac:dyDescent="0.25">
      <c r="A581" s="3">
        <f>TITRES_STAT!B584</f>
        <v>43147</v>
      </c>
      <c r="B581" s="5">
        <f>TITRES_STAT!D584</f>
        <v>1.2182999999999999</v>
      </c>
      <c r="C581" s="2">
        <f t="shared" si="69"/>
        <v>0</v>
      </c>
      <c r="D581" s="2">
        <f t="shared" si="62"/>
        <v>1.2131400000000001</v>
      </c>
      <c r="E581" s="2">
        <f t="shared" si="64"/>
        <v>1.2028199999999996</v>
      </c>
      <c r="F581" s="2">
        <f t="shared" si="65"/>
        <v>1.1979899999999994</v>
      </c>
      <c r="G581" s="2">
        <f t="shared" si="67"/>
        <v>1.2055520000000008</v>
      </c>
      <c r="H581" s="2">
        <f t="shared" si="63"/>
        <v>1.206032999999999</v>
      </c>
      <c r="I581" s="2">
        <f t="array" ref="I581">SUMPRODUCT(B565:B584, (ROW(B565:B584)-ROW(B565)+1)) / (20*21/2)</f>
        <v>1.2072747619047615</v>
      </c>
      <c r="J581" s="2">
        <f t="shared" si="66"/>
        <v>1.202856470563461</v>
      </c>
      <c r="K581" s="2">
        <f t="shared" si="68"/>
        <v>1.2050353768626996</v>
      </c>
    </row>
    <row r="582" spans="1:11" ht="13.5" x14ac:dyDescent="0.25">
      <c r="A582" s="3">
        <f>TITRES_STAT!B585</f>
        <v>43150</v>
      </c>
      <c r="B582" s="5">
        <f>TITRES_STAT!D585</f>
        <v>1.2182999999999999</v>
      </c>
      <c r="C582" s="2">
        <f t="shared" si="69"/>
        <v>0</v>
      </c>
      <c r="D582" s="2">
        <f t="shared" ref="D582:D645" si="70">AVERAGE(B578:B582)</f>
        <v>1.2182999999999999</v>
      </c>
      <c r="E582" s="2">
        <f t="shared" si="64"/>
        <v>1.2053999999999996</v>
      </c>
      <c r="F582" s="2">
        <f t="shared" si="65"/>
        <v>1.1995999999999993</v>
      </c>
      <c r="G582" s="2">
        <f t="shared" si="67"/>
        <v>1.2054220000000007</v>
      </c>
      <c r="H582" s="2">
        <f t="shared" si="63"/>
        <v>1.2065224999999991</v>
      </c>
      <c r="I582" s="2">
        <f t="array" ref="I582">SUMPRODUCT(B566:B585, (ROW(B566:B585)-ROW(B566)+1)) / (20*21/2)</f>
        <v>1.2088099999999997</v>
      </c>
      <c r="J582" s="2">
        <f t="shared" si="66"/>
        <v>1.2043272828907503</v>
      </c>
      <c r="K582" s="2">
        <f t="shared" si="68"/>
        <v>1.2055555581622015</v>
      </c>
    </row>
    <row r="583" spans="1:11" ht="13.5" x14ac:dyDescent="0.25">
      <c r="A583" s="3">
        <f>TITRES_STAT!B586</f>
        <v>43151</v>
      </c>
      <c r="B583" s="5">
        <f>TITRES_STAT!D586</f>
        <v>1.2182999999999999</v>
      </c>
      <c r="C583" s="2">
        <f t="shared" si="69"/>
        <v>0</v>
      </c>
      <c r="D583" s="2">
        <f t="shared" si="70"/>
        <v>1.2182999999999999</v>
      </c>
      <c r="E583" s="2">
        <f t="shared" si="64"/>
        <v>1.2079799999999996</v>
      </c>
      <c r="F583" s="2">
        <f t="shared" si="65"/>
        <v>1.2008899999999993</v>
      </c>
      <c r="G583" s="2">
        <f t="shared" si="67"/>
        <v>1.2059380000000006</v>
      </c>
      <c r="H583" s="2">
        <f t="shared" si="63"/>
        <v>1.2070119999999991</v>
      </c>
      <c r="I583" s="2">
        <f t="array" ref="I583">SUMPRODUCT(B567:B586, (ROW(B567:B586)-ROW(B567)+1)) / (20*21/2)</f>
        <v>1.2077652380952379</v>
      </c>
      <c r="J583" s="2">
        <f t="shared" si="66"/>
        <v>1.2056580178535359</v>
      </c>
      <c r="K583" s="2">
        <f t="shared" si="68"/>
        <v>1.2060553401950564</v>
      </c>
    </row>
    <row r="584" spans="1:11" ht="13.5" x14ac:dyDescent="0.25">
      <c r="A584" s="3">
        <f>TITRES_STAT!B587</f>
        <v>43152</v>
      </c>
      <c r="B584" s="5">
        <f>TITRES_STAT!D587</f>
        <v>1.2182999999999999</v>
      </c>
      <c r="C584" s="2">
        <f t="shared" si="69"/>
        <v>0</v>
      </c>
      <c r="D584" s="2">
        <f t="shared" si="70"/>
        <v>1.2182999999999999</v>
      </c>
      <c r="E584" s="2">
        <f t="shared" si="64"/>
        <v>1.2105599999999996</v>
      </c>
      <c r="F584" s="2">
        <f t="shared" si="65"/>
        <v>1.2021799999999994</v>
      </c>
      <c r="G584" s="2">
        <f t="shared" si="67"/>
        <v>1.2070980000000004</v>
      </c>
      <c r="H584" s="2">
        <f t="shared" si="63"/>
        <v>1.2075014999999991</v>
      </c>
      <c r="I584" s="2">
        <f t="array" ref="I584">SUMPRODUCT(B568:B587, (ROW(B568:B587)-ROW(B568)+1)) / (20*21/2)</f>
        <v>1.2067514285714283</v>
      </c>
      <c r="J584" s="2">
        <f t="shared" si="66"/>
        <v>1.2068620161531991</v>
      </c>
      <c r="K584" s="2">
        <f t="shared" si="68"/>
        <v>1.2065355229325052</v>
      </c>
    </row>
    <row r="585" spans="1:11" ht="13.5" x14ac:dyDescent="0.25">
      <c r="A585" s="3">
        <f>TITRES_STAT!B588</f>
        <v>43153</v>
      </c>
      <c r="B585" s="5">
        <f>TITRES_STAT!D588</f>
        <v>1.2182999999999999</v>
      </c>
      <c r="C585" s="2">
        <f t="shared" si="69"/>
        <v>0</v>
      </c>
      <c r="D585" s="2">
        <f t="shared" si="70"/>
        <v>1.2182999999999999</v>
      </c>
      <c r="E585" s="2">
        <f t="shared" si="64"/>
        <v>1.2131399999999997</v>
      </c>
      <c r="F585" s="2">
        <f t="shared" si="65"/>
        <v>1.2034699999999994</v>
      </c>
      <c r="G585" s="2">
        <f t="shared" si="67"/>
        <v>1.2076140000000004</v>
      </c>
      <c r="H585" s="2">
        <f t="shared" si="63"/>
        <v>1.2079604999999993</v>
      </c>
      <c r="I585" s="2">
        <f t="array" ref="I585">SUMPRODUCT(B569:B588, (ROW(B569:B588)-ROW(B569)+1)) / (20*21/2)</f>
        <v>1.2027019047619045</v>
      </c>
      <c r="J585" s="2">
        <f t="shared" si="66"/>
        <v>1.2079513479481325</v>
      </c>
      <c r="K585" s="2">
        <f t="shared" si="68"/>
        <v>1.2069968749743678</v>
      </c>
    </row>
    <row r="586" spans="1:11" ht="13.5" x14ac:dyDescent="0.25">
      <c r="A586" s="3">
        <f>TITRES_STAT!B589</f>
        <v>43154</v>
      </c>
      <c r="B586" s="5">
        <f>TITRES_STAT!D589</f>
        <v>1.1924999999999999</v>
      </c>
      <c r="C586" s="2">
        <f t="shared" si="69"/>
        <v>-2.5800000000000045E-2</v>
      </c>
      <c r="D586" s="2">
        <f t="shared" si="70"/>
        <v>1.2131399999999999</v>
      </c>
      <c r="E586" s="2">
        <f t="shared" si="64"/>
        <v>1.2131399999999999</v>
      </c>
      <c r="F586" s="2">
        <f t="shared" si="65"/>
        <v>1.2031449999999995</v>
      </c>
      <c r="G586" s="2">
        <f t="shared" si="67"/>
        <v>1.2069680000000005</v>
      </c>
      <c r="H586" s="2">
        <f t="shared" ref="H586:H649" si="71">AVERAGE(B387:B586)</f>
        <v>1.208169499999999</v>
      </c>
      <c r="I586" s="2">
        <f t="array" ref="I586">SUMPRODUCT(B570:B589, (ROW(B570:B589)-ROW(B570)+1)) / (20*21/2)</f>
        <v>1.1988057142857143</v>
      </c>
      <c r="J586" s="2">
        <f t="shared" si="66"/>
        <v>1.2064797910006915</v>
      </c>
      <c r="K586" s="2">
        <f t="shared" si="68"/>
        <v>1.2064283700734124</v>
      </c>
    </row>
    <row r="587" spans="1:11" ht="13.5" x14ac:dyDescent="0.25">
      <c r="A587" s="3">
        <f>TITRES_STAT!B590</f>
        <v>43157</v>
      </c>
      <c r="B587" s="5">
        <f>TITRES_STAT!D590</f>
        <v>1.1924999999999999</v>
      </c>
      <c r="C587" s="2">
        <f t="shared" si="69"/>
        <v>0</v>
      </c>
      <c r="D587" s="2">
        <f t="shared" si="70"/>
        <v>1.2079799999999998</v>
      </c>
      <c r="E587" s="2">
        <f t="shared" si="64"/>
        <v>1.2131399999999999</v>
      </c>
      <c r="F587" s="2">
        <f t="shared" si="65"/>
        <v>1.2028199999999996</v>
      </c>
      <c r="G587" s="2">
        <f t="shared" si="67"/>
        <v>1.2063220000000003</v>
      </c>
      <c r="H587" s="2">
        <f t="shared" si="71"/>
        <v>1.2083784999999991</v>
      </c>
      <c r="I587" s="2">
        <f t="array" ref="I587">SUMPRODUCT(B571:B590, (ROW(B571:B590)-ROW(B571)+1)) / (20*21/2)</f>
        <v>1.195062857142857</v>
      </c>
      <c r="J587" s="2">
        <f t="shared" si="66"/>
        <v>1.205148382333959</v>
      </c>
      <c r="K587" s="2">
        <f t="shared" si="68"/>
        <v>1.2058821594822984</v>
      </c>
    </row>
    <row r="588" spans="1:11" ht="13.5" x14ac:dyDescent="0.25">
      <c r="A588" s="3">
        <f>TITRES_STAT!B591</f>
        <v>43158</v>
      </c>
      <c r="B588" s="5">
        <f>TITRES_STAT!D591</f>
        <v>1.1603000000000001</v>
      </c>
      <c r="C588" s="2">
        <f t="shared" si="69"/>
        <v>-3.2199999999999784E-2</v>
      </c>
      <c r="D588" s="2">
        <f t="shared" si="70"/>
        <v>1.19638</v>
      </c>
      <c r="E588" s="2">
        <f t="shared" ref="E588:E651" si="72">AVERAGE(B579:B588)</f>
        <v>1.2073399999999999</v>
      </c>
      <c r="F588" s="2">
        <f t="shared" si="65"/>
        <v>1.2012099999999994</v>
      </c>
      <c r="G588" s="2">
        <f t="shared" si="67"/>
        <v>1.2050320000000001</v>
      </c>
      <c r="H588" s="2">
        <f t="shared" si="71"/>
        <v>1.208426499999999</v>
      </c>
      <c r="I588" s="2">
        <f t="array" ref="I588">SUMPRODUCT(B572:B591, (ROW(B572:B591)-ROW(B572)+1)) / (20*21/2)</f>
        <v>1.1914733333333334</v>
      </c>
      <c r="J588" s="2">
        <f t="shared" si="66"/>
        <v>1.200877107825963</v>
      </c>
      <c r="K588" s="2">
        <f t="shared" si="68"/>
        <v>1.2040946238163259</v>
      </c>
    </row>
    <row r="589" spans="1:11" ht="13.5" x14ac:dyDescent="0.25">
      <c r="A589" s="3">
        <f>TITRES_STAT!B592</f>
        <v>43159</v>
      </c>
      <c r="B589" s="5">
        <f>TITRES_STAT!D592</f>
        <v>1.1603000000000001</v>
      </c>
      <c r="C589" s="2">
        <f t="shared" si="69"/>
        <v>0</v>
      </c>
      <c r="D589" s="2">
        <f t="shared" si="70"/>
        <v>1.1847800000000002</v>
      </c>
      <c r="E589" s="2">
        <f t="shared" si="72"/>
        <v>1.2015400000000001</v>
      </c>
      <c r="F589" s="2">
        <f t="shared" si="65"/>
        <v>1.1995999999999996</v>
      </c>
      <c r="G589" s="2">
        <f t="shared" si="67"/>
        <v>1.2037420000000003</v>
      </c>
      <c r="H589" s="2">
        <f t="shared" si="71"/>
        <v>1.2084744999999992</v>
      </c>
      <c r="I589" s="2">
        <f t="array" ref="I589">SUMPRODUCT(B573:B592, (ROW(B573:B592)-ROW(B573)+1)) / (20*21/2)</f>
        <v>1.1880371428571428</v>
      </c>
      <c r="J589" s="2">
        <f t="shared" si="66"/>
        <v>1.1970126213663475</v>
      </c>
      <c r="K589" s="2">
        <f t="shared" si="68"/>
        <v>1.2023771875882348</v>
      </c>
    </row>
    <row r="590" spans="1:11" ht="13.5" x14ac:dyDescent="0.25">
      <c r="A590" s="3">
        <f>TITRES_STAT!B593</f>
        <v>43160</v>
      </c>
      <c r="B590" s="5">
        <f>TITRES_STAT!D593</f>
        <v>1.1603000000000001</v>
      </c>
      <c r="C590" s="2">
        <f t="shared" si="69"/>
        <v>0</v>
      </c>
      <c r="D590" s="2">
        <f t="shared" si="70"/>
        <v>1.1731800000000001</v>
      </c>
      <c r="E590" s="2">
        <f t="shared" si="72"/>
        <v>1.1957399999999998</v>
      </c>
      <c r="F590" s="2">
        <f t="shared" si="65"/>
        <v>1.1979899999999994</v>
      </c>
      <c r="G590" s="2">
        <f t="shared" si="67"/>
        <v>1.2024520000000003</v>
      </c>
      <c r="H590" s="2">
        <f t="shared" si="71"/>
        <v>1.2085224999999991</v>
      </c>
      <c r="I590" s="2">
        <f t="array" ref="I590">SUMPRODUCT(B574:B593, (ROW(B574:B593)-ROW(B574)+1)) / (20*21/2)</f>
        <v>1.1847542857142859</v>
      </c>
      <c r="J590" s="2">
        <f t="shared" si="66"/>
        <v>1.1935161812362192</v>
      </c>
      <c r="K590" s="2">
        <f t="shared" si="68"/>
        <v>1.2007271018004608</v>
      </c>
    </row>
    <row r="591" spans="1:11" ht="13.5" x14ac:dyDescent="0.25">
      <c r="A591" s="3">
        <f>TITRES_STAT!B594</f>
        <v>43161</v>
      </c>
      <c r="B591" s="5">
        <f>TITRES_STAT!D594</f>
        <v>1.1603000000000001</v>
      </c>
      <c r="C591" s="2">
        <f t="shared" si="69"/>
        <v>0</v>
      </c>
      <c r="D591" s="2">
        <f t="shared" si="70"/>
        <v>1.1667400000000003</v>
      </c>
      <c r="E591" s="2">
        <f t="shared" si="72"/>
        <v>1.1899399999999998</v>
      </c>
      <c r="F591" s="2">
        <f t="shared" si="65"/>
        <v>1.1963799999999996</v>
      </c>
      <c r="G591" s="2">
        <f t="shared" si="67"/>
        <v>1.2011620000000003</v>
      </c>
      <c r="H591" s="2">
        <f t="shared" si="71"/>
        <v>1.2085704999999993</v>
      </c>
      <c r="I591" s="2">
        <f t="array" ref="I591">SUMPRODUCT(B575:B594, (ROW(B575:B594)-ROW(B575)+1)) / (20*21/2)</f>
        <v>1.1797866666666668</v>
      </c>
      <c r="J591" s="2">
        <f t="shared" si="66"/>
        <v>1.1903527354041983</v>
      </c>
      <c r="K591" s="2">
        <f t="shared" si="68"/>
        <v>1.1991417252592662</v>
      </c>
    </row>
    <row r="592" spans="1:11" ht="13.5" x14ac:dyDescent="0.25">
      <c r="A592" s="3">
        <f>TITRES_STAT!B595</f>
        <v>43164</v>
      </c>
      <c r="B592" s="5">
        <f>TITRES_STAT!D595</f>
        <v>1.1603000000000001</v>
      </c>
      <c r="C592" s="2">
        <f t="shared" si="69"/>
        <v>0</v>
      </c>
      <c r="D592" s="2">
        <f t="shared" si="70"/>
        <v>1.1603000000000001</v>
      </c>
      <c r="E592" s="2">
        <f t="shared" si="72"/>
        <v>1.1841399999999997</v>
      </c>
      <c r="F592" s="2">
        <f t="shared" si="65"/>
        <v>1.1947699999999997</v>
      </c>
      <c r="G592" s="2">
        <f t="shared" si="67"/>
        <v>1.1998720000000003</v>
      </c>
      <c r="H592" s="2">
        <f t="shared" si="71"/>
        <v>1.2087699999999992</v>
      </c>
      <c r="I592" s="2">
        <f t="array" ref="I592">SUMPRODUCT(B576:B595, (ROW(B576:B595)-ROW(B576)+1)) / (20*21/2)</f>
        <v>1.1750642857142859</v>
      </c>
      <c r="J592" s="2">
        <f t="shared" si="66"/>
        <v>1.1874905701276079</v>
      </c>
      <c r="K592" s="2">
        <f t="shared" si="68"/>
        <v>1.1976185203471381</v>
      </c>
    </row>
    <row r="593" spans="1:11" ht="13.5" x14ac:dyDescent="0.25">
      <c r="A593" s="3">
        <f>TITRES_STAT!B596</f>
        <v>43165</v>
      </c>
      <c r="B593" s="5">
        <f>TITRES_STAT!D596</f>
        <v>1.1603000000000001</v>
      </c>
      <c r="C593" s="2">
        <f t="shared" si="69"/>
        <v>0</v>
      </c>
      <c r="D593" s="2">
        <f t="shared" si="70"/>
        <v>1.1603000000000001</v>
      </c>
      <c r="E593" s="2">
        <f t="shared" si="72"/>
        <v>1.1783399999999999</v>
      </c>
      <c r="F593" s="2">
        <f t="shared" si="65"/>
        <v>1.1931599999999996</v>
      </c>
      <c r="G593" s="2">
        <f t="shared" si="67"/>
        <v>1.198582</v>
      </c>
      <c r="H593" s="2">
        <f t="shared" si="71"/>
        <v>1.2089694999999994</v>
      </c>
      <c r="I593" s="2">
        <f t="array" ref="I593">SUMPRODUCT(B577:B596, (ROW(B577:B596)-ROW(B577)+1)) / (20*21/2)</f>
        <v>1.1711966666666669</v>
      </c>
      <c r="J593" s="2">
        <f t="shared" si="66"/>
        <v>1.1849009920202167</v>
      </c>
      <c r="K593" s="2">
        <f t="shared" si="68"/>
        <v>1.1961550489609758</v>
      </c>
    </row>
    <row r="594" spans="1:11" ht="13.5" x14ac:dyDescent="0.25">
      <c r="A594" s="3">
        <f>TITRES_STAT!B597</f>
        <v>43166</v>
      </c>
      <c r="B594" s="5">
        <f>TITRES_STAT!D597</f>
        <v>1.141</v>
      </c>
      <c r="C594" s="2">
        <f t="shared" si="69"/>
        <v>-1.9300000000000095E-2</v>
      </c>
      <c r="D594" s="2">
        <f t="shared" si="70"/>
        <v>1.1564400000000001</v>
      </c>
      <c r="E594" s="2">
        <f t="shared" si="72"/>
        <v>1.1706099999999999</v>
      </c>
      <c r="F594" s="2">
        <f t="shared" si="65"/>
        <v>1.1905849999999998</v>
      </c>
      <c r="G594" s="2">
        <f t="shared" si="67"/>
        <v>1.196906</v>
      </c>
      <c r="H594" s="2">
        <f t="shared" si="71"/>
        <v>1.2092239999999994</v>
      </c>
      <c r="I594" s="2">
        <f t="array" ref="I594">SUMPRODUCT(B578:B597, (ROW(B578:B597)-ROW(B578)+1)) / (20*21/2)</f>
        <v>1.1675438095238098</v>
      </c>
      <c r="J594" s="2">
        <f t="shared" si="66"/>
        <v>1.1807199451611485</v>
      </c>
      <c r="K594" s="2">
        <f t="shared" si="68"/>
        <v>1.1939921058644669</v>
      </c>
    </row>
    <row r="595" spans="1:11" ht="13.5" x14ac:dyDescent="0.25">
      <c r="A595" s="3">
        <f>TITRES_STAT!B598</f>
        <v>43167</v>
      </c>
      <c r="B595" s="5">
        <f>TITRES_STAT!D598</f>
        <v>1.141</v>
      </c>
      <c r="C595" s="2">
        <f t="shared" si="69"/>
        <v>0</v>
      </c>
      <c r="D595" s="2">
        <f t="shared" si="70"/>
        <v>1.1525799999999999</v>
      </c>
      <c r="E595" s="2">
        <f t="shared" si="72"/>
        <v>1.1628799999999999</v>
      </c>
      <c r="F595" s="2">
        <f t="shared" si="65"/>
        <v>1.1880099999999996</v>
      </c>
      <c r="G595" s="2">
        <f t="shared" si="67"/>
        <v>1.19523</v>
      </c>
      <c r="H595" s="2">
        <f t="shared" si="71"/>
        <v>1.2093269999999992</v>
      </c>
      <c r="I595" s="2">
        <f t="array" ref="I595">SUMPRODUCT(B579:B598, (ROW(B579:B598)-ROW(B579)+1)) / (20*21/2)</f>
        <v>1.1634961904761905</v>
      </c>
      <c r="J595" s="2">
        <f t="shared" si="66"/>
        <v>1.1769370932410392</v>
      </c>
      <c r="K595" s="2">
        <f t="shared" si="68"/>
        <v>1.1919139840658604</v>
      </c>
    </row>
    <row r="596" spans="1:11" ht="13.5" x14ac:dyDescent="0.25">
      <c r="A596" s="3">
        <f>TITRES_STAT!B599</f>
        <v>43168</v>
      </c>
      <c r="B596" s="5">
        <f>TITRES_STAT!D599</f>
        <v>1.1474</v>
      </c>
      <c r="C596" s="2">
        <f t="shared" si="69"/>
        <v>6.3999999999999613E-3</v>
      </c>
      <c r="D596" s="2">
        <f t="shared" si="70"/>
        <v>1.1500000000000001</v>
      </c>
      <c r="E596" s="2">
        <f t="shared" si="72"/>
        <v>1.1583700000000001</v>
      </c>
      <c r="F596" s="2">
        <f t="shared" ref="F596:F659" si="73">AVERAGE(B577:B596)</f>
        <v>1.1857549999999999</v>
      </c>
      <c r="G596" s="2">
        <f t="shared" si="67"/>
        <v>1.1940699999999997</v>
      </c>
      <c r="H596" s="2">
        <f t="shared" si="71"/>
        <v>1.2093104999999995</v>
      </c>
      <c r="I596" s="2">
        <f t="array" ref="I596">SUMPRODUCT(B580:B599, (ROW(B580:B599)-ROW(B580)+1)) / (20*21/2)</f>
        <v>1.1598166666666667</v>
      </c>
      <c r="J596" s="2">
        <f t="shared" si="66"/>
        <v>1.1741240367418928</v>
      </c>
      <c r="K596" s="2">
        <f t="shared" si="68"/>
        <v>1.190168337631905</v>
      </c>
    </row>
    <row r="597" spans="1:11" ht="13.5" x14ac:dyDescent="0.25">
      <c r="A597" s="3">
        <f>TITRES_STAT!B600</f>
        <v>43171</v>
      </c>
      <c r="B597" s="5">
        <f>TITRES_STAT!D600</f>
        <v>1.1474</v>
      </c>
      <c r="C597" s="2">
        <f t="shared" si="69"/>
        <v>0</v>
      </c>
      <c r="D597" s="2">
        <f t="shared" si="70"/>
        <v>1.1474200000000001</v>
      </c>
      <c r="E597" s="2">
        <f t="shared" si="72"/>
        <v>1.1538600000000001</v>
      </c>
      <c r="F597" s="2">
        <f t="shared" si="73"/>
        <v>1.1834999999999998</v>
      </c>
      <c r="G597" s="2">
        <f t="shared" si="67"/>
        <v>1.1925219999999996</v>
      </c>
      <c r="H597" s="2">
        <f t="shared" si="71"/>
        <v>1.2095364999999996</v>
      </c>
      <c r="I597" s="2">
        <f t="array" ref="I597">SUMPRODUCT(B581:B600, (ROW(B581:B600)-ROW(B581)+1)) / (20*21/2)</f>
        <v>1.1565052380952381</v>
      </c>
      <c r="J597" s="2">
        <f t="shared" ref="J597:J660" si="74">$J$4*B597+J596*(1-$J$4)</f>
        <v>1.1715788903855222</v>
      </c>
      <c r="K597" s="2">
        <f t="shared" si="68"/>
        <v>1.18849114792085</v>
      </c>
    </row>
    <row r="598" spans="1:11" ht="13.5" x14ac:dyDescent="0.25">
      <c r="A598" s="3">
        <f>TITRES_STAT!B601</f>
        <v>43172</v>
      </c>
      <c r="B598" s="5">
        <f>TITRES_STAT!D601</f>
        <v>1.141</v>
      </c>
      <c r="C598" s="2">
        <f t="shared" si="69"/>
        <v>-6.3999999999999613E-3</v>
      </c>
      <c r="D598" s="2">
        <f t="shared" si="70"/>
        <v>1.1435600000000001</v>
      </c>
      <c r="E598" s="2">
        <f t="shared" si="72"/>
        <v>1.1519299999999999</v>
      </c>
      <c r="F598" s="2">
        <f t="shared" si="73"/>
        <v>1.1796349999999998</v>
      </c>
      <c r="G598" s="2">
        <f t="shared" si="67"/>
        <v>1.1908459999999996</v>
      </c>
      <c r="H598" s="2">
        <f t="shared" si="71"/>
        <v>1.2097304999999996</v>
      </c>
      <c r="I598" s="2">
        <f t="array" ref="I598">SUMPRODUCT(B582:B601, (ROW(B582:B601)-ROW(B582)+1)) / (20*21/2)</f>
        <v>1.1541714285714286</v>
      </c>
      <c r="J598" s="2">
        <f t="shared" si="74"/>
        <v>1.1686666151107106</v>
      </c>
      <c r="K598" s="2">
        <f t="shared" si="68"/>
        <v>1.1866287499631696</v>
      </c>
    </row>
    <row r="599" spans="1:11" ht="13.5" x14ac:dyDescent="0.25">
      <c r="A599" s="3">
        <f>TITRES_STAT!B602</f>
        <v>43173</v>
      </c>
      <c r="B599" s="5">
        <f>TITRES_STAT!D602</f>
        <v>1.141</v>
      </c>
      <c r="C599" s="2">
        <f t="shared" si="69"/>
        <v>0</v>
      </c>
      <c r="D599" s="2">
        <f t="shared" si="70"/>
        <v>1.1435600000000001</v>
      </c>
      <c r="E599" s="2">
        <f t="shared" si="72"/>
        <v>1.1499999999999999</v>
      </c>
      <c r="F599" s="2">
        <f t="shared" si="73"/>
        <v>1.1757699999999995</v>
      </c>
      <c r="G599" s="2">
        <f t="shared" si="67"/>
        <v>1.1898159999999995</v>
      </c>
      <c r="H599" s="2">
        <f t="shared" si="71"/>
        <v>1.2099244999999994</v>
      </c>
      <c r="I599" s="2">
        <f t="array" ref="I599">SUMPRODUCT(B583:B602, (ROW(B583:B602)-ROW(B583)+1)) / (20*21/2)</f>
        <v>1.1521752380952381</v>
      </c>
      <c r="J599" s="2">
        <f t="shared" si="74"/>
        <v>1.166031699385881</v>
      </c>
      <c r="K599" s="2">
        <f t="shared" si="68"/>
        <v>1.184839387219516</v>
      </c>
    </row>
    <row r="600" spans="1:11" ht="13.5" x14ac:dyDescent="0.25">
      <c r="A600" s="3">
        <f>TITRES_STAT!B603</f>
        <v>43174</v>
      </c>
      <c r="B600" s="5">
        <f>TITRES_STAT!D603</f>
        <v>1.141</v>
      </c>
      <c r="C600" s="2">
        <f t="shared" si="69"/>
        <v>0</v>
      </c>
      <c r="D600" s="2">
        <f t="shared" si="70"/>
        <v>1.1435600000000001</v>
      </c>
      <c r="E600" s="2">
        <f t="shared" si="72"/>
        <v>1.1480700000000001</v>
      </c>
      <c r="F600" s="2">
        <f t="shared" si="73"/>
        <v>1.1719049999999995</v>
      </c>
      <c r="G600" s="2">
        <f t="shared" si="67"/>
        <v>1.1882699999999995</v>
      </c>
      <c r="H600" s="2">
        <f t="shared" si="71"/>
        <v>1.2101184999999994</v>
      </c>
      <c r="I600" s="2">
        <f t="array" ref="I600">SUMPRODUCT(B584:B603, (ROW(B584:B603)-ROW(B584)+1)) / (20*21/2)</f>
        <v>1.1505166666666669</v>
      </c>
      <c r="J600" s="2">
        <f t="shared" si="74"/>
        <v>1.1636477280157971</v>
      </c>
      <c r="K600" s="2">
        <f t="shared" si="68"/>
        <v>1.1831201955638486</v>
      </c>
    </row>
    <row r="601" spans="1:11" ht="13.5" x14ac:dyDescent="0.25">
      <c r="A601" s="3">
        <f>TITRES_STAT!B604</f>
        <v>43175</v>
      </c>
      <c r="B601" s="5">
        <f>TITRES_STAT!D604</f>
        <v>1.1474</v>
      </c>
      <c r="C601" s="2">
        <f t="shared" si="69"/>
        <v>6.3999999999999613E-3</v>
      </c>
      <c r="D601" s="2">
        <f t="shared" si="70"/>
        <v>1.1435600000000001</v>
      </c>
      <c r="E601" s="2">
        <f t="shared" si="72"/>
        <v>1.1467800000000001</v>
      </c>
      <c r="F601" s="2">
        <f t="shared" si="73"/>
        <v>1.1683599999999996</v>
      </c>
      <c r="G601" s="2">
        <f t="shared" si="67"/>
        <v>1.1868519999999994</v>
      </c>
      <c r="H601" s="2">
        <f t="shared" si="71"/>
        <v>1.2101019999999996</v>
      </c>
      <c r="I601" s="2">
        <f t="array" ref="I601">SUMPRODUCT(B585:B604, (ROW(B585:B604)-ROW(B585)+1)) / (20*21/2)</f>
        <v>1.1491957142857143</v>
      </c>
      <c r="J601" s="2">
        <f t="shared" si="74"/>
        <v>1.1621003253476261</v>
      </c>
      <c r="K601" s="2">
        <f t="shared" si="68"/>
        <v>1.1817194035809526</v>
      </c>
    </row>
    <row r="602" spans="1:11" ht="13.5" x14ac:dyDescent="0.25">
      <c r="A602" s="3">
        <f>TITRES_STAT!B605</f>
        <v>43178</v>
      </c>
      <c r="B602" s="5">
        <f>TITRES_STAT!D605</f>
        <v>1.1474</v>
      </c>
      <c r="C602" s="2">
        <f t="shared" si="69"/>
        <v>0</v>
      </c>
      <c r="D602" s="2">
        <f t="shared" si="70"/>
        <v>1.1435600000000001</v>
      </c>
      <c r="E602" s="2">
        <f t="shared" si="72"/>
        <v>1.1454900000000001</v>
      </c>
      <c r="F602" s="2">
        <f t="shared" si="73"/>
        <v>1.1648149999999997</v>
      </c>
      <c r="G602" s="2">
        <f t="shared" si="67"/>
        <v>1.1854339999999994</v>
      </c>
      <c r="H602" s="2">
        <f t="shared" si="71"/>
        <v>1.2098119999999997</v>
      </c>
      <c r="I602" s="2">
        <f t="array" ref="I602">SUMPRODUCT(B586:B605, (ROW(B586:B605)-ROW(B586)+1)) / (20*21/2)</f>
        <v>1.148212380952381</v>
      </c>
      <c r="J602" s="2">
        <f t="shared" si="74"/>
        <v>1.1607002943621378</v>
      </c>
      <c r="K602" s="2">
        <f t="shared" si="68"/>
        <v>1.1803735446169936</v>
      </c>
    </row>
    <row r="603" spans="1:11" ht="13.5" x14ac:dyDescent="0.25">
      <c r="A603" s="3">
        <f>TITRES_STAT!B606</f>
        <v>43180</v>
      </c>
      <c r="B603" s="5">
        <f>TITRES_STAT!D606</f>
        <v>1.1474</v>
      </c>
      <c r="C603" s="2">
        <f t="shared" si="69"/>
        <v>0</v>
      </c>
      <c r="D603" s="2">
        <f t="shared" si="70"/>
        <v>1.1448400000000001</v>
      </c>
      <c r="E603" s="2">
        <f t="shared" si="72"/>
        <v>1.1441999999999999</v>
      </c>
      <c r="F603" s="2">
        <f t="shared" si="73"/>
        <v>1.1612699999999998</v>
      </c>
      <c r="G603" s="2">
        <f t="shared" si="67"/>
        <v>1.1840159999999993</v>
      </c>
      <c r="H603" s="2">
        <f t="shared" si="71"/>
        <v>1.2092959999999995</v>
      </c>
      <c r="I603" s="2">
        <f t="array" ref="I603">SUMPRODUCT(B587:B606, (ROW(B587:B606)-ROW(B587)+1)) / (20*21/2)</f>
        <v>1.1500238095238093</v>
      </c>
      <c r="J603" s="2">
        <f t="shared" si="74"/>
        <v>1.1594335996609819</v>
      </c>
      <c r="K603" s="2">
        <f t="shared" si="68"/>
        <v>1.1790804644359352</v>
      </c>
    </row>
    <row r="604" spans="1:11" ht="13.5" x14ac:dyDescent="0.25">
      <c r="A604" s="3">
        <f>TITRES_STAT!B607</f>
        <v>43181</v>
      </c>
      <c r="B604" s="5">
        <f>TITRES_STAT!D607</f>
        <v>1.1474</v>
      </c>
      <c r="C604" s="2">
        <f t="shared" si="69"/>
        <v>0</v>
      </c>
      <c r="D604" s="2">
        <f t="shared" si="70"/>
        <v>1.1461200000000002</v>
      </c>
      <c r="E604" s="2">
        <f t="shared" si="72"/>
        <v>1.1448399999999999</v>
      </c>
      <c r="F604" s="2">
        <f t="shared" si="73"/>
        <v>1.1577249999999999</v>
      </c>
      <c r="G604" s="2">
        <f t="shared" si="67"/>
        <v>1.1825979999999994</v>
      </c>
      <c r="H604" s="2">
        <f t="shared" si="71"/>
        <v>1.2086189999999994</v>
      </c>
      <c r="I604" s="2">
        <f t="array" ref="I604">SUMPRODUCT(B588:B607, (ROW(B588:B607)-ROW(B588)+1)) / (20*21/2)</f>
        <v>1.1580699999999997</v>
      </c>
      <c r="J604" s="2">
        <f t="shared" si="74"/>
        <v>1.1582875425504122</v>
      </c>
      <c r="K604" s="2">
        <f t="shared" si="68"/>
        <v>1.1778380932815848</v>
      </c>
    </row>
    <row r="605" spans="1:11" ht="13.5" x14ac:dyDescent="0.25">
      <c r="A605" s="3">
        <f>TITRES_STAT!B608</f>
        <v>43182</v>
      </c>
      <c r="B605" s="5">
        <f>TITRES_STAT!D608</f>
        <v>1.1474</v>
      </c>
      <c r="C605" s="2">
        <f t="shared" si="69"/>
        <v>0</v>
      </c>
      <c r="D605" s="2">
        <f t="shared" si="70"/>
        <v>1.1474</v>
      </c>
      <c r="E605" s="2">
        <f t="shared" si="72"/>
        <v>1.1454799999999998</v>
      </c>
      <c r="F605" s="2">
        <f t="shared" si="73"/>
        <v>1.15418</v>
      </c>
      <c r="G605" s="2">
        <f t="shared" si="67"/>
        <v>1.181179999999999</v>
      </c>
      <c r="H605" s="2">
        <f t="shared" si="71"/>
        <v>1.2079419999999994</v>
      </c>
      <c r="I605" s="2">
        <f t="array" ref="I605">SUMPRODUCT(B589:B608, (ROW(B589:B608)-ROW(B589)+1)) / (20*21/2)</f>
        <v>1.168967619047619</v>
      </c>
      <c r="J605" s="2">
        <f t="shared" si="74"/>
        <v>1.1572506337360873</v>
      </c>
      <c r="K605" s="2">
        <f t="shared" si="68"/>
        <v>1.1766444425646601</v>
      </c>
    </row>
    <row r="606" spans="1:11" ht="13.5" x14ac:dyDescent="0.25">
      <c r="A606" s="3">
        <f>TITRES_STAT!B609</f>
        <v>43185</v>
      </c>
      <c r="B606" s="5">
        <f>TITRES_STAT!D609</f>
        <v>1.1732</v>
      </c>
      <c r="C606" s="2">
        <f t="shared" si="69"/>
        <v>2.5800000000000045E-2</v>
      </c>
      <c r="D606" s="2">
        <f t="shared" si="70"/>
        <v>1.15256</v>
      </c>
      <c r="E606" s="2">
        <f t="shared" si="72"/>
        <v>1.1480599999999999</v>
      </c>
      <c r="F606" s="2">
        <f t="shared" si="73"/>
        <v>1.1532150000000003</v>
      </c>
      <c r="G606" s="2">
        <f t="shared" si="67"/>
        <v>1.1804059999999992</v>
      </c>
      <c r="H606" s="2">
        <f t="shared" si="71"/>
        <v>1.2075229999999995</v>
      </c>
      <c r="I606" s="2">
        <f t="array" ref="I606">SUMPRODUCT(B590:B609, (ROW(B590:B609)-ROW(B590)+1)) / (20*21/2)</f>
        <v>1.1811814285714284</v>
      </c>
      <c r="J606" s="2">
        <f t="shared" si="74"/>
        <v>1.158769620999317</v>
      </c>
      <c r="K606" s="2">
        <f t="shared" si="68"/>
        <v>1.1765093663856536</v>
      </c>
    </row>
    <row r="607" spans="1:11" ht="13.5" x14ac:dyDescent="0.25">
      <c r="A607" s="3">
        <f>TITRES_STAT!B610</f>
        <v>43186</v>
      </c>
      <c r="B607" s="5">
        <f>TITRES_STAT!D610</f>
        <v>1.2377</v>
      </c>
      <c r="C607" s="2">
        <f t="shared" si="69"/>
        <v>6.4500000000000002E-2</v>
      </c>
      <c r="D607" s="2">
        <f t="shared" si="70"/>
        <v>1.17062</v>
      </c>
      <c r="E607" s="2">
        <f t="shared" si="72"/>
        <v>1.15709</v>
      </c>
      <c r="F607" s="2">
        <f t="shared" si="73"/>
        <v>1.1554750000000005</v>
      </c>
      <c r="G607" s="2">
        <f t="shared" si="67"/>
        <v>1.1814379999999991</v>
      </c>
      <c r="H607" s="2">
        <f t="shared" si="71"/>
        <v>1.2074264999999995</v>
      </c>
      <c r="I607" s="2">
        <f t="array" ref="I607">SUMPRODUCT(B591:B610, (ROW(B591:B610)-ROW(B591)+1)) / (20*21/2)</f>
        <v>1.196467142857143</v>
      </c>
      <c r="J607" s="2">
        <f t="shared" si="74"/>
        <v>1.166286799951763</v>
      </c>
      <c r="K607" s="2">
        <f t="shared" si="68"/>
        <v>1.1789089990764123</v>
      </c>
    </row>
    <row r="608" spans="1:11" ht="13.5" x14ac:dyDescent="0.25">
      <c r="A608" s="3">
        <f>TITRES_STAT!B611</f>
        <v>43187</v>
      </c>
      <c r="B608" s="5">
        <f>TITRES_STAT!D611</f>
        <v>1.2699</v>
      </c>
      <c r="C608" s="2">
        <f t="shared" si="69"/>
        <v>3.2200000000000006E-2</v>
      </c>
      <c r="D608" s="2">
        <f t="shared" si="70"/>
        <v>1.19512</v>
      </c>
      <c r="E608" s="2">
        <f t="shared" si="72"/>
        <v>1.16998</v>
      </c>
      <c r="F608" s="2">
        <f t="shared" si="73"/>
        <v>1.1609550000000002</v>
      </c>
      <c r="G608" s="2">
        <f t="shared" si="67"/>
        <v>1.1831139999999991</v>
      </c>
      <c r="H608" s="2">
        <f t="shared" si="71"/>
        <v>1.2074909999999996</v>
      </c>
      <c r="I608" s="2">
        <f t="array" ref="I608">SUMPRODUCT(B592:B611, (ROW(B592:B611)-ROW(B592)+1)) / (20*21/2)</f>
        <v>1.2109547619047618</v>
      </c>
      <c r="J608" s="2">
        <f t="shared" si="74"/>
        <v>1.1761547237658809</v>
      </c>
      <c r="K608" s="2">
        <f t="shared" si="68"/>
        <v>1.1824772736224354</v>
      </c>
    </row>
    <row r="609" spans="1:11" ht="13.5" x14ac:dyDescent="0.25">
      <c r="A609" s="3">
        <f>TITRES_STAT!B612</f>
        <v>43188</v>
      </c>
      <c r="B609" s="5">
        <f>TITRES_STAT!D612</f>
        <v>1.2891999999999999</v>
      </c>
      <c r="C609" s="2">
        <f t="shared" si="69"/>
        <v>1.9299999999999873E-2</v>
      </c>
      <c r="D609" s="2">
        <f t="shared" si="70"/>
        <v>1.2234799999999999</v>
      </c>
      <c r="E609" s="2">
        <f t="shared" si="72"/>
        <v>1.1848000000000001</v>
      </c>
      <c r="F609" s="2">
        <f t="shared" si="73"/>
        <v>1.1674000000000002</v>
      </c>
      <c r="G609" s="2">
        <f t="shared" si="67"/>
        <v>1.1851759999999991</v>
      </c>
      <c r="H609" s="2">
        <f t="shared" si="71"/>
        <v>1.2076839999999995</v>
      </c>
      <c r="I609" s="2">
        <f t="array" ref="I609">SUMPRODUCT(B593:B612, (ROW(B593:B612)-ROW(B593)+1)) / (20*21/2)</f>
        <v>1.2271014285714286</v>
      </c>
      <c r="J609" s="2">
        <f t="shared" si="74"/>
        <v>1.1869209405500829</v>
      </c>
      <c r="K609" s="2">
        <f t="shared" si="68"/>
        <v>1.1866624785784183</v>
      </c>
    </row>
    <row r="610" spans="1:11" ht="13.5" x14ac:dyDescent="0.25">
      <c r="A610" s="3">
        <f>TITRES_STAT!B613</f>
        <v>43189</v>
      </c>
      <c r="B610" s="5">
        <f>TITRES_STAT!D613</f>
        <v>1.3279000000000001</v>
      </c>
      <c r="C610" s="2">
        <f t="shared" si="69"/>
        <v>3.8700000000000179E-2</v>
      </c>
      <c r="D610" s="2">
        <f t="shared" si="70"/>
        <v>1.2595800000000001</v>
      </c>
      <c r="E610" s="2">
        <f t="shared" si="72"/>
        <v>1.2034899999999999</v>
      </c>
      <c r="F610" s="2">
        <f t="shared" si="73"/>
        <v>1.17578</v>
      </c>
      <c r="G610" s="2">
        <f t="shared" si="67"/>
        <v>1.1880119999999992</v>
      </c>
      <c r="H610" s="2">
        <f t="shared" si="71"/>
        <v>1.2080704999999994</v>
      </c>
      <c r="I610" s="2">
        <f t="array" ref="I610">SUMPRODUCT(B594:B613, (ROW(B594:B613)-ROW(B594)+1)) / (20*21/2)</f>
        <v>1.2386414285714284</v>
      </c>
      <c r="J610" s="2">
        <f t="shared" si="74"/>
        <v>1.2003475176405514</v>
      </c>
      <c r="K610" s="2">
        <f t="shared" si="68"/>
        <v>1.1922012049086763</v>
      </c>
    </row>
    <row r="611" spans="1:11" ht="13.5" x14ac:dyDescent="0.25">
      <c r="A611" s="3">
        <f>TITRES_STAT!B614</f>
        <v>43192</v>
      </c>
      <c r="B611" s="5">
        <f>TITRES_STAT!D614</f>
        <v>1.3279000000000001</v>
      </c>
      <c r="C611" s="2">
        <f t="shared" si="69"/>
        <v>0</v>
      </c>
      <c r="D611" s="2">
        <f t="shared" si="70"/>
        <v>1.2905200000000001</v>
      </c>
      <c r="E611" s="2">
        <f t="shared" si="72"/>
        <v>1.2215399999999998</v>
      </c>
      <c r="F611" s="2">
        <f t="shared" si="73"/>
        <v>1.1841599999999999</v>
      </c>
      <c r="G611" s="2">
        <f t="shared" si="67"/>
        <v>1.190847999999999</v>
      </c>
      <c r="H611" s="2">
        <f t="shared" si="71"/>
        <v>1.2084249999999994</v>
      </c>
      <c r="I611" s="2">
        <f t="array" ref="I611">SUMPRODUCT(B595:B614, (ROW(B595:B614)-ROW(B595)+1)) / (20*21/2)</f>
        <v>1.2494447619047619</v>
      </c>
      <c r="J611" s="2">
        <f t="shared" si="74"/>
        <v>1.2124953731033561</v>
      </c>
      <c r="K611" s="2">
        <f t="shared" si="68"/>
        <v>1.1975227262848065</v>
      </c>
    </row>
    <row r="612" spans="1:11" ht="13.5" x14ac:dyDescent="0.25">
      <c r="A612" s="3">
        <f>TITRES_STAT!B615</f>
        <v>43193</v>
      </c>
      <c r="B612" s="5">
        <f>TITRES_STAT!D615</f>
        <v>1.3536999999999999</v>
      </c>
      <c r="C612" s="2">
        <f t="shared" si="69"/>
        <v>2.5799999999999823E-2</v>
      </c>
      <c r="D612" s="2">
        <f t="shared" si="70"/>
        <v>1.31372</v>
      </c>
      <c r="E612" s="2">
        <f t="shared" si="72"/>
        <v>1.2421699999999998</v>
      </c>
      <c r="F612" s="2">
        <f t="shared" si="73"/>
        <v>1.1938299999999999</v>
      </c>
      <c r="G612" s="2">
        <f t="shared" si="67"/>
        <v>1.194199999999999</v>
      </c>
      <c r="H612" s="2">
        <f t="shared" si="71"/>
        <v>1.2089084999999995</v>
      </c>
      <c r="I612" s="2">
        <f t="array" ref="I612">SUMPRODUCT(B596:B615, (ROW(B596:B615)-ROW(B596)+1)) / (20*21/2)</f>
        <v>1.2594195238095238</v>
      </c>
      <c r="J612" s="2">
        <f t="shared" si="74"/>
        <v>1.2259434328077983</v>
      </c>
      <c r="K612" s="2">
        <f t="shared" si="68"/>
        <v>1.2036473252540298</v>
      </c>
    </row>
    <row r="613" spans="1:11" ht="13.5" x14ac:dyDescent="0.25">
      <c r="A613" s="3">
        <f>TITRES_STAT!B616</f>
        <v>43194</v>
      </c>
      <c r="B613" s="5">
        <f>TITRES_STAT!D616</f>
        <v>1.3149999999999999</v>
      </c>
      <c r="C613" s="2">
        <f t="shared" si="69"/>
        <v>-3.8699999999999957E-2</v>
      </c>
      <c r="D613" s="2">
        <f t="shared" si="70"/>
        <v>1.32274</v>
      </c>
      <c r="E613" s="2">
        <f t="shared" si="72"/>
        <v>1.2589299999999999</v>
      </c>
      <c r="F613" s="2">
        <f t="shared" si="73"/>
        <v>1.201565</v>
      </c>
      <c r="G613" s="2">
        <f t="shared" si="67"/>
        <v>1.1966499999999991</v>
      </c>
      <c r="H613" s="2">
        <f t="shared" si="71"/>
        <v>1.2091984999999994</v>
      </c>
      <c r="I613" s="2">
        <f t="array" ref="I613">SUMPRODUCT(B597:B616, (ROW(B597:B616)-ROW(B597)+1)) / (20*21/2)</f>
        <v>1.2685657142857143</v>
      </c>
      <c r="J613" s="2">
        <f t="shared" si="74"/>
        <v>1.2344250106356269</v>
      </c>
      <c r="K613" s="2">
        <f t="shared" si="68"/>
        <v>1.2080140968126953</v>
      </c>
    </row>
    <row r="614" spans="1:11" ht="13.5" x14ac:dyDescent="0.25">
      <c r="A614" s="3">
        <f>TITRES_STAT!B617</f>
        <v>43195</v>
      </c>
      <c r="B614" s="5">
        <f>TITRES_STAT!D617</f>
        <v>1.3149999999999999</v>
      </c>
      <c r="C614" s="2">
        <f t="shared" si="69"/>
        <v>0</v>
      </c>
      <c r="D614" s="2">
        <f t="shared" si="70"/>
        <v>1.3279000000000001</v>
      </c>
      <c r="E614" s="2">
        <f t="shared" si="72"/>
        <v>1.2756899999999998</v>
      </c>
      <c r="F614" s="2">
        <f t="shared" si="73"/>
        <v>1.2102650000000001</v>
      </c>
      <c r="G614" s="2">
        <f t="shared" si="67"/>
        <v>1.1990999999999992</v>
      </c>
      <c r="H614" s="2">
        <f t="shared" si="71"/>
        <v>1.2094884999999993</v>
      </c>
      <c r="I614" s="2">
        <f t="array" ref="I614">SUMPRODUCT(B598:B617, (ROW(B598:B617)-ROW(B598)+1)) / (20*21/2)</f>
        <v>1.2769138095238093</v>
      </c>
      <c r="J614" s="2">
        <f t="shared" si="74"/>
        <v>1.2420988191465194</v>
      </c>
      <c r="K614" s="2">
        <f t="shared" si="68"/>
        <v>1.2122096224278838</v>
      </c>
    </row>
    <row r="615" spans="1:11" ht="13.5" x14ac:dyDescent="0.25">
      <c r="A615" s="3">
        <f>TITRES_STAT!B618</f>
        <v>43196</v>
      </c>
      <c r="B615" s="5">
        <f>TITRES_STAT!D618</f>
        <v>1.3149999999999999</v>
      </c>
      <c r="C615" s="2">
        <f t="shared" si="69"/>
        <v>0</v>
      </c>
      <c r="D615" s="2">
        <f t="shared" si="70"/>
        <v>1.3253200000000001</v>
      </c>
      <c r="E615" s="2">
        <f t="shared" si="72"/>
        <v>1.2924499999999999</v>
      </c>
      <c r="F615" s="2">
        <f t="shared" si="73"/>
        <v>1.2189650000000001</v>
      </c>
      <c r="G615" s="2">
        <f t="shared" si="67"/>
        <v>1.2015499999999988</v>
      </c>
      <c r="H615" s="2">
        <f t="shared" si="71"/>
        <v>1.2099394999999993</v>
      </c>
      <c r="I615" s="2">
        <f t="array" ref="I615">SUMPRODUCT(B599:B618, (ROW(B599:B618)-ROW(B599)+1)) / (20*21/2)</f>
        <v>1.2844638095238095</v>
      </c>
      <c r="J615" s="2">
        <f t="shared" si="74"/>
        <v>1.2490417887516128</v>
      </c>
      <c r="K615" s="2">
        <f t="shared" si="68"/>
        <v>1.2162406176267904</v>
      </c>
    </row>
    <row r="616" spans="1:11" ht="13.5" x14ac:dyDescent="0.25">
      <c r="A616" s="3">
        <f>TITRES_STAT!B619</f>
        <v>43200</v>
      </c>
      <c r="B616" s="5">
        <f>TITRES_STAT!D619</f>
        <v>1.3149999999999999</v>
      </c>
      <c r="C616" s="2">
        <f t="shared" si="69"/>
        <v>0</v>
      </c>
      <c r="D616" s="2">
        <f t="shared" si="70"/>
        <v>1.32274</v>
      </c>
      <c r="E616" s="2">
        <f t="shared" si="72"/>
        <v>1.3066299999999997</v>
      </c>
      <c r="F616" s="2">
        <f t="shared" si="73"/>
        <v>1.2273450000000001</v>
      </c>
      <c r="G616" s="2">
        <f t="shared" si="67"/>
        <v>1.2038699999999989</v>
      </c>
      <c r="H616" s="2">
        <f t="shared" si="71"/>
        <v>1.2102614999999992</v>
      </c>
      <c r="I616" s="2">
        <f t="array" ref="I616">SUMPRODUCT(B600:B619, (ROW(B600:B619)-ROW(B600)+1)) / (20*21/2)</f>
        <v>1.2887280952380951</v>
      </c>
      <c r="J616" s="2">
        <f t="shared" si="74"/>
        <v>1.255323523156221</v>
      </c>
      <c r="K616" s="2">
        <f t="shared" si="68"/>
        <v>1.2201135345826024</v>
      </c>
    </row>
    <row r="617" spans="1:11" ht="13.5" x14ac:dyDescent="0.25">
      <c r="A617" s="3">
        <f>TITRES_STAT!B620</f>
        <v>43201</v>
      </c>
      <c r="B617" s="5">
        <f>TITRES_STAT!D620</f>
        <v>1.3149999999999999</v>
      </c>
      <c r="C617" s="2">
        <f t="shared" si="69"/>
        <v>0</v>
      </c>
      <c r="D617" s="2">
        <f t="shared" si="70"/>
        <v>1.3149999999999999</v>
      </c>
      <c r="E617" s="2">
        <f t="shared" si="72"/>
        <v>1.3143599999999998</v>
      </c>
      <c r="F617" s="2">
        <f t="shared" si="73"/>
        <v>1.2357250000000002</v>
      </c>
      <c r="G617" s="2">
        <f t="shared" si="67"/>
        <v>1.2061899999999988</v>
      </c>
      <c r="H617" s="2">
        <f t="shared" si="71"/>
        <v>1.210712499999999</v>
      </c>
      <c r="I617" s="2">
        <f t="array" ref="I617">SUMPRODUCT(B601:B620, (ROW(B601:B620)-ROW(B601)+1)) / (20*21/2)</f>
        <v>1.2922866666666664</v>
      </c>
      <c r="J617" s="2">
        <f t="shared" si="74"/>
        <v>1.2610069971413427</v>
      </c>
      <c r="K617" s="2">
        <f t="shared" si="68"/>
        <v>1.2238345724421082</v>
      </c>
    </row>
    <row r="618" spans="1:11" ht="13.5" x14ac:dyDescent="0.25">
      <c r="A618" s="3">
        <f>TITRES_STAT!B621</f>
        <v>43202</v>
      </c>
      <c r="B618" s="5">
        <f>TITRES_STAT!D621</f>
        <v>1.3149999999999999</v>
      </c>
      <c r="C618" s="2">
        <f t="shared" si="69"/>
        <v>0</v>
      </c>
      <c r="D618" s="2">
        <f t="shared" si="70"/>
        <v>1.3149999999999999</v>
      </c>
      <c r="E618" s="2">
        <f t="shared" si="72"/>
        <v>1.3188699999999998</v>
      </c>
      <c r="F618" s="2">
        <f t="shared" si="73"/>
        <v>1.2444250000000003</v>
      </c>
      <c r="G618" s="2">
        <f t="shared" si="67"/>
        <v>1.2086399999999988</v>
      </c>
      <c r="H618" s="2">
        <f t="shared" si="71"/>
        <v>1.2111634999999992</v>
      </c>
      <c r="I618" s="2">
        <f t="array" ref="I618">SUMPRODUCT(B602:B621, (ROW(B602:B621)-ROW(B602)+1)) / (20*21/2)</f>
        <v>1.2951395238095236</v>
      </c>
      <c r="J618" s="2">
        <f t="shared" si="74"/>
        <v>1.2661491878897861</v>
      </c>
      <c r="K618" s="2">
        <f t="shared" si="68"/>
        <v>1.2274096872483</v>
      </c>
    </row>
    <row r="619" spans="1:11" ht="13.5" x14ac:dyDescent="0.25">
      <c r="A619" s="3">
        <f>TITRES_STAT!B622</f>
        <v>43203</v>
      </c>
      <c r="B619" s="5">
        <f>TITRES_STAT!D622</f>
        <v>1.2891999999999999</v>
      </c>
      <c r="C619" s="2">
        <f t="shared" si="69"/>
        <v>-2.5800000000000045E-2</v>
      </c>
      <c r="D619" s="2">
        <f t="shared" si="70"/>
        <v>1.3098399999999999</v>
      </c>
      <c r="E619" s="2">
        <f t="shared" si="72"/>
        <v>1.3188699999999998</v>
      </c>
      <c r="F619" s="2">
        <f t="shared" si="73"/>
        <v>1.2518350000000003</v>
      </c>
      <c r="G619" s="2">
        <f t="shared" si="67"/>
        <v>1.2105739999999989</v>
      </c>
      <c r="H619" s="2">
        <f t="shared" si="71"/>
        <v>1.2114854999999991</v>
      </c>
      <c r="I619" s="2">
        <f t="array" ref="I619">SUMPRODUCT(B603:B622, (ROW(B603:B622)-ROW(B603)+1)) / (20*21/2)</f>
        <v>1.3003933333333333</v>
      </c>
      <c r="J619" s="2">
        <f t="shared" si="74"/>
        <v>1.2683445033288543</v>
      </c>
      <c r="K619" s="2">
        <f t="shared" si="68"/>
        <v>1.2298328367679745</v>
      </c>
    </row>
    <row r="620" spans="1:11" ht="13.5" x14ac:dyDescent="0.25">
      <c r="A620" s="3">
        <f>TITRES_STAT!B623</f>
        <v>43206</v>
      </c>
      <c r="B620" s="5">
        <f>TITRES_STAT!D623</f>
        <v>1.2891999999999999</v>
      </c>
      <c r="C620" s="2">
        <f t="shared" si="69"/>
        <v>0</v>
      </c>
      <c r="D620" s="2">
        <f t="shared" si="70"/>
        <v>1.3046799999999998</v>
      </c>
      <c r="E620" s="2">
        <f t="shared" si="72"/>
        <v>1.3149999999999997</v>
      </c>
      <c r="F620" s="2">
        <f t="shared" si="73"/>
        <v>1.2592450000000004</v>
      </c>
      <c r="G620" s="2">
        <f t="shared" si="67"/>
        <v>1.212507999999999</v>
      </c>
      <c r="H620" s="2">
        <f t="shared" si="71"/>
        <v>1.211678499999999</v>
      </c>
      <c r="I620" s="2">
        <f t="array" ref="I620">SUMPRODUCT(B604:B623, (ROW(B604:B623)-ROW(B604)+1)) / (20*21/2)</f>
        <v>1.3048180952380952</v>
      </c>
      <c r="J620" s="2">
        <f t="shared" si="74"/>
        <v>1.2703307411070588</v>
      </c>
      <c r="K620" s="2">
        <f t="shared" si="68"/>
        <v>1.2321609608162893</v>
      </c>
    </row>
    <row r="621" spans="1:11" ht="13.5" x14ac:dyDescent="0.25">
      <c r="A621" s="3">
        <f>TITRES_STAT!B624</f>
        <v>43207</v>
      </c>
      <c r="B621" s="5">
        <f>TITRES_STAT!D624</f>
        <v>1.2891999999999999</v>
      </c>
      <c r="C621" s="2">
        <f t="shared" si="69"/>
        <v>0</v>
      </c>
      <c r="D621" s="2">
        <f t="shared" si="70"/>
        <v>1.29952</v>
      </c>
      <c r="E621" s="2">
        <f t="shared" si="72"/>
        <v>1.3111299999999997</v>
      </c>
      <c r="F621" s="2">
        <f t="shared" si="73"/>
        <v>1.2663350000000002</v>
      </c>
      <c r="G621" s="2">
        <f t="shared" si="67"/>
        <v>1.2144419999999991</v>
      </c>
      <c r="H621" s="2">
        <f t="shared" si="71"/>
        <v>1.2118714999999991</v>
      </c>
      <c r="I621" s="2">
        <f t="array" ref="I621">SUMPRODUCT(B605:B624, (ROW(B605:B624)-ROW(B605)+1)) / (20*21/2)</f>
        <v>1.3084138095238094</v>
      </c>
      <c r="J621" s="2">
        <f t="shared" si="74"/>
        <v>1.2721278133825771</v>
      </c>
      <c r="K621" s="2">
        <f t="shared" si="68"/>
        <v>1.2343977858823172</v>
      </c>
    </row>
    <row r="622" spans="1:11" ht="13.5" x14ac:dyDescent="0.25">
      <c r="A622" s="3">
        <f>TITRES_STAT!B625</f>
        <v>43208</v>
      </c>
      <c r="B622" s="5">
        <f>TITRES_STAT!D625</f>
        <v>1.3214999999999999</v>
      </c>
      <c r="C622" s="2">
        <f t="shared" si="69"/>
        <v>3.2299999999999995E-2</v>
      </c>
      <c r="D622" s="2">
        <f t="shared" si="70"/>
        <v>1.3008199999999999</v>
      </c>
      <c r="E622" s="2">
        <f t="shared" si="72"/>
        <v>1.3079099999999997</v>
      </c>
      <c r="F622" s="2">
        <f t="shared" si="73"/>
        <v>1.2750400000000002</v>
      </c>
      <c r="G622" s="2">
        <f t="shared" si="67"/>
        <v>1.2170219999999994</v>
      </c>
      <c r="H622" s="2">
        <f t="shared" si="71"/>
        <v>1.2122259999999989</v>
      </c>
      <c r="I622" s="2">
        <f t="array" ref="I622">SUMPRODUCT(B606:B625, (ROW(B606:B625)-ROW(B606)+1)) / (20*21/2)</f>
        <v>1.3142471428571427</v>
      </c>
      <c r="J622" s="2">
        <f t="shared" si="74"/>
        <v>1.2768299263937604</v>
      </c>
      <c r="K622" s="2">
        <f t="shared" si="68"/>
        <v>1.2378135589849713</v>
      </c>
    </row>
    <row r="623" spans="1:11" ht="13.5" x14ac:dyDescent="0.25">
      <c r="A623" s="3">
        <f>TITRES_STAT!B626</f>
        <v>43209</v>
      </c>
      <c r="B623" s="5">
        <f>TITRES_STAT!D626</f>
        <v>1.3214999999999999</v>
      </c>
      <c r="C623" s="2">
        <f t="shared" si="69"/>
        <v>0</v>
      </c>
      <c r="D623" s="2">
        <f t="shared" si="70"/>
        <v>1.3021199999999999</v>
      </c>
      <c r="E623" s="2">
        <f t="shared" si="72"/>
        <v>1.3085599999999999</v>
      </c>
      <c r="F623" s="2">
        <f t="shared" si="73"/>
        <v>1.2837450000000001</v>
      </c>
      <c r="G623" s="2">
        <f t="shared" si="67"/>
        <v>1.2196019999999992</v>
      </c>
      <c r="H623" s="2">
        <f t="shared" si="71"/>
        <v>1.2127094999999992</v>
      </c>
      <c r="I623" s="2">
        <f t="array" ref="I623">SUMPRODUCT(B607:B626, (ROW(B607:B626)-ROW(B607)+1)) / (20*21/2)</f>
        <v>1.3190980952380953</v>
      </c>
      <c r="J623" s="2">
        <f t="shared" si="74"/>
        <v>1.2810842191181642</v>
      </c>
      <c r="K623" s="2">
        <f t="shared" si="68"/>
        <v>1.2410953802012468</v>
      </c>
    </row>
    <row r="624" spans="1:11" ht="13.5" x14ac:dyDescent="0.25">
      <c r="A624" s="3">
        <f>TITRES_STAT!B627</f>
        <v>43210</v>
      </c>
      <c r="B624" s="5">
        <f>TITRES_STAT!D627</f>
        <v>1.3214999999999999</v>
      </c>
      <c r="C624" s="2">
        <f t="shared" si="69"/>
        <v>0</v>
      </c>
      <c r="D624" s="2">
        <f t="shared" si="70"/>
        <v>1.3085799999999999</v>
      </c>
      <c r="E624" s="2">
        <f t="shared" si="72"/>
        <v>1.30921</v>
      </c>
      <c r="F624" s="2">
        <f t="shared" si="73"/>
        <v>1.2924500000000001</v>
      </c>
      <c r="G624" s="2">
        <f t="shared" si="67"/>
        <v>1.2221819999999994</v>
      </c>
      <c r="H624" s="2">
        <f t="shared" si="71"/>
        <v>1.2131929999999991</v>
      </c>
      <c r="I624" s="2">
        <f t="array" ref="I624">SUMPRODUCT(B608:B627, (ROW(B608:B627)-ROW(B608)+1)) / (20*21/2)</f>
        <v>1.3194038095238094</v>
      </c>
      <c r="J624" s="2">
        <f t="shared" si="74"/>
        <v>1.2849333411069104</v>
      </c>
      <c r="K624" s="2">
        <f t="shared" si="68"/>
        <v>1.2442485025462959</v>
      </c>
    </row>
    <row r="625" spans="1:11" ht="13.5" x14ac:dyDescent="0.25">
      <c r="A625" s="3">
        <f>TITRES_STAT!B628</f>
        <v>43213</v>
      </c>
      <c r="B625" s="5">
        <f>TITRES_STAT!D628</f>
        <v>1.3536999999999999</v>
      </c>
      <c r="C625" s="2">
        <f t="shared" si="69"/>
        <v>3.2200000000000006E-2</v>
      </c>
      <c r="D625" s="2">
        <f t="shared" si="70"/>
        <v>1.3214799999999998</v>
      </c>
      <c r="E625" s="2">
        <f t="shared" si="72"/>
        <v>1.31308</v>
      </c>
      <c r="F625" s="2">
        <f t="shared" si="73"/>
        <v>1.3027650000000002</v>
      </c>
      <c r="G625" s="2">
        <f t="shared" si="67"/>
        <v>1.2254059999999993</v>
      </c>
      <c r="H625" s="2">
        <f t="shared" si="71"/>
        <v>1.2140954999999989</v>
      </c>
      <c r="I625" s="2">
        <f t="array" ref="I625">SUMPRODUCT(B609:B628, (ROW(B609:B628)-ROW(B609)+1)) / (20*21/2)</f>
        <v>1.323027142857143</v>
      </c>
      <c r="J625" s="2">
        <f t="shared" si="74"/>
        <v>1.291482546715776</v>
      </c>
      <c r="K625" s="2">
        <f t="shared" si="68"/>
        <v>1.2485407181327157</v>
      </c>
    </row>
    <row r="626" spans="1:11" ht="13.5" x14ac:dyDescent="0.25">
      <c r="A626" s="3">
        <f>TITRES_STAT!B629</f>
        <v>43214</v>
      </c>
      <c r="B626" s="5">
        <f>TITRES_STAT!D629</f>
        <v>1.3536999999999999</v>
      </c>
      <c r="C626" s="2">
        <f t="shared" si="69"/>
        <v>0</v>
      </c>
      <c r="D626" s="2">
        <f t="shared" si="70"/>
        <v>1.3343799999999999</v>
      </c>
      <c r="E626" s="2">
        <f t="shared" si="72"/>
        <v>1.3169500000000001</v>
      </c>
      <c r="F626" s="2">
        <f t="shared" si="73"/>
        <v>1.31179</v>
      </c>
      <c r="G626" s="2">
        <f t="shared" ref="G626:G689" si="75">AVERAGE(B577:B626)</f>
        <v>1.2286299999999997</v>
      </c>
      <c r="H626" s="2">
        <f t="shared" si="71"/>
        <v>1.215062499999999</v>
      </c>
      <c r="I626" s="2">
        <f t="array" ref="I626">SUMPRODUCT(B610:B629, (ROW(B610:B629)-ROW(B610)+1)) / (20*21/2)</f>
        <v>1.3262514285714284</v>
      </c>
      <c r="J626" s="2">
        <f t="shared" si="74"/>
        <v>1.2974080184571306</v>
      </c>
      <c r="K626" s="2">
        <f t="shared" si="68"/>
        <v>1.2526646115392759</v>
      </c>
    </row>
    <row r="627" spans="1:11" ht="13.5" x14ac:dyDescent="0.25">
      <c r="A627" s="3">
        <f>TITRES_STAT!B630</f>
        <v>43215</v>
      </c>
      <c r="B627" s="5">
        <f>TITRES_STAT!D630</f>
        <v>1.3149999999999999</v>
      </c>
      <c r="C627" s="2">
        <f t="shared" si="69"/>
        <v>-3.8699999999999957E-2</v>
      </c>
      <c r="D627" s="2">
        <f t="shared" si="70"/>
        <v>1.33308</v>
      </c>
      <c r="E627" s="2">
        <f t="shared" si="72"/>
        <v>1.3169499999999998</v>
      </c>
      <c r="F627" s="2">
        <f t="shared" si="73"/>
        <v>1.315655</v>
      </c>
      <c r="G627" s="2">
        <f t="shared" si="75"/>
        <v>1.2310799999999995</v>
      </c>
      <c r="H627" s="2">
        <f t="shared" si="71"/>
        <v>1.2158359999999993</v>
      </c>
      <c r="I627" s="2">
        <f t="array" ref="I627">SUMPRODUCT(B611:B630, (ROW(B611:B630)-ROW(B611)+1)) / (20*21/2)</f>
        <v>1.3291685714285715</v>
      </c>
      <c r="J627" s="2">
        <f t="shared" si="74"/>
        <v>1.2990834452707372</v>
      </c>
      <c r="K627" s="2">
        <f t="shared" ref="K627:K690" si="76">$K$4*B627+(1-$K$4)*K626</f>
        <v>1.2551091365769513</v>
      </c>
    </row>
    <row r="628" spans="1:11" ht="13.5" x14ac:dyDescent="0.25">
      <c r="A628" s="3">
        <f>TITRES_STAT!B631</f>
        <v>43216</v>
      </c>
      <c r="B628" s="5">
        <f>TITRES_STAT!D631</f>
        <v>1.3536999999999999</v>
      </c>
      <c r="C628" s="2">
        <f t="shared" si="69"/>
        <v>3.8699999999999957E-2</v>
      </c>
      <c r="D628" s="2">
        <f t="shared" si="70"/>
        <v>1.3395199999999998</v>
      </c>
      <c r="E628" s="2">
        <f t="shared" si="72"/>
        <v>1.3208199999999999</v>
      </c>
      <c r="F628" s="2">
        <f t="shared" si="73"/>
        <v>1.3198449999999999</v>
      </c>
      <c r="G628" s="2">
        <f t="shared" si="75"/>
        <v>1.2337879999999997</v>
      </c>
      <c r="H628" s="2">
        <f t="shared" si="71"/>
        <v>1.216802999999999</v>
      </c>
      <c r="I628" s="2">
        <f t="array" ref="I628">SUMPRODUCT(B612:B631, (ROW(B612:B631)-ROW(B612)+1)) / (20*21/2)</f>
        <v>1.3319628571428572</v>
      </c>
      <c r="J628" s="2">
        <f t="shared" si="74"/>
        <v>1.3042850219116193</v>
      </c>
      <c r="K628" s="2">
        <f t="shared" si="76"/>
        <v>1.2589754449464827</v>
      </c>
    </row>
    <row r="629" spans="1:11" ht="13.5" x14ac:dyDescent="0.25">
      <c r="A629" s="3">
        <f>TITRES_STAT!B632</f>
        <v>43217</v>
      </c>
      <c r="B629" s="5">
        <f>TITRES_STAT!D632</f>
        <v>1.3536999999999999</v>
      </c>
      <c r="C629" s="2">
        <f t="shared" si="69"/>
        <v>0</v>
      </c>
      <c r="D629" s="2">
        <f t="shared" si="70"/>
        <v>1.3459599999999998</v>
      </c>
      <c r="E629" s="2">
        <f t="shared" si="72"/>
        <v>1.3272699999999999</v>
      </c>
      <c r="F629" s="2">
        <f t="shared" si="73"/>
        <v>1.32307</v>
      </c>
      <c r="G629" s="2">
        <f t="shared" si="75"/>
        <v>1.2364959999999998</v>
      </c>
      <c r="H629" s="2">
        <f t="shared" si="71"/>
        <v>1.2179309999999992</v>
      </c>
      <c r="I629" s="2">
        <f t="array" ref="I629">SUMPRODUCT(B613:B632, (ROW(B613:B632)-ROW(B613)+1)) / (20*21/2)</f>
        <v>1.3346342857142859</v>
      </c>
      <c r="J629" s="2">
        <f t="shared" si="74"/>
        <v>1.3089912103009889</v>
      </c>
      <c r="K629" s="2">
        <f t="shared" si="76"/>
        <v>1.2626901333799541</v>
      </c>
    </row>
    <row r="630" spans="1:11" ht="13.5" x14ac:dyDescent="0.25">
      <c r="A630" s="3">
        <f>TITRES_STAT!B633</f>
        <v>43220</v>
      </c>
      <c r="B630" s="5">
        <f>TITRES_STAT!D633</f>
        <v>1.3536999999999999</v>
      </c>
      <c r="C630" s="2">
        <f t="shared" si="69"/>
        <v>0</v>
      </c>
      <c r="D630" s="2">
        <f t="shared" si="70"/>
        <v>1.3459599999999998</v>
      </c>
      <c r="E630" s="2">
        <f t="shared" si="72"/>
        <v>1.33372</v>
      </c>
      <c r="F630" s="2">
        <f t="shared" si="73"/>
        <v>1.32436</v>
      </c>
      <c r="G630" s="2">
        <f t="shared" si="75"/>
        <v>1.239204</v>
      </c>
      <c r="H630" s="2">
        <f t="shared" si="71"/>
        <v>1.219058999999999</v>
      </c>
      <c r="I630" s="2">
        <f t="array" ref="I630">SUMPRODUCT(B614:B633, (ROW(B614:B633)-ROW(B614)+1)) / (20*21/2)</f>
        <v>1.3373057142857143</v>
      </c>
      <c r="J630" s="2">
        <f t="shared" si="74"/>
        <v>1.3132491902723231</v>
      </c>
      <c r="K630" s="2">
        <f t="shared" si="76"/>
        <v>1.2662591477572109</v>
      </c>
    </row>
    <row r="631" spans="1:11" ht="13.5" x14ac:dyDescent="0.25">
      <c r="A631" s="3">
        <f>TITRES_STAT!B634</f>
        <v>43222</v>
      </c>
      <c r="B631" s="5">
        <f>TITRES_STAT!D634</f>
        <v>1.3536999999999999</v>
      </c>
      <c r="C631" s="2">
        <f t="shared" si="69"/>
        <v>0</v>
      </c>
      <c r="D631" s="2">
        <f t="shared" si="70"/>
        <v>1.3459599999999998</v>
      </c>
      <c r="E631" s="2">
        <f t="shared" si="72"/>
        <v>1.3401699999999999</v>
      </c>
      <c r="F631" s="2">
        <f t="shared" si="73"/>
        <v>1.32565</v>
      </c>
      <c r="G631" s="2">
        <f t="shared" si="75"/>
        <v>1.2419120000000001</v>
      </c>
      <c r="H631" s="2">
        <f t="shared" si="71"/>
        <v>1.220154999999999</v>
      </c>
      <c r="I631" s="2">
        <f t="array" ref="I631">SUMPRODUCT(B615:B634, (ROW(B615:B634)-ROW(B615)+1)) / (20*21/2)</f>
        <v>1.339792857142857</v>
      </c>
      <c r="J631" s="2">
        <f t="shared" si="74"/>
        <v>1.3171016483416256</v>
      </c>
      <c r="K631" s="2">
        <f t="shared" si="76"/>
        <v>1.2696882007863399</v>
      </c>
    </row>
    <row r="632" spans="1:11" ht="13.5" x14ac:dyDescent="0.25">
      <c r="A632" s="3">
        <f>TITRES_STAT!B635</f>
        <v>43223</v>
      </c>
      <c r="B632" s="5">
        <f>TITRES_STAT!D635</f>
        <v>1.3536999999999999</v>
      </c>
      <c r="C632" s="2">
        <f t="shared" si="69"/>
        <v>0</v>
      </c>
      <c r="D632" s="2">
        <f t="shared" si="70"/>
        <v>1.3536999999999999</v>
      </c>
      <c r="E632" s="2">
        <f t="shared" si="72"/>
        <v>1.3433899999999999</v>
      </c>
      <c r="F632" s="2">
        <f t="shared" si="73"/>
        <v>1.32565</v>
      </c>
      <c r="G632" s="2">
        <f t="shared" si="75"/>
        <v>1.2446200000000003</v>
      </c>
      <c r="H632" s="2">
        <f t="shared" si="71"/>
        <v>1.221250999999999</v>
      </c>
      <c r="I632" s="2">
        <f t="array" ref="I632">SUMPRODUCT(B616:B635, (ROW(B616:B635)-ROW(B616)+1)) / (20*21/2)</f>
        <v>1.3420957142857144</v>
      </c>
      <c r="J632" s="2">
        <f t="shared" si="74"/>
        <v>1.320587205642423</v>
      </c>
      <c r="K632" s="2">
        <f t="shared" si="76"/>
        <v>1.2729827811476599</v>
      </c>
    </row>
    <row r="633" spans="1:11" ht="13.5" x14ac:dyDescent="0.25">
      <c r="A633" s="3">
        <f>TITRES_STAT!B636</f>
        <v>43224</v>
      </c>
      <c r="B633" s="5">
        <f>TITRES_STAT!D636</f>
        <v>1.3536999999999999</v>
      </c>
      <c r="C633" s="2">
        <f t="shared" si="69"/>
        <v>0</v>
      </c>
      <c r="D633" s="2">
        <f t="shared" si="70"/>
        <v>1.3536999999999999</v>
      </c>
      <c r="E633" s="2">
        <f t="shared" si="72"/>
        <v>1.3466099999999999</v>
      </c>
      <c r="F633" s="2">
        <f t="shared" si="73"/>
        <v>1.327585</v>
      </c>
      <c r="G633" s="2">
        <f t="shared" si="75"/>
        <v>1.2473280000000002</v>
      </c>
      <c r="H633" s="2">
        <f t="shared" si="71"/>
        <v>1.222346999999999</v>
      </c>
      <c r="I633" s="2">
        <f t="array" ref="I633">SUMPRODUCT(B617:B636, (ROW(B617:B636)-ROW(B617)+1)) / (20*21/2)</f>
        <v>1.3442142857142858</v>
      </c>
      <c r="J633" s="2">
        <f t="shared" si="74"/>
        <v>1.3237408051050494</v>
      </c>
      <c r="K633" s="2">
        <f t="shared" si="76"/>
        <v>1.2761481622791244</v>
      </c>
    </row>
    <row r="634" spans="1:11" ht="13.5" x14ac:dyDescent="0.25">
      <c r="A634" s="3">
        <f>TITRES_STAT!B637</f>
        <v>43227</v>
      </c>
      <c r="B634" s="5">
        <f>TITRES_STAT!D637</f>
        <v>1.3536999999999999</v>
      </c>
      <c r="C634" s="2">
        <f t="shared" si="69"/>
        <v>0</v>
      </c>
      <c r="D634" s="2">
        <f t="shared" si="70"/>
        <v>1.3536999999999999</v>
      </c>
      <c r="E634" s="2">
        <f t="shared" si="72"/>
        <v>1.3498299999999999</v>
      </c>
      <c r="F634" s="2">
        <f t="shared" si="73"/>
        <v>1.32952</v>
      </c>
      <c r="G634" s="2">
        <f t="shared" si="75"/>
        <v>1.2500360000000004</v>
      </c>
      <c r="H634" s="2">
        <f t="shared" si="71"/>
        <v>1.2234429999999994</v>
      </c>
      <c r="I634" s="2">
        <f t="array" ref="I634">SUMPRODUCT(B618:B637, (ROW(B618:B637)-ROW(B618)+1)) / (20*21/2)</f>
        <v>1.3461485714285713</v>
      </c>
      <c r="J634" s="2">
        <f t="shared" si="74"/>
        <v>1.3265940617617114</v>
      </c>
      <c r="K634" s="2">
        <f t="shared" si="76"/>
        <v>1.2791894108171979</v>
      </c>
    </row>
    <row r="635" spans="1:11" ht="13.5" x14ac:dyDescent="0.25">
      <c r="A635" s="3">
        <f>TITRES_STAT!B638</f>
        <v>43228</v>
      </c>
      <c r="B635" s="5">
        <f>TITRES_STAT!D638</f>
        <v>1.3536999999999999</v>
      </c>
      <c r="C635" s="2">
        <f t="shared" si="69"/>
        <v>0</v>
      </c>
      <c r="D635" s="2">
        <f t="shared" si="70"/>
        <v>1.3536999999999999</v>
      </c>
      <c r="E635" s="2">
        <f t="shared" si="72"/>
        <v>1.3498299999999999</v>
      </c>
      <c r="F635" s="2">
        <f t="shared" si="73"/>
        <v>1.3314549999999998</v>
      </c>
      <c r="G635" s="2">
        <f t="shared" si="75"/>
        <v>1.2527440000000005</v>
      </c>
      <c r="H635" s="2">
        <f t="shared" si="71"/>
        <v>1.2244419999999991</v>
      </c>
      <c r="I635" s="2">
        <f t="array" ref="I635">SUMPRODUCT(B619:B638, (ROW(B619:B638)-ROW(B619)+1)) / (20*21/2)</f>
        <v>1.3478985714285714</v>
      </c>
      <c r="J635" s="2">
        <f t="shared" si="74"/>
        <v>1.3291755796891673</v>
      </c>
      <c r="K635" s="2">
        <f t="shared" si="76"/>
        <v>1.2821113947067198</v>
      </c>
    </row>
    <row r="636" spans="1:11" ht="13.5" x14ac:dyDescent="0.25">
      <c r="A636" s="3">
        <f>TITRES_STAT!B639</f>
        <v>43229</v>
      </c>
      <c r="B636" s="5">
        <f>TITRES_STAT!D639</f>
        <v>1.3536999999999999</v>
      </c>
      <c r="C636" s="2">
        <f t="shared" si="69"/>
        <v>0</v>
      </c>
      <c r="D636" s="2">
        <f t="shared" si="70"/>
        <v>1.3536999999999999</v>
      </c>
      <c r="E636" s="2">
        <f t="shared" si="72"/>
        <v>1.3498299999999999</v>
      </c>
      <c r="F636" s="2">
        <f t="shared" si="73"/>
        <v>1.3333900000000001</v>
      </c>
      <c r="G636" s="2">
        <f t="shared" si="75"/>
        <v>1.2559680000000006</v>
      </c>
      <c r="H636" s="2">
        <f t="shared" si="71"/>
        <v>1.2254409999999991</v>
      </c>
      <c r="I636" s="2">
        <f t="array" ref="I636">SUMPRODUCT(B620:B639, (ROW(B620:B639)-ROW(B620)+1)) / (20*21/2)</f>
        <v>1.3494642857142856</v>
      </c>
      <c r="J636" s="2">
        <f t="shared" si="74"/>
        <v>1.3315112387663894</v>
      </c>
      <c r="K636" s="2">
        <f t="shared" si="76"/>
        <v>1.2849187909927309</v>
      </c>
    </row>
    <row r="637" spans="1:11" ht="13.5" x14ac:dyDescent="0.25">
      <c r="A637" s="3">
        <f>TITRES_STAT!B640</f>
        <v>43230</v>
      </c>
      <c r="B637" s="5">
        <f>TITRES_STAT!D640</f>
        <v>1.3536999999999999</v>
      </c>
      <c r="C637" s="2">
        <f t="shared" si="69"/>
        <v>0</v>
      </c>
      <c r="D637" s="2">
        <f t="shared" si="70"/>
        <v>1.3536999999999999</v>
      </c>
      <c r="E637" s="2">
        <f t="shared" si="72"/>
        <v>1.3536999999999999</v>
      </c>
      <c r="F637" s="2">
        <f t="shared" si="73"/>
        <v>1.3353249999999999</v>
      </c>
      <c r="G637" s="2">
        <f t="shared" si="75"/>
        <v>1.2591920000000008</v>
      </c>
      <c r="H637" s="2">
        <f t="shared" si="71"/>
        <v>1.2264399999999993</v>
      </c>
      <c r="I637" s="2">
        <f t="array" ref="I637">SUMPRODUCT(B621:B640, (ROW(B621:B640)-ROW(B621)+1)) / (20*21/2)</f>
        <v>1.3507228571428571</v>
      </c>
      <c r="J637" s="2">
        <f t="shared" si="74"/>
        <v>1.3336244541219713</v>
      </c>
      <c r="K637" s="2">
        <f t="shared" si="76"/>
        <v>1.2876160933067415</v>
      </c>
    </row>
    <row r="638" spans="1:11" ht="13.5" x14ac:dyDescent="0.25">
      <c r="A638" s="3">
        <f>TITRES_STAT!B641</f>
        <v>43231</v>
      </c>
      <c r="B638" s="5">
        <f>TITRES_STAT!D641</f>
        <v>1.3536999999999999</v>
      </c>
      <c r="C638" s="2">
        <f t="shared" si="69"/>
        <v>0</v>
      </c>
      <c r="D638" s="2">
        <f t="shared" si="70"/>
        <v>1.3536999999999999</v>
      </c>
      <c r="E638" s="2">
        <f t="shared" si="72"/>
        <v>1.3536999999999999</v>
      </c>
      <c r="F638" s="2">
        <f t="shared" si="73"/>
        <v>1.3372600000000001</v>
      </c>
      <c r="G638" s="2">
        <f t="shared" si="75"/>
        <v>1.263060000000001</v>
      </c>
      <c r="H638" s="2">
        <f t="shared" si="71"/>
        <v>1.2274389999999995</v>
      </c>
      <c r="I638" s="2">
        <f t="array" ref="I638">SUMPRODUCT(B622:B641, (ROW(B622:B641)-ROW(B622)+1)) / (20*21/2)</f>
        <v>1.3516742857142858</v>
      </c>
      <c r="J638" s="2">
        <f t="shared" si="74"/>
        <v>1.3355364108722596</v>
      </c>
      <c r="K638" s="2">
        <f t="shared" si="76"/>
        <v>1.2902076190594185</v>
      </c>
    </row>
    <row r="639" spans="1:11" ht="13.5" x14ac:dyDescent="0.25">
      <c r="A639" s="3">
        <f>TITRES_STAT!B642</f>
        <v>43234</v>
      </c>
      <c r="B639" s="5">
        <f>TITRES_STAT!D642</f>
        <v>1.3536999999999999</v>
      </c>
      <c r="C639" s="2">
        <f t="shared" si="69"/>
        <v>0</v>
      </c>
      <c r="D639" s="2">
        <f t="shared" si="70"/>
        <v>1.3536999999999999</v>
      </c>
      <c r="E639" s="2">
        <f t="shared" si="72"/>
        <v>1.3536999999999999</v>
      </c>
      <c r="F639" s="2">
        <f t="shared" si="73"/>
        <v>1.3404849999999997</v>
      </c>
      <c r="G639" s="2">
        <f t="shared" si="75"/>
        <v>1.2669280000000009</v>
      </c>
      <c r="H639" s="2">
        <f t="shared" si="71"/>
        <v>1.2284379999999995</v>
      </c>
      <c r="I639" s="2">
        <f t="array" ref="I639">SUMPRODUCT(B623:B642, (ROW(B623:B642)-ROW(B623)+1)) / (20*21/2)</f>
        <v>1.3486328571428572</v>
      </c>
      <c r="J639" s="2">
        <f t="shared" si="74"/>
        <v>1.3372662765034729</v>
      </c>
      <c r="K639" s="2">
        <f t="shared" si="76"/>
        <v>1.292697516351206</v>
      </c>
    </row>
    <row r="640" spans="1:11" ht="13.5" x14ac:dyDescent="0.25">
      <c r="A640" s="3">
        <f>TITRES_STAT!B643</f>
        <v>43235</v>
      </c>
      <c r="B640" s="5">
        <f>TITRES_STAT!D643</f>
        <v>1.3536999999999999</v>
      </c>
      <c r="C640" s="2">
        <f t="shared" si="69"/>
        <v>0</v>
      </c>
      <c r="D640" s="2">
        <f t="shared" si="70"/>
        <v>1.3536999999999999</v>
      </c>
      <c r="E640" s="2">
        <f t="shared" si="72"/>
        <v>1.3536999999999999</v>
      </c>
      <c r="F640" s="2">
        <f t="shared" si="73"/>
        <v>1.34371</v>
      </c>
      <c r="G640" s="2">
        <f t="shared" si="75"/>
        <v>1.2707960000000011</v>
      </c>
      <c r="H640" s="2">
        <f t="shared" si="71"/>
        <v>1.2294369999999997</v>
      </c>
      <c r="I640" s="2">
        <f t="array" ref="I640">SUMPRODUCT(B624:B643, (ROW(B624:B643)-ROW(B624)+1)) / (20*21/2)</f>
        <v>1.3400985714285716</v>
      </c>
      <c r="J640" s="2">
        <f t="shared" si="74"/>
        <v>1.3388313930269515</v>
      </c>
      <c r="K640" s="2">
        <f t="shared" si="76"/>
        <v>1.2950897706119431</v>
      </c>
    </row>
    <row r="641" spans="1:11" ht="13.5" x14ac:dyDescent="0.25">
      <c r="A641" s="3">
        <f>TITRES_STAT!B644</f>
        <v>43236</v>
      </c>
      <c r="B641" s="5">
        <f>TITRES_STAT!D644</f>
        <v>1.3536999999999999</v>
      </c>
      <c r="C641" s="2">
        <f t="shared" si="69"/>
        <v>0</v>
      </c>
      <c r="D641" s="2">
        <f t="shared" si="70"/>
        <v>1.3536999999999999</v>
      </c>
      <c r="E641" s="2">
        <f t="shared" si="72"/>
        <v>1.3536999999999999</v>
      </c>
      <c r="F641" s="2">
        <f t="shared" si="73"/>
        <v>1.3469349999999998</v>
      </c>
      <c r="G641" s="2">
        <f t="shared" si="75"/>
        <v>1.2746640000000011</v>
      </c>
      <c r="H641" s="2">
        <f t="shared" si="71"/>
        <v>1.2304359999999996</v>
      </c>
      <c r="I641" s="2">
        <f t="array" ref="I641">SUMPRODUCT(B625:B644, (ROW(B625:B644)-ROW(B625)+1)) / (20*21/2)</f>
        <v>1.3288047619047618</v>
      </c>
      <c r="J641" s="2">
        <f t="shared" si="74"/>
        <v>1.3402474508339084</v>
      </c>
      <c r="K641" s="2">
        <f t="shared" si="76"/>
        <v>1.2973882109801023</v>
      </c>
    </row>
    <row r="642" spans="1:11" ht="13.5" x14ac:dyDescent="0.25">
      <c r="A642" s="3">
        <f>TITRES_STAT!B645</f>
        <v>43237</v>
      </c>
      <c r="B642" s="5">
        <f>TITRES_STAT!D645</f>
        <v>1.3149999999999999</v>
      </c>
      <c r="C642" s="2">
        <f t="shared" si="69"/>
        <v>-3.8699999999999957E-2</v>
      </c>
      <c r="D642" s="2">
        <f t="shared" si="70"/>
        <v>1.3459599999999998</v>
      </c>
      <c r="E642" s="2">
        <f t="shared" si="72"/>
        <v>1.3498299999999999</v>
      </c>
      <c r="F642" s="2">
        <f t="shared" si="73"/>
        <v>1.3466100000000001</v>
      </c>
      <c r="G642" s="2">
        <f t="shared" si="75"/>
        <v>1.2777580000000013</v>
      </c>
      <c r="H642" s="2">
        <f t="shared" si="71"/>
        <v>1.2312094999999994</v>
      </c>
      <c r="I642" s="2">
        <f t="array" ref="I642">SUMPRODUCT(B626:B645, (ROW(B626:B645)-ROW(B626)+1)) / (20*21/2)</f>
        <v>1.3179714285714286</v>
      </c>
      <c r="J642" s="2">
        <f t="shared" si="74"/>
        <v>1.3378429317068694</v>
      </c>
      <c r="K642" s="2">
        <f t="shared" si="76"/>
        <v>1.2980788693730394</v>
      </c>
    </row>
    <row r="643" spans="1:11" ht="13.5" x14ac:dyDescent="0.25">
      <c r="A643" s="3">
        <f>TITRES_STAT!B646</f>
        <v>43238</v>
      </c>
      <c r="B643" s="5">
        <f>TITRES_STAT!D646</f>
        <v>1.2569999999999999</v>
      </c>
      <c r="C643" s="2">
        <f t="shared" si="69"/>
        <v>-5.8000000000000052E-2</v>
      </c>
      <c r="D643" s="2">
        <f t="shared" si="70"/>
        <v>1.3266199999999997</v>
      </c>
      <c r="E643" s="2">
        <f t="shared" si="72"/>
        <v>1.3401599999999998</v>
      </c>
      <c r="F643" s="2">
        <f t="shared" si="73"/>
        <v>1.3433850000000001</v>
      </c>
      <c r="G643" s="2">
        <f t="shared" si="75"/>
        <v>1.2796920000000009</v>
      </c>
      <c r="H643" s="2">
        <f t="shared" si="71"/>
        <v>1.2316929999999997</v>
      </c>
      <c r="I643" s="2">
        <f t="array" ref="I643">SUMPRODUCT(B627:B646, (ROW(B627:B646)-ROW(B627)+1)) / (20*21/2)</f>
        <v>1.3077519047619046</v>
      </c>
      <c r="J643" s="2">
        <f t="shared" si="74"/>
        <v>1.3301436048776436</v>
      </c>
      <c r="K643" s="2">
        <f t="shared" si="76"/>
        <v>1.2964679333191946</v>
      </c>
    </row>
    <row r="644" spans="1:11" ht="13.5" x14ac:dyDescent="0.25">
      <c r="A644" s="3">
        <f>TITRES_STAT!B647</f>
        <v>43241</v>
      </c>
      <c r="B644" s="5">
        <f>TITRES_STAT!D647</f>
        <v>1.2248000000000001</v>
      </c>
      <c r="C644" s="2">
        <f t="shared" ref="C644:C707" si="77">B644-B643</f>
        <v>-3.2199999999999784E-2</v>
      </c>
      <c r="D644" s="2">
        <f t="shared" si="70"/>
        <v>1.3008399999999998</v>
      </c>
      <c r="E644" s="2">
        <f t="shared" si="72"/>
        <v>1.3272699999999999</v>
      </c>
      <c r="F644" s="2">
        <f t="shared" si="73"/>
        <v>1.3385500000000001</v>
      </c>
      <c r="G644" s="2">
        <f t="shared" si="75"/>
        <v>1.2813680000000012</v>
      </c>
      <c r="H644" s="2">
        <f t="shared" si="71"/>
        <v>1.2320154999999997</v>
      </c>
      <c r="I644" s="2">
        <f t="array" ref="I644">SUMPRODUCT(B628:B647, (ROW(B628:B647)-ROW(B628)+1)) / (20*21/2)</f>
        <v>1.2981461904761906</v>
      </c>
      <c r="J644" s="2">
        <f t="shared" si="74"/>
        <v>1.3201108806035824</v>
      </c>
      <c r="K644" s="2">
        <f t="shared" si="76"/>
        <v>1.2936574261302065</v>
      </c>
    </row>
    <row r="645" spans="1:11" ht="13.5" x14ac:dyDescent="0.25">
      <c r="A645" s="3">
        <f>TITRES_STAT!B648</f>
        <v>43242</v>
      </c>
      <c r="B645" s="5">
        <f>TITRES_STAT!D648</f>
        <v>1.2248000000000001</v>
      </c>
      <c r="C645" s="2">
        <f t="shared" si="77"/>
        <v>0</v>
      </c>
      <c r="D645" s="2">
        <f t="shared" si="70"/>
        <v>1.2750600000000001</v>
      </c>
      <c r="E645" s="2">
        <f t="shared" si="72"/>
        <v>1.3143799999999999</v>
      </c>
      <c r="F645" s="2">
        <f t="shared" si="73"/>
        <v>1.3321050000000003</v>
      </c>
      <c r="G645" s="2">
        <f t="shared" si="75"/>
        <v>1.283044000000001</v>
      </c>
      <c r="H645" s="2">
        <f t="shared" si="71"/>
        <v>1.2321769999999996</v>
      </c>
      <c r="I645" s="2">
        <f t="array" ref="I645">SUMPRODUCT(B629:B648, (ROW(B629:B648)-ROW(B629)+1)) / (20*21/2)</f>
        <v>1.2889699999999999</v>
      </c>
      <c r="J645" s="2">
        <f t="shared" si="74"/>
        <v>1.3110336538794318</v>
      </c>
      <c r="K645" s="2">
        <f t="shared" si="76"/>
        <v>1.290957134909414</v>
      </c>
    </row>
    <row r="646" spans="1:11" ht="13.5" x14ac:dyDescent="0.25">
      <c r="A646" s="3">
        <f>TITRES_STAT!B649</f>
        <v>43243</v>
      </c>
      <c r="B646" s="5">
        <f>TITRES_STAT!D649</f>
        <v>1.2248000000000001</v>
      </c>
      <c r="C646" s="2">
        <f t="shared" si="77"/>
        <v>0</v>
      </c>
      <c r="D646" s="2">
        <f t="shared" ref="D646:D709" si="78">AVERAGE(B642:B646)</f>
        <v>1.2492800000000002</v>
      </c>
      <c r="E646" s="2">
        <f t="shared" si="72"/>
        <v>1.3014899999999998</v>
      </c>
      <c r="F646" s="2">
        <f t="shared" si="73"/>
        <v>1.3256600000000003</v>
      </c>
      <c r="G646" s="2">
        <f t="shared" si="75"/>
        <v>1.2845920000000008</v>
      </c>
      <c r="H646" s="2">
        <f t="shared" si="71"/>
        <v>1.2323384999999996</v>
      </c>
      <c r="I646" s="2">
        <f t="array" ref="I646">SUMPRODUCT(B630:B649, (ROW(B630:B649)-ROW(B630)+1)) / (20*21/2)</f>
        <v>1.2834742857142858</v>
      </c>
      <c r="J646" s="2">
        <f t="shared" si="74"/>
        <v>1.3028209249385336</v>
      </c>
      <c r="K646" s="2">
        <f t="shared" si="76"/>
        <v>1.2883627374619859</v>
      </c>
    </row>
    <row r="647" spans="1:11" ht="13.5" x14ac:dyDescent="0.25">
      <c r="A647" s="3">
        <f>TITRES_STAT!B650</f>
        <v>43244</v>
      </c>
      <c r="B647" s="5">
        <f>TITRES_STAT!D650</f>
        <v>1.2248000000000001</v>
      </c>
      <c r="C647" s="2">
        <f t="shared" si="77"/>
        <v>0</v>
      </c>
      <c r="D647" s="2">
        <f t="shared" si="78"/>
        <v>1.2312400000000001</v>
      </c>
      <c r="E647" s="2">
        <f t="shared" si="72"/>
        <v>1.2886</v>
      </c>
      <c r="F647" s="2">
        <f t="shared" si="73"/>
        <v>1.3211500000000005</v>
      </c>
      <c r="G647" s="2">
        <f t="shared" si="75"/>
        <v>1.2861400000000012</v>
      </c>
      <c r="H647" s="2">
        <f t="shared" si="71"/>
        <v>1.2324999999999995</v>
      </c>
      <c r="I647" s="2">
        <f t="array" ref="I647">SUMPRODUCT(B631:B650, (ROW(B631:B650)-ROW(B631)+1)) / (20*21/2)</f>
        <v>1.2784390476190479</v>
      </c>
      <c r="J647" s="2">
        <f t="shared" si="74"/>
        <v>1.2953903606586734</v>
      </c>
      <c r="K647" s="2">
        <f t="shared" si="76"/>
        <v>1.2858700810909276</v>
      </c>
    </row>
    <row r="648" spans="1:11" ht="13.5" x14ac:dyDescent="0.25">
      <c r="A648" s="3">
        <f>TITRES_STAT!B651</f>
        <v>43245</v>
      </c>
      <c r="B648" s="5">
        <f>TITRES_STAT!D651</f>
        <v>1.2248000000000001</v>
      </c>
      <c r="C648" s="2">
        <f t="shared" si="77"/>
        <v>0</v>
      </c>
      <c r="D648" s="2">
        <f t="shared" si="78"/>
        <v>1.2248000000000001</v>
      </c>
      <c r="E648" s="2">
        <f t="shared" si="72"/>
        <v>1.2757099999999999</v>
      </c>
      <c r="F648" s="2">
        <f t="shared" si="73"/>
        <v>1.3147050000000005</v>
      </c>
      <c r="G648" s="2">
        <f t="shared" si="75"/>
        <v>1.2878160000000012</v>
      </c>
      <c r="H648" s="2">
        <f t="shared" si="71"/>
        <v>1.2326614999999996</v>
      </c>
      <c r="I648" s="2">
        <f t="array" ref="I648">SUMPRODUCT(B632:B651, (ROW(B632:B651)-ROW(B632)+1)) / (20*21/2)</f>
        <v>1.2744833333333334</v>
      </c>
      <c r="J648" s="2">
        <f t="shared" si="74"/>
        <v>1.2886674691673712</v>
      </c>
      <c r="K648" s="2">
        <f t="shared" si="76"/>
        <v>1.2834751759501069</v>
      </c>
    </row>
    <row r="649" spans="1:11" ht="13.5" x14ac:dyDescent="0.25">
      <c r="A649" s="3">
        <f>TITRES_STAT!B652</f>
        <v>43248</v>
      </c>
      <c r="B649" s="5">
        <f>TITRES_STAT!D652</f>
        <v>1.2569999999999999</v>
      </c>
      <c r="C649" s="2">
        <f t="shared" si="77"/>
        <v>3.2199999999999784E-2</v>
      </c>
      <c r="D649" s="2">
        <f t="shared" si="78"/>
        <v>1.2312400000000001</v>
      </c>
      <c r="E649" s="2">
        <f t="shared" si="72"/>
        <v>1.2660399999999998</v>
      </c>
      <c r="F649" s="2">
        <f t="shared" si="73"/>
        <v>1.3098700000000005</v>
      </c>
      <c r="G649" s="2">
        <f t="shared" si="75"/>
        <v>1.2901360000000011</v>
      </c>
      <c r="H649" s="2">
        <f t="shared" si="71"/>
        <v>1.2329839999999992</v>
      </c>
      <c r="I649" s="2">
        <f t="array" ref="I649">SUMPRODUCT(B633:B652, (ROW(B633:B652)-ROW(B633)+1)) / (20*21/2)</f>
        <v>1.2709571428571427</v>
      </c>
      <c r="J649" s="2">
        <f t="shared" si="74"/>
        <v>1.2856515197228595</v>
      </c>
      <c r="K649" s="2">
        <f t="shared" si="76"/>
        <v>1.2824369337559851</v>
      </c>
    </row>
    <row r="650" spans="1:11" ht="13.5" x14ac:dyDescent="0.25">
      <c r="A650" s="3">
        <f>TITRES_STAT!B653</f>
        <v>43249</v>
      </c>
      <c r="B650" s="5">
        <f>TITRES_STAT!D653</f>
        <v>1.2569999999999999</v>
      </c>
      <c r="C650" s="2">
        <f t="shared" si="77"/>
        <v>0</v>
      </c>
      <c r="D650" s="2">
        <f t="shared" si="78"/>
        <v>1.2376799999999999</v>
      </c>
      <c r="E650" s="2">
        <f t="shared" si="72"/>
        <v>1.25637</v>
      </c>
      <c r="F650" s="2">
        <f t="shared" si="73"/>
        <v>1.3050350000000006</v>
      </c>
      <c r="G650" s="2">
        <f t="shared" si="75"/>
        <v>1.2924560000000012</v>
      </c>
      <c r="H650" s="2">
        <f t="shared" ref="H650:H713" si="79">AVERAGE(B451:B650)</f>
        <v>1.2333064999999994</v>
      </c>
      <c r="I650" s="2">
        <f t="array" ref="I650">SUMPRODUCT(B634:B653, (ROW(B634:B653)-ROW(B634)+1)) / (20*21/2)</f>
        <v>1.2678604761904761</v>
      </c>
      <c r="J650" s="2">
        <f t="shared" si="74"/>
        <v>1.2829228035587776</v>
      </c>
      <c r="K650" s="2">
        <f t="shared" si="76"/>
        <v>1.2814394069420247</v>
      </c>
    </row>
    <row r="651" spans="1:11" ht="13.5" x14ac:dyDescent="0.25">
      <c r="A651" s="3">
        <f>TITRES_STAT!B654</f>
        <v>43250</v>
      </c>
      <c r="B651" s="5">
        <f>TITRES_STAT!D654</f>
        <v>1.2635000000000001</v>
      </c>
      <c r="C651" s="2">
        <f t="shared" si="77"/>
        <v>6.5000000000001723E-3</v>
      </c>
      <c r="D651" s="2">
        <f t="shared" si="78"/>
        <v>1.24542</v>
      </c>
      <c r="E651" s="2">
        <f t="shared" si="72"/>
        <v>1.2473500000000002</v>
      </c>
      <c r="F651" s="2">
        <f t="shared" si="73"/>
        <v>1.3005250000000004</v>
      </c>
      <c r="G651" s="2">
        <f t="shared" si="75"/>
        <v>1.2947780000000011</v>
      </c>
      <c r="H651" s="2">
        <f t="shared" si="79"/>
        <v>1.2336614999999993</v>
      </c>
      <c r="I651" s="2">
        <f t="array" ref="I651">SUMPRODUCT(B635:B654, (ROW(B635:B654)-ROW(B635)+1)) / (20*21/2)</f>
        <v>1.2670314285714286</v>
      </c>
      <c r="J651" s="2">
        <f t="shared" si="74"/>
        <v>1.281073012743656</v>
      </c>
      <c r="K651" s="2">
        <f t="shared" si="76"/>
        <v>1.2807359007874357</v>
      </c>
    </row>
    <row r="652" spans="1:11" ht="13.5" x14ac:dyDescent="0.25">
      <c r="A652" s="3">
        <f>TITRES_STAT!B655</f>
        <v>43251</v>
      </c>
      <c r="B652" s="5">
        <f>TITRES_STAT!D655</f>
        <v>1.2635000000000001</v>
      </c>
      <c r="C652" s="2">
        <f t="shared" si="77"/>
        <v>0</v>
      </c>
      <c r="D652" s="2">
        <f t="shared" si="78"/>
        <v>1.2531600000000001</v>
      </c>
      <c r="E652" s="2">
        <f t="shared" ref="E652:E715" si="80">AVERAGE(B643:B652)</f>
        <v>1.2422</v>
      </c>
      <c r="F652" s="2">
        <f t="shared" si="73"/>
        <v>1.2960150000000001</v>
      </c>
      <c r="G652" s="2">
        <f t="shared" si="75"/>
        <v>1.297100000000001</v>
      </c>
      <c r="H652" s="2">
        <f t="shared" si="79"/>
        <v>1.2340164999999994</v>
      </c>
      <c r="I652" s="2">
        <f t="array" ref="I652">SUMPRODUCT(B636:B655, (ROW(B636:B655)-ROW(B636)+1)) / (20*21/2)</f>
        <v>1.2647019047619048</v>
      </c>
      <c r="J652" s="2">
        <f t="shared" si="74"/>
        <v>1.2793993924823555</v>
      </c>
      <c r="K652" s="2">
        <f t="shared" si="76"/>
        <v>1.2800599831094972</v>
      </c>
    </row>
    <row r="653" spans="1:11" ht="13.5" x14ac:dyDescent="0.25">
      <c r="A653" s="3">
        <f>TITRES_STAT!B656</f>
        <v>43252</v>
      </c>
      <c r="B653" s="5">
        <f>TITRES_STAT!D656</f>
        <v>1.2635000000000001</v>
      </c>
      <c r="C653" s="2">
        <f t="shared" si="77"/>
        <v>0</v>
      </c>
      <c r="D653" s="2">
        <f t="shared" si="78"/>
        <v>1.2609000000000001</v>
      </c>
      <c r="E653" s="2">
        <f t="shared" si="80"/>
        <v>1.2428500000000002</v>
      </c>
      <c r="F653" s="2">
        <f t="shared" si="73"/>
        <v>1.2915050000000003</v>
      </c>
      <c r="G653" s="2">
        <f t="shared" si="75"/>
        <v>1.299422000000001</v>
      </c>
      <c r="H653" s="2">
        <f t="shared" si="79"/>
        <v>1.2343714999999993</v>
      </c>
      <c r="I653" s="2">
        <f t="array" ref="I653">SUMPRODUCT(B637:B656, (ROW(B637:B656)-ROW(B637)+1)) / (20*21/2)</f>
        <v>1.2628019047619048</v>
      </c>
      <c r="J653" s="2">
        <f t="shared" si="74"/>
        <v>1.2778851646268932</v>
      </c>
      <c r="K653" s="2">
        <f t="shared" si="76"/>
        <v>1.279410572007164</v>
      </c>
    </row>
    <row r="654" spans="1:11" ht="13.5" x14ac:dyDescent="0.25">
      <c r="A654" s="3">
        <f>TITRES_STAT!B657</f>
        <v>43255</v>
      </c>
      <c r="B654" s="5">
        <f>TITRES_STAT!D657</f>
        <v>1.2827999999999999</v>
      </c>
      <c r="C654" s="2">
        <f t="shared" si="77"/>
        <v>1.9299999999999873E-2</v>
      </c>
      <c r="D654" s="2">
        <f t="shared" si="78"/>
        <v>1.26606</v>
      </c>
      <c r="E654" s="2">
        <f t="shared" si="80"/>
        <v>1.24865</v>
      </c>
      <c r="F654" s="2">
        <f t="shared" si="73"/>
        <v>1.2879600000000004</v>
      </c>
      <c r="G654" s="2">
        <f t="shared" si="75"/>
        <v>1.3021300000000009</v>
      </c>
      <c r="H654" s="2">
        <f t="shared" si="79"/>
        <v>1.2348229999999993</v>
      </c>
      <c r="I654" s="2">
        <f t="array" ref="I654">SUMPRODUCT(B638:B657, (ROW(B638:B657)-ROW(B638)+1)) / (20*21/2)</f>
        <v>1.2613314285714285</v>
      </c>
      <c r="J654" s="2">
        <f t="shared" si="74"/>
        <v>1.2783532441862366</v>
      </c>
      <c r="K654" s="2">
        <f t="shared" si="76"/>
        <v>1.2795434907519811</v>
      </c>
    </row>
    <row r="655" spans="1:11" ht="13.5" x14ac:dyDescent="0.25">
      <c r="A655" s="3">
        <f>TITRES_STAT!B658</f>
        <v>43256</v>
      </c>
      <c r="B655" s="5">
        <f>TITRES_STAT!D658</f>
        <v>1.2635000000000001</v>
      </c>
      <c r="C655" s="2">
        <f t="shared" si="77"/>
        <v>-1.9299999999999873E-2</v>
      </c>
      <c r="D655" s="2">
        <f t="shared" si="78"/>
        <v>1.26736</v>
      </c>
      <c r="E655" s="2">
        <f t="shared" si="80"/>
        <v>1.2525200000000001</v>
      </c>
      <c r="F655" s="2">
        <f t="shared" si="73"/>
        <v>1.2834500000000002</v>
      </c>
      <c r="G655" s="2">
        <f t="shared" si="75"/>
        <v>1.3044520000000008</v>
      </c>
      <c r="H655" s="2">
        <f t="shared" si="79"/>
        <v>1.2353064999999992</v>
      </c>
      <c r="I655" s="2">
        <f t="array" ref="I655">SUMPRODUCT(B639:B658, (ROW(B639:B658)-ROW(B639)+1)) / (20*21/2)</f>
        <v>1.2602904761904763</v>
      </c>
      <c r="J655" s="2">
        <f t="shared" si="74"/>
        <v>1.2769386495018333</v>
      </c>
      <c r="K655" s="2">
        <f t="shared" si="76"/>
        <v>1.2789143342519036</v>
      </c>
    </row>
    <row r="656" spans="1:11" ht="13.5" x14ac:dyDescent="0.25">
      <c r="A656" s="3">
        <f>TITRES_STAT!B659</f>
        <v>43257</v>
      </c>
      <c r="B656" s="5">
        <f>TITRES_STAT!D659</f>
        <v>1.2635000000000001</v>
      </c>
      <c r="C656" s="2">
        <f t="shared" si="77"/>
        <v>0</v>
      </c>
      <c r="D656" s="2">
        <f t="shared" si="78"/>
        <v>1.26736</v>
      </c>
      <c r="E656" s="2">
        <f t="shared" si="80"/>
        <v>1.2563900000000001</v>
      </c>
      <c r="F656" s="2">
        <f t="shared" si="73"/>
        <v>1.27894</v>
      </c>
      <c r="G656" s="2">
        <f t="shared" si="75"/>
        <v>1.3062580000000006</v>
      </c>
      <c r="H656" s="2">
        <f t="shared" si="79"/>
        <v>1.2357899999999991</v>
      </c>
      <c r="I656" s="2">
        <f t="array" ref="I656">SUMPRODUCT(B640:B659, (ROW(B640:B659)-ROW(B640)+1)) / (20*21/2)</f>
        <v>1.2596790476190476</v>
      </c>
      <c r="J656" s="2">
        <f t="shared" si="74"/>
        <v>1.2756587781207065</v>
      </c>
      <c r="K656" s="2">
        <f t="shared" si="76"/>
        <v>1.2783098505557506</v>
      </c>
    </row>
    <row r="657" spans="1:11" ht="13.5" x14ac:dyDescent="0.25">
      <c r="A657" s="3">
        <f>TITRES_STAT!B660</f>
        <v>43258</v>
      </c>
      <c r="B657" s="5">
        <f>TITRES_STAT!D660</f>
        <v>1.2635000000000001</v>
      </c>
      <c r="C657" s="2">
        <f t="shared" si="77"/>
        <v>0</v>
      </c>
      <c r="D657" s="2">
        <f t="shared" si="78"/>
        <v>1.26736</v>
      </c>
      <c r="E657" s="2">
        <f t="shared" si="80"/>
        <v>1.2602600000000002</v>
      </c>
      <c r="F657" s="2">
        <f t="shared" si="73"/>
        <v>1.2744300000000002</v>
      </c>
      <c r="G657" s="2">
        <f t="shared" si="75"/>
        <v>1.3067740000000003</v>
      </c>
      <c r="H657" s="2">
        <f t="shared" si="79"/>
        <v>1.2362734999999989</v>
      </c>
      <c r="I657" s="2">
        <f t="array" ref="I657">SUMPRODUCT(B641:B660, (ROW(B641:B660)-ROW(B641)+1)) / (20*21/2)</f>
        <v>1.2619447619047619</v>
      </c>
      <c r="J657" s="2">
        <f t="shared" si="74"/>
        <v>1.2745007992520678</v>
      </c>
      <c r="K657" s="2">
        <f t="shared" si="76"/>
        <v>1.277729072102584</v>
      </c>
    </row>
    <row r="658" spans="1:11" ht="13.5" x14ac:dyDescent="0.25">
      <c r="A658" s="3">
        <f>TITRES_STAT!B661</f>
        <v>43259</v>
      </c>
      <c r="B658" s="5">
        <f>TITRES_STAT!D661</f>
        <v>1.2635000000000001</v>
      </c>
      <c r="C658" s="2">
        <f t="shared" si="77"/>
        <v>0</v>
      </c>
      <c r="D658" s="2">
        <f t="shared" si="78"/>
        <v>1.26736</v>
      </c>
      <c r="E658" s="2">
        <f t="shared" si="80"/>
        <v>1.2641300000000002</v>
      </c>
      <c r="F658" s="2">
        <f t="shared" si="73"/>
        <v>1.2699200000000002</v>
      </c>
      <c r="G658" s="2">
        <f t="shared" si="75"/>
        <v>1.3066460000000004</v>
      </c>
      <c r="H658" s="2">
        <f t="shared" si="79"/>
        <v>1.2365959999999989</v>
      </c>
      <c r="I658" s="2">
        <f t="array" ref="I658">SUMPRODUCT(B642:B661, (ROW(B642:B661)-ROW(B642)+1)) / (20*21/2)</f>
        <v>1.266974761904762</v>
      </c>
      <c r="J658" s="2">
        <f t="shared" si="74"/>
        <v>1.2734531040852044</v>
      </c>
      <c r="K658" s="2">
        <f t="shared" si="76"/>
        <v>1.2771710692750318</v>
      </c>
    </row>
    <row r="659" spans="1:11" ht="13.5" x14ac:dyDescent="0.25">
      <c r="A659" s="3">
        <f>TITRES_STAT!B662</f>
        <v>43262</v>
      </c>
      <c r="B659" s="5">
        <f>TITRES_STAT!D662</f>
        <v>1.2635000000000001</v>
      </c>
      <c r="C659" s="2">
        <f t="shared" si="77"/>
        <v>0</v>
      </c>
      <c r="D659" s="2">
        <f t="shared" si="78"/>
        <v>1.2635000000000001</v>
      </c>
      <c r="E659" s="2">
        <f t="shared" si="80"/>
        <v>1.2647800000000002</v>
      </c>
      <c r="F659" s="2">
        <f t="shared" si="73"/>
        <v>1.2654099999999999</v>
      </c>
      <c r="G659" s="2">
        <f t="shared" si="75"/>
        <v>1.3061320000000003</v>
      </c>
      <c r="H659" s="2">
        <f t="shared" si="79"/>
        <v>1.2367894999999991</v>
      </c>
      <c r="I659" s="2">
        <f t="array" ref="I659">SUMPRODUCT(B643:B662, (ROW(B643:B662)-ROW(B643)+1)) / (20*21/2)</f>
        <v>1.2721890476190476</v>
      </c>
      <c r="J659" s="2">
        <f t="shared" si="74"/>
        <v>1.2725051894104231</v>
      </c>
      <c r="K659" s="2">
        <f t="shared" si="76"/>
        <v>1.2766349489113051</v>
      </c>
    </row>
    <row r="660" spans="1:11" ht="13.5" x14ac:dyDescent="0.25">
      <c r="A660" s="3">
        <f>TITRES_STAT!B663</f>
        <v>43263</v>
      </c>
      <c r="B660" s="5">
        <f>TITRES_STAT!D663</f>
        <v>1.2891999999999999</v>
      </c>
      <c r="C660" s="2">
        <f t="shared" si="77"/>
        <v>2.5699999999999834E-2</v>
      </c>
      <c r="D660" s="2">
        <f t="shared" si="78"/>
        <v>1.26864</v>
      </c>
      <c r="E660" s="2">
        <f t="shared" si="80"/>
        <v>1.2680000000000002</v>
      </c>
      <c r="F660" s="2">
        <f t="shared" ref="F660:F723" si="81">AVERAGE(B641:B660)</f>
        <v>1.2621850000000001</v>
      </c>
      <c r="G660" s="2">
        <f t="shared" si="75"/>
        <v>1.3053580000000002</v>
      </c>
      <c r="H660" s="2">
        <f t="shared" si="79"/>
        <v>1.237079499999999</v>
      </c>
      <c r="I660" s="2">
        <f t="array" ref="I660">SUMPRODUCT(B644:B663, (ROW(B644:B663)-ROW(B644)+1)) / (20*21/2)</f>
        <v>1.2774033333333334</v>
      </c>
      <c r="J660" s="2">
        <f t="shared" si="74"/>
        <v>1.2740951713713353</v>
      </c>
      <c r="K660" s="2">
        <f t="shared" si="76"/>
        <v>1.2771276960128226</v>
      </c>
    </row>
    <row r="661" spans="1:11" ht="13.5" x14ac:dyDescent="0.25">
      <c r="A661" s="3">
        <f>TITRES_STAT!B664</f>
        <v>43264</v>
      </c>
      <c r="B661" s="5">
        <f>TITRES_STAT!D664</f>
        <v>1.3149999999999999</v>
      </c>
      <c r="C661" s="2">
        <f t="shared" si="77"/>
        <v>2.5800000000000045E-2</v>
      </c>
      <c r="D661" s="2">
        <f t="shared" si="78"/>
        <v>1.27894</v>
      </c>
      <c r="E661" s="2">
        <f t="shared" si="80"/>
        <v>1.27315</v>
      </c>
      <c r="F661" s="2">
        <f t="shared" si="81"/>
        <v>1.2602500000000005</v>
      </c>
      <c r="G661" s="2">
        <f t="shared" si="75"/>
        <v>1.3051000000000004</v>
      </c>
      <c r="H661" s="2">
        <f t="shared" si="79"/>
        <v>1.2374984999999989</v>
      </c>
      <c r="I661" s="2">
        <f t="array" ref="I661">SUMPRODUCT(B645:B664, (ROW(B645:B664)-ROW(B645)+1)) / (20*21/2)</f>
        <v>1.2823414285714285</v>
      </c>
      <c r="J661" s="2">
        <f t="shared" ref="J661:J724" si="82">$J$4*B661+J660*(1-$J$4)</f>
        <v>1.2779908693359701</v>
      </c>
      <c r="K661" s="2">
        <f t="shared" si="76"/>
        <v>1.2786128844044766</v>
      </c>
    </row>
    <row r="662" spans="1:11" ht="13.5" x14ac:dyDescent="0.25">
      <c r="A662" s="3">
        <f>TITRES_STAT!B665</f>
        <v>43265</v>
      </c>
      <c r="B662" s="5">
        <f>TITRES_STAT!D665</f>
        <v>1.3149999999999999</v>
      </c>
      <c r="C662" s="2">
        <f t="shared" si="77"/>
        <v>0</v>
      </c>
      <c r="D662" s="2">
        <f t="shared" si="78"/>
        <v>1.2892399999999999</v>
      </c>
      <c r="E662" s="2">
        <f t="shared" si="80"/>
        <v>1.2783</v>
      </c>
      <c r="F662" s="2">
        <f t="shared" si="81"/>
        <v>1.2602500000000003</v>
      </c>
      <c r="G662" s="2">
        <f t="shared" si="75"/>
        <v>1.3043260000000003</v>
      </c>
      <c r="H662" s="2">
        <f t="shared" si="79"/>
        <v>1.2377559999999987</v>
      </c>
      <c r="I662" s="2">
        <f t="array" ref="I662">SUMPRODUCT(B646:B665, (ROW(B646:B665)-ROW(B646)+1)) / (20*21/2)</f>
        <v>1.28685</v>
      </c>
      <c r="J662" s="2">
        <f t="shared" si="82"/>
        <v>1.2815155484468299</v>
      </c>
      <c r="K662" s="2">
        <f t="shared" si="76"/>
        <v>1.2800398301141049</v>
      </c>
    </row>
    <row r="663" spans="1:11" ht="13.5" x14ac:dyDescent="0.25">
      <c r="A663" s="3">
        <f>TITRES_STAT!B666</f>
        <v>43269</v>
      </c>
      <c r="B663" s="5">
        <f>TITRES_STAT!D666</f>
        <v>1.3149999999999999</v>
      </c>
      <c r="C663" s="2">
        <f t="shared" si="77"/>
        <v>0</v>
      </c>
      <c r="D663" s="2">
        <f t="shared" si="78"/>
        <v>1.2995399999999999</v>
      </c>
      <c r="E663" s="2">
        <f t="shared" si="80"/>
        <v>1.2834499999999998</v>
      </c>
      <c r="F663" s="2">
        <f t="shared" si="81"/>
        <v>1.2631500000000004</v>
      </c>
      <c r="G663" s="2">
        <f t="shared" si="75"/>
        <v>1.3043260000000003</v>
      </c>
      <c r="H663" s="2">
        <f t="shared" si="79"/>
        <v>1.2380459999999989</v>
      </c>
      <c r="I663" s="2">
        <f t="array" ref="I663">SUMPRODUCT(B647:B666, (ROW(B647:B666)-ROW(B647)+1)) / (20*21/2)</f>
        <v>1.2909290476190476</v>
      </c>
      <c r="J663" s="2">
        <f t="shared" si="82"/>
        <v>1.2847045438328459</v>
      </c>
      <c r="K663" s="2">
        <f t="shared" si="76"/>
        <v>1.2814108171684537</v>
      </c>
    </row>
    <row r="664" spans="1:11" ht="13.5" x14ac:dyDescent="0.25">
      <c r="A664" s="3">
        <f>TITRES_STAT!B667</f>
        <v>43270</v>
      </c>
      <c r="B664" s="5">
        <f>TITRES_STAT!D667</f>
        <v>1.3149999999999999</v>
      </c>
      <c r="C664" s="2">
        <f t="shared" si="77"/>
        <v>0</v>
      </c>
      <c r="D664" s="2">
        <f t="shared" si="78"/>
        <v>1.3098399999999999</v>
      </c>
      <c r="E664" s="2">
        <f t="shared" si="80"/>
        <v>1.28667</v>
      </c>
      <c r="F664" s="2">
        <f t="shared" si="81"/>
        <v>1.2676600000000005</v>
      </c>
      <c r="G664" s="2">
        <f t="shared" si="75"/>
        <v>1.3043260000000003</v>
      </c>
      <c r="H664" s="2">
        <f t="shared" si="79"/>
        <v>1.2382714999999989</v>
      </c>
      <c r="I664" s="2">
        <f t="array" ref="I664">SUMPRODUCT(B648:B667, (ROW(B648:B667)-ROW(B648)+1)) / (20*21/2)</f>
        <v>1.2945785714285714</v>
      </c>
      <c r="J664" s="2">
        <f t="shared" si="82"/>
        <v>1.2875898253725748</v>
      </c>
      <c r="K664" s="2">
        <f t="shared" si="76"/>
        <v>1.2827280400245928</v>
      </c>
    </row>
    <row r="665" spans="1:11" ht="13.5" x14ac:dyDescent="0.25">
      <c r="A665" s="3">
        <f>TITRES_STAT!B668</f>
        <v>43271</v>
      </c>
      <c r="B665" s="5">
        <f>TITRES_STAT!D668</f>
        <v>1.3149999999999999</v>
      </c>
      <c r="C665" s="2">
        <f t="shared" si="77"/>
        <v>0</v>
      </c>
      <c r="D665" s="2">
        <f t="shared" si="78"/>
        <v>1.3149999999999999</v>
      </c>
      <c r="E665" s="2">
        <f t="shared" si="80"/>
        <v>1.29182</v>
      </c>
      <c r="F665" s="2">
        <f t="shared" si="81"/>
        <v>1.2721700000000005</v>
      </c>
      <c r="G665" s="2">
        <f t="shared" si="75"/>
        <v>1.3043260000000001</v>
      </c>
      <c r="H665" s="2">
        <f t="shared" si="79"/>
        <v>1.2384969999999988</v>
      </c>
      <c r="I665" s="2">
        <f t="array" ref="I665">SUMPRODUCT(B649:B668, (ROW(B649:B668)-ROW(B649)+1)) / (20*21/2)</f>
        <v>1.2941128571428571</v>
      </c>
      <c r="J665" s="2">
        <f t="shared" si="82"/>
        <v>1.2902003181942343</v>
      </c>
      <c r="K665" s="2">
        <f t="shared" si="76"/>
        <v>1.283993607082452</v>
      </c>
    </row>
    <row r="666" spans="1:11" ht="13.5" x14ac:dyDescent="0.25">
      <c r="A666" s="3">
        <f>TITRES_STAT!B669</f>
        <v>43272</v>
      </c>
      <c r="B666" s="5">
        <f>TITRES_STAT!D669</f>
        <v>1.3149999999999999</v>
      </c>
      <c r="C666" s="2">
        <f t="shared" si="77"/>
        <v>0</v>
      </c>
      <c r="D666" s="2">
        <f t="shared" si="78"/>
        <v>1.3149999999999999</v>
      </c>
      <c r="E666" s="2">
        <f t="shared" si="80"/>
        <v>1.2969699999999997</v>
      </c>
      <c r="F666" s="2">
        <f t="shared" si="81"/>
        <v>1.2766800000000005</v>
      </c>
      <c r="G666" s="2">
        <f t="shared" si="75"/>
        <v>1.3043260000000001</v>
      </c>
      <c r="H666" s="2">
        <f t="shared" si="79"/>
        <v>1.2387224999999988</v>
      </c>
      <c r="I666" s="2">
        <f t="array" ref="I666">SUMPRODUCT(B650:B669, (ROW(B650:B669)-ROW(B650)+1)) / (20*21/2)</f>
        <v>1.2934019047619048</v>
      </c>
      <c r="J666" s="2">
        <f t="shared" si="82"/>
        <v>1.2925621926519262</v>
      </c>
      <c r="K666" s="2">
        <f t="shared" si="76"/>
        <v>1.2852095440596107</v>
      </c>
    </row>
    <row r="667" spans="1:11" ht="13.5" x14ac:dyDescent="0.25">
      <c r="A667" s="3">
        <f>TITRES_STAT!B670</f>
        <v>43273</v>
      </c>
      <c r="B667" s="5">
        <f>TITRES_STAT!D670</f>
        <v>1.3149999999999999</v>
      </c>
      <c r="C667" s="2">
        <f t="shared" si="77"/>
        <v>0</v>
      </c>
      <c r="D667" s="2">
        <f t="shared" si="78"/>
        <v>1.3149999999999999</v>
      </c>
      <c r="E667" s="2">
        <f t="shared" si="80"/>
        <v>1.3021199999999997</v>
      </c>
      <c r="F667" s="2">
        <f t="shared" si="81"/>
        <v>1.2811900000000007</v>
      </c>
      <c r="G667" s="2">
        <f t="shared" si="75"/>
        <v>1.3043259999999999</v>
      </c>
      <c r="H667" s="2">
        <f t="shared" si="79"/>
        <v>1.2389479999999988</v>
      </c>
      <c r="I667" s="2">
        <f t="array" ref="I667">SUMPRODUCT(B651:B670, (ROW(B651:B670)-ROW(B651)+1)) / (20*21/2)</f>
        <v>1.2925990476190474</v>
      </c>
      <c r="J667" s="2">
        <f t="shared" si="82"/>
        <v>1.294699126685076</v>
      </c>
      <c r="K667" s="2">
        <f t="shared" si="76"/>
        <v>1.2863777972337436</v>
      </c>
    </row>
    <row r="668" spans="1:11" ht="13.5" x14ac:dyDescent="0.25">
      <c r="A668" s="3">
        <f>TITRES_STAT!B671</f>
        <v>43276</v>
      </c>
      <c r="B668" s="5">
        <f>TITRES_STAT!D671</f>
        <v>1.2763</v>
      </c>
      <c r="C668" s="2">
        <f t="shared" si="77"/>
        <v>-3.8699999999999957E-2</v>
      </c>
      <c r="D668" s="2">
        <f t="shared" si="78"/>
        <v>1.3072599999999999</v>
      </c>
      <c r="E668" s="2">
        <f t="shared" si="80"/>
        <v>1.3033999999999999</v>
      </c>
      <c r="F668" s="2">
        <f t="shared" si="81"/>
        <v>1.2837650000000005</v>
      </c>
      <c r="G668" s="2">
        <f t="shared" si="75"/>
        <v>1.303552</v>
      </c>
      <c r="H668" s="2">
        <f t="shared" si="79"/>
        <v>1.2389799999999989</v>
      </c>
      <c r="I668" s="2">
        <f t="array" ref="I668">SUMPRODUCT(B652:B671, (ROW(B652:B671)-ROW(B652)+1)) / (20*21/2)</f>
        <v>1.2923233333333333</v>
      </c>
      <c r="J668" s="2">
        <f t="shared" si="82"/>
        <v>1.2929468289055448</v>
      </c>
      <c r="K668" s="2">
        <f t="shared" si="76"/>
        <v>1.2859825894990871</v>
      </c>
    </row>
    <row r="669" spans="1:11" ht="13.5" x14ac:dyDescent="0.25">
      <c r="A669" s="3">
        <f>TITRES_STAT!B672</f>
        <v>43277</v>
      </c>
      <c r="B669" s="5">
        <f>TITRES_STAT!D672</f>
        <v>1.2763</v>
      </c>
      <c r="C669" s="2">
        <f t="shared" si="77"/>
        <v>0</v>
      </c>
      <c r="D669" s="2">
        <f t="shared" si="78"/>
        <v>1.2995199999999998</v>
      </c>
      <c r="E669" s="2">
        <f t="shared" si="80"/>
        <v>1.3046799999999998</v>
      </c>
      <c r="F669" s="2">
        <f t="shared" si="81"/>
        <v>1.2847300000000001</v>
      </c>
      <c r="G669" s="2">
        <f t="shared" si="75"/>
        <v>1.303294</v>
      </c>
      <c r="H669" s="2">
        <f t="shared" si="79"/>
        <v>1.2390119999999987</v>
      </c>
      <c r="I669" s="2">
        <f t="array" ref="I669">SUMPRODUCT(B653:B672, (ROW(B653:B672)-ROW(B653)+1)) / (20*21/2)</f>
        <v>1.2919557142857143</v>
      </c>
      <c r="J669" s="2">
        <f t="shared" si="82"/>
        <v>1.2913614166288261</v>
      </c>
      <c r="K669" s="2">
        <f t="shared" si="76"/>
        <v>1.2856028801069661</v>
      </c>
    </row>
    <row r="670" spans="1:11" ht="13.5" x14ac:dyDescent="0.25">
      <c r="A670" s="3">
        <f>TITRES_STAT!B673</f>
        <v>43278</v>
      </c>
      <c r="B670" s="5">
        <f>TITRES_STAT!D673</f>
        <v>1.2763</v>
      </c>
      <c r="C670" s="2">
        <f t="shared" si="77"/>
        <v>0</v>
      </c>
      <c r="D670" s="2">
        <f t="shared" si="78"/>
        <v>1.2917799999999999</v>
      </c>
      <c r="E670" s="2">
        <f t="shared" si="80"/>
        <v>1.3033899999999996</v>
      </c>
      <c r="F670" s="2">
        <f t="shared" si="81"/>
        <v>1.285695</v>
      </c>
      <c r="G670" s="2">
        <f t="shared" si="75"/>
        <v>1.3030359999999999</v>
      </c>
      <c r="H670" s="2">
        <f t="shared" si="79"/>
        <v>1.2390439999999989</v>
      </c>
      <c r="I670" s="2">
        <f t="array" ref="I670">SUMPRODUCT(B654:B673, (ROW(B654:B673)-ROW(B654)+1)) / (20*21/2)</f>
        <v>1.2914961904761901</v>
      </c>
      <c r="J670" s="2">
        <f t="shared" si="82"/>
        <v>1.2899269959975093</v>
      </c>
      <c r="K670" s="2">
        <f t="shared" si="76"/>
        <v>1.285238061279242</v>
      </c>
    </row>
    <row r="671" spans="1:11" ht="13.5" x14ac:dyDescent="0.25">
      <c r="A671" s="3">
        <f>TITRES_STAT!B674</f>
        <v>43279</v>
      </c>
      <c r="B671" s="5">
        <f>TITRES_STAT!D674</f>
        <v>1.2827999999999999</v>
      </c>
      <c r="C671" s="2">
        <f t="shared" si="77"/>
        <v>6.4999999999999503E-3</v>
      </c>
      <c r="D671" s="2">
        <f t="shared" si="78"/>
        <v>1.2853400000000001</v>
      </c>
      <c r="E671" s="2">
        <f t="shared" si="80"/>
        <v>1.3001699999999998</v>
      </c>
      <c r="F671" s="2">
        <f t="shared" si="81"/>
        <v>1.2866600000000001</v>
      </c>
      <c r="G671" s="2">
        <f t="shared" si="75"/>
        <v>1.302908</v>
      </c>
      <c r="H671" s="2">
        <f t="shared" si="79"/>
        <v>1.2391084999999988</v>
      </c>
      <c r="I671" s="2">
        <f t="array" ref="I671">SUMPRODUCT(B655:B674, (ROW(B655:B674)-ROW(B655)+1)) / (20*21/2)</f>
        <v>1.2909447619047618</v>
      </c>
      <c r="J671" s="2">
        <f t="shared" si="82"/>
        <v>1.2892482344739369</v>
      </c>
      <c r="K671" s="2">
        <f t="shared" si="76"/>
        <v>1.2851424510329972</v>
      </c>
    </row>
    <row r="672" spans="1:11" ht="13.5" x14ac:dyDescent="0.25">
      <c r="A672" s="3">
        <f>TITRES_STAT!B675</f>
        <v>43280</v>
      </c>
      <c r="B672" s="5">
        <f>TITRES_STAT!D675</f>
        <v>1.2827999999999999</v>
      </c>
      <c r="C672" s="2">
        <f t="shared" si="77"/>
        <v>0</v>
      </c>
      <c r="D672" s="2">
        <f t="shared" si="78"/>
        <v>1.2788999999999999</v>
      </c>
      <c r="E672" s="2">
        <f t="shared" si="80"/>
        <v>1.29695</v>
      </c>
      <c r="F672" s="2">
        <f t="shared" si="81"/>
        <v>1.2876249999999998</v>
      </c>
      <c r="G672" s="2">
        <f t="shared" si="75"/>
        <v>1.3021339999999997</v>
      </c>
      <c r="H672" s="2">
        <f t="shared" si="79"/>
        <v>1.2391729999999987</v>
      </c>
      <c r="I672" s="2">
        <f t="array" ref="I672">SUMPRODUCT(B656:B675, (ROW(B656:B675)-ROW(B656)+1)) / (20*21/2)</f>
        <v>1.2903933333333333</v>
      </c>
      <c r="J672" s="2">
        <f t="shared" si="82"/>
        <v>1.2886341169049906</v>
      </c>
      <c r="K672" s="2">
        <f t="shared" si="76"/>
        <v>1.2850505902081739</v>
      </c>
    </row>
    <row r="673" spans="1:11" ht="13.5" x14ac:dyDescent="0.25">
      <c r="A673" s="3">
        <f>TITRES_STAT!B676</f>
        <v>43283</v>
      </c>
      <c r="B673" s="5">
        <f>TITRES_STAT!D676</f>
        <v>1.2827999999999999</v>
      </c>
      <c r="C673" s="2">
        <f t="shared" si="77"/>
        <v>0</v>
      </c>
      <c r="D673" s="2">
        <f t="shared" si="78"/>
        <v>1.2802</v>
      </c>
      <c r="E673" s="2">
        <f t="shared" si="80"/>
        <v>1.2937299999999998</v>
      </c>
      <c r="F673" s="2">
        <f t="shared" si="81"/>
        <v>1.2885899999999999</v>
      </c>
      <c r="G673" s="2">
        <f t="shared" si="75"/>
        <v>1.3013599999999999</v>
      </c>
      <c r="H673" s="2">
        <f t="shared" si="79"/>
        <v>1.2392374999999989</v>
      </c>
      <c r="I673" s="2">
        <f t="array" ref="I673">SUMPRODUCT(B657:B676, (ROW(B657:B676)-ROW(B657)+1)) / (20*21/2)</f>
        <v>1.28975</v>
      </c>
      <c r="J673" s="2">
        <f t="shared" si="82"/>
        <v>1.2880784867235631</v>
      </c>
      <c r="K673" s="2">
        <f t="shared" si="76"/>
        <v>1.2849623317686378</v>
      </c>
    </row>
    <row r="674" spans="1:11" ht="13.5" x14ac:dyDescent="0.25">
      <c r="A674" s="3">
        <f>TITRES_STAT!B677</f>
        <v>43284</v>
      </c>
      <c r="B674" s="5">
        <f>TITRES_STAT!D677</f>
        <v>1.2827999999999999</v>
      </c>
      <c r="C674" s="2">
        <f t="shared" si="77"/>
        <v>0</v>
      </c>
      <c r="D674" s="2">
        <f t="shared" si="78"/>
        <v>1.2814999999999999</v>
      </c>
      <c r="E674" s="2">
        <f t="shared" si="80"/>
        <v>1.2905099999999998</v>
      </c>
      <c r="F674" s="2">
        <f t="shared" si="81"/>
        <v>1.2885899999999999</v>
      </c>
      <c r="G674" s="2">
        <f t="shared" si="75"/>
        <v>1.3005859999999998</v>
      </c>
      <c r="H674" s="2">
        <f t="shared" si="79"/>
        <v>1.2393019999999988</v>
      </c>
      <c r="I674" s="2">
        <f t="array" ref="I674">SUMPRODUCT(B658:B677, (ROW(B658:B677)-ROW(B658)+1)) / (20*21/2)</f>
        <v>1.2890147619047616</v>
      </c>
      <c r="J674" s="2">
        <f t="shared" si="82"/>
        <v>1.2875757737022713</v>
      </c>
      <c r="K674" s="2">
        <f t="shared" si="76"/>
        <v>1.2848775344443777</v>
      </c>
    </row>
    <row r="675" spans="1:11" ht="13.5" x14ac:dyDescent="0.25">
      <c r="A675" s="3">
        <f>TITRES_STAT!B678</f>
        <v>43285</v>
      </c>
      <c r="B675" s="5">
        <f>TITRES_STAT!D678</f>
        <v>1.2827999999999999</v>
      </c>
      <c r="C675" s="2">
        <f t="shared" si="77"/>
        <v>0</v>
      </c>
      <c r="D675" s="2">
        <f t="shared" si="78"/>
        <v>1.2827999999999999</v>
      </c>
      <c r="E675" s="2">
        <f t="shared" si="80"/>
        <v>1.28729</v>
      </c>
      <c r="F675" s="2">
        <f t="shared" si="81"/>
        <v>1.289555</v>
      </c>
      <c r="G675" s="2">
        <f t="shared" si="75"/>
        <v>1.2991680000000003</v>
      </c>
      <c r="H675" s="2">
        <f t="shared" si="79"/>
        <v>1.239527499999999</v>
      </c>
      <c r="I675" s="2">
        <f t="array" ref="I675">SUMPRODUCT(B659:B678, (ROW(B659:B678)-ROW(B659)+1)) / (20*21/2)</f>
        <v>1.2881971428571428</v>
      </c>
      <c r="J675" s="2">
        <f t="shared" si="82"/>
        <v>1.2871209381115789</v>
      </c>
      <c r="K675" s="2">
        <f t="shared" si="76"/>
        <v>1.2847960625053825</v>
      </c>
    </row>
    <row r="676" spans="1:11" ht="13.5" x14ac:dyDescent="0.25">
      <c r="A676" s="3">
        <f>TITRES_STAT!B679</f>
        <v>43286</v>
      </c>
      <c r="B676" s="5">
        <f>TITRES_STAT!D679</f>
        <v>1.2827999999999999</v>
      </c>
      <c r="C676" s="2">
        <f t="shared" si="77"/>
        <v>0</v>
      </c>
      <c r="D676" s="2">
        <f t="shared" si="78"/>
        <v>1.2827999999999999</v>
      </c>
      <c r="E676" s="2">
        <f t="shared" si="80"/>
        <v>1.28407</v>
      </c>
      <c r="F676" s="2">
        <f t="shared" si="81"/>
        <v>1.2905200000000001</v>
      </c>
      <c r="G676" s="2">
        <f t="shared" si="75"/>
        <v>1.29775</v>
      </c>
      <c r="H676" s="2">
        <f t="shared" si="79"/>
        <v>1.2398174999999991</v>
      </c>
      <c r="I676" s="2">
        <f t="array" ref="I676">SUMPRODUCT(B660:B679, (ROW(B660:B679)-ROW(B660)+1)) / (20*21/2)</f>
        <v>1.2872871428571431</v>
      </c>
      <c r="J676" s="2">
        <f t="shared" si="82"/>
        <v>1.2867094201961904</v>
      </c>
      <c r="K676" s="2">
        <f t="shared" si="76"/>
        <v>1.2847177855443872</v>
      </c>
    </row>
    <row r="677" spans="1:11" ht="13.5" x14ac:dyDescent="0.25">
      <c r="A677" s="3">
        <f>TITRES_STAT!B680</f>
        <v>43287</v>
      </c>
      <c r="B677" s="5">
        <f>TITRES_STAT!D680</f>
        <v>1.2827999999999999</v>
      </c>
      <c r="C677" s="2">
        <f t="shared" si="77"/>
        <v>0</v>
      </c>
      <c r="D677" s="2">
        <f t="shared" si="78"/>
        <v>1.2827999999999999</v>
      </c>
      <c r="E677" s="2">
        <f t="shared" si="80"/>
        <v>1.28085</v>
      </c>
      <c r="F677" s="2">
        <f t="shared" si="81"/>
        <v>1.2914850000000002</v>
      </c>
      <c r="G677" s="2">
        <f t="shared" si="75"/>
        <v>1.2971060000000003</v>
      </c>
      <c r="H677" s="2">
        <f t="shared" si="79"/>
        <v>1.2399464999999992</v>
      </c>
      <c r="I677" s="2">
        <f t="array" ref="I677">SUMPRODUCT(B661:B680, (ROW(B661:B680)-ROW(B661)+1)) / (20*21/2)</f>
        <v>1.2862847619047619</v>
      </c>
      <c r="J677" s="2">
        <f t="shared" si="82"/>
        <v>1.28633709446322</v>
      </c>
      <c r="K677" s="2">
        <f t="shared" si="76"/>
        <v>1.2846425782681368</v>
      </c>
    </row>
    <row r="678" spans="1:11" ht="13.5" x14ac:dyDescent="0.25">
      <c r="A678" s="3">
        <f>TITRES_STAT!B681</f>
        <v>43290</v>
      </c>
      <c r="B678" s="5">
        <f>TITRES_STAT!D681</f>
        <v>1.2828999999999999</v>
      </c>
      <c r="C678" s="2">
        <f t="shared" si="77"/>
        <v>9.9999999999988987E-5</v>
      </c>
      <c r="D678" s="2">
        <f t="shared" si="78"/>
        <v>1.2828199999999998</v>
      </c>
      <c r="E678" s="2">
        <f t="shared" si="80"/>
        <v>1.2815099999999999</v>
      </c>
      <c r="F678" s="2">
        <f t="shared" si="81"/>
        <v>1.2924550000000006</v>
      </c>
      <c r="G678" s="2">
        <f t="shared" si="75"/>
        <v>1.2956900000000002</v>
      </c>
      <c r="H678" s="2">
        <f t="shared" si="79"/>
        <v>1.2400759999999991</v>
      </c>
      <c r="I678" s="2">
        <f t="array" ref="I678">SUMPRODUCT(B662:B681, (ROW(B662:B681)-ROW(B662)+1)) / (20*21/2)</f>
        <v>1.285312380952381</v>
      </c>
      <c r="J678" s="2">
        <f t="shared" si="82"/>
        <v>1.2860097521333893</v>
      </c>
      <c r="K678" s="2">
        <f t="shared" si="76"/>
        <v>1.2845742418654646</v>
      </c>
    </row>
    <row r="679" spans="1:11" ht="13.5" x14ac:dyDescent="0.25">
      <c r="A679" s="3">
        <f>TITRES_STAT!B682</f>
        <v>43291</v>
      </c>
      <c r="B679" s="5">
        <f>TITRES_STAT!D682</f>
        <v>1.2828999999999999</v>
      </c>
      <c r="C679" s="2">
        <f t="shared" si="77"/>
        <v>0</v>
      </c>
      <c r="D679" s="2">
        <f t="shared" si="78"/>
        <v>1.2828399999999998</v>
      </c>
      <c r="E679" s="2">
        <f t="shared" si="80"/>
        <v>1.2821699999999998</v>
      </c>
      <c r="F679" s="2">
        <f t="shared" si="81"/>
        <v>1.2934250000000003</v>
      </c>
      <c r="G679" s="2">
        <f t="shared" si="75"/>
        <v>1.2942740000000004</v>
      </c>
      <c r="H679" s="2">
        <f t="shared" si="79"/>
        <v>1.2402054999999992</v>
      </c>
      <c r="I679" s="2">
        <f t="array" ref="I679">SUMPRODUCT(B663:B682, (ROW(B663:B682)-ROW(B663)+1)) / (20*21/2)</f>
        <v>1.2844928571428571</v>
      </c>
      <c r="J679" s="2">
        <f t="shared" si="82"/>
        <v>1.2857135852635426</v>
      </c>
      <c r="K679" s="2">
        <f t="shared" si="76"/>
        <v>1.2845085853217209</v>
      </c>
    </row>
    <row r="680" spans="1:11" ht="13.5" x14ac:dyDescent="0.25">
      <c r="A680" s="3">
        <f>TITRES_STAT!B683</f>
        <v>43292</v>
      </c>
      <c r="B680" s="5">
        <f>TITRES_STAT!D683</f>
        <v>1.2828999999999999</v>
      </c>
      <c r="C680" s="2">
        <f t="shared" si="77"/>
        <v>0</v>
      </c>
      <c r="D680" s="2">
        <f t="shared" si="78"/>
        <v>1.2828599999999999</v>
      </c>
      <c r="E680" s="2">
        <f t="shared" si="80"/>
        <v>1.2828299999999999</v>
      </c>
      <c r="F680" s="2">
        <f t="shared" si="81"/>
        <v>1.2931100000000002</v>
      </c>
      <c r="G680" s="2">
        <f t="shared" si="75"/>
        <v>1.2928580000000003</v>
      </c>
      <c r="H680" s="2">
        <f t="shared" si="79"/>
        <v>1.2403349999999993</v>
      </c>
      <c r="I680" s="2">
        <f t="array" ref="I680">SUMPRODUCT(B664:B683, (ROW(B664:B683)-ROW(B664)+1)) / (20*21/2)</f>
        <v>1.2838261904761905</v>
      </c>
      <c r="J680" s="2">
        <f t="shared" si="82"/>
        <v>1.2854456247622528</v>
      </c>
      <c r="K680" s="2">
        <f t="shared" si="76"/>
        <v>1.2844455035443985</v>
      </c>
    </row>
    <row r="681" spans="1:11" ht="13.5" x14ac:dyDescent="0.25">
      <c r="A681" s="3">
        <f>TITRES_STAT!B684</f>
        <v>43293</v>
      </c>
      <c r="B681" s="5">
        <f>TITRES_STAT!D684</f>
        <v>1.2828999999999999</v>
      </c>
      <c r="C681" s="2">
        <f t="shared" si="77"/>
        <v>0</v>
      </c>
      <c r="D681" s="2">
        <f t="shared" si="78"/>
        <v>1.2828799999999998</v>
      </c>
      <c r="E681" s="2">
        <f t="shared" si="80"/>
        <v>1.2828399999999998</v>
      </c>
      <c r="F681" s="2">
        <f t="shared" si="81"/>
        <v>1.2915050000000003</v>
      </c>
      <c r="G681" s="2">
        <f t="shared" si="75"/>
        <v>1.2914420000000002</v>
      </c>
      <c r="H681" s="2">
        <f t="shared" si="79"/>
        <v>1.2404644999999994</v>
      </c>
      <c r="I681" s="2">
        <f t="array" ref="I681">SUMPRODUCT(B665:B684, (ROW(B665:B684)-ROW(B665)+1)) / (20*21/2)</f>
        <v>1.283312380952381</v>
      </c>
      <c r="J681" s="2">
        <f t="shared" si="82"/>
        <v>1.2852031843087048</v>
      </c>
      <c r="K681" s="2">
        <f t="shared" si="76"/>
        <v>1.2843848955622652</v>
      </c>
    </row>
    <row r="682" spans="1:11" ht="13.5" x14ac:dyDescent="0.25">
      <c r="A682" s="3">
        <f>TITRES_STAT!B685</f>
        <v>43294</v>
      </c>
      <c r="B682" s="5">
        <f>TITRES_STAT!D685</f>
        <v>1.2828999999999999</v>
      </c>
      <c r="C682" s="2">
        <f t="shared" si="77"/>
        <v>0</v>
      </c>
      <c r="D682" s="2">
        <f t="shared" si="78"/>
        <v>1.2828999999999999</v>
      </c>
      <c r="E682" s="2">
        <f t="shared" si="80"/>
        <v>1.2828499999999998</v>
      </c>
      <c r="F682" s="2">
        <f t="shared" si="81"/>
        <v>1.2899000000000007</v>
      </c>
      <c r="G682" s="2">
        <f t="shared" si="75"/>
        <v>1.2900260000000001</v>
      </c>
      <c r="H682" s="2">
        <f t="shared" si="79"/>
        <v>1.2405939999999993</v>
      </c>
      <c r="I682" s="2">
        <f t="array" ref="I682">SUMPRODUCT(B666:B685, (ROW(B666:B685)-ROW(B666)+1)) / (20*21/2)</f>
        <v>1.2829514285714285</v>
      </c>
      <c r="J682" s="2">
        <f t="shared" si="82"/>
        <v>1.2849838334221615</v>
      </c>
      <c r="K682" s="2">
        <f t="shared" si="76"/>
        <v>1.284326664363745</v>
      </c>
    </row>
    <row r="683" spans="1:11" ht="13.5" x14ac:dyDescent="0.25">
      <c r="A683" s="3">
        <f>TITRES_STAT!B686</f>
        <v>43297</v>
      </c>
      <c r="B683" s="5">
        <f>TITRES_STAT!D686</f>
        <v>1.2828999999999999</v>
      </c>
      <c r="C683" s="2">
        <f t="shared" si="77"/>
        <v>0</v>
      </c>
      <c r="D683" s="2">
        <f t="shared" si="78"/>
        <v>1.2828999999999999</v>
      </c>
      <c r="E683" s="2">
        <f t="shared" si="80"/>
        <v>1.2828599999999999</v>
      </c>
      <c r="F683" s="2">
        <f t="shared" si="81"/>
        <v>1.2882950000000004</v>
      </c>
      <c r="G683" s="2">
        <f t="shared" si="75"/>
        <v>1.2886099999999998</v>
      </c>
      <c r="H683" s="2">
        <f t="shared" si="79"/>
        <v>1.2407234999999994</v>
      </c>
      <c r="I683" s="2">
        <f t="array" ref="I683">SUMPRODUCT(B667:B686, (ROW(B667:B686)-ROW(B667)+1)) / (20*21/2)</f>
        <v>1.2827433333333333</v>
      </c>
      <c r="J683" s="2">
        <f t="shared" si="82"/>
        <v>1.2847853730962413</v>
      </c>
      <c r="K683" s="2">
        <f t="shared" si="76"/>
        <v>1.2842707167416374</v>
      </c>
    </row>
    <row r="684" spans="1:11" ht="13.5" x14ac:dyDescent="0.25">
      <c r="A684" s="3">
        <f>TITRES_STAT!B687</f>
        <v>43298</v>
      </c>
      <c r="B684" s="5">
        <f>TITRES_STAT!D687</f>
        <v>1.2828999999999999</v>
      </c>
      <c r="C684" s="2">
        <f t="shared" si="77"/>
        <v>0</v>
      </c>
      <c r="D684" s="2">
        <f t="shared" si="78"/>
        <v>1.2828999999999999</v>
      </c>
      <c r="E684" s="2">
        <f t="shared" si="80"/>
        <v>1.2828699999999997</v>
      </c>
      <c r="F684" s="2">
        <f t="shared" si="81"/>
        <v>1.2866900000000006</v>
      </c>
      <c r="G684" s="2">
        <f t="shared" si="75"/>
        <v>1.2871939999999997</v>
      </c>
      <c r="H684" s="2">
        <f t="shared" si="79"/>
        <v>1.2408529999999995</v>
      </c>
      <c r="I684" s="2">
        <f t="array" ref="I684">SUMPRODUCT(B668:B687, (ROW(B668:B687)-ROW(B668)+1)) / (20*21/2)</f>
        <v>1.2826880952380952</v>
      </c>
      <c r="J684" s="2">
        <f t="shared" si="82"/>
        <v>1.2846058137537419</v>
      </c>
      <c r="K684" s="2">
        <f t="shared" si="76"/>
        <v>1.2842169631439262</v>
      </c>
    </row>
    <row r="685" spans="1:11" ht="13.5" x14ac:dyDescent="0.25">
      <c r="A685" s="3">
        <f>TITRES_STAT!B688</f>
        <v>43299</v>
      </c>
      <c r="B685" s="5">
        <f>TITRES_STAT!D688</f>
        <v>1.2828999999999999</v>
      </c>
      <c r="C685" s="2">
        <f t="shared" si="77"/>
        <v>0</v>
      </c>
      <c r="D685" s="2">
        <f t="shared" si="78"/>
        <v>1.2828999999999999</v>
      </c>
      <c r="E685" s="2">
        <f t="shared" si="80"/>
        <v>1.2828799999999998</v>
      </c>
      <c r="F685" s="2">
        <f t="shared" si="81"/>
        <v>1.2850850000000005</v>
      </c>
      <c r="G685" s="2">
        <f t="shared" si="75"/>
        <v>1.2857779999999996</v>
      </c>
      <c r="H685" s="2">
        <f t="shared" si="79"/>
        <v>1.2409824999999997</v>
      </c>
      <c r="I685" s="2">
        <f t="array" ref="I685">SUMPRODUCT(B669:B688, (ROW(B669:B688)-ROW(B669)+1)) / (20*21/2)</f>
        <v>1.2827857142857142</v>
      </c>
      <c r="J685" s="2">
        <f t="shared" si="82"/>
        <v>1.2844433553010046</v>
      </c>
      <c r="K685" s="2">
        <f t="shared" si="76"/>
        <v>1.2841653175304388</v>
      </c>
    </row>
    <row r="686" spans="1:11" ht="13.5" x14ac:dyDescent="0.25">
      <c r="A686" s="3">
        <f>TITRES_STAT!B689</f>
        <v>43300</v>
      </c>
      <c r="B686" s="5">
        <f>TITRES_STAT!D689</f>
        <v>1.2828999999999999</v>
      </c>
      <c r="C686" s="2">
        <f t="shared" si="77"/>
        <v>0</v>
      </c>
      <c r="D686" s="2">
        <f t="shared" si="78"/>
        <v>1.2828999999999999</v>
      </c>
      <c r="E686" s="2">
        <f t="shared" si="80"/>
        <v>1.2828899999999996</v>
      </c>
      <c r="F686" s="2">
        <f t="shared" si="81"/>
        <v>1.2834800000000004</v>
      </c>
      <c r="G686" s="2">
        <f t="shared" si="75"/>
        <v>1.2843619999999998</v>
      </c>
      <c r="H686" s="2">
        <f t="shared" si="79"/>
        <v>1.2411119999999998</v>
      </c>
      <c r="I686" s="2">
        <f t="array" ref="I686">SUMPRODUCT(B670:B689, (ROW(B670:B689)-ROW(B670)+1)) / (20*21/2)</f>
        <v>1.2828519047619047</v>
      </c>
      <c r="J686" s="2">
        <f t="shared" si="82"/>
        <v>1.2842963690818612</v>
      </c>
      <c r="K686" s="2">
        <f t="shared" si="76"/>
        <v>1.2841156972351275</v>
      </c>
    </row>
    <row r="687" spans="1:11" ht="13.5" x14ac:dyDescent="0.25">
      <c r="A687" s="3">
        <f>TITRES_STAT!B690</f>
        <v>43301</v>
      </c>
      <c r="B687" s="5">
        <f>TITRES_STAT!D690</f>
        <v>1.2828999999999999</v>
      </c>
      <c r="C687" s="2">
        <f t="shared" si="77"/>
        <v>0</v>
      </c>
      <c r="D687" s="2">
        <f t="shared" si="78"/>
        <v>1.2828999999999999</v>
      </c>
      <c r="E687" s="2">
        <f t="shared" si="80"/>
        <v>1.2828999999999999</v>
      </c>
      <c r="F687" s="2">
        <f t="shared" si="81"/>
        <v>1.2818750000000005</v>
      </c>
      <c r="G687" s="2">
        <f t="shared" si="75"/>
        <v>1.2829459999999997</v>
      </c>
      <c r="H687" s="2">
        <f t="shared" si="79"/>
        <v>1.2412414999999999</v>
      </c>
      <c r="I687" s="2">
        <f t="array" ref="I687">SUMPRODUCT(B671:B690, (ROW(B671:B690)-ROW(B671)+1)) / (20*21/2)</f>
        <v>1.2783152380952381</v>
      </c>
      <c r="J687" s="2">
        <f t="shared" si="82"/>
        <v>1.2841633815502553</v>
      </c>
      <c r="K687" s="2">
        <f t="shared" si="76"/>
        <v>1.28406802283375</v>
      </c>
    </row>
    <row r="688" spans="1:11" ht="13.5" x14ac:dyDescent="0.25">
      <c r="A688" s="3">
        <f>TITRES_STAT!B691</f>
        <v>43304</v>
      </c>
      <c r="B688" s="5">
        <f>TITRES_STAT!D691</f>
        <v>1.2828999999999999</v>
      </c>
      <c r="C688" s="2">
        <f t="shared" si="77"/>
        <v>0</v>
      </c>
      <c r="D688" s="2">
        <f t="shared" si="78"/>
        <v>1.2828999999999999</v>
      </c>
      <c r="E688" s="2">
        <f t="shared" si="80"/>
        <v>1.2828999999999999</v>
      </c>
      <c r="F688" s="2">
        <f t="shared" si="81"/>
        <v>1.2822050000000005</v>
      </c>
      <c r="G688" s="2">
        <f t="shared" si="75"/>
        <v>1.2815299999999998</v>
      </c>
      <c r="H688" s="2">
        <f t="shared" si="79"/>
        <v>1.241371</v>
      </c>
      <c r="I688" s="2">
        <f t="array" ref="I688">SUMPRODUCT(B672:B691, (ROW(B672:B691)-ROW(B672)+1)) / (20*21/2)</f>
        <v>1.2739757142857142</v>
      </c>
      <c r="J688" s="2">
        <f t="shared" si="82"/>
        <v>1.28404305949785</v>
      </c>
      <c r="K688" s="2">
        <f t="shared" si="76"/>
        <v>1.2840222180167402</v>
      </c>
    </row>
    <row r="689" spans="1:11" ht="13.5" x14ac:dyDescent="0.25">
      <c r="A689" s="3">
        <f>TITRES_STAT!B692</f>
        <v>43305</v>
      </c>
      <c r="B689" s="5">
        <f>TITRES_STAT!D692</f>
        <v>1.2828999999999999</v>
      </c>
      <c r="C689" s="2">
        <f t="shared" si="77"/>
        <v>0</v>
      </c>
      <c r="D689" s="2">
        <f t="shared" si="78"/>
        <v>1.2828999999999999</v>
      </c>
      <c r="E689" s="2">
        <f t="shared" si="80"/>
        <v>1.2828999999999999</v>
      </c>
      <c r="F689" s="2">
        <f t="shared" si="81"/>
        <v>1.2825350000000004</v>
      </c>
      <c r="G689" s="2">
        <f t="shared" si="75"/>
        <v>1.2801139999999998</v>
      </c>
      <c r="H689" s="2">
        <f t="shared" si="79"/>
        <v>1.2415005000000001</v>
      </c>
      <c r="I689" s="2">
        <f t="array" ref="I689">SUMPRODUCT(B673:B692, (ROW(B673:B692)-ROW(B673)+1)) / (20*21/2)</f>
        <v>1.2698642857142854</v>
      </c>
      <c r="J689" s="2">
        <f t="shared" si="82"/>
        <v>1.2839341966885309</v>
      </c>
      <c r="K689" s="2">
        <f t="shared" si="76"/>
        <v>1.2839782094670642</v>
      </c>
    </row>
    <row r="690" spans="1:11" ht="13.5" x14ac:dyDescent="0.25">
      <c r="A690" s="3">
        <f>TITRES_STAT!B693</f>
        <v>43307</v>
      </c>
      <c r="B690" s="5">
        <f>TITRES_STAT!D693</f>
        <v>1.2349000000000001</v>
      </c>
      <c r="C690" s="2">
        <f t="shared" si="77"/>
        <v>-4.7999999999999821E-2</v>
      </c>
      <c r="D690" s="2">
        <f t="shared" si="78"/>
        <v>1.2733000000000001</v>
      </c>
      <c r="E690" s="2">
        <f t="shared" si="80"/>
        <v>1.2780999999999998</v>
      </c>
      <c r="F690" s="2">
        <f t="shared" si="81"/>
        <v>1.2804650000000004</v>
      </c>
      <c r="G690" s="2">
        <f t="shared" ref="G690:G753" si="83">AVERAGE(B641:B690)</f>
        <v>1.277738</v>
      </c>
      <c r="H690" s="2">
        <f t="shared" si="79"/>
        <v>1.2413900000000002</v>
      </c>
      <c r="I690" s="2">
        <f t="array" ref="I690">SUMPRODUCT(B674:B693, (ROW(B674:B693)-ROW(B674)+1)) / (20*21/2)</f>
        <v>1.2659809523809524</v>
      </c>
      <c r="J690" s="2">
        <f t="shared" si="82"/>
        <v>1.2792642731943851</v>
      </c>
      <c r="K690" s="2">
        <f t="shared" si="76"/>
        <v>1.2820535738016892</v>
      </c>
    </row>
    <row r="691" spans="1:11" ht="13.5" x14ac:dyDescent="0.25">
      <c r="A691" s="3">
        <f>TITRES_STAT!B694</f>
        <v>43308</v>
      </c>
      <c r="B691" s="5">
        <f>TITRES_STAT!D694</f>
        <v>1.2349000000000001</v>
      </c>
      <c r="C691" s="2">
        <f t="shared" si="77"/>
        <v>0</v>
      </c>
      <c r="D691" s="2">
        <f t="shared" si="78"/>
        <v>1.2637</v>
      </c>
      <c r="E691" s="2">
        <f t="shared" si="80"/>
        <v>1.2732999999999999</v>
      </c>
      <c r="F691" s="2">
        <f t="shared" si="81"/>
        <v>1.2780700000000003</v>
      </c>
      <c r="G691" s="2">
        <f t="shared" si="83"/>
        <v>1.2753620000000001</v>
      </c>
      <c r="H691" s="2">
        <f t="shared" si="79"/>
        <v>1.2412795000000003</v>
      </c>
      <c r="I691" s="2">
        <f t="array" ref="I691">SUMPRODUCT(B675:B694, (ROW(B675:B694)-ROW(B675)+1)) / (20*21/2)</f>
        <v>1.2623257142857138</v>
      </c>
      <c r="J691" s="2">
        <f t="shared" si="82"/>
        <v>1.2750391043187295</v>
      </c>
      <c r="K691" s="2">
        <f t="shared" ref="K691:K754" si="84">$K$4*B691+(1-$K$4)*K690</f>
        <v>1.2802044140447602</v>
      </c>
    </row>
    <row r="692" spans="1:11" ht="13.5" x14ac:dyDescent="0.25">
      <c r="A692" s="3">
        <f>TITRES_STAT!B695</f>
        <v>43311</v>
      </c>
      <c r="B692" s="5">
        <f>TITRES_STAT!D695</f>
        <v>1.2349000000000001</v>
      </c>
      <c r="C692" s="2">
        <f t="shared" si="77"/>
        <v>0</v>
      </c>
      <c r="D692" s="2">
        <f t="shared" si="78"/>
        <v>1.2541</v>
      </c>
      <c r="E692" s="2">
        <f t="shared" si="80"/>
        <v>1.2685</v>
      </c>
      <c r="F692" s="2">
        <f t="shared" si="81"/>
        <v>1.2756750000000001</v>
      </c>
      <c r="G692" s="2">
        <f t="shared" si="83"/>
        <v>1.2737600000000002</v>
      </c>
      <c r="H692" s="2">
        <f t="shared" si="79"/>
        <v>1.2411690000000004</v>
      </c>
      <c r="I692" s="2">
        <f t="array" ref="I692">SUMPRODUCT(B676:B695, (ROW(B676:B695)-ROW(B676)+1)) / (20*21/2)</f>
        <v>1.2588985714285714</v>
      </c>
      <c r="J692" s="2">
        <f t="shared" si="82"/>
        <v>1.2712163324788506</v>
      </c>
      <c r="K692" s="2">
        <f t="shared" si="84"/>
        <v>1.2784277703567304</v>
      </c>
    </row>
    <row r="693" spans="1:11" ht="13.5" x14ac:dyDescent="0.25">
      <c r="A693" s="3">
        <f>TITRES_STAT!B696</f>
        <v>43312</v>
      </c>
      <c r="B693" s="5">
        <f>TITRES_STAT!D696</f>
        <v>1.2349000000000001</v>
      </c>
      <c r="C693" s="2">
        <f t="shared" si="77"/>
        <v>0</v>
      </c>
      <c r="D693" s="2">
        <f t="shared" si="78"/>
        <v>1.2444999999999999</v>
      </c>
      <c r="E693" s="2">
        <f t="shared" si="80"/>
        <v>1.2636999999999998</v>
      </c>
      <c r="F693" s="2">
        <f t="shared" si="81"/>
        <v>1.2732800000000002</v>
      </c>
      <c r="G693" s="2">
        <f t="shared" si="83"/>
        <v>1.2733180000000004</v>
      </c>
      <c r="H693" s="2">
        <f t="shared" si="79"/>
        <v>1.2410585000000005</v>
      </c>
      <c r="I693" s="2">
        <f t="array" ref="I693">SUMPRODUCT(B677:B696, (ROW(B677:B696)-ROW(B677)+1)) / (20*21/2)</f>
        <v>1.2556995238095237</v>
      </c>
      <c r="J693" s="2">
        <f t="shared" si="82"/>
        <v>1.2677576341475314</v>
      </c>
      <c r="K693" s="2">
        <f t="shared" si="84"/>
        <v>1.2767207989701919</v>
      </c>
    </row>
    <row r="694" spans="1:11" ht="13.5" x14ac:dyDescent="0.25">
      <c r="A694" s="3">
        <f>TITRES_STAT!B697</f>
        <v>43313</v>
      </c>
      <c r="B694" s="5">
        <f>TITRES_STAT!D697</f>
        <v>1.2349000000000001</v>
      </c>
      <c r="C694" s="2">
        <f t="shared" si="77"/>
        <v>0</v>
      </c>
      <c r="D694" s="2">
        <f t="shared" si="78"/>
        <v>1.2349000000000001</v>
      </c>
      <c r="E694" s="2">
        <f t="shared" si="80"/>
        <v>1.2588999999999999</v>
      </c>
      <c r="F694" s="2">
        <f t="shared" si="81"/>
        <v>1.270885</v>
      </c>
      <c r="G694" s="2">
        <f t="shared" si="83"/>
        <v>1.2735200000000004</v>
      </c>
      <c r="H694" s="2">
        <f t="shared" si="79"/>
        <v>1.2409480000000006</v>
      </c>
      <c r="I694" s="2">
        <f t="array" ref="I694">SUMPRODUCT(B678:B697, (ROW(B678:B697)-ROW(B678)+1)) / (20*21/2)</f>
        <v>1.2527285714285714</v>
      </c>
      <c r="J694" s="2">
        <f t="shared" si="82"/>
        <v>1.2646283356572903</v>
      </c>
      <c r="K694" s="2">
        <f t="shared" si="84"/>
        <v>1.2750807676380276</v>
      </c>
    </row>
    <row r="695" spans="1:11" ht="13.5" x14ac:dyDescent="0.25">
      <c r="A695" s="3">
        <f>TITRES_STAT!B698</f>
        <v>43314</v>
      </c>
      <c r="B695" s="5">
        <f>TITRES_STAT!D698</f>
        <v>1.2349000000000001</v>
      </c>
      <c r="C695" s="2">
        <f t="shared" si="77"/>
        <v>0</v>
      </c>
      <c r="D695" s="2">
        <f t="shared" si="78"/>
        <v>1.2349000000000001</v>
      </c>
      <c r="E695" s="2">
        <f t="shared" si="80"/>
        <v>1.2540999999999998</v>
      </c>
      <c r="F695" s="2">
        <f t="shared" si="81"/>
        <v>1.2684899999999999</v>
      </c>
      <c r="G695" s="2">
        <f t="shared" si="83"/>
        <v>1.2737220000000002</v>
      </c>
      <c r="H695" s="2">
        <f t="shared" si="79"/>
        <v>1.2408375000000007</v>
      </c>
      <c r="I695" s="2">
        <f t="array" ref="I695">SUMPRODUCT(B679:B698, (ROW(B679:B698)-ROW(B679)+1)) / (20*21/2)</f>
        <v>1.249985714285714</v>
      </c>
      <c r="J695" s="2">
        <f t="shared" si="82"/>
        <v>1.2617970655946913</v>
      </c>
      <c r="K695" s="2">
        <f t="shared" si="84"/>
        <v>1.2735050512600656</v>
      </c>
    </row>
    <row r="696" spans="1:11" ht="13.5" x14ac:dyDescent="0.25">
      <c r="A696" s="3">
        <f>TITRES_STAT!B699</f>
        <v>43315</v>
      </c>
      <c r="B696" s="5">
        <f>TITRES_STAT!D699</f>
        <v>1.2349000000000001</v>
      </c>
      <c r="C696" s="2">
        <f t="shared" si="77"/>
        <v>0</v>
      </c>
      <c r="D696" s="2">
        <f t="shared" si="78"/>
        <v>1.2349000000000001</v>
      </c>
      <c r="E696" s="2">
        <f t="shared" si="80"/>
        <v>1.2492999999999999</v>
      </c>
      <c r="F696" s="2">
        <f t="shared" si="81"/>
        <v>1.2660949999999997</v>
      </c>
      <c r="G696" s="2">
        <f t="shared" si="83"/>
        <v>1.2739240000000003</v>
      </c>
      <c r="H696" s="2">
        <f t="shared" si="79"/>
        <v>1.2409850000000009</v>
      </c>
      <c r="I696" s="2">
        <f t="array" ref="I696">SUMPRODUCT(B680:B699, (ROW(B680:B699)-ROW(B680)+1)) / (20*21/2)</f>
        <v>1.2474714285714286</v>
      </c>
      <c r="J696" s="2">
        <f t="shared" si="82"/>
        <v>1.2592354402999588</v>
      </c>
      <c r="K696" s="2">
        <f t="shared" si="84"/>
        <v>1.2719911276812395</v>
      </c>
    </row>
    <row r="697" spans="1:11" ht="13.5" x14ac:dyDescent="0.25">
      <c r="A697" s="3">
        <f>TITRES_STAT!B700</f>
        <v>43318</v>
      </c>
      <c r="B697" s="5">
        <f>TITRES_STAT!D700</f>
        <v>1.2349000000000001</v>
      </c>
      <c r="C697" s="2">
        <f t="shared" si="77"/>
        <v>0</v>
      </c>
      <c r="D697" s="2">
        <f t="shared" si="78"/>
        <v>1.2349000000000001</v>
      </c>
      <c r="E697" s="2">
        <f t="shared" si="80"/>
        <v>1.2444999999999999</v>
      </c>
      <c r="F697" s="2">
        <f t="shared" si="81"/>
        <v>1.2636999999999998</v>
      </c>
      <c r="G697" s="2">
        <f t="shared" si="83"/>
        <v>1.2741260000000003</v>
      </c>
      <c r="H697" s="2">
        <f t="shared" si="79"/>
        <v>1.2411325000000009</v>
      </c>
      <c r="I697" s="2">
        <f t="array" ref="I697">SUMPRODUCT(B681:B700, (ROW(B681:B700)-ROW(B681)+1)) / (20*21/2)</f>
        <v>1.2451857142857141</v>
      </c>
      <c r="J697" s="2">
        <f t="shared" si="82"/>
        <v>1.2569177793190105</v>
      </c>
      <c r="K697" s="2">
        <f t="shared" si="84"/>
        <v>1.2705365736545242</v>
      </c>
    </row>
    <row r="698" spans="1:11" ht="13.5" x14ac:dyDescent="0.25">
      <c r="A698" s="3">
        <f>TITRES_STAT!B701</f>
        <v>43319</v>
      </c>
      <c r="B698" s="5">
        <f>TITRES_STAT!D701</f>
        <v>1.2349000000000001</v>
      </c>
      <c r="C698" s="2">
        <f t="shared" si="77"/>
        <v>0</v>
      </c>
      <c r="D698" s="2">
        <f t="shared" si="78"/>
        <v>1.2349000000000001</v>
      </c>
      <c r="E698" s="2">
        <f t="shared" si="80"/>
        <v>1.2396999999999998</v>
      </c>
      <c r="F698" s="2">
        <f t="shared" si="81"/>
        <v>1.2612999999999999</v>
      </c>
      <c r="G698" s="2">
        <f t="shared" si="83"/>
        <v>1.2743280000000003</v>
      </c>
      <c r="H698" s="2">
        <f t="shared" si="79"/>
        <v>1.241280000000001</v>
      </c>
      <c r="I698" s="2">
        <f t="array" ref="I698">SUMPRODUCT(B682:B701, (ROW(B682:B701)-ROW(B682)+1)) / (20*21/2)</f>
        <v>1.2431285714285711</v>
      </c>
      <c r="J698" s="2">
        <f t="shared" si="82"/>
        <v>1.2548208479552951</v>
      </c>
      <c r="K698" s="2">
        <f t="shared" si="84"/>
        <v>1.26913906096219</v>
      </c>
    </row>
    <row r="699" spans="1:11" ht="13.5" x14ac:dyDescent="0.25">
      <c r="A699" s="3">
        <f>TITRES_STAT!B702</f>
        <v>43320</v>
      </c>
      <c r="B699" s="5">
        <f>TITRES_STAT!D702</f>
        <v>1.2349000000000001</v>
      </c>
      <c r="C699" s="2">
        <f t="shared" si="77"/>
        <v>0</v>
      </c>
      <c r="D699" s="2">
        <f t="shared" si="78"/>
        <v>1.2349000000000001</v>
      </c>
      <c r="E699" s="2">
        <f t="shared" si="80"/>
        <v>1.2348999999999999</v>
      </c>
      <c r="F699" s="2">
        <f t="shared" si="81"/>
        <v>1.2588999999999999</v>
      </c>
      <c r="G699" s="2">
        <f t="shared" si="83"/>
        <v>1.2738860000000003</v>
      </c>
      <c r="H699" s="2">
        <f t="shared" si="79"/>
        <v>1.241427500000001</v>
      </c>
      <c r="I699" s="2">
        <f t="array" ref="I699">SUMPRODUCT(B683:B702, (ROW(B683:B702)-ROW(B683)+1)) / (20*21/2)</f>
        <v>1.2413000000000001</v>
      </c>
      <c r="J699" s="2">
        <f t="shared" si="82"/>
        <v>1.2529236243405051</v>
      </c>
      <c r="K699" s="2">
        <f t="shared" si="84"/>
        <v>1.2677963526891629</v>
      </c>
    </row>
    <row r="700" spans="1:11" ht="13.5" x14ac:dyDescent="0.25">
      <c r="A700" s="3">
        <f>TITRES_STAT!B703</f>
        <v>43321</v>
      </c>
      <c r="B700" s="5">
        <f>TITRES_STAT!D703</f>
        <v>1.2349000000000001</v>
      </c>
      <c r="C700" s="2">
        <f t="shared" si="77"/>
        <v>0</v>
      </c>
      <c r="D700" s="2">
        <f t="shared" si="78"/>
        <v>1.2349000000000001</v>
      </c>
      <c r="E700" s="2">
        <f t="shared" si="80"/>
        <v>1.2348999999999999</v>
      </c>
      <c r="F700" s="2">
        <f t="shared" si="81"/>
        <v>1.2564999999999997</v>
      </c>
      <c r="G700" s="2">
        <f t="shared" si="83"/>
        <v>1.2734440000000005</v>
      </c>
      <c r="H700" s="2">
        <f t="shared" si="79"/>
        <v>1.241575000000001</v>
      </c>
      <c r="I700" s="2">
        <f t="array" ref="I700">SUMPRODUCT(B684:B703, (ROW(B684:B703)-ROW(B684)+1)) / (20*21/2)</f>
        <v>1.2410047619047619</v>
      </c>
      <c r="J700" s="2">
        <f t="shared" si="82"/>
        <v>1.2512070886890285</v>
      </c>
      <c r="K700" s="2">
        <f t="shared" si="84"/>
        <v>1.2665062996425291</v>
      </c>
    </row>
    <row r="701" spans="1:11" ht="13.5" x14ac:dyDescent="0.25">
      <c r="A701" s="3">
        <f>TITRES_STAT!B704</f>
        <v>43322</v>
      </c>
      <c r="B701" s="5">
        <f>TITRES_STAT!D704</f>
        <v>1.2349000000000001</v>
      </c>
      <c r="C701" s="2">
        <f t="shared" si="77"/>
        <v>0</v>
      </c>
      <c r="D701" s="2">
        <f t="shared" si="78"/>
        <v>1.2349000000000001</v>
      </c>
      <c r="E701" s="2">
        <f t="shared" si="80"/>
        <v>1.2348999999999999</v>
      </c>
      <c r="F701" s="2">
        <f t="shared" si="81"/>
        <v>1.2540999999999998</v>
      </c>
      <c r="G701" s="2">
        <f t="shared" si="83"/>
        <v>1.2728720000000004</v>
      </c>
      <c r="H701" s="2">
        <f t="shared" si="79"/>
        <v>1.241722500000001</v>
      </c>
      <c r="I701" s="2">
        <f t="array" ref="I701">SUMPRODUCT(B685:B704, (ROW(B685:B704)-ROW(B685)+1)) / (20*21/2)</f>
        <v>1.2408728571428571</v>
      </c>
      <c r="J701" s="2">
        <f t="shared" si="82"/>
        <v>1.2496540326234067</v>
      </c>
      <c r="K701" s="2">
        <f t="shared" si="84"/>
        <v>1.2652668369114495</v>
      </c>
    </row>
    <row r="702" spans="1:11" ht="13.5" x14ac:dyDescent="0.25">
      <c r="A702" s="3">
        <f>TITRES_STAT!B705</f>
        <v>43326</v>
      </c>
      <c r="B702" s="5">
        <f>TITRES_STAT!D705</f>
        <v>1.2349000000000001</v>
      </c>
      <c r="C702" s="2">
        <f t="shared" si="77"/>
        <v>0</v>
      </c>
      <c r="D702" s="2">
        <f t="shared" si="78"/>
        <v>1.2349000000000001</v>
      </c>
      <c r="E702" s="2">
        <f t="shared" si="80"/>
        <v>1.2348999999999999</v>
      </c>
      <c r="F702" s="2">
        <f t="shared" si="81"/>
        <v>1.2516999999999998</v>
      </c>
      <c r="G702" s="2">
        <f t="shared" si="83"/>
        <v>1.2723000000000004</v>
      </c>
      <c r="H702" s="2">
        <f t="shared" si="79"/>
        <v>1.2418700000000014</v>
      </c>
      <c r="I702" s="2">
        <f t="array" ref="I702">SUMPRODUCT(B686:B705, (ROW(B686:B705)-ROW(B686)+1)) / (20*21/2)</f>
        <v>1.2409042857142858</v>
      </c>
      <c r="J702" s="2">
        <f t="shared" si="82"/>
        <v>1.2482488866592727</v>
      </c>
      <c r="K702" s="2">
        <f t="shared" si="84"/>
        <v>1.2640759805619808</v>
      </c>
    </row>
    <row r="703" spans="1:11" ht="13.5" x14ac:dyDescent="0.25">
      <c r="A703" s="3">
        <f>TITRES_STAT!B706</f>
        <v>43327</v>
      </c>
      <c r="B703" s="5">
        <f>TITRES_STAT!D706</f>
        <v>1.2485999999999999</v>
      </c>
      <c r="C703" s="2">
        <f t="shared" si="77"/>
        <v>1.3699999999999823E-2</v>
      </c>
      <c r="D703" s="2">
        <f t="shared" si="78"/>
        <v>1.2376400000000001</v>
      </c>
      <c r="E703" s="2">
        <f t="shared" si="80"/>
        <v>1.2362699999999998</v>
      </c>
      <c r="F703" s="2">
        <f t="shared" si="81"/>
        <v>1.2499849999999999</v>
      </c>
      <c r="G703" s="2">
        <f t="shared" si="83"/>
        <v>1.2720020000000005</v>
      </c>
      <c r="H703" s="2">
        <f t="shared" si="79"/>
        <v>1.2420860000000014</v>
      </c>
      <c r="I703" s="2">
        <f t="array" ref="I703">SUMPRODUCT(B687:B706, (ROW(B687:B706)-ROW(B687)+1)) / (20*21/2)</f>
        <v>1.2410990476190475</v>
      </c>
      <c r="J703" s="2">
        <f t="shared" si="82"/>
        <v>1.2482823260250564</v>
      </c>
      <c r="K703" s="2">
        <f t="shared" si="84"/>
        <v>1.2634690793634717</v>
      </c>
    </row>
    <row r="704" spans="1:11" ht="13.5" x14ac:dyDescent="0.25">
      <c r="A704" s="3">
        <f>TITRES_STAT!B707</f>
        <v>43328</v>
      </c>
      <c r="B704" s="5">
        <f>TITRES_STAT!D707</f>
        <v>1.2485999999999999</v>
      </c>
      <c r="C704" s="2">
        <f t="shared" si="77"/>
        <v>0</v>
      </c>
      <c r="D704" s="2">
        <f t="shared" si="78"/>
        <v>1.24038</v>
      </c>
      <c r="E704" s="2">
        <f t="shared" si="80"/>
        <v>1.2376399999999999</v>
      </c>
      <c r="F704" s="2">
        <f t="shared" si="81"/>
        <v>1.2482699999999998</v>
      </c>
      <c r="G704" s="2">
        <f t="shared" si="83"/>
        <v>1.2713180000000006</v>
      </c>
      <c r="H704" s="2">
        <f t="shared" si="79"/>
        <v>1.2423020000000013</v>
      </c>
      <c r="I704" s="2">
        <f t="array" ref="I704">SUMPRODUCT(B688:B707, (ROW(B688:B707)-ROW(B688)+1)) / (20*21/2)</f>
        <v>1.241457142857143</v>
      </c>
      <c r="J704" s="2">
        <f t="shared" si="82"/>
        <v>1.2483125806893367</v>
      </c>
      <c r="K704" s="2">
        <f t="shared" si="84"/>
        <v>1.2628859782119632</v>
      </c>
    </row>
    <row r="705" spans="1:11" ht="13.5" x14ac:dyDescent="0.25">
      <c r="A705" s="3">
        <f>TITRES_STAT!B708</f>
        <v>43329</v>
      </c>
      <c r="B705" s="5">
        <f>TITRES_STAT!D708</f>
        <v>1.2485999999999999</v>
      </c>
      <c r="C705" s="2">
        <f t="shared" si="77"/>
        <v>0</v>
      </c>
      <c r="D705" s="2">
        <f t="shared" si="78"/>
        <v>1.2431199999999998</v>
      </c>
      <c r="E705" s="2">
        <f t="shared" si="80"/>
        <v>1.2390099999999999</v>
      </c>
      <c r="F705" s="2">
        <f t="shared" si="81"/>
        <v>1.2465549999999999</v>
      </c>
      <c r="G705" s="2">
        <f t="shared" si="83"/>
        <v>1.2710200000000007</v>
      </c>
      <c r="H705" s="2">
        <f t="shared" si="79"/>
        <v>1.2425180000000013</v>
      </c>
      <c r="I705" s="2">
        <f t="array" ref="I705">SUMPRODUCT(B689:B708, (ROW(B689:B708)-ROW(B689)+1)) / (20*21/2)</f>
        <v>1.2419785714285714</v>
      </c>
      <c r="J705" s="2">
        <f t="shared" si="82"/>
        <v>1.248339953957019</v>
      </c>
      <c r="K705" s="2">
        <f t="shared" si="84"/>
        <v>1.2623257437722786</v>
      </c>
    </row>
    <row r="706" spans="1:11" ht="13.5" x14ac:dyDescent="0.25">
      <c r="A706" s="3">
        <f>TITRES_STAT!B709</f>
        <v>43332</v>
      </c>
      <c r="B706" s="5">
        <f>TITRES_STAT!D709</f>
        <v>1.2485999999999999</v>
      </c>
      <c r="C706" s="2">
        <f t="shared" si="77"/>
        <v>0</v>
      </c>
      <c r="D706" s="2">
        <f t="shared" si="78"/>
        <v>1.24586</v>
      </c>
      <c r="E706" s="2">
        <f t="shared" si="80"/>
        <v>1.2403799999999998</v>
      </c>
      <c r="F706" s="2">
        <f t="shared" si="81"/>
        <v>1.2448399999999997</v>
      </c>
      <c r="G706" s="2">
        <f t="shared" si="83"/>
        <v>1.270722000000001</v>
      </c>
      <c r="H706" s="2">
        <f t="shared" si="79"/>
        <v>1.2427340000000016</v>
      </c>
      <c r="I706" s="2">
        <f t="array" ref="I706">SUMPRODUCT(B690:B709, (ROW(B690:B709)-ROW(B690)+1)) / (20*21/2)</f>
        <v>1.2426633333333332</v>
      </c>
      <c r="J706" s="2">
        <f t="shared" si="82"/>
        <v>1.2483647202468269</v>
      </c>
      <c r="K706" s="2">
        <f t="shared" si="84"/>
        <v>1.2617874793106207</v>
      </c>
    </row>
    <row r="707" spans="1:11" ht="13.5" x14ac:dyDescent="0.25">
      <c r="A707" s="3">
        <f>TITRES_STAT!B710</f>
        <v>43335</v>
      </c>
      <c r="B707" s="5">
        <f>TITRES_STAT!D710</f>
        <v>1.2485999999999999</v>
      </c>
      <c r="C707" s="2">
        <f t="shared" si="77"/>
        <v>0</v>
      </c>
      <c r="D707" s="2">
        <f t="shared" si="78"/>
        <v>1.2485999999999999</v>
      </c>
      <c r="E707" s="2">
        <f t="shared" si="80"/>
        <v>1.2417499999999999</v>
      </c>
      <c r="F707" s="2">
        <f t="shared" si="81"/>
        <v>1.2431249999999998</v>
      </c>
      <c r="G707" s="2">
        <f t="shared" si="83"/>
        <v>1.2704240000000011</v>
      </c>
      <c r="H707" s="2">
        <f t="shared" si="79"/>
        <v>1.2429500000000016</v>
      </c>
      <c r="I707" s="2">
        <f t="array" ref="I707">SUMPRODUCT(B691:B710, (ROW(B691:B710)-ROW(B691)+1)) / (20*21/2)</f>
        <v>1.2435114285714284</v>
      </c>
      <c r="J707" s="2">
        <f t="shared" si="82"/>
        <v>1.2483871278423673</v>
      </c>
      <c r="K707" s="2">
        <f t="shared" si="84"/>
        <v>1.2612703232592239</v>
      </c>
    </row>
    <row r="708" spans="1:11" ht="13.5" x14ac:dyDescent="0.25">
      <c r="A708" s="3">
        <f>TITRES_STAT!B711</f>
        <v>43336</v>
      </c>
      <c r="B708" s="5">
        <f>TITRES_STAT!D711</f>
        <v>1.2485999999999999</v>
      </c>
      <c r="C708" s="2">
        <f t="shared" ref="C708:C771" si="85">B708-B707</f>
        <v>0</v>
      </c>
      <c r="D708" s="2">
        <f t="shared" si="78"/>
        <v>1.2485999999999999</v>
      </c>
      <c r="E708" s="2">
        <f t="shared" si="80"/>
        <v>1.2431199999999998</v>
      </c>
      <c r="F708" s="2">
        <f t="shared" si="81"/>
        <v>1.2414099999999997</v>
      </c>
      <c r="G708" s="2">
        <f t="shared" si="83"/>
        <v>1.2701260000000014</v>
      </c>
      <c r="H708" s="2">
        <f t="shared" si="79"/>
        <v>1.2431660000000015</v>
      </c>
      <c r="I708" s="2">
        <f t="array" ref="I708">SUMPRODUCT(B692:B711, (ROW(B692:B711)-ROW(B692)+1)) / (20*21/2)</f>
        <v>1.2442942857142856</v>
      </c>
      <c r="J708" s="2">
        <f t="shared" si="82"/>
        <v>1.2484074013811894</v>
      </c>
      <c r="K708" s="2">
        <f t="shared" si="84"/>
        <v>1.2607734478372936</v>
      </c>
    </row>
    <row r="709" spans="1:11" ht="13.5" x14ac:dyDescent="0.25">
      <c r="A709" s="3">
        <f>TITRES_STAT!B712</f>
        <v>43339</v>
      </c>
      <c r="B709" s="5">
        <f>TITRES_STAT!D712</f>
        <v>1.2485999999999999</v>
      </c>
      <c r="C709" s="2">
        <f t="shared" si="85"/>
        <v>0</v>
      </c>
      <c r="D709" s="2">
        <f t="shared" si="78"/>
        <v>1.2485999999999999</v>
      </c>
      <c r="E709" s="2">
        <f t="shared" si="80"/>
        <v>1.2444899999999999</v>
      </c>
      <c r="F709" s="2">
        <f t="shared" si="81"/>
        <v>1.2396949999999998</v>
      </c>
      <c r="G709" s="2">
        <f t="shared" si="83"/>
        <v>1.2698280000000013</v>
      </c>
      <c r="H709" s="2">
        <f t="shared" si="79"/>
        <v>1.2433820000000018</v>
      </c>
      <c r="I709" s="2">
        <f t="array" ref="I709">SUMPRODUCT(B693:B712, (ROW(B693:B712)-ROW(B693)+1)) / (20*21/2)</f>
        <v>1.2482785714285716</v>
      </c>
      <c r="J709" s="2">
        <f t="shared" si="82"/>
        <v>1.2484257441067905</v>
      </c>
      <c r="K709" s="2">
        <f t="shared" si="84"/>
        <v>1.2602960577260274</v>
      </c>
    </row>
    <row r="710" spans="1:11" ht="13.5" x14ac:dyDescent="0.25">
      <c r="A710" s="3">
        <f>TITRES_STAT!B713</f>
        <v>43340</v>
      </c>
      <c r="B710" s="5">
        <f>TITRES_STAT!D713</f>
        <v>1.2485999999999999</v>
      </c>
      <c r="C710" s="2">
        <f t="shared" si="85"/>
        <v>0</v>
      </c>
      <c r="D710" s="2">
        <f t="shared" ref="D710:D773" si="86">AVERAGE(B706:B710)</f>
        <v>1.2485999999999999</v>
      </c>
      <c r="E710" s="2">
        <f t="shared" si="80"/>
        <v>1.24586</v>
      </c>
      <c r="F710" s="2">
        <f t="shared" si="81"/>
        <v>1.2403799999999998</v>
      </c>
      <c r="G710" s="2">
        <f t="shared" si="83"/>
        <v>1.2690160000000015</v>
      </c>
      <c r="H710" s="2">
        <f t="shared" si="79"/>
        <v>1.2435980000000018</v>
      </c>
      <c r="I710" s="2">
        <f t="array" ref="I710">SUMPRODUCT(B694:B713, (ROW(B694:B713)-ROW(B694)+1)) / (20*21/2)</f>
        <v>1.2520342857142859</v>
      </c>
      <c r="J710" s="2">
        <f t="shared" si="82"/>
        <v>1.2484423399061439</v>
      </c>
      <c r="K710" s="2">
        <f t="shared" si="84"/>
        <v>1.2598373887955951</v>
      </c>
    </row>
    <row r="711" spans="1:11" ht="13.5" x14ac:dyDescent="0.25">
      <c r="A711" s="3">
        <f>TITRES_STAT!B714</f>
        <v>43341</v>
      </c>
      <c r="B711" s="5">
        <f>TITRES_STAT!D714</f>
        <v>1.2485999999999999</v>
      </c>
      <c r="C711" s="2">
        <f t="shared" si="85"/>
        <v>0</v>
      </c>
      <c r="D711" s="2">
        <f t="shared" si="86"/>
        <v>1.2485999999999999</v>
      </c>
      <c r="E711" s="2">
        <f t="shared" si="80"/>
        <v>1.2472299999999998</v>
      </c>
      <c r="F711" s="2">
        <f t="shared" si="81"/>
        <v>1.2410649999999999</v>
      </c>
      <c r="G711" s="2">
        <f t="shared" si="83"/>
        <v>1.2676880000000015</v>
      </c>
      <c r="H711" s="2">
        <f t="shared" si="79"/>
        <v>1.2438140000000018</v>
      </c>
      <c r="I711" s="2">
        <f t="array" ref="I711">SUMPRODUCT(B695:B714, (ROW(B695:B714)-ROW(B695)+1)) / (20*21/2)</f>
        <v>1.2555614285714285</v>
      </c>
      <c r="J711" s="2">
        <f t="shared" si="82"/>
        <v>1.2484573551531779</v>
      </c>
      <c r="K711" s="2">
        <f t="shared" si="84"/>
        <v>1.2593967068820424</v>
      </c>
    </row>
    <row r="712" spans="1:11" ht="13.5" x14ac:dyDescent="0.25">
      <c r="A712" s="3">
        <f>TITRES_STAT!B715</f>
        <v>43342</v>
      </c>
      <c r="B712" s="5">
        <f>TITRES_STAT!D715</f>
        <v>1.2828999999999999</v>
      </c>
      <c r="C712" s="2">
        <f t="shared" si="85"/>
        <v>3.4299999999999997E-2</v>
      </c>
      <c r="D712" s="2">
        <f t="shared" si="86"/>
        <v>1.2554599999999998</v>
      </c>
      <c r="E712" s="2">
        <f t="shared" si="80"/>
        <v>1.25203</v>
      </c>
      <c r="F712" s="2">
        <f t="shared" si="81"/>
        <v>1.243465</v>
      </c>
      <c r="G712" s="2">
        <f t="shared" si="83"/>
        <v>1.2670460000000017</v>
      </c>
      <c r="H712" s="2">
        <f t="shared" si="79"/>
        <v>1.244201500000002</v>
      </c>
      <c r="I712" s="2">
        <f t="array" ref="I712">SUMPRODUCT(B696:B715, (ROW(B696:B715)-ROW(B696)+1)) / (20*21/2)</f>
        <v>1.2588599999999999</v>
      </c>
      <c r="J712" s="2">
        <f t="shared" si="82"/>
        <v>1.2517376070433512</v>
      </c>
      <c r="K712" s="2">
        <f t="shared" si="84"/>
        <v>1.260318404651374</v>
      </c>
    </row>
    <row r="713" spans="1:11" ht="13.5" x14ac:dyDescent="0.25">
      <c r="A713" s="3">
        <f>TITRES_STAT!B716</f>
        <v>43343</v>
      </c>
      <c r="B713" s="5">
        <f>TITRES_STAT!D716</f>
        <v>1.2828999999999999</v>
      </c>
      <c r="C713" s="2">
        <f t="shared" si="85"/>
        <v>0</v>
      </c>
      <c r="D713" s="2">
        <f t="shared" si="86"/>
        <v>1.2623199999999999</v>
      </c>
      <c r="E713" s="2">
        <f t="shared" si="80"/>
        <v>1.2554599999999998</v>
      </c>
      <c r="F713" s="2">
        <f t="shared" si="81"/>
        <v>1.245865</v>
      </c>
      <c r="G713" s="2">
        <f t="shared" si="83"/>
        <v>1.2664040000000016</v>
      </c>
      <c r="H713" s="2">
        <f t="shared" si="79"/>
        <v>1.2445890000000019</v>
      </c>
      <c r="I713" s="2">
        <f t="array" ref="I713">SUMPRODUCT(B697:B716, (ROW(B697:B716)-ROW(B697)+1)) / (20*21/2)</f>
        <v>1.2619300000000002</v>
      </c>
      <c r="J713" s="2">
        <f t="shared" si="82"/>
        <v>1.2547054539916034</v>
      </c>
      <c r="K713" s="2">
        <f t="shared" si="84"/>
        <v>1.2612039574101437</v>
      </c>
    </row>
    <row r="714" spans="1:11" ht="13.5" x14ac:dyDescent="0.25">
      <c r="A714" s="3">
        <f>TITRES_STAT!B717</f>
        <v>43346</v>
      </c>
      <c r="B714" s="5">
        <f>TITRES_STAT!D717</f>
        <v>1.2828999999999999</v>
      </c>
      <c r="C714" s="2">
        <f t="shared" si="85"/>
        <v>0</v>
      </c>
      <c r="D714" s="2">
        <f t="shared" si="86"/>
        <v>1.26918</v>
      </c>
      <c r="E714" s="2">
        <f t="shared" si="80"/>
        <v>1.2588899999999998</v>
      </c>
      <c r="F714" s="2">
        <f t="shared" si="81"/>
        <v>1.2482650000000002</v>
      </c>
      <c r="G714" s="2">
        <f t="shared" si="83"/>
        <v>1.2657620000000016</v>
      </c>
      <c r="H714" s="2">
        <f t="shared" ref="H714:H777" si="87">AVERAGE(B515:B714)</f>
        <v>1.2449765000000022</v>
      </c>
      <c r="I714" s="2">
        <f t="array" ref="I714">SUMPRODUCT(B698:B717, (ROW(B698:B717)-ROW(B698)+1)) / (20*21/2)</f>
        <v>1.2647714285714287</v>
      </c>
      <c r="J714" s="2">
        <f t="shared" si="82"/>
        <v>1.2573906488495459</v>
      </c>
      <c r="K714" s="2">
        <f t="shared" si="84"/>
        <v>1.2620547826097459</v>
      </c>
    </row>
    <row r="715" spans="1:11" ht="13.5" x14ac:dyDescent="0.25">
      <c r="A715" s="3">
        <f>TITRES_STAT!B718</f>
        <v>43347</v>
      </c>
      <c r="B715" s="5">
        <f>TITRES_STAT!D718</f>
        <v>1.2828999999999999</v>
      </c>
      <c r="C715" s="2">
        <f t="shared" si="85"/>
        <v>0</v>
      </c>
      <c r="D715" s="2">
        <f t="shared" si="86"/>
        <v>1.2760399999999998</v>
      </c>
      <c r="E715" s="2">
        <f t="shared" si="80"/>
        <v>1.2623199999999999</v>
      </c>
      <c r="F715" s="2">
        <f t="shared" si="81"/>
        <v>1.2506650000000001</v>
      </c>
      <c r="G715" s="2">
        <f t="shared" si="83"/>
        <v>1.2651200000000016</v>
      </c>
      <c r="H715" s="2">
        <f t="shared" si="87"/>
        <v>1.2453640000000021</v>
      </c>
      <c r="I715" s="2">
        <f t="array" ref="I715">SUMPRODUCT(B699:B718, (ROW(B699:B718)-ROW(B699)+1)) / (20*21/2)</f>
        <v>1.2673842857142859</v>
      </c>
      <c r="J715" s="2">
        <f t="shared" si="82"/>
        <v>1.2598201108638747</v>
      </c>
      <c r="K715" s="2">
        <f t="shared" si="84"/>
        <v>1.2628722421152461</v>
      </c>
    </row>
    <row r="716" spans="1:11" ht="13.5" x14ac:dyDescent="0.25">
      <c r="A716" s="3">
        <f>TITRES_STAT!B719</f>
        <v>43348</v>
      </c>
      <c r="B716" s="5">
        <f>TITRES_STAT!D719</f>
        <v>1.2828999999999999</v>
      </c>
      <c r="C716" s="2">
        <f t="shared" si="85"/>
        <v>0</v>
      </c>
      <c r="D716" s="2">
        <f t="shared" si="86"/>
        <v>1.2828999999999999</v>
      </c>
      <c r="E716" s="2">
        <f t="shared" ref="E716:E779" si="88">AVERAGE(B707:B716)</f>
        <v>1.2657499999999999</v>
      </c>
      <c r="F716" s="2">
        <f t="shared" si="81"/>
        <v>1.2530650000000003</v>
      </c>
      <c r="G716" s="2">
        <f t="shared" si="83"/>
        <v>1.2644780000000013</v>
      </c>
      <c r="H716" s="2">
        <f t="shared" si="87"/>
        <v>1.2457515000000021</v>
      </c>
      <c r="I716" s="2">
        <f t="array" ref="I716">SUMPRODUCT(B700:B719, (ROW(B700:B719)-ROW(B700)+1)) / (20*21/2)</f>
        <v>1.2697685714285716</v>
      </c>
      <c r="J716" s="2">
        <f t="shared" si="82"/>
        <v>1.2620181955435055</v>
      </c>
      <c r="K716" s="2">
        <f t="shared" si="84"/>
        <v>1.2636576443852363</v>
      </c>
    </row>
    <row r="717" spans="1:11" ht="13.5" x14ac:dyDescent="0.25">
      <c r="A717" s="3">
        <f>TITRES_STAT!B720</f>
        <v>43349</v>
      </c>
      <c r="B717" s="5">
        <f>TITRES_STAT!D720</f>
        <v>1.2828999999999999</v>
      </c>
      <c r="C717" s="2">
        <f t="shared" si="85"/>
        <v>0</v>
      </c>
      <c r="D717" s="2">
        <f t="shared" si="86"/>
        <v>1.2828999999999999</v>
      </c>
      <c r="E717" s="2">
        <f t="shared" si="88"/>
        <v>1.26918</v>
      </c>
      <c r="F717" s="2">
        <f t="shared" si="81"/>
        <v>1.2554650000000005</v>
      </c>
      <c r="G717" s="2">
        <f t="shared" si="83"/>
        <v>1.2638360000000011</v>
      </c>
      <c r="H717" s="2">
        <f t="shared" si="87"/>
        <v>1.2461390000000023</v>
      </c>
      <c r="I717" s="2">
        <f t="array" ref="I717">SUMPRODUCT(B701:B720, (ROW(B701:B720)-ROW(B701)+1)) / (20*21/2)</f>
        <v>1.2719242857142858</v>
      </c>
      <c r="J717" s="2">
        <f t="shared" si="82"/>
        <v>1.2640069388250763</v>
      </c>
      <c r="K717" s="2">
        <f t="shared" si="84"/>
        <v>1.2644122465662073</v>
      </c>
    </row>
    <row r="718" spans="1:11" ht="13.5" x14ac:dyDescent="0.25">
      <c r="A718" s="3">
        <f>TITRES_STAT!B721</f>
        <v>43350</v>
      </c>
      <c r="B718" s="5">
        <f>TITRES_STAT!D721</f>
        <v>1.2828999999999999</v>
      </c>
      <c r="C718" s="2">
        <f t="shared" si="85"/>
        <v>0</v>
      </c>
      <c r="D718" s="2">
        <f t="shared" si="86"/>
        <v>1.2828999999999999</v>
      </c>
      <c r="E718" s="2">
        <f t="shared" si="88"/>
        <v>1.2726099999999998</v>
      </c>
      <c r="F718" s="2">
        <f t="shared" si="81"/>
        <v>1.2578650000000005</v>
      </c>
      <c r="G718" s="2">
        <f t="shared" si="83"/>
        <v>1.2639680000000011</v>
      </c>
      <c r="H718" s="2">
        <f t="shared" si="87"/>
        <v>1.2465265000000025</v>
      </c>
      <c r="I718" s="2">
        <f t="array" ref="I718">SUMPRODUCT(B702:B721, (ROW(B702:B721)-ROW(B702)+1)) / (20*21/2)</f>
        <v>1.2738514285714286</v>
      </c>
      <c r="J718" s="2">
        <f t="shared" si="82"/>
        <v>1.2658062779845927</v>
      </c>
      <c r="K718" s="2">
        <f t="shared" si="84"/>
        <v>1.2651372565047874</v>
      </c>
    </row>
    <row r="719" spans="1:11" ht="13.5" x14ac:dyDescent="0.25">
      <c r="A719" s="3">
        <f>TITRES_STAT!B722</f>
        <v>43353</v>
      </c>
      <c r="B719" s="5">
        <f>TITRES_STAT!D722</f>
        <v>1.2828999999999999</v>
      </c>
      <c r="C719" s="2">
        <f t="shared" si="85"/>
        <v>0</v>
      </c>
      <c r="D719" s="2">
        <f t="shared" si="86"/>
        <v>1.2828999999999999</v>
      </c>
      <c r="E719" s="2">
        <f t="shared" si="88"/>
        <v>1.2760399999999998</v>
      </c>
      <c r="F719" s="2">
        <f t="shared" si="81"/>
        <v>1.2602650000000004</v>
      </c>
      <c r="G719" s="2">
        <f t="shared" si="83"/>
        <v>1.2641000000000009</v>
      </c>
      <c r="H719" s="2">
        <f t="shared" si="87"/>
        <v>1.2469140000000025</v>
      </c>
      <c r="I719" s="2">
        <f t="array" ref="I719">SUMPRODUCT(B703:B722, (ROW(B703:B722)-ROW(B703)+1)) / (20*21/2)</f>
        <v>1.27555</v>
      </c>
      <c r="J719" s="2">
        <f t="shared" si="82"/>
        <v>1.2674342515098695</v>
      </c>
      <c r="K719" s="2">
        <f t="shared" si="84"/>
        <v>1.2658338346810702</v>
      </c>
    </row>
    <row r="720" spans="1:11" ht="13.5" x14ac:dyDescent="0.25">
      <c r="A720" s="3">
        <f>TITRES_STAT!B723</f>
        <v>43355</v>
      </c>
      <c r="B720" s="5">
        <f>TITRES_STAT!D723</f>
        <v>1.2828999999999999</v>
      </c>
      <c r="C720" s="2">
        <f t="shared" si="85"/>
        <v>0</v>
      </c>
      <c r="D720" s="2">
        <f t="shared" si="86"/>
        <v>1.2828999999999999</v>
      </c>
      <c r="E720" s="2">
        <f t="shared" si="88"/>
        <v>1.2794699999999999</v>
      </c>
      <c r="F720" s="2">
        <f t="shared" si="81"/>
        <v>1.2626650000000006</v>
      </c>
      <c r="G720" s="2">
        <f t="shared" si="83"/>
        <v>1.2642320000000007</v>
      </c>
      <c r="H720" s="2">
        <f t="shared" si="87"/>
        <v>1.2473015000000027</v>
      </c>
      <c r="I720" s="2">
        <f t="array" ref="I720">SUMPRODUCT(B704:B723, (ROW(B704:B723)-ROW(B704)+1)) / (20*21/2)</f>
        <v>1.2770199999999998</v>
      </c>
      <c r="J720" s="2">
        <f t="shared" si="82"/>
        <v>1.2689071799375009</v>
      </c>
      <c r="K720" s="2">
        <f t="shared" si="84"/>
        <v>1.2665030960661263</v>
      </c>
    </row>
    <row r="721" spans="1:11" ht="13.5" x14ac:dyDescent="0.25">
      <c r="A721" s="3">
        <f>TITRES_STAT!B724</f>
        <v>43356</v>
      </c>
      <c r="B721" s="5">
        <f>TITRES_STAT!D724</f>
        <v>1.2828999999999999</v>
      </c>
      <c r="C721" s="2">
        <f t="shared" si="85"/>
        <v>0</v>
      </c>
      <c r="D721" s="2">
        <f t="shared" si="86"/>
        <v>1.2828999999999999</v>
      </c>
      <c r="E721" s="2">
        <f t="shared" si="88"/>
        <v>1.2828999999999999</v>
      </c>
      <c r="F721" s="2">
        <f t="shared" si="81"/>
        <v>1.2650650000000003</v>
      </c>
      <c r="G721" s="2">
        <f t="shared" si="83"/>
        <v>1.2642340000000005</v>
      </c>
      <c r="H721" s="2">
        <f t="shared" si="87"/>
        <v>1.2476890000000029</v>
      </c>
      <c r="I721" s="2">
        <f t="array" ref="I721">SUMPRODUCT(B705:B724, (ROW(B705:B724)-ROW(B705)+1)) / (20*21/2)</f>
        <v>1.2783266666666666</v>
      </c>
      <c r="J721" s="2">
        <f t="shared" si="82"/>
        <v>1.2702398294672625</v>
      </c>
      <c r="K721" s="2">
        <f t="shared" si="84"/>
        <v>1.2671461119066705</v>
      </c>
    </row>
    <row r="722" spans="1:11" ht="13.5" x14ac:dyDescent="0.25">
      <c r="A722" s="3">
        <f>TITRES_STAT!B725</f>
        <v>43357</v>
      </c>
      <c r="B722" s="5">
        <f>TITRES_STAT!D725</f>
        <v>1.2828999999999999</v>
      </c>
      <c r="C722" s="2">
        <f t="shared" si="85"/>
        <v>0</v>
      </c>
      <c r="D722" s="2">
        <f t="shared" si="86"/>
        <v>1.2828999999999999</v>
      </c>
      <c r="E722" s="2">
        <f t="shared" si="88"/>
        <v>1.2828999999999999</v>
      </c>
      <c r="F722" s="2">
        <f t="shared" si="81"/>
        <v>1.2674650000000005</v>
      </c>
      <c r="G722" s="2">
        <f t="shared" si="83"/>
        <v>1.2642360000000006</v>
      </c>
      <c r="H722" s="2">
        <f t="shared" si="87"/>
        <v>1.2480765000000029</v>
      </c>
      <c r="I722" s="2">
        <f t="array" ref="I722">SUMPRODUCT(B706:B725, (ROW(B706:B725)-ROW(B706)+1)) / (20*21/2)</f>
        <v>1.2794699999999999</v>
      </c>
      <c r="J722" s="2">
        <f t="shared" si="82"/>
        <v>1.2714455599941898</v>
      </c>
      <c r="K722" s="2">
        <f t="shared" si="84"/>
        <v>1.2677639114397423</v>
      </c>
    </row>
    <row r="723" spans="1:11" ht="13.5" x14ac:dyDescent="0.25">
      <c r="A723" s="3">
        <f>TITRES_STAT!B726</f>
        <v>43360</v>
      </c>
      <c r="B723" s="5">
        <f>TITRES_STAT!D726</f>
        <v>1.2828999999999999</v>
      </c>
      <c r="C723" s="2">
        <f t="shared" si="85"/>
        <v>0</v>
      </c>
      <c r="D723" s="2">
        <f t="shared" si="86"/>
        <v>1.2828999999999999</v>
      </c>
      <c r="E723" s="2">
        <f t="shared" si="88"/>
        <v>1.2828999999999999</v>
      </c>
      <c r="F723" s="2">
        <f t="shared" si="81"/>
        <v>1.2691800000000004</v>
      </c>
      <c r="G723" s="2">
        <f t="shared" si="83"/>
        <v>1.2642380000000002</v>
      </c>
      <c r="H723" s="2">
        <f t="shared" si="87"/>
        <v>1.2484640000000029</v>
      </c>
      <c r="I723" s="2">
        <f t="array" ref="I723">SUMPRODUCT(B707:B726, (ROW(B707:B726)-ROW(B707)+1)) / (20*21/2)</f>
        <v>1.2811071428571428</v>
      </c>
      <c r="J723" s="2">
        <f t="shared" si="82"/>
        <v>1.2725364590423622</v>
      </c>
      <c r="K723" s="2">
        <f t="shared" si="84"/>
        <v>1.2683574835401445</v>
      </c>
    </row>
    <row r="724" spans="1:11" ht="13.5" x14ac:dyDescent="0.25">
      <c r="A724" s="3">
        <f>TITRES_STAT!B727</f>
        <v>43361</v>
      </c>
      <c r="B724" s="5">
        <f>TITRES_STAT!D727</f>
        <v>1.2828999999999999</v>
      </c>
      <c r="C724" s="2">
        <f t="shared" si="85"/>
        <v>0</v>
      </c>
      <c r="D724" s="2">
        <f t="shared" si="86"/>
        <v>1.2828999999999999</v>
      </c>
      <c r="E724" s="2">
        <f t="shared" si="88"/>
        <v>1.2828999999999999</v>
      </c>
      <c r="F724" s="2">
        <f t="shared" ref="F724:F787" si="89">AVERAGE(B705:B724)</f>
        <v>1.2708950000000006</v>
      </c>
      <c r="G724" s="2">
        <f t="shared" si="83"/>
        <v>1.2642400000000003</v>
      </c>
      <c r="H724" s="2">
        <f t="shared" si="87"/>
        <v>1.2487545000000031</v>
      </c>
      <c r="I724" s="2">
        <f t="array" ref="I724">SUMPRODUCT(B708:B727, (ROW(B708:B727)-ROW(B708)+1)) / (20*21/2)</f>
        <v>1.282548095238095</v>
      </c>
      <c r="J724" s="2">
        <f t="shared" si="82"/>
        <v>1.2735234629430896</v>
      </c>
      <c r="K724" s="2">
        <f t="shared" si="84"/>
        <v>1.2689277783032762</v>
      </c>
    </row>
    <row r="725" spans="1:11" ht="13.5" x14ac:dyDescent="0.25">
      <c r="A725" s="3">
        <f>TITRES_STAT!B728</f>
        <v>43362</v>
      </c>
      <c r="B725" s="5">
        <f>TITRES_STAT!D728</f>
        <v>1.2828999999999999</v>
      </c>
      <c r="C725" s="2">
        <f t="shared" si="85"/>
        <v>0</v>
      </c>
      <c r="D725" s="2">
        <f t="shared" si="86"/>
        <v>1.2828999999999999</v>
      </c>
      <c r="E725" s="2">
        <f t="shared" si="88"/>
        <v>1.2828999999999999</v>
      </c>
      <c r="F725" s="2">
        <f t="shared" si="89"/>
        <v>1.2726100000000005</v>
      </c>
      <c r="G725" s="2">
        <f t="shared" si="83"/>
        <v>1.2642420000000001</v>
      </c>
      <c r="H725" s="2">
        <f t="shared" si="87"/>
        <v>1.2490450000000031</v>
      </c>
      <c r="I725" s="2">
        <f t="array" ref="I725">SUMPRODUCT(B709:B728, (ROW(B709:B728)-ROW(B709)+1)) / (20*21/2)</f>
        <v>1.2837928571428572</v>
      </c>
      <c r="J725" s="2">
        <f t="shared" ref="J725:J788" si="90">$J$4*B725+J724*(1-$J$4)</f>
        <v>1.274416466472319</v>
      </c>
      <c r="K725" s="2">
        <f t="shared" si="84"/>
        <v>1.2694757085658928</v>
      </c>
    </row>
    <row r="726" spans="1:11" ht="13.5" x14ac:dyDescent="0.25">
      <c r="A726" s="3">
        <f>TITRES_STAT!B729</f>
        <v>43363</v>
      </c>
      <c r="B726" s="5">
        <f>TITRES_STAT!D729</f>
        <v>1.2898000000000001</v>
      </c>
      <c r="C726" s="2">
        <f t="shared" si="85"/>
        <v>6.9000000000001283E-3</v>
      </c>
      <c r="D726" s="2">
        <f t="shared" si="86"/>
        <v>1.2842800000000001</v>
      </c>
      <c r="E726" s="2">
        <f t="shared" si="88"/>
        <v>1.2835899999999998</v>
      </c>
      <c r="F726" s="2">
        <f t="shared" si="89"/>
        <v>1.2746700000000004</v>
      </c>
      <c r="G726" s="2">
        <f t="shared" si="83"/>
        <v>1.2643819999999999</v>
      </c>
      <c r="H726" s="2">
        <f t="shared" si="87"/>
        <v>1.2493700000000032</v>
      </c>
      <c r="I726" s="2">
        <f t="array" ref="I726">SUMPRODUCT(B710:B729, (ROW(B710:B729)-ROW(B710)+1)) / (20*21/2)</f>
        <v>1.2848414285714287</v>
      </c>
      <c r="J726" s="2">
        <f t="shared" si="90"/>
        <v>1.2758815649035267</v>
      </c>
      <c r="K726" s="2">
        <f t="shared" si="84"/>
        <v>1.2702727396025246</v>
      </c>
    </row>
    <row r="727" spans="1:11" ht="13.5" x14ac:dyDescent="0.25">
      <c r="A727" s="3">
        <f>TITRES_STAT!B730</f>
        <v>43364</v>
      </c>
      <c r="B727" s="5">
        <f>TITRES_STAT!D730</f>
        <v>1.2898000000000001</v>
      </c>
      <c r="C727" s="2">
        <f t="shared" si="85"/>
        <v>0</v>
      </c>
      <c r="D727" s="2">
        <f t="shared" si="86"/>
        <v>1.28566</v>
      </c>
      <c r="E727" s="2">
        <f t="shared" si="88"/>
        <v>1.2842799999999999</v>
      </c>
      <c r="F727" s="2">
        <f t="shared" si="89"/>
        <v>1.2767300000000001</v>
      </c>
      <c r="G727" s="2">
        <f t="shared" si="83"/>
        <v>1.2645219999999999</v>
      </c>
      <c r="H727" s="2">
        <f t="shared" si="87"/>
        <v>1.2496950000000033</v>
      </c>
      <c r="I727" s="2">
        <f t="array" ref="I727">SUMPRODUCT(B711:B730, (ROW(B711:B730)-ROW(B711)+1)) / (20*21/2)</f>
        <v>1.2856938095238093</v>
      </c>
      <c r="J727" s="2">
        <f t="shared" si="90"/>
        <v>1.2772071301508099</v>
      </c>
      <c r="K727" s="2">
        <f t="shared" si="84"/>
        <v>1.2710385145200729</v>
      </c>
    </row>
    <row r="728" spans="1:11" ht="13.5" x14ac:dyDescent="0.25">
      <c r="A728" s="3">
        <f>TITRES_STAT!B731</f>
        <v>43367</v>
      </c>
      <c r="B728" s="5">
        <f>TITRES_STAT!D731</f>
        <v>1.2898000000000001</v>
      </c>
      <c r="C728" s="2">
        <f t="shared" si="85"/>
        <v>0</v>
      </c>
      <c r="D728" s="2">
        <f t="shared" si="86"/>
        <v>1.28704</v>
      </c>
      <c r="E728" s="2">
        <f t="shared" si="88"/>
        <v>1.2849699999999999</v>
      </c>
      <c r="F728" s="2">
        <f t="shared" si="89"/>
        <v>1.2787900000000003</v>
      </c>
      <c r="G728" s="2">
        <f t="shared" si="83"/>
        <v>1.2646599999999999</v>
      </c>
      <c r="H728" s="2">
        <f t="shared" si="87"/>
        <v>1.2500200000000035</v>
      </c>
      <c r="I728" s="2">
        <f t="array" ref="I728">SUMPRODUCT(B712:B731, (ROW(B712:B731)-ROW(B712)+1)) / (20*21/2)</f>
        <v>1.2863500000000001</v>
      </c>
      <c r="J728" s="2">
        <f t="shared" si="90"/>
        <v>1.278406451088828</v>
      </c>
      <c r="K728" s="2">
        <f t="shared" si="84"/>
        <v>1.2717742590486976</v>
      </c>
    </row>
    <row r="729" spans="1:11" ht="13.5" x14ac:dyDescent="0.25">
      <c r="A729" s="3">
        <f>TITRES_STAT!B732</f>
        <v>43368</v>
      </c>
      <c r="B729" s="5">
        <f>TITRES_STAT!D732</f>
        <v>1.2898000000000001</v>
      </c>
      <c r="C729" s="2">
        <f t="shared" si="85"/>
        <v>0</v>
      </c>
      <c r="D729" s="2">
        <f t="shared" si="86"/>
        <v>1.2884199999999999</v>
      </c>
      <c r="E729" s="2">
        <f t="shared" si="88"/>
        <v>1.2856599999999998</v>
      </c>
      <c r="F729" s="2">
        <f t="shared" si="89"/>
        <v>1.28085</v>
      </c>
      <c r="G729" s="2">
        <f t="shared" si="83"/>
        <v>1.2647979999999996</v>
      </c>
      <c r="H729" s="2">
        <f t="shared" si="87"/>
        <v>1.2503450000000034</v>
      </c>
      <c r="I729" s="2">
        <f t="array" ref="I729">SUMPRODUCT(B713:B732, (ROW(B713:B732)-ROW(B713)+1)) / (20*21/2)</f>
        <v>1.28681</v>
      </c>
      <c r="J729" s="2">
        <f t="shared" si="90"/>
        <v>1.2794915509851301</v>
      </c>
      <c r="K729" s="2">
        <f t="shared" si="84"/>
        <v>1.2724811508507095</v>
      </c>
    </row>
    <row r="730" spans="1:11" ht="13.5" x14ac:dyDescent="0.25">
      <c r="A730" s="3">
        <f>TITRES_STAT!B733</f>
        <v>43369</v>
      </c>
      <c r="B730" s="5">
        <f>TITRES_STAT!D733</f>
        <v>1.2898000000000001</v>
      </c>
      <c r="C730" s="2">
        <f t="shared" si="85"/>
        <v>0</v>
      </c>
      <c r="D730" s="2">
        <f t="shared" si="86"/>
        <v>1.2898000000000001</v>
      </c>
      <c r="E730" s="2">
        <f t="shared" si="88"/>
        <v>1.2863499999999999</v>
      </c>
      <c r="F730" s="2">
        <f t="shared" si="89"/>
        <v>1.28291</v>
      </c>
      <c r="G730" s="2">
        <f t="shared" si="83"/>
        <v>1.2649359999999996</v>
      </c>
      <c r="H730" s="2">
        <f t="shared" si="87"/>
        <v>1.2506700000000035</v>
      </c>
      <c r="I730" s="2">
        <f t="array" ref="I730">SUMPRODUCT(B714:B733, (ROW(B714:B733)-ROW(B714)+1)) / (20*21/2)</f>
        <v>1.2872371428571427</v>
      </c>
      <c r="J730" s="2">
        <f t="shared" si="90"/>
        <v>1.2804733080341653</v>
      </c>
      <c r="K730" s="2">
        <f t="shared" si="84"/>
        <v>1.2731603214055838</v>
      </c>
    </row>
    <row r="731" spans="1:11" ht="13.5" x14ac:dyDescent="0.25">
      <c r="A731" s="3">
        <f>TITRES_STAT!B734</f>
        <v>43370</v>
      </c>
      <c r="B731" s="5">
        <f>TITRES_STAT!D734</f>
        <v>1.2898000000000001</v>
      </c>
      <c r="C731" s="2">
        <f t="shared" si="85"/>
        <v>0</v>
      </c>
      <c r="D731" s="2">
        <f t="shared" si="86"/>
        <v>1.2898000000000001</v>
      </c>
      <c r="E731" s="2">
        <f t="shared" si="88"/>
        <v>1.2870399999999997</v>
      </c>
      <c r="F731" s="2">
        <f t="shared" si="89"/>
        <v>1.2849699999999999</v>
      </c>
      <c r="G731" s="2">
        <f t="shared" si="83"/>
        <v>1.2650739999999996</v>
      </c>
      <c r="H731" s="2">
        <f t="shared" si="87"/>
        <v>1.2509950000000034</v>
      </c>
      <c r="I731" s="2">
        <f t="array" ref="I731">SUMPRODUCT(B715:B734, (ROW(B715:B734)-ROW(B715)+1)) / (20*21/2)</f>
        <v>1.2876314285714285</v>
      </c>
      <c r="J731" s="2">
        <f t="shared" si="90"/>
        <v>1.2813615644118637</v>
      </c>
      <c r="K731" s="2">
        <f t="shared" si="84"/>
        <v>1.2738128578210512</v>
      </c>
    </row>
    <row r="732" spans="1:11" ht="13.5" x14ac:dyDescent="0.25">
      <c r="A732" s="3">
        <f>TITRES_STAT!B735</f>
        <v>43371</v>
      </c>
      <c r="B732" s="5">
        <f>TITRES_STAT!D735</f>
        <v>1.2898000000000001</v>
      </c>
      <c r="C732" s="2">
        <f t="shared" si="85"/>
        <v>0</v>
      </c>
      <c r="D732" s="2">
        <f t="shared" si="86"/>
        <v>1.2898000000000001</v>
      </c>
      <c r="E732" s="2">
        <f t="shared" si="88"/>
        <v>1.2877299999999998</v>
      </c>
      <c r="F732" s="2">
        <f t="shared" si="89"/>
        <v>1.2853149999999998</v>
      </c>
      <c r="G732" s="2">
        <f t="shared" si="83"/>
        <v>1.2652119999999996</v>
      </c>
      <c r="H732" s="2">
        <f t="shared" si="87"/>
        <v>1.2513200000000035</v>
      </c>
      <c r="I732" s="2">
        <f t="array" ref="I732">SUMPRODUCT(B716:B735, (ROW(B716:B735)-ROW(B716)+1)) / (20*21/2)</f>
        <v>1.2879928571428572</v>
      </c>
      <c r="J732" s="2">
        <f t="shared" si="90"/>
        <v>1.2821652249440672</v>
      </c>
      <c r="K732" s="2">
        <f t="shared" si="84"/>
        <v>1.2744398045731671</v>
      </c>
    </row>
    <row r="733" spans="1:11" ht="13.5" x14ac:dyDescent="0.25">
      <c r="A733" s="3">
        <f>TITRES_STAT!B736</f>
        <v>43374</v>
      </c>
      <c r="B733" s="5">
        <f>TITRES_STAT!D736</f>
        <v>1.2898000000000001</v>
      </c>
      <c r="C733" s="2">
        <f t="shared" si="85"/>
        <v>0</v>
      </c>
      <c r="D733" s="2">
        <f t="shared" si="86"/>
        <v>1.2898000000000001</v>
      </c>
      <c r="E733" s="2">
        <f t="shared" si="88"/>
        <v>1.2884199999999999</v>
      </c>
      <c r="F733" s="2">
        <f t="shared" si="89"/>
        <v>1.2856599999999998</v>
      </c>
      <c r="G733" s="2">
        <f t="shared" si="83"/>
        <v>1.2653499999999993</v>
      </c>
      <c r="H733" s="2">
        <f t="shared" si="87"/>
        <v>1.2518065000000036</v>
      </c>
      <c r="I733" s="2">
        <f t="array" ref="I733">SUMPRODUCT(B717:B736, (ROW(B717:B736)-ROW(B717)+1)) / (20*21/2)</f>
        <v>1.2883214285714286</v>
      </c>
      <c r="J733" s="2">
        <f t="shared" si="90"/>
        <v>1.2828923463779656</v>
      </c>
      <c r="K733" s="2">
        <f t="shared" si="84"/>
        <v>1.275042165178141</v>
      </c>
    </row>
    <row r="734" spans="1:11" ht="13.5" x14ac:dyDescent="0.25">
      <c r="A734" s="3">
        <f>TITRES_STAT!B737</f>
        <v>43375</v>
      </c>
      <c r="B734" s="5">
        <f>TITRES_STAT!D737</f>
        <v>1.2898000000000001</v>
      </c>
      <c r="C734" s="2">
        <f t="shared" si="85"/>
        <v>0</v>
      </c>
      <c r="D734" s="2">
        <f t="shared" si="86"/>
        <v>1.2898000000000001</v>
      </c>
      <c r="E734" s="2">
        <f t="shared" si="88"/>
        <v>1.2891099999999998</v>
      </c>
      <c r="F734" s="2">
        <f t="shared" si="89"/>
        <v>1.2860049999999998</v>
      </c>
      <c r="G734" s="2">
        <f t="shared" si="83"/>
        <v>1.2654879999999993</v>
      </c>
      <c r="H734" s="2">
        <f t="shared" si="87"/>
        <v>1.2524540000000035</v>
      </c>
      <c r="I734" s="2">
        <f t="array" ref="I734">SUMPRODUCT(B718:B737, (ROW(B718:B737)-ROW(B718)+1)) / (20*21/2)</f>
        <v>1.2886171428571429</v>
      </c>
      <c r="J734" s="2">
        <f t="shared" si="90"/>
        <v>1.2835502181514926</v>
      </c>
      <c r="K734" s="2">
        <f t="shared" si="84"/>
        <v>1.2756209037986062</v>
      </c>
    </row>
    <row r="735" spans="1:11" ht="13.5" x14ac:dyDescent="0.25">
      <c r="A735" s="3">
        <f>TITRES_STAT!B738</f>
        <v>43376</v>
      </c>
      <c r="B735" s="5">
        <f>TITRES_STAT!D738</f>
        <v>1.2898000000000001</v>
      </c>
      <c r="C735" s="2">
        <f t="shared" si="85"/>
        <v>0</v>
      </c>
      <c r="D735" s="2">
        <f t="shared" si="86"/>
        <v>1.2898000000000001</v>
      </c>
      <c r="E735" s="2">
        <f t="shared" si="88"/>
        <v>1.2897999999999998</v>
      </c>
      <c r="F735" s="2">
        <f t="shared" si="89"/>
        <v>1.2863499999999999</v>
      </c>
      <c r="G735" s="2">
        <f t="shared" si="83"/>
        <v>1.2656259999999993</v>
      </c>
      <c r="H735" s="2">
        <f t="shared" si="87"/>
        <v>1.2529405000000038</v>
      </c>
      <c r="I735" s="2">
        <f t="array" ref="I735">SUMPRODUCT(B719:B738, (ROW(B719:B738)-ROW(B719)+1)) / (20*21/2)</f>
        <v>1.28888</v>
      </c>
      <c r="J735" s="2">
        <f t="shared" si="90"/>
        <v>1.2841454354703981</v>
      </c>
      <c r="K735" s="2">
        <f t="shared" si="84"/>
        <v>1.2761769467868962</v>
      </c>
    </row>
    <row r="736" spans="1:11" ht="13.5" x14ac:dyDescent="0.25">
      <c r="A736" s="3">
        <f>TITRES_STAT!B739</f>
        <v>43377</v>
      </c>
      <c r="B736" s="5">
        <f>TITRES_STAT!D739</f>
        <v>1.2898000000000001</v>
      </c>
      <c r="C736" s="2">
        <f t="shared" si="85"/>
        <v>0</v>
      </c>
      <c r="D736" s="2">
        <f t="shared" si="86"/>
        <v>1.2898000000000001</v>
      </c>
      <c r="E736" s="2">
        <f t="shared" si="88"/>
        <v>1.2897999999999998</v>
      </c>
      <c r="F736" s="2">
        <f t="shared" si="89"/>
        <v>1.2866949999999997</v>
      </c>
      <c r="G736" s="2">
        <f t="shared" si="83"/>
        <v>1.2657639999999992</v>
      </c>
      <c r="H736" s="2">
        <f t="shared" si="87"/>
        <v>1.2532655000000037</v>
      </c>
      <c r="I736" s="2">
        <f t="array" ref="I736">SUMPRODUCT(B720:B739, (ROW(B720:B739)-ROW(B720)+1)) / (20*21/2)</f>
        <v>1.28911</v>
      </c>
      <c r="J736" s="2">
        <f t="shared" si="90"/>
        <v>1.2846839654255982</v>
      </c>
      <c r="K736" s="2">
        <f t="shared" si="84"/>
        <v>1.2767111841678023</v>
      </c>
    </row>
    <row r="737" spans="1:11" ht="13.5" x14ac:dyDescent="0.25">
      <c r="A737" s="3">
        <f>TITRES_STAT!B740</f>
        <v>43378</v>
      </c>
      <c r="B737" s="5">
        <f>TITRES_STAT!D740</f>
        <v>1.2898000000000001</v>
      </c>
      <c r="C737" s="2">
        <f t="shared" si="85"/>
        <v>0</v>
      </c>
      <c r="D737" s="2">
        <f t="shared" si="86"/>
        <v>1.2898000000000001</v>
      </c>
      <c r="E737" s="2">
        <f t="shared" si="88"/>
        <v>1.2897999999999998</v>
      </c>
      <c r="F737" s="2">
        <f t="shared" si="89"/>
        <v>1.2870399999999997</v>
      </c>
      <c r="G737" s="2">
        <f t="shared" si="83"/>
        <v>1.2659019999999994</v>
      </c>
      <c r="H737" s="2">
        <f t="shared" si="87"/>
        <v>1.2535905000000036</v>
      </c>
      <c r="I737" s="2">
        <f t="array" ref="I737">SUMPRODUCT(B721:B740, (ROW(B721:B740)-ROW(B721)+1)) / (20*21/2)</f>
        <v>1.289307142857143</v>
      </c>
      <c r="J737" s="2">
        <f t="shared" si="90"/>
        <v>1.2851712068136363</v>
      </c>
      <c r="K737" s="2">
        <f t="shared" si="84"/>
        <v>1.2772244710631826</v>
      </c>
    </row>
    <row r="738" spans="1:11" ht="13.5" x14ac:dyDescent="0.25">
      <c r="A738" s="3">
        <f>TITRES_STAT!B741</f>
        <v>43381</v>
      </c>
      <c r="B738" s="5">
        <f>TITRES_STAT!D741</f>
        <v>1.2898000000000001</v>
      </c>
      <c r="C738" s="2">
        <f t="shared" si="85"/>
        <v>0</v>
      </c>
      <c r="D738" s="2">
        <f t="shared" si="86"/>
        <v>1.2898000000000001</v>
      </c>
      <c r="E738" s="2">
        <f t="shared" si="88"/>
        <v>1.2897999999999998</v>
      </c>
      <c r="F738" s="2">
        <f t="shared" si="89"/>
        <v>1.2873849999999998</v>
      </c>
      <c r="G738" s="2">
        <f t="shared" si="83"/>
        <v>1.2660399999999994</v>
      </c>
      <c r="H738" s="2">
        <f t="shared" si="87"/>
        <v>1.2539155000000037</v>
      </c>
      <c r="I738" s="2">
        <f t="array" ref="I738">SUMPRODUCT(B722:B741, (ROW(B722:B741)-ROW(B722)+1)) / (20*21/2)</f>
        <v>1.2894714285714286</v>
      </c>
      <c r="J738" s="2">
        <f t="shared" si="90"/>
        <v>1.2856120442599566</v>
      </c>
      <c r="K738" s="2">
        <f t="shared" si="84"/>
        <v>1.2777176290607051</v>
      </c>
    </row>
    <row r="739" spans="1:11" ht="13.5" x14ac:dyDescent="0.25">
      <c r="A739" s="3">
        <f>TITRES_STAT!B742</f>
        <v>43382</v>
      </c>
      <c r="B739" s="5">
        <f>TITRES_STAT!D742</f>
        <v>1.2898000000000001</v>
      </c>
      <c r="C739" s="2">
        <f t="shared" si="85"/>
        <v>0</v>
      </c>
      <c r="D739" s="2">
        <f t="shared" si="86"/>
        <v>1.2898000000000001</v>
      </c>
      <c r="E739" s="2">
        <f t="shared" si="88"/>
        <v>1.2897999999999998</v>
      </c>
      <c r="F739" s="2">
        <f t="shared" si="89"/>
        <v>1.2877299999999998</v>
      </c>
      <c r="G739" s="2">
        <f t="shared" si="83"/>
        <v>1.2661779999999994</v>
      </c>
      <c r="H739" s="2">
        <f t="shared" si="87"/>
        <v>1.2542405000000039</v>
      </c>
      <c r="I739" s="2">
        <f t="array" ref="I739">SUMPRODUCT(B723:B742, (ROW(B723:B742)-ROW(B723)+1)) / (20*21/2)</f>
        <v>1.2896028571428571</v>
      </c>
      <c r="J739" s="2">
        <f t="shared" si="90"/>
        <v>1.2860108971875797</v>
      </c>
      <c r="K739" s="2">
        <f t="shared" si="84"/>
        <v>1.2781914475289129</v>
      </c>
    </row>
    <row r="740" spans="1:11" ht="13.5" x14ac:dyDescent="0.25">
      <c r="A740" s="3">
        <f>TITRES_STAT!B743</f>
        <v>43383</v>
      </c>
      <c r="B740" s="5">
        <f>TITRES_STAT!D743</f>
        <v>1.2898000000000001</v>
      </c>
      <c r="C740" s="2">
        <f t="shared" si="85"/>
        <v>0</v>
      </c>
      <c r="D740" s="2">
        <f t="shared" si="86"/>
        <v>1.2898000000000001</v>
      </c>
      <c r="E740" s="2">
        <f t="shared" si="88"/>
        <v>1.2897999999999998</v>
      </c>
      <c r="F740" s="2">
        <f t="shared" si="89"/>
        <v>1.2880749999999996</v>
      </c>
      <c r="G740" s="2">
        <f t="shared" si="83"/>
        <v>1.2672759999999996</v>
      </c>
      <c r="H740" s="2">
        <f t="shared" si="87"/>
        <v>1.254565500000004</v>
      </c>
      <c r="I740" s="2">
        <f t="array" ref="I740">SUMPRODUCT(B724:B743, (ROW(B724:B743)-ROW(B724)+1)) / (20*21/2)</f>
        <v>1.2897014285714283</v>
      </c>
      <c r="J740" s="2">
        <f t="shared" si="90"/>
        <v>1.2863717641220958</v>
      </c>
      <c r="K740" s="2">
        <f t="shared" si="84"/>
        <v>1.2786466848807203</v>
      </c>
    </row>
    <row r="741" spans="1:11" ht="13.5" x14ac:dyDescent="0.25">
      <c r="A741" s="3">
        <f>TITRES_STAT!B744</f>
        <v>43384</v>
      </c>
      <c r="B741" s="5">
        <f>TITRES_STAT!D744</f>
        <v>1.2898000000000001</v>
      </c>
      <c r="C741" s="2">
        <f t="shared" si="85"/>
        <v>0</v>
      </c>
      <c r="D741" s="2">
        <f t="shared" si="86"/>
        <v>1.2898000000000001</v>
      </c>
      <c r="E741" s="2">
        <f t="shared" si="88"/>
        <v>1.2897999999999998</v>
      </c>
      <c r="F741" s="2">
        <f t="shared" si="89"/>
        <v>1.2884199999999999</v>
      </c>
      <c r="G741" s="2">
        <f t="shared" si="83"/>
        <v>1.2683739999999997</v>
      </c>
      <c r="H741" s="2">
        <f t="shared" si="87"/>
        <v>1.2548905000000041</v>
      </c>
      <c r="I741" s="2">
        <f t="array" ref="I741">SUMPRODUCT(B725:B744, (ROW(B725:B744)-ROW(B725)+1)) / (20*21/2)</f>
        <v>1.2897671428571427</v>
      </c>
      <c r="J741" s="2">
        <f t="shared" si="90"/>
        <v>1.2866982627771342</v>
      </c>
      <c r="K741" s="2">
        <f t="shared" si="84"/>
        <v>1.2790840697873589</v>
      </c>
    </row>
    <row r="742" spans="1:11" ht="13.5" x14ac:dyDescent="0.25">
      <c r="A742" s="3">
        <f>TITRES_STAT!B745</f>
        <v>43385</v>
      </c>
      <c r="B742" s="5">
        <f>TITRES_STAT!D745</f>
        <v>1.2898000000000001</v>
      </c>
      <c r="C742" s="2">
        <f t="shared" si="85"/>
        <v>0</v>
      </c>
      <c r="D742" s="2">
        <f t="shared" si="86"/>
        <v>1.2898000000000001</v>
      </c>
      <c r="E742" s="2">
        <f t="shared" si="88"/>
        <v>1.2897999999999998</v>
      </c>
      <c r="F742" s="2">
        <f t="shared" si="89"/>
        <v>1.2887649999999997</v>
      </c>
      <c r="G742" s="2">
        <f t="shared" si="83"/>
        <v>1.2694719999999997</v>
      </c>
      <c r="H742" s="2">
        <f t="shared" si="87"/>
        <v>1.255215500000004</v>
      </c>
      <c r="I742" s="2">
        <f t="array" ref="I742">SUMPRODUCT(B726:B745, (ROW(B726:B745)-ROW(B726)+1)) / (20*21/2)</f>
        <v>1.2898000000000001</v>
      </c>
      <c r="J742" s="2">
        <f t="shared" si="90"/>
        <v>1.286993666322169</v>
      </c>
      <c r="K742" s="2">
        <f t="shared" si="84"/>
        <v>1.2795043023447175</v>
      </c>
    </row>
    <row r="743" spans="1:11" ht="13.5" x14ac:dyDescent="0.25">
      <c r="A743" s="3">
        <f>TITRES_STAT!B746</f>
        <v>43389</v>
      </c>
      <c r="B743" s="5">
        <f>TITRES_STAT!D746</f>
        <v>1.2898000000000001</v>
      </c>
      <c r="C743" s="2">
        <f t="shared" si="85"/>
        <v>0</v>
      </c>
      <c r="D743" s="2">
        <f t="shared" si="86"/>
        <v>1.2898000000000001</v>
      </c>
      <c r="E743" s="2">
        <f t="shared" si="88"/>
        <v>1.2897999999999998</v>
      </c>
      <c r="F743" s="2">
        <f t="shared" si="89"/>
        <v>1.2891099999999998</v>
      </c>
      <c r="G743" s="2">
        <f t="shared" si="83"/>
        <v>1.2705699999999998</v>
      </c>
      <c r="H743" s="2">
        <f t="shared" si="87"/>
        <v>1.2555405000000042</v>
      </c>
      <c r="I743" s="2">
        <f t="array" ref="I743">SUMPRODUCT(B727:B746, (ROW(B727:B746)-ROW(B727)+1)) / (20*21/2)</f>
        <v>1.2898000000000001</v>
      </c>
      <c r="J743" s="2">
        <f t="shared" si="90"/>
        <v>1.2872609361962482</v>
      </c>
      <c r="K743" s="2">
        <f t="shared" si="84"/>
        <v>1.2799080551939443</v>
      </c>
    </row>
    <row r="744" spans="1:11" ht="13.5" x14ac:dyDescent="0.25">
      <c r="A744" s="3">
        <f>TITRES_STAT!B747</f>
        <v>43390</v>
      </c>
      <c r="B744" s="5">
        <f>TITRES_STAT!D747</f>
        <v>1.2898000000000001</v>
      </c>
      <c r="C744" s="2">
        <f t="shared" si="85"/>
        <v>0</v>
      </c>
      <c r="D744" s="2">
        <f t="shared" si="86"/>
        <v>1.2898000000000001</v>
      </c>
      <c r="E744" s="2">
        <f t="shared" si="88"/>
        <v>1.2897999999999998</v>
      </c>
      <c r="F744" s="2">
        <f t="shared" si="89"/>
        <v>1.2894549999999998</v>
      </c>
      <c r="G744" s="2">
        <f t="shared" si="83"/>
        <v>1.2716679999999998</v>
      </c>
      <c r="H744" s="2">
        <f t="shared" si="87"/>
        <v>1.2558655000000043</v>
      </c>
      <c r="I744" s="2">
        <f t="array" ref="I744">SUMPRODUCT(B728:B747, (ROW(B728:B747)-ROW(B728)+1)) / (20*21/2)</f>
        <v>1.2865333333333331</v>
      </c>
      <c r="J744" s="2">
        <f t="shared" si="90"/>
        <v>1.2875027517966053</v>
      </c>
      <c r="K744" s="2">
        <f t="shared" si="84"/>
        <v>1.2802959745981035</v>
      </c>
    </row>
    <row r="745" spans="1:11" ht="13.5" x14ac:dyDescent="0.25">
      <c r="A745" s="3">
        <f>TITRES_STAT!B748</f>
        <v>43391</v>
      </c>
      <c r="B745" s="5">
        <f>TITRES_STAT!D748</f>
        <v>1.2898000000000001</v>
      </c>
      <c r="C745" s="2">
        <f t="shared" si="85"/>
        <v>0</v>
      </c>
      <c r="D745" s="2">
        <f t="shared" si="86"/>
        <v>1.2898000000000001</v>
      </c>
      <c r="E745" s="2">
        <f t="shared" si="88"/>
        <v>1.2897999999999998</v>
      </c>
      <c r="F745" s="2">
        <f t="shared" si="89"/>
        <v>1.2897999999999998</v>
      </c>
      <c r="G745" s="2">
        <f t="shared" si="83"/>
        <v>1.2727659999999998</v>
      </c>
      <c r="H745" s="2">
        <f t="shared" si="87"/>
        <v>1.2561905000000042</v>
      </c>
      <c r="I745" s="2">
        <f t="array" ref="I745">SUMPRODUCT(B729:B748, (ROW(B729:B748)-ROW(B729)+1)) / (20*21/2)</f>
        <v>1.2814680952380952</v>
      </c>
      <c r="J745" s="2">
        <f t="shared" si="90"/>
        <v>1.2877215373397857</v>
      </c>
      <c r="K745" s="2">
        <f t="shared" si="84"/>
        <v>1.2806686814766093</v>
      </c>
    </row>
    <row r="746" spans="1:11" ht="13.5" x14ac:dyDescent="0.25">
      <c r="A746" s="3">
        <f>TITRES_STAT!B749</f>
        <v>43392</v>
      </c>
      <c r="B746" s="5">
        <f>TITRES_STAT!D749</f>
        <v>1.2898000000000001</v>
      </c>
      <c r="C746" s="2">
        <f t="shared" si="85"/>
        <v>0</v>
      </c>
      <c r="D746" s="2">
        <f t="shared" si="86"/>
        <v>1.2898000000000001</v>
      </c>
      <c r="E746" s="2">
        <f t="shared" si="88"/>
        <v>1.2897999999999998</v>
      </c>
      <c r="F746" s="2">
        <f t="shared" si="89"/>
        <v>1.2897999999999998</v>
      </c>
      <c r="G746" s="2">
        <f t="shared" si="83"/>
        <v>1.2738639999999999</v>
      </c>
      <c r="H746" s="2">
        <f t="shared" si="87"/>
        <v>1.2566125000000041</v>
      </c>
      <c r="I746" s="2">
        <f t="array" ref="I746">SUMPRODUCT(B730:B749, (ROW(B730:B749)-ROW(B730)+1)) / (20*21/2)</f>
        <v>1.2766642857142856</v>
      </c>
      <c r="J746" s="2">
        <f t="shared" si="90"/>
        <v>1.287919486164568</v>
      </c>
      <c r="K746" s="2">
        <f t="shared" si="84"/>
        <v>1.2810267723990953</v>
      </c>
    </row>
    <row r="747" spans="1:11" ht="13.5" x14ac:dyDescent="0.25">
      <c r="A747" s="3">
        <f>TITRES_STAT!B750</f>
        <v>43395</v>
      </c>
      <c r="B747" s="5">
        <f>TITRES_STAT!D750</f>
        <v>1.2555000000000001</v>
      </c>
      <c r="C747" s="2">
        <f t="shared" si="85"/>
        <v>-3.4299999999999997E-2</v>
      </c>
      <c r="D747" s="2">
        <f t="shared" si="86"/>
        <v>1.28294</v>
      </c>
      <c r="E747" s="2">
        <f t="shared" si="88"/>
        <v>1.2863699999999998</v>
      </c>
      <c r="F747" s="2">
        <f t="shared" si="89"/>
        <v>1.2880849999999999</v>
      </c>
      <c r="G747" s="2">
        <f t="shared" si="83"/>
        <v>1.274276</v>
      </c>
      <c r="H747" s="2">
        <f t="shared" si="87"/>
        <v>1.2567660000000043</v>
      </c>
      <c r="I747" s="2">
        <f t="array" ref="I747">SUMPRODUCT(B731:B750, (ROW(B731:B750)-ROW(B731)+1)) / (20*21/2)</f>
        <v>1.2721219047619046</v>
      </c>
      <c r="J747" s="2">
        <f t="shared" si="90"/>
        <v>1.2848319160536568</v>
      </c>
      <c r="K747" s="2">
        <f t="shared" si="84"/>
        <v>1.2800257225010916</v>
      </c>
    </row>
    <row r="748" spans="1:11" ht="13.5" x14ac:dyDescent="0.25">
      <c r="A748" s="3">
        <f>TITRES_STAT!B751</f>
        <v>43396</v>
      </c>
      <c r="B748" s="5">
        <f>TITRES_STAT!D751</f>
        <v>1.2349000000000001</v>
      </c>
      <c r="C748" s="2">
        <f t="shared" si="85"/>
        <v>-2.0599999999999952E-2</v>
      </c>
      <c r="D748" s="2">
        <f t="shared" si="86"/>
        <v>1.27196</v>
      </c>
      <c r="E748" s="2">
        <f t="shared" si="88"/>
        <v>1.2808799999999998</v>
      </c>
      <c r="F748" s="2">
        <f t="shared" si="89"/>
        <v>1.2853399999999999</v>
      </c>
      <c r="G748" s="2">
        <f t="shared" si="83"/>
        <v>1.2742760000000002</v>
      </c>
      <c r="H748" s="2">
        <f t="shared" si="87"/>
        <v>1.2568165000000042</v>
      </c>
      <c r="I748" s="2">
        <f t="array" ref="I748">SUMPRODUCT(B732:B751, (ROW(B732:B751)-ROW(B732)+1)) / (20*21/2)</f>
        <v>1.2678409523809522</v>
      </c>
      <c r="J748" s="2">
        <f t="shared" si="90"/>
        <v>1.280076495477118</v>
      </c>
      <c r="K748" s="2">
        <f t="shared" si="84"/>
        <v>1.2782560863245782</v>
      </c>
    </row>
    <row r="749" spans="1:11" ht="13.5" x14ac:dyDescent="0.25">
      <c r="A749" s="3">
        <f>TITRES_STAT!B752</f>
        <v>43397</v>
      </c>
      <c r="B749" s="5">
        <f>TITRES_STAT!D752</f>
        <v>1.2349000000000001</v>
      </c>
      <c r="C749" s="2">
        <f t="shared" si="85"/>
        <v>0</v>
      </c>
      <c r="D749" s="2">
        <f t="shared" si="86"/>
        <v>1.26098</v>
      </c>
      <c r="E749" s="2">
        <f t="shared" si="88"/>
        <v>1.2753899999999998</v>
      </c>
      <c r="F749" s="2">
        <f t="shared" si="89"/>
        <v>1.2825949999999999</v>
      </c>
      <c r="G749" s="2">
        <f t="shared" si="83"/>
        <v>1.2742760000000002</v>
      </c>
      <c r="H749" s="2">
        <f t="shared" si="87"/>
        <v>1.2570285000000043</v>
      </c>
      <c r="I749" s="2">
        <f t="array" ref="I749">SUMPRODUCT(B733:B752, (ROW(B733:B752)-ROW(B733)+1)) / (20*21/2)</f>
        <v>1.2638214285714284</v>
      </c>
      <c r="J749" s="2">
        <f t="shared" si="90"/>
        <v>1.275773972098345</v>
      </c>
      <c r="K749" s="2">
        <f t="shared" si="84"/>
        <v>1.276555847645183</v>
      </c>
    </row>
    <row r="750" spans="1:11" ht="13.5" x14ac:dyDescent="0.25">
      <c r="A750" s="3">
        <f>TITRES_STAT!B753</f>
        <v>43398</v>
      </c>
      <c r="B750" s="5">
        <f>TITRES_STAT!D753</f>
        <v>1.2349000000000001</v>
      </c>
      <c r="C750" s="2">
        <f t="shared" si="85"/>
        <v>0</v>
      </c>
      <c r="D750" s="2">
        <f t="shared" si="86"/>
        <v>1.25</v>
      </c>
      <c r="E750" s="2">
        <f t="shared" si="88"/>
        <v>1.2698999999999998</v>
      </c>
      <c r="F750" s="2">
        <f t="shared" si="89"/>
        <v>1.2798499999999999</v>
      </c>
      <c r="G750" s="2">
        <f t="shared" si="83"/>
        <v>1.2742760000000004</v>
      </c>
      <c r="H750" s="2">
        <f t="shared" si="87"/>
        <v>1.2571115000000044</v>
      </c>
      <c r="I750" s="2">
        <f t="array" ref="I750">SUMPRODUCT(B734:B753, (ROW(B734:B753)-ROW(B734)+1)) / (20*21/2)</f>
        <v>1.2600633333333333</v>
      </c>
      <c r="J750" s="2">
        <f t="shared" si="90"/>
        <v>1.2718812128508836</v>
      </c>
      <c r="K750" s="2">
        <f t="shared" si="84"/>
        <v>1.2749222849924309</v>
      </c>
    </row>
    <row r="751" spans="1:11" ht="13.5" x14ac:dyDescent="0.25">
      <c r="A751" s="3">
        <f>TITRES_STAT!B754</f>
        <v>43399</v>
      </c>
      <c r="B751" s="5">
        <f>TITRES_STAT!D754</f>
        <v>1.2349000000000001</v>
      </c>
      <c r="C751" s="2">
        <f t="shared" si="85"/>
        <v>0</v>
      </c>
      <c r="D751" s="2">
        <f t="shared" si="86"/>
        <v>1.23902</v>
      </c>
      <c r="E751" s="2">
        <f t="shared" si="88"/>
        <v>1.2644099999999998</v>
      </c>
      <c r="F751" s="2">
        <f t="shared" si="89"/>
        <v>1.2771049999999999</v>
      </c>
      <c r="G751" s="2">
        <f t="shared" si="83"/>
        <v>1.2742760000000004</v>
      </c>
      <c r="H751" s="2">
        <f t="shared" si="87"/>
        <v>1.2571945000000044</v>
      </c>
      <c r="I751" s="2">
        <f t="array" ref="I751">SUMPRODUCT(B735:B754, (ROW(B735:B754)-ROW(B735)+1)) / (20*21/2)</f>
        <v>1.2565666666666664</v>
      </c>
      <c r="J751" s="2">
        <f t="shared" si="90"/>
        <v>1.2683591925793709</v>
      </c>
      <c r="K751" s="2">
        <f t="shared" si="84"/>
        <v>1.2733527836201788</v>
      </c>
    </row>
    <row r="752" spans="1:11" ht="13.5" x14ac:dyDescent="0.25">
      <c r="A752" s="3">
        <f>TITRES_STAT!B755</f>
        <v>43402</v>
      </c>
      <c r="B752" s="5">
        <f>TITRES_STAT!D755</f>
        <v>1.2349000000000001</v>
      </c>
      <c r="C752" s="2">
        <f t="shared" si="85"/>
        <v>0</v>
      </c>
      <c r="D752" s="2">
        <f t="shared" si="86"/>
        <v>1.2349000000000001</v>
      </c>
      <c r="E752" s="2">
        <f t="shared" si="88"/>
        <v>1.2589199999999998</v>
      </c>
      <c r="F752" s="2">
        <f t="shared" si="89"/>
        <v>1.2743599999999999</v>
      </c>
      <c r="G752" s="2">
        <f t="shared" si="83"/>
        <v>1.2742760000000004</v>
      </c>
      <c r="H752" s="2">
        <f t="shared" si="87"/>
        <v>1.2572775000000045</v>
      </c>
      <c r="I752" s="2">
        <f t="array" ref="I752">SUMPRODUCT(B736:B755, (ROW(B736:B755)-ROW(B736)+1)) / (20*21/2)</f>
        <v>1.2533314285714285</v>
      </c>
      <c r="J752" s="2">
        <f t="shared" si="90"/>
        <v>1.2651726028099071</v>
      </c>
      <c r="K752" s="2">
        <f t="shared" si="84"/>
        <v>1.2718448313213482</v>
      </c>
    </row>
    <row r="753" spans="1:11" ht="13.5" x14ac:dyDescent="0.25">
      <c r="A753" s="3">
        <f>TITRES_STAT!B756</f>
        <v>43403</v>
      </c>
      <c r="B753" s="5">
        <f>TITRES_STAT!D756</f>
        <v>1.2349000000000001</v>
      </c>
      <c r="C753" s="2">
        <f t="shared" si="85"/>
        <v>0</v>
      </c>
      <c r="D753" s="2">
        <f t="shared" si="86"/>
        <v>1.2349000000000001</v>
      </c>
      <c r="E753" s="2">
        <f t="shared" si="88"/>
        <v>1.2534299999999998</v>
      </c>
      <c r="F753" s="2">
        <f t="shared" si="89"/>
        <v>1.2716149999999999</v>
      </c>
      <c r="G753" s="2">
        <f t="shared" si="83"/>
        <v>1.2740020000000003</v>
      </c>
      <c r="H753" s="2">
        <f t="shared" si="87"/>
        <v>1.2573605000000043</v>
      </c>
      <c r="I753" s="2">
        <f t="array" ref="I753">SUMPRODUCT(B737:B756, (ROW(B737:B756)-ROW(B737)+1)) / (20*21/2)</f>
        <v>1.2503576190476189</v>
      </c>
      <c r="J753" s="2">
        <f t="shared" si="90"/>
        <v>1.2622894977803922</v>
      </c>
      <c r="K753" s="2">
        <f t="shared" si="84"/>
        <v>1.2703960144067856</v>
      </c>
    </row>
    <row r="754" spans="1:11" ht="13.5" x14ac:dyDescent="0.25">
      <c r="A754" s="3">
        <f>TITRES_STAT!B757</f>
        <v>43404</v>
      </c>
      <c r="B754" s="5">
        <f>TITRES_STAT!D757</f>
        <v>1.2349000000000001</v>
      </c>
      <c r="C754" s="2">
        <f t="shared" si="85"/>
        <v>0</v>
      </c>
      <c r="D754" s="2">
        <f t="shared" si="86"/>
        <v>1.2349000000000001</v>
      </c>
      <c r="E754" s="2">
        <f t="shared" si="88"/>
        <v>1.2479399999999998</v>
      </c>
      <c r="F754" s="2">
        <f t="shared" si="89"/>
        <v>1.2688699999999997</v>
      </c>
      <c r="G754" s="2">
        <f t="shared" ref="G754:G817" si="91">AVERAGE(B705:B754)</f>
        <v>1.2737280000000006</v>
      </c>
      <c r="H754" s="2">
        <f t="shared" si="87"/>
        <v>1.2574435000000044</v>
      </c>
      <c r="I754" s="2">
        <f t="array" ref="I754">SUMPRODUCT(B738:B757, (ROW(B738:B757)-ROW(B738)+1)) / (20*21/2)</f>
        <v>1.2476452380952381</v>
      </c>
      <c r="J754" s="2">
        <f t="shared" si="90"/>
        <v>1.2596809741822597</v>
      </c>
      <c r="K754" s="2">
        <f t="shared" si="84"/>
        <v>1.2690040138418137</v>
      </c>
    </row>
    <row r="755" spans="1:11" ht="13.5" x14ac:dyDescent="0.25">
      <c r="A755" s="3">
        <f>TITRES_STAT!B758</f>
        <v>43405</v>
      </c>
      <c r="B755" s="5">
        <f>TITRES_STAT!D758</f>
        <v>1.2349000000000001</v>
      </c>
      <c r="C755" s="2">
        <f t="shared" si="85"/>
        <v>0</v>
      </c>
      <c r="D755" s="2">
        <f t="shared" si="86"/>
        <v>1.2349000000000001</v>
      </c>
      <c r="E755" s="2">
        <f t="shared" si="88"/>
        <v>1.2424499999999998</v>
      </c>
      <c r="F755" s="2">
        <f t="shared" si="89"/>
        <v>1.2661249999999997</v>
      </c>
      <c r="G755" s="2">
        <f t="shared" si="91"/>
        <v>1.2734540000000005</v>
      </c>
      <c r="H755" s="2">
        <f t="shared" si="87"/>
        <v>1.2575265000000044</v>
      </c>
      <c r="I755" s="2">
        <f t="array" ref="I755">SUMPRODUCT(B739:B758, (ROW(B739:B758)-ROW(B739)+1)) / (20*21/2)</f>
        <v>1.2484609523809524</v>
      </c>
      <c r="J755" s="2">
        <f t="shared" si="90"/>
        <v>1.2573208814029968</v>
      </c>
      <c r="K755" s="2">
        <f t="shared" ref="K755:K818" si="92">$K$4*B755+(1-$K$4)*K754</f>
        <v>1.2676666015342917</v>
      </c>
    </row>
    <row r="756" spans="1:11" ht="13.5" x14ac:dyDescent="0.25">
      <c r="A756" s="3">
        <f>TITRES_STAT!B759</f>
        <v>43406</v>
      </c>
      <c r="B756" s="5">
        <f>TITRES_STAT!D759</f>
        <v>1.2349000000000001</v>
      </c>
      <c r="C756" s="2">
        <f t="shared" si="85"/>
        <v>0</v>
      </c>
      <c r="D756" s="2">
        <f t="shared" si="86"/>
        <v>1.2349000000000001</v>
      </c>
      <c r="E756" s="2">
        <f t="shared" si="88"/>
        <v>1.2369599999999998</v>
      </c>
      <c r="F756" s="2">
        <f t="shared" si="89"/>
        <v>1.2633799999999997</v>
      </c>
      <c r="G756" s="2">
        <f t="shared" si="91"/>
        <v>1.2731800000000006</v>
      </c>
      <c r="H756" s="2">
        <f t="shared" si="87"/>
        <v>1.2576415000000045</v>
      </c>
      <c r="I756" s="2">
        <f t="array" ref="I756">SUMPRODUCT(B740:B759, (ROW(B740:B759)-ROW(B740)+1)) / (20*21/2)</f>
        <v>1.2493747619047622</v>
      </c>
      <c r="J756" s="2">
        <f t="shared" si="90"/>
        <v>1.2551855593646162</v>
      </c>
      <c r="K756" s="2">
        <f t="shared" si="92"/>
        <v>1.266381636768241</v>
      </c>
    </row>
    <row r="757" spans="1:11" ht="13.5" x14ac:dyDescent="0.25">
      <c r="A757" s="3">
        <f>TITRES_STAT!B760</f>
        <v>43409</v>
      </c>
      <c r="B757" s="5">
        <f>TITRES_STAT!D760</f>
        <v>1.2349000000000001</v>
      </c>
      <c r="C757" s="2">
        <f t="shared" si="85"/>
        <v>0</v>
      </c>
      <c r="D757" s="2">
        <f t="shared" si="86"/>
        <v>1.2349000000000001</v>
      </c>
      <c r="E757" s="2">
        <f t="shared" si="88"/>
        <v>1.2348999999999999</v>
      </c>
      <c r="F757" s="2">
        <f t="shared" si="89"/>
        <v>1.2606349999999997</v>
      </c>
      <c r="G757" s="2">
        <f t="shared" si="91"/>
        <v>1.2729060000000005</v>
      </c>
      <c r="H757" s="2">
        <f t="shared" si="87"/>
        <v>1.2578855000000047</v>
      </c>
      <c r="I757" s="2">
        <f t="array" ref="I757">SUMPRODUCT(B741:B760, (ROW(B741:B760)-ROW(B741)+1)) / (20*21/2)</f>
        <v>1.2503866666666668</v>
      </c>
      <c r="J757" s="2">
        <f t="shared" si="90"/>
        <v>1.2532536013298909</v>
      </c>
      <c r="K757" s="2">
        <f t="shared" si="92"/>
        <v>1.2651470627773296</v>
      </c>
    </row>
    <row r="758" spans="1:11" ht="13.5" x14ac:dyDescent="0.25">
      <c r="A758" s="3">
        <f>TITRES_STAT!B761</f>
        <v>43410</v>
      </c>
      <c r="B758" s="5">
        <f>TITRES_STAT!D761</f>
        <v>1.2692000000000001</v>
      </c>
      <c r="C758" s="2">
        <f t="shared" si="85"/>
        <v>3.4299999999999997E-2</v>
      </c>
      <c r="D758" s="2">
        <f t="shared" si="86"/>
        <v>1.24176</v>
      </c>
      <c r="E758" s="2">
        <f t="shared" si="88"/>
        <v>1.2383299999999999</v>
      </c>
      <c r="F758" s="2">
        <f t="shared" si="89"/>
        <v>1.2596049999999999</v>
      </c>
      <c r="G758" s="2">
        <f t="shared" si="91"/>
        <v>1.2733180000000006</v>
      </c>
      <c r="H758" s="2">
        <f t="shared" si="87"/>
        <v>1.2583010000000048</v>
      </c>
      <c r="I758" s="2">
        <f t="array" ref="I758">SUMPRODUCT(B742:B761, (ROW(B742:B761)-ROW(B742)+1)) / (20*21/2)</f>
        <v>1.2514966666666667</v>
      </c>
      <c r="J758" s="2">
        <f t="shared" si="90"/>
        <v>1.2547723059651394</v>
      </c>
      <c r="K758" s="2">
        <f t="shared" si="92"/>
        <v>1.2653060014919442</v>
      </c>
    </row>
    <row r="759" spans="1:11" ht="13.5" x14ac:dyDescent="0.25">
      <c r="A759" s="3">
        <f>TITRES_STAT!B762</f>
        <v>43411</v>
      </c>
      <c r="B759" s="5">
        <f>TITRES_STAT!D762</f>
        <v>1.2692000000000001</v>
      </c>
      <c r="C759" s="2">
        <f t="shared" si="85"/>
        <v>0</v>
      </c>
      <c r="D759" s="2">
        <f t="shared" si="86"/>
        <v>1.2486200000000001</v>
      </c>
      <c r="E759" s="2">
        <f t="shared" si="88"/>
        <v>1.2417599999999998</v>
      </c>
      <c r="F759" s="2">
        <f t="shared" si="89"/>
        <v>1.258575</v>
      </c>
      <c r="G759" s="2">
        <f t="shared" si="91"/>
        <v>1.2737300000000005</v>
      </c>
      <c r="H759" s="2">
        <f t="shared" si="87"/>
        <v>1.2587165000000047</v>
      </c>
      <c r="I759" s="2">
        <f t="array" ref="I759">SUMPRODUCT(B743:B762, (ROW(B743:B762)-ROW(B743)+1)) / (20*21/2)</f>
        <v>1.252704761904762</v>
      </c>
      <c r="J759" s="2">
        <f t="shared" si="90"/>
        <v>1.2561463720636976</v>
      </c>
      <c r="K759" s="2">
        <f t="shared" si="92"/>
        <v>1.2654587073157897</v>
      </c>
    </row>
    <row r="760" spans="1:11" ht="13.5" x14ac:dyDescent="0.25">
      <c r="A760" s="3">
        <f>TITRES_STAT!B763</f>
        <v>43412</v>
      </c>
      <c r="B760" s="5">
        <f>TITRES_STAT!D763</f>
        <v>1.2692000000000001</v>
      </c>
      <c r="C760" s="2">
        <f t="shared" si="85"/>
        <v>0</v>
      </c>
      <c r="D760" s="2">
        <f t="shared" si="86"/>
        <v>1.2554799999999999</v>
      </c>
      <c r="E760" s="2">
        <f t="shared" si="88"/>
        <v>1.2451899999999998</v>
      </c>
      <c r="F760" s="2">
        <f t="shared" si="89"/>
        <v>1.2575449999999999</v>
      </c>
      <c r="G760" s="2">
        <f t="shared" si="91"/>
        <v>1.2741420000000003</v>
      </c>
      <c r="H760" s="2">
        <f t="shared" si="87"/>
        <v>1.2591320000000048</v>
      </c>
      <c r="I760" s="2">
        <f t="array" ref="I760">SUMPRODUCT(B744:B763, (ROW(B744:B763)-ROW(B744)+1)) / (20*21/2)</f>
        <v>1.2540109523809524</v>
      </c>
      <c r="J760" s="2">
        <f t="shared" si="90"/>
        <v>1.257389574724298</v>
      </c>
      <c r="K760" s="2">
        <f t="shared" si="92"/>
        <v>1.2656054246759549</v>
      </c>
    </row>
    <row r="761" spans="1:11" ht="13.5" x14ac:dyDescent="0.25">
      <c r="A761" s="3">
        <f>TITRES_STAT!B764</f>
        <v>43413</v>
      </c>
      <c r="B761" s="5">
        <f>TITRES_STAT!D764</f>
        <v>1.2692000000000001</v>
      </c>
      <c r="C761" s="2">
        <f t="shared" si="85"/>
        <v>0</v>
      </c>
      <c r="D761" s="2">
        <f t="shared" si="86"/>
        <v>1.26234</v>
      </c>
      <c r="E761" s="2">
        <f t="shared" si="88"/>
        <v>1.2486199999999998</v>
      </c>
      <c r="F761" s="2">
        <f t="shared" si="89"/>
        <v>1.256515</v>
      </c>
      <c r="G761" s="2">
        <f t="shared" si="91"/>
        <v>1.2745540000000002</v>
      </c>
      <c r="H761" s="2">
        <f t="shared" si="87"/>
        <v>1.2595475000000047</v>
      </c>
      <c r="I761" s="2">
        <f t="array" ref="I761">SUMPRODUCT(B745:B764, (ROW(B745:B764)-ROW(B745)+1)) / (20*21/2)</f>
        <v>1.2554152380952381</v>
      </c>
      <c r="J761" s="2">
        <f t="shared" si="90"/>
        <v>1.2585143771315079</v>
      </c>
      <c r="K761" s="2">
        <f t="shared" si="92"/>
        <v>1.2657463884141529</v>
      </c>
    </row>
    <row r="762" spans="1:11" ht="13.5" x14ac:dyDescent="0.25">
      <c r="A762" s="3">
        <f>TITRES_STAT!B765</f>
        <v>43416</v>
      </c>
      <c r="B762" s="5">
        <f>TITRES_STAT!D765</f>
        <v>1.2692000000000001</v>
      </c>
      <c r="C762" s="2">
        <f t="shared" si="85"/>
        <v>0</v>
      </c>
      <c r="D762" s="2">
        <f t="shared" si="86"/>
        <v>1.2692000000000001</v>
      </c>
      <c r="E762" s="2">
        <f t="shared" si="88"/>
        <v>1.2520499999999999</v>
      </c>
      <c r="F762" s="2">
        <f t="shared" si="89"/>
        <v>1.2554850000000002</v>
      </c>
      <c r="G762" s="2">
        <f t="shared" si="91"/>
        <v>1.2742800000000003</v>
      </c>
      <c r="H762" s="2">
        <f t="shared" si="87"/>
        <v>1.2599630000000048</v>
      </c>
      <c r="I762" s="2">
        <f t="array" ref="I762">SUMPRODUCT(B746:B765, (ROW(B746:B765)-ROW(B746)+1)) / (20*21/2)</f>
        <v>1.256917619047619</v>
      </c>
      <c r="J762" s="2">
        <f t="shared" si="90"/>
        <v>1.2595320554999359</v>
      </c>
      <c r="K762" s="2">
        <f t="shared" si="92"/>
        <v>1.2658818241626175</v>
      </c>
    </row>
    <row r="763" spans="1:11" ht="13.5" x14ac:dyDescent="0.25">
      <c r="A763" s="3">
        <f>TITRES_STAT!B766</f>
        <v>43417</v>
      </c>
      <c r="B763" s="5">
        <f>TITRES_STAT!D766</f>
        <v>1.2692000000000001</v>
      </c>
      <c r="C763" s="2">
        <f t="shared" si="85"/>
        <v>0</v>
      </c>
      <c r="D763" s="2">
        <f t="shared" si="86"/>
        <v>1.2692000000000001</v>
      </c>
      <c r="E763" s="2">
        <f t="shared" si="88"/>
        <v>1.2554799999999999</v>
      </c>
      <c r="F763" s="2">
        <f t="shared" si="89"/>
        <v>1.2544550000000003</v>
      </c>
      <c r="G763" s="2">
        <f t="shared" si="91"/>
        <v>1.2740060000000002</v>
      </c>
      <c r="H763" s="2">
        <f t="shared" si="87"/>
        <v>1.2603465000000049</v>
      </c>
      <c r="I763" s="2">
        <f t="array" ref="I763">SUMPRODUCT(B747:B766, (ROW(B747:B766)-ROW(B747)+1)) / (20*21/2)</f>
        <v>1.2585180952380954</v>
      </c>
      <c r="J763" s="2">
        <f t="shared" si="90"/>
        <v>1.2604528121189897</v>
      </c>
      <c r="K763" s="2">
        <f t="shared" si="92"/>
        <v>1.2660119487052601</v>
      </c>
    </row>
    <row r="764" spans="1:11" ht="13.5" x14ac:dyDescent="0.25">
      <c r="A764" s="3">
        <f>TITRES_STAT!B767</f>
        <v>43418</v>
      </c>
      <c r="B764" s="5">
        <f>TITRES_STAT!D767</f>
        <v>1.2692000000000001</v>
      </c>
      <c r="C764" s="2">
        <f t="shared" si="85"/>
        <v>0</v>
      </c>
      <c r="D764" s="2">
        <f t="shared" si="86"/>
        <v>1.2692000000000001</v>
      </c>
      <c r="E764" s="2">
        <f t="shared" si="88"/>
        <v>1.2589099999999998</v>
      </c>
      <c r="F764" s="2">
        <f t="shared" si="89"/>
        <v>1.2534250000000005</v>
      </c>
      <c r="G764" s="2">
        <f t="shared" si="91"/>
        <v>1.2737320000000001</v>
      </c>
      <c r="H764" s="2">
        <f t="shared" si="87"/>
        <v>1.260730000000005</v>
      </c>
      <c r="I764" s="2">
        <f t="array" ref="I764">SUMPRODUCT(B748:B767, (ROW(B748:B767)-ROW(B748)+1)) / (20*21/2)</f>
        <v>1.2602166666666668</v>
      </c>
      <c r="J764" s="2">
        <f t="shared" si="90"/>
        <v>1.261285877631467</v>
      </c>
      <c r="K764" s="2">
        <f t="shared" si="92"/>
        <v>1.2661369703246619</v>
      </c>
    </row>
    <row r="765" spans="1:11" ht="13.5" x14ac:dyDescent="0.25">
      <c r="A765" s="3">
        <f>TITRES_STAT!B768</f>
        <v>43419</v>
      </c>
      <c r="B765" s="5">
        <f>TITRES_STAT!D768</f>
        <v>1.2692000000000001</v>
      </c>
      <c r="C765" s="2">
        <f t="shared" si="85"/>
        <v>0</v>
      </c>
      <c r="D765" s="2">
        <f t="shared" si="86"/>
        <v>1.2692000000000001</v>
      </c>
      <c r="E765" s="2">
        <f t="shared" si="88"/>
        <v>1.2623399999999998</v>
      </c>
      <c r="F765" s="2">
        <f t="shared" si="89"/>
        <v>1.2523950000000004</v>
      </c>
      <c r="G765" s="2">
        <f t="shared" si="91"/>
        <v>1.2734580000000002</v>
      </c>
      <c r="H765" s="2">
        <f t="shared" si="87"/>
        <v>1.2611135000000049</v>
      </c>
      <c r="I765" s="2">
        <f t="array" ref="I765">SUMPRODUCT(B749:B768, (ROW(B749:B768)-ROW(B749)+1)) / (20*21/2)</f>
        <v>1.2618500000000001</v>
      </c>
      <c r="J765" s="2">
        <f t="shared" si="90"/>
        <v>1.2620396035713275</v>
      </c>
      <c r="K765" s="2">
        <f t="shared" si="92"/>
        <v>1.2662570891354596</v>
      </c>
    </row>
    <row r="766" spans="1:11" ht="13.5" x14ac:dyDescent="0.25">
      <c r="A766" s="3">
        <f>TITRES_STAT!B769</f>
        <v>43420</v>
      </c>
      <c r="B766" s="5">
        <f>TITRES_STAT!D769</f>
        <v>1.2692000000000001</v>
      </c>
      <c r="C766" s="2">
        <f t="shared" si="85"/>
        <v>0</v>
      </c>
      <c r="D766" s="2">
        <f t="shared" si="86"/>
        <v>1.2692000000000001</v>
      </c>
      <c r="E766" s="2">
        <f t="shared" si="88"/>
        <v>1.2657699999999998</v>
      </c>
      <c r="F766" s="2">
        <f t="shared" si="89"/>
        <v>1.2513650000000003</v>
      </c>
      <c r="G766" s="2">
        <f t="shared" si="91"/>
        <v>1.2731840000000001</v>
      </c>
      <c r="H766" s="2">
        <f t="shared" si="87"/>
        <v>1.2614645000000051</v>
      </c>
      <c r="I766" s="2">
        <f t="array" ref="I766">SUMPRODUCT(B750:B769, (ROW(B750:B769)-ROW(B750)+1)) / (20*21/2)</f>
        <v>1.2633200000000002</v>
      </c>
      <c r="J766" s="2">
        <f t="shared" si="90"/>
        <v>1.2627215460883441</v>
      </c>
      <c r="K766" s="2">
        <f t="shared" si="92"/>
        <v>1.2663724974046575</v>
      </c>
    </row>
    <row r="767" spans="1:11" ht="13.5" x14ac:dyDescent="0.25">
      <c r="A767" s="3">
        <f>TITRES_STAT!B770</f>
        <v>43423</v>
      </c>
      <c r="B767" s="5">
        <f>TITRES_STAT!D770</f>
        <v>1.2692000000000001</v>
      </c>
      <c r="C767" s="2">
        <f t="shared" si="85"/>
        <v>0</v>
      </c>
      <c r="D767" s="2">
        <f t="shared" si="86"/>
        <v>1.2692000000000001</v>
      </c>
      <c r="E767" s="2">
        <f t="shared" si="88"/>
        <v>1.2691999999999999</v>
      </c>
      <c r="F767" s="2">
        <f t="shared" si="89"/>
        <v>1.2520500000000003</v>
      </c>
      <c r="G767" s="2">
        <f t="shared" si="91"/>
        <v>1.2729100000000002</v>
      </c>
      <c r="H767" s="2">
        <f t="shared" si="87"/>
        <v>1.2618155000000053</v>
      </c>
      <c r="I767" s="2">
        <f t="array" ref="I767">SUMPRODUCT(B751:B770, (ROW(B751:B770)-ROW(B751)+1)) / (20*21/2)</f>
        <v>1.2646266666666668</v>
      </c>
      <c r="J767" s="2">
        <f t="shared" si="90"/>
        <v>1.2633385416989782</v>
      </c>
      <c r="K767" s="2">
        <f t="shared" si="92"/>
        <v>1.2664833798593769</v>
      </c>
    </row>
    <row r="768" spans="1:11" ht="13.5" x14ac:dyDescent="0.25">
      <c r="A768" s="3">
        <f>TITRES_STAT!B771</f>
        <v>43425</v>
      </c>
      <c r="B768" s="5">
        <f>TITRES_STAT!D771</f>
        <v>1.2692000000000001</v>
      </c>
      <c r="C768" s="2">
        <f t="shared" si="85"/>
        <v>0</v>
      </c>
      <c r="D768" s="2">
        <f t="shared" si="86"/>
        <v>1.2692000000000001</v>
      </c>
      <c r="E768" s="2">
        <f t="shared" si="88"/>
        <v>1.2691999999999999</v>
      </c>
      <c r="F768" s="2">
        <f t="shared" si="89"/>
        <v>1.2537650000000005</v>
      </c>
      <c r="G768" s="2">
        <f t="shared" si="91"/>
        <v>1.2726359999999999</v>
      </c>
      <c r="H768" s="2">
        <f t="shared" si="87"/>
        <v>1.2621990000000054</v>
      </c>
      <c r="I768" s="2">
        <f t="array" ref="I768">SUMPRODUCT(B752:B771, (ROW(B752:B771)-ROW(B752)+1)) / (20*21/2)</f>
        <v>1.2657700000000001</v>
      </c>
      <c r="J768" s="2">
        <f t="shared" si="90"/>
        <v>1.2638967758228852</v>
      </c>
      <c r="K768" s="2">
        <f t="shared" si="92"/>
        <v>1.2665899139825387</v>
      </c>
    </row>
    <row r="769" spans="1:11" ht="13.5" x14ac:dyDescent="0.25">
      <c r="A769" s="3">
        <f>TITRES_STAT!B772</f>
        <v>43426</v>
      </c>
      <c r="B769" s="5">
        <f>TITRES_STAT!D772</f>
        <v>1.2692000000000001</v>
      </c>
      <c r="C769" s="2">
        <f t="shared" si="85"/>
        <v>0</v>
      </c>
      <c r="D769" s="2">
        <f t="shared" si="86"/>
        <v>1.2692000000000001</v>
      </c>
      <c r="E769" s="2">
        <f t="shared" si="88"/>
        <v>1.2691999999999999</v>
      </c>
      <c r="F769" s="2">
        <f t="shared" si="89"/>
        <v>1.2554800000000004</v>
      </c>
      <c r="G769" s="2">
        <f t="shared" si="91"/>
        <v>1.272362</v>
      </c>
      <c r="H769" s="2">
        <f t="shared" si="87"/>
        <v>1.2625825000000055</v>
      </c>
      <c r="I769" s="2">
        <f t="array" ref="I769">SUMPRODUCT(B753:B772, (ROW(B753:B772)-ROW(B753)+1)) / (20*21/2)</f>
        <v>1.2667500000000003</v>
      </c>
      <c r="J769" s="2">
        <f t="shared" si="90"/>
        <v>1.2644018447921344</v>
      </c>
      <c r="K769" s="2">
        <f t="shared" si="92"/>
        <v>1.2666922702969492</v>
      </c>
    </row>
    <row r="770" spans="1:11" ht="13.5" x14ac:dyDescent="0.25">
      <c r="A770" s="3">
        <f>TITRES_STAT!B773</f>
        <v>43427</v>
      </c>
      <c r="B770" s="5">
        <f>TITRES_STAT!D773</f>
        <v>1.2692000000000001</v>
      </c>
      <c r="C770" s="2">
        <f t="shared" si="85"/>
        <v>0</v>
      </c>
      <c r="D770" s="2">
        <f t="shared" si="86"/>
        <v>1.2692000000000001</v>
      </c>
      <c r="E770" s="2">
        <f t="shared" si="88"/>
        <v>1.2691999999999999</v>
      </c>
      <c r="F770" s="2">
        <f t="shared" si="89"/>
        <v>1.2571950000000005</v>
      </c>
      <c r="G770" s="2">
        <f t="shared" si="91"/>
        <v>1.2720879999999999</v>
      </c>
      <c r="H770" s="2">
        <f t="shared" si="87"/>
        <v>1.2629660000000056</v>
      </c>
      <c r="I770" s="2">
        <f t="array" ref="I770">SUMPRODUCT(B754:B773, (ROW(B754:B773)-ROW(B754)+1)) / (20*21/2)</f>
        <v>1.2675666666666667</v>
      </c>
      <c r="J770" s="2">
        <f t="shared" si="90"/>
        <v>1.2648588119547883</v>
      </c>
      <c r="K770" s="2">
        <f t="shared" si="92"/>
        <v>1.2667906126382453</v>
      </c>
    </row>
    <row r="771" spans="1:11" ht="13.5" x14ac:dyDescent="0.25">
      <c r="A771" s="3">
        <f>TITRES_STAT!B774</f>
        <v>43430</v>
      </c>
      <c r="B771" s="5">
        <f>TITRES_STAT!D774</f>
        <v>1.2692000000000001</v>
      </c>
      <c r="C771" s="2">
        <f t="shared" si="85"/>
        <v>0</v>
      </c>
      <c r="D771" s="2">
        <f t="shared" si="86"/>
        <v>1.2692000000000001</v>
      </c>
      <c r="E771" s="2">
        <f t="shared" si="88"/>
        <v>1.2691999999999999</v>
      </c>
      <c r="F771" s="2">
        <f t="shared" si="89"/>
        <v>1.2589100000000004</v>
      </c>
      <c r="G771" s="2">
        <f t="shared" si="91"/>
        <v>1.271814</v>
      </c>
      <c r="H771" s="2">
        <f t="shared" si="87"/>
        <v>1.2633495000000057</v>
      </c>
      <c r="I771" s="2">
        <f t="array" ref="I771">SUMPRODUCT(B755:B774, (ROW(B755:B774)-ROW(B755)+1)) / (20*21/2)</f>
        <v>1.2682200000000001</v>
      </c>
      <c r="J771" s="2">
        <f t="shared" si="90"/>
        <v>1.2652722584352849</v>
      </c>
      <c r="K771" s="2">
        <f t="shared" si="92"/>
        <v>1.2668850984171378</v>
      </c>
    </row>
    <row r="772" spans="1:11" ht="13.5" x14ac:dyDescent="0.25">
      <c r="A772" s="3">
        <f>TITRES_STAT!B775</f>
        <v>43431</v>
      </c>
      <c r="B772" s="5">
        <f>TITRES_STAT!D775</f>
        <v>1.2692000000000001</v>
      </c>
      <c r="C772" s="2">
        <f t="shared" ref="C772:C835" si="93">B772-B771</f>
        <v>0</v>
      </c>
      <c r="D772" s="2">
        <f t="shared" si="86"/>
        <v>1.2692000000000001</v>
      </c>
      <c r="E772" s="2">
        <f t="shared" si="88"/>
        <v>1.2691999999999999</v>
      </c>
      <c r="F772" s="2">
        <f t="shared" si="89"/>
        <v>1.2606250000000006</v>
      </c>
      <c r="G772" s="2">
        <f t="shared" si="91"/>
        <v>1.2715399999999999</v>
      </c>
      <c r="H772" s="2">
        <f t="shared" si="87"/>
        <v>1.2637330000000055</v>
      </c>
      <c r="I772" s="2">
        <f t="array" ref="I772">SUMPRODUCT(B756:B775, (ROW(B756:B775)-ROW(B756)+1)) / (20*21/2)</f>
        <v>1.26871</v>
      </c>
      <c r="J772" s="2">
        <f t="shared" si="90"/>
        <v>1.265646329060496</v>
      </c>
      <c r="K772" s="2">
        <f t="shared" si="92"/>
        <v>1.2669758788713679</v>
      </c>
    </row>
    <row r="773" spans="1:11" ht="13.5" x14ac:dyDescent="0.25">
      <c r="A773" s="3">
        <f>TITRES_STAT!B776</f>
        <v>43432</v>
      </c>
      <c r="B773" s="5">
        <f>TITRES_STAT!D776</f>
        <v>1.2692000000000001</v>
      </c>
      <c r="C773" s="2">
        <f t="shared" si="93"/>
        <v>0</v>
      </c>
      <c r="D773" s="2">
        <f t="shared" si="86"/>
        <v>1.2692000000000001</v>
      </c>
      <c r="E773" s="2">
        <f t="shared" si="88"/>
        <v>1.2691999999999999</v>
      </c>
      <c r="F773" s="2">
        <f t="shared" si="89"/>
        <v>1.2623400000000005</v>
      </c>
      <c r="G773" s="2">
        <f t="shared" si="91"/>
        <v>1.2712659999999998</v>
      </c>
      <c r="H773" s="2">
        <f t="shared" si="87"/>
        <v>1.2641165000000054</v>
      </c>
      <c r="I773" s="2">
        <f t="array" ref="I773">SUMPRODUCT(B757:B776, (ROW(B757:B776)-ROW(B757)+1)) / (20*21/2)</f>
        <v>1.2690366666666668</v>
      </c>
      <c r="J773" s="2">
        <f t="shared" si="90"/>
        <v>1.2659847739118775</v>
      </c>
      <c r="K773" s="2">
        <f t="shared" si="92"/>
        <v>1.2670630993077849</v>
      </c>
    </row>
    <row r="774" spans="1:11" ht="13.5" x14ac:dyDescent="0.25">
      <c r="A774" s="3">
        <f>TITRES_STAT!B777</f>
        <v>43433</v>
      </c>
      <c r="B774" s="5">
        <f>TITRES_STAT!D777</f>
        <v>1.2692000000000001</v>
      </c>
      <c r="C774" s="2">
        <f t="shared" si="93"/>
        <v>0</v>
      </c>
      <c r="D774" s="2">
        <f t="shared" ref="D774:D837" si="94">AVERAGE(B770:B774)</f>
        <v>1.2692000000000001</v>
      </c>
      <c r="E774" s="2">
        <f t="shared" si="88"/>
        <v>1.2691999999999999</v>
      </c>
      <c r="F774" s="2">
        <f t="shared" si="89"/>
        <v>1.2640550000000004</v>
      </c>
      <c r="G774" s="2">
        <f t="shared" si="91"/>
        <v>1.2709919999999997</v>
      </c>
      <c r="H774" s="2">
        <f t="shared" si="87"/>
        <v>1.2645000000000055</v>
      </c>
      <c r="I774" s="2">
        <f t="array" ref="I774">SUMPRODUCT(B758:B777, (ROW(B758:B777)-ROW(B758)+1)) / (20*21/2)</f>
        <v>1.2692000000000001</v>
      </c>
      <c r="J774" s="2">
        <f t="shared" si="90"/>
        <v>1.2662909859202702</v>
      </c>
      <c r="K774" s="2">
        <f t="shared" si="92"/>
        <v>1.2671468993349306</v>
      </c>
    </row>
    <row r="775" spans="1:11" ht="13.5" x14ac:dyDescent="0.25">
      <c r="A775" s="3">
        <f>TITRES_STAT!B778</f>
        <v>43434</v>
      </c>
      <c r="B775" s="5">
        <f>TITRES_STAT!D778</f>
        <v>1.2692000000000001</v>
      </c>
      <c r="C775" s="2">
        <f t="shared" si="93"/>
        <v>0</v>
      </c>
      <c r="D775" s="2">
        <f t="shared" si="94"/>
        <v>1.2692000000000001</v>
      </c>
      <c r="E775" s="2">
        <f t="shared" si="88"/>
        <v>1.2691999999999999</v>
      </c>
      <c r="F775" s="2">
        <f t="shared" si="89"/>
        <v>1.2657700000000003</v>
      </c>
      <c r="G775" s="2">
        <f t="shared" si="91"/>
        <v>1.2707179999999996</v>
      </c>
      <c r="H775" s="2">
        <f t="shared" si="87"/>
        <v>1.2648835000000056</v>
      </c>
      <c r="I775" s="2">
        <f t="array" ref="I775">SUMPRODUCT(B759:B778, (ROW(B759:B778)-ROW(B759)+1)) / (20*21/2)</f>
        <v>1.2659333333333334</v>
      </c>
      <c r="J775" s="2">
        <f t="shared" si="90"/>
        <v>1.2665680348802446</v>
      </c>
      <c r="K775" s="2">
        <f t="shared" si="92"/>
        <v>1.267227413086502</v>
      </c>
    </row>
    <row r="776" spans="1:11" ht="13.5" x14ac:dyDescent="0.25">
      <c r="A776" s="3">
        <f>TITRES_STAT!B779</f>
        <v>43437</v>
      </c>
      <c r="B776" s="5">
        <f>TITRES_STAT!D779</f>
        <v>1.2692000000000001</v>
      </c>
      <c r="C776" s="2">
        <f t="shared" si="93"/>
        <v>0</v>
      </c>
      <c r="D776" s="2">
        <f t="shared" si="94"/>
        <v>1.2692000000000001</v>
      </c>
      <c r="E776" s="2">
        <f t="shared" si="88"/>
        <v>1.2691999999999999</v>
      </c>
      <c r="F776" s="2">
        <f t="shared" si="89"/>
        <v>1.2674850000000004</v>
      </c>
      <c r="G776" s="2">
        <f t="shared" si="91"/>
        <v>1.2703059999999995</v>
      </c>
      <c r="H776" s="2">
        <f t="shared" si="87"/>
        <v>1.2652670000000057</v>
      </c>
      <c r="I776" s="2">
        <f t="array" ref="I776">SUMPRODUCT(B760:B779, (ROW(B760:B779)-ROW(B760)+1)) / (20*21/2)</f>
        <v>1.2628299999999999</v>
      </c>
      <c r="J776" s="2">
        <f t="shared" si="90"/>
        <v>1.2668186982249834</v>
      </c>
      <c r="K776" s="2">
        <f t="shared" si="92"/>
        <v>1.2673047694360511</v>
      </c>
    </row>
    <row r="777" spans="1:11" ht="13.5" x14ac:dyDescent="0.25">
      <c r="A777" s="3">
        <f>TITRES_STAT!B780</f>
        <v>43438</v>
      </c>
      <c r="B777" s="5">
        <f>TITRES_STAT!D780</f>
        <v>1.2692000000000001</v>
      </c>
      <c r="C777" s="2">
        <f t="shared" si="93"/>
        <v>0</v>
      </c>
      <c r="D777" s="2">
        <f t="shared" si="94"/>
        <v>1.2692000000000001</v>
      </c>
      <c r="E777" s="2">
        <f t="shared" si="88"/>
        <v>1.2691999999999999</v>
      </c>
      <c r="F777" s="2">
        <f t="shared" si="89"/>
        <v>1.2692000000000003</v>
      </c>
      <c r="G777" s="2">
        <f t="shared" si="91"/>
        <v>1.2698939999999994</v>
      </c>
      <c r="H777" s="2">
        <f t="shared" si="87"/>
        <v>1.2656505000000056</v>
      </c>
      <c r="I777" s="2">
        <f t="array" ref="I777">SUMPRODUCT(B761:B780, (ROW(B761:B780)-ROW(B761)+1)) / (20*21/2)</f>
        <v>1.2598900000000002</v>
      </c>
      <c r="J777" s="2">
        <f t="shared" si="90"/>
        <v>1.2670454888702232</v>
      </c>
      <c r="K777" s="2">
        <f t="shared" si="92"/>
        <v>1.2673790922032648</v>
      </c>
    </row>
    <row r="778" spans="1:11" ht="13.5" x14ac:dyDescent="0.25">
      <c r="A778" s="3">
        <f>TITRES_STAT!B781</f>
        <v>43439</v>
      </c>
      <c r="B778" s="5">
        <f>TITRES_STAT!D781</f>
        <v>1.2349000000000001</v>
      </c>
      <c r="C778" s="2">
        <f t="shared" si="93"/>
        <v>-3.4299999999999997E-2</v>
      </c>
      <c r="D778" s="2">
        <f t="shared" si="94"/>
        <v>1.26234</v>
      </c>
      <c r="E778" s="2">
        <f t="shared" si="88"/>
        <v>1.2657699999999998</v>
      </c>
      <c r="F778" s="2">
        <f t="shared" si="89"/>
        <v>1.2674850000000002</v>
      </c>
      <c r="G778" s="2">
        <f t="shared" si="91"/>
        <v>1.2687959999999994</v>
      </c>
      <c r="H778" s="2">
        <f t="shared" ref="H778:H841" si="95">AVERAGE(B579:B778)</f>
        <v>1.2657335000000056</v>
      </c>
      <c r="I778" s="2">
        <f t="array" ref="I778">SUMPRODUCT(B762:B781, (ROW(B762:B781)-ROW(B762)+1)) / (20*21/2)</f>
        <v>1.2571133333333335</v>
      </c>
      <c r="J778" s="2">
        <f t="shared" si="90"/>
        <v>1.2639840137397258</v>
      </c>
      <c r="K778" s="2">
        <f t="shared" si="92"/>
        <v>1.2661054023129408</v>
      </c>
    </row>
    <row r="779" spans="1:11" ht="13.5" x14ac:dyDescent="0.25">
      <c r="A779" s="3">
        <f>TITRES_STAT!B782</f>
        <v>43440</v>
      </c>
      <c r="B779" s="5">
        <f>TITRES_STAT!D782</f>
        <v>1.2349000000000001</v>
      </c>
      <c r="C779" s="2">
        <f t="shared" si="93"/>
        <v>0</v>
      </c>
      <c r="D779" s="2">
        <f t="shared" si="94"/>
        <v>1.2554799999999999</v>
      </c>
      <c r="E779" s="2">
        <f t="shared" si="88"/>
        <v>1.2623399999999998</v>
      </c>
      <c r="F779" s="2">
        <f t="shared" si="89"/>
        <v>1.2657700000000003</v>
      </c>
      <c r="G779" s="2">
        <f t="shared" si="91"/>
        <v>1.2676979999999993</v>
      </c>
      <c r="H779" s="2">
        <f t="shared" si="95"/>
        <v>1.2658165000000057</v>
      </c>
      <c r="I779" s="2">
        <f t="array" ref="I779">SUMPRODUCT(B763:B782, (ROW(B763:B782)-ROW(B763)+1)) / (20*21/2)</f>
        <v>1.2544999999999999</v>
      </c>
      <c r="J779" s="2">
        <f t="shared" si="90"/>
        <v>1.2612141076692758</v>
      </c>
      <c r="K779" s="2">
        <f t="shared" si="92"/>
        <v>1.2648816610457667</v>
      </c>
    </row>
    <row r="780" spans="1:11" ht="13.5" x14ac:dyDescent="0.25">
      <c r="A780" s="3">
        <f>TITRES_STAT!B783</f>
        <v>43441</v>
      </c>
      <c r="B780" s="5">
        <f>TITRES_STAT!D783</f>
        <v>1.2349000000000001</v>
      </c>
      <c r="C780" s="2">
        <f t="shared" si="93"/>
        <v>0</v>
      </c>
      <c r="D780" s="2">
        <f t="shared" si="94"/>
        <v>1.2486200000000001</v>
      </c>
      <c r="E780" s="2">
        <f t="shared" ref="E780:E843" si="96">AVERAGE(B771:B780)</f>
        <v>1.2589099999999998</v>
      </c>
      <c r="F780" s="2">
        <f t="shared" si="89"/>
        <v>1.2640550000000002</v>
      </c>
      <c r="G780" s="2">
        <f t="shared" si="91"/>
        <v>1.2665999999999995</v>
      </c>
      <c r="H780" s="2">
        <f t="shared" si="95"/>
        <v>1.2658995000000055</v>
      </c>
      <c r="I780" s="2">
        <f t="array" ref="I780">SUMPRODUCT(B764:B783, (ROW(B764:B783)-ROW(B764)+1)) / (20*21/2)</f>
        <v>1.2520499999999999</v>
      </c>
      <c r="J780" s="2">
        <f t="shared" si="90"/>
        <v>1.2587080021769639</v>
      </c>
      <c r="K780" s="2">
        <f t="shared" si="92"/>
        <v>1.2637059096322072</v>
      </c>
    </row>
    <row r="781" spans="1:11" ht="13.5" x14ac:dyDescent="0.25">
      <c r="A781" s="3">
        <f>TITRES_STAT!B784</f>
        <v>43444</v>
      </c>
      <c r="B781" s="5">
        <f>TITRES_STAT!D784</f>
        <v>1.2349000000000001</v>
      </c>
      <c r="C781" s="2">
        <f t="shared" si="93"/>
        <v>0</v>
      </c>
      <c r="D781" s="2">
        <f t="shared" si="94"/>
        <v>1.24176</v>
      </c>
      <c r="E781" s="2">
        <f t="shared" si="96"/>
        <v>1.2554799999999999</v>
      </c>
      <c r="F781" s="2">
        <f t="shared" si="89"/>
        <v>1.26234</v>
      </c>
      <c r="G781" s="2">
        <f t="shared" si="91"/>
        <v>1.2655019999999992</v>
      </c>
      <c r="H781" s="2">
        <f t="shared" si="95"/>
        <v>1.2659825000000056</v>
      </c>
      <c r="I781" s="2">
        <f t="array" ref="I781">SUMPRODUCT(B765:B784, (ROW(B765:B784)-ROW(B765)+1)) / (20*21/2)</f>
        <v>1.2497633333333336</v>
      </c>
      <c r="J781" s="2">
        <f t="shared" si="90"/>
        <v>1.2564405733982054</v>
      </c>
      <c r="K781" s="2">
        <f t="shared" si="92"/>
        <v>1.2625762661172186</v>
      </c>
    </row>
    <row r="782" spans="1:11" ht="13.5" x14ac:dyDescent="0.25">
      <c r="A782" s="3">
        <f>TITRES_STAT!B785</f>
        <v>43445</v>
      </c>
      <c r="B782" s="5">
        <f>TITRES_STAT!D785</f>
        <v>1.2349000000000001</v>
      </c>
      <c r="C782" s="2">
        <f t="shared" si="93"/>
        <v>0</v>
      </c>
      <c r="D782" s="2">
        <f t="shared" si="94"/>
        <v>1.2349000000000001</v>
      </c>
      <c r="E782" s="2">
        <f t="shared" si="96"/>
        <v>1.2520499999999999</v>
      </c>
      <c r="F782" s="2">
        <f t="shared" si="89"/>
        <v>1.2606249999999999</v>
      </c>
      <c r="G782" s="2">
        <f t="shared" si="91"/>
        <v>1.2644039999999994</v>
      </c>
      <c r="H782" s="2">
        <f t="shared" si="95"/>
        <v>1.2660655000000056</v>
      </c>
      <c r="I782" s="2">
        <f t="array" ref="I782">SUMPRODUCT(B766:B785, (ROW(B766:B785)-ROW(B766)+1)) / (20*21/2)</f>
        <v>1.2476400000000001</v>
      </c>
      <c r="J782" s="2">
        <f t="shared" si="90"/>
        <v>1.254389090217424</v>
      </c>
      <c r="K782" s="2">
        <f t="shared" si="92"/>
        <v>1.261490922347916</v>
      </c>
    </row>
    <row r="783" spans="1:11" ht="13.5" x14ac:dyDescent="0.25">
      <c r="A783" s="3">
        <f>TITRES_STAT!B786</f>
        <v>43446</v>
      </c>
      <c r="B783" s="5">
        <f>TITRES_STAT!D786</f>
        <v>1.2349000000000001</v>
      </c>
      <c r="C783" s="2">
        <f t="shared" si="93"/>
        <v>0</v>
      </c>
      <c r="D783" s="2">
        <f t="shared" si="94"/>
        <v>1.2349000000000001</v>
      </c>
      <c r="E783" s="2">
        <f t="shared" si="96"/>
        <v>1.2486199999999998</v>
      </c>
      <c r="F783" s="2">
        <f t="shared" si="89"/>
        <v>1.2589099999999998</v>
      </c>
      <c r="G783" s="2">
        <f t="shared" si="91"/>
        <v>1.2633059999999996</v>
      </c>
      <c r="H783" s="2">
        <f t="shared" si="95"/>
        <v>1.2661485000000057</v>
      </c>
      <c r="I783" s="2">
        <f t="array" ref="I783">SUMPRODUCT(B767:B786, (ROW(B767:B786)-ROW(B767)+1)) / (20*21/2)</f>
        <v>1.2456800000000001</v>
      </c>
      <c r="J783" s="2">
        <f t="shared" si="90"/>
        <v>1.2525329863871932</v>
      </c>
      <c r="K783" s="2">
        <f t="shared" si="92"/>
        <v>1.2604481410793704</v>
      </c>
    </row>
    <row r="784" spans="1:11" ht="13.5" x14ac:dyDescent="0.25">
      <c r="A784" s="3">
        <f>TITRES_STAT!B787</f>
        <v>43447</v>
      </c>
      <c r="B784" s="5">
        <f>TITRES_STAT!D787</f>
        <v>1.2349000000000001</v>
      </c>
      <c r="C784" s="2">
        <f t="shared" si="93"/>
        <v>0</v>
      </c>
      <c r="D784" s="2">
        <f t="shared" si="94"/>
        <v>1.2349000000000001</v>
      </c>
      <c r="E784" s="2">
        <f t="shared" si="96"/>
        <v>1.2451899999999998</v>
      </c>
      <c r="F784" s="2">
        <f t="shared" si="89"/>
        <v>1.2571949999999998</v>
      </c>
      <c r="G784" s="2">
        <f t="shared" si="91"/>
        <v>1.2622079999999998</v>
      </c>
      <c r="H784" s="2">
        <f t="shared" si="95"/>
        <v>1.2662315000000057</v>
      </c>
      <c r="I784" s="2">
        <f t="array" ref="I784">SUMPRODUCT(B768:B787, (ROW(B768:B787)-ROW(B768)+1)) / (20*21/2)</f>
        <v>1.2438833333333335</v>
      </c>
      <c r="J784" s="2">
        <f t="shared" si="90"/>
        <v>1.2508536543503177</v>
      </c>
      <c r="K784" s="2">
        <f t="shared" si="92"/>
        <v>1.259446253193905</v>
      </c>
    </row>
    <row r="785" spans="1:11" ht="13.5" x14ac:dyDescent="0.25">
      <c r="A785" s="3">
        <f>TITRES_STAT!B788</f>
        <v>43448</v>
      </c>
      <c r="B785" s="5">
        <f>TITRES_STAT!D788</f>
        <v>1.2349000000000001</v>
      </c>
      <c r="C785" s="2">
        <f t="shared" si="93"/>
        <v>0</v>
      </c>
      <c r="D785" s="2">
        <f t="shared" si="94"/>
        <v>1.2349000000000001</v>
      </c>
      <c r="E785" s="2">
        <f t="shared" si="96"/>
        <v>1.2417599999999998</v>
      </c>
      <c r="F785" s="2">
        <f t="shared" si="89"/>
        <v>1.2554799999999999</v>
      </c>
      <c r="G785" s="2">
        <f t="shared" si="91"/>
        <v>1.2611099999999997</v>
      </c>
      <c r="H785" s="2">
        <f t="shared" si="95"/>
        <v>1.2663145000000056</v>
      </c>
      <c r="I785" s="2">
        <f t="array" ref="I785">SUMPRODUCT(B769:B788, (ROW(B769:B788)-ROW(B769)+1)) / (20*21/2)</f>
        <v>1.2422500000000001</v>
      </c>
      <c r="J785" s="2">
        <f t="shared" si="90"/>
        <v>1.2493342586979066</v>
      </c>
      <c r="K785" s="2">
        <f t="shared" si="92"/>
        <v>1.2584836550294383</v>
      </c>
    </row>
    <row r="786" spans="1:11" ht="13.5" x14ac:dyDescent="0.25">
      <c r="A786" s="3">
        <f>TITRES_STAT!B789</f>
        <v>43451</v>
      </c>
      <c r="B786" s="5">
        <f>TITRES_STAT!D789</f>
        <v>1.2349000000000001</v>
      </c>
      <c r="C786" s="2">
        <f t="shared" si="93"/>
        <v>0</v>
      </c>
      <c r="D786" s="2">
        <f t="shared" si="94"/>
        <v>1.2349000000000001</v>
      </c>
      <c r="E786" s="2">
        <f t="shared" si="96"/>
        <v>1.2383299999999999</v>
      </c>
      <c r="F786" s="2">
        <f t="shared" si="89"/>
        <v>1.2537649999999998</v>
      </c>
      <c r="G786" s="2">
        <f t="shared" si="91"/>
        <v>1.2600119999999999</v>
      </c>
      <c r="H786" s="2">
        <f t="shared" si="95"/>
        <v>1.2665265000000057</v>
      </c>
      <c r="I786" s="2">
        <f t="array" ref="I786">SUMPRODUCT(B770:B789, (ROW(B770:B789)-ROW(B770)+1)) / (20*21/2)</f>
        <v>1.24078</v>
      </c>
      <c r="J786" s="2">
        <f t="shared" si="90"/>
        <v>1.2479595673933441</v>
      </c>
      <c r="K786" s="2">
        <f t="shared" si="92"/>
        <v>1.2575588058125975</v>
      </c>
    </row>
    <row r="787" spans="1:11" ht="13.5" x14ac:dyDescent="0.25">
      <c r="A787" s="3">
        <f>TITRES_STAT!B790</f>
        <v>43452</v>
      </c>
      <c r="B787" s="5">
        <f>TITRES_STAT!D790</f>
        <v>1.2349000000000001</v>
      </c>
      <c r="C787" s="2">
        <f t="shared" si="93"/>
        <v>0</v>
      </c>
      <c r="D787" s="2">
        <f t="shared" si="94"/>
        <v>1.2349000000000001</v>
      </c>
      <c r="E787" s="2">
        <f t="shared" si="96"/>
        <v>1.2348999999999999</v>
      </c>
      <c r="F787" s="2">
        <f t="shared" si="89"/>
        <v>1.2520499999999999</v>
      </c>
      <c r="G787" s="2">
        <f t="shared" si="91"/>
        <v>1.2589140000000001</v>
      </c>
      <c r="H787" s="2">
        <f t="shared" si="95"/>
        <v>1.2667385000000055</v>
      </c>
      <c r="I787" s="2">
        <f t="array" ref="I787">SUMPRODUCT(B771:B790, (ROW(B771:B790)-ROW(B771)+1)) / (20*21/2)</f>
        <v>1.2394733333333334</v>
      </c>
      <c r="J787" s="2">
        <f t="shared" si="90"/>
        <v>1.2467157990701685</v>
      </c>
      <c r="K787" s="2">
        <f t="shared" si="92"/>
        <v>1.2566702251924957</v>
      </c>
    </row>
    <row r="788" spans="1:11" ht="13.5" x14ac:dyDescent="0.25">
      <c r="A788" s="3">
        <f>TITRES_STAT!B791</f>
        <v>43453</v>
      </c>
      <c r="B788" s="5">
        <f>TITRES_STAT!D791</f>
        <v>1.2349000000000001</v>
      </c>
      <c r="C788" s="2">
        <f t="shared" si="93"/>
        <v>0</v>
      </c>
      <c r="D788" s="2">
        <f t="shared" si="94"/>
        <v>1.2349000000000001</v>
      </c>
      <c r="E788" s="2">
        <f t="shared" si="96"/>
        <v>1.2348999999999999</v>
      </c>
      <c r="F788" s="2">
        <f t="shared" ref="F788:F851" si="97">AVERAGE(B769:B788)</f>
        <v>1.2503349999999998</v>
      </c>
      <c r="G788" s="2">
        <f t="shared" si="91"/>
        <v>1.2578160000000003</v>
      </c>
      <c r="H788" s="2">
        <f t="shared" si="95"/>
        <v>1.2671115000000055</v>
      </c>
      <c r="I788" s="2">
        <f t="array" ref="I788">SUMPRODUCT(B772:B791, (ROW(B772:B791)-ROW(B772)+1)) / (20*21/2)</f>
        <v>1.2383299999999997</v>
      </c>
      <c r="J788" s="2">
        <f t="shared" si="90"/>
        <v>1.2455904848730097</v>
      </c>
      <c r="K788" s="2">
        <f t="shared" si="92"/>
        <v>1.2558164908712215</v>
      </c>
    </row>
    <row r="789" spans="1:11" ht="13.5" x14ac:dyDescent="0.25">
      <c r="A789" s="3">
        <f>TITRES_STAT!B792</f>
        <v>43454</v>
      </c>
      <c r="B789" s="5">
        <f>TITRES_STAT!D792</f>
        <v>1.2349000000000001</v>
      </c>
      <c r="C789" s="2">
        <f t="shared" si="93"/>
        <v>0</v>
      </c>
      <c r="D789" s="2">
        <f t="shared" si="94"/>
        <v>1.2349000000000001</v>
      </c>
      <c r="E789" s="2">
        <f t="shared" si="96"/>
        <v>1.2348999999999999</v>
      </c>
      <c r="F789" s="2">
        <f t="shared" si="97"/>
        <v>1.2486199999999998</v>
      </c>
      <c r="G789" s="2">
        <f t="shared" si="91"/>
        <v>1.2567180000000002</v>
      </c>
      <c r="H789" s="2">
        <f t="shared" si="95"/>
        <v>1.2674845000000057</v>
      </c>
      <c r="I789" s="2">
        <f t="array" ref="I789">SUMPRODUCT(B773:B792, (ROW(B773:B792)-ROW(B773)+1)) / (20*21/2)</f>
        <v>1.2373499999999999</v>
      </c>
      <c r="J789" s="2">
        <f t="shared" ref="J789:J852" si="98">$J$4*B789+J788*(1-$J$4)</f>
        <v>1.2445723434565326</v>
      </c>
      <c r="K789" s="2">
        <f t="shared" si="92"/>
        <v>1.254996236327252</v>
      </c>
    </row>
    <row r="790" spans="1:11" ht="13.5" x14ac:dyDescent="0.25">
      <c r="A790" s="3">
        <f>TITRES_STAT!B793</f>
        <v>43455</v>
      </c>
      <c r="B790" s="5">
        <f>TITRES_STAT!D793</f>
        <v>1.2349000000000001</v>
      </c>
      <c r="C790" s="2">
        <f t="shared" si="93"/>
        <v>0</v>
      </c>
      <c r="D790" s="2">
        <f t="shared" si="94"/>
        <v>1.2349000000000001</v>
      </c>
      <c r="E790" s="2">
        <f t="shared" si="96"/>
        <v>1.2348999999999999</v>
      </c>
      <c r="F790" s="2">
        <f t="shared" si="97"/>
        <v>1.2469049999999997</v>
      </c>
      <c r="G790" s="2">
        <f t="shared" si="91"/>
        <v>1.2556200000000006</v>
      </c>
      <c r="H790" s="2">
        <f t="shared" si="95"/>
        <v>1.2678575000000056</v>
      </c>
      <c r="I790" s="2">
        <f t="array" ref="I790">SUMPRODUCT(B774:B793, (ROW(B774:B793)-ROW(B774)+1)) / (20*21/2)</f>
        <v>1.2365333333333333</v>
      </c>
      <c r="J790" s="2">
        <f t="shared" si="98"/>
        <v>1.2436511678892437</v>
      </c>
      <c r="K790" s="2">
        <f t="shared" si="92"/>
        <v>1.254208148628144</v>
      </c>
    </row>
    <row r="791" spans="1:11" ht="13.5" x14ac:dyDescent="0.25">
      <c r="A791" s="3">
        <f>TITRES_STAT!B794</f>
        <v>43458</v>
      </c>
      <c r="B791" s="5">
        <f>TITRES_STAT!D794</f>
        <v>1.2349000000000001</v>
      </c>
      <c r="C791" s="2">
        <f t="shared" si="93"/>
        <v>0</v>
      </c>
      <c r="D791" s="2">
        <f t="shared" si="94"/>
        <v>1.2349000000000001</v>
      </c>
      <c r="E791" s="2">
        <f t="shared" si="96"/>
        <v>1.2348999999999999</v>
      </c>
      <c r="F791" s="2">
        <f t="shared" si="97"/>
        <v>1.2451899999999998</v>
      </c>
      <c r="G791" s="2">
        <f t="shared" si="91"/>
        <v>1.2545220000000006</v>
      </c>
      <c r="H791" s="2">
        <f t="shared" si="95"/>
        <v>1.2682305000000056</v>
      </c>
      <c r="I791" s="2">
        <f t="array" ref="I791">SUMPRODUCT(B775:B794, (ROW(B775:B794)-ROW(B775)+1)) / (20*21/2)</f>
        <v>1.2391466666666666</v>
      </c>
      <c r="J791" s="2">
        <f t="shared" si="98"/>
        <v>1.2428177233283633</v>
      </c>
      <c r="K791" s="2">
        <f t="shared" si="92"/>
        <v>1.2534509663290012</v>
      </c>
    </row>
    <row r="792" spans="1:11" ht="13.5" x14ac:dyDescent="0.25">
      <c r="A792" s="3">
        <f>TITRES_STAT!B795</f>
        <v>43459</v>
      </c>
      <c r="B792" s="5">
        <f>TITRES_STAT!D795</f>
        <v>1.2349000000000001</v>
      </c>
      <c r="C792" s="2">
        <f t="shared" si="93"/>
        <v>0</v>
      </c>
      <c r="D792" s="2">
        <f t="shared" si="94"/>
        <v>1.2349000000000001</v>
      </c>
      <c r="E792" s="2">
        <f t="shared" si="96"/>
        <v>1.2348999999999999</v>
      </c>
      <c r="F792" s="2">
        <f t="shared" si="97"/>
        <v>1.2434749999999997</v>
      </c>
      <c r="G792" s="2">
        <f t="shared" si="91"/>
        <v>1.2534240000000008</v>
      </c>
      <c r="H792" s="2">
        <f t="shared" si="95"/>
        <v>1.2686035000000055</v>
      </c>
      <c r="I792" s="2">
        <f t="array" ref="I792">SUMPRODUCT(B776:B795, (ROW(B776:B795)-ROW(B776)+1)) / (20*21/2)</f>
        <v>1.2417600000000002</v>
      </c>
      <c r="J792" s="2">
        <f t="shared" si="98"/>
        <v>1.2420636544399477</v>
      </c>
      <c r="K792" s="2">
        <f t="shared" si="92"/>
        <v>1.2527234774533542</v>
      </c>
    </row>
    <row r="793" spans="1:11" ht="13.5" x14ac:dyDescent="0.25">
      <c r="A793" s="3">
        <f>TITRES_STAT!B796</f>
        <v>43460</v>
      </c>
      <c r="B793" s="5">
        <f>TITRES_STAT!D796</f>
        <v>1.2349000000000001</v>
      </c>
      <c r="C793" s="2">
        <f t="shared" si="93"/>
        <v>0</v>
      </c>
      <c r="D793" s="2">
        <f t="shared" si="94"/>
        <v>1.2349000000000001</v>
      </c>
      <c r="E793" s="2">
        <f t="shared" si="96"/>
        <v>1.2348999999999999</v>
      </c>
      <c r="F793" s="2">
        <f t="shared" si="97"/>
        <v>1.2417599999999998</v>
      </c>
      <c r="G793" s="2">
        <f t="shared" si="91"/>
        <v>1.2523260000000009</v>
      </c>
      <c r="H793" s="2">
        <f t="shared" si="95"/>
        <v>1.2689765000000053</v>
      </c>
      <c r="I793" s="2">
        <f t="array" ref="I793">SUMPRODUCT(B777:B796, (ROW(B777:B796)-ROW(B777)+1)) / (20*21/2)</f>
        <v>1.2443733333333333</v>
      </c>
      <c r="J793" s="2">
        <f t="shared" si="98"/>
        <v>1.2413814016361433</v>
      </c>
      <c r="K793" s="2">
        <f t="shared" si="92"/>
        <v>1.2520245175532227</v>
      </c>
    </row>
    <row r="794" spans="1:11" ht="13.5" x14ac:dyDescent="0.25">
      <c r="A794" s="3">
        <f>TITRES_STAT!B797</f>
        <v>43461</v>
      </c>
      <c r="B794" s="5">
        <f>TITRES_STAT!D797</f>
        <v>1.2692000000000001</v>
      </c>
      <c r="C794" s="2">
        <f t="shared" si="93"/>
        <v>3.4299999999999997E-2</v>
      </c>
      <c r="D794" s="2">
        <f t="shared" si="94"/>
        <v>1.24176</v>
      </c>
      <c r="E794" s="2">
        <f t="shared" si="96"/>
        <v>1.2383299999999999</v>
      </c>
      <c r="F794" s="2">
        <f t="shared" si="97"/>
        <v>1.2417599999999998</v>
      </c>
      <c r="G794" s="2">
        <f t="shared" si="91"/>
        <v>1.2519140000000011</v>
      </c>
      <c r="H794" s="2">
        <f t="shared" si="95"/>
        <v>1.2696175000000054</v>
      </c>
      <c r="I794" s="2">
        <f t="array" ref="I794">SUMPRODUCT(B778:B797, (ROW(B778:B797)-ROW(B778)+1)) / (20*21/2)</f>
        <v>1.2469866666666667</v>
      </c>
      <c r="J794" s="2">
        <f t="shared" si="98"/>
        <v>1.2440307919565108</v>
      </c>
      <c r="K794" s="2">
        <f t="shared" si="92"/>
        <v>1.2526980658844691</v>
      </c>
    </row>
    <row r="795" spans="1:11" ht="13.5" x14ac:dyDescent="0.25">
      <c r="A795" s="3">
        <f>TITRES_STAT!B798</f>
        <v>43462</v>
      </c>
      <c r="B795" s="5">
        <f>TITRES_STAT!D798</f>
        <v>1.2692000000000001</v>
      </c>
      <c r="C795" s="2">
        <f t="shared" si="93"/>
        <v>0</v>
      </c>
      <c r="D795" s="2">
        <f t="shared" si="94"/>
        <v>1.2486200000000001</v>
      </c>
      <c r="E795" s="2">
        <f t="shared" si="96"/>
        <v>1.2417599999999998</v>
      </c>
      <c r="F795" s="2">
        <f t="shared" si="97"/>
        <v>1.24176</v>
      </c>
      <c r="G795" s="2">
        <f t="shared" si="91"/>
        <v>1.251502000000001</v>
      </c>
      <c r="H795" s="2">
        <f t="shared" si="95"/>
        <v>1.2702585000000055</v>
      </c>
      <c r="I795" s="2">
        <f t="array" ref="I795">SUMPRODUCT(B779:B798, (ROW(B779:B798)-ROW(B779)+1)) / (20*21/2)</f>
        <v>1.2463333333333335</v>
      </c>
      <c r="J795" s="2">
        <f t="shared" si="98"/>
        <v>1.2464278593892242</v>
      </c>
      <c r="K795" s="2">
        <f t="shared" si="92"/>
        <v>1.2533452005556664</v>
      </c>
    </row>
    <row r="796" spans="1:11" ht="13.5" x14ac:dyDescent="0.25">
      <c r="A796" s="3">
        <f>TITRES_STAT!B799</f>
        <v>43465</v>
      </c>
      <c r="B796" s="5">
        <f>TITRES_STAT!D799</f>
        <v>1.2692000000000001</v>
      </c>
      <c r="C796" s="2">
        <f t="shared" si="93"/>
        <v>0</v>
      </c>
      <c r="D796" s="2">
        <f t="shared" si="94"/>
        <v>1.2554799999999999</v>
      </c>
      <c r="E796" s="2">
        <f t="shared" si="96"/>
        <v>1.2451899999999998</v>
      </c>
      <c r="F796" s="2">
        <f t="shared" si="97"/>
        <v>1.24176</v>
      </c>
      <c r="G796" s="2">
        <f t="shared" si="91"/>
        <v>1.2510900000000009</v>
      </c>
      <c r="H796" s="2">
        <f t="shared" si="95"/>
        <v>1.2708675000000054</v>
      </c>
      <c r="I796" s="2">
        <f t="array" ref="I796">SUMPRODUCT(B780:B799, (ROW(B780:B799)-ROW(B780)+1)) / (20*21/2)</f>
        <v>1.2456800000000001</v>
      </c>
      <c r="J796" s="2">
        <f t="shared" si="98"/>
        <v>1.2485966346854886</v>
      </c>
      <c r="K796" s="2">
        <f t="shared" si="92"/>
        <v>1.2539669573966208</v>
      </c>
    </row>
    <row r="797" spans="1:11" ht="13.5" x14ac:dyDescent="0.25">
      <c r="A797" s="3">
        <f>TITRES_STAT!B800</f>
        <v>43467</v>
      </c>
      <c r="B797" s="5">
        <f>TITRES_STAT!D800</f>
        <v>1.2692000000000001</v>
      </c>
      <c r="C797" s="2">
        <f t="shared" si="93"/>
        <v>0</v>
      </c>
      <c r="D797" s="2">
        <f t="shared" si="94"/>
        <v>1.26234</v>
      </c>
      <c r="E797" s="2">
        <f t="shared" si="96"/>
        <v>1.2486199999999998</v>
      </c>
      <c r="F797" s="2">
        <f t="shared" si="97"/>
        <v>1.2417600000000002</v>
      </c>
      <c r="G797" s="2">
        <f t="shared" si="91"/>
        <v>1.251364000000001</v>
      </c>
      <c r="H797" s="2">
        <f t="shared" si="95"/>
        <v>1.2714765000000054</v>
      </c>
      <c r="I797" s="2">
        <f t="array" ref="I797">SUMPRODUCT(B781:B800, (ROW(B781:B800)-ROW(B781)+1)) / (20*21/2)</f>
        <v>1.2450266666666667</v>
      </c>
      <c r="J797" s="2">
        <f t="shared" si="98"/>
        <v>1.2505588599535375</v>
      </c>
      <c r="K797" s="2">
        <f t="shared" si="92"/>
        <v>1.2545643316163613</v>
      </c>
    </row>
    <row r="798" spans="1:11" ht="13.5" x14ac:dyDescent="0.25">
      <c r="A798" s="3">
        <f>TITRES_STAT!B801</f>
        <v>43468</v>
      </c>
      <c r="B798" s="5">
        <f>TITRES_STAT!D801</f>
        <v>1.2349000000000001</v>
      </c>
      <c r="C798" s="2">
        <f t="shared" si="93"/>
        <v>-3.4299999999999997E-2</v>
      </c>
      <c r="D798" s="2">
        <f t="shared" si="94"/>
        <v>1.26234</v>
      </c>
      <c r="E798" s="2">
        <f t="shared" si="96"/>
        <v>1.2486199999999998</v>
      </c>
      <c r="F798" s="2">
        <f t="shared" si="97"/>
        <v>1.2417600000000002</v>
      </c>
      <c r="G798" s="2">
        <f t="shared" si="91"/>
        <v>1.251364000000001</v>
      </c>
      <c r="H798" s="2">
        <f t="shared" si="95"/>
        <v>1.2719460000000056</v>
      </c>
      <c r="I798" s="2">
        <f t="array" ref="I798">SUMPRODUCT(B782:B801, (ROW(B782:B801)-ROW(B782)+1)) / (20*21/2)</f>
        <v>1.2443733333333333</v>
      </c>
      <c r="J798" s="2">
        <f t="shared" si="98"/>
        <v>1.2490675399579625</v>
      </c>
      <c r="K798" s="2">
        <f t="shared" si="92"/>
        <v>1.2537931813568961</v>
      </c>
    </row>
    <row r="799" spans="1:11" ht="13.5" x14ac:dyDescent="0.25">
      <c r="A799" s="3">
        <f>TITRES_STAT!B802</f>
        <v>43469</v>
      </c>
      <c r="B799" s="5">
        <f>TITRES_STAT!D802</f>
        <v>1.2349000000000001</v>
      </c>
      <c r="C799" s="2">
        <f t="shared" si="93"/>
        <v>0</v>
      </c>
      <c r="D799" s="2">
        <f t="shared" si="94"/>
        <v>1.2554799999999999</v>
      </c>
      <c r="E799" s="2">
        <f t="shared" si="96"/>
        <v>1.2486199999999998</v>
      </c>
      <c r="F799" s="2">
        <f t="shared" si="97"/>
        <v>1.2417600000000002</v>
      </c>
      <c r="G799" s="2">
        <f t="shared" si="91"/>
        <v>1.2513640000000013</v>
      </c>
      <c r="H799" s="2">
        <f t="shared" si="95"/>
        <v>1.2724155000000055</v>
      </c>
      <c r="I799" s="2">
        <f t="array" ref="I799">SUMPRODUCT(B783:B802, (ROW(B783:B802)-ROW(B783)+1)) / (20*21/2)</f>
        <v>1.2437199999999999</v>
      </c>
      <c r="J799" s="2">
        <f t="shared" si="98"/>
        <v>1.2477182504381565</v>
      </c>
      <c r="K799" s="2">
        <f t="shared" si="92"/>
        <v>1.2530522722840767</v>
      </c>
    </row>
    <row r="800" spans="1:11" ht="13.5" x14ac:dyDescent="0.25">
      <c r="A800" s="3">
        <f>TITRES_STAT!B803</f>
        <v>43472</v>
      </c>
      <c r="B800" s="5">
        <f>TITRES_STAT!D803</f>
        <v>1.2349000000000001</v>
      </c>
      <c r="C800" s="2">
        <f t="shared" si="93"/>
        <v>0</v>
      </c>
      <c r="D800" s="2">
        <f t="shared" si="94"/>
        <v>1.2486200000000001</v>
      </c>
      <c r="E800" s="2">
        <f t="shared" si="96"/>
        <v>1.2486199999999998</v>
      </c>
      <c r="F800" s="2">
        <f t="shared" si="97"/>
        <v>1.2417600000000002</v>
      </c>
      <c r="G800" s="2">
        <f t="shared" si="91"/>
        <v>1.2513640000000015</v>
      </c>
      <c r="H800" s="2">
        <f t="shared" si="95"/>
        <v>1.2728850000000054</v>
      </c>
      <c r="I800" s="2">
        <f t="array" ref="I800">SUMPRODUCT(B784:B803, (ROW(B784:B803)-ROW(B784)+1)) / (20*21/2)</f>
        <v>1.2430666666666665</v>
      </c>
      <c r="J800" s="2">
        <f t="shared" si="98"/>
        <v>1.2464974646821416</v>
      </c>
      <c r="K800" s="2">
        <f t="shared" si="92"/>
        <v>1.2523404184690148</v>
      </c>
    </row>
    <row r="801" spans="1:11" ht="13.5" x14ac:dyDescent="0.25">
      <c r="A801" s="3">
        <f>TITRES_STAT!B804</f>
        <v>43473</v>
      </c>
      <c r="B801" s="5">
        <f>TITRES_STAT!D804</f>
        <v>1.2349000000000001</v>
      </c>
      <c r="C801" s="2">
        <f t="shared" si="93"/>
        <v>0</v>
      </c>
      <c r="D801" s="2">
        <f t="shared" si="94"/>
        <v>1.24176</v>
      </c>
      <c r="E801" s="2">
        <f t="shared" si="96"/>
        <v>1.2486199999999998</v>
      </c>
      <c r="F801" s="2">
        <f t="shared" si="97"/>
        <v>1.24176</v>
      </c>
      <c r="G801" s="2">
        <f t="shared" si="91"/>
        <v>1.2513640000000015</v>
      </c>
      <c r="H801" s="2">
        <f t="shared" si="95"/>
        <v>1.2733225000000055</v>
      </c>
      <c r="I801" s="2">
        <f t="array" ref="I801">SUMPRODUCT(B785:B804, (ROW(B785:B804)-ROW(B785)+1)) / (20*21/2)</f>
        <v>1.2424133333333331</v>
      </c>
      <c r="J801" s="2">
        <f t="shared" si="98"/>
        <v>1.2453929442362235</v>
      </c>
      <c r="K801" s="2">
        <f t="shared" si="92"/>
        <v>1.2516564804898378</v>
      </c>
    </row>
    <row r="802" spans="1:11" ht="13.5" x14ac:dyDescent="0.25">
      <c r="A802" s="3">
        <f>TITRES_STAT!B805</f>
        <v>43474</v>
      </c>
      <c r="B802" s="5">
        <f>TITRES_STAT!D805</f>
        <v>1.2349000000000001</v>
      </c>
      <c r="C802" s="2">
        <f t="shared" si="93"/>
        <v>0</v>
      </c>
      <c r="D802" s="2">
        <f t="shared" si="94"/>
        <v>1.2349000000000001</v>
      </c>
      <c r="E802" s="2">
        <f t="shared" si="96"/>
        <v>1.2486199999999998</v>
      </c>
      <c r="F802" s="2">
        <f t="shared" si="97"/>
        <v>1.24176</v>
      </c>
      <c r="G802" s="2">
        <f t="shared" si="91"/>
        <v>1.2513640000000015</v>
      </c>
      <c r="H802" s="2">
        <f t="shared" si="95"/>
        <v>1.2737600000000053</v>
      </c>
      <c r="I802" s="2">
        <f t="array" ref="I802">SUMPRODUCT(B786:B805, (ROW(B786:B805)-ROW(B786)+1)) / (20*21/2)</f>
        <v>1.2417600000000002</v>
      </c>
      <c r="J802" s="2">
        <f t="shared" si="98"/>
        <v>1.2443936162137261</v>
      </c>
      <c r="K802" s="2">
        <f t="shared" si="92"/>
        <v>1.2509993636078833</v>
      </c>
    </row>
    <row r="803" spans="1:11" ht="13.5" x14ac:dyDescent="0.25">
      <c r="A803" s="3">
        <f>TITRES_STAT!B806</f>
        <v>43475</v>
      </c>
      <c r="B803" s="5">
        <f>TITRES_STAT!D806</f>
        <v>1.2349000000000001</v>
      </c>
      <c r="C803" s="2">
        <f t="shared" si="93"/>
        <v>0</v>
      </c>
      <c r="D803" s="2">
        <f t="shared" si="94"/>
        <v>1.2349000000000001</v>
      </c>
      <c r="E803" s="2">
        <f t="shared" si="96"/>
        <v>1.2486199999999998</v>
      </c>
      <c r="F803" s="2">
        <f t="shared" si="97"/>
        <v>1.2417599999999998</v>
      </c>
      <c r="G803" s="2">
        <f t="shared" si="91"/>
        <v>1.2513640000000015</v>
      </c>
      <c r="H803" s="2">
        <f t="shared" si="95"/>
        <v>1.2741975000000054</v>
      </c>
      <c r="I803" s="2">
        <f t="array" ref="I803">SUMPRODUCT(B787:B806, (ROW(B787:B806)-ROW(B787)+1)) / (20*21/2)</f>
        <v>1.2411066666666668</v>
      </c>
      <c r="J803" s="2">
        <f t="shared" si="98"/>
        <v>1.2434894622886095</v>
      </c>
      <c r="K803" s="2">
        <f t="shared" si="92"/>
        <v>1.2503680160154174</v>
      </c>
    </row>
    <row r="804" spans="1:11" ht="13.5" x14ac:dyDescent="0.25">
      <c r="A804" s="3">
        <f>TITRES_STAT!B807</f>
        <v>43476</v>
      </c>
      <c r="B804" s="5">
        <f>TITRES_STAT!D807</f>
        <v>1.2349000000000001</v>
      </c>
      <c r="C804" s="2">
        <f t="shared" si="93"/>
        <v>0</v>
      </c>
      <c r="D804" s="2">
        <f t="shared" si="94"/>
        <v>1.2349000000000001</v>
      </c>
      <c r="E804" s="2">
        <f t="shared" si="96"/>
        <v>1.2451899999999998</v>
      </c>
      <c r="F804" s="2">
        <f t="shared" si="97"/>
        <v>1.2417599999999998</v>
      </c>
      <c r="G804" s="2">
        <f t="shared" si="91"/>
        <v>1.2513640000000015</v>
      </c>
      <c r="H804" s="2">
        <f t="shared" si="95"/>
        <v>1.2746350000000053</v>
      </c>
      <c r="I804" s="2">
        <f t="array" ref="I804">SUMPRODUCT(B788:B807, (ROW(B788:B807)-ROW(B788)+1)) / (20*21/2)</f>
        <v>1.2404533333333334</v>
      </c>
      <c r="J804" s="2">
        <f t="shared" si="98"/>
        <v>1.2426714182611229</v>
      </c>
      <c r="K804" s="2">
        <f t="shared" si="92"/>
        <v>1.2497614271520676</v>
      </c>
    </row>
    <row r="805" spans="1:11" ht="13.5" x14ac:dyDescent="0.25">
      <c r="A805" s="3">
        <f>TITRES_STAT!B808</f>
        <v>43480</v>
      </c>
      <c r="B805" s="5">
        <f>TITRES_STAT!D808</f>
        <v>1.2349000000000001</v>
      </c>
      <c r="C805" s="2">
        <f t="shared" si="93"/>
        <v>0</v>
      </c>
      <c r="D805" s="2">
        <f t="shared" si="94"/>
        <v>1.2349000000000001</v>
      </c>
      <c r="E805" s="2">
        <f t="shared" si="96"/>
        <v>1.2417599999999998</v>
      </c>
      <c r="F805" s="2">
        <f t="shared" si="97"/>
        <v>1.2417599999999998</v>
      </c>
      <c r="G805" s="2">
        <f t="shared" si="91"/>
        <v>1.2513640000000015</v>
      </c>
      <c r="H805" s="2">
        <f t="shared" si="95"/>
        <v>1.2750725000000054</v>
      </c>
      <c r="I805" s="2">
        <f t="array" ref="I805">SUMPRODUCT(B789:B808, (ROW(B789:B808)-ROW(B789)+1)) / (20*21/2)</f>
        <v>1.2398</v>
      </c>
      <c r="J805" s="2">
        <f t="shared" si="98"/>
        <v>1.2419312831886351</v>
      </c>
      <c r="K805" s="2">
        <f t="shared" si="92"/>
        <v>1.2491786260872806</v>
      </c>
    </row>
    <row r="806" spans="1:11" ht="13.5" x14ac:dyDescent="0.25">
      <c r="A806" s="3">
        <f>TITRES_STAT!B809</f>
        <v>43481</v>
      </c>
      <c r="B806" s="5">
        <f>TITRES_STAT!D809</f>
        <v>1.2349000000000001</v>
      </c>
      <c r="C806" s="2">
        <f t="shared" si="93"/>
        <v>0</v>
      </c>
      <c r="D806" s="2">
        <f t="shared" si="94"/>
        <v>1.2349000000000001</v>
      </c>
      <c r="E806" s="2">
        <f t="shared" si="96"/>
        <v>1.2383299999999999</v>
      </c>
      <c r="F806" s="2">
        <f t="shared" si="97"/>
        <v>1.2417599999999998</v>
      </c>
      <c r="G806" s="2">
        <f t="shared" si="91"/>
        <v>1.2513640000000015</v>
      </c>
      <c r="H806" s="2">
        <f t="shared" si="95"/>
        <v>1.2753810000000052</v>
      </c>
      <c r="I806" s="2">
        <f t="array" ref="I806">SUMPRODUCT(B790:B809, (ROW(B790:B809)-ROW(B790)+1)) / (20*21/2)</f>
        <v>1.2391466666666666</v>
      </c>
      <c r="J806" s="2">
        <f t="shared" si="98"/>
        <v>1.24126163717067</v>
      </c>
      <c r="K806" s="2">
        <f t="shared" si="92"/>
        <v>1.2486186799662107</v>
      </c>
    </row>
    <row r="807" spans="1:11" ht="13.5" x14ac:dyDescent="0.25">
      <c r="A807" s="3">
        <f>TITRES_STAT!B810</f>
        <v>43482</v>
      </c>
      <c r="B807" s="5">
        <f>TITRES_STAT!D810</f>
        <v>1.2349000000000001</v>
      </c>
      <c r="C807" s="2">
        <f t="shared" si="93"/>
        <v>0</v>
      </c>
      <c r="D807" s="2">
        <f t="shared" si="94"/>
        <v>1.2349000000000001</v>
      </c>
      <c r="E807" s="2">
        <f t="shared" si="96"/>
        <v>1.2348999999999999</v>
      </c>
      <c r="F807" s="2">
        <f t="shared" si="97"/>
        <v>1.2417599999999998</v>
      </c>
      <c r="G807" s="2">
        <f t="shared" si="91"/>
        <v>1.2513640000000013</v>
      </c>
      <c r="H807" s="2">
        <f t="shared" si="95"/>
        <v>1.2753670000000052</v>
      </c>
      <c r="I807" s="2">
        <f t="array" ref="I807">SUMPRODUCT(B791:B810, (ROW(B791:B810)-ROW(B791)+1)) / (20*21/2)</f>
        <v>1.2384933333333332</v>
      </c>
      <c r="J807" s="2">
        <f t="shared" si="98"/>
        <v>1.2406557669639395</v>
      </c>
      <c r="K807" s="2">
        <f t="shared" si="92"/>
        <v>1.2480806925165553</v>
      </c>
    </row>
    <row r="808" spans="1:11" ht="13.5" x14ac:dyDescent="0.25">
      <c r="A808" s="3">
        <f>TITRES_STAT!B811</f>
        <v>43483</v>
      </c>
      <c r="B808" s="5">
        <f>TITRES_STAT!D811</f>
        <v>1.2349000000000001</v>
      </c>
      <c r="C808" s="2">
        <f t="shared" si="93"/>
        <v>0</v>
      </c>
      <c r="D808" s="2">
        <f t="shared" si="94"/>
        <v>1.2349000000000001</v>
      </c>
      <c r="E808" s="2">
        <f t="shared" si="96"/>
        <v>1.2348999999999999</v>
      </c>
      <c r="F808" s="2">
        <f t="shared" si="97"/>
        <v>1.2417599999999998</v>
      </c>
      <c r="G808" s="2">
        <f t="shared" si="91"/>
        <v>1.2506780000000013</v>
      </c>
      <c r="H808" s="2">
        <f t="shared" si="95"/>
        <v>1.2751920000000052</v>
      </c>
      <c r="I808" s="2">
        <f t="array" ref="I808">SUMPRODUCT(B792:B811, (ROW(B792:B811)-ROW(B792)+1)) / (20*21/2)</f>
        <v>1.2378399999999998</v>
      </c>
      <c r="J808" s="2">
        <f t="shared" si="98"/>
        <v>1.2401075986816597</v>
      </c>
      <c r="K808" s="2">
        <f t="shared" si="92"/>
        <v>1.2475638026139453</v>
      </c>
    </row>
    <row r="809" spans="1:11" ht="13.5" x14ac:dyDescent="0.25">
      <c r="A809" s="3">
        <f>TITRES_STAT!B812</f>
        <v>43486</v>
      </c>
      <c r="B809" s="5">
        <f>TITRES_STAT!D812</f>
        <v>1.2349000000000001</v>
      </c>
      <c r="C809" s="2">
        <f t="shared" si="93"/>
        <v>0</v>
      </c>
      <c r="D809" s="2">
        <f t="shared" si="94"/>
        <v>1.2349000000000001</v>
      </c>
      <c r="E809" s="2">
        <f t="shared" si="96"/>
        <v>1.2348999999999999</v>
      </c>
      <c r="F809" s="2">
        <f t="shared" si="97"/>
        <v>1.2417599999999998</v>
      </c>
      <c r="G809" s="2">
        <f t="shared" si="91"/>
        <v>1.2499920000000011</v>
      </c>
      <c r="H809" s="2">
        <f t="shared" si="95"/>
        <v>1.2749205000000052</v>
      </c>
      <c r="I809" s="2">
        <f t="array" ref="I809">SUMPRODUCT(B793:B812, (ROW(B793:B812)-ROW(B793)+1)) / (20*21/2)</f>
        <v>1.2371866666666667</v>
      </c>
      <c r="J809" s="2">
        <f t="shared" si="98"/>
        <v>1.2396116369024539</v>
      </c>
      <c r="K809" s="2">
        <f t="shared" si="92"/>
        <v>1.2470671829035944</v>
      </c>
    </row>
    <row r="810" spans="1:11" ht="13.5" x14ac:dyDescent="0.25">
      <c r="A810" s="3">
        <f>TITRES_STAT!B813</f>
        <v>43487</v>
      </c>
      <c r="B810" s="5">
        <f>TITRES_STAT!D813</f>
        <v>1.2349000000000001</v>
      </c>
      <c r="C810" s="2">
        <f t="shared" si="93"/>
        <v>0</v>
      </c>
      <c r="D810" s="2">
        <f t="shared" si="94"/>
        <v>1.2349000000000001</v>
      </c>
      <c r="E810" s="2">
        <f t="shared" si="96"/>
        <v>1.2348999999999999</v>
      </c>
      <c r="F810" s="2">
        <f t="shared" si="97"/>
        <v>1.2417599999999998</v>
      </c>
      <c r="G810" s="2">
        <f t="shared" si="91"/>
        <v>1.2493060000000011</v>
      </c>
      <c r="H810" s="2">
        <f t="shared" si="95"/>
        <v>1.2744555000000053</v>
      </c>
      <c r="I810" s="2">
        <f t="array" ref="I810">SUMPRODUCT(B794:B813, (ROW(B794:B813)-ROW(B794)+1)) / (20*21/2)</f>
        <v>1.2365333333333333</v>
      </c>
      <c r="J810" s="2">
        <f t="shared" si="98"/>
        <v>1.2391629095784107</v>
      </c>
      <c r="K810" s="2">
        <f t="shared" si="92"/>
        <v>1.2465900384760025</v>
      </c>
    </row>
    <row r="811" spans="1:11" ht="13.5" x14ac:dyDescent="0.25">
      <c r="A811" s="3">
        <f>TITRES_STAT!B814</f>
        <v>43488</v>
      </c>
      <c r="B811" s="5">
        <f>TITRES_STAT!D814</f>
        <v>1.2349000000000001</v>
      </c>
      <c r="C811" s="2">
        <f t="shared" si="93"/>
        <v>0</v>
      </c>
      <c r="D811" s="2">
        <f t="shared" si="94"/>
        <v>1.2349000000000001</v>
      </c>
      <c r="E811" s="2">
        <f t="shared" si="96"/>
        <v>1.2348999999999999</v>
      </c>
      <c r="F811" s="2">
        <f t="shared" si="97"/>
        <v>1.2417599999999998</v>
      </c>
      <c r="G811" s="2">
        <f t="shared" si="91"/>
        <v>1.2486200000000012</v>
      </c>
      <c r="H811" s="2">
        <f t="shared" si="95"/>
        <v>1.2739905000000054</v>
      </c>
      <c r="I811" s="2">
        <f t="array" ref="I811">SUMPRODUCT(B795:B814, (ROW(B795:B814)-ROW(B795)+1)) / (20*21/2)</f>
        <v>1.2358799999999999</v>
      </c>
      <c r="J811" s="2">
        <f t="shared" si="98"/>
        <v>1.2387569181899907</v>
      </c>
      <c r="K811" s="2">
        <f t="shared" si="92"/>
        <v>1.2461316055945906</v>
      </c>
    </row>
    <row r="812" spans="1:11" ht="13.5" x14ac:dyDescent="0.25">
      <c r="A812" s="3">
        <f>TITRES_STAT!B815</f>
        <v>43489</v>
      </c>
      <c r="B812" s="5">
        <f>TITRES_STAT!D815</f>
        <v>1.2349000000000001</v>
      </c>
      <c r="C812" s="2">
        <f t="shared" si="93"/>
        <v>0</v>
      </c>
      <c r="D812" s="2">
        <f t="shared" si="94"/>
        <v>1.2349000000000001</v>
      </c>
      <c r="E812" s="2">
        <f t="shared" si="96"/>
        <v>1.2348999999999999</v>
      </c>
      <c r="F812" s="2">
        <f t="shared" si="97"/>
        <v>1.2417599999999998</v>
      </c>
      <c r="G812" s="2">
        <f t="shared" si="91"/>
        <v>1.247934000000001</v>
      </c>
      <c r="H812" s="2">
        <f t="shared" si="95"/>
        <v>1.2733965000000054</v>
      </c>
      <c r="I812" s="2">
        <f t="array" ref="I812">SUMPRODUCT(B796:B815, (ROW(B796:B815)-ROW(B796)+1)) / (20*21/2)</f>
        <v>1.23539</v>
      </c>
      <c r="J812" s="2">
        <f t="shared" si="98"/>
        <v>1.2383895926480868</v>
      </c>
      <c r="K812" s="2">
        <f t="shared" si="92"/>
        <v>1.2456911504732342</v>
      </c>
    </row>
    <row r="813" spans="1:11" ht="13.5" x14ac:dyDescent="0.25">
      <c r="A813" s="3">
        <f>TITRES_STAT!B816</f>
        <v>43490</v>
      </c>
      <c r="B813" s="5">
        <f>TITRES_STAT!D816</f>
        <v>1.2349000000000001</v>
      </c>
      <c r="C813" s="2">
        <f t="shared" si="93"/>
        <v>0</v>
      </c>
      <c r="D813" s="2">
        <f t="shared" si="94"/>
        <v>1.2349000000000001</v>
      </c>
      <c r="E813" s="2">
        <f t="shared" si="96"/>
        <v>1.2348999999999999</v>
      </c>
      <c r="F813" s="2">
        <f t="shared" si="97"/>
        <v>1.2417599999999998</v>
      </c>
      <c r="G813" s="2">
        <f t="shared" si="91"/>
        <v>1.247248000000001</v>
      </c>
      <c r="H813" s="2">
        <f t="shared" si="95"/>
        <v>1.2729960000000053</v>
      </c>
      <c r="I813" s="2">
        <f t="array" ref="I813">SUMPRODUCT(B797:B816, (ROW(B797:B816)-ROW(B797)+1)) / (20*21/2)</f>
        <v>1.2350633333333332</v>
      </c>
      <c r="J813" s="2">
        <f t="shared" si="98"/>
        <v>1.2380572504911262</v>
      </c>
      <c r="K813" s="2">
        <f t="shared" si="92"/>
        <v>1.2452679681017349</v>
      </c>
    </row>
    <row r="814" spans="1:11" ht="13.5" x14ac:dyDescent="0.25">
      <c r="A814" s="3">
        <f>TITRES_STAT!B817</f>
        <v>43493</v>
      </c>
      <c r="B814" s="5">
        <f>TITRES_STAT!D817</f>
        <v>1.2349000000000001</v>
      </c>
      <c r="C814" s="2">
        <f t="shared" si="93"/>
        <v>0</v>
      </c>
      <c r="D814" s="2">
        <f t="shared" si="94"/>
        <v>1.2349000000000001</v>
      </c>
      <c r="E814" s="2">
        <f t="shared" si="96"/>
        <v>1.2348999999999999</v>
      </c>
      <c r="F814" s="2">
        <f t="shared" si="97"/>
        <v>1.2400449999999998</v>
      </c>
      <c r="G814" s="2">
        <f t="shared" si="91"/>
        <v>1.2465620000000011</v>
      </c>
      <c r="H814" s="2">
        <f t="shared" si="95"/>
        <v>1.2725955000000053</v>
      </c>
      <c r="I814" s="2">
        <f t="array" ref="I814">SUMPRODUCT(B798:B817, (ROW(B798:B817)-ROW(B798)+1)) / (20*21/2)</f>
        <v>1.2349000000000001</v>
      </c>
      <c r="J814" s="2">
        <f t="shared" si="98"/>
        <v>1.2377565599681619</v>
      </c>
      <c r="K814" s="2">
        <f t="shared" si="92"/>
        <v>1.2448613811173532</v>
      </c>
    </row>
    <row r="815" spans="1:11" ht="13.5" x14ac:dyDescent="0.25">
      <c r="A815" s="3">
        <f>TITRES_STAT!B818</f>
        <v>43494</v>
      </c>
      <c r="B815" s="5">
        <f>TITRES_STAT!D818</f>
        <v>1.2349000000000001</v>
      </c>
      <c r="C815" s="2">
        <f t="shared" si="93"/>
        <v>0</v>
      </c>
      <c r="D815" s="2">
        <f t="shared" si="94"/>
        <v>1.2349000000000001</v>
      </c>
      <c r="E815" s="2">
        <f t="shared" si="96"/>
        <v>1.2348999999999999</v>
      </c>
      <c r="F815" s="2">
        <f t="shared" si="97"/>
        <v>1.2383299999999999</v>
      </c>
      <c r="G815" s="2">
        <f t="shared" si="91"/>
        <v>1.2458760000000011</v>
      </c>
      <c r="H815" s="2">
        <f t="shared" si="95"/>
        <v>1.2721950000000053</v>
      </c>
      <c r="I815" s="2">
        <f t="array" ref="I815">SUMPRODUCT(B799:B818, (ROW(B799:B818)-ROW(B799)+1)) / (20*21/2)</f>
        <v>1.2349000000000001</v>
      </c>
      <c r="J815" s="2">
        <f t="shared" si="98"/>
        <v>1.2374845066378608</v>
      </c>
      <c r="K815" s="2">
        <f t="shared" si="92"/>
        <v>1.2444707387205942</v>
      </c>
    </row>
    <row r="816" spans="1:11" ht="13.5" x14ac:dyDescent="0.25">
      <c r="A816" s="3">
        <f>TITRES_STAT!B819</f>
        <v>43495</v>
      </c>
      <c r="B816" s="5">
        <f>TITRES_STAT!D819</f>
        <v>1.2349000000000001</v>
      </c>
      <c r="C816" s="2">
        <f t="shared" si="93"/>
        <v>0</v>
      </c>
      <c r="D816" s="2">
        <f t="shared" si="94"/>
        <v>1.2349000000000001</v>
      </c>
      <c r="E816" s="2">
        <f t="shared" si="96"/>
        <v>1.2348999999999999</v>
      </c>
      <c r="F816" s="2">
        <f t="shared" si="97"/>
        <v>1.2366149999999998</v>
      </c>
      <c r="G816" s="2">
        <f t="shared" si="91"/>
        <v>1.2451900000000011</v>
      </c>
      <c r="H816" s="2">
        <f t="shared" si="95"/>
        <v>1.271794500000005</v>
      </c>
      <c r="I816" s="2">
        <f t="array" ref="I816">SUMPRODUCT(B800:B819, (ROW(B800:B819)-ROW(B800)+1)) / (20*21/2)</f>
        <v>1.2349000000000001</v>
      </c>
      <c r="J816" s="2">
        <f t="shared" si="98"/>
        <v>1.2372383631485409</v>
      </c>
      <c r="K816" s="2">
        <f t="shared" si="92"/>
        <v>1.244095415633512</v>
      </c>
    </row>
    <row r="817" spans="1:11" ht="13.5" x14ac:dyDescent="0.25">
      <c r="A817" s="3">
        <f>TITRES_STAT!B820</f>
        <v>43496</v>
      </c>
      <c r="B817" s="5">
        <f>TITRES_STAT!D820</f>
        <v>1.2349000000000001</v>
      </c>
      <c r="C817" s="2">
        <f t="shared" si="93"/>
        <v>0</v>
      </c>
      <c r="D817" s="2">
        <f t="shared" si="94"/>
        <v>1.2349000000000001</v>
      </c>
      <c r="E817" s="2">
        <f t="shared" si="96"/>
        <v>1.2348999999999999</v>
      </c>
      <c r="F817" s="2">
        <f t="shared" si="97"/>
        <v>1.2348999999999999</v>
      </c>
      <c r="G817" s="2">
        <f t="shared" si="91"/>
        <v>1.2445040000000009</v>
      </c>
      <c r="H817" s="2">
        <f t="shared" si="95"/>
        <v>1.271394000000005</v>
      </c>
      <c r="I817" s="2">
        <f t="array" ref="I817">SUMPRODUCT(B801:B820, (ROW(B801:B820)-ROW(B801)+1)) / (20*21/2)</f>
        <v>1.2349000000000001</v>
      </c>
      <c r="J817" s="2">
        <f t="shared" si="98"/>
        <v>1.2370156618962989</v>
      </c>
      <c r="K817" s="2">
        <f t="shared" si="92"/>
        <v>1.2437348110988644</v>
      </c>
    </row>
    <row r="818" spans="1:11" ht="13.5" x14ac:dyDescent="0.25">
      <c r="A818" s="3">
        <f>TITRES_STAT!B821</f>
        <v>43497</v>
      </c>
      <c r="B818" s="5">
        <f>TITRES_STAT!D821</f>
        <v>1.2349000000000001</v>
      </c>
      <c r="C818" s="2">
        <f t="shared" si="93"/>
        <v>0</v>
      </c>
      <c r="D818" s="2">
        <f t="shared" si="94"/>
        <v>1.2349000000000001</v>
      </c>
      <c r="E818" s="2">
        <f t="shared" si="96"/>
        <v>1.2348999999999999</v>
      </c>
      <c r="F818" s="2">
        <f t="shared" si="97"/>
        <v>1.2348999999999999</v>
      </c>
      <c r="G818" s="2">
        <f t="shared" ref="G818:G881" si="99">AVERAGE(B769:B818)</f>
        <v>1.2438180000000012</v>
      </c>
      <c r="H818" s="2">
        <f t="shared" si="95"/>
        <v>1.2709935000000052</v>
      </c>
      <c r="I818" s="2">
        <f t="array" ref="I818">SUMPRODUCT(B802:B821, (ROW(B802:B821)-ROW(B802)+1)) / (20*21/2)</f>
        <v>1.2349000000000001</v>
      </c>
      <c r="J818" s="2">
        <f t="shared" si="98"/>
        <v>1.2368141702871276</v>
      </c>
      <c r="K818" s="2">
        <f t="shared" si="92"/>
        <v>1.2433883479185168</v>
      </c>
    </row>
    <row r="819" spans="1:11" ht="13.5" x14ac:dyDescent="0.25">
      <c r="A819" s="3">
        <f>TITRES_STAT!B822</f>
        <v>43500</v>
      </c>
      <c r="B819" s="5">
        <f>TITRES_STAT!D822</f>
        <v>1.2349000000000001</v>
      </c>
      <c r="C819" s="2">
        <f t="shared" si="93"/>
        <v>0</v>
      </c>
      <c r="D819" s="2">
        <f t="shared" si="94"/>
        <v>1.2349000000000001</v>
      </c>
      <c r="E819" s="2">
        <f t="shared" si="96"/>
        <v>1.2348999999999999</v>
      </c>
      <c r="F819" s="2">
        <f t="shared" si="97"/>
        <v>1.2348999999999999</v>
      </c>
      <c r="G819" s="2">
        <f t="shared" si="99"/>
        <v>1.2431320000000012</v>
      </c>
      <c r="H819" s="2">
        <f t="shared" si="95"/>
        <v>1.270722000000005</v>
      </c>
      <c r="I819" s="2">
        <f t="array" ref="I819">SUMPRODUCT(B803:B822, (ROW(B803:B822)-ROW(B803)+1)) / (20*21/2)</f>
        <v>1.2349000000000001</v>
      </c>
      <c r="J819" s="2">
        <f t="shared" si="98"/>
        <v>1.2366318683550201</v>
      </c>
      <c r="K819" s="2">
        <f t="shared" ref="K819:K882" si="100">$K$4*B819+(1-$K$4)*K818</f>
        <v>1.2430554715295554</v>
      </c>
    </row>
    <row r="820" spans="1:11" ht="13.5" x14ac:dyDescent="0.25">
      <c r="A820" s="3">
        <f>TITRES_STAT!B823</f>
        <v>43501</v>
      </c>
      <c r="B820" s="5">
        <f>TITRES_STAT!D823</f>
        <v>1.2349000000000001</v>
      </c>
      <c r="C820" s="2">
        <f t="shared" si="93"/>
        <v>0</v>
      </c>
      <c r="D820" s="2">
        <f t="shared" si="94"/>
        <v>1.2349000000000001</v>
      </c>
      <c r="E820" s="2">
        <f t="shared" si="96"/>
        <v>1.2348999999999999</v>
      </c>
      <c r="F820" s="2">
        <f t="shared" si="97"/>
        <v>1.2348999999999999</v>
      </c>
      <c r="G820" s="2">
        <f t="shared" si="99"/>
        <v>1.2424460000000013</v>
      </c>
      <c r="H820" s="2">
        <f t="shared" si="95"/>
        <v>1.270450500000005</v>
      </c>
      <c r="I820" s="2">
        <f t="array" ref="I820">SUMPRODUCT(B804:B823, (ROW(B804:B823)-ROW(B804)+1)) / (20*21/2)</f>
        <v>1.2349000000000001</v>
      </c>
      <c r="J820" s="2">
        <f t="shared" si="98"/>
        <v>1.2364669285116849</v>
      </c>
      <c r="K820" s="2">
        <f t="shared" si="100"/>
        <v>1.2427356491166317</v>
      </c>
    </row>
    <row r="821" spans="1:11" ht="13.5" x14ac:dyDescent="0.25">
      <c r="A821" s="3">
        <f>TITRES_STAT!B824</f>
        <v>43502</v>
      </c>
      <c r="B821" s="5">
        <f>TITRES_STAT!D824</f>
        <v>1.2349000000000001</v>
      </c>
      <c r="C821" s="2">
        <f t="shared" si="93"/>
        <v>0</v>
      </c>
      <c r="D821" s="2">
        <f t="shared" si="94"/>
        <v>1.2349000000000001</v>
      </c>
      <c r="E821" s="2">
        <f t="shared" si="96"/>
        <v>1.2348999999999999</v>
      </c>
      <c r="F821" s="2">
        <f t="shared" si="97"/>
        <v>1.2348999999999999</v>
      </c>
      <c r="G821" s="2">
        <f t="shared" si="99"/>
        <v>1.2417600000000015</v>
      </c>
      <c r="H821" s="2">
        <f t="shared" si="95"/>
        <v>1.2701790000000051</v>
      </c>
      <c r="I821" s="2">
        <f t="array" ref="I821">SUMPRODUCT(B805:B824, (ROW(B805:B824)-ROW(B805)+1)) / (20*21/2)</f>
        <v>1.2349000000000001</v>
      </c>
      <c r="J821" s="2">
        <f t="shared" si="98"/>
        <v>1.2363176972248577</v>
      </c>
      <c r="K821" s="2">
        <f t="shared" si="100"/>
        <v>1.2424283687591167</v>
      </c>
    </row>
    <row r="822" spans="1:11" ht="13.5" x14ac:dyDescent="0.25">
      <c r="A822" s="3">
        <f>TITRES_STAT!B825</f>
        <v>43503</v>
      </c>
      <c r="B822" s="5">
        <f>TITRES_STAT!D825</f>
        <v>1.2349000000000001</v>
      </c>
      <c r="C822" s="2">
        <f t="shared" si="93"/>
        <v>0</v>
      </c>
      <c r="D822" s="2">
        <f t="shared" si="94"/>
        <v>1.2349000000000001</v>
      </c>
      <c r="E822" s="2">
        <f t="shared" si="96"/>
        <v>1.2348999999999999</v>
      </c>
      <c r="F822" s="2">
        <f t="shared" si="97"/>
        <v>1.2348999999999999</v>
      </c>
      <c r="G822" s="2">
        <f t="shared" si="99"/>
        <v>1.2410740000000016</v>
      </c>
      <c r="H822" s="2">
        <f t="shared" si="95"/>
        <v>1.2697460000000049</v>
      </c>
      <c r="I822" s="2">
        <f t="array" ref="I822">SUMPRODUCT(B806:B825, (ROW(B806:B825)-ROW(B806)+1)) / (20*21/2)</f>
        <v>1.2349000000000001</v>
      </c>
      <c r="J822" s="2">
        <f t="shared" si="98"/>
        <v>1.236182678441538</v>
      </c>
      <c r="K822" s="2">
        <f t="shared" si="100"/>
        <v>1.2421331386117003</v>
      </c>
    </row>
    <row r="823" spans="1:11" ht="13.5" x14ac:dyDescent="0.25">
      <c r="A823" s="3">
        <f>TITRES_STAT!B826</f>
        <v>43504</v>
      </c>
      <c r="B823" s="5">
        <f>TITRES_STAT!D826</f>
        <v>1.2349000000000001</v>
      </c>
      <c r="C823" s="2">
        <f t="shared" si="93"/>
        <v>0</v>
      </c>
      <c r="D823" s="2">
        <f t="shared" si="94"/>
        <v>1.2349000000000001</v>
      </c>
      <c r="E823" s="2">
        <f t="shared" si="96"/>
        <v>1.2348999999999999</v>
      </c>
      <c r="F823" s="2">
        <f t="shared" si="97"/>
        <v>1.2348999999999999</v>
      </c>
      <c r="G823" s="2">
        <f t="shared" si="99"/>
        <v>1.2403880000000016</v>
      </c>
      <c r="H823" s="2">
        <f t="shared" si="95"/>
        <v>1.269313000000005</v>
      </c>
      <c r="I823" s="2">
        <f t="array" ref="I823">SUMPRODUCT(B807:B826, (ROW(B807:B826)-ROW(B807)+1)) / (20*21/2)</f>
        <v>1.2349000000000001</v>
      </c>
      <c r="J823" s="2">
        <f t="shared" si="98"/>
        <v>1.2360605185899629</v>
      </c>
      <c r="K823" s="2">
        <f t="shared" si="100"/>
        <v>1.2418494861171239</v>
      </c>
    </row>
    <row r="824" spans="1:11" ht="13.5" x14ac:dyDescent="0.25">
      <c r="A824" s="3">
        <f>TITRES_STAT!B827</f>
        <v>43507</v>
      </c>
      <c r="B824" s="5">
        <f>TITRES_STAT!D827</f>
        <v>1.2349000000000001</v>
      </c>
      <c r="C824" s="2">
        <f t="shared" si="93"/>
        <v>0</v>
      </c>
      <c r="D824" s="2">
        <f t="shared" si="94"/>
        <v>1.2349000000000001</v>
      </c>
      <c r="E824" s="2">
        <f t="shared" si="96"/>
        <v>1.2348999999999999</v>
      </c>
      <c r="F824" s="2">
        <f t="shared" si="97"/>
        <v>1.2348999999999999</v>
      </c>
      <c r="G824" s="2">
        <f t="shared" si="99"/>
        <v>1.2397020000000016</v>
      </c>
      <c r="H824" s="2">
        <f t="shared" si="95"/>
        <v>1.2688800000000051</v>
      </c>
      <c r="I824" s="2">
        <f t="array" ref="I824">SUMPRODUCT(B808:B827, (ROW(B808:B827)-ROW(B808)+1)) / (20*21/2)</f>
        <v>1.2349000000000001</v>
      </c>
      <c r="J824" s="2">
        <f t="shared" si="98"/>
        <v>1.2359499930099664</v>
      </c>
      <c r="K824" s="2">
        <f t="shared" si="100"/>
        <v>1.2415769572497857</v>
      </c>
    </row>
    <row r="825" spans="1:11" ht="13.5" x14ac:dyDescent="0.25">
      <c r="A825" s="3">
        <f>TITRES_STAT!B828</f>
        <v>43508</v>
      </c>
      <c r="B825" s="5">
        <f>TITRES_STAT!D828</f>
        <v>1.2349000000000001</v>
      </c>
      <c r="C825" s="2">
        <f t="shared" si="93"/>
        <v>0</v>
      </c>
      <c r="D825" s="2">
        <f t="shared" si="94"/>
        <v>1.2349000000000001</v>
      </c>
      <c r="E825" s="2">
        <f t="shared" si="96"/>
        <v>1.2348999999999999</v>
      </c>
      <c r="F825" s="2">
        <f t="shared" si="97"/>
        <v>1.2348999999999999</v>
      </c>
      <c r="G825" s="2">
        <f t="shared" si="99"/>
        <v>1.2390160000000017</v>
      </c>
      <c r="H825" s="2">
        <f t="shared" si="95"/>
        <v>1.2682860000000051</v>
      </c>
      <c r="I825" s="2">
        <f t="array" ref="I825">SUMPRODUCT(B809:B828, (ROW(B809:B828)-ROW(B809)+1)) / (20*21/2)</f>
        <v>1.2349000000000001</v>
      </c>
      <c r="J825" s="2">
        <f t="shared" si="98"/>
        <v>1.2358499936756839</v>
      </c>
      <c r="K825" s="2">
        <f t="shared" si="100"/>
        <v>1.2413151157890099</v>
      </c>
    </row>
    <row r="826" spans="1:11" ht="13.5" x14ac:dyDescent="0.25">
      <c r="A826" s="3">
        <f>TITRES_STAT!B829</f>
        <v>43509</v>
      </c>
      <c r="B826" s="5">
        <f>TITRES_STAT!D829</f>
        <v>1.2349000000000001</v>
      </c>
      <c r="C826" s="2">
        <f t="shared" si="93"/>
        <v>0</v>
      </c>
      <c r="D826" s="2">
        <f t="shared" si="94"/>
        <v>1.2349000000000001</v>
      </c>
      <c r="E826" s="2">
        <f t="shared" si="96"/>
        <v>1.2348999999999999</v>
      </c>
      <c r="F826" s="2">
        <f t="shared" si="97"/>
        <v>1.2348999999999999</v>
      </c>
      <c r="G826" s="2">
        <f t="shared" si="99"/>
        <v>1.2383300000000015</v>
      </c>
      <c r="H826" s="2">
        <f t="shared" si="95"/>
        <v>1.2676920000000051</v>
      </c>
      <c r="I826" s="2">
        <f t="array" ref="I826">SUMPRODUCT(B810:B829, (ROW(B810:B829)-ROW(B810)+1)) / (20*21/2)</f>
        <v>1.2349000000000001</v>
      </c>
      <c r="J826" s="2">
        <f t="shared" si="98"/>
        <v>1.2357595180875236</v>
      </c>
      <c r="K826" s="2">
        <f t="shared" si="100"/>
        <v>1.2410635426208134</v>
      </c>
    </row>
    <row r="827" spans="1:11" ht="13.5" x14ac:dyDescent="0.25">
      <c r="A827" s="3">
        <f>TITRES_STAT!B830</f>
        <v>43510</v>
      </c>
      <c r="B827" s="5">
        <f>TITRES_STAT!D830</f>
        <v>1.2349000000000001</v>
      </c>
      <c r="C827" s="2">
        <f t="shared" si="93"/>
        <v>0</v>
      </c>
      <c r="D827" s="2">
        <f t="shared" si="94"/>
        <v>1.2349000000000001</v>
      </c>
      <c r="E827" s="2">
        <f t="shared" si="96"/>
        <v>1.2348999999999999</v>
      </c>
      <c r="F827" s="2">
        <f t="shared" si="97"/>
        <v>1.2348999999999999</v>
      </c>
      <c r="G827" s="2">
        <f t="shared" si="99"/>
        <v>1.2376440000000017</v>
      </c>
      <c r="H827" s="2">
        <f t="shared" si="95"/>
        <v>1.2672915000000051</v>
      </c>
      <c r="I827" s="2">
        <f t="array" ref="I827">SUMPRODUCT(B811:B830, (ROW(B811:B830)-ROW(B811)+1)) / (20*21/2)</f>
        <v>1.2349000000000001</v>
      </c>
      <c r="J827" s="2">
        <f t="shared" si="98"/>
        <v>1.2356776592220451</v>
      </c>
      <c r="K827" s="2">
        <f t="shared" si="100"/>
        <v>1.2408218350670561</v>
      </c>
    </row>
    <row r="828" spans="1:11" ht="13.5" x14ac:dyDescent="0.25">
      <c r="A828" s="3">
        <f>TITRES_STAT!B831</f>
        <v>43511</v>
      </c>
      <c r="B828" s="5">
        <f>TITRES_STAT!D831</f>
        <v>1.2349000000000001</v>
      </c>
      <c r="C828" s="2">
        <f t="shared" si="93"/>
        <v>0</v>
      </c>
      <c r="D828" s="2">
        <f t="shared" si="94"/>
        <v>1.2349000000000001</v>
      </c>
      <c r="E828" s="2">
        <f t="shared" si="96"/>
        <v>1.2348999999999999</v>
      </c>
      <c r="F828" s="2">
        <f t="shared" si="97"/>
        <v>1.2348999999999999</v>
      </c>
      <c r="G828" s="2">
        <f t="shared" si="99"/>
        <v>1.2376440000000017</v>
      </c>
      <c r="H828" s="2">
        <f t="shared" si="95"/>
        <v>1.2666975000000051</v>
      </c>
      <c r="I828" s="2">
        <f t="array" ref="I828">SUMPRODUCT(B812:B831, (ROW(B812:B831)-ROW(B812)+1)) / (20*21/2)</f>
        <v>1.2349000000000001</v>
      </c>
      <c r="J828" s="2">
        <f t="shared" si="98"/>
        <v>1.2356035964389933</v>
      </c>
      <c r="K828" s="2">
        <f t="shared" si="100"/>
        <v>1.240589606240897</v>
      </c>
    </row>
    <row r="829" spans="1:11" ht="13.5" x14ac:dyDescent="0.25">
      <c r="A829" s="3">
        <f>TITRES_STAT!B832</f>
        <v>43514</v>
      </c>
      <c r="B829" s="5">
        <f>TITRES_STAT!D832</f>
        <v>1.2349000000000001</v>
      </c>
      <c r="C829" s="2">
        <f t="shared" si="93"/>
        <v>0</v>
      </c>
      <c r="D829" s="2">
        <f t="shared" si="94"/>
        <v>1.2349000000000001</v>
      </c>
      <c r="E829" s="2">
        <f t="shared" si="96"/>
        <v>1.2348999999999999</v>
      </c>
      <c r="F829" s="2">
        <f t="shared" si="97"/>
        <v>1.2348999999999999</v>
      </c>
      <c r="G829" s="2">
        <f t="shared" si="99"/>
        <v>1.2376440000000017</v>
      </c>
      <c r="H829" s="2">
        <f t="shared" si="95"/>
        <v>1.2661035000000052</v>
      </c>
      <c r="I829" s="2">
        <f t="array" ref="I829">SUMPRODUCT(B813:B832, (ROW(B813:B832)-ROW(B813)+1)) / (20*21/2)</f>
        <v>1.2349000000000001</v>
      </c>
      <c r="J829" s="2">
        <f t="shared" si="98"/>
        <v>1.2355365872543274</v>
      </c>
      <c r="K829" s="2">
        <f t="shared" si="100"/>
        <v>1.2403664844275284</v>
      </c>
    </row>
    <row r="830" spans="1:11" ht="13.5" x14ac:dyDescent="0.25">
      <c r="A830" s="3">
        <f>TITRES_STAT!B833</f>
        <v>43515</v>
      </c>
      <c r="B830" s="5">
        <f>TITRES_STAT!D833</f>
        <v>1.2349000000000001</v>
      </c>
      <c r="C830" s="2">
        <f t="shared" si="93"/>
        <v>0</v>
      </c>
      <c r="D830" s="2">
        <f t="shared" si="94"/>
        <v>1.2349000000000001</v>
      </c>
      <c r="E830" s="2">
        <f t="shared" si="96"/>
        <v>1.2348999999999999</v>
      </c>
      <c r="F830" s="2">
        <f t="shared" si="97"/>
        <v>1.2348999999999999</v>
      </c>
      <c r="G830" s="2">
        <f t="shared" si="99"/>
        <v>1.2376440000000017</v>
      </c>
      <c r="H830" s="2">
        <f t="shared" si="95"/>
        <v>1.2655095000000049</v>
      </c>
      <c r="I830" s="2">
        <f t="array" ref="I830">SUMPRODUCT(B814:B833, (ROW(B814:B833)-ROW(B814)+1)) / (20*21/2)</f>
        <v>1.2349000000000001</v>
      </c>
      <c r="J830" s="2">
        <f t="shared" si="98"/>
        <v>1.2354759598967724</v>
      </c>
      <c r="K830" s="2">
        <f t="shared" si="100"/>
        <v>1.2401521124891939</v>
      </c>
    </row>
    <row r="831" spans="1:11" ht="13.5" x14ac:dyDescent="0.25">
      <c r="A831" s="3">
        <f>TITRES_STAT!B834</f>
        <v>43516</v>
      </c>
      <c r="B831" s="5">
        <f>TITRES_STAT!D834</f>
        <v>1.2349000000000001</v>
      </c>
      <c r="C831" s="2">
        <f t="shared" si="93"/>
        <v>0</v>
      </c>
      <c r="D831" s="2">
        <f t="shared" si="94"/>
        <v>1.2349000000000001</v>
      </c>
      <c r="E831" s="2">
        <f t="shared" si="96"/>
        <v>1.2348999999999999</v>
      </c>
      <c r="F831" s="2">
        <f t="shared" si="97"/>
        <v>1.2348999999999999</v>
      </c>
      <c r="G831" s="2">
        <f t="shared" si="99"/>
        <v>1.2376440000000015</v>
      </c>
      <c r="H831" s="2">
        <f t="shared" si="95"/>
        <v>1.264915500000005</v>
      </c>
      <c r="I831" s="2">
        <f t="array" ref="I831">SUMPRODUCT(B815:B834, (ROW(B815:B834)-ROW(B815)+1)) / (20*21/2)</f>
        <v>1.2349000000000001</v>
      </c>
      <c r="J831" s="2">
        <f t="shared" si="98"/>
        <v>1.2354211065732703</v>
      </c>
      <c r="K831" s="2">
        <f t="shared" si="100"/>
        <v>1.2399461472935391</v>
      </c>
    </row>
    <row r="832" spans="1:11" ht="13.5" x14ac:dyDescent="0.25">
      <c r="A832" s="3">
        <f>TITRES_STAT!B835</f>
        <v>43517</v>
      </c>
      <c r="B832" s="5">
        <f>TITRES_STAT!D835</f>
        <v>1.2349000000000001</v>
      </c>
      <c r="C832" s="2">
        <f t="shared" si="93"/>
        <v>0</v>
      </c>
      <c r="D832" s="2">
        <f t="shared" si="94"/>
        <v>1.2349000000000001</v>
      </c>
      <c r="E832" s="2">
        <f t="shared" si="96"/>
        <v>1.2348999999999999</v>
      </c>
      <c r="F832" s="2">
        <f t="shared" si="97"/>
        <v>1.2348999999999999</v>
      </c>
      <c r="G832" s="2">
        <f t="shared" si="99"/>
        <v>1.2376440000000015</v>
      </c>
      <c r="H832" s="2">
        <f t="shared" si="95"/>
        <v>1.264321500000005</v>
      </c>
      <c r="I832" s="2">
        <f t="array" ref="I832">SUMPRODUCT(B816:B835, (ROW(B816:B835)-ROW(B816)+1)) / (20*21/2)</f>
        <v>1.2349000000000001</v>
      </c>
      <c r="J832" s="2">
        <f t="shared" si="98"/>
        <v>1.235371477375816</v>
      </c>
      <c r="K832" s="2">
        <f t="shared" si="100"/>
        <v>1.2397482591643807</v>
      </c>
    </row>
    <row r="833" spans="1:11" ht="13.5" x14ac:dyDescent="0.25">
      <c r="A833" s="3">
        <f>TITRES_STAT!B836</f>
        <v>43518</v>
      </c>
      <c r="B833" s="5">
        <f>TITRES_STAT!D836</f>
        <v>1.2349000000000001</v>
      </c>
      <c r="C833" s="2">
        <f t="shared" si="93"/>
        <v>0</v>
      </c>
      <c r="D833" s="2">
        <f t="shared" si="94"/>
        <v>1.2349000000000001</v>
      </c>
      <c r="E833" s="2">
        <f t="shared" si="96"/>
        <v>1.2348999999999999</v>
      </c>
      <c r="F833" s="2">
        <f t="shared" si="97"/>
        <v>1.2348999999999999</v>
      </c>
      <c r="G833" s="2">
        <f t="shared" si="99"/>
        <v>1.2376440000000015</v>
      </c>
      <c r="H833" s="2">
        <f t="shared" si="95"/>
        <v>1.263727500000005</v>
      </c>
      <c r="I833" s="2">
        <f t="array" ref="I833">SUMPRODUCT(B817:B836, (ROW(B817:B836)-ROW(B817)+1)) / (20*21/2)</f>
        <v>1.2349000000000001</v>
      </c>
      <c r="J833" s="2">
        <f t="shared" si="98"/>
        <v>1.2353265747685955</v>
      </c>
      <c r="K833" s="2">
        <f t="shared" si="100"/>
        <v>1.2395581313540129</v>
      </c>
    </row>
    <row r="834" spans="1:11" ht="13.5" x14ac:dyDescent="0.25">
      <c r="A834" s="3">
        <f>TITRES_STAT!B837</f>
        <v>43521</v>
      </c>
      <c r="B834" s="5">
        <f>TITRES_STAT!D837</f>
        <v>1.2349000000000001</v>
      </c>
      <c r="C834" s="2">
        <f t="shared" si="93"/>
        <v>0</v>
      </c>
      <c r="D834" s="2">
        <f t="shared" si="94"/>
        <v>1.2349000000000001</v>
      </c>
      <c r="E834" s="2">
        <f t="shared" si="96"/>
        <v>1.2348999999999999</v>
      </c>
      <c r="F834" s="2">
        <f t="shared" si="97"/>
        <v>1.2348999999999999</v>
      </c>
      <c r="G834" s="2">
        <f t="shared" si="99"/>
        <v>1.2376440000000015</v>
      </c>
      <c r="H834" s="2">
        <f t="shared" si="95"/>
        <v>1.2631335000000048</v>
      </c>
      <c r="I834" s="2">
        <f t="array" ref="I834">SUMPRODUCT(B818:B837, (ROW(B818:B837)-ROW(B818)+1)) / (20*21/2)</f>
        <v>1.2381666666666669</v>
      </c>
      <c r="J834" s="2">
        <f t="shared" si="98"/>
        <v>1.2352859486001579</v>
      </c>
      <c r="K834" s="2">
        <f t="shared" si="100"/>
        <v>1.2393754595362085</v>
      </c>
    </row>
    <row r="835" spans="1:11" ht="13.5" x14ac:dyDescent="0.25">
      <c r="A835" s="3">
        <f>TITRES_STAT!B838</f>
        <v>43522</v>
      </c>
      <c r="B835" s="5">
        <f>TITRES_STAT!D838</f>
        <v>1.2349000000000001</v>
      </c>
      <c r="C835" s="2">
        <f t="shared" si="93"/>
        <v>0</v>
      </c>
      <c r="D835" s="2">
        <f t="shared" si="94"/>
        <v>1.2349000000000001</v>
      </c>
      <c r="E835" s="2">
        <f t="shared" si="96"/>
        <v>1.2348999999999999</v>
      </c>
      <c r="F835" s="2">
        <f t="shared" si="97"/>
        <v>1.2348999999999999</v>
      </c>
      <c r="G835" s="2">
        <f t="shared" si="99"/>
        <v>1.2376440000000015</v>
      </c>
      <c r="H835" s="2">
        <f t="shared" si="95"/>
        <v>1.2625395000000048</v>
      </c>
      <c r="I835" s="2">
        <f t="array" ref="I835">SUMPRODUCT(B819:B838, (ROW(B819:B838)-ROW(B819)+1)) / (20*21/2)</f>
        <v>1.2412700000000003</v>
      </c>
      <c r="J835" s="2">
        <f t="shared" si="98"/>
        <v>1.2352491915906192</v>
      </c>
      <c r="K835" s="2">
        <f t="shared" si="100"/>
        <v>1.2391999513191023</v>
      </c>
    </row>
    <row r="836" spans="1:11" ht="13.5" x14ac:dyDescent="0.25">
      <c r="A836" s="3">
        <f>TITRES_STAT!B839</f>
        <v>43523</v>
      </c>
      <c r="B836" s="5">
        <f>TITRES_STAT!D839</f>
        <v>1.2349000000000001</v>
      </c>
      <c r="C836" s="2">
        <f t="shared" ref="C836:C899" si="101">B836-B835</f>
        <v>0</v>
      </c>
      <c r="D836" s="2">
        <f t="shared" si="94"/>
        <v>1.2349000000000001</v>
      </c>
      <c r="E836" s="2">
        <f t="shared" si="96"/>
        <v>1.2348999999999999</v>
      </c>
      <c r="F836" s="2">
        <f t="shared" si="97"/>
        <v>1.2348999999999999</v>
      </c>
      <c r="G836" s="2">
        <f t="shared" si="99"/>
        <v>1.2376440000000015</v>
      </c>
      <c r="H836" s="2">
        <f t="shared" si="95"/>
        <v>1.2619455000000048</v>
      </c>
      <c r="I836" s="2">
        <f t="array" ref="I836">SUMPRODUCT(B820:B839, (ROW(B820:B839)-ROW(B820)+1)) / (20*21/2)</f>
        <v>1.24421</v>
      </c>
      <c r="J836" s="2">
        <f t="shared" si="98"/>
        <v>1.2352159352486556</v>
      </c>
      <c r="K836" s="2">
        <f t="shared" si="100"/>
        <v>1.2390313257771768</v>
      </c>
    </row>
    <row r="837" spans="1:11" ht="13.5" x14ac:dyDescent="0.25">
      <c r="A837" s="3">
        <f>TITRES_STAT!B840</f>
        <v>43524</v>
      </c>
      <c r="B837" s="5">
        <f>TITRES_STAT!D840</f>
        <v>1.2692000000000001</v>
      </c>
      <c r="C837" s="2">
        <f t="shared" si="101"/>
        <v>3.4299999999999997E-2</v>
      </c>
      <c r="D837" s="2">
        <f t="shared" si="94"/>
        <v>1.24176</v>
      </c>
      <c r="E837" s="2">
        <f t="shared" si="96"/>
        <v>1.2383299999999999</v>
      </c>
      <c r="F837" s="2">
        <f t="shared" si="97"/>
        <v>1.236615</v>
      </c>
      <c r="G837" s="2">
        <f t="shared" si="99"/>
        <v>1.2383300000000015</v>
      </c>
      <c r="H837" s="2">
        <f t="shared" si="95"/>
        <v>1.2615230000000048</v>
      </c>
      <c r="I837" s="2">
        <f t="array" ref="I837">SUMPRODUCT(B821:B840, (ROW(B821:B840)-ROW(B821)+1)) / (20*21/2)</f>
        <v>1.2469866666666667</v>
      </c>
      <c r="J837" s="2">
        <f t="shared" si="98"/>
        <v>1.2384525128440218</v>
      </c>
      <c r="K837" s="2">
        <f t="shared" si="100"/>
        <v>1.2402144110408171</v>
      </c>
    </row>
    <row r="838" spans="1:11" ht="13.5" x14ac:dyDescent="0.25">
      <c r="A838" s="3">
        <f>TITRES_STAT!B841</f>
        <v>43525</v>
      </c>
      <c r="B838" s="5">
        <f>TITRES_STAT!D841</f>
        <v>1.2692000000000001</v>
      </c>
      <c r="C838" s="2">
        <f t="shared" si="101"/>
        <v>0</v>
      </c>
      <c r="D838" s="2">
        <f t="shared" ref="D838:D901" si="102">AVERAGE(B834:B838)</f>
        <v>1.2486200000000001</v>
      </c>
      <c r="E838" s="2">
        <f t="shared" si="96"/>
        <v>1.2417599999999998</v>
      </c>
      <c r="F838" s="2">
        <f t="shared" si="97"/>
        <v>1.2383299999999999</v>
      </c>
      <c r="G838" s="2">
        <f t="shared" si="99"/>
        <v>1.2390160000000012</v>
      </c>
      <c r="H838" s="2">
        <f t="shared" si="95"/>
        <v>1.2611005000000048</v>
      </c>
      <c r="I838" s="2">
        <f t="array" ref="I838">SUMPRODUCT(B822:B841, (ROW(B822:B841)-ROW(B822)+1)) / (20*21/2)</f>
        <v>1.2496</v>
      </c>
      <c r="J838" s="2">
        <f t="shared" si="98"/>
        <v>1.241380844954115</v>
      </c>
      <c r="K838" s="2">
        <f t="shared" si="100"/>
        <v>1.2413511008039224</v>
      </c>
    </row>
    <row r="839" spans="1:11" ht="13.5" x14ac:dyDescent="0.25">
      <c r="A839" s="3">
        <f>TITRES_STAT!B842</f>
        <v>43528</v>
      </c>
      <c r="B839" s="5">
        <f>TITRES_STAT!D842</f>
        <v>1.2692000000000001</v>
      </c>
      <c r="C839" s="2">
        <f t="shared" si="101"/>
        <v>0</v>
      </c>
      <c r="D839" s="2">
        <f t="shared" si="102"/>
        <v>1.2554799999999999</v>
      </c>
      <c r="E839" s="2">
        <f t="shared" si="96"/>
        <v>1.2451899999999998</v>
      </c>
      <c r="F839" s="2">
        <f t="shared" si="97"/>
        <v>1.2400450000000001</v>
      </c>
      <c r="G839" s="2">
        <f t="shared" si="99"/>
        <v>1.2397020000000012</v>
      </c>
      <c r="H839" s="2">
        <f t="shared" si="95"/>
        <v>1.2606780000000049</v>
      </c>
      <c r="I839" s="2">
        <f t="array" ref="I839">SUMPRODUCT(B823:B842, (ROW(B823:B842)-ROW(B823)+1)) / (20*21/2)</f>
        <v>1.2520499999999999</v>
      </c>
      <c r="J839" s="2">
        <f t="shared" si="98"/>
        <v>1.2440302882918184</v>
      </c>
      <c r="K839" s="2">
        <f t="shared" si="100"/>
        <v>1.2424432144978863</v>
      </c>
    </row>
    <row r="840" spans="1:11" ht="13.5" x14ac:dyDescent="0.25">
      <c r="A840" s="3">
        <f>TITRES_STAT!B843</f>
        <v>43529</v>
      </c>
      <c r="B840" s="5">
        <f>TITRES_STAT!D843</f>
        <v>1.2692000000000001</v>
      </c>
      <c r="C840" s="2">
        <f t="shared" si="101"/>
        <v>0</v>
      </c>
      <c r="D840" s="2">
        <f t="shared" si="102"/>
        <v>1.26234</v>
      </c>
      <c r="E840" s="2">
        <f t="shared" si="96"/>
        <v>1.2486199999999998</v>
      </c>
      <c r="F840" s="2">
        <f t="shared" si="97"/>
        <v>1.2417600000000002</v>
      </c>
      <c r="G840" s="2">
        <f t="shared" si="99"/>
        <v>1.2403880000000012</v>
      </c>
      <c r="H840" s="2">
        <f t="shared" si="95"/>
        <v>1.2602555000000049</v>
      </c>
      <c r="I840" s="2">
        <f t="array" ref="I840">SUMPRODUCT(B824:B843, (ROW(B824:B843)-ROW(B824)+1)) / (20*21/2)</f>
        <v>1.2543366666666667</v>
      </c>
      <c r="J840" s="2">
        <f t="shared" si="98"/>
        <v>1.2464274036925977</v>
      </c>
      <c r="K840" s="2">
        <f t="shared" si="100"/>
        <v>1.2434925002038517</v>
      </c>
    </row>
    <row r="841" spans="1:11" ht="13.5" x14ac:dyDescent="0.25">
      <c r="A841" s="3">
        <f>TITRES_STAT!B844</f>
        <v>43530</v>
      </c>
      <c r="B841" s="5">
        <f>TITRES_STAT!D844</f>
        <v>1.2692000000000001</v>
      </c>
      <c r="C841" s="2">
        <f t="shared" si="101"/>
        <v>0</v>
      </c>
      <c r="D841" s="2">
        <f t="shared" si="102"/>
        <v>1.2692000000000001</v>
      </c>
      <c r="E841" s="2">
        <f t="shared" si="96"/>
        <v>1.2520499999999999</v>
      </c>
      <c r="F841" s="2">
        <f t="shared" si="97"/>
        <v>1.2434750000000003</v>
      </c>
      <c r="G841" s="2">
        <f t="shared" si="99"/>
        <v>1.2410740000000009</v>
      </c>
      <c r="H841" s="2">
        <f t="shared" si="95"/>
        <v>1.2598330000000049</v>
      </c>
      <c r="I841" s="2">
        <f t="array" ref="I841">SUMPRODUCT(B825:B844, (ROW(B825:B844)-ROW(B825)+1)) / (20*21/2)</f>
        <v>1.2564600000000001</v>
      </c>
      <c r="J841" s="2">
        <f t="shared" si="98"/>
        <v>1.248596222388541</v>
      </c>
      <c r="K841" s="2">
        <f t="shared" si="100"/>
        <v>1.2445006374507597</v>
      </c>
    </row>
    <row r="842" spans="1:11" ht="13.5" x14ac:dyDescent="0.25">
      <c r="A842" s="3">
        <f>TITRES_STAT!B845</f>
        <v>43531</v>
      </c>
      <c r="B842" s="5">
        <f>TITRES_STAT!D845</f>
        <v>1.2692000000000001</v>
      </c>
      <c r="C842" s="2">
        <f t="shared" si="101"/>
        <v>0</v>
      </c>
      <c r="D842" s="2">
        <f t="shared" si="102"/>
        <v>1.2692000000000001</v>
      </c>
      <c r="E842" s="2">
        <f t="shared" si="96"/>
        <v>1.2554799999999999</v>
      </c>
      <c r="F842" s="2">
        <f t="shared" si="97"/>
        <v>1.2451900000000005</v>
      </c>
      <c r="G842" s="2">
        <f t="shared" si="99"/>
        <v>1.2417600000000009</v>
      </c>
      <c r="H842" s="2">
        <f t="shared" ref="H842:H905" si="103">AVERAGE(B643:B842)</f>
        <v>1.2596040000000051</v>
      </c>
      <c r="I842" s="2">
        <f t="array" ref="I842">SUMPRODUCT(B826:B845, (ROW(B826:B845)-ROW(B826)+1)) / (20*21/2)</f>
        <v>1.2584200000000001</v>
      </c>
      <c r="J842" s="2">
        <f t="shared" si="98"/>
        <v>1.2505584869229658</v>
      </c>
      <c r="K842" s="2">
        <f t="shared" si="100"/>
        <v>1.2454692399036711</v>
      </c>
    </row>
    <row r="843" spans="1:11" ht="13.5" x14ac:dyDescent="0.25">
      <c r="A843" s="3">
        <f>TITRES_STAT!B846</f>
        <v>43532</v>
      </c>
      <c r="B843" s="5">
        <f>TITRES_STAT!D846</f>
        <v>1.2692000000000001</v>
      </c>
      <c r="C843" s="2">
        <f t="shared" si="101"/>
        <v>0</v>
      </c>
      <c r="D843" s="2">
        <f t="shared" si="102"/>
        <v>1.2692000000000001</v>
      </c>
      <c r="E843" s="2">
        <f t="shared" si="96"/>
        <v>1.2589099999999998</v>
      </c>
      <c r="F843" s="2">
        <f t="shared" si="97"/>
        <v>1.2469050000000004</v>
      </c>
      <c r="G843" s="2">
        <f t="shared" si="99"/>
        <v>1.2424460000000008</v>
      </c>
      <c r="H843" s="2">
        <f t="shared" si="103"/>
        <v>1.2596650000000051</v>
      </c>
      <c r="I843" s="2">
        <f t="array" ref="I843">SUMPRODUCT(B827:B846, (ROW(B827:B846)-ROW(B827)+1)) / (20*21/2)</f>
        <v>1.2602166666666668</v>
      </c>
      <c r="J843" s="2">
        <f t="shared" si="98"/>
        <v>1.2523338691207786</v>
      </c>
      <c r="K843" s="2">
        <f t="shared" si="100"/>
        <v>1.2463998579466644</v>
      </c>
    </row>
    <row r="844" spans="1:11" ht="13.5" x14ac:dyDescent="0.25">
      <c r="A844" s="3">
        <f>TITRES_STAT!B847</f>
        <v>43535</v>
      </c>
      <c r="B844" s="5">
        <f>TITRES_STAT!D847</f>
        <v>1.2692000000000001</v>
      </c>
      <c r="C844" s="2">
        <f t="shared" si="101"/>
        <v>0</v>
      </c>
      <c r="D844" s="2">
        <f t="shared" si="102"/>
        <v>1.2692000000000001</v>
      </c>
      <c r="E844" s="2">
        <f t="shared" ref="E844:E907" si="104">AVERAGE(B835:B844)</f>
        <v>1.2623399999999998</v>
      </c>
      <c r="F844" s="2">
        <f t="shared" si="97"/>
        <v>1.2486200000000003</v>
      </c>
      <c r="G844" s="2">
        <f t="shared" si="99"/>
        <v>1.2424460000000006</v>
      </c>
      <c r="H844" s="2">
        <f t="shared" si="103"/>
        <v>1.2598870000000051</v>
      </c>
      <c r="I844" s="2">
        <f t="array" ref="I844">SUMPRODUCT(B828:B847, (ROW(B828:B847)-ROW(B828)+1)) / (20*21/2)</f>
        <v>1.2618500000000001</v>
      </c>
      <c r="J844" s="2">
        <f t="shared" si="98"/>
        <v>1.2539401672997521</v>
      </c>
      <c r="K844" s="2">
        <f t="shared" si="100"/>
        <v>1.2472939811644423</v>
      </c>
    </row>
    <row r="845" spans="1:11" ht="13.5" x14ac:dyDescent="0.25">
      <c r="A845" s="3">
        <f>TITRES_STAT!B848</f>
        <v>43536</v>
      </c>
      <c r="B845" s="5">
        <f>TITRES_STAT!D848</f>
        <v>1.2692000000000001</v>
      </c>
      <c r="C845" s="2">
        <f t="shared" si="101"/>
        <v>0</v>
      </c>
      <c r="D845" s="2">
        <f t="shared" si="102"/>
        <v>1.2692000000000001</v>
      </c>
      <c r="E845" s="2">
        <f t="shared" si="104"/>
        <v>1.2657699999999998</v>
      </c>
      <c r="F845" s="2">
        <f t="shared" si="97"/>
        <v>1.2503350000000004</v>
      </c>
      <c r="G845" s="2">
        <f t="shared" si="99"/>
        <v>1.2424460000000004</v>
      </c>
      <c r="H845" s="2">
        <f t="shared" si="103"/>
        <v>1.260109000000005</v>
      </c>
      <c r="I845" s="2">
        <f t="array" ref="I845">SUMPRODUCT(B829:B848, (ROW(B829:B848)-ROW(B829)+1)) / (20*21/2)</f>
        <v>1.2633200000000002</v>
      </c>
      <c r="J845" s="2">
        <f t="shared" si="98"/>
        <v>1.2553934846997759</v>
      </c>
      <c r="K845" s="2">
        <f t="shared" si="100"/>
        <v>1.2481530407266213</v>
      </c>
    </row>
    <row r="846" spans="1:11" ht="13.5" x14ac:dyDescent="0.25">
      <c r="A846" s="3">
        <f>TITRES_STAT!B849</f>
        <v>43537</v>
      </c>
      <c r="B846" s="5">
        <f>TITRES_STAT!D849</f>
        <v>1.2692000000000001</v>
      </c>
      <c r="C846" s="2">
        <f t="shared" si="101"/>
        <v>0</v>
      </c>
      <c r="D846" s="2">
        <f t="shared" si="102"/>
        <v>1.2692000000000001</v>
      </c>
      <c r="E846" s="2">
        <f t="shared" si="104"/>
        <v>1.2691999999999999</v>
      </c>
      <c r="F846" s="2">
        <f t="shared" si="97"/>
        <v>1.2520500000000003</v>
      </c>
      <c r="G846" s="2">
        <f t="shared" si="99"/>
        <v>1.2424460000000004</v>
      </c>
      <c r="H846" s="2">
        <f t="shared" si="103"/>
        <v>1.260331000000005</v>
      </c>
      <c r="I846" s="2">
        <f t="array" ref="I846">SUMPRODUCT(B830:B849, (ROW(B830:B849)-ROW(B830)+1)) / (20*21/2)</f>
        <v>1.2646266666666668</v>
      </c>
      <c r="J846" s="2">
        <f t="shared" si="98"/>
        <v>1.256708390918845</v>
      </c>
      <c r="K846" s="2">
        <f t="shared" si="100"/>
        <v>1.2489784116785185</v>
      </c>
    </row>
    <row r="847" spans="1:11" ht="13.5" x14ac:dyDescent="0.25">
      <c r="A847" s="3">
        <f>TITRES_STAT!B850</f>
        <v>43538</v>
      </c>
      <c r="B847" s="5">
        <f>TITRES_STAT!D850</f>
        <v>1.2692000000000001</v>
      </c>
      <c r="C847" s="2">
        <f t="shared" si="101"/>
        <v>0</v>
      </c>
      <c r="D847" s="2">
        <f t="shared" si="102"/>
        <v>1.2692000000000001</v>
      </c>
      <c r="E847" s="2">
        <f t="shared" si="104"/>
        <v>1.2691999999999999</v>
      </c>
      <c r="F847" s="2">
        <f t="shared" si="97"/>
        <v>1.2537650000000005</v>
      </c>
      <c r="G847" s="2">
        <f t="shared" si="99"/>
        <v>1.2424460000000004</v>
      </c>
      <c r="H847" s="2">
        <f t="shared" si="103"/>
        <v>1.2605530000000051</v>
      </c>
      <c r="I847" s="2">
        <f t="array" ref="I847">SUMPRODUCT(B831:B850, (ROW(B831:B850)-ROW(B831)+1)) / (20*21/2)</f>
        <v>1.2657700000000001</v>
      </c>
      <c r="J847" s="2">
        <f t="shared" si="98"/>
        <v>1.2578980679741931</v>
      </c>
      <c r="K847" s="2">
        <f t="shared" si="100"/>
        <v>1.2497714151421062</v>
      </c>
    </row>
    <row r="848" spans="1:11" ht="13.5" x14ac:dyDescent="0.25">
      <c r="A848" s="3">
        <f>TITRES_STAT!B851</f>
        <v>43539</v>
      </c>
      <c r="B848" s="5">
        <f>TITRES_STAT!D851</f>
        <v>1.2692000000000001</v>
      </c>
      <c r="C848" s="2">
        <f t="shared" si="101"/>
        <v>0</v>
      </c>
      <c r="D848" s="2">
        <f t="shared" si="102"/>
        <v>1.2692000000000001</v>
      </c>
      <c r="E848" s="2">
        <f t="shared" si="104"/>
        <v>1.2691999999999999</v>
      </c>
      <c r="F848" s="2">
        <f t="shared" si="97"/>
        <v>1.2554800000000004</v>
      </c>
      <c r="G848" s="2">
        <f t="shared" si="99"/>
        <v>1.2431320000000001</v>
      </c>
      <c r="H848" s="2">
        <f t="shared" si="103"/>
        <v>1.2607750000000051</v>
      </c>
      <c r="I848" s="2">
        <f t="array" ref="I848">SUMPRODUCT(B832:B851, (ROW(B832:B851)-ROW(B832)+1)) / (20*21/2)</f>
        <v>1.2667500000000003</v>
      </c>
      <c r="J848" s="2">
        <f t="shared" si="98"/>
        <v>1.2589744424528415</v>
      </c>
      <c r="K848" s="2">
        <f t="shared" si="100"/>
        <v>1.2505333204306512</v>
      </c>
    </row>
    <row r="849" spans="1:11" ht="13.5" x14ac:dyDescent="0.25">
      <c r="A849" s="3">
        <f>TITRES_STAT!B852</f>
        <v>43542</v>
      </c>
      <c r="B849" s="5">
        <f>TITRES_STAT!D852</f>
        <v>1.2692000000000001</v>
      </c>
      <c r="C849" s="2">
        <f t="shared" si="101"/>
        <v>0</v>
      </c>
      <c r="D849" s="2">
        <f t="shared" si="102"/>
        <v>1.2692000000000001</v>
      </c>
      <c r="E849" s="2">
        <f t="shared" si="104"/>
        <v>1.2691999999999999</v>
      </c>
      <c r="F849" s="2">
        <f t="shared" si="97"/>
        <v>1.2571950000000005</v>
      </c>
      <c r="G849" s="2">
        <f t="shared" si="99"/>
        <v>1.2438180000000001</v>
      </c>
      <c r="H849" s="2">
        <f t="shared" si="103"/>
        <v>1.2608360000000052</v>
      </c>
      <c r="I849" s="2">
        <f t="array" ref="I849">SUMPRODUCT(B833:B852, (ROW(B833:B852)-ROW(B833)+1)) / (20*21/2)</f>
        <v>1.2675666666666667</v>
      </c>
      <c r="J849" s="2">
        <f t="shared" si="98"/>
        <v>1.2599483050763804</v>
      </c>
      <c r="K849" s="2">
        <f t="shared" si="100"/>
        <v>1.2512653470804298</v>
      </c>
    </row>
    <row r="850" spans="1:11" ht="13.5" x14ac:dyDescent="0.25">
      <c r="A850" s="3">
        <f>TITRES_STAT!B853</f>
        <v>43543</v>
      </c>
      <c r="B850" s="5">
        <f>TITRES_STAT!D853</f>
        <v>1.2692000000000001</v>
      </c>
      <c r="C850" s="2">
        <f t="shared" si="101"/>
        <v>0</v>
      </c>
      <c r="D850" s="2">
        <f t="shared" si="102"/>
        <v>1.2692000000000001</v>
      </c>
      <c r="E850" s="2">
        <f t="shared" si="104"/>
        <v>1.2691999999999999</v>
      </c>
      <c r="F850" s="2">
        <f t="shared" si="97"/>
        <v>1.2589100000000004</v>
      </c>
      <c r="G850" s="2">
        <f t="shared" si="99"/>
        <v>1.2445040000000001</v>
      </c>
      <c r="H850" s="2">
        <f t="shared" si="103"/>
        <v>1.2608970000000053</v>
      </c>
      <c r="I850" s="2">
        <f t="array" ref="I850">SUMPRODUCT(B834:B853, (ROW(B834:B853)-ROW(B834)+1)) / (20*21/2)</f>
        <v>1.270829523809524</v>
      </c>
      <c r="J850" s="2">
        <f t="shared" si="98"/>
        <v>1.26082941887863</v>
      </c>
      <c r="K850" s="2">
        <f t="shared" si="100"/>
        <v>1.2519686668027661</v>
      </c>
    </row>
    <row r="851" spans="1:11" ht="13.5" x14ac:dyDescent="0.25">
      <c r="A851" s="3">
        <f>TITRES_STAT!B854</f>
        <v>43545</v>
      </c>
      <c r="B851" s="5">
        <f>TITRES_STAT!D854</f>
        <v>1.2692000000000001</v>
      </c>
      <c r="C851" s="2">
        <f t="shared" si="101"/>
        <v>0</v>
      </c>
      <c r="D851" s="2">
        <f t="shared" si="102"/>
        <v>1.2692000000000001</v>
      </c>
      <c r="E851" s="2">
        <f t="shared" si="104"/>
        <v>1.2691999999999999</v>
      </c>
      <c r="F851" s="2">
        <f t="shared" si="97"/>
        <v>1.2606250000000006</v>
      </c>
      <c r="G851" s="2">
        <f t="shared" si="99"/>
        <v>1.24519</v>
      </c>
      <c r="H851" s="2">
        <f t="shared" si="103"/>
        <v>1.2609255000000053</v>
      </c>
      <c r="I851" s="2">
        <f t="array" ref="I851">SUMPRODUCT(B835:B854, (ROW(B835:B854)-ROW(B835)+1)) / (20*21/2)</f>
        <v>1.2737985714285716</v>
      </c>
      <c r="J851" s="2">
        <f t="shared" si="98"/>
        <v>1.2616266170806654</v>
      </c>
      <c r="K851" s="2">
        <f t="shared" si="100"/>
        <v>1.2526444053595205</v>
      </c>
    </row>
    <row r="852" spans="1:11" ht="13.5" x14ac:dyDescent="0.25">
      <c r="A852" s="3">
        <f>TITRES_STAT!B855</f>
        <v>43546</v>
      </c>
      <c r="B852" s="5">
        <f>TITRES_STAT!D855</f>
        <v>1.2692000000000001</v>
      </c>
      <c r="C852" s="2">
        <f t="shared" si="101"/>
        <v>0</v>
      </c>
      <c r="D852" s="2">
        <f t="shared" si="102"/>
        <v>1.2692000000000001</v>
      </c>
      <c r="E852" s="2">
        <f t="shared" si="104"/>
        <v>1.2691999999999999</v>
      </c>
      <c r="F852" s="2">
        <f t="shared" ref="F852:F915" si="105">AVERAGE(B833:B852)</f>
        <v>1.2623400000000005</v>
      </c>
      <c r="G852" s="2">
        <f t="shared" si="99"/>
        <v>1.2458759999999998</v>
      </c>
      <c r="H852" s="2">
        <f t="shared" si="103"/>
        <v>1.260954000000005</v>
      </c>
      <c r="I852" s="2">
        <f t="array" ref="I852">SUMPRODUCT(B836:B855, (ROW(B836:B855)-ROW(B836)+1)) / (20*21/2)</f>
        <v>1.2764738095238095</v>
      </c>
      <c r="J852" s="2">
        <f t="shared" si="98"/>
        <v>1.2623478916444117</v>
      </c>
      <c r="K852" s="2">
        <f t="shared" si="100"/>
        <v>1.2532936443650295</v>
      </c>
    </row>
    <row r="853" spans="1:11" ht="13.5" x14ac:dyDescent="0.25">
      <c r="A853" s="3">
        <f>TITRES_STAT!B856</f>
        <v>43549</v>
      </c>
      <c r="B853" s="5">
        <f>TITRES_STAT!D856</f>
        <v>1.2966</v>
      </c>
      <c r="C853" s="2">
        <f t="shared" si="101"/>
        <v>2.7399999999999869E-2</v>
      </c>
      <c r="D853" s="2">
        <f t="shared" si="102"/>
        <v>1.27468</v>
      </c>
      <c r="E853" s="2">
        <f t="shared" si="104"/>
        <v>1.2719399999999998</v>
      </c>
      <c r="F853" s="2">
        <f t="shared" si="105"/>
        <v>1.2654250000000005</v>
      </c>
      <c r="G853" s="2">
        <f t="shared" si="99"/>
        <v>1.2471099999999997</v>
      </c>
      <c r="H853" s="2">
        <f t="shared" si="103"/>
        <v>1.2611195000000053</v>
      </c>
      <c r="I853" s="2">
        <f t="array" ref="I853">SUMPRODUCT(B837:B856, (ROW(B837:B856)-ROW(B837)+1)) / (20*21/2)</f>
        <v>1.2788552380952383</v>
      </c>
      <c r="J853" s="2">
        <f t="shared" ref="J853:J916" si="106">$J$4*B853+J852*(1-$J$4)</f>
        <v>1.2656099972020867</v>
      </c>
      <c r="K853" s="2">
        <f t="shared" si="100"/>
        <v>1.2549919328213031</v>
      </c>
    </row>
    <row r="854" spans="1:11" ht="13.5" x14ac:dyDescent="0.25">
      <c r="A854" s="3">
        <f>TITRES_STAT!B857</f>
        <v>43550</v>
      </c>
      <c r="B854" s="5">
        <f>TITRES_STAT!D857</f>
        <v>1.2966</v>
      </c>
      <c r="C854" s="2">
        <f t="shared" si="101"/>
        <v>0</v>
      </c>
      <c r="D854" s="2">
        <f t="shared" si="102"/>
        <v>1.28016</v>
      </c>
      <c r="E854" s="2">
        <f t="shared" si="104"/>
        <v>1.2746799999999998</v>
      </c>
      <c r="F854" s="2">
        <f t="shared" si="105"/>
        <v>1.2685100000000005</v>
      </c>
      <c r="G854" s="2">
        <f t="shared" si="99"/>
        <v>1.2483439999999997</v>
      </c>
      <c r="H854" s="2">
        <f t="shared" si="103"/>
        <v>1.2611885000000052</v>
      </c>
      <c r="I854" s="2">
        <f t="array" ref="I854">SUMPRODUCT(B838:B857, (ROW(B838:B857)-ROW(B838)+1)) / (20*21/2)</f>
        <v>1.2809428571428574</v>
      </c>
      <c r="J854" s="2">
        <f t="shared" si="106"/>
        <v>1.2685614260399831</v>
      </c>
      <c r="K854" s="2">
        <f t="shared" si="100"/>
        <v>1.2566236217302718</v>
      </c>
    </row>
    <row r="855" spans="1:11" ht="13.5" x14ac:dyDescent="0.25">
      <c r="A855" s="3">
        <f>TITRES_STAT!B858</f>
        <v>43551</v>
      </c>
      <c r="B855" s="5">
        <f>TITRES_STAT!D858</f>
        <v>1.2966</v>
      </c>
      <c r="C855" s="2">
        <f t="shared" si="101"/>
        <v>0</v>
      </c>
      <c r="D855" s="2">
        <f t="shared" si="102"/>
        <v>1.2856399999999999</v>
      </c>
      <c r="E855" s="2">
        <f t="shared" si="104"/>
        <v>1.2774199999999998</v>
      </c>
      <c r="F855" s="2">
        <f t="shared" si="105"/>
        <v>1.2715950000000005</v>
      </c>
      <c r="G855" s="2">
        <f t="shared" si="99"/>
        <v>1.2495779999999994</v>
      </c>
      <c r="H855" s="2">
        <f t="shared" si="103"/>
        <v>1.2613540000000052</v>
      </c>
      <c r="I855" s="2">
        <f t="array" ref="I855">SUMPRODUCT(B839:B858, (ROW(B839:B858)-ROW(B839)+1)) / (20*21/2)</f>
        <v>1.2829000000000002</v>
      </c>
      <c r="J855" s="2">
        <f t="shared" si="106"/>
        <v>1.2712317664171275</v>
      </c>
      <c r="K855" s="2">
        <f t="shared" si="100"/>
        <v>1.2581913228388886</v>
      </c>
    </row>
    <row r="856" spans="1:11" ht="13.5" x14ac:dyDescent="0.25">
      <c r="A856" s="3">
        <f>TITRES_STAT!B859</f>
        <v>43552</v>
      </c>
      <c r="B856" s="5">
        <f>TITRES_STAT!D859</f>
        <v>1.2966</v>
      </c>
      <c r="C856" s="2">
        <f t="shared" si="101"/>
        <v>0</v>
      </c>
      <c r="D856" s="2">
        <f t="shared" si="102"/>
        <v>1.2911199999999998</v>
      </c>
      <c r="E856" s="2">
        <f t="shared" si="104"/>
        <v>1.28016</v>
      </c>
      <c r="F856" s="2">
        <f t="shared" si="105"/>
        <v>1.2746800000000005</v>
      </c>
      <c r="G856" s="2">
        <f t="shared" si="99"/>
        <v>1.2508119999999994</v>
      </c>
      <c r="H856" s="2">
        <f t="shared" si="103"/>
        <v>1.2615195000000052</v>
      </c>
      <c r="I856" s="2">
        <f t="array" ref="I856">SUMPRODUCT(B840:B859, (ROW(B840:B859)-ROW(B840)+1)) / (20*21/2)</f>
        <v>1.2847266666666668</v>
      </c>
      <c r="J856" s="2">
        <f t="shared" si="106"/>
        <v>1.2736477886631152</v>
      </c>
      <c r="K856" s="2">
        <f t="shared" si="100"/>
        <v>1.2596975454726578</v>
      </c>
    </row>
    <row r="857" spans="1:11" ht="13.5" x14ac:dyDescent="0.25">
      <c r="A857" s="3">
        <f>TITRES_STAT!B860</f>
        <v>43553</v>
      </c>
      <c r="B857" s="5">
        <f>TITRES_STAT!D860</f>
        <v>1.2966</v>
      </c>
      <c r="C857" s="2">
        <f t="shared" si="101"/>
        <v>0</v>
      </c>
      <c r="D857" s="2">
        <f t="shared" si="102"/>
        <v>1.2966</v>
      </c>
      <c r="E857" s="2">
        <f t="shared" si="104"/>
        <v>1.2828999999999999</v>
      </c>
      <c r="F857" s="2">
        <f t="shared" si="105"/>
        <v>1.2760500000000004</v>
      </c>
      <c r="G857" s="2">
        <f t="shared" si="99"/>
        <v>1.2520459999999993</v>
      </c>
      <c r="H857" s="2">
        <f t="shared" si="103"/>
        <v>1.2616850000000053</v>
      </c>
      <c r="I857" s="2">
        <f t="array" ref="I857">SUMPRODUCT(B841:B860, (ROW(B841:B860)-ROW(B841)+1)) / (20*21/2)</f>
        <v>1.2864228571428573</v>
      </c>
      <c r="J857" s="2">
        <f t="shared" si="106"/>
        <v>1.2758337135523423</v>
      </c>
      <c r="K857" s="2">
        <f t="shared" si="100"/>
        <v>1.2611447005521614</v>
      </c>
    </row>
    <row r="858" spans="1:11" ht="13.5" x14ac:dyDescent="0.25">
      <c r="A858" s="3">
        <f>TITRES_STAT!B861</f>
        <v>43556</v>
      </c>
      <c r="B858" s="5">
        <f>TITRES_STAT!D861</f>
        <v>1.2966</v>
      </c>
      <c r="C858" s="2">
        <f t="shared" si="101"/>
        <v>0</v>
      </c>
      <c r="D858" s="2">
        <f t="shared" si="102"/>
        <v>1.2966</v>
      </c>
      <c r="E858" s="2">
        <f t="shared" si="104"/>
        <v>1.2856399999999999</v>
      </c>
      <c r="F858" s="2">
        <f t="shared" si="105"/>
        <v>1.2774200000000004</v>
      </c>
      <c r="G858" s="2">
        <f t="shared" si="99"/>
        <v>1.2532799999999993</v>
      </c>
      <c r="H858" s="2">
        <f t="shared" si="103"/>
        <v>1.2618505000000055</v>
      </c>
      <c r="I858" s="2">
        <f t="array" ref="I858">SUMPRODUCT(B842:B861, (ROW(B842:B861)-ROW(B842)+1)) / (20*21/2)</f>
        <v>1.2879885714285717</v>
      </c>
      <c r="J858" s="2">
        <f t="shared" si="106"/>
        <v>1.2778114551187858</v>
      </c>
      <c r="K858" s="2">
        <f t="shared" si="100"/>
        <v>1.2625351044520767</v>
      </c>
    </row>
    <row r="859" spans="1:11" ht="13.5" x14ac:dyDescent="0.25">
      <c r="A859" s="3">
        <f>TITRES_STAT!B862</f>
        <v>43557</v>
      </c>
      <c r="B859" s="5">
        <f>TITRES_STAT!D862</f>
        <v>1.2966</v>
      </c>
      <c r="C859" s="2">
        <f t="shared" si="101"/>
        <v>0</v>
      </c>
      <c r="D859" s="2">
        <f t="shared" si="102"/>
        <v>1.2966</v>
      </c>
      <c r="E859" s="2">
        <f t="shared" si="104"/>
        <v>1.2883799999999999</v>
      </c>
      <c r="F859" s="2">
        <f t="shared" si="105"/>
        <v>1.2787900000000003</v>
      </c>
      <c r="G859" s="2">
        <f t="shared" si="99"/>
        <v>1.254513999999999</v>
      </c>
      <c r="H859" s="2">
        <f t="shared" si="103"/>
        <v>1.2620160000000054</v>
      </c>
      <c r="I859" s="2">
        <f t="array" ref="I859">SUMPRODUCT(B843:B862, (ROW(B843:B862)-ROW(B843)+1)) / (20*21/2)</f>
        <v>1.2894238095238097</v>
      </c>
      <c r="J859" s="2">
        <f t="shared" si="106"/>
        <v>1.2796008403455681</v>
      </c>
      <c r="K859" s="2">
        <f t="shared" si="100"/>
        <v>1.2638709827088581</v>
      </c>
    </row>
    <row r="860" spans="1:11" ht="13.5" x14ac:dyDescent="0.25">
      <c r="A860" s="3">
        <f>TITRES_STAT!B863</f>
        <v>43558</v>
      </c>
      <c r="B860" s="5">
        <f>TITRES_STAT!D863</f>
        <v>1.2966</v>
      </c>
      <c r="C860" s="2">
        <f t="shared" si="101"/>
        <v>0</v>
      </c>
      <c r="D860" s="2">
        <f t="shared" si="102"/>
        <v>1.2966</v>
      </c>
      <c r="E860" s="2">
        <f t="shared" si="104"/>
        <v>1.2911199999999998</v>
      </c>
      <c r="F860" s="2">
        <f t="shared" si="105"/>
        <v>1.2801600000000004</v>
      </c>
      <c r="G860" s="2">
        <f t="shared" si="99"/>
        <v>1.255747999999999</v>
      </c>
      <c r="H860" s="2">
        <f t="shared" si="103"/>
        <v>1.2620530000000054</v>
      </c>
      <c r="I860" s="2">
        <f t="array" ref="I860">SUMPRODUCT(B844:B863, (ROW(B844:B863)-ROW(B844)+1)) / (20*21/2)</f>
        <v>1.2907285714285717</v>
      </c>
      <c r="J860" s="2">
        <f t="shared" si="106"/>
        <v>1.2812198079317043</v>
      </c>
      <c r="K860" s="2">
        <f t="shared" si="100"/>
        <v>1.2651544735830207</v>
      </c>
    </row>
    <row r="861" spans="1:11" ht="13.5" x14ac:dyDescent="0.25">
      <c r="A861" s="3">
        <f>TITRES_STAT!B864</f>
        <v>43559</v>
      </c>
      <c r="B861" s="5">
        <f>TITRES_STAT!D864</f>
        <v>1.2966</v>
      </c>
      <c r="C861" s="2">
        <f t="shared" si="101"/>
        <v>0</v>
      </c>
      <c r="D861" s="2">
        <f t="shared" si="102"/>
        <v>1.2966</v>
      </c>
      <c r="E861" s="2">
        <f t="shared" si="104"/>
        <v>1.29386</v>
      </c>
      <c r="F861" s="2">
        <f t="shared" si="105"/>
        <v>1.2815300000000005</v>
      </c>
      <c r="G861" s="2">
        <f t="shared" si="99"/>
        <v>1.2569819999999989</v>
      </c>
      <c r="H861" s="2">
        <f t="shared" si="103"/>
        <v>1.2619610000000057</v>
      </c>
      <c r="I861" s="2">
        <f t="array" ref="I861">SUMPRODUCT(B845:B864, (ROW(B845:B864)-ROW(B845)+1)) / (20*21/2)</f>
        <v>1.2892933333333336</v>
      </c>
      <c r="J861" s="2">
        <f t="shared" si="106"/>
        <v>1.2826845881286848</v>
      </c>
      <c r="K861" s="2">
        <f t="shared" si="100"/>
        <v>1.266387631481726</v>
      </c>
    </row>
    <row r="862" spans="1:11" ht="13.5" x14ac:dyDescent="0.25">
      <c r="A862" s="3">
        <f>TITRES_STAT!B865</f>
        <v>43560</v>
      </c>
      <c r="B862" s="5">
        <f>TITRES_STAT!D865</f>
        <v>1.2966</v>
      </c>
      <c r="C862" s="2">
        <f t="shared" si="101"/>
        <v>0</v>
      </c>
      <c r="D862" s="2">
        <f t="shared" si="102"/>
        <v>1.2966</v>
      </c>
      <c r="E862" s="2">
        <f t="shared" si="104"/>
        <v>1.2966</v>
      </c>
      <c r="F862" s="2">
        <f t="shared" si="105"/>
        <v>1.2829000000000004</v>
      </c>
      <c r="G862" s="2">
        <f t="shared" si="99"/>
        <v>1.2582159999999989</v>
      </c>
      <c r="H862" s="2">
        <f t="shared" si="103"/>
        <v>1.2618690000000055</v>
      </c>
      <c r="I862" s="2">
        <f t="array" ref="I862">SUMPRODUCT(B846:B865, (ROW(B846:B865)-ROW(B846)+1)) / (20*21/2)</f>
        <v>1.2878580952380956</v>
      </c>
      <c r="J862" s="2">
        <f t="shared" si="106"/>
        <v>1.2840098654497623</v>
      </c>
      <c r="K862" s="2">
        <f t="shared" si="100"/>
        <v>1.2675724302471485</v>
      </c>
    </row>
    <row r="863" spans="1:11" ht="13.5" x14ac:dyDescent="0.25">
      <c r="A863" s="3">
        <f>TITRES_STAT!B866</f>
        <v>43563</v>
      </c>
      <c r="B863" s="5">
        <f>TITRES_STAT!D866</f>
        <v>1.2966</v>
      </c>
      <c r="C863" s="2">
        <f t="shared" si="101"/>
        <v>0</v>
      </c>
      <c r="D863" s="2">
        <f t="shared" si="102"/>
        <v>1.2966</v>
      </c>
      <c r="E863" s="2">
        <f t="shared" si="104"/>
        <v>1.2966</v>
      </c>
      <c r="F863" s="2">
        <f t="shared" si="105"/>
        <v>1.2842700000000005</v>
      </c>
      <c r="G863" s="2">
        <f t="shared" si="99"/>
        <v>1.2594499999999988</v>
      </c>
      <c r="H863" s="2">
        <f t="shared" si="103"/>
        <v>1.2617770000000055</v>
      </c>
      <c r="I863" s="2">
        <f t="array" ref="I863">SUMPRODUCT(B847:B866, (ROW(B847:B866)-ROW(B847)+1)) / (20*21/2)</f>
        <v>1.2864228571428571</v>
      </c>
      <c r="J863" s="2">
        <f t="shared" si="106"/>
        <v>1.2852089258831181</v>
      </c>
      <c r="K863" s="2">
        <f t="shared" si="100"/>
        <v>1.2687107663158879</v>
      </c>
    </row>
    <row r="864" spans="1:11" ht="13.5" x14ac:dyDescent="0.25">
      <c r="A864" s="3">
        <f>TITRES_STAT!B867</f>
        <v>43565</v>
      </c>
      <c r="B864" s="5">
        <f>TITRES_STAT!D867</f>
        <v>1.2692000000000001</v>
      </c>
      <c r="C864" s="2">
        <f t="shared" si="101"/>
        <v>-2.7399999999999869E-2</v>
      </c>
      <c r="D864" s="2">
        <f t="shared" si="102"/>
        <v>1.29112</v>
      </c>
      <c r="E864" s="2">
        <f t="shared" si="104"/>
        <v>1.29386</v>
      </c>
      <c r="F864" s="2">
        <f t="shared" si="105"/>
        <v>1.2842700000000005</v>
      </c>
      <c r="G864" s="2">
        <f t="shared" si="99"/>
        <v>1.260135999999999</v>
      </c>
      <c r="H864" s="2">
        <f t="shared" si="103"/>
        <v>1.2615480000000054</v>
      </c>
      <c r="I864" s="2">
        <f t="array" ref="I864">SUMPRODUCT(B848:B867, (ROW(B848:B867)-ROW(B848)+1)) / (20*21/2)</f>
        <v>1.284987619047619</v>
      </c>
      <c r="J864" s="2">
        <f t="shared" si="106"/>
        <v>1.2836842662752022</v>
      </c>
      <c r="K864" s="2">
        <f t="shared" si="100"/>
        <v>1.268729951950559</v>
      </c>
    </row>
    <row r="865" spans="1:11" ht="13.5" x14ac:dyDescent="0.25">
      <c r="A865" s="3">
        <f>TITRES_STAT!B868</f>
        <v>43566</v>
      </c>
      <c r="B865" s="5">
        <f>TITRES_STAT!D868</f>
        <v>1.2692000000000001</v>
      </c>
      <c r="C865" s="2">
        <f t="shared" si="101"/>
        <v>0</v>
      </c>
      <c r="D865" s="2">
        <f t="shared" si="102"/>
        <v>1.2856400000000001</v>
      </c>
      <c r="E865" s="2">
        <f t="shared" si="104"/>
        <v>1.2911199999999998</v>
      </c>
      <c r="F865" s="2">
        <f t="shared" si="105"/>
        <v>1.2842700000000005</v>
      </c>
      <c r="G865" s="2">
        <f t="shared" si="99"/>
        <v>1.260821999999999</v>
      </c>
      <c r="H865" s="2">
        <f t="shared" si="103"/>
        <v>1.2613190000000056</v>
      </c>
      <c r="I865" s="2">
        <f t="array" ref="I865">SUMPRODUCT(B849:B868, (ROW(B849:B868)-ROW(B849)+1)) / (20*21/2)</f>
        <v>1.283552380952381</v>
      </c>
      <c r="J865" s="2">
        <f t="shared" si="106"/>
        <v>1.2823048123442307</v>
      </c>
      <c r="K865" s="2">
        <f t="shared" si="100"/>
        <v>1.2687483852074</v>
      </c>
    </row>
    <row r="866" spans="1:11" ht="13.5" x14ac:dyDescent="0.25">
      <c r="A866" s="3">
        <f>TITRES_STAT!B869</f>
        <v>43567</v>
      </c>
      <c r="B866" s="5">
        <f>TITRES_STAT!D869</f>
        <v>1.2692000000000001</v>
      </c>
      <c r="C866" s="2">
        <f t="shared" si="101"/>
        <v>0</v>
      </c>
      <c r="D866" s="2">
        <f t="shared" si="102"/>
        <v>1.28016</v>
      </c>
      <c r="E866" s="2">
        <f t="shared" si="104"/>
        <v>1.2883799999999999</v>
      </c>
      <c r="F866" s="2">
        <f t="shared" si="105"/>
        <v>1.2842700000000005</v>
      </c>
      <c r="G866" s="2">
        <f t="shared" si="99"/>
        <v>1.261507999999999</v>
      </c>
      <c r="H866" s="2">
        <f t="shared" si="103"/>
        <v>1.2610900000000056</v>
      </c>
      <c r="I866" s="2">
        <f t="array" ref="I866">SUMPRODUCT(B850:B869, (ROW(B850:B869)-ROW(B850)+1)) / (20*21/2)</f>
        <v>1.2821171428571427</v>
      </c>
      <c r="J866" s="2">
        <f t="shared" si="106"/>
        <v>1.2810567349781137</v>
      </c>
      <c r="K866" s="2">
        <f t="shared" si="100"/>
        <v>1.2687660955914235</v>
      </c>
    </row>
    <row r="867" spans="1:11" ht="13.5" x14ac:dyDescent="0.25">
      <c r="A867" s="3">
        <f>TITRES_STAT!B870</f>
        <v>43570</v>
      </c>
      <c r="B867" s="5">
        <f>TITRES_STAT!D870</f>
        <v>1.2692000000000001</v>
      </c>
      <c r="C867" s="2">
        <f t="shared" si="101"/>
        <v>0</v>
      </c>
      <c r="D867" s="2">
        <f t="shared" si="102"/>
        <v>1.27468</v>
      </c>
      <c r="E867" s="2">
        <f t="shared" si="104"/>
        <v>1.2856399999999999</v>
      </c>
      <c r="F867" s="2">
        <f t="shared" si="105"/>
        <v>1.2842700000000005</v>
      </c>
      <c r="G867" s="2">
        <f t="shared" si="99"/>
        <v>1.2621939999999991</v>
      </c>
      <c r="H867" s="2">
        <f t="shared" si="103"/>
        <v>1.2608610000000053</v>
      </c>
      <c r="I867" s="2">
        <f t="array" ref="I867">SUMPRODUCT(B851:B870, (ROW(B851:B870)-ROW(B851)+1)) / (20*21/2)</f>
        <v>1.2806819047619047</v>
      </c>
      <c r="J867" s="2">
        <f t="shared" si="106"/>
        <v>1.2799275221230553</v>
      </c>
      <c r="K867" s="2">
        <f t="shared" si="100"/>
        <v>1.2687831114505834</v>
      </c>
    </row>
    <row r="868" spans="1:11" ht="13.5" x14ac:dyDescent="0.25">
      <c r="A868" s="3">
        <f>TITRES_STAT!B871</f>
        <v>43571</v>
      </c>
      <c r="B868" s="5">
        <f>TITRES_STAT!D871</f>
        <v>1.2692000000000001</v>
      </c>
      <c r="C868" s="2">
        <f t="shared" si="101"/>
        <v>0</v>
      </c>
      <c r="D868" s="2">
        <f t="shared" si="102"/>
        <v>1.2692000000000001</v>
      </c>
      <c r="E868" s="2">
        <f t="shared" si="104"/>
        <v>1.2828999999999999</v>
      </c>
      <c r="F868" s="2">
        <f t="shared" si="105"/>
        <v>1.2842700000000005</v>
      </c>
      <c r="G868" s="2">
        <f t="shared" si="99"/>
        <v>1.2628799999999991</v>
      </c>
      <c r="H868" s="2">
        <f t="shared" si="103"/>
        <v>1.2608255000000055</v>
      </c>
      <c r="I868" s="2">
        <f t="array" ref="I868">SUMPRODUCT(B852:B871, (ROW(B852:B871)-ROW(B852)+1)) / (20*21/2)</f>
        <v>1.2792466666666666</v>
      </c>
      <c r="J868" s="2">
        <f t="shared" si="106"/>
        <v>1.2789058533494311</v>
      </c>
      <c r="K868" s="2">
        <f t="shared" si="100"/>
        <v>1.268799460021149</v>
      </c>
    </row>
    <row r="869" spans="1:11" ht="13.5" x14ac:dyDescent="0.25">
      <c r="A869" s="3">
        <f>TITRES_STAT!B872</f>
        <v>43572</v>
      </c>
      <c r="B869" s="5">
        <f>TITRES_STAT!D872</f>
        <v>1.2692000000000001</v>
      </c>
      <c r="C869" s="2">
        <f t="shared" si="101"/>
        <v>0</v>
      </c>
      <c r="D869" s="2">
        <f t="shared" si="102"/>
        <v>1.2692000000000001</v>
      </c>
      <c r="E869" s="2">
        <f t="shared" si="104"/>
        <v>1.28016</v>
      </c>
      <c r="F869" s="2">
        <f t="shared" si="105"/>
        <v>1.2842700000000005</v>
      </c>
      <c r="G869" s="2">
        <f t="shared" si="99"/>
        <v>1.2635659999999991</v>
      </c>
      <c r="H869" s="2">
        <f t="shared" si="103"/>
        <v>1.2607900000000054</v>
      </c>
      <c r="I869" s="2">
        <f t="array" ref="I869">SUMPRODUCT(B853:B872, (ROW(B853:B872)-ROW(B853)+1)) / (20*21/2)</f>
        <v>1.2778114285714286</v>
      </c>
      <c r="J869" s="2">
        <f t="shared" si="106"/>
        <v>1.2779814863637711</v>
      </c>
      <c r="K869" s="2">
        <f t="shared" si="100"/>
        <v>1.2688151674713002</v>
      </c>
    </row>
    <row r="870" spans="1:11" ht="13.5" x14ac:dyDescent="0.25">
      <c r="A870" s="3">
        <f>TITRES_STAT!B873</f>
        <v>43573</v>
      </c>
      <c r="B870" s="5">
        <f>TITRES_STAT!D873</f>
        <v>1.2692000000000001</v>
      </c>
      <c r="C870" s="2">
        <f t="shared" si="101"/>
        <v>0</v>
      </c>
      <c r="D870" s="2">
        <f t="shared" si="102"/>
        <v>1.2692000000000001</v>
      </c>
      <c r="E870" s="2">
        <f t="shared" si="104"/>
        <v>1.2774199999999998</v>
      </c>
      <c r="F870" s="2">
        <f t="shared" si="105"/>
        <v>1.2842700000000005</v>
      </c>
      <c r="G870" s="2">
        <f t="shared" si="99"/>
        <v>1.2642519999999993</v>
      </c>
      <c r="H870" s="2">
        <f t="shared" si="103"/>
        <v>1.2607545000000053</v>
      </c>
      <c r="I870" s="2">
        <f t="array" ref="I870">SUMPRODUCT(B854:B873, (ROW(B854:B873)-ROW(B854)+1)) / (20*21/2)</f>
        <v>1.2763761904761903</v>
      </c>
      <c r="J870" s="2">
        <f t="shared" si="106"/>
        <v>1.2771451543291263</v>
      </c>
      <c r="K870" s="2">
        <f t="shared" si="100"/>
        <v>1.268830258943014</v>
      </c>
    </row>
    <row r="871" spans="1:11" ht="13.5" x14ac:dyDescent="0.25">
      <c r="A871" s="3">
        <f>TITRES_STAT!B874</f>
        <v>43574</v>
      </c>
      <c r="B871" s="5">
        <f>TITRES_STAT!D874</f>
        <v>1.2692000000000001</v>
      </c>
      <c r="C871" s="2">
        <f t="shared" si="101"/>
        <v>0</v>
      </c>
      <c r="D871" s="2">
        <f t="shared" si="102"/>
        <v>1.2692000000000001</v>
      </c>
      <c r="E871" s="2">
        <f t="shared" si="104"/>
        <v>1.2746799999999998</v>
      </c>
      <c r="F871" s="2">
        <f t="shared" si="105"/>
        <v>1.2842700000000005</v>
      </c>
      <c r="G871" s="2">
        <f t="shared" si="99"/>
        <v>1.2649379999999992</v>
      </c>
      <c r="H871" s="2">
        <f t="shared" si="103"/>
        <v>1.2606865000000054</v>
      </c>
      <c r="I871" s="2">
        <f t="array" ref="I871">SUMPRODUCT(B855:B874, (ROW(B855:B874)-ROW(B855)+1)) / (20*21/2)</f>
        <v>1.2750714285714284</v>
      </c>
      <c r="J871" s="2">
        <f t="shared" si="106"/>
        <v>1.2763884729644477</v>
      </c>
      <c r="K871" s="2">
        <f t="shared" si="100"/>
        <v>1.2688447585923077</v>
      </c>
    </row>
    <row r="872" spans="1:11" ht="13.5" x14ac:dyDescent="0.25">
      <c r="A872" s="3">
        <f>TITRES_STAT!B875</f>
        <v>43577</v>
      </c>
      <c r="B872" s="5">
        <f>TITRES_STAT!D875</f>
        <v>1.2692000000000001</v>
      </c>
      <c r="C872" s="2">
        <f t="shared" si="101"/>
        <v>0</v>
      </c>
      <c r="D872" s="2">
        <f t="shared" si="102"/>
        <v>1.2692000000000001</v>
      </c>
      <c r="E872" s="2">
        <f t="shared" si="104"/>
        <v>1.2719399999999998</v>
      </c>
      <c r="F872" s="2">
        <f t="shared" si="105"/>
        <v>1.2842700000000005</v>
      </c>
      <c r="G872" s="2">
        <f t="shared" si="99"/>
        <v>1.2656239999999992</v>
      </c>
      <c r="H872" s="2">
        <f t="shared" si="103"/>
        <v>1.2606185000000052</v>
      </c>
      <c r="I872" s="2">
        <f t="array" ref="I872">SUMPRODUCT(B856:B875, (ROW(B856:B875)-ROW(B856)+1)) / (20*21/2)</f>
        <v>1.2738971428571431</v>
      </c>
      <c r="J872" s="2">
        <f t="shared" si="106"/>
        <v>1.2757038564916432</v>
      </c>
      <c r="K872" s="2">
        <f t="shared" si="100"/>
        <v>1.2688586896279037</v>
      </c>
    </row>
    <row r="873" spans="1:11" ht="13.5" x14ac:dyDescent="0.25">
      <c r="A873" s="3">
        <f>TITRES_STAT!B876</f>
        <v>43578</v>
      </c>
      <c r="B873" s="5">
        <f>TITRES_STAT!D876</f>
        <v>1.2692000000000001</v>
      </c>
      <c r="C873" s="2">
        <f t="shared" si="101"/>
        <v>0</v>
      </c>
      <c r="D873" s="2">
        <f t="shared" si="102"/>
        <v>1.2692000000000001</v>
      </c>
      <c r="E873" s="2">
        <f t="shared" si="104"/>
        <v>1.2691999999999999</v>
      </c>
      <c r="F873" s="2">
        <f t="shared" si="105"/>
        <v>1.2829000000000004</v>
      </c>
      <c r="G873" s="2">
        <f t="shared" si="99"/>
        <v>1.2663099999999994</v>
      </c>
      <c r="H873" s="2">
        <f t="shared" si="103"/>
        <v>1.2605505000000052</v>
      </c>
      <c r="I873" s="2">
        <f t="array" ref="I873">SUMPRODUCT(B857:B876, (ROW(B857:B876)-ROW(B857)+1)) / (20*21/2)</f>
        <v>1.2728533333333336</v>
      </c>
      <c r="J873" s="2">
        <f t="shared" si="106"/>
        <v>1.2750844415876772</v>
      </c>
      <c r="K873" s="2">
        <f t="shared" si="100"/>
        <v>1.2688720743483781</v>
      </c>
    </row>
    <row r="874" spans="1:11" ht="13.5" x14ac:dyDescent="0.25">
      <c r="A874" s="3">
        <f>TITRES_STAT!B877</f>
        <v>43579</v>
      </c>
      <c r="B874" s="5">
        <f>TITRES_STAT!D877</f>
        <v>1.2692000000000001</v>
      </c>
      <c r="C874" s="2">
        <f t="shared" si="101"/>
        <v>0</v>
      </c>
      <c r="D874" s="2">
        <f t="shared" si="102"/>
        <v>1.2692000000000001</v>
      </c>
      <c r="E874" s="2">
        <f t="shared" si="104"/>
        <v>1.2691999999999999</v>
      </c>
      <c r="F874" s="2">
        <f t="shared" si="105"/>
        <v>1.2815300000000005</v>
      </c>
      <c r="G874" s="2">
        <f t="shared" si="99"/>
        <v>1.2669959999999993</v>
      </c>
      <c r="H874" s="2">
        <f t="shared" si="103"/>
        <v>1.2604825000000053</v>
      </c>
      <c r="I874" s="2">
        <f t="array" ref="I874">SUMPRODUCT(B858:B877, (ROW(B858:B877)-ROW(B858)+1)) / (20*21/2)</f>
        <v>1.2719400000000003</v>
      </c>
      <c r="J874" s="2">
        <f t="shared" si="106"/>
        <v>1.2745240185793272</v>
      </c>
      <c r="K874" s="2">
        <f t="shared" si="100"/>
        <v>1.2688849341778536</v>
      </c>
    </row>
    <row r="875" spans="1:11" ht="13.5" x14ac:dyDescent="0.25">
      <c r="A875" s="3">
        <f>TITRES_STAT!B878</f>
        <v>43580</v>
      </c>
      <c r="B875" s="5">
        <f>TITRES_STAT!D878</f>
        <v>1.2692000000000001</v>
      </c>
      <c r="C875" s="2">
        <f t="shared" si="101"/>
        <v>0</v>
      </c>
      <c r="D875" s="2">
        <f t="shared" si="102"/>
        <v>1.2692000000000001</v>
      </c>
      <c r="E875" s="2">
        <f t="shared" si="104"/>
        <v>1.2691999999999999</v>
      </c>
      <c r="F875" s="2">
        <f t="shared" si="105"/>
        <v>1.2801600000000004</v>
      </c>
      <c r="G875" s="2">
        <f t="shared" si="99"/>
        <v>1.2676819999999993</v>
      </c>
      <c r="H875" s="2">
        <f t="shared" si="103"/>
        <v>1.2604145000000051</v>
      </c>
      <c r="I875" s="2">
        <f t="array" ref="I875">SUMPRODUCT(B859:B878, (ROW(B859:B878)-ROW(B859)+1)) / (20*21/2)</f>
        <v>1.2711571428571431</v>
      </c>
      <c r="J875" s="2">
        <f t="shared" si="106"/>
        <v>1.2740169691908199</v>
      </c>
      <c r="K875" s="2">
        <f t="shared" si="100"/>
        <v>1.2688972897002908</v>
      </c>
    </row>
    <row r="876" spans="1:11" ht="13.5" x14ac:dyDescent="0.25">
      <c r="A876" s="3">
        <f>TITRES_STAT!B879</f>
        <v>43581</v>
      </c>
      <c r="B876" s="5">
        <f>TITRES_STAT!D879</f>
        <v>1.2692000000000001</v>
      </c>
      <c r="C876" s="2">
        <f t="shared" si="101"/>
        <v>0</v>
      </c>
      <c r="D876" s="2">
        <f t="shared" si="102"/>
        <v>1.2692000000000001</v>
      </c>
      <c r="E876" s="2">
        <f t="shared" si="104"/>
        <v>1.2691999999999999</v>
      </c>
      <c r="F876" s="2">
        <f t="shared" si="105"/>
        <v>1.2787900000000003</v>
      </c>
      <c r="G876" s="2">
        <f t="shared" si="99"/>
        <v>1.2683679999999993</v>
      </c>
      <c r="H876" s="2">
        <f t="shared" si="103"/>
        <v>1.2603465000000051</v>
      </c>
      <c r="I876" s="2">
        <f t="array" ref="I876">SUMPRODUCT(B860:B879, (ROW(B860:B879)-ROW(B860)+1)) / (20*21/2)</f>
        <v>1.270504761904762</v>
      </c>
      <c r="J876" s="2">
        <f t="shared" si="106"/>
        <v>1.2735582102202656</v>
      </c>
      <c r="K876" s="2">
        <f t="shared" si="100"/>
        <v>1.2689091606924363</v>
      </c>
    </row>
    <row r="877" spans="1:11" ht="13.5" x14ac:dyDescent="0.25">
      <c r="A877" s="3">
        <f>TITRES_STAT!B880</f>
        <v>43584</v>
      </c>
      <c r="B877" s="5">
        <f>TITRES_STAT!D880</f>
        <v>1.2692000000000001</v>
      </c>
      <c r="C877" s="2">
        <f t="shared" si="101"/>
        <v>0</v>
      </c>
      <c r="D877" s="2">
        <f t="shared" si="102"/>
        <v>1.2692000000000001</v>
      </c>
      <c r="E877" s="2">
        <f t="shared" si="104"/>
        <v>1.2691999999999999</v>
      </c>
      <c r="F877" s="2">
        <f t="shared" si="105"/>
        <v>1.2774200000000004</v>
      </c>
      <c r="G877" s="2">
        <f t="shared" si="99"/>
        <v>1.2690539999999992</v>
      </c>
      <c r="H877" s="2">
        <f t="shared" si="103"/>
        <v>1.260278500000005</v>
      </c>
      <c r="I877" s="2">
        <f t="array" ref="I877">SUMPRODUCT(B861:B880, (ROW(B861:B880)-ROW(B861)+1)) / (20*21/2)</f>
        <v>1.2699828571428573</v>
      </c>
      <c r="J877" s="2">
        <f t="shared" si="106"/>
        <v>1.2731431425802404</v>
      </c>
      <c r="K877" s="2">
        <f t="shared" si="100"/>
        <v>1.2689205661554781</v>
      </c>
    </row>
    <row r="878" spans="1:11" ht="13.5" x14ac:dyDescent="0.25">
      <c r="A878" s="3">
        <f>TITRES_STAT!B881</f>
        <v>43585</v>
      </c>
      <c r="B878" s="5">
        <f>TITRES_STAT!D881</f>
        <v>1.2692000000000001</v>
      </c>
      <c r="C878" s="2">
        <f t="shared" si="101"/>
        <v>0</v>
      </c>
      <c r="D878" s="2">
        <f t="shared" si="102"/>
        <v>1.2692000000000001</v>
      </c>
      <c r="E878" s="2">
        <f t="shared" si="104"/>
        <v>1.2691999999999999</v>
      </c>
      <c r="F878" s="2">
        <f t="shared" si="105"/>
        <v>1.2760500000000004</v>
      </c>
      <c r="G878" s="2">
        <f t="shared" si="99"/>
        <v>1.2697399999999994</v>
      </c>
      <c r="H878" s="2">
        <f t="shared" si="103"/>
        <v>1.2602100000000049</v>
      </c>
      <c r="I878" s="2">
        <f t="array" ref="I878">SUMPRODUCT(B862:B881, (ROW(B862:B881)-ROW(B862)+1)) / (20*21/2)</f>
        <v>1.2695914285714287</v>
      </c>
      <c r="J878" s="2">
        <f t="shared" si="106"/>
        <v>1.2727676051916461</v>
      </c>
      <c r="K878" s="2">
        <f t="shared" si="100"/>
        <v>1.2689315243454595</v>
      </c>
    </row>
    <row r="879" spans="1:11" ht="13.5" x14ac:dyDescent="0.25">
      <c r="A879" s="3">
        <f>TITRES_STAT!B882</f>
        <v>43587</v>
      </c>
      <c r="B879" s="5">
        <f>TITRES_STAT!D882</f>
        <v>1.2692000000000001</v>
      </c>
      <c r="C879" s="2">
        <f t="shared" si="101"/>
        <v>0</v>
      </c>
      <c r="D879" s="2">
        <f t="shared" si="102"/>
        <v>1.2692000000000001</v>
      </c>
      <c r="E879" s="2">
        <f t="shared" si="104"/>
        <v>1.2691999999999999</v>
      </c>
      <c r="F879" s="2">
        <f t="shared" si="105"/>
        <v>1.2746800000000005</v>
      </c>
      <c r="G879" s="2">
        <f t="shared" si="99"/>
        <v>1.2704259999999994</v>
      </c>
      <c r="H879" s="2">
        <f t="shared" si="103"/>
        <v>1.2601415000000049</v>
      </c>
      <c r="I879" s="2">
        <f t="array" ref="I879">SUMPRODUCT(B863:B882, (ROW(B863:B882)-ROW(B863)+1)) / (20*21/2)</f>
        <v>1.2693304761904765</v>
      </c>
      <c r="J879" s="2">
        <f t="shared" si="106"/>
        <v>1.2724278332686323</v>
      </c>
      <c r="K879" s="2">
        <f t="shared" si="100"/>
        <v>1.2689420528025004</v>
      </c>
    </row>
    <row r="880" spans="1:11" ht="13.5" x14ac:dyDescent="0.25">
      <c r="A880" s="3">
        <f>TITRES_STAT!B883</f>
        <v>43588</v>
      </c>
      <c r="B880" s="5">
        <f>TITRES_STAT!D883</f>
        <v>1.2692000000000001</v>
      </c>
      <c r="C880" s="2">
        <f t="shared" si="101"/>
        <v>0</v>
      </c>
      <c r="D880" s="2">
        <f t="shared" si="102"/>
        <v>1.2692000000000001</v>
      </c>
      <c r="E880" s="2">
        <f t="shared" si="104"/>
        <v>1.2691999999999999</v>
      </c>
      <c r="F880" s="2">
        <f t="shared" si="105"/>
        <v>1.2733100000000004</v>
      </c>
      <c r="G880" s="2">
        <f t="shared" si="99"/>
        <v>1.2711119999999994</v>
      </c>
      <c r="H880" s="2">
        <f t="shared" si="103"/>
        <v>1.2600730000000049</v>
      </c>
      <c r="I880" s="2">
        <f t="array" ref="I880">SUMPRODUCT(B864:B883, (ROW(B864:B883)-ROW(B864)+1)) / (20*21/2)</f>
        <v>1.2692000000000001</v>
      </c>
      <c r="J880" s="2">
        <f t="shared" si="106"/>
        <v>1.2721204205763816</v>
      </c>
      <c r="K880" s="2">
        <f t="shared" si="100"/>
        <v>1.2689521683788731</v>
      </c>
    </row>
    <row r="881" spans="1:11" ht="13.5" x14ac:dyDescent="0.25">
      <c r="A881" s="3">
        <f>TITRES_STAT!B884</f>
        <v>43591</v>
      </c>
      <c r="B881" s="5">
        <f>TITRES_STAT!D884</f>
        <v>1.2692000000000001</v>
      </c>
      <c r="C881" s="2">
        <f t="shared" si="101"/>
        <v>0</v>
      </c>
      <c r="D881" s="2">
        <f t="shared" si="102"/>
        <v>1.2692000000000001</v>
      </c>
      <c r="E881" s="2">
        <f t="shared" si="104"/>
        <v>1.2691999999999999</v>
      </c>
      <c r="F881" s="2">
        <f t="shared" si="105"/>
        <v>1.2719400000000003</v>
      </c>
      <c r="G881" s="2">
        <f t="shared" si="99"/>
        <v>1.2717979999999993</v>
      </c>
      <c r="H881" s="2">
        <f t="shared" si="103"/>
        <v>1.2600045000000049</v>
      </c>
      <c r="I881" s="2">
        <f t="array" ref="I881">SUMPRODUCT(B865:B884, (ROW(B865:B884)-ROW(B865)+1)) / (20*21/2)</f>
        <v>1.2692000000000001</v>
      </c>
      <c r="J881" s="2">
        <f t="shared" si="106"/>
        <v>1.271842285283393</v>
      </c>
      <c r="K881" s="2">
        <f t="shared" si="100"/>
        <v>1.2689618872659763</v>
      </c>
    </row>
    <row r="882" spans="1:11" ht="13.5" x14ac:dyDescent="0.25">
      <c r="A882" s="3">
        <f>TITRES_STAT!B885</f>
        <v>43592</v>
      </c>
      <c r="B882" s="5">
        <f>TITRES_STAT!D885</f>
        <v>1.2692000000000001</v>
      </c>
      <c r="C882" s="2">
        <f t="shared" si="101"/>
        <v>0</v>
      </c>
      <c r="D882" s="2">
        <f t="shared" si="102"/>
        <v>1.2692000000000001</v>
      </c>
      <c r="E882" s="2">
        <f t="shared" si="104"/>
        <v>1.2691999999999999</v>
      </c>
      <c r="F882" s="2">
        <f t="shared" si="105"/>
        <v>1.2705700000000004</v>
      </c>
      <c r="G882" s="2">
        <f t="shared" ref="G882:G945" si="107">AVERAGE(B833:B882)</f>
        <v>1.2724839999999993</v>
      </c>
      <c r="H882" s="2">
        <f t="shared" si="103"/>
        <v>1.2599360000000048</v>
      </c>
      <c r="I882" s="2">
        <f t="array" ref="I882">SUMPRODUCT(B866:B885, (ROW(B866:B885)-ROW(B866)+1)) / (20*21/2)</f>
        <v>1.2692000000000001</v>
      </c>
      <c r="J882" s="2">
        <f t="shared" si="106"/>
        <v>1.2715906390659271</v>
      </c>
      <c r="K882" s="2">
        <f t="shared" si="100"/>
        <v>1.2689712250202518</v>
      </c>
    </row>
    <row r="883" spans="1:11" ht="13.5" x14ac:dyDescent="0.25">
      <c r="A883" s="3">
        <f>TITRES_STAT!B886</f>
        <v>43593</v>
      </c>
      <c r="B883" s="5">
        <f>TITRES_STAT!D886</f>
        <v>1.2692000000000001</v>
      </c>
      <c r="C883" s="2">
        <f t="shared" si="101"/>
        <v>0</v>
      </c>
      <c r="D883" s="2">
        <f t="shared" si="102"/>
        <v>1.2692000000000001</v>
      </c>
      <c r="E883" s="2">
        <f t="shared" si="104"/>
        <v>1.2691999999999999</v>
      </c>
      <c r="F883" s="2">
        <f t="shared" si="105"/>
        <v>1.2692000000000003</v>
      </c>
      <c r="G883" s="2">
        <f t="shared" si="107"/>
        <v>1.2731699999999995</v>
      </c>
      <c r="H883" s="2">
        <f t="shared" si="103"/>
        <v>1.2598675000000048</v>
      </c>
      <c r="I883" s="2">
        <f t="array" ref="I883">SUMPRODUCT(B867:B886, (ROW(B867:B886)-ROW(B867)+1)) / (20*21/2)</f>
        <v>1.2692000000000001</v>
      </c>
      <c r="J883" s="2">
        <f t="shared" si="106"/>
        <v>1.2713629591548865</v>
      </c>
      <c r="K883" s="2">
        <f t="shared" ref="K883:K946" si="108">$K$4*B883+(1-$K$4)*K882</f>
        <v>1.2689801965880851</v>
      </c>
    </row>
    <row r="884" spans="1:11" ht="13.5" x14ac:dyDescent="0.25">
      <c r="A884" s="3">
        <f>TITRES_STAT!B887</f>
        <v>43594</v>
      </c>
      <c r="B884" s="5">
        <f>TITRES_STAT!D887</f>
        <v>1.2692000000000001</v>
      </c>
      <c r="C884" s="2">
        <f t="shared" si="101"/>
        <v>0</v>
      </c>
      <c r="D884" s="2">
        <f t="shared" si="102"/>
        <v>1.2692000000000001</v>
      </c>
      <c r="E884" s="2">
        <f t="shared" si="104"/>
        <v>1.2691999999999999</v>
      </c>
      <c r="F884" s="2">
        <f t="shared" si="105"/>
        <v>1.2692000000000003</v>
      </c>
      <c r="G884" s="2">
        <f t="shared" si="107"/>
        <v>1.2738559999999992</v>
      </c>
      <c r="H884" s="2">
        <f t="shared" si="103"/>
        <v>1.2597990000000048</v>
      </c>
      <c r="I884" s="2">
        <f t="array" ref="I884">SUMPRODUCT(B868:B887, (ROW(B868:B887)-ROW(B868)+1)) / (20*21/2)</f>
        <v>1.2692000000000001</v>
      </c>
      <c r="J884" s="2">
        <f t="shared" si="106"/>
        <v>1.2711569630448973</v>
      </c>
      <c r="K884" s="2">
        <f t="shared" si="108"/>
        <v>1.2689888163297289</v>
      </c>
    </row>
    <row r="885" spans="1:11" ht="13.5" x14ac:dyDescent="0.25">
      <c r="A885" s="3">
        <f>TITRES_STAT!B888</f>
        <v>43595</v>
      </c>
      <c r="B885" s="5">
        <f>TITRES_STAT!D888</f>
        <v>1.2692000000000001</v>
      </c>
      <c r="C885" s="2">
        <f t="shared" si="101"/>
        <v>0</v>
      </c>
      <c r="D885" s="2">
        <f t="shared" si="102"/>
        <v>1.2692000000000001</v>
      </c>
      <c r="E885" s="2">
        <f t="shared" si="104"/>
        <v>1.2691999999999999</v>
      </c>
      <c r="F885" s="2">
        <f t="shared" si="105"/>
        <v>1.2692000000000003</v>
      </c>
      <c r="G885" s="2">
        <f t="shared" si="107"/>
        <v>1.2745419999999994</v>
      </c>
      <c r="H885" s="2">
        <f t="shared" si="103"/>
        <v>1.2597305000000047</v>
      </c>
      <c r="I885" s="2">
        <f t="array" ref="I885">SUMPRODUCT(B869:B888, (ROW(B869:B888)-ROW(B869)+1)) / (20*21/2)</f>
        <v>1.2692000000000001</v>
      </c>
      <c r="J885" s="2">
        <f t="shared" si="106"/>
        <v>1.2709705856120501</v>
      </c>
      <c r="K885" s="2">
        <f t="shared" si="108"/>
        <v>1.2689970980422887</v>
      </c>
    </row>
    <row r="886" spans="1:11" ht="13.5" x14ac:dyDescent="0.25">
      <c r="A886" s="3">
        <f>TITRES_STAT!B889</f>
        <v>43598</v>
      </c>
      <c r="B886" s="5">
        <f>TITRES_STAT!D889</f>
        <v>1.2692000000000001</v>
      </c>
      <c r="C886" s="2">
        <f t="shared" si="101"/>
        <v>0</v>
      </c>
      <c r="D886" s="2">
        <f t="shared" si="102"/>
        <v>1.2692000000000001</v>
      </c>
      <c r="E886" s="2">
        <f t="shared" si="104"/>
        <v>1.2691999999999999</v>
      </c>
      <c r="F886" s="2">
        <f t="shared" si="105"/>
        <v>1.2692000000000003</v>
      </c>
      <c r="G886" s="2">
        <f t="shared" si="107"/>
        <v>1.2752279999999994</v>
      </c>
      <c r="H886" s="2">
        <f t="shared" si="103"/>
        <v>1.2596620000000047</v>
      </c>
      <c r="I886" s="2">
        <f t="array" ref="I886">SUMPRODUCT(B870:B889, (ROW(B870:B889)-ROW(B870)+1)) / (20*21/2)</f>
        <v>1.2692000000000001</v>
      </c>
      <c r="J886" s="2">
        <f t="shared" si="106"/>
        <v>1.2708019584109027</v>
      </c>
      <c r="K886" s="2">
        <f t="shared" si="108"/>
        <v>1.2690050549818068</v>
      </c>
    </row>
    <row r="887" spans="1:11" ht="13.5" x14ac:dyDescent="0.25">
      <c r="A887" s="3">
        <f>TITRES_STAT!B890</f>
        <v>43599</v>
      </c>
      <c r="B887" s="5">
        <f>TITRES_STAT!D890</f>
        <v>1.2692000000000001</v>
      </c>
      <c r="C887" s="2">
        <f t="shared" si="101"/>
        <v>0</v>
      </c>
      <c r="D887" s="2">
        <f t="shared" si="102"/>
        <v>1.2692000000000001</v>
      </c>
      <c r="E887" s="2">
        <f t="shared" si="104"/>
        <v>1.2691999999999999</v>
      </c>
      <c r="F887" s="2">
        <f t="shared" si="105"/>
        <v>1.2692000000000003</v>
      </c>
      <c r="G887" s="2">
        <f t="shared" si="107"/>
        <v>1.2752279999999991</v>
      </c>
      <c r="H887" s="2">
        <f t="shared" si="103"/>
        <v>1.2595935000000049</v>
      </c>
      <c r="I887" s="2">
        <f t="array" ref="I887">SUMPRODUCT(B871:B890, (ROW(B871:B890)-ROW(B871)+1)) / (20*21/2)</f>
        <v>1.2692000000000001</v>
      </c>
      <c r="J887" s="2">
        <f t="shared" si="106"/>
        <v>1.2706493909431977</v>
      </c>
      <c r="K887" s="2">
        <f t="shared" si="108"/>
        <v>1.2690126998844813</v>
      </c>
    </row>
    <row r="888" spans="1:11" ht="13.5" x14ac:dyDescent="0.25">
      <c r="A888" s="3">
        <f>TITRES_STAT!B891</f>
        <v>43600</v>
      </c>
      <c r="B888" s="5">
        <f>TITRES_STAT!D891</f>
        <v>1.2692000000000001</v>
      </c>
      <c r="C888" s="2">
        <f t="shared" si="101"/>
        <v>0</v>
      </c>
      <c r="D888" s="2">
        <f t="shared" si="102"/>
        <v>1.2692000000000001</v>
      </c>
      <c r="E888" s="2">
        <f t="shared" si="104"/>
        <v>1.2691999999999999</v>
      </c>
      <c r="F888" s="2">
        <f t="shared" si="105"/>
        <v>1.2692000000000003</v>
      </c>
      <c r="G888" s="2">
        <f t="shared" si="107"/>
        <v>1.2752279999999991</v>
      </c>
      <c r="H888" s="2">
        <f t="shared" si="103"/>
        <v>1.2595250000000049</v>
      </c>
      <c r="I888" s="2">
        <f t="array" ref="I888">SUMPRODUCT(B872:B891, (ROW(B872:B891)-ROW(B872)+1)) / (20*21/2)</f>
        <v>1.2692000000000001</v>
      </c>
      <c r="J888" s="2">
        <f t="shared" si="106"/>
        <v>1.2705113537105124</v>
      </c>
      <c r="K888" s="2">
        <f t="shared" si="108"/>
        <v>1.2690200449870508</v>
      </c>
    </row>
    <row r="889" spans="1:11" ht="13.5" x14ac:dyDescent="0.25">
      <c r="A889" s="3">
        <f>TITRES_STAT!B892</f>
        <v>43601</v>
      </c>
      <c r="B889" s="5">
        <f>TITRES_STAT!D892</f>
        <v>1.2692000000000001</v>
      </c>
      <c r="C889" s="2">
        <f t="shared" si="101"/>
        <v>0</v>
      </c>
      <c r="D889" s="2">
        <f t="shared" si="102"/>
        <v>1.2692000000000001</v>
      </c>
      <c r="E889" s="2">
        <f t="shared" si="104"/>
        <v>1.2691999999999999</v>
      </c>
      <c r="F889" s="2">
        <f t="shared" si="105"/>
        <v>1.2692000000000003</v>
      </c>
      <c r="G889" s="2">
        <f t="shared" si="107"/>
        <v>1.2752279999999991</v>
      </c>
      <c r="H889" s="2">
        <f t="shared" si="103"/>
        <v>1.2594565000000049</v>
      </c>
      <c r="I889" s="2">
        <f t="array" ref="I889">SUMPRODUCT(B873:B892, (ROW(B873:B892)-ROW(B873)+1)) / (20*21/2)</f>
        <v>1.2692000000000001</v>
      </c>
      <c r="J889" s="2">
        <f t="shared" si="106"/>
        <v>1.2703864628809398</v>
      </c>
      <c r="K889" s="2">
        <f t="shared" si="108"/>
        <v>1.2690271020463821</v>
      </c>
    </row>
    <row r="890" spans="1:11" ht="13.5" x14ac:dyDescent="0.25">
      <c r="A890" s="3">
        <f>TITRES_STAT!B893</f>
        <v>43602</v>
      </c>
      <c r="B890" s="5">
        <f>TITRES_STAT!D893</f>
        <v>1.2692000000000001</v>
      </c>
      <c r="C890" s="2">
        <f t="shared" si="101"/>
        <v>0</v>
      </c>
      <c r="D890" s="2">
        <f t="shared" si="102"/>
        <v>1.2692000000000001</v>
      </c>
      <c r="E890" s="2">
        <f t="shared" si="104"/>
        <v>1.2691999999999999</v>
      </c>
      <c r="F890" s="2">
        <f t="shared" si="105"/>
        <v>1.2692000000000003</v>
      </c>
      <c r="G890" s="2">
        <f t="shared" si="107"/>
        <v>1.2752279999999991</v>
      </c>
      <c r="H890" s="2">
        <f t="shared" si="103"/>
        <v>1.2596280000000049</v>
      </c>
      <c r="I890" s="2">
        <f t="array" ref="I890">SUMPRODUCT(B874:B893, (ROW(B874:B893)-ROW(B874)+1)) / (20*21/2)</f>
        <v>1.2692000000000001</v>
      </c>
      <c r="J890" s="2">
        <f t="shared" si="106"/>
        <v>1.2702734664160886</v>
      </c>
      <c r="K890" s="2">
        <f t="shared" si="108"/>
        <v>1.2690338823582887</v>
      </c>
    </row>
    <row r="891" spans="1:11" ht="13.5" x14ac:dyDescent="0.25">
      <c r="A891" s="3">
        <f>TITRES_STAT!B894</f>
        <v>43605</v>
      </c>
      <c r="B891" s="5">
        <f>TITRES_STAT!D894</f>
        <v>1.2692000000000001</v>
      </c>
      <c r="C891" s="2">
        <f t="shared" si="101"/>
        <v>0</v>
      </c>
      <c r="D891" s="2">
        <f t="shared" si="102"/>
        <v>1.2692000000000001</v>
      </c>
      <c r="E891" s="2">
        <f t="shared" si="104"/>
        <v>1.2691999999999999</v>
      </c>
      <c r="F891" s="2">
        <f t="shared" si="105"/>
        <v>1.2692000000000003</v>
      </c>
      <c r="G891" s="2">
        <f t="shared" si="107"/>
        <v>1.2752279999999991</v>
      </c>
      <c r="H891" s="2">
        <f t="shared" si="103"/>
        <v>1.2597995000000048</v>
      </c>
      <c r="I891" s="2">
        <f t="array" ref="I891">SUMPRODUCT(B875:B894, (ROW(B875:B894)-ROW(B875)+1)) / (20*21/2)</f>
        <v>1.2692000000000001</v>
      </c>
      <c r="J891" s="2">
        <f t="shared" si="106"/>
        <v>1.2701712315193183</v>
      </c>
      <c r="K891" s="2">
        <f t="shared" si="108"/>
        <v>1.2690403967756108</v>
      </c>
    </row>
    <row r="892" spans="1:11" ht="13.5" x14ac:dyDescent="0.25">
      <c r="A892" s="3">
        <f>TITRES_STAT!B895</f>
        <v>43606</v>
      </c>
      <c r="B892" s="5">
        <f>TITRES_STAT!D895</f>
        <v>1.2692000000000001</v>
      </c>
      <c r="C892" s="2">
        <f t="shared" si="101"/>
        <v>0</v>
      </c>
      <c r="D892" s="2">
        <f t="shared" si="102"/>
        <v>1.2692000000000001</v>
      </c>
      <c r="E892" s="2">
        <f t="shared" si="104"/>
        <v>1.2691999999999999</v>
      </c>
      <c r="F892" s="2">
        <f t="shared" si="105"/>
        <v>1.2692000000000003</v>
      </c>
      <c r="G892" s="2">
        <f t="shared" si="107"/>
        <v>1.2752279999999991</v>
      </c>
      <c r="H892" s="2">
        <f t="shared" si="103"/>
        <v>1.2599710000000048</v>
      </c>
      <c r="I892" s="2">
        <f t="array" ref="I892">SUMPRODUCT(B876:B895, (ROW(B876:B895)-ROW(B876)+1)) / (20*21/2)</f>
        <v>1.2692000000000001</v>
      </c>
      <c r="J892" s="2">
        <f t="shared" si="106"/>
        <v>1.2700787332793833</v>
      </c>
      <c r="K892" s="2">
        <f t="shared" si="108"/>
        <v>1.2690466557255868</v>
      </c>
    </row>
    <row r="893" spans="1:11" ht="13.5" x14ac:dyDescent="0.25">
      <c r="A893" s="3">
        <f>TITRES_STAT!B896</f>
        <v>43607</v>
      </c>
      <c r="B893" s="5">
        <f>TITRES_STAT!D896</f>
        <v>1.2692000000000001</v>
      </c>
      <c r="C893" s="2">
        <f t="shared" si="101"/>
        <v>0</v>
      </c>
      <c r="D893" s="2">
        <f t="shared" si="102"/>
        <v>1.2692000000000001</v>
      </c>
      <c r="E893" s="2">
        <f t="shared" si="104"/>
        <v>1.2691999999999999</v>
      </c>
      <c r="F893" s="2">
        <f t="shared" si="105"/>
        <v>1.2692000000000003</v>
      </c>
      <c r="G893" s="2">
        <f t="shared" si="107"/>
        <v>1.2752279999999991</v>
      </c>
      <c r="H893" s="2">
        <f t="shared" si="103"/>
        <v>1.2601425000000048</v>
      </c>
      <c r="I893" s="2">
        <f t="array" ref="I893">SUMPRODUCT(B877:B896, (ROW(B877:B896)-ROW(B877)+1)) / (20*21/2)</f>
        <v>1.2692000000000001</v>
      </c>
      <c r="J893" s="2">
        <f t="shared" si="106"/>
        <v>1.2699950443956325</v>
      </c>
      <c r="K893" s="2">
        <f t="shared" si="108"/>
        <v>1.2690526692265442</v>
      </c>
    </row>
    <row r="894" spans="1:11" ht="13.5" x14ac:dyDescent="0.25">
      <c r="A894" s="3">
        <f>TITRES_STAT!B897</f>
        <v>43608</v>
      </c>
      <c r="B894" s="5">
        <f>TITRES_STAT!D897</f>
        <v>1.2692000000000001</v>
      </c>
      <c r="C894" s="2">
        <f t="shared" si="101"/>
        <v>0</v>
      </c>
      <c r="D894" s="2">
        <f t="shared" si="102"/>
        <v>1.2692000000000001</v>
      </c>
      <c r="E894" s="2">
        <f t="shared" si="104"/>
        <v>1.2691999999999999</v>
      </c>
      <c r="F894" s="2">
        <f t="shared" si="105"/>
        <v>1.2692000000000003</v>
      </c>
      <c r="G894" s="2">
        <f t="shared" si="107"/>
        <v>1.2752279999999991</v>
      </c>
      <c r="H894" s="2">
        <f t="shared" si="103"/>
        <v>1.2603140000000048</v>
      </c>
      <c r="I894" s="2">
        <f t="array" ref="I894">SUMPRODUCT(B878:B897, (ROW(B878:B897)-ROW(B878)+1)) / (20*21/2)</f>
        <v>1.2692000000000001</v>
      </c>
      <c r="J894" s="2">
        <f t="shared" si="106"/>
        <v>1.2699193258817629</v>
      </c>
      <c r="K894" s="2">
        <f t="shared" si="108"/>
        <v>1.2690584469039348</v>
      </c>
    </row>
    <row r="895" spans="1:11" ht="13.5" x14ac:dyDescent="0.25">
      <c r="A895" s="3">
        <f>TITRES_STAT!B898</f>
        <v>43609</v>
      </c>
      <c r="B895" s="5">
        <f>TITRES_STAT!D898</f>
        <v>1.2692000000000001</v>
      </c>
      <c r="C895" s="2">
        <f t="shared" si="101"/>
        <v>0</v>
      </c>
      <c r="D895" s="2">
        <f t="shared" si="102"/>
        <v>1.2692000000000001</v>
      </c>
      <c r="E895" s="2">
        <f t="shared" si="104"/>
        <v>1.2691999999999999</v>
      </c>
      <c r="F895" s="2">
        <f t="shared" si="105"/>
        <v>1.2692000000000003</v>
      </c>
      <c r="G895" s="2">
        <f t="shared" si="107"/>
        <v>1.2752279999999991</v>
      </c>
      <c r="H895" s="2">
        <f t="shared" si="103"/>
        <v>1.2604855000000048</v>
      </c>
      <c r="I895" s="2">
        <f t="array" ref="I895">SUMPRODUCT(B879:B898, (ROW(B879:B898)-ROW(B879)+1)) / (20*21/2)</f>
        <v>1.2692000000000001</v>
      </c>
      <c r="J895" s="2">
        <f t="shared" si="106"/>
        <v>1.2698508186549284</v>
      </c>
      <c r="K895" s="2">
        <f t="shared" si="108"/>
        <v>1.2690639980057414</v>
      </c>
    </row>
    <row r="896" spans="1:11" ht="13.5" x14ac:dyDescent="0.25">
      <c r="A896" s="3">
        <f>TITRES_STAT!B899</f>
        <v>43612</v>
      </c>
      <c r="B896" s="5">
        <f>TITRES_STAT!D899</f>
        <v>1.2692000000000001</v>
      </c>
      <c r="C896" s="2">
        <f t="shared" si="101"/>
        <v>0</v>
      </c>
      <c r="D896" s="2">
        <f t="shared" si="102"/>
        <v>1.2692000000000001</v>
      </c>
      <c r="E896" s="2">
        <f t="shared" si="104"/>
        <v>1.2691999999999999</v>
      </c>
      <c r="F896" s="2">
        <f t="shared" si="105"/>
        <v>1.2692000000000003</v>
      </c>
      <c r="G896" s="2">
        <f t="shared" si="107"/>
        <v>1.2752279999999991</v>
      </c>
      <c r="H896" s="2">
        <f t="shared" si="103"/>
        <v>1.2606570000000048</v>
      </c>
      <c r="I896" s="2">
        <f t="array" ref="I896">SUMPRODUCT(B880:B899, (ROW(B880:B899)-ROW(B880)+1)) / (20*21/2)</f>
        <v>1.2692000000000001</v>
      </c>
      <c r="J896" s="2">
        <f t="shared" si="106"/>
        <v>1.2697888359258878</v>
      </c>
      <c r="K896" s="2">
        <f t="shared" si="108"/>
        <v>1.2690693314172812</v>
      </c>
    </row>
    <row r="897" spans="1:11" ht="13.5" x14ac:dyDescent="0.25">
      <c r="A897" s="3">
        <f>TITRES_STAT!B900</f>
        <v>43613</v>
      </c>
      <c r="B897" s="5">
        <f>TITRES_STAT!D900</f>
        <v>1.2692000000000001</v>
      </c>
      <c r="C897" s="2">
        <f t="shared" si="101"/>
        <v>0</v>
      </c>
      <c r="D897" s="2">
        <f t="shared" si="102"/>
        <v>1.2692000000000001</v>
      </c>
      <c r="E897" s="2">
        <f t="shared" si="104"/>
        <v>1.2691999999999999</v>
      </c>
      <c r="F897" s="2">
        <f t="shared" si="105"/>
        <v>1.2692000000000003</v>
      </c>
      <c r="G897" s="2">
        <f t="shared" si="107"/>
        <v>1.2752279999999991</v>
      </c>
      <c r="H897" s="2">
        <f t="shared" si="103"/>
        <v>1.260828500000005</v>
      </c>
      <c r="I897" s="2">
        <f t="array" ref="I897">SUMPRODUCT(B881:B900, (ROW(B881:B900)-ROW(B881)+1)) / (20*21/2)</f>
        <v>1.2692000000000001</v>
      </c>
      <c r="J897" s="2">
        <f t="shared" si="106"/>
        <v>1.2697327563138985</v>
      </c>
      <c r="K897" s="2">
        <f t="shared" si="108"/>
        <v>1.2690744556754272</v>
      </c>
    </row>
    <row r="898" spans="1:11" ht="13.5" x14ac:dyDescent="0.25">
      <c r="A898" s="3">
        <f>TITRES_STAT!B901</f>
        <v>43614</v>
      </c>
      <c r="B898" s="5">
        <f>TITRES_STAT!D901</f>
        <v>1.2692000000000001</v>
      </c>
      <c r="C898" s="2">
        <f t="shared" si="101"/>
        <v>0</v>
      </c>
      <c r="D898" s="2">
        <f t="shared" si="102"/>
        <v>1.2692000000000001</v>
      </c>
      <c r="E898" s="2">
        <f t="shared" si="104"/>
        <v>1.2691999999999999</v>
      </c>
      <c r="F898" s="2">
        <f t="shared" si="105"/>
        <v>1.2692000000000003</v>
      </c>
      <c r="G898" s="2">
        <f t="shared" si="107"/>
        <v>1.2752279999999991</v>
      </c>
      <c r="H898" s="2">
        <f t="shared" si="103"/>
        <v>1.261000000000005</v>
      </c>
      <c r="I898" s="2">
        <f t="array" ref="I898">SUMPRODUCT(B882:B901, (ROW(B882:B901)-ROW(B882)+1)) / (20*21/2)</f>
        <v>1.2692000000000001</v>
      </c>
      <c r="J898" s="2">
        <f t="shared" si="106"/>
        <v>1.2696820176173369</v>
      </c>
      <c r="K898" s="2">
        <f t="shared" si="108"/>
        <v>1.2690793789822734</v>
      </c>
    </row>
    <row r="899" spans="1:11" ht="13.5" x14ac:dyDescent="0.25">
      <c r="A899" s="3">
        <f>TITRES_STAT!B902</f>
        <v>43615</v>
      </c>
      <c r="B899" s="5">
        <f>TITRES_STAT!D902</f>
        <v>1.2692000000000001</v>
      </c>
      <c r="C899" s="2">
        <f t="shared" si="101"/>
        <v>0</v>
      </c>
      <c r="D899" s="2">
        <f t="shared" si="102"/>
        <v>1.2692000000000001</v>
      </c>
      <c r="E899" s="2">
        <f t="shared" si="104"/>
        <v>1.2691999999999999</v>
      </c>
      <c r="F899" s="2">
        <f t="shared" si="105"/>
        <v>1.2692000000000003</v>
      </c>
      <c r="G899" s="2">
        <f t="shared" si="107"/>
        <v>1.2752279999999991</v>
      </c>
      <c r="H899" s="2">
        <f t="shared" si="103"/>
        <v>1.261171500000005</v>
      </c>
      <c r="I899" s="2">
        <f t="array" ref="I899">SUMPRODUCT(B883:B902, (ROW(B883:B902)-ROW(B883)+1)) / (20*21/2)</f>
        <v>1.2692000000000001</v>
      </c>
      <c r="J899" s="2">
        <f t="shared" si="106"/>
        <v>1.2696361111775907</v>
      </c>
      <c r="K899" s="2">
        <f t="shared" si="108"/>
        <v>1.2690841092182628</v>
      </c>
    </row>
    <row r="900" spans="1:11" ht="13.5" x14ac:dyDescent="0.25">
      <c r="A900" s="3">
        <f>TITRES_STAT!B903</f>
        <v>43616</v>
      </c>
      <c r="B900" s="5">
        <f>TITRES_STAT!D903</f>
        <v>1.2692000000000001</v>
      </c>
      <c r="C900" s="2">
        <f t="shared" ref="C900:C963" si="109">B900-B899</f>
        <v>0</v>
      </c>
      <c r="D900" s="2">
        <f t="shared" si="102"/>
        <v>1.2692000000000001</v>
      </c>
      <c r="E900" s="2">
        <f t="shared" si="104"/>
        <v>1.2691999999999999</v>
      </c>
      <c r="F900" s="2">
        <f t="shared" si="105"/>
        <v>1.2692000000000003</v>
      </c>
      <c r="G900" s="2">
        <f t="shared" si="107"/>
        <v>1.2752279999999991</v>
      </c>
      <c r="H900" s="2">
        <f t="shared" si="103"/>
        <v>1.261343000000005</v>
      </c>
      <c r="I900" s="2">
        <f t="array" ref="I900">SUMPRODUCT(B884:B903, (ROW(B884:B903)-ROW(B884)+1)) / (20*21/2)</f>
        <v>1.2692000000000001</v>
      </c>
      <c r="J900" s="2">
        <f t="shared" si="106"/>
        <v>1.269594576779725</v>
      </c>
      <c r="K900" s="2">
        <f t="shared" si="108"/>
        <v>1.2690886539548016</v>
      </c>
    </row>
    <row r="901" spans="1:11" ht="13.5" x14ac:dyDescent="0.25">
      <c r="A901" s="3">
        <f>TITRES_STAT!B904</f>
        <v>43619</v>
      </c>
      <c r="B901" s="5">
        <f>TITRES_STAT!D904</f>
        <v>1.2692000000000001</v>
      </c>
      <c r="C901" s="2">
        <f t="shared" si="109"/>
        <v>0</v>
      </c>
      <c r="D901" s="2">
        <f t="shared" si="102"/>
        <v>1.2692000000000001</v>
      </c>
      <c r="E901" s="2">
        <f t="shared" si="104"/>
        <v>1.2691999999999999</v>
      </c>
      <c r="F901" s="2">
        <f t="shared" si="105"/>
        <v>1.2692000000000003</v>
      </c>
      <c r="G901" s="2">
        <f t="shared" si="107"/>
        <v>1.2752279999999991</v>
      </c>
      <c r="H901" s="2">
        <f t="shared" si="103"/>
        <v>1.261514500000005</v>
      </c>
      <c r="I901" s="2">
        <f t="array" ref="I901">SUMPRODUCT(B885:B904, (ROW(B885:B904)-ROW(B885)+1)) / (20*21/2)</f>
        <v>1.2692000000000001</v>
      </c>
      <c r="J901" s="2">
        <f t="shared" si="106"/>
        <v>1.2695569980387988</v>
      </c>
      <c r="K901" s="2">
        <f t="shared" si="108"/>
        <v>1.2690930204663782</v>
      </c>
    </row>
    <row r="902" spans="1:11" ht="13.5" x14ac:dyDescent="0.25">
      <c r="A902" s="3">
        <f>TITRES_STAT!B905</f>
        <v>43623</v>
      </c>
      <c r="B902" s="5">
        <f>TITRES_STAT!D905</f>
        <v>1.2692000000000001</v>
      </c>
      <c r="C902" s="2">
        <f t="shared" si="109"/>
        <v>0</v>
      </c>
      <c r="D902" s="2">
        <f t="shared" ref="D902:D965" si="110">AVERAGE(B898:B902)</f>
        <v>1.2692000000000001</v>
      </c>
      <c r="E902" s="2">
        <f t="shared" si="104"/>
        <v>1.2691999999999999</v>
      </c>
      <c r="F902" s="2">
        <f t="shared" si="105"/>
        <v>1.2692000000000003</v>
      </c>
      <c r="G902" s="2">
        <f t="shared" si="107"/>
        <v>1.2752279999999991</v>
      </c>
      <c r="H902" s="2">
        <f t="shared" si="103"/>
        <v>1.261686000000005</v>
      </c>
      <c r="I902" s="2">
        <f t="array" ref="I902">SUMPRODUCT(B886:B905, (ROW(B886:B905)-ROW(B886)+1)) / (20*21/2)</f>
        <v>1.2692000000000001</v>
      </c>
      <c r="J902" s="2">
        <f t="shared" si="106"/>
        <v>1.26952299822558</v>
      </c>
      <c r="K902" s="2">
        <f t="shared" si="108"/>
        <v>1.2690972157422067</v>
      </c>
    </row>
    <row r="903" spans="1:11" ht="13.5" x14ac:dyDescent="0.25">
      <c r="A903" s="3">
        <f>TITRES_STAT!B906</f>
        <v>43626</v>
      </c>
      <c r="B903" s="5">
        <f>TITRES_STAT!D906</f>
        <v>1.2692000000000001</v>
      </c>
      <c r="C903" s="2">
        <f t="shared" si="109"/>
        <v>0</v>
      </c>
      <c r="D903" s="2">
        <f t="shared" si="110"/>
        <v>1.2692000000000001</v>
      </c>
      <c r="E903" s="2">
        <f t="shared" si="104"/>
        <v>1.2691999999999999</v>
      </c>
      <c r="F903" s="2">
        <f t="shared" si="105"/>
        <v>1.2692000000000003</v>
      </c>
      <c r="G903" s="2">
        <f t="shared" si="107"/>
        <v>1.2746799999999991</v>
      </c>
      <c r="H903" s="2">
        <f t="shared" si="103"/>
        <v>1.2617890000000049</v>
      </c>
      <c r="I903" s="2">
        <f t="array" ref="I903">SUMPRODUCT(B887:B906, (ROW(B887:B906)-ROW(B887)+1)) / (20*21/2)</f>
        <v>1.2692000000000001</v>
      </c>
      <c r="J903" s="2">
        <f t="shared" si="106"/>
        <v>1.2694922364898107</v>
      </c>
      <c r="K903" s="2">
        <f t="shared" si="108"/>
        <v>1.2691012464974143</v>
      </c>
    </row>
    <row r="904" spans="1:11" ht="13.5" x14ac:dyDescent="0.25">
      <c r="A904" s="3">
        <f>TITRES_STAT!B907</f>
        <v>43627</v>
      </c>
      <c r="B904" s="5">
        <f>TITRES_STAT!D907</f>
        <v>1.2692000000000001</v>
      </c>
      <c r="C904" s="2">
        <f t="shared" si="109"/>
        <v>0</v>
      </c>
      <c r="D904" s="2">
        <f t="shared" si="110"/>
        <v>1.2692000000000001</v>
      </c>
      <c r="E904" s="2">
        <f t="shared" si="104"/>
        <v>1.2691999999999999</v>
      </c>
      <c r="F904" s="2">
        <f t="shared" si="105"/>
        <v>1.2692000000000003</v>
      </c>
      <c r="G904" s="2">
        <f t="shared" si="107"/>
        <v>1.2741319999999994</v>
      </c>
      <c r="H904" s="2">
        <f t="shared" si="103"/>
        <v>1.2618920000000051</v>
      </c>
      <c r="I904" s="2">
        <f t="array" ref="I904">SUMPRODUCT(B888:B907, (ROW(B888:B907)-ROW(B888)+1)) / (20*21/2)</f>
        <v>1.2692000000000001</v>
      </c>
      <c r="J904" s="2">
        <f t="shared" si="106"/>
        <v>1.2694644044431622</v>
      </c>
      <c r="K904" s="2">
        <f t="shared" si="108"/>
        <v>1.2691051191837903</v>
      </c>
    </row>
    <row r="905" spans="1:11" ht="13.5" x14ac:dyDescent="0.25">
      <c r="A905" s="3">
        <f>TITRES_STAT!B908</f>
        <v>43628</v>
      </c>
      <c r="B905" s="5">
        <f>TITRES_STAT!D908</f>
        <v>1.2692000000000001</v>
      </c>
      <c r="C905" s="2">
        <f t="shared" si="109"/>
        <v>0</v>
      </c>
      <c r="D905" s="2">
        <f t="shared" si="110"/>
        <v>1.2692000000000001</v>
      </c>
      <c r="E905" s="2">
        <f t="shared" si="104"/>
        <v>1.2691999999999999</v>
      </c>
      <c r="F905" s="2">
        <f t="shared" si="105"/>
        <v>1.2692000000000003</v>
      </c>
      <c r="G905" s="2">
        <f t="shared" si="107"/>
        <v>1.2735839999999994</v>
      </c>
      <c r="H905" s="2">
        <f t="shared" si="103"/>
        <v>1.2619950000000051</v>
      </c>
      <c r="I905" s="2">
        <f t="array" ref="I905">SUMPRODUCT(B889:B908, (ROW(B889:B908)-ROW(B889)+1)) / (20*21/2)</f>
        <v>1.2692000000000001</v>
      </c>
      <c r="J905" s="2">
        <f t="shared" si="106"/>
        <v>1.269439223067623</v>
      </c>
      <c r="K905" s="2">
        <f t="shared" si="108"/>
        <v>1.2691088400001125</v>
      </c>
    </row>
    <row r="906" spans="1:11" ht="13.5" x14ac:dyDescent="0.25">
      <c r="A906" s="3">
        <f>TITRES_STAT!B909</f>
        <v>43629</v>
      </c>
      <c r="B906" s="5">
        <f>TITRES_STAT!D909</f>
        <v>1.2692000000000001</v>
      </c>
      <c r="C906" s="2">
        <f t="shared" si="109"/>
        <v>0</v>
      </c>
      <c r="D906" s="2">
        <f t="shared" si="110"/>
        <v>1.2692000000000001</v>
      </c>
      <c r="E906" s="2">
        <f t="shared" si="104"/>
        <v>1.2691999999999999</v>
      </c>
      <c r="F906" s="2">
        <f t="shared" si="105"/>
        <v>1.2692000000000003</v>
      </c>
      <c r="G906" s="2">
        <f t="shared" si="107"/>
        <v>1.2730359999999994</v>
      </c>
      <c r="H906" s="2">
        <f t="shared" ref="H906:H969" si="111">AVERAGE(B707:B906)</f>
        <v>1.262098000000005</v>
      </c>
      <c r="I906" s="2">
        <f t="array" ref="I906">SUMPRODUCT(B890:B909, (ROW(B890:B909)-ROW(B890)+1)) / (20*21/2)</f>
        <v>1.2692000000000001</v>
      </c>
      <c r="J906" s="2">
        <f t="shared" si="106"/>
        <v>1.2694164399183256</v>
      </c>
      <c r="K906" s="2">
        <f t="shared" si="108"/>
        <v>1.2691124149020689</v>
      </c>
    </row>
    <row r="907" spans="1:11" ht="13.5" x14ac:dyDescent="0.25">
      <c r="A907" s="3">
        <f>TITRES_STAT!B910</f>
        <v>43630</v>
      </c>
      <c r="B907" s="5">
        <f>TITRES_STAT!D910</f>
        <v>1.2692000000000001</v>
      </c>
      <c r="C907" s="2">
        <f t="shared" si="109"/>
        <v>0</v>
      </c>
      <c r="D907" s="2">
        <f t="shared" si="110"/>
        <v>1.2692000000000001</v>
      </c>
      <c r="E907" s="2">
        <f t="shared" si="104"/>
        <v>1.2691999999999999</v>
      </c>
      <c r="F907" s="2">
        <f t="shared" si="105"/>
        <v>1.2692000000000003</v>
      </c>
      <c r="G907" s="2">
        <f t="shared" si="107"/>
        <v>1.2724879999999994</v>
      </c>
      <c r="H907" s="2">
        <f t="shared" si="111"/>
        <v>1.2622010000000052</v>
      </c>
      <c r="I907" s="2">
        <f t="array" ref="I907">SUMPRODUCT(B891:B910, (ROW(B891:B910)-ROW(B891)+1)) / (20*21/2)</f>
        <v>1.2692000000000001</v>
      </c>
      <c r="J907" s="2">
        <f t="shared" si="106"/>
        <v>1.2693958265927709</v>
      </c>
      <c r="K907" s="2">
        <f t="shared" si="108"/>
        <v>1.2691158496117918</v>
      </c>
    </row>
    <row r="908" spans="1:11" ht="13.5" x14ac:dyDescent="0.25">
      <c r="A908" s="3">
        <f>TITRES_STAT!B911</f>
        <v>43633</v>
      </c>
      <c r="B908" s="5">
        <f>TITRES_STAT!D911</f>
        <v>1.2692000000000001</v>
      </c>
      <c r="C908" s="2">
        <f t="shared" si="109"/>
        <v>0</v>
      </c>
      <c r="D908" s="2">
        <f t="shared" si="110"/>
        <v>1.2692000000000001</v>
      </c>
      <c r="E908" s="2">
        <f t="shared" ref="E908:E971" si="112">AVERAGE(B899:B908)</f>
        <v>1.2691999999999999</v>
      </c>
      <c r="F908" s="2">
        <f t="shared" si="105"/>
        <v>1.2692000000000003</v>
      </c>
      <c r="G908" s="2">
        <f t="shared" si="107"/>
        <v>1.2719399999999994</v>
      </c>
      <c r="H908" s="2">
        <f t="shared" si="111"/>
        <v>1.2623040000000052</v>
      </c>
      <c r="I908" s="2">
        <f t="array" ref="I908">SUMPRODUCT(B892:B911, (ROW(B892:B911)-ROW(B892)+1)) / (20*21/2)</f>
        <v>1.2692000000000001</v>
      </c>
      <c r="J908" s="2">
        <f t="shared" si="106"/>
        <v>1.2693771764410786</v>
      </c>
      <c r="K908" s="2">
        <f t="shared" si="108"/>
        <v>1.2691191496270158</v>
      </c>
    </row>
    <row r="909" spans="1:11" ht="13.5" x14ac:dyDescent="0.25">
      <c r="A909" s="3">
        <f>TITRES_STAT!B912</f>
        <v>43634</v>
      </c>
      <c r="B909" s="5">
        <f>TITRES_STAT!D912</f>
        <v>1.2692000000000001</v>
      </c>
      <c r="C909" s="2">
        <f t="shared" si="109"/>
        <v>0</v>
      </c>
      <c r="D909" s="2">
        <f t="shared" si="110"/>
        <v>1.2692000000000001</v>
      </c>
      <c r="E909" s="2">
        <f t="shared" si="112"/>
        <v>1.2691999999999999</v>
      </c>
      <c r="F909" s="2">
        <f t="shared" si="105"/>
        <v>1.2692000000000003</v>
      </c>
      <c r="G909" s="2">
        <f t="shared" si="107"/>
        <v>1.2713919999999994</v>
      </c>
      <c r="H909" s="2">
        <f t="shared" si="111"/>
        <v>1.2624070000000049</v>
      </c>
      <c r="I909" s="2">
        <f t="array" ref="I909">SUMPRODUCT(B893:B912, (ROW(B893:B912)-ROW(B893)+1)) / (20*21/2)</f>
        <v>1.2692000000000001</v>
      </c>
      <c r="J909" s="2">
        <f t="shared" si="106"/>
        <v>1.2693603024943094</v>
      </c>
      <c r="K909" s="2">
        <f t="shared" si="108"/>
        <v>1.269122320229878</v>
      </c>
    </row>
    <row r="910" spans="1:11" ht="13.5" x14ac:dyDescent="0.25">
      <c r="A910" s="3">
        <f>TITRES_STAT!B913</f>
        <v>43635</v>
      </c>
      <c r="B910" s="5">
        <f>TITRES_STAT!D913</f>
        <v>1.2692000000000001</v>
      </c>
      <c r="C910" s="2">
        <f t="shared" si="109"/>
        <v>0</v>
      </c>
      <c r="D910" s="2">
        <f t="shared" si="110"/>
        <v>1.2692000000000001</v>
      </c>
      <c r="E910" s="2">
        <f t="shared" si="112"/>
        <v>1.2691999999999999</v>
      </c>
      <c r="F910" s="2">
        <f t="shared" si="105"/>
        <v>1.2692000000000003</v>
      </c>
      <c r="G910" s="2">
        <f t="shared" si="107"/>
        <v>1.2708439999999994</v>
      </c>
      <c r="H910" s="2">
        <f t="shared" si="111"/>
        <v>1.2625100000000051</v>
      </c>
      <c r="I910" s="2">
        <f t="array" ref="I910">SUMPRODUCT(B894:B913, (ROW(B894:B913)-ROW(B894)+1)) / (20*21/2)</f>
        <v>1.2692000000000001</v>
      </c>
      <c r="J910" s="2">
        <f t="shared" si="106"/>
        <v>1.2693450355900895</v>
      </c>
      <c r="K910" s="2">
        <f t="shared" si="108"/>
        <v>1.2691253664953732</v>
      </c>
    </row>
    <row r="911" spans="1:11" ht="13.5" x14ac:dyDescent="0.25">
      <c r="A911" s="3">
        <f>TITRES_STAT!B914</f>
        <v>43636</v>
      </c>
      <c r="B911" s="5">
        <f>TITRES_STAT!D914</f>
        <v>1.2692000000000001</v>
      </c>
      <c r="C911" s="2">
        <f t="shared" si="109"/>
        <v>0</v>
      </c>
      <c r="D911" s="2">
        <f t="shared" si="110"/>
        <v>1.2692000000000001</v>
      </c>
      <c r="E911" s="2">
        <f t="shared" si="112"/>
        <v>1.2691999999999999</v>
      </c>
      <c r="F911" s="2">
        <f t="shared" si="105"/>
        <v>1.2692000000000003</v>
      </c>
      <c r="G911" s="2">
        <f t="shared" si="107"/>
        <v>1.2702959999999992</v>
      </c>
      <c r="H911" s="2">
        <f t="shared" si="111"/>
        <v>1.2626130000000051</v>
      </c>
      <c r="I911" s="2">
        <f t="array" ref="I911">SUMPRODUCT(B895:B914, (ROW(B895:B914)-ROW(B895)+1)) / (20*21/2)</f>
        <v>1.2692000000000001</v>
      </c>
      <c r="J911" s="2">
        <f t="shared" si="106"/>
        <v>1.2693312226767477</v>
      </c>
      <c r="K911" s="2">
        <f t="shared" si="108"/>
        <v>1.2691282932994763</v>
      </c>
    </row>
    <row r="912" spans="1:11" ht="13.5" x14ac:dyDescent="0.25">
      <c r="A912" s="3">
        <f>TITRES_STAT!B915</f>
        <v>43637</v>
      </c>
      <c r="B912" s="5">
        <f>TITRES_STAT!D915</f>
        <v>1.2692000000000001</v>
      </c>
      <c r="C912" s="2">
        <f t="shared" si="109"/>
        <v>0</v>
      </c>
      <c r="D912" s="2">
        <f t="shared" si="110"/>
        <v>1.2692000000000001</v>
      </c>
      <c r="E912" s="2">
        <f t="shared" si="112"/>
        <v>1.2691999999999999</v>
      </c>
      <c r="F912" s="2">
        <f t="shared" si="105"/>
        <v>1.2692000000000003</v>
      </c>
      <c r="G912" s="2">
        <f t="shared" si="107"/>
        <v>1.2697479999999992</v>
      </c>
      <c r="H912" s="2">
        <f t="shared" si="111"/>
        <v>1.2625445000000051</v>
      </c>
      <c r="I912" s="2">
        <f t="array" ref="I912">SUMPRODUCT(B896:B915, (ROW(B896:B915)-ROW(B896)+1)) / (20*21/2)</f>
        <v>1.2692000000000001</v>
      </c>
      <c r="J912" s="2">
        <f t="shared" si="106"/>
        <v>1.2693187252789624</v>
      </c>
      <c r="K912" s="2">
        <f t="shared" si="108"/>
        <v>1.2691311053269478</v>
      </c>
    </row>
    <row r="913" spans="1:11" ht="13.5" x14ac:dyDescent="0.25">
      <c r="A913" s="3">
        <f>TITRES_STAT!B916</f>
        <v>43640</v>
      </c>
      <c r="B913" s="5">
        <f>TITRES_STAT!D916</f>
        <v>1.2692000000000001</v>
      </c>
      <c r="C913" s="2">
        <f t="shared" si="109"/>
        <v>0</v>
      </c>
      <c r="D913" s="2">
        <f t="shared" si="110"/>
        <v>1.2692000000000001</v>
      </c>
      <c r="E913" s="2">
        <f t="shared" si="112"/>
        <v>1.2691999999999999</v>
      </c>
      <c r="F913" s="2">
        <f t="shared" si="105"/>
        <v>1.2692000000000003</v>
      </c>
      <c r="G913" s="2">
        <f t="shared" si="107"/>
        <v>1.2691999999999992</v>
      </c>
      <c r="H913" s="2">
        <f t="shared" si="111"/>
        <v>1.262476000000005</v>
      </c>
      <c r="I913" s="2">
        <f t="array" ref="I913">SUMPRODUCT(B897:B916, (ROW(B897:B916)-ROW(B897)+1)) / (20*21/2)</f>
        <v>1.2692000000000001</v>
      </c>
      <c r="J913" s="2">
        <f t="shared" si="106"/>
        <v>1.2693074181095376</v>
      </c>
      <c r="K913" s="2">
        <f t="shared" si="108"/>
        <v>1.2691338070788323</v>
      </c>
    </row>
    <row r="914" spans="1:11" ht="13.5" x14ac:dyDescent="0.25">
      <c r="A914" s="3">
        <f>TITRES_STAT!B917</f>
        <v>43641</v>
      </c>
      <c r="B914" s="5">
        <f>TITRES_STAT!D917</f>
        <v>1.2692000000000001</v>
      </c>
      <c r="C914" s="2">
        <f t="shared" si="109"/>
        <v>0</v>
      </c>
      <c r="D914" s="2">
        <f t="shared" si="110"/>
        <v>1.2692000000000001</v>
      </c>
      <c r="E914" s="2">
        <f t="shared" si="112"/>
        <v>1.2691999999999999</v>
      </c>
      <c r="F914" s="2">
        <f t="shared" si="105"/>
        <v>1.2692000000000003</v>
      </c>
      <c r="G914" s="2">
        <f t="shared" si="107"/>
        <v>1.2691999999999992</v>
      </c>
      <c r="H914" s="2">
        <f t="shared" si="111"/>
        <v>1.262407500000005</v>
      </c>
      <c r="I914" s="2">
        <f t="array" ref="I914">SUMPRODUCT(B898:B917, (ROW(B898:B917)-ROW(B898)+1)) / (20*21/2)</f>
        <v>1.2692000000000001</v>
      </c>
      <c r="J914" s="2">
        <f t="shared" si="106"/>
        <v>1.2692971878133914</v>
      </c>
      <c r="K914" s="2">
        <f t="shared" si="108"/>
        <v>1.2691364028796626</v>
      </c>
    </row>
    <row r="915" spans="1:11" ht="13.5" x14ac:dyDescent="0.25">
      <c r="A915" s="3">
        <f>TITRES_STAT!B918</f>
        <v>43642</v>
      </c>
      <c r="B915" s="5">
        <f>TITRES_STAT!D918</f>
        <v>1.2692000000000001</v>
      </c>
      <c r="C915" s="2">
        <f t="shared" si="109"/>
        <v>0</v>
      </c>
      <c r="D915" s="2">
        <f t="shared" si="110"/>
        <v>1.2692000000000001</v>
      </c>
      <c r="E915" s="2">
        <f t="shared" si="112"/>
        <v>1.2691999999999999</v>
      </c>
      <c r="F915" s="2">
        <f t="shared" si="105"/>
        <v>1.2692000000000003</v>
      </c>
      <c r="G915" s="2">
        <f t="shared" si="107"/>
        <v>1.2691999999999992</v>
      </c>
      <c r="H915" s="2">
        <f t="shared" si="111"/>
        <v>1.262339000000005</v>
      </c>
      <c r="I915" s="2">
        <f t="array" ref="I915">SUMPRODUCT(B899:B918, (ROW(B899:B918)-ROW(B899)+1)) / (20*21/2)</f>
        <v>1.2692000000000001</v>
      </c>
      <c r="J915" s="2">
        <f t="shared" si="106"/>
        <v>1.2692879318311638</v>
      </c>
      <c r="K915" s="2">
        <f t="shared" si="108"/>
        <v>1.2691388968843818</v>
      </c>
    </row>
    <row r="916" spans="1:11" ht="13.5" x14ac:dyDescent="0.25">
      <c r="A916" s="3">
        <f>TITRES_STAT!B919</f>
        <v>43643</v>
      </c>
      <c r="B916" s="5">
        <f>TITRES_STAT!D919</f>
        <v>1.2692000000000001</v>
      </c>
      <c r="C916" s="2">
        <f t="shared" si="109"/>
        <v>0</v>
      </c>
      <c r="D916" s="2">
        <f t="shared" si="110"/>
        <v>1.2692000000000001</v>
      </c>
      <c r="E916" s="2">
        <f t="shared" si="112"/>
        <v>1.2691999999999999</v>
      </c>
      <c r="F916" s="2">
        <f t="shared" ref="F916:F979" si="113">AVERAGE(B897:B916)</f>
        <v>1.2692000000000003</v>
      </c>
      <c r="G916" s="2">
        <f t="shared" si="107"/>
        <v>1.2691999999999992</v>
      </c>
      <c r="H916" s="2">
        <f t="shared" si="111"/>
        <v>1.262270500000005</v>
      </c>
      <c r="I916" s="2">
        <f t="array" ref="I916">SUMPRODUCT(B900:B919, (ROW(B900:B919)-ROW(B900)+1)) / (20*21/2)</f>
        <v>1.2692000000000001</v>
      </c>
      <c r="J916" s="2">
        <f t="shared" si="106"/>
        <v>1.2692795573710531</v>
      </c>
      <c r="K916" s="2">
        <f t="shared" si="108"/>
        <v>1.2691412930849943</v>
      </c>
    </row>
    <row r="917" spans="1:11" ht="13.5" x14ac:dyDescent="0.25">
      <c r="A917" s="3">
        <f>TITRES_STAT!B920</f>
        <v>43644</v>
      </c>
      <c r="B917" s="5">
        <f>TITRES_STAT!D920</f>
        <v>1.2692000000000001</v>
      </c>
      <c r="C917" s="2">
        <f t="shared" si="109"/>
        <v>0</v>
      </c>
      <c r="D917" s="2">
        <f t="shared" si="110"/>
        <v>1.2692000000000001</v>
      </c>
      <c r="E917" s="2">
        <f t="shared" si="112"/>
        <v>1.2691999999999999</v>
      </c>
      <c r="F917" s="2">
        <f t="shared" si="113"/>
        <v>1.2692000000000003</v>
      </c>
      <c r="G917" s="2">
        <f t="shared" si="107"/>
        <v>1.2691999999999992</v>
      </c>
      <c r="H917" s="2">
        <f t="shared" si="111"/>
        <v>1.2622020000000049</v>
      </c>
      <c r="I917" s="2">
        <f t="array" ref="I917">SUMPRODUCT(B901:B920, (ROW(B901:B920)-ROW(B901)+1)) / (20*21/2)</f>
        <v>1.2692000000000001</v>
      </c>
      <c r="J917" s="2">
        <f t="shared" ref="J917:J980" si="114">$J$4*B917+J916*(1-$J$4)</f>
        <v>1.2692719804785719</v>
      </c>
      <c r="K917" s="2">
        <f t="shared" si="108"/>
        <v>1.2691435953169554</v>
      </c>
    </row>
    <row r="918" spans="1:11" ht="13.5" x14ac:dyDescent="0.25">
      <c r="A918" s="3">
        <f>TITRES_STAT!B921</f>
        <v>43647</v>
      </c>
      <c r="B918" s="5">
        <f>TITRES_STAT!D921</f>
        <v>1.2692000000000001</v>
      </c>
      <c r="C918" s="2">
        <f t="shared" si="109"/>
        <v>0</v>
      </c>
      <c r="D918" s="2">
        <f t="shared" si="110"/>
        <v>1.2692000000000001</v>
      </c>
      <c r="E918" s="2">
        <f t="shared" si="112"/>
        <v>1.2691999999999999</v>
      </c>
      <c r="F918" s="2">
        <f t="shared" si="113"/>
        <v>1.2692000000000003</v>
      </c>
      <c r="G918" s="2">
        <f t="shared" si="107"/>
        <v>1.2691999999999992</v>
      </c>
      <c r="H918" s="2">
        <f t="shared" si="111"/>
        <v>1.2621335000000049</v>
      </c>
      <c r="I918" s="2">
        <f t="array" ref="I918">SUMPRODUCT(B902:B921, (ROW(B902:B921)-ROW(B902)+1)) / (20*21/2)</f>
        <v>1.2692000000000001</v>
      </c>
      <c r="J918" s="2">
        <f t="shared" si="114"/>
        <v>1.2692651251948985</v>
      </c>
      <c r="K918" s="2">
        <f t="shared" si="108"/>
        <v>1.2691458072653101</v>
      </c>
    </row>
    <row r="919" spans="1:11" ht="13.5" x14ac:dyDescent="0.25">
      <c r="A919" s="3">
        <f>TITRES_STAT!B922</f>
        <v>43648</v>
      </c>
      <c r="B919" s="5">
        <f>TITRES_STAT!D922</f>
        <v>1.2692000000000001</v>
      </c>
      <c r="C919" s="2">
        <f t="shared" si="109"/>
        <v>0</v>
      </c>
      <c r="D919" s="2">
        <f t="shared" si="110"/>
        <v>1.2692000000000001</v>
      </c>
      <c r="E919" s="2">
        <f t="shared" si="112"/>
        <v>1.2691999999999999</v>
      </c>
      <c r="F919" s="2">
        <f t="shared" si="113"/>
        <v>1.2692000000000003</v>
      </c>
      <c r="G919" s="2">
        <f t="shared" si="107"/>
        <v>1.2691999999999992</v>
      </c>
      <c r="H919" s="2">
        <f t="shared" si="111"/>
        <v>1.2620650000000049</v>
      </c>
      <c r="I919" s="2">
        <f t="array" ref="I919">SUMPRODUCT(B903:B922, (ROW(B903:B922)-ROW(B903)+1)) / (20*21/2)</f>
        <v>1.2692000000000001</v>
      </c>
      <c r="J919" s="2">
        <f t="shared" si="114"/>
        <v>1.2692589227953845</v>
      </c>
      <c r="K919" s="2">
        <f t="shared" si="108"/>
        <v>1.2691479324705921</v>
      </c>
    </row>
    <row r="920" spans="1:11" ht="13.5" x14ac:dyDescent="0.25">
      <c r="A920" s="3">
        <f>TITRES_STAT!B923</f>
        <v>43649</v>
      </c>
      <c r="B920" s="5">
        <f>TITRES_STAT!D923</f>
        <v>1.2692000000000001</v>
      </c>
      <c r="C920" s="2">
        <f t="shared" si="109"/>
        <v>0</v>
      </c>
      <c r="D920" s="2">
        <f t="shared" si="110"/>
        <v>1.2692000000000001</v>
      </c>
      <c r="E920" s="2">
        <f t="shared" si="112"/>
        <v>1.2691999999999999</v>
      </c>
      <c r="F920" s="2">
        <f t="shared" si="113"/>
        <v>1.2692000000000003</v>
      </c>
      <c r="G920" s="2">
        <f t="shared" si="107"/>
        <v>1.2691999999999992</v>
      </c>
      <c r="H920" s="2">
        <f t="shared" si="111"/>
        <v>1.2619965000000049</v>
      </c>
      <c r="I920" s="2">
        <f t="array" ref="I920">SUMPRODUCT(B904:B923, (ROW(B904:B923)-ROW(B904)+1)) / (20*21/2)</f>
        <v>1.2692000000000001</v>
      </c>
      <c r="J920" s="2">
        <f t="shared" si="114"/>
        <v>1.2692533111005861</v>
      </c>
      <c r="K920" s="2">
        <f t="shared" si="108"/>
        <v>1.2691499743344905</v>
      </c>
    </row>
    <row r="921" spans="1:11" ht="13.5" x14ac:dyDescent="0.25">
      <c r="A921" s="3">
        <f>TITRES_STAT!B924</f>
        <v>43650</v>
      </c>
      <c r="B921" s="5">
        <f>TITRES_STAT!D924</f>
        <v>1.2692000000000001</v>
      </c>
      <c r="C921" s="2">
        <f t="shared" si="109"/>
        <v>0</v>
      </c>
      <c r="D921" s="2">
        <f t="shared" si="110"/>
        <v>1.2692000000000001</v>
      </c>
      <c r="E921" s="2">
        <f t="shared" si="112"/>
        <v>1.2691999999999999</v>
      </c>
      <c r="F921" s="2">
        <f t="shared" si="113"/>
        <v>1.2692000000000003</v>
      </c>
      <c r="G921" s="2">
        <f t="shared" si="107"/>
        <v>1.2691999999999992</v>
      </c>
      <c r="H921" s="2">
        <f t="shared" si="111"/>
        <v>1.2619280000000048</v>
      </c>
      <c r="I921" s="2">
        <f t="array" ref="I921">SUMPRODUCT(B905:B924, (ROW(B905:B924)-ROW(B905)+1)) / (20*21/2)</f>
        <v>1.2692000000000001</v>
      </c>
      <c r="J921" s="2">
        <f t="shared" si="114"/>
        <v>1.2692482338529114</v>
      </c>
      <c r="K921" s="2">
        <f t="shared" si="108"/>
        <v>1.269151936125295</v>
      </c>
    </row>
    <row r="922" spans="1:11" ht="13.5" x14ac:dyDescent="0.25">
      <c r="A922" s="3">
        <f>TITRES_STAT!B925</f>
        <v>43651</v>
      </c>
      <c r="B922" s="5">
        <f>TITRES_STAT!D925</f>
        <v>1.2692000000000001</v>
      </c>
      <c r="C922" s="2">
        <f t="shared" si="109"/>
        <v>0</v>
      </c>
      <c r="D922" s="2">
        <f t="shared" si="110"/>
        <v>1.2692000000000001</v>
      </c>
      <c r="E922" s="2">
        <f t="shared" si="112"/>
        <v>1.2691999999999999</v>
      </c>
      <c r="F922" s="2">
        <f t="shared" si="113"/>
        <v>1.2692000000000003</v>
      </c>
      <c r="G922" s="2">
        <f t="shared" si="107"/>
        <v>1.2691999999999992</v>
      </c>
      <c r="H922" s="2">
        <f t="shared" si="111"/>
        <v>1.2618595000000048</v>
      </c>
      <c r="I922" s="2">
        <f t="array" ref="I922">SUMPRODUCT(B906:B925, (ROW(B906:B925)-ROW(B906)+1)) / (20*21/2)</f>
        <v>1.2692000000000001</v>
      </c>
      <c r="J922" s="2">
        <f t="shared" si="114"/>
        <v>1.2692436401526344</v>
      </c>
      <c r="K922" s="2">
        <f t="shared" si="108"/>
        <v>1.2691538209831266</v>
      </c>
    </row>
    <row r="923" spans="1:11" ht="13.5" x14ac:dyDescent="0.25">
      <c r="A923" s="3">
        <f>TITRES_STAT!B926</f>
        <v>43654</v>
      </c>
      <c r="B923" s="5">
        <f>TITRES_STAT!D926</f>
        <v>1.2692000000000001</v>
      </c>
      <c r="C923" s="2">
        <f t="shared" si="109"/>
        <v>0</v>
      </c>
      <c r="D923" s="2">
        <f t="shared" si="110"/>
        <v>1.2692000000000001</v>
      </c>
      <c r="E923" s="2">
        <f t="shared" si="112"/>
        <v>1.2691999999999999</v>
      </c>
      <c r="F923" s="2">
        <f t="shared" si="113"/>
        <v>1.2692000000000003</v>
      </c>
      <c r="G923" s="2">
        <f t="shared" si="107"/>
        <v>1.2691999999999992</v>
      </c>
      <c r="H923" s="2">
        <f t="shared" si="111"/>
        <v>1.261791000000005</v>
      </c>
      <c r="I923" s="2">
        <f t="array" ref="I923">SUMPRODUCT(B907:B926, (ROW(B907:B926)-ROW(B907)+1)) / (20*21/2)</f>
        <v>1.2692000000000001</v>
      </c>
      <c r="J923" s="2">
        <f t="shared" si="114"/>
        <v>1.2692394839476218</v>
      </c>
      <c r="K923" s="2">
        <f t="shared" si="108"/>
        <v>1.2691556319249648</v>
      </c>
    </row>
    <row r="924" spans="1:11" ht="13.5" x14ac:dyDescent="0.25">
      <c r="A924" s="3">
        <f>TITRES_STAT!B927</f>
        <v>43655</v>
      </c>
      <c r="B924" s="5">
        <f>TITRES_STAT!D927</f>
        <v>1.2692000000000001</v>
      </c>
      <c r="C924" s="2">
        <f t="shared" si="109"/>
        <v>0</v>
      </c>
      <c r="D924" s="2">
        <f t="shared" si="110"/>
        <v>1.2692000000000001</v>
      </c>
      <c r="E924" s="2">
        <f t="shared" si="112"/>
        <v>1.2691999999999999</v>
      </c>
      <c r="F924" s="2">
        <f t="shared" si="113"/>
        <v>1.2692000000000003</v>
      </c>
      <c r="G924" s="2">
        <f t="shared" si="107"/>
        <v>1.2691999999999992</v>
      </c>
      <c r="H924" s="2">
        <f t="shared" si="111"/>
        <v>1.261722500000005</v>
      </c>
      <c r="I924" s="2">
        <f t="array" ref="I924">SUMPRODUCT(B908:B927, (ROW(B908:B927)-ROW(B908)+1)) / (20*21/2)</f>
        <v>1.2692000000000001</v>
      </c>
      <c r="J924" s="2">
        <f t="shared" si="114"/>
        <v>1.2692357235716578</v>
      </c>
      <c r="K924" s="2">
        <f t="shared" si="108"/>
        <v>1.2691573718494762</v>
      </c>
    </row>
    <row r="925" spans="1:11" ht="13.5" x14ac:dyDescent="0.25">
      <c r="A925" s="3">
        <f>TITRES_STAT!B928</f>
        <v>43656</v>
      </c>
      <c r="B925" s="5">
        <f>TITRES_STAT!D928</f>
        <v>1.2692000000000001</v>
      </c>
      <c r="C925" s="2">
        <f t="shared" si="109"/>
        <v>0</v>
      </c>
      <c r="D925" s="2">
        <f t="shared" si="110"/>
        <v>1.2692000000000001</v>
      </c>
      <c r="E925" s="2">
        <f t="shared" si="112"/>
        <v>1.2691999999999999</v>
      </c>
      <c r="F925" s="2">
        <f t="shared" si="113"/>
        <v>1.2692000000000003</v>
      </c>
      <c r="G925" s="2">
        <f t="shared" si="107"/>
        <v>1.2691999999999992</v>
      </c>
      <c r="H925" s="2">
        <f t="shared" si="111"/>
        <v>1.2616540000000047</v>
      </c>
      <c r="I925" s="2">
        <f t="array" ref="I925">SUMPRODUCT(B909:B928, (ROW(B909:B928)-ROW(B909)+1)) / (20*21/2)</f>
        <v>1.2692000000000001</v>
      </c>
      <c r="J925" s="2">
        <f t="shared" si="114"/>
        <v>1.2692323213267382</v>
      </c>
      <c r="K925" s="2">
        <f t="shared" si="108"/>
        <v>1.2691590435416538</v>
      </c>
    </row>
    <row r="926" spans="1:11" ht="13.5" x14ac:dyDescent="0.25">
      <c r="A926" s="3">
        <f>TITRES_STAT!B929</f>
        <v>43657</v>
      </c>
      <c r="B926" s="5">
        <f>TITRES_STAT!D929</f>
        <v>1.2692000000000001</v>
      </c>
      <c r="C926" s="2">
        <f t="shared" si="109"/>
        <v>0</v>
      </c>
      <c r="D926" s="2">
        <f t="shared" si="110"/>
        <v>1.2692000000000001</v>
      </c>
      <c r="E926" s="2">
        <f t="shared" si="112"/>
        <v>1.2691999999999999</v>
      </c>
      <c r="F926" s="2">
        <f t="shared" si="113"/>
        <v>1.2692000000000003</v>
      </c>
      <c r="G926" s="2">
        <f t="shared" si="107"/>
        <v>1.2691999999999992</v>
      </c>
      <c r="H926" s="2">
        <f t="shared" si="111"/>
        <v>1.2615510000000048</v>
      </c>
      <c r="I926" s="2">
        <f t="array" ref="I926">SUMPRODUCT(B910:B929, (ROW(B910:B929)-ROW(B910)+1)) / (20*21/2)</f>
        <v>1.2692000000000001</v>
      </c>
      <c r="J926" s="2">
        <f t="shared" si="114"/>
        <v>1.2692292431051442</v>
      </c>
      <c r="K926" s="2">
        <f t="shared" si="108"/>
        <v>1.2691606496772754</v>
      </c>
    </row>
    <row r="927" spans="1:11" ht="13.5" x14ac:dyDescent="0.25">
      <c r="A927" s="3">
        <f>TITRES_STAT!B930</f>
        <v>43658</v>
      </c>
      <c r="B927" s="5">
        <f>TITRES_STAT!D930</f>
        <v>1.2692000000000001</v>
      </c>
      <c r="C927" s="2">
        <f t="shared" si="109"/>
        <v>0</v>
      </c>
      <c r="D927" s="2">
        <f t="shared" si="110"/>
        <v>1.2692000000000001</v>
      </c>
      <c r="E927" s="2">
        <f t="shared" si="112"/>
        <v>1.2691999999999999</v>
      </c>
      <c r="F927" s="2">
        <f t="shared" si="113"/>
        <v>1.2692000000000003</v>
      </c>
      <c r="G927" s="2">
        <f t="shared" si="107"/>
        <v>1.2691999999999992</v>
      </c>
      <c r="H927" s="2">
        <f t="shared" si="111"/>
        <v>1.2614480000000048</v>
      </c>
      <c r="I927" s="2">
        <f t="array" ref="I927">SUMPRODUCT(B911:B930, (ROW(B911:B930)-ROW(B911)+1)) / (20*21/2)</f>
        <v>1.2727142857142859</v>
      </c>
      <c r="J927" s="2">
        <f t="shared" si="114"/>
        <v>1.2692264580475114</v>
      </c>
      <c r="K927" s="2">
        <f t="shared" si="108"/>
        <v>1.2691621928271863</v>
      </c>
    </row>
    <row r="928" spans="1:11" ht="13.5" x14ac:dyDescent="0.25">
      <c r="A928" s="3">
        <f>TITRES_STAT!B931</f>
        <v>43661</v>
      </c>
      <c r="B928" s="5">
        <f>TITRES_STAT!D931</f>
        <v>1.2692000000000001</v>
      </c>
      <c r="C928" s="2">
        <f t="shared" si="109"/>
        <v>0</v>
      </c>
      <c r="D928" s="2">
        <f t="shared" si="110"/>
        <v>1.2692000000000001</v>
      </c>
      <c r="E928" s="2">
        <f t="shared" si="112"/>
        <v>1.2691999999999999</v>
      </c>
      <c r="F928" s="2">
        <f t="shared" si="113"/>
        <v>1.2692000000000003</v>
      </c>
      <c r="G928" s="2">
        <f t="shared" si="107"/>
        <v>1.2691999999999992</v>
      </c>
      <c r="H928" s="2">
        <f t="shared" si="111"/>
        <v>1.2613450000000048</v>
      </c>
      <c r="I928" s="2">
        <f t="array" ref="I928">SUMPRODUCT(B912:B931, (ROW(B912:B931)-ROW(B912)+1)) / (20*21/2)</f>
        <v>1.2760528571428573</v>
      </c>
      <c r="J928" s="2">
        <f t="shared" si="114"/>
        <v>1.2692239382334629</v>
      </c>
      <c r="K928" s="2">
        <f t="shared" si="108"/>
        <v>1.2691636754614144</v>
      </c>
    </row>
    <row r="929" spans="1:11" ht="13.5" x14ac:dyDescent="0.25">
      <c r="A929" s="3">
        <f>TITRES_STAT!B932</f>
        <v>43662</v>
      </c>
      <c r="B929" s="5">
        <f>TITRES_STAT!D932</f>
        <v>1.2692000000000001</v>
      </c>
      <c r="C929" s="2">
        <f t="shared" si="109"/>
        <v>0</v>
      </c>
      <c r="D929" s="2">
        <f t="shared" si="110"/>
        <v>1.2692000000000001</v>
      </c>
      <c r="E929" s="2">
        <f t="shared" si="112"/>
        <v>1.2691999999999999</v>
      </c>
      <c r="F929" s="2">
        <f t="shared" si="113"/>
        <v>1.2692000000000003</v>
      </c>
      <c r="G929" s="2">
        <f t="shared" si="107"/>
        <v>1.2691999999999992</v>
      </c>
      <c r="H929" s="2">
        <f t="shared" si="111"/>
        <v>1.2612420000000046</v>
      </c>
      <c r="I929" s="2">
        <f t="array" ref="I929">SUMPRODUCT(B913:B932, (ROW(B913:B932)-ROW(B913)+1)) / (20*21/2)</f>
        <v>1.2792157142857143</v>
      </c>
      <c r="J929" s="2">
        <f t="shared" si="114"/>
        <v>1.2692216584017046</v>
      </c>
      <c r="K929" s="2">
        <f t="shared" si="108"/>
        <v>1.2691650999531237</v>
      </c>
    </row>
    <row r="930" spans="1:11" ht="13.5" x14ac:dyDescent="0.25">
      <c r="A930" s="3">
        <f>TITRES_STAT!B933</f>
        <v>43663</v>
      </c>
      <c r="B930" s="5">
        <f>TITRES_STAT!D933</f>
        <v>1.3061</v>
      </c>
      <c r="C930" s="2">
        <f t="shared" si="109"/>
        <v>3.6899999999999933E-2</v>
      </c>
      <c r="D930" s="2">
        <f t="shared" si="110"/>
        <v>1.27658</v>
      </c>
      <c r="E930" s="2">
        <f t="shared" si="112"/>
        <v>1.2728899999999999</v>
      </c>
      <c r="F930" s="2">
        <f t="shared" si="113"/>
        <v>1.2710450000000004</v>
      </c>
      <c r="G930" s="2">
        <f t="shared" si="107"/>
        <v>1.2699379999999993</v>
      </c>
      <c r="H930" s="2">
        <f t="shared" si="111"/>
        <v>1.2613235000000045</v>
      </c>
      <c r="I930" s="2">
        <f t="array" ref="I930">SUMPRODUCT(B914:B933, (ROW(B914:B933)-ROW(B914)+1)) / (20*21/2)</f>
        <v>1.2822028571428572</v>
      </c>
      <c r="J930" s="2">
        <f t="shared" si="114"/>
        <v>1.272733881411066</v>
      </c>
      <c r="K930" s="2">
        <f t="shared" si="108"/>
        <v>1.2706135274059425</v>
      </c>
    </row>
    <row r="931" spans="1:11" ht="13.5" x14ac:dyDescent="0.25">
      <c r="A931" s="3">
        <f>TITRES_STAT!B934</f>
        <v>43664</v>
      </c>
      <c r="B931" s="5">
        <f>TITRES_STAT!D934</f>
        <v>1.3061</v>
      </c>
      <c r="C931" s="2">
        <f t="shared" si="109"/>
        <v>0</v>
      </c>
      <c r="D931" s="2">
        <f t="shared" si="110"/>
        <v>1.28396</v>
      </c>
      <c r="E931" s="2">
        <f t="shared" si="112"/>
        <v>1.27658</v>
      </c>
      <c r="F931" s="2">
        <f t="shared" si="113"/>
        <v>1.2728900000000003</v>
      </c>
      <c r="G931" s="2">
        <f t="shared" si="107"/>
        <v>1.2706759999999995</v>
      </c>
      <c r="H931" s="2">
        <f t="shared" si="111"/>
        <v>1.2614050000000043</v>
      </c>
      <c r="I931" s="2">
        <f t="array" ref="I931">SUMPRODUCT(B915:B934, (ROW(B915:B934)-ROW(B915)+1)) / (20*21/2)</f>
        <v>1.2850142857142861</v>
      </c>
      <c r="J931" s="2">
        <f t="shared" si="114"/>
        <v>1.2759116069909644</v>
      </c>
      <c r="K931" s="2">
        <f t="shared" si="108"/>
        <v>1.2720051537821802</v>
      </c>
    </row>
    <row r="932" spans="1:11" ht="13.5" x14ac:dyDescent="0.25">
      <c r="A932" s="3">
        <f>TITRES_STAT!B935</f>
        <v>43665</v>
      </c>
      <c r="B932" s="5">
        <f>TITRES_STAT!D935</f>
        <v>1.3061</v>
      </c>
      <c r="C932" s="2">
        <f t="shared" si="109"/>
        <v>0</v>
      </c>
      <c r="D932" s="2">
        <f t="shared" si="110"/>
        <v>1.2913399999999999</v>
      </c>
      <c r="E932" s="2">
        <f t="shared" si="112"/>
        <v>1.2802700000000002</v>
      </c>
      <c r="F932" s="2">
        <f t="shared" si="113"/>
        <v>1.2747350000000002</v>
      </c>
      <c r="G932" s="2">
        <f t="shared" si="107"/>
        <v>1.2714139999999994</v>
      </c>
      <c r="H932" s="2">
        <f t="shared" si="111"/>
        <v>1.2614865000000044</v>
      </c>
      <c r="I932" s="2">
        <f t="array" ref="I932">SUMPRODUCT(B916:B935, (ROW(B916:B935)-ROW(B916)+1)) / (20*21/2)</f>
        <v>1.2904690476190477</v>
      </c>
      <c r="J932" s="2">
        <f t="shared" si="114"/>
        <v>1.278786692039444</v>
      </c>
      <c r="K932" s="2">
        <f t="shared" si="108"/>
        <v>1.2733422065750359</v>
      </c>
    </row>
    <row r="933" spans="1:11" ht="13.5" x14ac:dyDescent="0.25">
      <c r="A933" s="3">
        <f>TITRES_STAT!B936</f>
        <v>43668</v>
      </c>
      <c r="B933" s="5">
        <f>TITRES_STAT!D936</f>
        <v>1.3061</v>
      </c>
      <c r="C933" s="2">
        <f t="shared" si="109"/>
        <v>0</v>
      </c>
      <c r="D933" s="2">
        <f t="shared" si="110"/>
        <v>1.2987199999999999</v>
      </c>
      <c r="E933" s="2">
        <f t="shared" si="112"/>
        <v>1.2839600000000002</v>
      </c>
      <c r="F933" s="2">
        <f t="shared" si="113"/>
        <v>1.2765800000000003</v>
      </c>
      <c r="G933" s="2">
        <f t="shared" si="107"/>
        <v>1.2721519999999995</v>
      </c>
      <c r="H933" s="2">
        <f t="shared" si="111"/>
        <v>1.2615680000000042</v>
      </c>
      <c r="I933" s="2">
        <f t="array" ref="I933">SUMPRODUCT(B917:B936, (ROW(B917:B936)-ROW(B917)+1)) / (20*21/2)</f>
        <v>1.295607142857143</v>
      </c>
      <c r="J933" s="2">
        <f t="shared" si="114"/>
        <v>1.2813879594642588</v>
      </c>
      <c r="K933" s="2">
        <f t="shared" si="108"/>
        <v>1.2746268259250346</v>
      </c>
    </row>
    <row r="934" spans="1:11" ht="13.5" x14ac:dyDescent="0.25">
      <c r="A934" s="3">
        <f>TITRES_STAT!B937</f>
        <v>43669</v>
      </c>
      <c r="B934" s="5">
        <f>TITRES_STAT!D937</f>
        <v>1.3061</v>
      </c>
      <c r="C934" s="2">
        <f t="shared" si="109"/>
        <v>0</v>
      </c>
      <c r="D934" s="2">
        <f t="shared" si="110"/>
        <v>1.3061</v>
      </c>
      <c r="E934" s="2">
        <f t="shared" si="112"/>
        <v>1.2876500000000002</v>
      </c>
      <c r="F934" s="2">
        <f t="shared" si="113"/>
        <v>1.2784250000000001</v>
      </c>
      <c r="G934" s="2">
        <f t="shared" si="107"/>
        <v>1.2728899999999996</v>
      </c>
      <c r="H934" s="2">
        <f t="shared" si="111"/>
        <v>1.2616495000000041</v>
      </c>
      <c r="I934" s="2">
        <f t="array" ref="I934">SUMPRODUCT(B918:B937, (ROW(B918:B937)-ROW(B918)+1)) / (20*21/2)</f>
        <v>1.3004285714285715</v>
      </c>
      <c r="J934" s="2">
        <f t="shared" si="114"/>
        <v>1.2837414871343293</v>
      </c>
      <c r="K934" s="2">
        <f t="shared" si="108"/>
        <v>1.2758610680456215</v>
      </c>
    </row>
    <row r="935" spans="1:11" ht="13.5" x14ac:dyDescent="0.25">
      <c r="A935" s="3">
        <f>TITRES_STAT!B938</f>
        <v>43670</v>
      </c>
      <c r="B935" s="5">
        <f>TITRES_STAT!D938</f>
        <v>1.3357000000000001</v>
      </c>
      <c r="C935" s="2">
        <f t="shared" si="109"/>
        <v>2.9600000000000071E-2</v>
      </c>
      <c r="D935" s="2">
        <f t="shared" si="110"/>
        <v>1.31202</v>
      </c>
      <c r="E935" s="2">
        <f t="shared" si="112"/>
        <v>1.2943000000000002</v>
      </c>
      <c r="F935" s="2">
        <f t="shared" si="113"/>
        <v>1.2817500000000002</v>
      </c>
      <c r="G935" s="2">
        <f t="shared" si="107"/>
        <v>1.2742199999999997</v>
      </c>
      <c r="H935" s="2">
        <f t="shared" si="111"/>
        <v>1.2618790000000042</v>
      </c>
      <c r="I935" s="2">
        <f t="array" ref="I935">SUMPRODUCT(B919:B938, (ROW(B919:B938)-ROW(B919)+1)) / (20*21/2)</f>
        <v>1.3049333333333333</v>
      </c>
      <c r="J935" s="2">
        <f t="shared" si="114"/>
        <v>1.2886899169310599</v>
      </c>
      <c r="K935" s="2">
        <f t="shared" si="108"/>
        <v>1.2782076928281463</v>
      </c>
    </row>
    <row r="936" spans="1:11" ht="13.5" x14ac:dyDescent="0.25">
      <c r="A936" s="3">
        <f>TITRES_STAT!B939</f>
        <v>43672</v>
      </c>
      <c r="B936" s="5">
        <f>TITRES_STAT!D939</f>
        <v>1.3357000000000001</v>
      </c>
      <c r="C936" s="2">
        <f t="shared" si="109"/>
        <v>0</v>
      </c>
      <c r="D936" s="2">
        <f t="shared" si="110"/>
        <v>1.3179400000000001</v>
      </c>
      <c r="E936" s="2">
        <f t="shared" si="112"/>
        <v>1.3009499999999998</v>
      </c>
      <c r="F936" s="2">
        <f t="shared" si="113"/>
        <v>1.285075</v>
      </c>
      <c r="G936" s="2">
        <f t="shared" si="107"/>
        <v>1.2755499999999997</v>
      </c>
      <c r="H936" s="2">
        <f t="shared" si="111"/>
        <v>1.2621085000000043</v>
      </c>
      <c r="I936" s="2">
        <f t="array" ref="I936">SUMPRODUCT(B920:B939, (ROW(B920:B939)-ROW(B920)+1)) / (20*21/2)</f>
        <v>1.3091214285714285</v>
      </c>
      <c r="J936" s="2">
        <f t="shared" si="114"/>
        <v>1.2931670676995306</v>
      </c>
      <c r="K936" s="2">
        <f t="shared" si="108"/>
        <v>1.2804622931093956</v>
      </c>
    </row>
    <row r="937" spans="1:11" ht="13.5" x14ac:dyDescent="0.25">
      <c r="A937" s="3">
        <f>TITRES_STAT!B940</f>
        <v>43675</v>
      </c>
      <c r="B937" s="5">
        <f>TITRES_STAT!D940</f>
        <v>1.3357000000000001</v>
      </c>
      <c r="C937" s="2">
        <f t="shared" si="109"/>
        <v>0</v>
      </c>
      <c r="D937" s="2">
        <f t="shared" si="110"/>
        <v>1.32386</v>
      </c>
      <c r="E937" s="2">
        <f t="shared" si="112"/>
        <v>1.3075999999999997</v>
      </c>
      <c r="F937" s="2">
        <f t="shared" si="113"/>
        <v>1.2883999999999998</v>
      </c>
      <c r="G937" s="2">
        <f t="shared" si="107"/>
        <v>1.2768799999999998</v>
      </c>
      <c r="H937" s="2">
        <f t="shared" si="111"/>
        <v>1.2623380000000042</v>
      </c>
      <c r="I937" s="2">
        <f t="array" ref="I937">SUMPRODUCT(B921:B940, (ROW(B921:B940)-ROW(B921)+1)) / (20*21/2)</f>
        <v>1.3129928571428571</v>
      </c>
      <c r="J937" s="2">
        <f t="shared" si="114"/>
        <v>1.2972178231567182</v>
      </c>
      <c r="K937" s="2">
        <f t="shared" si="108"/>
        <v>1.282628477693341</v>
      </c>
    </row>
    <row r="938" spans="1:11" ht="13.5" x14ac:dyDescent="0.25">
      <c r="A938" s="3">
        <f>TITRES_STAT!B941</f>
        <v>43676</v>
      </c>
      <c r="B938" s="5">
        <f>TITRES_STAT!D941</f>
        <v>1.3357000000000001</v>
      </c>
      <c r="C938" s="2">
        <f t="shared" si="109"/>
        <v>0</v>
      </c>
      <c r="D938" s="2">
        <f t="shared" si="110"/>
        <v>1.32978</v>
      </c>
      <c r="E938" s="2">
        <f t="shared" si="112"/>
        <v>1.3142499999999999</v>
      </c>
      <c r="F938" s="2">
        <f t="shared" si="113"/>
        <v>1.291725</v>
      </c>
      <c r="G938" s="2">
        <f t="shared" si="107"/>
        <v>1.2782100000000001</v>
      </c>
      <c r="H938" s="2">
        <f t="shared" si="111"/>
        <v>1.2625675000000043</v>
      </c>
      <c r="I938" s="2">
        <f t="array" ref="I938">SUMPRODUCT(B922:B941, (ROW(B922:B941)-ROW(B922)+1)) / (20*21/2)</f>
        <v>1.3165476190476191</v>
      </c>
      <c r="J938" s="2">
        <f t="shared" si="114"/>
        <v>1.300882792379888</v>
      </c>
      <c r="K938" s="2">
        <f t="shared" si="108"/>
        <v>1.2847097138622297</v>
      </c>
    </row>
    <row r="939" spans="1:11" ht="13.5" x14ac:dyDescent="0.25">
      <c r="A939" s="3">
        <f>TITRES_STAT!B942</f>
        <v>43677</v>
      </c>
      <c r="B939" s="5">
        <f>TITRES_STAT!D942</f>
        <v>1.3357000000000001</v>
      </c>
      <c r="C939" s="2">
        <f t="shared" si="109"/>
        <v>0</v>
      </c>
      <c r="D939" s="2">
        <f t="shared" si="110"/>
        <v>1.3357000000000001</v>
      </c>
      <c r="E939" s="2">
        <f t="shared" si="112"/>
        <v>1.3209</v>
      </c>
      <c r="F939" s="2">
        <f t="shared" si="113"/>
        <v>1.2950499999999998</v>
      </c>
      <c r="G939" s="2">
        <f t="shared" si="107"/>
        <v>1.2795400000000001</v>
      </c>
      <c r="H939" s="2">
        <f t="shared" si="111"/>
        <v>1.2627970000000042</v>
      </c>
      <c r="I939" s="2">
        <f t="array" ref="I939">SUMPRODUCT(B923:B942, (ROW(B923:B942)-ROW(B923)+1)) / (20*21/2)</f>
        <v>1.3197857142857143</v>
      </c>
      <c r="J939" s="2">
        <f t="shared" si="114"/>
        <v>1.3041987169151368</v>
      </c>
      <c r="K939" s="2">
        <f t="shared" si="108"/>
        <v>1.2867093329264561</v>
      </c>
    </row>
    <row r="940" spans="1:11" ht="13.5" x14ac:dyDescent="0.25">
      <c r="A940" s="3">
        <f>TITRES_STAT!B943</f>
        <v>43678</v>
      </c>
      <c r="B940" s="5">
        <f>TITRES_STAT!D943</f>
        <v>1.3357000000000001</v>
      </c>
      <c r="C940" s="2">
        <f t="shared" si="109"/>
        <v>0</v>
      </c>
      <c r="D940" s="2">
        <f t="shared" si="110"/>
        <v>1.3357000000000001</v>
      </c>
      <c r="E940" s="2">
        <f t="shared" si="112"/>
        <v>1.3238599999999998</v>
      </c>
      <c r="F940" s="2">
        <f t="shared" si="113"/>
        <v>1.2983749999999998</v>
      </c>
      <c r="G940" s="2">
        <f t="shared" si="107"/>
        <v>1.2808700000000002</v>
      </c>
      <c r="H940" s="2">
        <f t="shared" si="111"/>
        <v>1.2630265000000043</v>
      </c>
      <c r="I940" s="2">
        <f t="array" ref="I940">SUMPRODUCT(B924:B943, (ROW(B924:B943)-ROW(B924)+1)) / (20*21/2)</f>
        <v>1.3227071428571429</v>
      </c>
      <c r="J940" s="2">
        <f t="shared" si="114"/>
        <v>1.3071988391136953</v>
      </c>
      <c r="K940" s="2">
        <f t="shared" si="108"/>
        <v>1.2886305355567913</v>
      </c>
    </row>
    <row r="941" spans="1:11" ht="13.5" x14ac:dyDescent="0.25">
      <c r="A941" s="3">
        <f>TITRES_STAT!B944</f>
        <v>43679</v>
      </c>
      <c r="B941" s="5">
        <f>TITRES_STAT!D944</f>
        <v>1.3357000000000001</v>
      </c>
      <c r="C941" s="2">
        <f t="shared" si="109"/>
        <v>0</v>
      </c>
      <c r="D941" s="2">
        <f t="shared" si="110"/>
        <v>1.3357000000000001</v>
      </c>
      <c r="E941" s="2">
        <f t="shared" si="112"/>
        <v>1.3268200000000001</v>
      </c>
      <c r="F941" s="2">
        <f t="shared" si="113"/>
        <v>1.3016999999999999</v>
      </c>
      <c r="G941" s="2">
        <f t="shared" si="107"/>
        <v>1.2822000000000002</v>
      </c>
      <c r="H941" s="2">
        <f t="shared" si="111"/>
        <v>1.2632560000000042</v>
      </c>
      <c r="I941" s="2">
        <f t="array" ref="I941">SUMPRODUCT(B925:B944, (ROW(B925:B944)-ROW(B925)+1)) / (20*21/2)</f>
        <v>1.3253119047619046</v>
      </c>
      <c r="J941" s="2">
        <f t="shared" si="114"/>
        <v>1.3099132353885816</v>
      </c>
      <c r="K941" s="2">
        <f t="shared" si="108"/>
        <v>1.2904763969075055</v>
      </c>
    </row>
    <row r="942" spans="1:11" ht="13.5" x14ac:dyDescent="0.25">
      <c r="A942" s="3">
        <f>TITRES_STAT!B945</f>
        <v>43682</v>
      </c>
      <c r="B942" s="5">
        <f>TITRES_STAT!D945</f>
        <v>1.3357000000000001</v>
      </c>
      <c r="C942" s="2">
        <f t="shared" si="109"/>
        <v>0</v>
      </c>
      <c r="D942" s="2">
        <f t="shared" si="110"/>
        <v>1.3357000000000001</v>
      </c>
      <c r="E942" s="2">
        <f t="shared" si="112"/>
        <v>1.32978</v>
      </c>
      <c r="F942" s="2">
        <f t="shared" si="113"/>
        <v>1.3050249999999999</v>
      </c>
      <c r="G942" s="2">
        <f t="shared" si="107"/>
        <v>1.2835300000000003</v>
      </c>
      <c r="H942" s="2">
        <f t="shared" si="111"/>
        <v>1.2634855000000043</v>
      </c>
      <c r="I942" s="2">
        <f t="array" ref="I942">SUMPRODUCT(B926:B945, (ROW(B926:B945)-ROW(B926)+1)) / (20*21/2)</f>
        <v>1.3275999999999999</v>
      </c>
      <c r="J942" s="2">
        <f t="shared" si="114"/>
        <v>1.3123691177325263</v>
      </c>
      <c r="K942" s="2">
        <f t="shared" si="108"/>
        <v>1.2922498715385839</v>
      </c>
    </row>
    <row r="943" spans="1:11" ht="13.5" x14ac:dyDescent="0.25">
      <c r="A943" s="3">
        <f>TITRES_STAT!B946</f>
        <v>43683</v>
      </c>
      <c r="B943" s="5">
        <f>TITRES_STAT!D946</f>
        <v>1.3357000000000001</v>
      </c>
      <c r="C943" s="2">
        <f t="shared" si="109"/>
        <v>0</v>
      </c>
      <c r="D943" s="2">
        <f t="shared" si="110"/>
        <v>1.3357000000000001</v>
      </c>
      <c r="E943" s="2">
        <f t="shared" si="112"/>
        <v>1.3327399999999998</v>
      </c>
      <c r="F943" s="2">
        <f t="shared" si="113"/>
        <v>1.3083499999999999</v>
      </c>
      <c r="G943" s="2">
        <f t="shared" si="107"/>
        <v>1.2848600000000006</v>
      </c>
      <c r="H943" s="2">
        <f t="shared" si="111"/>
        <v>1.2637150000000041</v>
      </c>
      <c r="I943" s="2">
        <f t="array" ref="I943">SUMPRODUCT(B927:B946, (ROW(B927:B946)-ROW(B927)+1)) / (20*21/2)</f>
        <v>1.3295714285714288</v>
      </c>
      <c r="J943" s="2">
        <f t="shared" si="114"/>
        <v>1.3145911065199047</v>
      </c>
      <c r="K943" s="2">
        <f t="shared" si="108"/>
        <v>1.2939537981449141</v>
      </c>
    </row>
    <row r="944" spans="1:11" ht="13.5" x14ac:dyDescent="0.25">
      <c r="A944" s="3">
        <f>TITRES_STAT!B947</f>
        <v>43684</v>
      </c>
      <c r="B944" s="5">
        <f>TITRES_STAT!D947</f>
        <v>1.3357000000000001</v>
      </c>
      <c r="C944" s="2">
        <f t="shared" si="109"/>
        <v>0</v>
      </c>
      <c r="D944" s="2">
        <f t="shared" si="110"/>
        <v>1.3357000000000001</v>
      </c>
      <c r="E944" s="2">
        <f t="shared" si="112"/>
        <v>1.3356999999999999</v>
      </c>
      <c r="F944" s="2">
        <f t="shared" si="113"/>
        <v>1.3116749999999997</v>
      </c>
      <c r="G944" s="2">
        <f t="shared" si="107"/>
        <v>1.2861900000000006</v>
      </c>
      <c r="H944" s="2">
        <f t="shared" si="111"/>
        <v>1.2639445000000042</v>
      </c>
      <c r="I944" s="2">
        <f t="array" ref="I944">SUMPRODUCT(B928:B947, (ROW(B928:B947)-ROW(B928)+1)) / (20*21/2)</f>
        <v>1.3312261904761904</v>
      </c>
      <c r="J944" s="2">
        <f t="shared" si="114"/>
        <v>1.316601477327533</v>
      </c>
      <c r="K944" s="2">
        <f t="shared" si="108"/>
        <v>1.2955909041000155</v>
      </c>
    </row>
    <row r="945" spans="1:11" ht="13.5" x14ac:dyDescent="0.25">
      <c r="A945" s="3">
        <f>TITRES_STAT!B948</f>
        <v>43685</v>
      </c>
      <c r="B945" s="5">
        <f>TITRES_STAT!D948</f>
        <v>1.3357000000000001</v>
      </c>
      <c r="C945" s="2">
        <f t="shared" si="109"/>
        <v>0</v>
      </c>
      <c r="D945" s="2">
        <f t="shared" si="110"/>
        <v>1.3357000000000001</v>
      </c>
      <c r="E945" s="2">
        <f t="shared" si="112"/>
        <v>1.3356999999999999</v>
      </c>
      <c r="F945" s="2">
        <f t="shared" si="113"/>
        <v>1.3149999999999997</v>
      </c>
      <c r="G945" s="2">
        <f t="shared" si="107"/>
        <v>1.2875200000000007</v>
      </c>
      <c r="H945" s="2">
        <f t="shared" si="111"/>
        <v>1.2641740000000041</v>
      </c>
      <c r="I945" s="2">
        <f t="array" ref="I945">SUMPRODUCT(B929:B948, (ROW(B929:B948)-ROW(B929)+1)) / (20*21/2)</f>
        <v>1.3325642857142859</v>
      </c>
      <c r="J945" s="2">
        <f t="shared" si="114"/>
        <v>1.3184203842487203</v>
      </c>
      <c r="K945" s="2">
        <f t="shared" si="108"/>
        <v>1.2971638098215836</v>
      </c>
    </row>
    <row r="946" spans="1:11" ht="13.5" x14ac:dyDescent="0.25">
      <c r="A946" s="3">
        <f>TITRES_STAT!B949</f>
        <v>43686</v>
      </c>
      <c r="B946" s="5">
        <f>TITRES_STAT!D949</f>
        <v>1.3357000000000001</v>
      </c>
      <c r="C946" s="2">
        <f t="shared" si="109"/>
        <v>0</v>
      </c>
      <c r="D946" s="2">
        <f t="shared" si="110"/>
        <v>1.3357000000000001</v>
      </c>
      <c r="E946" s="2">
        <f t="shared" si="112"/>
        <v>1.3356999999999999</v>
      </c>
      <c r="F946" s="2">
        <f t="shared" si="113"/>
        <v>1.3183249999999995</v>
      </c>
      <c r="G946" s="2">
        <f t="shared" ref="G946:G1009" si="115">AVERAGE(B897:B946)</f>
        <v>1.2888500000000007</v>
      </c>
      <c r="H946" s="2">
        <f t="shared" si="111"/>
        <v>1.264403500000004</v>
      </c>
      <c r="I946" s="2">
        <f t="array" ref="I946">SUMPRODUCT(B930:B949, (ROW(B930:B949)-ROW(B930)+1)) / (20*21/2)</f>
        <v>1.3335857142857144</v>
      </c>
      <c r="J946" s="2">
        <f t="shared" si="114"/>
        <v>1.3200660619393185</v>
      </c>
      <c r="K946" s="2">
        <f t="shared" si="108"/>
        <v>1.2986750329658354</v>
      </c>
    </row>
    <row r="947" spans="1:11" ht="13.5" x14ac:dyDescent="0.25">
      <c r="A947" s="3">
        <f>TITRES_STAT!B950</f>
        <v>43691</v>
      </c>
      <c r="B947" s="5">
        <f>TITRES_STAT!D950</f>
        <v>1.3357000000000001</v>
      </c>
      <c r="C947" s="2">
        <f t="shared" si="109"/>
        <v>0</v>
      </c>
      <c r="D947" s="2">
        <f t="shared" si="110"/>
        <v>1.3357000000000001</v>
      </c>
      <c r="E947" s="2">
        <f t="shared" si="112"/>
        <v>1.3356999999999999</v>
      </c>
      <c r="F947" s="2">
        <f t="shared" si="113"/>
        <v>1.3216499999999995</v>
      </c>
      <c r="G947" s="2">
        <f t="shared" si="115"/>
        <v>1.2901800000000008</v>
      </c>
      <c r="H947" s="2">
        <f t="shared" si="111"/>
        <v>1.2648045000000041</v>
      </c>
      <c r="I947" s="2">
        <f t="array" ref="I947">SUMPRODUCT(B931:B950, (ROW(B931:B950)-ROW(B931)+1)) / (20*21/2)</f>
        <v>1.3342904761904764</v>
      </c>
      <c r="J947" s="2">
        <f t="shared" si="114"/>
        <v>1.3215550084212884</v>
      </c>
      <c r="K947" s="2">
        <f t="shared" ref="K947:K1010" si="116">$K$4*B947+(1-$K$4)*K946</f>
        <v>1.3001269924573715</v>
      </c>
    </row>
    <row r="948" spans="1:11" ht="13.5" x14ac:dyDescent="0.25">
      <c r="A948" s="3">
        <f>TITRES_STAT!B951</f>
        <v>43692</v>
      </c>
      <c r="B948" s="5">
        <f>TITRES_STAT!D951</f>
        <v>1.3357000000000001</v>
      </c>
      <c r="C948" s="2">
        <f t="shared" si="109"/>
        <v>0</v>
      </c>
      <c r="D948" s="2">
        <f t="shared" si="110"/>
        <v>1.3357000000000001</v>
      </c>
      <c r="E948" s="2">
        <f t="shared" si="112"/>
        <v>1.3356999999999999</v>
      </c>
      <c r="F948" s="2">
        <f t="shared" si="113"/>
        <v>1.3249749999999996</v>
      </c>
      <c r="G948" s="2">
        <f t="shared" si="115"/>
        <v>1.291510000000001</v>
      </c>
      <c r="H948" s="2">
        <f t="shared" si="111"/>
        <v>1.2653085000000039</v>
      </c>
      <c r="I948" s="2">
        <f t="array" ref="I948">SUMPRODUCT(B932:B951, (ROW(B932:B951)-ROW(B932)+1)) / (20*21/2)</f>
        <v>1.3348542857142858</v>
      </c>
      <c r="J948" s="2">
        <f t="shared" si="114"/>
        <v>1.3229021504764038</v>
      </c>
      <c r="K948" s="2">
        <f t="shared" si="116"/>
        <v>1.3015220123610041</v>
      </c>
    </row>
    <row r="949" spans="1:11" ht="13.5" x14ac:dyDescent="0.25">
      <c r="A949" s="3">
        <f>TITRES_STAT!B952</f>
        <v>43693</v>
      </c>
      <c r="B949" s="5">
        <f>TITRES_STAT!D952</f>
        <v>1.3357000000000001</v>
      </c>
      <c r="C949" s="2">
        <f t="shared" si="109"/>
        <v>0</v>
      </c>
      <c r="D949" s="2">
        <f t="shared" si="110"/>
        <v>1.3357000000000001</v>
      </c>
      <c r="E949" s="2">
        <f t="shared" si="112"/>
        <v>1.3356999999999999</v>
      </c>
      <c r="F949" s="2">
        <f t="shared" si="113"/>
        <v>1.3282999999999996</v>
      </c>
      <c r="G949" s="2">
        <f t="shared" si="115"/>
        <v>1.2928400000000011</v>
      </c>
      <c r="H949" s="2">
        <f t="shared" si="111"/>
        <v>1.265812500000004</v>
      </c>
      <c r="I949" s="2">
        <f t="array" ref="I949">SUMPRODUCT(B933:B952, (ROW(B933:B952)-ROW(B933)+1)) / (20*21/2)</f>
        <v>1.3352771428571431</v>
      </c>
      <c r="J949" s="2">
        <f t="shared" si="114"/>
        <v>1.324120993288175</v>
      </c>
      <c r="K949" s="2">
        <f t="shared" si="116"/>
        <v>1.3028623256017491</v>
      </c>
    </row>
    <row r="950" spans="1:11" ht="13.5" x14ac:dyDescent="0.25">
      <c r="A950" s="3">
        <f>TITRES_STAT!B953</f>
        <v>43696</v>
      </c>
      <c r="B950" s="5">
        <f>TITRES_STAT!D953</f>
        <v>1.3357000000000001</v>
      </c>
      <c r="C950" s="2">
        <f t="shared" si="109"/>
        <v>0</v>
      </c>
      <c r="D950" s="2">
        <f t="shared" si="110"/>
        <v>1.3357000000000001</v>
      </c>
      <c r="E950" s="2">
        <f t="shared" si="112"/>
        <v>1.3356999999999999</v>
      </c>
      <c r="F950" s="2">
        <f t="shared" si="113"/>
        <v>1.3297799999999995</v>
      </c>
      <c r="G950" s="2">
        <f t="shared" si="115"/>
        <v>1.2941700000000012</v>
      </c>
      <c r="H950" s="2">
        <f t="shared" si="111"/>
        <v>1.2663165000000041</v>
      </c>
      <c r="I950" s="2">
        <f t="array" ref="I950">SUMPRODUCT(B934:B953, (ROW(B934:B953)-ROW(B934)+1)) / (20*21/2)</f>
        <v>1.3355590476190475</v>
      </c>
      <c r="J950" s="2">
        <f t="shared" si="114"/>
        <v>1.3252237558321585</v>
      </c>
      <c r="K950" s="2">
        <f t="shared" si="116"/>
        <v>1.3041500775389356</v>
      </c>
    </row>
    <row r="951" spans="1:11" ht="13.5" x14ac:dyDescent="0.25">
      <c r="A951" s="3">
        <f>TITRES_STAT!B954</f>
        <v>43697</v>
      </c>
      <c r="B951" s="5">
        <f>TITRES_STAT!D954</f>
        <v>1.3357000000000001</v>
      </c>
      <c r="C951" s="2">
        <f t="shared" si="109"/>
        <v>0</v>
      </c>
      <c r="D951" s="2">
        <f t="shared" si="110"/>
        <v>1.3357000000000001</v>
      </c>
      <c r="E951" s="2">
        <f t="shared" si="112"/>
        <v>1.3356999999999999</v>
      </c>
      <c r="F951" s="2">
        <f t="shared" si="113"/>
        <v>1.3312599999999997</v>
      </c>
      <c r="G951" s="2">
        <f t="shared" si="115"/>
        <v>1.2955000000000012</v>
      </c>
      <c r="H951" s="2">
        <f t="shared" si="111"/>
        <v>1.2668205000000041</v>
      </c>
      <c r="I951" s="2">
        <f t="array" ref="I951">SUMPRODUCT(B935:B954, (ROW(B935:B954)-ROW(B935)+1)) / (20*21/2)</f>
        <v>1.3392142857142857</v>
      </c>
      <c r="J951" s="2">
        <f t="shared" si="114"/>
        <v>1.3262214933719529</v>
      </c>
      <c r="K951" s="2">
        <f t="shared" si="116"/>
        <v>1.3053873294001539</v>
      </c>
    </row>
    <row r="952" spans="1:11" ht="13.5" x14ac:dyDescent="0.25">
      <c r="A952" s="3">
        <f>TITRES_STAT!B955</f>
        <v>43698</v>
      </c>
      <c r="B952" s="5">
        <f>TITRES_STAT!D955</f>
        <v>1.3357000000000001</v>
      </c>
      <c r="C952" s="2">
        <f t="shared" si="109"/>
        <v>0</v>
      </c>
      <c r="D952" s="2">
        <f t="shared" si="110"/>
        <v>1.3357000000000001</v>
      </c>
      <c r="E952" s="2">
        <f t="shared" si="112"/>
        <v>1.3356999999999999</v>
      </c>
      <c r="F952" s="2">
        <f t="shared" si="113"/>
        <v>1.3327399999999996</v>
      </c>
      <c r="G952" s="2">
        <f t="shared" si="115"/>
        <v>1.2968300000000013</v>
      </c>
      <c r="H952" s="2">
        <f t="shared" si="111"/>
        <v>1.267324500000004</v>
      </c>
      <c r="I952" s="2">
        <f t="array" ref="I952">SUMPRODUCT(B936:B955, (ROW(B936:B955)-ROW(B936)+1)) / (20*21/2)</f>
        <v>1.3425528571428571</v>
      </c>
      <c r="J952" s="2">
        <f t="shared" si="114"/>
        <v>1.3271242082889099</v>
      </c>
      <c r="K952" s="2">
        <f t="shared" si="116"/>
        <v>1.3065760615805402</v>
      </c>
    </row>
    <row r="953" spans="1:11" ht="13.5" x14ac:dyDescent="0.25">
      <c r="A953" s="3">
        <f>TITRES_STAT!B956</f>
        <v>43699</v>
      </c>
      <c r="B953" s="5">
        <f>TITRES_STAT!D956</f>
        <v>1.3357000000000001</v>
      </c>
      <c r="C953" s="2">
        <f t="shared" si="109"/>
        <v>0</v>
      </c>
      <c r="D953" s="2">
        <f t="shared" si="110"/>
        <v>1.3357000000000001</v>
      </c>
      <c r="E953" s="2">
        <f t="shared" si="112"/>
        <v>1.3356999999999999</v>
      </c>
      <c r="F953" s="2">
        <f t="shared" si="113"/>
        <v>1.3342199999999995</v>
      </c>
      <c r="G953" s="2">
        <f t="shared" si="115"/>
        <v>1.2981600000000015</v>
      </c>
      <c r="H953" s="2">
        <f t="shared" si="111"/>
        <v>1.267828500000004</v>
      </c>
      <c r="I953" s="2">
        <f t="array" ref="I953">SUMPRODUCT(B937:B956, (ROW(B937:B956)-ROW(B937)+1)) / (20*21/2)</f>
        <v>1.3457157142857146</v>
      </c>
      <c r="J953" s="2">
        <f t="shared" si="114"/>
        <v>1.3279409503566328</v>
      </c>
      <c r="K953" s="2">
        <f t="shared" si="116"/>
        <v>1.307718176812676</v>
      </c>
    </row>
    <row r="954" spans="1:11" ht="13.5" x14ac:dyDescent="0.25">
      <c r="A954" s="3">
        <f>TITRES_STAT!B957</f>
        <v>43700</v>
      </c>
      <c r="B954" s="5">
        <f>TITRES_STAT!D957</f>
        <v>1.3726</v>
      </c>
      <c r="C954" s="2">
        <f t="shared" si="109"/>
        <v>3.6899999999999933E-2</v>
      </c>
      <c r="D954" s="2">
        <f t="shared" si="110"/>
        <v>1.3430800000000001</v>
      </c>
      <c r="E954" s="2">
        <f t="shared" si="112"/>
        <v>1.3393900000000001</v>
      </c>
      <c r="F954" s="2">
        <f t="shared" si="113"/>
        <v>1.3375449999999995</v>
      </c>
      <c r="G954" s="2">
        <f t="shared" si="115"/>
        <v>1.3002280000000013</v>
      </c>
      <c r="H954" s="2">
        <f t="shared" si="111"/>
        <v>1.2685170000000039</v>
      </c>
      <c r="I954" s="2">
        <f t="array" ref="I954">SUMPRODUCT(B938:B957, (ROW(B938:B957)-ROW(B938)+1)) / (20*21/2)</f>
        <v>1.3487028571428574</v>
      </c>
      <c r="J954" s="2">
        <f t="shared" si="114"/>
        <v>1.3321941931798107</v>
      </c>
      <c r="K954" s="2">
        <f t="shared" si="116"/>
        <v>1.3102625620357085</v>
      </c>
    </row>
    <row r="955" spans="1:11" ht="13.5" x14ac:dyDescent="0.25">
      <c r="A955" s="3">
        <f>TITRES_STAT!B958</f>
        <v>43703</v>
      </c>
      <c r="B955" s="5">
        <f>TITRES_STAT!D958</f>
        <v>1.3726</v>
      </c>
      <c r="C955" s="2">
        <f t="shared" si="109"/>
        <v>0</v>
      </c>
      <c r="D955" s="2">
        <f t="shared" si="110"/>
        <v>1.3504600000000002</v>
      </c>
      <c r="E955" s="2">
        <f t="shared" si="112"/>
        <v>1.3430800000000001</v>
      </c>
      <c r="F955" s="2">
        <f t="shared" si="113"/>
        <v>1.3393899999999994</v>
      </c>
      <c r="G955" s="2">
        <f t="shared" si="115"/>
        <v>1.3022960000000015</v>
      </c>
      <c r="H955" s="2">
        <f t="shared" si="111"/>
        <v>1.269205500000004</v>
      </c>
      <c r="I955" s="2">
        <f t="array" ref="I955">SUMPRODUCT(B939:B958, (ROW(B939:B958)-ROW(B939)+1)) / (20*21/2)</f>
        <v>1.3515142857142861</v>
      </c>
      <c r="J955" s="2">
        <f t="shared" si="114"/>
        <v>1.3360423652579239</v>
      </c>
      <c r="K955" s="2">
        <f t="shared" si="116"/>
        <v>1.3127071674460729</v>
      </c>
    </row>
    <row r="956" spans="1:11" ht="13.5" x14ac:dyDescent="0.25">
      <c r="A956" s="3">
        <f>TITRES_STAT!B959</f>
        <v>43704</v>
      </c>
      <c r="B956" s="5">
        <f>TITRES_STAT!D959</f>
        <v>1.3726</v>
      </c>
      <c r="C956" s="2">
        <f t="shared" si="109"/>
        <v>0</v>
      </c>
      <c r="D956" s="2">
        <f t="shared" si="110"/>
        <v>1.3578400000000002</v>
      </c>
      <c r="E956" s="2">
        <f t="shared" si="112"/>
        <v>1.3467700000000002</v>
      </c>
      <c r="F956" s="2">
        <f t="shared" si="113"/>
        <v>1.3412349999999995</v>
      </c>
      <c r="G956" s="2">
        <f t="shared" si="115"/>
        <v>1.3043640000000014</v>
      </c>
      <c r="H956" s="2">
        <f t="shared" si="111"/>
        <v>1.2698940000000039</v>
      </c>
      <c r="I956" s="2">
        <f t="array" ref="I956">SUMPRODUCT(B940:B959, (ROW(B940:B959)-ROW(B940)+1)) / (20*21/2)</f>
        <v>1.3541500000000004</v>
      </c>
      <c r="J956" s="2">
        <f t="shared" si="114"/>
        <v>1.3395240447571692</v>
      </c>
      <c r="K956" s="2">
        <f t="shared" si="116"/>
        <v>1.3150559059775995</v>
      </c>
    </row>
    <row r="957" spans="1:11" ht="13.5" x14ac:dyDescent="0.25">
      <c r="A957" s="3">
        <f>TITRES_STAT!B960</f>
        <v>43705</v>
      </c>
      <c r="B957" s="5">
        <f>TITRES_STAT!D960</f>
        <v>1.3726</v>
      </c>
      <c r="C957" s="2">
        <f t="shared" si="109"/>
        <v>0</v>
      </c>
      <c r="D957" s="2">
        <f t="shared" si="110"/>
        <v>1.3652200000000003</v>
      </c>
      <c r="E957" s="2">
        <f t="shared" si="112"/>
        <v>1.3504600000000002</v>
      </c>
      <c r="F957" s="2">
        <f t="shared" si="113"/>
        <v>1.3430799999999994</v>
      </c>
      <c r="G957" s="2">
        <f t="shared" si="115"/>
        <v>1.3064320000000011</v>
      </c>
      <c r="H957" s="2">
        <f t="shared" si="111"/>
        <v>1.2705825000000039</v>
      </c>
      <c r="I957" s="2">
        <f t="array" ref="I957">SUMPRODUCT(B941:B960, (ROW(B941:B960)-ROW(B941)+1)) / (20*21/2)</f>
        <v>1.3566100000000003</v>
      </c>
      <c r="J957" s="2">
        <f t="shared" si="114"/>
        <v>1.3426741357326768</v>
      </c>
      <c r="K957" s="2">
        <f t="shared" si="116"/>
        <v>1.3173125371157328</v>
      </c>
    </row>
    <row r="958" spans="1:11" ht="13.5" x14ac:dyDescent="0.25">
      <c r="A958" s="3">
        <f>TITRES_STAT!B961</f>
        <v>43706</v>
      </c>
      <c r="B958" s="5">
        <f>TITRES_STAT!D961</f>
        <v>1.3726</v>
      </c>
      <c r="C958" s="2">
        <f t="shared" si="109"/>
        <v>0</v>
      </c>
      <c r="D958" s="2">
        <f t="shared" si="110"/>
        <v>1.3726</v>
      </c>
      <c r="E958" s="2">
        <f t="shared" si="112"/>
        <v>1.3541500000000002</v>
      </c>
      <c r="F958" s="2">
        <f t="shared" si="113"/>
        <v>1.3449249999999995</v>
      </c>
      <c r="G958" s="2">
        <f t="shared" si="115"/>
        <v>1.3085000000000013</v>
      </c>
      <c r="H958" s="2">
        <f t="shared" si="111"/>
        <v>1.2710995000000038</v>
      </c>
      <c r="I958" s="2">
        <f t="array" ref="I958">SUMPRODUCT(B942:B961, (ROW(B942:B961)-ROW(B942)+1)) / (20*21/2)</f>
        <v>1.3588942857142858</v>
      </c>
      <c r="J958" s="2">
        <f t="shared" si="114"/>
        <v>1.3455242180438505</v>
      </c>
      <c r="K958" s="2">
        <f t="shared" si="116"/>
        <v>1.3194806729151158</v>
      </c>
    </row>
    <row r="959" spans="1:11" ht="13.5" x14ac:dyDescent="0.25">
      <c r="A959" s="3">
        <f>TITRES_STAT!B962</f>
        <v>43707</v>
      </c>
      <c r="B959" s="5">
        <f>TITRES_STAT!D962</f>
        <v>1.3726</v>
      </c>
      <c r="C959" s="2">
        <f t="shared" si="109"/>
        <v>0</v>
      </c>
      <c r="D959" s="2">
        <f t="shared" si="110"/>
        <v>1.3726</v>
      </c>
      <c r="E959" s="2">
        <f t="shared" si="112"/>
        <v>1.3578400000000002</v>
      </c>
      <c r="F959" s="2">
        <f t="shared" si="113"/>
        <v>1.3467699999999994</v>
      </c>
      <c r="G959" s="2">
        <f t="shared" si="115"/>
        <v>1.3105680000000013</v>
      </c>
      <c r="H959" s="2">
        <f t="shared" si="111"/>
        <v>1.2716165000000037</v>
      </c>
      <c r="I959" s="2">
        <f t="array" ref="I959">SUMPRODUCT(B943:B962, (ROW(B943:B962)-ROW(B943)+1)) / (20*21/2)</f>
        <v>1.3610028571428572</v>
      </c>
      <c r="J959" s="2">
        <f t="shared" si="114"/>
        <v>1.3481028639444361</v>
      </c>
      <c r="K959" s="2">
        <f t="shared" si="116"/>
        <v>1.3215637837811898</v>
      </c>
    </row>
    <row r="960" spans="1:11" ht="13.5" x14ac:dyDescent="0.25">
      <c r="A960" s="3">
        <f>TITRES_STAT!B963</f>
        <v>43710</v>
      </c>
      <c r="B960" s="5">
        <f>TITRES_STAT!D963</f>
        <v>1.3726</v>
      </c>
      <c r="C960" s="2">
        <f t="shared" si="109"/>
        <v>0</v>
      </c>
      <c r="D960" s="2">
        <f t="shared" si="110"/>
        <v>1.3726</v>
      </c>
      <c r="E960" s="2">
        <f t="shared" si="112"/>
        <v>1.3615300000000001</v>
      </c>
      <c r="F960" s="2">
        <f t="shared" si="113"/>
        <v>1.3486149999999992</v>
      </c>
      <c r="G960" s="2">
        <f t="shared" si="115"/>
        <v>1.312636000000001</v>
      </c>
      <c r="H960" s="2">
        <f t="shared" si="111"/>
        <v>1.2721335000000038</v>
      </c>
      <c r="I960" s="2">
        <f t="array" ref="I960">SUMPRODUCT(B944:B963, (ROW(B944:B963)-ROW(B944)+1)) / (20*21/2)</f>
        <v>1.3629357142857146</v>
      </c>
      <c r="J960" s="2">
        <f t="shared" si="114"/>
        <v>1.3504359245211564</v>
      </c>
      <c r="K960" s="2">
        <f t="shared" si="116"/>
        <v>1.3235652040250647</v>
      </c>
    </row>
    <row r="961" spans="1:11" ht="13.5" x14ac:dyDescent="0.25">
      <c r="A961" s="3">
        <f>TITRES_STAT!B964</f>
        <v>43711</v>
      </c>
      <c r="B961" s="5">
        <f>TITRES_STAT!D964</f>
        <v>1.3726</v>
      </c>
      <c r="C961" s="2">
        <f t="shared" si="109"/>
        <v>0</v>
      </c>
      <c r="D961" s="2">
        <f t="shared" si="110"/>
        <v>1.3726</v>
      </c>
      <c r="E961" s="2">
        <f t="shared" si="112"/>
        <v>1.3652200000000003</v>
      </c>
      <c r="F961" s="2">
        <f t="shared" si="113"/>
        <v>1.3504599999999993</v>
      </c>
      <c r="G961" s="2">
        <f t="shared" si="115"/>
        <v>1.314704000000001</v>
      </c>
      <c r="H961" s="2">
        <f t="shared" si="111"/>
        <v>1.2726505000000037</v>
      </c>
      <c r="I961" s="2">
        <f t="array" ref="I961">SUMPRODUCT(B945:B964, (ROW(B945:B964)-ROW(B945)+1)) / (20*21/2)</f>
        <v>1.3646928571428572</v>
      </c>
      <c r="J961" s="2">
        <f t="shared" si="114"/>
        <v>1.3525467888524747</v>
      </c>
      <c r="K961" s="2">
        <f t="shared" si="116"/>
        <v>1.3254881372005525</v>
      </c>
    </row>
    <row r="962" spans="1:11" ht="13.5" x14ac:dyDescent="0.25">
      <c r="A962" s="3">
        <f>TITRES_STAT!B965</f>
        <v>43712</v>
      </c>
      <c r="B962" s="5">
        <f>TITRES_STAT!D965</f>
        <v>1.3726</v>
      </c>
      <c r="C962" s="2">
        <f t="shared" si="109"/>
        <v>0</v>
      </c>
      <c r="D962" s="2">
        <f t="shared" si="110"/>
        <v>1.3726</v>
      </c>
      <c r="E962" s="2">
        <f t="shared" si="112"/>
        <v>1.3689100000000001</v>
      </c>
      <c r="F962" s="2">
        <f t="shared" si="113"/>
        <v>1.3523049999999992</v>
      </c>
      <c r="G962" s="2">
        <f t="shared" si="115"/>
        <v>1.3167720000000009</v>
      </c>
      <c r="H962" s="2">
        <f t="shared" si="111"/>
        <v>1.2731675000000038</v>
      </c>
      <c r="I962" s="2">
        <f t="array" ref="I962">SUMPRODUCT(B946:B965, (ROW(B946:B965)-ROW(B946)+1)) / (20*21/2)</f>
        <v>1.366274285714286</v>
      </c>
      <c r="J962" s="2">
        <f t="shared" si="114"/>
        <v>1.3544566184855722</v>
      </c>
      <c r="K962" s="2">
        <f t="shared" si="116"/>
        <v>1.3273356612319034</v>
      </c>
    </row>
    <row r="963" spans="1:11" ht="13.5" x14ac:dyDescent="0.25">
      <c r="A963" s="3">
        <f>TITRES_STAT!B966</f>
        <v>43713</v>
      </c>
      <c r="B963" s="5">
        <f>TITRES_STAT!D966</f>
        <v>1.3726</v>
      </c>
      <c r="C963" s="2">
        <f t="shared" si="109"/>
        <v>0</v>
      </c>
      <c r="D963" s="2">
        <f t="shared" si="110"/>
        <v>1.3726</v>
      </c>
      <c r="E963" s="2">
        <f t="shared" si="112"/>
        <v>1.3726</v>
      </c>
      <c r="F963" s="2">
        <f t="shared" si="113"/>
        <v>1.3541499999999993</v>
      </c>
      <c r="G963" s="2">
        <f t="shared" si="115"/>
        <v>1.3188400000000007</v>
      </c>
      <c r="H963" s="2">
        <f t="shared" si="111"/>
        <v>1.2736845000000037</v>
      </c>
      <c r="I963" s="2">
        <f t="array" ref="I963">SUMPRODUCT(B947:B966, (ROW(B947:B966)-ROW(B947)+1)) / (20*21/2)</f>
        <v>1.3676800000000005</v>
      </c>
      <c r="J963" s="2">
        <f t="shared" si="114"/>
        <v>1.3561845595821844</v>
      </c>
      <c r="K963" s="2">
        <f t="shared" si="116"/>
        <v>1.3291107333404564</v>
      </c>
    </row>
    <row r="964" spans="1:11" ht="13.5" x14ac:dyDescent="0.25">
      <c r="A964" s="3">
        <f>TITRES_STAT!B967</f>
        <v>43714</v>
      </c>
      <c r="B964" s="5">
        <f>TITRES_STAT!D967</f>
        <v>1.3726</v>
      </c>
      <c r="C964" s="2">
        <f t="shared" ref="C964:C1027" si="117">B964-B963</f>
        <v>0</v>
      </c>
      <c r="D964" s="2">
        <f t="shared" si="110"/>
        <v>1.3726</v>
      </c>
      <c r="E964" s="2">
        <f t="shared" si="112"/>
        <v>1.3726</v>
      </c>
      <c r="F964" s="2">
        <f t="shared" si="113"/>
        <v>1.3559949999999994</v>
      </c>
      <c r="G964" s="2">
        <f t="shared" si="115"/>
        <v>1.3209080000000006</v>
      </c>
      <c r="H964" s="2">
        <f t="shared" si="111"/>
        <v>1.2742015000000035</v>
      </c>
      <c r="I964" s="2">
        <f t="array" ref="I964">SUMPRODUCT(B948:B967, (ROW(B948:B967)-ROW(B948)+1)) / (20*21/2)</f>
        <v>1.3689100000000001</v>
      </c>
      <c r="J964" s="2">
        <f t="shared" si="114"/>
        <v>1.3577479348600716</v>
      </c>
      <c r="K964" s="2">
        <f t="shared" si="116"/>
        <v>1.3308161947780857</v>
      </c>
    </row>
    <row r="965" spans="1:11" ht="13.5" x14ac:dyDescent="0.25">
      <c r="A965" s="3">
        <f>TITRES_STAT!B968</f>
        <v>43717</v>
      </c>
      <c r="B965" s="5">
        <f>TITRES_STAT!D968</f>
        <v>1.3726</v>
      </c>
      <c r="C965" s="2">
        <f t="shared" si="117"/>
        <v>0</v>
      </c>
      <c r="D965" s="2">
        <f t="shared" si="110"/>
        <v>1.3726</v>
      </c>
      <c r="E965" s="2">
        <f t="shared" si="112"/>
        <v>1.3726</v>
      </c>
      <c r="F965" s="2">
        <f t="shared" si="113"/>
        <v>1.3578399999999995</v>
      </c>
      <c r="G965" s="2">
        <f t="shared" si="115"/>
        <v>1.3229760000000004</v>
      </c>
      <c r="H965" s="2">
        <f t="shared" si="111"/>
        <v>1.2747185000000036</v>
      </c>
      <c r="I965" s="2">
        <f t="array" ref="I965">SUMPRODUCT(B949:B968, (ROW(B949:B968)-ROW(B949)+1)) / (20*21/2)</f>
        <v>1.369964285714286</v>
      </c>
      <c r="J965" s="2">
        <f t="shared" si="114"/>
        <v>1.3591624172543504</v>
      </c>
      <c r="K965" s="2">
        <f t="shared" si="116"/>
        <v>1.3324547753750235</v>
      </c>
    </row>
    <row r="966" spans="1:11" ht="13.5" x14ac:dyDescent="0.25">
      <c r="A966" s="3">
        <f>TITRES_STAT!B969</f>
        <v>43718</v>
      </c>
      <c r="B966" s="5">
        <f>TITRES_STAT!D969</f>
        <v>1.3726</v>
      </c>
      <c r="C966" s="2">
        <f t="shared" si="117"/>
        <v>0</v>
      </c>
      <c r="D966" s="2">
        <f t="shared" ref="D966:D1029" si="118">AVERAGE(B962:B966)</f>
        <v>1.3726</v>
      </c>
      <c r="E966" s="2">
        <f t="shared" si="112"/>
        <v>1.3726</v>
      </c>
      <c r="F966" s="2">
        <f t="shared" si="113"/>
        <v>1.3596849999999994</v>
      </c>
      <c r="G966" s="2">
        <f t="shared" si="115"/>
        <v>1.3250440000000003</v>
      </c>
      <c r="H966" s="2">
        <f t="shared" si="111"/>
        <v>1.2752355000000035</v>
      </c>
      <c r="I966" s="2">
        <f t="array" ref="I966">SUMPRODUCT(B950:B969, (ROW(B950:B969)-ROW(B950)+1)) / (20*21/2)</f>
        <v>1.3708428571428575</v>
      </c>
      <c r="J966" s="2">
        <f t="shared" si="114"/>
        <v>1.3604421870396504</v>
      </c>
      <c r="K966" s="2">
        <f t="shared" si="116"/>
        <v>1.3340290979093365</v>
      </c>
    </row>
    <row r="967" spans="1:11" ht="13.5" x14ac:dyDescent="0.25">
      <c r="A967" s="3">
        <f>TITRES_STAT!B970</f>
        <v>43719</v>
      </c>
      <c r="B967" s="5">
        <f>TITRES_STAT!D970</f>
        <v>1.3726</v>
      </c>
      <c r="C967" s="2">
        <f t="shared" si="117"/>
        <v>0</v>
      </c>
      <c r="D967" s="2">
        <f t="shared" si="118"/>
        <v>1.3726</v>
      </c>
      <c r="E967" s="2">
        <f t="shared" si="112"/>
        <v>1.3726</v>
      </c>
      <c r="F967" s="2">
        <f t="shared" si="113"/>
        <v>1.3615299999999995</v>
      </c>
      <c r="G967" s="2">
        <f t="shared" si="115"/>
        <v>1.3271120000000003</v>
      </c>
      <c r="H967" s="2">
        <f t="shared" si="111"/>
        <v>1.2757525000000036</v>
      </c>
      <c r="I967" s="2">
        <f t="array" ref="I967">SUMPRODUCT(B951:B970, (ROW(B951:B970)-ROW(B951)+1)) / (20*21/2)</f>
        <v>1.3715457142857144</v>
      </c>
      <c r="J967" s="2">
        <f t="shared" si="114"/>
        <v>1.361600073988255</v>
      </c>
      <c r="K967" s="2">
        <f t="shared" si="116"/>
        <v>1.335541682305049</v>
      </c>
    </row>
    <row r="968" spans="1:11" ht="13.5" x14ac:dyDescent="0.25">
      <c r="A968" s="3">
        <f>TITRES_STAT!B971</f>
        <v>43720</v>
      </c>
      <c r="B968" s="5">
        <f>TITRES_STAT!D971</f>
        <v>1.3726</v>
      </c>
      <c r="C968" s="2">
        <f t="shared" si="117"/>
        <v>0</v>
      </c>
      <c r="D968" s="2">
        <f t="shared" si="118"/>
        <v>1.3726</v>
      </c>
      <c r="E968" s="2">
        <f t="shared" si="112"/>
        <v>1.3726</v>
      </c>
      <c r="F968" s="2">
        <f t="shared" si="113"/>
        <v>1.3633749999999993</v>
      </c>
      <c r="G968" s="2">
        <f t="shared" si="115"/>
        <v>1.3291800000000003</v>
      </c>
      <c r="H968" s="2">
        <f t="shared" si="111"/>
        <v>1.2762695000000035</v>
      </c>
      <c r="I968" s="2">
        <f t="array" ref="I968">SUMPRODUCT(B952:B971, (ROW(B952:B971)-ROW(B952)+1)) / (20*21/2)</f>
        <v>1.3720728571428573</v>
      </c>
      <c r="J968" s="2">
        <f t="shared" si="114"/>
        <v>1.3626476859893735</v>
      </c>
      <c r="K968" s="2">
        <f t="shared" si="116"/>
        <v>1.3369949496656355</v>
      </c>
    </row>
    <row r="969" spans="1:11" ht="13.5" x14ac:dyDescent="0.25">
      <c r="A969" s="3">
        <f>TITRES_STAT!B972</f>
        <v>43721</v>
      </c>
      <c r="B969" s="5">
        <f>TITRES_STAT!D972</f>
        <v>1.3726</v>
      </c>
      <c r="C969" s="2">
        <f t="shared" si="117"/>
        <v>0</v>
      </c>
      <c r="D969" s="2">
        <f t="shared" si="118"/>
        <v>1.3726</v>
      </c>
      <c r="E969" s="2">
        <f t="shared" si="112"/>
        <v>1.3726</v>
      </c>
      <c r="F969" s="2">
        <f t="shared" si="113"/>
        <v>1.3652199999999994</v>
      </c>
      <c r="G969" s="2">
        <f t="shared" si="115"/>
        <v>1.3312480000000002</v>
      </c>
      <c r="H969" s="2">
        <f t="shared" si="111"/>
        <v>1.2767865000000034</v>
      </c>
      <c r="I969" s="2">
        <f t="array" ref="I969">SUMPRODUCT(B953:B972, (ROW(B953:B972)-ROW(B953)+1)) / (20*21/2)</f>
        <v>1.3724242857142859</v>
      </c>
      <c r="J969" s="2">
        <f t="shared" si="114"/>
        <v>1.3635955254189569</v>
      </c>
      <c r="K969" s="2">
        <f t="shared" si="116"/>
        <v>1.338391226149336</v>
      </c>
    </row>
    <row r="970" spans="1:11" ht="13.5" x14ac:dyDescent="0.25">
      <c r="A970" s="3">
        <f>TITRES_STAT!B973</f>
        <v>43724</v>
      </c>
      <c r="B970" s="5">
        <f>TITRES_STAT!D973</f>
        <v>1.3726</v>
      </c>
      <c r="C970" s="2">
        <f t="shared" si="117"/>
        <v>0</v>
      </c>
      <c r="D970" s="2">
        <f t="shared" si="118"/>
        <v>1.3726</v>
      </c>
      <c r="E970" s="2">
        <f t="shared" si="112"/>
        <v>1.3726</v>
      </c>
      <c r="F970" s="2">
        <f t="shared" si="113"/>
        <v>1.3670649999999995</v>
      </c>
      <c r="G970" s="2">
        <f t="shared" si="115"/>
        <v>1.3333160000000002</v>
      </c>
      <c r="H970" s="2">
        <f t="shared" ref="H970:H1033" si="119">AVERAGE(B771:B970)</f>
        <v>1.2773035000000035</v>
      </c>
      <c r="I970" s="2">
        <f t="array" ref="I970">SUMPRODUCT(B954:B973, (ROW(B954:B973)-ROW(B954)+1)) / (20*21/2)</f>
        <v>1.3754095238095239</v>
      </c>
      <c r="J970" s="2">
        <f t="shared" si="114"/>
        <v>1.3644530944266753</v>
      </c>
      <c r="K970" s="2">
        <f t="shared" si="116"/>
        <v>1.3397327466924993</v>
      </c>
    </row>
    <row r="971" spans="1:11" ht="13.5" x14ac:dyDescent="0.25">
      <c r="A971" s="3">
        <f>TITRES_STAT!B974</f>
        <v>43725</v>
      </c>
      <c r="B971" s="5">
        <f>TITRES_STAT!D974</f>
        <v>1.3726</v>
      </c>
      <c r="C971" s="2">
        <f t="shared" si="117"/>
        <v>0</v>
      </c>
      <c r="D971" s="2">
        <f t="shared" si="118"/>
        <v>1.3726</v>
      </c>
      <c r="E971" s="2">
        <f t="shared" si="112"/>
        <v>1.3726</v>
      </c>
      <c r="F971" s="2">
        <f t="shared" si="113"/>
        <v>1.3689099999999994</v>
      </c>
      <c r="G971" s="2">
        <f t="shared" si="115"/>
        <v>1.3353839999999999</v>
      </c>
      <c r="H971" s="2">
        <f t="shared" si="119"/>
        <v>1.2778205000000036</v>
      </c>
      <c r="I971" s="2">
        <f t="array" ref="I971">SUMPRODUCT(B955:B974, (ROW(B955:B974)-ROW(B955)+1)) / (20*21/2)</f>
        <v>1.3780785714285715</v>
      </c>
      <c r="J971" s="2">
        <f t="shared" si="114"/>
        <v>1.3652289901955632</v>
      </c>
      <c r="K971" s="2">
        <f t="shared" si="116"/>
        <v>1.3410216585869112</v>
      </c>
    </row>
    <row r="972" spans="1:11" ht="13.5" x14ac:dyDescent="0.25">
      <c r="A972" s="3">
        <f>TITRES_STAT!B975</f>
        <v>43726</v>
      </c>
      <c r="B972" s="5">
        <f>TITRES_STAT!D975</f>
        <v>1.3726</v>
      </c>
      <c r="C972" s="2">
        <f t="shared" si="117"/>
        <v>0</v>
      </c>
      <c r="D972" s="2">
        <f t="shared" si="118"/>
        <v>1.3726</v>
      </c>
      <c r="E972" s="2">
        <f t="shared" ref="E972:E1035" si="120">AVERAGE(B963:B972)</f>
        <v>1.3726</v>
      </c>
      <c r="F972" s="2">
        <f t="shared" si="113"/>
        <v>1.3707549999999995</v>
      </c>
      <c r="G972" s="2">
        <f t="shared" si="115"/>
        <v>1.3374520000000001</v>
      </c>
      <c r="H972" s="2">
        <f t="shared" si="119"/>
        <v>1.2783375000000035</v>
      </c>
      <c r="I972" s="2">
        <f t="array" ref="I972">SUMPRODUCT(B956:B975, (ROW(B956:B975)-ROW(B956)+1)) / (20*21/2)</f>
        <v>1.3806071428571429</v>
      </c>
      <c r="J972" s="2">
        <f t="shared" si="114"/>
        <v>1.3659309911293191</v>
      </c>
      <c r="K972" s="2">
        <f t="shared" si="116"/>
        <v>1.3422600249168364</v>
      </c>
    </row>
    <row r="973" spans="1:11" ht="13.5" x14ac:dyDescent="0.25">
      <c r="A973" s="3">
        <f>TITRES_STAT!B976</f>
        <v>43727</v>
      </c>
      <c r="B973" s="5">
        <f>TITRES_STAT!D976</f>
        <v>1.4020999999999999</v>
      </c>
      <c r="C973" s="2">
        <f t="shared" si="117"/>
        <v>2.949999999999986E-2</v>
      </c>
      <c r="D973" s="2">
        <f t="shared" si="118"/>
        <v>1.3785000000000001</v>
      </c>
      <c r="E973" s="2">
        <f t="shared" si="120"/>
        <v>1.3755500000000001</v>
      </c>
      <c r="F973" s="2">
        <f t="shared" si="113"/>
        <v>1.3740749999999995</v>
      </c>
      <c r="G973" s="2">
        <f t="shared" si="115"/>
        <v>1.3401099999999999</v>
      </c>
      <c r="H973" s="2">
        <f t="shared" si="119"/>
        <v>1.2790020000000033</v>
      </c>
      <c r="I973" s="2">
        <f t="array" ref="I973">SUMPRODUCT(B957:B976, (ROW(B957:B976)-ROW(B957)+1)) / (20*21/2)</f>
        <v>1.3829952380952379</v>
      </c>
      <c r="J973" s="2">
        <f t="shared" si="114"/>
        <v>1.3693756586408126</v>
      </c>
      <c r="K973" s="2">
        <f t="shared" si="116"/>
        <v>1.3446066906063723</v>
      </c>
    </row>
    <row r="974" spans="1:11" ht="13.5" x14ac:dyDescent="0.25">
      <c r="A974" s="3">
        <f>TITRES_STAT!B977</f>
        <v>43728</v>
      </c>
      <c r="B974" s="5">
        <f>TITRES_STAT!D977</f>
        <v>1.4020999999999999</v>
      </c>
      <c r="C974" s="2">
        <f t="shared" si="117"/>
        <v>0</v>
      </c>
      <c r="D974" s="2">
        <f t="shared" si="118"/>
        <v>1.3843999999999999</v>
      </c>
      <c r="E974" s="2">
        <f t="shared" si="120"/>
        <v>1.3785000000000001</v>
      </c>
      <c r="F974" s="2">
        <f t="shared" si="113"/>
        <v>1.3755499999999996</v>
      </c>
      <c r="G974" s="2">
        <f t="shared" si="115"/>
        <v>1.3427679999999997</v>
      </c>
      <c r="H974" s="2">
        <f t="shared" si="119"/>
        <v>1.2796665000000034</v>
      </c>
      <c r="I974" s="2">
        <f t="array" ref="I974">SUMPRODUCT(B958:B977, (ROW(B958:B977)-ROW(B958)+1)) / (20*21/2)</f>
        <v>1.385242857142857</v>
      </c>
      <c r="J974" s="2">
        <f t="shared" si="114"/>
        <v>1.3724922625797829</v>
      </c>
      <c r="K974" s="2">
        <f t="shared" si="116"/>
        <v>1.3468613301904362</v>
      </c>
    </row>
    <row r="975" spans="1:11" ht="13.5" x14ac:dyDescent="0.25">
      <c r="A975" s="3">
        <f>TITRES_STAT!B978</f>
        <v>43731</v>
      </c>
      <c r="B975" s="5">
        <f>TITRES_STAT!D978</f>
        <v>1.4020999999999999</v>
      </c>
      <c r="C975" s="2">
        <f t="shared" si="117"/>
        <v>0</v>
      </c>
      <c r="D975" s="2">
        <f t="shared" si="118"/>
        <v>1.3902999999999999</v>
      </c>
      <c r="E975" s="2">
        <f t="shared" si="120"/>
        <v>1.3814500000000003</v>
      </c>
      <c r="F975" s="2">
        <f t="shared" si="113"/>
        <v>1.3770249999999997</v>
      </c>
      <c r="G975" s="2">
        <f t="shared" si="115"/>
        <v>1.3454259999999996</v>
      </c>
      <c r="H975" s="2">
        <f t="shared" si="119"/>
        <v>1.2803310000000032</v>
      </c>
      <c r="I975" s="2">
        <f t="array" ref="I975">SUMPRODUCT(B959:B978, (ROW(B959:B978)-ROW(B959)+1)) / (20*21/2)</f>
        <v>1.3894547619047617</v>
      </c>
      <c r="J975" s="2">
        <f t="shared" si="114"/>
        <v>1.3753120470959939</v>
      </c>
      <c r="K975" s="2">
        <f t="shared" si="116"/>
        <v>1.3490275525359092</v>
      </c>
    </row>
    <row r="976" spans="1:11" ht="13.5" x14ac:dyDescent="0.25">
      <c r="A976" s="3">
        <f>TITRES_STAT!B979</f>
        <v>43732</v>
      </c>
      <c r="B976" s="5">
        <f>TITRES_STAT!D979</f>
        <v>1.4020999999999999</v>
      </c>
      <c r="C976" s="2">
        <f t="shared" si="117"/>
        <v>0</v>
      </c>
      <c r="D976" s="2">
        <f t="shared" si="118"/>
        <v>1.3961999999999999</v>
      </c>
      <c r="E976" s="2">
        <f t="shared" si="120"/>
        <v>1.3844000000000001</v>
      </c>
      <c r="F976" s="2">
        <f t="shared" si="113"/>
        <v>1.3784999999999998</v>
      </c>
      <c r="G976" s="2">
        <f t="shared" si="115"/>
        <v>1.3480839999999994</v>
      </c>
      <c r="H976" s="2">
        <f t="shared" si="119"/>
        <v>1.2809955000000031</v>
      </c>
      <c r="I976" s="2">
        <f t="array" ref="I976">SUMPRODUCT(B960:B979, (ROW(B960:B979)-ROW(B960)+1)) / (20*21/2)</f>
        <v>1.3934209523809524</v>
      </c>
      <c r="J976" s="2">
        <f t="shared" si="114"/>
        <v>1.3778632807058993</v>
      </c>
      <c r="K976" s="2">
        <f t="shared" si="116"/>
        <v>1.3511088249854815</v>
      </c>
    </row>
    <row r="977" spans="1:11" ht="13.5" x14ac:dyDescent="0.25">
      <c r="A977" s="3">
        <f>TITRES_STAT!B980</f>
        <v>43733</v>
      </c>
      <c r="B977" s="5">
        <f>TITRES_STAT!D980</f>
        <v>1.4020999999999999</v>
      </c>
      <c r="C977" s="2">
        <f t="shared" si="117"/>
        <v>0</v>
      </c>
      <c r="D977" s="2">
        <f t="shared" si="118"/>
        <v>1.4020999999999999</v>
      </c>
      <c r="E977" s="2">
        <f t="shared" si="120"/>
        <v>1.3873500000000003</v>
      </c>
      <c r="F977" s="2">
        <f t="shared" si="113"/>
        <v>1.379975</v>
      </c>
      <c r="G977" s="2">
        <f t="shared" si="115"/>
        <v>1.3507419999999994</v>
      </c>
      <c r="H977" s="2">
        <f t="shared" si="119"/>
        <v>1.2816600000000031</v>
      </c>
      <c r="I977" s="2">
        <f t="array" ref="I977">SUMPRODUCT(B961:B980, (ROW(B961:B980)-ROW(B961)+1)) / (20*21/2)</f>
        <v>1.3936271428571425</v>
      </c>
      <c r="J977" s="2">
        <f t="shared" si="114"/>
        <v>1.3801715396862897</v>
      </c>
      <c r="K977" s="2">
        <f t="shared" si="116"/>
        <v>1.3531084789076195</v>
      </c>
    </row>
    <row r="978" spans="1:11" ht="13.5" x14ac:dyDescent="0.25">
      <c r="A978" s="3">
        <f>TITRES_STAT!B981</f>
        <v>43734</v>
      </c>
      <c r="B978" s="5">
        <f>TITRES_STAT!D981</f>
        <v>1.4241999999999999</v>
      </c>
      <c r="C978" s="2">
        <f t="shared" si="117"/>
        <v>2.2100000000000009E-2</v>
      </c>
      <c r="D978" s="2">
        <f t="shared" si="118"/>
        <v>1.40652</v>
      </c>
      <c r="E978" s="2">
        <f t="shared" si="120"/>
        <v>1.3925100000000001</v>
      </c>
      <c r="F978" s="2">
        <f t="shared" si="113"/>
        <v>1.382555</v>
      </c>
      <c r="G978" s="2">
        <f t="shared" si="115"/>
        <v>1.3538419999999991</v>
      </c>
      <c r="H978" s="2">
        <f t="shared" si="119"/>
        <v>1.2826065000000031</v>
      </c>
      <c r="I978" s="2">
        <f t="array" ref="I978">SUMPRODUCT(B962:B981, (ROW(B962:B981)-ROW(B962)+1)) / (20*21/2)</f>
        <v>1.397277619047619</v>
      </c>
      <c r="J978" s="2">
        <f t="shared" si="114"/>
        <v>1.3843647263828336</v>
      </c>
      <c r="K978" s="2">
        <f t="shared" si="116"/>
        <v>1.355896381695556</v>
      </c>
    </row>
    <row r="979" spans="1:11" ht="13.5" x14ac:dyDescent="0.25">
      <c r="A979" s="3">
        <f>TITRES_STAT!B982</f>
        <v>43735</v>
      </c>
      <c r="B979" s="5">
        <f>TITRES_STAT!D982</f>
        <v>1.4241999999999999</v>
      </c>
      <c r="C979" s="2">
        <f t="shared" si="117"/>
        <v>0</v>
      </c>
      <c r="D979" s="2">
        <f t="shared" si="118"/>
        <v>1.4109399999999999</v>
      </c>
      <c r="E979" s="2">
        <f t="shared" si="120"/>
        <v>1.3976699999999997</v>
      </c>
      <c r="F979" s="2">
        <f t="shared" si="113"/>
        <v>1.385135</v>
      </c>
      <c r="G979" s="2">
        <f t="shared" si="115"/>
        <v>1.3569419999999992</v>
      </c>
      <c r="H979" s="2">
        <f t="shared" si="119"/>
        <v>1.2835530000000031</v>
      </c>
      <c r="I979" s="2">
        <f t="array" ref="I979">SUMPRODUCT(B963:B982, (ROW(B963:B982)-ROW(B963)+1)) / (20*21/2)</f>
        <v>1.4006823809523807</v>
      </c>
      <c r="J979" s="2">
        <f t="shared" si="114"/>
        <v>1.3881585619654206</v>
      </c>
      <c r="K979" s="2">
        <f t="shared" si="116"/>
        <v>1.3585749549623971</v>
      </c>
    </row>
    <row r="980" spans="1:11" ht="13.5" x14ac:dyDescent="0.25">
      <c r="A980" s="3">
        <f>TITRES_STAT!B983</f>
        <v>43738</v>
      </c>
      <c r="B980" s="5">
        <f>TITRES_STAT!D983</f>
        <v>1.3873</v>
      </c>
      <c r="C980" s="2">
        <f t="shared" si="117"/>
        <v>-3.6899999999999933E-2</v>
      </c>
      <c r="D980" s="2">
        <f t="shared" si="118"/>
        <v>1.4079799999999998</v>
      </c>
      <c r="E980" s="2">
        <f t="shared" si="120"/>
        <v>1.3991399999999998</v>
      </c>
      <c r="F980" s="2">
        <f t="shared" ref="F980:F1043" si="121">AVERAGE(B961:B980)</f>
        <v>1.3858700000000002</v>
      </c>
      <c r="G980" s="2">
        <f t="shared" si="115"/>
        <v>1.3585659999999991</v>
      </c>
      <c r="H980" s="2">
        <f t="shared" si="119"/>
        <v>1.2843150000000032</v>
      </c>
      <c r="I980" s="2">
        <f t="array" ref="I980">SUMPRODUCT(B964:B983, (ROW(B964:B983)-ROW(B964)+1)) / (20*21/2)</f>
        <v>1.4038414285714282</v>
      </c>
      <c r="J980" s="2">
        <f t="shared" si="114"/>
        <v>1.3880767941591901</v>
      </c>
      <c r="K980" s="2">
        <f t="shared" si="116"/>
        <v>1.3597014273168129</v>
      </c>
    </row>
    <row r="981" spans="1:11" ht="13.5" x14ac:dyDescent="0.25">
      <c r="A981" s="3">
        <f>TITRES_STAT!B984</f>
        <v>43739</v>
      </c>
      <c r="B981" s="5">
        <f>TITRES_STAT!D984</f>
        <v>1.4241999999999999</v>
      </c>
      <c r="C981" s="2">
        <f t="shared" si="117"/>
        <v>3.6899999999999933E-2</v>
      </c>
      <c r="D981" s="2">
        <f t="shared" si="118"/>
        <v>1.4123999999999999</v>
      </c>
      <c r="E981" s="2">
        <f t="shared" si="120"/>
        <v>1.4042999999999997</v>
      </c>
      <c r="F981" s="2">
        <f t="shared" si="121"/>
        <v>1.3884500000000002</v>
      </c>
      <c r="G981" s="2">
        <f t="shared" si="115"/>
        <v>1.360927999999999</v>
      </c>
      <c r="H981" s="2">
        <f t="shared" si="119"/>
        <v>1.2852615000000032</v>
      </c>
      <c r="I981" s="2">
        <f t="array" ref="I981">SUMPRODUCT(B965:B984, (ROW(B965:B984)-ROW(B965)+1)) / (20*21/2)</f>
        <v>1.4067547619047616</v>
      </c>
      <c r="J981" s="2">
        <f t="shared" ref="J981:J1044" si="122">$J$4*B981+J980*(1-$J$4)</f>
        <v>1.3915170994773622</v>
      </c>
      <c r="K981" s="2">
        <f t="shared" si="116"/>
        <v>1.3622307831083105</v>
      </c>
    </row>
    <row r="982" spans="1:11" ht="13.5" x14ac:dyDescent="0.25">
      <c r="A982" s="3">
        <f>TITRES_STAT!B985</f>
        <v>43740</v>
      </c>
      <c r="B982" s="5">
        <f>TITRES_STAT!D985</f>
        <v>1.4241999999999999</v>
      </c>
      <c r="C982" s="2">
        <f t="shared" si="117"/>
        <v>0</v>
      </c>
      <c r="D982" s="2">
        <f t="shared" si="118"/>
        <v>1.41682</v>
      </c>
      <c r="E982" s="2">
        <f t="shared" si="120"/>
        <v>1.4094599999999997</v>
      </c>
      <c r="F982" s="2">
        <f t="shared" si="121"/>
        <v>1.39103</v>
      </c>
      <c r="G982" s="2">
        <f t="shared" si="115"/>
        <v>1.363289999999999</v>
      </c>
      <c r="H982" s="2">
        <f t="shared" si="119"/>
        <v>1.2862080000000031</v>
      </c>
      <c r="I982" s="2">
        <f t="array" ref="I982">SUMPRODUCT(B966:B985, (ROW(B966:B985)-ROW(B966)+1)) / (20*21/2)</f>
        <v>1.4094223809523807</v>
      </c>
      <c r="J982" s="2">
        <f t="shared" si="122"/>
        <v>1.3946297566699943</v>
      </c>
      <c r="K982" s="2">
        <f t="shared" si="116"/>
        <v>1.3646609484766121</v>
      </c>
    </row>
    <row r="983" spans="1:11" ht="13.5" x14ac:dyDescent="0.25">
      <c r="A983" s="3">
        <f>TITRES_STAT!B986</f>
        <v>43741</v>
      </c>
      <c r="B983" s="5">
        <f>TITRES_STAT!D986</f>
        <v>1.4241999999999999</v>
      </c>
      <c r="C983" s="2">
        <f t="shared" si="117"/>
        <v>0</v>
      </c>
      <c r="D983" s="2">
        <f t="shared" si="118"/>
        <v>1.41682</v>
      </c>
      <c r="E983" s="2">
        <f t="shared" si="120"/>
        <v>1.4116699999999998</v>
      </c>
      <c r="F983" s="2">
        <f t="shared" si="121"/>
        <v>1.39361</v>
      </c>
      <c r="G983" s="2">
        <f t="shared" si="115"/>
        <v>1.365651999999999</v>
      </c>
      <c r="H983" s="2">
        <f t="shared" si="119"/>
        <v>1.2871545000000029</v>
      </c>
      <c r="I983" s="2">
        <f t="array" ref="I983">SUMPRODUCT(B967:B986, (ROW(B967:B986)-ROW(B967)+1)) / (20*21/2)</f>
        <v>1.4118442857142854</v>
      </c>
      <c r="J983" s="2">
        <f t="shared" si="122"/>
        <v>1.3974459703204709</v>
      </c>
      <c r="K983" s="2">
        <f t="shared" si="116"/>
        <v>1.3669958132422351</v>
      </c>
    </row>
    <row r="984" spans="1:11" ht="13.5" x14ac:dyDescent="0.25">
      <c r="A984" s="3">
        <f>TITRES_STAT!B987</f>
        <v>43742</v>
      </c>
      <c r="B984" s="5">
        <f>TITRES_STAT!D987</f>
        <v>1.4241999999999999</v>
      </c>
      <c r="C984" s="2">
        <f t="shared" si="117"/>
        <v>0</v>
      </c>
      <c r="D984" s="2">
        <f t="shared" si="118"/>
        <v>1.41682</v>
      </c>
      <c r="E984" s="2">
        <f t="shared" si="120"/>
        <v>1.4138799999999996</v>
      </c>
      <c r="F984" s="2">
        <f t="shared" si="121"/>
        <v>1.3961899999999998</v>
      </c>
      <c r="G984" s="2">
        <f t="shared" si="115"/>
        <v>1.3680139999999992</v>
      </c>
      <c r="H984" s="2">
        <f t="shared" si="119"/>
        <v>1.2881010000000028</v>
      </c>
      <c r="I984" s="2">
        <f t="array" ref="I984">SUMPRODUCT(B968:B987, (ROW(B968:B987)-ROW(B968)+1)) / (20*21/2)</f>
        <v>1.414020476190476</v>
      </c>
      <c r="J984" s="2">
        <f t="shared" si="122"/>
        <v>1.3999939731470925</v>
      </c>
      <c r="K984" s="2">
        <f t="shared" si="116"/>
        <v>1.3692391146837162</v>
      </c>
    </row>
    <row r="985" spans="1:11" ht="13.5" x14ac:dyDescent="0.25">
      <c r="A985" s="3">
        <f>TITRES_STAT!B988</f>
        <v>43745</v>
      </c>
      <c r="B985" s="5">
        <f>TITRES_STAT!D988</f>
        <v>1.4241999999999999</v>
      </c>
      <c r="C985" s="2">
        <f t="shared" si="117"/>
        <v>0</v>
      </c>
      <c r="D985" s="2">
        <f t="shared" si="118"/>
        <v>1.4241999999999999</v>
      </c>
      <c r="E985" s="2">
        <f t="shared" si="120"/>
        <v>1.4160899999999994</v>
      </c>
      <c r="F985" s="2">
        <f t="shared" si="121"/>
        <v>1.3987699999999998</v>
      </c>
      <c r="G985" s="2">
        <f t="shared" si="115"/>
        <v>1.369783999999999</v>
      </c>
      <c r="H985" s="2">
        <f t="shared" si="119"/>
        <v>1.289047500000003</v>
      </c>
      <c r="I985" s="2">
        <f t="array" ref="I985">SUMPRODUCT(B969:B988, (ROW(B969:B988)-ROW(B969)+1)) / (20*21/2)</f>
        <v>1.4138461904761901</v>
      </c>
      <c r="J985" s="2">
        <f t="shared" si="122"/>
        <v>1.4022993090378457</v>
      </c>
      <c r="K985" s="2">
        <f t="shared" si="116"/>
        <v>1.371394443519649</v>
      </c>
    </row>
    <row r="986" spans="1:11" ht="13.5" x14ac:dyDescent="0.25">
      <c r="A986" s="3">
        <f>TITRES_STAT!B989</f>
        <v>43746</v>
      </c>
      <c r="B986" s="5">
        <f>TITRES_STAT!D989</f>
        <v>1.4241999999999999</v>
      </c>
      <c r="C986" s="2">
        <f t="shared" si="117"/>
        <v>0</v>
      </c>
      <c r="D986" s="2">
        <f t="shared" si="118"/>
        <v>1.4241999999999999</v>
      </c>
      <c r="E986" s="2">
        <f t="shared" si="120"/>
        <v>1.4182999999999997</v>
      </c>
      <c r="F986" s="2">
        <f t="shared" si="121"/>
        <v>1.4013499999999997</v>
      </c>
      <c r="G986" s="2">
        <f t="shared" si="115"/>
        <v>1.3715539999999991</v>
      </c>
      <c r="H986" s="2">
        <f t="shared" si="119"/>
        <v>1.289994000000003</v>
      </c>
      <c r="I986" s="2">
        <f t="array" ref="I986">SUMPRODUCT(B970:B989, (ROW(B970:B989)-ROW(B970)+1)) / (20*21/2)</f>
        <v>1.4135314285714284</v>
      </c>
      <c r="J986" s="2">
        <f t="shared" si="122"/>
        <v>1.4043850891294793</v>
      </c>
      <c r="K986" s="2">
        <f t="shared" si="116"/>
        <v>1.3734652496561335</v>
      </c>
    </row>
    <row r="987" spans="1:11" ht="13.5" x14ac:dyDescent="0.25">
      <c r="A987" s="3">
        <f>TITRES_STAT!B990</f>
        <v>43747</v>
      </c>
      <c r="B987" s="5">
        <f>TITRES_STAT!D990</f>
        <v>1.4241999999999999</v>
      </c>
      <c r="C987" s="2">
        <f t="shared" si="117"/>
        <v>0</v>
      </c>
      <c r="D987" s="2">
        <f t="shared" si="118"/>
        <v>1.4241999999999999</v>
      </c>
      <c r="E987" s="2">
        <f t="shared" si="120"/>
        <v>1.4205099999999995</v>
      </c>
      <c r="F987" s="2">
        <f t="shared" si="121"/>
        <v>1.4039299999999997</v>
      </c>
      <c r="G987" s="2">
        <f t="shared" si="115"/>
        <v>1.3733239999999989</v>
      </c>
      <c r="H987" s="2">
        <f t="shared" si="119"/>
        <v>1.2909405000000029</v>
      </c>
      <c r="I987" s="2">
        <f t="array" ref="I987">SUMPRODUCT(B971:B990, (ROW(B971:B990)-ROW(B971)+1)) / (20*21/2)</f>
        <v>1.4130761904761902</v>
      </c>
      <c r="J987" s="2">
        <f t="shared" si="122"/>
        <v>1.4062722234981004</v>
      </c>
      <c r="K987" s="2">
        <f t="shared" si="116"/>
        <v>1.3754548477088342</v>
      </c>
    </row>
    <row r="988" spans="1:11" ht="13.5" x14ac:dyDescent="0.25">
      <c r="A988" s="3">
        <f>TITRES_STAT!B991</f>
        <v>43748</v>
      </c>
      <c r="B988" s="5">
        <f>TITRES_STAT!D991</f>
        <v>1.4020999999999999</v>
      </c>
      <c r="C988" s="2">
        <f t="shared" si="117"/>
        <v>-2.2100000000000009E-2</v>
      </c>
      <c r="D988" s="2">
        <f t="shared" si="118"/>
        <v>1.4197799999999998</v>
      </c>
      <c r="E988" s="2">
        <f t="shared" si="120"/>
        <v>1.4182999999999997</v>
      </c>
      <c r="F988" s="2">
        <f t="shared" si="121"/>
        <v>1.4054049999999996</v>
      </c>
      <c r="G988" s="2">
        <f t="shared" si="115"/>
        <v>1.3746519999999993</v>
      </c>
      <c r="H988" s="2">
        <f t="shared" si="119"/>
        <v>1.2917765000000032</v>
      </c>
      <c r="I988" s="2">
        <f t="array" ref="I988">SUMPRODUCT(B972:B991, (ROW(B972:B991)-ROW(B972)+1)) / (20*21/2)</f>
        <v>1.4124804761904759</v>
      </c>
      <c r="J988" s="2">
        <f t="shared" si="122"/>
        <v>1.4058748688792337</v>
      </c>
      <c r="K988" s="2">
        <f t="shared" si="116"/>
        <v>1.376499755641821</v>
      </c>
    </row>
    <row r="989" spans="1:11" ht="13.5" x14ac:dyDescent="0.25">
      <c r="A989" s="3">
        <f>TITRES_STAT!B992</f>
        <v>43749</v>
      </c>
      <c r="B989" s="5">
        <f>TITRES_STAT!D992</f>
        <v>1.4020999999999999</v>
      </c>
      <c r="C989" s="2">
        <f t="shared" si="117"/>
        <v>0</v>
      </c>
      <c r="D989" s="2">
        <f t="shared" si="118"/>
        <v>1.41536</v>
      </c>
      <c r="E989" s="2">
        <f t="shared" si="120"/>
        <v>1.4160899999999998</v>
      </c>
      <c r="F989" s="2">
        <f t="shared" si="121"/>
        <v>1.4068799999999997</v>
      </c>
      <c r="G989" s="2">
        <f t="shared" si="115"/>
        <v>1.3759799999999993</v>
      </c>
      <c r="H989" s="2">
        <f t="shared" si="119"/>
        <v>1.2926125000000031</v>
      </c>
      <c r="I989" s="2">
        <f t="array" ref="I989">SUMPRODUCT(B973:B992, (ROW(B973:B992)-ROW(B973)+1)) / (20*21/2)</f>
        <v>1.4117442857142855</v>
      </c>
      <c r="J989" s="2">
        <f t="shared" si="122"/>
        <v>1.405515357557402</v>
      </c>
      <c r="K989" s="2">
        <f t="shared" si="116"/>
        <v>1.3775036867931223</v>
      </c>
    </row>
    <row r="990" spans="1:11" ht="13.5" x14ac:dyDescent="0.25">
      <c r="A990" s="3">
        <f>TITRES_STAT!B993</f>
        <v>43752</v>
      </c>
      <c r="B990" s="5">
        <f>TITRES_STAT!D993</f>
        <v>1.4020999999999999</v>
      </c>
      <c r="C990" s="2">
        <f t="shared" si="117"/>
        <v>0</v>
      </c>
      <c r="D990" s="2">
        <f t="shared" si="118"/>
        <v>1.4109399999999999</v>
      </c>
      <c r="E990" s="2">
        <f t="shared" si="120"/>
        <v>1.4175700000000002</v>
      </c>
      <c r="F990" s="2">
        <f t="shared" si="121"/>
        <v>1.4083549999999998</v>
      </c>
      <c r="G990" s="2">
        <f t="shared" si="115"/>
        <v>1.3773079999999993</v>
      </c>
      <c r="H990" s="2">
        <f t="shared" si="119"/>
        <v>1.2934485000000029</v>
      </c>
      <c r="I990" s="2">
        <f t="array" ref="I990">SUMPRODUCT(B974:B993, (ROW(B974:B993)-ROW(B974)+1)) / (20*21/2)</f>
        <v>1.4108676190476188</v>
      </c>
      <c r="J990" s="2">
        <f t="shared" si="122"/>
        <v>1.405190085409078</v>
      </c>
      <c r="K990" s="2">
        <f t="shared" si="116"/>
        <v>1.3784682480953527</v>
      </c>
    </row>
    <row r="991" spans="1:11" ht="13.5" x14ac:dyDescent="0.25">
      <c r="A991" s="3">
        <f>TITRES_STAT!B994</f>
        <v>43754</v>
      </c>
      <c r="B991" s="5">
        <f>TITRES_STAT!D994</f>
        <v>1.4020999999999999</v>
      </c>
      <c r="C991" s="2">
        <f t="shared" si="117"/>
        <v>0</v>
      </c>
      <c r="D991" s="2">
        <f t="shared" si="118"/>
        <v>1.40652</v>
      </c>
      <c r="E991" s="2">
        <f t="shared" si="120"/>
        <v>1.4153600000000002</v>
      </c>
      <c r="F991" s="2">
        <f t="shared" si="121"/>
        <v>1.4098299999999997</v>
      </c>
      <c r="G991" s="2">
        <f t="shared" si="115"/>
        <v>1.3786359999999993</v>
      </c>
      <c r="H991" s="2">
        <f t="shared" si="119"/>
        <v>1.2942845000000027</v>
      </c>
      <c r="I991" s="2">
        <f t="array" ref="I991">SUMPRODUCT(B975:B994, (ROW(B975:B994)-ROW(B975)+1)) / (20*21/2)</f>
        <v>1.409990952380952</v>
      </c>
      <c r="J991" s="2">
        <f t="shared" si="122"/>
        <v>1.4048957915605944</v>
      </c>
      <c r="K991" s="2">
        <f t="shared" si="116"/>
        <v>1.3793949834641623</v>
      </c>
    </row>
    <row r="992" spans="1:11" ht="13.5" x14ac:dyDescent="0.25">
      <c r="A992" s="3">
        <f>TITRES_STAT!B995</f>
        <v>43755</v>
      </c>
      <c r="B992" s="5">
        <f>TITRES_STAT!D995</f>
        <v>1.4020999999999999</v>
      </c>
      <c r="C992" s="2">
        <f t="shared" si="117"/>
        <v>0</v>
      </c>
      <c r="D992" s="2">
        <f t="shared" si="118"/>
        <v>1.4020999999999999</v>
      </c>
      <c r="E992" s="2">
        <f t="shared" si="120"/>
        <v>1.4131500000000004</v>
      </c>
      <c r="F992" s="2">
        <f t="shared" si="121"/>
        <v>1.4113049999999998</v>
      </c>
      <c r="G992" s="2">
        <f t="shared" si="115"/>
        <v>1.3799639999999993</v>
      </c>
      <c r="H992" s="2">
        <f t="shared" si="119"/>
        <v>1.2951205000000028</v>
      </c>
      <c r="I992" s="2">
        <f t="array" ref="I992">SUMPRODUCT(B976:B995, (ROW(B976:B995)-ROW(B976)+1)) / (20*21/2)</f>
        <v>1.4091142857142853</v>
      </c>
      <c r="J992" s="2">
        <f t="shared" si="122"/>
        <v>1.4046295256976806</v>
      </c>
      <c r="K992" s="2">
        <f t="shared" si="116"/>
        <v>1.3802853762694893</v>
      </c>
    </row>
    <row r="993" spans="1:11" ht="13.5" x14ac:dyDescent="0.25">
      <c r="A993" s="3">
        <f>TITRES_STAT!B996</f>
        <v>43756</v>
      </c>
      <c r="B993" s="5">
        <f>TITRES_STAT!D996</f>
        <v>1.4020999999999999</v>
      </c>
      <c r="C993" s="2">
        <f t="shared" si="117"/>
        <v>0</v>
      </c>
      <c r="D993" s="2">
        <f t="shared" si="118"/>
        <v>1.4020999999999999</v>
      </c>
      <c r="E993" s="2">
        <f t="shared" si="120"/>
        <v>1.4109400000000001</v>
      </c>
      <c r="F993" s="2">
        <f t="shared" si="121"/>
        <v>1.411305</v>
      </c>
      <c r="G993" s="2">
        <f t="shared" si="115"/>
        <v>1.3812919999999993</v>
      </c>
      <c r="H993" s="2">
        <f t="shared" si="119"/>
        <v>1.2959565000000026</v>
      </c>
      <c r="I993" s="2">
        <f t="array" ref="I993">SUMPRODUCT(B977:B996, (ROW(B977:B996)-ROW(B977)+1)) / (20*21/2)</f>
        <v>1.4082376190476187</v>
      </c>
      <c r="J993" s="2">
        <f t="shared" si="122"/>
        <v>1.4043886184883776</v>
      </c>
      <c r="K993" s="2">
        <f t="shared" si="116"/>
        <v>1.3811408517099015</v>
      </c>
    </row>
    <row r="994" spans="1:11" ht="13.5" x14ac:dyDescent="0.25">
      <c r="A994" s="3">
        <f>TITRES_STAT!B997</f>
        <v>43759</v>
      </c>
      <c r="B994" s="5">
        <f>TITRES_STAT!D997</f>
        <v>1.4020999999999999</v>
      </c>
      <c r="C994" s="2">
        <f t="shared" si="117"/>
        <v>0</v>
      </c>
      <c r="D994" s="2">
        <f t="shared" si="118"/>
        <v>1.4020999999999999</v>
      </c>
      <c r="E994" s="2">
        <f t="shared" si="120"/>
        <v>1.4087300000000003</v>
      </c>
      <c r="F994" s="2">
        <f t="shared" si="121"/>
        <v>1.411305</v>
      </c>
      <c r="G994" s="2">
        <f t="shared" si="115"/>
        <v>1.3826199999999991</v>
      </c>
      <c r="H994" s="2">
        <f t="shared" si="119"/>
        <v>1.2966210000000027</v>
      </c>
      <c r="I994" s="2">
        <f t="array" ref="I994">SUMPRODUCT(B978:B997, (ROW(B978:B997)-ROW(B978)+1)) / (20*21/2)</f>
        <v>1.407360952380952</v>
      </c>
      <c r="J994" s="2">
        <f t="shared" si="122"/>
        <v>1.4041706548228179</v>
      </c>
      <c r="K994" s="2">
        <f t="shared" si="116"/>
        <v>1.3819627790938269</v>
      </c>
    </row>
    <row r="995" spans="1:11" ht="13.5" x14ac:dyDescent="0.25">
      <c r="A995" s="3">
        <f>TITRES_STAT!B998</f>
        <v>43760</v>
      </c>
      <c r="B995" s="5">
        <f>TITRES_STAT!D998</f>
        <v>1.4020999999999999</v>
      </c>
      <c r="C995" s="2">
        <f t="shared" si="117"/>
        <v>0</v>
      </c>
      <c r="D995" s="2">
        <f t="shared" si="118"/>
        <v>1.4020999999999999</v>
      </c>
      <c r="E995" s="2">
        <f t="shared" si="120"/>
        <v>1.40652</v>
      </c>
      <c r="F995" s="2">
        <f t="shared" si="121"/>
        <v>1.411305</v>
      </c>
      <c r="G995" s="2">
        <f t="shared" si="115"/>
        <v>1.3839479999999993</v>
      </c>
      <c r="H995" s="2">
        <f t="shared" si="119"/>
        <v>1.2972855000000023</v>
      </c>
      <c r="I995" s="2">
        <f t="array" ref="I995">SUMPRODUCT(B979:B998, (ROW(B979:B998)-ROW(B979)+1)) / (20*21/2)</f>
        <v>1.4064842857142854</v>
      </c>
      <c r="J995" s="2">
        <f t="shared" si="122"/>
        <v>1.4039734496015972</v>
      </c>
      <c r="K995" s="2">
        <f t="shared" si="116"/>
        <v>1.382752474031324</v>
      </c>
    </row>
    <row r="996" spans="1:11" ht="13.5" x14ac:dyDescent="0.25">
      <c r="A996" s="3">
        <f>TITRES_STAT!B999</f>
        <v>43761</v>
      </c>
      <c r="B996" s="5">
        <f>TITRES_STAT!D999</f>
        <v>1.4020999999999999</v>
      </c>
      <c r="C996" s="2">
        <f t="shared" si="117"/>
        <v>0</v>
      </c>
      <c r="D996" s="2">
        <f t="shared" si="118"/>
        <v>1.4020999999999999</v>
      </c>
      <c r="E996" s="2">
        <f t="shared" si="120"/>
        <v>1.4043100000000002</v>
      </c>
      <c r="F996" s="2">
        <f t="shared" si="121"/>
        <v>1.411305</v>
      </c>
      <c r="G996" s="2">
        <f t="shared" si="115"/>
        <v>1.3852759999999993</v>
      </c>
      <c r="H996" s="2">
        <f t="shared" si="119"/>
        <v>1.2979500000000022</v>
      </c>
      <c r="I996" s="2">
        <f t="array" ref="I996">SUMPRODUCT(B980:B999, (ROW(B980:B999)-ROW(B980)+1)) / (20*21/2)</f>
        <v>1.405712857142857</v>
      </c>
      <c r="J996" s="2">
        <f t="shared" si="122"/>
        <v>1.4037950258300165</v>
      </c>
      <c r="K996" s="2">
        <f t="shared" si="116"/>
        <v>1.3835112005398995</v>
      </c>
    </row>
    <row r="997" spans="1:11" ht="13.5" x14ac:dyDescent="0.25">
      <c r="A997" s="3">
        <f>TITRES_STAT!B1000</f>
        <v>43762</v>
      </c>
      <c r="B997" s="5">
        <f>TITRES_STAT!D1000</f>
        <v>1.4020999999999999</v>
      </c>
      <c r="C997" s="2">
        <f t="shared" si="117"/>
        <v>0</v>
      </c>
      <c r="D997" s="2">
        <f t="shared" si="118"/>
        <v>1.4020999999999999</v>
      </c>
      <c r="E997" s="2">
        <f t="shared" si="120"/>
        <v>1.4021000000000001</v>
      </c>
      <c r="F997" s="2">
        <f t="shared" si="121"/>
        <v>1.411305</v>
      </c>
      <c r="G997" s="2">
        <f t="shared" si="115"/>
        <v>1.3866039999999993</v>
      </c>
      <c r="H997" s="2">
        <f t="shared" si="119"/>
        <v>1.2986145000000022</v>
      </c>
      <c r="I997" s="2">
        <f t="array" ref="I997">SUMPRODUCT(B981:B1000, (ROW(B981:B1000)-ROW(B981)+1)) / (20*21/2)</f>
        <v>1.4050466666666663</v>
      </c>
      <c r="J997" s="2">
        <f t="shared" si="122"/>
        <v>1.4036335947985863</v>
      </c>
      <c r="K997" s="2">
        <f t="shared" si="116"/>
        <v>1.3842401730677467</v>
      </c>
    </row>
    <row r="998" spans="1:11" ht="13.5" x14ac:dyDescent="0.25">
      <c r="A998" s="3">
        <f>TITRES_STAT!B1001</f>
        <v>43763</v>
      </c>
      <c r="B998" s="5">
        <f>TITRES_STAT!D1001</f>
        <v>1.4020999999999999</v>
      </c>
      <c r="C998" s="2">
        <f t="shared" si="117"/>
        <v>0</v>
      </c>
      <c r="D998" s="2">
        <f t="shared" si="118"/>
        <v>1.4020999999999999</v>
      </c>
      <c r="E998" s="2">
        <f t="shared" si="120"/>
        <v>1.4021000000000001</v>
      </c>
      <c r="F998" s="2">
        <f t="shared" si="121"/>
        <v>1.4102000000000001</v>
      </c>
      <c r="G998" s="2">
        <f t="shared" si="115"/>
        <v>1.3879319999999993</v>
      </c>
      <c r="H998" s="2">
        <f t="shared" si="119"/>
        <v>1.2994505000000021</v>
      </c>
      <c r="I998" s="2">
        <f t="array" ref="I998">SUMPRODUCT(B982:B1001, (ROW(B982:B1001)-ROW(B982)+1)) / (20*21/2)</f>
        <v>1.4043099999999997</v>
      </c>
      <c r="J998" s="2">
        <f t="shared" si="122"/>
        <v>1.4034875381511018</v>
      </c>
      <c r="K998" s="2">
        <f t="shared" si="116"/>
        <v>1.3849405584376391</v>
      </c>
    </row>
    <row r="999" spans="1:11" ht="13.5" x14ac:dyDescent="0.25">
      <c r="A999" s="3">
        <f>TITRES_STAT!B1002</f>
        <v>43766</v>
      </c>
      <c r="B999" s="5">
        <f>TITRES_STAT!D1002</f>
        <v>1.4020999999999999</v>
      </c>
      <c r="C999" s="2">
        <f t="shared" si="117"/>
        <v>0</v>
      </c>
      <c r="D999" s="2">
        <f t="shared" si="118"/>
        <v>1.4020999999999999</v>
      </c>
      <c r="E999" s="2">
        <f t="shared" si="120"/>
        <v>1.4021000000000001</v>
      </c>
      <c r="F999" s="2">
        <f t="shared" si="121"/>
        <v>1.4090950000000002</v>
      </c>
      <c r="G999" s="2">
        <f t="shared" si="115"/>
        <v>1.3892599999999993</v>
      </c>
      <c r="H999" s="2">
        <f t="shared" si="119"/>
        <v>1.3002865000000019</v>
      </c>
      <c r="I999" s="2">
        <f t="array" ref="I999">SUMPRODUCT(B983:B1002, (ROW(B983:B1002)-ROW(B983)+1)) / (20*21/2)</f>
        <v>1.4001642857142853</v>
      </c>
      <c r="J999" s="2">
        <f t="shared" si="122"/>
        <v>1.4033553916605206</v>
      </c>
      <c r="K999" s="2">
        <f t="shared" si="116"/>
        <v>1.3856134777145945</v>
      </c>
    </row>
    <row r="1000" spans="1:11" ht="13.5" x14ac:dyDescent="0.25">
      <c r="A1000" s="3">
        <f>TITRES_STAT!B1003</f>
        <v>43767</v>
      </c>
      <c r="B1000" s="5">
        <f>TITRES_STAT!D1003</f>
        <v>1.4020999999999999</v>
      </c>
      <c r="C1000" s="2">
        <f t="shared" si="117"/>
        <v>0</v>
      </c>
      <c r="D1000" s="2">
        <f t="shared" si="118"/>
        <v>1.4020999999999999</v>
      </c>
      <c r="E1000" s="2">
        <f t="shared" si="120"/>
        <v>1.4021000000000001</v>
      </c>
      <c r="F1000" s="2">
        <f t="shared" si="121"/>
        <v>1.4098350000000006</v>
      </c>
      <c r="G1000" s="2">
        <f t="shared" si="115"/>
        <v>1.3905879999999993</v>
      </c>
      <c r="H1000" s="2">
        <f t="shared" si="119"/>
        <v>1.301122500000002</v>
      </c>
      <c r="I1000" s="2">
        <f t="array" ref="I1000">SUMPRODUCT(B984:B1003, (ROW(B984:B1003)-ROW(B984)+1)) / (20*21/2)</f>
        <v>1.3962995238095235</v>
      </c>
      <c r="J1000" s="2">
        <f t="shared" si="122"/>
        <v>1.4032358305499948</v>
      </c>
      <c r="K1000" s="2">
        <f t="shared" si="116"/>
        <v>1.3862600080002967</v>
      </c>
    </row>
    <row r="1001" spans="1:11" ht="13.5" x14ac:dyDescent="0.25">
      <c r="A1001" s="3">
        <f>TITRES_STAT!B1004</f>
        <v>43768</v>
      </c>
      <c r="B1001" s="5">
        <f>TITRES_STAT!D1004</f>
        <v>1.4020999999999999</v>
      </c>
      <c r="C1001" s="2">
        <f t="shared" si="117"/>
        <v>0</v>
      </c>
      <c r="D1001" s="2">
        <f t="shared" si="118"/>
        <v>1.4020999999999999</v>
      </c>
      <c r="E1001" s="2">
        <f t="shared" si="120"/>
        <v>1.4021000000000001</v>
      </c>
      <c r="F1001" s="2">
        <f t="shared" si="121"/>
        <v>1.4087300000000005</v>
      </c>
      <c r="G1001" s="2">
        <f t="shared" si="115"/>
        <v>1.3919159999999993</v>
      </c>
      <c r="H1001" s="2">
        <f t="shared" si="119"/>
        <v>1.3019585000000018</v>
      </c>
      <c r="I1001" s="2">
        <f t="array" ref="I1001">SUMPRODUCT(B985:B1004, (ROW(B985:B1004)-ROW(B985)+1)) / (20*21/2)</f>
        <v>1.3927157142857141</v>
      </c>
      <c r="J1001" s="2">
        <f t="shared" si="122"/>
        <v>1.4031276562118999</v>
      </c>
      <c r="K1001" s="2">
        <f t="shared" si="116"/>
        <v>1.3868811841571478</v>
      </c>
    </row>
    <row r="1002" spans="1:11" ht="13.5" x14ac:dyDescent="0.25">
      <c r="A1002" s="3">
        <f>TITRES_STAT!B1005</f>
        <v>43769</v>
      </c>
      <c r="B1002" s="5">
        <f>TITRES_STAT!D1005</f>
        <v>1.3652</v>
      </c>
      <c r="C1002" s="2">
        <f t="shared" si="117"/>
        <v>-3.6899999999999933E-2</v>
      </c>
      <c r="D1002" s="2">
        <f t="shared" si="118"/>
        <v>1.39472</v>
      </c>
      <c r="E1002" s="2">
        <f t="shared" si="120"/>
        <v>1.3984099999999999</v>
      </c>
      <c r="F1002" s="2">
        <f t="shared" si="121"/>
        <v>1.4057800000000005</v>
      </c>
      <c r="G1002" s="2">
        <f t="shared" si="115"/>
        <v>1.3925059999999994</v>
      </c>
      <c r="H1002" s="2">
        <f t="shared" si="119"/>
        <v>1.3026100000000016</v>
      </c>
      <c r="I1002" s="2">
        <f t="array" ref="I1002">SUMPRODUCT(B986:B1005, (ROW(B986:B1005)-ROW(B986)+1)) / (20*21/2)</f>
        <v>1.389412857142857</v>
      </c>
      <c r="J1002" s="2">
        <f t="shared" si="122"/>
        <v>1.3995154984774334</v>
      </c>
      <c r="K1002" s="2">
        <f t="shared" si="116"/>
        <v>1.3860309416411813</v>
      </c>
    </row>
    <row r="1003" spans="1:11" ht="13.5" x14ac:dyDescent="0.25">
      <c r="A1003" s="3">
        <f>TITRES_STAT!B1006</f>
        <v>43770</v>
      </c>
      <c r="B1003" s="5">
        <f>TITRES_STAT!D1006</f>
        <v>1.3652</v>
      </c>
      <c r="C1003" s="2">
        <f t="shared" si="117"/>
        <v>0</v>
      </c>
      <c r="D1003" s="2">
        <f t="shared" si="118"/>
        <v>1.3873399999999998</v>
      </c>
      <c r="E1003" s="2">
        <f t="shared" si="120"/>
        <v>1.39472</v>
      </c>
      <c r="F1003" s="2">
        <f t="shared" si="121"/>
        <v>1.4028300000000005</v>
      </c>
      <c r="G1003" s="2">
        <f t="shared" si="115"/>
        <v>1.3930959999999992</v>
      </c>
      <c r="H1003" s="2">
        <f t="shared" si="119"/>
        <v>1.3032615000000016</v>
      </c>
      <c r="I1003" s="2">
        <f t="array" ref="I1003">SUMPRODUCT(B987:B1006, (ROW(B987:B1006)-ROW(B987)+1)) / (20*21/2)</f>
        <v>1.3863909523809523</v>
      </c>
      <c r="J1003" s="2">
        <f t="shared" si="122"/>
        <v>1.396247355765297</v>
      </c>
      <c r="K1003" s="2">
        <f t="shared" si="116"/>
        <v>1.3852140419689782</v>
      </c>
    </row>
    <row r="1004" spans="1:11" ht="13.5" x14ac:dyDescent="0.25">
      <c r="A1004" s="3">
        <f>TITRES_STAT!B1007</f>
        <v>43773</v>
      </c>
      <c r="B1004" s="5">
        <f>TITRES_STAT!D1007</f>
        <v>1.3652</v>
      </c>
      <c r="C1004" s="2">
        <f t="shared" si="117"/>
        <v>0</v>
      </c>
      <c r="D1004" s="2">
        <f t="shared" si="118"/>
        <v>1.3799599999999999</v>
      </c>
      <c r="E1004" s="2">
        <f t="shared" si="120"/>
        <v>1.3910299999999998</v>
      </c>
      <c r="F1004" s="2">
        <f t="shared" si="121"/>
        <v>1.3998800000000007</v>
      </c>
      <c r="G1004" s="2">
        <f t="shared" si="115"/>
        <v>1.3929479999999992</v>
      </c>
      <c r="H1004" s="2">
        <f t="shared" si="119"/>
        <v>1.3039130000000012</v>
      </c>
      <c r="I1004" s="2">
        <f t="array" ref="I1004">SUMPRODUCT(B988:B1007, (ROW(B988:B1007)-ROW(B988)+1)) / (20*21/2)</f>
        <v>1.3836499999999998</v>
      </c>
      <c r="J1004" s="2">
        <f t="shared" si="122"/>
        <v>1.3932904647400308</v>
      </c>
      <c r="K1004" s="2">
        <f t="shared" si="116"/>
        <v>1.384429177578038</v>
      </c>
    </row>
    <row r="1005" spans="1:11" ht="13.5" x14ac:dyDescent="0.25">
      <c r="A1005" s="3">
        <f>TITRES_STAT!B1008</f>
        <v>43774</v>
      </c>
      <c r="B1005" s="5">
        <f>TITRES_STAT!D1008</f>
        <v>1.3652</v>
      </c>
      <c r="C1005" s="2">
        <f t="shared" si="117"/>
        <v>0</v>
      </c>
      <c r="D1005" s="2">
        <f t="shared" si="118"/>
        <v>1.3725799999999997</v>
      </c>
      <c r="E1005" s="2">
        <f t="shared" si="120"/>
        <v>1.3873399999999998</v>
      </c>
      <c r="F1005" s="2">
        <f t="shared" si="121"/>
        <v>1.3969300000000007</v>
      </c>
      <c r="G1005" s="2">
        <f t="shared" si="115"/>
        <v>1.3927999999999991</v>
      </c>
      <c r="H1005" s="2">
        <f t="shared" si="119"/>
        <v>1.304564500000001</v>
      </c>
      <c r="I1005" s="2">
        <f t="array" ref="I1005">SUMPRODUCT(B989:B1008, (ROW(B989:B1008)-ROW(B989)+1)) / (20*21/2)</f>
        <v>1.3811899999999999</v>
      </c>
      <c r="J1005" s="2">
        <f t="shared" si="122"/>
        <v>1.3906151823838375</v>
      </c>
      <c r="K1005" s="2">
        <f t="shared" si="116"/>
        <v>1.3836750921828209</v>
      </c>
    </row>
    <row r="1006" spans="1:11" ht="13.5" x14ac:dyDescent="0.25">
      <c r="A1006" s="3">
        <f>TITRES_STAT!B1009</f>
        <v>43775</v>
      </c>
      <c r="B1006" s="5">
        <f>TITRES_STAT!D1009</f>
        <v>1.3652</v>
      </c>
      <c r="C1006" s="2">
        <f t="shared" si="117"/>
        <v>0</v>
      </c>
      <c r="D1006" s="2">
        <f t="shared" si="118"/>
        <v>1.3652</v>
      </c>
      <c r="E1006" s="2">
        <f t="shared" si="120"/>
        <v>1.3836499999999998</v>
      </c>
      <c r="F1006" s="2">
        <f t="shared" si="121"/>
        <v>1.3939800000000007</v>
      </c>
      <c r="G1006" s="2">
        <f t="shared" si="115"/>
        <v>1.3926519999999991</v>
      </c>
      <c r="H1006" s="2">
        <f t="shared" si="119"/>
        <v>1.3052160000000008</v>
      </c>
      <c r="I1006" s="2">
        <f t="array" ref="I1006">SUMPRODUCT(B990:B1009, (ROW(B990:B1009)-ROW(B990)+1)) / (20*21/2)</f>
        <v>1.3789057142857142</v>
      </c>
      <c r="J1006" s="2">
        <f t="shared" si="122"/>
        <v>1.3881946888234722</v>
      </c>
      <c r="K1006" s="2">
        <f t="shared" si="116"/>
        <v>1.3829505787638869</v>
      </c>
    </row>
    <row r="1007" spans="1:11" ht="13.5" x14ac:dyDescent="0.25">
      <c r="A1007" s="3">
        <f>TITRES_STAT!B1010</f>
        <v>43776</v>
      </c>
      <c r="B1007" s="5">
        <f>TITRES_STAT!D1010</f>
        <v>1.3652</v>
      </c>
      <c r="C1007" s="2">
        <f t="shared" si="117"/>
        <v>0</v>
      </c>
      <c r="D1007" s="2">
        <f t="shared" si="118"/>
        <v>1.3652</v>
      </c>
      <c r="E1007" s="2">
        <f t="shared" si="120"/>
        <v>1.3799599999999999</v>
      </c>
      <c r="F1007" s="2">
        <f t="shared" si="121"/>
        <v>1.3910300000000007</v>
      </c>
      <c r="G1007" s="2">
        <f t="shared" si="115"/>
        <v>1.3925039999999993</v>
      </c>
      <c r="H1007" s="2">
        <f t="shared" si="119"/>
        <v>1.3058675000000008</v>
      </c>
      <c r="I1007" s="2">
        <f t="array" ref="I1007">SUMPRODUCT(B991:B1010, (ROW(B991:B1010)-ROW(B991)+1)) / (20*21/2)</f>
        <v>1.3767971428571426</v>
      </c>
      <c r="J1007" s="2">
        <f t="shared" si="122"/>
        <v>1.386004718459332</v>
      </c>
      <c r="K1007" s="2">
        <f t="shared" si="116"/>
        <v>1.3822544776358914</v>
      </c>
    </row>
    <row r="1008" spans="1:11" ht="13.5" x14ac:dyDescent="0.25">
      <c r="A1008" s="3">
        <f>TITRES_STAT!B1011</f>
        <v>43777</v>
      </c>
      <c r="B1008" s="5">
        <f>TITRES_STAT!D1011</f>
        <v>1.3652</v>
      </c>
      <c r="C1008" s="2">
        <f t="shared" si="117"/>
        <v>0</v>
      </c>
      <c r="D1008" s="2">
        <f t="shared" si="118"/>
        <v>1.3652</v>
      </c>
      <c r="E1008" s="2">
        <f t="shared" si="120"/>
        <v>1.3762699999999999</v>
      </c>
      <c r="F1008" s="2">
        <f t="shared" si="121"/>
        <v>1.3891850000000008</v>
      </c>
      <c r="G1008" s="2">
        <f t="shared" si="115"/>
        <v>1.3923559999999993</v>
      </c>
      <c r="H1008" s="2">
        <f t="shared" si="119"/>
        <v>1.3065190000000007</v>
      </c>
      <c r="I1008" s="2">
        <f t="array" ref="I1008">SUMPRODUCT(B992:B1011, (ROW(B992:B1011)-ROW(B992)+1)) / (20*21/2)</f>
        <v>1.3748642857142856</v>
      </c>
      <c r="J1008" s="2">
        <f t="shared" si="122"/>
        <v>1.3840233167013005</v>
      </c>
      <c r="K1008" s="2">
        <f t="shared" si="116"/>
        <v>1.3815856745913466</v>
      </c>
    </row>
    <row r="1009" spans="1:11" ht="13.5" x14ac:dyDescent="0.25">
      <c r="A1009" s="3">
        <f>TITRES_STAT!B1012</f>
        <v>43780</v>
      </c>
      <c r="B1009" s="5">
        <f>TITRES_STAT!D1012</f>
        <v>1.3652</v>
      </c>
      <c r="C1009" s="2">
        <f t="shared" si="117"/>
        <v>0</v>
      </c>
      <c r="D1009" s="2">
        <f t="shared" si="118"/>
        <v>1.3652</v>
      </c>
      <c r="E1009" s="2">
        <f t="shared" si="120"/>
        <v>1.3725799999999997</v>
      </c>
      <c r="F1009" s="2">
        <f t="shared" si="121"/>
        <v>1.3873400000000007</v>
      </c>
      <c r="G1009" s="2">
        <f t="shared" si="115"/>
        <v>1.3922079999999994</v>
      </c>
      <c r="H1009" s="2">
        <f t="shared" si="119"/>
        <v>1.3071705000000007</v>
      </c>
      <c r="I1009" s="2">
        <f t="array" ref="I1009">SUMPRODUCT(B993:B1012, (ROW(B993:B1012)-ROW(B993)+1)) / (20*21/2)</f>
        <v>1.3731071428571426</v>
      </c>
      <c r="J1009" s="2">
        <f t="shared" si="122"/>
        <v>1.3822306198726053</v>
      </c>
      <c r="K1009" s="2">
        <f t="shared" si="116"/>
        <v>1.3809430991171763</v>
      </c>
    </row>
    <row r="1010" spans="1:11" ht="13.5" x14ac:dyDescent="0.25">
      <c r="A1010" s="3">
        <f>TITRES_STAT!B1013</f>
        <v>43781</v>
      </c>
      <c r="B1010" s="5">
        <f>TITRES_STAT!D1013</f>
        <v>1.3652</v>
      </c>
      <c r="C1010" s="2">
        <f t="shared" si="117"/>
        <v>0</v>
      </c>
      <c r="D1010" s="2">
        <f t="shared" si="118"/>
        <v>1.3652</v>
      </c>
      <c r="E1010" s="2">
        <f t="shared" si="120"/>
        <v>1.3688899999999999</v>
      </c>
      <c r="F1010" s="2">
        <f t="shared" si="121"/>
        <v>1.3854950000000008</v>
      </c>
      <c r="G1010" s="2">
        <f t="shared" ref="G1010:G1073" si="123">AVERAGE(B961:B1010)</f>
        <v>1.3920599999999994</v>
      </c>
      <c r="H1010" s="2">
        <f t="shared" si="119"/>
        <v>1.3078220000000005</v>
      </c>
      <c r="I1010" s="2">
        <f t="array" ref="I1010">SUMPRODUCT(B994:B1013, (ROW(B994:B1013)-ROW(B994)+1)) / (20*21/2)</f>
        <v>1.3715257142857142</v>
      </c>
      <c r="J1010" s="2">
        <f t="shared" si="122"/>
        <v>1.3806086560752144</v>
      </c>
      <c r="K1010" s="2">
        <f t="shared" si="116"/>
        <v>1.3803257226812087</v>
      </c>
    </row>
    <row r="1011" spans="1:11" ht="13.5" x14ac:dyDescent="0.25">
      <c r="A1011" s="3">
        <f>TITRES_STAT!B1014</f>
        <v>43782</v>
      </c>
      <c r="B1011" s="5">
        <f>TITRES_STAT!D1014</f>
        <v>1.3652</v>
      </c>
      <c r="C1011" s="2">
        <f t="shared" si="117"/>
        <v>0</v>
      </c>
      <c r="D1011" s="2">
        <f t="shared" si="118"/>
        <v>1.3652</v>
      </c>
      <c r="E1011" s="2">
        <f t="shared" si="120"/>
        <v>1.3652</v>
      </c>
      <c r="F1011" s="2">
        <f t="shared" si="121"/>
        <v>1.3836500000000007</v>
      </c>
      <c r="G1011" s="2">
        <f t="shared" si="123"/>
        <v>1.3919119999999996</v>
      </c>
      <c r="H1011" s="2">
        <f t="shared" si="119"/>
        <v>1.3084735000000003</v>
      </c>
      <c r="I1011" s="2">
        <f t="array" ref="I1011">SUMPRODUCT(B995:B1014, (ROW(B995:B1014)-ROW(B995)+1)) / (20*21/2)</f>
        <v>1.3701199999999998</v>
      </c>
      <c r="J1011" s="2">
        <f t="shared" si="122"/>
        <v>1.3791411650204322</v>
      </c>
      <c r="K1011" s="2">
        <f t="shared" ref="K1011:K1074" si="124">$K$4*B1011+(1-$K$4)*K1010</f>
        <v>1.3797325570858672</v>
      </c>
    </row>
    <row r="1012" spans="1:11" ht="13.5" x14ac:dyDescent="0.25">
      <c r="A1012" s="3">
        <f>TITRES_STAT!B1015</f>
        <v>43783</v>
      </c>
      <c r="B1012" s="5">
        <f>TITRES_STAT!D1015</f>
        <v>1.3652</v>
      </c>
      <c r="C1012" s="2">
        <f t="shared" si="117"/>
        <v>0</v>
      </c>
      <c r="D1012" s="2">
        <f t="shared" si="118"/>
        <v>1.3652</v>
      </c>
      <c r="E1012" s="2">
        <f t="shared" si="120"/>
        <v>1.3652</v>
      </c>
      <c r="F1012" s="2">
        <f t="shared" si="121"/>
        <v>1.3818050000000006</v>
      </c>
      <c r="G1012" s="2">
        <f t="shared" si="123"/>
        <v>1.3917639999999993</v>
      </c>
      <c r="H1012" s="2">
        <f t="shared" si="119"/>
        <v>1.3091250000000003</v>
      </c>
      <c r="I1012" s="2">
        <f t="array" ref="I1012">SUMPRODUCT(B996:B1015, (ROW(B996:B1015)-ROW(B996)+1)) / (20*21/2)</f>
        <v>1.3688899999999999</v>
      </c>
      <c r="J1012" s="2">
        <f t="shared" si="122"/>
        <v>1.3778134350184863</v>
      </c>
      <c r="K1012" s="2">
        <f t="shared" si="124"/>
        <v>1.3791626528864214</v>
      </c>
    </row>
    <row r="1013" spans="1:11" ht="13.5" x14ac:dyDescent="0.25">
      <c r="A1013" s="3">
        <f>TITRES_STAT!B1016</f>
        <v>43784</v>
      </c>
      <c r="B1013" s="5">
        <f>TITRES_STAT!D1016</f>
        <v>1.3652</v>
      </c>
      <c r="C1013" s="2">
        <f t="shared" si="117"/>
        <v>0</v>
      </c>
      <c r="D1013" s="2">
        <f t="shared" si="118"/>
        <v>1.3652</v>
      </c>
      <c r="E1013" s="2">
        <f t="shared" si="120"/>
        <v>1.3652</v>
      </c>
      <c r="F1013" s="2">
        <f t="shared" si="121"/>
        <v>1.3799600000000005</v>
      </c>
      <c r="G1013" s="2">
        <f t="shared" si="123"/>
        <v>1.3916159999999993</v>
      </c>
      <c r="H1013" s="2">
        <f t="shared" si="119"/>
        <v>1.3097765000000001</v>
      </c>
      <c r="I1013" s="2">
        <f t="array" ref="I1013">SUMPRODUCT(B997:B1016, (ROW(B997:B1016)-ROW(B997)+1)) / (20*21/2)</f>
        <v>1.3678357142857143</v>
      </c>
      <c r="J1013" s="2">
        <f t="shared" si="122"/>
        <v>1.3766121554929163</v>
      </c>
      <c r="K1013" s="2">
        <f t="shared" si="124"/>
        <v>1.3786150978712677</v>
      </c>
    </row>
    <row r="1014" spans="1:11" ht="13.5" x14ac:dyDescent="0.25">
      <c r="A1014" s="3">
        <f>TITRES_STAT!B1017</f>
        <v>43787</v>
      </c>
      <c r="B1014" s="5">
        <f>TITRES_STAT!D1017</f>
        <v>1.3652</v>
      </c>
      <c r="C1014" s="2">
        <f t="shared" si="117"/>
        <v>0</v>
      </c>
      <c r="D1014" s="2">
        <f t="shared" si="118"/>
        <v>1.3652</v>
      </c>
      <c r="E1014" s="2">
        <f t="shared" si="120"/>
        <v>1.3652</v>
      </c>
      <c r="F1014" s="2">
        <f t="shared" si="121"/>
        <v>1.3781150000000006</v>
      </c>
      <c r="G1014" s="2">
        <f t="shared" si="123"/>
        <v>1.3914679999999995</v>
      </c>
      <c r="H1014" s="2">
        <f t="shared" si="119"/>
        <v>1.3104279999999999</v>
      </c>
      <c r="I1014" s="2">
        <f t="array" ref="I1014">SUMPRODUCT(B998:B1017, (ROW(B998:B1017)-ROW(B998)+1)) / (20*21/2)</f>
        <v>1.3669571428571428</v>
      </c>
      <c r="J1014" s="2">
        <f t="shared" si="122"/>
        <v>1.37552528354121</v>
      </c>
      <c r="K1014" s="2">
        <f t="shared" si="124"/>
        <v>1.3780890156018062</v>
      </c>
    </row>
    <row r="1015" spans="1:11" ht="13.5" x14ac:dyDescent="0.25">
      <c r="A1015" s="3">
        <f>TITRES_STAT!B1018</f>
        <v>43788</v>
      </c>
      <c r="B1015" s="5">
        <f>TITRES_STAT!D1018</f>
        <v>1.3652</v>
      </c>
      <c r="C1015" s="2">
        <f t="shared" si="117"/>
        <v>0</v>
      </c>
      <c r="D1015" s="2">
        <f t="shared" si="118"/>
        <v>1.3652</v>
      </c>
      <c r="E1015" s="2">
        <f t="shared" si="120"/>
        <v>1.3652</v>
      </c>
      <c r="F1015" s="2">
        <f t="shared" si="121"/>
        <v>1.3762700000000005</v>
      </c>
      <c r="G1015" s="2">
        <f t="shared" si="123"/>
        <v>1.3913199999999994</v>
      </c>
      <c r="H1015" s="2">
        <f t="shared" si="119"/>
        <v>1.3110795</v>
      </c>
      <c r="I1015" s="2">
        <f t="array" ref="I1015">SUMPRODUCT(B999:B1018, (ROW(B999:B1018)-ROW(B999)+1)) / (20*21/2)</f>
        <v>1.3662542857142856</v>
      </c>
      <c r="J1015" s="2">
        <f t="shared" si="122"/>
        <v>1.374541923203952</v>
      </c>
      <c r="K1015" s="2">
        <f t="shared" si="124"/>
        <v>1.3775835640095786</v>
      </c>
    </row>
    <row r="1016" spans="1:11" ht="13.5" x14ac:dyDescent="0.25">
      <c r="A1016" s="3">
        <f>TITRES_STAT!B1019</f>
        <v>43789</v>
      </c>
      <c r="B1016" s="5">
        <f>TITRES_STAT!D1019</f>
        <v>1.3652</v>
      </c>
      <c r="C1016" s="2">
        <f t="shared" si="117"/>
        <v>0</v>
      </c>
      <c r="D1016" s="2">
        <f t="shared" si="118"/>
        <v>1.3652</v>
      </c>
      <c r="E1016" s="2">
        <f t="shared" si="120"/>
        <v>1.3652</v>
      </c>
      <c r="F1016" s="2">
        <f t="shared" si="121"/>
        <v>1.3744250000000007</v>
      </c>
      <c r="G1016" s="2">
        <f t="shared" si="123"/>
        <v>1.3911719999999996</v>
      </c>
      <c r="H1016" s="2">
        <f t="shared" si="119"/>
        <v>1.3117309999999998</v>
      </c>
      <c r="I1016" s="2">
        <f t="array" ref="I1016">SUMPRODUCT(B1000:B1019, (ROW(B1000:B1019)-ROW(B1000)+1)) / (20*21/2)</f>
        <v>1.3657271428571427</v>
      </c>
      <c r="J1016" s="2">
        <f t="shared" si="122"/>
        <v>1.3736522162321472</v>
      </c>
      <c r="K1016" s="2">
        <f t="shared" si="124"/>
        <v>1.3770979340484186</v>
      </c>
    </row>
    <row r="1017" spans="1:11" ht="13.5" x14ac:dyDescent="0.25">
      <c r="A1017" s="3">
        <f>TITRES_STAT!B1020</f>
        <v>43790</v>
      </c>
      <c r="B1017" s="5">
        <f>TITRES_STAT!D1020</f>
        <v>1.3652</v>
      </c>
      <c r="C1017" s="2">
        <f t="shared" si="117"/>
        <v>0</v>
      </c>
      <c r="D1017" s="2">
        <f t="shared" si="118"/>
        <v>1.3652</v>
      </c>
      <c r="E1017" s="2">
        <f t="shared" si="120"/>
        <v>1.3652</v>
      </c>
      <c r="F1017" s="2">
        <f t="shared" si="121"/>
        <v>1.3725800000000006</v>
      </c>
      <c r="G1017" s="2">
        <f t="shared" si="123"/>
        <v>1.3910239999999996</v>
      </c>
      <c r="H1017" s="2">
        <f t="shared" si="119"/>
        <v>1.3123824999999996</v>
      </c>
      <c r="I1017" s="2">
        <f t="array" ref="I1017">SUMPRODUCT(B1001:B1020, (ROW(B1001:B1020)-ROW(B1001)+1)) / (20*21/2)</f>
        <v>1.3653757142857144</v>
      </c>
      <c r="J1017" s="2">
        <f t="shared" si="122"/>
        <v>1.3728472432576571</v>
      </c>
      <c r="K1017" s="2">
        <f t="shared" si="124"/>
        <v>1.376631348399461</v>
      </c>
    </row>
    <row r="1018" spans="1:11" ht="13.5" x14ac:dyDescent="0.25">
      <c r="A1018" s="3">
        <f>TITRES_STAT!B1021</f>
        <v>43791</v>
      </c>
      <c r="B1018" s="5">
        <f>TITRES_STAT!D1021</f>
        <v>1.3652</v>
      </c>
      <c r="C1018" s="2">
        <f t="shared" si="117"/>
        <v>0</v>
      </c>
      <c r="D1018" s="2">
        <f t="shared" si="118"/>
        <v>1.3652</v>
      </c>
      <c r="E1018" s="2">
        <f t="shared" si="120"/>
        <v>1.3652</v>
      </c>
      <c r="F1018" s="2">
        <f t="shared" si="121"/>
        <v>1.3707350000000005</v>
      </c>
      <c r="G1018" s="2">
        <f t="shared" si="123"/>
        <v>1.3908759999999998</v>
      </c>
      <c r="H1018" s="2">
        <f t="shared" si="119"/>
        <v>1.3130339999999996</v>
      </c>
      <c r="I1018" s="2">
        <f t="array" ref="I1018">SUMPRODUCT(B1002:B1021, (ROW(B1002:B1021)-ROW(B1002)+1)) / (20*21/2)</f>
        <v>1.3652</v>
      </c>
      <c r="J1018" s="2">
        <f t="shared" si="122"/>
        <v>1.3721189343759754</v>
      </c>
      <c r="K1018" s="2">
        <f t="shared" si="124"/>
        <v>1.3761830602269332</v>
      </c>
    </row>
    <row r="1019" spans="1:11" ht="13.5" x14ac:dyDescent="0.25">
      <c r="A1019" s="3">
        <f>TITRES_STAT!B1022</f>
        <v>43794</v>
      </c>
      <c r="B1019" s="5">
        <f>TITRES_STAT!D1022</f>
        <v>1.3652</v>
      </c>
      <c r="C1019" s="2">
        <f t="shared" si="117"/>
        <v>0</v>
      </c>
      <c r="D1019" s="2">
        <f t="shared" si="118"/>
        <v>1.3652</v>
      </c>
      <c r="E1019" s="2">
        <f t="shared" si="120"/>
        <v>1.3652</v>
      </c>
      <c r="F1019" s="2">
        <f t="shared" si="121"/>
        <v>1.3688900000000006</v>
      </c>
      <c r="G1019" s="2">
        <f t="shared" si="123"/>
        <v>1.3907279999999997</v>
      </c>
      <c r="H1019" s="2">
        <f t="shared" si="119"/>
        <v>1.3136854999999994</v>
      </c>
      <c r="I1019" s="2">
        <f t="array" ref="I1019">SUMPRODUCT(B1003:B1022, (ROW(B1003:B1022)-ROW(B1003)+1)) / (20*21/2)</f>
        <v>1.3652</v>
      </c>
      <c r="J1019" s="2">
        <f t="shared" si="122"/>
        <v>1.3714599882449303</v>
      </c>
      <c r="K1019" s="2">
        <f t="shared" si="124"/>
        <v>1.3757523519827397</v>
      </c>
    </row>
    <row r="1020" spans="1:11" ht="13.5" x14ac:dyDescent="0.25">
      <c r="A1020" s="3">
        <f>TITRES_STAT!B1023</f>
        <v>43795</v>
      </c>
      <c r="B1020" s="5">
        <f>TITRES_STAT!D1023</f>
        <v>1.3652</v>
      </c>
      <c r="C1020" s="2">
        <f t="shared" si="117"/>
        <v>0</v>
      </c>
      <c r="D1020" s="2">
        <f t="shared" si="118"/>
        <v>1.3652</v>
      </c>
      <c r="E1020" s="2">
        <f t="shared" si="120"/>
        <v>1.3652</v>
      </c>
      <c r="F1020" s="2">
        <f t="shared" si="121"/>
        <v>1.3670450000000005</v>
      </c>
      <c r="G1020" s="2">
        <f t="shared" si="123"/>
        <v>1.3905799999999999</v>
      </c>
      <c r="H1020" s="2">
        <f t="shared" si="119"/>
        <v>1.3143369999999996</v>
      </c>
      <c r="I1020" s="2">
        <f t="array" ref="I1020">SUMPRODUCT(B1004:B1023, (ROW(B1004:B1023)-ROW(B1004)+1)) / (20*21/2)</f>
        <v>1.3652</v>
      </c>
      <c r="J1020" s="2">
        <f t="shared" si="122"/>
        <v>1.3708637988882704</v>
      </c>
      <c r="K1020" s="2">
        <f t="shared" si="124"/>
        <v>1.3753385342579265</v>
      </c>
    </row>
    <row r="1021" spans="1:11" ht="13.5" x14ac:dyDescent="0.25">
      <c r="A1021" s="3">
        <f>TITRES_STAT!B1024</f>
        <v>43796</v>
      </c>
      <c r="B1021" s="5">
        <f>TITRES_STAT!D1024</f>
        <v>1.3652</v>
      </c>
      <c r="C1021" s="2">
        <f t="shared" si="117"/>
        <v>0</v>
      </c>
      <c r="D1021" s="2">
        <f t="shared" si="118"/>
        <v>1.3652</v>
      </c>
      <c r="E1021" s="2">
        <f t="shared" si="120"/>
        <v>1.3652</v>
      </c>
      <c r="F1021" s="2">
        <f t="shared" si="121"/>
        <v>1.3652000000000006</v>
      </c>
      <c r="G1021" s="2">
        <f t="shared" si="123"/>
        <v>1.3904320000000001</v>
      </c>
      <c r="H1021" s="2">
        <f t="shared" si="119"/>
        <v>1.3149884999999994</v>
      </c>
      <c r="I1021" s="2">
        <f t="array" ref="I1021">SUMPRODUCT(B1005:B1024, (ROW(B1005:B1024)-ROW(B1005)+1)) / (20*21/2)</f>
        <v>1.3652</v>
      </c>
      <c r="J1021" s="2">
        <f t="shared" si="122"/>
        <v>1.3703243894703399</v>
      </c>
      <c r="K1021" s="2">
        <f t="shared" si="124"/>
        <v>1.3749409446791843</v>
      </c>
    </row>
    <row r="1022" spans="1:11" ht="13.5" x14ac:dyDescent="0.25">
      <c r="A1022" s="3">
        <f>TITRES_STAT!B1025</f>
        <v>43797</v>
      </c>
      <c r="B1022" s="5">
        <f>TITRES_STAT!D1025</f>
        <v>1.3652</v>
      </c>
      <c r="C1022" s="2">
        <f t="shared" si="117"/>
        <v>0</v>
      </c>
      <c r="D1022" s="2">
        <f t="shared" si="118"/>
        <v>1.3652</v>
      </c>
      <c r="E1022" s="2">
        <f t="shared" si="120"/>
        <v>1.3652</v>
      </c>
      <c r="F1022" s="2">
        <f t="shared" si="121"/>
        <v>1.3652000000000006</v>
      </c>
      <c r="G1022" s="2">
        <f t="shared" si="123"/>
        <v>1.3902840000000001</v>
      </c>
      <c r="H1022" s="2">
        <f t="shared" si="119"/>
        <v>1.3156399999999993</v>
      </c>
      <c r="I1022" s="2">
        <f t="array" ref="I1022">SUMPRODUCT(B1006:B1025, (ROW(B1006:B1025)-ROW(B1006)+1)) / (20*21/2)</f>
        <v>1.3652</v>
      </c>
      <c r="J1022" s="2">
        <f t="shared" si="122"/>
        <v>1.3698363523779267</v>
      </c>
      <c r="K1022" s="2">
        <f t="shared" si="124"/>
        <v>1.3745589468486281</v>
      </c>
    </row>
    <row r="1023" spans="1:11" ht="13.5" x14ac:dyDescent="0.25">
      <c r="A1023" s="3">
        <f>TITRES_STAT!B1026</f>
        <v>43798</v>
      </c>
      <c r="B1023" s="5">
        <f>TITRES_STAT!D1026</f>
        <v>1.3652</v>
      </c>
      <c r="C1023" s="2">
        <f t="shared" si="117"/>
        <v>0</v>
      </c>
      <c r="D1023" s="2">
        <f t="shared" si="118"/>
        <v>1.3652</v>
      </c>
      <c r="E1023" s="2">
        <f t="shared" si="120"/>
        <v>1.3652</v>
      </c>
      <c r="F1023" s="2">
        <f t="shared" si="121"/>
        <v>1.3652000000000006</v>
      </c>
      <c r="G1023" s="2">
        <f t="shared" si="123"/>
        <v>1.3895460000000002</v>
      </c>
      <c r="H1023" s="2">
        <f t="shared" si="119"/>
        <v>1.3162914999999993</v>
      </c>
      <c r="I1023" s="2">
        <f t="array" ref="I1023">SUMPRODUCT(B1007:B1026, (ROW(B1007:B1026)-ROW(B1007)+1)) / (20*21/2)</f>
        <v>1.3652</v>
      </c>
      <c r="J1023" s="2">
        <f t="shared" si="122"/>
        <v>1.3693947950086005</v>
      </c>
      <c r="K1023" s="2">
        <f t="shared" si="124"/>
        <v>1.3741919293251526</v>
      </c>
    </row>
    <row r="1024" spans="1:11" ht="13.5" x14ac:dyDescent="0.25">
      <c r="A1024" s="3">
        <f>TITRES_STAT!B1027</f>
        <v>43801</v>
      </c>
      <c r="B1024" s="5">
        <f>TITRES_STAT!D1027</f>
        <v>1.3652</v>
      </c>
      <c r="C1024" s="2">
        <f t="shared" si="117"/>
        <v>0</v>
      </c>
      <c r="D1024" s="2">
        <f t="shared" si="118"/>
        <v>1.3652</v>
      </c>
      <c r="E1024" s="2">
        <f t="shared" si="120"/>
        <v>1.3652</v>
      </c>
      <c r="F1024" s="2">
        <f t="shared" si="121"/>
        <v>1.3652000000000006</v>
      </c>
      <c r="G1024" s="2">
        <f t="shared" si="123"/>
        <v>1.3888080000000005</v>
      </c>
      <c r="H1024" s="2">
        <f t="shared" si="119"/>
        <v>1.3169429999999991</v>
      </c>
      <c r="I1024" s="2">
        <f t="array" ref="I1024">SUMPRODUCT(B1008:B1027, (ROW(B1008:B1027)-ROW(B1008)+1)) / (20*21/2)</f>
        <v>1.3652</v>
      </c>
      <c r="J1024" s="2">
        <f t="shared" si="122"/>
        <v>1.3689952907220673</v>
      </c>
      <c r="K1024" s="2">
        <f t="shared" si="124"/>
        <v>1.3738393046457349</v>
      </c>
    </row>
    <row r="1025" spans="1:11" ht="13.5" x14ac:dyDescent="0.25">
      <c r="A1025" s="3">
        <f>TITRES_STAT!B1028</f>
        <v>43802</v>
      </c>
      <c r="B1025" s="5">
        <f>TITRES_STAT!D1028</f>
        <v>1.3652</v>
      </c>
      <c r="C1025" s="2">
        <f t="shared" si="117"/>
        <v>0</v>
      </c>
      <c r="D1025" s="2">
        <f t="shared" si="118"/>
        <v>1.3652</v>
      </c>
      <c r="E1025" s="2">
        <f t="shared" si="120"/>
        <v>1.3652</v>
      </c>
      <c r="F1025" s="2">
        <f t="shared" si="121"/>
        <v>1.3652000000000006</v>
      </c>
      <c r="G1025" s="2">
        <f t="shared" si="123"/>
        <v>1.3880700000000004</v>
      </c>
      <c r="H1025" s="2">
        <f t="shared" si="119"/>
        <v>1.3175944999999991</v>
      </c>
      <c r="I1025" s="2">
        <f t="array" ref="I1025">SUMPRODUCT(B1009:B1028, (ROW(B1009:B1028)-ROW(B1009)+1)) / (20*21/2)</f>
        <v>1.3652</v>
      </c>
      <c r="J1025" s="2">
        <f t="shared" si="122"/>
        <v>1.3686338344628228</v>
      </c>
      <c r="K1025" s="2">
        <f t="shared" si="124"/>
        <v>1.3735005083851179</v>
      </c>
    </row>
    <row r="1026" spans="1:11" ht="13.5" x14ac:dyDescent="0.25">
      <c r="A1026" s="3">
        <f>TITRES_STAT!B1029</f>
        <v>43803</v>
      </c>
      <c r="B1026" s="5">
        <f>TITRES_STAT!D1029</f>
        <v>1.3652</v>
      </c>
      <c r="C1026" s="2">
        <f t="shared" si="117"/>
        <v>0</v>
      </c>
      <c r="D1026" s="2">
        <f t="shared" si="118"/>
        <v>1.3652</v>
      </c>
      <c r="E1026" s="2">
        <f t="shared" si="120"/>
        <v>1.3652</v>
      </c>
      <c r="F1026" s="2">
        <f t="shared" si="121"/>
        <v>1.3652000000000006</v>
      </c>
      <c r="G1026" s="2">
        <f t="shared" si="123"/>
        <v>1.3873320000000007</v>
      </c>
      <c r="H1026" s="2">
        <f t="shared" si="119"/>
        <v>1.3182459999999989</v>
      </c>
      <c r="I1026" s="2">
        <f t="array" ref="I1026">SUMPRODUCT(B1010:B1029, (ROW(B1010:B1029)-ROW(B1010)+1)) / (20*21/2)</f>
        <v>1.3652</v>
      </c>
      <c r="J1026" s="2">
        <f t="shared" si="122"/>
        <v>1.3683068026092207</v>
      </c>
      <c r="K1026" s="2">
        <f t="shared" si="124"/>
        <v>1.3731749982523682</v>
      </c>
    </row>
    <row r="1027" spans="1:11" ht="13.5" x14ac:dyDescent="0.25">
      <c r="A1027" s="3">
        <f>TITRES_STAT!B1030</f>
        <v>43804</v>
      </c>
      <c r="B1027" s="5">
        <f>TITRES_STAT!D1030</f>
        <v>1.3652</v>
      </c>
      <c r="C1027" s="2">
        <f t="shared" si="117"/>
        <v>0</v>
      </c>
      <c r="D1027" s="2">
        <f t="shared" si="118"/>
        <v>1.3652</v>
      </c>
      <c r="E1027" s="2">
        <f t="shared" si="120"/>
        <v>1.3652</v>
      </c>
      <c r="F1027" s="2">
        <f t="shared" si="121"/>
        <v>1.3652000000000006</v>
      </c>
      <c r="G1027" s="2">
        <f t="shared" si="123"/>
        <v>1.3865940000000005</v>
      </c>
      <c r="H1027" s="2">
        <f t="shared" si="119"/>
        <v>1.3188974999999987</v>
      </c>
      <c r="I1027" s="2">
        <f t="array" ref="I1027">SUMPRODUCT(B1011:B1030, (ROW(B1011:B1030)-ROW(B1011)+1)) / (20*21/2)</f>
        <v>1.3652</v>
      </c>
      <c r="J1027" s="2">
        <f t="shared" si="122"/>
        <v>1.3680109166464378</v>
      </c>
      <c r="K1027" s="2">
        <f t="shared" si="124"/>
        <v>1.3728622532228636</v>
      </c>
    </row>
    <row r="1028" spans="1:11" ht="13.5" x14ac:dyDescent="0.25">
      <c r="A1028" s="3">
        <f>TITRES_STAT!B1031</f>
        <v>43805</v>
      </c>
      <c r="B1028" s="5">
        <f>TITRES_STAT!D1031</f>
        <v>1.3652</v>
      </c>
      <c r="C1028" s="2">
        <f t="shared" ref="C1028:C1091" si="125">B1028-B1027</f>
        <v>0</v>
      </c>
      <c r="D1028" s="2">
        <f t="shared" si="118"/>
        <v>1.3652</v>
      </c>
      <c r="E1028" s="2">
        <f t="shared" si="120"/>
        <v>1.3652</v>
      </c>
      <c r="F1028" s="2">
        <f t="shared" si="121"/>
        <v>1.3652000000000006</v>
      </c>
      <c r="G1028" s="2">
        <f t="shared" si="123"/>
        <v>1.385414000000001</v>
      </c>
      <c r="H1028" s="2">
        <f t="shared" si="119"/>
        <v>1.3195489999999988</v>
      </c>
      <c r="I1028" s="2">
        <f t="array" ref="I1028">SUMPRODUCT(B1012:B1031, (ROW(B1012:B1031)-ROW(B1012)+1)) / (20*21/2)</f>
        <v>1.3652</v>
      </c>
      <c r="J1028" s="2">
        <f t="shared" si="122"/>
        <v>1.367743210299158</v>
      </c>
      <c r="K1028" s="2">
        <f t="shared" si="124"/>
        <v>1.37256177270432</v>
      </c>
    </row>
    <row r="1029" spans="1:11" ht="13.5" x14ac:dyDescent="0.25">
      <c r="A1029" s="3">
        <f>TITRES_STAT!B1032</f>
        <v>43808</v>
      </c>
      <c r="B1029" s="5">
        <f>TITRES_STAT!D1032</f>
        <v>1.3652</v>
      </c>
      <c r="C1029" s="2">
        <f t="shared" si="125"/>
        <v>0</v>
      </c>
      <c r="D1029" s="2">
        <f t="shared" si="118"/>
        <v>1.3652</v>
      </c>
      <c r="E1029" s="2">
        <f t="shared" si="120"/>
        <v>1.3652</v>
      </c>
      <c r="F1029" s="2">
        <f t="shared" si="121"/>
        <v>1.3652000000000006</v>
      </c>
      <c r="G1029" s="2">
        <f t="shared" si="123"/>
        <v>1.3842340000000011</v>
      </c>
      <c r="H1029" s="2">
        <f t="shared" si="119"/>
        <v>1.3202004999999986</v>
      </c>
      <c r="I1029" s="2">
        <f t="array" ref="I1029">SUMPRODUCT(B1013:B1032, (ROW(B1013:B1032)-ROW(B1013)+1)) / (20*21/2)</f>
        <v>1.3652</v>
      </c>
      <c r="J1029" s="2">
        <f t="shared" si="122"/>
        <v>1.3675009997944765</v>
      </c>
      <c r="K1029" s="2">
        <f t="shared" si="124"/>
        <v>1.3722730757355233</v>
      </c>
    </row>
    <row r="1030" spans="1:11" ht="13.5" x14ac:dyDescent="0.25">
      <c r="A1030" s="3">
        <f>TITRES_STAT!B1033</f>
        <v>43809</v>
      </c>
      <c r="B1030" s="5">
        <f>TITRES_STAT!D1033</f>
        <v>1.3652</v>
      </c>
      <c r="C1030" s="2">
        <f t="shared" si="125"/>
        <v>0</v>
      </c>
      <c r="D1030" s="2">
        <f t="shared" ref="D1030:D1093" si="126">AVERAGE(B1026:B1030)</f>
        <v>1.3652</v>
      </c>
      <c r="E1030" s="2">
        <f t="shared" si="120"/>
        <v>1.3652</v>
      </c>
      <c r="F1030" s="2">
        <f t="shared" si="121"/>
        <v>1.3652000000000006</v>
      </c>
      <c r="G1030" s="2">
        <f t="shared" si="123"/>
        <v>1.383792000000001</v>
      </c>
      <c r="H1030" s="2">
        <f t="shared" si="119"/>
        <v>1.3208519999999984</v>
      </c>
      <c r="I1030" s="2">
        <f t="array" ref="I1030">SUMPRODUCT(B1014:B1033, (ROW(B1014:B1033)-ROW(B1014)+1)) / (20*21/2)</f>
        <v>1.3652</v>
      </c>
      <c r="J1030" s="2">
        <f t="shared" si="122"/>
        <v>1.3672818569569074</v>
      </c>
      <c r="K1030" s="2">
        <f t="shared" si="124"/>
        <v>1.3719957002164833</v>
      </c>
    </row>
    <row r="1031" spans="1:11" ht="13.5" x14ac:dyDescent="0.25">
      <c r="A1031" s="3">
        <f>TITRES_STAT!B1034</f>
        <v>43810</v>
      </c>
      <c r="B1031" s="5">
        <f>TITRES_STAT!D1034</f>
        <v>1.3652</v>
      </c>
      <c r="C1031" s="2">
        <f t="shared" si="125"/>
        <v>0</v>
      </c>
      <c r="D1031" s="2">
        <f t="shared" si="126"/>
        <v>1.3652</v>
      </c>
      <c r="E1031" s="2">
        <f t="shared" si="120"/>
        <v>1.3652</v>
      </c>
      <c r="F1031" s="2">
        <f t="shared" si="121"/>
        <v>1.3652000000000006</v>
      </c>
      <c r="G1031" s="2">
        <f t="shared" si="123"/>
        <v>1.3826120000000008</v>
      </c>
      <c r="H1031" s="2">
        <f t="shared" si="119"/>
        <v>1.3215034999999986</v>
      </c>
      <c r="I1031" s="2">
        <f t="array" ref="I1031">SUMPRODUCT(B1015:B1034, (ROW(B1015:B1034)-ROW(B1015)+1)) / (20*21/2)</f>
        <v>1.3652</v>
      </c>
      <c r="J1031" s="2">
        <f t="shared" si="122"/>
        <v>1.3670835848657734</v>
      </c>
      <c r="K1031" s="2">
        <f t="shared" si="124"/>
        <v>1.3717292021687781</v>
      </c>
    </row>
    <row r="1032" spans="1:11" ht="13.5" x14ac:dyDescent="0.25">
      <c r="A1032" s="3">
        <f>TITRES_STAT!B1035</f>
        <v>43811</v>
      </c>
      <c r="B1032" s="5">
        <f>TITRES_STAT!D1035</f>
        <v>1.3652</v>
      </c>
      <c r="C1032" s="2">
        <f t="shared" si="125"/>
        <v>0</v>
      </c>
      <c r="D1032" s="2">
        <f t="shared" si="126"/>
        <v>1.3652</v>
      </c>
      <c r="E1032" s="2">
        <f t="shared" si="120"/>
        <v>1.3652</v>
      </c>
      <c r="F1032" s="2">
        <f t="shared" si="121"/>
        <v>1.3652000000000006</v>
      </c>
      <c r="G1032" s="2">
        <f t="shared" si="123"/>
        <v>1.3814320000000009</v>
      </c>
      <c r="H1032" s="2">
        <f t="shared" si="119"/>
        <v>1.3221549999999989</v>
      </c>
      <c r="I1032" s="2">
        <f t="array" ref="I1032">SUMPRODUCT(B1016:B1035, (ROW(B1016:B1035)-ROW(B1016)+1)) / (20*21/2)</f>
        <v>1.3652</v>
      </c>
      <c r="J1032" s="2">
        <f t="shared" si="122"/>
        <v>1.366904195830938</v>
      </c>
      <c r="K1032" s="2">
        <f t="shared" si="124"/>
        <v>1.3714731550249046</v>
      </c>
    </row>
    <row r="1033" spans="1:11" ht="13.5" x14ac:dyDescent="0.25">
      <c r="A1033" s="3">
        <f>TITRES_STAT!B1036</f>
        <v>43812</v>
      </c>
      <c r="B1033" s="5">
        <f>TITRES_STAT!D1036</f>
        <v>1.3652</v>
      </c>
      <c r="C1033" s="2">
        <f t="shared" si="125"/>
        <v>0</v>
      </c>
      <c r="D1033" s="2">
        <f t="shared" si="126"/>
        <v>1.3652</v>
      </c>
      <c r="E1033" s="2">
        <f t="shared" si="120"/>
        <v>1.3652</v>
      </c>
      <c r="F1033" s="2">
        <f t="shared" si="121"/>
        <v>1.3652000000000006</v>
      </c>
      <c r="G1033" s="2">
        <f t="shared" si="123"/>
        <v>1.3802520000000009</v>
      </c>
      <c r="H1033" s="2">
        <f t="shared" si="119"/>
        <v>1.3228064999999987</v>
      </c>
      <c r="I1033" s="2">
        <f t="array" ref="I1033">SUMPRODUCT(B1017:B1036, (ROW(B1017:B1036)-ROW(B1017)+1)) / (20*21/2)</f>
        <v>1.3652</v>
      </c>
      <c r="J1033" s="2">
        <f t="shared" si="122"/>
        <v>1.3667418914660869</v>
      </c>
      <c r="K1033" s="2">
        <f t="shared" si="124"/>
        <v>1.3712271489454966</v>
      </c>
    </row>
    <row r="1034" spans="1:11" ht="13.5" x14ac:dyDescent="0.25">
      <c r="A1034" s="3">
        <f>TITRES_STAT!B1037</f>
        <v>43815</v>
      </c>
      <c r="B1034" s="5">
        <f>TITRES_STAT!D1037</f>
        <v>1.3652</v>
      </c>
      <c r="C1034" s="2">
        <f t="shared" si="125"/>
        <v>0</v>
      </c>
      <c r="D1034" s="2">
        <f t="shared" si="126"/>
        <v>1.3652</v>
      </c>
      <c r="E1034" s="2">
        <f t="shared" si="120"/>
        <v>1.3652</v>
      </c>
      <c r="F1034" s="2">
        <f t="shared" si="121"/>
        <v>1.3652000000000006</v>
      </c>
      <c r="G1034" s="2">
        <f t="shared" si="123"/>
        <v>1.379072000000001</v>
      </c>
      <c r="H1034" s="2">
        <f t="shared" ref="H1034:H1097" si="127">AVERAGE(B835:B1034)</f>
        <v>1.3234579999999985</v>
      </c>
      <c r="I1034" s="2">
        <f t="array" ref="I1034">SUMPRODUCT(B1018:B1037, (ROW(B1018:B1037)-ROW(B1018)+1)) / (20*21/2)</f>
        <v>1.3652</v>
      </c>
      <c r="J1034" s="2">
        <f t="shared" si="122"/>
        <v>1.366595044659793</v>
      </c>
      <c r="K1034" s="2">
        <f t="shared" si="124"/>
        <v>1.3709907901633203</v>
      </c>
    </row>
    <row r="1035" spans="1:11" ht="13.5" x14ac:dyDescent="0.25">
      <c r="A1035" s="3">
        <f>TITRES_STAT!B1038</f>
        <v>43816</v>
      </c>
      <c r="B1035" s="5">
        <f>TITRES_STAT!D1038</f>
        <v>1.3652</v>
      </c>
      <c r="C1035" s="2">
        <f t="shared" si="125"/>
        <v>0</v>
      </c>
      <c r="D1035" s="2">
        <f t="shared" si="126"/>
        <v>1.3652</v>
      </c>
      <c r="E1035" s="2">
        <f t="shared" si="120"/>
        <v>1.3652</v>
      </c>
      <c r="F1035" s="2">
        <f t="shared" si="121"/>
        <v>1.3652000000000006</v>
      </c>
      <c r="G1035" s="2">
        <f t="shared" si="123"/>
        <v>1.377892000000001</v>
      </c>
      <c r="H1035" s="2">
        <f t="shared" si="127"/>
        <v>1.3241094999999987</v>
      </c>
      <c r="I1035" s="2">
        <f t="array" ref="I1035">SUMPRODUCT(B1019:B1038, (ROW(B1019:B1038)-ROW(B1019)+1)) / (20*21/2)</f>
        <v>1.3652</v>
      </c>
      <c r="J1035" s="2">
        <f t="shared" si="122"/>
        <v>1.3664621832636223</v>
      </c>
      <c r="K1035" s="2">
        <f t="shared" si="124"/>
        <v>1.370763700352994</v>
      </c>
    </row>
    <row r="1036" spans="1:11" ht="13.5" x14ac:dyDescent="0.25">
      <c r="A1036" s="3">
        <f>TITRES_STAT!B1039</f>
        <v>43817</v>
      </c>
      <c r="B1036" s="5">
        <f>TITRES_STAT!D1039</f>
        <v>1.3652</v>
      </c>
      <c r="C1036" s="2">
        <f t="shared" si="125"/>
        <v>0</v>
      </c>
      <c r="D1036" s="2">
        <f t="shared" si="126"/>
        <v>1.3652</v>
      </c>
      <c r="E1036" s="2">
        <f t="shared" ref="E1036:E1099" si="128">AVERAGE(B1027:B1036)</f>
        <v>1.3652</v>
      </c>
      <c r="F1036" s="2">
        <f t="shared" si="121"/>
        <v>1.3652000000000006</v>
      </c>
      <c r="G1036" s="2">
        <f t="shared" si="123"/>
        <v>1.376712000000001</v>
      </c>
      <c r="H1036" s="2">
        <f t="shared" si="127"/>
        <v>1.3247609999999985</v>
      </c>
      <c r="I1036" s="2">
        <f t="array" ref="I1036">SUMPRODUCT(B1020:B1039, (ROW(B1020:B1039)-ROW(B1020)+1)) / (20*21/2)</f>
        <v>1.3652</v>
      </c>
      <c r="J1036" s="2">
        <f t="shared" si="122"/>
        <v>1.3663419753337536</v>
      </c>
      <c r="K1036" s="2">
        <f t="shared" si="124"/>
        <v>1.3705455160254256</v>
      </c>
    </row>
    <row r="1037" spans="1:11" ht="13.5" x14ac:dyDescent="0.25">
      <c r="A1037" s="3">
        <f>TITRES_STAT!B1040</f>
        <v>43818</v>
      </c>
      <c r="B1037" s="5">
        <f>TITRES_STAT!D1040</f>
        <v>1.3652</v>
      </c>
      <c r="C1037" s="2">
        <f t="shared" si="125"/>
        <v>0</v>
      </c>
      <c r="D1037" s="2">
        <f t="shared" si="126"/>
        <v>1.3652</v>
      </c>
      <c r="E1037" s="2">
        <f t="shared" si="128"/>
        <v>1.3652</v>
      </c>
      <c r="F1037" s="2">
        <f t="shared" si="121"/>
        <v>1.3652000000000006</v>
      </c>
      <c r="G1037" s="2">
        <f t="shared" si="123"/>
        <v>1.3755320000000011</v>
      </c>
      <c r="H1037" s="2">
        <f t="shared" si="127"/>
        <v>1.3252409999999986</v>
      </c>
      <c r="I1037" s="2">
        <f t="array" ref="I1037">SUMPRODUCT(B1021:B1040, (ROW(B1021:B1040)-ROW(B1021)+1)) / (20*21/2)</f>
        <v>1.3652</v>
      </c>
      <c r="J1037" s="2">
        <f t="shared" si="122"/>
        <v>1.366233215778158</v>
      </c>
      <c r="K1037" s="2">
        <f t="shared" si="124"/>
        <v>1.3703358879459973</v>
      </c>
    </row>
    <row r="1038" spans="1:11" ht="13.5" x14ac:dyDescent="0.25">
      <c r="A1038" s="3">
        <f>TITRES_STAT!B1041</f>
        <v>43819</v>
      </c>
      <c r="B1038" s="5">
        <f>TITRES_STAT!D1041</f>
        <v>1.3652</v>
      </c>
      <c r="C1038" s="2">
        <f t="shared" si="125"/>
        <v>0</v>
      </c>
      <c r="D1038" s="2">
        <f t="shared" si="126"/>
        <v>1.3652</v>
      </c>
      <c r="E1038" s="2">
        <f t="shared" si="128"/>
        <v>1.3652</v>
      </c>
      <c r="F1038" s="2">
        <f t="shared" si="121"/>
        <v>1.3652000000000006</v>
      </c>
      <c r="G1038" s="2">
        <f t="shared" si="123"/>
        <v>1.3747940000000012</v>
      </c>
      <c r="H1038" s="2">
        <f t="shared" si="127"/>
        <v>1.3257209999999984</v>
      </c>
      <c r="I1038" s="2">
        <f t="array" ref="I1038">SUMPRODUCT(B1022:B1041, (ROW(B1022:B1041)-ROW(B1022)+1)) / (20*21/2)</f>
        <v>1.3652</v>
      </c>
      <c r="J1038" s="2">
        <f t="shared" si="122"/>
        <v>1.3661348142754763</v>
      </c>
      <c r="K1038" s="2">
        <f t="shared" si="124"/>
        <v>1.370134480575566</v>
      </c>
    </row>
    <row r="1039" spans="1:11" ht="13.5" x14ac:dyDescent="0.25">
      <c r="A1039" s="3">
        <f>TITRES_STAT!B1042</f>
        <v>43822</v>
      </c>
      <c r="B1039" s="5">
        <f>TITRES_STAT!D1042</f>
        <v>1.3652</v>
      </c>
      <c r="C1039" s="2">
        <f t="shared" si="125"/>
        <v>0</v>
      </c>
      <c r="D1039" s="2">
        <f t="shared" si="126"/>
        <v>1.3652</v>
      </c>
      <c r="E1039" s="2">
        <f t="shared" si="128"/>
        <v>1.3652</v>
      </c>
      <c r="F1039" s="2">
        <f t="shared" si="121"/>
        <v>1.3652000000000006</v>
      </c>
      <c r="G1039" s="2">
        <f t="shared" si="123"/>
        <v>1.3740560000000011</v>
      </c>
      <c r="H1039" s="2">
        <f t="shared" si="127"/>
        <v>1.3262009999999984</v>
      </c>
      <c r="I1039" s="2">
        <f t="array" ref="I1039">SUMPRODUCT(B1023:B1042, (ROW(B1023:B1042)-ROW(B1023)+1)) / (20*21/2)</f>
        <v>1.3652</v>
      </c>
      <c r="J1039" s="2">
        <f t="shared" si="122"/>
        <v>1.3660457843444787</v>
      </c>
      <c r="K1039" s="2">
        <f t="shared" si="124"/>
        <v>1.369940971533387</v>
      </c>
    </row>
    <row r="1040" spans="1:11" ht="13.5" x14ac:dyDescent="0.25">
      <c r="A1040" s="3">
        <f>TITRES_STAT!B1043</f>
        <v>43823</v>
      </c>
      <c r="B1040" s="5">
        <f>TITRES_STAT!D1043</f>
        <v>1.3652</v>
      </c>
      <c r="C1040" s="2">
        <f t="shared" si="125"/>
        <v>0</v>
      </c>
      <c r="D1040" s="2">
        <f t="shared" si="126"/>
        <v>1.3652</v>
      </c>
      <c r="E1040" s="2">
        <f t="shared" si="128"/>
        <v>1.3652</v>
      </c>
      <c r="F1040" s="2">
        <f t="shared" si="121"/>
        <v>1.3652000000000006</v>
      </c>
      <c r="G1040" s="2">
        <f t="shared" si="123"/>
        <v>1.3733180000000009</v>
      </c>
      <c r="H1040" s="2">
        <f t="shared" si="127"/>
        <v>1.3266809999999984</v>
      </c>
      <c r="I1040" s="2">
        <f t="array" ref="I1040">SUMPRODUCT(B1024:B1043, (ROW(B1024:B1043)-ROW(B1024)+1)) / (20*21/2)</f>
        <v>1.3652</v>
      </c>
      <c r="J1040" s="2">
        <f t="shared" si="122"/>
        <v>1.3659652334545285</v>
      </c>
      <c r="K1040" s="2">
        <f t="shared" si="124"/>
        <v>1.3697550510810974</v>
      </c>
    </row>
    <row r="1041" spans="1:11" ht="13.5" x14ac:dyDescent="0.25">
      <c r="A1041" s="3">
        <f>TITRES_STAT!B1044</f>
        <v>43824</v>
      </c>
      <c r="B1041" s="5">
        <f>TITRES_STAT!D1044</f>
        <v>1.3652</v>
      </c>
      <c r="C1041" s="2">
        <f t="shared" si="125"/>
        <v>0</v>
      </c>
      <c r="D1041" s="2">
        <f t="shared" si="126"/>
        <v>1.3652</v>
      </c>
      <c r="E1041" s="2">
        <f t="shared" si="128"/>
        <v>1.3652</v>
      </c>
      <c r="F1041" s="2">
        <f t="shared" si="121"/>
        <v>1.3652000000000006</v>
      </c>
      <c r="G1041" s="2">
        <f t="shared" si="123"/>
        <v>1.372580000000001</v>
      </c>
      <c r="H1041" s="2">
        <f t="shared" si="127"/>
        <v>1.3271609999999985</v>
      </c>
      <c r="I1041" s="2">
        <f t="array" ref="I1041">SUMPRODUCT(B1025:B1044, (ROW(B1025:B1044)-ROW(B1025)+1)) / (20*21/2)</f>
        <v>1.3652</v>
      </c>
      <c r="J1041" s="2">
        <f t="shared" si="122"/>
        <v>1.3658923540779069</v>
      </c>
      <c r="K1041" s="2">
        <f t="shared" si="124"/>
        <v>1.3695764216269368</v>
      </c>
    </row>
    <row r="1042" spans="1:11" ht="13.5" x14ac:dyDescent="0.25">
      <c r="A1042" s="3">
        <f>TITRES_STAT!B1045</f>
        <v>43825</v>
      </c>
      <c r="B1042" s="5">
        <f>TITRES_STAT!D1045</f>
        <v>1.3652</v>
      </c>
      <c r="C1042" s="2">
        <f t="shared" si="125"/>
        <v>0</v>
      </c>
      <c r="D1042" s="2">
        <f t="shared" si="126"/>
        <v>1.3652</v>
      </c>
      <c r="E1042" s="2">
        <f t="shared" si="128"/>
        <v>1.3652</v>
      </c>
      <c r="F1042" s="2">
        <f t="shared" si="121"/>
        <v>1.3652000000000006</v>
      </c>
      <c r="G1042" s="2">
        <f t="shared" si="123"/>
        <v>1.3718420000000011</v>
      </c>
      <c r="H1042" s="2">
        <f t="shared" si="127"/>
        <v>1.3276409999999981</v>
      </c>
      <c r="I1042" s="2">
        <f t="array" ref="I1042">SUMPRODUCT(B1026:B1045, (ROW(B1026:B1045)-ROW(B1026)+1)) / (20*21/2)</f>
        <v>1.3652</v>
      </c>
      <c r="J1042" s="2">
        <f t="shared" si="122"/>
        <v>1.3658264155942967</v>
      </c>
      <c r="K1042" s="2">
        <f t="shared" si="124"/>
        <v>1.3694047972494099</v>
      </c>
    </row>
    <row r="1043" spans="1:11" ht="13.5" x14ac:dyDescent="0.25">
      <c r="A1043" s="3">
        <f>TITRES_STAT!B1046</f>
        <v>43826</v>
      </c>
      <c r="B1043" s="5">
        <f>TITRES_STAT!D1046</f>
        <v>1.3652</v>
      </c>
      <c r="C1043" s="2">
        <f t="shared" si="125"/>
        <v>0</v>
      </c>
      <c r="D1043" s="2">
        <f t="shared" si="126"/>
        <v>1.3652</v>
      </c>
      <c r="E1043" s="2">
        <f t="shared" si="128"/>
        <v>1.3652</v>
      </c>
      <c r="F1043" s="2">
        <f t="shared" si="121"/>
        <v>1.3652000000000006</v>
      </c>
      <c r="G1043" s="2">
        <f t="shared" si="123"/>
        <v>1.3711040000000012</v>
      </c>
      <c r="H1043" s="2">
        <f t="shared" si="127"/>
        <v>1.3281209999999986</v>
      </c>
      <c r="I1043" s="2">
        <f t="array" ref="I1043">SUMPRODUCT(B1027:B1046, (ROW(B1027:B1046)-ROW(B1027)+1)) / (20*21/2)</f>
        <v>1.3652</v>
      </c>
      <c r="J1043" s="2">
        <f t="shared" si="122"/>
        <v>1.3657667569662686</v>
      </c>
      <c r="K1043" s="2">
        <f t="shared" si="124"/>
        <v>1.3692399032396292</v>
      </c>
    </row>
    <row r="1044" spans="1:11" ht="13.5" x14ac:dyDescent="0.25">
      <c r="A1044" s="3">
        <f>TITRES_STAT!B1047</f>
        <v>43829</v>
      </c>
      <c r="B1044" s="5">
        <f>TITRES_STAT!D1047</f>
        <v>1.3652</v>
      </c>
      <c r="C1044" s="2">
        <f t="shared" si="125"/>
        <v>0</v>
      </c>
      <c r="D1044" s="2">
        <f t="shared" si="126"/>
        <v>1.3652</v>
      </c>
      <c r="E1044" s="2">
        <f t="shared" si="128"/>
        <v>1.3652</v>
      </c>
      <c r="F1044" s="2">
        <f t="shared" ref="F1044:F1107" si="129">AVERAGE(B1025:B1044)</f>
        <v>1.3652000000000006</v>
      </c>
      <c r="G1044" s="2">
        <f t="shared" si="123"/>
        <v>1.3703660000000011</v>
      </c>
      <c r="H1044" s="2">
        <f t="shared" si="127"/>
        <v>1.3286009999999981</v>
      </c>
      <c r="I1044" s="2">
        <f t="array" ref="I1044">SUMPRODUCT(B1028:B1047, (ROW(B1028:B1047)-ROW(B1028)+1)) / (20*21/2)</f>
        <v>1.3644952380952382</v>
      </c>
      <c r="J1044" s="2">
        <f t="shared" si="122"/>
        <v>1.3657127801123383</v>
      </c>
      <c r="K1044" s="2">
        <f t="shared" si="124"/>
        <v>1.3690814756616045</v>
      </c>
    </row>
    <row r="1045" spans="1:11" ht="13.5" x14ac:dyDescent="0.25">
      <c r="A1045" s="3">
        <f>TITRES_STAT!B1048</f>
        <v>43830</v>
      </c>
      <c r="B1045" s="5">
        <f>TITRES_STAT!D1048</f>
        <v>1.3652</v>
      </c>
      <c r="C1045" s="2">
        <f t="shared" si="125"/>
        <v>0</v>
      </c>
      <c r="D1045" s="2">
        <f t="shared" si="126"/>
        <v>1.3652</v>
      </c>
      <c r="E1045" s="2">
        <f t="shared" si="128"/>
        <v>1.3652</v>
      </c>
      <c r="F1045" s="2">
        <f t="shared" si="129"/>
        <v>1.3652000000000006</v>
      </c>
      <c r="G1045" s="2">
        <f t="shared" si="123"/>
        <v>1.369628000000001</v>
      </c>
      <c r="H1045" s="2">
        <f t="shared" si="127"/>
        <v>1.3290809999999982</v>
      </c>
      <c r="I1045" s="2">
        <f t="array" ref="I1045">SUMPRODUCT(B1029:B1048, (ROW(B1029:B1048)-ROW(B1029)+1)) / (20*21/2)</f>
        <v>1.3645304761904762</v>
      </c>
      <c r="J1045" s="2">
        <f t="shared" ref="J1045:J1108" si="130">$J$4*B1045+J1044*(1-$J$4)</f>
        <v>1.3656639439111633</v>
      </c>
      <c r="K1045" s="2">
        <f t="shared" si="124"/>
        <v>1.368929260929777</v>
      </c>
    </row>
    <row r="1046" spans="1:11" ht="13.5" x14ac:dyDescent="0.25">
      <c r="A1046" s="3">
        <f>TITRES_STAT!B1049</f>
        <v>43832</v>
      </c>
      <c r="B1046" s="5">
        <f>TITRES_STAT!D1049</f>
        <v>1.3652</v>
      </c>
      <c r="C1046" s="2">
        <f t="shared" si="125"/>
        <v>0</v>
      </c>
      <c r="D1046" s="2">
        <f t="shared" si="126"/>
        <v>1.3652</v>
      </c>
      <c r="E1046" s="2">
        <f t="shared" si="128"/>
        <v>1.3652</v>
      </c>
      <c r="F1046" s="2">
        <f t="shared" si="129"/>
        <v>1.3652000000000006</v>
      </c>
      <c r="G1046" s="2">
        <f t="shared" si="123"/>
        <v>1.3688900000000011</v>
      </c>
      <c r="H1046" s="2">
        <f t="shared" si="127"/>
        <v>1.3295609999999982</v>
      </c>
      <c r="I1046" s="2">
        <f t="array" ref="I1046">SUMPRODUCT(B1030:B1049, (ROW(B1030:B1049)-ROW(B1030)+1)) / (20*21/2)</f>
        <v>1.3645657142857144</v>
      </c>
      <c r="J1046" s="2">
        <f t="shared" si="130"/>
        <v>1.3656197587767669</v>
      </c>
      <c r="K1046" s="2">
        <f t="shared" si="124"/>
        <v>1.3687830154031191</v>
      </c>
    </row>
    <row r="1047" spans="1:11" ht="13.5" x14ac:dyDescent="0.25">
      <c r="A1047" s="3">
        <f>TITRES_STAT!B1050</f>
        <v>43833</v>
      </c>
      <c r="B1047" s="5">
        <f>TITRES_STAT!D1050</f>
        <v>1.3577999999999999</v>
      </c>
      <c r="C1047" s="2">
        <f t="shared" si="125"/>
        <v>-7.4000000000000732E-3</v>
      </c>
      <c r="D1047" s="2">
        <f t="shared" si="126"/>
        <v>1.36372</v>
      </c>
      <c r="E1047" s="2">
        <f t="shared" si="128"/>
        <v>1.3644599999999998</v>
      </c>
      <c r="F1047" s="2">
        <f t="shared" si="129"/>
        <v>1.3648300000000007</v>
      </c>
      <c r="G1047" s="2">
        <f t="shared" si="123"/>
        <v>1.3680040000000009</v>
      </c>
      <c r="H1047" s="2">
        <f t="shared" si="127"/>
        <v>1.3300039999999982</v>
      </c>
      <c r="I1047" s="2">
        <f t="array" ref="I1047">SUMPRODUCT(B1031:B1050, (ROW(B1031:B1050)-ROW(B1031)+1)) / (20*21/2)</f>
        <v>1.3646009523809524</v>
      </c>
      <c r="J1047" s="2">
        <f t="shared" si="130"/>
        <v>1.3648750198456463</v>
      </c>
      <c r="K1047" s="2">
        <f t="shared" si="124"/>
        <v>1.3683523089167222</v>
      </c>
    </row>
    <row r="1048" spans="1:11" ht="13.5" x14ac:dyDescent="0.25">
      <c r="A1048" s="3">
        <f>TITRES_STAT!B1051</f>
        <v>43836</v>
      </c>
      <c r="B1048" s="5">
        <f>TITRES_STAT!D1051</f>
        <v>1.3652</v>
      </c>
      <c r="C1048" s="2">
        <f t="shared" si="125"/>
        <v>7.4000000000000732E-3</v>
      </c>
      <c r="D1048" s="2">
        <f t="shared" si="126"/>
        <v>1.36372</v>
      </c>
      <c r="E1048" s="2">
        <f t="shared" si="128"/>
        <v>1.3644599999999998</v>
      </c>
      <c r="F1048" s="2">
        <f t="shared" si="129"/>
        <v>1.3648300000000007</v>
      </c>
      <c r="G1048" s="2">
        <f t="shared" si="123"/>
        <v>1.367266000000001</v>
      </c>
      <c r="H1048" s="2">
        <f t="shared" si="127"/>
        <v>1.3304839999999978</v>
      </c>
      <c r="I1048" s="2">
        <f t="array" ref="I1048">SUMPRODUCT(B1032:B1051, (ROW(B1032:B1051)-ROW(B1032)+1)) / (20*21/2)</f>
        <v>1.3646361904761906</v>
      </c>
      <c r="J1048" s="2">
        <f t="shared" si="130"/>
        <v>1.3649059703365372</v>
      </c>
      <c r="K1048" s="2">
        <f t="shared" si="124"/>
        <v>1.3682286889592037</v>
      </c>
    </row>
    <row r="1049" spans="1:11" ht="13.5" x14ac:dyDescent="0.25">
      <c r="A1049" s="3">
        <f>TITRES_STAT!B1052</f>
        <v>43837</v>
      </c>
      <c r="B1049" s="5">
        <f>TITRES_STAT!D1052</f>
        <v>1.3652</v>
      </c>
      <c r="C1049" s="2">
        <f t="shared" si="125"/>
        <v>0</v>
      </c>
      <c r="D1049" s="2">
        <f t="shared" si="126"/>
        <v>1.3637199999999998</v>
      </c>
      <c r="E1049" s="2">
        <f t="shared" si="128"/>
        <v>1.3644599999999998</v>
      </c>
      <c r="F1049" s="2">
        <f t="shared" si="129"/>
        <v>1.3648300000000007</v>
      </c>
      <c r="G1049" s="2">
        <f t="shared" si="123"/>
        <v>1.3665280000000011</v>
      </c>
      <c r="H1049" s="2">
        <f t="shared" si="127"/>
        <v>1.3309639999999978</v>
      </c>
      <c r="I1049" s="2">
        <f t="array" ref="I1049">SUMPRODUCT(B1033:B1052, (ROW(B1033:B1052)-ROW(B1033)+1)) / (20*21/2)</f>
        <v>1.3646714285714283</v>
      </c>
      <c r="J1049" s="2">
        <f t="shared" si="130"/>
        <v>1.364933973161629</v>
      </c>
      <c r="K1049" s="2">
        <f t="shared" si="124"/>
        <v>1.3681099168431565</v>
      </c>
    </row>
    <row r="1050" spans="1:11" ht="13.5" x14ac:dyDescent="0.25">
      <c r="A1050" s="3">
        <f>TITRES_STAT!B1053</f>
        <v>43838</v>
      </c>
      <c r="B1050" s="5">
        <f>TITRES_STAT!D1053</f>
        <v>1.3652</v>
      </c>
      <c r="C1050" s="2">
        <f t="shared" si="125"/>
        <v>0</v>
      </c>
      <c r="D1050" s="2">
        <f t="shared" si="126"/>
        <v>1.3637199999999998</v>
      </c>
      <c r="E1050" s="2">
        <f t="shared" si="128"/>
        <v>1.3644599999999998</v>
      </c>
      <c r="F1050" s="2">
        <f t="shared" si="129"/>
        <v>1.3648300000000007</v>
      </c>
      <c r="G1050" s="2">
        <f t="shared" si="123"/>
        <v>1.3657900000000012</v>
      </c>
      <c r="H1050" s="2">
        <f t="shared" si="127"/>
        <v>1.3314439999999979</v>
      </c>
      <c r="I1050" s="2">
        <f t="array" ref="I1050">SUMPRODUCT(B1034:B1053, (ROW(B1034:B1053)-ROW(B1034)+1)) / (20*21/2)</f>
        <v>1.3647066666666665</v>
      </c>
      <c r="J1050" s="2">
        <f t="shared" si="130"/>
        <v>1.3649593090509977</v>
      </c>
      <c r="K1050" s="2">
        <f t="shared" si="124"/>
        <v>1.3679958024571504</v>
      </c>
    </row>
    <row r="1051" spans="1:11" ht="13.5" x14ac:dyDescent="0.25">
      <c r="A1051" s="3">
        <f>TITRES_STAT!B1054</f>
        <v>43839</v>
      </c>
      <c r="B1051" s="5">
        <f>TITRES_STAT!D1054</f>
        <v>1.3652</v>
      </c>
      <c r="C1051" s="2">
        <f t="shared" si="125"/>
        <v>0</v>
      </c>
      <c r="D1051" s="2">
        <f t="shared" si="126"/>
        <v>1.3637199999999998</v>
      </c>
      <c r="E1051" s="2">
        <f t="shared" si="128"/>
        <v>1.3644599999999998</v>
      </c>
      <c r="F1051" s="2">
        <f t="shared" si="129"/>
        <v>1.3648300000000007</v>
      </c>
      <c r="G1051" s="2">
        <f t="shared" si="123"/>
        <v>1.3650520000000008</v>
      </c>
      <c r="H1051" s="2">
        <f t="shared" si="127"/>
        <v>1.3319239999999979</v>
      </c>
      <c r="I1051" s="2">
        <f t="array" ref="I1051">SUMPRODUCT(B1035:B1054, (ROW(B1035:B1054)-ROW(B1035)+1)) / (20*21/2)</f>
        <v>1.3647419047619047</v>
      </c>
      <c r="J1051" s="2">
        <f t="shared" si="130"/>
        <v>1.3649822319985219</v>
      </c>
      <c r="K1051" s="2">
        <f t="shared" si="124"/>
        <v>1.3678861631451054</v>
      </c>
    </row>
    <row r="1052" spans="1:11" ht="13.5" x14ac:dyDescent="0.25">
      <c r="A1052" s="3">
        <f>TITRES_STAT!B1055</f>
        <v>43840</v>
      </c>
      <c r="B1052" s="5">
        <f>TITRES_STAT!D1055</f>
        <v>1.3652</v>
      </c>
      <c r="C1052" s="2">
        <f t="shared" si="125"/>
        <v>0</v>
      </c>
      <c r="D1052" s="2">
        <f t="shared" si="126"/>
        <v>1.3652</v>
      </c>
      <c r="E1052" s="2">
        <f t="shared" si="128"/>
        <v>1.3644599999999998</v>
      </c>
      <c r="F1052" s="2">
        <f t="shared" si="129"/>
        <v>1.3648300000000007</v>
      </c>
      <c r="G1052" s="2">
        <f t="shared" si="123"/>
        <v>1.3650520000000008</v>
      </c>
      <c r="H1052" s="2">
        <f t="shared" si="127"/>
        <v>1.3324039999999977</v>
      </c>
      <c r="I1052" s="2">
        <f t="array" ref="I1052">SUMPRODUCT(B1036:B1055, (ROW(B1036:B1055)-ROW(B1036)+1)) / (20*21/2)</f>
        <v>1.3647771428571427</v>
      </c>
      <c r="J1052" s="2">
        <f t="shared" si="130"/>
        <v>1.3650029718081866</v>
      </c>
      <c r="K1052" s="2">
        <f t="shared" si="124"/>
        <v>1.3677808234139248</v>
      </c>
    </row>
    <row r="1053" spans="1:11" ht="13.5" x14ac:dyDescent="0.25">
      <c r="A1053" s="3">
        <f>TITRES_STAT!B1056</f>
        <v>43843</v>
      </c>
      <c r="B1053" s="5">
        <f>TITRES_STAT!D1056</f>
        <v>1.3652</v>
      </c>
      <c r="C1053" s="2">
        <f t="shared" si="125"/>
        <v>0</v>
      </c>
      <c r="D1053" s="2">
        <f t="shared" si="126"/>
        <v>1.3652</v>
      </c>
      <c r="E1053" s="2">
        <f t="shared" si="128"/>
        <v>1.3644599999999998</v>
      </c>
      <c r="F1053" s="2">
        <f t="shared" si="129"/>
        <v>1.3648300000000007</v>
      </c>
      <c r="G1053" s="2">
        <f t="shared" si="123"/>
        <v>1.3650520000000008</v>
      </c>
      <c r="H1053" s="2">
        <f t="shared" si="127"/>
        <v>1.3327469999999977</v>
      </c>
      <c r="I1053" s="2">
        <f t="array" ref="I1053">SUMPRODUCT(B1037:B1056, (ROW(B1037:B1056)-ROW(B1037)+1)) / (20*21/2)</f>
        <v>1.3648123809523809</v>
      </c>
      <c r="J1053" s="2">
        <f t="shared" si="130"/>
        <v>1.3650217363978832</v>
      </c>
      <c r="K1053" s="2">
        <f t="shared" si="124"/>
        <v>1.3676796146525945</v>
      </c>
    </row>
    <row r="1054" spans="1:11" ht="13.5" x14ac:dyDescent="0.25">
      <c r="A1054" s="3">
        <f>TITRES_STAT!B1057</f>
        <v>43845</v>
      </c>
      <c r="B1054" s="5">
        <f>TITRES_STAT!D1057</f>
        <v>1.3652</v>
      </c>
      <c r="C1054" s="2">
        <f t="shared" si="125"/>
        <v>0</v>
      </c>
      <c r="D1054" s="2">
        <f t="shared" si="126"/>
        <v>1.3652</v>
      </c>
      <c r="E1054" s="2">
        <f t="shared" si="128"/>
        <v>1.3644599999999998</v>
      </c>
      <c r="F1054" s="2">
        <f t="shared" si="129"/>
        <v>1.3648300000000007</v>
      </c>
      <c r="G1054" s="2">
        <f t="shared" si="123"/>
        <v>1.3650520000000008</v>
      </c>
      <c r="H1054" s="2">
        <f t="shared" si="127"/>
        <v>1.3330899999999977</v>
      </c>
      <c r="I1054" s="2">
        <f t="array" ref="I1054">SUMPRODUCT(B1038:B1057, (ROW(B1038:B1057)-ROW(B1038)+1)) / (20*21/2)</f>
        <v>1.3648476190476191</v>
      </c>
      <c r="J1054" s="2">
        <f t="shared" si="130"/>
        <v>1.3650387138837992</v>
      </c>
      <c r="K1054" s="2">
        <f t="shared" si="124"/>
        <v>1.3675823748622966</v>
      </c>
    </row>
    <row r="1055" spans="1:11" ht="13.5" x14ac:dyDescent="0.25">
      <c r="A1055" s="3">
        <f>TITRES_STAT!B1058</f>
        <v>43846</v>
      </c>
      <c r="B1055" s="5">
        <f>TITRES_STAT!D1058</f>
        <v>1.3652</v>
      </c>
      <c r="C1055" s="2">
        <f t="shared" si="125"/>
        <v>0</v>
      </c>
      <c r="D1055" s="2">
        <f t="shared" si="126"/>
        <v>1.3652</v>
      </c>
      <c r="E1055" s="2">
        <f t="shared" si="128"/>
        <v>1.3644599999999998</v>
      </c>
      <c r="F1055" s="2">
        <f t="shared" si="129"/>
        <v>1.3648300000000007</v>
      </c>
      <c r="G1055" s="2">
        <f t="shared" si="123"/>
        <v>1.3650520000000008</v>
      </c>
      <c r="H1055" s="2">
        <f t="shared" si="127"/>
        <v>1.3334329999999976</v>
      </c>
      <c r="I1055" s="2">
        <f t="array" ref="I1055">SUMPRODUCT(B1039:B1058, (ROW(B1039:B1058)-ROW(B1039)+1)) / (20*21/2)</f>
        <v>1.3648828571428568</v>
      </c>
      <c r="J1055" s="2">
        <f t="shared" si="130"/>
        <v>1.3650540744662947</v>
      </c>
      <c r="K1055" s="2">
        <f t="shared" si="124"/>
        <v>1.3674889483971087</v>
      </c>
    </row>
    <row r="1056" spans="1:11" ht="13.5" x14ac:dyDescent="0.25">
      <c r="A1056" s="3">
        <f>TITRES_STAT!B1059</f>
        <v>43847</v>
      </c>
      <c r="B1056" s="5">
        <f>TITRES_STAT!D1059</f>
        <v>1.3652</v>
      </c>
      <c r="C1056" s="2">
        <f t="shared" si="125"/>
        <v>0</v>
      </c>
      <c r="D1056" s="2">
        <f t="shared" si="126"/>
        <v>1.3652</v>
      </c>
      <c r="E1056" s="2">
        <f t="shared" si="128"/>
        <v>1.3644599999999998</v>
      </c>
      <c r="F1056" s="2">
        <f t="shared" si="129"/>
        <v>1.3648300000000007</v>
      </c>
      <c r="G1056" s="2">
        <f t="shared" si="123"/>
        <v>1.3650520000000008</v>
      </c>
      <c r="H1056" s="2">
        <f t="shared" si="127"/>
        <v>1.3337759999999976</v>
      </c>
      <c r="I1056" s="2">
        <f t="array" ref="I1056">SUMPRODUCT(B1040:B1059, (ROW(B1040:B1059)-ROW(B1040)+1)) / (20*21/2)</f>
        <v>1.364918095238095</v>
      </c>
      <c r="J1056" s="2">
        <f t="shared" si="130"/>
        <v>1.3650679721361714</v>
      </c>
      <c r="K1056" s="2">
        <f t="shared" si="124"/>
        <v>1.3673991857148691</v>
      </c>
    </row>
    <row r="1057" spans="1:11" ht="13.5" x14ac:dyDescent="0.25">
      <c r="A1057" s="3">
        <f>TITRES_STAT!B1060</f>
        <v>43850</v>
      </c>
      <c r="B1057" s="5">
        <f>TITRES_STAT!D1060</f>
        <v>1.3652</v>
      </c>
      <c r="C1057" s="2">
        <f t="shared" si="125"/>
        <v>0</v>
      </c>
      <c r="D1057" s="2">
        <f t="shared" si="126"/>
        <v>1.3652</v>
      </c>
      <c r="E1057" s="2">
        <f t="shared" si="128"/>
        <v>1.3652</v>
      </c>
      <c r="F1057" s="2">
        <f t="shared" si="129"/>
        <v>1.3648300000000007</v>
      </c>
      <c r="G1057" s="2">
        <f t="shared" si="123"/>
        <v>1.3650520000000008</v>
      </c>
      <c r="H1057" s="2">
        <f t="shared" si="127"/>
        <v>1.3341189999999978</v>
      </c>
      <c r="I1057" s="2">
        <f t="array" ref="I1057">SUMPRODUCT(B1041:B1060, (ROW(B1041:B1060)-ROW(B1041)+1)) / (20*21/2)</f>
        <v>1.3649533333333332</v>
      </c>
      <c r="J1057" s="2">
        <f t="shared" si="130"/>
        <v>1.3650805462184408</v>
      </c>
      <c r="K1057" s="2">
        <f t="shared" si="124"/>
        <v>1.3673129431378155</v>
      </c>
    </row>
    <row r="1058" spans="1:11" ht="13.5" x14ac:dyDescent="0.25">
      <c r="A1058" s="3">
        <f>TITRES_STAT!B1061</f>
        <v>43851</v>
      </c>
      <c r="B1058" s="5">
        <f>TITRES_STAT!D1061</f>
        <v>1.3652</v>
      </c>
      <c r="C1058" s="2">
        <f t="shared" si="125"/>
        <v>0</v>
      </c>
      <c r="D1058" s="2">
        <f t="shared" si="126"/>
        <v>1.3652</v>
      </c>
      <c r="E1058" s="2">
        <f t="shared" si="128"/>
        <v>1.3652</v>
      </c>
      <c r="F1058" s="2">
        <f t="shared" si="129"/>
        <v>1.3648300000000007</v>
      </c>
      <c r="G1058" s="2">
        <f t="shared" si="123"/>
        <v>1.3650520000000008</v>
      </c>
      <c r="H1058" s="2">
        <f t="shared" si="127"/>
        <v>1.3344619999999976</v>
      </c>
      <c r="I1058" s="2">
        <f t="array" ref="I1058">SUMPRODUCT(B1042:B1061, (ROW(B1042:B1061)-ROW(B1042)+1)) / (20*21/2)</f>
        <v>1.3649885714285714</v>
      </c>
      <c r="J1058" s="2">
        <f t="shared" si="130"/>
        <v>1.3650919227690657</v>
      </c>
      <c r="K1058" s="2">
        <f t="shared" si="124"/>
        <v>1.3672300826226071</v>
      </c>
    </row>
    <row r="1059" spans="1:11" ht="13.5" x14ac:dyDescent="0.25">
      <c r="A1059" s="3">
        <f>TITRES_STAT!B1062</f>
        <v>43852</v>
      </c>
      <c r="B1059" s="5">
        <f>TITRES_STAT!D1062</f>
        <v>1.3652</v>
      </c>
      <c r="C1059" s="2">
        <f t="shared" si="125"/>
        <v>0</v>
      </c>
      <c r="D1059" s="2">
        <f t="shared" si="126"/>
        <v>1.3652</v>
      </c>
      <c r="E1059" s="2">
        <f t="shared" si="128"/>
        <v>1.3652</v>
      </c>
      <c r="F1059" s="2">
        <f t="shared" si="129"/>
        <v>1.3648300000000007</v>
      </c>
      <c r="G1059" s="2">
        <f t="shared" si="123"/>
        <v>1.3650520000000008</v>
      </c>
      <c r="H1059" s="2">
        <f t="shared" si="127"/>
        <v>1.3348049999999978</v>
      </c>
      <c r="I1059" s="2">
        <f t="array" ref="I1059">SUMPRODUCT(B1043:B1062, (ROW(B1043:B1062)-ROW(B1043)+1)) / (20*21/2)</f>
        <v>1.3650238095238094</v>
      </c>
      <c r="J1059" s="2">
        <f t="shared" si="130"/>
        <v>1.3651022158386785</v>
      </c>
      <c r="K1059" s="2">
        <f t="shared" si="124"/>
        <v>1.3671504715393676</v>
      </c>
    </row>
    <row r="1060" spans="1:11" ht="13.5" x14ac:dyDescent="0.25">
      <c r="A1060" s="3">
        <f>TITRES_STAT!B1063</f>
        <v>43853</v>
      </c>
      <c r="B1060" s="5">
        <f>TITRES_STAT!D1063</f>
        <v>1.3652</v>
      </c>
      <c r="C1060" s="2">
        <f t="shared" si="125"/>
        <v>0</v>
      </c>
      <c r="D1060" s="2">
        <f t="shared" si="126"/>
        <v>1.3652</v>
      </c>
      <c r="E1060" s="2">
        <f t="shared" si="128"/>
        <v>1.3652</v>
      </c>
      <c r="F1060" s="2">
        <f t="shared" si="129"/>
        <v>1.3648300000000007</v>
      </c>
      <c r="G1060" s="2">
        <f t="shared" si="123"/>
        <v>1.3650520000000008</v>
      </c>
      <c r="H1060" s="2">
        <f t="shared" si="127"/>
        <v>1.3351479999999976</v>
      </c>
      <c r="I1060" s="2">
        <f t="array" ref="I1060">SUMPRODUCT(B1044:B1063, (ROW(B1044:B1063)-ROW(B1044)+1)) / (20*21/2)</f>
        <v>1.3650590476190476</v>
      </c>
      <c r="J1060" s="2">
        <f t="shared" si="130"/>
        <v>1.3651115286159474</v>
      </c>
      <c r="K1060" s="2">
        <f t="shared" si="124"/>
        <v>1.3670739824593925</v>
      </c>
    </row>
    <row r="1061" spans="1:11" ht="13.5" x14ac:dyDescent="0.25">
      <c r="A1061" s="3">
        <f>TITRES_STAT!B1064</f>
        <v>43854</v>
      </c>
      <c r="B1061" s="5">
        <f>TITRES_STAT!D1064</f>
        <v>1.3652</v>
      </c>
      <c r="C1061" s="2">
        <f t="shared" si="125"/>
        <v>0</v>
      </c>
      <c r="D1061" s="2">
        <f t="shared" si="126"/>
        <v>1.3652</v>
      </c>
      <c r="E1061" s="2">
        <f t="shared" si="128"/>
        <v>1.3652</v>
      </c>
      <c r="F1061" s="2">
        <f t="shared" si="129"/>
        <v>1.3648300000000007</v>
      </c>
      <c r="G1061" s="2">
        <f t="shared" si="123"/>
        <v>1.3650520000000008</v>
      </c>
      <c r="H1061" s="2">
        <f t="shared" si="127"/>
        <v>1.3354909999999975</v>
      </c>
      <c r="I1061" s="2">
        <f t="array" ref="I1061">SUMPRODUCT(B1045:B1064, (ROW(B1045:B1064)-ROW(B1045)+1)) / (20*21/2)</f>
        <v>1.3650942857142858</v>
      </c>
      <c r="J1061" s="2">
        <f t="shared" si="130"/>
        <v>1.3651199544620478</v>
      </c>
      <c r="K1061" s="2">
        <f t="shared" si="124"/>
        <v>1.3670004929511812</v>
      </c>
    </row>
    <row r="1062" spans="1:11" ht="13.5" x14ac:dyDescent="0.25">
      <c r="A1062" s="3">
        <f>TITRES_STAT!B1065</f>
        <v>43857</v>
      </c>
      <c r="B1062" s="5">
        <f>TITRES_STAT!D1065</f>
        <v>1.3652</v>
      </c>
      <c r="C1062" s="2">
        <f t="shared" si="125"/>
        <v>0</v>
      </c>
      <c r="D1062" s="2">
        <f t="shared" si="126"/>
        <v>1.3652</v>
      </c>
      <c r="E1062" s="2">
        <f t="shared" si="128"/>
        <v>1.3652</v>
      </c>
      <c r="F1062" s="2">
        <f t="shared" si="129"/>
        <v>1.3648300000000007</v>
      </c>
      <c r="G1062" s="2">
        <f t="shared" si="123"/>
        <v>1.3650520000000008</v>
      </c>
      <c r="H1062" s="2">
        <f t="shared" si="127"/>
        <v>1.3358339999999975</v>
      </c>
      <c r="I1062" s="2">
        <f t="array" ref="I1062">SUMPRODUCT(B1046:B1065, (ROW(B1046:B1065)-ROW(B1046)+1)) / (20*21/2)</f>
        <v>1.3651295238095236</v>
      </c>
      <c r="J1062" s="2">
        <f t="shared" si="130"/>
        <v>1.3651275778466148</v>
      </c>
      <c r="K1062" s="2">
        <f t="shared" si="124"/>
        <v>1.3669298853844682</v>
      </c>
    </row>
    <row r="1063" spans="1:11" ht="13.5" x14ac:dyDescent="0.25">
      <c r="A1063" s="3">
        <f>TITRES_STAT!B1066</f>
        <v>43858</v>
      </c>
      <c r="B1063" s="5">
        <f>TITRES_STAT!D1066</f>
        <v>1.3652</v>
      </c>
      <c r="C1063" s="2">
        <f t="shared" si="125"/>
        <v>0</v>
      </c>
      <c r="D1063" s="2">
        <f t="shared" si="126"/>
        <v>1.3652</v>
      </c>
      <c r="E1063" s="2">
        <f t="shared" si="128"/>
        <v>1.3652</v>
      </c>
      <c r="F1063" s="2">
        <f t="shared" si="129"/>
        <v>1.3648300000000007</v>
      </c>
      <c r="G1063" s="2">
        <f t="shared" si="123"/>
        <v>1.3650520000000008</v>
      </c>
      <c r="H1063" s="2">
        <f t="shared" si="127"/>
        <v>1.3361769999999975</v>
      </c>
      <c r="I1063" s="2">
        <f t="array" ref="I1063">SUMPRODUCT(B1047:B1066, (ROW(B1047:B1066)-ROW(B1047)+1)) / (20*21/2)</f>
        <v>1.3651647619047618</v>
      </c>
      <c r="J1063" s="2">
        <f t="shared" si="130"/>
        <v>1.3651344751945562</v>
      </c>
      <c r="K1063" s="2">
        <f t="shared" si="124"/>
        <v>1.3668620467419401</v>
      </c>
    </row>
    <row r="1064" spans="1:11" ht="13.5" x14ac:dyDescent="0.25">
      <c r="A1064" s="3">
        <f>TITRES_STAT!B1067</f>
        <v>43859</v>
      </c>
      <c r="B1064" s="5">
        <f>TITRES_STAT!D1067</f>
        <v>1.3652</v>
      </c>
      <c r="C1064" s="2">
        <f t="shared" si="125"/>
        <v>0</v>
      </c>
      <c r="D1064" s="2">
        <f t="shared" si="126"/>
        <v>1.3652</v>
      </c>
      <c r="E1064" s="2">
        <f t="shared" si="128"/>
        <v>1.3652</v>
      </c>
      <c r="F1064" s="2">
        <f t="shared" si="129"/>
        <v>1.3648300000000007</v>
      </c>
      <c r="G1064" s="2">
        <f t="shared" si="123"/>
        <v>1.3650520000000008</v>
      </c>
      <c r="H1064" s="2">
        <f t="shared" si="127"/>
        <v>1.3366569999999973</v>
      </c>
      <c r="I1064" s="2">
        <f t="array" ref="I1064">SUMPRODUCT(B1048:B1067, (ROW(B1048:B1067)-ROW(B1048)+1)) / (20*21/2)</f>
        <v>1.3652</v>
      </c>
      <c r="J1064" s="2">
        <f t="shared" si="130"/>
        <v>1.3651407156522177</v>
      </c>
      <c r="K1064" s="2">
        <f t="shared" si="124"/>
        <v>1.3667968684383347</v>
      </c>
    </row>
    <row r="1065" spans="1:11" ht="13.5" x14ac:dyDescent="0.25">
      <c r="A1065" s="3">
        <f>TITRES_STAT!B1068</f>
        <v>43860</v>
      </c>
      <c r="B1065" s="5">
        <f>TITRES_STAT!D1068</f>
        <v>1.3652</v>
      </c>
      <c r="C1065" s="2">
        <f t="shared" si="125"/>
        <v>0</v>
      </c>
      <c r="D1065" s="2">
        <f t="shared" si="126"/>
        <v>1.3652</v>
      </c>
      <c r="E1065" s="2">
        <f t="shared" si="128"/>
        <v>1.3652</v>
      </c>
      <c r="F1065" s="2">
        <f t="shared" si="129"/>
        <v>1.3648300000000007</v>
      </c>
      <c r="G1065" s="2">
        <f t="shared" si="123"/>
        <v>1.3650520000000008</v>
      </c>
      <c r="H1065" s="2">
        <f t="shared" si="127"/>
        <v>1.3371369999999974</v>
      </c>
      <c r="I1065" s="2">
        <f t="array" ref="I1065">SUMPRODUCT(B1049:B1068, (ROW(B1049:B1068)-ROW(B1049)+1)) / (20*21/2)</f>
        <v>1.3652</v>
      </c>
      <c r="J1065" s="2">
        <f t="shared" si="130"/>
        <v>1.3651463617805781</v>
      </c>
      <c r="K1065" s="2">
        <f t="shared" si="124"/>
        <v>1.3667342461466354</v>
      </c>
    </row>
    <row r="1066" spans="1:11" ht="13.5" x14ac:dyDescent="0.25">
      <c r="A1066" s="3">
        <f>TITRES_STAT!B1069</f>
        <v>43861</v>
      </c>
      <c r="B1066" s="5">
        <f>TITRES_STAT!D1069</f>
        <v>1.3652</v>
      </c>
      <c r="C1066" s="2">
        <f t="shared" si="125"/>
        <v>0</v>
      </c>
      <c r="D1066" s="2">
        <f t="shared" si="126"/>
        <v>1.3652</v>
      </c>
      <c r="E1066" s="2">
        <f t="shared" si="128"/>
        <v>1.3652</v>
      </c>
      <c r="F1066" s="2">
        <f t="shared" si="129"/>
        <v>1.3648300000000007</v>
      </c>
      <c r="G1066" s="2">
        <f t="shared" si="123"/>
        <v>1.3650520000000008</v>
      </c>
      <c r="H1066" s="2">
        <f t="shared" si="127"/>
        <v>1.3376169999999974</v>
      </c>
      <c r="I1066" s="2">
        <f t="array" ref="I1066">SUMPRODUCT(B1050:B1069, (ROW(B1050:B1069)-ROW(B1050)+1)) / (20*21/2)</f>
        <v>1.3652</v>
      </c>
      <c r="J1066" s="2">
        <f t="shared" si="130"/>
        <v>1.3651514701824279</v>
      </c>
      <c r="K1066" s="2">
        <f t="shared" si="124"/>
        <v>1.3666740796310812</v>
      </c>
    </row>
    <row r="1067" spans="1:11" ht="13.5" x14ac:dyDescent="0.25">
      <c r="A1067" s="3">
        <f>TITRES_STAT!B1070</f>
        <v>43864</v>
      </c>
      <c r="B1067" s="5">
        <f>TITRES_STAT!D1070</f>
        <v>1.3652</v>
      </c>
      <c r="C1067" s="2">
        <f t="shared" si="125"/>
        <v>0</v>
      </c>
      <c r="D1067" s="2">
        <f t="shared" si="126"/>
        <v>1.3652</v>
      </c>
      <c r="E1067" s="2">
        <f t="shared" si="128"/>
        <v>1.3652</v>
      </c>
      <c r="F1067" s="2">
        <f t="shared" si="129"/>
        <v>1.3652000000000006</v>
      </c>
      <c r="G1067" s="2">
        <f t="shared" si="123"/>
        <v>1.3650520000000008</v>
      </c>
      <c r="H1067" s="2">
        <f t="shared" si="127"/>
        <v>1.3380969999999974</v>
      </c>
      <c r="I1067" s="2">
        <f t="array" ref="I1067">SUMPRODUCT(B1051:B1070, (ROW(B1051:B1070)-ROW(B1051)+1)) / (20*21/2)</f>
        <v>1.3652</v>
      </c>
      <c r="J1067" s="2">
        <f t="shared" si="130"/>
        <v>1.3651560920698158</v>
      </c>
      <c r="K1067" s="2">
        <f t="shared" si="124"/>
        <v>1.3666162725867252</v>
      </c>
    </row>
    <row r="1068" spans="1:11" ht="13.5" x14ac:dyDescent="0.25">
      <c r="A1068" s="3">
        <f>TITRES_STAT!B1071</f>
        <v>43865</v>
      </c>
      <c r="B1068" s="5">
        <f>TITRES_STAT!D1071</f>
        <v>1.3652</v>
      </c>
      <c r="C1068" s="2">
        <f t="shared" si="125"/>
        <v>0</v>
      </c>
      <c r="D1068" s="2">
        <f t="shared" si="126"/>
        <v>1.3652</v>
      </c>
      <c r="E1068" s="2">
        <f t="shared" si="128"/>
        <v>1.3652</v>
      </c>
      <c r="F1068" s="2">
        <f t="shared" si="129"/>
        <v>1.3652000000000006</v>
      </c>
      <c r="G1068" s="2">
        <f t="shared" si="123"/>
        <v>1.3650520000000008</v>
      </c>
      <c r="H1068" s="2">
        <f t="shared" si="127"/>
        <v>1.338576999999997</v>
      </c>
      <c r="I1068" s="2">
        <f t="array" ref="I1068">SUMPRODUCT(B1052:B1071, (ROW(B1052:B1071)-ROW(B1052)+1)) / (20*21/2)</f>
        <v>1.3652</v>
      </c>
      <c r="J1068" s="2">
        <f t="shared" si="130"/>
        <v>1.3651602737774524</v>
      </c>
      <c r="K1068" s="2">
        <f t="shared" si="124"/>
        <v>1.3665607324852851</v>
      </c>
    </row>
    <row r="1069" spans="1:11" ht="13.5" x14ac:dyDescent="0.25">
      <c r="A1069" s="3">
        <f>TITRES_STAT!B1072</f>
        <v>43866</v>
      </c>
      <c r="B1069" s="5">
        <f>TITRES_STAT!D1072</f>
        <v>1.3652</v>
      </c>
      <c r="C1069" s="2">
        <f t="shared" si="125"/>
        <v>0</v>
      </c>
      <c r="D1069" s="2">
        <f t="shared" si="126"/>
        <v>1.3652</v>
      </c>
      <c r="E1069" s="2">
        <f t="shared" si="128"/>
        <v>1.3652</v>
      </c>
      <c r="F1069" s="2">
        <f t="shared" si="129"/>
        <v>1.3652000000000006</v>
      </c>
      <c r="G1069" s="2">
        <f t="shared" si="123"/>
        <v>1.3650520000000008</v>
      </c>
      <c r="H1069" s="2">
        <f t="shared" si="127"/>
        <v>1.3390569999999971</v>
      </c>
      <c r="I1069" s="2">
        <f t="array" ref="I1069">SUMPRODUCT(B1053:B1072, (ROW(B1053:B1072)-ROW(B1053)+1)) / (20*21/2)</f>
        <v>1.3652</v>
      </c>
      <c r="J1069" s="2">
        <f t="shared" si="130"/>
        <v>1.365164057227219</v>
      </c>
      <c r="K1069" s="2">
        <f t="shared" si="124"/>
        <v>1.3665073704270387</v>
      </c>
    </row>
    <row r="1070" spans="1:11" ht="13.5" x14ac:dyDescent="0.25">
      <c r="A1070" s="3">
        <f>TITRES_STAT!B1073</f>
        <v>43867</v>
      </c>
      <c r="B1070" s="5">
        <f>TITRES_STAT!D1073</f>
        <v>1.3652</v>
      </c>
      <c r="C1070" s="2">
        <f t="shared" si="125"/>
        <v>0</v>
      </c>
      <c r="D1070" s="2">
        <f t="shared" si="126"/>
        <v>1.3652</v>
      </c>
      <c r="E1070" s="2">
        <f t="shared" si="128"/>
        <v>1.3652</v>
      </c>
      <c r="F1070" s="2">
        <f t="shared" si="129"/>
        <v>1.3652000000000006</v>
      </c>
      <c r="G1070" s="2">
        <f t="shared" si="123"/>
        <v>1.3650520000000008</v>
      </c>
      <c r="H1070" s="2">
        <f t="shared" si="127"/>
        <v>1.3395369999999971</v>
      </c>
      <c r="I1070" s="2">
        <f t="array" ref="I1070">SUMPRODUCT(B1054:B1073, (ROW(B1054:B1073)-ROW(B1054)+1)) / (20*21/2)</f>
        <v>1.3652</v>
      </c>
      <c r="J1070" s="2">
        <f t="shared" si="130"/>
        <v>1.3651674803484364</v>
      </c>
      <c r="K1070" s="2">
        <f t="shared" si="124"/>
        <v>1.3664561009985274</v>
      </c>
    </row>
    <row r="1071" spans="1:11" ht="13.5" x14ac:dyDescent="0.25">
      <c r="A1071" s="3">
        <f>TITRES_STAT!B1074</f>
        <v>43868</v>
      </c>
      <c r="B1071" s="5">
        <f>TITRES_STAT!D1074</f>
        <v>1.3652</v>
      </c>
      <c r="C1071" s="2">
        <f t="shared" si="125"/>
        <v>0</v>
      </c>
      <c r="D1071" s="2">
        <f t="shared" si="126"/>
        <v>1.3652</v>
      </c>
      <c r="E1071" s="2">
        <f t="shared" si="128"/>
        <v>1.3652</v>
      </c>
      <c r="F1071" s="2">
        <f t="shared" si="129"/>
        <v>1.3652000000000006</v>
      </c>
      <c r="G1071" s="2">
        <f t="shared" si="123"/>
        <v>1.3650520000000008</v>
      </c>
      <c r="H1071" s="2">
        <f t="shared" si="127"/>
        <v>1.3400169999999971</v>
      </c>
      <c r="I1071" s="2">
        <f t="array" ref="I1071">SUMPRODUCT(B1055:B1074, (ROW(B1055:B1074)-ROW(B1055)+1)) / (20*21/2)</f>
        <v>1.3652</v>
      </c>
      <c r="J1071" s="2">
        <f t="shared" si="130"/>
        <v>1.3651705774581091</v>
      </c>
      <c r="K1071" s="2">
        <f t="shared" si="124"/>
        <v>1.3664068421358402</v>
      </c>
    </row>
    <row r="1072" spans="1:11" ht="13.5" x14ac:dyDescent="0.25">
      <c r="A1072" s="3">
        <f>TITRES_STAT!B1075</f>
        <v>43871</v>
      </c>
      <c r="B1072" s="5">
        <f>TITRES_STAT!D1075</f>
        <v>1.3652</v>
      </c>
      <c r="C1072" s="2">
        <f t="shared" si="125"/>
        <v>0</v>
      </c>
      <c r="D1072" s="2">
        <f t="shared" si="126"/>
        <v>1.3652</v>
      </c>
      <c r="E1072" s="2">
        <f t="shared" si="128"/>
        <v>1.3652</v>
      </c>
      <c r="F1072" s="2">
        <f t="shared" si="129"/>
        <v>1.3652000000000006</v>
      </c>
      <c r="G1072" s="2">
        <f t="shared" si="123"/>
        <v>1.3650520000000008</v>
      </c>
      <c r="H1072" s="2">
        <f t="shared" si="127"/>
        <v>1.3404969999999969</v>
      </c>
      <c r="I1072" s="2">
        <f t="array" ref="I1072">SUMPRODUCT(B1056:B1075, (ROW(B1056:B1075)-ROW(B1056)+1)) / (20*21/2)</f>
        <v>1.3652</v>
      </c>
      <c r="J1072" s="2">
        <f t="shared" si="130"/>
        <v>1.3651733796049559</v>
      </c>
      <c r="K1072" s="2">
        <f t="shared" si="124"/>
        <v>1.3663595149932584</v>
      </c>
    </row>
    <row r="1073" spans="1:11" ht="13.5" x14ac:dyDescent="0.25">
      <c r="A1073" s="3">
        <f>TITRES_STAT!B1076</f>
        <v>43872</v>
      </c>
      <c r="B1073" s="5">
        <f>TITRES_STAT!D1076</f>
        <v>1.3652</v>
      </c>
      <c r="C1073" s="2">
        <f t="shared" si="125"/>
        <v>0</v>
      </c>
      <c r="D1073" s="2">
        <f t="shared" si="126"/>
        <v>1.3652</v>
      </c>
      <c r="E1073" s="2">
        <f t="shared" si="128"/>
        <v>1.3652</v>
      </c>
      <c r="F1073" s="2">
        <f t="shared" si="129"/>
        <v>1.3652000000000006</v>
      </c>
      <c r="G1073" s="2">
        <f t="shared" si="123"/>
        <v>1.3650520000000013</v>
      </c>
      <c r="H1073" s="2">
        <f t="shared" si="127"/>
        <v>1.340976999999997</v>
      </c>
      <c r="I1073" s="2">
        <f t="array" ref="I1073">SUMPRODUCT(B1057:B1076, (ROW(B1057:B1076)-ROW(B1057)+1)) / (20*21/2)</f>
        <v>1.3652</v>
      </c>
      <c r="J1073" s="2">
        <f t="shared" si="130"/>
        <v>1.3651759148806744</v>
      </c>
      <c r="K1073" s="2">
        <f t="shared" si="124"/>
        <v>1.3663140438170522</v>
      </c>
    </row>
    <row r="1074" spans="1:11" ht="13.5" x14ac:dyDescent="0.25">
      <c r="A1074" s="3">
        <f>TITRES_STAT!B1077</f>
        <v>43873</v>
      </c>
      <c r="B1074" s="5">
        <f>TITRES_STAT!D1077</f>
        <v>1.3652</v>
      </c>
      <c r="C1074" s="2">
        <f t="shared" si="125"/>
        <v>0</v>
      </c>
      <c r="D1074" s="2">
        <f t="shared" si="126"/>
        <v>1.3652</v>
      </c>
      <c r="E1074" s="2">
        <f t="shared" si="128"/>
        <v>1.3652</v>
      </c>
      <c r="F1074" s="2">
        <f t="shared" si="129"/>
        <v>1.3652000000000006</v>
      </c>
      <c r="G1074" s="2">
        <f t="shared" ref="G1074:G1137" si="131">AVERAGE(B1025:B1074)</f>
        <v>1.3650520000000013</v>
      </c>
      <c r="H1074" s="2">
        <f t="shared" si="127"/>
        <v>1.3414569999999972</v>
      </c>
      <c r="I1074" s="2">
        <f t="array" ref="I1074">SUMPRODUCT(B1058:B1077, (ROW(B1058:B1077)-ROW(B1058)+1)) / (20*21/2)</f>
        <v>1.3652</v>
      </c>
      <c r="J1074" s="2">
        <f t="shared" si="130"/>
        <v>1.3651782087015627</v>
      </c>
      <c r="K1074" s="2">
        <f t="shared" si="124"/>
        <v>1.3662703558242266</v>
      </c>
    </row>
    <row r="1075" spans="1:11" ht="13.5" x14ac:dyDescent="0.25">
      <c r="A1075" s="3">
        <f>TITRES_STAT!B1078</f>
        <v>43874</v>
      </c>
      <c r="B1075" s="5">
        <f>TITRES_STAT!D1078</f>
        <v>1.3652</v>
      </c>
      <c r="C1075" s="2">
        <f t="shared" si="125"/>
        <v>0</v>
      </c>
      <c r="D1075" s="2">
        <f t="shared" si="126"/>
        <v>1.3652</v>
      </c>
      <c r="E1075" s="2">
        <f t="shared" si="128"/>
        <v>1.3652</v>
      </c>
      <c r="F1075" s="2">
        <f t="shared" si="129"/>
        <v>1.3652000000000006</v>
      </c>
      <c r="G1075" s="2">
        <f t="shared" si="131"/>
        <v>1.3650520000000013</v>
      </c>
      <c r="H1075" s="2">
        <f t="shared" si="127"/>
        <v>1.3419369999999973</v>
      </c>
      <c r="I1075" s="2">
        <f t="array" ref="I1075">SUMPRODUCT(B1059:B1078, (ROW(B1059:B1078)-ROW(B1059)+1)) / (20*21/2)</f>
        <v>1.3652</v>
      </c>
      <c r="J1075" s="2">
        <f t="shared" si="130"/>
        <v>1.3651802840633187</v>
      </c>
      <c r="K1075" s="2">
        <f t="shared" ref="K1075:K1138" si="132">$K$4*B1075+(1-$K$4)*K1074</f>
        <v>1.3662283810860216</v>
      </c>
    </row>
    <row r="1076" spans="1:11" ht="13.5" x14ac:dyDescent="0.25">
      <c r="A1076" s="3">
        <f>TITRES_STAT!B1079</f>
        <v>43875</v>
      </c>
      <c r="B1076" s="5">
        <f>TITRES_STAT!D1079</f>
        <v>1.3652</v>
      </c>
      <c r="C1076" s="2">
        <f t="shared" si="125"/>
        <v>0</v>
      </c>
      <c r="D1076" s="2">
        <f t="shared" si="126"/>
        <v>1.3652</v>
      </c>
      <c r="E1076" s="2">
        <f t="shared" si="128"/>
        <v>1.3652</v>
      </c>
      <c r="F1076" s="2">
        <f t="shared" si="129"/>
        <v>1.3652000000000006</v>
      </c>
      <c r="G1076" s="2">
        <f t="shared" si="131"/>
        <v>1.3650520000000013</v>
      </c>
      <c r="H1076" s="2">
        <f t="shared" si="127"/>
        <v>1.3424169999999969</v>
      </c>
      <c r="I1076" s="2">
        <f t="array" ref="I1076">SUMPRODUCT(B1060:B1079, (ROW(B1060:B1079)-ROW(B1060)+1)) / (20*21/2)</f>
        <v>1.3652</v>
      </c>
      <c r="J1076" s="2">
        <f t="shared" si="130"/>
        <v>1.3651821617715743</v>
      </c>
      <c r="K1076" s="2">
        <f t="shared" si="132"/>
        <v>1.3661880524159817</v>
      </c>
    </row>
    <row r="1077" spans="1:11" ht="13.5" x14ac:dyDescent="0.25">
      <c r="A1077" s="3">
        <f>TITRES_STAT!B1080</f>
        <v>43878</v>
      </c>
      <c r="B1077" s="5">
        <f>TITRES_STAT!D1080</f>
        <v>1.3652</v>
      </c>
      <c r="C1077" s="2">
        <f t="shared" si="125"/>
        <v>0</v>
      </c>
      <c r="D1077" s="2">
        <f t="shared" si="126"/>
        <v>1.3652</v>
      </c>
      <c r="E1077" s="2">
        <f t="shared" si="128"/>
        <v>1.3652</v>
      </c>
      <c r="F1077" s="2">
        <f t="shared" si="129"/>
        <v>1.3652000000000006</v>
      </c>
      <c r="G1077" s="2">
        <f t="shared" si="131"/>
        <v>1.3650520000000013</v>
      </c>
      <c r="H1077" s="2">
        <f t="shared" si="127"/>
        <v>1.3428969999999969</v>
      </c>
      <c r="I1077" s="2">
        <f t="array" ref="I1077">SUMPRODUCT(B1061:B1080, (ROW(B1061:B1080)-ROW(B1061)+1)) / (20*21/2)</f>
        <v>1.3652</v>
      </c>
      <c r="J1077" s="2">
        <f t="shared" si="130"/>
        <v>1.365183860650472</v>
      </c>
      <c r="K1077" s="2">
        <f t="shared" si="132"/>
        <v>1.3661493052624138</v>
      </c>
    </row>
    <row r="1078" spans="1:11" ht="13.5" x14ac:dyDescent="0.25">
      <c r="A1078" s="3">
        <f>TITRES_STAT!B1081</f>
        <v>43879</v>
      </c>
      <c r="B1078" s="5">
        <f>TITRES_STAT!D1081</f>
        <v>1.3652</v>
      </c>
      <c r="C1078" s="2">
        <f t="shared" si="125"/>
        <v>0</v>
      </c>
      <c r="D1078" s="2">
        <f t="shared" si="126"/>
        <v>1.3652</v>
      </c>
      <c r="E1078" s="2">
        <f t="shared" si="128"/>
        <v>1.3652</v>
      </c>
      <c r="F1078" s="2">
        <f t="shared" si="129"/>
        <v>1.3652000000000006</v>
      </c>
      <c r="G1078" s="2">
        <f t="shared" si="131"/>
        <v>1.3650520000000013</v>
      </c>
      <c r="H1078" s="2">
        <f t="shared" si="127"/>
        <v>1.3433769999999969</v>
      </c>
      <c r="I1078" s="2">
        <f t="array" ref="I1078">SUMPRODUCT(B1062:B1081, (ROW(B1062:B1081)-ROW(B1062)+1)) / (20*21/2)</f>
        <v>1.3652</v>
      </c>
      <c r="J1078" s="2">
        <f t="shared" si="130"/>
        <v>1.3651853977313795</v>
      </c>
      <c r="K1078" s="2">
        <f t="shared" si="132"/>
        <v>1.3661120776050644</v>
      </c>
    </row>
    <row r="1079" spans="1:11" ht="13.5" x14ac:dyDescent="0.25">
      <c r="A1079" s="3">
        <f>TITRES_STAT!B1082</f>
        <v>43880</v>
      </c>
      <c r="B1079" s="5">
        <f>TITRES_STAT!D1082</f>
        <v>1.3652</v>
      </c>
      <c r="C1079" s="2">
        <f t="shared" si="125"/>
        <v>0</v>
      </c>
      <c r="D1079" s="2">
        <f t="shared" si="126"/>
        <v>1.3652</v>
      </c>
      <c r="E1079" s="2">
        <f t="shared" si="128"/>
        <v>1.3652</v>
      </c>
      <c r="F1079" s="2">
        <f t="shared" si="129"/>
        <v>1.3652000000000006</v>
      </c>
      <c r="G1079" s="2">
        <f t="shared" si="131"/>
        <v>1.3650520000000013</v>
      </c>
      <c r="H1079" s="2">
        <f t="shared" si="127"/>
        <v>1.343856999999997</v>
      </c>
      <c r="I1079" s="2">
        <f t="array" ref="I1079">SUMPRODUCT(B1063:B1082, (ROW(B1063:B1082)-ROW(B1063)+1)) / (20*21/2)</f>
        <v>1.3652</v>
      </c>
      <c r="J1079" s="2">
        <f t="shared" si="130"/>
        <v>1.3651867884236291</v>
      </c>
      <c r="K1079" s="2">
        <f t="shared" si="132"/>
        <v>1.3660763098558462</v>
      </c>
    </row>
    <row r="1080" spans="1:11" ht="13.5" x14ac:dyDescent="0.25">
      <c r="A1080" s="3">
        <f>TITRES_STAT!B1083</f>
        <v>43881</v>
      </c>
      <c r="B1080" s="5">
        <f>TITRES_STAT!D1083</f>
        <v>1.3652</v>
      </c>
      <c r="C1080" s="2">
        <f t="shared" si="125"/>
        <v>0</v>
      </c>
      <c r="D1080" s="2">
        <f t="shared" si="126"/>
        <v>1.3652</v>
      </c>
      <c r="E1080" s="2">
        <f t="shared" si="128"/>
        <v>1.3652</v>
      </c>
      <c r="F1080" s="2">
        <f t="shared" si="129"/>
        <v>1.3652000000000006</v>
      </c>
      <c r="G1080" s="2">
        <f t="shared" si="131"/>
        <v>1.3650520000000013</v>
      </c>
      <c r="H1080" s="2">
        <f t="shared" si="127"/>
        <v>1.344336999999997</v>
      </c>
      <c r="I1080" s="2">
        <f t="array" ref="I1080">SUMPRODUCT(B1064:B1083, (ROW(B1064:B1083)-ROW(B1064)+1)) / (20*21/2)</f>
        <v>1.3652</v>
      </c>
      <c r="J1080" s="2">
        <f t="shared" si="130"/>
        <v>1.3651880466689978</v>
      </c>
      <c r="K1080" s="2">
        <f t="shared" si="132"/>
        <v>1.3660419447634602</v>
      </c>
    </row>
    <row r="1081" spans="1:11" ht="13.5" x14ac:dyDescent="0.25">
      <c r="A1081" s="3">
        <f>TITRES_STAT!B1084</f>
        <v>43882</v>
      </c>
      <c r="B1081" s="5">
        <f>TITRES_STAT!D1084</f>
        <v>1.3652</v>
      </c>
      <c r="C1081" s="2">
        <f t="shared" si="125"/>
        <v>0</v>
      </c>
      <c r="D1081" s="2">
        <f t="shared" si="126"/>
        <v>1.3652</v>
      </c>
      <c r="E1081" s="2">
        <f t="shared" si="128"/>
        <v>1.3652</v>
      </c>
      <c r="F1081" s="2">
        <f t="shared" si="129"/>
        <v>1.3652000000000006</v>
      </c>
      <c r="G1081" s="2">
        <f t="shared" si="131"/>
        <v>1.3650520000000013</v>
      </c>
      <c r="H1081" s="2">
        <f t="shared" si="127"/>
        <v>1.344816999999997</v>
      </c>
      <c r="I1081" s="2">
        <f t="array" ref="I1081">SUMPRODUCT(B1065:B1084, (ROW(B1065:B1084)-ROW(B1065)+1)) / (20*21/2)</f>
        <v>1.365904761904762</v>
      </c>
      <c r="J1081" s="2">
        <f t="shared" si="130"/>
        <v>1.3651891850814744</v>
      </c>
      <c r="K1081" s="2">
        <f t="shared" si="132"/>
        <v>1.3660089273217559</v>
      </c>
    </row>
    <row r="1082" spans="1:11" ht="13.5" x14ac:dyDescent="0.25">
      <c r="A1082" s="3">
        <f>TITRES_STAT!B1085</f>
        <v>43885</v>
      </c>
      <c r="B1082" s="5">
        <f>TITRES_STAT!D1085</f>
        <v>1.3652</v>
      </c>
      <c r="C1082" s="2">
        <f t="shared" si="125"/>
        <v>0</v>
      </c>
      <c r="D1082" s="2">
        <f t="shared" si="126"/>
        <v>1.3652</v>
      </c>
      <c r="E1082" s="2">
        <f t="shared" si="128"/>
        <v>1.3652</v>
      </c>
      <c r="F1082" s="2">
        <f t="shared" si="129"/>
        <v>1.3652000000000006</v>
      </c>
      <c r="G1082" s="2">
        <f t="shared" si="131"/>
        <v>1.3650520000000013</v>
      </c>
      <c r="H1082" s="2">
        <f t="shared" si="127"/>
        <v>1.3452969999999969</v>
      </c>
      <c r="I1082" s="2">
        <f t="array" ref="I1082">SUMPRODUCT(B1066:B1085, (ROW(B1066:B1085)-ROW(B1066)+1)) / (20*21/2)</f>
        <v>1.366574285714286</v>
      </c>
      <c r="J1082" s="2">
        <f t="shared" si="130"/>
        <v>1.365190215073715</v>
      </c>
      <c r="K1082" s="2">
        <f t="shared" si="132"/>
        <v>1.3659772046816872</v>
      </c>
    </row>
    <row r="1083" spans="1:11" ht="13.5" x14ac:dyDescent="0.25">
      <c r="A1083" s="3">
        <f>TITRES_STAT!B1086</f>
        <v>43886</v>
      </c>
      <c r="B1083" s="5">
        <f>TITRES_STAT!D1086</f>
        <v>1.3652</v>
      </c>
      <c r="C1083" s="2">
        <f t="shared" si="125"/>
        <v>0</v>
      </c>
      <c r="D1083" s="2">
        <f t="shared" si="126"/>
        <v>1.3652</v>
      </c>
      <c r="E1083" s="2">
        <f t="shared" si="128"/>
        <v>1.3652</v>
      </c>
      <c r="F1083" s="2">
        <f t="shared" si="129"/>
        <v>1.3652000000000006</v>
      </c>
      <c r="G1083" s="2">
        <f t="shared" si="131"/>
        <v>1.3650520000000013</v>
      </c>
      <c r="H1083" s="2">
        <f t="shared" si="127"/>
        <v>1.3457769999999969</v>
      </c>
      <c r="I1083" s="2">
        <f t="array" ref="I1083">SUMPRODUCT(B1067:B1086, (ROW(B1067:B1086)-ROW(B1067)+1)) / (20*21/2)</f>
        <v>1.3672085714285716</v>
      </c>
      <c r="J1083" s="2">
        <f t="shared" si="130"/>
        <v>1.3651911469714564</v>
      </c>
      <c r="K1083" s="2">
        <f t="shared" si="132"/>
        <v>1.3659467260667191</v>
      </c>
    </row>
    <row r="1084" spans="1:11" ht="13.5" x14ac:dyDescent="0.25">
      <c r="A1084" s="3">
        <f>TITRES_STAT!B1087</f>
        <v>43887</v>
      </c>
      <c r="B1084" s="5">
        <f>TITRES_STAT!D1087</f>
        <v>1.3726</v>
      </c>
      <c r="C1084" s="2">
        <f t="shared" si="125"/>
        <v>7.4000000000000732E-3</v>
      </c>
      <c r="D1084" s="2">
        <f t="shared" si="126"/>
        <v>1.3666800000000001</v>
      </c>
      <c r="E1084" s="2">
        <f t="shared" si="128"/>
        <v>1.3659399999999999</v>
      </c>
      <c r="F1084" s="2">
        <f t="shared" si="129"/>
        <v>1.3655700000000004</v>
      </c>
      <c r="G1084" s="2">
        <f t="shared" si="131"/>
        <v>1.3652000000000013</v>
      </c>
      <c r="H1084" s="2">
        <f t="shared" si="127"/>
        <v>1.3462939999999963</v>
      </c>
      <c r="I1084" s="2">
        <f t="array" ref="I1084">SUMPRODUCT(B1068:B1087, (ROW(B1068:B1087)-ROW(B1068)+1)) / (20*21/2)</f>
        <v>1.3678076190476194</v>
      </c>
      <c r="J1084" s="2">
        <f t="shared" si="130"/>
        <v>1.3658967520217937</v>
      </c>
      <c r="K1084" s="2">
        <f t="shared" si="132"/>
        <v>1.3662076387699851</v>
      </c>
    </row>
    <row r="1085" spans="1:11" ht="13.5" x14ac:dyDescent="0.25">
      <c r="A1085" s="3">
        <f>TITRES_STAT!B1088</f>
        <v>43888</v>
      </c>
      <c r="B1085" s="5">
        <f>TITRES_STAT!D1088</f>
        <v>1.3726</v>
      </c>
      <c r="C1085" s="2">
        <f t="shared" si="125"/>
        <v>0</v>
      </c>
      <c r="D1085" s="2">
        <f t="shared" si="126"/>
        <v>1.36816</v>
      </c>
      <c r="E1085" s="2">
        <f t="shared" si="128"/>
        <v>1.3666800000000001</v>
      </c>
      <c r="F1085" s="2">
        <f t="shared" si="129"/>
        <v>1.3659400000000004</v>
      </c>
      <c r="G1085" s="2">
        <f t="shared" si="131"/>
        <v>1.3653480000000013</v>
      </c>
      <c r="H1085" s="2">
        <f t="shared" si="127"/>
        <v>1.3468109999999962</v>
      </c>
      <c r="I1085" s="2">
        <f t="array" ref="I1085">SUMPRODUCT(B1069:B1088, (ROW(B1069:B1088)-ROW(B1069)+1)) / (20*21/2)</f>
        <v>1.3662571428571431</v>
      </c>
      <c r="J1085" s="2">
        <f t="shared" si="130"/>
        <v>1.3665351565911465</v>
      </c>
      <c r="K1085" s="2">
        <f t="shared" si="132"/>
        <v>1.3664583196025348</v>
      </c>
    </row>
    <row r="1086" spans="1:11" ht="13.5" x14ac:dyDescent="0.25">
      <c r="A1086" s="3">
        <f>TITRES_STAT!B1089</f>
        <v>43889</v>
      </c>
      <c r="B1086" s="5">
        <f>TITRES_STAT!D1089</f>
        <v>1.3726</v>
      </c>
      <c r="C1086" s="2">
        <f t="shared" si="125"/>
        <v>0</v>
      </c>
      <c r="D1086" s="2">
        <f t="shared" si="126"/>
        <v>1.36964</v>
      </c>
      <c r="E1086" s="2">
        <f t="shared" si="128"/>
        <v>1.3674200000000001</v>
      </c>
      <c r="F1086" s="2">
        <f t="shared" si="129"/>
        <v>1.3663100000000001</v>
      </c>
      <c r="G1086" s="2">
        <f t="shared" si="131"/>
        <v>1.3654960000000014</v>
      </c>
      <c r="H1086" s="2">
        <f t="shared" si="127"/>
        <v>1.3473279999999956</v>
      </c>
      <c r="I1086" s="2">
        <f t="array" ref="I1086">SUMPRODUCT(B1070:B1089, (ROW(B1070:B1089)-ROW(B1070)+1)) / (20*21/2)</f>
        <v>1.3661866666666667</v>
      </c>
      <c r="J1086" s="2">
        <f t="shared" si="130"/>
        <v>1.3671127607253231</v>
      </c>
      <c r="K1086" s="2">
        <f t="shared" si="132"/>
        <v>1.3666991698142001</v>
      </c>
    </row>
    <row r="1087" spans="1:11" ht="13.5" x14ac:dyDescent="0.25">
      <c r="A1087" s="3">
        <f>TITRES_STAT!B1090</f>
        <v>43892</v>
      </c>
      <c r="B1087" s="5">
        <f>TITRES_STAT!D1090</f>
        <v>1.3726</v>
      </c>
      <c r="C1087" s="2">
        <f t="shared" si="125"/>
        <v>0</v>
      </c>
      <c r="D1087" s="2">
        <f t="shared" si="126"/>
        <v>1.3711200000000001</v>
      </c>
      <c r="E1087" s="2">
        <f t="shared" si="128"/>
        <v>1.36816</v>
      </c>
      <c r="F1087" s="2">
        <f t="shared" si="129"/>
        <v>1.3666800000000001</v>
      </c>
      <c r="G1087" s="2">
        <f t="shared" si="131"/>
        <v>1.3656440000000014</v>
      </c>
      <c r="H1087" s="2">
        <f t="shared" si="127"/>
        <v>1.3478449999999955</v>
      </c>
      <c r="I1087" s="2">
        <f t="array" ref="I1087">SUMPRODUCT(B1071:B1090, (ROW(B1071:B1090)-ROW(B1071)+1)) / (20*21/2)</f>
        <v>1.3661161904761903</v>
      </c>
      <c r="J1087" s="2">
        <f t="shared" si="130"/>
        <v>1.3676353549419589</v>
      </c>
      <c r="K1087" s="2">
        <f t="shared" si="132"/>
        <v>1.3669305749195257</v>
      </c>
    </row>
    <row r="1088" spans="1:11" ht="13.5" x14ac:dyDescent="0.25">
      <c r="A1088" s="3">
        <f>TITRES_STAT!B1091</f>
        <v>43893</v>
      </c>
      <c r="B1088" s="5">
        <f>TITRES_STAT!D1091</f>
        <v>1.3504</v>
      </c>
      <c r="C1088" s="2">
        <f t="shared" si="125"/>
        <v>-2.2199999999999998E-2</v>
      </c>
      <c r="D1088" s="2">
        <f t="shared" si="126"/>
        <v>1.36816</v>
      </c>
      <c r="E1088" s="2">
        <f t="shared" si="128"/>
        <v>1.3666800000000001</v>
      </c>
      <c r="F1088" s="2">
        <f t="shared" si="129"/>
        <v>1.3659399999999999</v>
      </c>
      <c r="G1088" s="2">
        <f t="shared" si="131"/>
        <v>1.3653480000000011</v>
      </c>
      <c r="H1088" s="2">
        <f t="shared" si="127"/>
        <v>1.348250999999995</v>
      </c>
      <c r="I1088" s="2">
        <f t="array" ref="I1088">SUMPRODUCT(B1072:B1091, (ROW(B1072:B1091)-ROW(B1072)+1)) / (20*21/2)</f>
        <v>1.3660457142857143</v>
      </c>
      <c r="J1088" s="2">
        <f t="shared" si="130"/>
        <v>1.3659938925665343</v>
      </c>
      <c r="K1088" s="2">
        <f t="shared" si="132"/>
        <v>1.3662823170795444</v>
      </c>
    </row>
    <row r="1089" spans="1:11" ht="13.5" x14ac:dyDescent="0.25">
      <c r="A1089" s="3">
        <f>TITRES_STAT!B1092</f>
        <v>43894</v>
      </c>
      <c r="B1089" s="5">
        <f>TITRES_STAT!D1092</f>
        <v>1.3652</v>
      </c>
      <c r="C1089" s="2">
        <f t="shared" si="125"/>
        <v>1.4799999999999924E-2</v>
      </c>
      <c r="D1089" s="2">
        <f t="shared" si="126"/>
        <v>1.3666799999999999</v>
      </c>
      <c r="E1089" s="2">
        <f t="shared" si="128"/>
        <v>1.3666800000000001</v>
      </c>
      <c r="F1089" s="2">
        <f t="shared" si="129"/>
        <v>1.3659399999999999</v>
      </c>
      <c r="G1089" s="2">
        <f t="shared" si="131"/>
        <v>1.3653480000000011</v>
      </c>
      <c r="H1089" s="2">
        <f t="shared" si="127"/>
        <v>1.348730999999995</v>
      </c>
      <c r="I1089" s="2">
        <f t="array" ref="I1089">SUMPRODUCT(B1073:B1092, (ROW(B1073:B1092)-ROW(B1073)+1)) / (20*21/2)</f>
        <v>1.3659752380952381</v>
      </c>
      <c r="J1089" s="2">
        <f t="shared" si="130"/>
        <v>1.365918283750674</v>
      </c>
      <c r="K1089" s="2">
        <f t="shared" si="132"/>
        <v>1.3662398732725034</v>
      </c>
    </row>
    <row r="1090" spans="1:11" ht="13.5" x14ac:dyDescent="0.25">
      <c r="A1090" s="3">
        <f>TITRES_STAT!B1093</f>
        <v>43895</v>
      </c>
      <c r="B1090" s="5">
        <f>TITRES_STAT!D1093</f>
        <v>1.3652</v>
      </c>
      <c r="C1090" s="2">
        <f t="shared" si="125"/>
        <v>0</v>
      </c>
      <c r="D1090" s="2">
        <f t="shared" si="126"/>
        <v>1.3652</v>
      </c>
      <c r="E1090" s="2">
        <f t="shared" si="128"/>
        <v>1.3666800000000001</v>
      </c>
      <c r="F1090" s="2">
        <f t="shared" si="129"/>
        <v>1.3659399999999999</v>
      </c>
      <c r="G1090" s="2">
        <f t="shared" si="131"/>
        <v>1.3653480000000007</v>
      </c>
      <c r="H1090" s="2">
        <f t="shared" si="127"/>
        <v>1.3492109999999951</v>
      </c>
      <c r="I1090" s="2">
        <f t="array" ref="I1090">SUMPRODUCT(B1074:B1093, (ROW(B1074:B1093)-ROW(B1074)+1)) / (20*21/2)</f>
        <v>1.3659047619047617</v>
      </c>
      <c r="J1090" s="2">
        <f t="shared" si="130"/>
        <v>1.3658498757744195</v>
      </c>
      <c r="K1090" s="2">
        <f t="shared" si="132"/>
        <v>1.3661990939284838</v>
      </c>
    </row>
    <row r="1091" spans="1:11" ht="13.5" x14ac:dyDescent="0.25">
      <c r="A1091" s="3">
        <f>TITRES_STAT!B1094</f>
        <v>43896</v>
      </c>
      <c r="B1091" s="5">
        <f>TITRES_STAT!D1094</f>
        <v>1.3652</v>
      </c>
      <c r="C1091" s="2">
        <f t="shared" si="125"/>
        <v>0</v>
      </c>
      <c r="D1091" s="2">
        <f t="shared" si="126"/>
        <v>1.3637199999999998</v>
      </c>
      <c r="E1091" s="2">
        <f t="shared" si="128"/>
        <v>1.3666800000000001</v>
      </c>
      <c r="F1091" s="2">
        <f t="shared" si="129"/>
        <v>1.3659399999999999</v>
      </c>
      <c r="G1091" s="2">
        <f t="shared" si="131"/>
        <v>1.3653480000000007</v>
      </c>
      <c r="H1091" s="2">
        <f t="shared" si="127"/>
        <v>1.3496909999999951</v>
      </c>
      <c r="I1091" s="2">
        <f t="array" ref="I1091">SUMPRODUCT(B1075:B1094, (ROW(B1075:B1094)-ROW(B1075)+1)) / (20*21/2)</f>
        <v>1.3658342857142858</v>
      </c>
      <c r="J1091" s="2">
        <f t="shared" si="130"/>
        <v>1.3657879828435224</v>
      </c>
      <c r="K1091" s="2">
        <f t="shared" si="132"/>
        <v>1.3661599137744258</v>
      </c>
    </row>
    <row r="1092" spans="1:11" ht="13.5" x14ac:dyDescent="0.25">
      <c r="A1092" s="3">
        <f>TITRES_STAT!B1095</f>
        <v>43899</v>
      </c>
      <c r="B1092" s="5">
        <f>TITRES_STAT!D1095</f>
        <v>1.3652</v>
      </c>
      <c r="C1092" s="2">
        <f t="shared" ref="C1092:C1155" si="133">B1092-B1091</f>
        <v>0</v>
      </c>
      <c r="D1092" s="2">
        <f t="shared" si="126"/>
        <v>1.3622399999999999</v>
      </c>
      <c r="E1092" s="2">
        <f t="shared" si="128"/>
        <v>1.3666800000000001</v>
      </c>
      <c r="F1092" s="2">
        <f t="shared" si="129"/>
        <v>1.3659399999999999</v>
      </c>
      <c r="G1092" s="2">
        <f t="shared" si="131"/>
        <v>1.3653480000000007</v>
      </c>
      <c r="H1092" s="2">
        <f t="shared" si="127"/>
        <v>1.3501709999999951</v>
      </c>
      <c r="I1092" s="2">
        <f t="array" ref="I1092">SUMPRODUCT(B1076:B1095, (ROW(B1076:B1095)-ROW(B1076)+1)) / (20*21/2)</f>
        <v>1.3657638095238096</v>
      </c>
      <c r="J1092" s="2">
        <f t="shared" si="130"/>
        <v>1.3657319844774727</v>
      </c>
      <c r="K1092" s="2">
        <f t="shared" si="132"/>
        <v>1.3661222700969975</v>
      </c>
    </row>
    <row r="1093" spans="1:11" ht="13.5" x14ac:dyDescent="0.25">
      <c r="A1093" s="3">
        <f>TITRES_STAT!B1096</f>
        <v>43900</v>
      </c>
      <c r="B1093" s="5">
        <f>TITRES_STAT!D1096</f>
        <v>1.3652</v>
      </c>
      <c r="C1093" s="2">
        <f t="shared" si="133"/>
        <v>0</v>
      </c>
      <c r="D1093" s="2">
        <f t="shared" si="126"/>
        <v>1.3652</v>
      </c>
      <c r="E1093" s="2">
        <f t="shared" si="128"/>
        <v>1.3666799999999999</v>
      </c>
      <c r="F1093" s="2">
        <f t="shared" si="129"/>
        <v>1.3659400000000002</v>
      </c>
      <c r="G1093" s="2">
        <f t="shared" si="131"/>
        <v>1.3653480000000007</v>
      </c>
      <c r="H1093" s="2">
        <f t="shared" si="127"/>
        <v>1.3506509999999952</v>
      </c>
      <c r="I1093" s="2">
        <f t="array" ref="I1093">SUMPRODUCT(B1077:B1096, (ROW(B1077:B1096)-ROW(B1077)+1)) / (20*21/2)</f>
        <v>1.3656933333333332</v>
      </c>
      <c r="J1093" s="2">
        <f t="shared" si="130"/>
        <v>1.3656813192891419</v>
      </c>
      <c r="K1093" s="2">
        <f t="shared" si="132"/>
        <v>1.3660861026422133</v>
      </c>
    </row>
    <row r="1094" spans="1:11" ht="13.5" x14ac:dyDescent="0.25">
      <c r="A1094" s="3">
        <f>TITRES_STAT!B1097</f>
        <v>43901</v>
      </c>
      <c r="B1094" s="5">
        <f>TITRES_STAT!D1097</f>
        <v>1.3652</v>
      </c>
      <c r="C1094" s="2">
        <f t="shared" si="133"/>
        <v>0</v>
      </c>
      <c r="D1094" s="2">
        <f t="shared" ref="D1094:D1157" si="134">AVERAGE(B1090:B1094)</f>
        <v>1.3652</v>
      </c>
      <c r="E1094" s="2">
        <f t="shared" si="128"/>
        <v>1.3659399999999997</v>
      </c>
      <c r="F1094" s="2">
        <f t="shared" si="129"/>
        <v>1.3659400000000004</v>
      </c>
      <c r="G1094" s="2">
        <f t="shared" si="131"/>
        <v>1.3653480000000007</v>
      </c>
      <c r="H1094" s="2">
        <f t="shared" si="127"/>
        <v>1.3511309999999952</v>
      </c>
      <c r="I1094" s="2">
        <f t="array" ref="I1094">SUMPRODUCT(B1078:B1097, (ROW(B1078:B1097)-ROW(B1078)+1)) / (20*21/2)</f>
        <v>1.3656228571428572</v>
      </c>
      <c r="J1094" s="2">
        <f t="shared" si="130"/>
        <v>1.3656354793568428</v>
      </c>
      <c r="K1094" s="2">
        <f t="shared" si="132"/>
        <v>1.3660513535189893</v>
      </c>
    </row>
    <row r="1095" spans="1:11" ht="13.5" x14ac:dyDescent="0.25">
      <c r="A1095" s="3">
        <f>TITRES_STAT!B1098</f>
        <v>43902</v>
      </c>
      <c r="B1095" s="5">
        <f>TITRES_STAT!D1098</f>
        <v>1.3652</v>
      </c>
      <c r="C1095" s="2">
        <f t="shared" si="133"/>
        <v>0</v>
      </c>
      <c r="D1095" s="2">
        <f t="shared" si="134"/>
        <v>1.3652</v>
      </c>
      <c r="E1095" s="2">
        <f t="shared" si="128"/>
        <v>1.3652</v>
      </c>
      <c r="F1095" s="2">
        <f t="shared" si="129"/>
        <v>1.3659400000000006</v>
      </c>
      <c r="G1095" s="2">
        <f t="shared" si="131"/>
        <v>1.3653480000000007</v>
      </c>
      <c r="H1095" s="2">
        <f t="shared" si="127"/>
        <v>1.3516109999999955</v>
      </c>
      <c r="I1095" s="2">
        <f t="array" ref="I1095">SUMPRODUCT(B1079:B1098, (ROW(B1079:B1098)-ROW(B1079)+1)) / (20*21/2)</f>
        <v>1.3655523809523809</v>
      </c>
      <c r="J1095" s="2">
        <f t="shared" si="130"/>
        <v>1.3655940051323816</v>
      </c>
      <c r="K1095" s="2">
        <f t="shared" si="132"/>
        <v>1.36601796710648</v>
      </c>
    </row>
    <row r="1096" spans="1:11" ht="13.5" x14ac:dyDescent="0.25">
      <c r="A1096" s="3">
        <f>TITRES_STAT!B1099</f>
        <v>43903</v>
      </c>
      <c r="B1096" s="5">
        <f>TITRES_STAT!D1099</f>
        <v>1.3652</v>
      </c>
      <c r="C1096" s="2">
        <f t="shared" si="133"/>
        <v>0</v>
      </c>
      <c r="D1096" s="2">
        <f t="shared" si="134"/>
        <v>1.3652</v>
      </c>
      <c r="E1096" s="2">
        <f t="shared" si="128"/>
        <v>1.3644599999999998</v>
      </c>
      <c r="F1096" s="2">
        <f t="shared" si="129"/>
        <v>1.3659400000000006</v>
      </c>
      <c r="G1096" s="2">
        <f t="shared" si="131"/>
        <v>1.3653480000000007</v>
      </c>
      <c r="H1096" s="2">
        <f t="shared" si="127"/>
        <v>1.3520909999999957</v>
      </c>
      <c r="I1096" s="2">
        <f t="array" ref="I1096">SUMPRODUCT(B1080:B1099, (ROW(B1080:B1099)-ROW(B1080)+1)) / (20*21/2)</f>
        <v>1.3654819047619047</v>
      </c>
      <c r="J1096" s="2">
        <f t="shared" si="130"/>
        <v>1.3655564808340597</v>
      </c>
      <c r="K1096" s="2">
        <f t="shared" si="132"/>
        <v>1.3659858899650494</v>
      </c>
    </row>
    <row r="1097" spans="1:11" ht="13.5" x14ac:dyDescent="0.25">
      <c r="A1097" s="3">
        <f>TITRES_STAT!B1100</f>
        <v>43906</v>
      </c>
      <c r="B1097" s="5">
        <f>TITRES_STAT!D1100</f>
        <v>1.3652</v>
      </c>
      <c r="C1097" s="2">
        <f t="shared" si="133"/>
        <v>0</v>
      </c>
      <c r="D1097" s="2">
        <f t="shared" si="134"/>
        <v>1.3652</v>
      </c>
      <c r="E1097" s="2">
        <f t="shared" si="128"/>
        <v>1.3637199999999998</v>
      </c>
      <c r="F1097" s="2">
        <f t="shared" si="129"/>
        <v>1.3659400000000006</v>
      </c>
      <c r="G1097" s="2">
        <f t="shared" si="131"/>
        <v>1.3654960000000009</v>
      </c>
      <c r="H1097" s="2">
        <f t="shared" si="127"/>
        <v>1.3525709999999962</v>
      </c>
      <c r="I1097" s="2">
        <f t="array" ref="I1097">SUMPRODUCT(B1081:B1100, (ROW(B1081:B1100)-ROW(B1081)+1)) / (20*21/2)</f>
        <v>1.3654114285714285</v>
      </c>
      <c r="J1097" s="2">
        <f t="shared" si="130"/>
        <v>1.3655225302784351</v>
      </c>
      <c r="K1097" s="2">
        <f t="shared" si="132"/>
        <v>1.3659550707507337</v>
      </c>
    </row>
    <row r="1098" spans="1:11" ht="13.5" x14ac:dyDescent="0.25">
      <c r="A1098" s="3">
        <f>TITRES_STAT!B1101</f>
        <v>43907</v>
      </c>
      <c r="B1098" s="5">
        <f>TITRES_STAT!D1101</f>
        <v>1.3652</v>
      </c>
      <c r="C1098" s="2">
        <f t="shared" si="133"/>
        <v>0</v>
      </c>
      <c r="D1098" s="2">
        <f t="shared" si="134"/>
        <v>1.3652</v>
      </c>
      <c r="E1098" s="2">
        <f t="shared" si="128"/>
        <v>1.3652</v>
      </c>
      <c r="F1098" s="2">
        <f t="shared" si="129"/>
        <v>1.3659400000000006</v>
      </c>
      <c r="G1098" s="2">
        <f t="shared" si="131"/>
        <v>1.3654960000000009</v>
      </c>
      <c r="H1098" s="2">
        <f t="shared" ref="H1098:H1161" si="135">AVERAGE(B899:B1098)</f>
        <v>1.3530509999999965</v>
      </c>
      <c r="I1098" s="2">
        <f t="array" ref="I1098">SUMPRODUCT(B1082:B1101, (ROW(B1082:B1101)-ROW(B1082)+1)) / (20*21/2)</f>
        <v>1.3653409523809523</v>
      </c>
      <c r="J1098" s="2">
        <f t="shared" si="130"/>
        <v>1.3654918131090603</v>
      </c>
      <c r="K1098" s="2">
        <f t="shared" si="132"/>
        <v>1.3659254601330579</v>
      </c>
    </row>
    <row r="1099" spans="1:11" ht="13.5" x14ac:dyDescent="0.25">
      <c r="A1099" s="3">
        <f>TITRES_STAT!B1102</f>
        <v>43908</v>
      </c>
      <c r="B1099" s="5">
        <f>TITRES_STAT!D1102</f>
        <v>1.3652</v>
      </c>
      <c r="C1099" s="2">
        <f t="shared" si="133"/>
        <v>0</v>
      </c>
      <c r="D1099" s="2">
        <f t="shared" si="134"/>
        <v>1.3652</v>
      </c>
      <c r="E1099" s="2">
        <f t="shared" si="128"/>
        <v>1.3652</v>
      </c>
      <c r="F1099" s="2">
        <f t="shared" si="129"/>
        <v>1.3659400000000006</v>
      </c>
      <c r="G1099" s="2">
        <f t="shared" si="131"/>
        <v>1.3654960000000009</v>
      </c>
      <c r="H1099" s="2">
        <f t="shared" si="135"/>
        <v>1.3535309999999965</v>
      </c>
      <c r="I1099" s="2">
        <f t="array" ref="I1099">SUMPRODUCT(B1083:B1102, (ROW(B1083:B1102)-ROW(B1083)+1)) / (20*21/2)</f>
        <v>1.3652704761904761</v>
      </c>
      <c r="J1099" s="2">
        <f t="shared" si="130"/>
        <v>1.365464021384388</v>
      </c>
      <c r="K1099" s="2">
        <f t="shared" si="132"/>
        <v>1.3658970107160753</v>
      </c>
    </row>
    <row r="1100" spans="1:11" ht="13.5" x14ac:dyDescent="0.25">
      <c r="A1100" s="3">
        <f>TITRES_STAT!B1103</f>
        <v>43909</v>
      </c>
      <c r="B1100" s="5">
        <f>TITRES_STAT!D1103</f>
        <v>1.3652</v>
      </c>
      <c r="C1100" s="2">
        <f t="shared" si="133"/>
        <v>0</v>
      </c>
      <c r="D1100" s="2">
        <f t="shared" si="134"/>
        <v>1.3652</v>
      </c>
      <c r="E1100" s="2">
        <f t="shared" ref="E1100:E1163" si="136">AVERAGE(B1091:B1100)</f>
        <v>1.3652</v>
      </c>
      <c r="F1100" s="2">
        <f t="shared" si="129"/>
        <v>1.3659400000000006</v>
      </c>
      <c r="G1100" s="2">
        <f t="shared" si="131"/>
        <v>1.3654960000000009</v>
      </c>
      <c r="H1100" s="2">
        <f t="shared" si="135"/>
        <v>1.3540109999999965</v>
      </c>
      <c r="I1100" s="2">
        <f t="array" ref="I1100">SUMPRODUCT(B1084:B1103, (ROW(B1084:B1103)-ROW(B1084)+1)) / (20*21/2)</f>
        <v>1.3652</v>
      </c>
      <c r="J1100" s="2">
        <f t="shared" si="130"/>
        <v>1.3654388764906369</v>
      </c>
      <c r="K1100" s="2">
        <f t="shared" si="132"/>
        <v>1.3658696769625038</v>
      </c>
    </row>
    <row r="1101" spans="1:11" ht="13.5" x14ac:dyDescent="0.25">
      <c r="A1101" s="3">
        <f>TITRES_STAT!B1104</f>
        <v>43913</v>
      </c>
      <c r="B1101" s="5">
        <f>TITRES_STAT!D1104</f>
        <v>1.3652</v>
      </c>
      <c r="C1101" s="2">
        <f t="shared" si="133"/>
        <v>0</v>
      </c>
      <c r="D1101" s="2">
        <f t="shared" si="134"/>
        <v>1.3652</v>
      </c>
      <c r="E1101" s="2">
        <f t="shared" si="136"/>
        <v>1.3652</v>
      </c>
      <c r="F1101" s="2">
        <f t="shared" si="129"/>
        <v>1.3659400000000006</v>
      </c>
      <c r="G1101" s="2">
        <f t="shared" si="131"/>
        <v>1.3654960000000009</v>
      </c>
      <c r="H1101" s="2">
        <f t="shared" si="135"/>
        <v>1.3544909999999966</v>
      </c>
      <c r="I1101" s="2">
        <f t="array" ref="I1101">SUMPRODUCT(B1085:B1104, (ROW(B1085:B1104)-ROW(B1085)+1)) / (20*21/2)</f>
        <v>1.3651295238095236</v>
      </c>
      <c r="J1101" s="2">
        <f t="shared" si="130"/>
        <v>1.3654161263486715</v>
      </c>
      <c r="K1101" s="2">
        <f t="shared" si="132"/>
        <v>1.3658434151208372</v>
      </c>
    </row>
    <row r="1102" spans="1:11" ht="13.5" x14ac:dyDescent="0.25">
      <c r="A1102" s="3">
        <f>TITRES_STAT!B1105</f>
        <v>43914</v>
      </c>
      <c r="B1102" s="5">
        <f>TITRES_STAT!D1105</f>
        <v>1.3652</v>
      </c>
      <c r="C1102" s="2">
        <f t="shared" si="133"/>
        <v>0</v>
      </c>
      <c r="D1102" s="2">
        <f t="shared" si="134"/>
        <v>1.3652</v>
      </c>
      <c r="E1102" s="2">
        <f t="shared" si="136"/>
        <v>1.3652</v>
      </c>
      <c r="F1102" s="2">
        <f t="shared" si="129"/>
        <v>1.3659400000000006</v>
      </c>
      <c r="G1102" s="2">
        <f t="shared" si="131"/>
        <v>1.3654960000000009</v>
      </c>
      <c r="H1102" s="2">
        <f t="shared" si="135"/>
        <v>1.3549709999999964</v>
      </c>
      <c r="I1102" s="2">
        <f t="array" ref="I1102">SUMPRODUCT(B1086:B1105, (ROW(B1086:B1105)-ROW(B1086)+1)) / (20*21/2)</f>
        <v>1.3650942857142858</v>
      </c>
      <c r="J1102" s="2">
        <f t="shared" si="130"/>
        <v>1.3653955428868934</v>
      </c>
      <c r="K1102" s="2">
        <f t="shared" si="132"/>
        <v>1.3658181831553142</v>
      </c>
    </row>
    <row r="1103" spans="1:11" ht="13.5" x14ac:dyDescent="0.25">
      <c r="A1103" s="3">
        <f>TITRES_STAT!B1106</f>
        <v>43915</v>
      </c>
      <c r="B1103" s="5">
        <f>TITRES_STAT!D1106</f>
        <v>1.3652</v>
      </c>
      <c r="C1103" s="2">
        <f t="shared" si="133"/>
        <v>0</v>
      </c>
      <c r="D1103" s="2">
        <f t="shared" si="134"/>
        <v>1.3652</v>
      </c>
      <c r="E1103" s="2">
        <f t="shared" si="136"/>
        <v>1.3652</v>
      </c>
      <c r="F1103" s="2">
        <f t="shared" si="129"/>
        <v>1.3659400000000006</v>
      </c>
      <c r="G1103" s="2">
        <f t="shared" si="131"/>
        <v>1.3654960000000009</v>
      </c>
      <c r="H1103" s="2">
        <f t="shared" si="135"/>
        <v>1.3554509999999969</v>
      </c>
      <c r="I1103" s="2">
        <f t="array" ref="I1103">SUMPRODUCT(B1087:B1106, (ROW(B1087:B1106)-ROW(B1087)+1)) / (20*21/2)</f>
        <v>1.3650942857142858</v>
      </c>
      <c r="J1103" s="2">
        <f t="shared" si="130"/>
        <v>1.3653769197548085</v>
      </c>
      <c r="K1103" s="2">
        <f t="shared" si="132"/>
        <v>1.3657939406786352</v>
      </c>
    </row>
    <row r="1104" spans="1:11" ht="13.5" x14ac:dyDescent="0.25">
      <c r="A1104" s="3">
        <f>TITRES_STAT!B1107</f>
        <v>43916</v>
      </c>
      <c r="B1104" s="5">
        <f>TITRES_STAT!D1107</f>
        <v>1.3652</v>
      </c>
      <c r="C1104" s="2">
        <f t="shared" si="133"/>
        <v>0</v>
      </c>
      <c r="D1104" s="2">
        <f t="shared" si="134"/>
        <v>1.3652</v>
      </c>
      <c r="E1104" s="2">
        <f t="shared" si="136"/>
        <v>1.3652</v>
      </c>
      <c r="F1104" s="2">
        <f t="shared" si="129"/>
        <v>1.3655700000000004</v>
      </c>
      <c r="G1104" s="2">
        <f t="shared" si="131"/>
        <v>1.3654960000000009</v>
      </c>
      <c r="H1104" s="2">
        <f t="shared" si="135"/>
        <v>1.3559309999999969</v>
      </c>
      <c r="I1104" s="2">
        <f t="array" ref="I1104">SUMPRODUCT(B1088:B1107, (ROW(B1088:B1107)-ROW(B1088)+1)) / (20*21/2)</f>
        <v>1.3651295238095236</v>
      </c>
      <c r="J1104" s="2">
        <f t="shared" si="130"/>
        <v>1.3653600702543507</v>
      </c>
      <c r="K1104" s="2">
        <f t="shared" si="132"/>
        <v>1.3657706488873163</v>
      </c>
    </row>
    <row r="1105" spans="1:11" ht="13.5" x14ac:dyDescent="0.25">
      <c r="A1105" s="3">
        <f>TITRES_STAT!B1108</f>
        <v>43917</v>
      </c>
      <c r="B1105" s="5">
        <f>TITRES_STAT!D1108</f>
        <v>1.3652</v>
      </c>
      <c r="C1105" s="2">
        <f t="shared" si="133"/>
        <v>0</v>
      </c>
      <c r="D1105" s="2">
        <f t="shared" si="134"/>
        <v>1.3652</v>
      </c>
      <c r="E1105" s="2">
        <f t="shared" si="136"/>
        <v>1.3652</v>
      </c>
      <c r="F1105" s="2">
        <f t="shared" si="129"/>
        <v>1.3652000000000006</v>
      </c>
      <c r="G1105" s="2">
        <f t="shared" si="131"/>
        <v>1.3654960000000009</v>
      </c>
      <c r="H1105" s="2">
        <f t="shared" si="135"/>
        <v>1.3564109999999969</v>
      </c>
      <c r="I1105" s="2">
        <f t="array" ref="I1105">SUMPRODUCT(B1089:B1108, (ROW(B1089:B1108)-ROW(B1089)+1)) / (20*21/2)</f>
        <v>1.3652</v>
      </c>
      <c r="J1105" s="2">
        <f t="shared" si="130"/>
        <v>1.3653448254682221</v>
      </c>
      <c r="K1105" s="2">
        <f t="shared" si="132"/>
        <v>1.3657482704995785</v>
      </c>
    </row>
    <row r="1106" spans="1:11" ht="13.5" x14ac:dyDescent="0.25">
      <c r="A1106" s="3">
        <f>TITRES_STAT!B1109</f>
        <v>43920</v>
      </c>
      <c r="B1106" s="5">
        <f>TITRES_STAT!D1109</f>
        <v>1.3652</v>
      </c>
      <c r="C1106" s="2">
        <f t="shared" si="133"/>
        <v>0</v>
      </c>
      <c r="D1106" s="2">
        <f t="shared" si="134"/>
        <v>1.3652</v>
      </c>
      <c r="E1106" s="2">
        <f t="shared" si="136"/>
        <v>1.3652</v>
      </c>
      <c r="F1106" s="2">
        <f t="shared" si="129"/>
        <v>1.3648300000000007</v>
      </c>
      <c r="G1106" s="2">
        <f t="shared" si="131"/>
        <v>1.3654960000000009</v>
      </c>
      <c r="H1106" s="2">
        <f t="shared" si="135"/>
        <v>1.3568909999999965</v>
      </c>
      <c r="I1106" s="2">
        <f t="array" ref="I1106">SUMPRODUCT(B1090:B1109, (ROW(B1090:B1109)-ROW(B1090)+1)) / (20*21/2)</f>
        <v>1.3652</v>
      </c>
      <c r="J1106" s="2">
        <f t="shared" si="130"/>
        <v>1.3653310325664867</v>
      </c>
      <c r="K1106" s="2">
        <f t="shared" si="132"/>
        <v>1.3657267696956734</v>
      </c>
    </row>
    <row r="1107" spans="1:11" ht="13.5" x14ac:dyDescent="0.25">
      <c r="A1107" s="3">
        <f>TITRES_STAT!B1110</f>
        <v>43921</v>
      </c>
      <c r="B1107" s="5">
        <f>TITRES_STAT!D1110</f>
        <v>1.3652</v>
      </c>
      <c r="C1107" s="2">
        <f t="shared" si="133"/>
        <v>0</v>
      </c>
      <c r="D1107" s="2">
        <f t="shared" si="134"/>
        <v>1.3652</v>
      </c>
      <c r="E1107" s="2">
        <f t="shared" si="136"/>
        <v>1.3652</v>
      </c>
      <c r="F1107" s="2">
        <f t="shared" si="129"/>
        <v>1.3644600000000007</v>
      </c>
      <c r="G1107" s="2">
        <f t="shared" si="131"/>
        <v>1.3654960000000009</v>
      </c>
      <c r="H1107" s="2">
        <f t="shared" si="135"/>
        <v>1.3573709999999966</v>
      </c>
      <c r="I1107" s="2">
        <f t="array" ref="I1107">SUMPRODUCT(B1091:B1110, (ROW(B1091:B1110)-ROW(B1091)+1)) / (20*21/2)</f>
        <v>1.3652</v>
      </c>
      <c r="J1107" s="2">
        <f t="shared" si="130"/>
        <v>1.3653185532744405</v>
      </c>
      <c r="K1107" s="2">
        <f t="shared" si="132"/>
        <v>1.3657061120605491</v>
      </c>
    </row>
    <row r="1108" spans="1:11" ht="13.5" x14ac:dyDescent="0.25">
      <c r="A1108" s="3">
        <f>TITRES_STAT!B1111</f>
        <v>43922</v>
      </c>
      <c r="B1108" s="5">
        <f>TITRES_STAT!D1111</f>
        <v>1.3652</v>
      </c>
      <c r="C1108" s="2">
        <f t="shared" si="133"/>
        <v>0</v>
      </c>
      <c r="D1108" s="2">
        <f t="shared" si="134"/>
        <v>1.3652</v>
      </c>
      <c r="E1108" s="2">
        <f t="shared" si="136"/>
        <v>1.3652</v>
      </c>
      <c r="F1108" s="2">
        <f t="shared" ref="F1108:F1171" si="137">AVERAGE(B1089:B1108)</f>
        <v>1.3652000000000006</v>
      </c>
      <c r="G1108" s="2">
        <f t="shared" si="131"/>
        <v>1.3654960000000009</v>
      </c>
      <c r="H1108" s="2">
        <f t="shared" si="135"/>
        <v>1.3578509999999966</v>
      </c>
      <c r="I1108" s="2">
        <f t="array" ref="I1108">SUMPRODUCT(B1092:B1111, (ROW(B1092:B1111)-ROW(B1092)+1)) / (20*21/2)</f>
        <v>1.3652</v>
      </c>
      <c r="J1108" s="2">
        <f t="shared" si="130"/>
        <v>1.3653072624863987</v>
      </c>
      <c r="K1108" s="2">
        <f t="shared" si="132"/>
        <v>1.3656862645287631</v>
      </c>
    </row>
    <row r="1109" spans="1:11" ht="13.5" x14ac:dyDescent="0.25">
      <c r="A1109" s="3">
        <f>TITRES_STAT!B1112</f>
        <v>43923</v>
      </c>
      <c r="B1109" s="5">
        <f>TITRES_STAT!D1112</f>
        <v>1.3652</v>
      </c>
      <c r="C1109" s="2">
        <f t="shared" si="133"/>
        <v>0</v>
      </c>
      <c r="D1109" s="2">
        <f t="shared" si="134"/>
        <v>1.3652</v>
      </c>
      <c r="E1109" s="2">
        <f t="shared" si="136"/>
        <v>1.3652</v>
      </c>
      <c r="F1109" s="2">
        <f t="shared" si="137"/>
        <v>1.3652000000000006</v>
      </c>
      <c r="G1109" s="2">
        <f t="shared" si="131"/>
        <v>1.3654960000000009</v>
      </c>
      <c r="H1109" s="2">
        <f t="shared" si="135"/>
        <v>1.3583309999999966</v>
      </c>
      <c r="I1109" s="2">
        <f t="array" ref="I1109">SUMPRODUCT(B1093:B1112, (ROW(B1093:B1112)-ROW(B1093)+1)) / (20*21/2)</f>
        <v>1.3616857142857146</v>
      </c>
      <c r="J1109" s="2">
        <f t="shared" ref="J1109:J1172" si="138">$J$4*B1109+J1108*(1-$J$4)</f>
        <v>1.3652970470115036</v>
      </c>
      <c r="K1109" s="2">
        <f t="shared" si="132"/>
        <v>1.3656671953315567</v>
      </c>
    </row>
    <row r="1110" spans="1:11" ht="13.5" x14ac:dyDescent="0.25">
      <c r="A1110" s="3">
        <f>TITRES_STAT!B1113</f>
        <v>43924</v>
      </c>
      <c r="B1110" s="5">
        <f>TITRES_STAT!D1113</f>
        <v>1.3652</v>
      </c>
      <c r="C1110" s="2">
        <f t="shared" si="133"/>
        <v>0</v>
      </c>
      <c r="D1110" s="2">
        <f t="shared" si="134"/>
        <v>1.3652</v>
      </c>
      <c r="E1110" s="2">
        <f t="shared" si="136"/>
        <v>1.3652</v>
      </c>
      <c r="F1110" s="2">
        <f t="shared" si="137"/>
        <v>1.3652000000000006</v>
      </c>
      <c r="G1110" s="2">
        <f t="shared" si="131"/>
        <v>1.3654960000000009</v>
      </c>
      <c r="H1110" s="2">
        <f t="shared" si="135"/>
        <v>1.3588109999999964</v>
      </c>
      <c r="I1110" s="2">
        <f t="array" ref="I1110">SUMPRODUCT(B1094:B1113, (ROW(B1094:B1113)-ROW(B1094)+1)) / (20*21/2)</f>
        <v>1.3583471428571432</v>
      </c>
      <c r="J1110" s="2">
        <f t="shared" si="138"/>
        <v>1.3652878044389796</v>
      </c>
      <c r="K1110" s="2">
        <f t="shared" si="132"/>
        <v>1.3656488739460055</v>
      </c>
    </row>
    <row r="1111" spans="1:11" ht="13.5" x14ac:dyDescent="0.25">
      <c r="A1111" s="3">
        <f>TITRES_STAT!B1114</f>
        <v>43927</v>
      </c>
      <c r="B1111" s="5">
        <f>TITRES_STAT!D1114</f>
        <v>1.3652</v>
      </c>
      <c r="C1111" s="2">
        <f t="shared" si="133"/>
        <v>0</v>
      </c>
      <c r="D1111" s="2">
        <f t="shared" si="134"/>
        <v>1.3652</v>
      </c>
      <c r="E1111" s="2">
        <f t="shared" si="136"/>
        <v>1.3652</v>
      </c>
      <c r="F1111" s="2">
        <f t="shared" si="137"/>
        <v>1.3652000000000006</v>
      </c>
      <c r="G1111" s="2">
        <f t="shared" si="131"/>
        <v>1.3654960000000009</v>
      </c>
      <c r="H1111" s="2">
        <f t="shared" si="135"/>
        <v>1.3592909999999963</v>
      </c>
      <c r="I1111" s="2">
        <f t="array" ref="I1111">SUMPRODUCT(B1095:B1114, (ROW(B1095:B1114)-ROW(B1095)+1)) / (20*21/2)</f>
        <v>1.3516700000000004</v>
      </c>
      <c r="J1111" s="2">
        <f t="shared" si="138"/>
        <v>1.3652794421114578</v>
      </c>
      <c r="K1111" s="2">
        <f t="shared" si="132"/>
        <v>1.3656312710461622</v>
      </c>
    </row>
    <row r="1112" spans="1:11" ht="13.5" x14ac:dyDescent="0.25">
      <c r="A1112" s="3">
        <f>TITRES_STAT!B1115</f>
        <v>43928</v>
      </c>
      <c r="B1112" s="5">
        <f>TITRES_STAT!D1115</f>
        <v>1.3283</v>
      </c>
      <c r="C1112" s="2">
        <f t="shared" si="133"/>
        <v>-3.6899999999999933E-2</v>
      </c>
      <c r="D1112" s="2">
        <f t="shared" si="134"/>
        <v>1.3578199999999998</v>
      </c>
      <c r="E1112" s="2">
        <f t="shared" si="136"/>
        <v>1.36151</v>
      </c>
      <c r="F1112" s="2">
        <f t="shared" si="137"/>
        <v>1.3633550000000005</v>
      </c>
      <c r="G1112" s="2">
        <f t="shared" si="131"/>
        <v>1.3647580000000008</v>
      </c>
      <c r="H1112" s="2">
        <f t="shared" si="135"/>
        <v>1.3595864999999963</v>
      </c>
      <c r="I1112" s="2">
        <f t="array" ref="I1112">SUMPRODUCT(B1096:B1115, (ROW(B1096:B1115)-ROW(B1096)+1)) / (20*21/2)</f>
        <v>1.3453442857142857</v>
      </c>
      <c r="J1112" s="2">
        <f t="shared" si="138"/>
        <v>1.3617575904817951</v>
      </c>
      <c r="K1112" s="2">
        <f t="shared" si="132"/>
        <v>1.3641672996325873</v>
      </c>
    </row>
    <row r="1113" spans="1:11" ht="13.5" x14ac:dyDescent="0.25">
      <c r="A1113" s="3">
        <f>TITRES_STAT!B1116</f>
        <v>43929</v>
      </c>
      <c r="B1113" s="5">
        <f>TITRES_STAT!D1116</f>
        <v>1.3283</v>
      </c>
      <c r="C1113" s="2">
        <f t="shared" si="133"/>
        <v>0</v>
      </c>
      <c r="D1113" s="2">
        <f t="shared" si="134"/>
        <v>1.3504400000000001</v>
      </c>
      <c r="E1113" s="2">
        <f t="shared" si="136"/>
        <v>1.35782</v>
      </c>
      <c r="F1113" s="2">
        <f t="shared" si="137"/>
        <v>1.3615100000000004</v>
      </c>
      <c r="G1113" s="2">
        <f t="shared" si="131"/>
        <v>1.3640200000000007</v>
      </c>
      <c r="H1113" s="2">
        <f t="shared" si="135"/>
        <v>1.3598819999999963</v>
      </c>
      <c r="I1113" s="2">
        <f t="array" ref="I1113">SUMPRODUCT(B1097:B1116, (ROW(B1097:B1116)-ROW(B1097)+1)) / (20*21/2)</f>
        <v>1.3393699999999999</v>
      </c>
      <c r="J1113" s="2">
        <f t="shared" si="138"/>
        <v>1.3585711532930527</v>
      </c>
      <c r="K1113" s="2">
        <f t="shared" si="132"/>
        <v>1.3627607388626821</v>
      </c>
    </row>
    <row r="1114" spans="1:11" ht="13.5" x14ac:dyDescent="0.25">
      <c r="A1114" s="3">
        <f>TITRES_STAT!B1117</f>
        <v>43934</v>
      </c>
      <c r="B1114" s="5">
        <f>TITRES_STAT!D1117</f>
        <v>1.2914000000000001</v>
      </c>
      <c r="C1114" s="2">
        <f t="shared" si="133"/>
        <v>-3.6899999999999933E-2</v>
      </c>
      <c r="D1114" s="2">
        <f t="shared" si="134"/>
        <v>1.3356800000000002</v>
      </c>
      <c r="E1114" s="2">
        <f t="shared" si="136"/>
        <v>1.3504400000000001</v>
      </c>
      <c r="F1114" s="2">
        <f t="shared" si="137"/>
        <v>1.3578200000000002</v>
      </c>
      <c r="G1114" s="2">
        <f t="shared" si="131"/>
        <v>1.3625440000000006</v>
      </c>
      <c r="H1114" s="2">
        <f t="shared" si="135"/>
        <v>1.359992999999996</v>
      </c>
      <c r="I1114" s="2">
        <f t="array" ref="I1114">SUMPRODUCT(B1098:B1117, (ROW(B1098:B1117)-ROW(B1098)+1)) / (20*21/2)</f>
        <v>1.333747142857143</v>
      </c>
      <c r="J1114" s="2">
        <f t="shared" si="138"/>
        <v>1.3521739005984761</v>
      </c>
      <c r="K1114" s="2">
        <f t="shared" si="132"/>
        <v>1.359962278515126</v>
      </c>
    </row>
    <row r="1115" spans="1:11" ht="13.5" x14ac:dyDescent="0.25">
      <c r="A1115" s="3">
        <f>TITRES_STAT!B1118</f>
        <v>43935</v>
      </c>
      <c r="B1115" s="5">
        <f>TITRES_STAT!D1118</f>
        <v>1.2914000000000001</v>
      </c>
      <c r="C1115" s="2">
        <f t="shared" si="133"/>
        <v>0</v>
      </c>
      <c r="D1115" s="2">
        <f t="shared" si="134"/>
        <v>1.3209200000000003</v>
      </c>
      <c r="E1115" s="2">
        <f t="shared" si="136"/>
        <v>1.3430599999999999</v>
      </c>
      <c r="F1115" s="2">
        <f t="shared" si="137"/>
        <v>1.3541300000000001</v>
      </c>
      <c r="G1115" s="2">
        <f t="shared" si="131"/>
        <v>1.3610680000000004</v>
      </c>
      <c r="H1115" s="2">
        <f t="shared" si="135"/>
        <v>1.360103999999996</v>
      </c>
      <c r="I1115" s="2">
        <f t="array" ref="I1115">SUMPRODUCT(B1099:B1118, (ROW(B1099:B1118)-ROW(B1099)+1)) / (20*21/2)</f>
        <v>1.3284757142857144</v>
      </c>
      <c r="J1115" s="2">
        <f t="shared" si="138"/>
        <v>1.3463859100652877</v>
      </c>
      <c r="K1115" s="2">
        <f t="shared" si="132"/>
        <v>1.3572735617106111</v>
      </c>
    </row>
    <row r="1116" spans="1:11" ht="13.5" x14ac:dyDescent="0.25">
      <c r="A1116" s="3">
        <f>TITRES_STAT!B1119</f>
        <v>43936</v>
      </c>
      <c r="B1116" s="5">
        <f>TITRES_STAT!D1119</f>
        <v>1.2914000000000001</v>
      </c>
      <c r="C1116" s="2">
        <f t="shared" si="133"/>
        <v>0</v>
      </c>
      <c r="D1116" s="2">
        <f t="shared" si="134"/>
        <v>1.3061600000000002</v>
      </c>
      <c r="E1116" s="2">
        <f t="shared" si="136"/>
        <v>1.3356799999999998</v>
      </c>
      <c r="F1116" s="2">
        <f t="shared" si="137"/>
        <v>1.3504400000000001</v>
      </c>
      <c r="G1116" s="2">
        <f t="shared" si="131"/>
        <v>1.3595920000000004</v>
      </c>
      <c r="H1116" s="2">
        <f t="shared" si="135"/>
        <v>1.360214999999996</v>
      </c>
      <c r="I1116" s="2">
        <f t="array" ref="I1116">SUMPRODUCT(B1100:B1119, (ROW(B1100:B1119)-ROW(B1100)+1)) / (20*21/2)</f>
        <v>1.3235557142857144</v>
      </c>
      <c r="J1116" s="2">
        <f t="shared" si="138"/>
        <v>1.3411491567257365</v>
      </c>
      <c r="K1116" s="2">
        <f t="shared" si="132"/>
        <v>1.3546902847807831</v>
      </c>
    </row>
    <row r="1117" spans="1:11" ht="13.5" x14ac:dyDescent="0.25">
      <c r="A1117" s="3">
        <f>TITRES_STAT!B1120</f>
        <v>43937</v>
      </c>
      <c r="B1117" s="5">
        <f>TITRES_STAT!D1120</f>
        <v>1.2914000000000001</v>
      </c>
      <c r="C1117" s="2">
        <f t="shared" si="133"/>
        <v>0</v>
      </c>
      <c r="D1117" s="2">
        <f t="shared" si="134"/>
        <v>1.2987800000000003</v>
      </c>
      <c r="E1117" s="2">
        <f t="shared" si="136"/>
        <v>1.3282999999999998</v>
      </c>
      <c r="F1117" s="2">
        <f t="shared" si="137"/>
        <v>1.3467499999999999</v>
      </c>
      <c r="G1117" s="2">
        <f t="shared" si="131"/>
        <v>1.3581160000000003</v>
      </c>
      <c r="H1117" s="2">
        <f t="shared" si="135"/>
        <v>1.3603259999999961</v>
      </c>
      <c r="I1117" s="2">
        <f t="array" ref="I1117">SUMPRODUCT(B1101:B1120, (ROW(B1101:B1120)-ROW(B1101)+1)) / (20*21/2)</f>
        <v>1.3189871428571429</v>
      </c>
      <c r="J1117" s="2">
        <f t="shared" si="138"/>
        <v>1.3364111417994757</v>
      </c>
      <c r="K1117" s="2">
        <f t="shared" si="132"/>
        <v>1.3522083128285955</v>
      </c>
    </row>
    <row r="1118" spans="1:11" ht="13.5" x14ac:dyDescent="0.25">
      <c r="A1118" s="3">
        <f>TITRES_STAT!B1121</f>
        <v>43938</v>
      </c>
      <c r="B1118" s="5">
        <f>TITRES_STAT!D1121</f>
        <v>1.2914000000000001</v>
      </c>
      <c r="C1118" s="2">
        <f t="shared" si="133"/>
        <v>0</v>
      </c>
      <c r="D1118" s="2">
        <f t="shared" si="134"/>
        <v>1.2914000000000001</v>
      </c>
      <c r="E1118" s="2">
        <f t="shared" si="136"/>
        <v>1.3209199999999996</v>
      </c>
      <c r="F1118" s="2">
        <f t="shared" si="137"/>
        <v>1.3430599999999999</v>
      </c>
      <c r="G1118" s="2">
        <f t="shared" si="131"/>
        <v>1.3566400000000005</v>
      </c>
      <c r="H1118" s="2">
        <f t="shared" si="135"/>
        <v>1.3604369999999961</v>
      </c>
      <c r="I1118" s="2">
        <f t="array" ref="I1118">SUMPRODUCT(B1102:B1121, (ROW(B1102:B1121)-ROW(B1102)+1)) / (20*21/2)</f>
        <v>1.3147700000000002</v>
      </c>
      <c r="J1118" s="2">
        <f t="shared" si="138"/>
        <v>1.3321243663900018</v>
      </c>
      <c r="K1118" s="2">
        <f t="shared" si="132"/>
        <v>1.349823673109827</v>
      </c>
    </row>
    <row r="1119" spans="1:11" ht="13.5" x14ac:dyDescent="0.25">
      <c r="A1119" s="3">
        <f>TITRES_STAT!B1122</f>
        <v>43941</v>
      </c>
      <c r="B1119" s="5">
        <f>TITRES_STAT!D1122</f>
        <v>1.2914000000000001</v>
      </c>
      <c r="C1119" s="2">
        <f t="shared" si="133"/>
        <v>0</v>
      </c>
      <c r="D1119" s="2">
        <f t="shared" si="134"/>
        <v>1.2914000000000001</v>
      </c>
      <c r="E1119" s="2">
        <f t="shared" si="136"/>
        <v>1.3135399999999999</v>
      </c>
      <c r="F1119" s="2">
        <f t="shared" si="137"/>
        <v>1.3393699999999997</v>
      </c>
      <c r="G1119" s="2">
        <f t="shared" si="131"/>
        <v>1.3551640000000007</v>
      </c>
      <c r="H1119" s="2">
        <f t="shared" si="135"/>
        <v>1.3605479999999961</v>
      </c>
      <c r="I1119" s="2">
        <f t="array" ref="I1119">SUMPRODUCT(B1103:B1122, (ROW(B1103:B1122)-ROW(B1103)+1)) / (20*21/2)</f>
        <v>1.3109042857142856</v>
      </c>
      <c r="J1119" s="2">
        <f t="shared" si="138"/>
        <v>1.3282458553052396</v>
      </c>
      <c r="K1119" s="2">
        <f t="shared" si="132"/>
        <v>1.3475325486741474</v>
      </c>
    </row>
    <row r="1120" spans="1:11" ht="13.5" x14ac:dyDescent="0.25">
      <c r="A1120" s="3">
        <f>TITRES_STAT!B1123</f>
        <v>43942</v>
      </c>
      <c r="B1120" s="5">
        <f>TITRES_STAT!D1123</f>
        <v>1.2914000000000001</v>
      </c>
      <c r="C1120" s="2">
        <f t="shared" si="133"/>
        <v>0</v>
      </c>
      <c r="D1120" s="2">
        <f t="shared" si="134"/>
        <v>1.2914000000000001</v>
      </c>
      <c r="E1120" s="2">
        <f t="shared" si="136"/>
        <v>1.30616</v>
      </c>
      <c r="F1120" s="2">
        <f t="shared" si="137"/>
        <v>1.3356799999999995</v>
      </c>
      <c r="G1120" s="2">
        <f t="shared" si="131"/>
        <v>1.3536880000000004</v>
      </c>
      <c r="H1120" s="2">
        <f t="shared" si="135"/>
        <v>1.3606589999999956</v>
      </c>
      <c r="I1120" s="2">
        <f t="array" ref="I1120">SUMPRODUCT(B1104:B1123, (ROW(B1104:B1123)-ROW(B1104)+1)) / (20*21/2)</f>
        <v>1.3073900000000003</v>
      </c>
      <c r="J1120" s="2">
        <f t="shared" si="138"/>
        <v>1.3247367262285501</v>
      </c>
      <c r="K1120" s="2">
        <f t="shared" si="132"/>
        <v>1.3453312722555533</v>
      </c>
    </row>
    <row r="1121" spans="1:11" ht="13.5" x14ac:dyDescent="0.25">
      <c r="A1121" s="3">
        <f>TITRES_STAT!B1124</f>
        <v>43943</v>
      </c>
      <c r="B1121" s="5">
        <f>TITRES_STAT!D1124</f>
        <v>1.2914000000000001</v>
      </c>
      <c r="C1121" s="2">
        <f t="shared" si="133"/>
        <v>0</v>
      </c>
      <c r="D1121" s="2">
        <f t="shared" si="134"/>
        <v>1.2914000000000001</v>
      </c>
      <c r="E1121" s="2">
        <f t="shared" si="136"/>
        <v>1.29878</v>
      </c>
      <c r="F1121" s="2">
        <f t="shared" si="137"/>
        <v>1.3319899999999998</v>
      </c>
      <c r="G1121" s="2">
        <f t="shared" si="131"/>
        <v>1.3522120000000006</v>
      </c>
      <c r="H1121" s="2">
        <f t="shared" si="135"/>
        <v>1.3607699999999958</v>
      </c>
      <c r="I1121" s="2">
        <f t="array" ref="I1121">SUMPRODUCT(B1105:B1124, (ROW(B1105:B1124)-ROW(B1105)+1)) / (20*21/2)</f>
        <v>1.3042271428571428</v>
      </c>
      <c r="J1121" s="2">
        <f t="shared" si="138"/>
        <v>1.3215617999210691</v>
      </c>
      <c r="K1121" s="2">
        <f t="shared" si="132"/>
        <v>1.3432163204023944</v>
      </c>
    </row>
    <row r="1122" spans="1:11" ht="13.5" x14ac:dyDescent="0.25">
      <c r="A1122" s="3">
        <f>TITRES_STAT!B1125</f>
        <v>43944</v>
      </c>
      <c r="B1122" s="5">
        <f>TITRES_STAT!D1125</f>
        <v>1.2914000000000001</v>
      </c>
      <c r="C1122" s="2">
        <f t="shared" si="133"/>
        <v>0</v>
      </c>
      <c r="D1122" s="2">
        <f t="shared" si="134"/>
        <v>1.2914000000000001</v>
      </c>
      <c r="E1122" s="2">
        <f t="shared" si="136"/>
        <v>1.2950899999999999</v>
      </c>
      <c r="F1122" s="2">
        <f t="shared" si="137"/>
        <v>1.3282999999999998</v>
      </c>
      <c r="G1122" s="2">
        <f t="shared" si="131"/>
        <v>1.3507360000000006</v>
      </c>
      <c r="H1122" s="2">
        <f t="shared" si="135"/>
        <v>1.3608809999999958</v>
      </c>
      <c r="I1122" s="2">
        <f t="array" ref="I1122">SUMPRODUCT(B1106:B1125, (ROW(B1106:B1125)-ROW(B1106)+1)) / (20*21/2)</f>
        <v>1.3014157142857146</v>
      </c>
      <c r="J1122" s="2">
        <f t="shared" si="138"/>
        <v>1.3186892475476339</v>
      </c>
      <c r="K1122" s="2">
        <f t="shared" si="132"/>
        <v>1.3411843078375945</v>
      </c>
    </row>
    <row r="1123" spans="1:11" ht="13.5" x14ac:dyDescent="0.25">
      <c r="A1123" s="3">
        <f>TITRES_STAT!B1126</f>
        <v>43945</v>
      </c>
      <c r="B1123" s="5">
        <f>TITRES_STAT!D1126</f>
        <v>1.2914000000000001</v>
      </c>
      <c r="C1123" s="2">
        <f t="shared" si="133"/>
        <v>0</v>
      </c>
      <c r="D1123" s="2">
        <f t="shared" si="134"/>
        <v>1.2914000000000001</v>
      </c>
      <c r="E1123" s="2">
        <f t="shared" si="136"/>
        <v>1.2913999999999999</v>
      </c>
      <c r="F1123" s="2">
        <f t="shared" si="137"/>
        <v>1.3246099999999998</v>
      </c>
      <c r="G1123" s="2">
        <f t="shared" si="131"/>
        <v>1.3492600000000008</v>
      </c>
      <c r="H1123" s="2">
        <f t="shared" si="135"/>
        <v>1.3609919999999958</v>
      </c>
      <c r="I1123" s="2">
        <f t="array" ref="I1123">SUMPRODUCT(B1107:B1126, (ROW(B1107:B1126)-ROW(B1107)+1)) / (20*21/2)</f>
        <v>1.2989557142857144</v>
      </c>
      <c r="J1123" s="2">
        <f t="shared" si="138"/>
        <v>1.3160902715907163</v>
      </c>
      <c r="K1123" s="2">
        <f t="shared" si="132"/>
        <v>1.3392319820400418</v>
      </c>
    </row>
    <row r="1124" spans="1:11" ht="13.5" x14ac:dyDescent="0.25">
      <c r="A1124" s="3">
        <f>TITRES_STAT!B1127</f>
        <v>43948</v>
      </c>
      <c r="B1124" s="5">
        <f>TITRES_STAT!D1127</f>
        <v>1.2914000000000001</v>
      </c>
      <c r="C1124" s="2">
        <f t="shared" si="133"/>
        <v>0</v>
      </c>
      <c r="D1124" s="2">
        <f t="shared" si="134"/>
        <v>1.2914000000000001</v>
      </c>
      <c r="E1124" s="2">
        <f t="shared" si="136"/>
        <v>1.2913999999999999</v>
      </c>
      <c r="F1124" s="2">
        <f t="shared" si="137"/>
        <v>1.3209199999999996</v>
      </c>
      <c r="G1124" s="2">
        <f t="shared" si="131"/>
        <v>1.347784000000001</v>
      </c>
      <c r="H1124" s="2">
        <f t="shared" si="135"/>
        <v>1.3611029999999957</v>
      </c>
      <c r="I1124" s="2">
        <f t="array" ref="I1124">SUMPRODUCT(B1108:B1127, (ROW(B1108:B1127)-ROW(B1108)+1)) / (20*21/2)</f>
        <v>1.2968471428571429</v>
      </c>
      <c r="J1124" s="2">
        <f t="shared" si="138"/>
        <v>1.3137388171535052</v>
      </c>
      <c r="K1124" s="2">
        <f t="shared" si="132"/>
        <v>1.3373562180384715</v>
      </c>
    </row>
    <row r="1125" spans="1:11" ht="13.5" x14ac:dyDescent="0.25">
      <c r="A1125" s="3">
        <f>TITRES_STAT!B1128</f>
        <v>43949</v>
      </c>
      <c r="B1125" s="5">
        <f>TITRES_STAT!D1128</f>
        <v>1.2914000000000001</v>
      </c>
      <c r="C1125" s="2">
        <f t="shared" si="133"/>
        <v>0</v>
      </c>
      <c r="D1125" s="2">
        <f t="shared" si="134"/>
        <v>1.2914000000000001</v>
      </c>
      <c r="E1125" s="2">
        <f t="shared" si="136"/>
        <v>1.2913999999999999</v>
      </c>
      <c r="F1125" s="2">
        <f t="shared" si="137"/>
        <v>1.3172299999999999</v>
      </c>
      <c r="G1125" s="2">
        <f t="shared" si="131"/>
        <v>1.3463080000000012</v>
      </c>
      <c r="H1125" s="2">
        <f t="shared" si="135"/>
        <v>1.3612139999999957</v>
      </c>
      <c r="I1125" s="2">
        <f t="array" ref="I1125">SUMPRODUCT(B1109:B1128, (ROW(B1109:B1128)-ROW(B1109)+1)) / (20*21/2)</f>
        <v>1.2915757142857143</v>
      </c>
      <c r="J1125" s="2">
        <f t="shared" si="138"/>
        <v>1.3116113107579332</v>
      </c>
      <c r="K1125" s="2">
        <f t="shared" si="132"/>
        <v>1.3355540134095119</v>
      </c>
    </row>
    <row r="1126" spans="1:11" ht="13.5" x14ac:dyDescent="0.25">
      <c r="A1126" s="3">
        <f>TITRES_STAT!B1129</f>
        <v>43950</v>
      </c>
      <c r="B1126" s="5">
        <f>TITRES_STAT!D1129</f>
        <v>1.2914000000000001</v>
      </c>
      <c r="C1126" s="2">
        <f t="shared" si="133"/>
        <v>0</v>
      </c>
      <c r="D1126" s="2">
        <f t="shared" si="134"/>
        <v>1.2914000000000001</v>
      </c>
      <c r="E1126" s="2">
        <f t="shared" si="136"/>
        <v>1.2913999999999999</v>
      </c>
      <c r="F1126" s="2">
        <f t="shared" si="137"/>
        <v>1.3135399999999997</v>
      </c>
      <c r="G1126" s="2">
        <f t="shared" si="131"/>
        <v>1.3448320000000009</v>
      </c>
      <c r="H1126" s="2">
        <f t="shared" si="135"/>
        <v>1.3613249999999957</v>
      </c>
      <c r="I1126" s="2">
        <f t="array" ref="I1126">SUMPRODUCT(B1110:B1129, (ROW(B1110:B1129)-ROW(B1110)+1)) / (20*21/2)</f>
        <v>1.2868314285714286</v>
      </c>
      <c r="J1126" s="2">
        <f t="shared" si="138"/>
        <v>1.3096864240190824</v>
      </c>
      <c r="K1126" s="2">
        <f t="shared" si="132"/>
        <v>1.3338224834718839</v>
      </c>
    </row>
    <row r="1127" spans="1:11" ht="13.5" x14ac:dyDescent="0.25">
      <c r="A1127" s="3">
        <f>TITRES_STAT!B1130</f>
        <v>43951</v>
      </c>
      <c r="B1127" s="5">
        <f>TITRES_STAT!D1130</f>
        <v>1.2914000000000001</v>
      </c>
      <c r="C1127" s="2">
        <f t="shared" si="133"/>
        <v>0</v>
      </c>
      <c r="D1127" s="2">
        <f t="shared" si="134"/>
        <v>1.2914000000000001</v>
      </c>
      <c r="E1127" s="2">
        <f t="shared" si="136"/>
        <v>1.2913999999999999</v>
      </c>
      <c r="F1127" s="2">
        <f t="shared" si="137"/>
        <v>1.3098499999999995</v>
      </c>
      <c r="G1127" s="2">
        <f t="shared" si="131"/>
        <v>1.3433560000000011</v>
      </c>
      <c r="H1127" s="2">
        <f t="shared" si="135"/>
        <v>1.3614359999999956</v>
      </c>
      <c r="I1127" s="2">
        <f t="array" ref="I1127">SUMPRODUCT(B1111:B1130, (ROW(B1111:B1130)-ROW(B1111)+1)) / (20*21/2)</f>
        <v>1.2826142857142857</v>
      </c>
      <c r="J1127" s="2">
        <f t="shared" si="138"/>
        <v>1.3079448598267889</v>
      </c>
      <c r="K1127" s="2">
        <f t="shared" si="132"/>
        <v>1.332158856669065</v>
      </c>
    </row>
    <row r="1128" spans="1:11" ht="13.5" x14ac:dyDescent="0.25">
      <c r="A1128" s="3">
        <f>TITRES_STAT!B1131</f>
        <v>43955</v>
      </c>
      <c r="B1128" s="5">
        <f>TITRES_STAT!D1131</f>
        <v>1.2544999999999999</v>
      </c>
      <c r="C1128" s="2">
        <f t="shared" si="133"/>
        <v>-3.6900000000000155E-2</v>
      </c>
      <c r="D1128" s="2">
        <f t="shared" si="134"/>
        <v>1.2840200000000002</v>
      </c>
      <c r="E1128" s="2">
        <f t="shared" si="136"/>
        <v>1.2877100000000001</v>
      </c>
      <c r="F1128" s="2">
        <f t="shared" si="137"/>
        <v>1.3043149999999997</v>
      </c>
      <c r="G1128" s="2">
        <f t="shared" si="131"/>
        <v>1.3411420000000009</v>
      </c>
      <c r="H1128" s="2">
        <f t="shared" si="135"/>
        <v>1.3613624999999958</v>
      </c>
      <c r="I1128" s="2">
        <f t="array" ref="I1128">SUMPRODUCT(B1112:B1131, (ROW(B1112:B1131)-ROW(B1112)+1)) / (20*21/2)</f>
        <v>1.2789242857142857</v>
      </c>
      <c r="J1128" s="2">
        <f t="shared" si="138"/>
        <v>1.3028548731766185</v>
      </c>
      <c r="K1128" s="2">
        <f t="shared" si="132"/>
        <v>1.3291134113094938</v>
      </c>
    </row>
    <row r="1129" spans="1:11" ht="13.5" x14ac:dyDescent="0.25">
      <c r="A1129" s="3">
        <f>TITRES_STAT!B1132</f>
        <v>43956</v>
      </c>
      <c r="B1129" s="5">
        <f>TITRES_STAT!D1132</f>
        <v>1.2544999999999999</v>
      </c>
      <c r="C1129" s="2">
        <f t="shared" si="133"/>
        <v>0</v>
      </c>
      <c r="D1129" s="2">
        <f t="shared" si="134"/>
        <v>1.27664</v>
      </c>
      <c r="E1129" s="2">
        <f t="shared" si="136"/>
        <v>1.2840200000000002</v>
      </c>
      <c r="F1129" s="2">
        <f t="shared" si="137"/>
        <v>1.2987799999999998</v>
      </c>
      <c r="G1129" s="2">
        <f t="shared" si="131"/>
        <v>1.338928000000001</v>
      </c>
      <c r="H1129" s="2">
        <f t="shared" si="135"/>
        <v>1.361288999999996</v>
      </c>
      <c r="I1129" s="2">
        <f t="array" ref="I1129">SUMPRODUCT(B1113:B1132, (ROW(B1113:B1132)-ROW(B1113)+1)) / (20*21/2)</f>
        <v>1.2757614285714285</v>
      </c>
      <c r="J1129" s="2">
        <f t="shared" si="138"/>
        <v>1.2982496471597977</v>
      </c>
      <c r="K1129" s="2">
        <f t="shared" si="132"/>
        <v>1.3261873951797096</v>
      </c>
    </row>
    <row r="1130" spans="1:11" ht="13.5" x14ac:dyDescent="0.25">
      <c r="A1130" s="3">
        <f>TITRES_STAT!B1133</f>
        <v>43957</v>
      </c>
      <c r="B1130" s="5">
        <f>TITRES_STAT!D1133</f>
        <v>1.2544999999999999</v>
      </c>
      <c r="C1130" s="2">
        <f t="shared" si="133"/>
        <v>0</v>
      </c>
      <c r="D1130" s="2">
        <f t="shared" si="134"/>
        <v>1.2692600000000001</v>
      </c>
      <c r="E1130" s="2">
        <f t="shared" si="136"/>
        <v>1.2803300000000002</v>
      </c>
      <c r="F1130" s="2">
        <f t="shared" si="137"/>
        <v>1.293245</v>
      </c>
      <c r="G1130" s="2">
        <f t="shared" si="131"/>
        <v>1.3367140000000008</v>
      </c>
      <c r="H1130" s="2">
        <f t="shared" si="135"/>
        <v>1.3610309999999961</v>
      </c>
      <c r="I1130" s="2">
        <f t="array" ref="I1130">SUMPRODUCT(B1114:B1133, (ROW(B1114:B1133)-ROW(B1114)+1)) / (20*21/2)</f>
        <v>1.27295</v>
      </c>
      <c r="J1130" s="2">
        <f t="shared" si="138"/>
        <v>1.2940830140969599</v>
      </c>
      <c r="K1130" s="2">
        <f t="shared" si="132"/>
        <v>1.3233761247805054</v>
      </c>
    </row>
    <row r="1131" spans="1:11" ht="13.5" x14ac:dyDescent="0.25">
      <c r="A1131" s="3">
        <f>TITRES_STAT!B1134</f>
        <v>43958</v>
      </c>
      <c r="B1131" s="5">
        <f>TITRES_STAT!D1134</f>
        <v>1.2544999999999999</v>
      </c>
      <c r="C1131" s="2">
        <f t="shared" si="133"/>
        <v>0</v>
      </c>
      <c r="D1131" s="2">
        <f t="shared" si="134"/>
        <v>1.2618800000000001</v>
      </c>
      <c r="E1131" s="2">
        <f t="shared" si="136"/>
        <v>1.27664</v>
      </c>
      <c r="F1131" s="2">
        <f t="shared" si="137"/>
        <v>1.2877099999999999</v>
      </c>
      <c r="G1131" s="2">
        <f t="shared" si="131"/>
        <v>1.3345000000000011</v>
      </c>
      <c r="H1131" s="2">
        <f t="shared" si="135"/>
        <v>1.360772999999996</v>
      </c>
      <c r="I1131" s="2">
        <f t="array" ref="I1131">SUMPRODUCT(B1115:B1134, (ROW(B1115:B1134)-ROW(B1115)+1)) / (20*21/2)</f>
        <v>1.2704900000000001</v>
      </c>
      <c r="J1131" s="2">
        <f t="shared" si="138"/>
        <v>1.2903132032305829</v>
      </c>
      <c r="K1131" s="2">
        <f t="shared" si="132"/>
        <v>1.3206751002793091</v>
      </c>
    </row>
    <row r="1132" spans="1:11" ht="13.5" x14ac:dyDescent="0.25">
      <c r="A1132" s="3">
        <f>TITRES_STAT!B1135</f>
        <v>43959</v>
      </c>
      <c r="B1132" s="5">
        <f>TITRES_STAT!D1135</f>
        <v>1.2544999999999999</v>
      </c>
      <c r="C1132" s="2">
        <f t="shared" si="133"/>
        <v>0</v>
      </c>
      <c r="D1132" s="2">
        <f t="shared" si="134"/>
        <v>1.2544999999999999</v>
      </c>
      <c r="E1132" s="2">
        <f t="shared" si="136"/>
        <v>1.2729500000000002</v>
      </c>
      <c r="F1132" s="2">
        <f t="shared" si="137"/>
        <v>1.2840199999999999</v>
      </c>
      <c r="G1132" s="2">
        <f t="shared" si="131"/>
        <v>1.3322860000000007</v>
      </c>
      <c r="H1132" s="2">
        <f t="shared" si="135"/>
        <v>1.3605149999999964</v>
      </c>
      <c r="I1132" s="2">
        <f t="array" ref="I1132">SUMPRODUCT(B1116:B1135, (ROW(B1116:B1135)-ROW(B1116)+1)) / (20*21/2)</f>
        <v>1.2682057142857142</v>
      </c>
      <c r="J1132" s="2">
        <f t="shared" si="138"/>
        <v>1.2869024219705274</v>
      </c>
      <c r="K1132" s="2">
        <f t="shared" si="132"/>
        <v>1.3180799983075715</v>
      </c>
    </row>
    <row r="1133" spans="1:11" ht="13.5" x14ac:dyDescent="0.25">
      <c r="A1133" s="3">
        <f>TITRES_STAT!B1136</f>
        <v>43962</v>
      </c>
      <c r="B1133" s="5">
        <f>TITRES_STAT!D1136</f>
        <v>1.2544999999999999</v>
      </c>
      <c r="C1133" s="2">
        <f t="shared" si="133"/>
        <v>0</v>
      </c>
      <c r="D1133" s="2">
        <f t="shared" si="134"/>
        <v>1.2544999999999999</v>
      </c>
      <c r="E1133" s="2">
        <f t="shared" si="136"/>
        <v>1.2692600000000001</v>
      </c>
      <c r="F1133" s="2">
        <f t="shared" si="137"/>
        <v>1.28033</v>
      </c>
      <c r="G1133" s="2">
        <f t="shared" si="131"/>
        <v>1.330072000000001</v>
      </c>
      <c r="H1133" s="2">
        <f t="shared" si="135"/>
        <v>1.3602569999999963</v>
      </c>
      <c r="I1133" s="2">
        <f t="array" ref="I1133">SUMPRODUCT(B1117:B1136, (ROW(B1117:B1136)-ROW(B1117)+1)) / (20*21/2)</f>
        <v>1.2660971428571428</v>
      </c>
      <c r="J1133" s="2">
        <f t="shared" si="138"/>
        <v>1.2838164770209535</v>
      </c>
      <c r="K1133" s="2">
        <f t="shared" si="132"/>
        <v>1.3155866650406078</v>
      </c>
    </row>
    <row r="1134" spans="1:11" ht="13.5" x14ac:dyDescent="0.25">
      <c r="A1134" s="3">
        <f>TITRES_STAT!B1137</f>
        <v>43963</v>
      </c>
      <c r="B1134" s="5">
        <f>TITRES_STAT!D1137</f>
        <v>1.2544999999999999</v>
      </c>
      <c r="C1134" s="2">
        <f t="shared" si="133"/>
        <v>0</v>
      </c>
      <c r="D1134" s="2">
        <f t="shared" si="134"/>
        <v>1.2544999999999999</v>
      </c>
      <c r="E1134" s="2">
        <f t="shared" si="136"/>
        <v>1.2655700000000001</v>
      </c>
      <c r="F1134" s="2">
        <f t="shared" si="137"/>
        <v>1.2784850000000001</v>
      </c>
      <c r="G1134" s="2">
        <f t="shared" si="131"/>
        <v>1.3277100000000011</v>
      </c>
      <c r="H1134" s="2">
        <f t="shared" si="135"/>
        <v>1.3599989999999966</v>
      </c>
      <c r="I1134" s="2">
        <f t="array" ref="I1134">SUMPRODUCT(B1118:B1137, (ROW(B1118:B1137)-ROW(B1118)+1)) / (20*21/2)</f>
        <v>1.2641642857142856</v>
      </c>
      <c r="J1134" s="2">
        <f t="shared" si="138"/>
        <v>1.2810244315903865</v>
      </c>
      <c r="K1134" s="2">
        <f t="shared" si="132"/>
        <v>1.3131911095488193</v>
      </c>
    </row>
    <row r="1135" spans="1:11" ht="13.5" x14ac:dyDescent="0.25">
      <c r="A1135" s="3">
        <f>TITRES_STAT!B1138</f>
        <v>43964</v>
      </c>
      <c r="B1135" s="5">
        <f>TITRES_STAT!D1138</f>
        <v>1.2544999999999999</v>
      </c>
      <c r="C1135" s="2">
        <f t="shared" si="133"/>
        <v>0</v>
      </c>
      <c r="D1135" s="2">
        <f t="shared" si="134"/>
        <v>1.2544999999999999</v>
      </c>
      <c r="E1135" s="2">
        <f t="shared" si="136"/>
        <v>1.2618800000000001</v>
      </c>
      <c r="F1135" s="2">
        <f t="shared" si="137"/>
        <v>1.27664</v>
      </c>
      <c r="G1135" s="2">
        <f t="shared" si="131"/>
        <v>1.3253480000000011</v>
      </c>
      <c r="H1135" s="2">
        <f t="shared" si="135"/>
        <v>1.3595929999999967</v>
      </c>
      <c r="I1135" s="2">
        <f t="array" ref="I1135">SUMPRODUCT(B1119:B1138, (ROW(B1119:B1138)-ROW(B1119)+1)) / (20*21/2)</f>
        <v>1.2624071428571426</v>
      </c>
      <c r="J1135" s="2">
        <f t="shared" si="138"/>
        <v>1.2784982952484449</v>
      </c>
      <c r="K1135" s="2">
        <f t="shared" si="132"/>
        <v>1.3108894974096499</v>
      </c>
    </row>
    <row r="1136" spans="1:11" ht="13.5" x14ac:dyDescent="0.25">
      <c r="A1136" s="3">
        <f>TITRES_STAT!B1139</f>
        <v>43965</v>
      </c>
      <c r="B1136" s="5">
        <f>TITRES_STAT!D1139</f>
        <v>1.2544999999999999</v>
      </c>
      <c r="C1136" s="2">
        <f t="shared" si="133"/>
        <v>0</v>
      </c>
      <c r="D1136" s="2">
        <f t="shared" si="134"/>
        <v>1.2544999999999999</v>
      </c>
      <c r="E1136" s="2">
        <f t="shared" si="136"/>
        <v>1.2581900000000001</v>
      </c>
      <c r="F1136" s="2">
        <f t="shared" si="137"/>
        <v>1.2747949999999999</v>
      </c>
      <c r="G1136" s="2">
        <f t="shared" si="131"/>
        <v>1.3229860000000011</v>
      </c>
      <c r="H1136" s="2">
        <f t="shared" si="135"/>
        <v>1.3591869999999966</v>
      </c>
      <c r="I1136" s="2">
        <f t="array" ref="I1136">SUMPRODUCT(B1120:B1139, (ROW(B1120:B1139)-ROW(B1120)+1)) / (20*21/2)</f>
        <v>1.2608257142857142</v>
      </c>
      <c r="J1136" s="2">
        <f t="shared" si="138"/>
        <v>1.2762127433200217</v>
      </c>
      <c r="K1136" s="2">
        <f t="shared" si="132"/>
        <v>1.3086781445700557</v>
      </c>
    </row>
    <row r="1137" spans="1:11" ht="13.5" x14ac:dyDescent="0.25">
      <c r="A1137" s="3">
        <f>TITRES_STAT!B1140</f>
        <v>43966</v>
      </c>
      <c r="B1137" s="5">
        <f>TITRES_STAT!D1140</f>
        <v>1.2544999999999999</v>
      </c>
      <c r="C1137" s="2">
        <f t="shared" si="133"/>
        <v>0</v>
      </c>
      <c r="D1137" s="2">
        <f t="shared" si="134"/>
        <v>1.2544999999999999</v>
      </c>
      <c r="E1137" s="2">
        <f t="shared" si="136"/>
        <v>1.2544999999999999</v>
      </c>
      <c r="F1137" s="2">
        <f t="shared" si="137"/>
        <v>1.27295</v>
      </c>
      <c r="G1137" s="2">
        <f t="shared" si="131"/>
        <v>1.3206240000000009</v>
      </c>
      <c r="H1137" s="2">
        <f t="shared" si="135"/>
        <v>1.3587809999999967</v>
      </c>
      <c r="I1137" s="2">
        <f t="array" ref="I1137">SUMPRODUCT(B1121:B1140, (ROW(B1121:B1140)-ROW(B1121)+1)) / (20*21/2)</f>
        <v>1.2594199999999998</v>
      </c>
      <c r="J1137" s="2">
        <f t="shared" si="138"/>
        <v>1.2741448630038292</v>
      </c>
      <c r="K1137" s="2">
        <f t="shared" si="132"/>
        <v>1.3065535114496614</v>
      </c>
    </row>
    <row r="1138" spans="1:11" ht="13.5" x14ac:dyDescent="0.25">
      <c r="A1138" s="3">
        <f>TITRES_STAT!B1141</f>
        <v>43969</v>
      </c>
      <c r="B1138" s="5">
        <f>TITRES_STAT!D1141</f>
        <v>1.2544999999999999</v>
      </c>
      <c r="C1138" s="2">
        <f t="shared" si="133"/>
        <v>0</v>
      </c>
      <c r="D1138" s="2">
        <f t="shared" si="134"/>
        <v>1.2544999999999999</v>
      </c>
      <c r="E1138" s="2">
        <f t="shared" si="136"/>
        <v>1.2544999999999999</v>
      </c>
      <c r="F1138" s="2">
        <f t="shared" si="137"/>
        <v>1.2711049999999999</v>
      </c>
      <c r="G1138" s="2">
        <f t="shared" ref="G1138:G1201" si="139">AVERAGE(B1089:B1138)</f>
        <v>1.318706000000001</v>
      </c>
      <c r="H1138" s="2">
        <f t="shared" si="135"/>
        <v>1.358374999999997</v>
      </c>
      <c r="I1138" s="2">
        <f t="array" ref="I1138">SUMPRODUCT(B1122:B1141, (ROW(B1122:B1141)-ROW(B1122)+1)) / (20*21/2)</f>
        <v>1.2581899999999999</v>
      </c>
      <c r="J1138" s="2">
        <f t="shared" si="138"/>
        <v>1.2722739236701313</v>
      </c>
      <c r="K1138" s="2">
        <f t="shared" si="132"/>
        <v>1.3045121972751648</v>
      </c>
    </row>
    <row r="1139" spans="1:11" ht="13.5" x14ac:dyDescent="0.25">
      <c r="A1139" s="3">
        <f>TITRES_STAT!B1142</f>
        <v>43970</v>
      </c>
      <c r="B1139" s="5">
        <f>TITRES_STAT!D1142</f>
        <v>1.2544999999999999</v>
      </c>
      <c r="C1139" s="2">
        <f t="shared" si="133"/>
        <v>0</v>
      </c>
      <c r="D1139" s="2">
        <f t="shared" si="134"/>
        <v>1.2544999999999999</v>
      </c>
      <c r="E1139" s="2">
        <f t="shared" si="136"/>
        <v>1.2544999999999999</v>
      </c>
      <c r="F1139" s="2">
        <f t="shared" si="137"/>
        <v>1.2692600000000001</v>
      </c>
      <c r="G1139" s="2">
        <f t="shared" si="139"/>
        <v>1.3164920000000009</v>
      </c>
      <c r="H1139" s="2">
        <f t="shared" si="135"/>
        <v>1.3579689999999971</v>
      </c>
      <c r="I1139" s="2">
        <f t="array" ref="I1139">SUMPRODUCT(B1123:B1142, (ROW(B1123:B1142)-ROW(B1123)+1)) / (20*21/2)</f>
        <v>1.2571357142857142</v>
      </c>
      <c r="J1139" s="2">
        <f t="shared" si="138"/>
        <v>1.2705811690348807</v>
      </c>
      <c r="K1139" s="2">
        <f t="shared" ref="K1139:K1202" si="140">$K$4*B1139+(1-$K$4)*K1138</f>
        <v>1.3025509346369231</v>
      </c>
    </row>
    <row r="1140" spans="1:11" ht="13.5" x14ac:dyDescent="0.25">
      <c r="A1140" s="3">
        <f>TITRES_STAT!B1143</f>
        <v>43971</v>
      </c>
      <c r="B1140" s="5">
        <f>TITRES_STAT!D1143</f>
        <v>1.2544999999999999</v>
      </c>
      <c r="C1140" s="2">
        <f t="shared" si="133"/>
        <v>0</v>
      </c>
      <c r="D1140" s="2">
        <f t="shared" si="134"/>
        <v>1.2544999999999999</v>
      </c>
      <c r="E1140" s="2">
        <f t="shared" si="136"/>
        <v>1.2544999999999999</v>
      </c>
      <c r="F1140" s="2">
        <f t="shared" si="137"/>
        <v>1.2674150000000002</v>
      </c>
      <c r="G1140" s="2">
        <f t="shared" si="139"/>
        <v>1.3142780000000007</v>
      </c>
      <c r="H1140" s="2">
        <f t="shared" si="135"/>
        <v>1.3575629999999972</v>
      </c>
      <c r="I1140" s="2">
        <f t="array" ref="I1140">SUMPRODUCT(B1124:B1143, (ROW(B1124:B1143)-ROW(B1124)+1)) / (20*21/2)</f>
        <v>1.2562571428571427</v>
      </c>
      <c r="J1140" s="2">
        <f t="shared" si="138"/>
        <v>1.269049629126797</v>
      </c>
      <c r="K1140" s="2">
        <f t="shared" si="140"/>
        <v>1.3006665842590046</v>
      </c>
    </row>
    <row r="1141" spans="1:11" ht="13.5" x14ac:dyDescent="0.25">
      <c r="A1141" s="3">
        <f>TITRES_STAT!B1144</f>
        <v>43972</v>
      </c>
      <c r="B1141" s="5">
        <f>TITRES_STAT!D1144</f>
        <v>1.2544999999999999</v>
      </c>
      <c r="C1141" s="2">
        <f t="shared" si="133"/>
        <v>0</v>
      </c>
      <c r="D1141" s="2">
        <f t="shared" si="134"/>
        <v>1.2544999999999999</v>
      </c>
      <c r="E1141" s="2">
        <f t="shared" si="136"/>
        <v>1.2544999999999999</v>
      </c>
      <c r="F1141" s="2">
        <f t="shared" si="137"/>
        <v>1.2655700000000001</v>
      </c>
      <c r="G1141" s="2">
        <f t="shared" si="139"/>
        <v>1.3120640000000008</v>
      </c>
      <c r="H1141" s="2">
        <f t="shared" si="135"/>
        <v>1.3571569999999971</v>
      </c>
      <c r="I1141" s="2">
        <f t="array" ref="I1141">SUMPRODUCT(B1125:B1144, (ROW(B1125:B1144)-ROW(B1125)+1)) / (20*21/2)</f>
        <v>1.2555542857142854</v>
      </c>
      <c r="J1141" s="2">
        <f t="shared" si="138"/>
        <v>1.2676639501623401</v>
      </c>
      <c r="K1141" s="2">
        <f t="shared" si="140"/>
        <v>1.2988561299743377</v>
      </c>
    </row>
    <row r="1142" spans="1:11" ht="13.5" x14ac:dyDescent="0.25">
      <c r="A1142" s="3">
        <f>TITRES_STAT!B1145</f>
        <v>43973</v>
      </c>
      <c r="B1142" s="5">
        <f>TITRES_STAT!D1145</f>
        <v>1.2544999999999999</v>
      </c>
      <c r="C1142" s="2">
        <f t="shared" si="133"/>
        <v>0</v>
      </c>
      <c r="D1142" s="2">
        <f t="shared" si="134"/>
        <v>1.2544999999999999</v>
      </c>
      <c r="E1142" s="2">
        <f t="shared" si="136"/>
        <v>1.2544999999999999</v>
      </c>
      <c r="F1142" s="2">
        <f t="shared" si="137"/>
        <v>1.2637250000000002</v>
      </c>
      <c r="G1142" s="2">
        <f t="shared" si="139"/>
        <v>1.3098500000000006</v>
      </c>
      <c r="H1142" s="2">
        <f t="shared" si="135"/>
        <v>1.3567509999999974</v>
      </c>
      <c r="I1142" s="2">
        <f t="array" ref="I1142">SUMPRODUCT(B1126:B1145, (ROW(B1126:B1145)-ROW(B1126)+1)) / (20*21/2)</f>
        <v>1.2550271428571427</v>
      </c>
      <c r="J1142" s="2">
        <f t="shared" si="138"/>
        <v>1.2664102406230697</v>
      </c>
      <c r="K1142" s="2">
        <f t="shared" si="140"/>
        <v>1.2971166738969127</v>
      </c>
    </row>
    <row r="1143" spans="1:11" ht="13.5" x14ac:dyDescent="0.25">
      <c r="A1143" s="3">
        <f>TITRES_STAT!B1146</f>
        <v>43977</v>
      </c>
      <c r="B1143" s="5">
        <f>TITRES_STAT!D1146</f>
        <v>1.2544999999999999</v>
      </c>
      <c r="C1143" s="2">
        <f t="shared" si="133"/>
        <v>0</v>
      </c>
      <c r="D1143" s="2">
        <f t="shared" si="134"/>
        <v>1.2544999999999999</v>
      </c>
      <c r="E1143" s="2">
        <f t="shared" si="136"/>
        <v>1.2544999999999999</v>
      </c>
      <c r="F1143" s="2">
        <f t="shared" si="137"/>
        <v>1.2618800000000001</v>
      </c>
      <c r="G1143" s="2">
        <f t="shared" si="139"/>
        <v>1.3076360000000005</v>
      </c>
      <c r="H1143" s="2">
        <f t="shared" si="135"/>
        <v>1.3563449999999975</v>
      </c>
      <c r="I1143" s="2">
        <f t="array" ref="I1143">SUMPRODUCT(B1127:B1146, (ROW(B1127:B1146)-ROW(B1127)+1)) / (20*21/2)</f>
        <v>1.2546757142857143</v>
      </c>
      <c r="J1143" s="2">
        <f t="shared" si="138"/>
        <v>1.2652759319923013</v>
      </c>
      <c r="K1143" s="2">
        <f t="shared" si="140"/>
        <v>1.2954454317833082</v>
      </c>
    </row>
    <row r="1144" spans="1:11" ht="13.5" x14ac:dyDescent="0.25">
      <c r="A1144" s="3">
        <f>TITRES_STAT!B1147</f>
        <v>43978</v>
      </c>
      <c r="B1144" s="5">
        <f>TITRES_STAT!D1147</f>
        <v>1.2544999999999999</v>
      </c>
      <c r="C1144" s="2">
        <f t="shared" si="133"/>
        <v>0</v>
      </c>
      <c r="D1144" s="2">
        <f t="shared" si="134"/>
        <v>1.2544999999999999</v>
      </c>
      <c r="E1144" s="2">
        <f t="shared" si="136"/>
        <v>1.2544999999999999</v>
      </c>
      <c r="F1144" s="2">
        <f t="shared" si="137"/>
        <v>1.260035</v>
      </c>
      <c r="G1144" s="2">
        <f t="shared" si="139"/>
        <v>1.3054220000000003</v>
      </c>
      <c r="H1144" s="2">
        <f t="shared" si="135"/>
        <v>1.3559389999999973</v>
      </c>
      <c r="I1144" s="2">
        <f t="array" ref="I1144">SUMPRODUCT(B1128:B1147, (ROW(B1128:B1147)-ROW(B1128)+1)) / (20*21/2)</f>
        <v>1.2544999999999999</v>
      </c>
      <c r="J1144" s="2">
        <f t="shared" si="138"/>
        <v>1.2642496527549394</v>
      </c>
      <c r="K1144" s="2">
        <f t="shared" si="140"/>
        <v>1.2938397285761196</v>
      </c>
    </row>
    <row r="1145" spans="1:11" ht="13.5" x14ac:dyDescent="0.25">
      <c r="A1145" s="3">
        <f>TITRES_STAT!B1148</f>
        <v>43979</v>
      </c>
      <c r="B1145" s="5">
        <f>TITRES_STAT!D1148</f>
        <v>1.2544999999999999</v>
      </c>
      <c r="C1145" s="2">
        <f t="shared" si="133"/>
        <v>0</v>
      </c>
      <c r="D1145" s="2">
        <f t="shared" si="134"/>
        <v>1.2544999999999999</v>
      </c>
      <c r="E1145" s="2">
        <f t="shared" si="136"/>
        <v>1.2544999999999999</v>
      </c>
      <c r="F1145" s="2">
        <f t="shared" si="137"/>
        <v>1.2581900000000001</v>
      </c>
      <c r="G1145" s="2">
        <f t="shared" si="139"/>
        <v>1.3032080000000006</v>
      </c>
      <c r="H1145" s="2">
        <f t="shared" si="135"/>
        <v>1.3555329999999974</v>
      </c>
      <c r="I1145" s="2">
        <f t="array" ref="I1145">SUMPRODUCT(B1129:B1148, (ROW(B1129:B1148)-ROW(B1129)+1)) / (20*21/2)</f>
        <v>1.2544999999999999</v>
      </c>
      <c r="J1145" s="2">
        <f t="shared" si="138"/>
        <v>1.2633211143973262</v>
      </c>
      <c r="K1145" s="2">
        <f t="shared" si="140"/>
        <v>1.2922969941221543</v>
      </c>
    </row>
    <row r="1146" spans="1:11" ht="13.5" x14ac:dyDescent="0.25">
      <c r="A1146" s="3">
        <f>TITRES_STAT!B1149</f>
        <v>43980</v>
      </c>
      <c r="B1146" s="5">
        <f>TITRES_STAT!D1149</f>
        <v>1.2544999999999999</v>
      </c>
      <c r="C1146" s="2">
        <f t="shared" si="133"/>
        <v>0</v>
      </c>
      <c r="D1146" s="2">
        <f t="shared" si="134"/>
        <v>1.2544999999999999</v>
      </c>
      <c r="E1146" s="2">
        <f t="shared" si="136"/>
        <v>1.2544999999999999</v>
      </c>
      <c r="F1146" s="2">
        <f t="shared" si="137"/>
        <v>1.256345</v>
      </c>
      <c r="G1146" s="2">
        <f t="shared" si="139"/>
        <v>1.3009940000000002</v>
      </c>
      <c r="H1146" s="2">
        <f t="shared" si="135"/>
        <v>1.3551269999999978</v>
      </c>
      <c r="I1146" s="2">
        <f t="array" ref="I1146">SUMPRODUCT(B1130:B1149, (ROW(B1130:B1149)-ROW(B1130)+1)) / (20*21/2)</f>
        <v>1.2544999999999999</v>
      </c>
      <c r="J1146" s="2">
        <f t="shared" si="138"/>
        <v>1.2624810082642475</v>
      </c>
      <c r="K1146" s="2">
        <f t="shared" si="140"/>
        <v>1.2908147590585404</v>
      </c>
    </row>
    <row r="1147" spans="1:11" ht="13.5" x14ac:dyDescent="0.25">
      <c r="A1147" s="3">
        <f>TITRES_STAT!B1150</f>
        <v>43983</v>
      </c>
      <c r="B1147" s="5">
        <f>TITRES_STAT!D1150</f>
        <v>1.2544999999999999</v>
      </c>
      <c r="C1147" s="2">
        <f t="shared" si="133"/>
        <v>0</v>
      </c>
      <c r="D1147" s="2">
        <f t="shared" si="134"/>
        <v>1.2544999999999999</v>
      </c>
      <c r="E1147" s="2">
        <f t="shared" si="136"/>
        <v>1.2544999999999999</v>
      </c>
      <c r="F1147" s="2">
        <f t="shared" si="137"/>
        <v>1.2544999999999999</v>
      </c>
      <c r="G1147" s="2">
        <f t="shared" si="139"/>
        <v>1.2987800000000005</v>
      </c>
      <c r="H1147" s="2">
        <f t="shared" si="135"/>
        <v>1.3547209999999976</v>
      </c>
      <c r="I1147" s="2">
        <f t="array" ref="I1147">SUMPRODUCT(B1131:B1150, (ROW(B1131:B1150)-ROW(B1131)+1)) / (20*21/2)</f>
        <v>1.2544999999999999</v>
      </c>
      <c r="J1147" s="2">
        <f t="shared" si="138"/>
        <v>1.2617209122390811</v>
      </c>
      <c r="K1147" s="2">
        <f t="shared" si="140"/>
        <v>1.2893906508601662</v>
      </c>
    </row>
    <row r="1148" spans="1:11" ht="13.5" x14ac:dyDescent="0.25">
      <c r="A1148" s="3">
        <f>TITRES_STAT!B1151</f>
        <v>43984</v>
      </c>
      <c r="B1148" s="5">
        <f>TITRES_STAT!D1151</f>
        <v>1.2544999999999999</v>
      </c>
      <c r="C1148" s="2">
        <f t="shared" si="133"/>
        <v>0</v>
      </c>
      <c r="D1148" s="2">
        <f t="shared" si="134"/>
        <v>1.2544999999999999</v>
      </c>
      <c r="E1148" s="2">
        <f t="shared" si="136"/>
        <v>1.2544999999999999</v>
      </c>
      <c r="F1148" s="2">
        <f t="shared" si="137"/>
        <v>1.2544999999999999</v>
      </c>
      <c r="G1148" s="2">
        <f t="shared" si="139"/>
        <v>1.2965660000000003</v>
      </c>
      <c r="H1148" s="2">
        <f t="shared" si="135"/>
        <v>1.3543149999999977</v>
      </c>
      <c r="I1148" s="2">
        <f t="array" ref="I1148">SUMPRODUCT(B1132:B1151, (ROW(B1132:B1151)-ROW(B1132)+1)) / (20*21/2)</f>
        <v>1.2544999999999999</v>
      </c>
      <c r="J1148" s="2">
        <f t="shared" si="138"/>
        <v>1.2610332063115497</v>
      </c>
      <c r="K1148" s="2">
        <f t="shared" si="140"/>
        <v>1.2880223900421206</v>
      </c>
    </row>
    <row r="1149" spans="1:11" ht="13.5" x14ac:dyDescent="0.25">
      <c r="A1149" s="3">
        <f>TITRES_STAT!B1152</f>
        <v>43985</v>
      </c>
      <c r="B1149" s="5">
        <f>TITRES_STAT!D1152</f>
        <v>1.2544999999999999</v>
      </c>
      <c r="C1149" s="2">
        <f t="shared" si="133"/>
        <v>0</v>
      </c>
      <c r="D1149" s="2">
        <f t="shared" si="134"/>
        <v>1.2544999999999999</v>
      </c>
      <c r="E1149" s="2">
        <f t="shared" si="136"/>
        <v>1.2544999999999999</v>
      </c>
      <c r="F1149" s="2">
        <f t="shared" si="137"/>
        <v>1.2544999999999999</v>
      </c>
      <c r="G1149" s="2">
        <f t="shared" si="139"/>
        <v>1.2943520000000002</v>
      </c>
      <c r="H1149" s="2">
        <f t="shared" si="135"/>
        <v>1.3539089999999978</v>
      </c>
      <c r="I1149" s="2">
        <f t="array" ref="I1149">SUMPRODUCT(B1133:B1152, (ROW(B1133:B1152)-ROW(B1133)+1)) / (20*21/2)</f>
        <v>1.2544999999999999</v>
      </c>
      <c r="J1149" s="2">
        <f t="shared" si="138"/>
        <v>1.2604109961866403</v>
      </c>
      <c r="K1149" s="2">
        <f t="shared" si="140"/>
        <v>1.286707786511057</v>
      </c>
    </row>
    <row r="1150" spans="1:11" ht="13.5" x14ac:dyDescent="0.25">
      <c r="A1150" s="3">
        <f>TITRES_STAT!B1153</f>
        <v>43986</v>
      </c>
      <c r="B1150" s="5">
        <f>TITRES_STAT!D1153</f>
        <v>1.2544999999999999</v>
      </c>
      <c r="C1150" s="2">
        <f t="shared" si="133"/>
        <v>0</v>
      </c>
      <c r="D1150" s="2">
        <f t="shared" si="134"/>
        <v>1.2544999999999999</v>
      </c>
      <c r="E1150" s="2">
        <f t="shared" si="136"/>
        <v>1.2544999999999999</v>
      </c>
      <c r="F1150" s="2">
        <f t="shared" si="137"/>
        <v>1.2544999999999999</v>
      </c>
      <c r="G1150" s="2">
        <f t="shared" si="139"/>
        <v>1.292138</v>
      </c>
      <c r="H1150" s="2">
        <f t="shared" si="135"/>
        <v>1.3535029999999981</v>
      </c>
      <c r="I1150" s="2">
        <f t="array" ref="I1150">SUMPRODUCT(B1134:B1153, (ROW(B1134:B1153)-ROW(B1134)+1)) / (20*21/2)</f>
        <v>1.2544999999999999</v>
      </c>
      <c r="J1150" s="2">
        <f t="shared" si="138"/>
        <v>1.2598480441688651</v>
      </c>
      <c r="K1150" s="2">
        <f t="shared" si="140"/>
        <v>1.285444736059643</v>
      </c>
    </row>
    <row r="1151" spans="1:11" ht="13.5" x14ac:dyDescent="0.25">
      <c r="A1151" s="3">
        <f>TITRES_STAT!B1154</f>
        <v>43987</v>
      </c>
      <c r="B1151" s="5">
        <f>TITRES_STAT!D1154</f>
        <v>1.2544999999999999</v>
      </c>
      <c r="C1151" s="2">
        <f t="shared" si="133"/>
        <v>0</v>
      </c>
      <c r="D1151" s="2">
        <f t="shared" si="134"/>
        <v>1.2544999999999999</v>
      </c>
      <c r="E1151" s="2">
        <f t="shared" si="136"/>
        <v>1.2544999999999999</v>
      </c>
      <c r="F1151" s="2">
        <f t="shared" si="137"/>
        <v>1.2544999999999999</v>
      </c>
      <c r="G1151" s="2">
        <f t="shared" si="139"/>
        <v>1.2899240000000001</v>
      </c>
      <c r="H1151" s="2">
        <f t="shared" si="135"/>
        <v>1.353096999999998</v>
      </c>
      <c r="I1151" s="2">
        <f t="array" ref="I1151">SUMPRODUCT(B1135:B1154, (ROW(B1135:B1154)-ROW(B1135)+1)) / (20*21/2)</f>
        <v>1.2544999999999999</v>
      </c>
      <c r="J1151" s="2">
        <f t="shared" si="138"/>
        <v>1.2593387066289732</v>
      </c>
      <c r="K1151" s="2">
        <f t="shared" si="140"/>
        <v>1.2842312169984806</v>
      </c>
    </row>
    <row r="1152" spans="1:11" ht="13.5" x14ac:dyDescent="0.25">
      <c r="A1152" s="3">
        <f>TITRES_STAT!B1155</f>
        <v>43990</v>
      </c>
      <c r="B1152" s="5">
        <f>TITRES_STAT!D1155</f>
        <v>1.2544999999999999</v>
      </c>
      <c r="C1152" s="2">
        <f t="shared" si="133"/>
        <v>0</v>
      </c>
      <c r="D1152" s="2">
        <f t="shared" si="134"/>
        <v>1.2544999999999999</v>
      </c>
      <c r="E1152" s="2">
        <f t="shared" si="136"/>
        <v>1.2544999999999999</v>
      </c>
      <c r="F1152" s="2">
        <f t="shared" si="137"/>
        <v>1.2544999999999999</v>
      </c>
      <c r="G1152" s="2">
        <f t="shared" si="139"/>
        <v>1.2877099999999999</v>
      </c>
      <c r="H1152" s="2">
        <f t="shared" si="135"/>
        <v>1.3526909999999981</v>
      </c>
      <c r="I1152" s="2">
        <f t="array" ref="I1152">SUMPRODUCT(B1136:B1155, (ROW(B1136:B1155)-ROW(B1136)+1)) / (20*21/2)</f>
        <v>1.2580142857142858</v>
      </c>
      <c r="J1152" s="2">
        <f t="shared" si="138"/>
        <v>1.2588778774262139</v>
      </c>
      <c r="K1152" s="2">
        <f t="shared" si="140"/>
        <v>1.2830652869201089</v>
      </c>
    </row>
    <row r="1153" spans="1:11" ht="13.5" x14ac:dyDescent="0.25">
      <c r="A1153" s="3">
        <f>TITRES_STAT!B1156</f>
        <v>43991</v>
      </c>
      <c r="B1153" s="5">
        <f>TITRES_STAT!D1156</f>
        <v>1.2544999999999999</v>
      </c>
      <c r="C1153" s="2">
        <f t="shared" si="133"/>
        <v>0</v>
      </c>
      <c r="D1153" s="2">
        <f t="shared" si="134"/>
        <v>1.2544999999999999</v>
      </c>
      <c r="E1153" s="2">
        <f t="shared" si="136"/>
        <v>1.2544999999999999</v>
      </c>
      <c r="F1153" s="2">
        <f t="shared" si="137"/>
        <v>1.2544999999999999</v>
      </c>
      <c r="G1153" s="2">
        <f t="shared" si="139"/>
        <v>1.285496</v>
      </c>
      <c r="H1153" s="2">
        <f t="shared" si="135"/>
        <v>1.3522849999999982</v>
      </c>
      <c r="I1153" s="2">
        <f t="array" ref="I1153">SUMPRODUCT(B1137:B1156, (ROW(B1137:B1156)-ROW(B1137)+1)) / (20*21/2)</f>
        <v>1.2613528571428572</v>
      </c>
      <c r="J1153" s="2">
        <f t="shared" si="138"/>
        <v>1.2584609367189554</v>
      </c>
      <c r="K1153" s="2">
        <f t="shared" si="140"/>
        <v>1.2819450795899086</v>
      </c>
    </row>
    <row r="1154" spans="1:11" ht="13.5" x14ac:dyDescent="0.25">
      <c r="A1154" s="3">
        <f>TITRES_STAT!B1157</f>
        <v>43992</v>
      </c>
      <c r="B1154" s="5">
        <f>TITRES_STAT!D1157</f>
        <v>1.2544999999999999</v>
      </c>
      <c r="C1154" s="2">
        <f t="shared" si="133"/>
        <v>0</v>
      </c>
      <c r="D1154" s="2">
        <f t="shared" si="134"/>
        <v>1.2544999999999999</v>
      </c>
      <c r="E1154" s="2">
        <f t="shared" si="136"/>
        <v>1.2544999999999999</v>
      </c>
      <c r="F1154" s="2">
        <f t="shared" si="137"/>
        <v>1.2544999999999999</v>
      </c>
      <c r="G1154" s="2">
        <f t="shared" si="139"/>
        <v>1.2832819999999998</v>
      </c>
      <c r="H1154" s="2">
        <f t="shared" si="135"/>
        <v>1.3516944999999985</v>
      </c>
      <c r="I1154" s="2">
        <f t="array" ref="I1154">SUMPRODUCT(B1138:B1157, (ROW(B1138:B1157)-ROW(B1138)+1)) / (20*21/2)</f>
        <v>1.2645157142857144</v>
      </c>
      <c r="J1154" s="2">
        <f t="shared" si="138"/>
        <v>1.2580837046504836</v>
      </c>
      <c r="K1154" s="2">
        <f t="shared" si="140"/>
        <v>1.2808688019589318</v>
      </c>
    </row>
    <row r="1155" spans="1:11" ht="13.5" x14ac:dyDescent="0.25">
      <c r="A1155" s="3">
        <f>TITRES_STAT!B1158</f>
        <v>43993</v>
      </c>
      <c r="B1155" s="5">
        <f>TITRES_STAT!D1158</f>
        <v>1.2914000000000001</v>
      </c>
      <c r="C1155" s="2">
        <f t="shared" si="133"/>
        <v>3.6900000000000155E-2</v>
      </c>
      <c r="D1155" s="2">
        <f t="shared" si="134"/>
        <v>1.2618800000000001</v>
      </c>
      <c r="E1155" s="2">
        <f t="shared" si="136"/>
        <v>1.2581899999999999</v>
      </c>
      <c r="F1155" s="2">
        <f t="shared" si="137"/>
        <v>1.256345</v>
      </c>
      <c r="G1155" s="2">
        <f t="shared" si="139"/>
        <v>1.281806</v>
      </c>
      <c r="H1155" s="2">
        <f t="shared" si="135"/>
        <v>1.3512884999999983</v>
      </c>
      <c r="I1155" s="2">
        <f t="array" ref="I1155">SUMPRODUCT(B1139:B1158, (ROW(B1139:B1158)-ROW(B1139)+1)) / (20*21/2)</f>
        <v>1.2675028571428573</v>
      </c>
      <c r="J1155" s="2">
        <f t="shared" si="138"/>
        <v>1.2612566851599611</v>
      </c>
      <c r="K1155" s="2">
        <f t="shared" si="140"/>
        <v>1.281281790117405</v>
      </c>
    </row>
    <row r="1156" spans="1:11" ht="13.5" x14ac:dyDescent="0.25">
      <c r="A1156" s="3">
        <f>TITRES_STAT!B1159</f>
        <v>43994</v>
      </c>
      <c r="B1156" s="5">
        <f>TITRES_STAT!D1159</f>
        <v>1.2914000000000001</v>
      </c>
      <c r="C1156" s="2">
        <f t="shared" ref="C1156:C1219" si="141">B1156-B1155</f>
        <v>0</v>
      </c>
      <c r="D1156" s="2">
        <f t="shared" si="134"/>
        <v>1.2692600000000001</v>
      </c>
      <c r="E1156" s="2">
        <f t="shared" si="136"/>
        <v>1.2618799999999999</v>
      </c>
      <c r="F1156" s="2">
        <f t="shared" si="137"/>
        <v>1.2581899999999999</v>
      </c>
      <c r="G1156" s="2">
        <f t="shared" si="139"/>
        <v>1.28033</v>
      </c>
      <c r="H1156" s="2">
        <f t="shared" si="135"/>
        <v>1.3508824999999984</v>
      </c>
      <c r="I1156" s="2">
        <f t="array" ref="I1156">SUMPRODUCT(B1140:B1159, (ROW(B1140:B1159)-ROW(B1140)+1)) / (20*21/2)</f>
        <v>1.2703142857142855</v>
      </c>
      <c r="J1156" s="2">
        <f t="shared" si="138"/>
        <v>1.2641274770494886</v>
      </c>
      <c r="K1156" s="2">
        <f t="shared" si="140"/>
        <v>1.2816785826618204</v>
      </c>
    </row>
    <row r="1157" spans="1:11" ht="13.5" x14ac:dyDescent="0.25">
      <c r="A1157" s="3">
        <f>TITRES_STAT!B1160</f>
        <v>43997</v>
      </c>
      <c r="B1157" s="5">
        <f>TITRES_STAT!D1160</f>
        <v>1.2914000000000001</v>
      </c>
      <c r="C1157" s="2">
        <f t="shared" si="141"/>
        <v>0</v>
      </c>
      <c r="D1157" s="2">
        <f t="shared" si="134"/>
        <v>1.27664</v>
      </c>
      <c r="E1157" s="2">
        <f t="shared" si="136"/>
        <v>1.2655699999999999</v>
      </c>
      <c r="F1157" s="2">
        <f t="shared" si="137"/>
        <v>1.2600349999999998</v>
      </c>
      <c r="G1157" s="2">
        <f t="shared" si="139"/>
        <v>1.2788539999999999</v>
      </c>
      <c r="H1157" s="2">
        <f t="shared" si="135"/>
        <v>1.3504764999999985</v>
      </c>
      <c r="I1157" s="2">
        <f t="array" ref="I1157">SUMPRODUCT(B1141:B1160, (ROW(B1141:B1160)-ROW(B1141)+1)) / (20*21/2)</f>
        <v>1.27295</v>
      </c>
      <c r="J1157" s="2">
        <f t="shared" si="138"/>
        <v>1.2667248601876324</v>
      </c>
      <c r="K1157" s="2">
        <f t="shared" si="140"/>
        <v>1.2820598147142981</v>
      </c>
    </row>
    <row r="1158" spans="1:11" ht="13.5" x14ac:dyDescent="0.25">
      <c r="A1158" s="3">
        <f>TITRES_STAT!B1161</f>
        <v>43998</v>
      </c>
      <c r="B1158" s="5">
        <f>TITRES_STAT!D1161</f>
        <v>1.2914000000000001</v>
      </c>
      <c r="C1158" s="2">
        <f t="shared" si="141"/>
        <v>0</v>
      </c>
      <c r="D1158" s="2">
        <f t="shared" ref="D1158:D1221" si="142">AVERAGE(B1154:B1158)</f>
        <v>1.2840200000000002</v>
      </c>
      <c r="E1158" s="2">
        <f t="shared" si="136"/>
        <v>1.2692599999999998</v>
      </c>
      <c r="F1158" s="2">
        <f t="shared" si="137"/>
        <v>1.2618799999999999</v>
      </c>
      <c r="G1158" s="2">
        <f t="shared" si="139"/>
        <v>1.2773780000000001</v>
      </c>
      <c r="H1158" s="2">
        <f t="shared" si="135"/>
        <v>1.3500704999999988</v>
      </c>
      <c r="I1158" s="2">
        <f t="array" ref="I1158">SUMPRODUCT(B1142:B1161, (ROW(B1142:B1161)-ROW(B1142)+1)) / (20*21/2)</f>
        <v>1.2754099999999999</v>
      </c>
      <c r="J1158" s="2">
        <f t="shared" si="138"/>
        <v>1.2690748735030959</v>
      </c>
      <c r="K1158" s="2">
        <f t="shared" si="140"/>
        <v>1.2824260964902079</v>
      </c>
    </row>
    <row r="1159" spans="1:11" ht="13.5" x14ac:dyDescent="0.25">
      <c r="A1159" s="3">
        <f>TITRES_STAT!B1162</f>
        <v>43999</v>
      </c>
      <c r="B1159" s="5">
        <f>TITRES_STAT!D1162</f>
        <v>1.2914000000000001</v>
      </c>
      <c r="C1159" s="2">
        <f t="shared" si="141"/>
        <v>0</v>
      </c>
      <c r="D1159" s="2">
        <f t="shared" si="142"/>
        <v>1.2914000000000001</v>
      </c>
      <c r="E1159" s="2">
        <f t="shared" si="136"/>
        <v>1.2729499999999998</v>
      </c>
      <c r="F1159" s="2">
        <f t="shared" si="137"/>
        <v>1.2637249999999998</v>
      </c>
      <c r="G1159" s="2">
        <f t="shared" si="139"/>
        <v>1.2759020000000003</v>
      </c>
      <c r="H1159" s="2">
        <f t="shared" si="135"/>
        <v>1.3496644999999989</v>
      </c>
      <c r="I1159" s="2">
        <f t="array" ref="I1159">SUMPRODUCT(B1143:B1162, (ROW(B1143:B1162)-ROW(B1143)+1)) / (20*21/2)</f>
        <v>1.2776942857142859</v>
      </c>
      <c r="J1159" s="2">
        <f t="shared" si="138"/>
        <v>1.2712010760266106</v>
      </c>
      <c r="K1159" s="2">
        <f t="shared" si="140"/>
        <v>1.2827780142749057</v>
      </c>
    </row>
    <row r="1160" spans="1:11" ht="13.5" x14ac:dyDescent="0.25">
      <c r="A1160" s="3">
        <f>TITRES_STAT!B1163</f>
        <v>44000</v>
      </c>
      <c r="B1160" s="5">
        <f>TITRES_STAT!D1163</f>
        <v>1.2914000000000001</v>
      </c>
      <c r="C1160" s="2">
        <f t="shared" si="141"/>
        <v>0</v>
      </c>
      <c r="D1160" s="2">
        <f t="shared" si="142"/>
        <v>1.2914000000000001</v>
      </c>
      <c r="E1160" s="2">
        <f t="shared" si="136"/>
        <v>1.27664</v>
      </c>
      <c r="F1160" s="2">
        <f t="shared" si="137"/>
        <v>1.2655699999999999</v>
      </c>
      <c r="G1160" s="2">
        <f t="shared" si="139"/>
        <v>1.2744260000000005</v>
      </c>
      <c r="H1160" s="2">
        <f t="shared" si="135"/>
        <v>1.3492584999999988</v>
      </c>
      <c r="I1160" s="2">
        <f t="array" ref="I1160">SUMPRODUCT(B1144:B1163, (ROW(B1144:B1163)-ROW(B1144)+1)) / (20*21/2)</f>
        <v>1.2798028571428572</v>
      </c>
      <c r="J1160" s="2">
        <f t="shared" si="138"/>
        <v>1.2731247830716952</v>
      </c>
      <c r="K1160" s="2">
        <f t="shared" si="140"/>
        <v>1.2831161313621642</v>
      </c>
    </row>
    <row r="1161" spans="1:11" ht="13.5" x14ac:dyDescent="0.25">
      <c r="A1161" s="3">
        <f>TITRES_STAT!B1164</f>
        <v>44001</v>
      </c>
      <c r="B1161" s="5">
        <f>TITRES_STAT!D1164</f>
        <v>1.2914000000000001</v>
      </c>
      <c r="C1161" s="2">
        <f t="shared" si="141"/>
        <v>0</v>
      </c>
      <c r="D1161" s="2">
        <f t="shared" si="142"/>
        <v>1.2914000000000001</v>
      </c>
      <c r="E1161" s="2">
        <f t="shared" si="136"/>
        <v>1.2803299999999997</v>
      </c>
      <c r="F1161" s="2">
        <f t="shared" si="137"/>
        <v>1.2674149999999997</v>
      </c>
      <c r="G1161" s="2">
        <f t="shared" si="139"/>
        <v>1.2729500000000005</v>
      </c>
      <c r="H1161" s="2">
        <f t="shared" si="135"/>
        <v>1.3488524999999989</v>
      </c>
      <c r="I1161" s="2">
        <f t="array" ref="I1161">SUMPRODUCT(B1145:B1164, (ROW(B1145:B1164)-ROW(B1145)+1)) / (20*21/2)</f>
        <v>1.2817357142857144</v>
      </c>
      <c r="J1161" s="2">
        <f t="shared" si="138"/>
        <v>1.2748652799220099</v>
      </c>
      <c r="K1161" s="2">
        <f t="shared" si="140"/>
        <v>1.2834409889558047</v>
      </c>
    </row>
    <row r="1162" spans="1:11" ht="13.5" x14ac:dyDescent="0.25">
      <c r="A1162" s="3">
        <f>TITRES_STAT!B1165</f>
        <v>44004</v>
      </c>
      <c r="B1162" s="5">
        <f>TITRES_STAT!D1165</f>
        <v>1.2914000000000001</v>
      </c>
      <c r="C1162" s="2">
        <f t="shared" si="141"/>
        <v>0</v>
      </c>
      <c r="D1162" s="2">
        <f t="shared" si="142"/>
        <v>1.2914000000000001</v>
      </c>
      <c r="E1162" s="2">
        <f t="shared" si="136"/>
        <v>1.2840199999999999</v>
      </c>
      <c r="F1162" s="2">
        <f t="shared" si="137"/>
        <v>1.2692599999999998</v>
      </c>
      <c r="G1162" s="2">
        <f t="shared" si="139"/>
        <v>1.2722120000000006</v>
      </c>
      <c r="H1162" s="2">
        <f t="shared" ref="H1162:H1225" si="143">AVERAGE(B963:B1162)</f>
        <v>1.3484464999999992</v>
      </c>
      <c r="I1162" s="2">
        <f t="array" ref="I1162">SUMPRODUCT(B1146:B1165, (ROW(B1146:B1165)-ROW(B1146)+1)) / (20*21/2)</f>
        <v>1.2870071428571432</v>
      </c>
      <c r="J1162" s="2">
        <f t="shared" si="138"/>
        <v>1.2764400151675328</v>
      </c>
      <c r="K1162" s="2">
        <f t="shared" si="140"/>
        <v>1.2837531070359691</v>
      </c>
    </row>
    <row r="1163" spans="1:11" ht="13.5" x14ac:dyDescent="0.25">
      <c r="A1163" s="3">
        <f>TITRES_STAT!B1166</f>
        <v>44005</v>
      </c>
      <c r="B1163" s="5">
        <f>TITRES_STAT!D1166</f>
        <v>1.2914000000000001</v>
      </c>
      <c r="C1163" s="2">
        <f t="shared" si="141"/>
        <v>0</v>
      </c>
      <c r="D1163" s="2">
        <f t="shared" si="142"/>
        <v>1.2914000000000001</v>
      </c>
      <c r="E1163" s="2">
        <f t="shared" si="136"/>
        <v>1.2877099999999999</v>
      </c>
      <c r="F1163" s="2">
        <f t="shared" si="137"/>
        <v>1.2711049999999999</v>
      </c>
      <c r="G1163" s="2">
        <f t="shared" si="139"/>
        <v>1.2714740000000007</v>
      </c>
      <c r="H1163" s="2">
        <f t="shared" si="143"/>
        <v>1.3480404999999993</v>
      </c>
      <c r="I1163" s="2">
        <f t="array" ref="I1163">SUMPRODUCT(B1147:B1166, (ROW(B1147:B1166)-ROW(B1147)+1)) / (20*21/2)</f>
        <v>1.2919271428571431</v>
      </c>
      <c r="J1163" s="2">
        <f t="shared" si="138"/>
        <v>1.2778647756277677</v>
      </c>
      <c r="K1163" s="2">
        <f t="shared" si="140"/>
        <v>1.2840529851914213</v>
      </c>
    </row>
    <row r="1164" spans="1:11" ht="13.5" x14ac:dyDescent="0.25">
      <c r="A1164" s="3">
        <f>TITRES_STAT!B1167</f>
        <v>44006</v>
      </c>
      <c r="B1164" s="5">
        <f>TITRES_STAT!D1167</f>
        <v>1.2914000000000001</v>
      </c>
      <c r="C1164" s="2">
        <f t="shared" si="141"/>
        <v>0</v>
      </c>
      <c r="D1164" s="2">
        <f t="shared" si="142"/>
        <v>1.2914000000000001</v>
      </c>
      <c r="E1164" s="2">
        <f t="shared" ref="E1164:E1227" si="144">AVERAGE(B1155:B1164)</f>
        <v>1.2913999999999999</v>
      </c>
      <c r="F1164" s="2">
        <f t="shared" si="137"/>
        <v>1.2729499999999998</v>
      </c>
      <c r="G1164" s="2">
        <f t="shared" si="139"/>
        <v>1.2714740000000007</v>
      </c>
      <c r="H1164" s="2">
        <f t="shared" si="143"/>
        <v>1.3476344999999994</v>
      </c>
      <c r="I1164" s="2">
        <f t="array" ref="I1164">SUMPRODUCT(B1148:B1167, (ROW(B1148:B1167)-ROW(B1148)+1)) / (20*21/2)</f>
        <v>1.2964957142857143</v>
      </c>
      <c r="J1164" s="2">
        <f t="shared" si="138"/>
        <v>1.2791538446155992</v>
      </c>
      <c r="K1164" s="2">
        <f t="shared" si="140"/>
        <v>1.2843411034192087</v>
      </c>
    </row>
    <row r="1165" spans="1:11" ht="13.5" x14ac:dyDescent="0.25">
      <c r="A1165" s="3">
        <f>TITRES_STAT!B1168</f>
        <v>44007</v>
      </c>
      <c r="B1165" s="5">
        <f>TITRES_STAT!D1168</f>
        <v>1.3283</v>
      </c>
      <c r="C1165" s="2">
        <f t="shared" si="141"/>
        <v>3.6899999999999933E-2</v>
      </c>
      <c r="D1165" s="2">
        <f t="shared" si="142"/>
        <v>1.29878</v>
      </c>
      <c r="E1165" s="2">
        <f t="shared" si="144"/>
        <v>1.2950900000000001</v>
      </c>
      <c r="F1165" s="2">
        <f t="shared" si="137"/>
        <v>1.2766399999999998</v>
      </c>
      <c r="G1165" s="2">
        <f t="shared" si="139"/>
        <v>1.2722120000000006</v>
      </c>
      <c r="H1165" s="2">
        <f t="shared" si="143"/>
        <v>1.3474129999999997</v>
      </c>
      <c r="I1165" s="2">
        <f t="array" ref="I1165">SUMPRODUCT(B1149:B1168, (ROW(B1149:B1168)-ROW(B1149)+1)) / (20*21/2)</f>
        <v>1.3007128571428572</v>
      </c>
      <c r="J1165" s="2">
        <f t="shared" si="138"/>
        <v>1.283834430842685</v>
      </c>
      <c r="K1165" s="2">
        <f t="shared" si="140"/>
        <v>1.2860649817164949</v>
      </c>
    </row>
    <row r="1166" spans="1:11" ht="13.5" x14ac:dyDescent="0.25">
      <c r="A1166" s="3">
        <f>TITRES_STAT!B1169</f>
        <v>44008</v>
      </c>
      <c r="B1166" s="5">
        <f>TITRES_STAT!D1169</f>
        <v>1.3283</v>
      </c>
      <c r="C1166" s="2">
        <f t="shared" si="141"/>
        <v>0</v>
      </c>
      <c r="D1166" s="2">
        <f t="shared" si="142"/>
        <v>1.3061600000000002</v>
      </c>
      <c r="E1166" s="2">
        <f t="shared" si="144"/>
        <v>1.2987800000000003</v>
      </c>
      <c r="F1166" s="2">
        <f t="shared" si="137"/>
        <v>1.2803299999999997</v>
      </c>
      <c r="G1166" s="2">
        <f t="shared" si="139"/>
        <v>1.2729500000000007</v>
      </c>
      <c r="H1166" s="2">
        <f t="shared" si="143"/>
        <v>1.3471914999999999</v>
      </c>
      <c r="I1166" s="2">
        <f t="array" ref="I1166">SUMPRODUCT(B1150:B1169, (ROW(B1150:B1169)-ROW(B1150)+1)) / (20*21/2)</f>
        <v>1.3045785714285714</v>
      </c>
      <c r="J1166" s="2">
        <f t="shared" si="138"/>
        <v>1.2880692469529056</v>
      </c>
      <c r="K1166" s="2">
        <f t="shared" si="140"/>
        <v>1.2877212569432992</v>
      </c>
    </row>
    <row r="1167" spans="1:11" ht="13.5" x14ac:dyDescent="0.25">
      <c r="A1167" s="3">
        <f>TITRES_STAT!B1170</f>
        <v>44011</v>
      </c>
      <c r="B1167" s="5">
        <f>TITRES_STAT!D1170</f>
        <v>1.3283</v>
      </c>
      <c r="C1167" s="2">
        <f t="shared" si="141"/>
        <v>0</v>
      </c>
      <c r="D1167" s="2">
        <f t="shared" si="142"/>
        <v>1.3135400000000002</v>
      </c>
      <c r="E1167" s="2">
        <f t="shared" si="144"/>
        <v>1.3024700000000002</v>
      </c>
      <c r="F1167" s="2">
        <f t="shared" si="137"/>
        <v>1.2840199999999995</v>
      </c>
      <c r="G1167" s="2">
        <f t="shared" si="139"/>
        <v>1.2736880000000006</v>
      </c>
      <c r="H1167" s="2">
        <f t="shared" si="143"/>
        <v>1.3469699999999998</v>
      </c>
      <c r="I1167" s="2">
        <f t="array" ref="I1167">SUMPRODUCT(B1151:B1170, (ROW(B1151:B1170)-ROW(B1151)+1)) / (20*21/2)</f>
        <v>1.3080928571428572</v>
      </c>
      <c r="J1167" s="2">
        <f t="shared" si="138"/>
        <v>1.291900747243105</v>
      </c>
      <c r="K1167" s="2">
        <f t="shared" si="140"/>
        <v>1.2893125802004248</v>
      </c>
    </row>
    <row r="1168" spans="1:11" ht="13.5" x14ac:dyDescent="0.25">
      <c r="A1168" s="3">
        <f>TITRES_STAT!B1171</f>
        <v>44012</v>
      </c>
      <c r="B1168" s="5">
        <f>TITRES_STAT!D1171</f>
        <v>1.3283</v>
      </c>
      <c r="C1168" s="2">
        <f t="shared" si="141"/>
        <v>0</v>
      </c>
      <c r="D1168" s="2">
        <f t="shared" si="142"/>
        <v>1.3209199999999999</v>
      </c>
      <c r="E1168" s="2">
        <f t="shared" si="144"/>
        <v>1.3061600000000002</v>
      </c>
      <c r="F1168" s="2">
        <f t="shared" si="137"/>
        <v>1.2877099999999995</v>
      </c>
      <c r="G1168" s="2">
        <f t="shared" si="139"/>
        <v>1.2744260000000005</v>
      </c>
      <c r="H1168" s="2">
        <f t="shared" si="143"/>
        <v>1.3467484999999999</v>
      </c>
      <c r="I1168" s="2">
        <f t="array" ref="I1168">SUMPRODUCT(B1152:B1171, (ROW(B1152:B1171)-ROW(B1152)+1)) / (20*21/2)</f>
        <v>1.3112557142857142</v>
      </c>
      <c r="J1168" s="2">
        <f t="shared" si="138"/>
        <v>1.2953673427437618</v>
      </c>
      <c r="K1168" s="2">
        <f t="shared" si="140"/>
        <v>1.2908414986239376</v>
      </c>
    </row>
    <row r="1169" spans="1:11" ht="13.5" x14ac:dyDescent="0.25">
      <c r="A1169" s="3">
        <f>TITRES_STAT!B1172</f>
        <v>44013</v>
      </c>
      <c r="B1169" s="5">
        <f>TITRES_STAT!D1172</f>
        <v>1.3283</v>
      </c>
      <c r="C1169" s="2">
        <f t="shared" si="141"/>
        <v>0</v>
      </c>
      <c r="D1169" s="2">
        <f t="shared" si="142"/>
        <v>1.3283</v>
      </c>
      <c r="E1169" s="2">
        <f t="shared" si="144"/>
        <v>1.3098500000000004</v>
      </c>
      <c r="F1169" s="2">
        <f t="shared" si="137"/>
        <v>1.2913999999999994</v>
      </c>
      <c r="G1169" s="2">
        <f t="shared" si="139"/>
        <v>1.2751640000000004</v>
      </c>
      <c r="H1169" s="2">
        <f t="shared" si="143"/>
        <v>1.346527</v>
      </c>
      <c r="I1169" s="2">
        <f t="array" ref="I1169">SUMPRODUCT(B1153:B1172, (ROW(B1153:B1172)-ROW(B1153)+1)) / (20*21/2)</f>
        <v>1.3140671428571431</v>
      </c>
      <c r="J1169" s="2">
        <f t="shared" si="138"/>
        <v>1.2985037862919748</v>
      </c>
      <c r="K1169" s="2">
        <f t="shared" si="140"/>
        <v>1.2923104594622148</v>
      </c>
    </row>
    <row r="1170" spans="1:11" ht="13.5" x14ac:dyDescent="0.25">
      <c r="A1170" s="3">
        <f>TITRES_STAT!B1173</f>
        <v>44014</v>
      </c>
      <c r="B1170" s="5">
        <f>TITRES_STAT!D1173</f>
        <v>1.3283</v>
      </c>
      <c r="C1170" s="2">
        <f t="shared" si="141"/>
        <v>0</v>
      </c>
      <c r="D1170" s="2">
        <f t="shared" si="142"/>
        <v>1.3283</v>
      </c>
      <c r="E1170" s="2">
        <f t="shared" si="144"/>
        <v>1.3135400000000002</v>
      </c>
      <c r="F1170" s="2">
        <f t="shared" si="137"/>
        <v>1.2950899999999996</v>
      </c>
      <c r="G1170" s="2">
        <f t="shared" si="139"/>
        <v>1.2759020000000005</v>
      </c>
      <c r="H1170" s="2">
        <f t="shared" si="143"/>
        <v>1.3463055000000004</v>
      </c>
      <c r="I1170" s="2">
        <f t="array" ref="I1170">SUMPRODUCT(B1154:B1173, (ROW(B1154:B1173)-ROW(B1154)+1)) / (20*21/2)</f>
        <v>1.3165271428571428</v>
      </c>
      <c r="J1170" s="2">
        <f t="shared" si="138"/>
        <v>1.3013415209308343</v>
      </c>
      <c r="K1170" s="2">
        <f t="shared" si="140"/>
        <v>1.2937218139931084</v>
      </c>
    </row>
    <row r="1171" spans="1:11" ht="13.5" x14ac:dyDescent="0.25">
      <c r="A1171" s="3">
        <f>TITRES_STAT!B1174</f>
        <v>44015</v>
      </c>
      <c r="B1171" s="5">
        <f>TITRES_STAT!D1174</f>
        <v>1.3283</v>
      </c>
      <c r="C1171" s="2">
        <f t="shared" si="141"/>
        <v>0</v>
      </c>
      <c r="D1171" s="2">
        <f t="shared" si="142"/>
        <v>1.3283</v>
      </c>
      <c r="E1171" s="2">
        <f t="shared" si="144"/>
        <v>1.3172300000000003</v>
      </c>
      <c r="F1171" s="2">
        <f t="shared" si="137"/>
        <v>1.2987799999999994</v>
      </c>
      <c r="G1171" s="2">
        <f t="shared" si="139"/>
        <v>1.2766400000000004</v>
      </c>
      <c r="H1171" s="2">
        <f t="shared" si="143"/>
        <v>1.3460840000000005</v>
      </c>
      <c r="I1171" s="2">
        <f t="array" ref="I1171">SUMPRODUCT(B1155:B1174, (ROW(B1155:B1174)-ROW(B1155)+1)) / (20*21/2)</f>
        <v>1.3186357142857144</v>
      </c>
      <c r="J1171" s="2">
        <f t="shared" si="138"/>
        <v>1.3039089951278977</v>
      </c>
      <c r="K1171" s="2">
        <f t="shared" si="140"/>
        <v>1.2950778212874965</v>
      </c>
    </row>
    <row r="1172" spans="1:11" ht="13.5" x14ac:dyDescent="0.25">
      <c r="A1172" s="3">
        <f>TITRES_STAT!B1175</f>
        <v>44018</v>
      </c>
      <c r="B1172" s="5">
        <f>TITRES_STAT!D1175</f>
        <v>1.3283</v>
      </c>
      <c r="C1172" s="2">
        <f t="shared" si="141"/>
        <v>0</v>
      </c>
      <c r="D1172" s="2">
        <f t="shared" si="142"/>
        <v>1.3283</v>
      </c>
      <c r="E1172" s="2">
        <f t="shared" si="144"/>
        <v>1.3209200000000003</v>
      </c>
      <c r="F1172" s="2">
        <f t="shared" ref="F1172:F1235" si="145">AVERAGE(B1153:B1172)</f>
        <v>1.3024699999999994</v>
      </c>
      <c r="G1172" s="2">
        <f t="shared" si="139"/>
        <v>1.2773780000000006</v>
      </c>
      <c r="H1172" s="2">
        <f t="shared" si="143"/>
        <v>1.3458625000000006</v>
      </c>
      <c r="I1172" s="2">
        <f t="array" ref="I1172">SUMPRODUCT(B1156:B1175, (ROW(B1156:B1175)-ROW(B1156)+1)) / (20*21/2)</f>
        <v>1.3203928571428574</v>
      </c>
      <c r="J1172" s="2">
        <f t="shared" si="138"/>
        <v>1.3062319479728599</v>
      </c>
      <c r="K1172" s="2">
        <f t="shared" si="140"/>
        <v>1.2963806518252419</v>
      </c>
    </row>
    <row r="1173" spans="1:11" ht="13.5" x14ac:dyDescent="0.25">
      <c r="A1173" s="3">
        <f>TITRES_STAT!B1176</f>
        <v>44019</v>
      </c>
      <c r="B1173" s="5">
        <f>TITRES_STAT!D1176</f>
        <v>1.3283</v>
      </c>
      <c r="C1173" s="2">
        <f t="shared" si="141"/>
        <v>0</v>
      </c>
      <c r="D1173" s="2">
        <f t="shared" si="142"/>
        <v>1.3283</v>
      </c>
      <c r="E1173" s="2">
        <f t="shared" si="144"/>
        <v>1.3246100000000003</v>
      </c>
      <c r="F1173" s="2">
        <f t="shared" si="145"/>
        <v>1.3061599999999995</v>
      </c>
      <c r="G1173" s="2">
        <f t="shared" si="139"/>
        <v>1.2781160000000005</v>
      </c>
      <c r="H1173" s="2">
        <f t="shared" si="143"/>
        <v>1.3454935000000008</v>
      </c>
      <c r="I1173" s="2">
        <f t="array" ref="I1173">SUMPRODUCT(B1157:B1176, (ROW(B1157:B1176)-ROW(B1157)+1)) / (20*21/2)</f>
        <v>1.3219742857142858</v>
      </c>
      <c r="J1173" s="2">
        <f t="shared" ref="J1173:J1236" si="146">$J$4*B1173+J1172*(1-$J$4)</f>
        <v>1.3083336672135399</v>
      </c>
      <c r="K1173" s="2">
        <f t="shared" si="140"/>
        <v>1.2976323909693501</v>
      </c>
    </row>
    <row r="1174" spans="1:11" ht="13.5" x14ac:dyDescent="0.25">
      <c r="A1174" s="3">
        <f>TITRES_STAT!B1177</f>
        <v>44020</v>
      </c>
      <c r="B1174" s="5">
        <f>TITRES_STAT!D1177</f>
        <v>1.3283</v>
      </c>
      <c r="C1174" s="2">
        <f t="shared" si="141"/>
        <v>0</v>
      </c>
      <c r="D1174" s="2">
        <f t="shared" si="142"/>
        <v>1.3283</v>
      </c>
      <c r="E1174" s="2">
        <f t="shared" si="144"/>
        <v>1.3283000000000003</v>
      </c>
      <c r="F1174" s="2">
        <f t="shared" si="145"/>
        <v>1.3098499999999995</v>
      </c>
      <c r="G1174" s="2">
        <f t="shared" si="139"/>
        <v>1.2788540000000004</v>
      </c>
      <c r="H1174" s="2">
        <f t="shared" si="143"/>
        <v>1.3451245000000009</v>
      </c>
      <c r="I1174" s="2">
        <f t="array" ref="I1174">SUMPRODUCT(B1158:B1177, (ROW(B1158:B1177)-ROW(B1158)+1)) / (20*21/2)</f>
        <v>1.32338</v>
      </c>
      <c r="J1174" s="2">
        <f t="shared" si="146"/>
        <v>1.3102352227170124</v>
      </c>
      <c r="K1174" s="2">
        <f t="shared" si="140"/>
        <v>1.2988350423038855</v>
      </c>
    </row>
    <row r="1175" spans="1:11" ht="13.5" x14ac:dyDescent="0.25">
      <c r="A1175" s="3">
        <f>TITRES_STAT!B1178</f>
        <v>44021</v>
      </c>
      <c r="B1175" s="5">
        <f>TITRES_STAT!D1178</f>
        <v>1.3283</v>
      </c>
      <c r="C1175" s="2">
        <f t="shared" si="141"/>
        <v>0</v>
      </c>
      <c r="D1175" s="2">
        <f t="shared" si="142"/>
        <v>1.3283</v>
      </c>
      <c r="E1175" s="2">
        <f t="shared" si="144"/>
        <v>1.3283000000000003</v>
      </c>
      <c r="F1175" s="2">
        <f t="shared" si="145"/>
        <v>1.3116949999999996</v>
      </c>
      <c r="G1175" s="2">
        <f t="shared" si="139"/>
        <v>1.2795920000000003</v>
      </c>
      <c r="H1175" s="2">
        <f t="shared" si="143"/>
        <v>1.3447555000000011</v>
      </c>
      <c r="I1175" s="2">
        <f t="array" ref="I1175">SUMPRODUCT(B1159:B1178, (ROW(B1159:B1178)-ROW(B1159)+1)) / (20*21/2)</f>
        <v>1.3246099999999998</v>
      </c>
      <c r="J1175" s="2">
        <f t="shared" si="146"/>
        <v>1.3119556776963446</v>
      </c>
      <c r="K1175" s="2">
        <f t="shared" si="140"/>
        <v>1.299990530840988</v>
      </c>
    </row>
    <row r="1176" spans="1:11" ht="13.5" x14ac:dyDescent="0.25">
      <c r="A1176" s="3">
        <f>TITRES_STAT!B1179</f>
        <v>44022</v>
      </c>
      <c r="B1176" s="5">
        <f>TITRES_STAT!D1179</f>
        <v>1.3283</v>
      </c>
      <c r="C1176" s="2">
        <f t="shared" si="141"/>
        <v>0</v>
      </c>
      <c r="D1176" s="2">
        <f t="shared" si="142"/>
        <v>1.3283</v>
      </c>
      <c r="E1176" s="2">
        <f t="shared" si="144"/>
        <v>1.3283000000000003</v>
      </c>
      <c r="F1176" s="2">
        <f t="shared" si="145"/>
        <v>1.3135399999999997</v>
      </c>
      <c r="G1176" s="2">
        <f t="shared" si="139"/>
        <v>1.2803300000000004</v>
      </c>
      <c r="H1176" s="2">
        <f t="shared" si="143"/>
        <v>1.3443865000000015</v>
      </c>
      <c r="I1176" s="2">
        <f t="array" ref="I1176">SUMPRODUCT(B1160:B1179, (ROW(B1160:B1179)-ROW(B1160)+1)) / (20*21/2)</f>
        <v>1.3256642857142857</v>
      </c>
      <c r="J1176" s="2">
        <f t="shared" si="146"/>
        <v>1.3135122798205023</v>
      </c>
      <c r="K1176" s="2">
        <f t="shared" si="140"/>
        <v>1.3011007061021258</v>
      </c>
    </row>
    <row r="1177" spans="1:11" ht="13.5" x14ac:dyDescent="0.25">
      <c r="A1177" s="3">
        <f>TITRES_STAT!B1180</f>
        <v>44025</v>
      </c>
      <c r="B1177" s="5">
        <f>TITRES_STAT!D1180</f>
        <v>1.3283</v>
      </c>
      <c r="C1177" s="2">
        <f t="shared" si="141"/>
        <v>0</v>
      </c>
      <c r="D1177" s="2">
        <f t="shared" si="142"/>
        <v>1.3283</v>
      </c>
      <c r="E1177" s="2">
        <f t="shared" si="144"/>
        <v>1.3283000000000003</v>
      </c>
      <c r="F1177" s="2">
        <f t="shared" si="145"/>
        <v>1.3153849999999996</v>
      </c>
      <c r="G1177" s="2">
        <f t="shared" si="139"/>
        <v>1.2810680000000003</v>
      </c>
      <c r="H1177" s="2">
        <f t="shared" si="143"/>
        <v>1.3440175000000014</v>
      </c>
      <c r="I1177" s="2">
        <f t="array" ref="I1177">SUMPRODUCT(B1161:B1180, (ROW(B1161:B1180)-ROW(B1161)+1)) / (20*21/2)</f>
        <v>1.326542857142857</v>
      </c>
      <c r="J1177" s="2">
        <f t="shared" si="146"/>
        <v>1.3149206341233117</v>
      </c>
      <c r="K1177" s="2">
        <f t="shared" si="140"/>
        <v>1.3021673450785132</v>
      </c>
    </row>
    <row r="1178" spans="1:11" ht="13.5" x14ac:dyDescent="0.25">
      <c r="A1178" s="3">
        <f>TITRES_STAT!B1181</f>
        <v>44026</v>
      </c>
      <c r="B1178" s="5">
        <f>TITRES_STAT!D1181</f>
        <v>1.3283</v>
      </c>
      <c r="C1178" s="2">
        <f t="shared" si="141"/>
        <v>0</v>
      </c>
      <c r="D1178" s="2">
        <f t="shared" si="142"/>
        <v>1.3283</v>
      </c>
      <c r="E1178" s="2">
        <f t="shared" si="144"/>
        <v>1.3283000000000003</v>
      </c>
      <c r="F1178" s="2">
        <f t="shared" si="145"/>
        <v>1.3172299999999997</v>
      </c>
      <c r="G1178" s="2">
        <f t="shared" si="139"/>
        <v>1.2825440000000004</v>
      </c>
      <c r="H1178" s="2">
        <f t="shared" si="143"/>
        <v>1.3435380000000017</v>
      </c>
      <c r="I1178" s="2">
        <f t="array" ref="I1178">SUMPRODUCT(B1162:B1181, (ROW(B1162:B1181)-ROW(B1162)+1)) / (20*21/2)</f>
        <v>1.3272457142857141</v>
      </c>
      <c r="J1178" s="2">
        <f t="shared" si="146"/>
        <v>1.3161948594449011</v>
      </c>
      <c r="K1178" s="2">
        <f t="shared" si="140"/>
        <v>1.3031921550754344</v>
      </c>
    </row>
    <row r="1179" spans="1:11" ht="13.5" x14ac:dyDescent="0.25">
      <c r="A1179" s="3">
        <f>TITRES_STAT!B1182</f>
        <v>44027</v>
      </c>
      <c r="B1179" s="5">
        <f>TITRES_STAT!D1182</f>
        <v>1.3283</v>
      </c>
      <c r="C1179" s="2">
        <f t="shared" si="141"/>
        <v>0</v>
      </c>
      <c r="D1179" s="2">
        <f t="shared" si="142"/>
        <v>1.3283</v>
      </c>
      <c r="E1179" s="2">
        <f t="shared" si="144"/>
        <v>1.3283000000000003</v>
      </c>
      <c r="F1179" s="2">
        <f t="shared" si="145"/>
        <v>1.3190749999999998</v>
      </c>
      <c r="G1179" s="2">
        <f t="shared" si="139"/>
        <v>1.2840200000000002</v>
      </c>
      <c r="H1179" s="2">
        <f t="shared" si="143"/>
        <v>1.3430585000000019</v>
      </c>
      <c r="I1179" s="2">
        <f t="array" ref="I1179">SUMPRODUCT(B1163:B1182, (ROW(B1163:B1182)-ROW(B1163)+1)) / (20*21/2)</f>
        <v>1.3277728571428573</v>
      </c>
      <c r="J1179" s="2">
        <f t="shared" si="146"/>
        <v>1.3173477299739582</v>
      </c>
      <c r="K1179" s="2">
        <f t="shared" si="140"/>
        <v>1.3041767764450254</v>
      </c>
    </row>
    <row r="1180" spans="1:11" ht="13.5" x14ac:dyDescent="0.25">
      <c r="A1180" s="3">
        <f>TITRES_STAT!B1183</f>
        <v>44028</v>
      </c>
      <c r="B1180" s="5">
        <f>TITRES_STAT!D1183</f>
        <v>1.3283</v>
      </c>
      <c r="C1180" s="2">
        <f t="shared" si="141"/>
        <v>0</v>
      </c>
      <c r="D1180" s="2">
        <f t="shared" si="142"/>
        <v>1.3283</v>
      </c>
      <c r="E1180" s="2">
        <f t="shared" si="144"/>
        <v>1.3283000000000003</v>
      </c>
      <c r="F1180" s="2">
        <f t="shared" si="145"/>
        <v>1.3209199999999996</v>
      </c>
      <c r="G1180" s="2">
        <f t="shared" si="139"/>
        <v>1.2854960000000002</v>
      </c>
      <c r="H1180" s="2">
        <f t="shared" si="143"/>
        <v>1.342763500000002</v>
      </c>
      <c r="I1180" s="2">
        <f t="array" ref="I1180">SUMPRODUCT(B1164:B1183, (ROW(B1164:B1183)-ROW(B1164)+1)) / (20*21/2)</f>
        <v>1.3281242857142856</v>
      </c>
      <c r="J1180" s="2">
        <f t="shared" si="146"/>
        <v>1.3183908033097718</v>
      </c>
      <c r="K1180" s="2">
        <f t="shared" si="140"/>
        <v>1.3051227852118872</v>
      </c>
    </row>
    <row r="1181" spans="1:11" ht="13.5" x14ac:dyDescent="0.25">
      <c r="A1181" s="3">
        <f>TITRES_STAT!B1184</f>
        <v>44029</v>
      </c>
      <c r="B1181" s="5">
        <f>TITRES_STAT!D1184</f>
        <v>1.3283</v>
      </c>
      <c r="C1181" s="2">
        <f t="shared" si="141"/>
        <v>0</v>
      </c>
      <c r="D1181" s="2">
        <f t="shared" si="142"/>
        <v>1.3283</v>
      </c>
      <c r="E1181" s="2">
        <f t="shared" si="144"/>
        <v>1.3283000000000003</v>
      </c>
      <c r="F1181" s="2">
        <f t="shared" si="145"/>
        <v>1.3227649999999997</v>
      </c>
      <c r="G1181" s="2">
        <f t="shared" si="139"/>
        <v>1.286972</v>
      </c>
      <c r="H1181" s="2">
        <f t="shared" si="143"/>
        <v>1.342284000000002</v>
      </c>
      <c r="I1181" s="2">
        <f t="array" ref="I1181">SUMPRODUCT(B1165:B1184, (ROW(B1165:B1184)-ROW(B1165)+1)) / (20*21/2)</f>
        <v>1.3282999999999998</v>
      </c>
      <c r="J1181" s="2">
        <f t="shared" si="146"/>
        <v>1.3193345363278888</v>
      </c>
      <c r="K1181" s="2">
        <f t="shared" si="140"/>
        <v>1.306031695595735</v>
      </c>
    </row>
    <row r="1182" spans="1:11" ht="13.5" x14ac:dyDescent="0.25">
      <c r="A1182" s="3">
        <f>TITRES_STAT!B1185</f>
        <v>44032</v>
      </c>
      <c r="B1182" s="5">
        <f>TITRES_STAT!D1185</f>
        <v>1.3283</v>
      </c>
      <c r="C1182" s="2">
        <f t="shared" si="141"/>
        <v>0</v>
      </c>
      <c r="D1182" s="2">
        <f t="shared" si="142"/>
        <v>1.3283</v>
      </c>
      <c r="E1182" s="2">
        <f t="shared" si="144"/>
        <v>1.3283000000000003</v>
      </c>
      <c r="F1182" s="2">
        <f t="shared" si="145"/>
        <v>1.3246099999999996</v>
      </c>
      <c r="G1182" s="2">
        <f t="shared" si="139"/>
        <v>1.2884479999999998</v>
      </c>
      <c r="H1182" s="2">
        <f t="shared" si="143"/>
        <v>1.3418045000000021</v>
      </c>
      <c r="I1182" s="2">
        <f t="array" ref="I1182">SUMPRODUCT(B1166:B1185, (ROW(B1166:B1185)-ROW(B1166)+1)) / (20*21/2)</f>
        <v>1.3282999999999998</v>
      </c>
      <c r="J1182" s="2">
        <f t="shared" si="146"/>
        <v>1.320188390010947</v>
      </c>
      <c r="K1182" s="2">
        <f t="shared" si="140"/>
        <v>1.3069049624351181</v>
      </c>
    </row>
    <row r="1183" spans="1:11" ht="13.5" x14ac:dyDescent="0.25">
      <c r="A1183" s="3">
        <f>TITRES_STAT!B1186</f>
        <v>44033</v>
      </c>
      <c r="B1183" s="5">
        <f>TITRES_STAT!D1186</f>
        <v>1.3283</v>
      </c>
      <c r="C1183" s="2">
        <f t="shared" si="141"/>
        <v>0</v>
      </c>
      <c r="D1183" s="2">
        <f t="shared" si="142"/>
        <v>1.3283</v>
      </c>
      <c r="E1183" s="2">
        <f t="shared" si="144"/>
        <v>1.3283000000000003</v>
      </c>
      <c r="F1183" s="2">
        <f t="shared" si="145"/>
        <v>1.3264549999999997</v>
      </c>
      <c r="G1183" s="2">
        <f t="shared" si="139"/>
        <v>1.2899239999999998</v>
      </c>
      <c r="H1183" s="2">
        <f t="shared" si="143"/>
        <v>1.3413250000000021</v>
      </c>
      <c r="I1183" s="2">
        <f t="array" ref="I1183">SUMPRODUCT(B1167:B1186, (ROW(B1167:B1186)-ROW(B1167)+1)) / (20*21/2)</f>
        <v>1.3282999999999998</v>
      </c>
      <c r="J1183" s="2">
        <f t="shared" si="146"/>
        <v>1.3209609242956186</v>
      </c>
      <c r="K1183" s="2">
        <f t="shared" si="140"/>
        <v>1.307743983516094</v>
      </c>
    </row>
    <row r="1184" spans="1:11" ht="13.5" x14ac:dyDescent="0.25">
      <c r="A1184" s="3">
        <f>TITRES_STAT!B1187</f>
        <v>44034</v>
      </c>
      <c r="B1184" s="5">
        <f>TITRES_STAT!D1187</f>
        <v>1.3283</v>
      </c>
      <c r="C1184" s="2">
        <f t="shared" si="141"/>
        <v>0</v>
      </c>
      <c r="D1184" s="2">
        <f t="shared" si="142"/>
        <v>1.3283</v>
      </c>
      <c r="E1184" s="2">
        <f t="shared" si="144"/>
        <v>1.3283000000000003</v>
      </c>
      <c r="F1184" s="2">
        <f t="shared" si="145"/>
        <v>1.3282999999999998</v>
      </c>
      <c r="G1184" s="2">
        <f t="shared" si="139"/>
        <v>1.2913999999999999</v>
      </c>
      <c r="H1184" s="2">
        <f t="shared" si="143"/>
        <v>1.3408455000000024</v>
      </c>
      <c r="I1184" s="2">
        <f t="array" ref="I1184">SUMPRODUCT(B1168:B1187, (ROW(B1168:B1187)-ROW(B1168)+1)) / (20*21/2)</f>
        <v>1.3282999999999998</v>
      </c>
      <c r="J1184" s="2">
        <f t="shared" si="146"/>
        <v>1.3216598838865121</v>
      </c>
      <c r="K1184" s="2">
        <f t="shared" si="140"/>
        <v>1.3085501018095806</v>
      </c>
    </row>
    <row r="1185" spans="1:11" ht="13.5" x14ac:dyDescent="0.25">
      <c r="A1185" s="3">
        <f>TITRES_STAT!B1188</f>
        <v>44035</v>
      </c>
      <c r="B1185" s="5">
        <f>TITRES_STAT!D1188</f>
        <v>1.3283</v>
      </c>
      <c r="C1185" s="2">
        <f t="shared" si="141"/>
        <v>0</v>
      </c>
      <c r="D1185" s="2">
        <f t="shared" si="142"/>
        <v>1.3283</v>
      </c>
      <c r="E1185" s="2">
        <f t="shared" si="144"/>
        <v>1.3283000000000003</v>
      </c>
      <c r="F1185" s="2">
        <f t="shared" si="145"/>
        <v>1.3282999999999998</v>
      </c>
      <c r="G1185" s="2">
        <f t="shared" si="139"/>
        <v>1.2928759999999997</v>
      </c>
      <c r="H1185" s="2">
        <f t="shared" si="143"/>
        <v>1.3403660000000024</v>
      </c>
      <c r="I1185" s="2">
        <f t="array" ref="I1185">SUMPRODUCT(B1169:B1188, (ROW(B1169:B1188)-ROW(B1169)+1)) / (20*21/2)</f>
        <v>1.3282999999999998</v>
      </c>
      <c r="J1185" s="2">
        <f t="shared" si="146"/>
        <v>1.3222922758973206</v>
      </c>
      <c r="K1185" s="2">
        <f t="shared" si="140"/>
        <v>1.3093246076209697</v>
      </c>
    </row>
    <row r="1186" spans="1:11" ht="13.5" x14ac:dyDescent="0.25">
      <c r="A1186" s="3">
        <f>TITRES_STAT!B1189</f>
        <v>44036</v>
      </c>
      <c r="B1186" s="5">
        <f>TITRES_STAT!D1189</f>
        <v>1.3283</v>
      </c>
      <c r="C1186" s="2">
        <f t="shared" si="141"/>
        <v>0</v>
      </c>
      <c r="D1186" s="2">
        <f t="shared" si="142"/>
        <v>1.3283</v>
      </c>
      <c r="E1186" s="2">
        <f t="shared" si="144"/>
        <v>1.3283000000000003</v>
      </c>
      <c r="F1186" s="2">
        <f t="shared" si="145"/>
        <v>1.3282999999999998</v>
      </c>
      <c r="G1186" s="2">
        <f t="shared" si="139"/>
        <v>1.2943519999999995</v>
      </c>
      <c r="H1186" s="2">
        <f t="shared" si="143"/>
        <v>1.3398865000000026</v>
      </c>
      <c r="I1186" s="2">
        <f t="array" ref="I1186">SUMPRODUCT(B1170:B1189, (ROW(B1170:B1189)-ROW(B1170)+1)) / (20*21/2)</f>
        <v>1.3282999999999998</v>
      </c>
      <c r="J1186" s="2">
        <f t="shared" si="146"/>
        <v>1.3228644400975758</v>
      </c>
      <c r="K1186" s="2">
        <f t="shared" si="140"/>
        <v>1.3100687406554417</v>
      </c>
    </row>
    <row r="1187" spans="1:11" ht="13.5" x14ac:dyDescent="0.25">
      <c r="A1187" s="3">
        <f>TITRES_STAT!B1190</f>
        <v>44039</v>
      </c>
      <c r="B1187" s="5">
        <f>TITRES_STAT!D1190</f>
        <v>1.3283</v>
      </c>
      <c r="C1187" s="2">
        <f t="shared" si="141"/>
        <v>0</v>
      </c>
      <c r="D1187" s="2">
        <f t="shared" si="142"/>
        <v>1.3283</v>
      </c>
      <c r="E1187" s="2">
        <f t="shared" si="144"/>
        <v>1.3283000000000003</v>
      </c>
      <c r="F1187" s="2">
        <f t="shared" si="145"/>
        <v>1.3282999999999998</v>
      </c>
      <c r="G1187" s="2">
        <f t="shared" si="139"/>
        <v>1.2958279999999993</v>
      </c>
      <c r="H1187" s="2">
        <f t="shared" si="143"/>
        <v>1.3394070000000027</v>
      </c>
      <c r="I1187" s="2">
        <f t="array" ref="I1187">SUMPRODUCT(B1171:B1190, (ROW(B1171:B1190)-ROW(B1171)+1)) / (20*21/2)</f>
        <v>1.3282999999999998</v>
      </c>
      <c r="J1187" s="2">
        <f t="shared" si="146"/>
        <v>1.3233821124692353</v>
      </c>
      <c r="K1187" s="2">
        <f t="shared" si="140"/>
        <v>1.3107836920022873</v>
      </c>
    </row>
    <row r="1188" spans="1:11" ht="13.5" x14ac:dyDescent="0.25">
      <c r="A1188" s="3">
        <f>TITRES_STAT!B1191</f>
        <v>44040</v>
      </c>
      <c r="B1188" s="5">
        <f>TITRES_STAT!D1191</f>
        <v>1.3283</v>
      </c>
      <c r="C1188" s="2">
        <f t="shared" si="141"/>
        <v>0</v>
      </c>
      <c r="D1188" s="2">
        <f t="shared" si="142"/>
        <v>1.3283</v>
      </c>
      <c r="E1188" s="2">
        <f t="shared" si="144"/>
        <v>1.3283000000000003</v>
      </c>
      <c r="F1188" s="2">
        <f t="shared" si="145"/>
        <v>1.3282999999999998</v>
      </c>
      <c r="G1188" s="2">
        <f t="shared" si="139"/>
        <v>1.2973039999999996</v>
      </c>
      <c r="H1188" s="2">
        <f t="shared" si="143"/>
        <v>1.3390380000000031</v>
      </c>
      <c r="I1188" s="2">
        <f t="array" ref="I1188">SUMPRODUCT(B1172:B1191, (ROW(B1172:B1191)-ROW(B1172)+1)) / (20*21/2)</f>
        <v>1.3282999999999998</v>
      </c>
      <c r="J1188" s="2">
        <f t="shared" si="146"/>
        <v>1.3238504827102606</v>
      </c>
      <c r="K1188" s="2">
        <f t="shared" si="140"/>
        <v>1.3114706060414134</v>
      </c>
    </row>
    <row r="1189" spans="1:11" ht="13.5" x14ac:dyDescent="0.25">
      <c r="A1189" s="3">
        <f>TITRES_STAT!B1192</f>
        <v>44041</v>
      </c>
      <c r="B1189" s="5">
        <f>TITRES_STAT!D1192</f>
        <v>1.3283</v>
      </c>
      <c r="C1189" s="2">
        <f t="shared" si="141"/>
        <v>0</v>
      </c>
      <c r="D1189" s="2">
        <f t="shared" si="142"/>
        <v>1.3283</v>
      </c>
      <c r="E1189" s="2">
        <f t="shared" si="144"/>
        <v>1.3283000000000003</v>
      </c>
      <c r="F1189" s="2">
        <f t="shared" si="145"/>
        <v>1.3282999999999998</v>
      </c>
      <c r="G1189" s="2">
        <f t="shared" si="139"/>
        <v>1.2987799999999994</v>
      </c>
      <c r="H1189" s="2">
        <f t="shared" si="143"/>
        <v>1.338669000000003</v>
      </c>
      <c r="I1189" s="2">
        <f t="array" ref="I1189">SUMPRODUCT(B1173:B1192, (ROW(B1173:B1192)-ROW(B1173)+1)) / (20*21/2)</f>
        <v>1.3282999999999998</v>
      </c>
      <c r="J1189" s="2">
        <f t="shared" si="146"/>
        <v>1.3242742462616643</v>
      </c>
      <c r="K1189" s="2">
        <f t="shared" si="140"/>
        <v>1.3121305822750835</v>
      </c>
    </row>
    <row r="1190" spans="1:11" ht="13.5" x14ac:dyDescent="0.25">
      <c r="A1190" s="3">
        <f>TITRES_STAT!B1193</f>
        <v>44042</v>
      </c>
      <c r="B1190" s="5">
        <f>TITRES_STAT!D1193</f>
        <v>1.3283</v>
      </c>
      <c r="C1190" s="2">
        <f t="shared" si="141"/>
        <v>0</v>
      </c>
      <c r="D1190" s="2">
        <f t="shared" si="142"/>
        <v>1.3283</v>
      </c>
      <c r="E1190" s="2">
        <f t="shared" si="144"/>
        <v>1.3283000000000003</v>
      </c>
      <c r="F1190" s="2">
        <f t="shared" si="145"/>
        <v>1.3282999999999998</v>
      </c>
      <c r="G1190" s="2">
        <f t="shared" si="139"/>
        <v>1.3002559999999994</v>
      </c>
      <c r="H1190" s="2">
        <f t="shared" si="143"/>
        <v>1.3383000000000032</v>
      </c>
      <c r="I1190" s="2">
        <f t="array" ref="I1190">SUMPRODUCT(B1174:B1193, (ROW(B1174:B1193)-ROW(B1174)+1)) / (20*21/2)</f>
        <v>1.3282999999999998</v>
      </c>
      <c r="J1190" s="2">
        <f t="shared" si="146"/>
        <v>1.3246576513796011</v>
      </c>
      <c r="K1190" s="2">
        <f t="shared" si="140"/>
        <v>1.3127646770878254</v>
      </c>
    </row>
    <row r="1191" spans="1:11" ht="13.5" x14ac:dyDescent="0.25">
      <c r="A1191" s="3">
        <f>TITRES_STAT!B1194</f>
        <v>44046</v>
      </c>
      <c r="B1191" s="5">
        <f>TITRES_STAT!D1194</f>
        <v>1.3283</v>
      </c>
      <c r="C1191" s="2">
        <f t="shared" si="141"/>
        <v>0</v>
      </c>
      <c r="D1191" s="2">
        <f t="shared" si="142"/>
        <v>1.3283</v>
      </c>
      <c r="E1191" s="2">
        <f t="shared" si="144"/>
        <v>1.3283000000000003</v>
      </c>
      <c r="F1191" s="2">
        <f t="shared" si="145"/>
        <v>1.3282999999999998</v>
      </c>
      <c r="G1191" s="2">
        <f t="shared" si="139"/>
        <v>1.3017319999999992</v>
      </c>
      <c r="H1191" s="2">
        <f t="shared" si="143"/>
        <v>1.3379310000000033</v>
      </c>
      <c r="I1191" s="2">
        <f t="array" ref="I1191">SUMPRODUCT(B1175:B1194, (ROW(B1175:B1194)-ROW(B1175)+1)) / (20*21/2)</f>
        <v>1.3282999999999998</v>
      </c>
      <c r="J1191" s="2">
        <f t="shared" si="146"/>
        <v>1.325004541724401</v>
      </c>
      <c r="K1191" s="2">
        <f t="shared" si="140"/>
        <v>1.3133739054373226</v>
      </c>
    </row>
    <row r="1192" spans="1:11" ht="13.5" x14ac:dyDescent="0.25">
      <c r="A1192" s="3">
        <f>TITRES_STAT!B1195</f>
        <v>44047</v>
      </c>
      <c r="B1192" s="5">
        <f>TITRES_STAT!D1195</f>
        <v>1.3283</v>
      </c>
      <c r="C1192" s="2">
        <f t="shared" si="141"/>
        <v>0</v>
      </c>
      <c r="D1192" s="2">
        <f t="shared" si="142"/>
        <v>1.3283</v>
      </c>
      <c r="E1192" s="2">
        <f t="shared" si="144"/>
        <v>1.3283000000000003</v>
      </c>
      <c r="F1192" s="2">
        <f t="shared" si="145"/>
        <v>1.3282999999999998</v>
      </c>
      <c r="G1192" s="2">
        <f t="shared" si="139"/>
        <v>1.3032079999999993</v>
      </c>
      <c r="H1192" s="2">
        <f t="shared" si="143"/>
        <v>1.3375620000000032</v>
      </c>
      <c r="I1192" s="2">
        <f t="array" ref="I1192">SUMPRODUCT(B1176:B1195, (ROW(B1176:B1195)-ROW(B1176)+1)) / (20*21/2)</f>
        <v>1.3282999999999998</v>
      </c>
      <c r="J1192" s="2">
        <f t="shared" si="146"/>
        <v>1.3253183948935057</v>
      </c>
      <c r="K1192" s="2">
        <f t="shared" si="140"/>
        <v>1.3139592424789963</v>
      </c>
    </row>
    <row r="1193" spans="1:11" ht="13.5" x14ac:dyDescent="0.25">
      <c r="A1193" s="3">
        <f>TITRES_STAT!B1196</f>
        <v>44048</v>
      </c>
      <c r="B1193" s="5">
        <f>TITRES_STAT!D1196</f>
        <v>1.3283</v>
      </c>
      <c r="C1193" s="2">
        <f t="shared" si="141"/>
        <v>0</v>
      </c>
      <c r="D1193" s="2">
        <f t="shared" si="142"/>
        <v>1.3283</v>
      </c>
      <c r="E1193" s="2">
        <f t="shared" si="144"/>
        <v>1.3283000000000003</v>
      </c>
      <c r="F1193" s="2">
        <f t="shared" si="145"/>
        <v>1.3282999999999998</v>
      </c>
      <c r="G1193" s="2">
        <f t="shared" si="139"/>
        <v>1.3046839999999991</v>
      </c>
      <c r="H1193" s="2">
        <f t="shared" si="143"/>
        <v>1.3371930000000034</v>
      </c>
      <c r="I1193" s="2">
        <f t="array" ref="I1193">SUMPRODUCT(B1177:B1196, (ROW(B1177:B1196)-ROW(B1177)+1)) / (20*21/2)</f>
        <v>1.3282999999999998</v>
      </c>
      <c r="J1193" s="2">
        <f t="shared" si="146"/>
        <v>1.3256023572846003</v>
      </c>
      <c r="K1193" s="2">
        <f t="shared" si="140"/>
        <v>1.314521625126879</v>
      </c>
    </row>
    <row r="1194" spans="1:11" ht="13.5" x14ac:dyDescent="0.25">
      <c r="A1194" s="3">
        <f>TITRES_STAT!B1197</f>
        <v>44049</v>
      </c>
      <c r="B1194" s="5">
        <f>TITRES_STAT!D1197</f>
        <v>1.3283</v>
      </c>
      <c r="C1194" s="2">
        <f t="shared" si="141"/>
        <v>0</v>
      </c>
      <c r="D1194" s="2">
        <f t="shared" si="142"/>
        <v>1.3283</v>
      </c>
      <c r="E1194" s="2">
        <f t="shared" si="144"/>
        <v>1.3283000000000003</v>
      </c>
      <c r="F1194" s="2">
        <f t="shared" si="145"/>
        <v>1.3282999999999998</v>
      </c>
      <c r="G1194" s="2">
        <f t="shared" si="139"/>
        <v>1.3061599999999993</v>
      </c>
      <c r="H1194" s="2">
        <f t="shared" si="143"/>
        <v>1.3368240000000033</v>
      </c>
      <c r="I1194" s="2">
        <f t="array" ref="I1194">SUMPRODUCT(B1178:B1197, (ROW(B1178:B1197)-ROW(B1178)+1)) / (20*21/2)</f>
        <v>1.3282999999999998</v>
      </c>
      <c r="J1194" s="2">
        <f t="shared" si="146"/>
        <v>1.325859275638448</v>
      </c>
      <c r="K1194" s="2">
        <f t="shared" si="140"/>
        <v>1.3150619535532759</v>
      </c>
    </row>
    <row r="1195" spans="1:11" ht="13.5" x14ac:dyDescent="0.25">
      <c r="A1195" s="3">
        <f>TITRES_STAT!B1198</f>
        <v>44050</v>
      </c>
      <c r="B1195" s="5">
        <f>TITRES_STAT!D1198</f>
        <v>1.3283</v>
      </c>
      <c r="C1195" s="2">
        <f t="shared" si="141"/>
        <v>0</v>
      </c>
      <c r="D1195" s="2">
        <f t="shared" si="142"/>
        <v>1.3283</v>
      </c>
      <c r="E1195" s="2">
        <f t="shared" si="144"/>
        <v>1.3283000000000003</v>
      </c>
      <c r="F1195" s="2">
        <f t="shared" si="145"/>
        <v>1.3282999999999998</v>
      </c>
      <c r="G1195" s="2">
        <f t="shared" si="139"/>
        <v>1.3076359999999991</v>
      </c>
      <c r="H1195" s="2">
        <f t="shared" si="143"/>
        <v>1.3364550000000035</v>
      </c>
      <c r="I1195" s="2">
        <f t="array" ref="I1195">SUMPRODUCT(B1179:B1198, (ROW(B1179:B1198)-ROW(B1179)+1)) / (20*21/2)</f>
        <v>1.3282999999999998</v>
      </c>
      <c r="J1195" s="2">
        <f t="shared" si="146"/>
        <v>1.3260917255776434</v>
      </c>
      <c r="K1195" s="2">
        <f t="shared" si="140"/>
        <v>1.3155810926296181</v>
      </c>
    </row>
    <row r="1196" spans="1:11" ht="13.5" x14ac:dyDescent="0.25">
      <c r="A1196" s="3">
        <f>TITRES_STAT!B1199</f>
        <v>44053</v>
      </c>
      <c r="B1196" s="5">
        <f>TITRES_STAT!D1199</f>
        <v>1.3283</v>
      </c>
      <c r="C1196" s="2">
        <f t="shared" si="141"/>
        <v>0</v>
      </c>
      <c r="D1196" s="2">
        <f t="shared" si="142"/>
        <v>1.3283</v>
      </c>
      <c r="E1196" s="2">
        <f t="shared" si="144"/>
        <v>1.3283000000000003</v>
      </c>
      <c r="F1196" s="2">
        <f t="shared" si="145"/>
        <v>1.3282999999999998</v>
      </c>
      <c r="G1196" s="2">
        <f t="shared" si="139"/>
        <v>1.3091119999999992</v>
      </c>
      <c r="H1196" s="2">
        <f t="shared" si="143"/>
        <v>1.3360860000000037</v>
      </c>
      <c r="I1196" s="2">
        <f t="array" ref="I1196">SUMPRODUCT(B1180:B1199, (ROW(B1180:B1199)-ROW(B1180)+1)) / (20*21/2)</f>
        <v>1.3282999999999998</v>
      </c>
      <c r="J1196" s="2">
        <f t="shared" si="146"/>
        <v>1.3263020374273917</v>
      </c>
      <c r="K1196" s="2">
        <f t="shared" si="140"/>
        <v>1.3160798733108097</v>
      </c>
    </row>
    <row r="1197" spans="1:11" ht="13.5" x14ac:dyDescent="0.25">
      <c r="A1197" s="3">
        <f>TITRES_STAT!B1200</f>
        <v>44054</v>
      </c>
      <c r="B1197" s="5">
        <f>TITRES_STAT!D1200</f>
        <v>1.3283</v>
      </c>
      <c r="C1197" s="2">
        <f t="shared" si="141"/>
        <v>0</v>
      </c>
      <c r="D1197" s="2">
        <f t="shared" si="142"/>
        <v>1.3283</v>
      </c>
      <c r="E1197" s="2">
        <f t="shared" si="144"/>
        <v>1.3283000000000003</v>
      </c>
      <c r="F1197" s="2">
        <f t="shared" si="145"/>
        <v>1.3282999999999998</v>
      </c>
      <c r="G1197" s="2">
        <f t="shared" si="139"/>
        <v>1.310587999999999</v>
      </c>
      <c r="H1197" s="2">
        <f t="shared" si="143"/>
        <v>1.3357170000000036</v>
      </c>
      <c r="I1197" s="2">
        <f t="array" ref="I1197">SUMPRODUCT(B1181:B1200, (ROW(B1181:B1200)-ROW(B1181)+1)) / (20*21/2)</f>
        <v>1.3282999999999998</v>
      </c>
      <c r="J1197" s="2">
        <f t="shared" si="146"/>
        <v>1.3264923195771638</v>
      </c>
      <c r="K1197" s="2">
        <f t="shared" si="140"/>
        <v>1.3165590939652878</v>
      </c>
    </row>
    <row r="1198" spans="1:11" ht="13.5" x14ac:dyDescent="0.25">
      <c r="A1198" s="3">
        <f>TITRES_STAT!B1201</f>
        <v>44055</v>
      </c>
      <c r="B1198" s="5">
        <f>TITRES_STAT!D1201</f>
        <v>1.3283</v>
      </c>
      <c r="C1198" s="2">
        <f t="shared" si="141"/>
        <v>0</v>
      </c>
      <c r="D1198" s="2">
        <f t="shared" si="142"/>
        <v>1.3283</v>
      </c>
      <c r="E1198" s="2">
        <f t="shared" si="144"/>
        <v>1.3283000000000003</v>
      </c>
      <c r="F1198" s="2">
        <f t="shared" si="145"/>
        <v>1.3282999999999998</v>
      </c>
      <c r="G1198" s="2">
        <f t="shared" si="139"/>
        <v>1.3120639999999992</v>
      </c>
      <c r="H1198" s="2">
        <f t="shared" si="143"/>
        <v>1.335348000000004</v>
      </c>
      <c r="I1198" s="2">
        <f t="array" ref="I1198">SUMPRODUCT(B1182:B1201, (ROW(B1182:B1201)-ROW(B1182)+1)) / (20*21/2)</f>
        <v>1.3247857142857142</v>
      </c>
      <c r="J1198" s="2">
        <f t="shared" si="146"/>
        <v>1.3266644796174341</v>
      </c>
      <c r="K1198" s="2">
        <f t="shared" si="140"/>
        <v>1.3170195216529237</v>
      </c>
    </row>
    <row r="1199" spans="1:11" ht="13.5" x14ac:dyDescent="0.25">
      <c r="A1199" s="3">
        <f>TITRES_STAT!B1202</f>
        <v>44057</v>
      </c>
      <c r="B1199" s="5">
        <f>TITRES_STAT!D1202</f>
        <v>1.3283</v>
      </c>
      <c r="C1199" s="2">
        <f t="shared" si="141"/>
        <v>0</v>
      </c>
      <c r="D1199" s="2">
        <f t="shared" si="142"/>
        <v>1.3283</v>
      </c>
      <c r="E1199" s="2">
        <f t="shared" si="144"/>
        <v>1.3283000000000003</v>
      </c>
      <c r="F1199" s="2">
        <f t="shared" si="145"/>
        <v>1.3282999999999998</v>
      </c>
      <c r="G1199" s="2">
        <f t="shared" si="139"/>
        <v>1.313539999999999</v>
      </c>
      <c r="H1199" s="2">
        <f t="shared" si="143"/>
        <v>1.3349790000000039</v>
      </c>
      <c r="I1199" s="2">
        <f t="array" ref="I1199">SUMPRODUCT(B1183:B1202, (ROW(B1183:B1202)-ROW(B1183)+1)) / (20*21/2)</f>
        <v>1.317932857142857</v>
      </c>
      <c r="J1199" s="2">
        <f t="shared" si="146"/>
        <v>1.3268202434633927</v>
      </c>
      <c r="K1199" s="2">
        <f t="shared" si="140"/>
        <v>1.3174618933528091</v>
      </c>
    </row>
    <row r="1200" spans="1:11" ht="13.5" x14ac:dyDescent="0.25">
      <c r="A1200" s="3">
        <f>TITRES_STAT!B1203</f>
        <v>44060</v>
      </c>
      <c r="B1200" s="5">
        <f>TITRES_STAT!D1203</f>
        <v>1.3283</v>
      </c>
      <c r="C1200" s="2">
        <f t="shared" si="141"/>
        <v>0</v>
      </c>
      <c r="D1200" s="2">
        <f t="shared" si="142"/>
        <v>1.3283</v>
      </c>
      <c r="E1200" s="2">
        <f t="shared" si="144"/>
        <v>1.3283000000000003</v>
      </c>
      <c r="F1200" s="2">
        <f t="shared" si="145"/>
        <v>1.3282999999999998</v>
      </c>
      <c r="G1200" s="2">
        <f t="shared" si="139"/>
        <v>1.3150159999999991</v>
      </c>
      <c r="H1200" s="2">
        <f t="shared" si="143"/>
        <v>1.3346100000000041</v>
      </c>
      <c r="I1200" s="2">
        <f t="array" ref="I1200">SUMPRODUCT(B1184:B1203, (ROW(B1184:B1203)-ROW(B1184)+1)) / (20*21/2)</f>
        <v>1.3114314285714286</v>
      </c>
      <c r="J1200" s="2">
        <f t="shared" si="146"/>
        <v>1.3269611726573554</v>
      </c>
      <c r="K1200" s="2">
        <f t="shared" si="140"/>
        <v>1.3178869171428951</v>
      </c>
    </row>
    <row r="1201" spans="1:11" ht="13.5" x14ac:dyDescent="0.25">
      <c r="A1201" s="3">
        <f>TITRES_STAT!B1204</f>
        <v>44061</v>
      </c>
      <c r="B1201" s="5">
        <f>TITRES_STAT!D1204</f>
        <v>1.2914000000000001</v>
      </c>
      <c r="C1201" s="2">
        <f t="shared" si="141"/>
        <v>-3.6899999999999933E-2</v>
      </c>
      <c r="D1201" s="2">
        <f t="shared" si="142"/>
        <v>1.3209200000000001</v>
      </c>
      <c r="E1201" s="2">
        <f t="shared" si="144"/>
        <v>1.3246100000000003</v>
      </c>
      <c r="F1201" s="2">
        <f t="shared" si="145"/>
        <v>1.3264549999999997</v>
      </c>
      <c r="G1201" s="2">
        <f t="shared" si="139"/>
        <v>1.3157539999999992</v>
      </c>
      <c r="H1201" s="2">
        <f t="shared" si="143"/>
        <v>1.334056500000004</v>
      </c>
      <c r="I1201" s="2">
        <f t="array" ref="I1201">SUMPRODUCT(B1185:B1204, (ROW(B1185:B1204)-ROW(B1185)+1)) / (20*21/2)</f>
        <v>1.3052814285714283</v>
      </c>
      <c r="J1201" s="2">
        <f t="shared" si="146"/>
        <v>1.3235743943090357</v>
      </c>
      <c r="K1201" s="2">
        <f t="shared" si="140"/>
        <v>1.3168482145098404</v>
      </c>
    </row>
    <row r="1202" spans="1:11" ht="13.5" x14ac:dyDescent="0.25">
      <c r="A1202" s="3">
        <f>TITRES_STAT!B1205</f>
        <v>44062</v>
      </c>
      <c r="B1202" s="5">
        <f>TITRES_STAT!D1205</f>
        <v>1.2544999999999999</v>
      </c>
      <c r="C1202" s="2">
        <f t="shared" si="141"/>
        <v>-3.6900000000000155E-2</v>
      </c>
      <c r="D1202" s="2">
        <f t="shared" si="142"/>
        <v>1.30616</v>
      </c>
      <c r="E1202" s="2">
        <f t="shared" si="144"/>
        <v>1.3172300000000001</v>
      </c>
      <c r="F1202" s="2">
        <f t="shared" si="145"/>
        <v>1.322765</v>
      </c>
      <c r="G1202" s="2">
        <f t="shared" ref="G1202:G1265" si="147">AVERAGE(B1153:B1202)</f>
        <v>1.315753999999999</v>
      </c>
      <c r="H1202" s="2">
        <f t="shared" si="143"/>
        <v>1.3335030000000043</v>
      </c>
      <c r="I1202" s="2">
        <f t="array" ref="I1202">SUMPRODUCT(B1186:B1205, (ROW(B1186:B1205)-ROW(B1186)+1)) / (20*21/2)</f>
        <v>1.2994828571428569</v>
      </c>
      <c r="J1202" s="2">
        <f t="shared" si="146"/>
        <v>1.3169958805653181</v>
      </c>
      <c r="K1202" s="2">
        <f t="shared" si="140"/>
        <v>1.3144031864898467</v>
      </c>
    </row>
    <row r="1203" spans="1:11" ht="13.5" x14ac:dyDescent="0.25">
      <c r="A1203" s="3">
        <f>TITRES_STAT!B1206</f>
        <v>44064</v>
      </c>
      <c r="B1203" s="5">
        <f>TITRES_STAT!D1206</f>
        <v>1.2544999999999999</v>
      </c>
      <c r="C1203" s="2">
        <f t="shared" si="141"/>
        <v>0</v>
      </c>
      <c r="D1203" s="2">
        <f t="shared" si="142"/>
        <v>1.2914000000000001</v>
      </c>
      <c r="E1203" s="2">
        <f t="shared" si="144"/>
        <v>1.3098500000000002</v>
      </c>
      <c r="F1203" s="2">
        <f t="shared" si="145"/>
        <v>1.319075</v>
      </c>
      <c r="G1203" s="2">
        <f t="shared" si="147"/>
        <v>1.315753999999999</v>
      </c>
      <c r="H1203" s="2">
        <f t="shared" si="143"/>
        <v>1.3329495000000042</v>
      </c>
      <c r="I1203" s="2">
        <f t="array" ref="I1203">SUMPRODUCT(B1187:B1206, (ROW(B1187:B1206)-ROW(B1187)+1)) / (20*21/2)</f>
        <v>1.2940357142857144</v>
      </c>
      <c r="J1203" s="2">
        <f t="shared" si="146"/>
        <v>1.3110438919400498</v>
      </c>
      <c r="K1203" s="2">
        <f t="shared" ref="K1203:K1266" si="148">$K$4*B1203+(1-$K$4)*K1202</f>
        <v>1.3120540419216173</v>
      </c>
    </row>
    <row r="1204" spans="1:11" ht="13.5" x14ac:dyDescent="0.25">
      <c r="A1204" s="3">
        <f>TITRES_STAT!B1207</f>
        <v>44067</v>
      </c>
      <c r="B1204" s="5">
        <f>TITRES_STAT!D1207</f>
        <v>1.2544999999999999</v>
      </c>
      <c r="C1204" s="2">
        <f t="shared" si="141"/>
        <v>0</v>
      </c>
      <c r="D1204" s="2">
        <f t="shared" si="142"/>
        <v>1.27664</v>
      </c>
      <c r="E1204" s="2">
        <f t="shared" si="144"/>
        <v>1.30247</v>
      </c>
      <c r="F1204" s="2">
        <f t="shared" si="145"/>
        <v>1.315385</v>
      </c>
      <c r="G1204" s="2">
        <f t="shared" si="147"/>
        <v>1.3157539999999992</v>
      </c>
      <c r="H1204" s="2">
        <f t="shared" si="143"/>
        <v>1.3323960000000046</v>
      </c>
      <c r="I1204" s="2">
        <f t="array" ref="I1204">SUMPRODUCT(B1188:B1207, (ROW(B1188:B1207)-ROW(B1188)+1)) / (20*21/2)</f>
        <v>1.28894</v>
      </c>
      <c r="J1204" s="2">
        <f t="shared" si="146"/>
        <v>1.3056587593743307</v>
      </c>
      <c r="K1204" s="2">
        <f t="shared" si="148"/>
        <v>1.3097970206697893</v>
      </c>
    </row>
    <row r="1205" spans="1:11" ht="13.5" x14ac:dyDescent="0.25">
      <c r="A1205" s="3">
        <f>TITRES_STAT!B1208</f>
        <v>44068</v>
      </c>
      <c r="B1205" s="5">
        <f>TITRES_STAT!D1208</f>
        <v>1.2544999999999999</v>
      </c>
      <c r="C1205" s="2">
        <f t="shared" si="141"/>
        <v>0</v>
      </c>
      <c r="D1205" s="2">
        <f t="shared" si="142"/>
        <v>1.2618800000000001</v>
      </c>
      <c r="E1205" s="2">
        <f t="shared" si="144"/>
        <v>1.2950900000000001</v>
      </c>
      <c r="F1205" s="2">
        <f t="shared" si="145"/>
        <v>1.3116950000000001</v>
      </c>
      <c r="G1205" s="2">
        <f t="shared" si="147"/>
        <v>1.3150159999999991</v>
      </c>
      <c r="H1205" s="2">
        <f t="shared" si="143"/>
        <v>1.3318425000000045</v>
      </c>
      <c r="I1205" s="2">
        <f t="array" ref="I1205">SUMPRODUCT(B1189:B1208, (ROW(B1189:B1208)-ROW(B1189)+1)) / (20*21/2)</f>
        <v>1.2841957142857141</v>
      </c>
      <c r="J1205" s="2">
        <f t="shared" si="146"/>
        <v>1.3007864965767755</v>
      </c>
      <c r="K1205" s="2">
        <f t="shared" si="148"/>
        <v>1.3076285100552878</v>
      </c>
    </row>
    <row r="1206" spans="1:11" ht="13.5" x14ac:dyDescent="0.25">
      <c r="A1206" s="3">
        <f>TITRES_STAT!B1209</f>
        <v>44069</v>
      </c>
      <c r="B1206" s="5">
        <f>TITRES_STAT!D1209</f>
        <v>1.2544999999999999</v>
      </c>
      <c r="C1206" s="2">
        <f t="shared" si="141"/>
        <v>0</v>
      </c>
      <c r="D1206" s="2">
        <f t="shared" si="142"/>
        <v>1.2544999999999999</v>
      </c>
      <c r="E1206" s="2">
        <f t="shared" si="144"/>
        <v>1.2877100000000001</v>
      </c>
      <c r="F1206" s="2">
        <f t="shared" si="145"/>
        <v>1.3080050000000001</v>
      </c>
      <c r="G1206" s="2">
        <f t="shared" si="147"/>
        <v>1.3142779999999989</v>
      </c>
      <c r="H1206" s="2">
        <f t="shared" si="143"/>
        <v>1.3312890000000046</v>
      </c>
      <c r="I1206" s="2">
        <f t="array" ref="I1206">SUMPRODUCT(B1190:B1209, (ROW(B1190:B1209)-ROW(B1190)+1)) / (20*21/2)</f>
        <v>1.2798028571428572</v>
      </c>
      <c r="J1206" s="2">
        <f t="shared" si="146"/>
        <v>1.2963782588075587</v>
      </c>
      <c r="K1206" s="2">
        <f t="shared" si="148"/>
        <v>1.3055450390727275</v>
      </c>
    </row>
    <row r="1207" spans="1:11" ht="13.5" x14ac:dyDescent="0.25">
      <c r="A1207" s="3">
        <f>TITRES_STAT!B1210</f>
        <v>44070</v>
      </c>
      <c r="B1207" s="5">
        <f>TITRES_STAT!D1210</f>
        <v>1.2544999999999999</v>
      </c>
      <c r="C1207" s="2">
        <f t="shared" si="141"/>
        <v>0</v>
      </c>
      <c r="D1207" s="2">
        <f t="shared" si="142"/>
        <v>1.2544999999999999</v>
      </c>
      <c r="E1207" s="2">
        <f t="shared" si="144"/>
        <v>1.28033</v>
      </c>
      <c r="F1207" s="2">
        <f t="shared" si="145"/>
        <v>1.3043150000000003</v>
      </c>
      <c r="G1207" s="2">
        <f t="shared" si="147"/>
        <v>1.3135399999999993</v>
      </c>
      <c r="H1207" s="2">
        <f t="shared" si="143"/>
        <v>1.3307355000000047</v>
      </c>
      <c r="I1207" s="2">
        <f t="array" ref="I1207">SUMPRODUCT(B1191:B1210, (ROW(B1191:B1210)-ROW(B1191)+1)) / (20*21/2)</f>
        <v>1.2757614285714285</v>
      </c>
      <c r="J1207" s="2">
        <f t="shared" si="146"/>
        <v>1.292389853206839</v>
      </c>
      <c r="K1207" s="2">
        <f t="shared" si="148"/>
        <v>1.3035432728345813</v>
      </c>
    </row>
    <row r="1208" spans="1:11" ht="13.5" x14ac:dyDescent="0.25">
      <c r="A1208" s="3">
        <f>TITRES_STAT!B1211</f>
        <v>44071</v>
      </c>
      <c r="B1208" s="5">
        <f>TITRES_STAT!D1211</f>
        <v>1.2544999999999999</v>
      </c>
      <c r="C1208" s="2">
        <f t="shared" si="141"/>
        <v>0</v>
      </c>
      <c r="D1208" s="2">
        <f t="shared" si="142"/>
        <v>1.2544999999999999</v>
      </c>
      <c r="E1208" s="2">
        <f t="shared" si="144"/>
        <v>1.2729500000000002</v>
      </c>
      <c r="F1208" s="2">
        <f t="shared" si="145"/>
        <v>1.3006250000000004</v>
      </c>
      <c r="G1208" s="2">
        <f t="shared" si="147"/>
        <v>1.3128019999999991</v>
      </c>
      <c r="H1208" s="2">
        <f t="shared" si="143"/>
        <v>1.3301820000000049</v>
      </c>
      <c r="I1208" s="2">
        <f t="array" ref="I1208">SUMPRODUCT(B1192:B1211, (ROW(B1192:B1211)-ROW(B1192)+1)) / (20*21/2)</f>
        <v>1.2720714285714285</v>
      </c>
      <c r="J1208" s="2">
        <f t="shared" si="146"/>
        <v>1.2887812957585687</v>
      </c>
      <c r="K1208" s="2">
        <f t="shared" si="148"/>
        <v>1.3016200072332251</v>
      </c>
    </row>
    <row r="1209" spans="1:11" ht="13.5" x14ac:dyDescent="0.25">
      <c r="A1209" s="3">
        <f>TITRES_STAT!B1212</f>
        <v>44074</v>
      </c>
      <c r="B1209" s="5">
        <f>TITRES_STAT!D1212</f>
        <v>1.2544999999999999</v>
      </c>
      <c r="C1209" s="2">
        <f t="shared" si="141"/>
        <v>0</v>
      </c>
      <c r="D1209" s="2">
        <f t="shared" si="142"/>
        <v>1.2544999999999999</v>
      </c>
      <c r="E1209" s="2">
        <f t="shared" si="144"/>
        <v>1.2655700000000001</v>
      </c>
      <c r="F1209" s="2">
        <f t="shared" si="145"/>
        <v>1.2969350000000002</v>
      </c>
      <c r="G1209" s="2">
        <f t="shared" si="147"/>
        <v>1.3120639999999992</v>
      </c>
      <c r="H1209" s="2">
        <f t="shared" si="143"/>
        <v>1.3296285000000048</v>
      </c>
      <c r="I1209" s="2">
        <f t="array" ref="I1209">SUMPRODUCT(B1193:B1212, (ROW(B1193:B1212)-ROW(B1193)+1)) / (20*21/2)</f>
        <v>1.2687328571428569</v>
      </c>
      <c r="J1209" s="2">
        <f t="shared" si="146"/>
        <v>1.2855164104482288</v>
      </c>
      <c r="K1209" s="2">
        <f t="shared" si="148"/>
        <v>1.2997721638123143</v>
      </c>
    </row>
    <row r="1210" spans="1:11" ht="13.5" x14ac:dyDescent="0.25">
      <c r="A1210" s="3">
        <f>TITRES_STAT!B1213</f>
        <v>44075</v>
      </c>
      <c r="B1210" s="5">
        <f>TITRES_STAT!D1213</f>
        <v>1.2544999999999999</v>
      </c>
      <c r="C1210" s="2">
        <f t="shared" si="141"/>
        <v>0</v>
      </c>
      <c r="D1210" s="2">
        <f t="shared" si="142"/>
        <v>1.2544999999999999</v>
      </c>
      <c r="E1210" s="2">
        <f t="shared" si="144"/>
        <v>1.2581900000000001</v>
      </c>
      <c r="F1210" s="2">
        <f t="shared" si="145"/>
        <v>1.2932450000000002</v>
      </c>
      <c r="G1210" s="2">
        <f t="shared" si="147"/>
        <v>1.3113259999999993</v>
      </c>
      <c r="H1210" s="2">
        <f t="shared" si="143"/>
        <v>1.3290750000000051</v>
      </c>
      <c r="I1210" s="2">
        <f t="array" ref="I1210">SUMPRODUCT(B1194:B1213, (ROW(B1194:B1213)-ROW(B1194)+1)) / (20*21/2)</f>
        <v>1.265745714285714</v>
      </c>
      <c r="J1210" s="2">
        <f t="shared" si="146"/>
        <v>1.2825624665960167</v>
      </c>
      <c r="K1210" s="2">
        <f t="shared" si="148"/>
        <v>1.2979967848392824</v>
      </c>
    </row>
    <row r="1211" spans="1:11" ht="13.5" x14ac:dyDescent="0.25">
      <c r="A1211" s="3">
        <f>TITRES_STAT!B1214</f>
        <v>44076</v>
      </c>
      <c r="B1211" s="5">
        <f>TITRES_STAT!D1214</f>
        <v>1.2544999999999999</v>
      </c>
      <c r="C1211" s="2">
        <f t="shared" si="141"/>
        <v>0</v>
      </c>
      <c r="D1211" s="2">
        <f t="shared" si="142"/>
        <v>1.2544999999999999</v>
      </c>
      <c r="E1211" s="2">
        <f t="shared" si="144"/>
        <v>1.2544999999999999</v>
      </c>
      <c r="F1211" s="2">
        <f t="shared" si="145"/>
        <v>1.2895550000000002</v>
      </c>
      <c r="G1211" s="2">
        <f t="shared" si="147"/>
        <v>1.3105879999999994</v>
      </c>
      <c r="H1211" s="2">
        <f t="shared" si="143"/>
        <v>1.328521500000005</v>
      </c>
      <c r="I1211" s="2">
        <f t="array" ref="I1211">SUMPRODUCT(B1195:B1214, (ROW(B1195:B1214)-ROW(B1195)+1)) / (20*21/2)</f>
        <v>1.2631099999999997</v>
      </c>
      <c r="J1211" s="2">
        <f t="shared" si="146"/>
        <v>1.2798898507297294</v>
      </c>
      <c r="K1211" s="2">
        <f t="shared" si="148"/>
        <v>1.2962910285710751</v>
      </c>
    </row>
    <row r="1212" spans="1:11" ht="13.5" x14ac:dyDescent="0.25">
      <c r="A1212" s="3">
        <f>TITRES_STAT!B1215</f>
        <v>44077</v>
      </c>
      <c r="B1212" s="5">
        <f>TITRES_STAT!D1215</f>
        <v>1.2544999999999999</v>
      </c>
      <c r="C1212" s="2">
        <f t="shared" si="141"/>
        <v>0</v>
      </c>
      <c r="D1212" s="2">
        <f t="shared" si="142"/>
        <v>1.2544999999999999</v>
      </c>
      <c r="E1212" s="2">
        <f t="shared" si="144"/>
        <v>1.2544999999999999</v>
      </c>
      <c r="F1212" s="2">
        <f t="shared" si="145"/>
        <v>1.285865</v>
      </c>
      <c r="G1212" s="2">
        <f t="shared" si="147"/>
        <v>1.3098499999999993</v>
      </c>
      <c r="H1212" s="2">
        <f t="shared" si="143"/>
        <v>1.3279680000000054</v>
      </c>
      <c r="I1212" s="2">
        <f t="array" ref="I1212">SUMPRODUCT(B1196:B1215, (ROW(B1196:B1215)-ROW(B1196)+1)) / (20*21/2)</f>
        <v>1.2608257142857142</v>
      </c>
      <c r="J1212" s="2">
        <f t="shared" si="146"/>
        <v>1.2774717697078504</v>
      </c>
      <c r="K1212" s="2">
        <f t="shared" si="148"/>
        <v>1.2946521647055429</v>
      </c>
    </row>
    <row r="1213" spans="1:11" ht="13.5" x14ac:dyDescent="0.25">
      <c r="A1213" s="3">
        <f>TITRES_STAT!B1216</f>
        <v>44078</v>
      </c>
      <c r="B1213" s="5">
        <f>TITRES_STAT!D1216</f>
        <v>1.2544999999999999</v>
      </c>
      <c r="C1213" s="2">
        <f t="shared" si="141"/>
        <v>0</v>
      </c>
      <c r="D1213" s="2">
        <f t="shared" si="142"/>
        <v>1.2544999999999999</v>
      </c>
      <c r="E1213" s="2">
        <f t="shared" si="144"/>
        <v>1.2544999999999999</v>
      </c>
      <c r="F1213" s="2">
        <f t="shared" si="145"/>
        <v>1.2821750000000001</v>
      </c>
      <c r="G1213" s="2">
        <f t="shared" si="147"/>
        <v>1.3091119999999992</v>
      </c>
      <c r="H1213" s="2">
        <f t="shared" si="143"/>
        <v>1.3274145000000053</v>
      </c>
      <c r="I1213" s="2">
        <f t="array" ref="I1213">SUMPRODUCT(B1197:B1216, (ROW(B1197:B1216)-ROW(B1197)+1)) / (20*21/2)</f>
        <v>1.2588928571428568</v>
      </c>
      <c r="J1213" s="2">
        <f t="shared" si="146"/>
        <v>1.2752839821166266</v>
      </c>
      <c r="K1213" s="2">
        <f t="shared" si="148"/>
        <v>1.2930775700112078</v>
      </c>
    </row>
    <row r="1214" spans="1:11" ht="13.5" x14ac:dyDescent="0.25">
      <c r="A1214" s="3">
        <f>TITRES_STAT!B1217</f>
        <v>44081</v>
      </c>
      <c r="B1214" s="5">
        <f>TITRES_STAT!D1217</f>
        <v>1.2544999999999999</v>
      </c>
      <c r="C1214" s="2">
        <f t="shared" si="141"/>
        <v>0</v>
      </c>
      <c r="D1214" s="2">
        <f t="shared" si="142"/>
        <v>1.2544999999999999</v>
      </c>
      <c r="E1214" s="2">
        <f t="shared" si="144"/>
        <v>1.2544999999999999</v>
      </c>
      <c r="F1214" s="2">
        <f t="shared" si="145"/>
        <v>1.2784850000000001</v>
      </c>
      <c r="G1214" s="2">
        <f t="shared" si="147"/>
        <v>1.3083739999999995</v>
      </c>
      <c r="H1214" s="2">
        <f t="shared" si="143"/>
        <v>1.3268610000000054</v>
      </c>
      <c r="I1214" s="2">
        <f t="array" ref="I1214">SUMPRODUCT(B1198:B1217, (ROW(B1198:B1217)-ROW(B1198)+1)) / (20*21/2)</f>
        <v>1.2573114285714284</v>
      </c>
      <c r="J1214" s="2">
        <f t="shared" si="146"/>
        <v>1.2733045552483766</v>
      </c>
      <c r="K1214" s="2">
        <f t="shared" si="148"/>
        <v>1.2915647241284154</v>
      </c>
    </row>
    <row r="1215" spans="1:11" ht="13.5" x14ac:dyDescent="0.25">
      <c r="A1215" s="3">
        <f>TITRES_STAT!B1218</f>
        <v>44082</v>
      </c>
      <c r="B1215" s="5">
        <f>TITRES_STAT!D1218</f>
        <v>1.2544999999999999</v>
      </c>
      <c r="C1215" s="2">
        <f t="shared" si="141"/>
        <v>0</v>
      </c>
      <c r="D1215" s="2">
        <f t="shared" si="142"/>
        <v>1.2544999999999999</v>
      </c>
      <c r="E1215" s="2">
        <f t="shared" si="144"/>
        <v>1.2544999999999999</v>
      </c>
      <c r="F1215" s="2">
        <f t="shared" si="145"/>
        <v>1.2747950000000001</v>
      </c>
      <c r="G1215" s="2">
        <f t="shared" si="147"/>
        <v>1.3068979999999994</v>
      </c>
      <c r="H1215" s="2">
        <f t="shared" si="143"/>
        <v>1.3263075000000055</v>
      </c>
      <c r="I1215" s="2">
        <f t="array" ref="I1215">SUMPRODUCT(B1199:B1218, (ROW(B1199:B1218)-ROW(B1199)+1)) / (20*21/2)</f>
        <v>1.2560814285714283</v>
      </c>
      <c r="J1215" s="2">
        <f t="shared" si="146"/>
        <v>1.2715136452247218</v>
      </c>
      <c r="K1215" s="2">
        <f t="shared" si="148"/>
        <v>1.2901112055351442</v>
      </c>
    </row>
    <row r="1216" spans="1:11" ht="13.5" x14ac:dyDescent="0.25">
      <c r="A1216" s="3">
        <f>TITRES_STAT!B1219</f>
        <v>44083</v>
      </c>
      <c r="B1216" s="5">
        <f>TITRES_STAT!D1219</f>
        <v>1.2544999999999999</v>
      </c>
      <c r="C1216" s="2">
        <f t="shared" si="141"/>
        <v>0</v>
      </c>
      <c r="D1216" s="2">
        <f t="shared" si="142"/>
        <v>1.2544999999999999</v>
      </c>
      <c r="E1216" s="2">
        <f t="shared" si="144"/>
        <v>1.2544999999999999</v>
      </c>
      <c r="F1216" s="2">
        <f t="shared" si="145"/>
        <v>1.2711049999999999</v>
      </c>
      <c r="G1216" s="2">
        <f t="shared" si="147"/>
        <v>1.3054219999999994</v>
      </c>
      <c r="H1216" s="2">
        <f t="shared" si="143"/>
        <v>1.3257540000000057</v>
      </c>
      <c r="I1216" s="2">
        <f t="array" ref="I1216">SUMPRODUCT(B1200:B1219, (ROW(B1200:B1219)-ROW(B1200)+1)) / (20*21/2)</f>
        <v>1.2552028571428568</v>
      </c>
      <c r="J1216" s="2">
        <f t="shared" si="146"/>
        <v>1.2698932980604627</v>
      </c>
      <c r="K1216" s="2">
        <f t="shared" si="148"/>
        <v>1.2887146876710209</v>
      </c>
    </row>
    <row r="1217" spans="1:11" ht="13.5" x14ac:dyDescent="0.25">
      <c r="A1217" s="3">
        <f>TITRES_STAT!B1220</f>
        <v>44084</v>
      </c>
      <c r="B1217" s="5">
        <f>TITRES_STAT!D1220</f>
        <v>1.2544999999999999</v>
      </c>
      <c r="C1217" s="2">
        <f t="shared" si="141"/>
        <v>0</v>
      </c>
      <c r="D1217" s="2">
        <f t="shared" si="142"/>
        <v>1.2544999999999999</v>
      </c>
      <c r="E1217" s="2">
        <f t="shared" si="144"/>
        <v>1.2544999999999999</v>
      </c>
      <c r="F1217" s="2">
        <f t="shared" si="145"/>
        <v>1.2674150000000002</v>
      </c>
      <c r="G1217" s="2">
        <f t="shared" si="147"/>
        <v>1.3039459999999996</v>
      </c>
      <c r="H1217" s="2">
        <f t="shared" si="143"/>
        <v>1.3252005000000056</v>
      </c>
      <c r="I1217" s="2">
        <f t="array" ref="I1217">SUMPRODUCT(B1201:B1220, (ROW(B1201:B1220)-ROW(B1201)+1)) / (20*21/2)</f>
        <v>1.2546757142857143</v>
      </c>
      <c r="J1217" s="2">
        <f t="shared" si="146"/>
        <v>1.268427269673752</v>
      </c>
      <c r="K1217" s="2">
        <f t="shared" si="148"/>
        <v>1.2873729352133338</v>
      </c>
    </row>
    <row r="1218" spans="1:11" ht="13.5" x14ac:dyDescent="0.25">
      <c r="A1218" s="3">
        <f>TITRES_STAT!B1221</f>
        <v>44085</v>
      </c>
      <c r="B1218" s="5">
        <f>TITRES_STAT!D1221</f>
        <v>1.2544999999999999</v>
      </c>
      <c r="C1218" s="2">
        <f t="shared" si="141"/>
        <v>0</v>
      </c>
      <c r="D1218" s="2">
        <f t="shared" si="142"/>
        <v>1.2544999999999999</v>
      </c>
      <c r="E1218" s="2">
        <f t="shared" si="144"/>
        <v>1.2544999999999999</v>
      </c>
      <c r="F1218" s="2">
        <f t="shared" si="145"/>
        <v>1.2637250000000002</v>
      </c>
      <c r="G1218" s="2">
        <f t="shared" si="147"/>
        <v>1.3024699999999996</v>
      </c>
      <c r="H1218" s="2">
        <f t="shared" si="143"/>
        <v>1.3246470000000059</v>
      </c>
      <c r="I1218" s="2">
        <f t="array" ref="I1218">SUMPRODUCT(B1202:B1221, (ROW(B1202:B1221)-ROW(B1202)+1)) / (20*21/2)</f>
        <v>1.2544999999999999</v>
      </c>
      <c r="J1218" s="2">
        <f t="shared" si="146"/>
        <v>1.2671008630381566</v>
      </c>
      <c r="K1218" s="2">
        <f t="shared" si="148"/>
        <v>1.2860838004990855</v>
      </c>
    </row>
    <row r="1219" spans="1:11" ht="13.5" x14ac:dyDescent="0.25">
      <c r="A1219" s="3">
        <f>TITRES_STAT!B1222</f>
        <v>44088</v>
      </c>
      <c r="B1219" s="5">
        <f>TITRES_STAT!D1222</f>
        <v>1.2544999999999999</v>
      </c>
      <c r="C1219" s="2">
        <f t="shared" si="141"/>
        <v>0</v>
      </c>
      <c r="D1219" s="2">
        <f t="shared" si="142"/>
        <v>1.2544999999999999</v>
      </c>
      <c r="E1219" s="2">
        <f t="shared" si="144"/>
        <v>1.2544999999999999</v>
      </c>
      <c r="F1219" s="2">
        <f t="shared" si="145"/>
        <v>1.260035</v>
      </c>
      <c r="G1219" s="2">
        <f t="shared" si="147"/>
        <v>1.3009939999999998</v>
      </c>
      <c r="H1219" s="2">
        <f t="shared" si="143"/>
        <v>1.3240935000000058</v>
      </c>
      <c r="I1219" s="2">
        <f t="array" ref="I1219">SUMPRODUCT(B1203:B1222, (ROW(B1203:B1222)-ROW(B1203)+1)) / (20*21/2)</f>
        <v>1.2544999999999999</v>
      </c>
      <c r="J1219" s="2">
        <f t="shared" si="146"/>
        <v>1.2659007808440466</v>
      </c>
      <c r="K1219" s="2">
        <f t="shared" si="148"/>
        <v>1.2848452200873568</v>
      </c>
    </row>
    <row r="1220" spans="1:11" ht="13.5" x14ac:dyDescent="0.25">
      <c r="A1220" s="3">
        <f>TITRES_STAT!B1223</f>
        <v>44089</v>
      </c>
      <c r="B1220" s="5">
        <f>TITRES_STAT!D1223</f>
        <v>1.2544999999999999</v>
      </c>
      <c r="C1220" s="2">
        <f t="shared" ref="C1220:C1283" si="149">B1220-B1219</f>
        <v>0</v>
      </c>
      <c r="D1220" s="2">
        <f t="shared" si="142"/>
        <v>1.2544999999999999</v>
      </c>
      <c r="E1220" s="2">
        <f t="shared" si="144"/>
        <v>1.2544999999999999</v>
      </c>
      <c r="F1220" s="2">
        <f t="shared" si="145"/>
        <v>1.256345</v>
      </c>
      <c r="G1220" s="2">
        <f t="shared" si="147"/>
        <v>1.2995179999999997</v>
      </c>
      <c r="H1220" s="2">
        <f t="shared" si="143"/>
        <v>1.3235400000000057</v>
      </c>
      <c r="I1220" s="2">
        <f t="array" ref="I1220">SUMPRODUCT(B1204:B1223, (ROW(B1204:B1223)-ROW(B1204)+1)) / (20*21/2)</f>
        <v>1.2544999999999999</v>
      </c>
      <c r="J1220" s="2">
        <f t="shared" si="146"/>
        <v>1.2648149921922327</v>
      </c>
      <c r="K1220" s="2">
        <f t="shared" si="148"/>
        <v>1.2836552114564801</v>
      </c>
    </row>
    <row r="1221" spans="1:11" ht="13.5" x14ac:dyDescent="0.25">
      <c r="A1221" s="3">
        <f>TITRES_STAT!B1224</f>
        <v>44090</v>
      </c>
      <c r="B1221" s="5">
        <f>TITRES_STAT!D1224</f>
        <v>1.2544999999999999</v>
      </c>
      <c r="C1221" s="2">
        <f t="shared" si="149"/>
        <v>0</v>
      </c>
      <c r="D1221" s="2">
        <f t="shared" si="142"/>
        <v>1.2544999999999999</v>
      </c>
      <c r="E1221" s="2">
        <f t="shared" si="144"/>
        <v>1.2544999999999999</v>
      </c>
      <c r="F1221" s="2">
        <f t="shared" si="145"/>
        <v>1.2544999999999999</v>
      </c>
      <c r="G1221" s="2">
        <f t="shared" si="147"/>
        <v>1.2980419999999997</v>
      </c>
      <c r="H1221" s="2">
        <f t="shared" si="143"/>
        <v>1.3229865000000058</v>
      </c>
      <c r="I1221" s="2">
        <f t="array" ref="I1221">SUMPRODUCT(B1205:B1224, (ROW(B1205:B1224)-ROW(B1205)+1)) / (20*21/2)</f>
        <v>1.2544999999999999</v>
      </c>
      <c r="J1221" s="2">
        <f t="shared" si="146"/>
        <v>1.2638326119834487</v>
      </c>
      <c r="K1221" s="2">
        <f t="shared" si="148"/>
        <v>1.2825118698307358</v>
      </c>
    </row>
    <row r="1222" spans="1:11" ht="13.5" x14ac:dyDescent="0.25">
      <c r="A1222" s="3">
        <f>TITRES_STAT!B1225</f>
        <v>44091</v>
      </c>
      <c r="B1222" s="5">
        <f>TITRES_STAT!D1225</f>
        <v>1.2544999999999999</v>
      </c>
      <c r="C1222" s="2">
        <f t="shared" si="149"/>
        <v>0</v>
      </c>
      <c r="D1222" s="2">
        <f t="shared" ref="D1222:D1285" si="150">AVERAGE(B1218:B1222)</f>
        <v>1.2544999999999999</v>
      </c>
      <c r="E1222" s="2">
        <f t="shared" si="144"/>
        <v>1.2544999999999999</v>
      </c>
      <c r="F1222" s="2">
        <f t="shared" si="145"/>
        <v>1.2544999999999999</v>
      </c>
      <c r="G1222" s="2">
        <f t="shared" si="147"/>
        <v>1.2965659999999997</v>
      </c>
      <c r="H1222" s="2">
        <f t="shared" si="143"/>
        <v>1.3224330000000057</v>
      </c>
      <c r="I1222" s="2">
        <f t="array" ref="I1222">SUMPRODUCT(B1206:B1225, (ROW(B1206:B1225)-ROW(B1206)+1)) / (20*21/2)</f>
        <v>1.2544999999999999</v>
      </c>
      <c r="J1222" s="2">
        <f t="shared" si="146"/>
        <v>1.2629437917945487</v>
      </c>
      <c r="K1222" s="2">
        <f t="shared" si="148"/>
        <v>1.2814133651314914</v>
      </c>
    </row>
    <row r="1223" spans="1:11" ht="13.5" x14ac:dyDescent="0.25">
      <c r="A1223" s="3">
        <f>TITRES_STAT!B1226</f>
        <v>44092</v>
      </c>
      <c r="B1223" s="5">
        <f>TITRES_STAT!D1226</f>
        <v>1.2544999999999999</v>
      </c>
      <c r="C1223" s="2">
        <f t="shared" si="149"/>
        <v>0</v>
      </c>
      <c r="D1223" s="2">
        <f t="shared" si="150"/>
        <v>1.2544999999999999</v>
      </c>
      <c r="E1223" s="2">
        <f t="shared" si="144"/>
        <v>1.2544999999999999</v>
      </c>
      <c r="F1223" s="2">
        <f t="shared" si="145"/>
        <v>1.2544999999999999</v>
      </c>
      <c r="G1223" s="2">
        <f t="shared" si="147"/>
        <v>1.2950899999999999</v>
      </c>
      <c r="H1223" s="2">
        <f t="shared" si="143"/>
        <v>1.3218795000000056</v>
      </c>
      <c r="I1223" s="2">
        <f t="array" ref="I1223">SUMPRODUCT(B1207:B1226, (ROW(B1207:B1226)-ROW(B1207)+1)) / (20*21/2)</f>
        <v>1.2544999999999999</v>
      </c>
      <c r="J1223" s="2">
        <f t="shared" si="146"/>
        <v>1.2621396211474489</v>
      </c>
      <c r="K1223" s="2">
        <f t="shared" si="148"/>
        <v>1.2803579390479034</v>
      </c>
    </row>
    <row r="1224" spans="1:11" ht="13.5" x14ac:dyDescent="0.25">
      <c r="A1224" s="3">
        <f>TITRES_STAT!B1227</f>
        <v>44095</v>
      </c>
      <c r="B1224" s="5">
        <f>TITRES_STAT!D1227</f>
        <v>1.2544999999999999</v>
      </c>
      <c r="C1224" s="2">
        <f t="shared" si="149"/>
        <v>0</v>
      </c>
      <c r="D1224" s="2">
        <f t="shared" si="150"/>
        <v>1.2544999999999999</v>
      </c>
      <c r="E1224" s="2">
        <f t="shared" si="144"/>
        <v>1.2544999999999999</v>
      </c>
      <c r="F1224" s="2">
        <f t="shared" si="145"/>
        <v>1.2544999999999999</v>
      </c>
      <c r="G1224" s="2">
        <f t="shared" si="147"/>
        <v>1.2936139999999998</v>
      </c>
      <c r="H1224" s="2">
        <f t="shared" si="143"/>
        <v>1.3213260000000056</v>
      </c>
      <c r="I1224" s="2">
        <f t="array" ref="I1224">SUMPRODUCT(B1208:B1227, (ROW(B1208:B1227)-ROW(B1208)+1)) / (20*21/2)</f>
        <v>1.2544999999999999</v>
      </c>
      <c r="J1224" s="2">
        <f t="shared" si="146"/>
        <v>1.2614120381810252</v>
      </c>
      <c r="K1224" s="2">
        <f t="shared" si="148"/>
        <v>1.2793439022224955</v>
      </c>
    </row>
    <row r="1225" spans="1:11" ht="13.5" x14ac:dyDescent="0.25">
      <c r="A1225" s="3">
        <f>TITRES_STAT!B1228</f>
        <v>44096</v>
      </c>
      <c r="B1225" s="5">
        <f>TITRES_STAT!D1228</f>
        <v>1.2544999999999999</v>
      </c>
      <c r="C1225" s="2">
        <f t="shared" si="149"/>
        <v>0</v>
      </c>
      <c r="D1225" s="2">
        <f t="shared" si="150"/>
        <v>1.2544999999999999</v>
      </c>
      <c r="E1225" s="2">
        <f t="shared" si="144"/>
        <v>1.2544999999999999</v>
      </c>
      <c r="F1225" s="2">
        <f t="shared" si="145"/>
        <v>1.2544999999999999</v>
      </c>
      <c r="G1225" s="2">
        <f t="shared" si="147"/>
        <v>1.292138</v>
      </c>
      <c r="H1225" s="2">
        <f t="shared" si="143"/>
        <v>1.3207725000000057</v>
      </c>
      <c r="I1225" s="2">
        <f t="array" ref="I1225">SUMPRODUCT(B1209:B1228, (ROW(B1209:B1228)-ROW(B1209)+1)) / (20*21/2)</f>
        <v>1.2544999999999999</v>
      </c>
      <c r="J1225" s="2">
        <f t="shared" si="146"/>
        <v>1.2607537488304514</v>
      </c>
      <c r="K1225" s="2">
        <f t="shared" si="148"/>
        <v>1.2783696315471036</v>
      </c>
    </row>
    <row r="1226" spans="1:11" ht="13.5" x14ac:dyDescent="0.25">
      <c r="A1226" s="3">
        <f>TITRES_STAT!B1229</f>
        <v>44097</v>
      </c>
      <c r="B1226" s="5">
        <f>TITRES_STAT!D1229</f>
        <v>1.2544999999999999</v>
      </c>
      <c r="C1226" s="2">
        <f t="shared" si="149"/>
        <v>0</v>
      </c>
      <c r="D1226" s="2">
        <f t="shared" si="150"/>
        <v>1.2544999999999999</v>
      </c>
      <c r="E1226" s="2">
        <f t="shared" si="144"/>
        <v>1.2544999999999999</v>
      </c>
      <c r="F1226" s="2">
        <f t="shared" si="145"/>
        <v>1.2544999999999999</v>
      </c>
      <c r="G1226" s="2">
        <f t="shared" si="147"/>
        <v>1.2906619999999998</v>
      </c>
      <c r="H1226" s="2">
        <f t="shared" ref="H1226:H1289" si="151">AVERAGE(B1027:B1226)</f>
        <v>1.3202190000000056</v>
      </c>
      <c r="I1226" s="2">
        <f t="array" ref="I1226">SUMPRODUCT(B1210:B1229, (ROW(B1210:B1229)-ROW(B1210)+1)) / (20*21/2)</f>
        <v>1.2544999999999999</v>
      </c>
      <c r="J1226" s="2">
        <f t="shared" si="146"/>
        <v>1.2601581537037418</v>
      </c>
      <c r="K1226" s="2">
        <f t="shared" si="148"/>
        <v>1.2774335675648643</v>
      </c>
    </row>
    <row r="1227" spans="1:11" ht="13.5" x14ac:dyDescent="0.25">
      <c r="A1227" s="3">
        <f>TITRES_STAT!B1230</f>
        <v>44098</v>
      </c>
      <c r="B1227" s="5">
        <f>TITRES_STAT!D1230</f>
        <v>1.2544999999999999</v>
      </c>
      <c r="C1227" s="2">
        <f t="shared" si="149"/>
        <v>0</v>
      </c>
      <c r="D1227" s="2">
        <f t="shared" si="150"/>
        <v>1.2544999999999999</v>
      </c>
      <c r="E1227" s="2">
        <f t="shared" si="144"/>
        <v>1.2544999999999999</v>
      </c>
      <c r="F1227" s="2">
        <f t="shared" si="145"/>
        <v>1.2544999999999999</v>
      </c>
      <c r="G1227" s="2">
        <f t="shared" si="147"/>
        <v>1.2891859999999997</v>
      </c>
      <c r="H1227" s="2">
        <f t="shared" si="151"/>
        <v>1.3196655000000055</v>
      </c>
      <c r="I1227" s="2">
        <f t="array" ref="I1227">SUMPRODUCT(B1211:B1230, (ROW(B1211:B1230)-ROW(B1211)+1)) / (20*21/2)</f>
        <v>1.2544999999999999</v>
      </c>
      <c r="J1227" s="2">
        <f t="shared" si="146"/>
        <v>1.2596192819224332</v>
      </c>
      <c r="K1227" s="2">
        <f t="shared" si="148"/>
        <v>1.2765342119740852</v>
      </c>
    </row>
    <row r="1228" spans="1:11" ht="13.5" x14ac:dyDescent="0.25">
      <c r="A1228" s="3">
        <f>TITRES_STAT!B1231</f>
        <v>44099</v>
      </c>
      <c r="B1228" s="5">
        <f>TITRES_STAT!D1231</f>
        <v>1.2544999999999999</v>
      </c>
      <c r="C1228" s="2">
        <f t="shared" si="149"/>
        <v>0</v>
      </c>
      <c r="D1228" s="2">
        <f t="shared" si="150"/>
        <v>1.2544999999999999</v>
      </c>
      <c r="E1228" s="2">
        <f t="shared" ref="E1228:E1291" si="152">AVERAGE(B1219:B1228)</f>
        <v>1.2544999999999999</v>
      </c>
      <c r="F1228" s="2">
        <f t="shared" si="145"/>
        <v>1.2544999999999999</v>
      </c>
      <c r="G1228" s="2">
        <f t="shared" si="147"/>
        <v>1.2877099999999999</v>
      </c>
      <c r="H1228" s="2">
        <f t="shared" si="151"/>
        <v>1.3191120000000054</v>
      </c>
      <c r="I1228" s="2">
        <f t="array" ref="I1228">SUMPRODUCT(B1212:B1231, (ROW(B1212:B1231)-ROW(B1212)+1)) / (20*21/2)</f>
        <v>1.2544999999999999</v>
      </c>
      <c r="J1228" s="2">
        <f t="shared" si="146"/>
        <v>1.2591317312631538</v>
      </c>
      <c r="K1228" s="2">
        <f t="shared" si="148"/>
        <v>1.2756701252300036</v>
      </c>
    </row>
    <row r="1229" spans="1:11" ht="13.5" x14ac:dyDescent="0.25">
      <c r="A1229" s="3">
        <f>TITRES_STAT!B1232</f>
        <v>44102</v>
      </c>
      <c r="B1229" s="5">
        <f>TITRES_STAT!D1232</f>
        <v>1.2544999999999999</v>
      </c>
      <c r="C1229" s="2">
        <f t="shared" si="149"/>
        <v>0</v>
      </c>
      <c r="D1229" s="2">
        <f t="shared" si="150"/>
        <v>1.2544999999999999</v>
      </c>
      <c r="E1229" s="2">
        <f t="shared" si="152"/>
        <v>1.2544999999999999</v>
      </c>
      <c r="F1229" s="2">
        <f t="shared" si="145"/>
        <v>1.2544999999999999</v>
      </c>
      <c r="G1229" s="2">
        <f t="shared" si="147"/>
        <v>1.2862339999999997</v>
      </c>
      <c r="H1229" s="2">
        <f t="shared" si="151"/>
        <v>1.3185585000000055</v>
      </c>
      <c r="I1229" s="2">
        <f t="array" ref="I1229">SUMPRODUCT(B1213:B1232, (ROW(B1213:B1232)-ROW(B1213)+1)) / (20*21/2)</f>
        <v>1.2558999999999998</v>
      </c>
      <c r="J1229" s="2">
        <f t="shared" si="146"/>
        <v>1.2586906139999963</v>
      </c>
      <c r="K1229" s="2">
        <f t="shared" si="148"/>
        <v>1.2748399242405917</v>
      </c>
    </row>
    <row r="1230" spans="1:11" ht="13.5" x14ac:dyDescent="0.25">
      <c r="A1230" s="3">
        <f>TITRES_STAT!B1233</f>
        <v>44103</v>
      </c>
      <c r="B1230" s="5">
        <f>TITRES_STAT!D1233</f>
        <v>1.2544999999999999</v>
      </c>
      <c r="C1230" s="2">
        <f t="shared" si="149"/>
        <v>0</v>
      </c>
      <c r="D1230" s="2">
        <f t="shared" si="150"/>
        <v>1.2544999999999999</v>
      </c>
      <c r="E1230" s="2">
        <f t="shared" si="152"/>
        <v>1.2544999999999999</v>
      </c>
      <c r="F1230" s="2">
        <f t="shared" si="145"/>
        <v>1.2544999999999999</v>
      </c>
      <c r="G1230" s="2">
        <f t="shared" si="147"/>
        <v>1.2847579999999998</v>
      </c>
      <c r="H1230" s="2">
        <f t="shared" si="151"/>
        <v>1.3180050000000054</v>
      </c>
      <c r="I1230" s="2">
        <f t="array" ref="I1230">SUMPRODUCT(B1214:B1233, (ROW(B1214:B1233)-ROW(B1214)+1)) / (20*21/2)</f>
        <v>1.2572300000000001</v>
      </c>
      <c r="J1230" s="2">
        <f t="shared" si="146"/>
        <v>1.2582915079047585</v>
      </c>
      <c r="K1230" s="2">
        <f t="shared" si="148"/>
        <v>1.2740422801527254</v>
      </c>
    </row>
    <row r="1231" spans="1:11" ht="13.5" x14ac:dyDescent="0.25">
      <c r="A1231" s="3">
        <f>TITRES_STAT!B1234</f>
        <v>44104</v>
      </c>
      <c r="B1231" s="5">
        <f>TITRES_STAT!D1234</f>
        <v>1.2544999999999999</v>
      </c>
      <c r="C1231" s="2">
        <f t="shared" si="149"/>
        <v>0</v>
      </c>
      <c r="D1231" s="2">
        <f t="shared" si="150"/>
        <v>1.2544999999999999</v>
      </c>
      <c r="E1231" s="2">
        <f t="shared" si="152"/>
        <v>1.2544999999999999</v>
      </c>
      <c r="F1231" s="2">
        <f t="shared" si="145"/>
        <v>1.2544999999999999</v>
      </c>
      <c r="G1231" s="2">
        <f t="shared" si="147"/>
        <v>1.2832819999999998</v>
      </c>
      <c r="H1231" s="2">
        <f t="shared" si="151"/>
        <v>1.3174515000000053</v>
      </c>
      <c r="I1231" s="2">
        <f t="array" ref="I1231">SUMPRODUCT(B1215:B1234, (ROW(B1215:B1234)-ROW(B1215)+1)) / (20*21/2)</f>
        <v>1.2584899999999999</v>
      </c>
      <c r="J1231" s="2">
        <f t="shared" si="146"/>
        <v>1.2579304119138293</v>
      </c>
      <c r="K1231" s="2">
        <f t="shared" si="148"/>
        <v>1.2732759162251674</v>
      </c>
    </row>
    <row r="1232" spans="1:11" ht="13.5" x14ac:dyDescent="0.25">
      <c r="A1232" s="3">
        <f>TITRES_STAT!B1235</f>
        <v>44105</v>
      </c>
      <c r="B1232" s="5">
        <f>TITRES_STAT!D1235</f>
        <v>1.2692000000000001</v>
      </c>
      <c r="C1232" s="2">
        <f t="shared" si="149"/>
        <v>1.4700000000000157E-2</v>
      </c>
      <c r="D1232" s="2">
        <f t="shared" si="150"/>
        <v>1.2574400000000001</v>
      </c>
      <c r="E1232" s="2">
        <f t="shared" si="152"/>
        <v>1.25597</v>
      </c>
      <c r="F1232" s="2">
        <f t="shared" si="145"/>
        <v>1.2552350000000001</v>
      </c>
      <c r="G1232" s="2">
        <f t="shared" si="147"/>
        <v>1.2821</v>
      </c>
      <c r="H1232" s="2">
        <f t="shared" si="151"/>
        <v>1.3169715000000053</v>
      </c>
      <c r="I1232" s="2">
        <f t="array" ref="I1232">SUMPRODUCT(B1216:B1235, (ROW(B1216:B1235)-ROW(B1216)+1)) / (20*21/2)</f>
        <v>1.2596800000000001</v>
      </c>
      <c r="J1232" s="2">
        <f t="shared" si="146"/>
        <v>1.2590037060172743</v>
      </c>
      <c r="K1232" s="2">
        <f t="shared" si="148"/>
        <v>1.2731160763732001</v>
      </c>
    </row>
    <row r="1233" spans="1:11" ht="13.5" x14ac:dyDescent="0.25">
      <c r="A1233" s="3">
        <f>TITRES_STAT!B1236</f>
        <v>44106</v>
      </c>
      <c r="B1233" s="5">
        <f>TITRES_STAT!D1236</f>
        <v>1.2692000000000001</v>
      </c>
      <c r="C1233" s="2">
        <f t="shared" si="149"/>
        <v>0</v>
      </c>
      <c r="D1233" s="2">
        <f t="shared" si="150"/>
        <v>1.2603800000000001</v>
      </c>
      <c r="E1233" s="2">
        <f t="shared" si="152"/>
        <v>1.2574399999999999</v>
      </c>
      <c r="F1233" s="2">
        <f t="shared" si="145"/>
        <v>1.25597</v>
      </c>
      <c r="G1233" s="2">
        <f t="shared" si="147"/>
        <v>1.280918</v>
      </c>
      <c r="H1233" s="2">
        <f t="shared" si="151"/>
        <v>1.3164915000000053</v>
      </c>
      <c r="I1233" s="2">
        <f t="array" ref="I1233">SUMPRODUCT(B1217:B1236, (ROW(B1217:B1236)-ROW(B1217)+1)) / (20*21/2)</f>
        <v>1.2607999999999999</v>
      </c>
      <c r="J1233" s="2">
        <f t="shared" si="146"/>
        <v>1.2599747816346769</v>
      </c>
      <c r="K1233" s="2">
        <f t="shared" si="148"/>
        <v>1.2729625047507218</v>
      </c>
    </row>
    <row r="1234" spans="1:11" ht="13.5" x14ac:dyDescent="0.25">
      <c r="A1234" s="3">
        <f>TITRES_STAT!B1237</f>
        <v>44109</v>
      </c>
      <c r="B1234" s="5">
        <f>TITRES_STAT!D1237</f>
        <v>1.2692000000000001</v>
      </c>
      <c r="C1234" s="2">
        <f t="shared" si="149"/>
        <v>0</v>
      </c>
      <c r="D1234" s="2">
        <f t="shared" si="150"/>
        <v>1.2633199999999998</v>
      </c>
      <c r="E1234" s="2">
        <f t="shared" si="152"/>
        <v>1.2589099999999998</v>
      </c>
      <c r="F1234" s="2">
        <f t="shared" si="145"/>
        <v>1.2567050000000002</v>
      </c>
      <c r="G1234" s="2">
        <f t="shared" si="147"/>
        <v>1.279736</v>
      </c>
      <c r="H1234" s="2">
        <f t="shared" si="151"/>
        <v>1.3160115000000052</v>
      </c>
      <c r="I1234" s="2">
        <f t="array" ref="I1234">SUMPRODUCT(B1218:B1237, (ROW(B1218:B1237)-ROW(B1218)+1)) / (20*21/2)</f>
        <v>1.2618499999999999</v>
      </c>
      <c r="J1234" s="2">
        <f t="shared" si="146"/>
        <v>1.2608533738599459</v>
      </c>
      <c r="K1234" s="2">
        <f t="shared" si="148"/>
        <v>1.2728149555448112</v>
      </c>
    </row>
    <row r="1235" spans="1:11" ht="13.5" x14ac:dyDescent="0.25">
      <c r="A1235" s="3">
        <f>TITRES_STAT!B1238</f>
        <v>44110</v>
      </c>
      <c r="B1235" s="5">
        <f>TITRES_STAT!D1238</f>
        <v>1.2692000000000001</v>
      </c>
      <c r="C1235" s="2">
        <f t="shared" si="149"/>
        <v>0</v>
      </c>
      <c r="D1235" s="2">
        <f t="shared" si="150"/>
        <v>1.2662600000000002</v>
      </c>
      <c r="E1235" s="2">
        <f t="shared" si="152"/>
        <v>1.2603800000000001</v>
      </c>
      <c r="F1235" s="2">
        <f t="shared" si="145"/>
        <v>1.2574400000000003</v>
      </c>
      <c r="G1235" s="2">
        <f t="shared" si="147"/>
        <v>1.278554</v>
      </c>
      <c r="H1235" s="2">
        <f t="shared" si="151"/>
        <v>1.3155315000000052</v>
      </c>
      <c r="I1235" s="2">
        <f t="array" ref="I1235">SUMPRODUCT(B1219:B1238, (ROW(B1219:B1238)-ROW(B1219)+1)) / (20*21/2)</f>
        <v>1.2628299999999999</v>
      </c>
      <c r="J1235" s="2">
        <f t="shared" si="146"/>
        <v>1.2616482906351894</v>
      </c>
      <c r="K1235" s="2">
        <f t="shared" si="148"/>
        <v>1.2726731925822696</v>
      </c>
    </row>
    <row r="1236" spans="1:11" ht="13.5" x14ac:dyDescent="0.25">
      <c r="A1236" s="3">
        <f>TITRES_STAT!B1239</f>
        <v>44111</v>
      </c>
      <c r="B1236" s="5">
        <f>TITRES_STAT!D1239</f>
        <v>1.2692000000000001</v>
      </c>
      <c r="C1236" s="2">
        <f t="shared" si="149"/>
        <v>0</v>
      </c>
      <c r="D1236" s="2">
        <f t="shared" si="150"/>
        <v>1.2692000000000001</v>
      </c>
      <c r="E1236" s="2">
        <f t="shared" si="152"/>
        <v>1.2618499999999999</v>
      </c>
      <c r="F1236" s="2">
        <f t="shared" ref="F1236:F1299" si="153">AVERAGE(B1217:B1236)</f>
        <v>1.2581750000000003</v>
      </c>
      <c r="G1236" s="2">
        <f t="shared" si="147"/>
        <v>1.277372</v>
      </c>
      <c r="H1236" s="2">
        <f t="shared" si="151"/>
        <v>1.3150515000000054</v>
      </c>
      <c r="I1236" s="2">
        <f t="array" ref="I1236">SUMPRODUCT(B1220:B1239, (ROW(B1220:B1239)-ROW(B1220)+1)) / (20*21/2)</f>
        <v>1.2637400000000001</v>
      </c>
      <c r="J1236" s="2">
        <f t="shared" si="146"/>
        <v>1.2623675010508857</v>
      </c>
      <c r="K1236" s="2">
        <f t="shared" si="148"/>
        <v>1.2725369889515925</v>
      </c>
    </row>
    <row r="1237" spans="1:11" ht="13.5" x14ac:dyDescent="0.25">
      <c r="A1237" s="3">
        <f>TITRES_STAT!B1240</f>
        <v>44112</v>
      </c>
      <c r="B1237" s="5">
        <f>TITRES_STAT!D1240</f>
        <v>1.2692000000000001</v>
      </c>
      <c r="C1237" s="2">
        <f t="shared" si="149"/>
        <v>0</v>
      </c>
      <c r="D1237" s="2">
        <f t="shared" si="150"/>
        <v>1.2692000000000001</v>
      </c>
      <c r="E1237" s="2">
        <f t="shared" si="152"/>
        <v>1.2633199999999998</v>
      </c>
      <c r="F1237" s="2">
        <f t="shared" si="153"/>
        <v>1.2589100000000004</v>
      </c>
      <c r="G1237" s="2">
        <f t="shared" si="147"/>
        <v>1.2761899999999999</v>
      </c>
      <c r="H1237" s="2">
        <f t="shared" si="151"/>
        <v>1.3145715000000053</v>
      </c>
      <c r="I1237" s="2">
        <f t="array" ref="I1237">SUMPRODUCT(B1221:B1240, (ROW(B1221:B1240)-ROW(B1221)+1)) / (20*21/2)</f>
        <v>1.26458</v>
      </c>
      <c r="J1237" s="2">
        <f t="shared" ref="J1237:J1300" si="154">$J$4*B1237+J1236*(1-$J$4)</f>
        <v>1.2630182152365157</v>
      </c>
      <c r="K1237" s="2">
        <f t="shared" si="148"/>
        <v>1.2724061266397655</v>
      </c>
    </row>
    <row r="1238" spans="1:11" ht="13.5" x14ac:dyDescent="0.25">
      <c r="A1238" s="3">
        <f>TITRES_STAT!B1241</f>
        <v>44113</v>
      </c>
      <c r="B1238" s="5">
        <f>TITRES_STAT!D1241</f>
        <v>1.2692000000000001</v>
      </c>
      <c r="C1238" s="2">
        <f t="shared" si="149"/>
        <v>0</v>
      </c>
      <c r="D1238" s="2">
        <f t="shared" si="150"/>
        <v>1.2692000000000001</v>
      </c>
      <c r="E1238" s="2">
        <f t="shared" si="152"/>
        <v>1.2647899999999999</v>
      </c>
      <c r="F1238" s="2">
        <f t="shared" si="153"/>
        <v>1.2596450000000003</v>
      </c>
      <c r="G1238" s="2">
        <f t="shared" si="147"/>
        <v>1.2750079999999999</v>
      </c>
      <c r="H1238" s="2">
        <f t="shared" si="151"/>
        <v>1.3140915000000049</v>
      </c>
      <c r="I1238" s="2">
        <f t="array" ref="I1238">SUMPRODUCT(B1222:B1241, (ROW(B1222:B1241)-ROW(B1222)+1)) / (20*21/2)</f>
        <v>1.26535</v>
      </c>
      <c r="J1238" s="2">
        <f t="shared" si="154"/>
        <v>1.2636069566425618</v>
      </c>
      <c r="K1238" s="2">
        <f t="shared" si="148"/>
        <v>1.2722803961833042</v>
      </c>
    </row>
    <row r="1239" spans="1:11" ht="13.5" x14ac:dyDescent="0.25">
      <c r="A1239" s="3">
        <f>TITRES_STAT!B1242</f>
        <v>44116</v>
      </c>
      <c r="B1239" s="5">
        <f>TITRES_STAT!D1242</f>
        <v>1.2692000000000001</v>
      </c>
      <c r="C1239" s="2">
        <f t="shared" si="149"/>
        <v>0</v>
      </c>
      <c r="D1239" s="2">
        <f t="shared" si="150"/>
        <v>1.2692000000000001</v>
      </c>
      <c r="E1239" s="2">
        <f t="shared" si="152"/>
        <v>1.2662599999999997</v>
      </c>
      <c r="F1239" s="2">
        <f t="shared" si="153"/>
        <v>1.2603800000000005</v>
      </c>
      <c r="G1239" s="2">
        <f t="shared" si="147"/>
        <v>1.2738259999999999</v>
      </c>
      <c r="H1239" s="2">
        <f t="shared" si="151"/>
        <v>1.3136115000000048</v>
      </c>
      <c r="I1239" s="2">
        <f t="array" ref="I1239">SUMPRODUCT(B1223:B1242, (ROW(B1223:B1242)-ROW(B1223)+1)) / (20*21/2)</f>
        <v>1.2660499999999999</v>
      </c>
      <c r="J1239" s="2">
        <f t="shared" si="154"/>
        <v>1.2641396274385084</v>
      </c>
      <c r="K1239" s="2">
        <f t="shared" si="148"/>
        <v>1.2721595963329786</v>
      </c>
    </row>
    <row r="1240" spans="1:11" ht="13.5" x14ac:dyDescent="0.25">
      <c r="A1240" s="3">
        <f>TITRES_STAT!B1243</f>
        <v>44117</v>
      </c>
      <c r="B1240" s="5">
        <f>TITRES_STAT!D1243</f>
        <v>1.2692000000000001</v>
      </c>
      <c r="C1240" s="2">
        <f t="shared" si="149"/>
        <v>0</v>
      </c>
      <c r="D1240" s="2">
        <f t="shared" si="150"/>
        <v>1.2692000000000001</v>
      </c>
      <c r="E1240" s="2">
        <f t="shared" si="152"/>
        <v>1.2677299999999998</v>
      </c>
      <c r="F1240" s="2">
        <f t="shared" si="153"/>
        <v>1.2611150000000007</v>
      </c>
      <c r="G1240" s="2">
        <f t="shared" si="147"/>
        <v>1.2726439999999997</v>
      </c>
      <c r="H1240" s="2">
        <f t="shared" si="151"/>
        <v>1.313131500000005</v>
      </c>
      <c r="I1240" s="2">
        <f t="array" ref="I1240">SUMPRODUCT(B1224:B1243, (ROW(B1224:B1243)-ROW(B1224)+1)) / (20*21/2)</f>
        <v>1.2666800000000003</v>
      </c>
      <c r="J1240" s="2">
        <f t="shared" si="154"/>
        <v>1.2646215676824601</v>
      </c>
      <c r="K1240" s="2">
        <f t="shared" si="148"/>
        <v>1.2720435337316853</v>
      </c>
    </row>
    <row r="1241" spans="1:11" ht="13.5" x14ac:dyDescent="0.25">
      <c r="A1241" s="3">
        <f>TITRES_STAT!B1244</f>
        <v>44118</v>
      </c>
      <c r="B1241" s="5">
        <f>TITRES_STAT!D1244</f>
        <v>1.2692000000000001</v>
      </c>
      <c r="C1241" s="2">
        <f t="shared" si="149"/>
        <v>0</v>
      </c>
      <c r="D1241" s="2">
        <f t="shared" si="150"/>
        <v>1.2692000000000001</v>
      </c>
      <c r="E1241" s="2">
        <f t="shared" si="152"/>
        <v>1.2691999999999999</v>
      </c>
      <c r="F1241" s="2">
        <f t="shared" si="153"/>
        <v>1.2618500000000004</v>
      </c>
      <c r="G1241" s="2">
        <f t="shared" si="147"/>
        <v>1.2714619999999996</v>
      </c>
      <c r="H1241" s="2">
        <f t="shared" si="151"/>
        <v>1.312651500000005</v>
      </c>
      <c r="I1241" s="2">
        <f t="array" ref="I1241">SUMPRODUCT(B1225:B1244, (ROW(B1225:B1244)-ROW(B1225)+1)) / (20*21/2)</f>
        <v>1.2672400000000001</v>
      </c>
      <c r="J1241" s="2">
        <f t="shared" si="154"/>
        <v>1.2650576088555594</v>
      </c>
      <c r="K1241" s="2">
        <f t="shared" si="148"/>
        <v>1.2719320226049526</v>
      </c>
    </row>
    <row r="1242" spans="1:11" ht="13.5" x14ac:dyDescent="0.25">
      <c r="A1242" s="3">
        <f>TITRES_STAT!B1245</f>
        <v>44120</v>
      </c>
      <c r="B1242" s="5">
        <f>TITRES_STAT!D1245</f>
        <v>1.2692000000000001</v>
      </c>
      <c r="C1242" s="2">
        <f t="shared" si="149"/>
        <v>0</v>
      </c>
      <c r="D1242" s="2">
        <f t="shared" si="150"/>
        <v>1.2692000000000001</v>
      </c>
      <c r="E1242" s="2">
        <f t="shared" si="152"/>
        <v>1.2691999999999999</v>
      </c>
      <c r="F1242" s="2">
        <f t="shared" si="153"/>
        <v>1.2625850000000005</v>
      </c>
      <c r="G1242" s="2">
        <f t="shared" si="147"/>
        <v>1.2702799999999996</v>
      </c>
      <c r="H1242" s="2">
        <f t="shared" si="151"/>
        <v>1.3121715000000049</v>
      </c>
      <c r="I1242" s="2">
        <f t="array" ref="I1242">SUMPRODUCT(B1226:B1245, (ROW(B1226:B1245)-ROW(B1226)+1)) / (20*21/2)</f>
        <v>1.26773</v>
      </c>
      <c r="J1242" s="2">
        <f t="shared" si="154"/>
        <v>1.2654521222978872</v>
      </c>
      <c r="K1242" s="2">
        <f t="shared" si="148"/>
        <v>1.271824884463582</v>
      </c>
    </row>
    <row r="1243" spans="1:11" ht="13.5" x14ac:dyDescent="0.25">
      <c r="A1243" s="3">
        <f>TITRES_STAT!B1246</f>
        <v>44123</v>
      </c>
      <c r="B1243" s="5">
        <f>TITRES_STAT!D1246</f>
        <v>1.2692000000000001</v>
      </c>
      <c r="C1243" s="2">
        <f t="shared" si="149"/>
        <v>0</v>
      </c>
      <c r="D1243" s="2">
        <f t="shared" si="150"/>
        <v>1.2692000000000001</v>
      </c>
      <c r="E1243" s="2">
        <f t="shared" si="152"/>
        <v>1.2691999999999999</v>
      </c>
      <c r="F1243" s="2">
        <f t="shared" si="153"/>
        <v>1.2633200000000004</v>
      </c>
      <c r="G1243" s="2">
        <f t="shared" si="147"/>
        <v>1.2690979999999996</v>
      </c>
      <c r="H1243" s="2">
        <f t="shared" si="151"/>
        <v>1.3116915000000049</v>
      </c>
      <c r="I1243" s="2">
        <f t="array" ref="I1243">SUMPRODUCT(B1227:B1246, (ROW(B1227:B1246)-ROW(B1227)+1)) / (20*21/2)</f>
        <v>1.2681500000000001</v>
      </c>
      <c r="J1243" s="2">
        <f t="shared" si="154"/>
        <v>1.2658090630314218</v>
      </c>
      <c r="K1243" s="2">
        <f t="shared" si="148"/>
        <v>1.2717219478179513</v>
      </c>
    </row>
    <row r="1244" spans="1:11" ht="13.5" x14ac:dyDescent="0.25">
      <c r="A1244" s="3">
        <f>TITRES_STAT!B1247</f>
        <v>44124</v>
      </c>
      <c r="B1244" s="5">
        <f>TITRES_STAT!D1247</f>
        <v>1.2692000000000001</v>
      </c>
      <c r="C1244" s="2">
        <f t="shared" si="149"/>
        <v>0</v>
      </c>
      <c r="D1244" s="2">
        <f t="shared" si="150"/>
        <v>1.2692000000000001</v>
      </c>
      <c r="E1244" s="2">
        <f t="shared" si="152"/>
        <v>1.2691999999999999</v>
      </c>
      <c r="F1244" s="2">
        <f t="shared" si="153"/>
        <v>1.2640550000000004</v>
      </c>
      <c r="G1244" s="2">
        <f t="shared" si="147"/>
        <v>1.2679159999999994</v>
      </c>
      <c r="H1244" s="2">
        <f t="shared" si="151"/>
        <v>1.3112115000000049</v>
      </c>
      <c r="I1244" s="2">
        <f t="array" ref="I1244">SUMPRODUCT(B1228:B1247, (ROW(B1228:B1247)-ROW(B1228)+1)) / (20*21/2)</f>
        <v>1.2685000000000002</v>
      </c>
      <c r="J1244" s="2">
        <f t="shared" si="154"/>
        <v>1.2661320094093818</v>
      </c>
      <c r="K1244" s="2">
        <f t="shared" si="148"/>
        <v>1.271623047903522</v>
      </c>
    </row>
    <row r="1245" spans="1:11" ht="13.5" x14ac:dyDescent="0.25">
      <c r="A1245" s="3">
        <f>TITRES_STAT!B1248</f>
        <v>44125</v>
      </c>
      <c r="B1245" s="5">
        <f>TITRES_STAT!D1248</f>
        <v>1.2692000000000001</v>
      </c>
      <c r="C1245" s="2">
        <f t="shared" si="149"/>
        <v>0</v>
      </c>
      <c r="D1245" s="2">
        <f t="shared" si="150"/>
        <v>1.2692000000000001</v>
      </c>
      <c r="E1245" s="2">
        <f t="shared" si="152"/>
        <v>1.2691999999999999</v>
      </c>
      <c r="F1245" s="2">
        <f t="shared" si="153"/>
        <v>1.2647900000000005</v>
      </c>
      <c r="G1245" s="2">
        <f t="shared" si="147"/>
        <v>1.2667339999999994</v>
      </c>
      <c r="H1245" s="2">
        <f t="shared" si="151"/>
        <v>1.3107315000000048</v>
      </c>
      <c r="I1245" s="2">
        <f t="array" ref="I1245">SUMPRODUCT(B1229:B1248, (ROW(B1229:B1248)-ROW(B1229)+1)) / (20*21/2)</f>
        <v>1.26878</v>
      </c>
      <c r="J1245" s="2">
        <f t="shared" si="154"/>
        <v>1.2664241989894407</v>
      </c>
      <c r="K1245" s="2">
        <f t="shared" si="148"/>
        <v>1.2715280264171094</v>
      </c>
    </row>
    <row r="1246" spans="1:11" ht="13.5" x14ac:dyDescent="0.25">
      <c r="A1246" s="3">
        <f>TITRES_STAT!B1249</f>
        <v>44126</v>
      </c>
      <c r="B1246" s="5">
        <f>TITRES_STAT!D1249</f>
        <v>1.2692000000000001</v>
      </c>
      <c r="C1246" s="2">
        <f t="shared" si="149"/>
        <v>0</v>
      </c>
      <c r="D1246" s="2">
        <f t="shared" si="150"/>
        <v>1.2692000000000001</v>
      </c>
      <c r="E1246" s="2">
        <f t="shared" si="152"/>
        <v>1.2691999999999999</v>
      </c>
      <c r="F1246" s="2">
        <f t="shared" si="153"/>
        <v>1.2655250000000005</v>
      </c>
      <c r="G1246" s="2">
        <f t="shared" si="147"/>
        <v>1.2655519999999993</v>
      </c>
      <c r="H1246" s="2">
        <f t="shared" si="151"/>
        <v>1.3102515000000048</v>
      </c>
      <c r="I1246" s="2">
        <f t="array" ref="I1246">SUMPRODUCT(B1230:B1249, (ROW(B1230:B1249)-ROW(B1230)+1)) / (20*21/2)</f>
        <v>1.2689900000000001</v>
      </c>
      <c r="J1246" s="2">
        <f t="shared" si="154"/>
        <v>1.2666885609904464</v>
      </c>
      <c r="K1246" s="2">
        <f t="shared" si="148"/>
        <v>1.2714367312634973</v>
      </c>
    </row>
    <row r="1247" spans="1:11" ht="13.5" x14ac:dyDescent="0.25">
      <c r="A1247" s="3">
        <f>TITRES_STAT!B1250</f>
        <v>44127</v>
      </c>
      <c r="B1247" s="5">
        <f>TITRES_STAT!D1250</f>
        <v>1.2692000000000001</v>
      </c>
      <c r="C1247" s="2">
        <f t="shared" si="149"/>
        <v>0</v>
      </c>
      <c r="D1247" s="2">
        <f t="shared" si="150"/>
        <v>1.2692000000000001</v>
      </c>
      <c r="E1247" s="2">
        <f t="shared" si="152"/>
        <v>1.2691999999999999</v>
      </c>
      <c r="F1247" s="2">
        <f t="shared" si="153"/>
        <v>1.2662600000000004</v>
      </c>
      <c r="G1247" s="2">
        <f t="shared" si="147"/>
        <v>1.2643699999999993</v>
      </c>
      <c r="H1247" s="2">
        <f t="shared" si="151"/>
        <v>1.3098085000000048</v>
      </c>
      <c r="I1247" s="2">
        <f t="array" ref="I1247">SUMPRODUCT(B1231:B1250, (ROW(B1231:B1250)-ROW(B1231)+1)) / (20*21/2)</f>
        <v>1.2691300000000001</v>
      </c>
      <c r="J1247" s="2">
        <f t="shared" si="154"/>
        <v>1.266927745658023</v>
      </c>
      <c r="K1247" s="2">
        <f t="shared" si="148"/>
        <v>1.2713490163119878</v>
      </c>
    </row>
    <row r="1248" spans="1:11" ht="13.5" x14ac:dyDescent="0.25">
      <c r="A1248" s="3">
        <f>TITRES_STAT!B1251</f>
        <v>44130</v>
      </c>
      <c r="B1248" s="5">
        <f>TITRES_STAT!D1251</f>
        <v>1.2692000000000001</v>
      </c>
      <c r="C1248" s="2">
        <f t="shared" si="149"/>
        <v>0</v>
      </c>
      <c r="D1248" s="2">
        <f t="shared" si="150"/>
        <v>1.2692000000000001</v>
      </c>
      <c r="E1248" s="2">
        <f t="shared" si="152"/>
        <v>1.2691999999999999</v>
      </c>
      <c r="F1248" s="2">
        <f t="shared" si="153"/>
        <v>1.2669950000000003</v>
      </c>
      <c r="G1248" s="2">
        <f t="shared" si="147"/>
        <v>1.2631879999999993</v>
      </c>
      <c r="H1248" s="2">
        <f t="shared" si="151"/>
        <v>1.3093285000000048</v>
      </c>
      <c r="I1248" s="2">
        <f t="array" ref="I1248">SUMPRODUCT(B1232:B1251, (ROW(B1232:B1251)-ROW(B1232)+1)) / (20*21/2)</f>
        <v>1.2692000000000001</v>
      </c>
      <c r="J1248" s="2">
        <f t="shared" si="154"/>
        <v>1.2671441508334496</v>
      </c>
      <c r="K1248" s="2">
        <f t="shared" si="148"/>
        <v>1.2712647411624982</v>
      </c>
    </row>
    <row r="1249" spans="1:11" ht="13.5" x14ac:dyDescent="0.25">
      <c r="A1249" s="3">
        <f>TITRES_STAT!B1252</f>
        <v>44131</v>
      </c>
      <c r="B1249" s="5">
        <f>TITRES_STAT!D1252</f>
        <v>1.2692000000000001</v>
      </c>
      <c r="C1249" s="2">
        <f t="shared" si="149"/>
        <v>0</v>
      </c>
      <c r="D1249" s="2">
        <f t="shared" si="150"/>
        <v>1.2692000000000001</v>
      </c>
      <c r="E1249" s="2">
        <f t="shared" si="152"/>
        <v>1.2691999999999999</v>
      </c>
      <c r="F1249" s="2">
        <f t="shared" si="153"/>
        <v>1.2677300000000005</v>
      </c>
      <c r="G1249" s="2">
        <f t="shared" si="147"/>
        <v>1.2620059999999993</v>
      </c>
      <c r="H1249" s="2">
        <f t="shared" si="151"/>
        <v>1.3088485000000045</v>
      </c>
      <c r="I1249" s="2">
        <f t="array" ref="I1249">SUMPRODUCT(B1233:B1252, (ROW(B1233:B1252)-ROW(B1233)+1)) / (20*21/2)</f>
        <v>1.2692000000000001</v>
      </c>
      <c r="J1249" s="2">
        <f t="shared" si="154"/>
        <v>1.2673399459921688</v>
      </c>
      <c r="K1249" s="2">
        <f t="shared" si="148"/>
        <v>1.2711837709208318</v>
      </c>
    </row>
    <row r="1250" spans="1:11" ht="13.5" x14ac:dyDescent="0.25">
      <c r="A1250" s="3">
        <f>TITRES_STAT!B1253</f>
        <v>44132</v>
      </c>
      <c r="B1250" s="5">
        <f>TITRES_STAT!D1253</f>
        <v>1.2692000000000001</v>
      </c>
      <c r="C1250" s="2">
        <f t="shared" si="149"/>
        <v>0</v>
      </c>
      <c r="D1250" s="2">
        <f t="shared" si="150"/>
        <v>1.2692000000000001</v>
      </c>
      <c r="E1250" s="2">
        <f t="shared" si="152"/>
        <v>1.2691999999999999</v>
      </c>
      <c r="F1250" s="2">
        <f t="shared" si="153"/>
        <v>1.2684650000000004</v>
      </c>
      <c r="G1250" s="2">
        <f t="shared" si="147"/>
        <v>1.2608239999999993</v>
      </c>
      <c r="H1250" s="2">
        <f t="shared" si="151"/>
        <v>1.3083685000000045</v>
      </c>
      <c r="I1250" s="2">
        <f t="array" ref="I1250">SUMPRODUCT(B1234:B1253, (ROW(B1234:B1253)-ROW(B1234)+1)) / (20*21/2)</f>
        <v>1.2692000000000001</v>
      </c>
      <c r="J1250" s="2">
        <f t="shared" si="154"/>
        <v>1.2675170939929148</v>
      </c>
      <c r="K1250" s="2">
        <f t="shared" si="148"/>
        <v>1.2711059759827601</v>
      </c>
    </row>
    <row r="1251" spans="1:11" ht="13.5" x14ac:dyDescent="0.25">
      <c r="A1251" s="3">
        <f>TITRES_STAT!B1254</f>
        <v>44134</v>
      </c>
      <c r="B1251" s="5">
        <f>TITRES_STAT!D1254</f>
        <v>1.2692000000000001</v>
      </c>
      <c r="C1251" s="2">
        <f t="shared" si="149"/>
        <v>0</v>
      </c>
      <c r="D1251" s="2">
        <f t="shared" si="150"/>
        <v>1.2692000000000001</v>
      </c>
      <c r="E1251" s="2">
        <f t="shared" si="152"/>
        <v>1.2691999999999999</v>
      </c>
      <c r="F1251" s="2">
        <f t="shared" si="153"/>
        <v>1.2692000000000003</v>
      </c>
      <c r="G1251" s="2">
        <f t="shared" si="147"/>
        <v>1.2603799999999992</v>
      </c>
      <c r="H1251" s="2">
        <f t="shared" si="151"/>
        <v>1.3078885000000045</v>
      </c>
      <c r="I1251" s="2">
        <f t="array" ref="I1251">SUMPRODUCT(B1235:B1254, (ROW(B1235:B1254)-ROW(B1235)+1)) / (20*21/2)</f>
        <v>1.2692000000000001</v>
      </c>
      <c r="J1251" s="2">
        <f t="shared" si="154"/>
        <v>1.2676773707554945</v>
      </c>
      <c r="K1251" s="2">
        <f t="shared" si="148"/>
        <v>1.2710312318265735</v>
      </c>
    </row>
    <row r="1252" spans="1:11" ht="13.5" x14ac:dyDescent="0.25">
      <c r="A1252" s="3">
        <f>TITRES_STAT!B1255</f>
        <v>44137</v>
      </c>
      <c r="B1252" s="5">
        <f>TITRES_STAT!D1255</f>
        <v>1.2692000000000001</v>
      </c>
      <c r="C1252" s="2">
        <f t="shared" si="149"/>
        <v>0</v>
      </c>
      <c r="D1252" s="2">
        <f t="shared" si="150"/>
        <v>1.2692000000000001</v>
      </c>
      <c r="E1252" s="2">
        <f t="shared" si="152"/>
        <v>1.2691999999999999</v>
      </c>
      <c r="F1252" s="2">
        <f t="shared" si="153"/>
        <v>1.2692000000000003</v>
      </c>
      <c r="G1252" s="2">
        <f t="shared" si="147"/>
        <v>1.260673999999999</v>
      </c>
      <c r="H1252" s="2">
        <f t="shared" si="151"/>
        <v>1.3074085000000044</v>
      </c>
      <c r="I1252" s="2">
        <f t="array" ref="I1252">SUMPRODUCT(B1236:B1255, (ROW(B1236:B1255)-ROW(B1236)+1)) / (20*21/2)</f>
        <v>1.2692000000000001</v>
      </c>
      <c r="J1252" s="2">
        <f t="shared" si="154"/>
        <v>1.267822383064495</v>
      </c>
      <c r="K1252" s="2">
        <f t="shared" si="148"/>
        <v>1.2709594188137667</v>
      </c>
    </row>
    <row r="1253" spans="1:11" ht="13.5" x14ac:dyDescent="0.25">
      <c r="A1253" s="3">
        <f>TITRES_STAT!B1256</f>
        <v>44138</v>
      </c>
      <c r="B1253" s="5">
        <f>TITRES_STAT!D1256</f>
        <v>1.2692000000000001</v>
      </c>
      <c r="C1253" s="2">
        <f t="shared" si="149"/>
        <v>0</v>
      </c>
      <c r="D1253" s="2">
        <f t="shared" si="150"/>
        <v>1.2692000000000001</v>
      </c>
      <c r="E1253" s="2">
        <f t="shared" si="152"/>
        <v>1.2691999999999999</v>
      </c>
      <c r="F1253" s="2">
        <f t="shared" si="153"/>
        <v>1.2692000000000003</v>
      </c>
      <c r="G1253" s="2">
        <f t="shared" si="147"/>
        <v>1.260967999999999</v>
      </c>
      <c r="H1253" s="2">
        <f t="shared" si="151"/>
        <v>1.3069285000000044</v>
      </c>
      <c r="I1253" s="2">
        <f t="array" ref="I1253">SUMPRODUCT(B1237:B1256, (ROW(B1237:B1256)-ROW(B1237)+1)) / (20*21/2)</f>
        <v>1.2692000000000001</v>
      </c>
      <c r="J1253" s="2">
        <f t="shared" si="154"/>
        <v>1.2679535846774004</v>
      </c>
      <c r="K1253" s="2">
        <f t="shared" si="148"/>
        <v>1.2708904219975408</v>
      </c>
    </row>
    <row r="1254" spans="1:11" ht="13.5" x14ac:dyDescent="0.25">
      <c r="A1254" s="3">
        <f>TITRES_STAT!B1257</f>
        <v>44139</v>
      </c>
      <c r="B1254" s="5">
        <f>TITRES_STAT!D1257</f>
        <v>1.2692000000000001</v>
      </c>
      <c r="C1254" s="2">
        <f t="shared" si="149"/>
        <v>0</v>
      </c>
      <c r="D1254" s="2">
        <f t="shared" si="150"/>
        <v>1.2692000000000001</v>
      </c>
      <c r="E1254" s="2">
        <f t="shared" si="152"/>
        <v>1.2691999999999999</v>
      </c>
      <c r="F1254" s="2">
        <f t="shared" si="153"/>
        <v>1.2692000000000003</v>
      </c>
      <c r="G1254" s="2">
        <f t="shared" si="147"/>
        <v>1.261261999999999</v>
      </c>
      <c r="H1254" s="2">
        <f t="shared" si="151"/>
        <v>1.3064485000000046</v>
      </c>
      <c r="I1254" s="2">
        <f t="array" ref="I1254">SUMPRODUCT(B1238:B1257, (ROW(B1238:B1257)-ROW(B1238)+1)) / (20*21/2)</f>
        <v>1.2692000000000001</v>
      </c>
      <c r="J1254" s="2">
        <f t="shared" si="154"/>
        <v>1.2680722908986004</v>
      </c>
      <c r="K1254" s="2">
        <f t="shared" si="148"/>
        <v>1.2708241309388137</v>
      </c>
    </row>
    <row r="1255" spans="1:11" ht="13.5" x14ac:dyDescent="0.25">
      <c r="A1255" s="3">
        <f>TITRES_STAT!B1258</f>
        <v>44140</v>
      </c>
      <c r="B1255" s="5">
        <f>TITRES_STAT!D1258</f>
        <v>1.2692000000000001</v>
      </c>
      <c r="C1255" s="2">
        <f t="shared" si="149"/>
        <v>0</v>
      </c>
      <c r="D1255" s="2">
        <f t="shared" si="150"/>
        <v>1.2692000000000001</v>
      </c>
      <c r="E1255" s="2">
        <f t="shared" si="152"/>
        <v>1.2691999999999999</v>
      </c>
      <c r="F1255" s="2">
        <f t="shared" si="153"/>
        <v>1.2692000000000003</v>
      </c>
      <c r="G1255" s="2">
        <f t="shared" si="147"/>
        <v>1.261555999999999</v>
      </c>
      <c r="H1255" s="2">
        <f t="shared" si="151"/>
        <v>1.3059685000000045</v>
      </c>
      <c r="I1255" s="2">
        <f t="array" ref="I1255">SUMPRODUCT(B1239:B1258, (ROW(B1239:B1258)-ROW(B1239)+1)) / (20*21/2)</f>
        <v>1.2692000000000001</v>
      </c>
      <c r="J1255" s="2">
        <f t="shared" si="154"/>
        <v>1.2681796917654005</v>
      </c>
      <c r="K1255" s="2">
        <f t="shared" si="148"/>
        <v>1.2707604395294487</v>
      </c>
    </row>
    <row r="1256" spans="1:11" ht="13.5" x14ac:dyDescent="0.25">
      <c r="A1256" s="3">
        <f>TITRES_STAT!B1259</f>
        <v>44141</v>
      </c>
      <c r="B1256" s="5">
        <f>TITRES_STAT!D1259</f>
        <v>1.2692000000000001</v>
      </c>
      <c r="C1256" s="2">
        <f t="shared" si="149"/>
        <v>0</v>
      </c>
      <c r="D1256" s="2">
        <f t="shared" si="150"/>
        <v>1.2692000000000001</v>
      </c>
      <c r="E1256" s="2">
        <f t="shared" si="152"/>
        <v>1.2691999999999999</v>
      </c>
      <c r="F1256" s="2">
        <f t="shared" si="153"/>
        <v>1.2692000000000003</v>
      </c>
      <c r="G1256" s="2">
        <f t="shared" si="147"/>
        <v>1.261849999999999</v>
      </c>
      <c r="H1256" s="2">
        <f t="shared" si="151"/>
        <v>1.3054885000000045</v>
      </c>
      <c r="I1256" s="2">
        <f t="array" ref="I1256">SUMPRODUCT(B1240:B1259, (ROW(B1240:B1259)-ROW(B1240)+1)) / (20*21/2)</f>
        <v>1.2692000000000001</v>
      </c>
      <c r="J1256" s="2">
        <f t="shared" si="154"/>
        <v>1.2682768639782196</v>
      </c>
      <c r="K1256" s="2">
        <f t="shared" si="148"/>
        <v>1.2706992458224116</v>
      </c>
    </row>
    <row r="1257" spans="1:11" ht="13.5" x14ac:dyDescent="0.25">
      <c r="A1257" s="3">
        <f>TITRES_STAT!B1260</f>
        <v>44144</v>
      </c>
      <c r="B1257" s="5">
        <f>TITRES_STAT!D1260</f>
        <v>1.2692000000000001</v>
      </c>
      <c r="C1257" s="2">
        <f t="shared" si="149"/>
        <v>0</v>
      </c>
      <c r="D1257" s="2">
        <f t="shared" si="150"/>
        <v>1.2692000000000001</v>
      </c>
      <c r="E1257" s="2">
        <f t="shared" si="152"/>
        <v>1.2691999999999999</v>
      </c>
      <c r="F1257" s="2">
        <f t="shared" si="153"/>
        <v>1.2692000000000003</v>
      </c>
      <c r="G1257" s="2">
        <f t="shared" si="147"/>
        <v>1.262143999999999</v>
      </c>
      <c r="H1257" s="2">
        <f t="shared" si="151"/>
        <v>1.3050085000000045</v>
      </c>
      <c r="I1257" s="2">
        <f t="array" ref="I1257">SUMPRODUCT(B1241:B1260, (ROW(B1241:B1260)-ROW(B1241)+1)) / (20*21/2)</f>
        <v>1.2692000000000001</v>
      </c>
      <c r="J1257" s="2">
        <f t="shared" si="154"/>
        <v>1.2683647816945798</v>
      </c>
      <c r="K1257" s="2">
        <f t="shared" si="148"/>
        <v>1.2706404518685916</v>
      </c>
    </row>
    <row r="1258" spans="1:11" ht="13.5" x14ac:dyDescent="0.25">
      <c r="A1258" s="3">
        <f>TITRES_STAT!B1261</f>
        <v>44145</v>
      </c>
      <c r="B1258" s="5">
        <f>TITRES_STAT!D1261</f>
        <v>1.2692000000000001</v>
      </c>
      <c r="C1258" s="2">
        <f t="shared" si="149"/>
        <v>0</v>
      </c>
      <c r="D1258" s="2">
        <f t="shared" si="150"/>
        <v>1.2692000000000001</v>
      </c>
      <c r="E1258" s="2">
        <f t="shared" si="152"/>
        <v>1.2691999999999999</v>
      </c>
      <c r="F1258" s="2">
        <f t="shared" si="153"/>
        <v>1.2692000000000003</v>
      </c>
      <c r="G1258" s="2">
        <f t="shared" si="147"/>
        <v>1.2624379999999991</v>
      </c>
      <c r="H1258" s="2">
        <f t="shared" si="151"/>
        <v>1.3045285000000044</v>
      </c>
      <c r="I1258" s="2">
        <f t="array" ref="I1258">SUMPRODUCT(B1242:B1261, (ROW(B1242:B1261)-ROW(B1242)+1)) / (20*21/2)</f>
        <v>1.2692000000000001</v>
      </c>
      <c r="J1258" s="2">
        <f t="shared" si="154"/>
        <v>1.2684443262950962</v>
      </c>
      <c r="K1258" s="2">
        <f t="shared" si="148"/>
        <v>1.2705839635600196</v>
      </c>
    </row>
    <row r="1259" spans="1:11" ht="13.5" x14ac:dyDescent="0.25">
      <c r="A1259" s="3">
        <f>TITRES_STAT!B1262</f>
        <v>44146</v>
      </c>
      <c r="B1259" s="5">
        <f>TITRES_STAT!D1262</f>
        <v>1.2692000000000001</v>
      </c>
      <c r="C1259" s="2">
        <f t="shared" si="149"/>
        <v>0</v>
      </c>
      <c r="D1259" s="2">
        <f t="shared" si="150"/>
        <v>1.2692000000000001</v>
      </c>
      <c r="E1259" s="2">
        <f t="shared" si="152"/>
        <v>1.2691999999999999</v>
      </c>
      <c r="F1259" s="2">
        <f t="shared" si="153"/>
        <v>1.2692000000000003</v>
      </c>
      <c r="G1259" s="2">
        <f t="shared" si="147"/>
        <v>1.2627319999999991</v>
      </c>
      <c r="H1259" s="2">
        <f t="shared" si="151"/>
        <v>1.3040485000000044</v>
      </c>
      <c r="I1259" s="2">
        <f t="array" ref="I1259">SUMPRODUCT(B1243:B1262, (ROW(B1243:B1262)-ROW(B1243)+1)) / (20*21/2)</f>
        <v>1.2692000000000001</v>
      </c>
      <c r="J1259" s="2">
        <f t="shared" si="154"/>
        <v>1.2685162952193729</v>
      </c>
      <c r="K1259" s="2">
        <f t="shared" si="148"/>
        <v>1.2705296904792347</v>
      </c>
    </row>
    <row r="1260" spans="1:11" ht="13.5" x14ac:dyDescent="0.25">
      <c r="A1260" s="3">
        <f>TITRES_STAT!B1263</f>
        <v>44147</v>
      </c>
      <c r="B1260" s="5">
        <f>TITRES_STAT!D1263</f>
        <v>1.2692000000000001</v>
      </c>
      <c r="C1260" s="2">
        <f t="shared" si="149"/>
        <v>0</v>
      </c>
      <c r="D1260" s="2">
        <f t="shared" si="150"/>
        <v>1.2692000000000001</v>
      </c>
      <c r="E1260" s="2">
        <f t="shared" si="152"/>
        <v>1.2691999999999999</v>
      </c>
      <c r="F1260" s="2">
        <f t="shared" si="153"/>
        <v>1.2692000000000003</v>
      </c>
      <c r="G1260" s="2">
        <f t="shared" si="147"/>
        <v>1.2630259999999991</v>
      </c>
      <c r="H1260" s="2">
        <f t="shared" si="151"/>
        <v>1.3035685000000043</v>
      </c>
      <c r="I1260" s="2">
        <f t="array" ref="I1260">SUMPRODUCT(B1244:B1263, (ROW(B1244:B1263)-ROW(B1244)+1)) / (20*21/2)</f>
        <v>1.2692000000000001</v>
      </c>
      <c r="J1260" s="2">
        <f t="shared" si="154"/>
        <v>1.2685814099603852</v>
      </c>
      <c r="K1260" s="2">
        <f t="shared" si="148"/>
        <v>1.270477545754559</v>
      </c>
    </row>
    <row r="1261" spans="1:11" ht="13.5" x14ac:dyDescent="0.25">
      <c r="A1261" s="3">
        <f>TITRES_STAT!B1264</f>
        <v>44148</v>
      </c>
      <c r="B1261" s="5">
        <f>TITRES_STAT!D1264</f>
        <v>1.2692000000000001</v>
      </c>
      <c r="C1261" s="2">
        <f t="shared" si="149"/>
        <v>0</v>
      </c>
      <c r="D1261" s="2">
        <f t="shared" si="150"/>
        <v>1.2692000000000001</v>
      </c>
      <c r="E1261" s="2">
        <f t="shared" si="152"/>
        <v>1.2691999999999999</v>
      </c>
      <c r="F1261" s="2">
        <f t="shared" si="153"/>
        <v>1.2692000000000003</v>
      </c>
      <c r="G1261" s="2">
        <f t="shared" si="147"/>
        <v>1.2633199999999991</v>
      </c>
      <c r="H1261" s="2">
        <f t="shared" si="151"/>
        <v>1.3030885000000043</v>
      </c>
      <c r="I1261" s="2">
        <f t="array" ref="I1261">SUMPRODUCT(B1245:B1264, (ROW(B1245:B1264)-ROW(B1245)+1)) / (20*21/2)</f>
        <v>1.2692000000000001</v>
      </c>
      <c r="J1261" s="2">
        <f t="shared" si="154"/>
        <v>1.2686403232974914</v>
      </c>
      <c r="K1261" s="2">
        <f t="shared" si="148"/>
        <v>1.2704274459210469</v>
      </c>
    </row>
    <row r="1262" spans="1:11" ht="13.5" x14ac:dyDescent="0.25">
      <c r="A1262" s="3">
        <f>TITRES_STAT!B1265</f>
        <v>44151</v>
      </c>
      <c r="B1262" s="5">
        <f>TITRES_STAT!D1265</f>
        <v>1.2692000000000001</v>
      </c>
      <c r="C1262" s="2">
        <f t="shared" si="149"/>
        <v>0</v>
      </c>
      <c r="D1262" s="2">
        <f t="shared" si="150"/>
        <v>1.2692000000000001</v>
      </c>
      <c r="E1262" s="2">
        <f t="shared" si="152"/>
        <v>1.2691999999999999</v>
      </c>
      <c r="F1262" s="2">
        <f t="shared" si="153"/>
        <v>1.2692000000000003</v>
      </c>
      <c r="G1262" s="2">
        <f t="shared" si="147"/>
        <v>1.2636139999999991</v>
      </c>
      <c r="H1262" s="2">
        <f t="shared" si="151"/>
        <v>1.3026085000000043</v>
      </c>
      <c r="I1262" s="2">
        <f t="array" ref="I1262">SUMPRODUCT(B1246:B1265, (ROW(B1246:B1265)-ROW(B1246)+1)) / (20*21/2)</f>
        <v>1.2692000000000001</v>
      </c>
      <c r="J1262" s="2">
        <f t="shared" si="154"/>
        <v>1.2686936258405876</v>
      </c>
      <c r="K1262" s="2">
        <f t="shared" si="148"/>
        <v>1.2703793107868884</v>
      </c>
    </row>
    <row r="1263" spans="1:11" ht="13.5" x14ac:dyDescent="0.25">
      <c r="A1263" s="3">
        <f>TITRES_STAT!B1266</f>
        <v>44152</v>
      </c>
      <c r="B1263" s="5">
        <f>TITRES_STAT!D1266</f>
        <v>1.2692000000000001</v>
      </c>
      <c r="C1263" s="2">
        <f t="shared" si="149"/>
        <v>0</v>
      </c>
      <c r="D1263" s="2">
        <f t="shared" si="150"/>
        <v>1.2692000000000001</v>
      </c>
      <c r="E1263" s="2">
        <f t="shared" si="152"/>
        <v>1.2691999999999999</v>
      </c>
      <c r="F1263" s="2">
        <f t="shared" si="153"/>
        <v>1.2692000000000003</v>
      </c>
      <c r="G1263" s="2">
        <f t="shared" si="147"/>
        <v>1.2639079999999991</v>
      </c>
      <c r="H1263" s="2">
        <f t="shared" si="151"/>
        <v>1.3021285000000042</v>
      </c>
      <c r="I1263" s="2">
        <f t="array" ref="I1263">SUMPRODUCT(B1247:B1266, (ROW(B1247:B1266)-ROW(B1247)+1)) / (20*21/2)</f>
        <v>1.2692000000000001</v>
      </c>
      <c r="J1263" s="2">
        <f t="shared" si="154"/>
        <v>1.2687418519510081</v>
      </c>
      <c r="K1263" s="2">
        <f t="shared" si="148"/>
        <v>1.2703330633050498</v>
      </c>
    </row>
    <row r="1264" spans="1:11" ht="13.5" x14ac:dyDescent="0.25">
      <c r="A1264" s="3">
        <f>TITRES_STAT!B1267</f>
        <v>44153</v>
      </c>
      <c r="B1264" s="5">
        <f>TITRES_STAT!D1267</f>
        <v>1.2692000000000001</v>
      </c>
      <c r="C1264" s="2">
        <f t="shared" si="149"/>
        <v>0</v>
      </c>
      <c r="D1264" s="2">
        <f t="shared" si="150"/>
        <v>1.2692000000000001</v>
      </c>
      <c r="E1264" s="2">
        <f t="shared" si="152"/>
        <v>1.2691999999999999</v>
      </c>
      <c r="F1264" s="2">
        <f t="shared" si="153"/>
        <v>1.2692000000000003</v>
      </c>
      <c r="G1264" s="2">
        <f t="shared" si="147"/>
        <v>1.2642019999999992</v>
      </c>
      <c r="H1264" s="2">
        <f t="shared" si="151"/>
        <v>1.3016485000000042</v>
      </c>
      <c r="I1264" s="2">
        <f t="array" ref="I1264">SUMPRODUCT(B1248:B1267, (ROW(B1248:B1267)-ROW(B1248)+1)) / (20*21/2)</f>
        <v>1.2692000000000001</v>
      </c>
      <c r="J1264" s="2">
        <f t="shared" si="154"/>
        <v>1.2687854850985312</v>
      </c>
      <c r="K1264" s="2">
        <f t="shared" si="148"/>
        <v>1.27028862944995</v>
      </c>
    </row>
    <row r="1265" spans="1:11" ht="13.5" x14ac:dyDescent="0.25">
      <c r="A1265" s="3">
        <f>TITRES_STAT!B1268</f>
        <v>44154</v>
      </c>
      <c r="B1265" s="5">
        <f>TITRES_STAT!D1268</f>
        <v>1.2692000000000001</v>
      </c>
      <c r="C1265" s="2">
        <f t="shared" si="149"/>
        <v>0</v>
      </c>
      <c r="D1265" s="2">
        <f t="shared" si="150"/>
        <v>1.2692000000000001</v>
      </c>
      <c r="E1265" s="2">
        <f t="shared" si="152"/>
        <v>1.2691999999999999</v>
      </c>
      <c r="F1265" s="2">
        <f t="shared" si="153"/>
        <v>1.2692000000000003</v>
      </c>
      <c r="G1265" s="2">
        <f t="shared" si="147"/>
        <v>1.2644959999999992</v>
      </c>
      <c r="H1265" s="2">
        <f t="shared" si="151"/>
        <v>1.3011685000000042</v>
      </c>
      <c r="I1265" s="2">
        <f t="array" ref="I1265">SUMPRODUCT(B1249:B1268, (ROW(B1249:B1268)-ROW(B1249)+1)) / (20*21/2)</f>
        <v>1.2692000000000001</v>
      </c>
      <c r="J1265" s="2">
        <f t="shared" si="154"/>
        <v>1.2688249627081949</v>
      </c>
      <c r="K1265" s="2">
        <f t="shared" si="148"/>
        <v>1.2702459380989717</v>
      </c>
    </row>
    <row r="1266" spans="1:11" ht="13.5" x14ac:dyDescent="0.25">
      <c r="A1266" s="3">
        <f>TITRES_STAT!B1269</f>
        <v>44155</v>
      </c>
      <c r="B1266" s="5">
        <f>TITRES_STAT!D1269</f>
        <v>1.2692000000000001</v>
      </c>
      <c r="C1266" s="2">
        <f t="shared" si="149"/>
        <v>0</v>
      </c>
      <c r="D1266" s="2">
        <f t="shared" si="150"/>
        <v>1.2692000000000001</v>
      </c>
      <c r="E1266" s="2">
        <f t="shared" si="152"/>
        <v>1.2691999999999999</v>
      </c>
      <c r="F1266" s="2">
        <f t="shared" si="153"/>
        <v>1.2692000000000003</v>
      </c>
      <c r="G1266" s="2">
        <f t="shared" ref="G1266:G1329" si="155">AVERAGE(B1217:B1266)</f>
        <v>1.2647899999999992</v>
      </c>
      <c r="H1266" s="2">
        <f t="shared" si="151"/>
        <v>1.3006885000000041</v>
      </c>
      <c r="I1266" s="2">
        <f t="array" ref="I1266">SUMPRODUCT(B1250:B1269, (ROW(B1250:B1269)-ROW(B1250)+1)) / (20*21/2)</f>
        <v>1.2692000000000001</v>
      </c>
      <c r="J1266" s="2">
        <f t="shared" si="154"/>
        <v>1.2688606805455098</v>
      </c>
      <c r="K1266" s="2">
        <f t="shared" si="148"/>
        <v>1.2702049209186199</v>
      </c>
    </row>
    <row r="1267" spans="1:11" ht="13.5" x14ac:dyDescent="0.25">
      <c r="A1267" s="3">
        <f>TITRES_STAT!B1270</f>
        <v>44158</v>
      </c>
      <c r="B1267" s="5">
        <f>TITRES_STAT!D1270</f>
        <v>1.2692000000000001</v>
      </c>
      <c r="C1267" s="2">
        <f t="shared" si="149"/>
        <v>0</v>
      </c>
      <c r="D1267" s="2">
        <f t="shared" si="150"/>
        <v>1.2692000000000001</v>
      </c>
      <c r="E1267" s="2">
        <f t="shared" si="152"/>
        <v>1.2691999999999999</v>
      </c>
      <c r="F1267" s="2">
        <f t="shared" si="153"/>
        <v>1.2692000000000003</v>
      </c>
      <c r="G1267" s="2">
        <f t="shared" si="155"/>
        <v>1.2650839999999992</v>
      </c>
      <c r="H1267" s="2">
        <f t="shared" si="151"/>
        <v>1.3002085000000043</v>
      </c>
      <c r="I1267" s="2">
        <f t="array" ref="I1267">SUMPRODUCT(B1251:B1270, (ROW(B1251:B1270)-ROW(B1251)+1)) / (20*21/2)</f>
        <v>1.2692000000000001</v>
      </c>
      <c r="J1267" s="2">
        <f t="shared" si="154"/>
        <v>1.2688929966840328</v>
      </c>
      <c r="K1267" s="2">
        <f t="shared" ref="K1267:K1330" si="156">$K$4*B1267+(1-$K$4)*K1266</f>
        <v>1.2701655122551447</v>
      </c>
    </row>
    <row r="1268" spans="1:11" ht="13.5" x14ac:dyDescent="0.25">
      <c r="A1268" s="3">
        <f>TITRES_STAT!B1271</f>
        <v>44159</v>
      </c>
      <c r="B1268" s="5">
        <f>TITRES_STAT!D1271</f>
        <v>1.2692000000000001</v>
      </c>
      <c r="C1268" s="2">
        <f t="shared" si="149"/>
        <v>0</v>
      </c>
      <c r="D1268" s="2">
        <f t="shared" si="150"/>
        <v>1.2692000000000001</v>
      </c>
      <c r="E1268" s="2">
        <f t="shared" si="152"/>
        <v>1.2691999999999999</v>
      </c>
      <c r="F1268" s="2">
        <f t="shared" si="153"/>
        <v>1.2692000000000003</v>
      </c>
      <c r="G1268" s="2">
        <f t="shared" si="155"/>
        <v>1.2653779999999992</v>
      </c>
      <c r="H1268" s="2">
        <f t="shared" si="151"/>
        <v>1.2997285000000043</v>
      </c>
      <c r="I1268" s="2">
        <f t="array" ref="I1268">SUMPRODUCT(B1252:B1271, (ROW(B1252:B1271)-ROW(B1252)+1)) / (20*21/2)</f>
        <v>1.2692000000000001</v>
      </c>
      <c r="J1268" s="2">
        <f t="shared" si="154"/>
        <v>1.2689222350950773</v>
      </c>
      <c r="K1268" s="2">
        <f t="shared" si="156"/>
        <v>1.2701276490294529</v>
      </c>
    </row>
    <row r="1269" spans="1:11" ht="13.5" x14ac:dyDescent="0.25">
      <c r="A1269" s="3">
        <f>TITRES_STAT!B1272</f>
        <v>44160</v>
      </c>
      <c r="B1269" s="5">
        <f>TITRES_STAT!D1272</f>
        <v>1.2692000000000001</v>
      </c>
      <c r="C1269" s="2">
        <f t="shared" si="149"/>
        <v>0</v>
      </c>
      <c r="D1269" s="2">
        <f t="shared" si="150"/>
        <v>1.2692000000000001</v>
      </c>
      <c r="E1269" s="2">
        <f t="shared" si="152"/>
        <v>1.2691999999999999</v>
      </c>
      <c r="F1269" s="2">
        <f t="shared" si="153"/>
        <v>1.2692000000000003</v>
      </c>
      <c r="G1269" s="2">
        <f t="shared" si="155"/>
        <v>1.2656719999999992</v>
      </c>
      <c r="H1269" s="2">
        <f t="shared" si="151"/>
        <v>1.2992485000000045</v>
      </c>
      <c r="I1269" s="2">
        <f t="array" ref="I1269">SUMPRODUCT(B1253:B1272, (ROW(B1253:B1272)-ROW(B1253)+1)) / (20*21/2)</f>
        <v>1.2727142857142859</v>
      </c>
      <c r="J1269" s="2">
        <f t="shared" si="154"/>
        <v>1.2689486888955461</v>
      </c>
      <c r="K1269" s="2">
        <f t="shared" si="156"/>
        <v>1.2700912706361411</v>
      </c>
    </row>
    <row r="1270" spans="1:11" ht="13.5" x14ac:dyDescent="0.25">
      <c r="A1270" s="3">
        <f>TITRES_STAT!B1273</f>
        <v>44161</v>
      </c>
      <c r="B1270" s="5">
        <f>TITRES_STAT!D1273</f>
        <v>1.2692000000000001</v>
      </c>
      <c r="C1270" s="2">
        <f t="shared" si="149"/>
        <v>0</v>
      </c>
      <c r="D1270" s="2">
        <f t="shared" si="150"/>
        <v>1.2692000000000001</v>
      </c>
      <c r="E1270" s="2">
        <f t="shared" si="152"/>
        <v>1.2691999999999999</v>
      </c>
      <c r="F1270" s="2">
        <f t="shared" si="153"/>
        <v>1.2692000000000003</v>
      </c>
      <c r="G1270" s="2">
        <f t="shared" si="155"/>
        <v>1.2659659999999995</v>
      </c>
      <c r="H1270" s="2">
        <f t="shared" si="151"/>
        <v>1.2987685000000044</v>
      </c>
      <c r="I1270" s="2">
        <f t="array" ref="I1270">SUMPRODUCT(B1254:B1273, (ROW(B1254:B1273)-ROW(B1254)+1)) / (20*21/2)</f>
        <v>1.2760528571428573</v>
      </c>
      <c r="J1270" s="2">
        <f t="shared" si="154"/>
        <v>1.2689726232864467</v>
      </c>
      <c r="K1270" s="2">
        <f t="shared" si="156"/>
        <v>1.2700563188464886</v>
      </c>
    </row>
    <row r="1271" spans="1:11" ht="13.5" x14ac:dyDescent="0.25">
      <c r="A1271" s="3">
        <f>TITRES_STAT!B1274</f>
        <v>44162</v>
      </c>
      <c r="B1271" s="5">
        <f>TITRES_STAT!D1274</f>
        <v>1.2692000000000001</v>
      </c>
      <c r="C1271" s="2">
        <f t="shared" si="149"/>
        <v>0</v>
      </c>
      <c r="D1271" s="2">
        <f t="shared" si="150"/>
        <v>1.2692000000000001</v>
      </c>
      <c r="E1271" s="2">
        <f t="shared" si="152"/>
        <v>1.2691999999999999</v>
      </c>
      <c r="F1271" s="2">
        <f t="shared" si="153"/>
        <v>1.2692000000000003</v>
      </c>
      <c r="G1271" s="2">
        <f t="shared" si="155"/>
        <v>1.2662599999999993</v>
      </c>
      <c r="H1271" s="2">
        <f t="shared" si="151"/>
        <v>1.2982885000000044</v>
      </c>
      <c r="I1271" s="2">
        <f t="array" ref="I1271">SUMPRODUCT(B1255:B1274, (ROW(B1255:B1274)-ROW(B1255)+1)) / (20*21/2)</f>
        <v>1.2792157142857143</v>
      </c>
      <c r="J1271" s="2">
        <f t="shared" si="154"/>
        <v>1.2689942782115471</v>
      </c>
      <c r="K1271" s="2">
        <f t="shared" si="156"/>
        <v>1.270022737715254</v>
      </c>
    </row>
    <row r="1272" spans="1:11" ht="13.5" x14ac:dyDescent="0.25">
      <c r="A1272" s="3">
        <f>TITRES_STAT!B1275</f>
        <v>44165</v>
      </c>
      <c r="B1272" s="5">
        <f>TITRES_STAT!D1275</f>
        <v>1.3061</v>
      </c>
      <c r="C1272" s="2">
        <f t="shared" si="149"/>
        <v>3.6899999999999933E-2</v>
      </c>
      <c r="D1272" s="2">
        <f t="shared" si="150"/>
        <v>1.27658</v>
      </c>
      <c r="E1272" s="2">
        <f t="shared" si="152"/>
        <v>1.2728899999999999</v>
      </c>
      <c r="F1272" s="2">
        <f t="shared" si="153"/>
        <v>1.2710450000000004</v>
      </c>
      <c r="G1272" s="2">
        <f t="shared" si="155"/>
        <v>1.2672919999999994</v>
      </c>
      <c r="H1272" s="2">
        <f t="shared" si="151"/>
        <v>1.2979930000000044</v>
      </c>
      <c r="I1272" s="2">
        <f t="array" ref="I1272">SUMPRODUCT(B1256:B1275, (ROW(B1256:B1275)-ROW(B1256)+1)) / (20*21/2)</f>
        <v>1.2822028571428572</v>
      </c>
      <c r="J1272" s="2">
        <f t="shared" si="154"/>
        <v>1.272528156477114</v>
      </c>
      <c r="K1272" s="2">
        <f t="shared" si="156"/>
        <v>1.2714375323146558</v>
      </c>
    </row>
    <row r="1273" spans="1:11" ht="13.5" x14ac:dyDescent="0.25">
      <c r="A1273" s="3">
        <f>TITRES_STAT!B1276</f>
        <v>44166</v>
      </c>
      <c r="B1273" s="5">
        <f>TITRES_STAT!D1276</f>
        <v>1.3061</v>
      </c>
      <c r="C1273" s="2">
        <f t="shared" si="149"/>
        <v>0</v>
      </c>
      <c r="D1273" s="2">
        <f t="shared" si="150"/>
        <v>1.28396</v>
      </c>
      <c r="E1273" s="2">
        <f t="shared" si="152"/>
        <v>1.27658</v>
      </c>
      <c r="F1273" s="2">
        <f t="shared" si="153"/>
        <v>1.2728900000000003</v>
      </c>
      <c r="G1273" s="2">
        <f t="shared" si="155"/>
        <v>1.2683239999999993</v>
      </c>
      <c r="H1273" s="2">
        <f t="shared" si="151"/>
        <v>1.2976975000000044</v>
      </c>
      <c r="I1273" s="2">
        <f t="array" ref="I1273">SUMPRODUCT(B1257:B1276, (ROW(B1257:B1276)-ROW(B1257)+1)) / (20*21/2)</f>
        <v>1.2850142857142861</v>
      </c>
      <c r="J1273" s="2">
        <f t="shared" si="154"/>
        <v>1.275725474907865</v>
      </c>
      <c r="K1273" s="2">
        <f t="shared" si="156"/>
        <v>1.2727968447729048</v>
      </c>
    </row>
    <row r="1274" spans="1:11" ht="13.5" x14ac:dyDescent="0.25">
      <c r="A1274" s="3">
        <f>TITRES_STAT!B1277</f>
        <v>44167</v>
      </c>
      <c r="B1274" s="5">
        <f>TITRES_STAT!D1277</f>
        <v>1.3061</v>
      </c>
      <c r="C1274" s="2">
        <f t="shared" si="149"/>
        <v>0</v>
      </c>
      <c r="D1274" s="2">
        <f t="shared" si="150"/>
        <v>1.2913399999999999</v>
      </c>
      <c r="E1274" s="2">
        <f t="shared" si="152"/>
        <v>1.2802700000000002</v>
      </c>
      <c r="F1274" s="2">
        <f t="shared" si="153"/>
        <v>1.2747350000000002</v>
      </c>
      <c r="G1274" s="2">
        <f t="shared" si="155"/>
        <v>1.2693559999999995</v>
      </c>
      <c r="H1274" s="2">
        <f t="shared" si="151"/>
        <v>1.2974020000000044</v>
      </c>
      <c r="I1274" s="2">
        <f t="array" ref="I1274">SUMPRODUCT(B1258:B1277, (ROW(B1258:B1277)-ROW(B1258)+1)) / (20*21/2)</f>
        <v>1.2876500000000002</v>
      </c>
      <c r="J1274" s="2">
        <f t="shared" si="154"/>
        <v>1.2786182868214018</v>
      </c>
      <c r="K1274" s="2">
        <f t="shared" si="156"/>
        <v>1.2741028508602419</v>
      </c>
    </row>
    <row r="1275" spans="1:11" ht="13.5" x14ac:dyDescent="0.25">
      <c r="A1275" s="3">
        <f>TITRES_STAT!B1278</f>
        <v>44168</v>
      </c>
      <c r="B1275" s="5">
        <f>TITRES_STAT!D1278</f>
        <v>1.3061</v>
      </c>
      <c r="C1275" s="2">
        <f t="shared" si="149"/>
        <v>0</v>
      </c>
      <c r="D1275" s="2">
        <f t="shared" si="150"/>
        <v>1.2987199999999999</v>
      </c>
      <c r="E1275" s="2">
        <f t="shared" si="152"/>
        <v>1.2839600000000002</v>
      </c>
      <c r="F1275" s="2">
        <f t="shared" si="153"/>
        <v>1.2765800000000003</v>
      </c>
      <c r="G1275" s="2">
        <f t="shared" si="155"/>
        <v>1.2703879999999996</v>
      </c>
      <c r="H1275" s="2">
        <f t="shared" si="151"/>
        <v>1.2971065000000044</v>
      </c>
      <c r="I1275" s="2">
        <f t="array" ref="I1275">SUMPRODUCT(B1259:B1278, (ROW(B1259:B1278)-ROW(B1259)+1)) / (20*21/2)</f>
        <v>1.2901100000000001</v>
      </c>
      <c r="J1275" s="2">
        <f t="shared" si="154"/>
        <v>1.2812355928384112</v>
      </c>
      <c r="K1275" s="2">
        <f t="shared" si="156"/>
        <v>1.2753576410225853</v>
      </c>
    </row>
    <row r="1276" spans="1:11" ht="13.5" x14ac:dyDescent="0.25">
      <c r="A1276" s="3">
        <f>TITRES_STAT!B1279</f>
        <v>44169</v>
      </c>
      <c r="B1276" s="5">
        <f>TITRES_STAT!D1279</f>
        <v>1.3061</v>
      </c>
      <c r="C1276" s="2">
        <f t="shared" si="149"/>
        <v>0</v>
      </c>
      <c r="D1276" s="2">
        <f t="shared" si="150"/>
        <v>1.3061</v>
      </c>
      <c r="E1276" s="2">
        <f t="shared" si="152"/>
        <v>1.2876500000000002</v>
      </c>
      <c r="F1276" s="2">
        <f t="shared" si="153"/>
        <v>1.2784250000000001</v>
      </c>
      <c r="G1276" s="2">
        <f t="shared" si="155"/>
        <v>1.2714199999999996</v>
      </c>
      <c r="H1276" s="2">
        <f t="shared" si="151"/>
        <v>1.2968110000000044</v>
      </c>
      <c r="I1276" s="2">
        <f t="array" ref="I1276">SUMPRODUCT(B1260:B1279, (ROW(B1260:B1279)-ROW(B1260)+1)) / (20*21/2)</f>
        <v>1.2923942857142861</v>
      </c>
      <c r="J1276" s="2">
        <f t="shared" si="154"/>
        <v>1.2836036316157053</v>
      </c>
      <c r="K1276" s="2">
        <f t="shared" si="156"/>
        <v>1.2765632237275821</v>
      </c>
    </row>
    <row r="1277" spans="1:11" ht="13.5" x14ac:dyDescent="0.25">
      <c r="A1277" s="3">
        <f>TITRES_STAT!B1280</f>
        <v>44172</v>
      </c>
      <c r="B1277" s="5">
        <f>TITRES_STAT!D1280</f>
        <v>1.3061</v>
      </c>
      <c r="C1277" s="2">
        <f t="shared" si="149"/>
        <v>0</v>
      </c>
      <c r="D1277" s="2">
        <f t="shared" si="150"/>
        <v>1.3061</v>
      </c>
      <c r="E1277" s="2">
        <f t="shared" si="152"/>
        <v>1.2913400000000004</v>
      </c>
      <c r="F1277" s="2">
        <f t="shared" si="153"/>
        <v>1.2802700000000002</v>
      </c>
      <c r="G1277" s="2">
        <f t="shared" si="155"/>
        <v>1.2724519999999997</v>
      </c>
      <c r="H1277" s="2">
        <f t="shared" si="151"/>
        <v>1.2965155000000042</v>
      </c>
      <c r="I1277" s="2">
        <f t="array" ref="I1277">SUMPRODUCT(B1261:B1280, (ROW(B1261:B1280)-ROW(B1261)+1)) / (20*21/2)</f>
        <v>1.2945028571428574</v>
      </c>
      <c r="J1277" s="2">
        <f t="shared" si="154"/>
        <v>1.2857461428904</v>
      </c>
      <c r="K1277" s="2">
        <f t="shared" si="156"/>
        <v>1.2777215286794417</v>
      </c>
    </row>
    <row r="1278" spans="1:11" ht="13.5" x14ac:dyDescent="0.25">
      <c r="A1278" s="3">
        <f>TITRES_STAT!B1281</f>
        <v>44173</v>
      </c>
      <c r="B1278" s="5">
        <f>TITRES_STAT!D1281</f>
        <v>1.3061</v>
      </c>
      <c r="C1278" s="2">
        <f t="shared" si="149"/>
        <v>0</v>
      </c>
      <c r="D1278" s="2">
        <f t="shared" si="150"/>
        <v>1.3061</v>
      </c>
      <c r="E1278" s="2">
        <f t="shared" si="152"/>
        <v>1.2950300000000001</v>
      </c>
      <c r="F1278" s="2">
        <f t="shared" si="153"/>
        <v>1.2821150000000001</v>
      </c>
      <c r="G1278" s="2">
        <f t="shared" si="155"/>
        <v>1.2734839999999996</v>
      </c>
      <c r="H1278" s="2">
        <f t="shared" si="151"/>
        <v>1.2962200000000041</v>
      </c>
      <c r="I1278" s="2">
        <f t="array" ref="I1278">SUMPRODUCT(B1262:B1281, (ROW(B1262:B1281)-ROW(B1262)+1)) / (20*21/2)</f>
        <v>1.2964357142857144</v>
      </c>
      <c r="J1278" s="2">
        <f t="shared" si="154"/>
        <v>1.2876846054722666</v>
      </c>
      <c r="K1278" s="2">
        <f t="shared" si="156"/>
        <v>1.2788344099076989</v>
      </c>
    </row>
    <row r="1279" spans="1:11" ht="13.5" x14ac:dyDescent="0.25">
      <c r="A1279" s="3">
        <f>TITRES_STAT!B1282</f>
        <v>44174</v>
      </c>
      <c r="B1279" s="5">
        <f>TITRES_STAT!D1282</f>
        <v>1.3061</v>
      </c>
      <c r="C1279" s="2">
        <f t="shared" si="149"/>
        <v>0</v>
      </c>
      <c r="D1279" s="2">
        <f t="shared" si="150"/>
        <v>1.3061</v>
      </c>
      <c r="E1279" s="2">
        <f t="shared" si="152"/>
        <v>1.2987200000000001</v>
      </c>
      <c r="F1279" s="2">
        <f t="shared" si="153"/>
        <v>1.28396</v>
      </c>
      <c r="G1279" s="2">
        <f t="shared" si="155"/>
        <v>1.2745159999999998</v>
      </c>
      <c r="H1279" s="2">
        <f t="shared" si="151"/>
        <v>1.2959245000000041</v>
      </c>
      <c r="I1279" s="2">
        <f t="array" ref="I1279">SUMPRODUCT(B1263:B1282, (ROW(B1263:B1282)-ROW(B1263)+1)) / (20*21/2)</f>
        <v>1.2981928571428574</v>
      </c>
      <c r="J1279" s="2">
        <f t="shared" si="154"/>
        <v>1.2894384525701459</v>
      </c>
      <c r="K1279" s="2">
        <f t="shared" si="156"/>
        <v>1.2799036487348481</v>
      </c>
    </row>
    <row r="1280" spans="1:11" ht="13.5" x14ac:dyDescent="0.25">
      <c r="A1280" s="3">
        <f>TITRES_STAT!B1283</f>
        <v>44175</v>
      </c>
      <c r="B1280" s="5">
        <f>TITRES_STAT!D1283</f>
        <v>1.3061</v>
      </c>
      <c r="C1280" s="2">
        <f t="shared" si="149"/>
        <v>0</v>
      </c>
      <c r="D1280" s="2">
        <f t="shared" si="150"/>
        <v>1.3061</v>
      </c>
      <c r="E1280" s="2">
        <f t="shared" si="152"/>
        <v>1.3024100000000003</v>
      </c>
      <c r="F1280" s="2">
        <f t="shared" si="153"/>
        <v>1.2858050000000003</v>
      </c>
      <c r="G1280" s="2">
        <f t="shared" si="155"/>
        <v>1.2755479999999999</v>
      </c>
      <c r="H1280" s="2">
        <f t="shared" si="151"/>
        <v>1.2956290000000039</v>
      </c>
      <c r="I1280" s="2">
        <f t="array" ref="I1280">SUMPRODUCT(B1264:B1283, (ROW(B1264:B1283)-ROW(B1264)+1)) / (20*21/2)</f>
        <v>1.2997742857142858</v>
      </c>
      <c r="J1280" s="2">
        <f t="shared" si="154"/>
        <v>1.2910252666110844</v>
      </c>
      <c r="K1280" s="2">
        <f t="shared" si="156"/>
        <v>1.2809309566275993</v>
      </c>
    </row>
    <row r="1281" spans="1:11" ht="13.5" x14ac:dyDescent="0.25">
      <c r="A1281" s="3">
        <f>TITRES_STAT!B1284</f>
        <v>44176</v>
      </c>
      <c r="B1281" s="5">
        <f>TITRES_STAT!D1284</f>
        <v>1.3061</v>
      </c>
      <c r="C1281" s="2">
        <f t="shared" si="149"/>
        <v>0</v>
      </c>
      <c r="D1281" s="2">
        <f t="shared" si="150"/>
        <v>1.3061</v>
      </c>
      <c r="E1281" s="2">
        <f t="shared" si="152"/>
        <v>1.3061000000000003</v>
      </c>
      <c r="F1281" s="2">
        <f t="shared" si="153"/>
        <v>1.2876500000000002</v>
      </c>
      <c r="G1281" s="2">
        <f t="shared" si="155"/>
        <v>1.2765799999999998</v>
      </c>
      <c r="H1281" s="2">
        <f t="shared" si="151"/>
        <v>1.2953335000000039</v>
      </c>
      <c r="I1281" s="2">
        <f t="array" ref="I1281">SUMPRODUCT(B1265:B1284, (ROW(B1265:B1284)-ROW(B1265)+1)) / (20*21/2)</f>
        <v>1.3011800000000002</v>
      </c>
      <c r="J1281" s="2">
        <f t="shared" si="154"/>
        <v>1.2924609555052669</v>
      </c>
      <c r="K1281" s="2">
        <f t="shared" si="156"/>
        <v>1.281917977936321</v>
      </c>
    </row>
    <row r="1282" spans="1:11" ht="13.5" x14ac:dyDescent="0.25">
      <c r="A1282" s="3">
        <f>TITRES_STAT!B1285</f>
        <v>44179</v>
      </c>
      <c r="B1282" s="5">
        <f>TITRES_STAT!D1285</f>
        <v>1.3061</v>
      </c>
      <c r="C1282" s="2">
        <f t="shared" si="149"/>
        <v>0</v>
      </c>
      <c r="D1282" s="2">
        <f t="shared" si="150"/>
        <v>1.3061</v>
      </c>
      <c r="E1282" s="2">
        <f t="shared" si="152"/>
        <v>1.3061000000000003</v>
      </c>
      <c r="F1282" s="2">
        <f t="shared" si="153"/>
        <v>1.2894950000000003</v>
      </c>
      <c r="G1282" s="2">
        <f t="shared" si="155"/>
        <v>1.277318</v>
      </c>
      <c r="H1282" s="2">
        <f t="shared" si="151"/>
        <v>1.2950380000000035</v>
      </c>
      <c r="I1282" s="2">
        <f t="array" ref="I1282">SUMPRODUCT(B1266:B1285, (ROW(B1266:B1285)-ROW(B1266)+1)) / (20*21/2)</f>
        <v>1.3024100000000001</v>
      </c>
      <c r="J1282" s="2">
        <f t="shared" si="154"/>
        <v>1.2937599121238128</v>
      </c>
      <c r="K1282" s="2">
        <f t="shared" si="156"/>
        <v>1.2828662925270535</v>
      </c>
    </row>
    <row r="1283" spans="1:11" ht="13.5" x14ac:dyDescent="0.25">
      <c r="A1283" s="3">
        <f>TITRES_STAT!B1286</f>
        <v>44180</v>
      </c>
      <c r="B1283" s="5">
        <f>TITRES_STAT!D1286</f>
        <v>1.3061</v>
      </c>
      <c r="C1283" s="2">
        <f t="shared" si="149"/>
        <v>0</v>
      </c>
      <c r="D1283" s="2">
        <f t="shared" si="150"/>
        <v>1.3061</v>
      </c>
      <c r="E1283" s="2">
        <f t="shared" si="152"/>
        <v>1.3061000000000003</v>
      </c>
      <c r="F1283" s="2">
        <f t="shared" si="153"/>
        <v>1.2913400000000004</v>
      </c>
      <c r="G1283" s="2">
        <f t="shared" si="155"/>
        <v>1.2780560000000001</v>
      </c>
      <c r="H1283" s="2">
        <f t="shared" si="151"/>
        <v>1.2947425000000035</v>
      </c>
      <c r="I1283" s="2">
        <f t="array" ref="I1283">SUMPRODUCT(B1267:B1286, (ROW(B1267:B1286)-ROW(B1267)+1)) / (20*21/2)</f>
        <v>1.3034642857142857</v>
      </c>
      <c r="J1283" s="2">
        <f t="shared" si="154"/>
        <v>1.2949351585882116</v>
      </c>
      <c r="K1283" s="2">
        <f t="shared" si="156"/>
        <v>1.2837774183103063</v>
      </c>
    </row>
    <row r="1284" spans="1:11" ht="13.5" x14ac:dyDescent="0.25">
      <c r="A1284" s="3">
        <f>TITRES_STAT!B1287</f>
        <v>44181</v>
      </c>
      <c r="B1284" s="5">
        <f>TITRES_STAT!D1287</f>
        <v>1.3061</v>
      </c>
      <c r="C1284" s="2">
        <f t="shared" ref="C1284:C1347" si="157">B1284-B1283</f>
        <v>0</v>
      </c>
      <c r="D1284" s="2">
        <f t="shared" si="150"/>
        <v>1.3061</v>
      </c>
      <c r="E1284" s="2">
        <f t="shared" si="152"/>
        <v>1.3061000000000003</v>
      </c>
      <c r="F1284" s="2">
        <f t="shared" si="153"/>
        <v>1.2931850000000005</v>
      </c>
      <c r="G1284" s="2">
        <f t="shared" si="155"/>
        <v>1.278794</v>
      </c>
      <c r="H1284" s="2">
        <f t="shared" si="151"/>
        <v>1.2944100000000034</v>
      </c>
      <c r="I1284" s="2">
        <f t="array" ref="I1284">SUMPRODUCT(B1268:B1287, (ROW(B1268:B1287)-ROW(B1268)+1)) / (20*21/2)</f>
        <v>1.3043428571428572</v>
      </c>
      <c r="J1284" s="2">
        <f t="shared" si="154"/>
        <v>1.2959984768179058</v>
      </c>
      <c r="K1284" s="2">
        <f t="shared" si="156"/>
        <v>1.2846528136706865</v>
      </c>
    </row>
    <row r="1285" spans="1:11" ht="13.5" x14ac:dyDescent="0.25">
      <c r="A1285" s="3">
        <f>TITRES_STAT!B1288</f>
        <v>44182</v>
      </c>
      <c r="B1285" s="5">
        <f>TITRES_STAT!D1288</f>
        <v>1.3061</v>
      </c>
      <c r="C1285" s="2">
        <f t="shared" si="157"/>
        <v>0</v>
      </c>
      <c r="D1285" s="2">
        <f t="shared" si="150"/>
        <v>1.3061</v>
      </c>
      <c r="E1285" s="2">
        <f t="shared" si="152"/>
        <v>1.3061000000000003</v>
      </c>
      <c r="F1285" s="2">
        <f t="shared" si="153"/>
        <v>1.2950300000000003</v>
      </c>
      <c r="G1285" s="2">
        <f t="shared" si="155"/>
        <v>1.2795320000000001</v>
      </c>
      <c r="H1285" s="2">
        <f t="shared" si="151"/>
        <v>1.2940775000000033</v>
      </c>
      <c r="I1285" s="2">
        <f t="array" ref="I1285">SUMPRODUCT(B1269:B1288, (ROW(B1269:B1288)-ROW(B1269)+1)) / (20*21/2)</f>
        <v>1.3050457142857146</v>
      </c>
      <c r="J1285" s="2">
        <f t="shared" si="154"/>
        <v>1.2969605266447719</v>
      </c>
      <c r="K1285" s="2">
        <f t="shared" si="156"/>
        <v>1.2854938798012479</v>
      </c>
    </row>
    <row r="1286" spans="1:11" ht="13.5" x14ac:dyDescent="0.25">
      <c r="A1286" s="3">
        <f>TITRES_STAT!B1289</f>
        <v>44183</v>
      </c>
      <c r="B1286" s="5">
        <f>TITRES_STAT!D1289</f>
        <v>1.3061</v>
      </c>
      <c r="C1286" s="2">
        <f t="shared" si="157"/>
        <v>0</v>
      </c>
      <c r="D1286" s="2">
        <f t="shared" ref="D1286:D1349" si="158">AVERAGE(B1282:B1286)</f>
        <v>1.3061</v>
      </c>
      <c r="E1286" s="2">
        <f t="shared" si="152"/>
        <v>1.3061000000000003</v>
      </c>
      <c r="F1286" s="2">
        <f t="shared" si="153"/>
        <v>1.2968750000000004</v>
      </c>
      <c r="G1286" s="2">
        <f t="shared" si="155"/>
        <v>1.2802700000000002</v>
      </c>
      <c r="H1286" s="2">
        <f t="shared" si="151"/>
        <v>1.2937450000000033</v>
      </c>
      <c r="I1286" s="2">
        <f t="array" ref="I1286">SUMPRODUCT(B1270:B1289, (ROW(B1270:B1289)-ROW(B1270)+1)) / (20*21/2)</f>
        <v>1.3055728571428573</v>
      </c>
      <c r="J1286" s="2">
        <f t="shared" si="154"/>
        <v>1.2978309526786032</v>
      </c>
      <c r="K1286" s="2">
        <f t="shared" si="156"/>
        <v>1.2863019629462971</v>
      </c>
    </row>
    <row r="1287" spans="1:11" ht="13.5" x14ac:dyDescent="0.25">
      <c r="A1287" s="3">
        <f>TITRES_STAT!B1290</f>
        <v>44186</v>
      </c>
      <c r="B1287" s="5">
        <f>TITRES_STAT!D1290</f>
        <v>1.3061</v>
      </c>
      <c r="C1287" s="2">
        <f t="shared" si="157"/>
        <v>0</v>
      </c>
      <c r="D1287" s="2">
        <f t="shared" si="158"/>
        <v>1.3061</v>
      </c>
      <c r="E1287" s="2">
        <f t="shared" si="152"/>
        <v>1.3061000000000003</v>
      </c>
      <c r="F1287" s="2">
        <f t="shared" si="153"/>
        <v>1.2987200000000005</v>
      </c>
      <c r="G1287" s="2">
        <f t="shared" si="155"/>
        <v>1.2810080000000001</v>
      </c>
      <c r="H1287" s="2">
        <f t="shared" si="151"/>
        <v>1.2934125000000032</v>
      </c>
      <c r="I1287" s="2">
        <f t="array" ref="I1287">SUMPRODUCT(B1271:B1290, (ROW(B1271:B1290)-ROW(B1271)+1)) / (20*21/2)</f>
        <v>1.3059242857142856</v>
      </c>
      <c r="J1287" s="2">
        <f t="shared" si="154"/>
        <v>1.2986184809949266</v>
      </c>
      <c r="K1287" s="2">
        <f t="shared" si="156"/>
        <v>1.2870783565562463</v>
      </c>
    </row>
    <row r="1288" spans="1:11" ht="13.5" x14ac:dyDescent="0.25">
      <c r="A1288" s="3">
        <f>TITRES_STAT!B1291</f>
        <v>44187</v>
      </c>
      <c r="B1288" s="5">
        <f>TITRES_STAT!D1291</f>
        <v>1.3061</v>
      </c>
      <c r="C1288" s="2">
        <f t="shared" si="157"/>
        <v>0</v>
      </c>
      <c r="D1288" s="2">
        <f t="shared" si="158"/>
        <v>1.3061</v>
      </c>
      <c r="E1288" s="2">
        <f t="shared" si="152"/>
        <v>1.3061000000000003</v>
      </c>
      <c r="F1288" s="2">
        <f t="shared" si="153"/>
        <v>1.3005650000000004</v>
      </c>
      <c r="G1288" s="2">
        <f t="shared" si="155"/>
        <v>1.2817460000000003</v>
      </c>
      <c r="H1288" s="2">
        <f t="shared" si="151"/>
        <v>1.2931910000000031</v>
      </c>
      <c r="I1288" s="2">
        <f t="array" ref="I1288">SUMPRODUCT(B1272:B1291, (ROW(B1272:B1291)-ROW(B1272)+1)) / (20*21/2)</f>
        <v>1.3061</v>
      </c>
      <c r="J1288" s="2">
        <f t="shared" si="154"/>
        <v>1.2993310066144574</v>
      </c>
      <c r="K1288" s="2">
        <f t="shared" si="156"/>
        <v>1.2878243033579622</v>
      </c>
    </row>
    <row r="1289" spans="1:11" ht="13.5" x14ac:dyDescent="0.25">
      <c r="A1289" s="3">
        <f>TITRES_STAT!B1292</f>
        <v>44188</v>
      </c>
      <c r="B1289" s="5">
        <f>TITRES_STAT!D1292</f>
        <v>1.3061</v>
      </c>
      <c r="C1289" s="2">
        <f t="shared" si="157"/>
        <v>0</v>
      </c>
      <c r="D1289" s="2">
        <f t="shared" si="158"/>
        <v>1.3061</v>
      </c>
      <c r="E1289" s="2">
        <f t="shared" si="152"/>
        <v>1.3061000000000003</v>
      </c>
      <c r="F1289" s="2">
        <f t="shared" si="153"/>
        <v>1.3024100000000005</v>
      </c>
      <c r="G1289" s="2">
        <f t="shared" si="155"/>
        <v>1.2824840000000004</v>
      </c>
      <c r="H1289" s="2">
        <f t="shared" si="151"/>
        <v>1.2928955000000029</v>
      </c>
      <c r="I1289" s="2">
        <f t="array" ref="I1289">SUMPRODUCT(B1273:B1292, (ROW(B1273:B1292)-ROW(B1273)+1)) / (20*21/2)</f>
        <v>1.3061</v>
      </c>
      <c r="J1289" s="2">
        <f t="shared" si="154"/>
        <v>1.2999756726511758</v>
      </c>
      <c r="K1289" s="2">
        <f t="shared" si="156"/>
        <v>1.2885409973439246</v>
      </c>
    </row>
    <row r="1290" spans="1:11" ht="13.5" x14ac:dyDescent="0.25">
      <c r="A1290" s="3">
        <f>TITRES_STAT!B1293</f>
        <v>44189</v>
      </c>
      <c r="B1290" s="5">
        <f>TITRES_STAT!D1293</f>
        <v>1.3061</v>
      </c>
      <c r="C1290" s="2">
        <f t="shared" si="157"/>
        <v>0</v>
      </c>
      <c r="D1290" s="2">
        <f t="shared" si="158"/>
        <v>1.3061</v>
      </c>
      <c r="E1290" s="2">
        <f t="shared" si="152"/>
        <v>1.3061000000000003</v>
      </c>
      <c r="F1290" s="2">
        <f t="shared" si="153"/>
        <v>1.3042550000000004</v>
      </c>
      <c r="G1290" s="2">
        <f t="shared" si="155"/>
        <v>1.2832220000000003</v>
      </c>
      <c r="H1290" s="2">
        <f t="shared" ref="H1290:H1353" si="159">AVERAGE(B1091:B1290)</f>
        <v>1.2926000000000029</v>
      </c>
      <c r="I1290" s="2">
        <f t="array" ref="I1290">SUMPRODUCT(B1274:B1293, (ROW(B1274:B1293)-ROW(B1274)+1)) / (20*21/2)</f>
        <v>1.306804761904762</v>
      </c>
      <c r="J1290" s="2">
        <f t="shared" si="154"/>
        <v>1.3005589419224923</v>
      </c>
      <c r="K1290" s="2">
        <f t="shared" si="156"/>
        <v>1.2892295856833786</v>
      </c>
    </row>
    <row r="1291" spans="1:11" ht="13.5" x14ac:dyDescent="0.25">
      <c r="A1291" s="3">
        <f>TITRES_STAT!B1294</f>
        <v>44190</v>
      </c>
      <c r="B1291" s="5">
        <f>TITRES_STAT!D1294</f>
        <v>1.3061</v>
      </c>
      <c r="C1291" s="2">
        <f t="shared" si="157"/>
        <v>0</v>
      </c>
      <c r="D1291" s="2">
        <f t="shared" si="158"/>
        <v>1.3061</v>
      </c>
      <c r="E1291" s="2">
        <f t="shared" si="152"/>
        <v>1.3061000000000003</v>
      </c>
      <c r="F1291" s="2">
        <f t="shared" si="153"/>
        <v>1.3061000000000003</v>
      </c>
      <c r="G1291" s="2">
        <f t="shared" si="155"/>
        <v>1.2839600000000004</v>
      </c>
      <c r="H1291" s="2">
        <f t="shared" si="159"/>
        <v>1.2923045000000024</v>
      </c>
      <c r="I1291" s="2">
        <f t="array" ref="I1291">SUMPRODUCT(B1275:B1294, (ROW(B1275:B1294)-ROW(B1275)+1)) / (20*21/2)</f>
        <v>1.3074742857142858</v>
      </c>
      <c r="J1291" s="2">
        <f t="shared" si="154"/>
        <v>1.3010866617393979</v>
      </c>
      <c r="K1291" s="2">
        <f t="shared" si="156"/>
        <v>1.2898911705585403</v>
      </c>
    </row>
    <row r="1292" spans="1:11" ht="13.5" x14ac:dyDescent="0.25">
      <c r="A1292" s="3">
        <f>TITRES_STAT!B1295</f>
        <v>44193</v>
      </c>
      <c r="B1292" s="5">
        <f>TITRES_STAT!D1295</f>
        <v>1.3061</v>
      </c>
      <c r="C1292" s="2">
        <f t="shared" si="157"/>
        <v>0</v>
      </c>
      <c r="D1292" s="2">
        <f t="shared" si="158"/>
        <v>1.3061</v>
      </c>
      <c r="E1292" s="2">
        <f t="shared" ref="E1292:E1355" si="160">AVERAGE(B1283:B1292)</f>
        <v>1.3061000000000003</v>
      </c>
      <c r="F1292" s="2">
        <f t="shared" si="153"/>
        <v>1.3061000000000003</v>
      </c>
      <c r="G1292" s="2">
        <f t="shared" si="155"/>
        <v>1.2846980000000006</v>
      </c>
      <c r="H1292" s="2">
        <f t="shared" si="159"/>
        <v>1.2920090000000024</v>
      </c>
      <c r="I1292" s="2">
        <f t="array" ref="I1292">SUMPRODUCT(B1276:B1295, (ROW(B1276:B1295)-ROW(B1276)+1)) / (20*21/2)</f>
        <v>1.3095180952380954</v>
      </c>
      <c r="J1292" s="2">
        <f t="shared" si="154"/>
        <v>1.3015641225261219</v>
      </c>
      <c r="K1292" s="2">
        <f t="shared" si="156"/>
        <v>1.2905268109287937</v>
      </c>
    </row>
    <row r="1293" spans="1:11" ht="13.5" x14ac:dyDescent="0.25">
      <c r="A1293" s="3">
        <f>TITRES_STAT!B1296</f>
        <v>44194</v>
      </c>
      <c r="B1293" s="5">
        <f>TITRES_STAT!D1296</f>
        <v>1.3134999999999999</v>
      </c>
      <c r="C1293" s="2">
        <f t="shared" si="157"/>
        <v>7.3999999999998511E-3</v>
      </c>
      <c r="D1293" s="2">
        <f t="shared" si="158"/>
        <v>1.3075800000000002</v>
      </c>
      <c r="E1293" s="2">
        <f t="shared" si="160"/>
        <v>1.30684</v>
      </c>
      <c r="F1293" s="2">
        <f t="shared" si="153"/>
        <v>1.3064700000000005</v>
      </c>
      <c r="G1293" s="2">
        <f t="shared" si="155"/>
        <v>1.2855840000000007</v>
      </c>
      <c r="H1293" s="2">
        <f t="shared" si="159"/>
        <v>1.291750500000002</v>
      </c>
      <c r="I1293" s="2">
        <f t="array" ref="I1293">SUMPRODUCT(B1277:B1296, (ROW(B1277:B1296)-ROW(B1277)+1)) / (20*21/2)</f>
        <v>1.3128561904761904</v>
      </c>
      <c r="J1293" s="2">
        <f t="shared" si="154"/>
        <v>1.3027008727617293</v>
      </c>
      <c r="K1293" s="2">
        <f t="shared" si="156"/>
        <v>1.2914277203041353</v>
      </c>
    </row>
    <row r="1294" spans="1:11" ht="13.5" x14ac:dyDescent="0.25">
      <c r="A1294" s="3">
        <f>TITRES_STAT!B1297</f>
        <v>44195</v>
      </c>
      <c r="B1294" s="5">
        <f>TITRES_STAT!D1297</f>
        <v>1.3134999999999999</v>
      </c>
      <c r="C1294" s="2">
        <f t="shared" si="157"/>
        <v>0</v>
      </c>
      <c r="D1294" s="2">
        <f t="shared" si="158"/>
        <v>1.3090599999999999</v>
      </c>
      <c r="E1294" s="2">
        <f t="shared" si="160"/>
        <v>1.30758</v>
      </c>
      <c r="F1294" s="2">
        <f t="shared" si="153"/>
        <v>1.3068400000000004</v>
      </c>
      <c r="G1294" s="2">
        <f t="shared" si="155"/>
        <v>1.2864700000000004</v>
      </c>
      <c r="H1294" s="2">
        <f t="shared" si="159"/>
        <v>1.2914920000000019</v>
      </c>
      <c r="I1294" s="2">
        <f t="array" ref="I1294">SUMPRODUCT(B1278:B1297, (ROW(B1278:B1297)-ROW(B1278)+1)) / (20*21/2)</f>
        <v>1.3160185714285715</v>
      </c>
      <c r="J1294" s="2">
        <f t="shared" si="154"/>
        <v>1.3037293610701362</v>
      </c>
      <c r="K1294" s="2">
        <f t="shared" si="156"/>
        <v>1.2922932999000516</v>
      </c>
    </row>
    <row r="1295" spans="1:11" ht="13.5" x14ac:dyDescent="0.25">
      <c r="A1295" s="3">
        <f>TITRES_STAT!B1298</f>
        <v>44196</v>
      </c>
      <c r="B1295" s="5">
        <f>TITRES_STAT!D1298</f>
        <v>1.3283</v>
      </c>
      <c r="C1295" s="2">
        <f t="shared" si="157"/>
        <v>1.4800000000000146E-2</v>
      </c>
      <c r="D1295" s="2">
        <f t="shared" si="158"/>
        <v>1.3135000000000001</v>
      </c>
      <c r="E1295" s="2">
        <f t="shared" si="160"/>
        <v>1.3097999999999999</v>
      </c>
      <c r="F1295" s="2">
        <f t="shared" si="153"/>
        <v>1.3079500000000004</v>
      </c>
      <c r="G1295" s="2">
        <f t="shared" si="155"/>
        <v>1.2876520000000005</v>
      </c>
      <c r="H1295" s="2">
        <f t="shared" si="159"/>
        <v>1.2913075000000021</v>
      </c>
      <c r="I1295" s="2">
        <f t="array" ref="I1295">SUMPRODUCT(B1279:B1298, (ROW(B1279:B1298)-ROW(B1279)+1)) / (20*21/2)</f>
        <v>1.319005238095238</v>
      </c>
      <c r="J1295" s="2">
        <f t="shared" si="154"/>
        <v>1.3060694219205993</v>
      </c>
      <c r="K1295" s="2">
        <f t="shared" si="156"/>
        <v>1.2937053273549517</v>
      </c>
    </row>
    <row r="1296" spans="1:11" ht="13.5" x14ac:dyDescent="0.25">
      <c r="A1296" s="3">
        <f>TITRES_STAT!B1299</f>
        <v>44200</v>
      </c>
      <c r="B1296" s="5">
        <f>TITRES_STAT!D1299</f>
        <v>1.343</v>
      </c>
      <c r="C1296" s="2">
        <f t="shared" si="157"/>
        <v>1.4699999999999935E-2</v>
      </c>
      <c r="D1296" s="2">
        <f t="shared" si="158"/>
        <v>1.3208800000000001</v>
      </c>
      <c r="E1296" s="2">
        <f t="shared" si="160"/>
        <v>1.31349</v>
      </c>
      <c r="F1296" s="2">
        <f t="shared" si="153"/>
        <v>1.3097950000000003</v>
      </c>
      <c r="G1296" s="2">
        <f t="shared" si="155"/>
        <v>1.2891280000000003</v>
      </c>
      <c r="H1296" s="2">
        <f t="shared" si="159"/>
        <v>1.2911965000000021</v>
      </c>
      <c r="I1296" s="2">
        <f t="array" ref="I1296">SUMPRODUCT(B1280:B1299, (ROW(B1280:B1299)-ROW(B1280)+1)) / (20*21/2)</f>
        <v>1.3218161904761903</v>
      </c>
      <c r="J1296" s="2">
        <f t="shared" si="154"/>
        <v>1.3095866198329231</v>
      </c>
      <c r="K1296" s="2">
        <f t="shared" si="156"/>
        <v>1.2956384517724047</v>
      </c>
    </row>
    <row r="1297" spans="1:11" ht="13.5" x14ac:dyDescent="0.25">
      <c r="A1297" s="3">
        <f>TITRES_STAT!B1300</f>
        <v>44201</v>
      </c>
      <c r="B1297" s="5">
        <f>TITRES_STAT!D1300</f>
        <v>1.343</v>
      </c>
      <c r="C1297" s="2">
        <f t="shared" si="157"/>
        <v>0</v>
      </c>
      <c r="D1297" s="2">
        <f t="shared" si="158"/>
        <v>1.3282599999999998</v>
      </c>
      <c r="E1297" s="2">
        <f t="shared" si="160"/>
        <v>1.31718</v>
      </c>
      <c r="F1297" s="2">
        <f t="shared" si="153"/>
        <v>1.3116400000000001</v>
      </c>
      <c r="G1297" s="2">
        <f t="shared" si="155"/>
        <v>1.2906040000000005</v>
      </c>
      <c r="H1297" s="2">
        <f t="shared" si="159"/>
        <v>1.2910855000000021</v>
      </c>
      <c r="I1297" s="2">
        <f t="array" ref="I1297">SUMPRODUCT(B1281:B1300, (ROW(B1281:B1300)-ROW(B1281)+1)) / (20*21/2)</f>
        <v>1.3244514285714284</v>
      </c>
      <c r="J1297" s="2">
        <f t="shared" si="154"/>
        <v>1.3127688465155019</v>
      </c>
      <c r="K1297" s="2">
        <f t="shared" si="156"/>
        <v>1.2974957673891732</v>
      </c>
    </row>
    <row r="1298" spans="1:11" ht="13.5" x14ac:dyDescent="0.25">
      <c r="A1298" s="3">
        <f>TITRES_STAT!B1301</f>
        <v>44202</v>
      </c>
      <c r="B1298" s="5">
        <f>TITRES_STAT!D1301</f>
        <v>1.343</v>
      </c>
      <c r="C1298" s="2">
        <f t="shared" si="157"/>
        <v>0</v>
      </c>
      <c r="D1298" s="2">
        <f t="shared" si="158"/>
        <v>1.33416</v>
      </c>
      <c r="E1298" s="2">
        <f t="shared" si="160"/>
        <v>1.32087</v>
      </c>
      <c r="F1298" s="2">
        <f t="shared" si="153"/>
        <v>1.3134850000000002</v>
      </c>
      <c r="G1298" s="2">
        <f t="shared" si="155"/>
        <v>1.2920800000000006</v>
      </c>
      <c r="H1298" s="2">
        <f t="shared" si="159"/>
        <v>1.2909745000000021</v>
      </c>
      <c r="I1298" s="2">
        <f t="array" ref="I1298">SUMPRODUCT(B1282:B1301, (ROW(B1282:B1301)-ROW(B1282)+1)) / (20*21/2)</f>
        <v>1.3269109523809524</v>
      </c>
      <c r="J1298" s="2">
        <f t="shared" si="154"/>
        <v>1.3156480039902161</v>
      </c>
      <c r="K1298" s="2">
        <f t="shared" si="156"/>
        <v>1.2992802470994016</v>
      </c>
    </row>
    <row r="1299" spans="1:11" ht="13.5" x14ac:dyDescent="0.25">
      <c r="A1299" s="3">
        <f>TITRES_STAT!B1302</f>
        <v>44203</v>
      </c>
      <c r="B1299" s="5">
        <f>TITRES_STAT!D1302</f>
        <v>1.343</v>
      </c>
      <c r="C1299" s="2">
        <f t="shared" si="157"/>
        <v>0</v>
      </c>
      <c r="D1299" s="2">
        <f t="shared" si="158"/>
        <v>1.34006</v>
      </c>
      <c r="E1299" s="2">
        <f t="shared" si="160"/>
        <v>1.32456</v>
      </c>
      <c r="F1299" s="2">
        <f t="shared" si="153"/>
        <v>1.3153300000000001</v>
      </c>
      <c r="G1299" s="2">
        <f t="shared" si="155"/>
        <v>1.2935560000000006</v>
      </c>
      <c r="H1299" s="2">
        <f t="shared" si="159"/>
        <v>1.2908635000000017</v>
      </c>
      <c r="I1299" s="2">
        <f t="array" ref="I1299">SUMPRODUCT(B1283:B1302, (ROW(B1283:B1302)-ROW(B1283)+1)) / (20*21/2)</f>
        <v>1.3327090476190475</v>
      </c>
      <c r="J1299" s="2">
        <f t="shared" si="154"/>
        <v>1.318252955991148</v>
      </c>
      <c r="K1299" s="2">
        <f t="shared" si="156"/>
        <v>1.3009947472131507</v>
      </c>
    </row>
    <row r="1300" spans="1:11" ht="13.5" x14ac:dyDescent="0.25">
      <c r="A1300" s="3">
        <f>TITRES_STAT!B1303</f>
        <v>44204</v>
      </c>
      <c r="B1300" s="5">
        <f>TITRES_STAT!D1303</f>
        <v>1.343</v>
      </c>
      <c r="C1300" s="2">
        <f t="shared" si="157"/>
        <v>0</v>
      </c>
      <c r="D1300" s="2">
        <f t="shared" si="158"/>
        <v>1.343</v>
      </c>
      <c r="E1300" s="2">
        <f t="shared" si="160"/>
        <v>1.3282500000000002</v>
      </c>
      <c r="F1300" s="2">
        <f t="shared" ref="F1300:F1363" si="161">AVERAGE(B1281:B1300)</f>
        <v>1.3171750000000002</v>
      </c>
      <c r="G1300" s="2">
        <f t="shared" si="155"/>
        <v>1.2950320000000004</v>
      </c>
      <c r="H1300" s="2">
        <f t="shared" si="159"/>
        <v>1.2907525000000017</v>
      </c>
      <c r="I1300" s="2">
        <f t="array" ref="I1300">SUMPRODUCT(B1284:B1303, (ROW(B1284:B1303)-ROW(B1284)+1)) / (20*21/2)</f>
        <v>1.3381557142857143</v>
      </c>
      <c r="J1300" s="2">
        <f t="shared" si="154"/>
        <v>1.3206098173253245</v>
      </c>
      <c r="K1300" s="2">
        <f t="shared" si="156"/>
        <v>1.3026420120283213</v>
      </c>
    </row>
    <row r="1301" spans="1:11" ht="13.5" x14ac:dyDescent="0.25">
      <c r="A1301" s="3">
        <f>TITRES_STAT!B1304</f>
        <v>44207</v>
      </c>
      <c r="B1301" s="5">
        <f>TITRES_STAT!D1304</f>
        <v>1.343</v>
      </c>
      <c r="C1301" s="2">
        <f t="shared" si="157"/>
        <v>0</v>
      </c>
      <c r="D1301" s="2">
        <f t="shared" si="158"/>
        <v>1.343</v>
      </c>
      <c r="E1301" s="2">
        <f t="shared" si="160"/>
        <v>1.3319399999999999</v>
      </c>
      <c r="F1301" s="2">
        <f t="shared" si="161"/>
        <v>1.3190200000000001</v>
      </c>
      <c r="G1301" s="2">
        <f t="shared" si="155"/>
        <v>1.2965080000000007</v>
      </c>
      <c r="H1301" s="2">
        <f t="shared" si="159"/>
        <v>1.2906415000000016</v>
      </c>
      <c r="I1301" s="2">
        <f t="array" ref="I1301">SUMPRODUCT(B1285:B1304, (ROW(B1285:B1304)-ROW(B1285)+1)) / (20*21/2)</f>
        <v>1.3432509523809524</v>
      </c>
      <c r="J1301" s="2">
        <f t="shared" ref="J1301:J1364" si="162">$J$4*B1301+J1300*(1-$J$4)</f>
        <v>1.3227422156752937</v>
      </c>
      <c r="K1301" s="2">
        <f t="shared" si="156"/>
        <v>1.3042246782232891</v>
      </c>
    </row>
    <row r="1302" spans="1:11" ht="13.5" x14ac:dyDescent="0.25">
      <c r="A1302" s="3">
        <f>TITRES_STAT!B1305</f>
        <v>44208</v>
      </c>
      <c r="B1302" s="5">
        <f>TITRES_STAT!D1305</f>
        <v>1.3798999999999999</v>
      </c>
      <c r="C1302" s="2">
        <f t="shared" si="157"/>
        <v>3.6899999999999933E-2</v>
      </c>
      <c r="D1302" s="2">
        <f t="shared" si="158"/>
        <v>1.3503799999999999</v>
      </c>
      <c r="E1302" s="2">
        <f t="shared" si="160"/>
        <v>1.3393199999999998</v>
      </c>
      <c r="F1302" s="2">
        <f t="shared" si="161"/>
        <v>1.3227100000000001</v>
      </c>
      <c r="G1302" s="2">
        <f t="shared" si="155"/>
        <v>1.2987220000000008</v>
      </c>
      <c r="H1302" s="2">
        <f t="shared" si="159"/>
        <v>1.2907150000000016</v>
      </c>
      <c r="I1302" s="2">
        <f t="array" ref="I1302">SUMPRODUCT(B1286:B1305, (ROW(B1286:B1305)-ROW(B1286)+1)) / (20*21/2)</f>
        <v>1.3515090476190477</v>
      </c>
      <c r="J1302" s="2">
        <f t="shared" si="162"/>
        <v>1.3281858141824086</v>
      </c>
      <c r="K1302" s="2">
        <f t="shared" si="156"/>
        <v>1.3071923379008072</v>
      </c>
    </row>
    <row r="1303" spans="1:11" ht="13.5" x14ac:dyDescent="0.25">
      <c r="A1303" s="3">
        <f>TITRES_STAT!B1306</f>
        <v>44209</v>
      </c>
      <c r="B1303" s="5">
        <f>TITRES_STAT!D1306</f>
        <v>1.3798999999999999</v>
      </c>
      <c r="C1303" s="2">
        <f t="shared" si="157"/>
        <v>0</v>
      </c>
      <c r="D1303" s="2">
        <f t="shared" si="158"/>
        <v>1.3577600000000001</v>
      </c>
      <c r="E1303" s="2">
        <f t="shared" si="160"/>
        <v>1.3459599999999998</v>
      </c>
      <c r="F1303" s="2">
        <f t="shared" si="161"/>
        <v>1.3264</v>
      </c>
      <c r="G1303" s="2">
        <f t="shared" si="155"/>
        <v>1.3009360000000008</v>
      </c>
      <c r="H1303" s="2">
        <f t="shared" si="159"/>
        <v>1.2907885000000017</v>
      </c>
      <c r="I1303" s="2">
        <f t="array" ref="I1303">SUMPRODUCT(B1287:B1306, (ROW(B1287:B1306)-ROW(B1287)+1)) / (20*21/2)</f>
        <v>1.35924</v>
      </c>
      <c r="J1303" s="2">
        <f t="shared" si="162"/>
        <v>1.3331109747364649</v>
      </c>
      <c r="K1303" s="2">
        <f t="shared" si="156"/>
        <v>1.3100436187674422</v>
      </c>
    </row>
    <row r="1304" spans="1:11" ht="13.5" x14ac:dyDescent="0.25">
      <c r="A1304" s="3">
        <f>TITRES_STAT!B1307</f>
        <v>44211</v>
      </c>
      <c r="B1304" s="5">
        <f>TITRES_STAT!D1307</f>
        <v>1.3798999999999999</v>
      </c>
      <c r="C1304" s="2">
        <f t="shared" si="157"/>
        <v>0</v>
      </c>
      <c r="D1304" s="2">
        <f t="shared" si="158"/>
        <v>1.36514</v>
      </c>
      <c r="E1304" s="2">
        <f t="shared" si="160"/>
        <v>1.3525999999999998</v>
      </c>
      <c r="F1304" s="2">
        <f t="shared" si="161"/>
        <v>1.3300899999999998</v>
      </c>
      <c r="G1304" s="2">
        <f t="shared" si="155"/>
        <v>1.3031500000000005</v>
      </c>
      <c r="H1304" s="2">
        <f t="shared" si="159"/>
        <v>1.2908620000000013</v>
      </c>
      <c r="I1304" s="2">
        <f t="array" ref="I1304">SUMPRODUCT(B1288:B1307, (ROW(B1288:B1307)-ROW(B1288)+1)) / (20*21/2)</f>
        <v>1.360824761904762</v>
      </c>
      <c r="J1304" s="2">
        <f t="shared" si="162"/>
        <v>1.337567072380611</v>
      </c>
      <c r="K1304" s="2">
        <f t="shared" si="156"/>
        <v>1.3127830846981308</v>
      </c>
    </row>
    <row r="1305" spans="1:11" ht="13.5" x14ac:dyDescent="0.25">
      <c r="A1305" s="3">
        <f>TITRES_STAT!B1308</f>
        <v>44214</v>
      </c>
      <c r="B1305" s="5">
        <f>TITRES_STAT!D1308</f>
        <v>1.4168000000000001</v>
      </c>
      <c r="C1305" s="2">
        <f t="shared" si="157"/>
        <v>3.6900000000000155E-2</v>
      </c>
      <c r="D1305" s="2">
        <f t="shared" si="158"/>
        <v>1.3799000000000001</v>
      </c>
      <c r="E1305" s="2">
        <f t="shared" si="160"/>
        <v>1.3614499999999998</v>
      </c>
      <c r="F1305" s="2">
        <f t="shared" si="161"/>
        <v>1.3356249999999998</v>
      </c>
      <c r="G1305" s="2">
        <f t="shared" si="155"/>
        <v>1.3061020000000005</v>
      </c>
      <c r="H1305" s="2">
        <f t="shared" si="159"/>
        <v>1.2911200000000014</v>
      </c>
      <c r="I1305" s="2">
        <f t="array" ref="I1305">SUMPRODUCT(B1289:B1308, (ROW(B1289:B1308)-ROW(B1289)+1)) / (20*21/2)</f>
        <v>1.3607538095238094</v>
      </c>
      <c r="J1305" s="2">
        <f t="shared" si="162"/>
        <v>1.3451130654872194</v>
      </c>
      <c r="K1305" s="2">
        <f t="shared" si="156"/>
        <v>1.3168621794158513</v>
      </c>
    </row>
    <row r="1306" spans="1:11" ht="13.5" x14ac:dyDescent="0.25">
      <c r="A1306" s="3">
        <f>TITRES_STAT!B1309</f>
        <v>44215</v>
      </c>
      <c r="B1306" s="5">
        <f>TITRES_STAT!D1309</f>
        <v>1.4168000000000001</v>
      </c>
      <c r="C1306" s="2">
        <f t="shared" si="157"/>
        <v>0</v>
      </c>
      <c r="D1306" s="2">
        <f t="shared" si="158"/>
        <v>1.39466</v>
      </c>
      <c r="E1306" s="2">
        <f t="shared" si="160"/>
        <v>1.3688299999999998</v>
      </c>
      <c r="F1306" s="2">
        <f t="shared" si="161"/>
        <v>1.3411599999999997</v>
      </c>
      <c r="G1306" s="2">
        <f t="shared" si="155"/>
        <v>1.3090540000000004</v>
      </c>
      <c r="H1306" s="2">
        <f t="shared" si="159"/>
        <v>1.291378000000001</v>
      </c>
      <c r="I1306" s="2">
        <f t="array" ref="I1306">SUMPRODUCT(B1290:B1309, (ROW(B1290:B1309)-ROW(B1290)+1)) / (20*21/2)</f>
        <v>1.3605071428571429</v>
      </c>
      <c r="J1306" s="2">
        <f t="shared" si="162"/>
        <v>1.3519403925836748</v>
      </c>
      <c r="K1306" s="2">
        <f t="shared" si="156"/>
        <v>1.3207813096348375</v>
      </c>
    </row>
    <row r="1307" spans="1:11" ht="13.5" x14ac:dyDescent="0.25">
      <c r="A1307" s="3">
        <f>TITRES_STAT!B1310</f>
        <v>44216</v>
      </c>
      <c r="B1307" s="5">
        <f>TITRES_STAT!D1310</f>
        <v>1.3577999999999999</v>
      </c>
      <c r="C1307" s="2">
        <f t="shared" si="157"/>
        <v>-5.9000000000000163E-2</v>
      </c>
      <c r="D1307" s="2">
        <f t="shared" si="158"/>
        <v>1.3902399999999999</v>
      </c>
      <c r="E1307" s="2">
        <f t="shared" si="160"/>
        <v>1.3703099999999999</v>
      </c>
      <c r="F1307" s="2">
        <f t="shared" si="161"/>
        <v>1.3437449999999997</v>
      </c>
      <c r="G1307" s="2">
        <f t="shared" si="155"/>
        <v>1.3108260000000005</v>
      </c>
      <c r="H1307" s="2">
        <f t="shared" si="159"/>
        <v>1.291341000000001</v>
      </c>
      <c r="I1307" s="2">
        <f t="array" ref="I1307">SUMPRODUCT(B1291:B1310, (ROW(B1291:B1310)-ROW(B1291)+1)) / (20*21/2)</f>
        <v>1.360084761904762</v>
      </c>
      <c r="J1307" s="2">
        <f t="shared" si="162"/>
        <v>1.3524984504328486</v>
      </c>
      <c r="K1307" s="2">
        <f t="shared" si="156"/>
        <v>1.322233022982491</v>
      </c>
    </row>
    <row r="1308" spans="1:11" ht="13.5" x14ac:dyDescent="0.25">
      <c r="A1308" s="3">
        <f>TITRES_STAT!B1311</f>
        <v>44217</v>
      </c>
      <c r="B1308" s="5">
        <f>TITRES_STAT!D1311</f>
        <v>1.343</v>
      </c>
      <c r="C1308" s="2">
        <f t="shared" si="157"/>
        <v>-1.4799999999999924E-2</v>
      </c>
      <c r="D1308" s="2">
        <f t="shared" si="158"/>
        <v>1.38286</v>
      </c>
      <c r="E1308" s="2">
        <f t="shared" si="160"/>
        <v>1.3703099999999999</v>
      </c>
      <c r="F1308" s="2">
        <f t="shared" si="161"/>
        <v>1.3455899999999998</v>
      </c>
      <c r="G1308" s="2">
        <f t="shared" si="155"/>
        <v>1.3123020000000005</v>
      </c>
      <c r="H1308" s="2">
        <f t="shared" si="159"/>
        <v>1.291230000000001</v>
      </c>
      <c r="I1308" s="2">
        <f t="array" ref="I1308">SUMPRODUCT(B1292:B1311, (ROW(B1292:B1311)-ROW(B1292)+1)) / (20*21/2)</f>
        <v>1.3594866666666667</v>
      </c>
      <c r="J1308" s="2">
        <f t="shared" si="162"/>
        <v>1.3515938361059108</v>
      </c>
      <c r="K1308" s="2">
        <f t="shared" si="156"/>
        <v>1.3230474142380797</v>
      </c>
    </row>
    <row r="1309" spans="1:11" ht="13.5" x14ac:dyDescent="0.25">
      <c r="A1309" s="3">
        <f>TITRES_STAT!B1312</f>
        <v>44218</v>
      </c>
      <c r="B1309" s="5">
        <f>TITRES_STAT!D1312</f>
        <v>1.343</v>
      </c>
      <c r="C1309" s="2">
        <f t="shared" si="157"/>
        <v>0</v>
      </c>
      <c r="D1309" s="2">
        <f t="shared" si="158"/>
        <v>1.37548</v>
      </c>
      <c r="E1309" s="2">
        <f t="shared" si="160"/>
        <v>1.3703099999999999</v>
      </c>
      <c r="F1309" s="2">
        <f t="shared" si="161"/>
        <v>1.3474349999999997</v>
      </c>
      <c r="G1309" s="2">
        <f t="shared" si="155"/>
        <v>1.3137780000000003</v>
      </c>
      <c r="H1309" s="2">
        <f t="shared" si="159"/>
        <v>1.291119000000001</v>
      </c>
      <c r="I1309" s="2">
        <f t="array" ref="I1309">SUMPRODUCT(B1293:B1312, (ROW(B1293:B1312)-ROW(B1293)+1)) / (20*21/2)</f>
        <v>1.3587128571428571</v>
      </c>
      <c r="J1309" s="2">
        <f t="shared" si="162"/>
        <v>1.3507753755243956</v>
      </c>
      <c r="K1309" s="2">
        <f t="shared" si="156"/>
        <v>1.3238298685816845</v>
      </c>
    </row>
    <row r="1310" spans="1:11" ht="13.5" x14ac:dyDescent="0.25">
      <c r="A1310" s="3">
        <f>TITRES_STAT!B1313</f>
        <v>44221</v>
      </c>
      <c r="B1310" s="5">
        <f>TITRES_STAT!D1313</f>
        <v>1.343</v>
      </c>
      <c r="C1310" s="2">
        <f t="shared" si="157"/>
        <v>0</v>
      </c>
      <c r="D1310" s="2">
        <f t="shared" si="158"/>
        <v>1.3607199999999999</v>
      </c>
      <c r="E1310" s="2">
        <f t="shared" si="160"/>
        <v>1.3703099999999999</v>
      </c>
      <c r="F1310" s="2">
        <f t="shared" si="161"/>
        <v>1.3492799999999998</v>
      </c>
      <c r="G1310" s="2">
        <f t="shared" si="155"/>
        <v>1.3152540000000004</v>
      </c>
      <c r="H1310" s="2">
        <f t="shared" si="159"/>
        <v>1.291008000000001</v>
      </c>
      <c r="I1310" s="2">
        <f t="array" ref="I1310">SUMPRODUCT(B1294:B1313, (ROW(B1294:B1313)-ROW(B1294)+1)) / (20*21/2)</f>
        <v>1.3577633333333334</v>
      </c>
      <c r="J1310" s="2">
        <f t="shared" si="162"/>
        <v>1.3500348635696913</v>
      </c>
      <c r="K1310" s="2">
        <f t="shared" si="156"/>
        <v>1.3245816384412263</v>
      </c>
    </row>
    <row r="1311" spans="1:11" ht="13.5" x14ac:dyDescent="0.25">
      <c r="A1311" s="3">
        <f>TITRES_STAT!B1314</f>
        <v>44222</v>
      </c>
      <c r="B1311" s="5">
        <f>TITRES_STAT!D1314</f>
        <v>1.343</v>
      </c>
      <c r="C1311" s="2">
        <f t="shared" si="157"/>
        <v>0</v>
      </c>
      <c r="D1311" s="2">
        <f t="shared" si="158"/>
        <v>1.34596</v>
      </c>
      <c r="E1311" s="2">
        <f t="shared" si="160"/>
        <v>1.3703099999999999</v>
      </c>
      <c r="F1311" s="2">
        <f t="shared" si="161"/>
        <v>1.3511249999999999</v>
      </c>
      <c r="G1311" s="2">
        <f t="shared" si="155"/>
        <v>1.3167300000000006</v>
      </c>
      <c r="H1311" s="2">
        <f t="shared" si="159"/>
        <v>1.2908970000000008</v>
      </c>
      <c r="I1311" s="2">
        <f t="array" ref="I1311">SUMPRODUCT(B1295:B1314, (ROW(B1295:B1314)-ROW(B1295)+1)) / (20*21/2)</f>
        <v>1.3566733333333334</v>
      </c>
      <c r="J1311" s="2">
        <f t="shared" si="162"/>
        <v>1.3493648765630541</v>
      </c>
      <c r="K1311" s="2">
        <f t="shared" si="156"/>
        <v>1.3253039271298057</v>
      </c>
    </row>
    <row r="1312" spans="1:11" ht="13.5" x14ac:dyDescent="0.25">
      <c r="A1312" s="3">
        <f>TITRES_STAT!B1315</f>
        <v>44223</v>
      </c>
      <c r="B1312" s="5">
        <f>TITRES_STAT!D1315</f>
        <v>1.343</v>
      </c>
      <c r="C1312" s="2">
        <f t="shared" si="157"/>
        <v>0</v>
      </c>
      <c r="D1312" s="2">
        <f t="shared" si="158"/>
        <v>1.343</v>
      </c>
      <c r="E1312" s="2">
        <f t="shared" si="160"/>
        <v>1.3666199999999999</v>
      </c>
      <c r="F1312" s="2">
        <f t="shared" si="161"/>
        <v>1.3529699999999998</v>
      </c>
      <c r="G1312" s="2">
        <f t="shared" si="155"/>
        <v>1.3182060000000007</v>
      </c>
      <c r="H1312" s="2">
        <f t="shared" si="159"/>
        <v>1.2909705000000009</v>
      </c>
      <c r="I1312" s="2">
        <f t="array" ref="I1312">SUMPRODUCT(B1296:B1315, (ROW(B1296:B1315)-ROW(B1296)+1)) / (20*21/2)</f>
        <v>1.3554428571428572</v>
      </c>
      <c r="J1312" s="2">
        <f t="shared" si="162"/>
        <v>1.3487586978427633</v>
      </c>
      <c r="K1312" s="2">
        <f t="shared" si="156"/>
        <v>1.3259978907717742</v>
      </c>
    </row>
    <row r="1313" spans="1:11" ht="13.5" x14ac:dyDescent="0.25">
      <c r="A1313" s="3">
        <f>TITRES_STAT!B1316</f>
        <v>44224</v>
      </c>
      <c r="B1313" s="5">
        <f>TITRES_STAT!D1316</f>
        <v>1.343</v>
      </c>
      <c r="C1313" s="2">
        <f t="shared" si="157"/>
        <v>0</v>
      </c>
      <c r="D1313" s="2">
        <f t="shared" si="158"/>
        <v>1.343</v>
      </c>
      <c r="E1313" s="2">
        <f t="shared" si="160"/>
        <v>1.36293</v>
      </c>
      <c r="F1313" s="2">
        <f t="shared" si="161"/>
        <v>1.3544449999999997</v>
      </c>
      <c r="G1313" s="2">
        <f t="shared" si="155"/>
        <v>1.3196820000000009</v>
      </c>
      <c r="H1313" s="2">
        <f t="shared" si="159"/>
        <v>1.2910440000000005</v>
      </c>
      <c r="I1313" s="2">
        <f t="array" ref="I1313">SUMPRODUCT(B1297:B1316, (ROW(B1297:B1316)-ROW(B1297)+1)) / (20*21/2)</f>
        <v>1.3534471428571428</v>
      </c>
      <c r="J1313" s="2">
        <f t="shared" si="162"/>
        <v>1.3482102504291669</v>
      </c>
      <c r="K1313" s="2">
        <f t="shared" si="156"/>
        <v>1.3266646401532733</v>
      </c>
    </row>
    <row r="1314" spans="1:11" ht="13.5" x14ac:dyDescent="0.25">
      <c r="A1314" s="3">
        <f>TITRES_STAT!B1317</f>
        <v>44225</v>
      </c>
      <c r="B1314" s="5">
        <f>TITRES_STAT!D1317</f>
        <v>1.343</v>
      </c>
      <c r="C1314" s="2">
        <f t="shared" si="157"/>
        <v>0</v>
      </c>
      <c r="D1314" s="2">
        <f t="shared" si="158"/>
        <v>1.343</v>
      </c>
      <c r="E1314" s="2">
        <f t="shared" si="160"/>
        <v>1.35924</v>
      </c>
      <c r="F1314" s="2">
        <f t="shared" si="161"/>
        <v>1.3559199999999998</v>
      </c>
      <c r="G1314" s="2">
        <f t="shared" si="155"/>
        <v>1.3211580000000009</v>
      </c>
      <c r="H1314" s="2">
        <f t="shared" si="159"/>
        <v>1.2913020000000006</v>
      </c>
      <c r="I1314" s="2">
        <f t="array" ref="I1314">SUMPRODUCT(B1298:B1317, (ROW(B1298:B1317)-ROW(B1298)+1)) / (20*21/2)</f>
        <v>1.3514861904761908</v>
      </c>
      <c r="J1314" s="2">
        <f t="shared" si="162"/>
        <v>1.3477140361025797</v>
      </c>
      <c r="K1314" s="2">
        <f t="shared" si="156"/>
        <v>1.3273052425002039</v>
      </c>
    </row>
    <row r="1315" spans="1:11" ht="13.5" x14ac:dyDescent="0.25">
      <c r="A1315" s="3">
        <f>TITRES_STAT!B1318</f>
        <v>44228</v>
      </c>
      <c r="B1315" s="5">
        <f>TITRES_STAT!D1318</f>
        <v>1.343</v>
      </c>
      <c r="C1315" s="2">
        <f t="shared" si="157"/>
        <v>0</v>
      </c>
      <c r="D1315" s="2">
        <f t="shared" si="158"/>
        <v>1.343</v>
      </c>
      <c r="E1315" s="2">
        <f t="shared" si="160"/>
        <v>1.3518599999999998</v>
      </c>
      <c r="F1315" s="2">
        <f t="shared" si="161"/>
        <v>1.3566549999999999</v>
      </c>
      <c r="G1315" s="2">
        <f t="shared" si="155"/>
        <v>1.3226340000000008</v>
      </c>
      <c r="H1315" s="2">
        <f t="shared" si="159"/>
        <v>1.2915600000000003</v>
      </c>
      <c r="I1315" s="2">
        <f t="array" ref="I1315">SUMPRODUCT(B1299:B1318, (ROW(B1299:B1318)-ROW(B1299)+1)) / (20*21/2)</f>
        <v>1.3495600000000001</v>
      </c>
      <c r="J1315" s="2">
        <f t="shared" si="162"/>
        <v>1.3472650802832864</v>
      </c>
      <c r="K1315" s="2">
        <f t="shared" si="156"/>
        <v>1.3279207231864705</v>
      </c>
    </row>
    <row r="1316" spans="1:11" ht="13.5" x14ac:dyDescent="0.25">
      <c r="A1316" s="3">
        <f>TITRES_STAT!B1319</f>
        <v>44229</v>
      </c>
      <c r="B1316" s="5">
        <f>TITRES_STAT!D1319</f>
        <v>1.3357000000000001</v>
      </c>
      <c r="C1316" s="2">
        <f t="shared" si="157"/>
        <v>-7.2999999999998622E-3</v>
      </c>
      <c r="D1316" s="2">
        <f t="shared" si="158"/>
        <v>1.34154</v>
      </c>
      <c r="E1316" s="2">
        <f t="shared" si="160"/>
        <v>1.34375</v>
      </c>
      <c r="F1316" s="2">
        <f t="shared" si="161"/>
        <v>1.35629</v>
      </c>
      <c r="G1316" s="2">
        <f t="shared" si="155"/>
        <v>1.3239640000000008</v>
      </c>
      <c r="H1316" s="2">
        <f t="shared" si="159"/>
        <v>1.2917815000000001</v>
      </c>
      <c r="I1316" s="2">
        <f t="array" ref="I1316">SUMPRODUCT(B1300:B1319, (ROW(B1300:B1319)-ROW(B1300)+1)) / (20*21/2)</f>
        <v>1.3476685714285714</v>
      </c>
      <c r="J1316" s="2">
        <f t="shared" si="162"/>
        <v>1.3461636440658307</v>
      </c>
      <c r="K1316" s="2">
        <f t="shared" si="156"/>
        <v>1.3282257928654326</v>
      </c>
    </row>
    <row r="1317" spans="1:11" ht="13.5" x14ac:dyDescent="0.25">
      <c r="A1317" s="3">
        <f>TITRES_STAT!B1320</f>
        <v>44230</v>
      </c>
      <c r="B1317" s="5">
        <f>TITRES_STAT!D1320</f>
        <v>1.3357000000000001</v>
      </c>
      <c r="C1317" s="2">
        <f t="shared" si="157"/>
        <v>0</v>
      </c>
      <c r="D1317" s="2">
        <f t="shared" si="158"/>
        <v>1.3400799999999999</v>
      </c>
      <c r="E1317" s="2">
        <f t="shared" si="160"/>
        <v>1.3415399999999997</v>
      </c>
      <c r="F1317" s="2">
        <f t="shared" si="161"/>
        <v>1.3559249999999998</v>
      </c>
      <c r="G1317" s="2">
        <f t="shared" si="155"/>
        <v>1.3252940000000009</v>
      </c>
      <c r="H1317" s="2">
        <f t="shared" si="159"/>
        <v>1.292003</v>
      </c>
      <c r="I1317" s="2">
        <f t="array" ref="I1317">SUMPRODUCT(B1301:B1320, (ROW(B1301:B1320)-ROW(B1301)+1)) / (20*21/2)</f>
        <v>1.3458119047619048</v>
      </c>
      <c r="J1317" s="2">
        <f t="shared" si="162"/>
        <v>1.3451671065357516</v>
      </c>
      <c r="K1317" s="2">
        <f t="shared" si="156"/>
        <v>1.3285188990275727</v>
      </c>
    </row>
    <row r="1318" spans="1:11" ht="13.5" x14ac:dyDescent="0.25">
      <c r="A1318" s="3">
        <f>TITRES_STAT!B1321</f>
        <v>44231</v>
      </c>
      <c r="B1318" s="5">
        <f>TITRES_STAT!D1321</f>
        <v>1.3357000000000001</v>
      </c>
      <c r="C1318" s="2">
        <f t="shared" si="157"/>
        <v>0</v>
      </c>
      <c r="D1318" s="2">
        <f t="shared" si="158"/>
        <v>1.3386200000000001</v>
      </c>
      <c r="E1318" s="2">
        <f t="shared" si="160"/>
        <v>1.3408099999999998</v>
      </c>
      <c r="F1318" s="2">
        <f t="shared" si="161"/>
        <v>1.3555599999999999</v>
      </c>
      <c r="G1318" s="2">
        <f t="shared" si="155"/>
        <v>1.3266240000000011</v>
      </c>
      <c r="H1318" s="2">
        <f t="shared" si="159"/>
        <v>1.2922244999999999</v>
      </c>
      <c r="I1318" s="2">
        <f t="array" ref="I1318">SUMPRODUCT(B1302:B1321, (ROW(B1302:B1321)-ROW(B1302)+1)) / (20*21/2)</f>
        <v>1.34399</v>
      </c>
      <c r="J1318" s="2">
        <f t="shared" si="162"/>
        <v>1.3442654773418705</v>
      </c>
      <c r="K1318" s="2">
        <f t="shared" si="156"/>
        <v>1.3288005108304131</v>
      </c>
    </row>
    <row r="1319" spans="1:11" ht="13.5" x14ac:dyDescent="0.25">
      <c r="A1319" s="3">
        <f>TITRES_STAT!B1322</f>
        <v>44232</v>
      </c>
      <c r="B1319" s="5">
        <f>TITRES_STAT!D1322</f>
        <v>1.3357000000000001</v>
      </c>
      <c r="C1319" s="2">
        <f t="shared" si="157"/>
        <v>0</v>
      </c>
      <c r="D1319" s="2">
        <f t="shared" si="158"/>
        <v>1.3371600000000001</v>
      </c>
      <c r="E1319" s="2">
        <f t="shared" si="160"/>
        <v>1.3400799999999997</v>
      </c>
      <c r="F1319" s="2">
        <f t="shared" si="161"/>
        <v>1.3551949999999997</v>
      </c>
      <c r="G1319" s="2">
        <f t="shared" si="155"/>
        <v>1.3279540000000012</v>
      </c>
      <c r="H1319" s="2">
        <f t="shared" si="159"/>
        <v>1.292446</v>
      </c>
      <c r="I1319" s="2">
        <f t="array" ref="I1319">SUMPRODUCT(B1303:B1322, (ROW(B1303:B1322)-ROW(B1303)+1)) / (20*21/2)</f>
        <v>1.342202857142857</v>
      </c>
      <c r="J1319" s="2">
        <f t="shared" si="162"/>
        <v>1.3434497175950257</v>
      </c>
      <c r="K1319" s="2">
        <f t="shared" si="156"/>
        <v>1.3290710790331421</v>
      </c>
    </row>
    <row r="1320" spans="1:11" ht="13.5" x14ac:dyDescent="0.25">
      <c r="A1320" s="3">
        <f>TITRES_STAT!B1323</f>
        <v>44235</v>
      </c>
      <c r="B1320" s="5">
        <f>TITRES_STAT!D1323</f>
        <v>1.3357000000000001</v>
      </c>
      <c r="C1320" s="2">
        <f t="shared" si="157"/>
        <v>0</v>
      </c>
      <c r="D1320" s="2">
        <f t="shared" si="158"/>
        <v>1.3357000000000001</v>
      </c>
      <c r="E1320" s="2">
        <f t="shared" si="160"/>
        <v>1.3393499999999996</v>
      </c>
      <c r="F1320" s="2">
        <f t="shared" si="161"/>
        <v>1.3548299999999998</v>
      </c>
      <c r="G1320" s="2">
        <f t="shared" si="155"/>
        <v>1.3292840000000012</v>
      </c>
      <c r="H1320" s="2">
        <f t="shared" si="159"/>
        <v>1.2926674999999996</v>
      </c>
      <c r="I1320" s="2">
        <f t="array" ref="I1320">SUMPRODUCT(B1304:B1323, (ROW(B1304:B1323)-ROW(B1304)+1)) / (20*21/2)</f>
        <v>1.3406261904761905</v>
      </c>
      <c r="J1320" s="2">
        <f t="shared" si="162"/>
        <v>1.3427116492526425</v>
      </c>
      <c r="K1320" s="2">
        <f t="shared" si="156"/>
        <v>1.329331036718117</v>
      </c>
    </row>
    <row r="1321" spans="1:11" ht="13.5" x14ac:dyDescent="0.25">
      <c r="A1321" s="3">
        <f>TITRES_STAT!B1324</f>
        <v>44236</v>
      </c>
      <c r="B1321" s="5">
        <f>TITRES_STAT!D1324</f>
        <v>1.3357000000000001</v>
      </c>
      <c r="C1321" s="2">
        <f t="shared" si="157"/>
        <v>0</v>
      </c>
      <c r="D1321" s="2">
        <f t="shared" si="158"/>
        <v>1.3357000000000001</v>
      </c>
      <c r="E1321" s="2">
        <f t="shared" si="160"/>
        <v>1.3386199999999999</v>
      </c>
      <c r="F1321" s="2">
        <f t="shared" si="161"/>
        <v>1.3544649999999998</v>
      </c>
      <c r="G1321" s="2">
        <f t="shared" si="155"/>
        <v>1.3306140000000013</v>
      </c>
      <c r="H1321" s="2">
        <f t="shared" si="159"/>
        <v>1.2928889999999995</v>
      </c>
      <c r="I1321" s="2">
        <f t="array" ref="I1321">SUMPRODUCT(B1305:B1324, (ROW(B1305:B1324)-ROW(B1305)+1)) / (20*21/2)</f>
        <v>1.34066</v>
      </c>
      <c r="J1321" s="2">
        <f t="shared" si="162"/>
        <v>1.3420438731333433</v>
      </c>
      <c r="K1321" s="2">
        <f t="shared" si="156"/>
        <v>1.3295807999840734</v>
      </c>
    </row>
    <row r="1322" spans="1:11" ht="13.5" x14ac:dyDescent="0.25">
      <c r="A1322" s="3">
        <f>TITRES_STAT!B1325</f>
        <v>44237</v>
      </c>
      <c r="B1322" s="5">
        <f>TITRES_STAT!D1325</f>
        <v>1.3357000000000001</v>
      </c>
      <c r="C1322" s="2">
        <f t="shared" si="157"/>
        <v>0</v>
      </c>
      <c r="D1322" s="2">
        <f t="shared" si="158"/>
        <v>1.3357000000000001</v>
      </c>
      <c r="E1322" s="2">
        <f t="shared" si="160"/>
        <v>1.3378899999999998</v>
      </c>
      <c r="F1322" s="2">
        <f t="shared" si="161"/>
        <v>1.3522549999999998</v>
      </c>
      <c r="G1322" s="2">
        <f t="shared" si="155"/>
        <v>1.331206000000001</v>
      </c>
      <c r="H1322" s="2">
        <f t="shared" si="159"/>
        <v>1.2931104999999996</v>
      </c>
      <c r="I1322" s="2">
        <f t="array" ref="I1322">SUMPRODUCT(B1306:B1325, (ROW(B1306:B1325)-ROW(B1306)+1)) / (20*21/2)</f>
        <v>1.3408342857142859</v>
      </c>
      <c r="J1322" s="2">
        <f t="shared" si="162"/>
        <v>1.3414396947396916</v>
      </c>
      <c r="K1322" s="2">
        <f t="shared" si="156"/>
        <v>1.329820768612149</v>
      </c>
    </row>
    <row r="1323" spans="1:11" ht="13.5" x14ac:dyDescent="0.25">
      <c r="A1323" s="3">
        <f>TITRES_STAT!B1326</f>
        <v>44238</v>
      </c>
      <c r="B1323" s="5">
        <f>TITRES_STAT!D1326</f>
        <v>1.3357000000000001</v>
      </c>
      <c r="C1323" s="2">
        <f t="shared" si="157"/>
        <v>0</v>
      </c>
      <c r="D1323" s="2">
        <f t="shared" si="158"/>
        <v>1.3357000000000001</v>
      </c>
      <c r="E1323" s="2">
        <f t="shared" si="160"/>
        <v>1.3371599999999997</v>
      </c>
      <c r="F1323" s="2">
        <f t="shared" si="161"/>
        <v>1.3500449999999997</v>
      </c>
      <c r="G1323" s="2">
        <f t="shared" si="155"/>
        <v>1.3317980000000011</v>
      </c>
      <c r="H1323" s="2">
        <f t="shared" si="159"/>
        <v>1.2933319999999995</v>
      </c>
      <c r="I1323" s="2">
        <f t="array" ref="I1323">SUMPRODUCT(B1307:B1326, (ROW(B1307:B1326)-ROW(B1307)+1)) / (20*21/2)</f>
        <v>1.3413247619047619</v>
      </c>
      <c r="J1323" s="2">
        <f t="shared" si="162"/>
        <v>1.3408930571454354</v>
      </c>
      <c r="K1323" s="2">
        <f t="shared" si="156"/>
        <v>1.3300513267057903</v>
      </c>
    </row>
    <row r="1324" spans="1:11" ht="13.5" x14ac:dyDescent="0.25">
      <c r="A1324" s="3">
        <f>TITRES_STAT!B1327</f>
        <v>44239</v>
      </c>
      <c r="B1324" s="5">
        <f>TITRES_STAT!D1327</f>
        <v>1.3504</v>
      </c>
      <c r="C1324" s="2">
        <f t="shared" si="157"/>
        <v>1.4699999999999935E-2</v>
      </c>
      <c r="D1324" s="2">
        <f t="shared" si="158"/>
        <v>1.3386400000000003</v>
      </c>
      <c r="E1324" s="2">
        <f t="shared" si="160"/>
        <v>1.3378999999999999</v>
      </c>
      <c r="F1324" s="2">
        <f t="shared" si="161"/>
        <v>1.3485699999999998</v>
      </c>
      <c r="G1324" s="2">
        <f t="shared" si="155"/>
        <v>1.3326840000000011</v>
      </c>
      <c r="H1324" s="2">
        <f t="shared" si="159"/>
        <v>1.2936269999999994</v>
      </c>
      <c r="I1324" s="2">
        <f t="array" ref="I1324">SUMPRODUCT(B1308:B1327, (ROW(B1308:B1327)-ROW(B1308)+1)) / (20*21/2)</f>
        <v>1.3421314285714285</v>
      </c>
      <c r="J1324" s="2">
        <f t="shared" si="162"/>
        <v>1.3417984802744414</v>
      </c>
      <c r="K1324" s="2">
        <f t="shared" si="156"/>
        <v>1.3308493138937985</v>
      </c>
    </row>
    <row r="1325" spans="1:11" ht="13.5" x14ac:dyDescent="0.25">
      <c r="A1325" s="3">
        <f>TITRES_STAT!B1328</f>
        <v>44242</v>
      </c>
      <c r="B1325" s="5">
        <f>TITRES_STAT!D1328</f>
        <v>1.3504</v>
      </c>
      <c r="C1325" s="2">
        <f t="shared" si="157"/>
        <v>0</v>
      </c>
      <c r="D1325" s="2">
        <f t="shared" si="158"/>
        <v>1.34158</v>
      </c>
      <c r="E1325" s="2">
        <f t="shared" si="160"/>
        <v>1.3386400000000003</v>
      </c>
      <c r="F1325" s="2">
        <f t="shared" si="161"/>
        <v>1.3452499999999996</v>
      </c>
      <c r="G1325" s="2">
        <f t="shared" si="155"/>
        <v>1.3335700000000008</v>
      </c>
      <c r="H1325" s="2">
        <f t="shared" si="159"/>
        <v>1.2939219999999994</v>
      </c>
      <c r="I1325" s="2">
        <f t="array" ref="I1325">SUMPRODUCT(B1309:B1328, (ROW(B1309:B1328)-ROW(B1309)+1)) / (20*21/2)</f>
        <v>1.3429733333333336</v>
      </c>
      <c r="J1325" s="2">
        <f t="shared" si="162"/>
        <v>1.3426176726292565</v>
      </c>
      <c r="K1325" s="2">
        <f t="shared" si="156"/>
        <v>1.3316160074665908</v>
      </c>
    </row>
    <row r="1326" spans="1:11" ht="13.5" x14ac:dyDescent="0.25">
      <c r="A1326" s="3">
        <f>TITRES_STAT!B1329</f>
        <v>44243</v>
      </c>
      <c r="B1326" s="5">
        <f>TITRES_STAT!D1329</f>
        <v>1.3504</v>
      </c>
      <c r="C1326" s="2">
        <f t="shared" si="157"/>
        <v>0</v>
      </c>
      <c r="D1326" s="2">
        <f t="shared" si="158"/>
        <v>1.3445200000000004</v>
      </c>
      <c r="E1326" s="2">
        <f t="shared" si="160"/>
        <v>1.3401100000000004</v>
      </c>
      <c r="F1326" s="2">
        <f t="shared" si="161"/>
        <v>1.3419299999999998</v>
      </c>
      <c r="G1326" s="2">
        <f t="shared" si="155"/>
        <v>1.3344560000000008</v>
      </c>
      <c r="H1326" s="2">
        <f t="shared" si="159"/>
        <v>1.2942169999999993</v>
      </c>
      <c r="I1326" s="2">
        <f t="array" ref="I1326">SUMPRODUCT(B1310:B1329, (ROW(B1310:B1329)-ROW(B1310)+1)) / (20*21/2)</f>
        <v>1.34378</v>
      </c>
      <c r="J1326" s="2">
        <f t="shared" si="162"/>
        <v>1.3433588466645654</v>
      </c>
      <c r="K1326" s="2">
        <f t="shared" si="156"/>
        <v>1.3323526346247638</v>
      </c>
    </row>
    <row r="1327" spans="1:11" ht="13.5" x14ac:dyDescent="0.25">
      <c r="A1327" s="3">
        <f>TITRES_STAT!B1330</f>
        <v>44244</v>
      </c>
      <c r="B1327" s="5">
        <f>TITRES_STAT!D1330</f>
        <v>1.3504</v>
      </c>
      <c r="C1327" s="2">
        <f t="shared" si="157"/>
        <v>0</v>
      </c>
      <c r="D1327" s="2">
        <f t="shared" si="158"/>
        <v>1.3474600000000003</v>
      </c>
      <c r="E1327" s="2">
        <f t="shared" si="160"/>
        <v>1.3415800000000002</v>
      </c>
      <c r="F1327" s="2">
        <f t="shared" si="161"/>
        <v>1.3415599999999999</v>
      </c>
      <c r="G1327" s="2">
        <f t="shared" si="155"/>
        <v>1.3353420000000009</v>
      </c>
      <c r="H1327" s="2">
        <f t="shared" si="159"/>
        <v>1.2945119999999992</v>
      </c>
      <c r="I1327" s="2">
        <f t="array" ref="I1327">SUMPRODUCT(B1311:B1330, (ROW(B1311:B1330)-ROW(B1311)+1)) / (20*21/2)</f>
        <v>1.3445514285714288</v>
      </c>
      <c r="J1327" s="2">
        <f t="shared" si="162"/>
        <v>1.3440294326965114</v>
      </c>
      <c r="K1327" s="2">
        <f t="shared" si="156"/>
        <v>1.3330603744434006</v>
      </c>
    </row>
    <row r="1328" spans="1:11" ht="13.5" x14ac:dyDescent="0.25">
      <c r="A1328" s="3">
        <f>TITRES_STAT!B1331</f>
        <v>44245</v>
      </c>
      <c r="B1328" s="5">
        <f>TITRES_STAT!D1331</f>
        <v>1.3504</v>
      </c>
      <c r="C1328" s="2">
        <f t="shared" si="157"/>
        <v>0</v>
      </c>
      <c r="D1328" s="2">
        <f t="shared" si="158"/>
        <v>1.3504</v>
      </c>
      <c r="E1328" s="2">
        <f t="shared" si="160"/>
        <v>1.3430500000000003</v>
      </c>
      <c r="F1328" s="2">
        <f t="shared" si="161"/>
        <v>1.3419299999999998</v>
      </c>
      <c r="G1328" s="2">
        <f t="shared" si="155"/>
        <v>1.3362280000000006</v>
      </c>
      <c r="H1328" s="2">
        <f t="shared" si="159"/>
        <v>1.2949914999999992</v>
      </c>
      <c r="I1328" s="2">
        <f t="array" ref="I1328">SUMPRODUCT(B1312:B1331, (ROW(B1312:B1331)-ROW(B1312)+1)) / (20*21/2)</f>
        <v>1.3452876190476191</v>
      </c>
      <c r="J1328" s="2">
        <f t="shared" si="162"/>
        <v>1.3446361533920816</v>
      </c>
      <c r="K1328" s="2">
        <f t="shared" si="156"/>
        <v>1.3337403597593458</v>
      </c>
    </row>
    <row r="1329" spans="1:11" ht="13.5" x14ac:dyDescent="0.25">
      <c r="A1329" s="3">
        <f>TITRES_STAT!B1332</f>
        <v>44246</v>
      </c>
      <c r="B1329" s="5">
        <f>TITRES_STAT!D1332</f>
        <v>1.3504</v>
      </c>
      <c r="C1329" s="2">
        <f t="shared" si="157"/>
        <v>0</v>
      </c>
      <c r="D1329" s="2">
        <f t="shared" si="158"/>
        <v>1.3504</v>
      </c>
      <c r="E1329" s="2">
        <f t="shared" si="160"/>
        <v>1.3445200000000004</v>
      </c>
      <c r="F1329" s="2">
        <f t="shared" si="161"/>
        <v>1.3422999999999998</v>
      </c>
      <c r="G1329" s="2">
        <f t="shared" si="155"/>
        <v>1.3371140000000008</v>
      </c>
      <c r="H1329" s="2">
        <f t="shared" si="159"/>
        <v>1.2954709999999992</v>
      </c>
      <c r="I1329" s="2">
        <f t="array" ref="I1329">SUMPRODUCT(B1313:B1332, (ROW(B1313:B1332)-ROW(B1313)+1)) / (20*21/2)</f>
        <v>1.3459885714285715</v>
      </c>
      <c r="J1329" s="2">
        <f t="shared" si="162"/>
        <v>1.3451850911642642</v>
      </c>
      <c r="K1329" s="2">
        <f t="shared" si="156"/>
        <v>1.3343936789844695</v>
      </c>
    </row>
    <row r="1330" spans="1:11" ht="13.5" x14ac:dyDescent="0.25">
      <c r="A1330" s="3">
        <f>TITRES_STAT!B1333</f>
        <v>44249</v>
      </c>
      <c r="B1330" s="5">
        <f>TITRES_STAT!D1333</f>
        <v>1.3504</v>
      </c>
      <c r="C1330" s="2">
        <f t="shared" si="157"/>
        <v>0</v>
      </c>
      <c r="D1330" s="2">
        <f t="shared" si="158"/>
        <v>1.3504</v>
      </c>
      <c r="E1330" s="2">
        <f t="shared" si="160"/>
        <v>1.3459900000000002</v>
      </c>
      <c r="F1330" s="2">
        <f t="shared" si="161"/>
        <v>1.3426699999999998</v>
      </c>
      <c r="G1330" s="2">
        <f t="shared" ref="G1330:G1393" si="163">AVERAGE(B1281:B1330)</f>
        <v>1.3380000000000007</v>
      </c>
      <c r="H1330" s="2">
        <f t="shared" si="159"/>
        <v>1.2959504999999993</v>
      </c>
      <c r="I1330" s="2">
        <f t="array" ref="I1330">SUMPRODUCT(B1314:B1333, (ROW(B1314:B1333)-ROW(B1314)+1)) / (20*21/2)</f>
        <v>1.3466542857142858</v>
      </c>
      <c r="J1330" s="2">
        <f t="shared" si="162"/>
        <v>1.3456817491486199</v>
      </c>
      <c r="K1330" s="2">
        <f t="shared" si="156"/>
        <v>1.3350213778478237</v>
      </c>
    </row>
    <row r="1331" spans="1:11" ht="13.5" x14ac:dyDescent="0.25">
      <c r="A1331" s="3">
        <f>TITRES_STAT!B1334</f>
        <v>44250</v>
      </c>
      <c r="B1331" s="5">
        <f>TITRES_STAT!D1334</f>
        <v>1.3504</v>
      </c>
      <c r="C1331" s="2">
        <f t="shared" si="157"/>
        <v>0</v>
      </c>
      <c r="D1331" s="2">
        <f t="shared" si="158"/>
        <v>1.3504</v>
      </c>
      <c r="E1331" s="2">
        <f t="shared" si="160"/>
        <v>1.3474600000000003</v>
      </c>
      <c r="F1331" s="2">
        <f t="shared" si="161"/>
        <v>1.34304</v>
      </c>
      <c r="G1331" s="2">
        <f t="shared" si="163"/>
        <v>1.3388860000000005</v>
      </c>
      <c r="H1331" s="2">
        <f t="shared" si="159"/>
        <v>1.2964299999999991</v>
      </c>
      <c r="I1331" s="2">
        <f t="array" ref="I1331">SUMPRODUCT(B1315:B1334, (ROW(B1315:B1334)-ROW(B1315)+1)) / (20*21/2)</f>
        <v>1.3472847619047621</v>
      </c>
      <c r="J1331" s="2">
        <f t="shared" si="162"/>
        <v>1.3461311063725607</v>
      </c>
      <c r="K1331" s="2">
        <f t="shared" ref="K1331:K1394" si="164">$K$4*B1331+(1-$K$4)*K1330</f>
        <v>1.3356244610694776</v>
      </c>
    </row>
    <row r="1332" spans="1:11" ht="13.5" x14ac:dyDescent="0.25">
      <c r="A1332" s="3">
        <f>TITRES_STAT!B1335</f>
        <v>44251</v>
      </c>
      <c r="B1332" s="5">
        <f>TITRES_STAT!D1335</f>
        <v>1.3504</v>
      </c>
      <c r="C1332" s="2">
        <f t="shared" si="157"/>
        <v>0</v>
      </c>
      <c r="D1332" s="2">
        <f t="shared" si="158"/>
        <v>1.3504</v>
      </c>
      <c r="E1332" s="2">
        <f t="shared" si="160"/>
        <v>1.3489300000000004</v>
      </c>
      <c r="F1332" s="2">
        <f t="shared" si="161"/>
        <v>1.34341</v>
      </c>
      <c r="G1332" s="2">
        <f t="shared" si="163"/>
        <v>1.3397720000000004</v>
      </c>
      <c r="H1332" s="2">
        <f t="shared" si="159"/>
        <v>1.296909499999999</v>
      </c>
      <c r="I1332" s="2">
        <f t="array" ref="I1332">SUMPRODUCT(B1316:B1335, (ROW(B1316:B1335)-ROW(B1316)+1)) / (20*21/2)</f>
        <v>1.3478800000000002</v>
      </c>
      <c r="J1332" s="2">
        <f t="shared" si="162"/>
        <v>1.3465376676704119</v>
      </c>
      <c r="K1332" s="2">
        <f t="shared" si="164"/>
        <v>1.3362038939687138</v>
      </c>
    </row>
    <row r="1333" spans="1:11" ht="13.5" x14ac:dyDescent="0.25">
      <c r="A1333" s="3">
        <f>TITRES_STAT!B1336</f>
        <v>44252</v>
      </c>
      <c r="B1333" s="5">
        <f>TITRES_STAT!D1336</f>
        <v>1.3504</v>
      </c>
      <c r="C1333" s="2">
        <f t="shared" si="157"/>
        <v>0</v>
      </c>
      <c r="D1333" s="2">
        <f t="shared" si="158"/>
        <v>1.3504</v>
      </c>
      <c r="E1333" s="2">
        <f t="shared" si="160"/>
        <v>1.3504000000000003</v>
      </c>
      <c r="F1333" s="2">
        <f t="shared" si="161"/>
        <v>1.3437800000000002</v>
      </c>
      <c r="G1333" s="2">
        <f t="shared" si="163"/>
        <v>1.3406580000000006</v>
      </c>
      <c r="H1333" s="2">
        <f t="shared" si="159"/>
        <v>1.2973889999999988</v>
      </c>
      <c r="I1333" s="2">
        <f t="array" ref="I1333">SUMPRODUCT(B1317:B1336, (ROW(B1317:B1336)-ROW(B1317)+1)) / (20*21/2)</f>
        <v>1.3484399999999999</v>
      </c>
      <c r="J1333" s="2">
        <f t="shared" si="162"/>
        <v>1.3469055088446584</v>
      </c>
      <c r="K1333" s="2">
        <f t="shared" si="164"/>
        <v>1.3367606040091564</v>
      </c>
    </row>
    <row r="1334" spans="1:11" ht="13.5" x14ac:dyDescent="0.25">
      <c r="A1334" s="3">
        <f>TITRES_STAT!B1337</f>
        <v>44253</v>
      </c>
      <c r="B1334" s="5">
        <f>TITRES_STAT!D1337</f>
        <v>1.3504</v>
      </c>
      <c r="C1334" s="2">
        <f t="shared" si="157"/>
        <v>0</v>
      </c>
      <c r="D1334" s="2">
        <f t="shared" si="158"/>
        <v>1.3504</v>
      </c>
      <c r="E1334" s="2">
        <f t="shared" si="160"/>
        <v>1.3504000000000003</v>
      </c>
      <c r="F1334" s="2">
        <f t="shared" si="161"/>
        <v>1.3441500000000002</v>
      </c>
      <c r="G1334" s="2">
        <f t="shared" si="163"/>
        <v>1.3415440000000003</v>
      </c>
      <c r="H1334" s="2">
        <f t="shared" si="159"/>
        <v>1.297868499999999</v>
      </c>
      <c r="I1334" s="2">
        <f t="array" ref="I1334">SUMPRODUCT(B1318:B1337, (ROW(B1318:B1337)-ROW(B1318)+1)) / (20*21/2)</f>
        <v>1.3489299999999997</v>
      </c>
      <c r="J1334" s="2">
        <f t="shared" si="162"/>
        <v>1.3472383175261196</v>
      </c>
      <c r="K1334" s="2">
        <f t="shared" si="164"/>
        <v>1.3372954822833072</v>
      </c>
    </row>
    <row r="1335" spans="1:11" ht="13.5" x14ac:dyDescent="0.25">
      <c r="A1335" s="3">
        <f>TITRES_STAT!B1338</f>
        <v>44256</v>
      </c>
      <c r="B1335" s="5">
        <f>TITRES_STAT!D1338</f>
        <v>1.3504</v>
      </c>
      <c r="C1335" s="2">
        <f t="shared" si="157"/>
        <v>0</v>
      </c>
      <c r="D1335" s="2">
        <f t="shared" si="158"/>
        <v>1.3504</v>
      </c>
      <c r="E1335" s="2">
        <f t="shared" si="160"/>
        <v>1.3504000000000003</v>
      </c>
      <c r="F1335" s="2">
        <f t="shared" si="161"/>
        <v>1.3445200000000004</v>
      </c>
      <c r="G1335" s="2">
        <f t="shared" si="163"/>
        <v>1.3424300000000005</v>
      </c>
      <c r="H1335" s="2">
        <f t="shared" si="159"/>
        <v>1.2983479999999989</v>
      </c>
      <c r="I1335" s="2">
        <f t="array" ref="I1335">SUMPRODUCT(B1319:B1338, (ROW(B1319:B1338)-ROW(B1319)+1)) / (20*21/2)</f>
        <v>1.34935</v>
      </c>
      <c r="J1335" s="2">
        <f t="shared" si="162"/>
        <v>1.3475394301426795</v>
      </c>
      <c r="K1335" s="2">
        <f t="shared" si="164"/>
        <v>1.3378093849388637</v>
      </c>
    </row>
    <row r="1336" spans="1:11" ht="13.5" x14ac:dyDescent="0.25">
      <c r="A1336" s="3">
        <f>TITRES_STAT!B1339</f>
        <v>44257</v>
      </c>
      <c r="B1336" s="5">
        <f>TITRES_STAT!D1339</f>
        <v>1.3504</v>
      </c>
      <c r="C1336" s="2">
        <f t="shared" si="157"/>
        <v>0</v>
      </c>
      <c r="D1336" s="2">
        <f t="shared" si="158"/>
        <v>1.3504</v>
      </c>
      <c r="E1336" s="2">
        <f t="shared" si="160"/>
        <v>1.3504000000000003</v>
      </c>
      <c r="F1336" s="2">
        <f t="shared" si="161"/>
        <v>1.3452550000000003</v>
      </c>
      <c r="G1336" s="2">
        <f t="shared" si="163"/>
        <v>1.3433160000000004</v>
      </c>
      <c r="H1336" s="2">
        <f t="shared" si="159"/>
        <v>1.2988274999999987</v>
      </c>
      <c r="I1336" s="2">
        <f t="array" ref="I1336">SUMPRODUCT(B1320:B1339, (ROW(B1320:B1339)-ROW(B1320)+1)) / (20*21/2)</f>
        <v>1.3496999999999997</v>
      </c>
      <c r="J1336" s="2">
        <f t="shared" si="162"/>
        <v>1.3478118653671862</v>
      </c>
      <c r="K1336" s="2">
        <f t="shared" si="164"/>
        <v>1.3383031345491043</v>
      </c>
    </row>
    <row r="1337" spans="1:11" ht="13.5" x14ac:dyDescent="0.25">
      <c r="A1337" s="3">
        <f>TITRES_STAT!B1340</f>
        <v>44258</v>
      </c>
      <c r="B1337" s="5">
        <f>TITRES_STAT!D1340</f>
        <v>1.3504</v>
      </c>
      <c r="C1337" s="2">
        <f t="shared" si="157"/>
        <v>0</v>
      </c>
      <c r="D1337" s="2">
        <f t="shared" si="158"/>
        <v>1.3504</v>
      </c>
      <c r="E1337" s="2">
        <f t="shared" si="160"/>
        <v>1.3504000000000003</v>
      </c>
      <c r="F1337" s="2">
        <f t="shared" si="161"/>
        <v>1.3459900000000002</v>
      </c>
      <c r="G1337" s="2">
        <f t="shared" si="163"/>
        <v>1.3442020000000006</v>
      </c>
      <c r="H1337" s="2">
        <f t="shared" si="159"/>
        <v>1.2993069999999989</v>
      </c>
      <c r="I1337" s="2">
        <f t="array" ref="I1337">SUMPRODUCT(B1321:B1340, (ROW(B1321:B1340)-ROW(B1321)+1)) / (20*21/2)</f>
        <v>1.34998</v>
      </c>
      <c r="J1337" s="2">
        <f t="shared" si="162"/>
        <v>1.348058354379835</v>
      </c>
      <c r="K1337" s="2">
        <f t="shared" si="164"/>
        <v>1.3387775214295317</v>
      </c>
    </row>
    <row r="1338" spans="1:11" ht="13.5" x14ac:dyDescent="0.25">
      <c r="A1338" s="3">
        <f>TITRES_STAT!B1341</f>
        <v>44259</v>
      </c>
      <c r="B1338" s="5">
        <f>TITRES_STAT!D1341</f>
        <v>1.3504</v>
      </c>
      <c r="C1338" s="2">
        <f t="shared" si="157"/>
        <v>0</v>
      </c>
      <c r="D1338" s="2">
        <f t="shared" si="158"/>
        <v>1.3504</v>
      </c>
      <c r="E1338" s="2">
        <f t="shared" si="160"/>
        <v>1.3504000000000003</v>
      </c>
      <c r="F1338" s="2">
        <f t="shared" si="161"/>
        <v>1.3467250000000004</v>
      </c>
      <c r="G1338" s="2">
        <f t="shared" si="163"/>
        <v>1.3450880000000003</v>
      </c>
      <c r="H1338" s="2">
        <f t="shared" si="159"/>
        <v>1.2997864999999988</v>
      </c>
      <c r="I1338" s="2">
        <f t="array" ref="I1338">SUMPRODUCT(B1322:B1341, (ROW(B1322:B1341)-ROW(B1322)+1)) / (20*21/2)</f>
        <v>1.3501900000000002</v>
      </c>
      <c r="J1338" s="2">
        <f t="shared" si="162"/>
        <v>1.348281368248422</v>
      </c>
      <c r="K1338" s="2">
        <f t="shared" si="164"/>
        <v>1.3392333049028833</v>
      </c>
    </row>
    <row r="1339" spans="1:11" ht="13.5" x14ac:dyDescent="0.25">
      <c r="A1339" s="3">
        <f>TITRES_STAT!B1342</f>
        <v>44260</v>
      </c>
      <c r="B1339" s="5">
        <f>TITRES_STAT!D1342</f>
        <v>1.3504</v>
      </c>
      <c r="C1339" s="2">
        <f t="shared" si="157"/>
        <v>0</v>
      </c>
      <c r="D1339" s="2">
        <f t="shared" si="158"/>
        <v>1.3504</v>
      </c>
      <c r="E1339" s="2">
        <f t="shared" si="160"/>
        <v>1.3504000000000003</v>
      </c>
      <c r="F1339" s="2">
        <f t="shared" si="161"/>
        <v>1.3474600000000003</v>
      </c>
      <c r="G1339" s="2">
        <f t="shared" si="163"/>
        <v>1.3459740000000002</v>
      </c>
      <c r="H1339" s="2">
        <f t="shared" si="159"/>
        <v>1.3002659999999986</v>
      </c>
      <c r="I1339" s="2">
        <f t="array" ref="I1339">SUMPRODUCT(B1323:B1342, (ROW(B1323:B1342)-ROW(B1323)+1)) / (20*21/2)</f>
        <v>1.3503299999999998</v>
      </c>
      <c r="J1339" s="2">
        <f t="shared" si="162"/>
        <v>1.3484831427009532</v>
      </c>
      <c r="K1339" s="2">
        <f t="shared" si="164"/>
        <v>1.3396712145145349</v>
      </c>
    </row>
    <row r="1340" spans="1:11" ht="13.5" x14ac:dyDescent="0.25">
      <c r="A1340" s="3">
        <f>TITRES_STAT!B1343</f>
        <v>44263</v>
      </c>
      <c r="B1340" s="5">
        <f>TITRES_STAT!D1343</f>
        <v>1.3504</v>
      </c>
      <c r="C1340" s="2">
        <f t="shared" si="157"/>
        <v>0</v>
      </c>
      <c r="D1340" s="2">
        <f t="shared" si="158"/>
        <v>1.3504</v>
      </c>
      <c r="E1340" s="2">
        <f t="shared" si="160"/>
        <v>1.3504000000000003</v>
      </c>
      <c r="F1340" s="2">
        <f t="shared" si="161"/>
        <v>1.3481950000000003</v>
      </c>
      <c r="G1340" s="2">
        <f t="shared" si="163"/>
        <v>1.3468600000000002</v>
      </c>
      <c r="H1340" s="2">
        <f t="shared" si="159"/>
        <v>1.3007454999999986</v>
      </c>
      <c r="I1340" s="2">
        <f t="array" ref="I1340">SUMPRODUCT(B1324:B1343, (ROW(B1324:B1343)-ROW(B1324)+1)) / (20*21/2)</f>
        <v>1.3504</v>
      </c>
      <c r="J1340" s="2">
        <f t="shared" si="162"/>
        <v>1.3486657005389575</v>
      </c>
      <c r="K1340" s="2">
        <f t="shared" si="164"/>
        <v>1.3400919512002394</v>
      </c>
    </row>
    <row r="1341" spans="1:11" ht="13.5" x14ac:dyDescent="0.25">
      <c r="A1341" s="3">
        <f>TITRES_STAT!B1344</f>
        <v>44264</v>
      </c>
      <c r="B1341" s="5">
        <f>TITRES_STAT!D1344</f>
        <v>1.3504</v>
      </c>
      <c r="C1341" s="2">
        <f t="shared" si="157"/>
        <v>0</v>
      </c>
      <c r="D1341" s="2">
        <f t="shared" si="158"/>
        <v>1.3504</v>
      </c>
      <c r="E1341" s="2">
        <f t="shared" si="160"/>
        <v>1.3504000000000003</v>
      </c>
      <c r="F1341" s="2">
        <f t="shared" si="161"/>
        <v>1.3489300000000004</v>
      </c>
      <c r="G1341" s="2">
        <f t="shared" si="163"/>
        <v>1.3477460000000001</v>
      </c>
      <c r="H1341" s="2">
        <f t="shared" si="159"/>
        <v>1.3012249999999985</v>
      </c>
      <c r="I1341" s="2">
        <f t="array" ref="I1341">SUMPRODUCT(B1325:B1344, (ROW(B1325:B1344)-ROW(B1325)+1)) / (20*21/2)</f>
        <v>1.3504</v>
      </c>
      <c r="J1341" s="2">
        <f t="shared" si="162"/>
        <v>1.3488308719161997</v>
      </c>
      <c r="K1341" s="2">
        <f t="shared" si="164"/>
        <v>1.3404961884080733</v>
      </c>
    </row>
    <row r="1342" spans="1:11" ht="13.5" x14ac:dyDescent="0.25">
      <c r="A1342" s="3">
        <f>TITRES_STAT!B1345</f>
        <v>44265</v>
      </c>
      <c r="B1342" s="5">
        <f>TITRES_STAT!D1345</f>
        <v>1.3504</v>
      </c>
      <c r="C1342" s="2">
        <f t="shared" si="157"/>
        <v>0</v>
      </c>
      <c r="D1342" s="2">
        <f t="shared" si="158"/>
        <v>1.3504</v>
      </c>
      <c r="E1342" s="2">
        <f t="shared" si="160"/>
        <v>1.3504000000000003</v>
      </c>
      <c r="F1342" s="2">
        <f t="shared" si="161"/>
        <v>1.3496650000000003</v>
      </c>
      <c r="G1342" s="2">
        <f t="shared" si="163"/>
        <v>1.3486320000000001</v>
      </c>
      <c r="H1342" s="2">
        <f t="shared" si="159"/>
        <v>1.3017044999999985</v>
      </c>
      <c r="I1342" s="2">
        <f t="array" ref="I1342">SUMPRODUCT(B1326:B1345, (ROW(B1326:B1345)-ROW(B1326)+1)) / (20*21/2)</f>
        <v>1.3504</v>
      </c>
      <c r="J1342" s="2">
        <f t="shared" si="162"/>
        <v>1.3489803126860853</v>
      </c>
      <c r="K1342" s="2">
        <f t="shared" si="164"/>
        <v>1.3408845731763841</v>
      </c>
    </row>
    <row r="1343" spans="1:11" ht="13.5" x14ac:dyDescent="0.25">
      <c r="A1343" s="3">
        <f>TITRES_STAT!B1346</f>
        <v>44266</v>
      </c>
      <c r="B1343" s="5">
        <f>TITRES_STAT!D1346</f>
        <v>1.3504</v>
      </c>
      <c r="C1343" s="2">
        <f t="shared" si="157"/>
        <v>0</v>
      </c>
      <c r="D1343" s="2">
        <f t="shared" si="158"/>
        <v>1.3504</v>
      </c>
      <c r="E1343" s="2">
        <f t="shared" si="160"/>
        <v>1.3504000000000003</v>
      </c>
      <c r="F1343" s="2">
        <f t="shared" si="161"/>
        <v>1.3504000000000003</v>
      </c>
      <c r="G1343" s="2">
        <f t="shared" si="163"/>
        <v>1.3493700000000002</v>
      </c>
      <c r="H1343" s="2">
        <f t="shared" si="159"/>
        <v>1.3021839999999982</v>
      </c>
      <c r="I1343" s="2">
        <f t="array" ref="I1343">SUMPRODUCT(B1327:B1346, (ROW(B1327:B1346)-ROW(B1327)+1)) / (20*21/2)</f>
        <v>1.3504</v>
      </c>
      <c r="J1343" s="2">
        <f t="shared" si="162"/>
        <v>1.3491155210016961</v>
      </c>
      <c r="K1343" s="2">
        <f t="shared" si="164"/>
        <v>1.341257727169467</v>
      </c>
    </row>
    <row r="1344" spans="1:11" ht="13.5" x14ac:dyDescent="0.25">
      <c r="A1344" s="3">
        <f>TITRES_STAT!B1347</f>
        <v>44267</v>
      </c>
      <c r="B1344" s="5">
        <f>TITRES_STAT!D1347</f>
        <v>1.3504</v>
      </c>
      <c r="C1344" s="2">
        <f t="shared" si="157"/>
        <v>0</v>
      </c>
      <c r="D1344" s="2">
        <f t="shared" si="158"/>
        <v>1.3504</v>
      </c>
      <c r="E1344" s="2">
        <f t="shared" si="160"/>
        <v>1.3504000000000003</v>
      </c>
      <c r="F1344" s="2">
        <f t="shared" si="161"/>
        <v>1.3504000000000003</v>
      </c>
      <c r="G1344" s="2">
        <f t="shared" si="163"/>
        <v>1.3501080000000001</v>
      </c>
      <c r="H1344" s="2">
        <f t="shared" si="159"/>
        <v>1.3026634999999984</v>
      </c>
      <c r="I1344" s="2">
        <f t="array" ref="I1344">SUMPRODUCT(B1328:B1347, (ROW(B1328:B1347)-ROW(B1328)+1)) / (20*21/2)</f>
        <v>1.3504</v>
      </c>
      <c r="J1344" s="2">
        <f t="shared" si="162"/>
        <v>1.3492378523348678</v>
      </c>
      <c r="K1344" s="2">
        <f t="shared" si="164"/>
        <v>1.3416162476726252</v>
      </c>
    </row>
    <row r="1345" spans="1:11" ht="13.5" x14ac:dyDescent="0.25">
      <c r="A1345" s="3">
        <f>TITRES_STAT!B1348</f>
        <v>44270</v>
      </c>
      <c r="B1345" s="5">
        <f>TITRES_STAT!D1348</f>
        <v>1.3504</v>
      </c>
      <c r="C1345" s="2">
        <f t="shared" si="157"/>
        <v>0</v>
      </c>
      <c r="D1345" s="2">
        <f t="shared" si="158"/>
        <v>1.3504</v>
      </c>
      <c r="E1345" s="2">
        <f t="shared" si="160"/>
        <v>1.3504000000000003</v>
      </c>
      <c r="F1345" s="2">
        <f t="shared" si="161"/>
        <v>1.3504000000000003</v>
      </c>
      <c r="G1345" s="2">
        <f t="shared" si="163"/>
        <v>1.3505500000000001</v>
      </c>
      <c r="H1345" s="2">
        <f t="shared" si="159"/>
        <v>1.3031429999999984</v>
      </c>
      <c r="I1345" s="2">
        <f t="array" ref="I1345">SUMPRODUCT(B1329:B1348, (ROW(B1329:B1348)-ROW(B1329)+1)) / (20*21/2)</f>
        <v>1.3504</v>
      </c>
      <c r="J1345" s="2">
        <f t="shared" si="162"/>
        <v>1.3493485330648802</v>
      </c>
      <c r="K1345" s="2">
        <f t="shared" si="164"/>
        <v>1.3419607085482086</v>
      </c>
    </row>
    <row r="1346" spans="1:11" ht="13.5" x14ac:dyDescent="0.25">
      <c r="A1346" s="3">
        <f>TITRES_STAT!B1349</f>
        <v>44271</v>
      </c>
      <c r="B1346" s="5">
        <f>TITRES_STAT!D1349</f>
        <v>1.3504</v>
      </c>
      <c r="C1346" s="2">
        <f t="shared" si="157"/>
        <v>0</v>
      </c>
      <c r="D1346" s="2">
        <f t="shared" si="158"/>
        <v>1.3504</v>
      </c>
      <c r="E1346" s="2">
        <f t="shared" si="160"/>
        <v>1.3504000000000003</v>
      </c>
      <c r="F1346" s="2">
        <f t="shared" si="161"/>
        <v>1.3504000000000003</v>
      </c>
      <c r="G1346" s="2">
        <f t="shared" si="163"/>
        <v>1.350698</v>
      </c>
      <c r="H1346" s="2">
        <f t="shared" si="159"/>
        <v>1.3036224999999986</v>
      </c>
      <c r="I1346" s="2">
        <f t="array" ref="I1346">SUMPRODUCT(B1330:B1349, (ROW(B1330:B1349)-ROW(B1330)+1)) / (20*21/2)</f>
        <v>1.3539142857142856</v>
      </c>
      <c r="J1346" s="2">
        <f t="shared" si="162"/>
        <v>1.3494486727729869</v>
      </c>
      <c r="K1346" s="2">
        <f t="shared" si="164"/>
        <v>1.3422916611541613</v>
      </c>
    </row>
    <row r="1347" spans="1:11" ht="13.5" x14ac:dyDescent="0.25">
      <c r="A1347" s="3">
        <f>TITRES_STAT!B1350</f>
        <v>44272</v>
      </c>
      <c r="B1347" s="5">
        <f>TITRES_STAT!D1350</f>
        <v>1.3504</v>
      </c>
      <c r="C1347" s="2">
        <f t="shared" si="157"/>
        <v>0</v>
      </c>
      <c r="D1347" s="2">
        <f t="shared" si="158"/>
        <v>1.3504</v>
      </c>
      <c r="E1347" s="2">
        <f t="shared" si="160"/>
        <v>1.3504000000000003</v>
      </c>
      <c r="F1347" s="2">
        <f t="shared" si="161"/>
        <v>1.3504000000000003</v>
      </c>
      <c r="G1347" s="2">
        <f t="shared" si="163"/>
        <v>1.350846</v>
      </c>
      <c r="H1347" s="2">
        <f t="shared" si="159"/>
        <v>1.3041019999999983</v>
      </c>
      <c r="I1347" s="2">
        <f t="array" ref="I1347">SUMPRODUCT(B1331:B1350, (ROW(B1331:B1350)-ROW(B1331)+1)) / (20*21/2)</f>
        <v>1.357252857142857</v>
      </c>
      <c r="J1347" s="2">
        <f t="shared" si="162"/>
        <v>1.3495392753660356</v>
      </c>
      <c r="K1347" s="2">
        <f t="shared" si="164"/>
        <v>1.3426096352265471</v>
      </c>
    </row>
    <row r="1348" spans="1:11" ht="13.5" x14ac:dyDescent="0.25">
      <c r="A1348" s="3">
        <f>TITRES_STAT!B1351</f>
        <v>44273</v>
      </c>
      <c r="B1348" s="5">
        <f>TITRES_STAT!D1351</f>
        <v>1.3504</v>
      </c>
      <c r="C1348" s="2">
        <f t="shared" ref="C1348:C1411" si="165">B1348-B1347</f>
        <v>0</v>
      </c>
      <c r="D1348" s="2">
        <f t="shared" si="158"/>
        <v>1.3504</v>
      </c>
      <c r="E1348" s="2">
        <f t="shared" si="160"/>
        <v>1.3504000000000003</v>
      </c>
      <c r="F1348" s="2">
        <f t="shared" si="161"/>
        <v>1.3504000000000003</v>
      </c>
      <c r="G1348" s="2">
        <f t="shared" si="163"/>
        <v>1.3509939999999998</v>
      </c>
      <c r="H1348" s="2">
        <f t="shared" si="159"/>
        <v>1.3045814999999983</v>
      </c>
      <c r="I1348" s="2">
        <f t="array" ref="I1348">SUMPRODUCT(B1332:B1351, (ROW(B1332:B1351)-ROW(B1332)+1)) / (20*21/2)</f>
        <v>1.3604157142857141</v>
      </c>
      <c r="J1348" s="2">
        <f t="shared" si="162"/>
        <v>1.3496212491406987</v>
      </c>
      <c r="K1348" s="2">
        <f t="shared" si="164"/>
        <v>1.3429151397274668</v>
      </c>
    </row>
    <row r="1349" spans="1:11" ht="13.5" x14ac:dyDescent="0.25">
      <c r="A1349" s="3">
        <f>TITRES_STAT!B1352</f>
        <v>44274</v>
      </c>
      <c r="B1349" s="5">
        <f>TITRES_STAT!D1352</f>
        <v>1.3873</v>
      </c>
      <c r="C1349" s="2">
        <f t="shared" si="165"/>
        <v>3.6899999999999933E-2</v>
      </c>
      <c r="D1349" s="2">
        <f t="shared" si="158"/>
        <v>1.35778</v>
      </c>
      <c r="E1349" s="2">
        <f t="shared" si="160"/>
        <v>1.3540900000000002</v>
      </c>
      <c r="F1349" s="2">
        <f t="shared" si="161"/>
        <v>1.3522450000000004</v>
      </c>
      <c r="G1349" s="2">
        <f t="shared" si="163"/>
        <v>1.35188</v>
      </c>
      <c r="H1349" s="2">
        <f t="shared" si="159"/>
        <v>1.3052454999999983</v>
      </c>
      <c r="I1349" s="2">
        <f t="array" ref="I1349">SUMPRODUCT(B1333:B1352, (ROW(B1333:B1352)-ROW(B1333)+1)) / (20*21/2)</f>
        <v>1.3634028571428571</v>
      </c>
      <c r="J1349" s="2">
        <f t="shared" si="162"/>
        <v>1.3532097016034894</v>
      </c>
      <c r="K1349" s="2">
        <f t="shared" si="164"/>
        <v>1.3446557224832525</v>
      </c>
    </row>
    <row r="1350" spans="1:11" ht="13.5" x14ac:dyDescent="0.25">
      <c r="A1350" s="3">
        <f>TITRES_STAT!B1353</f>
        <v>44277</v>
      </c>
      <c r="B1350" s="5">
        <f>TITRES_STAT!D1353</f>
        <v>1.3873</v>
      </c>
      <c r="C1350" s="2">
        <f t="shared" si="165"/>
        <v>0</v>
      </c>
      <c r="D1350" s="2">
        <f t="shared" ref="D1350:D1413" si="166">AVERAGE(B1346:B1350)</f>
        <v>1.3651599999999999</v>
      </c>
      <c r="E1350" s="2">
        <f t="shared" si="160"/>
        <v>1.3577800000000002</v>
      </c>
      <c r="F1350" s="2">
        <f t="shared" si="161"/>
        <v>1.3540900000000002</v>
      </c>
      <c r="G1350" s="2">
        <f t="shared" si="163"/>
        <v>1.3527659999999997</v>
      </c>
      <c r="H1350" s="2">
        <f t="shared" si="159"/>
        <v>1.3059094999999983</v>
      </c>
      <c r="I1350" s="2">
        <f t="array" ref="I1350">SUMPRODUCT(B1334:B1353, (ROW(B1334:B1353)-ROW(B1334)+1)) / (20*21/2)</f>
        <v>1.3662142857142856</v>
      </c>
      <c r="J1350" s="2">
        <f t="shared" si="162"/>
        <v>1.3564563966888714</v>
      </c>
      <c r="K1350" s="2">
        <f t="shared" si="164"/>
        <v>1.3463280470917525</v>
      </c>
    </row>
    <row r="1351" spans="1:11" ht="13.5" x14ac:dyDescent="0.25">
      <c r="A1351" s="3">
        <f>TITRES_STAT!B1354</f>
        <v>44278</v>
      </c>
      <c r="B1351" s="5">
        <f>TITRES_STAT!D1354</f>
        <v>1.3873</v>
      </c>
      <c r="C1351" s="2">
        <f t="shared" si="165"/>
        <v>0</v>
      </c>
      <c r="D1351" s="2">
        <f t="shared" si="166"/>
        <v>1.3725399999999999</v>
      </c>
      <c r="E1351" s="2">
        <f t="shared" si="160"/>
        <v>1.3614700000000002</v>
      </c>
      <c r="F1351" s="2">
        <f t="shared" si="161"/>
        <v>1.3559350000000001</v>
      </c>
      <c r="G1351" s="2">
        <f t="shared" si="163"/>
        <v>1.3536519999999999</v>
      </c>
      <c r="H1351" s="2">
        <f t="shared" si="159"/>
        <v>1.3065734999999983</v>
      </c>
      <c r="I1351" s="2">
        <f t="array" ref="I1351">SUMPRODUCT(B1335:B1354, (ROW(B1335:B1354)-ROW(B1335)+1)) / (20*21/2)</f>
        <v>1.3688499999999999</v>
      </c>
      <c r="J1351" s="2">
        <f t="shared" si="162"/>
        <v>1.3593938827185028</v>
      </c>
      <c r="K1351" s="2">
        <f t="shared" si="164"/>
        <v>1.3479347903430563</v>
      </c>
    </row>
    <row r="1352" spans="1:11" ht="13.5" x14ac:dyDescent="0.25">
      <c r="A1352" s="3">
        <f>TITRES_STAT!B1355</f>
        <v>44279</v>
      </c>
      <c r="B1352" s="5">
        <f>TITRES_STAT!D1355</f>
        <v>1.3873</v>
      </c>
      <c r="C1352" s="2">
        <f t="shared" si="165"/>
        <v>0</v>
      </c>
      <c r="D1352" s="2">
        <f t="shared" si="166"/>
        <v>1.3799199999999998</v>
      </c>
      <c r="E1352" s="2">
        <f t="shared" si="160"/>
        <v>1.3651599999999999</v>
      </c>
      <c r="F1352" s="2">
        <f t="shared" si="161"/>
        <v>1.3577800000000002</v>
      </c>
      <c r="G1352" s="2">
        <f t="shared" si="163"/>
        <v>1.3537999999999999</v>
      </c>
      <c r="H1352" s="2">
        <f t="shared" si="159"/>
        <v>1.3072374999999983</v>
      </c>
      <c r="I1352" s="2">
        <f t="array" ref="I1352">SUMPRODUCT(B1336:B1355, (ROW(B1336:B1355)-ROW(B1336)+1)) / (20*21/2)</f>
        <v>1.3713099999999998</v>
      </c>
      <c r="J1352" s="2">
        <f t="shared" si="162"/>
        <v>1.3620516081738836</v>
      </c>
      <c r="K1352" s="2">
        <f t="shared" si="164"/>
        <v>1.3494785240550933</v>
      </c>
    </row>
    <row r="1353" spans="1:11" ht="13.5" x14ac:dyDescent="0.25">
      <c r="A1353" s="3">
        <f>TITRES_STAT!B1356</f>
        <v>44280</v>
      </c>
      <c r="B1353" s="5">
        <f>TITRES_STAT!D1356</f>
        <v>1.3873</v>
      </c>
      <c r="C1353" s="2">
        <f t="shared" si="165"/>
        <v>0</v>
      </c>
      <c r="D1353" s="2">
        <f t="shared" si="166"/>
        <v>1.3873</v>
      </c>
      <c r="E1353" s="2">
        <f t="shared" si="160"/>
        <v>1.3688499999999999</v>
      </c>
      <c r="F1353" s="2">
        <f t="shared" si="161"/>
        <v>1.3596250000000001</v>
      </c>
      <c r="G1353" s="2">
        <f t="shared" si="163"/>
        <v>1.3539479999999999</v>
      </c>
      <c r="H1353" s="2">
        <f t="shared" si="159"/>
        <v>1.3079014999999981</v>
      </c>
      <c r="I1353" s="2">
        <f t="array" ref="I1353">SUMPRODUCT(B1337:B1356, (ROW(B1337:B1356)-ROW(B1337)+1)) / (20*21/2)</f>
        <v>1.3735942857142855</v>
      </c>
      <c r="J1353" s="2">
        <f t="shared" si="162"/>
        <v>1.364456216919228</v>
      </c>
      <c r="K1353" s="2">
        <f t="shared" si="164"/>
        <v>1.3509617191901877</v>
      </c>
    </row>
    <row r="1354" spans="1:11" ht="13.5" x14ac:dyDescent="0.25">
      <c r="A1354" s="3">
        <f>TITRES_STAT!B1357</f>
        <v>44281</v>
      </c>
      <c r="B1354" s="5">
        <f>TITRES_STAT!D1357</f>
        <v>1.3873</v>
      </c>
      <c r="C1354" s="2">
        <f t="shared" si="165"/>
        <v>0</v>
      </c>
      <c r="D1354" s="2">
        <f t="shared" si="166"/>
        <v>1.3873</v>
      </c>
      <c r="E1354" s="2">
        <f t="shared" si="160"/>
        <v>1.3725399999999999</v>
      </c>
      <c r="F1354" s="2">
        <f t="shared" si="161"/>
        <v>1.3614700000000002</v>
      </c>
      <c r="G1354" s="2">
        <f t="shared" si="163"/>
        <v>1.3540960000000002</v>
      </c>
      <c r="H1354" s="2">
        <f t="shared" ref="H1354:H1417" si="167">AVERAGE(B1155:B1354)</f>
        <v>1.3085654999999983</v>
      </c>
      <c r="I1354" s="2">
        <f t="array" ref="I1354">SUMPRODUCT(B1338:B1357, (ROW(B1338:B1357)-ROW(B1338)+1)) / (20*21/2)</f>
        <v>1.3785123809523809</v>
      </c>
      <c r="J1354" s="2">
        <f t="shared" si="162"/>
        <v>1.3666318153078729</v>
      </c>
      <c r="K1354" s="2">
        <f t="shared" si="164"/>
        <v>1.3523867498101803</v>
      </c>
    </row>
    <row r="1355" spans="1:11" ht="13.5" x14ac:dyDescent="0.25">
      <c r="A1355" s="3">
        <f>TITRES_STAT!B1358</f>
        <v>44284</v>
      </c>
      <c r="B1355" s="5">
        <f>TITRES_STAT!D1358</f>
        <v>1.3873</v>
      </c>
      <c r="C1355" s="2">
        <f t="shared" si="165"/>
        <v>0</v>
      </c>
      <c r="D1355" s="2">
        <f t="shared" si="166"/>
        <v>1.3873</v>
      </c>
      <c r="E1355" s="2">
        <f t="shared" si="160"/>
        <v>1.3762299999999998</v>
      </c>
      <c r="F1355" s="2">
        <f t="shared" si="161"/>
        <v>1.3633150000000001</v>
      </c>
      <c r="G1355" s="2">
        <f t="shared" si="163"/>
        <v>1.3535060000000001</v>
      </c>
      <c r="H1355" s="2">
        <f t="shared" si="167"/>
        <v>1.3090449999999982</v>
      </c>
      <c r="I1355" s="2">
        <f t="array" ref="I1355">SUMPRODUCT(B1339:B1358, (ROW(B1339:B1358)-ROW(B1339)+1)) / (20*21/2)</f>
        <v>1.3831142857142857</v>
      </c>
      <c r="J1355" s="2">
        <f t="shared" si="162"/>
        <v>1.3686002138499802</v>
      </c>
      <c r="K1355" s="2">
        <f t="shared" si="164"/>
        <v>1.3537558968764476</v>
      </c>
    </row>
    <row r="1356" spans="1:11" ht="13.5" x14ac:dyDescent="0.25">
      <c r="A1356" s="3">
        <f>TITRES_STAT!B1359</f>
        <v>44285</v>
      </c>
      <c r="B1356" s="5">
        <f>TITRES_STAT!D1359</f>
        <v>1.3873</v>
      </c>
      <c r="C1356" s="2">
        <f t="shared" si="165"/>
        <v>0</v>
      </c>
      <c r="D1356" s="2">
        <f t="shared" si="166"/>
        <v>1.3873</v>
      </c>
      <c r="E1356" s="2">
        <f t="shared" ref="E1356:E1419" si="168">AVERAGE(B1347:B1356)</f>
        <v>1.3799199999999998</v>
      </c>
      <c r="F1356" s="2">
        <f t="shared" si="161"/>
        <v>1.3651599999999999</v>
      </c>
      <c r="G1356" s="2">
        <f t="shared" si="163"/>
        <v>1.3529160000000002</v>
      </c>
      <c r="H1356" s="2">
        <f t="shared" si="167"/>
        <v>1.3095244999999982</v>
      </c>
      <c r="I1356" s="2">
        <f t="array" ref="I1356">SUMPRODUCT(B1340:B1359, (ROW(B1340:B1359)-ROW(B1340)+1)) / (20*21/2)</f>
        <v>1.3838857142857142</v>
      </c>
      <c r="J1356" s="2">
        <f t="shared" si="162"/>
        <v>1.3703811458642678</v>
      </c>
      <c r="K1356" s="2">
        <f t="shared" si="164"/>
        <v>1.3550713519009006</v>
      </c>
    </row>
    <row r="1357" spans="1:11" ht="13.5" x14ac:dyDescent="0.25">
      <c r="A1357" s="3">
        <f>TITRES_STAT!B1360</f>
        <v>44286</v>
      </c>
      <c r="B1357" s="5">
        <f>TITRES_STAT!D1360</f>
        <v>1.4168000000000001</v>
      </c>
      <c r="C1357" s="2">
        <f t="shared" si="165"/>
        <v>2.9500000000000082E-2</v>
      </c>
      <c r="D1357" s="2">
        <f t="shared" si="166"/>
        <v>1.3932</v>
      </c>
      <c r="E1357" s="2">
        <f t="shared" si="168"/>
        <v>1.3865599999999998</v>
      </c>
      <c r="F1357" s="2">
        <f t="shared" si="161"/>
        <v>1.3684800000000001</v>
      </c>
      <c r="G1357" s="2">
        <f t="shared" si="163"/>
        <v>1.3540960000000004</v>
      </c>
      <c r="H1357" s="2">
        <f t="shared" si="167"/>
        <v>1.3101514999999984</v>
      </c>
      <c r="I1357" s="2">
        <f t="array" ref="I1357">SUMPRODUCT(B1341:B1360, (ROW(B1341:B1360)-ROW(B1341)+1)) / (20*21/2)</f>
        <v>1.3880309523809526</v>
      </c>
      <c r="J1357" s="2">
        <f t="shared" si="162"/>
        <v>1.3748019891152901</v>
      </c>
      <c r="K1357" s="2">
        <f t="shared" si="164"/>
        <v>1.3574920831989046</v>
      </c>
    </row>
    <row r="1358" spans="1:11" ht="13.5" x14ac:dyDescent="0.25">
      <c r="A1358" s="3">
        <f>TITRES_STAT!B1361</f>
        <v>44287</v>
      </c>
      <c r="B1358" s="5">
        <f>TITRES_STAT!D1361</f>
        <v>1.4168000000000001</v>
      </c>
      <c r="C1358" s="2">
        <f t="shared" si="165"/>
        <v>0</v>
      </c>
      <c r="D1358" s="2">
        <f t="shared" si="166"/>
        <v>1.3991000000000002</v>
      </c>
      <c r="E1358" s="2">
        <f t="shared" si="168"/>
        <v>1.3932</v>
      </c>
      <c r="F1358" s="2">
        <f t="shared" si="161"/>
        <v>1.3717999999999999</v>
      </c>
      <c r="G1358" s="2">
        <f t="shared" si="163"/>
        <v>1.3555720000000002</v>
      </c>
      <c r="H1358" s="2">
        <f t="shared" si="167"/>
        <v>1.3107784999999987</v>
      </c>
      <c r="I1358" s="2">
        <f t="array" ref="I1358">SUMPRODUCT(B1342:B1361, (ROW(B1342:B1361)-ROW(B1342)+1)) / (20*21/2)</f>
        <v>1.3883457142857143</v>
      </c>
      <c r="J1358" s="2">
        <f t="shared" si="162"/>
        <v>1.3788017996757387</v>
      </c>
      <c r="K1358" s="2">
        <f t="shared" si="164"/>
        <v>1.3598178838577712</v>
      </c>
    </row>
    <row r="1359" spans="1:11" ht="13.5" x14ac:dyDescent="0.25">
      <c r="A1359" s="3">
        <f>TITRES_STAT!B1362</f>
        <v>44288</v>
      </c>
      <c r="B1359" s="5">
        <f>TITRES_STAT!D1362</f>
        <v>1.3798999999999999</v>
      </c>
      <c r="C1359" s="2">
        <f t="shared" si="165"/>
        <v>-3.6900000000000155E-2</v>
      </c>
      <c r="D1359" s="2">
        <f t="shared" si="166"/>
        <v>1.3976200000000001</v>
      </c>
      <c r="E1359" s="2">
        <f t="shared" si="168"/>
        <v>1.39246</v>
      </c>
      <c r="F1359" s="2">
        <f t="shared" si="161"/>
        <v>1.373275</v>
      </c>
      <c r="G1359" s="2">
        <f t="shared" si="163"/>
        <v>1.3563100000000006</v>
      </c>
      <c r="H1359" s="2">
        <f t="shared" si="167"/>
        <v>1.3112209999999989</v>
      </c>
      <c r="I1359" s="2">
        <f t="array" ref="I1359">SUMPRODUCT(B1343:B1362, (ROW(B1343:B1362)-ROW(B1343)+1)) / (20*21/2)</f>
        <v>1.389224761904762</v>
      </c>
      <c r="J1359" s="2">
        <f t="shared" si="162"/>
        <v>1.3789063901828111</v>
      </c>
      <c r="K1359" s="2">
        <f t="shared" si="164"/>
        <v>1.3606054178241331</v>
      </c>
    </row>
    <row r="1360" spans="1:11" ht="13.5" x14ac:dyDescent="0.25">
      <c r="A1360" s="3">
        <f>TITRES_STAT!B1363</f>
        <v>44291</v>
      </c>
      <c r="B1360" s="5">
        <f>TITRES_STAT!D1363</f>
        <v>1.4168000000000001</v>
      </c>
      <c r="C1360" s="2">
        <f t="shared" si="165"/>
        <v>3.6900000000000155E-2</v>
      </c>
      <c r="D1360" s="2">
        <f t="shared" si="166"/>
        <v>1.4035200000000001</v>
      </c>
      <c r="E1360" s="2">
        <f t="shared" si="168"/>
        <v>1.39541</v>
      </c>
      <c r="F1360" s="2">
        <f t="shared" si="161"/>
        <v>1.3765949999999998</v>
      </c>
      <c r="G1360" s="2">
        <f t="shared" si="163"/>
        <v>1.3577860000000006</v>
      </c>
      <c r="H1360" s="2">
        <f t="shared" si="167"/>
        <v>1.311847999999999</v>
      </c>
      <c r="I1360" s="2">
        <f t="array" ref="I1360">SUMPRODUCT(B1344:B1363, (ROW(B1344:B1363)-ROW(B1344)+1)) / (20*21/2)</f>
        <v>1.3899280952380952</v>
      </c>
      <c r="J1360" s="2">
        <f t="shared" si="162"/>
        <v>1.3825153054034958</v>
      </c>
      <c r="K1360" s="2">
        <f t="shared" si="164"/>
        <v>1.3628091269290692</v>
      </c>
    </row>
    <row r="1361" spans="1:11" ht="13.5" x14ac:dyDescent="0.25">
      <c r="A1361" s="3">
        <f>TITRES_STAT!B1364</f>
        <v>44292</v>
      </c>
      <c r="B1361" s="5">
        <f>TITRES_STAT!D1364</f>
        <v>1.3798999999999999</v>
      </c>
      <c r="C1361" s="2">
        <f t="shared" si="165"/>
        <v>-3.6900000000000155E-2</v>
      </c>
      <c r="D1361" s="2">
        <f t="shared" si="166"/>
        <v>1.40204</v>
      </c>
      <c r="E1361" s="2">
        <f t="shared" si="168"/>
        <v>1.3946699999999999</v>
      </c>
      <c r="F1361" s="2">
        <f t="shared" si="161"/>
        <v>1.3780699999999997</v>
      </c>
      <c r="G1361" s="2">
        <f t="shared" si="163"/>
        <v>1.3585240000000007</v>
      </c>
      <c r="H1361" s="2">
        <f t="shared" si="167"/>
        <v>1.3122904999999991</v>
      </c>
      <c r="I1361" s="2">
        <f t="array" ref="I1361">SUMPRODUCT(B1345:B1364, (ROW(B1345:B1364)-ROW(B1345)+1)) / (20*21/2)</f>
        <v>1.3904557142857139</v>
      </c>
      <c r="J1361" s="2">
        <f t="shared" si="162"/>
        <v>1.3822662286984009</v>
      </c>
      <c r="K1361" s="2">
        <f t="shared" si="164"/>
        <v>1.3634793572455763</v>
      </c>
    </row>
    <row r="1362" spans="1:11" ht="13.5" x14ac:dyDescent="0.25">
      <c r="A1362" s="3">
        <f>TITRES_STAT!B1365</f>
        <v>44293</v>
      </c>
      <c r="B1362" s="5">
        <f>TITRES_STAT!D1365</f>
        <v>1.3873</v>
      </c>
      <c r="C1362" s="2">
        <f t="shared" si="165"/>
        <v>7.4000000000000732E-3</v>
      </c>
      <c r="D1362" s="2">
        <f t="shared" si="166"/>
        <v>1.3961399999999999</v>
      </c>
      <c r="E1362" s="2">
        <f t="shared" si="168"/>
        <v>1.3946699999999999</v>
      </c>
      <c r="F1362" s="2">
        <f t="shared" si="161"/>
        <v>1.3799149999999998</v>
      </c>
      <c r="G1362" s="2">
        <f t="shared" si="163"/>
        <v>1.3594100000000009</v>
      </c>
      <c r="H1362" s="2">
        <f t="shared" si="167"/>
        <v>1.3127699999999991</v>
      </c>
      <c r="I1362" s="2">
        <f t="array" ref="I1362">SUMPRODUCT(B1346:B1365, (ROW(B1346:B1365)-ROW(B1346)+1)) / (20*21/2)</f>
        <v>1.3908076190476188</v>
      </c>
      <c r="J1362" s="2">
        <f t="shared" si="162"/>
        <v>1.3827456354890293</v>
      </c>
      <c r="K1362" s="2">
        <f t="shared" si="164"/>
        <v>1.364413500098691</v>
      </c>
    </row>
    <row r="1363" spans="1:11" ht="13.5" x14ac:dyDescent="0.25">
      <c r="A1363" s="3">
        <f>TITRES_STAT!B1366</f>
        <v>44294</v>
      </c>
      <c r="B1363" s="5">
        <f>TITRES_STAT!D1366</f>
        <v>1.3873</v>
      </c>
      <c r="C1363" s="2">
        <f t="shared" si="165"/>
        <v>0</v>
      </c>
      <c r="D1363" s="2">
        <f t="shared" si="166"/>
        <v>1.3902399999999999</v>
      </c>
      <c r="E1363" s="2">
        <f t="shared" si="168"/>
        <v>1.3946700000000001</v>
      </c>
      <c r="F1363" s="2">
        <f t="shared" si="161"/>
        <v>1.3817599999999997</v>
      </c>
      <c r="G1363" s="2">
        <f t="shared" si="163"/>
        <v>1.3602960000000008</v>
      </c>
      <c r="H1363" s="2">
        <f t="shared" si="167"/>
        <v>1.3132494999999986</v>
      </c>
      <c r="I1363" s="2">
        <f t="array" ref="I1363">SUMPRODUCT(B1347:B1366, (ROW(B1347:B1366)-ROW(B1347)+1)) / (20*21/2)</f>
        <v>1.3916885714285714</v>
      </c>
      <c r="J1363" s="2">
        <f t="shared" si="162"/>
        <v>1.3831793844900742</v>
      </c>
      <c r="K1363" s="2">
        <f t="shared" si="164"/>
        <v>1.3653110098987422</v>
      </c>
    </row>
    <row r="1364" spans="1:11" ht="13.5" x14ac:dyDescent="0.25">
      <c r="A1364" s="3">
        <f>TITRES_STAT!B1367</f>
        <v>44298</v>
      </c>
      <c r="B1364" s="5">
        <f>TITRES_STAT!D1367</f>
        <v>1.3873</v>
      </c>
      <c r="C1364" s="2">
        <f t="shared" si="165"/>
        <v>0</v>
      </c>
      <c r="D1364" s="2">
        <f t="shared" si="166"/>
        <v>1.3917199999999998</v>
      </c>
      <c r="E1364" s="2">
        <f t="shared" si="168"/>
        <v>1.3946699999999999</v>
      </c>
      <c r="F1364" s="2">
        <f t="shared" ref="F1364:F1427" si="169">AVERAGE(B1345:B1364)</f>
        <v>1.3836049999999998</v>
      </c>
      <c r="G1364" s="2">
        <f t="shared" si="163"/>
        <v>1.3611820000000006</v>
      </c>
      <c r="H1364" s="2">
        <f t="shared" si="167"/>
        <v>1.3137289999999984</v>
      </c>
      <c r="I1364" s="2">
        <f t="array" ref="I1364">SUMPRODUCT(B1348:B1367, (ROW(B1348:B1367)-ROW(B1348)+1)) / (20*21/2)</f>
        <v>1.3923585714285716</v>
      </c>
      <c r="J1364" s="2">
        <f t="shared" si="162"/>
        <v>1.3835718240624482</v>
      </c>
      <c r="K1364" s="2">
        <f t="shared" si="164"/>
        <v>1.3661733232360465</v>
      </c>
    </row>
    <row r="1365" spans="1:11" ht="13.5" x14ac:dyDescent="0.25">
      <c r="A1365" s="3">
        <f>TITRES_STAT!B1368</f>
        <v>44299</v>
      </c>
      <c r="B1365" s="5">
        <f>TITRES_STAT!D1368</f>
        <v>1.3873</v>
      </c>
      <c r="C1365" s="2">
        <f t="shared" si="165"/>
        <v>0</v>
      </c>
      <c r="D1365" s="2">
        <f t="shared" si="166"/>
        <v>1.3858199999999998</v>
      </c>
      <c r="E1365" s="2">
        <f t="shared" si="168"/>
        <v>1.3946700000000001</v>
      </c>
      <c r="F1365" s="2">
        <f t="shared" si="169"/>
        <v>1.3854499999999996</v>
      </c>
      <c r="G1365" s="2">
        <f t="shared" si="163"/>
        <v>1.3620680000000007</v>
      </c>
      <c r="H1365" s="2">
        <f t="shared" si="167"/>
        <v>1.3140239999999981</v>
      </c>
      <c r="I1365" s="2">
        <f t="array" ref="I1365">SUMPRODUCT(B1349:B1368, (ROW(B1349:B1368)-ROW(B1349)+1)) / (20*21/2)</f>
        <v>1.3928176190476189</v>
      </c>
      <c r="J1365" s="2">
        <f t="shared" ref="J1365:J1428" si="170">$J$4*B1365+J1364*(1-$J$4)</f>
        <v>1.3839268884374532</v>
      </c>
      <c r="K1365" s="2">
        <f t="shared" si="164"/>
        <v>1.3670018203640446</v>
      </c>
    </row>
    <row r="1366" spans="1:11" ht="13.5" x14ac:dyDescent="0.25">
      <c r="A1366" s="3">
        <f>TITRES_STAT!B1369</f>
        <v>44300</v>
      </c>
      <c r="B1366" s="5">
        <f>TITRES_STAT!D1369</f>
        <v>1.3947000000000001</v>
      </c>
      <c r="C1366" s="2">
        <f t="shared" si="165"/>
        <v>7.4000000000000732E-3</v>
      </c>
      <c r="D1366" s="2">
        <f t="shared" si="166"/>
        <v>1.3887800000000001</v>
      </c>
      <c r="E1366" s="2">
        <f t="shared" si="168"/>
        <v>1.39541</v>
      </c>
      <c r="F1366" s="2">
        <f t="shared" si="169"/>
        <v>1.3876649999999997</v>
      </c>
      <c r="G1366" s="2">
        <f t="shared" si="163"/>
        <v>1.3632480000000009</v>
      </c>
      <c r="H1366" s="2">
        <f t="shared" si="167"/>
        <v>1.3143559999999983</v>
      </c>
      <c r="I1366" s="2">
        <f t="array" ref="I1366">SUMPRODUCT(B1350:B1369, (ROW(B1350:B1369)-ROW(B1350)+1)) / (20*21/2)</f>
        <v>1.3930657142857144</v>
      </c>
      <c r="J1366" s="2">
        <f t="shared" si="170"/>
        <v>1.3849528990624578</v>
      </c>
      <c r="K1366" s="2">
        <f t="shared" si="164"/>
        <v>1.3680880234870232</v>
      </c>
    </row>
    <row r="1367" spans="1:11" ht="13.5" x14ac:dyDescent="0.25">
      <c r="A1367" s="3">
        <f>TITRES_STAT!B1370</f>
        <v>44301</v>
      </c>
      <c r="B1367" s="5">
        <f>TITRES_STAT!D1370</f>
        <v>1.3947000000000001</v>
      </c>
      <c r="C1367" s="2">
        <f t="shared" si="165"/>
        <v>0</v>
      </c>
      <c r="D1367" s="2">
        <f t="shared" si="166"/>
        <v>1.3902600000000001</v>
      </c>
      <c r="E1367" s="2">
        <f t="shared" si="168"/>
        <v>1.3932</v>
      </c>
      <c r="F1367" s="2">
        <f t="shared" si="169"/>
        <v>1.3898799999999998</v>
      </c>
      <c r="G1367" s="2">
        <f t="shared" si="163"/>
        <v>1.3644280000000009</v>
      </c>
      <c r="H1367" s="2">
        <f t="shared" si="167"/>
        <v>1.3146879999999981</v>
      </c>
      <c r="I1367" s="2">
        <f t="array" ref="I1367">SUMPRODUCT(B1351:B1370, (ROW(B1351:B1370)-ROW(B1351)+1)) / (20*21/2)</f>
        <v>1.3932785714285716</v>
      </c>
      <c r="J1367" s="2">
        <f t="shared" si="170"/>
        <v>1.3858811943898428</v>
      </c>
      <c r="K1367" s="2">
        <f t="shared" si="164"/>
        <v>1.3691316304091008</v>
      </c>
    </row>
    <row r="1368" spans="1:11" ht="13.5" x14ac:dyDescent="0.25">
      <c r="A1368" s="3">
        <f>TITRES_STAT!B1371</f>
        <v>44302</v>
      </c>
      <c r="B1368" s="5">
        <f>TITRES_STAT!D1371</f>
        <v>1.3947000000000001</v>
      </c>
      <c r="C1368" s="2">
        <f t="shared" si="165"/>
        <v>0</v>
      </c>
      <c r="D1368" s="2">
        <f t="shared" si="166"/>
        <v>1.39174</v>
      </c>
      <c r="E1368" s="2">
        <f t="shared" si="168"/>
        <v>1.3909899999999999</v>
      </c>
      <c r="F1368" s="2">
        <f t="shared" si="169"/>
        <v>1.3920949999999999</v>
      </c>
      <c r="G1368" s="2">
        <f t="shared" si="163"/>
        <v>1.365608000000001</v>
      </c>
      <c r="H1368" s="2">
        <f t="shared" si="167"/>
        <v>1.3150199999999981</v>
      </c>
      <c r="I1368" s="2">
        <f t="array" ref="I1368">SUMPRODUCT(B1352:B1371, (ROW(B1352:B1371)-ROW(B1352)+1)) / (20*21/2)</f>
        <v>1.3934561904761906</v>
      </c>
      <c r="J1368" s="2">
        <f t="shared" si="170"/>
        <v>1.3867210806384294</v>
      </c>
      <c r="K1368" s="2">
        <f t="shared" si="164"/>
        <v>1.3701343115695281</v>
      </c>
    </row>
    <row r="1369" spans="1:11" ht="13.5" x14ac:dyDescent="0.25">
      <c r="A1369" s="3">
        <f>TITRES_STAT!B1372</f>
        <v>44305</v>
      </c>
      <c r="B1369" s="5">
        <f>TITRES_STAT!D1372</f>
        <v>1.3947000000000001</v>
      </c>
      <c r="C1369" s="2">
        <f t="shared" si="165"/>
        <v>0</v>
      </c>
      <c r="D1369" s="2">
        <f t="shared" si="166"/>
        <v>1.3932200000000001</v>
      </c>
      <c r="E1369" s="2">
        <f t="shared" si="168"/>
        <v>1.3924700000000001</v>
      </c>
      <c r="F1369" s="2">
        <f t="shared" si="169"/>
        <v>1.3924650000000001</v>
      </c>
      <c r="G1369" s="2">
        <f t="shared" si="163"/>
        <v>1.366788000000001</v>
      </c>
      <c r="H1369" s="2">
        <f t="shared" si="167"/>
        <v>1.3153519999999983</v>
      </c>
      <c r="I1369" s="2">
        <f t="array" ref="I1369">SUMPRODUCT(B1353:B1372, (ROW(B1353:B1372)-ROW(B1353)+1)) / (20*21/2)</f>
        <v>1.3971128571428573</v>
      </c>
      <c r="J1369" s="2">
        <f t="shared" si="170"/>
        <v>1.3874809777204837</v>
      </c>
      <c r="K1369" s="2">
        <f t="shared" si="164"/>
        <v>1.3710976719001349</v>
      </c>
    </row>
    <row r="1370" spans="1:11" ht="13.5" x14ac:dyDescent="0.25">
      <c r="A1370" s="3">
        <f>TITRES_STAT!B1373</f>
        <v>44306</v>
      </c>
      <c r="B1370" s="5">
        <f>TITRES_STAT!D1373</f>
        <v>1.3947000000000001</v>
      </c>
      <c r="C1370" s="2">
        <f t="shared" si="165"/>
        <v>0</v>
      </c>
      <c r="D1370" s="2">
        <f t="shared" si="166"/>
        <v>1.3947000000000001</v>
      </c>
      <c r="E1370" s="2">
        <f t="shared" si="168"/>
        <v>1.3902600000000001</v>
      </c>
      <c r="F1370" s="2">
        <f t="shared" si="169"/>
        <v>1.392835</v>
      </c>
      <c r="G1370" s="2">
        <f t="shared" si="163"/>
        <v>1.367968000000001</v>
      </c>
      <c r="H1370" s="2">
        <f t="shared" si="167"/>
        <v>1.3156839999999985</v>
      </c>
      <c r="I1370" s="2">
        <f t="array" ref="I1370">SUMPRODUCT(B1354:B1373, (ROW(B1354:B1373)-ROW(B1354)+1)) / (20*21/2)</f>
        <v>1.4012633333333335</v>
      </c>
      <c r="J1370" s="2">
        <f t="shared" si="170"/>
        <v>1.3881685036518663</v>
      </c>
      <c r="K1370" s="2">
        <f t="shared" si="164"/>
        <v>1.3720232533942471</v>
      </c>
    </row>
    <row r="1371" spans="1:11" ht="13.5" x14ac:dyDescent="0.25">
      <c r="A1371" s="3">
        <f>TITRES_STAT!B1374</f>
        <v>44307</v>
      </c>
      <c r="B1371" s="5">
        <f>TITRES_STAT!D1374</f>
        <v>1.3947000000000001</v>
      </c>
      <c r="C1371" s="2">
        <f t="shared" si="165"/>
        <v>0</v>
      </c>
      <c r="D1371" s="2">
        <f t="shared" si="166"/>
        <v>1.3947000000000001</v>
      </c>
      <c r="E1371" s="2">
        <f t="shared" si="168"/>
        <v>1.39174</v>
      </c>
      <c r="F1371" s="2">
        <f t="shared" si="169"/>
        <v>1.393205</v>
      </c>
      <c r="G1371" s="2">
        <f t="shared" si="163"/>
        <v>1.3691480000000009</v>
      </c>
      <c r="H1371" s="2">
        <f t="shared" si="167"/>
        <v>1.3160159999999985</v>
      </c>
      <c r="I1371" s="2">
        <f t="array" ref="I1371">SUMPRODUCT(B1355:B1374, (ROW(B1355:B1374)-ROW(B1355)+1)) / (20*21/2)</f>
        <v>1.408681904761905</v>
      </c>
      <c r="J1371" s="2">
        <f t="shared" si="170"/>
        <v>1.3887905509231173</v>
      </c>
      <c r="K1371" s="2">
        <f t="shared" si="164"/>
        <v>1.372912537574865</v>
      </c>
    </row>
    <row r="1372" spans="1:11" ht="13.5" x14ac:dyDescent="0.25">
      <c r="A1372" s="3">
        <f>TITRES_STAT!B1375</f>
        <v>44308</v>
      </c>
      <c r="B1372" s="5">
        <f>TITRES_STAT!D1375</f>
        <v>1.4316</v>
      </c>
      <c r="C1372" s="2">
        <f t="shared" si="165"/>
        <v>3.6899999999999933E-2</v>
      </c>
      <c r="D1372" s="2">
        <f t="shared" si="166"/>
        <v>1.4020800000000002</v>
      </c>
      <c r="E1372" s="2">
        <f t="shared" si="168"/>
        <v>1.3961700000000001</v>
      </c>
      <c r="F1372" s="2">
        <f t="shared" si="169"/>
        <v>1.3954200000000001</v>
      </c>
      <c r="G1372" s="2">
        <f t="shared" si="163"/>
        <v>1.371066000000001</v>
      </c>
      <c r="H1372" s="2">
        <f t="shared" si="167"/>
        <v>1.3165324999999983</v>
      </c>
      <c r="I1372" s="2">
        <f t="array" ref="I1372">SUMPRODUCT(B1356:B1375, (ROW(B1356:B1375)-ROW(B1356)+1)) / (20*21/2)</f>
        <v>1.422002380952381</v>
      </c>
      <c r="J1372" s="2">
        <f t="shared" si="170"/>
        <v>1.3928676413113918</v>
      </c>
      <c r="K1372" s="2">
        <f t="shared" si="164"/>
        <v>1.3752140066895762</v>
      </c>
    </row>
    <row r="1373" spans="1:11" ht="13.5" x14ac:dyDescent="0.25">
      <c r="A1373" s="3">
        <f>TITRES_STAT!B1376</f>
        <v>44309</v>
      </c>
      <c r="B1373" s="5">
        <f>TITRES_STAT!D1376</f>
        <v>1.4390000000000001</v>
      </c>
      <c r="C1373" s="2">
        <f t="shared" si="165"/>
        <v>7.4000000000000732E-3</v>
      </c>
      <c r="D1373" s="2">
        <f t="shared" si="166"/>
        <v>1.4109400000000001</v>
      </c>
      <c r="E1373" s="2">
        <f t="shared" si="168"/>
        <v>1.40134</v>
      </c>
      <c r="F1373" s="2">
        <f t="shared" si="169"/>
        <v>1.3980049999999999</v>
      </c>
      <c r="G1373" s="2">
        <f t="shared" si="163"/>
        <v>1.3731320000000011</v>
      </c>
      <c r="H1373" s="2">
        <f t="shared" si="167"/>
        <v>1.3170859999999989</v>
      </c>
      <c r="I1373" s="2">
        <f t="array" ref="I1373">SUMPRODUCT(B1357:B1376, (ROW(B1357:B1376)-ROW(B1357)+1)) / (20*21/2)</f>
        <v>1.434584761904762</v>
      </c>
      <c r="J1373" s="2">
        <f t="shared" si="170"/>
        <v>1.3972611992817354</v>
      </c>
      <c r="K1373" s="2">
        <f t="shared" si="164"/>
        <v>1.3777154181919458</v>
      </c>
    </row>
    <row r="1374" spans="1:11" ht="13.5" x14ac:dyDescent="0.25">
      <c r="A1374" s="3">
        <f>TITRES_STAT!B1377</f>
        <v>44312</v>
      </c>
      <c r="B1374" s="5">
        <f>TITRES_STAT!D1377</f>
        <v>1.4759</v>
      </c>
      <c r="C1374" s="2">
        <f t="shared" si="165"/>
        <v>3.6899999999999933E-2</v>
      </c>
      <c r="D1374" s="2">
        <f t="shared" si="166"/>
        <v>1.4271800000000001</v>
      </c>
      <c r="E1374" s="2">
        <f t="shared" si="168"/>
        <v>1.4102000000000001</v>
      </c>
      <c r="F1374" s="2">
        <f t="shared" si="169"/>
        <v>1.4024349999999999</v>
      </c>
      <c r="G1374" s="2">
        <f t="shared" si="163"/>
        <v>1.3756420000000009</v>
      </c>
      <c r="H1374" s="2">
        <f t="shared" si="167"/>
        <v>1.3178239999999988</v>
      </c>
      <c r="I1374" s="2">
        <f t="array" ref="I1374">SUMPRODUCT(B1358:B1377, (ROW(B1358:B1377)-ROW(B1358)+1)) / (20*21/2)</f>
        <v>1.4506480952380956</v>
      </c>
      <c r="J1374" s="2">
        <f t="shared" si="170"/>
        <v>1.404750608873951</v>
      </c>
      <c r="K1374" s="2">
        <f t="shared" si="164"/>
        <v>1.3815657939491246</v>
      </c>
    </row>
    <row r="1375" spans="1:11" ht="13.5" x14ac:dyDescent="0.25">
      <c r="A1375" s="3">
        <f>TITRES_STAT!B1378</f>
        <v>44313</v>
      </c>
      <c r="B1375" s="5">
        <f>TITRES_STAT!D1378</f>
        <v>1.5423</v>
      </c>
      <c r="C1375" s="2">
        <f t="shared" si="165"/>
        <v>6.6400000000000015E-2</v>
      </c>
      <c r="D1375" s="2">
        <f t="shared" si="166"/>
        <v>1.4567000000000001</v>
      </c>
      <c r="E1375" s="2">
        <f t="shared" si="168"/>
        <v>1.4256999999999997</v>
      </c>
      <c r="F1375" s="2">
        <f t="shared" si="169"/>
        <v>1.410185</v>
      </c>
      <c r="G1375" s="2">
        <f t="shared" si="163"/>
        <v>1.3794800000000007</v>
      </c>
      <c r="H1375" s="2">
        <f t="shared" si="167"/>
        <v>1.3188939999999991</v>
      </c>
      <c r="I1375" s="2">
        <f t="array" ref="I1375">SUMPRODUCT(B1359:B1378, (ROW(B1359:B1378)-ROW(B1359)+1)) / (20*21/2)</f>
        <v>1.4659028571428572</v>
      </c>
      <c r="J1375" s="2">
        <f t="shared" si="170"/>
        <v>1.4178505508859556</v>
      </c>
      <c r="K1375" s="2">
        <f t="shared" si="164"/>
        <v>1.3878690961471982</v>
      </c>
    </row>
    <row r="1376" spans="1:11" ht="13.5" x14ac:dyDescent="0.25">
      <c r="A1376" s="3">
        <f>TITRES_STAT!B1379</f>
        <v>44314</v>
      </c>
      <c r="B1376" s="5">
        <f>TITRES_STAT!D1379</f>
        <v>1.5423</v>
      </c>
      <c r="C1376" s="2">
        <f t="shared" si="165"/>
        <v>0</v>
      </c>
      <c r="D1376" s="2">
        <f t="shared" si="166"/>
        <v>1.4862199999999999</v>
      </c>
      <c r="E1376" s="2">
        <f t="shared" si="168"/>
        <v>1.4404600000000003</v>
      </c>
      <c r="F1376" s="2">
        <f t="shared" si="169"/>
        <v>1.4179350000000002</v>
      </c>
      <c r="G1376" s="2">
        <f t="shared" si="163"/>
        <v>1.3833180000000009</v>
      </c>
      <c r="H1376" s="2">
        <f t="shared" si="167"/>
        <v>1.3199639999999995</v>
      </c>
      <c r="I1376" s="2">
        <f t="array" ref="I1376">SUMPRODUCT(B1360:B1379, (ROW(B1360:B1379)-ROW(B1360)+1)) / (20*21/2)</f>
        <v>1.4803490476190475</v>
      </c>
      <c r="J1376" s="2">
        <f t="shared" si="170"/>
        <v>1.4297028793730073</v>
      </c>
      <c r="K1376" s="2">
        <f t="shared" si="164"/>
        <v>1.3939252100237787</v>
      </c>
    </row>
    <row r="1377" spans="1:11" ht="13.5" x14ac:dyDescent="0.25">
      <c r="A1377" s="3">
        <f>TITRES_STAT!B1380</f>
        <v>44315</v>
      </c>
      <c r="B1377" s="5">
        <f>TITRES_STAT!D1380</f>
        <v>1.5866</v>
      </c>
      <c r="C1377" s="2">
        <f t="shared" si="165"/>
        <v>4.4300000000000006E-2</v>
      </c>
      <c r="D1377" s="2">
        <f t="shared" si="166"/>
        <v>1.51722</v>
      </c>
      <c r="E1377" s="2">
        <f t="shared" si="168"/>
        <v>1.4596500000000003</v>
      </c>
      <c r="F1377" s="2">
        <f t="shared" si="169"/>
        <v>1.4264250000000001</v>
      </c>
      <c r="G1377" s="2">
        <f t="shared" si="163"/>
        <v>1.3880420000000009</v>
      </c>
      <c r="H1377" s="2">
        <f t="shared" si="167"/>
        <v>1.3212554999999992</v>
      </c>
      <c r="I1377" s="2">
        <f t="array" ref="I1377">SUMPRODUCT(B1361:B1380, (ROW(B1361:B1380)-ROW(B1361)+1)) / (20*21/2)</f>
        <v>1.4938109523809522</v>
      </c>
      <c r="J1377" s="2">
        <f t="shared" si="170"/>
        <v>1.4446454622898637</v>
      </c>
      <c r="K1377" s="2">
        <f t="shared" si="164"/>
        <v>1.4014810841404932</v>
      </c>
    </row>
    <row r="1378" spans="1:11" ht="13.5" x14ac:dyDescent="0.25">
      <c r="A1378" s="3">
        <f>TITRES_STAT!B1381</f>
        <v>44316</v>
      </c>
      <c r="B1378" s="5">
        <f>TITRES_STAT!D1381</f>
        <v>1.5866</v>
      </c>
      <c r="C1378" s="2">
        <f t="shared" si="165"/>
        <v>0</v>
      </c>
      <c r="D1378" s="2">
        <f t="shared" si="166"/>
        <v>1.54674</v>
      </c>
      <c r="E1378" s="2">
        <f t="shared" si="168"/>
        <v>1.4788400000000004</v>
      </c>
      <c r="F1378" s="2">
        <f t="shared" si="169"/>
        <v>1.4349150000000002</v>
      </c>
      <c r="G1378" s="2">
        <f t="shared" si="163"/>
        <v>1.3927660000000011</v>
      </c>
      <c r="H1378" s="2">
        <f t="shared" si="167"/>
        <v>1.3225469999999993</v>
      </c>
      <c r="I1378" s="2">
        <f t="array" ref="I1378">SUMPRODUCT(B1362:B1381, (ROW(B1362:B1381)-ROW(B1362)+1)) / (20*21/2)</f>
        <v>1.5022452380952382</v>
      </c>
      <c r="J1378" s="2">
        <f t="shared" si="170"/>
        <v>1.4581649420717815</v>
      </c>
      <c r="K1378" s="2">
        <f t="shared" si="164"/>
        <v>1.408740649468317</v>
      </c>
    </row>
    <row r="1379" spans="1:11" ht="13.5" x14ac:dyDescent="0.25">
      <c r="A1379" s="3">
        <f>TITRES_STAT!B1382</f>
        <v>44319</v>
      </c>
      <c r="B1379" s="5">
        <f>TITRES_STAT!D1382</f>
        <v>1.5866</v>
      </c>
      <c r="C1379" s="2">
        <f t="shared" si="165"/>
        <v>0</v>
      </c>
      <c r="D1379" s="2">
        <f t="shared" si="166"/>
        <v>1.5688799999999998</v>
      </c>
      <c r="E1379" s="2">
        <f t="shared" si="168"/>
        <v>1.4980300000000004</v>
      </c>
      <c r="F1379" s="2">
        <f t="shared" si="169"/>
        <v>1.4452500000000001</v>
      </c>
      <c r="G1379" s="2">
        <f t="shared" si="163"/>
        <v>1.397490000000001</v>
      </c>
      <c r="H1379" s="2">
        <f t="shared" si="167"/>
        <v>1.323838499999999</v>
      </c>
      <c r="I1379" s="2">
        <f t="array" ref="I1379">SUMPRODUCT(B1363:B1382, (ROW(B1363:B1382)-ROW(B1363)+1)) / (20*21/2)</f>
        <v>1.5099061904761906</v>
      </c>
      <c r="J1379" s="2">
        <f t="shared" si="170"/>
        <v>1.4703968523506594</v>
      </c>
      <c r="K1379" s="2">
        <f t="shared" si="164"/>
        <v>1.4157155259597556</v>
      </c>
    </row>
    <row r="1380" spans="1:11" ht="13.5" x14ac:dyDescent="0.25">
      <c r="A1380" s="3">
        <f>TITRES_STAT!B1383</f>
        <v>44320</v>
      </c>
      <c r="B1380" s="5">
        <f>TITRES_STAT!D1383</f>
        <v>1.5866</v>
      </c>
      <c r="C1380" s="2">
        <f t="shared" si="165"/>
        <v>0</v>
      </c>
      <c r="D1380" s="2">
        <f t="shared" si="166"/>
        <v>1.5777399999999999</v>
      </c>
      <c r="E1380" s="2">
        <f t="shared" si="168"/>
        <v>1.5172200000000005</v>
      </c>
      <c r="F1380" s="2">
        <f t="shared" si="169"/>
        <v>1.4537400000000003</v>
      </c>
      <c r="G1380" s="2">
        <f t="shared" si="163"/>
        <v>1.402214000000001</v>
      </c>
      <c r="H1380" s="2">
        <f t="shared" si="167"/>
        <v>1.3251299999999988</v>
      </c>
      <c r="I1380" s="2">
        <f t="array" ref="I1380">SUMPRODUCT(B1364:B1383, (ROW(B1364:B1383)-ROW(B1364)+1)) / (20*21/2)</f>
        <v>1.5168290476190474</v>
      </c>
      <c r="J1380" s="2">
        <f t="shared" si="170"/>
        <v>1.4814638187934537</v>
      </c>
      <c r="K1380" s="2">
        <f t="shared" si="164"/>
        <v>1.4224168778829025</v>
      </c>
    </row>
    <row r="1381" spans="1:11" ht="13.5" x14ac:dyDescent="0.25">
      <c r="A1381" s="3">
        <f>TITRES_STAT!B1384</f>
        <v>44321</v>
      </c>
      <c r="B1381" s="5">
        <f>TITRES_STAT!D1384</f>
        <v>1.5423</v>
      </c>
      <c r="C1381" s="2">
        <f t="shared" si="165"/>
        <v>-4.4300000000000006E-2</v>
      </c>
      <c r="D1381" s="2">
        <f t="shared" si="166"/>
        <v>1.5777399999999999</v>
      </c>
      <c r="E1381" s="2">
        <f t="shared" si="168"/>
        <v>1.5319800000000001</v>
      </c>
      <c r="F1381" s="2">
        <f t="shared" si="169"/>
        <v>1.4618600000000002</v>
      </c>
      <c r="G1381" s="2">
        <f t="shared" si="163"/>
        <v>1.4060520000000007</v>
      </c>
      <c r="H1381" s="2">
        <f t="shared" si="167"/>
        <v>1.3261999999999992</v>
      </c>
      <c r="I1381" s="2">
        <f t="array" ref="I1381">SUMPRODUCT(B1365:B1384, (ROW(B1365:B1384)-ROW(B1365)+1)) / (20*21/2)</f>
        <v>1.5230138095238095</v>
      </c>
      <c r="J1381" s="2">
        <f t="shared" si="170"/>
        <v>1.4872577408131247</v>
      </c>
      <c r="K1381" s="2">
        <f t="shared" si="164"/>
        <v>1.4271181767894554</v>
      </c>
    </row>
    <row r="1382" spans="1:11" ht="13.5" x14ac:dyDescent="0.25">
      <c r="A1382" s="3">
        <f>TITRES_STAT!B1385</f>
        <v>44322</v>
      </c>
      <c r="B1382" s="5">
        <f>TITRES_STAT!D1385</f>
        <v>1.5423</v>
      </c>
      <c r="C1382" s="2">
        <f t="shared" si="165"/>
        <v>0</v>
      </c>
      <c r="D1382" s="2">
        <f t="shared" si="166"/>
        <v>1.5688800000000001</v>
      </c>
      <c r="E1382" s="2">
        <f t="shared" si="168"/>
        <v>1.5430500000000003</v>
      </c>
      <c r="F1382" s="2">
        <f t="shared" si="169"/>
        <v>1.4696100000000003</v>
      </c>
      <c r="G1382" s="2">
        <f t="shared" si="163"/>
        <v>1.4098900000000005</v>
      </c>
      <c r="H1382" s="2">
        <f t="shared" si="167"/>
        <v>1.3272699999999995</v>
      </c>
      <c r="I1382" s="2">
        <f t="array" ref="I1382">SUMPRODUCT(B1366:B1385, (ROW(B1366:B1385)-ROW(B1366)+1)) / (20*21/2)</f>
        <v>1.5284604761904761</v>
      </c>
      <c r="J1382" s="2">
        <f t="shared" si="170"/>
        <v>1.4924998607356843</v>
      </c>
      <c r="K1382" s="2">
        <f t="shared" si="164"/>
        <v>1.4316351110330061</v>
      </c>
    </row>
    <row r="1383" spans="1:11" ht="13.5" x14ac:dyDescent="0.25">
      <c r="A1383" s="3">
        <f>TITRES_STAT!B1386</f>
        <v>44323</v>
      </c>
      <c r="B1383" s="5">
        <f>TITRES_STAT!D1386</f>
        <v>1.5423</v>
      </c>
      <c r="C1383" s="2">
        <f t="shared" si="165"/>
        <v>0</v>
      </c>
      <c r="D1383" s="2">
        <f t="shared" si="166"/>
        <v>1.5600200000000002</v>
      </c>
      <c r="E1383" s="2">
        <f t="shared" si="168"/>
        <v>1.5533800000000002</v>
      </c>
      <c r="F1383" s="2">
        <f t="shared" si="169"/>
        <v>1.4773600000000005</v>
      </c>
      <c r="G1383" s="2">
        <f t="shared" si="163"/>
        <v>1.4137280000000001</v>
      </c>
      <c r="H1383" s="2">
        <f t="shared" si="167"/>
        <v>1.3283399999999999</v>
      </c>
      <c r="I1383" s="2">
        <f t="array" ref="I1383">SUMPRODUCT(B1367:B1386, (ROW(B1367:B1386)-ROW(B1367)+1)) / (20*21/2)</f>
        <v>1.5331690476190478</v>
      </c>
      <c r="J1383" s="2">
        <f t="shared" si="170"/>
        <v>1.4972427311418097</v>
      </c>
      <c r="K1383" s="2">
        <f t="shared" si="164"/>
        <v>1.4359749106003392</v>
      </c>
    </row>
    <row r="1384" spans="1:11" ht="13.5" x14ac:dyDescent="0.25">
      <c r="A1384" s="3">
        <f>TITRES_STAT!B1387</f>
        <v>44326</v>
      </c>
      <c r="B1384" s="5">
        <f>TITRES_STAT!D1387</f>
        <v>1.5423</v>
      </c>
      <c r="C1384" s="2">
        <f t="shared" si="165"/>
        <v>0</v>
      </c>
      <c r="D1384" s="2">
        <f t="shared" si="166"/>
        <v>1.5511599999999999</v>
      </c>
      <c r="E1384" s="2">
        <f t="shared" si="168"/>
        <v>1.5600200000000002</v>
      </c>
      <c r="F1384" s="2">
        <f t="shared" si="169"/>
        <v>1.4851100000000004</v>
      </c>
      <c r="G1384" s="2">
        <f t="shared" si="163"/>
        <v>1.4175659999999999</v>
      </c>
      <c r="H1384" s="2">
        <f t="shared" si="167"/>
        <v>1.32941</v>
      </c>
      <c r="I1384" s="2">
        <f t="array" ref="I1384">SUMPRODUCT(B1368:B1387, (ROW(B1368:B1387)-ROW(B1368)+1)) / (20*21/2)</f>
        <v>1.5371747619047618</v>
      </c>
      <c r="J1384" s="2">
        <f t="shared" si="170"/>
        <v>1.5015338996044945</v>
      </c>
      <c r="K1384" s="2">
        <f t="shared" si="164"/>
        <v>1.4401445219493456</v>
      </c>
    </row>
    <row r="1385" spans="1:11" ht="13.5" x14ac:dyDescent="0.25">
      <c r="A1385" s="3">
        <f>TITRES_STAT!B1388</f>
        <v>44327</v>
      </c>
      <c r="B1385" s="5">
        <f>TITRES_STAT!D1388</f>
        <v>1.5423</v>
      </c>
      <c r="C1385" s="2">
        <f t="shared" si="165"/>
        <v>0</v>
      </c>
      <c r="D1385" s="2">
        <f t="shared" si="166"/>
        <v>1.5423</v>
      </c>
      <c r="E1385" s="2">
        <f t="shared" si="168"/>
        <v>1.5600200000000002</v>
      </c>
      <c r="F1385" s="2">
        <f t="shared" si="169"/>
        <v>1.4928600000000003</v>
      </c>
      <c r="G1385" s="2">
        <f t="shared" si="163"/>
        <v>1.4214039999999999</v>
      </c>
      <c r="H1385" s="2">
        <f t="shared" si="167"/>
        <v>1.3304800000000003</v>
      </c>
      <c r="I1385" s="2">
        <f t="array" ref="I1385">SUMPRODUCT(B1369:B1388, (ROW(B1369:B1388)-ROW(B1369)+1)) / (20*21/2)</f>
        <v>1.540477619047619</v>
      </c>
      <c r="J1385" s="2">
        <f t="shared" si="170"/>
        <v>1.5054163853564473</v>
      </c>
      <c r="K1385" s="2">
        <f t="shared" si="164"/>
        <v>1.4441506191278026</v>
      </c>
    </row>
    <row r="1386" spans="1:11" ht="13.5" x14ac:dyDescent="0.25">
      <c r="A1386" s="3">
        <f>TITRES_STAT!B1389</f>
        <v>44333</v>
      </c>
      <c r="B1386" s="5">
        <f>TITRES_STAT!D1389</f>
        <v>1.5423</v>
      </c>
      <c r="C1386" s="2">
        <f t="shared" si="165"/>
        <v>0</v>
      </c>
      <c r="D1386" s="2">
        <f t="shared" si="166"/>
        <v>1.5423</v>
      </c>
      <c r="E1386" s="2">
        <f t="shared" si="168"/>
        <v>1.5600200000000004</v>
      </c>
      <c r="F1386" s="2">
        <f t="shared" si="169"/>
        <v>1.5002400000000005</v>
      </c>
      <c r="G1386" s="2">
        <f t="shared" si="163"/>
        <v>1.4252419999999999</v>
      </c>
      <c r="H1386" s="2">
        <f t="shared" si="167"/>
        <v>1.3315500000000007</v>
      </c>
      <c r="I1386" s="2">
        <f t="array" ref="I1386">SUMPRODUCT(B1370:B1389, (ROW(B1370:B1389)-ROW(B1370)+1)) / (20*21/2)</f>
        <v>1.543077619047619</v>
      </c>
      <c r="J1386" s="2">
        <f t="shared" si="170"/>
        <v>1.5089291105605951</v>
      </c>
      <c r="K1386" s="2">
        <f t="shared" si="164"/>
        <v>1.447999614456124</v>
      </c>
    </row>
    <row r="1387" spans="1:11" ht="13.5" x14ac:dyDescent="0.25">
      <c r="A1387" s="3">
        <f>TITRES_STAT!B1390</f>
        <v>44334</v>
      </c>
      <c r="B1387" s="5">
        <f>TITRES_STAT!D1390</f>
        <v>1.5423</v>
      </c>
      <c r="C1387" s="2">
        <f t="shared" si="165"/>
        <v>0</v>
      </c>
      <c r="D1387" s="2">
        <f t="shared" si="166"/>
        <v>1.5423</v>
      </c>
      <c r="E1387" s="2">
        <f t="shared" si="168"/>
        <v>1.5555900000000005</v>
      </c>
      <c r="F1387" s="2">
        <f t="shared" si="169"/>
        <v>1.5076200000000006</v>
      </c>
      <c r="G1387" s="2">
        <f t="shared" si="163"/>
        <v>1.4290799999999999</v>
      </c>
      <c r="H1387" s="2">
        <f t="shared" si="167"/>
        <v>1.3326200000000006</v>
      </c>
      <c r="I1387" s="2">
        <f t="array" ref="I1387">SUMPRODUCT(B1371:B1390, (ROW(B1371:B1390)-ROW(B1371)+1)) / (20*21/2)</f>
        <v>1.544974761904762</v>
      </c>
      <c r="J1387" s="2">
        <f t="shared" si="170"/>
        <v>1.512107290507205</v>
      </c>
      <c r="K1387" s="2">
        <f t="shared" si="164"/>
        <v>1.451697668791178</v>
      </c>
    </row>
    <row r="1388" spans="1:11" ht="13.5" x14ac:dyDescent="0.25">
      <c r="A1388" s="3">
        <f>TITRES_STAT!B1391</f>
        <v>44335</v>
      </c>
      <c r="B1388" s="5">
        <f>TITRES_STAT!D1391</f>
        <v>1.5423</v>
      </c>
      <c r="C1388" s="2">
        <f t="shared" si="165"/>
        <v>0</v>
      </c>
      <c r="D1388" s="2">
        <f t="shared" si="166"/>
        <v>1.5423</v>
      </c>
      <c r="E1388" s="2">
        <f t="shared" si="168"/>
        <v>1.5511600000000005</v>
      </c>
      <c r="F1388" s="2">
        <f t="shared" si="169"/>
        <v>1.5150000000000006</v>
      </c>
      <c r="G1388" s="2">
        <f t="shared" si="163"/>
        <v>1.4329179999999997</v>
      </c>
      <c r="H1388" s="2">
        <f t="shared" si="167"/>
        <v>1.3336900000000009</v>
      </c>
      <c r="I1388" s="2">
        <f t="array" ref="I1388">SUMPRODUCT(B1372:B1391, (ROW(B1372:B1391)-ROW(B1372)+1)) / (20*21/2)</f>
        <v>1.5461690476190475</v>
      </c>
      <c r="J1388" s="2">
        <f t="shared" si="170"/>
        <v>1.5149827866493759</v>
      </c>
      <c r="K1388" s="2">
        <f t="shared" si="164"/>
        <v>1.4552507013876024</v>
      </c>
    </row>
    <row r="1389" spans="1:11" ht="13.5" x14ac:dyDescent="0.25">
      <c r="A1389" s="3">
        <f>TITRES_STAT!B1392</f>
        <v>44336</v>
      </c>
      <c r="B1389" s="5">
        <f>TITRES_STAT!D1392</f>
        <v>1.5423</v>
      </c>
      <c r="C1389" s="2">
        <f t="shared" si="165"/>
        <v>0</v>
      </c>
      <c r="D1389" s="2">
        <f t="shared" si="166"/>
        <v>1.5423</v>
      </c>
      <c r="E1389" s="2">
        <f t="shared" si="168"/>
        <v>1.5467300000000002</v>
      </c>
      <c r="F1389" s="2">
        <f t="shared" si="169"/>
        <v>1.5223800000000005</v>
      </c>
      <c r="G1389" s="2">
        <f t="shared" si="163"/>
        <v>1.4367559999999995</v>
      </c>
      <c r="H1389" s="2">
        <f t="shared" si="167"/>
        <v>1.3347600000000008</v>
      </c>
      <c r="I1389" s="2">
        <f t="array" ref="I1389">SUMPRODUCT(B1373:B1392, (ROW(B1373:B1392)-ROW(B1373)+1)) / (20*21/2)</f>
        <v>1.5424414285714285</v>
      </c>
      <c r="J1389" s="2">
        <f t="shared" si="170"/>
        <v>1.517584426016102</v>
      </c>
      <c r="K1389" s="2">
        <f t="shared" si="164"/>
        <v>1.4586643993724022</v>
      </c>
    </row>
    <row r="1390" spans="1:11" ht="13.5" x14ac:dyDescent="0.25">
      <c r="A1390" s="3">
        <f>TITRES_STAT!B1393</f>
        <v>44337</v>
      </c>
      <c r="B1390" s="5">
        <f>TITRES_STAT!D1393</f>
        <v>1.5423</v>
      </c>
      <c r="C1390" s="2">
        <f t="shared" si="165"/>
        <v>0</v>
      </c>
      <c r="D1390" s="2">
        <f t="shared" si="166"/>
        <v>1.5423</v>
      </c>
      <c r="E1390" s="2">
        <f t="shared" si="168"/>
        <v>1.5423000000000002</v>
      </c>
      <c r="F1390" s="2">
        <f t="shared" si="169"/>
        <v>1.5297600000000007</v>
      </c>
      <c r="G1390" s="2">
        <f t="shared" si="163"/>
        <v>1.4405939999999993</v>
      </c>
      <c r="H1390" s="2">
        <f t="shared" si="167"/>
        <v>1.3358300000000007</v>
      </c>
      <c r="I1390" s="2">
        <f t="array" ref="I1390">SUMPRODUCT(B1374:B1393, (ROW(B1374:B1393)-ROW(B1374)+1)) / (20*21/2)</f>
        <v>1.5341785714285714</v>
      </c>
      <c r="J1390" s="2">
        <f t="shared" si="170"/>
        <v>1.5199382902050447</v>
      </c>
      <c r="K1390" s="2">
        <f t="shared" si="164"/>
        <v>1.4619442268479943</v>
      </c>
    </row>
    <row r="1391" spans="1:11" ht="13.5" x14ac:dyDescent="0.25">
      <c r="A1391" s="3">
        <f>TITRES_STAT!B1394</f>
        <v>44340</v>
      </c>
      <c r="B1391" s="5">
        <f>TITRES_STAT!D1394</f>
        <v>1.5423</v>
      </c>
      <c r="C1391" s="2">
        <f t="shared" si="165"/>
        <v>0</v>
      </c>
      <c r="D1391" s="2">
        <f t="shared" si="166"/>
        <v>1.5423</v>
      </c>
      <c r="E1391" s="2">
        <f t="shared" si="168"/>
        <v>1.5423000000000002</v>
      </c>
      <c r="F1391" s="2">
        <f t="shared" si="169"/>
        <v>1.5371400000000004</v>
      </c>
      <c r="G1391" s="2">
        <f t="shared" si="163"/>
        <v>1.4444319999999993</v>
      </c>
      <c r="H1391" s="2">
        <f t="shared" si="167"/>
        <v>1.3369000000000011</v>
      </c>
      <c r="I1391" s="2">
        <f t="array" ref="I1391">SUMPRODUCT(B1375:B1394, (ROW(B1375:B1394)-ROW(B1375)+1)) / (20*21/2)</f>
        <v>1.5314742857142858</v>
      </c>
      <c r="J1391" s="2">
        <f t="shared" si="170"/>
        <v>1.5220679768521832</v>
      </c>
      <c r="K1391" s="2">
        <f t="shared" si="164"/>
        <v>1.4650954336382691</v>
      </c>
    </row>
    <row r="1392" spans="1:11" ht="13.5" x14ac:dyDescent="0.25">
      <c r="A1392" s="3">
        <f>TITRES_STAT!B1395</f>
        <v>44341</v>
      </c>
      <c r="B1392" s="5">
        <f>TITRES_STAT!D1395</f>
        <v>1.498</v>
      </c>
      <c r="C1392" s="2">
        <f t="shared" si="165"/>
        <v>-4.4300000000000006E-2</v>
      </c>
      <c r="D1392" s="2">
        <f t="shared" si="166"/>
        <v>1.5334400000000001</v>
      </c>
      <c r="E1392" s="2">
        <f t="shared" si="168"/>
        <v>1.5378700000000001</v>
      </c>
      <c r="F1392" s="2">
        <f t="shared" si="169"/>
        <v>1.5404600000000006</v>
      </c>
      <c r="G1392" s="2">
        <f t="shared" si="163"/>
        <v>1.4473839999999993</v>
      </c>
      <c r="H1392" s="2">
        <f t="shared" si="167"/>
        <v>1.3377485000000009</v>
      </c>
      <c r="I1392" s="2">
        <f t="array" ref="I1392">SUMPRODUCT(B1376:B1395, (ROW(B1376:B1395)-ROW(B1376)+1)) / (20*21/2)</f>
        <v>1.5243752380952382</v>
      </c>
      <c r="J1392" s="2">
        <f t="shared" si="170"/>
        <v>1.5197757885805467</v>
      </c>
      <c r="K1392" s="2">
        <f t="shared" si="164"/>
        <v>1.4663858087897095</v>
      </c>
    </row>
    <row r="1393" spans="1:11" ht="13.5" x14ac:dyDescent="0.25">
      <c r="A1393" s="3">
        <f>TITRES_STAT!B1396</f>
        <v>44342</v>
      </c>
      <c r="B1393" s="5">
        <f>TITRES_STAT!D1396</f>
        <v>1.4537</v>
      </c>
      <c r="C1393" s="2">
        <f t="shared" si="165"/>
        <v>-4.4300000000000006E-2</v>
      </c>
      <c r="D1393" s="2">
        <f t="shared" si="166"/>
        <v>1.51572</v>
      </c>
      <c r="E1393" s="2">
        <f t="shared" si="168"/>
        <v>1.52901</v>
      </c>
      <c r="F1393" s="2">
        <f t="shared" si="169"/>
        <v>1.5411950000000005</v>
      </c>
      <c r="G1393" s="2">
        <f t="shared" si="163"/>
        <v>1.449449999999999</v>
      </c>
      <c r="H1393" s="2">
        <f t="shared" si="167"/>
        <v>1.3383755000000011</v>
      </c>
      <c r="I1393" s="2">
        <f t="array" ref="I1393">SUMPRODUCT(B1377:B1396, (ROW(B1377:B1396)-ROW(B1377)+1)) / (20*21/2)</f>
        <v>1.5176276190476188</v>
      </c>
      <c r="J1393" s="2">
        <f t="shared" si="170"/>
        <v>1.5134828563347802</v>
      </c>
      <c r="K1393" s="2">
        <f t="shared" si="164"/>
        <v>1.4658883260920739</v>
      </c>
    </row>
    <row r="1394" spans="1:11" ht="13.5" x14ac:dyDescent="0.25">
      <c r="A1394" s="3">
        <f>TITRES_STAT!B1397</f>
        <v>44343</v>
      </c>
      <c r="B1394" s="5">
        <f>TITRES_STAT!D1397</f>
        <v>1.5127999999999999</v>
      </c>
      <c r="C1394" s="2">
        <f t="shared" si="165"/>
        <v>5.909999999999993E-2</v>
      </c>
      <c r="D1394" s="2">
        <f t="shared" si="166"/>
        <v>1.5098200000000002</v>
      </c>
      <c r="E1394" s="2">
        <f t="shared" si="168"/>
        <v>1.5260599999999998</v>
      </c>
      <c r="F1394" s="2">
        <f t="shared" si="169"/>
        <v>1.5430400000000004</v>
      </c>
      <c r="G1394" s="2">
        <f t="shared" ref="G1394:G1457" si="171">AVERAGE(B1345:B1394)</f>
        <v>1.4526979999999992</v>
      </c>
      <c r="H1394" s="2">
        <f t="shared" si="167"/>
        <v>1.3392980000000014</v>
      </c>
      <c r="I1394" s="2">
        <f t="array" ref="I1394">SUMPRODUCT(B1378:B1397, (ROW(B1378:B1397)-ROW(B1378)+1)) / (20*21/2)</f>
        <v>1.5077171428571428</v>
      </c>
      <c r="J1394" s="2">
        <f t="shared" si="170"/>
        <v>1.5134178223981345</v>
      </c>
      <c r="K1394" s="2">
        <f t="shared" si="164"/>
        <v>1.4677279995786592</v>
      </c>
    </row>
    <row r="1395" spans="1:11" ht="13.5" x14ac:dyDescent="0.25">
      <c r="A1395" s="3">
        <f>TITRES_STAT!B1398</f>
        <v>44344</v>
      </c>
      <c r="B1395" s="5">
        <f>TITRES_STAT!D1398</f>
        <v>1.4684999999999999</v>
      </c>
      <c r="C1395" s="2">
        <f t="shared" si="165"/>
        <v>-4.4300000000000006E-2</v>
      </c>
      <c r="D1395" s="2">
        <f t="shared" si="166"/>
        <v>1.4950600000000001</v>
      </c>
      <c r="E1395" s="2">
        <f t="shared" si="168"/>
        <v>1.51868</v>
      </c>
      <c r="F1395" s="2">
        <f t="shared" si="169"/>
        <v>1.5393500000000002</v>
      </c>
      <c r="G1395" s="2">
        <f t="shared" si="171"/>
        <v>1.4550599999999991</v>
      </c>
      <c r="H1395" s="2">
        <f t="shared" si="167"/>
        <v>1.3399990000000015</v>
      </c>
      <c r="I1395" s="2">
        <f t="array" ref="I1395">SUMPRODUCT(B1379:B1398, (ROW(B1379:B1398)-ROW(B1379)+1)) / (20*21/2)</f>
        <v>1.4978400000000001</v>
      </c>
      <c r="J1395" s="2">
        <f t="shared" si="170"/>
        <v>1.5091399345506931</v>
      </c>
      <c r="K1395" s="2">
        <f t="shared" ref="K1395:K1458" si="172">$K$4*B1395+(1-$K$4)*K1394</f>
        <v>1.4677582741049864</v>
      </c>
    </row>
    <row r="1396" spans="1:11" ht="13.5" x14ac:dyDescent="0.25">
      <c r="A1396" s="3">
        <f>TITRES_STAT!B1399</f>
        <v>44347</v>
      </c>
      <c r="B1396" s="5">
        <f>TITRES_STAT!D1399</f>
        <v>1.4684999999999999</v>
      </c>
      <c r="C1396" s="2">
        <f t="shared" si="165"/>
        <v>0</v>
      </c>
      <c r="D1396" s="2">
        <f t="shared" si="166"/>
        <v>1.4802999999999997</v>
      </c>
      <c r="E1396" s="2">
        <f t="shared" si="168"/>
        <v>1.5113000000000001</v>
      </c>
      <c r="F1396" s="2">
        <f t="shared" si="169"/>
        <v>1.5356600000000005</v>
      </c>
      <c r="G1396" s="2">
        <f t="shared" si="171"/>
        <v>1.4574219999999993</v>
      </c>
      <c r="H1396" s="2">
        <f t="shared" si="167"/>
        <v>1.3407000000000013</v>
      </c>
      <c r="I1396" s="2">
        <f t="array" ref="I1396">SUMPRODUCT(B1380:B1399, (ROW(B1380:B1399)-ROW(B1380)+1)) / (20*21/2)</f>
        <v>1.4887361904761904</v>
      </c>
      <c r="J1396" s="2">
        <f t="shared" si="170"/>
        <v>1.5052694645934843</v>
      </c>
      <c r="K1396" s="2">
        <f t="shared" si="172"/>
        <v>1.467787361394987</v>
      </c>
    </row>
    <row r="1397" spans="1:11" ht="13.5" x14ac:dyDescent="0.25">
      <c r="A1397" s="3">
        <f>TITRES_STAT!B1400</f>
        <v>44348</v>
      </c>
      <c r="B1397" s="5">
        <f>TITRES_STAT!D1400</f>
        <v>1.4316</v>
      </c>
      <c r="C1397" s="2">
        <f t="shared" si="165"/>
        <v>-3.6899999999999933E-2</v>
      </c>
      <c r="D1397" s="2">
        <f t="shared" si="166"/>
        <v>1.4670199999999998</v>
      </c>
      <c r="E1397" s="2">
        <f t="shared" si="168"/>
        <v>1.5002300000000002</v>
      </c>
      <c r="F1397" s="2">
        <f t="shared" si="169"/>
        <v>1.5279100000000003</v>
      </c>
      <c r="G1397" s="2">
        <f t="shared" si="171"/>
        <v>1.4590459999999996</v>
      </c>
      <c r="H1397" s="2">
        <f t="shared" si="167"/>
        <v>1.3412165000000016</v>
      </c>
      <c r="I1397" s="2">
        <f t="array" ref="I1397">SUMPRODUCT(B1381:B1400, (ROW(B1381:B1400)-ROW(B1381)+1)) / (20*21/2)</f>
        <v>1.4804057142857143</v>
      </c>
      <c r="J1397" s="2">
        <f t="shared" si="170"/>
        <v>1.4982533251083905</v>
      </c>
      <c r="K1397" s="2">
        <f t="shared" si="172"/>
        <v>1.4663682491834189</v>
      </c>
    </row>
    <row r="1398" spans="1:11" ht="13.5" x14ac:dyDescent="0.25">
      <c r="A1398" s="3">
        <f>TITRES_STAT!B1401</f>
        <v>44349</v>
      </c>
      <c r="B1398" s="5">
        <f>TITRES_STAT!D1401</f>
        <v>1.4241999999999999</v>
      </c>
      <c r="C1398" s="2">
        <f t="shared" si="165"/>
        <v>-7.4000000000000732E-3</v>
      </c>
      <c r="D1398" s="2">
        <f t="shared" si="166"/>
        <v>1.4611199999999998</v>
      </c>
      <c r="E1398" s="2">
        <f t="shared" si="168"/>
        <v>1.4884200000000001</v>
      </c>
      <c r="F1398" s="2">
        <f t="shared" si="169"/>
        <v>1.5197900000000002</v>
      </c>
      <c r="G1398" s="2">
        <f t="shared" si="171"/>
        <v>1.4605219999999994</v>
      </c>
      <c r="H1398" s="2">
        <f t="shared" si="167"/>
        <v>1.3416960000000016</v>
      </c>
      <c r="I1398" s="2">
        <f t="array" ref="I1398">SUMPRODUCT(B1382:B1401, (ROW(B1382:B1401)-ROW(B1382)+1)) / (20*21/2)</f>
        <v>1.4784676190476189</v>
      </c>
      <c r="J1398" s="2">
        <f t="shared" si="170"/>
        <v>1.4912006274790199</v>
      </c>
      <c r="K1398" s="2">
        <f t="shared" si="172"/>
        <v>1.4647145923526965</v>
      </c>
    </row>
    <row r="1399" spans="1:11" ht="13.5" x14ac:dyDescent="0.25">
      <c r="A1399" s="3">
        <f>TITRES_STAT!B1402</f>
        <v>44350</v>
      </c>
      <c r="B1399" s="5">
        <f>TITRES_STAT!D1402</f>
        <v>1.4241999999999999</v>
      </c>
      <c r="C1399" s="2">
        <f t="shared" si="165"/>
        <v>0</v>
      </c>
      <c r="D1399" s="2">
        <f t="shared" si="166"/>
        <v>1.4434</v>
      </c>
      <c r="E1399" s="2">
        <f t="shared" si="168"/>
        <v>1.4766100000000002</v>
      </c>
      <c r="F1399" s="2">
        <f t="shared" si="169"/>
        <v>1.5116700000000001</v>
      </c>
      <c r="G1399" s="2">
        <f t="shared" si="171"/>
        <v>1.4612599999999996</v>
      </c>
      <c r="H1399" s="2">
        <f t="shared" si="167"/>
        <v>1.3421755000000015</v>
      </c>
      <c r="I1399" s="2">
        <f t="array" ref="I1399">SUMPRODUCT(B1383:B1402, (ROW(B1383:B1402)-ROW(B1383)+1)) / (20*21/2)</f>
        <v>1.4761157142857142</v>
      </c>
      <c r="J1399" s="2">
        <f t="shared" si="170"/>
        <v>1.4848196153381608</v>
      </c>
      <c r="K1399" s="2">
        <f t="shared" si="172"/>
        <v>1.4631257848094537</v>
      </c>
    </row>
    <row r="1400" spans="1:11" ht="13.5" x14ac:dyDescent="0.25">
      <c r="A1400" s="3">
        <f>TITRES_STAT!B1403</f>
        <v>44351</v>
      </c>
      <c r="B1400" s="5">
        <f>TITRES_STAT!D1403</f>
        <v>1.4241999999999999</v>
      </c>
      <c r="C1400" s="2">
        <f t="shared" si="165"/>
        <v>0</v>
      </c>
      <c r="D1400" s="2">
        <f t="shared" si="166"/>
        <v>1.4345399999999999</v>
      </c>
      <c r="E1400" s="2">
        <f t="shared" si="168"/>
        <v>1.4647999999999997</v>
      </c>
      <c r="F1400" s="2">
        <f t="shared" si="169"/>
        <v>1.5035499999999999</v>
      </c>
      <c r="G1400" s="2">
        <f t="shared" si="171"/>
        <v>1.4619979999999992</v>
      </c>
      <c r="H1400" s="2">
        <f t="shared" si="167"/>
        <v>1.3426550000000017</v>
      </c>
      <c r="I1400" s="2">
        <f t="array" ref="I1400">SUMPRODUCT(B1384:B1403, (ROW(B1384:B1403)-ROW(B1384)+1)) / (20*21/2)</f>
        <v>1.4740799999999998</v>
      </c>
      <c r="J1400" s="2">
        <f t="shared" si="170"/>
        <v>1.4790463186392881</v>
      </c>
      <c r="K1400" s="2">
        <f t="shared" si="172"/>
        <v>1.461599283444377</v>
      </c>
    </row>
    <row r="1401" spans="1:11" ht="13.5" x14ac:dyDescent="0.25">
      <c r="A1401" s="3">
        <f>TITRES_STAT!B1404</f>
        <v>44354</v>
      </c>
      <c r="B1401" s="5">
        <f>TITRES_STAT!D1404</f>
        <v>1.4832000000000001</v>
      </c>
      <c r="C1401" s="2">
        <f t="shared" si="165"/>
        <v>5.9000000000000163E-2</v>
      </c>
      <c r="D1401" s="2">
        <f t="shared" si="166"/>
        <v>1.4374799999999999</v>
      </c>
      <c r="E1401" s="2">
        <f t="shared" si="168"/>
        <v>1.4588899999999996</v>
      </c>
      <c r="F1401" s="2">
        <f t="shared" si="169"/>
        <v>1.5005949999999999</v>
      </c>
      <c r="G1401" s="2">
        <f t="shared" si="171"/>
        <v>1.4639159999999989</v>
      </c>
      <c r="H1401" s="2">
        <f t="shared" si="167"/>
        <v>1.3436140000000016</v>
      </c>
      <c r="I1401" s="2">
        <f t="array" ref="I1401">SUMPRODUCT(B1385:B1404, (ROW(B1385:B1404)-ROW(B1385)+1)) / (20*21/2)</f>
        <v>1.4723604761904761</v>
      </c>
      <c r="J1401" s="2">
        <f t="shared" si="170"/>
        <v>1.4794419073403082</v>
      </c>
      <c r="K1401" s="2">
        <f t="shared" si="172"/>
        <v>1.462446370368127</v>
      </c>
    </row>
    <row r="1402" spans="1:11" ht="13.5" x14ac:dyDescent="0.25">
      <c r="A1402" s="3">
        <f>TITRES_STAT!B1405</f>
        <v>44355</v>
      </c>
      <c r="B1402" s="5">
        <f>TITRES_STAT!D1405</f>
        <v>1.4759</v>
      </c>
      <c r="C1402" s="2">
        <f t="shared" si="165"/>
        <v>-7.3000000000000842E-3</v>
      </c>
      <c r="D1402" s="2">
        <f t="shared" si="166"/>
        <v>1.44634</v>
      </c>
      <c r="E1402" s="2">
        <f t="shared" si="168"/>
        <v>1.4566799999999998</v>
      </c>
      <c r="F1402" s="2">
        <f t="shared" si="169"/>
        <v>1.4972749999999997</v>
      </c>
      <c r="G1402" s="2">
        <f t="shared" si="171"/>
        <v>1.465687999999999</v>
      </c>
      <c r="H1402" s="2">
        <f t="shared" si="167"/>
        <v>1.3447210000000016</v>
      </c>
      <c r="I1402" s="2">
        <f t="array" ref="I1402">SUMPRODUCT(B1386:B1405, (ROW(B1386:B1405)-ROW(B1386)+1)) / (20*21/2)</f>
        <v>1.4709571428571426</v>
      </c>
      <c r="J1402" s="2">
        <f t="shared" si="170"/>
        <v>1.4791045828317073</v>
      </c>
      <c r="K1402" s="2">
        <f t="shared" si="172"/>
        <v>1.462973963687024</v>
      </c>
    </row>
    <row r="1403" spans="1:11" ht="13.5" x14ac:dyDescent="0.25">
      <c r="A1403" s="3">
        <f>TITRES_STAT!B1406</f>
        <v>44356</v>
      </c>
      <c r="B1403" s="5">
        <f>TITRES_STAT!D1406</f>
        <v>1.4759</v>
      </c>
      <c r="C1403" s="2">
        <f t="shared" si="165"/>
        <v>0</v>
      </c>
      <c r="D1403" s="2">
        <f t="shared" si="166"/>
        <v>1.45668</v>
      </c>
      <c r="E1403" s="2">
        <f t="shared" si="168"/>
        <v>1.4588999999999999</v>
      </c>
      <c r="F1403" s="2">
        <f t="shared" si="169"/>
        <v>1.4939549999999995</v>
      </c>
      <c r="G1403" s="2">
        <f t="shared" si="171"/>
        <v>1.4674599999999987</v>
      </c>
      <c r="H1403" s="2">
        <f t="shared" si="167"/>
        <v>1.3458280000000018</v>
      </c>
      <c r="I1403" s="2">
        <f t="array" ref="I1403">SUMPRODUCT(B1387:B1406, (ROW(B1387:B1406)-ROW(B1387)+1)) / (20*21/2)</f>
        <v>1.4698699999999998</v>
      </c>
      <c r="J1403" s="2">
        <f t="shared" si="170"/>
        <v>1.4787993844667828</v>
      </c>
      <c r="K1403" s="2">
        <f t="shared" si="172"/>
        <v>1.4634808670718467</v>
      </c>
    </row>
    <row r="1404" spans="1:11" ht="13.5" x14ac:dyDescent="0.25">
      <c r="A1404" s="3">
        <f>TITRES_STAT!B1407</f>
        <v>44357</v>
      </c>
      <c r="B1404" s="5">
        <f>TITRES_STAT!D1407</f>
        <v>1.4759</v>
      </c>
      <c r="C1404" s="2">
        <f t="shared" si="165"/>
        <v>0</v>
      </c>
      <c r="D1404" s="2">
        <f t="shared" si="166"/>
        <v>1.4670200000000002</v>
      </c>
      <c r="E1404" s="2">
        <f t="shared" si="168"/>
        <v>1.4552099999999997</v>
      </c>
      <c r="F1404" s="2">
        <f t="shared" si="169"/>
        <v>1.4906349999999997</v>
      </c>
      <c r="G1404" s="2">
        <f t="shared" si="171"/>
        <v>1.4692319999999988</v>
      </c>
      <c r="H1404" s="2">
        <f t="shared" si="167"/>
        <v>1.3469350000000018</v>
      </c>
      <c r="I1404" s="2">
        <f t="array" ref="I1404">SUMPRODUCT(B1388:B1407, (ROW(B1388:B1407)-ROW(B1388)+1)) / (20*21/2)</f>
        <v>1.4655847619047617</v>
      </c>
      <c r="J1404" s="2">
        <f t="shared" si="170"/>
        <v>1.4785232526128034</v>
      </c>
      <c r="K1404" s="2">
        <f t="shared" si="172"/>
        <v>1.4639678918925587</v>
      </c>
    </row>
    <row r="1405" spans="1:11" ht="13.5" x14ac:dyDescent="0.25">
      <c r="A1405" s="3">
        <f>TITRES_STAT!B1408</f>
        <v>44358</v>
      </c>
      <c r="B1405" s="5">
        <f>TITRES_STAT!D1408</f>
        <v>1.4759</v>
      </c>
      <c r="C1405" s="2">
        <f t="shared" si="165"/>
        <v>0</v>
      </c>
      <c r="D1405" s="2">
        <f t="shared" si="166"/>
        <v>1.4773600000000002</v>
      </c>
      <c r="E1405" s="2">
        <f t="shared" si="168"/>
        <v>1.4559499999999996</v>
      </c>
      <c r="F1405" s="2">
        <f t="shared" si="169"/>
        <v>1.4873149999999997</v>
      </c>
      <c r="G1405" s="2">
        <f t="shared" si="171"/>
        <v>1.4710039999999989</v>
      </c>
      <c r="H1405" s="2">
        <f t="shared" si="167"/>
        <v>1.3480420000000022</v>
      </c>
      <c r="I1405" s="2">
        <f t="array" ref="I1405">SUMPRODUCT(B1389:B1408, (ROW(B1389:B1408)-ROW(B1389)+1)) / (20*21/2)</f>
        <v>1.4646009523809522</v>
      </c>
      <c r="J1405" s="2">
        <f t="shared" si="170"/>
        <v>1.4782734190306315</v>
      </c>
      <c r="K1405" s="2">
        <f t="shared" si="172"/>
        <v>1.4644358177006938</v>
      </c>
    </row>
    <row r="1406" spans="1:11" ht="13.5" x14ac:dyDescent="0.25">
      <c r="A1406" s="3">
        <f>TITRES_STAT!B1409</f>
        <v>44361</v>
      </c>
      <c r="B1406" s="5">
        <f>TITRES_STAT!D1409</f>
        <v>1.4759</v>
      </c>
      <c r="C1406" s="2">
        <f t="shared" si="165"/>
        <v>0</v>
      </c>
      <c r="D1406" s="2">
        <f t="shared" si="166"/>
        <v>1.4759</v>
      </c>
      <c r="E1406" s="2">
        <f t="shared" si="168"/>
        <v>1.4566899999999996</v>
      </c>
      <c r="F1406" s="2">
        <f t="shared" si="169"/>
        <v>1.4839949999999997</v>
      </c>
      <c r="G1406" s="2">
        <f t="shared" si="171"/>
        <v>1.472775999999999</v>
      </c>
      <c r="H1406" s="2">
        <f t="shared" si="167"/>
        <v>1.3491490000000022</v>
      </c>
      <c r="I1406" s="2">
        <f t="array" ref="I1406">SUMPRODUCT(B1390:B1409, (ROW(B1390:B1409)-ROW(B1390)+1)) / (20*21/2)</f>
        <v>1.4639685714285713</v>
      </c>
      <c r="J1406" s="2">
        <f t="shared" si="170"/>
        <v>1.4780473791229523</v>
      </c>
      <c r="K1406" s="2">
        <f t="shared" si="172"/>
        <v>1.4648853934771373</v>
      </c>
    </row>
    <row r="1407" spans="1:11" ht="13.5" x14ac:dyDescent="0.25">
      <c r="A1407" s="3">
        <f>TITRES_STAT!B1410</f>
        <v>44362</v>
      </c>
      <c r="B1407" s="5">
        <f>TITRES_STAT!D1410</f>
        <v>1.4390000000000001</v>
      </c>
      <c r="C1407" s="2">
        <f t="shared" si="165"/>
        <v>-3.6899999999999933E-2</v>
      </c>
      <c r="D1407" s="2">
        <f t="shared" si="166"/>
        <v>1.46852</v>
      </c>
      <c r="E1407" s="2">
        <f t="shared" si="168"/>
        <v>1.4574299999999998</v>
      </c>
      <c r="F1407" s="2">
        <f t="shared" si="169"/>
        <v>1.4788299999999999</v>
      </c>
      <c r="G1407" s="2">
        <f t="shared" si="171"/>
        <v>1.4732199999999989</v>
      </c>
      <c r="H1407" s="2">
        <f t="shared" si="167"/>
        <v>1.3500715000000025</v>
      </c>
      <c r="I1407" s="2">
        <f t="array" ref="I1407">SUMPRODUCT(B1391:B1410, (ROW(B1391:B1410)-ROW(B1391)+1)) / (20*21/2)</f>
        <v>1.4643923809523807</v>
      </c>
      <c r="J1407" s="2">
        <f t="shared" si="170"/>
        <v>1.4743285811112425</v>
      </c>
      <c r="K1407" s="2">
        <f t="shared" si="172"/>
        <v>1.4638702800074457</v>
      </c>
    </row>
    <row r="1408" spans="1:11" ht="13.5" x14ac:dyDescent="0.25">
      <c r="A1408" s="3">
        <f>TITRES_STAT!B1411</f>
        <v>44363</v>
      </c>
      <c r="B1408" s="5">
        <f>TITRES_STAT!D1411</f>
        <v>1.4684999999999999</v>
      </c>
      <c r="C1408" s="2">
        <f t="shared" si="165"/>
        <v>2.949999999999986E-2</v>
      </c>
      <c r="D1408" s="2">
        <f t="shared" si="166"/>
        <v>1.4670399999999999</v>
      </c>
      <c r="E1408" s="2">
        <f t="shared" si="168"/>
        <v>1.4618599999999999</v>
      </c>
      <c r="F1408" s="2">
        <f t="shared" si="169"/>
        <v>1.4751399999999997</v>
      </c>
      <c r="G1408" s="2">
        <f t="shared" si="171"/>
        <v>1.4742539999999991</v>
      </c>
      <c r="H1408" s="2">
        <f t="shared" si="167"/>
        <v>1.3511415000000024</v>
      </c>
      <c r="I1408" s="2">
        <f t="array" ref="I1408">SUMPRODUCT(B1392:B1411, (ROW(B1392:B1411)-ROW(B1392)+1)) / (20*21/2)</f>
        <v>1.4651323809523806</v>
      </c>
      <c r="J1408" s="2">
        <f t="shared" si="170"/>
        <v>1.4737734781482672</v>
      </c>
      <c r="K1408" s="2">
        <f t="shared" si="172"/>
        <v>1.4640518376542127</v>
      </c>
    </row>
    <row r="1409" spans="1:11" ht="13.5" x14ac:dyDescent="0.25">
      <c r="A1409" s="3">
        <f>TITRES_STAT!B1412</f>
        <v>44364</v>
      </c>
      <c r="B1409" s="5">
        <f>TITRES_STAT!D1412</f>
        <v>1.4684999999999999</v>
      </c>
      <c r="C1409" s="2">
        <f t="shared" si="165"/>
        <v>0</v>
      </c>
      <c r="D1409" s="2">
        <f t="shared" si="166"/>
        <v>1.46556</v>
      </c>
      <c r="E1409" s="2">
        <f t="shared" si="168"/>
        <v>1.4662900000000001</v>
      </c>
      <c r="F1409" s="2">
        <f t="shared" si="169"/>
        <v>1.4714499999999997</v>
      </c>
      <c r="G1409" s="2">
        <f t="shared" si="171"/>
        <v>1.4760259999999994</v>
      </c>
      <c r="H1409" s="2">
        <f t="shared" si="167"/>
        <v>1.3522115000000028</v>
      </c>
      <c r="I1409" s="2">
        <f t="array" ref="I1409">SUMPRODUCT(B1393:B1412, (ROW(B1393:B1412)-ROW(B1393)+1)) / (20*21/2)</f>
        <v>1.4661885714285712</v>
      </c>
      <c r="J1409" s="2">
        <f t="shared" si="170"/>
        <v>1.4732712421341465</v>
      </c>
      <c r="K1409" s="2">
        <f t="shared" si="172"/>
        <v>1.4642262753932633</v>
      </c>
    </row>
    <row r="1410" spans="1:11" ht="13.5" x14ac:dyDescent="0.25">
      <c r="A1410" s="3">
        <f>TITRES_STAT!B1413</f>
        <v>44365</v>
      </c>
      <c r="B1410" s="5">
        <f>TITRES_STAT!D1413</f>
        <v>1.4759</v>
      </c>
      <c r="C1410" s="2">
        <f t="shared" si="165"/>
        <v>7.4000000000000732E-3</v>
      </c>
      <c r="D1410" s="2">
        <f t="shared" si="166"/>
        <v>1.46556</v>
      </c>
      <c r="E1410" s="2">
        <f t="shared" si="168"/>
        <v>1.47146</v>
      </c>
      <c r="F1410" s="2">
        <f t="shared" si="169"/>
        <v>1.4681299999999995</v>
      </c>
      <c r="G1410" s="2">
        <f t="shared" si="171"/>
        <v>1.4772079999999994</v>
      </c>
      <c r="H1410" s="2">
        <f t="shared" si="167"/>
        <v>1.3533185000000032</v>
      </c>
      <c r="I1410" s="2">
        <f t="array" ref="I1410">SUMPRODUCT(B1394:B1413, (ROW(B1394:B1413)-ROW(B1394)+1)) / (20*21/2)</f>
        <v>1.4631309523809524</v>
      </c>
      <c r="J1410" s="2">
        <f t="shared" si="170"/>
        <v>1.4735216000261324</v>
      </c>
      <c r="K1410" s="2">
        <f t="shared" si="172"/>
        <v>1.4646840685150964</v>
      </c>
    </row>
    <row r="1411" spans="1:11" ht="13.5" x14ac:dyDescent="0.25">
      <c r="A1411" s="3">
        <f>TITRES_STAT!B1414</f>
        <v>44368</v>
      </c>
      <c r="B1411" s="5">
        <f>TITRES_STAT!D1414</f>
        <v>1.4759</v>
      </c>
      <c r="C1411" s="2">
        <f t="shared" si="165"/>
        <v>0</v>
      </c>
      <c r="D1411" s="2">
        <f t="shared" si="166"/>
        <v>1.46556</v>
      </c>
      <c r="E1411" s="2">
        <f t="shared" si="168"/>
        <v>1.4707300000000001</v>
      </c>
      <c r="F1411" s="2">
        <f t="shared" si="169"/>
        <v>1.4648099999999995</v>
      </c>
      <c r="G1411" s="2">
        <f t="shared" si="171"/>
        <v>1.4791279999999996</v>
      </c>
      <c r="H1411" s="2">
        <f t="shared" si="167"/>
        <v>1.3544255000000032</v>
      </c>
      <c r="I1411" s="2">
        <f t="array" ref="I1411">SUMPRODUCT(B1395:B1414, (ROW(B1395:B1414)-ROW(B1395)+1)) / (20*21/2)</f>
        <v>1.4601785714285713</v>
      </c>
      <c r="J1411" s="2">
        <f t="shared" si="170"/>
        <v>1.4737481143093578</v>
      </c>
      <c r="K1411" s="2">
        <f t="shared" si="172"/>
        <v>1.4651239089654848</v>
      </c>
    </row>
    <row r="1412" spans="1:11" ht="13.5" x14ac:dyDescent="0.25">
      <c r="A1412" s="3">
        <f>TITRES_STAT!B1415</f>
        <v>44369</v>
      </c>
      <c r="B1412" s="5">
        <f>TITRES_STAT!D1415</f>
        <v>1.4759</v>
      </c>
      <c r="C1412" s="2">
        <f t="shared" ref="C1412:C1475" si="173">B1412-B1411</f>
        <v>0</v>
      </c>
      <c r="D1412" s="2">
        <f t="shared" si="166"/>
        <v>1.4729399999999999</v>
      </c>
      <c r="E1412" s="2">
        <f t="shared" si="168"/>
        <v>1.4707299999999999</v>
      </c>
      <c r="F1412" s="2">
        <f t="shared" si="169"/>
        <v>1.4637049999999996</v>
      </c>
      <c r="G1412" s="2">
        <f t="shared" si="171"/>
        <v>1.4808999999999997</v>
      </c>
      <c r="H1412" s="2">
        <f t="shared" si="167"/>
        <v>1.3555325000000036</v>
      </c>
      <c r="I1412" s="2">
        <f t="array" ref="I1412">SUMPRODUCT(B1396:B1415, (ROW(B1396:B1415)-ROW(B1396)+1)) / (20*21/2)</f>
        <v>1.4576128571428573</v>
      </c>
      <c r="J1412" s="2">
        <f t="shared" si="170"/>
        <v>1.4739530558037046</v>
      </c>
      <c r="K1412" s="2">
        <f t="shared" si="172"/>
        <v>1.46554650077076</v>
      </c>
    </row>
    <row r="1413" spans="1:11" ht="13.5" x14ac:dyDescent="0.25">
      <c r="A1413" s="3">
        <f>TITRES_STAT!B1416</f>
        <v>44370</v>
      </c>
      <c r="B1413" s="5">
        <f>TITRES_STAT!D1416</f>
        <v>1.4316</v>
      </c>
      <c r="C1413" s="2">
        <f t="shared" si="173"/>
        <v>-4.4300000000000006E-2</v>
      </c>
      <c r="D1413" s="2">
        <f t="shared" si="166"/>
        <v>1.46556</v>
      </c>
      <c r="E1413" s="2">
        <f t="shared" si="168"/>
        <v>1.4662999999999997</v>
      </c>
      <c r="F1413" s="2">
        <f t="shared" si="169"/>
        <v>1.4625999999999997</v>
      </c>
      <c r="G1413" s="2">
        <f t="shared" si="171"/>
        <v>1.4817859999999998</v>
      </c>
      <c r="H1413" s="2">
        <f t="shared" si="167"/>
        <v>1.3564180000000037</v>
      </c>
      <c r="I1413" s="2">
        <f t="array" ref="I1413">SUMPRODUCT(B1397:B1416, (ROW(B1397:B1416)-ROW(B1397)+1)) / (20*21/2)</f>
        <v>1.4552228571428569</v>
      </c>
      <c r="J1413" s="2">
        <f t="shared" si="170"/>
        <v>1.469919431441447</v>
      </c>
      <c r="K1413" s="2">
        <f t="shared" si="172"/>
        <v>1.4642152654464164</v>
      </c>
    </row>
    <row r="1414" spans="1:11" ht="13.5" x14ac:dyDescent="0.25">
      <c r="A1414" s="3">
        <f>TITRES_STAT!B1417</f>
        <v>44371</v>
      </c>
      <c r="B1414" s="5">
        <f>TITRES_STAT!D1417</f>
        <v>1.4316</v>
      </c>
      <c r="C1414" s="2">
        <f t="shared" si="173"/>
        <v>0</v>
      </c>
      <c r="D1414" s="2">
        <f t="shared" ref="D1414:D1477" si="174">AVERAGE(B1410:B1414)</f>
        <v>1.4581799999999998</v>
      </c>
      <c r="E1414" s="2">
        <f t="shared" si="168"/>
        <v>1.4618699999999998</v>
      </c>
      <c r="F1414" s="2">
        <f t="shared" si="169"/>
        <v>1.4585399999999997</v>
      </c>
      <c r="G1414" s="2">
        <f t="shared" si="171"/>
        <v>1.482672</v>
      </c>
      <c r="H1414" s="2">
        <f t="shared" si="167"/>
        <v>1.3573035000000035</v>
      </c>
      <c r="I1414" s="2">
        <f t="array" ref="I1414">SUMPRODUCT(B1398:B1417, (ROW(B1398:B1417)-ROW(B1398)+1)) / (20*21/2)</f>
        <v>1.4530085714285712</v>
      </c>
      <c r="J1414" s="2">
        <f t="shared" si="170"/>
        <v>1.4662699617803567</v>
      </c>
      <c r="K1414" s="2">
        <f t="shared" si="172"/>
        <v>1.4629362354289099</v>
      </c>
    </row>
    <row r="1415" spans="1:11" ht="13.5" x14ac:dyDescent="0.25">
      <c r="A1415" s="3">
        <f>TITRES_STAT!B1418</f>
        <v>44372</v>
      </c>
      <c r="B1415" s="5">
        <f>TITRES_STAT!D1418</f>
        <v>1.4316</v>
      </c>
      <c r="C1415" s="2">
        <f t="shared" si="173"/>
        <v>0</v>
      </c>
      <c r="D1415" s="2">
        <f t="shared" si="174"/>
        <v>1.4493199999999997</v>
      </c>
      <c r="E1415" s="2">
        <f t="shared" si="168"/>
        <v>1.4574399999999996</v>
      </c>
      <c r="F1415" s="2">
        <f t="shared" si="169"/>
        <v>1.4566949999999994</v>
      </c>
      <c r="G1415" s="2">
        <f t="shared" si="171"/>
        <v>1.4835579999999999</v>
      </c>
      <c r="H1415" s="2">
        <f t="shared" si="167"/>
        <v>1.3581890000000032</v>
      </c>
      <c r="I1415" s="2">
        <f t="array" ref="I1415">SUMPRODUCT(B1399:B1418, (ROW(B1399:B1418)-ROW(B1399)+1)) / (20*21/2)</f>
        <v>1.4507942857142855</v>
      </c>
      <c r="J1415" s="2">
        <f t="shared" si="170"/>
        <v>1.4629680606584179</v>
      </c>
      <c r="K1415" s="2">
        <f t="shared" si="172"/>
        <v>1.4617073634513056</v>
      </c>
    </row>
    <row r="1416" spans="1:11" ht="13.5" x14ac:dyDescent="0.25">
      <c r="A1416" s="3">
        <f>TITRES_STAT!B1419</f>
        <v>44375</v>
      </c>
      <c r="B1416" s="5">
        <f>TITRES_STAT!D1419</f>
        <v>1.4316</v>
      </c>
      <c r="C1416" s="2">
        <f t="shared" si="173"/>
        <v>0</v>
      </c>
      <c r="D1416" s="2">
        <f t="shared" si="174"/>
        <v>1.4404599999999999</v>
      </c>
      <c r="E1416" s="2">
        <f t="shared" si="168"/>
        <v>1.4530099999999997</v>
      </c>
      <c r="F1416" s="2">
        <f t="shared" si="169"/>
        <v>1.4548499999999995</v>
      </c>
      <c r="G1416" s="2">
        <f t="shared" si="171"/>
        <v>1.4842960000000003</v>
      </c>
      <c r="H1416" s="2">
        <f t="shared" si="167"/>
        <v>1.3590745000000033</v>
      </c>
      <c r="I1416" s="2">
        <f t="array" ref="I1416">SUMPRODUCT(B1400:B1419, (ROW(B1400:B1419)-ROW(B1400)+1)) / (20*21/2)</f>
        <v>1.4485447619047618</v>
      </c>
      <c r="J1416" s="2">
        <f t="shared" si="170"/>
        <v>1.459980626309997</v>
      </c>
      <c r="K1416" s="2">
        <f t="shared" si="172"/>
        <v>1.4605266825316465</v>
      </c>
    </row>
    <row r="1417" spans="1:11" ht="13.5" x14ac:dyDescent="0.25">
      <c r="A1417" s="3">
        <f>TITRES_STAT!B1420</f>
        <v>44376</v>
      </c>
      <c r="B1417" s="5">
        <f>TITRES_STAT!D1420</f>
        <v>1.4316</v>
      </c>
      <c r="C1417" s="2">
        <f t="shared" si="173"/>
        <v>0</v>
      </c>
      <c r="D1417" s="2">
        <f t="shared" si="174"/>
        <v>1.4316</v>
      </c>
      <c r="E1417" s="2">
        <f t="shared" si="168"/>
        <v>1.4522699999999999</v>
      </c>
      <c r="F1417" s="2">
        <f t="shared" si="169"/>
        <v>1.4548499999999995</v>
      </c>
      <c r="G1417" s="2">
        <f t="shared" si="171"/>
        <v>1.4850340000000002</v>
      </c>
      <c r="H1417" s="2">
        <f t="shared" si="167"/>
        <v>1.3599600000000032</v>
      </c>
      <c r="I1417" s="2">
        <f t="array" ref="I1417">SUMPRODUCT(B1401:B1420, (ROW(B1401:B1420)-ROW(B1401)+1)) / (20*21/2)</f>
        <v>1.4462600000000001</v>
      </c>
      <c r="J1417" s="2">
        <f t="shared" si="170"/>
        <v>1.4572777095185687</v>
      </c>
      <c r="K1417" s="2">
        <f t="shared" si="172"/>
        <v>1.459392302824523</v>
      </c>
    </row>
    <row r="1418" spans="1:11" ht="13.5" x14ac:dyDescent="0.25">
      <c r="A1418" s="3">
        <f>TITRES_STAT!B1421</f>
        <v>44377</v>
      </c>
      <c r="B1418" s="5">
        <f>TITRES_STAT!D1421</f>
        <v>1.4316</v>
      </c>
      <c r="C1418" s="2">
        <f t="shared" si="173"/>
        <v>0</v>
      </c>
      <c r="D1418" s="2">
        <f t="shared" si="174"/>
        <v>1.4316</v>
      </c>
      <c r="E1418" s="2">
        <f t="shared" si="168"/>
        <v>1.4485799999999998</v>
      </c>
      <c r="F1418" s="2">
        <f t="shared" si="169"/>
        <v>1.4552199999999997</v>
      </c>
      <c r="G1418" s="2">
        <f t="shared" si="171"/>
        <v>1.4857720000000005</v>
      </c>
      <c r="H1418" s="2">
        <f t="shared" ref="H1418:H1481" si="175">AVERAGE(B1219:B1418)</f>
        <v>1.3608455000000033</v>
      </c>
      <c r="I1418" s="2">
        <f t="array" ref="I1418">SUMPRODUCT(B1402:B1421, (ROW(B1402:B1421)-ROW(B1402)+1)) / (20*21/2)</f>
        <v>1.44394</v>
      </c>
      <c r="J1418" s="2">
        <f t="shared" si="170"/>
        <v>1.4548322133739431</v>
      </c>
      <c r="K1418" s="2">
        <f t="shared" si="172"/>
        <v>1.4583024085961103</v>
      </c>
    </row>
    <row r="1419" spans="1:11" ht="13.5" x14ac:dyDescent="0.25">
      <c r="A1419" s="3">
        <f>TITRES_STAT!B1422</f>
        <v>44378</v>
      </c>
      <c r="B1419" s="5">
        <f>TITRES_STAT!D1422</f>
        <v>1.4316</v>
      </c>
      <c r="C1419" s="2">
        <f t="shared" si="173"/>
        <v>0</v>
      </c>
      <c r="D1419" s="2">
        <f t="shared" si="174"/>
        <v>1.4316</v>
      </c>
      <c r="E1419" s="2">
        <f t="shared" si="168"/>
        <v>1.4448899999999996</v>
      </c>
      <c r="F1419" s="2">
        <f t="shared" si="169"/>
        <v>1.4555899999999997</v>
      </c>
      <c r="G1419" s="2">
        <f t="shared" si="171"/>
        <v>1.4865100000000007</v>
      </c>
      <c r="H1419" s="2">
        <f t="shared" si="175"/>
        <v>1.3617310000000031</v>
      </c>
      <c r="I1419" s="2">
        <f t="array" ref="I1419">SUMPRODUCT(B1403:B1422, (ROW(B1403:B1422)-ROW(B1403)+1)) / (20*21/2)</f>
        <v>1.4418657142857143</v>
      </c>
      <c r="J1419" s="2">
        <f t="shared" si="170"/>
        <v>1.4526196216240437</v>
      </c>
      <c r="K1419" s="2">
        <f t="shared" si="172"/>
        <v>1.4572552553178313</v>
      </c>
    </row>
    <row r="1420" spans="1:11" ht="13.5" x14ac:dyDescent="0.25">
      <c r="A1420" s="3">
        <f>TITRES_STAT!B1423</f>
        <v>44379</v>
      </c>
      <c r="B1420" s="5">
        <f>TITRES_STAT!D1423</f>
        <v>1.4316</v>
      </c>
      <c r="C1420" s="2">
        <f t="shared" si="173"/>
        <v>0</v>
      </c>
      <c r="D1420" s="2">
        <f t="shared" si="174"/>
        <v>1.4316</v>
      </c>
      <c r="E1420" s="2">
        <f t="shared" ref="E1420:E1483" si="176">AVERAGE(B1411:B1420)</f>
        <v>1.4404599999999996</v>
      </c>
      <c r="F1420" s="2">
        <f t="shared" si="169"/>
        <v>1.4559599999999997</v>
      </c>
      <c r="G1420" s="2">
        <f t="shared" si="171"/>
        <v>1.4872480000000008</v>
      </c>
      <c r="H1420" s="2">
        <f t="shared" si="175"/>
        <v>1.3626165000000032</v>
      </c>
      <c r="I1420" s="2">
        <f t="array" ref="I1420">SUMPRODUCT(B1404:B1423, (ROW(B1404:B1423)-ROW(B1404)+1)) / (20*21/2)</f>
        <v>1.440002380952381</v>
      </c>
      <c r="J1420" s="2">
        <f t="shared" si="170"/>
        <v>1.4506177528979443</v>
      </c>
      <c r="K1420" s="2">
        <f t="shared" si="172"/>
        <v>1.4562491668739947</v>
      </c>
    </row>
    <row r="1421" spans="1:11" ht="13.5" x14ac:dyDescent="0.25">
      <c r="A1421" s="3">
        <f>TITRES_STAT!B1424</f>
        <v>44382</v>
      </c>
      <c r="B1421" s="5">
        <f>TITRES_STAT!D1424</f>
        <v>1.4316</v>
      </c>
      <c r="C1421" s="2">
        <f t="shared" si="173"/>
        <v>0</v>
      </c>
      <c r="D1421" s="2">
        <f t="shared" si="174"/>
        <v>1.4316</v>
      </c>
      <c r="E1421" s="2">
        <f t="shared" si="176"/>
        <v>1.4360299999999997</v>
      </c>
      <c r="F1421" s="2">
        <f t="shared" si="169"/>
        <v>1.4533799999999997</v>
      </c>
      <c r="G1421" s="2">
        <f t="shared" si="171"/>
        <v>1.4879860000000007</v>
      </c>
      <c r="H1421" s="2">
        <f t="shared" si="175"/>
        <v>1.3635020000000031</v>
      </c>
      <c r="I1421" s="2">
        <f t="array" ref="I1421">SUMPRODUCT(B1405:B1424, (ROW(B1405:B1424)-ROW(B1405)+1)) / (20*21/2)</f>
        <v>1.43835</v>
      </c>
      <c r="J1421" s="2">
        <f t="shared" si="170"/>
        <v>1.4488065383362352</v>
      </c>
      <c r="K1421" s="2">
        <f t="shared" si="172"/>
        <v>1.4552825328789361</v>
      </c>
    </row>
    <row r="1422" spans="1:11" ht="13.5" x14ac:dyDescent="0.25">
      <c r="A1422" s="3">
        <f>TITRES_STAT!B1425</f>
        <v>44383</v>
      </c>
      <c r="B1422" s="5">
        <f>TITRES_STAT!D1425</f>
        <v>1.4316</v>
      </c>
      <c r="C1422" s="2">
        <f t="shared" si="173"/>
        <v>0</v>
      </c>
      <c r="D1422" s="2">
        <f t="shared" si="174"/>
        <v>1.4316</v>
      </c>
      <c r="E1422" s="2">
        <f t="shared" si="176"/>
        <v>1.4315999999999998</v>
      </c>
      <c r="F1422" s="2">
        <f t="shared" si="169"/>
        <v>1.4511649999999998</v>
      </c>
      <c r="G1422" s="2">
        <f t="shared" si="171"/>
        <v>1.4879860000000011</v>
      </c>
      <c r="H1422" s="2">
        <f t="shared" si="175"/>
        <v>1.3643875000000032</v>
      </c>
      <c r="I1422" s="2">
        <f t="array" ref="I1422">SUMPRODUCT(B1406:B1425, (ROW(B1406:B1425)-ROW(B1406)+1)) / (20*21/2)</f>
        <v>1.4369085714285716</v>
      </c>
      <c r="J1422" s="2">
        <f t="shared" si="170"/>
        <v>1.4471678203994509</v>
      </c>
      <c r="K1422" s="2">
        <f t="shared" si="172"/>
        <v>1.4543538060993699</v>
      </c>
    </row>
    <row r="1423" spans="1:11" ht="13.5" x14ac:dyDescent="0.25">
      <c r="A1423" s="3">
        <f>TITRES_STAT!B1426</f>
        <v>44384</v>
      </c>
      <c r="B1423" s="5">
        <f>TITRES_STAT!D1426</f>
        <v>1.4316</v>
      </c>
      <c r="C1423" s="2">
        <f t="shared" si="173"/>
        <v>0</v>
      </c>
      <c r="D1423" s="2">
        <f t="shared" si="174"/>
        <v>1.4316</v>
      </c>
      <c r="E1423" s="2">
        <f t="shared" si="176"/>
        <v>1.4315999999999998</v>
      </c>
      <c r="F1423" s="2">
        <f t="shared" si="169"/>
        <v>1.4489499999999995</v>
      </c>
      <c r="G1423" s="2">
        <f t="shared" si="171"/>
        <v>1.4878380000000013</v>
      </c>
      <c r="H1423" s="2">
        <f t="shared" si="175"/>
        <v>1.3652730000000028</v>
      </c>
      <c r="I1423" s="2">
        <f t="array" ref="I1423">SUMPRODUCT(B1407:B1426, (ROW(B1407:B1426)-ROW(B1407)+1)) / (20*21/2)</f>
        <v>1.4356780952380952</v>
      </c>
      <c r="J1423" s="2">
        <f t="shared" si="170"/>
        <v>1.4456851708375984</v>
      </c>
      <c r="K1423" s="2">
        <f t="shared" si="172"/>
        <v>1.4534614999778259</v>
      </c>
    </row>
    <row r="1424" spans="1:11" ht="13.5" x14ac:dyDescent="0.25">
      <c r="A1424" s="3">
        <f>TITRES_STAT!B1427</f>
        <v>44385</v>
      </c>
      <c r="B1424" s="5">
        <f>TITRES_STAT!D1427</f>
        <v>1.4316</v>
      </c>
      <c r="C1424" s="2">
        <f t="shared" si="173"/>
        <v>0</v>
      </c>
      <c r="D1424" s="2">
        <f t="shared" si="174"/>
        <v>1.4316</v>
      </c>
      <c r="E1424" s="2">
        <f t="shared" si="176"/>
        <v>1.4315999999999998</v>
      </c>
      <c r="F1424" s="2">
        <f t="shared" si="169"/>
        <v>1.4467349999999997</v>
      </c>
      <c r="G1424" s="2">
        <f t="shared" si="171"/>
        <v>1.4869520000000012</v>
      </c>
      <c r="H1424" s="2">
        <f t="shared" si="175"/>
        <v>1.3661585000000027</v>
      </c>
      <c r="I1424" s="2">
        <f t="array" ref="I1424">SUMPRODUCT(B1408:B1427, (ROW(B1408:B1427)-ROW(B1408)+1)) / (20*21/2)</f>
        <v>1.4346585714285713</v>
      </c>
      <c r="J1424" s="2">
        <f t="shared" si="170"/>
        <v>1.4443437259959224</v>
      </c>
      <c r="K1424" s="2">
        <f t="shared" si="172"/>
        <v>1.4526041862532053</v>
      </c>
    </row>
    <row r="1425" spans="1:11" ht="13.5" x14ac:dyDescent="0.25">
      <c r="A1425" s="3">
        <f>TITRES_STAT!B1428</f>
        <v>44386</v>
      </c>
      <c r="B1425" s="5">
        <f>TITRES_STAT!D1428</f>
        <v>1.4316</v>
      </c>
      <c r="C1425" s="2">
        <f t="shared" si="173"/>
        <v>0</v>
      </c>
      <c r="D1425" s="2">
        <f t="shared" si="174"/>
        <v>1.4316</v>
      </c>
      <c r="E1425" s="2">
        <f t="shared" si="176"/>
        <v>1.4315999999999998</v>
      </c>
      <c r="F1425" s="2">
        <f t="shared" si="169"/>
        <v>1.4445199999999996</v>
      </c>
      <c r="G1425" s="2">
        <f t="shared" si="171"/>
        <v>1.4847380000000012</v>
      </c>
      <c r="H1425" s="2">
        <f t="shared" si="175"/>
        <v>1.3670440000000028</v>
      </c>
      <c r="I1425" s="2">
        <f t="array" ref="I1425">SUMPRODUCT(B1409:B1428, (ROW(B1409:B1428)-ROW(B1409)+1)) / (20*21/2)</f>
        <v>1.4336742857142857</v>
      </c>
      <c r="J1425" s="2">
        <f t="shared" si="170"/>
        <v>1.4431300378058345</v>
      </c>
      <c r="K1425" s="2">
        <f t="shared" si="172"/>
        <v>1.4517804926746483</v>
      </c>
    </row>
    <row r="1426" spans="1:11" ht="13.5" x14ac:dyDescent="0.25">
      <c r="A1426" s="3">
        <f>TITRES_STAT!B1429</f>
        <v>44389</v>
      </c>
      <c r="B1426" s="5">
        <f>TITRES_STAT!D1429</f>
        <v>1.4316</v>
      </c>
      <c r="C1426" s="2">
        <f t="shared" si="173"/>
        <v>0</v>
      </c>
      <c r="D1426" s="2">
        <f t="shared" si="174"/>
        <v>1.4316</v>
      </c>
      <c r="E1426" s="2">
        <f t="shared" si="176"/>
        <v>1.4315999999999998</v>
      </c>
      <c r="F1426" s="2">
        <f t="shared" si="169"/>
        <v>1.4423049999999997</v>
      </c>
      <c r="G1426" s="2">
        <f t="shared" si="171"/>
        <v>1.4825240000000013</v>
      </c>
      <c r="H1426" s="2">
        <f t="shared" si="175"/>
        <v>1.3679295000000027</v>
      </c>
      <c r="I1426" s="2">
        <f t="array" ref="I1426">SUMPRODUCT(B1410:B1429, (ROW(B1410:B1429)-ROW(B1410)+1)) / (20*21/2)</f>
        <v>1.4328657142857142</v>
      </c>
      <c r="J1426" s="2">
        <f t="shared" si="170"/>
        <v>1.4420319389671836</v>
      </c>
      <c r="K1426" s="2">
        <f t="shared" si="172"/>
        <v>1.4509891008050542</v>
      </c>
    </row>
    <row r="1427" spans="1:11" ht="13.5" x14ac:dyDescent="0.25">
      <c r="A1427" s="3">
        <f>TITRES_STAT!B1430</f>
        <v>44390</v>
      </c>
      <c r="B1427" s="5">
        <f>TITRES_STAT!D1430</f>
        <v>1.4316</v>
      </c>
      <c r="C1427" s="2">
        <f t="shared" si="173"/>
        <v>0</v>
      </c>
      <c r="D1427" s="2">
        <f t="shared" si="174"/>
        <v>1.4316</v>
      </c>
      <c r="E1427" s="2">
        <f t="shared" si="176"/>
        <v>1.4315999999999998</v>
      </c>
      <c r="F1427" s="2">
        <f t="shared" si="169"/>
        <v>1.4419349999999997</v>
      </c>
      <c r="G1427" s="2">
        <f t="shared" si="171"/>
        <v>1.4794240000000014</v>
      </c>
      <c r="H1427" s="2">
        <f t="shared" si="175"/>
        <v>1.3688150000000028</v>
      </c>
      <c r="I1427" s="2">
        <f t="array" ref="I1427">SUMPRODUCT(B1411:B1430, (ROW(B1411:B1430)-ROW(B1411)+1)) / (20*21/2)</f>
        <v>1.4322328571428573</v>
      </c>
      <c r="J1427" s="2">
        <f t="shared" si="170"/>
        <v>1.4410384209703089</v>
      </c>
      <c r="K1427" s="2">
        <f t="shared" si="172"/>
        <v>1.4502287439107382</v>
      </c>
    </row>
    <row r="1428" spans="1:11" ht="13.5" x14ac:dyDescent="0.25">
      <c r="A1428" s="3">
        <f>TITRES_STAT!B1431</f>
        <v>44391</v>
      </c>
      <c r="B1428" s="5">
        <f>TITRES_STAT!D1431</f>
        <v>1.4316</v>
      </c>
      <c r="C1428" s="2">
        <f t="shared" si="173"/>
        <v>0</v>
      </c>
      <c r="D1428" s="2">
        <f t="shared" si="174"/>
        <v>1.4316</v>
      </c>
      <c r="E1428" s="2">
        <f t="shared" si="176"/>
        <v>1.4315999999999998</v>
      </c>
      <c r="F1428" s="2">
        <f t="shared" ref="F1428:F1491" si="177">AVERAGE(B1409:B1428)</f>
        <v>1.4400899999999996</v>
      </c>
      <c r="G1428" s="2">
        <f t="shared" si="171"/>
        <v>1.4763240000000013</v>
      </c>
      <c r="H1428" s="2">
        <f t="shared" si="175"/>
        <v>1.3697005000000027</v>
      </c>
      <c r="I1428" s="2">
        <f t="array" ref="I1428">SUMPRODUCT(B1412:B1431, (ROW(B1412:B1431)-ROW(B1412)+1)) / (20*21/2)</f>
        <v>1.4318109523809524</v>
      </c>
      <c r="J1428" s="2">
        <f t="shared" si="170"/>
        <v>1.4401395237350414</v>
      </c>
      <c r="K1428" s="2">
        <f t="shared" si="172"/>
        <v>1.4494982049338465</v>
      </c>
    </row>
    <row r="1429" spans="1:11" ht="13.5" x14ac:dyDescent="0.25">
      <c r="A1429" s="3">
        <f>TITRES_STAT!B1432</f>
        <v>44392</v>
      </c>
      <c r="B1429" s="5">
        <f>TITRES_STAT!D1432</f>
        <v>1.4316</v>
      </c>
      <c r="C1429" s="2">
        <f t="shared" si="173"/>
        <v>0</v>
      </c>
      <c r="D1429" s="2">
        <f t="shared" si="174"/>
        <v>1.4316</v>
      </c>
      <c r="E1429" s="2">
        <f t="shared" si="176"/>
        <v>1.4315999999999998</v>
      </c>
      <c r="F1429" s="2">
        <f t="shared" si="177"/>
        <v>1.4382449999999998</v>
      </c>
      <c r="G1429" s="2">
        <f t="shared" si="171"/>
        <v>1.4732240000000012</v>
      </c>
      <c r="H1429" s="2">
        <f t="shared" si="175"/>
        <v>1.3705860000000027</v>
      </c>
      <c r="I1429" s="2">
        <f t="array" ref="I1429">SUMPRODUCT(B1413:B1432, (ROW(B1413:B1432)-ROW(B1413)+1)) / (20*21/2)</f>
        <v>1.4316000000000002</v>
      </c>
      <c r="J1429" s="2">
        <f t="shared" ref="J1429:J1492" si="178">$J$4*B1429+J1428*(1-$J$4)</f>
        <v>1.4393262357602754</v>
      </c>
      <c r="K1429" s="2">
        <f t="shared" si="172"/>
        <v>1.4487963145442839</v>
      </c>
    </row>
    <row r="1430" spans="1:11" ht="13.5" x14ac:dyDescent="0.25">
      <c r="A1430" s="3">
        <f>TITRES_STAT!B1433</f>
        <v>44393</v>
      </c>
      <c r="B1430" s="5">
        <f>TITRES_STAT!D1433</f>
        <v>1.4316</v>
      </c>
      <c r="C1430" s="2">
        <f t="shared" si="173"/>
        <v>0</v>
      </c>
      <c r="D1430" s="2">
        <f t="shared" si="174"/>
        <v>1.4316</v>
      </c>
      <c r="E1430" s="2">
        <f t="shared" si="176"/>
        <v>1.4315999999999998</v>
      </c>
      <c r="F1430" s="2">
        <f t="shared" si="177"/>
        <v>1.4360299999999997</v>
      </c>
      <c r="G1430" s="2">
        <f t="shared" si="171"/>
        <v>1.4701240000000013</v>
      </c>
      <c r="H1430" s="2">
        <f t="shared" si="175"/>
        <v>1.3714715000000026</v>
      </c>
      <c r="I1430" s="2">
        <f t="array" ref="I1430">SUMPRODUCT(B1414:B1433, (ROW(B1414:B1433)-ROW(B1414)+1)) / (20*21/2)</f>
        <v>1.4316095238095239</v>
      </c>
      <c r="J1430" s="2">
        <f t="shared" si="178"/>
        <v>1.4385904037831063</v>
      </c>
      <c r="K1430" s="2">
        <f t="shared" si="172"/>
        <v>1.4481219492680375</v>
      </c>
    </row>
    <row r="1431" spans="1:11" ht="13.5" x14ac:dyDescent="0.25">
      <c r="A1431" s="3">
        <f>TITRES_STAT!B1434</f>
        <v>44396</v>
      </c>
      <c r="B1431" s="5">
        <f>TITRES_STAT!D1434</f>
        <v>1.4316</v>
      </c>
      <c r="C1431" s="2">
        <f t="shared" si="173"/>
        <v>0</v>
      </c>
      <c r="D1431" s="2">
        <f t="shared" si="174"/>
        <v>1.4316</v>
      </c>
      <c r="E1431" s="2">
        <f t="shared" si="176"/>
        <v>1.4315999999999998</v>
      </c>
      <c r="F1431" s="2">
        <f t="shared" si="177"/>
        <v>1.4338149999999996</v>
      </c>
      <c r="G1431" s="2">
        <f t="shared" si="171"/>
        <v>1.4679100000000014</v>
      </c>
      <c r="H1431" s="2">
        <f t="shared" si="175"/>
        <v>1.3723570000000027</v>
      </c>
      <c r="I1431" s="2">
        <f t="array" ref="I1431">SUMPRODUCT(B1415:B1434, (ROW(B1415:B1434)-ROW(B1415)+1)) / (20*21/2)</f>
        <v>1.4316185714285714</v>
      </c>
      <c r="J1431" s="2">
        <f t="shared" si="178"/>
        <v>1.437924651041858</v>
      </c>
      <c r="K1431" s="2">
        <f t="shared" si="172"/>
        <v>1.4474740296888988</v>
      </c>
    </row>
    <row r="1432" spans="1:11" ht="13.5" x14ac:dyDescent="0.25">
      <c r="A1432" s="3">
        <f>TITRES_STAT!B1435</f>
        <v>44399</v>
      </c>
      <c r="B1432" s="5">
        <f>TITRES_STAT!D1435</f>
        <v>1.4316</v>
      </c>
      <c r="C1432" s="2">
        <f t="shared" si="173"/>
        <v>0</v>
      </c>
      <c r="D1432" s="2">
        <f t="shared" si="174"/>
        <v>1.4316</v>
      </c>
      <c r="E1432" s="2">
        <f t="shared" si="176"/>
        <v>1.4315999999999998</v>
      </c>
      <c r="F1432" s="2">
        <f t="shared" si="177"/>
        <v>1.4315999999999998</v>
      </c>
      <c r="G1432" s="2">
        <f t="shared" si="171"/>
        <v>1.4656960000000012</v>
      </c>
      <c r="H1432" s="2">
        <f t="shared" si="175"/>
        <v>1.3731690000000025</v>
      </c>
      <c r="I1432" s="2">
        <f t="array" ref="I1432">SUMPRODUCT(B1416:B1435, (ROW(B1416:B1435)-ROW(B1416)+1)) / (20*21/2)</f>
        <v>1.431627142857143</v>
      </c>
      <c r="J1432" s="2">
        <f t="shared" si="178"/>
        <v>1.4373223033235858</v>
      </c>
      <c r="K1432" s="2">
        <f t="shared" si="172"/>
        <v>1.4468515187207067</v>
      </c>
    </row>
    <row r="1433" spans="1:11" ht="13.5" x14ac:dyDescent="0.25">
      <c r="A1433" s="3">
        <f>TITRES_STAT!B1436</f>
        <v>44400</v>
      </c>
      <c r="B1433" s="5">
        <f>TITRES_STAT!D1436</f>
        <v>1.4317</v>
      </c>
      <c r="C1433" s="2">
        <f t="shared" si="173"/>
        <v>9.9999999999988987E-5</v>
      </c>
      <c r="D1433" s="2">
        <f t="shared" si="174"/>
        <v>1.4316200000000001</v>
      </c>
      <c r="E1433" s="2">
        <f t="shared" si="176"/>
        <v>1.4316099999999996</v>
      </c>
      <c r="F1433" s="2">
        <f t="shared" si="177"/>
        <v>1.4316049999999998</v>
      </c>
      <c r="G1433" s="2">
        <f t="shared" si="171"/>
        <v>1.4634840000000013</v>
      </c>
      <c r="H1433" s="2">
        <f t="shared" si="175"/>
        <v>1.3739815000000024</v>
      </c>
      <c r="I1433" s="2">
        <f t="array" ref="I1433">SUMPRODUCT(B1417:B1436, (ROW(B1417:B1436)-ROW(B1417)+1)) / (20*21/2)</f>
        <v>1.4316352380952384</v>
      </c>
      <c r="J1433" s="2">
        <f t="shared" si="178"/>
        <v>1.4367868458641968</v>
      </c>
      <c r="K1433" s="2">
        <f t="shared" si="172"/>
        <v>1.4462573415159732</v>
      </c>
    </row>
    <row r="1434" spans="1:11" ht="13.5" x14ac:dyDescent="0.25">
      <c r="A1434" s="3">
        <f>TITRES_STAT!B1437</f>
        <v>44403</v>
      </c>
      <c r="B1434" s="5">
        <f>TITRES_STAT!D1437</f>
        <v>1.4317</v>
      </c>
      <c r="C1434" s="2">
        <f t="shared" si="173"/>
        <v>0</v>
      </c>
      <c r="D1434" s="2">
        <f t="shared" si="174"/>
        <v>1.4316400000000002</v>
      </c>
      <c r="E1434" s="2">
        <f t="shared" si="176"/>
        <v>1.4316199999999997</v>
      </c>
      <c r="F1434" s="2">
        <f t="shared" si="177"/>
        <v>1.4316099999999996</v>
      </c>
      <c r="G1434" s="2">
        <f t="shared" si="171"/>
        <v>1.4612720000000012</v>
      </c>
      <c r="H1434" s="2">
        <f t="shared" si="175"/>
        <v>1.3747940000000023</v>
      </c>
      <c r="I1434" s="2">
        <f t="array" ref="I1434">SUMPRODUCT(B1418:B1437, (ROW(B1418:B1437)-ROW(B1418)+1)) / (20*21/2)</f>
        <v>1.4316428571428572</v>
      </c>
      <c r="J1434" s="2">
        <f t="shared" si="178"/>
        <v>1.4363023843533209</v>
      </c>
      <c r="K1434" s="2">
        <f t="shared" si="172"/>
        <v>1.4456864653780921</v>
      </c>
    </row>
    <row r="1435" spans="1:11" ht="13.5" x14ac:dyDescent="0.25">
      <c r="A1435" s="3">
        <f>TITRES_STAT!B1438</f>
        <v>44404</v>
      </c>
      <c r="B1435" s="5">
        <f>TITRES_STAT!D1438</f>
        <v>1.4317</v>
      </c>
      <c r="C1435" s="2">
        <f t="shared" si="173"/>
        <v>0</v>
      </c>
      <c r="D1435" s="2">
        <f t="shared" si="174"/>
        <v>1.4316600000000002</v>
      </c>
      <c r="E1435" s="2">
        <f t="shared" si="176"/>
        <v>1.4316299999999997</v>
      </c>
      <c r="F1435" s="2">
        <f t="shared" si="177"/>
        <v>1.4316149999999996</v>
      </c>
      <c r="G1435" s="2">
        <f t="shared" si="171"/>
        <v>1.4590600000000016</v>
      </c>
      <c r="H1435" s="2">
        <f t="shared" si="175"/>
        <v>1.3756065000000022</v>
      </c>
      <c r="I1435" s="2">
        <f t="array" ref="I1435">SUMPRODUCT(B1419:B1438, (ROW(B1419:B1438)-ROW(B1419)+1)) / (20*21/2)</f>
        <v>1.4316500000000003</v>
      </c>
      <c r="J1435" s="2">
        <f t="shared" si="178"/>
        <v>1.4358640620339571</v>
      </c>
      <c r="K1435" s="2">
        <f t="shared" si="172"/>
        <v>1.4451379765397356</v>
      </c>
    </row>
    <row r="1436" spans="1:11" ht="13.5" x14ac:dyDescent="0.25">
      <c r="A1436" s="3">
        <f>TITRES_STAT!B1439</f>
        <v>44405</v>
      </c>
      <c r="B1436" s="5">
        <f>TITRES_STAT!D1439</f>
        <v>1.4317</v>
      </c>
      <c r="C1436" s="2">
        <f t="shared" si="173"/>
        <v>0</v>
      </c>
      <c r="D1436" s="2">
        <f t="shared" si="174"/>
        <v>1.4316800000000001</v>
      </c>
      <c r="E1436" s="2">
        <f t="shared" si="176"/>
        <v>1.4316399999999996</v>
      </c>
      <c r="F1436" s="2">
        <f t="shared" si="177"/>
        <v>1.4316199999999997</v>
      </c>
      <c r="G1436" s="2">
        <f t="shared" si="171"/>
        <v>1.4568480000000017</v>
      </c>
      <c r="H1436" s="2">
        <f t="shared" si="175"/>
        <v>1.3764190000000018</v>
      </c>
      <c r="I1436" s="2">
        <f t="array" ref="I1436">SUMPRODUCT(B1420:B1439, (ROW(B1420:B1439)-ROW(B1420)+1)) / (20*21/2)</f>
        <v>1.4316566666666668</v>
      </c>
      <c r="J1436" s="2">
        <f t="shared" si="178"/>
        <v>1.4354674846973898</v>
      </c>
      <c r="K1436" s="2">
        <f t="shared" si="172"/>
        <v>1.4446109970675893</v>
      </c>
    </row>
    <row r="1437" spans="1:11" ht="13.5" x14ac:dyDescent="0.25">
      <c r="A1437" s="3">
        <f>TITRES_STAT!B1440</f>
        <v>44406</v>
      </c>
      <c r="B1437" s="5">
        <f>TITRES_STAT!D1440</f>
        <v>1.4317</v>
      </c>
      <c r="C1437" s="2">
        <f t="shared" si="173"/>
        <v>0</v>
      </c>
      <c r="D1437" s="2">
        <f t="shared" si="174"/>
        <v>1.4317</v>
      </c>
      <c r="E1437" s="2">
        <f t="shared" si="176"/>
        <v>1.4316499999999996</v>
      </c>
      <c r="F1437" s="2">
        <f t="shared" si="177"/>
        <v>1.4316249999999997</v>
      </c>
      <c r="G1437" s="2">
        <f t="shared" si="171"/>
        <v>1.4546360000000018</v>
      </c>
      <c r="H1437" s="2">
        <f t="shared" si="175"/>
        <v>1.3772315000000017</v>
      </c>
      <c r="I1437" s="2">
        <f t="array" ref="I1437">SUMPRODUCT(B1421:B1440, (ROW(B1421:B1440)-ROW(B1421)+1)) / (20*21/2)</f>
        <v>1.4316628571428571</v>
      </c>
      <c r="J1437" s="2">
        <f t="shared" si="178"/>
        <v>1.4351086766309717</v>
      </c>
      <c r="K1437" s="2">
        <f t="shared" si="172"/>
        <v>1.4441046834570956</v>
      </c>
    </row>
    <row r="1438" spans="1:11" ht="13.5" x14ac:dyDescent="0.25">
      <c r="A1438" s="3">
        <f>TITRES_STAT!B1441</f>
        <v>44407</v>
      </c>
      <c r="B1438" s="5">
        <f>TITRES_STAT!D1441</f>
        <v>1.4317</v>
      </c>
      <c r="C1438" s="2">
        <f t="shared" si="173"/>
        <v>0</v>
      </c>
      <c r="D1438" s="2">
        <f t="shared" si="174"/>
        <v>1.4317</v>
      </c>
      <c r="E1438" s="2">
        <f t="shared" si="176"/>
        <v>1.4316599999999997</v>
      </c>
      <c r="F1438" s="2">
        <f t="shared" si="177"/>
        <v>1.4316299999999997</v>
      </c>
      <c r="G1438" s="2">
        <f t="shared" si="171"/>
        <v>1.4524240000000019</v>
      </c>
      <c r="H1438" s="2">
        <f t="shared" si="175"/>
        <v>1.3780440000000016</v>
      </c>
      <c r="I1438" s="2">
        <f t="array" ref="I1438">SUMPRODUCT(B1422:B1441, (ROW(B1422:B1441)-ROW(B1422)+1)) / (20*21/2)</f>
        <v>1.4316685714285713</v>
      </c>
      <c r="J1438" s="2">
        <f t="shared" si="178"/>
        <v>1.4347840407613555</v>
      </c>
      <c r="K1438" s="2">
        <f t="shared" si="172"/>
        <v>1.4436182252823078</v>
      </c>
    </row>
    <row r="1439" spans="1:11" ht="13.5" x14ac:dyDescent="0.25">
      <c r="A1439" s="3">
        <f>TITRES_STAT!B1442</f>
        <v>44410</v>
      </c>
      <c r="B1439" s="5">
        <f>TITRES_STAT!D1442</f>
        <v>1.4317</v>
      </c>
      <c r="C1439" s="2">
        <f t="shared" si="173"/>
        <v>0</v>
      </c>
      <c r="D1439" s="2">
        <f t="shared" si="174"/>
        <v>1.4317</v>
      </c>
      <c r="E1439" s="2">
        <f t="shared" si="176"/>
        <v>1.4316699999999998</v>
      </c>
      <c r="F1439" s="2">
        <f t="shared" si="177"/>
        <v>1.4316349999999995</v>
      </c>
      <c r="G1439" s="2">
        <f t="shared" si="171"/>
        <v>1.4502120000000018</v>
      </c>
      <c r="H1439" s="2">
        <f t="shared" si="175"/>
        <v>1.3788565000000015</v>
      </c>
      <c r="I1439" s="2">
        <f t="array" ref="I1439">SUMPRODUCT(B1423:B1442, (ROW(B1423:B1442)-ROW(B1423)+1)) / (20*21/2)</f>
        <v>1.4376357142857144</v>
      </c>
      <c r="J1439" s="2">
        <f t="shared" si="178"/>
        <v>1.4344903225936074</v>
      </c>
      <c r="K1439" s="2">
        <f t="shared" si="172"/>
        <v>1.443150843898688</v>
      </c>
    </row>
    <row r="1440" spans="1:11" ht="13.5" x14ac:dyDescent="0.25">
      <c r="A1440" s="3">
        <f>TITRES_STAT!B1443</f>
        <v>44411</v>
      </c>
      <c r="B1440" s="5">
        <f>TITRES_STAT!D1443</f>
        <v>1.4317</v>
      </c>
      <c r="C1440" s="2">
        <f t="shared" si="173"/>
        <v>0</v>
      </c>
      <c r="D1440" s="2">
        <f t="shared" si="174"/>
        <v>1.4317</v>
      </c>
      <c r="E1440" s="2">
        <f t="shared" si="176"/>
        <v>1.4316799999999996</v>
      </c>
      <c r="F1440" s="2">
        <f t="shared" si="177"/>
        <v>1.4316399999999996</v>
      </c>
      <c r="G1440" s="2">
        <f t="shared" si="171"/>
        <v>1.4480000000000017</v>
      </c>
      <c r="H1440" s="2">
        <f t="shared" si="175"/>
        <v>1.3796690000000011</v>
      </c>
      <c r="I1440" s="2">
        <f t="array" ref="I1440">SUMPRODUCT(B1424:B1443, (ROW(B1424:B1443)-ROW(B1424)+1)) / (20*21/2)</f>
        <v>1.4470376190476191</v>
      </c>
      <c r="J1440" s="2">
        <f t="shared" si="178"/>
        <v>1.4342245775846925</v>
      </c>
      <c r="K1440" s="2">
        <f t="shared" si="172"/>
        <v>1.4427017911967788</v>
      </c>
    </row>
    <row r="1441" spans="1:11" ht="13.5" x14ac:dyDescent="0.25">
      <c r="A1441" s="3">
        <f>TITRES_STAT!B1444</f>
        <v>44412</v>
      </c>
      <c r="B1441" s="5">
        <f>TITRES_STAT!D1444</f>
        <v>1.4317</v>
      </c>
      <c r="C1441" s="2">
        <f t="shared" si="173"/>
        <v>0</v>
      </c>
      <c r="D1441" s="2">
        <f t="shared" si="174"/>
        <v>1.4317</v>
      </c>
      <c r="E1441" s="2">
        <f t="shared" si="176"/>
        <v>1.4316899999999997</v>
      </c>
      <c r="F1441" s="2">
        <f t="shared" si="177"/>
        <v>1.4316449999999996</v>
      </c>
      <c r="G1441" s="2">
        <f t="shared" si="171"/>
        <v>1.4457880000000016</v>
      </c>
      <c r="H1441" s="2">
        <f t="shared" si="175"/>
        <v>1.380481500000001</v>
      </c>
      <c r="I1441" s="2">
        <f t="array" ref="I1441">SUMPRODUCT(B1425:B1444, (ROW(B1425:B1444)-ROW(B1425)+1)) / (20*21/2)</f>
        <v>1.4559542857142858</v>
      </c>
      <c r="J1441" s="2">
        <f t="shared" si="178"/>
        <v>1.4339841416242456</v>
      </c>
      <c r="K1441" s="2">
        <f t="shared" si="172"/>
        <v>1.4422703484047483</v>
      </c>
    </row>
    <row r="1442" spans="1:11" ht="13.5" x14ac:dyDescent="0.25">
      <c r="A1442" s="3">
        <f>TITRES_STAT!B1445</f>
        <v>44413</v>
      </c>
      <c r="B1442" s="5">
        <f>TITRES_STAT!D1445</f>
        <v>1.4943</v>
      </c>
      <c r="C1442" s="2">
        <f t="shared" si="173"/>
        <v>6.2599999999999989E-2</v>
      </c>
      <c r="D1442" s="2">
        <f t="shared" si="174"/>
        <v>1.4442200000000001</v>
      </c>
      <c r="E1442" s="2">
        <f t="shared" si="176"/>
        <v>1.4379599999999997</v>
      </c>
      <c r="F1442" s="2">
        <f t="shared" si="177"/>
        <v>1.4347799999999995</v>
      </c>
      <c r="G1442" s="2">
        <f t="shared" si="171"/>
        <v>1.4457140000000013</v>
      </c>
      <c r="H1442" s="2">
        <f t="shared" si="175"/>
        <v>1.3816070000000011</v>
      </c>
      <c r="I1442" s="2">
        <f t="array" ref="I1442">SUMPRODUCT(B1426:B1445, (ROW(B1426:B1445)-ROW(B1426)+1)) / (20*21/2)</f>
        <v>1.4643857142857144</v>
      </c>
      <c r="J1442" s="2">
        <f t="shared" si="178"/>
        <v>1.4397285090886032</v>
      </c>
      <c r="K1442" s="2">
        <f t="shared" si="172"/>
        <v>1.4443107268986799</v>
      </c>
    </row>
    <row r="1443" spans="1:11" ht="13.5" x14ac:dyDescent="0.25">
      <c r="A1443" s="3">
        <f>TITRES_STAT!B1446</f>
        <v>44414</v>
      </c>
      <c r="B1443" s="5">
        <f>TITRES_STAT!D1446</f>
        <v>1.5335000000000001</v>
      </c>
      <c r="C1443" s="2">
        <f t="shared" si="173"/>
        <v>3.9200000000000124E-2</v>
      </c>
      <c r="D1443" s="2">
        <f t="shared" si="174"/>
        <v>1.46458</v>
      </c>
      <c r="E1443" s="2">
        <f t="shared" si="176"/>
        <v>1.4481399999999998</v>
      </c>
      <c r="F1443" s="2">
        <f t="shared" si="177"/>
        <v>1.4398749999999996</v>
      </c>
      <c r="G1443" s="2">
        <f t="shared" si="171"/>
        <v>1.4473100000000014</v>
      </c>
      <c r="H1443" s="2">
        <f t="shared" si="175"/>
        <v>1.3829285000000011</v>
      </c>
      <c r="I1443" s="2">
        <f t="array" ref="I1443">SUMPRODUCT(B1427:B1446, (ROW(B1427:B1446)-ROW(B1427)+1)) / (20*21/2)</f>
        <v>1.472331904761905</v>
      </c>
      <c r="J1443" s="2">
        <f t="shared" si="178"/>
        <v>1.4486591272706408</v>
      </c>
      <c r="K1443" s="2">
        <f t="shared" si="172"/>
        <v>1.4478083454516728</v>
      </c>
    </row>
    <row r="1444" spans="1:11" ht="13.5" x14ac:dyDescent="0.25">
      <c r="A1444" s="3">
        <f>TITRES_STAT!B1447</f>
        <v>44417</v>
      </c>
      <c r="B1444" s="5">
        <f>TITRES_STAT!D1447</f>
        <v>1.5335000000000001</v>
      </c>
      <c r="C1444" s="2">
        <f t="shared" si="173"/>
        <v>0</v>
      </c>
      <c r="D1444" s="2">
        <f t="shared" si="174"/>
        <v>1.4849399999999999</v>
      </c>
      <c r="E1444" s="2">
        <f t="shared" si="176"/>
        <v>1.4583199999999998</v>
      </c>
      <c r="F1444" s="2">
        <f t="shared" si="177"/>
        <v>1.4449699999999996</v>
      </c>
      <c r="G1444" s="2">
        <f t="shared" si="171"/>
        <v>1.4477240000000011</v>
      </c>
      <c r="H1444" s="2">
        <f t="shared" si="175"/>
        <v>1.3842500000000009</v>
      </c>
      <c r="I1444" s="2">
        <f t="array" ref="I1444">SUMPRODUCT(B1428:B1447, (ROW(B1428:B1447)-ROW(B1428)+1)) / (20*21/2)</f>
        <v>1.4797928571428571</v>
      </c>
      <c r="J1444" s="2">
        <f t="shared" si="178"/>
        <v>1.4567392103877226</v>
      </c>
      <c r="K1444" s="2">
        <f t="shared" si="172"/>
        <v>1.4511688024927838</v>
      </c>
    </row>
    <row r="1445" spans="1:11" ht="13.5" x14ac:dyDescent="0.25">
      <c r="A1445" s="3">
        <f>TITRES_STAT!B1448</f>
        <v>44419</v>
      </c>
      <c r="B1445" s="5">
        <f>TITRES_STAT!D1448</f>
        <v>1.5335000000000001</v>
      </c>
      <c r="C1445" s="2">
        <f t="shared" si="173"/>
        <v>0</v>
      </c>
      <c r="D1445" s="2">
        <f t="shared" si="174"/>
        <v>1.5053000000000001</v>
      </c>
      <c r="E1445" s="2">
        <f t="shared" si="176"/>
        <v>1.4684999999999999</v>
      </c>
      <c r="F1445" s="2">
        <f t="shared" si="177"/>
        <v>1.4500649999999997</v>
      </c>
      <c r="G1445" s="2">
        <f t="shared" si="171"/>
        <v>1.4490240000000008</v>
      </c>
      <c r="H1445" s="2">
        <f t="shared" si="175"/>
        <v>1.3855715000000008</v>
      </c>
      <c r="I1445" s="2">
        <f t="array" ref="I1445">SUMPRODUCT(B1429:B1448, (ROW(B1429:B1448)-ROW(B1429)+1)) / (20*21/2)</f>
        <v>1.4830352380952383</v>
      </c>
      <c r="J1445" s="2">
        <f t="shared" si="178"/>
        <v>1.464049761779368</v>
      </c>
      <c r="K1445" s="2">
        <f t="shared" si="172"/>
        <v>1.4543974769048316</v>
      </c>
    </row>
    <row r="1446" spans="1:11" ht="13.5" x14ac:dyDescent="0.25">
      <c r="A1446" s="3">
        <f>TITRES_STAT!B1449</f>
        <v>44420</v>
      </c>
      <c r="B1446" s="5">
        <f>TITRES_STAT!D1449</f>
        <v>1.5335000000000001</v>
      </c>
      <c r="C1446" s="2">
        <f t="shared" si="173"/>
        <v>0</v>
      </c>
      <c r="D1446" s="2">
        <f t="shared" si="174"/>
        <v>1.52566</v>
      </c>
      <c r="E1446" s="2">
        <f t="shared" si="176"/>
        <v>1.47868</v>
      </c>
      <c r="F1446" s="2">
        <f t="shared" si="177"/>
        <v>1.4551599999999998</v>
      </c>
      <c r="G1446" s="2">
        <f t="shared" si="171"/>
        <v>1.4503240000000008</v>
      </c>
      <c r="H1446" s="2">
        <f t="shared" si="175"/>
        <v>1.3868930000000006</v>
      </c>
      <c r="I1446" s="2">
        <f t="array" ref="I1446">SUMPRODUCT(B1430:B1449, (ROW(B1430:B1449)-ROW(B1430)+1)) / (20*21/2)</f>
        <v>1.4859790476190478</v>
      </c>
      <c r="J1446" s="2">
        <f t="shared" si="178"/>
        <v>1.4706640701813329</v>
      </c>
      <c r="K1446" s="2">
        <f t="shared" si="172"/>
        <v>1.457499536634054</v>
      </c>
    </row>
    <row r="1447" spans="1:11" ht="13.5" x14ac:dyDescent="0.25">
      <c r="A1447" s="3">
        <f>TITRES_STAT!B1450</f>
        <v>44424</v>
      </c>
      <c r="B1447" s="5">
        <f>TITRES_STAT!D1450</f>
        <v>1.5335000000000001</v>
      </c>
      <c r="C1447" s="2">
        <f t="shared" si="173"/>
        <v>0</v>
      </c>
      <c r="D1447" s="2">
        <f t="shared" si="174"/>
        <v>1.5335000000000001</v>
      </c>
      <c r="E1447" s="2">
        <f t="shared" si="176"/>
        <v>1.4888600000000001</v>
      </c>
      <c r="F1447" s="2">
        <f t="shared" si="177"/>
        <v>1.4602549999999996</v>
      </c>
      <c r="G1447" s="2">
        <f t="shared" si="171"/>
        <v>1.4523620000000008</v>
      </c>
      <c r="H1447" s="2">
        <f t="shared" si="175"/>
        <v>1.3882145000000008</v>
      </c>
      <c r="I1447" s="2">
        <f t="array" ref="I1447">SUMPRODUCT(B1431:B1450, (ROW(B1431:B1450)-ROW(B1431)+1)) / (20*21/2)</f>
        <v>1.4886242857142857</v>
      </c>
      <c r="J1447" s="2">
        <f t="shared" si="178"/>
        <v>1.4766484444497774</v>
      </c>
      <c r="K1447" s="2">
        <f t="shared" si="172"/>
        <v>1.4604799469621303</v>
      </c>
    </row>
    <row r="1448" spans="1:11" ht="13.5" x14ac:dyDescent="0.25">
      <c r="A1448" s="3">
        <f>TITRES_STAT!B1451</f>
        <v>44425</v>
      </c>
      <c r="B1448" s="5">
        <f>TITRES_STAT!D1451</f>
        <v>1.4943</v>
      </c>
      <c r="C1448" s="2">
        <f t="shared" si="173"/>
        <v>-3.9200000000000124E-2</v>
      </c>
      <c r="D1448" s="2">
        <f t="shared" si="174"/>
        <v>1.52566</v>
      </c>
      <c r="E1448" s="2">
        <f t="shared" si="176"/>
        <v>1.49512</v>
      </c>
      <c r="F1448" s="2">
        <f t="shared" si="177"/>
        <v>1.4633899999999997</v>
      </c>
      <c r="G1448" s="2">
        <f t="shared" si="171"/>
        <v>1.4537640000000007</v>
      </c>
      <c r="H1448" s="2">
        <f t="shared" si="175"/>
        <v>1.3893400000000011</v>
      </c>
      <c r="I1448" s="2">
        <f t="array" ref="I1448">SUMPRODUCT(B1432:B1451, (ROW(B1432:B1451)-ROW(B1432)+1)) / (20*21/2)</f>
        <v>1.4909709523809525</v>
      </c>
      <c r="J1448" s="2">
        <f t="shared" si="178"/>
        <v>1.47832954497837</v>
      </c>
      <c r="K1448" s="2">
        <f t="shared" si="172"/>
        <v>1.4618062235518507</v>
      </c>
    </row>
    <row r="1449" spans="1:11" ht="13.5" x14ac:dyDescent="0.25">
      <c r="A1449" s="3">
        <f>TITRES_STAT!B1452</f>
        <v>44426</v>
      </c>
      <c r="B1449" s="5">
        <f>TITRES_STAT!D1452</f>
        <v>1.4943</v>
      </c>
      <c r="C1449" s="2">
        <f t="shared" si="173"/>
        <v>0</v>
      </c>
      <c r="D1449" s="2">
        <f t="shared" si="174"/>
        <v>1.5178199999999999</v>
      </c>
      <c r="E1449" s="2">
        <f t="shared" si="176"/>
        <v>1.5013799999999999</v>
      </c>
      <c r="F1449" s="2">
        <f t="shared" si="177"/>
        <v>1.4665249999999996</v>
      </c>
      <c r="G1449" s="2">
        <f t="shared" si="171"/>
        <v>1.4551660000000006</v>
      </c>
      <c r="H1449" s="2">
        <f t="shared" si="175"/>
        <v>1.390465500000001</v>
      </c>
      <c r="I1449" s="2">
        <f t="array" ref="I1449">SUMPRODUCT(B1433:B1452, (ROW(B1433:B1452)-ROW(B1433)+1)) / (20*21/2)</f>
        <v>1.4930190476190479</v>
      </c>
      <c r="J1449" s="2">
        <f t="shared" si="178"/>
        <v>1.4798505406947156</v>
      </c>
      <c r="K1449" s="2">
        <f t="shared" si="172"/>
        <v>1.4630804892949154</v>
      </c>
    </row>
    <row r="1450" spans="1:11" ht="13.5" x14ac:dyDescent="0.25">
      <c r="A1450" s="3">
        <f>TITRES_STAT!B1453</f>
        <v>44427</v>
      </c>
      <c r="B1450" s="5">
        <f>TITRES_STAT!D1453</f>
        <v>1.4943</v>
      </c>
      <c r="C1450" s="2">
        <f t="shared" si="173"/>
        <v>0</v>
      </c>
      <c r="D1450" s="2">
        <f t="shared" si="174"/>
        <v>1.5099800000000001</v>
      </c>
      <c r="E1450" s="2">
        <f t="shared" si="176"/>
        <v>1.5076399999999999</v>
      </c>
      <c r="F1450" s="2">
        <f t="shared" si="177"/>
        <v>1.4696599999999997</v>
      </c>
      <c r="G1450" s="2">
        <f t="shared" si="171"/>
        <v>1.4565680000000003</v>
      </c>
      <c r="H1450" s="2">
        <f t="shared" si="175"/>
        <v>1.3915910000000011</v>
      </c>
      <c r="I1450" s="2">
        <f t="array" ref="I1450">SUMPRODUCT(B1434:B1453, (ROW(B1434:B1453)-ROW(B1434)+1)) / (20*21/2)</f>
        <v>1.4947685714285714</v>
      </c>
      <c r="J1450" s="2">
        <f t="shared" si="178"/>
        <v>1.4812266796761711</v>
      </c>
      <c r="K1450" s="2">
        <f t="shared" si="172"/>
        <v>1.4643047838323697</v>
      </c>
    </row>
    <row r="1451" spans="1:11" ht="13.5" x14ac:dyDescent="0.25">
      <c r="A1451" s="3">
        <f>TITRES_STAT!B1454</f>
        <v>44428</v>
      </c>
      <c r="B1451" s="5">
        <f>TITRES_STAT!D1454</f>
        <v>1.4943</v>
      </c>
      <c r="C1451" s="2">
        <f t="shared" si="173"/>
        <v>0</v>
      </c>
      <c r="D1451" s="2">
        <f t="shared" si="174"/>
        <v>1.50214</v>
      </c>
      <c r="E1451" s="2">
        <f t="shared" si="176"/>
        <v>1.5138999999999996</v>
      </c>
      <c r="F1451" s="2">
        <f t="shared" si="177"/>
        <v>1.4727949999999996</v>
      </c>
      <c r="G1451" s="2">
        <f t="shared" si="171"/>
        <v>1.4567900000000003</v>
      </c>
      <c r="H1451" s="2">
        <f t="shared" si="175"/>
        <v>1.392716500000001</v>
      </c>
      <c r="I1451" s="2">
        <f t="array" ref="I1451">SUMPRODUCT(B1435:B1454, (ROW(B1435:B1454)-ROW(B1435)+1)) / (20*21/2)</f>
        <v>1.4962200000000001</v>
      </c>
      <c r="J1451" s="2">
        <f t="shared" si="178"/>
        <v>1.4824717578022499</v>
      </c>
      <c r="K1451" s="2">
        <f t="shared" si="172"/>
        <v>1.4654810668193357</v>
      </c>
    </row>
    <row r="1452" spans="1:11" ht="13.5" x14ac:dyDescent="0.25">
      <c r="A1452" s="3">
        <f>TITRES_STAT!B1455</f>
        <v>44431</v>
      </c>
      <c r="B1452" s="5">
        <f>TITRES_STAT!D1455</f>
        <v>1.4943</v>
      </c>
      <c r="C1452" s="2">
        <f t="shared" si="173"/>
        <v>0</v>
      </c>
      <c r="D1452" s="2">
        <f t="shared" si="174"/>
        <v>1.4943</v>
      </c>
      <c r="E1452" s="2">
        <f t="shared" si="176"/>
        <v>1.5138999999999996</v>
      </c>
      <c r="F1452" s="2">
        <f t="shared" si="177"/>
        <v>1.4759299999999995</v>
      </c>
      <c r="G1452" s="2">
        <f t="shared" si="171"/>
        <v>1.457158</v>
      </c>
      <c r="H1452" s="2">
        <f t="shared" si="175"/>
        <v>1.3938420000000014</v>
      </c>
      <c r="I1452" s="2">
        <f t="array" ref="I1452">SUMPRODUCT(B1436:B1455, (ROW(B1436:B1455)-ROW(B1436)+1)) / (20*21/2)</f>
        <v>1.4973733333333337</v>
      </c>
      <c r="J1452" s="2">
        <f t="shared" si="178"/>
        <v>1.4835982570591784</v>
      </c>
      <c r="K1452" s="2">
        <f t="shared" si="172"/>
        <v>1.4666112210617146</v>
      </c>
    </row>
    <row r="1453" spans="1:11" ht="13.5" x14ac:dyDescent="0.25">
      <c r="A1453" s="3">
        <f>TITRES_STAT!B1456</f>
        <v>44432</v>
      </c>
      <c r="B1453" s="5">
        <f>TITRES_STAT!D1456</f>
        <v>1.4943</v>
      </c>
      <c r="C1453" s="2">
        <f t="shared" si="173"/>
        <v>0</v>
      </c>
      <c r="D1453" s="2">
        <f t="shared" si="174"/>
        <v>1.4943</v>
      </c>
      <c r="E1453" s="2">
        <f t="shared" si="176"/>
        <v>1.5099799999999999</v>
      </c>
      <c r="F1453" s="2">
        <f t="shared" si="177"/>
        <v>1.4790599999999996</v>
      </c>
      <c r="G1453" s="2">
        <f t="shared" si="171"/>
        <v>1.4575260000000001</v>
      </c>
      <c r="H1453" s="2">
        <f t="shared" si="175"/>
        <v>1.3949675000000012</v>
      </c>
      <c r="I1453" s="2">
        <f t="array" ref="I1453">SUMPRODUCT(B1437:B1456, (ROW(B1437:B1456)-ROW(B1437)+1)) / (20*21/2)</f>
        <v>1.4982285714285717</v>
      </c>
      <c r="J1453" s="2">
        <f t="shared" si="178"/>
        <v>1.4846174706725899</v>
      </c>
      <c r="K1453" s="2">
        <f t="shared" si="172"/>
        <v>1.4676970555298827</v>
      </c>
    </row>
    <row r="1454" spans="1:11" ht="13.5" x14ac:dyDescent="0.25">
      <c r="A1454" s="3">
        <f>TITRES_STAT!B1457</f>
        <v>44433</v>
      </c>
      <c r="B1454" s="5">
        <f>TITRES_STAT!D1457</f>
        <v>1.4943</v>
      </c>
      <c r="C1454" s="2">
        <f t="shared" si="173"/>
        <v>0</v>
      </c>
      <c r="D1454" s="2">
        <f t="shared" si="174"/>
        <v>1.4943</v>
      </c>
      <c r="E1454" s="2">
        <f t="shared" si="176"/>
        <v>1.5060599999999997</v>
      </c>
      <c r="F1454" s="2">
        <f t="shared" si="177"/>
        <v>1.4821899999999997</v>
      </c>
      <c r="G1454" s="2">
        <f t="shared" si="171"/>
        <v>1.457894</v>
      </c>
      <c r="H1454" s="2">
        <f t="shared" si="175"/>
        <v>1.3960930000000014</v>
      </c>
      <c r="I1454" s="2">
        <f t="array" ref="I1454">SUMPRODUCT(B1438:B1457, (ROW(B1438:B1457)-ROW(B1438)+1)) / (20*21/2)</f>
        <v>1.4987857142857144</v>
      </c>
      <c r="J1454" s="2">
        <f t="shared" si="178"/>
        <v>1.4855396163228194</v>
      </c>
      <c r="K1454" s="2">
        <f t="shared" si="172"/>
        <v>1.468740308254201</v>
      </c>
    </row>
    <row r="1455" spans="1:11" ht="13.5" x14ac:dyDescent="0.25">
      <c r="A1455" s="3">
        <f>TITRES_STAT!B1458</f>
        <v>44434</v>
      </c>
      <c r="B1455" s="5">
        <f>TITRES_STAT!D1458</f>
        <v>1.4943</v>
      </c>
      <c r="C1455" s="2">
        <f t="shared" si="173"/>
        <v>0</v>
      </c>
      <c r="D1455" s="2">
        <f t="shared" si="174"/>
        <v>1.4943</v>
      </c>
      <c r="E1455" s="2">
        <f t="shared" si="176"/>
        <v>1.5021399999999996</v>
      </c>
      <c r="F1455" s="2">
        <f t="shared" si="177"/>
        <v>1.4853199999999995</v>
      </c>
      <c r="G1455" s="2">
        <f t="shared" si="171"/>
        <v>1.4582619999999999</v>
      </c>
      <c r="H1455" s="2">
        <f t="shared" si="175"/>
        <v>1.3972185000000017</v>
      </c>
      <c r="I1455" s="2">
        <f t="array" ref="I1455">SUMPRODUCT(B1439:B1458, (ROW(B1439:B1458)-ROW(B1439)+1)) / (20*21/2)</f>
        <v>1.4990447619047622</v>
      </c>
      <c r="J1455" s="2">
        <f t="shared" si="178"/>
        <v>1.486373938577789</v>
      </c>
      <c r="K1455" s="2">
        <f t="shared" si="172"/>
        <v>1.4697426491069774</v>
      </c>
    </row>
    <row r="1456" spans="1:11" ht="13.5" x14ac:dyDescent="0.25">
      <c r="A1456" s="3">
        <f>TITRES_STAT!B1459</f>
        <v>44435</v>
      </c>
      <c r="B1456" s="5">
        <f>TITRES_STAT!D1459</f>
        <v>1.4943</v>
      </c>
      <c r="C1456" s="2">
        <f t="shared" si="173"/>
        <v>0</v>
      </c>
      <c r="D1456" s="2">
        <f t="shared" si="174"/>
        <v>1.4943</v>
      </c>
      <c r="E1456" s="2">
        <f t="shared" si="176"/>
        <v>1.4982199999999994</v>
      </c>
      <c r="F1456" s="2">
        <f t="shared" si="177"/>
        <v>1.4884499999999996</v>
      </c>
      <c r="G1456" s="2">
        <f t="shared" si="171"/>
        <v>1.4586300000000001</v>
      </c>
      <c r="H1456" s="2">
        <f t="shared" si="175"/>
        <v>1.3983440000000016</v>
      </c>
      <c r="I1456" s="2">
        <f t="array" ref="I1456">SUMPRODUCT(B1440:B1459, (ROW(B1440:B1459)-ROW(B1440)+1)) / (20*21/2)</f>
        <v>1.4990057142857143</v>
      </c>
      <c r="J1456" s="2">
        <f t="shared" si="178"/>
        <v>1.4871288015703805</v>
      </c>
      <c r="K1456" s="2">
        <f t="shared" si="172"/>
        <v>1.4707056824753313</v>
      </c>
    </row>
    <row r="1457" spans="1:11" ht="13.5" x14ac:dyDescent="0.25">
      <c r="A1457" s="3">
        <f>TITRES_STAT!B1460</f>
        <v>44438</v>
      </c>
      <c r="B1457" s="5">
        <f>TITRES_STAT!D1460</f>
        <v>1.4943</v>
      </c>
      <c r="C1457" s="2">
        <f t="shared" si="173"/>
        <v>0</v>
      </c>
      <c r="D1457" s="2">
        <f t="shared" si="174"/>
        <v>1.4943</v>
      </c>
      <c r="E1457" s="2">
        <f t="shared" si="176"/>
        <v>1.4942999999999997</v>
      </c>
      <c r="F1457" s="2">
        <f t="shared" si="177"/>
        <v>1.4915799999999995</v>
      </c>
      <c r="G1457" s="2">
        <f t="shared" si="171"/>
        <v>1.4597360000000001</v>
      </c>
      <c r="H1457" s="2">
        <f t="shared" si="175"/>
        <v>1.3994695000000015</v>
      </c>
      <c r="I1457" s="2">
        <f t="array" ref="I1457">SUMPRODUCT(B1441:B1460, (ROW(B1441:B1460)-ROW(B1441)+1)) / (20*21/2)</f>
        <v>1.4986685714285717</v>
      </c>
      <c r="J1457" s="2">
        <f t="shared" si="178"/>
        <v>1.4878117728493918</v>
      </c>
      <c r="K1457" s="2">
        <f t="shared" si="172"/>
        <v>1.4716309498292399</v>
      </c>
    </row>
    <row r="1458" spans="1:11" ht="13.5" x14ac:dyDescent="0.25">
      <c r="A1458" s="3">
        <f>TITRES_STAT!B1461</f>
        <v>44439</v>
      </c>
      <c r="B1458" s="5">
        <f>TITRES_STAT!D1461</f>
        <v>1.4943</v>
      </c>
      <c r="C1458" s="2">
        <f t="shared" si="173"/>
        <v>0</v>
      </c>
      <c r="D1458" s="2">
        <f t="shared" si="174"/>
        <v>1.4943</v>
      </c>
      <c r="E1458" s="2">
        <f t="shared" si="176"/>
        <v>1.4942999999999997</v>
      </c>
      <c r="F1458" s="2">
        <f t="shared" si="177"/>
        <v>1.4947099999999995</v>
      </c>
      <c r="G1458" s="2">
        <f t="shared" ref="G1458:G1521" si="179">AVERAGE(B1409:B1458)</f>
        <v>1.4602519999999999</v>
      </c>
      <c r="H1458" s="2">
        <f t="shared" si="175"/>
        <v>1.4005950000000016</v>
      </c>
      <c r="I1458" s="2">
        <f t="array" ref="I1458">SUMPRODUCT(B1442:B1461, (ROW(B1442:B1461)-ROW(B1442)+1)) / (20*21/2)</f>
        <v>1.4980333333333333</v>
      </c>
      <c r="J1458" s="2">
        <f t="shared" si="178"/>
        <v>1.4884296992446877</v>
      </c>
      <c r="K1458" s="2">
        <f t="shared" si="172"/>
        <v>1.4725199321888776</v>
      </c>
    </row>
    <row r="1459" spans="1:11" ht="13.5" x14ac:dyDescent="0.25">
      <c r="A1459" s="3">
        <f>TITRES_STAT!B1462</f>
        <v>44440</v>
      </c>
      <c r="B1459" s="5">
        <f>TITRES_STAT!D1462</f>
        <v>1.4943</v>
      </c>
      <c r="C1459" s="2">
        <f t="shared" si="173"/>
        <v>0</v>
      </c>
      <c r="D1459" s="2">
        <f t="shared" si="174"/>
        <v>1.4943</v>
      </c>
      <c r="E1459" s="2">
        <f t="shared" si="176"/>
        <v>1.4942999999999997</v>
      </c>
      <c r="F1459" s="2">
        <f t="shared" si="177"/>
        <v>1.4978399999999996</v>
      </c>
      <c r="G1459" s="2">
        <f t="shared" si="179"/>
        <v>1.4607679999999998</v>
      </c>
      <c r="H1459" s="2">
        <f t="shared" si="175"/>
        <v>1.4017205000000015</v>
      </c>
      <c r="I1459" s="2">
        <f t="array" ref="I1459">SUMPRODUCT(B1443:B1462, (ROW(B1443:B1462)-ROW(B1443)+1)) / (20*21/2)</f>
        <v>1.4963571428571429</v>
      </c>
      <c r="J1459" s="2">
        <f t="shared" si="178"/>
        <v>1.4889887755070983</v>
      </c>
      <c r="K1459" s="2">
        <f t="shared" ref="K1459:K1522" si="180">$K$4*B1459+(1-$K$4)*K1458</f>
        <v>1.4733740524951962</v>
      </c>
    </row>
    <row r="1460" spans="1:11" ht="13.5" x14ac:dyDescent="0.25">
      <c r="A1460" s="3">
        <f>TITRES_STAT!B1463</f>
        <v>44441</v>
      </c>
      <c r="B1460" s="5">
        <f>TITRES_STAT!D1463</f>
        <v>1.4943</v>
      </c>
      <c r="C1460" s="2">
        <f t="shared" si="173"/>
        <v>0</v>
      </c>
      <c r="D1460" s="2">
        <f t="shared" si="174"/>
        <v>1.4943</v>
      </c>
      <c r="E1460" s="2">
        <f t="shared" si="176"/>
        <v>1.4942999999999997</v>
      </c>
      <c r="F1460" s="2">
        <f t="shared" si="177"/>
        <v>1.5009699999999995</v>
      </c>
      <c r="G1460" s="2">
        <f t="shared" si="179"/>
        <v>1.461136</v>
      </c>
      <c r="H1460" s="2">
        <f t="shared" si="175"/>
        <v>1.4028460000000016</v>
      </c>
      <c r="I1460" s="2">
        <f t="array" ref="I1460">SUMPRODUCT(B1444:B1463, (ROW(B1444:B1463)-ROW(B1444)+1)) / (20*21/2)</f>
        <v>1.494718095238095</v>
      </c>
      <c r="J1460" s="2">
        <f t="shared" si="178"/>
        <v>1.489494606411184</v>
      </c>
      <c r="K1460" s="2">
        <f t="shared" si="180"/>
        <v>1.4741946778875414</v>
      </c>
    </row>
    <row r="1461" spans="1:11" ht="13.5" x14ac:dyDescent="0.25">
      <c r="A1461" s="3">
        <f>TITRES_STAT!B1464</f>
        <v>44442</v>
      </c>
      <c r="B1461" s="5">
        <f>TITRES_STAT!D1464</f>
        <v>1.4943</v>
      </c>
      <c r="C1461" s="2">
        <f t="shared" si="173"/>
        <v>0</v>
      </c>
      <c r="D1461" s="2">
        <f t="shared" si="174"/>
        <v>1.4943</v>
      </c>
      <c r="E1461" s="2">
        <f t="shared" si="176"/>
        <v>1.4942999999999997</v>
      </c>
      <c r="F1461" s="2">
        <f t="shared" si="177"/>
        <v>1.5040999999999993</v>
      </c>
      <c r="G1461" s="2">
        <f t="shared" si="179"/>
        <v>1.4615039999999999</v>
      </c>
      <c r="H1461" s="2">
        <f t="shared" si="175"/>
        <v>1.4039715000000017</v>
      </c>
      <c r="I1461" s="2">
        <f t="array" ref="I1461">SUMPRODUCT(B1445:B1464, (ROW(B1445:B1464)-ROW(B1445)+1)) / (20*21/2)</f>
        <v>1.493302857142857</v>
      </c>
      <c r="J1461" s="2">
        <f t="shared" si="178"/>
        <v>1.4899522629434521</v>
      </c>
      <c r="K1461" s="2">
        <f t="shared" si="180"/>
        <v>1.4749831218919516</v>
      </c>
    </row>
    <row r="1462" spans="1:11" ht="13.5" x14ac:dyDescent="0.25">
      <c r="A1462" s="3">
        <f>TITRES_STAT!B1465</f>
        <v>44445</v>
      </c>
      <c r="B1462" s="5">
        <f>TITRES_STAT!D1465</f>
        <v>1.4864999999999999</v>
      </c>
      <c r="C1462" s="2">
        <f t="shared" si="173"/>
        <v>-7.8000000000000291E-3</v>
      </c>
      <c r="D1462" s="2">
        <f t="shared" si="174"/>
        <v>1.49274</v>
      </c>
      <c r="E1462" s="2">
        <f t="shared" si="176"/>
        <v>1.4935199999999997</v>
      </c>
      <c r="F1462" s="2">
        <f t="shared" si="177"/>
        <v>1.5037099999999994</v>
      </c>
      <c r="G1462" s="2">
        <f t="shared" si="179"/>
        <v>1.461716</v>
      </c>
      <c r="H1462" s="2">
        <f t="shared" si="175"/>
        <v>1.4050580000000017</v>
      </c>
      <c r="I1462" s="2">
        <f t="array" ref="I1462">SUMPRODUCT(B1446:B1465, (ROW(B1446:B1465)-ROW(B1446)+1)) / (20*21/2)</f>
        <v>1.4921114285714288</v>
      </c>
      <c r="J1462" s="2">
        <f t="shared" si="178"/>
        <v>1.4896234759964568</v>
      </c>
      <c r="K1462" s="2">
        <f t="shared" si="180"/>
        <v>1.4754347641706986</v>
      </c>
    </row>
    <row r="1463" spans="1:11" ht="13.5" x14ac:dyDescent="0.25">
      <c r="A1463" s="3">
        <f>TITRES_STAT!B1466</f>
        <v>44446</v>
      </c>
      <c r="B1463" s="5">
        <f>TITRES_STAT!D1466</f>
        <v>1.4864999999999999</v>
      </c>
      <c r="C1463" s="2">
        <f t="shared" si="173"/>
        <v>0</v>
      </c>
      <c r="D1463" s="2">
        <f t="shared" si="174"/>
        <v>1.4911799999999999</v>
      </c>
      <c r="E1463" s="2">
        <f t="shared" si="176"/>
        <v>1.49274</v>
      </c>
      <c r="F1463" s="2">
        <f t="shared" si="177"/>
        <v>1.5013599999999996</v>
      </c>
      <c r="G1463" s="2">
        <f t="shared" si="179"/>
        <v>1.4628140000000005</v>
      </c>
      <c r="H1463" s="2">
        <f t="shared" si="175"/>
        <v>1.4061445000000015</v>
      </c>
      <c r="I1463" s="2">
        <f t="array" ref="I1463">SUMPRODUCT(B1447:B1466, (ROW(B1447:B1466)-ROW(B1447)+1)) / (20*21/2)</f>
        <v>1.4911438095238094</v>
      </c>
      <c r="J1463" s="2">
        <f t="shared" si="178"/>
        <v>1.4893260020920325</v>
      </c>
      <c r="K1463" s="2">
        <f t="shared" si="180"/>
        <v>1.4758686949875339</v>
      </c>
    </row>
    <row r="1464" spans="1:11" ht="13.5" x14ac:dyDescent="0.25">
      <c r="A1464" s="3">
        <f>TITRES_STAT!B1467</f>
        <v>44447</v>
      </c>
      <c r="B1464" s="5">
        <f>TITRES_STAT!D1467</f>
        <v>1.4864999999999999</v>
      </c>
      <c r="C1464" s="2">
        <f t="shared" si="173"/>
        <v>0</v>
      </c>
      <c r="D1464" s="2">
        <f t="shared" si="174"/>
        <v>1.4896199999999997</v>
      </c>
      <c r="E1464" s="2">
        <f t="shared" si="176"/>
        <v>1.49196</v>
      </c>
      <c r="F1464" s="2">
        <f t="shared" si="177"/>
        <v>1.4990099999999995</v>
      </c>
      <c r="G1464" s="2">
        <f t="shared" si="179"/>
        <v>1.4639120000000008</v>
      </c>
      <c r="H1464" s="2">
        <f t="shared" si="175"/>
        <v>1.4072310000000017</v>
      </c>
      <c r="I1464" s="2">
        <f t="array" ref="I1464">SUMPRODUCT(B1448:B1467, (ROW(B1448:B1467)-ROW(B1448)+1)) / (20*21/2)</f>
        <v>1.4903999999999999</v>
      </c>
      <c r="J1464" s="2">
        <f t="shared" si="178"/>
        <v>1.4890568590356486</v>
      </c>
      <c r="K1464" s="2">
        <f t="shared" si="180"/>
        <v>1.4762856089095915</v>
      </c>
    </row>
    <row r="1465" spans="1:11" ht="13.5" x14ac:dyDescent="0.25">
      <c r="A1465" s="3">
        <f>TITRES_STAT!B1468</f>
        <v>44448</v>
      </c>
      <c r="B1465" s="5">
        <f>TITRES_STAT!D1468</f>
        <v>1.4864999999999999</v>
      </c>
      <c r="C1465" s="2">
        <f t="shared" si="173"/>
        <v>0</v>
      </c>
      <c r="D1465" s="2">
        <f t="shared" si="174"/>
        <v>1.4880599999999997</v>
      </c>
      <c r="E1465" s="2">
        <f t="shared" si="176"/>
        <v>1.4911799999999997</v>
      </c>
      <c r="F1465" s="2">
        <f t="shared" si="177"/>
        <v>1.4966599999999994</v>
      </c>
      <c r="G1465" s="2">
        <f t="shared" si="179"/>
        <v>1.4650100000000013</v>
      </c>
      <c r="H1465" s="2">
        <f t="shared" si="175"/>
        <v>1.4083175000000014</v>
      </c>
      <c r="I1465" s="2">
        <f t="array" ref="I1465">SUMPRODUCT(B1449:B1468, (ROW(B1449:B1468)-ROW(B1449)+1)) / (20*21/2)</f>
        <v>1.4906228571428572</v>
      </c>
      <c r="J1465" s="2">
        <f t="shared" si="178"/>
        <v>1.4888133486513011</v>
      </c>
      <c r="K1465" s="2">
        <f t="shared" si="180"/>
        <v>1.4766861732660781</v>
      </c>
    </row>
    <row r="1466" spans="1:11" ht="13.5" x14ac:dyDescent="0.25">
      <c r="A1466" s="3">
        <f>TITRES_STAT!B1469</f>
        <v>44449</v>
      </c>
      <c r="B1466" s="5">
        <f>TITRES_STAT!D1469</f>
        <v>1.4864999999999999</v>
      </c>
      <c r="C1466" s="2">
        <f t="shared" si="173"/>
        <v>0</v>
      </c>
      <c r="D1466" s="2">
        <f t="shared" si="174"/>
        <v>1.4864999999999999</v>
      </c>
      <c r="E1466" s="2">
        <f t="shared" si="176"/>
        <v>1.4903999999999997</v>
      </c>
      <c r="F1466" s="2">
        <f t="shared" si="177"/>
        <v>1.4943099999999994</v>
      </c>
      <c r="G1466" s="2">
        <f t="shared" si="179"/>
        <v>1.4661080000000013</v>
      </c>
      <c r="H1466" s="2">
        <f t="shared" si="175"/>
        <v>1.4094040000000012</v>
      </c>
      <c r="I1466" s="2">
        <f t="array" ref="I1466">SUMPRODUCT(B1450:B1469, (ROW(B1450:B1469)-ROW(B1450)+1)) / (20*21/2)</f>
        <v>1.4908457142857143</v>
      </c>
      <c r="J1466" s="2">
        <f t="shared" si="178"/>
        <v>1.4885930297321295</v>
      </c>
      <c r="K1466" s="2">
        <f t="shared" si="180"/>
        <v>1.477071029216428</v>
      </c>
    </row>
    <row r="1467" spans="1:11" ht="13.5" x14ac:dyDescent="0.25">
      <c r="A1467" s="3">
        <f>TITRES_STAT!B1470</f>
        <v>44452</v>
      </c>
      <c r="B1467" s="5">
        <f>TITRES_STAT!D1470</f>
        <v>1.4864999999999999</v>
      </c>
      <c r="C1467" s="2">
        <f t="shared" si="173"/>
        <v>0</v>
      </c>
      <c r="D1467" s="2">
        <f t="shared" si="174"/>
        <v>1.4864999999999999</v>
      </c>
      <c r="E1467" s="2">
        <f t="shared" si="176"/>
        <v>1.4896199999999997</v>
      </c>
      <c r="F1467" s="2">
        <f t="shared" si="177"/>
        <v>1.4919599999999995</v>
      </c>
      <c r="G1467" s="2">
        <f t="shared" si="179"/>
        <v>1.4672060000000016</v>
      </c>
      <c r="H1467" s="2">
        <f t="shared" si="175"/>
        <v>1.410490500000001</v>
      </c>
      <c r="I1467" s="2">
        <f t="array" ref="I1467">SUMPRODUCT(B1451:B1470, (ROW(B1451:B1470)-ROW(B1451)+1)) / (20*21/2)</f>
        <v>1.4910685714285714</v>
      </c>
      <c r="J1467" s="2">
        <f t="shared" si="178"/>
        <v>1.4883936935671649</v>
      </c>
      <c r="K1467" s="2">
        <f t="shared" si="180"/>
        <v>1.477440792776568</v>
      </c>
    </row>
    <row r="1468" spans="1:11" ht="13.5" x14ac:dyDescent="0.25">
      <c r="A1468" s="3">
        <f>TITRES_STAT!B1471</f>
        <v>44453</v>
      </c>
      <c r="B1468" s="5">
        <f>TITRES_STAT!D1471</f>
        <v>1.4943</v>
      </c>
      <c r="C1468" s="2">
        <f t="shared" si="173"/>
        <v>7.8000000000000291E-3</v>
      </c>
      <c r="D1468" s="2">
        <f t="shared" si="174"/>
        <v>1.4880599999999999</v>
      </c>
      <c r="E1468" s="2">
        <f t="shared" si="176"/>
        <v>1.4896199999999997</v>
      </c>
      <c r="F1468" s="2">
        <f t="shared" si="177"/>
        <v>1.4919599999999995</v>
      </c>
      <c r="G1468" s="2">
        <f t="shared" si="179"/>
        <v>1.4684600000000017</v>
      </c>
      <c r="H1468" s="2">
        <f t="shared" si="175"/>
        <v>1.4116160000000011</v>
      </c>
      <c r="I1468" s="2">
        <f t="array" ref="I1468">SUMPRODUCT(B1452:B1471, (ROW(B1452:B1471)-ROW(B1452)+1)) / (20*21/2)</f>
        <v>1.4912914285714289</v>
      </c>
      <c r="J1468" s="2">
        <f t="shared" si="178"/>
        <v>1.4889561989417206</v>
      </c>
      <c r="K1468" s="2">
        <f t="shared" si="180"/>
        <v>1.478101938157879</v>
      </c>
    </row>
    <row r="1469" spans="1:11" ht="13.5" x14ac:dyDescent="0.25">
      <c r="A1469" s="3">
        <f>TITRES_STAT!B1472</f>
        <v>44454</v>
      </c>
      <c r="B1469" s="5">
        <f>TITRES_STAT!D1472</f>
        <v>1.4943</v>
      </c>
      <c r="C1469" s="2">
        <f t="shared" si="173"/>
        <v>0</v>
      </c>
      <c r="D1469" s="2">
        <f t="shared" si="174"/>
        <v>1.4896199999999999</v>
      </c>
      <c r="E1469" s="2">
        <f t="shared" si="176"/>
        <v>1.4896199999999997</v>
      </c>
      <c r="F1469" s="2">
        <f t="shared" si="177"/>
        <v>1.4919599999999995</v>
      </c>
      <c r="G1469" s="2">
        <f t="shared" si="179"/>
        <v>1.4697140000000013</v>
      </c>
      <c r="H1469" s="2">
        <f t="shared" si="175"/>
        <v>1.412741500000001</v>
      </c>
      <c r="I1469" s="2">
        <f t="array" ref="I1469">SUMPRODUCT(B1453:B1472, (ROW(B1453:B1472)-ROW(B1453)+1)) / (20*21/2)</f>
        <v>1.4915142857142858</v>
      </c>
      <c r="J1469" s="2">
        <f t="shared" si="178"/>
        <v>1.4894651323758423</v>
      </c>
      <c r="K1469" s="2">
        <f t="shared" si="180"/>
        <v>1.4787371562693348</v>
      </c>
    </row>
    <row r="1470" spans="1:11" ht="13.5" x14ac:dyDescent="0.25">
      <c r="A1470" s="3">
        <f>TITRES_STAT!B1473</f>
        <v>44455</v>
      </c>
      <c r="B1470" s="5">
        <f>TITRES_STAT!D1473</f>
        <v>1.4943</v>
      </c>
      <c r="C1470" s="2">
        <f t="shared" si="173"/>
        <v>0</v>
      </c>
      <c r="D1470" s="2">
        <f t="shared" si="174"/>
        <v>1.4911799999999999</v>
      </c>
      <c r="E1470" s="2">
        <f t="shared" si="176"/>
        <v>1.4896199999999997</v>
      </c>
      <c r="F1470" s="2">
        <f t="shared" si="177"/>
        <v>1.4919599999999995</v>
      </c>
      <c r="G1470" s="2">
        <f t="shared" si="179"/>
        <v>1.4709680000000012</v>
      </c>
      <c r="H1470" s="2">
        <f t="shared" si="175"/>
        <v>1.4138670000000011</v>
      </c>
      <c r="I1470" s="2">
        <f t="array" ref="I1470">SUMPRODUCT(B1454:B1473, (ROW(B1454:B1473)-ROW(B1454)+1)) / (20*21/2)</f>
        <v>1.4917371428571431</v>
      </c>
      <c r="J1470" s="2">
        <f t="shared" si="178"/>
        <v>1.4899255959590954</v>
      </c>
      <c r="K1470" s="2">
        <f t="shared" si="180"/>
        <v>1.4793474638666158</v>
      </c>
    </row>
    <row r="1471" spans="1:11" ht="13.5" x14ac:dyDescent="0.25">
      <c r="A1471" s="3">
        <f>TITRES_STAT!B1474</f>
        <v>44456</v>
      </c>
      <c r="B1471" s="5">
        <f>TITRES_STAT!D1474</f>
        <v>1.4943</v>
      </c>
      <c r="C1471" s="2">
        <f t="shared" si="173"/>
        <v>0</v>
      </c>
      <c r="D1471" s="2">
        <f t="shared" si="174"/>
        <v>1.49274</v>
      </c>
      <c r="E1471" s="2">
        <f t="shared" si="176"/>
        <v>1.4896199999999997</v>
      </c>
      <c r="F1471" s="2">
        <f t="shared" si="177"/>
        <v>1.4919599999999995</v>
      </c>
      <c r="G1471" s="2">
        <f t="shared" si="179"/>
        <v>1.4722220000000008</v>
      </c>
      <c r="H1471" s="2">
        <f t="shared" si="175"/>
        <v>1.414992500000001</v>
      </c>
      <c r="I1471" s="2">
        <f t="array" ref="I1471">SUMPRODUCT(B1455:B1474, (ROW(B1455:B1474)-ROW(B1455)+1)) / (20*21/2)</f>
        <v>1.4919600000000002</v>
      </c>
      <c r="J1471" s="2">
        <f t="shared" si="178"/>
        <v>1.4903422058677529</v>
      </c>
      <c r="K1471" s="2">
        <f t="shared" si="180"/>
        <v>1.4799338378326308</v>
      </c>
    </row>
    <row r="1472" spans="1:11" ht="13.5" x14ac:dyDescent="0.25">
      <c r="A1472" s="3">
        <f>TITRES_STAT!B1475</f>
        <v>44459</v>
      </c>
      <c r="B1472" s="5">
        <f>TITRES_STAT!D1475</f>
        <v>1.4943</v>
      </c>
      <c r="C1472" s="2">
        <f t="shared" si="173"/>
        <v>0</v>
      </c>
      <c r="D1472" s="2">
        <f t="shared" si="174"/>
        <v>1.4943</v>
      </c>
      <c r="E1472" s="2">
        <f t="shared" si="176"/>
        <v>1.4903999999999997</v>
      </c>
      <c r="F1472" s="2">
        <f t="shared" si="177"/>
        <v>1.4919599999999995</v>
      </c>
      <c r="G1472" s="2">
        <f t="shared" si="179"/>
        <v>1.4734760000000007</v>
      </c>
      <c r="H1472" s="2">
        <f t="shared" si="175"/>
        <v>1.4159335000000011</v>
      </c>
      <c r="I1472" s="2">
        <f t="array" ref="I1472">SUMPRODUCT(B1456:B1475, (ROW(B1456:B1475)-ROW(B1456)+1)) / (20*21/2)</f>
        <v>1.4921828571428573</v>
      </c>
      <c r="J1472" s="2">
        <f t="shared" si="178"/>
        <v>1.4907191386422525</v>
      </c>
      <c r="K1472" s="2">
        <f t="shared" si="180"/>
        <v>1.480497216741155</v>
      </c>
    </row>
    <row r="1473" spans="1:11" ht="13.5" x14ac:dyDescent="0.25">
      <c r="A1473" s="3">
        <f>TITRES_STAT!B1476</f>
        <v>44460</v>
      </c>
      <c r="B1473" s="5">
        <f>TITRES_STAT!D1476</f>
        <v>1.4943</v>
      </c>
      <c r="C1473" s="2">
        <f t="shared" si="173"/>
        <v>0</v>
      </c>
      <c r="D1473" s="2">
        <f t="shared" si="174"/>
        <v>1.4943</v>
      </c>
      <c r="E1473" s="2">
        <f t="shared" si="176"/>
        <v>1.4911799999999995</v>
      </c>
      <c r="F1473" s="2">
        <f t="shared" si="177"/>
        <v>1.4919599999999995</v>
      </c>
      <c r="G1473" s="2">
        <f t="shared" si="179"/>
        <v>1.4747300000000001</v>
      </c>
      <c r="H1473" s="2">
        <f t="shared" si="175"/>
        <v>1.4168745000000009</v>
      </c>
      <c r="I1473" s="2">
        <f t="array" ref="I1473">SUMPRODUCT(B1457:B1476, (ROW(B1457:B1476)-ROW(B1457)+1)) / (20*21/2)</f>
        <v>1.4924057142857146</v>
      </c>
      <c r="J1473" s="2">
        <f t="shared" si="178"/>
        <v>1.4910601730572759</v>
      </c>
      <c r="K1473" s="2">
        <f t="shared" si="180"/>
        <v>1.481038502359149</v>
      </c>
    </row>
    <row r="1474" spans="1:11" ht="13.5" x14ac:dyDescent="0.25">
      <c r="A1474" s="3">
        <f>TITRES_STAT!B1477</f>
        <v>44461</v>
      </c>
      <c r="B1474" s="5">
        <f>TITRES_STAT!D1477</f>
        <v>1.4943</v>
      </c>
      <c r="C1474" s="2">
        <f t="shared" si="173"/>
        <v>0</v>
      </c>
      <c r="D1474" s="2">
        <f t="shared" si="174"/>
        <v>1.4943</v>
      </c>
      <c r="E1474" s="2">
        <f t="shared" si="176"/>
        <v>1.4919599999999995</v>
      </c>
      <c r="F1474" s="2">
        <f t="shared" si="177"/>
        <v>1.4919599999999995</v>
      </c>
      <c r="G1474" s="2">
        <f t="shared" si="179"/>
        <v>1.475984</v>
      </c>
      <c r="H1474" s="2">
        <f t="shared" si="175"/>
        <v>1.4178155000000012</v>
      </c>
      <c r="I1474" s="2">
        <f t="array" ref="I1474">SUMPRODUCT(B1458:B1477, (ROW(B1458:B1477)-ROW(B1458)+1)) / (20*21/2)</f>
        <v>1.4926285714285714</v>
      </c>
      <c r="J1474" s="2">
        <f t="shared" si="178"/>
        <v>1.4913687280042018</v>
      </c>
      <c r="K1474" s="2">
        <f t="shared" si="180"/>
        <v>1.4815585610901627</v>
      </c>
    </row>
    <row r="1475" spans="1:11" ht="13.5" x14ac:dyDescent="0.25">
      <c r="A1475" s="3">
        <f>TITRES_STAT!B1478</f>
        <v>44462</v>
      </c>
      <c r="B1475" s="5">
        <f>TITRES_STAT!D1478</f>
        <v>1.4943</v>
      </c>
      <c r="C1475" s="2">
        <f t="shared" si="173"/>
        <v>0</v>
      </c>
      <c r="D1475" s="2">
        <f t="shared" si="174"/>
        <v>1.4943</v>
      </c>
      <c r="E1475" s="2">
        <f t="shared" si="176"/>
        <v>1.4927399999999995</v>
      </c>
      <c r="F1475" s="2">
        <f t="shared" si="177"/>
        <v>1.4919599999999995</v>
      </c>
      <c r="G1475" s="2">
        <f t="shared" si="179"/>
        <v>1.4772380000000001</v>
      </c>
      <c r="H1475" s="2">
        <f t="shared" si="175"/>
        <v>1.4187565000000013</v>
      </c>
      <c r="I1475" s="2">
        <f t="array" ref="I1475">SUMPRODUCT(B1459:B1478, (ROW(B1459:B1478)-ROW(B1459)+1)) / (20*21/2)</f>
        <v>1.4928514285714287</v>
      </c>
      <c r="J1475" s="2">
        <f t="shared" si="178"/>
        <v>1.4916478967657063</v>
      </c>
      <c r="K1475" s="2">
        <f t="shared" si="180"/>
        <v>1.4820582253611367</v>
      </c>
    </row>
    <row r="1476" spans="1:11" ht="13.5" x14ac:dyDescent="0.25">
      <c r="A1476" s="3">
        <f>TITRES_STAT!B1479</f>
        <v>44463</v>
      </c>
      <c r="B1476" s="5">
        <f>TITRES_STAT!D1479</f>
        <v>1.4943</v>
      </c>
      <c r="C1476" s="2">
        <f t="shared" ref="C1476:C1539" si="181">B1476-B1475</f>
        <v>0</v>
      </c>
      <c r="D1476" s="2">
        <f t="shared" si="174"/>
        <v>1.4943</v>
      </c>
      <c r="E1476" s="2">
        <f t="shared" si="176"/>
        <v>1.4935199999999995</v>
      </c>
      <c r="F1476" s="2">
        <f t="shared" si="177"/>
        <v>1.4919599999999995</v>
      </c>
      <c r="G1476" s="2">
        <f t="shared" si="179"/>
        <v>1.4784919999999999</v>
      </c>
      <c r="H1476" s="2">
        <f t="shared" si="175"/>
        <v>1.4196975000000012</v>
      </c>
      <c r="I1476" s="2">
        <f t="array" ref="I1476">SUMPRODUCT(B1460:B1479, (ROW(B1460:B1479)-ROW(B1460)+1)) / (20*21/2)</f>
        <v>1.4930742857142858</v>
      </c>
      <c r="J1476" s="2">
        <f t="shared" si="178"/>
        <v>1.4919004780261151</v>
      </c>
      <c r="K1476" s="2">
        <f t="shared" si="180"/>
        <v>1.4825382949548176</v>
      </c>
    </row>
    <row r="1477" spans="1:11" ht="13.5" x14ac:dyDescent="0.25">
      <c r="A1477" s="3">
        <f>TITRES_STAT!B1480</f>
        <v>44466</v>
      </c>
      <c r="B1477" s="5">
        <f>TITRES_STAT!D1480</f>
        <v>1.4943</v>
      </c>
      <c r="C1477" s="2">
        <f t="shared" si="181"/>
        <v>0</v>
      </c>
      <c r="D1477" s="2">
        <f t="shared" si="174"/>
        <v>1.4943</v>
      </c>
      <c r="E1477" s="2">
        <f t="shared" si="176"/>
        <v>1.4942999999999997</v>
      </c>
      <c r="F1477" s="2">
        <f t="shared" si="177"/>
        <v>1.4919599999999993</v>
      </c>
      <c r="G1477" s="2">
        <f t="shared" si="179"/>
        <v>1.479746</v>
      </c>
      <c r="H1477" s="2">
        <f t="shared" si="175"/>
        <v>1.4206385000000015</v>
      </c>
      <c r="I1477" s="2">
        <f t="array" ref="I1477">SUMPRODUCT(B1461:B1480, (ROW(B1461:B1480)-ROW(B1461)+1)) / (20*21/2)</f>
        <v>1.4932971428571429</v>
      </c>
      <c r="J1477" s="2">
        <f t="shared" si="178"/>
        <v>1.4921290039283899</v>
      </c>
      <c r="K1477" s="2">
        <f t="shared" si="180"/>
        <v>1.4829995382899228</v>
      </c>
    </row>
    <row r="1478" spans="1:11" ht="13.5" x14ac:dyDescent="0.25">
      <c r="A1478" s="3">
        <f>TITRES_STAT!B1481</f>
        <v>44467</v>
      </c>
      <c r="B1478" s="5">
        <f>TITRES_STAT!D1481</f>
        <v>1.4943</v>
      </c>
      <c r="C1478" s="2">
        <f t="shared" si="181"/>
        <v>0</v>
      </c>
      <c r="D1478" s="2">
        <f t="shared" ref="D1478:D1541" si="182">AVERAGE(B1474:B1478)</f>
        <v>1.4943</v>
      </c>
      <c r="E1478" s="2">
        <f t="shared" si="176"/>
        <v>1.4942999999999997</v>
      </c>
      <c r="F1478" s="2">
        <f t="shared" si="177"/>
        <v>1.4919599999999993</v>
      </c>
      <c r="G1478" s="2">
        <f t="shared" si="179"/>
        <v>1.4809999999999999</v>
      </c>
      <c r="H1478" s="2">
        <f t="shared" si="175"/>
        <v>1.4215795000000013</v>
      </c>
      <c r="I1478" s="2">
        <f t="array" ref="I1478">SUMPRODUCT(B1462:B1481, (ROW(B1462:B1481)-ROW(B1462)+1)) / (20*21/2)</f>
        <v>1.4935200000000002</v>
      </c>
      <c r="J1478" s="2">
        <f t="shared" si="178"/>
        <v>1.4923357654590192</v>
      </c>
      <c r="K1478" s="2">
        <f t="shared" si="180"/>
        <v>1.4834426936511023</v>
      </c>
    </row>
    <row r="1479" spans="1:11" ht="13.5" x14ac:dyDescent="0.25">
      <c r="A1479" s="3">
        <f>TITRES_STAT!B1482</f>
        <v>44468</v>
      </c>
      <c r="B1479" s="5">
        <f>TITRES_STAT!D1482</f>
        <v>1.4943</v>
      </c>
      <c r="C1479" s="2">
        <f t="shared" si="181"/>
        <v>0</v>
      </c>
      <c r="D1479" s="2">
        <f t="shared" si="182"/>
        <v>1.4943</v>
      </c>
      <c r="E1479" s="2">
        <f t="shared" si="176"/>
        <v>1.4942999999999997</v>
      </c>
      <c r="F1479" s="2">
        <f t="shared" si="177"/>
        <v>1.4919599999999993</v>
      </c>
      <c r="G1479" s="2">
        <f t="shared" si="179"/>
        <v>1.4822540000000002</v>
      </c>
      <c r="H1479" s="2">
        <f t="shared" si="175"/>
        <v>1.4225205000000016</v>
      </c>
      <c r="I1479" s="2">
        <f t="array" ref="I1479">SUMPRODUCT(B1463:B1482, (ROW(B1463:B1482)-ROW(B1463)+1)) / (20*21/2)</f>
        <v>1.4937428571428573</v>
      </c>
      <c r="J1479" s="2">
        <f t="shared" si="178"/>
        <v>1.4925228354153031</v>
      </c>
      <c r="K1479" s="2">
        <f t="shared" si="180"/>
        <v>1.4838684703706668</v>
      </c>
    </row>
    <row r="1480" spans="1:11" ht="13.5" x14ac:dyDescent="0.25">
      <c r="A1480" s="3">
        <f>TITRES_STAT!B1483</f>
        <v>44469</v>
      </c>
      <c r="B1480" s="5">
        <f>TITRES_STAT!D1483</f>
        <v>1.4943</v>
      </c>
      <c r="C1480" s="2">
        <f t="shared" si="181"/>
        <v>0</v>
      </c>
      <c r="D1480" s="2">
        <f t="shared" si="182"/>
        <v>1.4943</v>
      </c>
      <c r="E1480" s="2">
        <f t="shared" si="176"/>
        <v>1.4942999999999997</v>
      </c>
      <c r="F1480" s="2">
        <f t="shared" si="177"/>
        <v>1.4919599999999993</v>
      </c>
      <c r="G1480" s="2">
        <f t="shared" si="179"/>
        <v>1.4835079999999998</v>
      </c>
      <c r="H1480" s="2">
        <f t="shared" si="175"/>
        <v>1.4234615000000017</v>
      </c>
      <c r="I1480" s="2">
        <f t="array" ref="I1480">SUMPRODUCT(B1464:B1483, (ROW(B1464:B1483)-ROW(B1464)+1)) / (20*21/2)</f>
        <v>1.4939285714285715</v>
      </c>
      <c r="J1480" s="2">
        <f t="shared" si="178"/>
        <v>1.4926920891852742</v>
      </c>
      <c r="K1480" s="2">
        <f t="shared" si="180"/>
        <v>1.484277549963974</v>
      </c>
    </row>
    <row r="1481" spans="1:11" ht="13.5" x14ac:dyDescent="0.25">
      <c r="A1481" s="3">
        <f>TITRES_STAT!B1484</f>
        <v>44470</v>
      </c>
      <c r="B1481" s="5">
        <f>TITRES_STAT!D1484</f>
        <v>1.4943</v>
      </c>
      <c r="C1481" s="2">
        <f t="shared" si="181"/>
        <v>0</v>
      </c>
      <c r="D1481" s="2">
        <f t="shared" si="182"/>
        <v>1.4943</v>
      </c>
      <c r="E1481" s="2">
        <f t="shared" si="176"/>
        <v>1.4942999999999997</v>
      </c>
      <c r="F1481" s="2">
        <f t="shared" si="177"/>
        <v>1.4919599999999993</v>
      </c>
      <c r="G1481" s="2">
        <f t="shared" si="179"/>
        <v>1.4847620000000001</v>
      </c>
      <c r="H1481" s="2">
        <f t="shared" si="175"/>
        <v>1.4244025000000016</v>
      </c>
      <c r="I1481" s="2">
        <f t="array" ref="I1481">SUMPRODUCT(B1465:B1484, (ROW(B1465:B1484)-ROW(B1465)+1)) / (20*21/2)</f>
        <v>1.4940771428571431</v>
      </c>
      <c r="J1481" s="2">
        <f t="shared" si="178"/>
        <v>1.4928452235485814</v>
      </c>
      <c r="K1481" s="2">
        <f t="shared" si="180"/>
        <v>1.4846705872202888</v>
      </c>
    </row>
    <row r="1482" spans="1:11" ht="13.5" x14ac:dyDescent="0.25">
      <c r="A1482" s="3">
        <f>TITRES_STAT!B1485</f>
        <v>44473</v>
      </c>
      <c r="B1482" s="5">
        <f>TITRES_STAT!D1485</f>
        <v>1.4943</v>
      </c>
      <c r="C1482" s="2">
        <f t="shared" si="181"/>
        <v>0</v>
      </c>
      <c r="D1482" s="2">
        <f t="shared" si="182"/>
        <v>1.4943</v>
      </c>
      <c r="E1482" s="2">
        <f t="shared" si="176"/>
        <v>1.4942999999999997</v>
      </c>
      <c r="F1482" s="2">
        <f t="shared" si="177"/>
        <v>1.4923499999999994</v>
      </c>
      <c r="G1482" s="2">
        <f t="shared" si="179"/>
        <v>1.486016</v>
      </c>
      <c r="H1482" s="2">
        <f t="shared" ref="H1482:H1545" si="183">AVERAGE(B1283:B1482)</f>
        <v>1.4253435000000019</v>
      </c>
      <c r="I1482" s="2">
        <f t="array" ref="I1482">SUMPRODUCT(B1466:B1485, (ROW(B1466:B1485)-ROW(B1466)+1)) / (20*21/2)</f>
        <v>1.4941885714285714</v>
      </c>
      <c r="J1482" s="2">
        <f t="shared" si="178"/>
        <v>1.4929837736868117</v>
      </c>
      <c r="K1482" s="2">
        <f t="shared" si="180"/>
        <v>1.4850482112508656</v>
      </c>
    </row>
    <row r="1483" spans="1:11" ht="13.5" x14ac:dyDescent="0.25">
      <c r="A1483" s="3">
        <f>TITRES_STAT!B1486</f>
        <v>44474</v>
      </c>
      <c r="B1483" s="5">
        <f>TITRES_STAT!D1486</f>
        <v>1.4943</v>
      </c>
      <c r="C1483" s="2">
        <f t="shared" si="181"/>
        <v>0</v>
      </c>
      <c r="D1483" s="2">
        <f t="shared" si="182"/>
        <v>1.4943</v>
      </c>
      <c r="E1483" s="2">
        <f t="shared" si="176"/>
        <v>1.4942999999999997</v>
      </c>
      <c r="F1483" s="2">
        <f t="shared" si="177"/>
        <v>1.4927399999999993</v>
      </c>
      <c r="G1483" s="2">
        <f t="shared" si="179"/>
        <v>1.487268</v>
      </c>
      <c r="H1483" s="2">
        <f t="shared" si="183"/>
        <v>1.4262845000000022</v>
      </c>
      <c r="I1483" s="2">
        <f t="array" ref="I1483">SUMPRODUCT(B1467:B1486, (ROW(B1467:B1486)-ROW(B1467)+1)) / (20*21/2)</f>
        <v>1.4942628571428573</v>
      </c>
      <c r="J1483" s="2">
        <f t="shared" si="178"/>
        <v>1.4931091285737819</v>
      </c>
      <c r="K1483" s="2">
        <f t="shared" si="180"/>
        <v>1.4854110264959297</v>
      </c>
    </row>
    <row r="1484" spans="1:11" ht="13.5" x14ac:dyDescent="0.25">
      <c r="A1484" s="3">
        <f>TITRES_STAT!B1487</f>
        <v>44475</v>
      </c>
      <c r="B1484" s="5">
        <f>TITRES_STAT!D1487</f>
        <v>1.4943</v>
      </c>
      <c r="C1484" s="2">
        <f t="shared" si="181"/>
        <v>0</v>
      </c>
      <c r="D1484" s="2">
        <f t="shared" si="182"/>
        <v>1.4943</v>
      </c>
      <c r="E1484" s="2">
        <f t="shared" ref="E1484:E1547" si="184">AVERAGE(B1475:B1484)</f>
        <v>1.4942999999999997</v>
      </c>
      <c r="F1484" s="2">
        <f t="shared" si="177"/>
        <v>1.4931299999999994</v>
      </c>
      <c r="G1484" s="2">
        <f t="shared" si="179"/>
        <v>1.4885200000000001</v>
      </c>
      <c r="H1484" s="2">
        <f t="shared" si="183"/>
        <v>1.4272255000000025</v>
      </c>
      <c r="I1484" s="2">
        <f t="array" ref="I1484">SUMPRODUCT(B1468:B1487, (ROW(B1468:B1487)-ROW(B1468)+1)) / (20*21/2)</f>
        <v>1.4943</v>
      </c>
      <c r="J1484" s="2">
        <f t="shared" si="178"/>
        <v>1.4932225449000882</v>
      </c>
      <c r="K1484" s="2">
        <f t="shared" si="180"/>
        <v>1.4857596136921678</v>
      </c>
    </row>
    <row r="1485" spans="1:11" ht="13.5" x14ac:dyDescent="0.25">
      <c r="A1485" s="3">
        <f>TITRES_STAT!B1488</f>
        <v>44476</v>
      </c>
      <c r="B1485" s="5">
        <f>TITRES_STAT!D1488</f>
        <v>1.4943</v>
      </c>
      <c r="C1485" s="2">
        <f t="shared" si="181"/>
        <v>0</v>
      </c>
      <c r="D1485" s="2">
        <f t="shared" si="182"/>
        <v>1.4943</v>
      </c>
      <c r="E1485" s="2">
        <f t="shared" si="184"/>
        <v>1.4942999999999997</v>
      </c>
      <c r="F1485" s="2">
        <f t="shared" si="177"/>
        <v>1.4935199999999993</v>
      </c>
      <c r="G1485" s="2">
        <f t="shared" si="179"/>
        <v>1.4897719999999999</v>
      </c>
      <c r="H1485" s="2">
        <f t="shared" si="183"/>
        <v>1.4281665000000026</v>
      </c>
      <c r="I1485" s="2">
        <f t="array" ref="I1485">SUMPRODUCT(B1469:B1488, (ROW(B1469:B1488)-ROW(B1469)+1)) / (20*21/2)</f>
        <v>1.4943</v>
      </c>
      <c r="J1485" s="2">
        <f t="shared" si="178"/>
        <v>1.4933251596715083</v>
      </c>
      <c r="K1485" s="2">
        <f t="shared" si="180"/>
        <v>1.4860945308022788</v>
      </c>
    </row>
    <row r="1486" spans="1:11" ht="13.5" x14ac:dyDescent="0.25">
      <c r="A1486" s="3">
        <f>TITRES_STAT!B1489</f>
        <v>44477</v>
      </c>
      <c r="B1486" s="5">
        <f>TITRES_STAT!D1489</f>
        <v>1.4943</v>
      </c>
      <c r="C1486" s="2">
        <f t="shared" si="181"/>
        <v>0</v>
      </c>
      <c r="D1486" s="2">
        <f t="shared" si="182"/>
        <v>1.4943</v>
      </c>
      <c r="E1486" s="2">
        <f t="shared" si="184"/>
        <v>1.4942999999999997</v>
      </c>
      <c r="F1486" s="2">
        <f t="shared" si="177"/>
        <v>1.4939099999999992</v>
      </c>
      <c r="G1486" s="2">
        <f t="shared" si="179"/>
        <v>1.4910239999999999</v>
      </c>
      <c r="H1486" s="2">
        <f t="shared" si="183"/>
        <v>1.4291075000000026</v>
      </c>
      <c r="I1486" s="2">
        <f t="array" ref="I1486">SUMPRODUCT(B1470:B1489, (ROW(B1470:B1489)-ROW(B1470)+1)) / (20*21/2)</f>
        <v>1.4943</v>
      </c>
      <c r="J1486" s="2">
        <f t="shared" si="178"/>
        <v>1.4934180016075549</v>
      </c>
      <c r="K1486" s="2">
        <f t="shared" si="180"/>
        <v>1.4864163139080719</v>
      </c>
    </row>
    <row r="1487" spans="1:11" ht="13.5" x14ac:dyDescent="0.25">
      <c r="A1487" s="3">
        <f>TITRES_STAT!B1490</f>
        <v>44480</v>
      </c>
      <c r="B1487" s="5">
        <f>TITRES_STAT!D1490</f>
        <v>1.4943</v>
      </c>
      <c r="C1487" s="2">
        <f t="shared" si="181"/>
        <v>0</v>
      </c>
      <c r="D1487" s="2">
        <f t="shared" si="182"/>
        <v>1.4943</v>
      </c>
      <c r="E1487" s="2">
        <f t="shared" si="184"/>
        <v>1.4942999999999997</v>
      </c>
      <c r="F1487" s="2">
        <f t="shared" si="177"/>
        <v>1.4942999999999995</v>
      </c>
      <c r="G1487" s="2">
        <f t="shared" si="179"/>
        <v>1.4922759999999999</v>
      </c>
      <c r="H1487" s="2">
        <f t="shared" si="183"/>
        <v>1.4300485000000029</v>
      </c>
      <c r="I1487" s="2">
        <f t="array" ref="I1487">SUMPRODUCT(B1471:B1490, (ROW(B1471:B1490)-ROW(B1471)+1)) / (20*21/2)</f>
        <v>1.4943</v>
      </c>
      <c r="J1487" s="2">
        <f t="shared" si="178"/>
        <v>1.4935020014544544</v>
      </c>
      <c r="K1487" s="2">
        <f t="shared" si="180"/>
        <v>1.4867254780685397</v>
      </c>
    </row>
    <row r="1488" spans="1:11" ht="13.5" x14ac:dyDescent="0.25">
      <c r="A1488" s="3">
        <f>TITRES_STAT!B1491</f>
        <v>44481</v>
      </c>
      <c r="B1488" s="5">
        <f>TITRES_STAT!D1491</f>
        <v>1.4943</v>
      </c>
      <c r="C1488" s="2">
        <f t="shared" si="181"/>
        <v>0</v>
      </c>
      <c r="D1488" s="2">
        <f t="shared" si="182"/>
        <v>1.4943</v>
      </c>
      <c r="E1488" s="2">
        <f t="shared" si="184"/>
        <v>1.4942999999999997</v>
      </c>
      <c r="F1488" s="2">
        <f t="shared" si="177"/>
        <v>1.4942999999999995</v>
      </c>
      <c r="G1488" s="2">
        <f t="shared" si="179"/>
        <v>1.4935279999999997</v>
      </c>
      <c r="H1488" s="2">
        <f t="shared" si="183"/>
        <v>1.4309895000000028</v>
      </c>
      <c r="I1488" s="2">
        <f t="array" ref="I1488">SUMPRODUCT(B1472:B1491, (ROW(B1472:B1491)-ROW(B1472)+1)) / (20*21/2)</f>
        <v>1.4943</v>
      </c>
      <c r="J1488" s="2">
        <f t="shared" si="178"/>
        <v>1.493578001315935</v>
      </c>
      <c r="K1488" s="2">
        <f t="shared" si="180"/>
        <v>1.4870225181442833</v>
      </c>
    </row>
    <row r="1489" spans="1:11" ht="13.5" x14ac:dyDescent="0.25">
      <c r="A1489" s="3">
        <f>TITRES_STAT!B1492</f>
        <v>44482</v>
      </c>
      <c r="B1489" s="5">
        <f>TITRES_STAT!D1492</f>
        <v>1.4943</v>
      </c>
      <c r="C1489" s="2">
        <f t="shared" si="181"/>
        <v>0</v>
      </c>
      <c r="D1489" s="2">
        <f t="shared" si="182"/>
        <v>1.4943</v>
      </c>
      <c r="E1489" s="2">
        <f t="shared" si="184"/>
        <v>1.4942999999999997</v>
      </c>
      <c r="F1489" s="2">
        <f t="shared" si="177"/>
        <v>1.4942999999999995</v>
      </c>
      <c r="G1489" s="2">
        <f t="shared" si="179"/>
        <v>1.4947799999999998</v>
      </c>
      <c r="H1489" s="2">
        <f t="shared" si="183"/>
        <v>1.4319305000000029</v>
      </c>
      <c r="I1489" s="2">
        <f t="array" ref="I1489">SUMPRODUCT(B1473:B1492, (ROW(B1473:B1492)-ROW(B1473)+1)) / (20*21/2)</f>
        <v>1.4943</v>
      </c>
      <c r="J1489" s="2">
        <f t="shared" si="178"/>
        <v>1.4936467630953696</v>
      </c>
      <c r="K1489" s="2">
        <f t="shared" si="180"/>
        <v>1.4873079095896056</v>
      </c>
    </row>
    <row r="1490" spans="1:11" ht="13.5" x14ac:dyDescent="0.25">
      <c r="A1490" s="3">
        <f>TITRES_STAT!B1493</f>
        <v>44483</v>
      </c>
      <c r="B1490" s="5">
        <f>TITRES_STAT!D1493</f>
        <v>1.4943</v>
      </c>
      <c r="C1490" s="2">
        <f t="shared" si="181"/>
        <v>0</v>
      </c>
      <c r="D1490" s="2">
        <f t="shared" si="182"/>
        <v>1.4943</v>
      </c>
      <c r="E1490" s="2">
        <f t="shared" si="184"/>
        <v>1.4942999999999997</v>
      </c>
      <c r="F1490" s="2">
        <f t="shared" si="177"/>
        <v>1.4942999999999995</v>
      </c>
      <c r="G1490" s="2">
        <f t="shared" si="179"/>
        <v>1.4960319999999998</v>
      </c>
      <c r="H1490" s="2">
        <f t="shared" si="183"/>
        <v>1.4328715000000027</v>
      </c>
      <c r="I1490" s="2">
        <f t="array" ref="I1490">SUMPRODUCT(B1474:B1493, (ROW(B1474:B1493)-ROW(B1474)+1)) / (20*21/2)</f>
        <v>1.4950523809523808</v>
      </c>
      <c r="J1490" s="2">
        <f t="shared" si="178"/>
        <v>1.4937089761339057</v>
      </c>
      <c r="K1490" s="2">
        <f t="shared" si="180"/>
        <v>1.4875821092135426</v>
      </c>
    </row>
    <row r="1491" spans="1:11" ht="13.5" x14ac:dyDescent="0.25">
      <c r="A1491" s="3">
        <f>TITRES_STAT!B1494</f>
        <v>44488</v>
      </c>
      <c r="B1491" s="5">
        <f>TITRES_STAT!D1494</f>
        <v>1.4943</v>
      </c>
      <c r="C1491" s="2">
        <f t="shared" si="181"/>
        <v>0</v>
      </c>
      <c r="D1491" s="2">
        <f t="shared" si="182"/>
        <v>1.4943</v>
      </c>
      <c r="E1491" s="2">
        <f t="shared" si="184"/>
        <v>1.4942999999999997</v>
      </c>
      <c r="F1491" s="2">
        <f t="shared" si="177"/>
        <v>1.4942999999999995</v>
      </c>
      <c r="G1491" s="2">
        <f t="shared" si="179"/>
        <v>1.4972839999999998</v>
      </c>
      <c r="H1491" s="2">
        <f t="shared" si="183"/>
        <v>1.4338125000000028</v>
      </c>
      <c r="I1491" s="2">
        <f t="array" ref="I1491">SUMPRODUCT(B1475:B1494, (ROW(B1475:B1494)-ROW(B1475)+1)) / (20*21/2)</f>
        <v>1.4957671428571426</v>
      </c>
      <c r="J1491" s="2">
        <f t="shared" si="178"/>
        <v>1.4937652641211527</v>
      </c>
      <c r="K1491" s="2">
        <f t="shared" si="180"/>
        <v>1.4878455559110508</v>
      </c>
    </row>
    <row r="1492" spans="1:11" ht="13.5" x14ac:dyDescent="0.25">
      <c r="A1492" s="3">
        <f>TITRES_STAT!B1495</f>
        <v>44489</v>
      </c>
      <c r="B1492" s="5">
        <f>TITRES_STAT!D1495</f>
        <v>1.4943</v>
      </c>
      <c r="C1492" s="2">
        <f t="shared" si="181"/>
        <v>0</v>
      </c>
      <c r="D1492" s="2">
        <f t="shared" si="182"/>
        <v>1.4943</v>
      </c>
      <c r="E1492" s="2">
        <f t="shared" si="184"/>
        <v>1.4942999999999997</v>
      </c>
      <c r="F1492" s="2">
        <f t="shared" ref="F1492:F1555" si="185">AVERAGE(B1473:B1492)</f>
        <v>1.4942999999999995</v>
      </c>
      <c r="G1492" s="2">
        <f t="shared" si="179"/>
        <v>1.4972839999999998</v>
      </c>
      <c r="H1492" s="2">
        <f t="shared" si="183"/>
        <v>1.4347535000000027</v>
      </c>
      <c r="I1492" s="2">
        <f t="array" ref="I1492">SUMPRODUCT(B1476:B1495, (ROW(B1476:B1495)-ROW(B1476)+1)) / (20*21/2)</f>
        <v>1.4964442857142854</v>
      </c>
      <c r="J1492" s="2">
        <f t="shared" si="178"/>
        <v>1.4938161913477095</v>
      </c>
      <c r="K1492" s="2">
        <f t="shared" si="180"/>
        <v>1.4880986713655195</v>
      </c>
    </row>
    <row r="1493" spans="1:11" ht="13.5" x14ac:dyDescent="0.25">
      <c r="A1493" s="3">
        <f>TITRES_STAT!B1496</f>
        <v>44490</v>
      </c>
      <c r="B1493" s="5">
        <f>TITRES_STAT!D1496</f>
        <v>1.5022</v>
      </c>
      <c r="C1493" s="2">
        <f t="shared" si="181"/>
        <v>7.9000000000000181E-3</v>
      </c>
      <c r="D1493" s="2">
        <f t="shared" si="182"/>
        <v>1.4958800000000001</v>
      </c>
      <c r="E1493" s="2">
        <f t="shared" si="184"/>
        <v>1.4950899999999998</v>
      </c>
      <c r="F1493" s="2">
        <f t="shared" si="185"/>
        <v>1.4946949999999994</v>
      </c>
      <c r="G1493" s="2">
        <f t="shared" si="179"/>
        <v>1.4966580000000003</v>
      </c>
      <c r="H1493" s="2">
        <f t="shared" si="183"/>
        <v>1.4356970000000029</v>
      </c>
      <c r="I1493" s="2">
        <f t="array" ref="I1493">SUMPRODUCT(B1477:B1496, (ROW(B1477:B1496)-ROW(B1477)+1)) / (20*21/2)</f>
        <v>1.4970838095238093</v>
      </c>
      <c r="J1493" s="2">
        <f t="shared" ref="J1493:J1556" si="186">$J$4*B1493+J1492*(1-$J$4)</f>
        <v>1.4946146493145944</v>
      </c>
      <c r="K1493" s="2">
        <f t="shared" si="180"/>
        <v>1.488651664645303</v>
      </c>
    </row>
    <row r="1494" spans="1:11" ht="13.5" x14ac:dyDescent="0.25">
      <c r="A1494" s="3">
        <f>TITRES_STAT!B1497</f>
        <v>44491</v>
      </c>
      <c r="B1494" s="5">
        <f>TITRES_STAT!D1497</f>
        <v>1.5022</v>
      </c>
      <c r="C1494" s="2">
        <f t="shared" si="181"/>
        <v>0</v>
      </c>
      <c r="D1494" s="2">
        <f t="shared" si="182"/>
        <v>1.49746</v>
      </c>
      <c r="E1494" s="2">
        <f t="shared" si="184"/>
        <v>1.4958800000000001</v>
      </c>
      <c r="F1494" s="2">
        <f t="shared" si="185"/>
        <v>1.4950899999999994</v>
      </c>
      <c r="G1494" s="2">
        <f t="shared" si="179"/>
        <v>1.4960320000000005</v>
      </c>
      <c r="H1494" s="2">
        <f t="shared" si="183"/>
        <v>1.4366405000000029</v>
      </c>
      <c r="I1494" s="2">
        <f t="array" ref="I1494">SUMPRODUCT(B1478:B1497, (ROW(B1478:B1497)-ROW(B1478)+1)) / (20*21/2)</f>
        <v>1.4976857142857141</v>
      </c>
      <c r="J1494" s="2">
        <f t="shared" si="186"/>
        <v>1.4953370636655854</v>
      </c>
      <c r="K1494" s="2">
        <f t="shared" si="180"/>
        <v>1.4891829719141145</v>
      </c>
    </row>
    <row r="1495" spans="1:11" ht="13.5" x14ac:dyDescent="0.25">
      <c r="A1495" s="3">
        <f>TITRES_STAT!B1498</f>
        <v>44494</v>
      </c>
      <c r="B1495" s="5">
        <f>TITRES_STAT!D1498</f>
        <v>1.5022</v>
      </c>
      <c r="C1495" s="2">
        <f t="shared" si="181"/>
        <v>0</v>
      </c>
      <c r="D1495" s="2">
        <f t="shared" si="182"/>
        <v>1.4990400000000002</v>
      </c>
      <c r="E1495" s="2">
        <f t="shared" si="184"/>
        <v>1.4966700000000002</v>
      </c>
      <c r="F1495" s="2">
        <f t="shared" si="185"/>
        <v>1.4954849999999993</v>
      </c>
      <c r="G1495" s="2">
        <f t="shared" si="179"/>
        <v>1.4954060000000007</v>
      </c>
      <c r="H1495" s="2">
        <f t="shared" si="183"/>
        <v>1.4375100000000032</v>
      </c>
      <c r="I1495" s="2">
        <f t="array" ref="I1495">SUMPRODUCT(B1479:B1498, (ROW(B1479:B1498)-ROW(B1479)+1)) / (20*21/2)</f>
        <v>1.4982499999999996</v>
      </c>
      <c r="J1495" s="2">
        <f t="shared" si="186"/>
        <v>1.4959906766498154</v>
      </c>
      <c r="K1495" s="2">
        <f t="shared" si="180"/>
        <v>1.489693443603757</v>
      </c>
    </row>
    <row r="1496" spans="1:11" ht="13.5" x14ac:dyDescent="0.25">
      <c r="A1496" s="3">
        <f>TITRES_STAT!B1499</f>
        <v>44495</v>
      </c>
      <c r="B1496" s="5">
        <f>TITRES_STAT!D1499</f>
        <v>1.5022</v>
      </c>
      <c r="C1496" s="2">
        <f t="shared" si="181"/>
        <v>0</v>
      </c>
      <c r="D1496" s="2">
        <f t="shared" si="182"/>
        <v>1.5006200000000001</v>
      </c>
      <c r="E1496" s="2">
        <f t="shared" si="184"/>
        <v>1.49746</v>
      </c>
      <c r="F1496" s="2">
        <f t="shared" si="185"/>
        <v>1.4958799999999992</v>
      </c>
      <c r="G1496" s="2">
        <f t="shared" si="179"/>
        <v>1.4947800000000007</v>
      </c>
      <c r="H1496" s="2">
        <f t="shared" si="183"/>
        <v>1.438306000000003</v>
      </c>
      <c r="I1496" s="2">
        <f t="array" ref="I1496">SUMPRODUCT(B1480:B1499, (ROW(B1480:B1499)-ROW(B1480)+1)) / (20*21/2)</f>
        <v>1.4987766666666664</v>
      </c>
      <c r="J1496" s="2">
        <f t="shared" si="186"/>
        <v>1.4965820407784045</v>
      </c>
      <c r="K1496" s="2">
        <f t="shared" si="180"/>
        <v>1.4901838967957666</v>
      </c>
    </row>
    <row r="1497" spans="1:11" ht="13.5" x14ac:dyDescent="0.25">
      <c r="A1497" s="3">
        <f>TITRES_STAT!B1500</f>
        <v>44496</v>
      </c>
      <c r="B1497" s="5">
        <f>TITRES_STAT!D1500</f>
        <v>1.5022</v>
      </c>
      <c r="C1497" s="2">
        <f t="shared" si="181"/>
        <v>0</v>
      </c>
      <c r="D1497" s="2">
        <f t="shared" si="182"/>
        <v>1.5022</v>
      </c>
      <c r="E1497" s="2">
        <f t="shared" si="184"/>
        <v>1.4982500000000001</v>
      </c>
      <c r="F1497" s="2">
        <f t="shared" si="185"/>
        <v>1.4962749999999994</v>
      </c>
      <c r="G1497" s="2">
        <f t="shared" si="179"/>
        <v>1.4941540000000009</v>
      </c>
      <c r="H1497" s="2">
        <f t="shared" si="183"/>
        <v>1.4391020000000032</v>
      </c>
      <c r="I1497" s="2">
        <f t="array" ref="I1497">SUMPRODUCT(B1481:B1500, (ROW(B1481:B1500)-ROW(B1481)+1)) / (20*21/2)</f>
        <v>1.4992657142857142</v>
      </c>
      <c r="J1497" s="2">
        <f t="shared" si="186"/>
        <v>1.4971170845137947</v>
      </c>
      <c r="K1497" s="2">
        <f t="shared" si="180"/>
        <v>1.4906551165292659</v>
      </c>
    </row>
    <row r="1498" spans="1:11" ht="13.5" x14ac:dyDescent="0.25">
      <c r="A1498" s="3">
        <f>TITRES_STAT!B1501</f>
        <v>44497</v>
      </c>
      <c r="B1498" s="5">
        <f>TITRES_STAT!D1501</f>
        <v>1.5022</v>
      </c>
      <c r="C1498" s="2">
        <f t="shared" si="181"/>
        <v>0</v>
      </c>
      <c r="D1498" s="2">
        <f t="shared" si="182"/>
        <v>1.5022</v>
      </c>
      <c r="E1498" s="2">
        <f t="shared" si="184"/>
        <v>1.4990400000000002</v>
      </c>
      <c r="F1498" s="2">
        <f t="shared" si="185"/>
        <v>1.4966699999999993</v>
      </c>
      <c r="G1498" s="2">
        <f t="shared" si="179"/>
        <v>1.494312000000001</v>
      </c>
      <c r="H1498" s="2">
        <f t="shared" si="183"/>
        <v>1.4398980000000032</v>
      </c>
      <c r="I1498" s="2">
        <f t="array" ref="I1498">SUMPRODUCT(B1482:B1501, (ROW(B1482:B1501)-ROW(B1482)+1)) / (20*21/2)</f>
        <v>1.5004599999999999</v>
      </c>
      <c r="J1498" s="2">
        <f t="shared" si="186"/>
        <v>1.4976011717029571</v>
      </c>
      <c r="K1498" s="2">
        <f t="shared" si="180"/>
        <v>1.4911078570575298</v>
      </c>
    </row>
    <row r="1499" spans="1:11" ht="13.5" x14ac:dyDescent="0.25">
      <c r="A1499" s="3">
        <f>TITRES_STAT!B1502</f>
        <v>44498</v>
      </c>
      <c r="B1499" s="5">
        <f>TITRES_STAT!D1502</f>
        <v>1.5022</v>
      </c>
      <c r="C1499" s="2">
        <f t="shared" si="181"/>
        <v>0</v>
      </c>
      <c r="D1499" s="2">
        <f t="shared" si="182"/>
        <v>1.5022</v>
      </c>
      <c r="E1499" s="2">
        <f t="shared" si="184"/>
        <v>1.49983</v>
      </c>
      <c r="F1499" s="2">
        <f t="shared" si="185"/>
        <v>1.4970649999999992</v>
      </c>
      <c r="G1499" s="2">
        <f t="shared" si="179"/>
        <v>1.4944700000000011</v>
      </c>
      <c r="H1499" s="2">
        <f t="shared" si="183"/>
        <v>1.4406940000000032</v>
      </c>
      <c r="I1499" s="2">
        <f t="array" ref="I1499">SUMPRODUCT(B1483:B1502, (ROW(B1483:B1502)-ROW(B1483)+1)) / (20*21/2)</f>
        <v>1.5015795238095235</v>
      </c>
      <c r="J1499" s="2">
        <f t="shared" si="186"/>
        <v>1.4980391553502945</v>
      </c>
      <c r="K1499" s="2">
        <f t="shared" si="180"/>
        <v>1.4915428430552737</v>
      </c>
    </row>
    <row r="1500" spans="1:11" ht="13.5" x14ac:dyDescent="0.25">
      <c r="A1500" s="3">
        <f>TITRES_STAT!B1503</f>
        <v>44501</v>
      </c>
      <c r="B1500" s="5">
        <f>TITRES_STAT!D1503</f>
        <v>1.5022</v>
      </c>
      <c r="C1500" s="2">
        <f t="shared" si="181"/>
        <v>0</v>
      </c>
      <c r="D1500" s="2">
        <f t="shared" si="182"/>
        <v>1.5022</v>
      </c>
      <c r="E1500" s="2">
        <f t="shared" si="184"/>
        <v>1.5006200000000001</v>
      </c>
      <c r="F1500" s="2">
        <f t="shared" si="185"/>
        <v>1.4974599999999991</v>
      </c>
      <c r="G1500" s="2">
        <f t="shared" si="179"/>
        <v>1.494628000000001</v>
      </c>
      <c r="H1500" s="2">
        <f t="shared" si="183"/>
        <v>1.441490000000003</v>
      </c>
      <c r="I1500" s="2">
        <f t="array" ref="I1500">SUMPRODUCT(B1484:B1503, (ROW(B1484:B1503)-ROW(B1484)+1)) / (20*21/2)</f>
        <v>1.5026242857142855</v>
      </c>
      <c r="J1500" s="2">
        <f t="shared" si="186"/>
        <v>1.498435426269314</v>
      </c>
      <c r="K1500" s="2">
        <f t="shared" si="180"/>
        <v>1.4919607707785962</v>
      </c>
    </row>
    <row r="1501" spans="1:11" ht="13.5" x14ac:dyDescent="0.25">
      <c r="A1501" s="3">
        <f>TITRES_STAT!B1504</f>
        <v>44502</v>
      </c>
      <c r="B1501" s="5">
        <f>TITRES_STAT!D1504</f>
        <v>1.51</v>
      </c>
      <c r="C1501" s="2">
        <f t="shared" si="181"/>
        <v>7.8000000000000291E-3</v>
      </c>
      <c r="D1501" s="2">
        <f t="shared" si="182"/>
        <v>1.50376</v>
      </c>
      <c r="E1501" s="2">
        <f t="shared" si="184"/>
        <v>1.5021900000000001</v>
      </c>
      <c r="F1501" s="2">
        <f t="shared" si="185"/>
        <v>1.4982449999999994</v>
      </c>
      <c r="G1501" s="2">
        <f t="shared" si="179"/>
        <v>1.4949420000000011</v>
      </c>
      <c r="H1501" s="2">
        <f t="shared" si="183"/>
        <v>1.4423250000000032</v>
      </c>
      <c r="I1501" s="2">
        <f t="array" ref="I1501">SUMPRODUCT(B1485:B1504, (ROW(B1485:B1504)-ROW(B1485)+1)) / (20*21/2)</f>
        <v>1.5035942857142857</v>
      </c>
      <c r="J1501" s="2">
        <f t="shared" si="186"/>
        <v>1.4995368142436651</v>
      </c>
      <c r="K1501" s="2">
        <f t="shared" si="180"/>
        <v>1.492668191532377</v>
      </c>
    </row>
    <row r="1502" spans="1:11" ht="13.5" x14ac:dyDescent="0.25">
      <c r="A1502" s="3">
        <f>TITRES_STAT!B1505</f>
        <v>44503</v>
      </c>
      <c r="B1502" s="5">
        <f>TITRES_STAT!D1505</f>
        <v>1.51</v>
      </c>
      <c r="C1502" s="2">
        <f t="shared" si="181"/>
        <v>0</v>
      </c>
      <c r="D1502" s="2">
        <f t="shared" si="182"/>
        <v>1.5053199999999998</v>
      </c>
      <c r="E1502" s="2">
        <f t="shared" si="184"/>
        <v>1.50376</v>
      </c>
      <c r="F1502" s="2">
        <f t="shared" si="185"/>
        <v>1.4990299999999994</v>
      </c>
      <c r="G1502" s="2">
        <f t="shared" si="179"/>
        <v>1.495256000000001</v>
      </c>
      <c r="H1502" s="2">
        <f t="shared" si="183"/>
        <v>1.4429755000000031</v>
      </c>
      <c r="I1502" s="2">
        <f t="array" ref="I1502">SUMPRODUCT(B1486:B1505, (ROW(B1486:B1505)-ROW(B1486)+1)) / (20*21/2)</f>
        <v>1.5044895238095237</v>
      </c>
      <c r="J1502" s="2">
        <f t="shared" si="186"/>
        <v>1.5005333081252208</v>
      </c>
      <c r="K1502" s="2">
        <f t="shared" si="180"/>
        <v>1.4933478702958134</v>
      </c>
    </row>
    <row r="1503" spans="1:11" ht="13.5" x14ac:dyDescent="0.25">
      <c r="A1503" s="3">
        <f>TITRES_STAT!B1506</f>
        <v>44504</v>
      </c>
      <c r="B1503" s="5">
        <f>TITRES_STAT!D1506</f>
        <v>1.51</v>
      </c>
      <c r="C1503" s="2">
        <f t="shared" si="181"/>
        <v>0</v>
      </c>
      <c r="D1503" s="2">
        <f t="shared" si="182"/>
        <v>1.50688</v>
      </c>
      <c r="E1503" s="2">
        <f t="shared" si="184"/>
        <v>1.50454</v>
      </c>
      <c r="F1503" s="2">
        <f t="shared" si="185"/>
        <v>1.4998149999999997</v>
      </c>
      <c r="G1503" s="2">
        <f t="shared" si="179"/>
        <v>1.4955700000000014</v>
      </c>
      <c r="H1503" s="2">
        <f t="shared" si="183"/>
        <v>1.4436260000000032</v>
      </c>
      <c r="I1503" s="2">
        <f t="array" ref="I1503">SUMPRODUCT(B1487:B1506, (ROW(B1487:B1506)-ROW(B1487)+1)) / (20*21/2)</f>
        <v>1.5053099999999999</v>
      </c>
      <c r="J1503" s="2">
        <f t="shared" si="186"/>
        <v>1.5014348978275807</v>
      </c>
      <c r="K1503" s="2">
        <f t="shared" si="180"/>
        <v>1.4940008949900954</v>
      </c>
    </row>
    <row r="1504" spans="1:11" ht="13.5" x14ac:dyDescent="0.25">
      <c r="A1504" s="3">
        <f>TITRES_STAT!B1507</f>
        <v>44505</v>
      </c>
      <c r="B1504" s="5">
        <f>TITRES_STAT!D1507</f>
        <v>1.51</v>
      </c>
      <c r="C1504" s="2">
        <f t="shared" si="181"/>
        <v>0</v>
      </c>
      <c r="D1504" s="2">
        <f t="shared" si="182"/>
        <v>1.5084399999999998</v>
      </c>
      <c r="E1504" s="2">
        <f t="shared" si="184"/>
        <v>1.5053199999999998</v>
      </c>
      <c r="F1504" s="2">
        <f t="shared" si="185"/>
        <v>1.5005999999999999</v>
      </c>
      <c r="G1504" s="2">
        <f t="shared" si="179"/>
        <v>1.4958840000000011</v>
      </c>
      <c r="H1504" s="2">
        <f t="shared" si="183"/>
        <v>1.4442765000000031</v>
      </c>
      <c r="I1504" s="2">
        <f t="array" ref="I1504">SUMPRODUCT(B1488:B1507, (ROW(B1488:B1507)-ROW(B1488)+1)) / (20*21/2)</f>
        <v>1.5060557142857143</v>
      </c>
      <c r="J1504" s="2">
        <f t="shared" si="186"/>
        <v>1.5022506218440015</v>
      </c>
      <c r="K1504" s="2">
        <f t="shared" si="180"/>
        <v>1.4946283108728369</v>
      </c>
    </row>
    <row r="1505" spans="1:11" ht="13.5" x14ac:dyDescent="0.25">
      <c r="A1505" s="3">
        <f>TITRES_STAT!B1508</f>
        <v>44508</v>
      </c>
      <c r="B1505" s="5">
        <f>TITRES_STAT!D1508</f>
        <v>1.51</v>
      </c>
      <c r="C1505" s="2">
        <f t="shared" si="181"/>
        <v>0</v>
      </c>
      <c r="D1505" s="2">
        <f t="shared" si="182"/>
        <v>1.51</v>
      </c>
      <c r="E1505" s="2">
        <f t="shared" si="184"/>
        <v>1.5061</v>
      </c>
      <c r="F1505" s="2">
        <f t="shared" si="185"/>
        <v>1.5013850000000002</v>
      </c>
      <c r="G1505" s="2">
        <f t="shared" si="179"/>
        <v>1.4961980000000015</v>
      </c>
      <c r="H1505" s="2">
        <f t="shared" si="183"/>
        <v>1.4447425000000031</v>
      </c>
      <c r="I1505" s="2">
        <f t="array" ref="I1505">SUMPRODUCT(B1489:B1508, (ROW(B1489:B1508)-ROW(B1489)+1)) / (20*21/2)</f>
        <v>1.5067266666666665</v>
      </c>
      <c r="J1505" s="2">
        <f t="shared" si="186"/>
        <v>1.5029886578588585</v>
      </c>
      <c r="K1505" s="2">
        <f t="shared" si="180"/>
        <v>1.4952311222111572</v>
      </c>
    </row>
    <row r="1506" spans="1:11" ht="13.5" x14ac:dyDescent="0.25">
      <c r="A1506" s="3">
        <f>TITRES_STAT!B1509</f>
        <v>44509</v>
      </c>
      <c r="B1506" s="5">
        <f>TITRES_STAT!D1509</f>
        <v>1.51</v>
      </c>
      <c r="C1506" s="2">
        <f t="shared" si="181"/>
        <v>0</v>
      </c>
      <c r="D1506" s="2">
        <f t="shared" si="182"/>
        <v>1.51</v>
      </c>
      <c r="E1506" s="2">
        <f t="shared" si="184"/>
        <v>1.50688</v>
      </c>
      <c r="F1506" s="2">
        <f t="shared" si="185"/>
        <v>1.5021700000000002</v>
      </c>
      <c r="G1506" s="2">
        <f t="shared" si="179"/>
        <v>1.4965120000000014</v>
      </c>
      <c r="H1506" s="2">
        <f t="shared" si="183"/>
        <v>1.445208500000003</v>
      </c>
      <c r="I1506" s="2">
        <f t="array" ref="I1506">SUMPRODUCT(B1490:B1509, (ROW(B1490:B1509)-ROW(B1490)+1)) / (20*21/2)</f>
        <v>1.5073228571428572</v>
      </c>
      <c r="J1506" s="2">
        <f t="shared" si="186"/>
        <v>1.5036564047294434</v>
      </c>
      <c r="K1506" s="2">
        <f t="shared" si="180"/>
        <v>1.4958102938891511</v>
      </c>
    </row>
    <row r="1507" spans="1:11" ht="13.5" x14ac:dyDescent="0.25">
      <c r="A1507" s="3">
        <f>TITRES_STAT!B1510</f>
        <v>44510</v>
      </c>
      <c r="B1507" s="5">
        <f>TITRES_STAT!D1510</f>
        <v>1.51</v>
      </c>
      <c r="C1507" s="2">
        <f t="shared" si="181"/>
        <v>0</v>
      </c>
      <c r="D1507" s="2">
        <f t="shared" si="182"/>
        <v>1.51</v>
      </c>
      <c r="E1507" s="2">
        <f t="shared" si="184"/>
        <v>1.50766</v>
      </c>
      <c r="F1507" s="2">
        <f t="shared" si="185"/>
        <v>1.5029550000000005</v>
      </c>
      <c r="G1507" s="2">
        <f t="shared" si="179"/>
        <v>1.4968260000000015</v>
      </c>
      <c r="H1507" s="2">
        <f t="shared" si="183"/>
        <v>1.4459695000000032</v>
      </c>
      <c r="I1507" s="2">
        <f t="array" ref="I1507">SUMPRODUCT(B1491:B1510, (ROW(B1491:B1510)-ROW(B1491)+1)) / (20*21/2)</f>
        <v>1.5078442857142857</v>
      </c>
      <c r="J1507" s="2">
        <f t="shared" si="186"/>
        <v>1.5042605566599727</v>
      </c>
      <c r="K1507" s="2">
        <f t="shared" si="180"/>
        <v>1.4963667529523217</v>
      </c>
    </row>
    <row r="1508" spans="1:11" ht="13.5" x14ac:dyDescent="0.25">
      <c r="A1508" s="3">
        <f>TITRES_STAT!B1511</f>
        <v>44511</v>
      </c>
      <c r="B1508" s="5">
        <f>TITRES_STAT!D1511</f>
        <v>1.51</v>
      </c>
      <c r="C1508" s="2">
        <f t="shared" si="181"/>
        <v>0</v>
      </c>
      <c r="D1508" s="2">
        <f t="shared" si="182"/>
        <v>1.51</v>
      </c>
      <c r="E1508" s="2">
        <f t="shared" si="184"/>
        <v>1.5084399999999998</v>
      </c>
      <c r="F1508" s="2">
        <f t="shared" si="185"/>
        <v>1.5037400000000005</v>
      </c>
      <c r="G1508" s="2">
        <f t="shared" si="179"/>
        <v>1.4971400000000015</v>
      </c>
      <c r="H1508" s="2">
        <f t="shared" si="183"/>
        <v>1.4468045000000029</v>
      </c>
      <c r="I1508" s="2">
        <f t="array" ref="I1508">SUMPRODUCT(B1492:B1511, (ROW(B1492:B1511)-ROW(B1492)+1)) / (20*21/2)</f>
        <v>1.5082909523809525</v>
      </c>
      <c r="J1508" s="2">
        <f t="shared" si="186"/>
        <v>1.5048071703114039</v>
      </c>
      <c r="K1508" s="2">
        <f t="shared" si="180"/>
        <v>1.4969013900914465</v>
      </c>
    </row>
    <row r="1509" spans="1:11" ht="13.5" x14ac:dyDescent="0.25">
      <c r="A1509" s="3">
        <f>TITRES_STAT!B1512</f>
        <v>44512</v>
      </c>
      <c r="B1509" s="5">
        <f>TITRES_STAT!D1512</f>
        <v>1.51</v>
      </c>
      <c r="C1509" s="2">
        <f t="shared" si="181"/>
        <v>0</v>
      </c>
      <c r="D1509" s="2">
        <f t="shared" si="182"/>
        <v>1.51</v>
      </c>
      <c r="E1509" s="2">
        <f t="shared" si="184"/>
        <v>1.5092199999999998</v>
      </c>
      <c r="F1509" s="2">
        <f t="shared" si="185"/>
        <v>1.5045250000000006</v>
      </c>
      <c r="G1509" s="2">
        <f t="shared" si="179"/>
        <v>1.4974540000000014</v>
      </c>
      <c r="H1509" s="2">
        <f t="shared" si="183"/>
        <v>1.4476395000000031</v>
      </c>
      <c r="I1509" s="2">
        <f t="array" ref="I1509">SUMPRODUCT(B1493:B1512, (ROW(B1493:B1512)-ROW(B1493)+1)) / (20*21/2)</f>
        <v>1.5086628571428573</v>
      </c>
      <c r="J1509" s="2">
        <f t="shared" si="186"/>
        <v>1.5053017255198415</v>
      </c>
      <c r="K1509" s="2">
        <f t="shared" si="180"/>
        <v>1.4974150610682526</v>
      </c>
    </row>
    <row r="1510" spans="1:11" ht="13.5" x14ac:dyDescent="0.25">
      <c r="A1510" s="3">
        <f>TITRES_STAT!B1513</f>
        <v>44515</v>
      </c>
      <c r="B1510" s="5">
        <f>TITRES_STAT!D1513</f>
        <v>1.51</v>
      </c>
      <c r="C1510" s="2">
        <f t="shared" si="181"/>
        <v>0</v>
      </c>
      <c r="D1510" s="2">
        <f t="shared" si="182"/>
        <v>1.51</v>
      </c>
      <c r="E1510" s="2">
        <f t="shared" si="184"/>
        <v>1.51</v>
      </c>
      <c r="F1510" s="2">
        <f t="shared" si="185"/>
        <v>1.5053100000000008</v>
      </c>
      <c r="G1510" s="2">
        <f t="shared" si="179"/>
        <v>1.4977680000000013</v>
      </c>
      <c r="H1510" s="2">
        <f t="shared" si="183"/>
        <v>1.448474500000003</v>
      </c>
      <c r="I1510" s="2">
        <f t="array" ref="I1510">SUMPRODUCT(B1494:B1513, (ROW(B1494:B1513)-ROW(B1494)+1)) / (20*21/2)</f>
        <v>1.5089599999999999</v>
      </c>
      <c r="J1510" s="2">
        <f t="shared" si="186"/>
        <v>1.5057491802322376</v>
      </c>
      <c r="K1510" s="2">
        <f t="shared" si="180"/>
        <v>1.4979085880851841</v>
      </c>
    </row>
    <row r="1511" spans="1:11" ht="13.5" x14ac:dyDescent="0.25">
      <c r="A1511" s="3">
        <f>TITRES_STAT!B1514</f>
        <v>44516</v>
      </c>
      <c r="B1511" s="5">
        <f>TITRES_STAT!D1514</f>
        <v>1.51</v>
      </c>
      <c r="C1511" s="2">
        <f t="shared" si="181"/>
        <v>0</v>
      </c>
      <c r="D1511" s="2">
        <f t="shared" si="182"/>
        <v>1.51</v>
      </c>
      <c r="E1511" s="2">
        <f t="shared" si="184"/>
        <v>1.51</v>
      </c>
      <c r="F1511" s="2">
        <f t="shared" si="185"/>
        <v>1.5060950000000006</v>
      </c>
      <c r="G1511" s="2">
        <f t="shared" si="179"/>
        <v>1.498082000000001</v>
      </c>
      <c r="H1511" s="2">
        <f t="shared" si="183"/>
        <v>1.4493095000000027</v>
      </c>
      <c r="I1511" s="2">
        <f t="array" ref="I1511">SUMPRODUCT(B1495:B1514, (ROW(B1495:B1514)-ROW(B1495)+1)) / (20*21/2)</f>
        <v>1.50922</v>
      </c>
      <c r="J1511" s="2">
        <f t="shared" si="186"/>
        <v>1.5061540202101198</v>
      </c>
      <c r="K1511" s="2">
        <f t="shared" si="180"/>
        <v>1.4983827611014515</v>
      </c>
    </row>
    <row r="1512" spans="1:11" ht="13.5" x14ac:dyDescent="0.25">
      <c r="A1512" s="3">
        <f>TITRES_STAT!B1515</f>
        <v>44517</v>
      </c>
      <c r="B1512" s="5">
        <f>TITRES_STAT!D1515</f>
        <v>1.51</v>
      </c>
      <c r="C1512" s="2">
        <f t="shared" si="181"/>
        <v>0</v>
      </c>
      <c r="D1512" s="2">
        <f t="shared" si="182"/>
        <v>1.51</v>
      </c>
      <c r="E1512" s="2">
        <f t="shared" si="184"/>
        <v>1.51</v>
      </c>
      <c r="F1512" s="2">
        <f t="shared" si="185"/>
        <v>1.5068800000000007</v>
      </c>
      <c r="G1512" s="2">
        <f t="shared" si="179"/>
        <v>1.498552000000001</v>
      </c>
      <c r="H1512" s="2">
        <f t="shared" si="183"/>
        <v>1.4501445000000031</v>
      </c>
      <c r="I1512" s="2">
        <f t="array" ref="I1512">SUMPRODUCT(B1496:B1515, (ROW(B1496:B1515)-ROW(B1496)+1)) / (20*21/2)</f>
        <v>1.5094428571428571</v>
      </c>
      <c r="J1512" s="2">
        <f t="shared" si="186"/>
        <v>1.5065203039996322</v>
      </c>
      <c r="K1512" s="2">
        <f t="shared" si="180"/>
        <v>1.4988383390974731</v>
      </c>
    </row>
    <row r="1513" spans="1:11" ht="13.5" x14ac:dyDescent="0.25">
      <c r="A1513" s="3">
        <f>TITRES_STAT!B1516</f>
        <v>44518</v>
      </c>
      <c r="B1513" s="5">
        <f>TITRES_STAT!D1516</f>
        <v>1.51</v>
      </c>
      <c r="C1513" s="2">
        <f t="shared" si="181"/>
        <v>0</v>
      </c>
      <c r="D1513" s="2">
        <f t="shared" si="182"/>
        <v>1.51</v>
      </c>
      <c r="E1513" s="2">
        <f t="shared" si="184"/>
        <v>1.51</v>
      </c>
      <c r="F1513" s="2">
        <f t="shared" si="185"/>
        <v>1.5072700000000006</v>
      </c>
      <c r="G1513" s="2">
        <f t="shared" si="179"/>
        <v>1.499022000000001</v>
      </c>
      <c r="H1513" s="2">
        <f t="shared" si="183"/>
        <v>1.4509795000000028</v>
      </c>
      <c r="I1513" s="2">
        <f t="array" ref="I1513">SUMPRODUCT(B1497:B1516, (ROW(B1497:B1516)-ROW(B1497)+1)) / (20*21/2)</f>
        <v>1.5096285714285713</v>
      </c>
      <c r="J1513" s="2">
        <f t="shared" si="186"/>
        <v>1.5068517036187148</v>
      </c>
      <c r="K1513" s="2">
        <f t="shared" si="180"/>
        <v>1.4992760512897292</v>
      </c>
    </row>
    <row r="1514" spans="1:11" ht="13.5" x14ac:dyDescent="0.25">
      <c r="A1514" s="3">
        <f>TITRES_STAT!B1517</f>
        <v>44519</v>
      </c>
      <c r="B1514" s="5">
        <f>TITRES_STAT!D1517</f>
        <v>1.51</v>
      </c>
      <c r="C1514" s="2">
        <f t="shared" si="181"/>
        <v>0</v>
      </c>
      <c r="D1514" s="2">
        <f t="shared" si="182"/>
        <v>1.51</v>
      </c>
      <c r="E1514" s="2">
        <f t="shared" si="184"/>
        <v>1.51</v>
      </c>
      <c r="F1514" s="2">
        <f t="shared" si="185"/>
        <v>1.5076600000000007</v>
      </c>
      <c r="G1514" s="2">
        <f t="shared" si="179"/>
        <v>1.4994920000000007</v>
      </c>
      <c r="H1514" s="2">
        <f t="shared" si="183"/>
        <v>1.4518145000000027</v>
      </c>
      <c r="I1514" s="2">
        <f t="array" ref="I1514">SUMPRODUCT(B1498:B1517, (ROW(B1498:B1517)-ROW(B1498)+1)) / (20*21/2)</f>
        <v>1.5097771428571429</v>
      </c>
      <c r="J1514" s="2">
        <f t="shared" si="186"/>
        <v>1.5071515413693135</v>
      </c>
      <c r="K1514" s="2">
        <f t="shared" si="180"/>
        <v>1.4996965982979753</v>
      </c>
    </row>
    <row r="1515" spans="1:11" ht="13.5" x14ac:dyDescent="0.25">
      <c r="A1515" s="3">
        <f>TITRES_STAT!B1518</f>
        <v>44522</v>
      </c>
      <c r="B1515" s="5">
        <f>TITRES_STAT!D1518</f>
        <v>1.51</v>
      </c>
      <c r="C1515" s="2">
        <f t="shared" si="181"/>
        <v>0</v>
      </c>
      <c r="D1515" s="2">
        <f t="shared" si="182"/>
        <v>1.51</v>
      </c>
      <c r="E1515" s="2">
        <f t="shared" si="184"/>
        <v>1.51</v>
      </c>
      <c r="F1515" s="2">
        <f t="shared" si="185"/>
        <v>1.5080500000000008</v>
      </c>
      <c r="G1515" s="2">
        <f t="shared" si="179"/>
        <v>1.4999620000000007</v>
      </c>
      <c r="H1515" s="2">
        <f t="shared" si="183"/>
        <v>1.4526495000000028</v>
      </c>
      <c r="I1515" s="2">
        <f t="array" ref="I1515">SUMPRODUCT(B1499:B1518, (ROW(B1499:B1518)-ROW(B1499)+1)) / (20*21/2)</f>
        <v>1.5098885714285712</v>
      </c>
      <c r="J1515" s="2">
        <f t="shared" si="186"/>
        <v>1.5074228231436646</v>
      </c>
      <c r="K1515" s="2">
        <f t="shared" si="180"/>
        <v>1.5001006532666823</v>
      </c>
    </row>
    <row r="1516" spans="1:11" ht="13.5" x14ac:dyDescent="0.25">
      <c r="A1516" s="3">
        <f>TITRES_STAT!B1519</f>
        <v>44523</v>
      </c>
      <c r="B1516" s="5">
        <f>TITRES_STAT!D1519</f>
        <v>1.51</v>
      </c>
      <c r="C1516" s="2">
        <f t="shared" si="181"/>
        <v>0</v>
      </c>
      <c r="D1516" s="2">
        <f t="shared" si="182"/>
        <v>1.51</v>
      </c>
      <c r="E1516" s="2">
        <f t="shared" si="184"/>
        <v>1.51</v>
      </c>
      <c r="F1516" s="2">
        <f t="shared" si="185"/>
        <v>1.5084400000000007</v>
      </c>
      <c r="G1516" s="2">
        <f t="shared" si="179"/>
        <v>1.5004320000000007</v>
      </c>
      <c r="H1516" s="2">
        <f t="shared" si="183"/>
        <v>1.4535210000000027</v>
      </c>
      <c r="I1516" s="2">
        <f t="array" ref="I1516">SUMPRODUCT(B1500:B1519, (ROW(B1500:B1519)-ROW(B1500)+1)) / (20*21/2)</f>
        <v>1.5099628571428572</v>
      </c>
      <c r="J1516" s="2">
        <f t="shared" si="186"/>
        <v>1.5076682685585536</v>
      </c>
      <c r="K1516" s="2">
        <f t="shared" si="180"/>
        <v>1.5004888629424988</v>
      </c>
    </row>
    <row r="1517" spans="1:11" ht="13.5" x14ac:dyDescent="0.25">
      <c r="A1517" s="3">
        <f>TITRES_STAT!B1520</f>
        <v>44524</v>
      </c>
      <c r="B1517" s="5">
        <f>TITRES_STAT!D1520</f>
        <v>1.51</v>
      </c>
      <c r="C1517" s="2">
        <f t="shared" si="181"/>
        <v>0</v>
      </c>
      <c r="D1517" s="2">
        <f t="shared" si="182"/>
        <v>1.51</v>
      </c>
      <c r="E1517" s="2">
        <f t="shared" si="184"/>
        <v>1.51</v>
      </c>
      <c r="F1517" s="2">
        <f t="shared" si="185"/>
        <v>1.5088300000000008</v>
      </c>
      <c r="G1517" s="2">
        <f t="shared" si="179"/>
        <v>1.5009020000000006</v>
      </c>
      <c r="H1517" s="2">
        <f t="shared" si="183"/>
        <v>1.4543925000000024</v>
      </c>
      <c r="I1517" s="2">
        <f t="array" ref="I1517">SUMPRODUCT(B1501:B1520, (ROW(B1501:B1520)-ROW(B1501)+1)) / (20*21/2)</f>
        <v>1.51</v>
      </c>
      <c r="J1517" s="2">
        <f t="shared" si="186"/>
        <v>1.5078903382196438</v>
      </c>
      <c r="K1517" s="2">
        <f t="shared" si="180"/>
        <v>1.5008618487094598</v>
      </c>
    </row>
    <row r="1518" spans="1:11" ht="13.5" x14ac:dyDescent="0.25">
      <c r="A1518" s="3">
        <f>TITRES_STAT!B1521</f>
        <v>44525</v>
      </c>
      <c r="B1518" s="5">
        <f>TITRES_STAT!D1521</f>
        <v>1.51</v>
      </c>
      <c r="C1518" s="2">
        <f t="shared" si="181"/>
        <v>0</v>
      </c>
      <c r="D1518" s="2">
        <f t="shared" si="182"/>
        <v>1.51</v>
      </c>
      <c r="E1518" s="2">
        <f t="shared" si="184"/>
        <v>1.51</v>
      </c>
      <c r="F1518" s="2">
        <f t="shared" si="185"/>
        <v>1.5092200000000007</v>
      </c>
      <c r="G1518" s="2">
        <f t="shared" si="179"/>
        <v>1.5012160000000005</v>
      </c>
      <c r="H1518" s="2">
        <f t="shared" si="183"/>
        <v>1.4552640000000026</v>
      </c>
      <c r="I1518" s="2">
        <f t="array" ref="I1518">SUMPRODUCT(B1502:B1521, (ROW(B1502:B1521)-ROW(B1502)+1)) / (20*21/2)</f>
        <v>1.51</v>
      </c>
      <c r="J1518" s="2">
        <f t="shared" si="186"/>
        <v>1.5080912583892017</v>
      </c>
      <c r="K1518" s="2">
        <f t="shared" si="180"/>
        <v>1.5012202075835988</v>
      </c>
    </row>
    <row r="1519" spans="1:11" ht="13.5" x14ac:dyDescent="0.25">
      <c r="A1519" s="3">
        <f>TITRES_STAT!B1522</f>
        <v>44526</v>
      </c>
      <c r="B1519" s="5">
        <f>TITRES_STAT!D1522</f>
        <v>1.51</v>
      </c>
      <c r="C1519" s="2">
        <f t="shared" si="181"/>
        <v>0</v>
      </c>
      <c r="D1519" s="2">
        <f t="shared" si="182"/>
        <v>1.51</v>
      </c>
      <c r="E1519" s="2">
        <f t="shared" si="184"/>
        <v>1.51</v>
      </c>
      <c r="F1519" s="2">
        <f t="shared" si="185"/>
        <v>1.5096100000000008</v>
      </c>
      <c r="G1519" s="2">
        <f t="shared" si="179"/>
        <v>1.5015300000000005</v>
      </c>
      <c r="H1519" s="2">
        <f t="shared" si="183"/>
        <v>1.4561355000000022</v>
      </c>
      <c r="I1519" s="2">
        <f t="array" ref="I1519">SUMPRODUCT(B1503:B1522, (ROW(B1503:B1522)-ROW(B1503)+1)) / (20*21/2)</f>
        <v>1.51</v>
      </c>
      <c r="J1519" s="2">
        <f t="shared" si="186"/>
        <v>1.5082730433045157</v>
      </c>
      <c r="K1519" s="2">
        <f t="shared" si="180"/>
        <v>1.5015645131685558</v>
      </c>
    </row>
    <row r="1520" spans="1:11" ht="13.5" x14ac:dyDescent="0.25">
      <c r="A1520" s="3">
        <f>TITRES_STAT!B1523</f>
        <v>44529</v>
      </c>
      <c r="B1520" s="5">
        <f>TITRES_STAT!D1523</f>
        <v>1.51</v>
      </c>
      <c r="C1520" s="2">
        <f t="shared" si="181"/>
        <v>0</v>
      </c>
      <c r="D1520" s="2">
        <f t="shared" si="182"/>
        <v>1.51</v>
      </c>
      <c r="E1520" s="2">
        <f t="shared" si="184"/>
        <v>1.51</v>
      </c>
      <c r="F1520" s="2">
        <f t="shared" si="185"/>
        <v>1.5100000000000007</v>
      </c>
      <c r="G1520" s="2">
        <f t="shared" si="179"/>
        <v>1.5018440000000004</v>
      </c>
      <c r="H1520" s="2">
        <f t="shared" si="183"/>
        <v>1.4570070000000022</v>
      </c>
      <c r="I1520" s="2">
        <f t="array" ref="I1520">SUMPRODUCT(B1504:B1523, (ROW(B1504:B1523)-ROW(B1504)+1)) / (20*21/2)</f>
        <v>1.51</v>
      </c>
      <c r="J1520" s="2">
        <f t="shared" si="186"/>
        <v>1.5084375153707523</v>
      </c>
      <c r="K1520" s="2">
        <f t="shared" si="180"/>
        <v>1.5018953165737106</v>
      </c>
    </row>
    <row r="1521" spans="1:11" ht="13.5" x14ac:dyDescent="0.25">
      <c r="A1521" s="3">
        <f>TITRES_STAT!B1524</f>
        <v>44530</v>
      </c>
      <c r="B1521" s="5">
        <f>TITRES_STAT!D1524</f>
        <v>1.51</v>
      </c>
      <c r="C1521" s="2">
        <f t="shared" si="181"/>
        <v>0</v>
      </c>
      <c r="D1521" s="2">
        <f t="shared" si="182"/>
        <v>1.51</v>
      </c>
      <c r="E1521" s="2">
        <f t="shared" si="184"/>
        <v>1.51</v>
      </c>
      <c r="F1521" s="2">
        <f t="shared" si="185"/>
        <v>1.5100000000000007</v>
      </c>
      <c r="G1521" s="2">
        <f t="shared" si="179"/>
        <v>1.5021580000000003</v>
      </c>
      <c r="H1521" s="2">
        <f t="shared" si="183"/>
        <v>1.4578785000000019</v>
      </c>
      <c r="I1521" s="2">
        <f t="array" ref="I1521">SUMPRODUCT(B1505:B1524, (ROW(B1505:B1524)-ROW(B1505)+1)) / (20*21/2)</f>
        <v>1.51</v>
      </c>
      <c r="J1521" s="2">
        <f t="shared" si="186"/>
        <v>1.5085863234306807</v>
      </c>
      <c r="K1521" s="2">
        <f t="shared" si="180"/>
        <v>1.5022131472963103</v>
      </c>
    </row>
    <row r="1522" spans="1:11" ht="13.5" x14ac:dyDescent="0.25">
      <c r="A1522" s="3">
        <f>TITRES_STAT!B1525</f>
        <v>44531</v>
      </c>
      <c r="B1522" s="5">
        <f>TITRES_STAT!D1525</f>
        <v>1.51</v>
      </c>
      <c r="C1522" s="2">
        <f t="shared" si="181"/>
        <v>0</v>
      </c>
      <c r="D1522" s="2">
        <f t="shared" si="182"/>
        <v>1.51</v>
      </c>
      <c r="E1522" s="2">
        <f t="shared" si="184"/>
        <v>1.51</v>
      </c>
      <c r="F1522" s="2">
        <f t="shared" si="185"/>
        <v>1.5100000000000007</v>
      </c>
      <c r="G1522" s="2">
        <f t="shared" ref="G1522:G1585" si="187">AVERAGE(B1473:B1522)</f>
        <v>1.5024720000000003</v>
      </c>
      <c r="H1522" s="2">
        <f t="shared" si="183"/>
        <v>1.4587500000000018</v>
      </c>
      <c r="I1522" s="2">
        <f t="array" ref="I1522">SUMPRODUCT(B1506:B1525, (ROW(B1506:B1525)-ROW(B1506)+1)) / (20*21/2)</f>
        <v>1.51</v>
      </c>
      <c r="J1522" s="2">
        <f t="shared" si="186"/>
        <v>1.5087209592944253</v>
      </c>
      <c r="K1522" s="2">
        <f t="shared" si="180"/>
        <v>1.5025185140690041</v>
      </c>
    </row>
    <row r="1523" spans="1:11" ht="13.5" x14ac:dyDescent="0.25">
      <c r="A1523" s="3">
        <f>TITRES_STAT!B1526</f>
        <v>44532</v>
      </c>
      <c r="B1523" s="5">
        <f>TITRES_STAT!D1526</f>
        <v>1.51</v>
      </c>
      <c r="C1523" s="2">
        <f t="shared" si="181"/>
        <v>0</v>
      </c>
      <c r="D1523" s="2">
        <f t="shared" si="182"/>
        <v>1.51</v>
      </c>
      <c r="E1523" s="2">
        <f t="shared" si="184"/>
        <v>1.51</v>
      </c>
      <c r="F1523" s="2">
        <f t="shared" si="185"/>
        <v>1.5100000000000007</v>
      </c>
      <c r="G1523" s="2">
        <f t="shared" si="187"/>
        <v>1.5027860000000002</v>
      </c>
      <c r="H1523" s="2">
        <f t="shared" si="183"/>
        <v>1.4596215000000015</v>
      </c>
      <c r="I1523" s="2">
        <f t="array" ref="I1523">SUMPRODUCT(B1507:B1526, (ROW(B1507:B1526)-ROW(B1507)+1)) / (20*21/2)</f>
        <v>1.51</v>
      </c>
      <c r="J1523" s="2">
        <f t="shared" si="186"/>
        <v>1.5088427726949563</v>
      </c>
      <c r="K1523" s="2">
        <f t="shared" ref="K1523:K1586" si="188">$K$4*B1523+(1-$K$4)*K1522</f>
        <v>1.5028119056741414</v>
      </c>
    </row>
    <row r="1524" spans="1:11" ht="13.5" x14ac:dyDescent="0.25">
      <c r="A1524" s="3">
        <f>TITRES_STAT!B1527</f>
        <v>44533</v>
      </c>
      <c r="B1524" s="5">
        <f>TITRES_STAT!D1527</f>
        <v>1.51</v>
      </c>
      <c r="C1524" s="2">
        <f t="shared" si="181"/>
        <v>0</v>
      </c>
      <c r="D1524" s="2">
        <f t="shared" si="182"/>
        <v>1.51</v>
      </c>
      <c r="E1524" s="2">
        <f t="shared" si="184"/>
        <v>1.51</v>
      </c>
      <c r="F1524" s="2">
        <f t="shared" si="185"/>
        <v>1.5100000000000007</v>
      </c>
      <c r="G1524" s="2">
        <f t="shared" si="187"/>
        <v>1.5031000000000001</v>
      </c>
      <c r="H1524" s="2">
        <f t="shared" si="183"/>
        <v>1.4604195000000013</v>
      </c>
      <c r="I1524" s="2">
        <f t="array" ref="I1524">SUMPRODUCT(B1508:B1527, (ROW(B1508:B1527)-ROW(B1508)+1)) / (20*21/2)</f>
        <v>1.51</v>
      </c>
      <c r="J1524" s="2">
        <f t="shared" si="186"/>
        <v>1.5089529848192462</v>
      </c>
      <c r="K1524" s="2">
        <f t="shared" si="188"/>
        <v>1.503093791726136</v>
      </c>
    </row>
    <row r="1525" spans="1:11" ht="13.5" x14ac:dyDescent="0.25">
      <c r="A1525" s="3">
        <f>TITRES_STAT!B1528</f>
        <v>44536</v>
      </c>
      <c r="B1525" s="5">
        <f>TITRES_STAT!D1528</f>
        <v>1.51</v>
      </c>
      <c r="C1525" s="2">
        <f t="shared" si="181"/>
        <v>0</v>
      </c>
      <c r="D1525" s="2">
        <f t="shared" si="182"/>
        <v>1.51</v>
      </c>
      <c r="E1525" s="2">
        <f t="shared" si="184"/>
        <v>1.51</v>
      </c>
      <c r="F1525" s="2">
        <f t="shared" si="185"/>
        <v>1.5100000000000007</v>
      </c>
      <c r="G1525" s="2">
        <f t="shared" si="187"/>
        <v>1.503414</v>
      </c>
      <c r="H1525" s="2">
        <f t="shared" si="183"/>
        <v>1.4612175000000014</v>
      </c>
      <c r="I1525" s="2">
        <f t="array" ref="I1525">SUMPRODUCT(B1509:B1528, (ROW(B1509:B1528)-ROW(B1509)+1)) / (20*21/2)</f>
        <v>1.51</v>
      </c>
      <c r="J1525" s="2">
        <f t="shared" si="186"/>
        <v>1.5090527005507466</v>
      </c>
      <c r="K1525" s="2">
        <f t="shared" si="188"/>
        <v>1.5033646234231504</v>
      </c>
    </row>
    <row r="1526" spans="1:11" ht="13.5" x14ac:dyDescent="0.25">
      <c r="A1526" s="3">
        <f>TITRES_STAT!B1529</f>
        <v>44537</v>
      </c>
      <c r="B1526" s="5">
        <f>TITRES_STAT!D1529</f>
        <v>1.51</v>
      </c>
      <c r="C1526" s="2">
        <f t="shared" si="181"/>
        <v>0</v>
      </c>
      <c r="D1526" s="2">
        <f t="shared" si="182"/>
        <v>1.51</v>
      </c>
      <c r="E1526" s="2">
        <f t="shared" si="184"/>
        <v>1.51</v>
      </c>
      <c r="F1526" s="2">
        <f t="shared" si="185"/>
        <v>1.5100000000000007</v>
      </c>
      <c r="G1526" s="2">
        <f t="shared" si="187"/>
        <v>1.5037279999999997</v>
      </c>
      <c r="H1526" s="2">
        <f t="shared" si="183"/>
        <v>1.4620155000000015</v>
      </c>
      <c r="I1526" s="2">
        <f t="array" ref="I1526">SUMPRODUCT(B1510:B1529, (ROW(B1510:B1529)-ROW(B1510)+1)) / (20*21/2)</f>
        <v>1.51</v>
      </c>
      <c r="J1526" s="2">
        <f t="shared" si="186"/>
        <v>1.5091429195459136</v>
      </c>
      <c r="K1526" s="2">
        <f t="shared" si="188"/>
        <v>1.5036248342693015</v>
      </c>
    </row>
    <row r="1527" spans="1:11" ht="13.5" x14ac:dyDescent="0.25">
      <c r="A1527" s="3">
        <f>TITRES_STAT!B1530</f>
        <v>44538</v>
      </c>
      <c r="B1527" s="5">
        <f>TITRES_STAT!D1530</f>
        <v>1.51</v>
      </c>
      <c r="C1527" s="2">
        <f t="shared" si="181"/>
        <v>0</v>
      </c>
      <c r="D1527" s="2">
        <f t="shared" si="182"/>
        <v>1.51</v>
      </c>
      <c r="E1527" s="2">
        <f t="shared" si="184"/>
        <v>1.51</v>
      </c>
      <c r="F1527" s="2">
        <f t="shared" si="185"/>
        <v>1.5100000000000007</v>
      </c>
      <c r="G1527" s="2">
        <f t="shared" si="187"/>
        <v>1.5040419999999997</v>
      </c>
      <c r="H1527" s="2">
        <f t="shared" si="183"/>
        <v>1.4628135000000011</v>
      </c>
      <c r="I1527" s="2">
        <f t="array" ref="I1527">SUMPRODUCT(B1511:B1530, (ROW(B1511:B1530)-ROW(B1511)+1)) / (20*21/2)</f>
        <v>1.51</v>
      </c>
      <c r="J1527" s="2">
        <f t="shared" si="186"/>
        <v>1.5092245462558267</v>
      </c>
      <c r="K1527" s="2">
        <f t="shared" si="188"/>
        <v>1.5038748407685447</v>
      </c>
    </row>
    <row r="1528" spans="1:11" ht="13.5" x14ac:dyDescent="0.25">
      <c r="A1528" s="3">
        <f>TITRES_STAT!B1531</f>
        <v>44539</v>
      </c>
      <c r="B1528" s="5">
        <f>TITRES_STAT!D1531</f>
        <v>1.51</v>
      </c>
      <c r="C1528" s="2">
        <f t="shared" si="181"/>
        <v>0</v>
      </c>
      <c r="D1528" s="2">
        <f t="shared" si="182"/>
        <v>1.51</v>
      </c>
      <c r="E1528" s="2">
        <f t="shared" si="184"/>
        <v>1.51</v>
      </c>
      <c r="F1528" s="2">
        <f t="shared" si="185"/>
        <v>1.5100000000000007</v>
      </c>
      <c r="G1528" s="2">
        <f t="shared" si="187"/>
        <v>1.5043559999999996</v>
      </c>
      <c r="H1528" s="2">
        <f t="shared" si="183"/>
        <v>1.4636115000000012</v>
      </c>
      <c r="I1528" s="2">
        <f t="array" ref="I1528">SUMPRODUCT(B1512:B1531, (ROW(B1512:B1531)-ROW(B1512)+1)) / (20*21/2)</f>
        <v>1.51</v>
      </c>
      <c r="J1528" s="2">
        <f t="shared" si="186"/>
        <v>1.509298398993367</v>
      </c>
      <c r="K1528" s="2">
        <f t="shared" si="188"/>
        <v>1.504115043091347</v>
      </c>
    </row>
    <row r="1529" spans="1:11" ht="13.5" x14ac:dyDescent="0.25">
      <c r="A1529" s="3">
        <f>TITRES_STAT!B1532</f>
        <v>44540</v>
      </c>
      <c r="B1529" s="5">
        <f>TITRES_STAT!D1532</f>
        <v>1.51</v>
      </c>
      <c r="C1529" s="2">
        <f t="shared" si="181"/>
        <v>0</v>
      </c>
      <c r="D1529" s="2">
        <f t="shared" si="182"/>
        <v>1.51</v>
      </c>
      <c r="E1529" s="2">
        <f t="shared" si="184"/>
        <v>1.51</v>
      </c>
      <c r="F1529" s="2">
        <f t="shared" si="185"/>
        <v>1.5100000000000007</v>
      </c>
      <c r="G1529" s="2">
        <f t="shared" si="187"/>
        <v>1.5046699999999995</v>
      </c>
      <c r="H1529" s="2">
        <f t="shared" si="183"/>
        <v>1.4644095000000013</v>
      </c>
      <c r="I1529" s="2">
        <f t="array" ref="I1529">SUMPRODUCT(B1513:B1532, (ROW(B1513:B1532)-ROW(B1513)+1)) / (20*21/2)</f>
        <v>1.5159619047619048</v>
      </c>
      <c r="J1529" s="2">
        <f t="shared" si="186"/>
        <v>1.509365218136856</v>
      </c>
      <c r="K1529" s="2">
        <f t="shared" si="188"/>
        <v>1.504345825715216</v>
      </c>
    </row>
    <row r="1530" spans="1:11" ht="13.5" x14ac:dyDescent="0.25">
      <c r="A1530" s="3">
        <f>TITRES_STAT!B1533</f>
        <v>44543</v>
      </c>
      <c r="B1530" s="5">
        <f>TITRES_STAT!D1533</f>
        <v>1.51</v>
      </c>
      <c r="C1530" s="2">
        <f t="shared" si="181"/>
        <v>0</v>
      </c>
      <c r="D1530" s="2">
        <f t="shared" si="182"/>
        <v>1.51</v>
      </c>
      <c r="E1530" s="2">
        <f t="shared" si="184"/>
        <v>1.51</v>
      </c>
      <c r="F1530" s="2">
        <f t="shared" si="185"/>
        <v>1.5100000000000007</v>
      </c>
      <c r="G1530" s="2">
        <f t="shared" si="187"/>
        <v>1.5049839999999997</v>
      </c>
      <c r="H1530" s="2">
        <f t="shared" si="183"/>
        <v>1.4652075000000011</v>
      </c>
      <c r="I1530" s="2">
        <f t="array" ref="I1530">SUMPRODUCT(B1514:B1533, (ROW(B1514:B1533)-ROW(B1514)+1)) / (20*21/2)</f>
        <v>1.5216257142857144</v>
      </c>
      <c r="J1530" s="2">
        <f t="shared" si="186"/>
        <v>1.5094256735523934</v>
      </c>
      <c r="K1530" s="2">
        <f t="shared" si="188"/>
        <v>1.5045675580401097</v>
      </c>
    </row>
    <row r="1531" spans="1:11" ht="13.5" x14ac:dyDescent="0.25">
      <c r="A1531" s="3">
        <f>TITRES_STAT!B1534</f>
        <v>44544</v>
      </c>
      <c r="B1531" s="5">
        <f>TITRES_STAT!D1534</f>
        <v>1.51</v>
      </c>
      <c r="C1531" s="2">
        <f t="shared" si="181"/>
        <v>0</v>
      </c>
      <c r="D1531" s="2">
        <f t="shared" si="182"/>
        <v>1.51</v>
      </c>
      <c r="E1531" s="2">
        <f t="shared" si="184"/>
        <v>1.51</v>
      </c>
      <c r="F1531" s="2">
        <f t="shared" si="185"/>
        <v>1.5100000000000007</v>
      </c>
      <c r="G1531" s="2">
        <f t="shared" si="187"/>
        <v>1.5052979999999996</v>
      </c>
      <c r="H1531" s="2">
        <f t="shared" si="183"/>
        <v>1.4660055000000012</v>
      </c>
      <c r="I1531" s="2">
        <f t="array" ref="I1531">SUMPRODUCT(B1515:B1534, (ROW(B1515:B1534)-ROW(B1515)+1)) / (20*21/2)</f>
        <v>1.5336961904761905</v>
      </c>
      <c r="J1531" s="2">
        <f t="shared" si="186"/>
        <v>1.5094803713093083</v>
      </c>
      <c r="K1531" s="2">
        <f t="shared" si="188"/>
        <v>1.5047805949797133</v>
      </c>
    </row>
    <row r="1532" spans="1:11" ht="13.5" x14ac:dyDescent="0.25">
      <c r="A1532" s="3">
        <f>TITRES_STAT!B1535</f>
        <v>44545</v>
      </c>
      <c r="B1532" s="5">
        <f>TITRES_STAT!D1535</f>
        <v>1.5726</v>
      </c>
      <c r="C1532" s="2">
        <f t="shared" si="181"/>
        <v>6.2599999999999989E-2</v>
      </c>
      <c r="D1532" s="2">
        <f t="shared" si="182"/>
        <v>1.5225200000000001</v>
      </c>
      <c r="E1532" s="2">
        <f t="shared" si="184"/>
        <v>1.5162599999999999</v>
      </c>
      <c r="F1532" s="2">
        <f t="shared" si="185"/>
        <v>1.5131300000000008</v>
      </c>
      <c r="G1532" s="2">
        <f t="shared" si="187"/>
        <v>1.5068639999999995</v>
      </c>
      <c r="H1532" s="2">
        <f t="shared" si="183"/>
        <v>1.467116500000001</v>
      </c>
      <c r="I1532" s="2">
        <f t="array" ref="I1532">SUMPRODUCT(B1516:B1535, (ROW(B1516:B1535)-ROW(B1516)+1)) / (20*21/2)</f>
        <v>1.551838095238095</v>
      </c>
      <c r="J1532" s="2">
        <f t="shared" si="186"/>
        <v>1.5154917645179458</v>
      </c>
      <c r="K1532" s="2">
        <f t="shared" si="188"/>
        <v>1.5074401794903127</v>
      </c>
    </row>
    <row r="1533" spans="1:11" ht="13.5" x14ac:dyDescent="0.25">
      <c r="A1533" s="3">
        <f>TITRES_STAT!B1536</f>
        <v>44546</v>
      </c>
      <c r="B1533" s="5">
        <f>TITRES_STAT!D1536</f>
        <v>1.5726</v>
      </c>
      <c r="C1533" s="2">
        <f t="shared" si="181"/>
        <v>0</v>
      </c>
      <c r="D1533" s="2">
        <f t="shared" si="182"/>
        <v>1.53504</v>
      </c>
      <c r="E1533" s="2">
        <f t="shared" si="184"/>
        <v>1.5225199999999999</v>
      </c>
      <c r="F1533" s="2">
        <f t="shared" si="185"/>
        <v>1.5162600000000006</v>
      </c>
      <c r="G1533" s="2">
        <f t="shared" si="187"/>
        <v>1.5084299999999993</v>
      </c>
      <c r="H1533" s="2">
        <f t="shared" si="183"/>
        <v>1.4682275000000009</v>
      </c>
      <c r="I1533" s="2">
        <f t="array" ref="I1533">SUMPRODUCT(B1517:B1536, (ROW(B1517:B1536)-ROW(B1517)+1)) / (20*21/2)</f>
        <v>1.5757161904761905</v>
      </c>
      <c r="J1533" s="2">
        <f t="shared" si="186"/>
        <v>1.5209306440876653</v>
      </c>
      <c r="K1533" s="2">
        <f t="shared" si="188"/>
        <v>1.509995466569124</v>
      </c>
    </row>
    <row r="1534" spans="1:11" ht="13.5" x14ac:dyDescent="0.25">
      <c r="A1534" s="3">
        <f>TITRES_STAT!B1537</f>
        <v>44550</v>
      </c>
      <c r="B1534" s="5">
        <f>TITRES_STAT!D1537</f>
        <v>1.643</v>
      </c>
      <c r="C1534" s="2">
        <f t="shared" si="181"/>
        <v>7.0400000000000018E-2</v>
      </c>
      <c r="D1534" s="2">
        <f t="shared" si="182"/>
        <v>1.5616400000000001</v>
      </c>
      <c r="E1534" s="2">
        <f t="shared" si="184"/>
        <v>1.53582</v>
      </c>
      <c r="F1534" s="2">
        <f t="shared" si="185"/>
        <v>1.5229100000000007</v>
      </c>
      <c r="G1534" s="2">
        <f t="shared" si="187"/>
        <v>1.5114039999999995</v>
      </c>
      <c r="H1534" s="2">
        <f t="shared" si="183"/>
        <v>1.4696905000000009</v>
      </c>
      <c r="I1534" s="2">
        <f t="array" ref="I1534">SUMPRODUCT(B1518:B1537, (ROW(B1518:B1537)-ROW(B1518)+1)) / (20*21/2)</f>
        <v>1.5982904761904764</v>
      </c>
      <c r="J1534" s="2">
        <f t="shared" si="186"/>
        <v>1.5325562970316973</v>
      </c>
      <c r="K1534" s="2">
        <f t="shared" si="188"/>
        <v>1.5152113306252368</v>
      </c>
    </row>
    <row r="1535" spans="1:11" ht="13.5" x14ac:dyDescent="0.25">
      <c r="A1535" s="3">
        <f>TITRES_STAT!B1538</f>
        <v>44551</v>
      </c>
      <c r="B1535" s="5">
        <f>TITRES_STAT!D1538</f>
        <v>1.7134</v>
      </c>
      <c r="C1535" s="2">
        <f t="shared" si="181"/>
        <v>7.0400000000000018E-2</v>
      </c>
      <c r="D1535" s="2">
        <f t="shared" si="182"/>
        <v>1.6023200000000002</v>
      </c>
      <c r="E1535" s="2">
        <f t="shared" si="184"/>
        <v>1.55616</v>
      </c>
      <c r="F1535" s="2">
        <f t="shared" si="185"/>
        <v>1.5330800000000004</v>
      </c>
      <c r="G1535" s="2">
        <f t="shared" si="187"/>
        <v>1.5157859999999994</v>
      </c>
      <c r="H1535" s="2">
        <f t="shared" si="183"/>
        <v>1.471505500000001</v>
      </c>
      <c r="I1535" s="2">
        <f t="array" ref="I1535">SUMPRODUCT(B1519:B1538, (ROW(B1519:B1538)-ROW(B1519)+1)) / (20*21/2)</f>
        <v>1.6270085714285716</v>
      </c>
      <c r="J1535" s="2">
        <f t="shared" si="186"/>
        <v>1.5497795068382023</v>
      </c>
      <c r="K1535" s="2">
        <f t="shared" si="188"/>
        <v>1.5229834353066003</v>
      </c>
    </row>
    <row r="1536" spans="1:11" ht="13.5" x14ac:dyDescent="0.25">
      <c r="A1536" s="3">
        <f>TITRES_STAT!B1539</f>
        <v>44552</v>
      </c>
      <c r="B1536" s="5">
        <f>TITRES_STAT!D1539</f>
        <v>1.7838000000000001</v>
      </c>
      <c r="C1536" s="2">
        <f t="shared" si="181"/>
        <v>7.0400000000000018E-2</v>
      </c>
      <c r="D1536" s="2">
        <f t="shared" si="182"/>
        <v>1.6570799999999999</v>
      </c>
      <c r="E1536" s="2">
        <f t="shared" si="184"/>
        <v>1.5835399999999999</v>
      </c>
      <c r="F1536" s="2">
        <f t="shared" si="185"/>
        <v>1.5467700000000004</v>
      </c>
      <c r="G1536" s="2">
        <f t="shared" si="187"/>
        <v>1.5215759999999992</v>
      </c>
      <c r="H1536" s="2">
        <f t="shared" si="183"/>
        <v>1.4736725000000006</v>
      </c>
      <c r="I1536" s="2">
        <f t="array" ref="I1536">SUMPRODUCT(B1520:B1539, (ROW(B1520:B1539)-ROW(B1520)+1)) / (20*21/2)</f>
        <v>1.6540504761904764</v>
      </c>
      <c r="J1536" s="2">
        <f t="shared" si="186"/>
        <v>1.5720671728536115</v>
      </c>
      <c r="K1536" s="2">
        <f t="shared" si="188"/>
        <v>1.533211535882812</v>
      </c>
    </row>
    <row r="1537" spans="1:11" ht="13.5" x14ac:dyDescent="0.25">
      <c r="A1537" s="3">
        <f>TITRES_STAT!B1540</f>
        <v>44553</v>
      </c>
      <c r="B1537" s="5">
        <f>TITRES_STAT!D1540</f>
        <v>1.7838000000000001</v>
      </c>
      <c r="C1537" s="2">
        <f t="shared" si="181"/>
        <v>0</v>
      </c>
      <c r="D1537" s="2">
        <f t="shared" si="182"/>
        <v>1.6993200000000002</v>
      </c>
      <c r="E1537" s="2">
        <f t="shared" si="184"/>
        <v>1.6109200000000001</v>
      </c>
      <c r="F1537" s="2">
        <f t="shared" si="185"/>
        <v>1.5604600000000004</v>
      </c>
      <c r="G1537" s="2">
        <f t="shared" si="187"/>
        <v>1.5273659999999996</v>
      </c>
      <c r="H1537" s="2">
        <f t="shared" si="183"/>
        <v>1.4758395000000006</v>
      </c>
      <c r="I1537" s="2">
        <f t="array" ref="I1537">SUMPRODUCT(B1521:B1540, (ROW(B1521:B1540)-ROW(B1521)+1)) / (20*21/2)</f>
        <v>1.6794161904761904</v>
      </c>
      <c r="J1537" s="2">
        <f t="shared" si="186"/>
        <v>1.5922322040104104</v>
      </c>
      <c r="K1537" s="2">
        <f t="shared" si="188"/>
        <v>1.543038534475643</v>
      </c>
    </row>
    <row r="1538" spans="1:11" ht="13.5" x14ac:dyDescent="0.25">
      <c r="A1538" s="3">
        <f>TITRES_STAT!B1541</f>
        <v>44554</v>
      </c>
      <c r="B1538" s="5">
        <f>TITRES_STAT!D1541</f>
        <v>1.8620000000000001</v>
      </c>
      <c r="C1538" s="2">
        <f t="shared" si="181"/>
        <v>7.8200000000000047E-2</v>
      </c>
      <c r="D1538" s="2">
        <f t="shared" si="182"/>
        <v>1.7572000000000003</v>
      </c>
      <c r="E1538" s="2">
        <f t="shared" si="184"/>
        <v>1.6461199999999998</v>
      </c>
      <c r="F1538" s="2">
        <f t="shared" si="185"/>
        <v>1.5780600000000002</v>
      </c>
      <c r="G1538" s="2">
        <f t="shared" si="187"/>
        <v>1.5347199999999992</v>
      </c>
      <c r="H1538" s="2">
        <f t="shared" si="183"/>
        <v>1.4783975000000007</v>
      </c>
      <c r="I1538" s="2">
        <f t="array" ref="I1538">SUMPRODUCT(B1522:B1541, (ROW(B1522:B1541)-ROW(B1522)+1)) / (20*21/2)</f>
        <v>1.7031057142857142</v>
      </c>
      <c r="J1538" s="2">
        <f t="shared" si="186"/>
        <v>1.617924375057038</v>
      </c>
      <c r="K1538" s="2">
        <f t="shared" si="188"/>
        <v>1.5555468272413042</v>
      </c>
    </row>
    <row r="1539" spans="1:11" ht="13.5" x14ac:dyDescent="0.25">
      <c r="A1539" s="3">
        <f>TITRES_STAT!B1542</f>
        <v>44557</v>
      </c>
      <c r="B1539" s="5">
        <f>TITRES_STAT!D1542</f>
        <v>1.8620000000000001</v>
      </c>
      <c r="C1539" s="2">
        <f t="shared" si="181"/>
        <v>0</v>
      </c>
      <c r="D1539" s="2">
        <f t="shared" si="182"/>
        <v>1.8010000000000002</v>
      </c>
      <c r="E1539" s="2">
        <f t="shared" si="184"/>
        <v>1.6813199999999999</v>
      </c>
      <c r="F1539" s="2">
        <f t="shared" si="185"/>
        <v>1.5956600000000001</v>
      </c>
      <c r="G1539" s="2">
        <f t="shared" si="187"/>
        <v>1.5420739999999988</v>
      </c>
      <c r="H1539" s="2">
        <f t="shared" si="183"/>
        <v>1.480955500000001</v>
      </c>
      <c r="I1539" s="2">
        <f t="array" ref="I1539">SUMPRODUCT(B1523:B1542, (ROW(B1523:B1542)-ROW(B1523)+1)) / (20*21/2)</f>
        <v>1.7251190476190479</v>
      </c>
      <c r="J1539" s="2">
        <f t="shared" si="186"/>
        <v>1.6411696726706535</v>
      </c>
      <c r="K1539" s="2">
        <f t="shared" si="188"/>
        <v>1.5675645987220375</v>
      </c>
    </row>
    <row r="1540" spans="1:11" ht="13.5" x14ac:dyDescent="0.25">
      <c r="A1540" s="3">
        <f>TITRES_STAT!B1543</f>
        <v>44558</v>
      </c>
      <c r="B1540" s="5">
        <f>TITRES_STAT!D1543</f>
        <v>1.8620000000000001</v>
      </c>
      <c r="C1540" s="2">
        <f t="shared" ref="C1540:C1603" si="189">B1540-B1539</f>
        <v>0</v>
      </c>
      <c r="D1540" s="2">
        <f t="shared" si="182"/>
        <v>1.8307200000000001</v>
      </c>
      <c r="E1540" s="2">
        <f t="shared" si="184"/>
        <v>1.7165199999999998</v>
      </c>
      <c r="F1540" s="2">
        <f t="shared" si="185"/>
        <v>1.6132600000000004</v>
      </c>
      <c r="G1540" s="2">
        <f t="shared" si="187"/>
        <v>1.5494279999999991</v>
      </c>
      <c r="H1540" s="2">
        <f t="shared" si="183"/>
        <v>1.4835135000000008</v>
      </c>
      <c r="I1540" s="2">
        <f t="array" ref="I1540">SUMPRODUCT(B1524:B1543, (ROW(B1524:B1543)-ROW(B1524)+1)) / (20*21/2)</f>
        <v>1.7454561904761907</v>
      </c>
      <c r="J1540" s="2">
        <f t="shared" si="186"/>
        <v>1.6622011324163055</v>
      </c>
      <c r="K1540" s="2">
        <f t="shared" si="188"/>
        <v>1.5791110850466636</v>
      </c>
    </row>
    <row r="1541" spans="1:11" ht="13.5" x14ac:dyDescent="0.25">
      <c r="A1541" s="3">
        <f>TITRES_STAT!B1544</f>
        <v>44559</v>
      </c>
      <c r="B1541" s="5">
        <f>TITRES_STAT!D1544</f>
        <v>1.8620000000000001</v>
      </c>
      <c r="C1541" s="2">
        <f t="shared" si="189"/>
        <v>0</v>
      </c>
      <c r="D1541" s="2">
        <f t="shared" si="182"/>
        <v>1.84636</v>
      </c>
      <c r="E1541" s="2">
        <f t="shared" si="184"/>
        <v>1.7517199999999999</v>
      </c>
      <c r="F1541" s="2">
        <f t="shared" si="185"/>
        <v>1.6308600000000002</v>
      </c>
      <c r="G1541" s="2">
        <f t="shared" si="187"/>
        <v>1.556781999999999</v>
      </c>
      <c r="H1541" s="2">
        <f t="shared" si="183"/>
        <v>1.4860715000000011</v>
      </c>
      <c r="I1541" s="2">
        <f t="array" ref="I1541">SUMPRODUCT(B1525:B1544, (ROW(B1525:B1544)-ROW(B1525)+1)) / (20*21/2)</f>
        <v>1.7566695238095238</v>
      </c>
      <c r="J1541" s="2">
        <f t="shared" si="186"/>
        <v>1.6812295959957051</v>
      </c>
      <c r="K1541" s="2">
        <f t="shared" si="188"/>
        <v>1.5902047679860103</v>
      </c>
    </row>
    <row r="1542" spans="1:11" ht="13.5" x14ac:dyDescent="0.25">
      <c r="A1542" s="3">
        <f>TITRES_STAT!B1545</f>
        <v>44560</v>
      </c>
      <c r="B1542" s="5">
        <f>TITRES_STAT!D1545</f>
        <v>1.8620000000000001</v>
      </c>
      <c r="C1542" s="2">
        <f t="shared" si="189"/>
        <v>0</v>
      </c>
      <c r="D1542" s="2">
        <f t="shared" ref="D1542:D1605" si="190">AVERAGE(B1538:B1542)</f>
        <v>1.8620000000000001</v>
      </c>
      <c r="E1542" s="2">
        <f t="shared" si="184"/>
        <v>1.7806600000000004</v>
      </c>
      <c r="F1542" s="2">
        <f t="shared" si="185"/>
        <v>1.6484600000000005</v>
      </c>
      <c r="G1542" s="2">
        <f t="shared" si="187"/>
        <v>1.5641359999999991</v>
      </c>
      <c r="H1542" s="2">
        <f t="shared" si="183"/>
        <v>1.4886295000000012</v>
      </c>
      <c r="I1542" s="2">
        <f t="array" ref="I1542">SUMPRODUCT(B1526:B1545, (ROW(B1526:B1545)-ROW(B1526)+1)) / (20*21/2)</f>
        <v>1.7665790476190477</v>
      </c>
      <c r="J1542" s="2">
        <f t="shared" si="186"/>
        <v>1.6984458249484951</v>
      </c>
      <c r="K1542" s="2">
        <f t="shared" si="188"/>
        <v>1.6008634045355787</v>
      </c>
    </row>
    <row r="1543" spans="1:11" ht="13.5" x14ac:dyDescent="0.25">
      <c r="A1543" s="3">
        <f>TITRES_STAT!B1546</f>
        <v>44561</v>
      </c>
      <c r="B1543" s="5">
        <f>TITRES_STAT!D1546</f>
        <v>1.8620000000000001</v>
      </c>
      <c r="C1543" s="2">
        <f t="shared" si="189"/>
        <v>0</v>
      </c>
      <c r="D1543" s="2">
        <f t="shared" si="190"/>
        <v>1.8620000000000001</v>
      </c>
      <c r="E1543" s="2">
        <f t="shared" si="184"/>
        <v>1.8096000000000003</v>
      </c>
      <c r="F1543" s="2">
        <f t="shared" si="185"/>
        <v>1.6660600000000003</v>
      </c>
      <c r="G1543" s="2">
        <f t="shared" si="187"/>
        <v>1.5713319999999991</v>
      </c>
      <c r="H1543" s="2">
        <f t="shared" si="183"/>
        <v>1.4911875000000012</v>
      </c>
      <c r="I1543" s="2">
        <f t="array" ref="I1543">SUMPRODUCT(B1527:B1546, (ROW(B1527:B1546)-ROW(B1527)+1)) / (20*21/2)</f>
        <v>1.775184761904762</v>
      </c>
      <c r="J1543" s="2">
        <f t="shared" si="186"/>
        <v>1.7140224130486383</v>
      </c>
      <c r="K1543" s="2">
        <f t="shared" si="188"/>
        <v>1.6111040553381051</v>
      </c>
    </row>
    <row r="1544" spans="1:11" ht="13.5" x14ac:dyDescent="0.25">
      <c r="A1544" s="3">
        <f>TITRES_STAT!B1547</f>
        <v>44564</v>
      </c>
      <c r="B1544" s="5">
        <f>TITRES_STAT!D1547</f>
        <v>1.7838000000000001</v>
      </c>
      <c r="C1544" s="2">
        <f t="shared" si="189"/>
        <v>-7.8200000000000047E-2</v>
      </c>
      <c r="D1544" s="2">
        <f t="shared" si="190"/>
        <v>1.84636</v>
      </c>
      <c r="E1544" s="2">
        <f t="shared" si="184"/>
        <v>1.8236800000000002</v>
      </c>
      <c r="F1544" s="2">
        <f t="shared" si="185"/>
        <v>1.6797500000000003</v>
      </c>
      <c r="G1544" s="2">
        <f t="shared" si="187"/>
        <v>1.5769639999999994</v>
      </c>
      <c r="H1544" s="2">
        <f t="shared" si="183"/>
        <v>1.4933545000000013</v>
      </c>
      <c r="I1544" s="2">
        <f t="array" ref="I1544">SUMPRODUCT(B1528:B1547, (ROW(B1528:B1547)-ROW(B1528)+1)) / (20*21/2)</f>
        <v>1.7750390476190478</v>
      </c>
      <c r="J1544" s="2">
        <f t="shared" si="186"/>
        <v>1.7206678975201966</v>
      </c>
      <c r="K1544" s="2">
        <f t="shared" si="188"/>
        <v>1.617876445324846</v>
      </c>
    </row>
    <row r="1545" spans="1:11" ht="13.5" x14ac:dyDescent="0.25">
      <c r="A1545" s="3">
        <f>TITRES_STAT!B1548</f>
        <v>44565</v>
      </c>
      <c r="B1545" s="5">
        <f>TITRES_STAT!D1548</f>
        <v>1.7838000000000001</v>
      </c>
      <c r="C1545" s="2">
        <f t="shared" si="189"/>
        <v>0</v>
      </c>
      <c r="D1545" s="2">
        <f t="shared" si="190"/>
        <v>1.8307200000000001</v>
      </c>
      <c r="E1545" s="2">
        <f t="shared" si="184"/>
        <v>1.8307200000000001</v>
      </c>
      <c r="F1545" s="2">
        <f t="shared" si="185"/>
        <v>1.6934400000000003</v>
      </c>
      <c r="G1545" s="2">
        <f t="shared" si="187"/>
        <v>1.5825959999999992</v>
      </c>
      <c r="H1545" s="2">
        <f t="shared" si="183"/>
        <v>1.4955215000000011</v>
      </c>
      <c r="I1545" s="2">
        <f t="array" ref="I1545">SUMPRODUCT(B1529:B1548, (ROW(B1529:B1548)-ROW(B1529)+1)) / (20*21/2)</f>
        <v>1.7732095238095242</v>
      </c>
      <c r="J1545" s="2">
        <f t="shared" si="186"/>
        <v>1.7266804787087491</v>
      </c>
      <c r="K1545" s="2">
        <f t="shared" si="188"/>
        <v>1.6243832513905383</v>
      </c>
    </row>
    <row r="1546" spans="1:11" ht="13.5" x14ac:dyDescent="0.25">
      <c r="A1546" s="3">
        <f>TITRES_STAT!B1549</f>
        <v>44566</v>
      </c>
      <c r="B1546" s="5">
        <f>TITRES_STAT!D1549</f>
        <v>1.7838000000000001</v>
      </c>
      <c r="C1546" s="2">
        <f t="shared" si="189"/>
        <v>0</v>
      </c>
      <c r="D1546" s="2">
        <f t="shared" si="190"/>
        <v>1.81508</v>
      </c>
      <c r="E1546" s="2">
        <f t="shared" si="184"/>
        <v>1.8307199999999999</v>
      </c>
      <c r="F1546" s="2">
        <f t="shared" si="185"/>
        <v>1.7071300000000005</v>
      </c>
      <c r="G1546" s="2">
        <f t="shared" si="187"/>
        <v>1.5882279999999991</v>
      </c>
      <c r="H1546" s="2">
        <f t="shared" ref="H1546:H1609" si="191">AVERAGE(B1347:B1546)</f>
        <v>1.4976885000000011</v>
      </c>
      <c r="I1546" s="2">
        <f t="array" ref="I1546">SUMPRODUCT(B1530:B1549, (ROW(B1530:B1549)-ROW(B1530)+1)) / (20*21/2)</f>
        <v>1.7704861904761908</v>
      </c>
      <c r="J1546" s="2">
        <f t="shared" si="186"/>
        <v>1.7321204331174396</v>
      </c>
      <c r="K1546" s="2">
        <f t="shared" si="188"/>
        <v>1.6306348885909094</v>
      </c>
    </row>
    <row r="1547" spans="1:11" ht="13.5" x14ac:dyDescent="0.25">
      <c r="A1547" s="3">
        <f>TITRES_STAT!B1550</f>
        <v>44567</v>
      </c>
      <c r="B1547" s="5">
        <f>TITRES_STAT!D1550</f>
        <v>1.7056</v>
      </c>
      <c r="C1547" s="2">
        <f t="shared" si="189"/>
        <v>-7.8200000000000047E-2</v>
      </c>
      <c r="D1547" s="2">
        <f t="shared" si="190"/>
        <v>1.7838000000000001</v>
      </c>
      <c r="E1547" s="2">
        <f t="shared" si="184"/>
        <v>1.8229</v>
      </c>
      <c r="F1547" s="2">
        <f t="shared" si="185"/>
        <v>1.7169100000000004</v>
      </c>
      <c r="G1547" s="2">
        <f t="shared" si="187"/>
        <v>1.5922959999999995</v>
      </c>
      <c r="H1547" s="2">
        <f t="shared" si="191"/>
        <v>1.4994645000000011</v>
      </c>
      <c r="I1547" s="2">
        <f t="array" ref="I1547">SUMPRODUCT(B1531:B1550, (ROW(B1531:B1550)-ROW(B1531)+1)) / (20*21/2)</f>
        <v>1.7668690476190476</v>
      </c>
      <c r="J1547" s="2">
        <f t="shared" si="186"/>
        <v>1.7295946775824453</v>
      </c>
      <c r="K1547" s="2">
        <f t="shared" si="188"/>
        <v>1.6335746968814622</v>
      </c>
    </row>
    <row r="1548" spans="1:11" ht="13.5" x14ac:dyDescent="0.25">
      <c r="A1548" s="3">
        <f>TITRES_STAT!B1551</f>
        <v>44568</v>
      </c>
      <c r="B1548" s="5">
        <f>TITRES_STAT!D1551</f>
        <v>1.6977</v>
      </c>
      <c r="C1548" s="2">
        <f t="shared" si="189"/>
        <v>-7.9000000000000181E-3</v>
      </c>
      <c r="D1548" s="2">
        <f t="shared" si="190"/>
        <v>1.7509399999999999</v>
      </c>
      <c r="E1548" s="2">
        <f t="shared" ref="E1548:E1611" si="192">AVERAGE(B1539:B1548)</f>
        <v>1.8064699999999998</v>
      </c>
      <c r="F1548" s="2">
        <f t="shared" si="185"/>
        <v>1.7262949999999999</v>
      </c>
      <c r="G1548" s="2">
        <f t="shared" si="187"/>
        <v>1.5962059999999996</v>
      </c>
      <c r="H1548" s="2">
        <f t="shared" si="191"/>
        <v>1.5012010000000009</v>
      </c>
      <c r="I1548" s="2">
        <f t="array" ref="I1548">SUMPRODUCT(B1532:B1551, (ROW(B1532:B1551)-ROW(B1532)+1)) / (20*21/2)</f>
        <v>1.7623580952380955</v>
      </c>
      <c r="J1548" s="2">
        <f t="shared" si="186"/>
        <v>1.7265570892412601</v>
      </c>
      <c r="K1548" s="2">
        <f t="shared" si="188"/>
        <v>1.6360894146508167</v>
      </c>
    </row>
    <row r="1549" spans="1:11" ht="13.5" x14ac:dyDescent="0.25">
      <c r="A1549" s="3">
        <f>TITRES_STAT!B1552</f>
        <v>44571</v>
      </c>
      <c r="B1549" s="5">
        <f>TITRES_STAT!D1552</f>
        <v>1.6977</v>
      </c>
      <c r="C1549" s="2">
        <f t="shared" si="189"/>
        <v>0</v>
      </c>
      <c r="D1549" s="2">
        <f t="shared" si="190"/>
        <v>1.7337199999999999</v>
      </c>
      <c r="E1549" s="2">
        <f t="shared" si="192"/>
        <v>1.7900400000000001</v>
      </c>
      <c r="F1549" s="2">
        <f t="shared" si="185"/>
        <v>1.7356799999999999</v>
      </c>
      <c r="G1549" s="2">
        <f t="shared" si="187"/>
        <v>1.6001159999999999</v>
      </c>
      <c r="H1549" s="2">
        <f t="shared" si="191"/>
        <v>1.5027530000000011</v>
      </c>
      <c r="I1549" s="2">
        <f t="array" ref="I1549">SUMPRODUCT(B1533:B1552, (ROW(B1533:B1552)-ROW(B1533)+1)) / (20*21/2)</f>
        <v>1.7621723809523813</v>
      </c>
      <c r="J1549" s="2">
        <f t="shared" si="186"/>
        <v>1.7238087950278067</v>
      </c>
      <c r="K1549" s="2">
        <f t="shared" si="188"/>
        <v>1.6385055160370592</v>
      </c>
    </row>
    <row r="1550" spans="1:11" ht="13.5" x14ac:dyDescent="0.25">
      <c r="A1550" s="3">
        <f>TITRES_STAT!B1553</f>
        <v>44572</v>
      </c>
      <c r="B1550" s="5">
        <f>TITRES_STAT!D1553</f>
        <v>1.6977</v>
      </c>
      <c r="C1550" s="2">
        <f t="shared" si="189"/>
        <v>0</v>
      </c>
      <c r="D1550" s="2">
        <f t="shared" si="190"/>
        <v>1.7164999999999999</v>
      </c>
      <c r="E1550" s="2">
        <f t="shared" si="192"/>
        <v>1.7736100000000001</v>
      </c>
      <c r="F1550" s="2">
        <f t="shared" si="185"/>
        <v>1.7450649999999999</v>
      </c>
      <c r="G1550" s="2">
        <f t="shared" si="187"/>
        <v>1.6040259999999997</v>
      </c>
      <c r="H1550" s="2">
        <f t="shared" si="191"/>
        <v>1.5043050000000011</v>
      </c>
      <c r="I1550" s="2">
        <f t="array" ref="I1550">SUMPRODUCT(B1534:B1553, (ROW(B1534:B1553)-ROW(B1534)+1)) / (20*21/2)</f>
        <v>1.7611300000000001</v>
      </c>
      <c r="J1550" s="2">
        <f t="shared" si="186"/>
        <v>1.7213222431203965</v>
      </c>
      <c r="K1550" s="2">
        <f t="shared" si="188"/>
        <v>1.6408268683493314</v>
      </c>
    </row>
    <row r="1551" spans="1:11" ht="13.5" x14ac:dyDescent="0.25">
      <c r="A1551" s="3">
        <f>TITRES_STAT!B1554</f>
        <v>44573</v>
      </c>
      <c r="B1551" s="5">
        <f>TITRES_STAT!D1554</f>
        <v>1.6977</v>
      </c>
      <c r="C1551" s="2">
        <f t="shared" si="189"/>
        <v>0</v>
      </c>
      <c r="D1551" s="2">
        <f t="shared" si="190"/>
        <v>1.6992799999999999</v>
      </c>
      <c r="E1551" s="2">
        <f t="shared" si="192"/>
        <v>1.75718</v>
      </c>
      <c r="F1551" s="2">
        <f t="shared" si="185"/>
        <v>1.7544499999999998</v>
      </c>
      <c r="G1551" s="2">
        <f t="shared" si="187"/>
        <v>1.60778</v>
      </c>
      <c r="H1551" s="2">
        <f t="shared" si="191"/>
        <v>1.5058570000000009</v>
      </c>
      <c r="I1551" s="2">
        <f t="array" ref="I1551">SUMPRODUCT(B1535:B1554, (ROW(B1535:B1554)-ROW(B1535)+1)) / (20*21/2)</f>
        <v>1.7592309523809526</v>
      </c>
      <c r="J1551" s="2">
        <f t="shared" si="186"/>
        <v>1.7190725056803586</v>
      </c>
      <c r="K1551" s="2">
        <f t="shared" si="188"/>
        <v>1.643057187237593</v>
      </c>
    </row>
    <row r="1552" spans="1:11" ht="13.5" x14ac:dyDescent="0.25">
      <c r="A1552" s="3">
        <f>TITRES_STAT!B1555</f>
        <v>44574</v>
      </c>
      <c r="B1552" s="5">
        <f>TITRES_STAT!D1555</f>
        <v>1.7524999999999999</v>
      </c>
      <c r="C1552" s="2">
        <f t="shared" si="189"/>
        <v>5.479999999999996E-2</v>
      </c>
      <c r="D1552" s="2">
        <f t="shared" si="190"/>
        <v>1.7086600000000001</v>
      </c>
      <c r="E1552" s="2">
        <f t="shared" si="192"/>
        <v>1.7462299999999999</v>
      </c>
      <c r="F1552" s="2">
        <f t="shared" si="185"/>
        <v>1.7634450000000002</v>
      </c>
      <c r="G1552" s="2">
        <f t="shared" si="187"/>
        <v>1.61263</v>
      </c>
      <c r="H1552" s="2">
        <f t="shared" si="191"/>
        <v>1.507683000000001</v>
      </c>
      <c r="I1552" s="2">
        <f t="array" ref="I1552">SUMPRODUCT(B1536:B1555, (ROW(B1536:B1555)-ROW(B1536)+1)) / (20*21/2)</f>
        <v>1.7568104761904761</v>
      </c>
      <c r="J1552" s="2">
        <f t="shared" si="186"/>
        <v>1.7222560765679436</v>
      </c>
      <c r="K1552" s="2">
        <f t="shared" si="188"/>
        <v>1.6473490622478835</v>
      </c>
    </row>
    <row r="1553" spans="1:11" ht="13.5" x14ac:dyDescent="0.25">
      <c r="A1553" s="3">
        <f>TITRES_STAT!B1556</f>
        <v>44575</v>
      </c>
      <c r="B1553" s="5">
        <f>TITRES_STAT!D1556</f>
        <v>1.7524999999999999</v>
      </c>
      <c r="C1553" s="2">
        <f t="shared" si="189"/>
        <v>0</v>
      </c>
      <c r="D1553" s="2">
        <f t="shared" si="190"/>
        <v>1.7196199999999997</v>
      </c>
      <c r="E1553" s="2">
        <f t="shared" si="192"/>
        <v>1.7352799999999999</v>
      </c>
      <c r="F1553" s="2">
        <f t="shared" si="185"/>
        <v>1.7724400000000002</v>
      </c>
      <c r="G1553" s="2">
        <f t="shared" si="187"/>
        <v>1.6174800000000003</v>
      </c>
      <c r="H1553" s="2">
        <f t="shared" si="191"/>
        <v>1.5095090000000007</v>
      </c>
      <c r="I1553" s="2">
        <f t="array" ref="I1553">SUMPRODUCT(B1537:B1556, (ROW(B1537:B1556)-ROW(B1537)+1)) / (20*21/2)</f>
        <v>1.7542038095238097</v>
      </c>
      <c r="J1553" s="2">
        <f t="shared" si="186"/>
        <v>1.7251364502281394</v>
      </c>
      <c r="K1553" s="2">
        <f t="shared" si="188"/>
        <v>1.6514726284342411</v>
      </c>
    </row>
    <row r="1554" spans="1:11" ht="13.5" x14ac:dyDescent="0.25">
      <c r="A1554" s="3">
        <f>TITRES_STAT!B1557</f>
        <v>44578</v>
      </c>
      <c r="B1554" s="5">
        <f>TITRES_STAT!D1557</f>
        <v>1.7524999999999999</v>
      </c>
      <c r="C1554" s="2">
        <f t="shared" si="189"/>
        <v>0</v>
      </c>
      <c r="D1554" s="2">
        <f t="shared" si="190"/>
        <v>1.7305799999999998</v>
      </c>
      <c r="E1554" s="2">
        <f t="shared" si="192"/>
        <v>1.7321499999999996</v>
      </c>
      <c r="F1554" s="2">
        <f t="shared" si="185"/>
        <v>1.7779150000000001</v>
      </c>
      <c r="G1554" s="2">
        <f t="shared" si="187"/>
        <v>1.62233</v>
      </c>
      <c r="H1554" s="2">
        <f t="shared" si="191"/>
        <v>1.5113350000000008</v>
      </c>
      <c r="I1554" s="2">
        <f t="array" ref="I1554">SUMPRODUCT(B1538:B1557, (ROW(B1538:B1557)-ROW(B1538)+1)) / (20*21/2)</f>
        <v>1.7517461904761906</v>
      </c>
      <c r="J1554" s="2">
        <f t="shared" si="186"/>
        <v>1.7277425025873643</v>
      </c>
      <c r="K1554" s="2">
        <f t="shared" si="188"/>
        <v>1.6554344861427022</v>
      </c>
    </row>
    <row r="1555" spans="1:11" ht="13.5" x14ac:dyDescent="0.25">
      <c r="A1555" s="3">
        <f>TITRES_STAT!B1558</f>
        <v>44579</v>
      </c>
      <c r="B1555" s="5">
        <f>TITRES_STAT!D1558</f>
        <v>1.7524999999999999</v>
      </c>
      <c r="C1555" s="2">
        <f t="shared" si="189"/>
        <v>0</v>
      </c>
      <c r="D1555" s="2">
        <f t="shared" si="190"/>
        <v>1.7415399999999999</v>
      </c>
      <c r="E1555" s="2">
        <f t="shared" si="192"/>
        <v>1.7290199999999998</v>
      </c>
      <c r="F1555" s="2">
        <f t="shared" si="185"/>
        <v>1.7798700000000001</v>
      </c>
      <c r="G1555" s="2">
        <f t="shared" si="187"/>
        <v>1.6271800000000001</v>
      </c>
      <c r="H1555" s="2">
        <f t="shared" si="191"/>
        <v>1.5131610000000009</v>
      </c>
      <c r="I1555" s="2">
        <f t="array" ref="I1555">SUMPRODUCT(B1539:B1558, (ROW(B1539:B1558)-ROW(B1539)+1)) / (20*21/2)</f>
        <v>1.7494376190476193</v>
      </c>
      <c r="J1555" s="2">
        <f t="shared" si="186"/>
        <v>1.7301003594838058</v>
      </c>
      <c r="K1555" s="2">
        <f t="shared" si="188"/>
        <v>1.6592409768822041</v>
      </c>
    </row>
    <row r="1556" spans="1:11" ht="13.5" x14ac:dyDescent="0.25">
      <c r="A1556" s="3">
        <f>TITRES_STAT!B1559</f>
        <v>44580</v>
      </c>
      <c r="B1556" s="5">
        <f>TITRES_STAT!D1559</f>
        <v>1.7524999999999999</v>
      </c>
      <c r="C1556" s="2">
        <f t="shared" si="189"/>
        <v>0</v>
      </c>
      <c r="D1556" s="2">
        <f t="shared" si="190"/>
        <v>1.7524999999999999</v>
      </c>
      <c r="E1556" s="2">
        <f t="shared" si="192"/>
        <v>1.7258899999999997</v>
      </c>
      <c r="F1556" s="2">
        <f t="shared" ref="F1556:F1619" si="193">AVERAGE(B1537:B1556)</f>
        <v>1.778305</v>
      </c>
      <c r="G1556" s="2">
        <f t="shared" si="187"/>
        <v>1.6320300000000001</v>
      </c>
      <c r="H1556" s="2">
        <f t="shared" si="191"/>
        <v>1.5149870000000007</v>
      </c>
      <c r="I1556" s="2">
        <f t="array" ref="I1556">SUMPRODUCT(B1540:B1559, (ROW(B1540:B1559)-ROW(B1540)+1)) / (20*21/2)</f>
        <v>1.7476504761904765</v>
      </c>
      <c r="J1556" s="2">
        <f t="shared" si="186"/>
        <v>1.7322336585805862</v>
      </c>
      <c r="K1556" s="2">
        <f t="shared" si="188"/>
        <v>1.6628981934750589</v>
      </c>
    </row>
    <row r="1557" spans="1:11" ht="13.5" x14ac:dyDescent="0.25">
      <c r="A1557" s="3">
        <f>TITRES_STAT!B1560</f>
        <v>44581</v>
      </c>
      <c r="B1557" s="5">
        <f>TITRES_STAT!D1560</f>
        <v>1.7524999999999999</v>
      </c>
      <c r="C1557" s="2">
        <f t="shared" si="189"/>
        <v>0</v>
      </c>
      <c r="D1557" s="2">
        <f t="shared" si="190"/>
        <v>1.7524999999999999</v>
      </c>
      <c r="E1557" s="2">
        <f t="shared" si="192"/>
        <v>1.7305799999999998</v>
      </c>
      <c r="F1557" s="2">
        <f t="shared" si="193"/>
        <v>1.7767400000000002</v>
      </c>
      <c r="G1557" s="2">
        <f t="shared" si="187"/>
        <v>1.6368799999999999</v>
      </c>
      <c r="H1557" s="2">
        <f t="shared" si="191"/>
        <v>1.5166655000000009</v>
      </c>
      <c r="I1557" s="2">
        <f t="array" ref="I1557">SUMPRODUCT(B1541:B1560, (ROW(B1541:B1560)-ROW(B1541)+1)) / (20*21/2)</f>
        <v>1.7463847619047621</v>
      </c>
      <c r="J1557" s="2">
        <f t="shared" ref="J1557:J1620" si="194">$J$4*B1557+J1556*(1-$J$4)</f>
        <v>1.734163786334816</v>
      </c>
      <c r="K1557" s="2">
        <f t="shared" si="188"/>
        <v>1.6664119898093701</v>
      </c>
    </row>
    <row r="1558" spans="1:11" ht="13.5" x14ac:dyDescent="0.25">
      <c r="A1558" s="3">
        <f>TITRES_STAT!B1561</f>
        <v>44582</v>
      </c>
      <c r="B1558" s="5">
        <f>TITRES_STAT!D1561</f>
        <v>1.7524999999999999</v>
      </c>
      <c r="C1558" s="2">
        <f t="shared" si="189"/>
        <v>0</v>
      </c>
      <c r="D1558" s="2">
        <f t="shared" si="190"/>
        <v>1.7524999999999999</v>
      </c>
      <c r="E1558" s="2">
        <f t="shared" si="192"/>
        <v>1.7360599999999997</v>
      </c>
      <c r="F1558" s="2">
        <f t="shared" si="193"/>
        <v>1.7712650000000003</v>
      </c>
      <c r="G1558" s="2">
        <f t="shared" si="187"/>
        <v>1.6417299999999999</v>
      </c>
      <c r="H1558" s="2">
        <f t="shared" si="191"/>
        <v>1.5183440000000008</v>
      </c>
      <c r="I1558" s="2">
        <f t="array" ref="I1558">SUMPRODUCT(B1542:B1561, (ROW(B1542:B1561)-ROW(B1542)+1)) / (20*21/2)</f>
        <v>1.7493642857142859</v>
      </c>
      <c r="J1558" s="2">
        <f t="shared" si="194"/>
        <v>1.735910092398167</v>
      </c>
      <c r="K1558" s="2">
        <f t="shared" si="188"/>
        <v>1.6697879902090027</v>
      </c>
    </row>
    <row r="1559" spans="1:11" ht="13.5" x14ac:dyDescent="0.25">
      <c r="A1559" s="3">
        <f>TITRES_STAT!B1562</f>
        <v>44585</v>
      </c>
      <c r="B1559" s="5">
        <f>TITRES_STAT!D1562</f>
        <v>1.7524999999999999</v>
      </c>
      <c r="C1559" s="2">
        <f t="shared" si="189"/>
        <v>0</v>
      </c>
      <c r="D1559" s="2">
        <f t="shared" si="190"/>
        <v>1.7524999999999999</v>
      </c>
      <c r="E1559" s="2">
        <f t="shared" si="192"/>
        <v>1.7415399999999999</v>
      </c>
      <c r="F1559" s="2">
        <f t="shared" si="193"/>
        <v>1.7657900000000004</v>
      </c>
      <c r="G1559" s="2">
        <f t="shared" si="187"/>
        <v>1.6465799999999999</v>
      </c>
      <c r="H1559" s="2">
        <f t="shared" si="191"/>
        <v>1.5202070000000005</v>
      </c>
      <c r="I1559" s="2">
        <f t="array" ref="I1559">SUMPRODUCT(B1543:B1562, (ROW(B1543:B1562)-ROW(B1543)+1)) / (20*21/2)</f>
        <v>1.7526790476190475</v>
      </c>
      <c r="J1559" s="2">
        <f t="shared" si="194"/>
        <v>1.7374900835983416</v>
      </c>
      <c r="K1559" s="2">
        <f t="shared" si="188"/>
        <v>1.6730315984361006</v>
      </c>
    </row>
    <row r="1560" spans="1:11" ht="13.5" x14ac:dyDescent="0.25">
      <c r="A1560" s="3">
        <f>TITRES_STAT!B1563</f>
        <v>44586</v>
      </c>
      <c r="B1560" s="5">
        <f>TITRES_STAT!D1563</f>
        <v>1.7524999999999999</v>
      </c>
      <c r="C1560" s="2">
        <f t="shared" si="189"/>
        <v>0</v>
      </c>
      <c r="D1560" s="2">
        <f t="shared" si="190"/>
        <v>1.7524999999999999</v>
      </c>
      <c r="E1560" s="2">
        <f t="shared" si="192"/>
        <v>1.7470199999999998</v>
      </c>
      <c r="F1560" s="2">
        <f t="shared" si="193"/>
        <v>1.7603150000000003</v>
      </c>
      <c r="G1560" s="2">
        <f t="shared" si="187"/>
        <v>1.65143</v>
      </c>
      <c r="H1560" s="2">
        <f t="shared" si="191"/>
        <v>1.5218855000000004</v>
      </c>
      <c r="I1560" s="2">
        <f t="array" ref="I1560">SUMPRODUCT(B1544:B1563, (ROW(B1544:B1563)-ROW(B1544)+1)) / (20*21/2)</f>
        <v>1.7555861904761905</v>
      </c>
      <c r="J1560" s="2">
        <f t="shared" si="194"/>
        <v>1.7389195994461186</v>
      </c>
      <c r="K1560" s="2">
        <f t="shared" si="188"/>
        <v>1.6761480063405672</v>
      </c>
    </row>
    <row r="1561" spans="1:11" ht="13.5" x14ac:dyDescent="0.25">
      <c r="A1561" s="3">
        <f>TITRES_STAT!B1564</f>
        <v>44587</v>
      </c>
      <c r="B1561" s="5">
        <f>TITRES_STAT!D1564</f>
        <v>1.7916000000000001</v>
      </c>
      <c r="C1561" s="2">
        <f t="shared" si="189"/>
        <v>3.9100000000000135E-2</v>
      </c>
      <c r="D1561" s="2">
        <f t="shared" si="190"/>
        <v>1.7603200000000001</v>
      </c>
      <c r="E1561" s="2">
        <f t="shared" si="192"/>
        <v>1.7564099999999996</v>
      </c>
      <c r="F1561" s="2">
        <f t="shared" si="193"/>
        <v>1.7567950000000008</v>
      </c>
      <c r="G1561" s="2">
        <f t="shared" si="187"/>
        <v>1.657062</v>
      </c>
      <c r="H1561" s="2">
        <f t="shared" si="191"/>
        <v>1.5239440000000009</v>
      </c>
      <c r="I1561" s="2">
        <f t="array" ref="I1561">SUMPRODUCT(B1545:B1564, (ROW(B1545:B1564)-ROW(B1545)+1)) / (20*21/2)</f>
        <v>1.7529038095238096</v>
      </c>
      <c r="J1561" s="2">
        <f t="shared" si="194"/>
        <v>1.7439367804512502</v>
      </c>
      <c r="K1561" s="2">
        <f t="shared" si="188"/>
        <v>1.6806755355036822</v>
      </c>
    </row>
    <row r="1562" spans="1:11" ht="13.5" x14ac:dyDescent="0.25">
      <c r="A1562" s="3">
        <f>TITRES_STAT!B1565</f>
        <v>44588</v>
      </c>
      <c r="B1562" s="5">
        <f>TITRES_STAT!D1565</f>
        <v>1.7916000000000001</v>
      </c>
      <c r="C1562" s="2">
        <f t="shared" si="189"/>
        <v>0</v>
      </c>
      <c r="D1562" s="2">
        <f t="shared" si="190"/>
        <v>1.76814</v>
      </c>
      <c r="E1562" s="2">
        <f t="shared" si="192"/>
        <v>1.7603199999999997</v>
      </c>
      <c r="F1562" s="2">
        <f t="shared" si="193"/>
        <v>1.7532750000000008</v>
      </c>
      <c r="G1562" s="2">
        <f t="shared" si="187"/>
        <v>1.6626939999999999</v>
      </c>
      <c r="H1562" s="2">
        <f t="shared" si="191"/>
        <v>1.525965500000001</v>
      </c>
      <c r="I1562" s="2">
        <f t="array" ref="I1562">SUMPRODUCT(B1546:B1565, (ROW(B1546:B1565)-ROW(B1546)+1)) / (20*21/2)</f>
        <v>1.7572242857142859</v>
      </c>
      <c r="J1562" s="2">
        <f t="shared" si="194"/>
        <v>1.7484761346939883</v>
      </c>
      <c r="K1562" s="2">
        <f t="shared" si="188"/>
        <v>1.6850255145035378</v>
      </c>
    </row>
    <row r="1563" spans="1:11" ht="13.5" x14ac:dyDescent="0.25">
      <c r="A1563" s="3">
        <f>TITRES_STAT!B1566</f>
        <v>44589</v>
      </c>
      <c r="B1563" s="5">
        <f>TITRES_STAT!D1566</f>
        <v>1.7838000000000001</v>
      </c>
      <c r="C1563" s="2">
        <f t="shared" si="189"/>
        <v>-7.8000000000000291E-3</v>
      </c>
      <c r="D1563" s="2">
        <f t="shared" si="190"/>
        <v>1.7744</v>
      </c>
      <c r="E1563" s="2">
        <f t="shared" si="192"/>
        <v>1.76345</v>
      </c>
      <c r="F1563" s="2">
        <f t="shared" si="193"/>
        <v>1.7493650000000003</v>
      </c>
      <c r="G1563" s="2">
        <f t="shared" si="187"/>
        <v>1.6681700000000002</v>
      </c>
      <c r="H1563" s="2">
        <f t="shared" si="191"/>
        <v>1.527948000000001</v>
      </c>
      <c r="I1563" s="2">
        <f t="array" ref="I1563">SUMPRODUCT(B1547:B1566, (ROW(B1547:B1566)-ROW(B1547)+1)) / (20*21/2)</f>
        <v>1.7607647619047617</v>
      </c>
      <c r="J1563" s="2">
        <f t="shared" si="194"/>
        <v>1.7518403123421797</v>
      </c>
      <c r="K1563" s="2">
        <f t="shared" si="188"/>
        <v>1.6888990237386932</v>
      </c>
    </row>
    <row r="1564" spans="1:11" ht="13.5" x14ac:dyDescent="0.25">
      <c r="A1564" s="3">
        <f>TITRES_STAT!B1567</f>
        <v>44592</v>
      </c>
      <c r="B1564" s="5">
        <f>TITRES_STAT!D1567</f>
        <v>1.7212000000000001</v>
      </c>
      <c r="C1564" s="2">
        <f t="shared" si="189"/>
        <v>-6.2599999999999989E-2</v>
      </c>
      <c r="D1564" s="2">
        <f t="shared" si="190"/>
        <v>1.76814</v>
      </c>
      <c r="E1564" s="2">
        <f t="shared" si="192"/>
        <v>1.7603200000000001</v>
      </c>
      <c r="F1564" s="2">
        <f t="shared" si="193"/>
        <v>1.7462350000000004</v>
      </c>
      <c r="G1564" s="2">
        <f t="shared" si="187"/>
        <v>1.6723939999999999</v>
      </c>
      <c r="H1564" s="2">
        <f t="shared" si="191"/>
        <v>1.5296175000000007</v>
      </c>
      <c r="I1564" s="2">
        <f t="array" ref="I1564">SUMPRODUCT(B1548:B1567, (ROW(B1548:B1567)-ROW(B1548)+1)) / (20*21/2)</f>
        <v>1.7650480952380951</v>
      </c>
      <c r="J1564" s="2">
        <f t="shared" si="194"/>
        <v>1.7489221873572103</v>
      </c>
      <c r="K1564" s="2">
        <f t="shared" si="188"/>
        <v>1.6901657286901171</v>
      </c>
    </row>
    <row r="1565" spans="1:11" ht="13.5" x14ac:dyDescent="0.25">
      <c r="A1565" s="3">
        <f>TITRES_STAT!B1568</f>
        <v>44593</v>
      </c>
      <c r="B1565" s="5">
        <f>TITRES_STAT!D1568</f>
        <v>1.7916000000000001</v>
      </c>
      <c r="C1565" s="2">
        <f t="shared" si="189"/>
        <v>7.0400000000000018E-2</v>
      </c>
      <c r="D1565" s="2">
        <f t="shared" si="190"/>
        <v>1.7759600000000002</v>
      </c>
      <c r="E1565" s="2">
        <f t="shared" si="192"/>
        <v>1.76423</v>
      </c>
      <c r="F1565" s="2">
        <f t="shared" si="193"/>
        <v>1.7466250000000003</v>
      </c>
      <c r="G1565" s="2">
        <f t="shared" si="187"/>
        <v>1.6780259999999998</v>
      </c>
      <c r="H1565" s="2">
        <f t="shared" si="191"/>
        <v>1.5316390000000011</v>
      </c>
      <c r="I1565" s="2">
        <f t="array" ref="I1565">SUMPRODUCT(B1549:B1568, (ROW(B1549:B1568)-ROW(B1549)+1)) / (20*21/2)</f>
        <v>1.7681790476190475</v>
      </c>
      <c r="J1565" s="2">
        <f t="shared" si="194"/>
        <v>1.7529867409422377</v>
      </c>
      <c r="K1565" s="2">
        <f t="shared" si="188"/>
        <v>1.694143543251289</v>
      </c>
    </row>
    <row r="1566" spans="1:11" ht="13.5" x14ac:dyDescent="0.25">
      <c r="A1566" s="3">
        <f>TITRES_STAT!B1569</f>
        <v>44594</v>
      </c>
      <c r="B1566" s="5">
        <f>TITRES_STAT!D1569</f>
        <v>1.7838000000000001</v>
      </c>
      <c r="C1566" s="2">
        <f t="shared" si="189"/>
        <v>-7.8000000000000291E-3</v>
      </c>
      <c r="D1566" s="2">
        <f t="shared" si="190"/>
        <v>1.7744</v>
      </c>
      <c r="E1566" s="2">
        <f t="shared" si="192"/>
        <v>1.76736</v>
      </c>
      <c r="F1566" s="2">
        <f t="shared" si="193"/>
        <v>1.7466249999999999</v>
      </c>
      <c r="G1566" s="2">
        <f t="shared" si="187"/>
        <v>1.6835019999999998</v>
      </c>
      <c r="H1566" s="2">
        <f t="shared" si="191"/>
        <v>1.5335845000000008</v>
      </c>
      <c r="I1566" s="2">
        <f t="array" ref="I1566">SUMPRODUCT(B1550:B1569, (ROW(B1550:B1569)-ROW(B1550)+1)) / (20*21/2)</f>
        <v>1.7709000000000001</v>
      </c>
      <c r="J1566" s="2">
        <f t="shared" si="194"/>
        <v>1.7559213370429769</v>
      </c>
      <c r="K1566" s="2">
        <f t="shared" si="188"/>
        <v>1.6976594827316307</v>
      </c>
    </row>
    <row r="1567" spans="1:11" ht="13.5" x14ac:dyDescent="0.25">
      <c r="A1567" s="3">
        <f>TITRES_STAT!B1570</f>
        <v>44595</v>
      </c>
      <c r="B1567" s="5">
        <f>TITRES_STAT!D1570</f>
        <v>1.7916000000000001</v>
      </c>
      <c r="C1567" s="2">
        <f t="shared" si="189"/>
        <v>7.8000000000000291E-3</v>
      </c>
      <c r="D1567" s="2">
        <f t="shared" si="190"/>
        <v>1.7744</v>
      </c>
      <c r="E1567" s="2">
        <f t="shared" si="192"/>
        <v>1.7712699999999999</v>
      </c>
      <c r="F1567" s="2">
        <f t="shared" si="193"/>
        <v>1.7509250000000001</v>
      </c>
      <c r="G1567" s="2">
        <f t="shared" si="187"/>
        <v>1.6891339999999997</v>
      </c>
      <c r="H1567" s="2">
        <f t="shared" si="191"/>
        <v>1.5355690000000011</v>
      </c>
      <c r="I1567" s="2">
        <f t="array" ref="I1567">SUMPRODUCT(B1551:B1570, (ROW(B1551:B1570)-ROW(B1551)+1)) / (20*21/2)</f>
        <v>1.7732109523809521</v>
      </c>
      <c r="J1567" s="2">
        <f t="shared" si="194"/>
        <v>1.7593193049436457</v>
      </c>
      <c r="K1567" s="2">
        <f t="shared" si="188"/>
        <v>1.7013434245852923</v>
      </c>
    </row>
    <row r="1568" spans="1:11" ht="13.5" x14ac:dyDescent="0.25">
      <c r="A1568" s="3">
        <f>TITRES_STAT!B1571</f>
        <v>44596</v>
      </c>
      <c r="B1568" s="5">
        <f>TITRES_STAT!D1571</f>
        <v>1.7838000000000001</v>
      </c>
      <c r="C1568" s="2">
        <f t="shared" si="189"/>
        <v>-7.8000000000000291E-3</v>
      </c>
      <c r="D1568" s="2">
        <f t="shared" si="190"/>
        <v>1.7744</v>
      </c>
      <c r="E1568" s="2">
        <f t="shared" si="192"/>
        <v>1.7744</v>
      </c>
      <c r="F1568" s="2">
        <f t="shared" si="193"/>
        <v>1.7552299999999998</v>
      </c>
      <c r="G1568" s="2">
        <f t="shared" si="187"/>
        <v>1.6946099999999999</v>
      </c>
      <c r="H1568" s="2">
        <f t="shared" si="191"/>
        <v>1.537514500000001</v>
      </c>
      <c r="I1568" s="2">
        <f t="array" ref="I1568">SUMPRODUCT(B1552:B1571, (ROW(B1552:B1571)-ROW(B1552)+1)) / (20*21/2)</f>
        <v>1.7751119047619048</v>
      </c>
      <c r="J1568" s="2">
        <f t="shared" si="194"/>
        <v>1.7616507997109174</v>
      </c>
      <c r="K1568" s="2">
        <f t="shared" si="188"/>
        <v>1.704577015778026</v>
      </c>
    </row>
    <row r="1569" spans="1:11" ht="13.5" x14ac:dyDescent="0.25">
      <c r="A1569" s="3">
        <f>TITRES_STAT!B1572</f>
        <v>44599</v>
      </c>
      <c r="B1569" s="5">
        <f>TITRES_STAT!D1572</f>
        <v>1.7838000000000001</v>
      </c>
      <c r="C1569" s="2">
        <f t="shared" si="189"/>
        <v>0</v>
      </c>
      <c r="D1569" s="2">
        <f t="shared" si="190"/>
        <v>1.7869199999999998</v>
      </c>
      <c r="E1569" s="2">
        <f t="shared" si="192"/>
        <v>1.7775300000000001</v>
      </c>
      <c r="F1569" s="2">
        <f t="shared" si="193"/>
        <v>1.7595349999999996</v>
      </c>
      <c r="G1569" s="2">
        <f t="shared" si="187"/>
        <v>1.7000859999999998</v>
      </c>
      <c r="H1569" s="2">
        <f t="shared" si="191"/>
        <v>1.5394600000000005</v>
      </c>
      <c r="I1569" s="2">
        <f t="array" ref="I1569">SUMPRODUCT(B1553:B1572, (ROW(B1553:B1572)-ROW(B1553)+1)) / (20*21/2)</f>
        <v>1.7766028571428569</v>
      </c>
      <c r="J1569" s="2">
        <f t="shared" si="194"/>
        <v>1.7637602473574967</v>
      </c>
      <c r="K1569" s="2">
        <f t="shared" si="188"/>
        <v>1.7076837994730054</v>
      </c>
    </row>
    <row r="1570" spans="1:11" ht="13.5" x14ac:dyDescent="0.25">
      <c r="A1570" s="3">
        <f>TITRES_STAT!B1573</f>
        <v>44600</v>
      </c>
      <c r="B1570" s="5">
        <f>TITRES_STAT!D1573</f>
        <v>1.7838000000000001</v>
      </c>
      <c r="C1570" s="2">
        <f t="shared" si="189"/>
        <v>0</v>
      </c>
      <c r="D1570" s="2">
        <f t="shared" si="190"/>
        <v>1.7853600000000001</v>
      </c>
      <c r="E1570" s="2">
        <f t="shared" si="192"/>
        <v>1.7806599999999999</v>
      </c>
      <c r="F1570" s="2">
        <f t="shared" si="193"/>
        <v>1.7638399999999996</v>
      </c>
      <c r="G1570" s="2">
        <f t="shared" si="187"/>
        <v>1.7055619999999996</v>
      </c>
      <c r="H1570" s="2">
        <f t="shared" si="191"/>
        <v>1.5414055000000002</v>
      </c>
      <c r="I1570" s="2">
        <f t="array" ref="I1570">SUMPRODUCT(B1554:B1573, (ROW(B1554:B1573)-ROW(B1554)+1)) / (20*21/2)</f>
        <v>1.7779447619047619</v>
      </c>
      <c r="J1570" s="2">
        <f t="shared" si="194"/>
        <v>1.7656687952282113</v>
      </c>
      <c r="K1570" s="2">
        <f t="shared" si="188"/>
        <v>1.7106687485132797</v>
      </c>
    </row>
    <row r="1571" spans="1:11" ht="13.5" x14ac:dyDescent="0.25">
      <c r="A1571" s="3">
        <f>TITRES_STAT!B1574</f>
        <v>44601</v>
      </c>
      <c r="B1571" s="5">
        <f>TITRES_STAT!D1574</f>
        <v>1.7838000000000001</v>
      </c>
      <c r="C1571" s="2">
        <f t="shared" si="189"/>
        <v>0</v>
      </c>
      <c r="D1571" s="2">
        <f t="shared" si="190"/>
        <v>1.7853600000000001</v>
      </c>
      <c r="E1571" s="2">
        <f t="shared" si="192"/>
        <v>1.7798799999999999</v>
      </c>
      <c r="F1571" s="2">
        <f t="shared" si="193"/>
        <v>1.7681449999999994</v>
      </c>
      <c r="G1571" s="2">
        <f t="shared" si="187"/>
        <v>1.7110379999999994</v>
      </c>
      <c r="H1571" s="2">
        <f t="shared" si="191"/>
        <v>1.5433509999999999</v>
      </c>
      <c r="I1571" s="2">
        <f t="array" ref="I1571">SUMPRODUCT(B1555:B1574, (ROW(B1555:B1574)-ROW(B1555)+1)) / (20*21/2)</f>
        <v>1.7791376190476191</v>
      </c>
      <c r="J1571" s="2">
        <f t="shared" si="194"/>
        <v>1.7673955766350482</v>
      </c>
      <c r="K1571" s="2">
        <f t="shared" si="188"/>
        <v>1.7135366407284451</v>
      </c>
    </row>
    <row r="1572" spans="1:11" ht="13.5" x14ac:dyDescent="0.25">
      <c r="A1572" s="3">
        <f>TITRES_STAT!B1575</f>
        <v>44602</v>
      </c>
      <c r="B1572" s="5">
        <f>TITRES_STAT!D1575</f>
        <v>1.7838000000000001</v>
      </c>
      <c r="C1572" s="2">
        <f t="shared" si="189"/>
        <v>0</v>
      </c>
      <c r="D1572" s="2">
        <f t="shared" si="190"/>
        <v>1.7838000000000001</v>
      </c>
      <c r="E1572" s="2">
        <f t="shared" si="192"/>
        <v>1.7790999999999997</v>
      </c>
      <c r="F1572" s="2">
        <f t="shared" si="193"/>
        <v>1.7697099999999995</v>
      </c>
      <c r="G1572" s="2">
        <f t="shared" si="187"/>
        <v>1.7165139999999997</v>
      </c>
      <c r="H1572" s="2">
        <f t="shared" si="191"/>
        <v>1.5451119999999998</v>
      </c>
      <c r="I1572" s="2">
        <f t="array" ref="I1572">SUMPRODUCT(B1556:B1575, (ROW(B1556:B1575)-ROW(B1556)+1)) / (20*21/2)</f>
        <v>1.7801814285714286</v>
      </c>
      <c r="J1572" s="2">
        <f t="shared" si="194"/>
        <v>1.7689579026698055</v>
      </c>
      <c r="K1572" s="2">
        <f t="shared" si="188"/>
        <v>1.7162920665822317</v>
      </c>
    </row>
    <row r="1573" spans="1:11" ht="13.5" x14ac:dyDescent="0.25">
      <c r="A1573" s="3">
        <f>TITRES_STAT!B1576</f>
        <v>44603</v>
      </c>
      <c r="B1573" s="5">
        <f>TITRES_STAT!D1576</f>
        <v>1.7838000000000001</v>
      </c>
      <c r="C1573" s="2">
        <f t="shared" si="189"/>
        <v>0</v>
      </c>
      <c r="D1573" s="2">
        <f t="shared" si="190"/>
        <v>1.7838000000000001</v>
      </c>
      <c r="E1573" s="2">
        <f t="shared" si="192"/>
        <v>1.7790999999999997</v>
      </c>
      <c r="F1573" s="2">
        <f t="shared" si="193"/>
        <v>1.7712749999999997</v>
      </c>
      <c r="G1573" s="2">
        <f t="shared" si="187"/>
        <v>1.7219899999999992</v>
      </c>
      <c r="H1573" s="2">
        <f t="shared" si="191"/>
        <v>1.5468359999999997</v>
      </c>
      <c r="I1573" s="2">
        <f t="array" ref="I1573">SUMPRODUCT(B1557:B1576, (ROW(B1557:B1576)-ROW(B1557)+1)) / (20*21/2)</f>
        <v>1.7810761904761905</v>
      </c>
      <c r="J1573" s="2">
        <f t="shared" si="194"/>
        <v>1.7703714357488716</v>
      </c>
      <c r="K1573" s="2">
        <f t="shared" si="188"/>
        <v>1.7189394365201833</v>
      </c>
    </row>
    <row r="1574" spans="1:11" ht="13.5" x14ac:dyDescent="0.25">
      <c r="A1574" s="3">
        <f>TITRES_STAT!B1577</f>
        <v>44606</v>
      </c>
      <c r="B1574" s="5">
        <f>TITRES_STAT!D1577</f>
        <v>1.7838000000000001</v>
      </c>
      <c r="C1574" s="2">
        <f t="shared" si="189"/>
        <v>0</v>
      </c>
      <c r="D1574" s="2">
        <f t="shared" si="190"/>
        <v>1.7838000000000001</v>
      </c>
      <c r="E1574" s="2">
        <f t="shared" si="192"/>
        <v>1.7853599999999996</v>
      </c>
      <c r="F1574" s="2">
        <f t="shared" si="193"/>
        <v>1.7728399999999997</v>
      </c>
      <c r="G1574" s="2">
        <f t="shared" si="187"/>
        <v>1.7274659999999995</v>
      </c>
      <c r="H1574" s="2">
        <f t="shared" si="191"/>
        <v>1.5483754999999995</v>
      </c>
      <c r="I1574" s="2">
        <f t="array" ref="I1574">SUMPRODUCT(B1558:B1577, (ROW(B1558:B1577)-ROW(B1558)+1)) / (20*21/2)</f>
        <v>1.7818219047619046</v>
      </c>
      <c r="J1574" s="2">
        <f t="shared" si="194"/>
        <v>1.7716503466299314</v>
      </c>
      <c r="K1574" s="2">
        <f t="shared" si="188"/>
        <v>1.7214829880291957</v>
      </c>
    </row>
    <row r="1575" spans="1:11" ht="13.5" x14ac:dyDescent="0.25">
      <c r="A1575" s="3">
        <f>TITRES_STAT!B1578</f>
        <v>44607</v>
      </c>
      <c r="B1575" s="5">
        <f>TITRES_STAT!D1578</f>
        <v>1.7838000000000001</v>
      </c>
      <c r="C1575" s="2">
        <f t="shared" si="189"/>
        <v>0</v>
      </c>
      <c r="D1575" s="2">
        <f t="shared" si="190"/>
        <v>1.7838000000000001</v>
      </c>
      <c r="E1575" s="2">
        <f t="shared" si="192"/>
        <v>1.7845799999999996</v>
      </c>
      <c r="F1575" s="2">
        <f t="shared" si="193"/>
        <v>1.7744049999999998</v>
      </c>
      <c r="G1575" s="2">
        <f t="shared" si="187"/>
        <v>1.7329419999999995</v>
      </c>
      <c r="H1575" s="2">
        <f t="shared" si="191"/>
        <v>1.5495829999999995</v>
      </c>
      <c r="I1575" s="2">
        <f t="array" ref="I1575">SUMPRODUCT(B1559:B1578, (ROW(B1559:B1578)-ROW(B1559)+1)) / (20*21/2)</f>
        <v>1.7824185714285714</v>
      </c>
      <c r="J1575" s="2">
        <f t="shared" si="194"/>
        <v>1.7728074564746998</v>
      </c>
      <c r="K1575" s="2">
        <f t="shared" si="188"/>
        <v>1.7239267924202077</v>
      </c>
    </row>
    <row r="1576" spans="1:11" ht="13.5" x14ac:dyDescent="0.25">
      <c r="A1576" s="3">
        <f>TITRES_STAT!B1579</f>
        <v>44608</v>
      </c>
      <c r="B1576" s="5">
        <f>TITRES_STAT!D1579</f>
        <v>1.7838000000000001</v>
      </c>
      <c r="C1576" s="2">
        <f t="shared" si="189"/>
        <v>0</v>
      </c>
      <c r="D1576" s="2">
        <f t="shared" si="190"/>
        <v>1.7838000000000001</v>
      </c>
      <c r="E1576" s="2">
        <f t="shared" si="192"/>
        <v>1.7845799999999996</v>
      </c>
      <c r="F1576" s="2">
        <f t="shared" si="193"/>
        <v>1.7759699999999998</v>
      </c>
      <c r="G1576" s="2">
        <f t="shared" si="187"/>
        <v>1.7384179999999996</v>
      </c>
      <c r="H1576" s="2">
        <f t="shared" si="191"/>
        <v>1.5507904999999993</v>
      </c>
      <c r="I1576" s="2">
        <f t="array" ref="I1576">SUMPRODUCT(B1560:B1579, (ROW(B1560:B1579)-ROW(B1560)+1)) / (20*21/2)</f>
        <v>1.7828661904761904</v>
      </c>
      <c r="J1576" s="2">
        <f t="shared" si="194"/>
        <v>1.7738543653818712</v>
      </c>
      <c r="K1576" s="2">
        <f t="shared" si="188"/>
        <v>1.7262747613449054</v>
      </c>
    </row>
    <row r="1577" spans="1:11" ht="13.5" x14ac:dyDescent="0.25">
      <c r="A1577" s="3">
        <f>TITRES_STAT!B1580</f>
        <v>44609</v>
      </c>
      <c r="B1577" s="5">
        <f>TITRES_STAT!D1580</f>
        <v>1.7838000000000001</v>
      </c>
      <c r="C1577" s="2">
        <f t="shared" si="189"/>
        <v>0</v>
      </c>
      <c r="D1577" s="2">
        <f t="shared" si="190"/>
        <v>1.7838000000000001</v>
      </c>
      <c r="E1577" s="2">
        <f t="shared" si="192"/>
        <v>1.7837999999999998</v>
      </c>
      <c r="F1577" s="2">
        <f t="shared" si="193"/>
        <v>1.7775349999999996</v>
      </c>
      <c r="G1577" s="2">
        <f t="shared" si="187"/>
        <v>1.7438939999999996</v>
      </c>
      <c r="H1577" s="2">
        <f t="shared" si="191"/>
        <v>1.5517764999999994</v>
      </c>
      <c r="I1577" s="2">
        <f t="array" ref="I1577">SUMPRODUCT(B1561:B1580, (ROW(B1561:B1580)-ROW(B1561)+1)) / (20*21/2)</f>
        <v>1.7831647619047617</v>
      </c>
      <c r="J1577" s="2">
        <f t="shared" si="194"/>
        <v>1.7748015686788359</v>
      </c>
      <c r="K1577" s="2">
        <f t="shared" si="188"/>
        <v>1.72853065305687</v>
      </c>
    </row>
    <row r="1578" spans="1:11" ht="13.5" x14ac:dyDescent="0.25">
      <c r="A1578" s="3">
        <f>TITRES_STAT!B1581</f>
        <v>44610</v>
      </c>
      <c r="B1578" s="5">
        <f>TITRES_STAT!D1581</f>
        <v>1.7838000000000001</v>
      </c>
      <c r="C1578" s="2">
        <f t="shared" si="189"/>
        <v>0</v>
      </c>
      <c r="D1578" s="2">
        <f t="shared" si="190"/>
        <v>1.7838000000000001</v>
      </c>
      <c r="E1578" s="2">
        <f t="shared" si="192"/>
        <v>1.7837999999999998</v>
      </c>
      <c r="F1578" s="2">
        <f t="shared" si="193"/>
        <v>1.7790999999999997</v>
      </c>
      <c r="G1578" s="2">
        <f t="shared" si="187"/>
        <v>1.7493699999999996</v>
      </c>
      <c r="H1578" s="2">
        <f t="shared" si="191"/>
        <v>1.5527624999999994</v>
      </c>
      <c r="I1578" s="2">
        <f t="array" ref="I1578">SUMPRODUCT(B1562:B1581, (ROW(B1562:B1581)-ROW(B1562)+1)) / (20*21/2)</f>
        <v>1.7833142857142856</v>
      </c>
      <c r="J1578" s="2">
        <f t="shared" si="194"/>
        <v>1.7756585621379943</v>
      </c>
      <c r="K1578" s="2">
        <f t="shared" si="188"/>
        <v>1.7306980784271888</v>
      </c>
    </row>
    <row r="1579" spans="1:11" ht="13.5" x14ac:dyDescent="0.25">
      <c r="A1579" s="3">
        <f>TITRES_STAT!B1582</f>
        <v>44613</v>
      </c>
      <c r="B1579" s="5">
        <f>TITRES_STAT!D1582</f>
        <v>1.7838000000000001</v>
      </c>
      <c r="C1579" s="2">
        <f t="shared" si="189"/>
        <v>0</v>
      </c>
      <c r="D1579" s="2">
        <f t="shared" si="190"/>
        <v>1.7838000000000001</v>
      </c>
      <c r="E1579" s="2">
        <f t="shared" si="192"/>
        <v>1.7837999999999998</v>
      </c>
      <c r="F1579" s="2">
        <f t="shared" si="193"/>
        <v>1.7806649999999997</v>
      </c>
      <c r="G1579" s="2">
        <f t="shared" si="187"/>
        <v>1.7548459999999997</v>
      </c>
      <c r="H1579" s="2">
        <f t="shared" si="191"/>
        <v>1.5537484999999993</v>
      </c>
      <c r="I1579" s="2">
        <f t="array" ref="I1579">SUMPRODUCT(B1563:B1582, (ROW(B1563:B1582)-ROW(B1563)+1)) / (20*21/2)</f>
        <v>1.7835009523809522</v>
      </c>
      <c r="J1579" s="2">
        <f t="shared" si="194"/>
        <v>1.7764339371724709</v>
      </c>
      <c r="K1579" s="2">
        <f t="shared" si="188"/>
        <v>1.7327805067241617</v>
      </c>
    </row>
    <row r="1580" spans="1:11" ht="13.5" x14ac:dyDescent="0.25">
      <c r="A1580" s="3">
        <f>TITRES_STAT!B1583</f>
        <v>44614</v>
      </c>
      <c r="B1580" s="5">
        <f>TITRES_STAT!D1583</f>
        <v>1.7838000000000001</v>
      </c>
      <c r="C1580" s="2">
        <f t="shared" si="189"/>
        <v>0</v>
      </c>
      <c r="D1580" s="2">
        <f t="shared" si="190"/>
        <v>1.7838000000000001</v>
      </c>
      <c r="E1580" s="2">
        <f t="shared" si="192"/>
        <v>1.7837999999999998</v>
      </c>
      <c r="F1580" s="2">
        <f t="shared" si="193"/>
        <v>1.7822299999999998</v>
      </c>
      <c r="G1580" s="2">
        <f t="shared" si="187"/>
        <v>1.7603219999999995</v>
      </c>
      <c r="H1580" s="2">
        <f t="shared" si="191"/>
        <v>1.5547344999999992</v>
      </c>
      <c r="I1580" s="2">
        <f t="array" ref="I1580">SUMPRODUCT(B1564:B1583, (ROW(B1564:B1583)-ROW(B1564)+1)) / (20*21/2)</f>
        <v>1.7837247619047618</v>
      </c>
      <c r="J1580" s="2">
        <f t="shared" si="194"/>
        <v>1.7771354669655688</v>
      </c>
      <c r="K1580" s="2">
        <f t="shared" si="188"/>
        <v>1.7347812711663515</v>
      </c>
    </row>
    <row r="1581" spans="1:11" ht="13.5" x14ac:dyDescent="0.25">
      <c r="A1581" s="3">
        <f>TITRES_STAT!B1584</f>
        <v>44615</v>
      </c>
      <c r="B1581" s="5">
        <f>TITRES_STAT!D1584</f>
        <v>1.7838000000000001</v>
      </c>
      <c r="C1581" s="2">
        <f t="shared" si="189"/>
        <v>0</v>
      </c>
      <c r="D1581" s="2">
        <f t="shared" si="190"/>
        <v>1.7838000000000001</v>
      </c>
      <c r="E1581" s="2">
        <f t="shared" si="192"/>
        <v>1.7837999999999998</v>
      </c>
      <c r="F1581" s="2">
        <f t="shared" si="193"/>
        <v>1.7818399999999996</v>
      </c>
      <c r="G1581" s="2">
        <f t="shared" si="187"/>
        <v>1.7657979999999998</v>
      </c>
      <c r="H1581" s="2">
        <f t="shared" si="191"/>
        <v>1.555941999999999</v>
      </c>
      <c r="I1581" s="2">
        <f t="array" ref="I1581">SUMPRODUCT(B1565:B1584, (ROW(B1565:B1584)-ROW(B1565)+1)) / (20*21/2)</f>
        <v>1.7839485714285712</v>
      </c>
      <c r="J1581" s="2">
        <f t="shared" si="194"/>
        <v>1.7777701843974194</v>
      </c>
      <c r="K1581" s="2">
        <f t="shared" si="188"/>
        <v>1.7367035742578671</v>
      </c>
    </row>
    <row r="1582" spans="1:11" ht="13.5" x14ac:dyDescent="0.25">
      <c r="A1582" s="3">
        <f>TITRES_STAT!B1585</f>
        <v>44616</v>
      </c>
      <c r="B1582" s="5">
        <f>TITRES_STAT!D1585</f>
        <v>1.7838000000000001</v>
      </c>
      <c r="C1582" s="2">
        <f t="shared" si="189"/>
        <v>0</v>
      </c>
      <c r="D1582" s="2">
        <f t="shared" si="190"/>
        <v>1.7838000000000001</v>
      </c>
      <c r="E1582" s="2">
        <f t="shared" si="192"/>
        <v>1.7837999999999998</v>
      </c>
      <c r="F1582" s="2">
        <f t="shared" si="193"/>
        <v>1.7814499999999995</v>
      </c>
      <c r="G1582" s="2">
        <f t="shared" si="187"/>
        <v>1.770022</v>
      </c>
      <c r="H1582" s="2">
        <f t="shared" si="191"/>
        <v>1.5571494999999991</v>
      </c>
      <c r="I1582" s="2">
        <f t="array" ref="I1582">SUMPRODUCT(B1566:B1585, (ROW(B1566:B1585)-ROW(B1566)+1)) / (20*21/2)</f>
        <v>1.7838742857142855</v>
      </c>
      <c r="J1582" s="2">
        <f t="shared" si="194"/>
        <v>1.778344452550046</v>
      </c>
      <c r="K1582" s="2">
        <f t="shared" si="188"/>
        <v>1.7385504929144213</v>
      </c>
    </row>
    <row r="1583" spans="1:11" ht="13.5" x14ac:dyDescent="0.25">
      <c r="A1583" s="3">
        <f>TITRES_STAT!B1586</f>
        <v>44617</v>
      </c>
      <c r="B1583" s="5">
        <f>TITRES_STAT!D1586</f>
        <v>1.7838000000000001</v>
      </c>
      <c r="C1583" s="2">
        <f t="shared" si="189"/>
        <v>0</v>
      </c>
      <c r="D1583" s="2">
        <f t="shared" si="190"/>
        <v>1.7838000000000001</v>
      </c>
      <c r="E1583" s="2">
        <f t="shared" si="192"/>
        <v>1.7837999999999998</v>
      </c>
      <c r="F1583" s="2">
        <f t="shared" si="193"/>
        <v>1.7814499999999995</v>
      </c>
      <c r="G1583" s="2">
        <f t="shared" si="187"/>
        <v>1.774246</v>
      </c>
      <c r="H1583" s="2">
        <f t="shared" si="191"/>
        <v>1.5583569999999989</v>
      </c>
      <c r="I1583" s="2">
        <f t="array" ref="I1583">SUMPRODUCT(B1567:B1586, (ROW(B1567:B1586)-ROW(B1567)+1)) / (20*21/2)</f>
        <v>1.7838371428571429</v>
      </c>
      <c r="J1583" s="2">
        <f t="shared" si="194"/>
        <v>1.7788640284976607</v>
      </c>
      <c r="K1583" s="2">
        <f t="shared" si="188"/>
        <v>1.7403249833883656</v>
      </c>
    </row>
    <row r="1584" spans="1:11" ht="13.5" x14ac:dyDescent="0.25">
      <c r="A1584" s="3">
        <f>TITRES_STAT!B1587</f>
        <v>44620</v>
      </c>
      <c r="B1584" s="5">
        <f>TITRES_STAT!D1587</f>
        <v>1.7838000000000001</v>
      </c>
      <c r="C1584" s="2">
        <f t="shared" si="189"/>
        <v>0</v>
      </c>
      <c r="D1584" s="2">
        <f t="shared" si="190"/>
        <v>1.7838000000000001</v>
      </c>
      <c r="E1584" s="2">
        <f t="shared" si="192"/>
        <v>1.7837999999999998</v>
      </c>
      <c r="F1584" s="2">
        <f t="shared" si="193"/>
        <v>1.7845799999999996</v>
      </c>
      <c r="G1584" s="2">
        <f t="shared" si="187"/>
        <v>1.7770619999999999</v>
      </c>
      <c r="H1584" s="2">
        <f t="shared" si="191"/>
        <v>1.5595644999999987</v>
      </c>
      <c r="I1584" s="2">
        <f t="array" ref="I1584">SUMPRODUCT(B1568:B1587, (ROW(B1568:B1587)-ROW(B1568)+1)) / (20*21/2)</f>
        <v>1.7838000000000001</v>
      </c>
      <c r="J1584" s="2">
        <f t="shared" si="194"/>
        <v>1.7793341210216929</v>
      </c>
      <c r="K1584" s="2">
        <f t="shared" si="188"/>
        <v>1.7420298860005865</v>
      </c>
    </row>
    <row r="1585" spans="1:11" ht="13.5" x14ac:dyDescent="0.25">
      <c r="A1585" s="3">
        <f>TITRES_STAT!B1588</f>
        <v>44621</v>
      </c>
      <c r="B1585" s="5">
        <f>TITRES_STAT!D1588</f>
        <v>1.7838000000000001</v>
      </c>
      <c r="C1585" s="2">
        <f t="shared" si="189"/>
        <v>0</v>
      </c>
      <c r="D1585" s="2">
        <f t="shared" si="190"/>
        <v>1.7838000000000001</v>
      </c>
      <c r="E1585" s="2">
        <f t="shared" si="192"/>
        <v>1.7837999999999998</v>
      </c>
      <c r="F1585" s="2">
        <f t="shared" si="193"/>
        <v>1.7841899999999995</v>
      </c>
      <c r="G1585" s="2">
        <f t="shared" si="187"/>
        <v>1.7784699999999998</v>
      </c>
      <c r="H1585" s="2">
        <f t="shared" si="191"/>
        <v>1.5607719999999987</v>
      </c>
      <c r="I1585" s="2">
        <f t="array" ref="I1585">SUMPRODUCT(B1569:B1588, (ROW(B1569:B1588)-ROW(B1569)+1)) / (20*21/2)</f>
        <v>1.7838000000000001</v>
      </c>
      <c r="J1585" s="2">
        <f t="shared" si="194"/>
        <v>1.7797594428291506</v>
      </c>
      <c r="K1585" s="2">
        <f t="shared" si="188"/>
        <v>1.743667929686838</v>
      </c>
    </row>
    <row r="1586" spans="1:11" ht="13.5" x14ac:dyDescent="0.25">
      <c r="A1586" s="3">
        <f>TITRES_STAT!B1589</f>
        <v>44622</v>
      </c>
      <c r="B1586" s="5">
        <f>TITRES_STAT!D1589</f>
        <v>1.7838000000000001</v>
      </c>
      <c r="C1586" s="2">
        <f t="shared" si="189"/>
        <v>0</v>
      </c>
      <c r="D1586" s="2">
        <f t="shared" si="190"/>
        <v>1.7838000000000001</v>
      </c>
      <c r="E1586" s="2">
        <f t="shared" si="192"/>
        <v>1.7837999999999998</v>
      </c>
      <c r="F1586" s="2">
        <f t="shared" si="193"/>
        <v>1.7841899999999995</v>
      </c>
      <c r="G1586" s="2">
        <f t="shared" ref="G1586:G1649" si="195">AVERAGE(B1537:B1586)</f>
        <v>1.7784699999999998</v>
      </c>
      <c r="H1586" s="2">
        <f t="shared" si="191"/>
        <v>1.5619794999999983</v>
      </c>
      <c r="I1586" s="2">
        <f t="array" ref="I1586">SUMPRODUCT(B1570:B1589, (ROW(B1570:B1589)-ROW(B1570)+1)) / (20*21/2)</f>
        <v>1.7838000000000001</v>
      </c>
      <c r="J1586" s="2">
        <f t="shared" si="194"/>
        <v>1.7801442577978028</v>
      </c>
      <c r="K1586" s="2">
        <f t="shared" si="188"/>
        <v>1.7452417363657855</v>
      </c>
    </row>
    <row r="1587" spans="1:11" ht="13.5" x14ac:dyDescent="0.25">
      <c r="A1587" s="3">
        <f>TITRES_STAT!B1590</f>
        <v>44623</v>
      </c>
      <c r="B1587" s="5">
        <f>TITRES_STAT!D1590</f>
        <v>1.7838000000000001</v>
      </c>
      <c r="C1587" s="2">
        <f t="shared" si="189"/>
        <v>0</v>
      </c>
      <c r="D1587" s="2">
        <f t="shared" si="190"/>
        <v>1.7838000000000001</v>
      </c>
      <c r="E1587" s="2">
        <f t="shared" si="192"/>
        <v>1.7837999999999998</v>
      </c>
      <c r="F1587" s="2">
        <f t="shared" si="193"/>
        <v>1.7837999999999998</v>
      </c>
      <c r="G1587" s="2">
        <f t="shared" si="195"/>
        <v>1.77847</v>
      </c>
      <c r="H1587" s="2">
        <f t="shared" si="191"/>
        <v>1.5631869999999981</v>
      </c>
      <c r="I1587" s="2">
        <f t="array" ref="I1587">SUMPRODUCT(B1571:B1590, (ROW(B1571:B1590)-ROW(B1571)+1)) / (20*21/2)</f>
        <v>1.7838000000000001</v>
      </c>
      <c r="J1587" s="2">
        <f t="shared" si="194"/>
        <v>1.7804924237218216</v>
      </c>
      <c r="K1587" s="2">
        <f t="shared" ref="K1587:K1650" si="196">$K$4*B1587+(1-$K$4)*K1586</f>
        <v>1.7467538251357546</v>
      </c>
    </row>
    <row r="1588" spans="1:11" ht="13.5" x14ac:dyDescent="0.25">
      <c r="A1588" s="3">
        <f>TITRES_STAT!B1591</f>
        <v>44624</v>
      </c>
      <c r="B1588" s="5">
        <f>TITRES_STAT!D1591</f>
        <v>1.7838000000000001</v>
      </c>
      <c r="C1588" s="2">
        <f t="shared" si="189"/>
        <v>0</v>
      </c>
      <c r="D1588" s="2">
        <f t="shared" si="190"/>
        <v>1.7838000000000001</v>
      </c>
      <c r="E1588" s="2">
        <f t="shared" si="192"/>
        <v>1.7837999999999998</v>
      </c>
      <c r="F1588" s="2">
        <f t="shared" si="193"/>
        <v>1.7837999999999998</v>
      </c>
      <c r="G1588" s="2">
        <f t="shared" si="195"/>
        <v>1.7769060000000001</v>
      </c>
      <c r="H1588" s="2">
        <f t="shared" si="191"/>
        <v>1.5643944999999979</v>
      </c>
      <c r="I1588" s="2">
        <f t="array" ref="I1588">SUMPRODUCT(B1572:B1591, (ROW(B1572:B1591)-ROW(B1572)+1)) / (20*21/2)</f>
        <v>1.7823142857142857</v>
      </c>
      <c r="J1588" s="2">
        <f t="shared" si="194"/>
        <v>1.7808074309864099</v>
      </c>
      <c r="K1588" s="2">
        <f t="shared" si="196"/>
        <v>1.7482066163069014</v>
      </c>
    </row>
    <row r="1589" spans="1:11" ht="13.5" x14ac:dyDescent="0.25">
      <c r="A1589" s="3">
        <f>TITRES_STAT!B1592</f>
        <v>44627</v>
      </c>
      <c r="B1589" s="5">
        <f>TITRES_STAT!D1592</f>
        <v>1.7838000000000001</v>
      </c>
      <c r="C1589" s="2">
        <f t="shared" si="189"/>
        <v>0</v>
      </c>
      <c r="D1589" s="2">
        <f t="shared" si="190"/>
        <v>1.7838000000000001</v>
      </c>
      <c r="E1589" s="2">
        <f t="shared" si="192"/>
        <v>1.7837999999999998</v>
      </c>
      <c r="F1589" s="2">
        <f t="shared" si="193"/>
        <v>1.7837999999999998</v>
      </c>
      <c r="G1589" s="2">
        <f t="shared" si="195"/>
        <v>1.7753420000000002</v>
      </c>
      <c r="H1589" s="2">
        <f t="shared" si="191"/>
        <v>1.5656019999999977</v>
      </c>
      <c r="I1589" s="2">
        <f t="array" ref="I1589">SUMPRODUCT(B1573:B1592, (ROW(B1573:B1592)-ROW(B1573)+1)) / (20*21/2)</f>
        <v>1.7809028571428571</v>
      </c>
      <c r="J1589" s="2">
        <f t="shared" si="194"/>
        <v>1.7810924375591326</v>
      </c>
      <c r="K1589" s="2">
        <f t="shared" si="196"/>
        <v>1.7496024352752582</v>
      </c>
    </row>
    <row r="1590" spans="1:11" ht="13.5" x14ac:dyDescent="0.25">
      <c r="A1590" s="3">
        <f>TITRES_STAT!B1593</f>
        <v>44628</v>
      </c>
      <c r="B1590" s="5">
        <f>TITRES_STAT!D1593</f>
        <v>1.7838000000000001</v>
      </c>
      <c r="C1590" s="2">
        <f t="shared" si="189"/>
        <v>0</v>
      </c>
      <c r="D1590" s="2">
        <f t="shared" si="190"/>
        <v>1.7838000000000001</v>
      </c>
      <c r="E1590" s="2">
        <f t="shared" si="192"/>
        <v>1.7837999999999998</v>
      </c>
      <c r="F1590" s="2">
        <f t="shared" si="193"/>
        <v>1.7837999999999998</v>
      </c>
      <c r="G1590" s="2">
        <f t="shared" si="195"/>
        <v>1.7737780000000001</v>
      </c>
      <c r="H1590" s="2">
        <f t="shared" si="191"/>
        <v>1.5668094999999977</v>
      </c>
      <c r="I1590" s="2">
        <f t="array" ref="I1590">SUMPRODUCT(B1574:B1593, (ROW(B1574:B1593)-ROW(B1574)+1)) / (20*21/2)</f>
        <v>1.7795657142857142</v>
      </c>
      <c r="J1590" s="2">
        <f t="shared" si="194"/>
        <v>1.781350300648739</v>
      </c>
      <c r="K1590" s="2">
        <f t="shared" si="196"/>
        <v>1.7509435162448559</v>
      </c>
    </row>
    <row r="1591" spans="1:11" ht="13.5" x14ac:dyDescent="0.25">
      <c r="A1591" s="3">
        <f>TITRES_STAT!B1594</f>
        <v>44629</v>
      </c>
      <c r="B1591" s="5">
        <f>TITRES_STAT!D1594</f>
        <v>1.7682</v>
      </c>
      <c r="C1591" s="2">
        <f t="shared" si="189"/>
        <v>-1.5600000000000058E-2</v>
      </c>
      <c r="D1591" s="2">
        <f t="shared" si="190"/>
        <v>1.7806799999999998</v>
      </c>
      <c r="E1591" s="2">
        <f t="shared" si="192"/>
        <v>1.7822399999999998</v>
      </c>
      <c r="F1591" s="2">
        <f t="shared" si="193"/>
        <v>1.7830199999999998</v>
      </c>
      <c r="G1591" s="2">
        <f t="shared" si="195"/>
        <v>1.7719020000000001</v>
      </c>
      <c r="H1591" s="2">
        <f t="shared" si="191"/>
        <v>1.5679389999999975</v>
      </c>
      <c r="I1591" s="2">
        <f t="array" ref="I1591">SUMPRODUCT(B1575:B1594, (ROW(B1575:B1594)-ROW(B1575)+1)) / (20*21/2)</f>
        <v>1.7783028571428572</v>
      </c>
      <c r="J1591" s="2">
        <f t="shared" si="194"/>
        <v>1.7800978910631446</v>
      </c>
      <c r="K1591" s="2">
        <f t="shared" si="196"/>
        <v>1.7516202410979989</v>
      </c>
    </row>
    <row r="1592" spans="1:11" ht="13.5" x14ac:dyDescent="0.25">
      <c r="A1592" s="3">
        <f>TITRES_STAT!B1595</f>
        <v>44630</v>
      </c>
      <c r="B1592" s="5">
        <f>TITRES_STAT!D1595</f>
        <v>1.7682</v>
      </c>
      <c r="C1592" s="2">
        <f t="shared" si="189"/>
        <v>0</v>
      </c>
      <c r="D1592" s="2">
        <f t="shared" si="190"/>
        <v>1.77756</v>
      </c>
      <c r="E1592" s="2">
        <f t="shared" si="192"/>
        <v>1.7806799999999998</v>
      </c>
      <c r="F1592" s="2">
        <f t="shared" si="193"/>
        <v>1.7822399999999998</v>
      </c>
      <c r="G1592" s="2">
        <f t="shared" si="195"/>
        <v>1.7700260000000001</v>
      </c>
      <c r="H1592" s="2">
        <f t="shared" si="191"/>
        <v>1.5692899999999972</v>
      </c>
      <c r="I1592" s="2">
        <f t="array" ref="I1592">SUMPRODUCT(B1576:B1595, (ROW(B1576:B1595)-ROW(B1576)+1)) / (20*21/2)</f>
        <v>1.7771142857142859</v>
      </c>
      <c r="J1592" s="2">
        <f t="shared" si="194"/>
        <v>1.7789647585809405</v>
      </c>
      <c r="K1592" s="2">
        <f t="shared" si="196"/>
        <v>1.7522704277216068</v>
      </c>
    </row>
    <row r="1593" spans="1:11" ht="13.5" x14ac:dyDescent="0.25">
      <c r="A1593" s="3">
        <f>TITRES_STAT!B1596</f>
        <v>44631</v>
      </c>
      <c r="B1593" s="5">
        <f>TITRES_STAT!D1596</f>
        <v>1.7682</v>
      </c>
      <c r="C1593" s="2">
        <f t="shared" si="189"/>
        <v>0</v>
      </c>
      <c r="D1593" s="2">
        <f t="shared" si="190"/>
        <v>1.7744399999999998</v>
      </c>
      <c r="E1593" s="2">
        <f t="shared" si="192"/>
        <v>1.77912</v>
      </c>
      <c r="F1593" s="2">
        <f t="shared" si="193"/>
        <v>1.7814599999999996</v>
      </c>
      <c r="G1593" s="2">
        <f t="shared" si="195"/>
        <v>1.7681499999999997</v>
      </c>
      <c r="H1593" s="2">
        <f t="shared" si="191"/>
        <v>1.5708624999999969</v>
      </c>
      <c r="I1593" s="2">
        <f t="array" ref="I1593">SUMPRODUCT(B1577:B1596, (ROW(B1577:B1596)-ROW(B1577)+1)) / (20*21/2)</f>
        <v>1.7759999999999998</v>
      </c>
      <c r="J1593" s="2">
        <f t="shared" si="194"/>
        <v>1.7779395434779937</v>
      </c>
      <c r="K1593" s="2">
        <f t="shared" si="196"/>
        <v>1.7528951168305635</v>
      </c>
    </row>
    <row r="1594" spans="1:11" ht="13.5" x14ac:dyDescent="0.25">
      <c r="A1594" s="3">
        <f>TITRES_STAT!B1597</f>
        <v>44634</v>
      </c>
      <c r="B1594" s="5">
        <f>TITRES_STAT!D1597</f>
        <v>1.7682</v>
      </c>
      <c r="C1594" s="2">
        <f t="shared" si="189"/>
        <v>0</v>
      </c>
      <c r="D1594" s="2">
        <f t="shared" si="190"/>
        <v>1.77132</v>
      </c>
      <c r="E1594" s="2">
        <f t="shared" si="192"/>
        <v>1.77756</v>
      </c>
      <c r="F1594" s="2">
        <f t="shared" si="193"/>
        <v>1.7806799999999996</v>
      </c>
      <c r="G1594" s="2">
        <f t="shared" si="195"/>
        <v>1.7678379999999996</v>
      </c>
      <c r="H1594" s="2">
        <f t="shared" si="191"/>
        <v>1.5721394999999965</v>
      </c>
      <c r="I1594" s="2">
        <f t="array" ref="I1594">SUMPRODUCT(B1578:B1597, (ROW(B1578:B1597)-ROW(B1578)+1)) / (20*21/2)</f>
        <v>1.7749600000000001</v>
      </c>
      <c r="J1594" s="2">
        <f t="shared" si="194"/>
        <v>1.7770119679086611</v>
      </c>
      <c r="K1594" s="2">
        <f t="shared" si="196"/>
        <v>1.7534953083274043</v>
      </c>
    </row>
    <row r="1595" spans="1:11" ht="13.5" x14ac:dyDescent="0.25">
      <c r="A1595" s="3">
        <f>TITRES_STAT!B1598</f>
        <v>44635</v>
      </c>
      <c r="B1595" s="5">
        <f>TITRES_STAT!D1598</f>
        <v>1.7682</v>
      </c>
      <c r="C1595" s="2">
        <f t="shared" si="189"/>
        <v>0</v>
      </c>
      <c r="D1595" s="2">
        <f t="shared" si="190"/>
        <v>1.7681999999999998</v>
      </c>
      <c r="E1595" s="2">
        <f t="shared" si="192"/>
        <v>1.7760000000000002</v>
      </c>
      <c r="F1595" s="2">
        <f t="shared" si="193"/>
        <v>1.7798999999999996</v>
      </c>
      <c r="G1595" s="2">
        <f t="shared" si="195"/>
        <v>1.7675259999999993</v>
      </c>
      <c r="H1595" s="2">
        <f t="shared" si="191"/>
        <v>1.5736379999999963</v>
      </c>
      <c r="I1595" s="2">
        <f t="array" ref="I1595">SUMPRODUCT(B1579:B1598, (ROW(B1579:B1598)-ROW(B1579)+1)) / (20*21/2)</f>
        <v>1.7739942857142856</v>
      </c>
      <c r="J1595" s="2">
        <f t="shared" si="194"/>
        <v>1.7761727328697412</v>
      </c>
      <c r="K1595" s="2">
        <f t="shared" si="196"/>
        <v>1.7540719629028003</v>
      </c>
    </row>
    <row r="1596" spans="1:11" ht="13.5" x14ac:dyDescent="0.25">
      <c r="A1596" s="3">
        <f>TITRES_STAT!B1599</f>
        <v>44636</v>
      </c>
      <c r="B1596" s="5">
        <f>TITRES_STAT!D1599</f>
        <v>1.7682</v>
      </c>
      <c r="C1596" s="2">
        <f t="shared" si="189"/>
        <v>0</v>
      </c>
      <c r="D1596" s="2">
        <f t="shared" si="190"/>
        <v>1.7681999999999998</v>
      </c>
      <c r="E1596" s="2">
        <f t="shared" si="192"/>
        <v>1.7744399999999998</v>
      </c>
      <c r="F1596" s="2">
        <f t="shared" si="193"/>
        <v>1.7791199999999996</v>
      </c>
      <c r="G1596" s="2">
        <f t="shared" si="195"/>
        <v>1.767213999999999</v>
      </c>
      <c r="H1596" s="2">
        <f t="shared" si="191"/>
        <v>1.5751364999999959</v>
      </c>
      <c r="I1596" s="2">
        <f t="array" ref="I1596">SUMPRODUCT(B1580:B1599, (ROW(B1580:B1599)-ROW(B1580)+1)) / (20*21/2)</f>
        <v>1.7731028571428573</v>
      </c>
      <c r="J1596" s="2">
        <f t="shared" si="194"/>
        <v>1.7754134249773847</v>
      </c>
      <c r="K1596" s="2">
        <f t="shared" si="196"/>
        <v>1.7546260035732788</v>
      </c>
    </row>
    <row r="1597" spans="1:11" ht="13.5" x14ac:dyDescent="0.25">
      <c r="A1597" s="3">
        <f>TITRES_STAT!B1600</f>
        <v>44637</v>
      </c>
      <c r="B1597" s="5">
        <f>TITRES_STAT!D1600</f>
        <v>1.7682</v>
      </c>
      <c r="C1597" s="2">
        <f t="shared" si="189"/>
        <v>0</v>
      </c>
      <c r="D1597" s="2">
        <f t="shared" si="190"/>
        <v>1.7681999999999998</v>
      </c>
      <c r="E1597" s="2">
        <f t="shared" si="192"/>
        <v>1.77288</v>
      </c>
      <c r="F1597" s="2">
        <f t="shared" si="193"/>
        <v>1.7783399999999996</v>
      </c>
      <c r="G1597" s="2">
        <f t="shared" si="195"/>
        <v>1.7684659999999988</v>
      </c>
      <c r="H1597" s="2">
        <f t="shared" si="191"/>
        <v>1.5768194999999958</v>
      </c>
      <c r="I1597" s="2">
        <f t="array" ref="I1597">SUMPRODUCT(B1581:B1600, (ROW(B1581:B1600)-ROW(B1581)+1)) / (20*21/2)</f>
        <v>1.7722857142857142</v>
      </c>
      <c r="J1597" s="2">
        <f t="shared" si="194"/>
        <v>1.7747264321223959</v>
      </c>
      <c r="K1597" s="2">
        <f t="shared" si="196"/>
        <v>1.7551583171586405</v>
      </c>
    </row>
    <row r="1598" spans="1:11" ht="13.5" x14ac:dyDescent="0.25">
      <c r="A1598" s="3">
        <f>TITRES_STAT!B1601</f>
        <v>44638</v>
      </c>
      <c r="B1598" s="5">
        <f>TITRES_STAT!D1601</f>
        <v>1.7682</v>
      </c>
      <c r="C1598" s="2">
        <f t="shared" si="189"/>
        <v>0</v>
      </c>
      <c r="D1598" s="2">
        <f t="shared" si="190"/>
        <v>1.7681999999999998</v>
      </c>
      <c r="E1598" s="2">
        <f t="shared" si="192"/>
        <v>1.77132</v>
      </c>
      <c r="F1598" s="2">
        <f t="shared" si="193"/>
        <v>1.7775599999999998</v>
      </c>
      <c r="G1598" s="2">
        <f t="shared" si="195"/>
        <v>1.7698759999999987</v>
      </c>
      <c r="H1598" s="2">
        <f t="shared" si="191"/>
        <v>1.5785394999999958</v>
      </c>
      <c r="I1598" s="2">
        <f t="array" ref="I1598">SUMPRODUCT(B1582:B1601, (ROW(B1582:B1601)-ROW(B1582)+1)) / (20*21/2)</f>
        <v>1.7715428571428571</v>
      </c>
      <c r="J1598" s="2">
        <f t="shared" si="194"/>
        <v>1.7741048671583584</v>
      </c>
      <c r="K1598" s="2">
        <f t="shared" si="196"/>
        <v>1.7556697557014389</v>
      </c>
    </row>
    <row r="1599" spans="1:11" ht="13.5" x14ac:dyDescent="0.25">
      <c r="A1599" s="3">
        <f>TITRES_STAT!B1602</f>
        <v>44641</v>
      </c>
      <c r="B1599" s="5">
        <f>TITRES_STAT!D1602</f>
        <v>1.7682</v>
      </c>
      <c r="C1599" s="2">
        <f t="shared" si="189"/>
        <v>0</v>
      </c>
      <c r="D1599" s="2">
        <f t="shared" si="190"/>
        <v>1.7681999999999998</v>
      </c>
      <c r="E1599" s="2">
        <f t="shared" si="192"/>
        <v>1.7697600000000002</v>
      </c>
      <c r="F1599" s="2">
        <f t="shared" si="193"/>
        <v>1.7767799999999998</v>
      </c>
      <c r="G1599" s="2">
        <f t="shared" si="195"/>
        <v>1.7712859999999984</v>
      </c>
      <c r="H1599" s="2">
        <f t="shared" si="191"/>
        <v>1.5802594999999955</v>
      </c>
      <c r="I1599" s="2">
        <f t="array" ref="I1599">SUMPRODUCT(B1583:B1602, (ROW(B1583:B1602)-ROW(B1583)+1)) / (20*21/2)</f>
        <v>1.7708742857142856</v>
      </c>
      <c r="J1599" s="2">
        <f t="shared" si="194"/>
        <v>1.7735424988575623</v>
      </c>
      <c r="K1599" s="2">
        <f t="shared" si="196"/>
        <v>1.7561611378307942</v>
      </c>
    </row>
    <row r="1600" spans="1:11" ht="13.5" x14ac:dyDescent="0.25">
      <c r="A1600" s="3">
        <f>TITRES_STAT!B1603</f>
        <v>44642</v>
      </c>
      <c r="B1600" s="5">
        <f>TITRES_STAT!D1603</f>
        <v>1.7682</v>
      </c>
      <c r="C1600" s="2">
        <f t="shared" si="189"/>
        <v>0</v>
      </c>
      <c r="D1600" s="2">
        <f t="shared" si="190"/>
        <v>1.7681999999999998</v>
      </c>
      <c r="E1600" s="2">
        <f t="shared" si="192"/>
        <v>1.7681999999999998</v>
      </c>
      <c r="F1600" s="2">
        <f t="shared" si="193"/>
        <v>1.7759999999999998</v>
      </c>
      <c r="G1600" s="2">
        <f t="shared" si="195"/>
        <v>1.7726959999999983</v>
      </c>
      <c r="H1600" s="2">
        <f t="shared" si="191"/>
        <v>1.5819794999999954</v>
      </c>
      <c r="I1600" s="2">
        <f t="array" ref="I1600">SUMPRODUCT(B1584:B1603, (ROW(B1584:B1603)-ROW(B1584)+1)) / (20*21/2)</f>
        <v>1.7702799999999999</v>
      </c>
      <c r="J1600" s="2">
        <f t="shared" si="194"/>
        <v>1.7730336894425562</v>
      </c>
      <c r="K1600" s="2">
        <f t="shared" si="196"/>
        <v>1.756633250072724</v>
      </c>
    </row>
    <row r="1601" spans="1:11" ht="13.5" x14ac:dyDescent="0.25">
      <c r="A1601" s="3">
        <f>TITRES_STAT!B1604</f>
        <v>44643</v>
      </c>
      <c r="B1601" s="5">
        <f>TITRES_STAT!D1604</f>
        <v>1.7682</v>
      </c>
      <c r="C1601" s="2">
        <f t="shared" si="189"/>
        <v>0</v>
      </c>
      <c r="D1601" s="2">
        <f t="shared" si="190"/>
        <v>1.7681999999999998</v>
      </c>
      <c r="E1601" s="2">
        <f t="shared" si="192"/>
        <v>1.7681999999999998</v>
      </c>
      <c r="F1601" s="2">
        <f t="shared" si="193"/>
        <v>1.7752199999999998</v>
      </c>
      <c r="G1601" s="2">
        <f t="shared" si="195"/>
        <v>1.7741059999999982</v>
      </c>
      <c r="H1601" s="2">
        <f t="shared" si="191"/>
        <v>1.5834044999999952</v>
      </c>
      <c r="I1601" s="2">
        <f t="array" ref="I1601">SUMPRODUCT(B1585:B1604, (ROW(B1585:B1604)-ROW(B1585)+1)) / (20*21/2)</f>
        <v>1.7697599999999998</v>
      </c>
      <c r="J1601" s="2">
        <f t="shared" si="194"/>
        <v>1.7725733380670747</v>
      </c>
      <c r="K1601" s="2">
        <f t="shared" si="196"/>
        <v>1.7570868481090878</v>
      </c>
    </row>
    <row r="1602" spans="1:11" ht="13.5" x14ac:dyDescent="0.25">
      <c r="A1602" s="3">
        <f>TITRES_STAT!B1605</f>
        <v>44644</v>
      </c>
      <c r="B1602" s="5">
        <f>TITRES_STAT!D1605</f>
        <v>1.7682</v>
      </c>
      <c r="C1602" s="2">
        <f t="shared" si="189"/>
        <v>0</v>
      </c>
      <c r="D1602" s="2">
        <f t="shared" si="190"/>
        <v>1.7681999999999998</v>
      </c>
      <c r="E1602" s="2">
        <f t="shared" si="192"/>
        <v>1.7681999999999998</v>
      </c>
      <c r="F1602" s="2">
        <f t="shared" si="193"/>
        <v>1.7744399999999998</v>
      </c>
      <c r="G1602" s="2">
        <f t="shared" si="195"/>
        <v>1.7744199999999981</v>
      </c>
      <c r="H1602" s="2">
        <f t="shared" si="191"/>
        <v>1.584865999999995</v>
      </c>
      <c r="I1602" s="2">
        <f t="array" ref="I1602">SUMPRODUCT(B1586:B1605, (ROW(B1586:B1605)-ROW(B1586)+1)) / (20*21/2)</f>
        <v>1.7693142857142856</v>
      </c>
      <c r="J1602" s="2">
        <f t="shared" si="194"/>
        <v>1.7721568296797341</v>
      </c>
      <c r="K1602" s="2">
        <f t="shared" si="196"/>
        <v>1.7575226579871628</v>
      </c>
    </row>
    <row r="1603" spans="1:11" ht="13.5" x14ac:dyDescent="0.25">
      <c r="A1603" s="3">
        <f>TITRES_STAT!B1606</f>
        <v>44645</v>
      </c>
      <c r="B1603" s="5">
        <f>TITRES_STAT!D1606</f>
        <v>1.7682</v>
      </c>
      <c r="C1603" s="2">
        <f t="shared" si="189"/>
        <v>0</v>
      </c>
      <c r="D1603" s="2">
        <f t="shared" si="190"/>
        <v>1.7681999999999998</v>
      </c>
      <c r="E1603" s="2">
        <f t="shared" si="192"/>
        <v>1.7681999999999998</v>
      </c>
      <c r="F1603" s="2">
        <f t="shared" si="193"/>
        <v>1.77366</v>
      </c>
      <c r="G1603" s="2">
        <f t="shared" si="195"/>
        <v>1.774733999999998</v>
      </c>
      <c r="H1603" s="2">
        <f t="shared" si="191"/>
        <v>1.5863274999999948</v>
      </c>
      <c r="I1603" s="2">
        <f t="array" ref="I1603">SUMPRODUCT(B1587:B1606, (ROW(B1587:B1606)-ROW(B1587)+1)) / (20*21/2)</f>
        <v>1.7689428571428572</v>
      </c>
      <c r="J1603" s="2">
        <f t="shared" si="194"/>
        <v>1.7717799887578547</v>
      </c>
      <c r="K1603" s="2">
        <f t="shared" si="196"/>
        <v>1.757941377281784</v>
      </c>
    </row>
    <row r="1604" spans="1:11" ht="13.5" x14ac:dyDescent="0.25">
      <c r="A1604" s="3">
        <f>TITRES_STAT!B1607</f>
        <v>44648</v>
      </c>
      <c r="B1604" s="5">
        <f>TITRES_STAT!D1607</f>
        <v>1.7682</v>
      </c>
      <c r="C1604" s="2">
        <f t="shared" ref="C1604:C1667" si="197">B1604-B1603</f>
        <v>0</v>
      </c>
      <c r="D1604" s="2">
        <f t="shared" si="190"/>
        <v>1.7681999999999998</v>
      </c>
      <c r="E1604" s="2">
        <f t="shared" si="192"/>
        <v>1.7681999999999998</v>
      </c>
      <c r="F1604" s="2">
        <f t="shared" si="193"/>
        <v>1.77288</v>
      </c>
      <c r="G1604" s="2">
        <f t="shared" si="195"/>
        <v>1.775047999999998</v>
      </c>
      <c r="H1604" s="2">
        <f t="shared" si="191"/>
        <v>1.5877889999999948</v>
      </c>
      <c r="I1604" s="2">
        <f t="array" ref="I1604">SUMPRODUCT(B1588:B1607, (ROW(B1588:B1607)-ROW(B1588)+1)) / (20*21/2)</f>
        <v>1.7686457142857142</v>
      </c>
      <c r="J1604" s="2">
        <f t="shared" si="194"/>
        <v>1.7714390374475828</v>
      </c>
      <c r="K1604" s="2">
        <f t="shared" si="196"/>
        <v>1.7583436762119102</v>
      </c>
    </row>
    <row r="1605" spans="1:11" ht="13.5" x14ac:dyDescent="0.25">
      <c r="A1605" s="3">
        <f>TITRES_STAT!B1608</f>
        <v>44649</v>
      </c>
      <c r="B1605" s="5">
        <f>TITRES_STAT!D1608</f>
        <v>1.7682</v>
      </c>
      <c r="C1605" s="2">
        <f t="shared" si="197"/>
        <v>0</v>
      </c>
      <c r="D1605" s="2">
        <f t="shared" si="190"/>
        <v>1.7681999999999998</v>
      </c>
      <c r="E1605" s="2">
        <f t="shared" si="192"/>
        <v>1.7681999999999998</v>
      </c>
      <c r="F1605" s="2">
        <f t="shared" si="193"/>
        <v>1.7721</v>
      </c>
      <c r="G1605" s="2">
        <f t="shared" si="195"/>
        <v>1.7753619999999979</v>
      </c>
      <c r="H1605" s="2">
        <f t="shared" si="191"/>
        <v>1.5892504999999948</v>
      </c>
      <c r="I1605" s="2">
        <f t="array" ref="I1605">SUMPRODUCT(B1589:B1608, (ROW(B1589:B1608)-ROW(B1589)+1)) / (20*21/2)</f>
        <v>1.7684228571428571</v>
      </c>
      <c r="J1605" s="2">
        <f t="shared" si="194"/>
        <v>1.77113055769067</v>
      </c>
      <c r="K1605" s="2">
        <f t="shared" si="196"/>
        <v>1.7587301987134041</v>
      </c>
    </row>
    <row r="1606" spans="1:11" ht="13.5" x14ac:dyDescent="0.25">
      <c r="A1606" s="3">
        <f>TITRES_STAT!B1609</f>
        <v>44650</v>
      </c>
      <c r="B1606" s="5">
        <f>TITRES_STAT!D1609</f>
        <v>1.7682</v>
      </c>
      <c r="C1606" s="2">
        <f t="shared" si="197"/>
        <v>0</v>
      </c>
      <c r="D1606" s="2">
        <f t="shared" ref="D1606:D1669" si="198">AVERAGE(B1602:B1606)</f>
        <v>1.7681999999999998</v>
      </c>
      <c r="E1606" s="2">
        <f t="shared" si="192"/>
        <v>1.7681999999999998</v>
      </c>
      <c r="F1606" s="2">
        <f t="shared" si="193"/>
        <v>1.77132</v>
      </c>
      <c r="G1606" s="2">
        <f t="shared" si="195"/>
        <v>1.7756759999999978</v>
      </c>
      <c r="H1606" s="2">
        <f t="shared" si="191"/>
        <v>1.590711999999995</v>
      </c>
      <c r="I1606" s="2">
        <f t="array" ref="I1606">SUMPRODUCT(B1590:B1609, (ROW(B1590:B1609)-ROW(B1590)+1)) / (20*21/2)</f>
        <v>1.7682742857142857</v>
      </c>
      <c r="J1606" s="2">
        <f t="shared" si="194"/>
        <v>1.770851456958225</v>
      </c>
      <c r="K1606" s="2">
        <f t="shared" si="196"/>
        <v>1.7591015634697413</v>
      </c>
    </row>
    <row r="1607" spans="1:11" ht="13.5" x14ac:dyDescent="0.25">
      <c r="A1607" s="3">
        <f>TITRES_STAT!B1610</f>
        <v>44651</v>
      </c>
      <c r="B1607" s="5">
        <f>TITRES_STAT!D1610</f>
        <v>1.7682</v>
      </c>
      <c r="C1607" s="2">
        <f t="shared" si="197"/>
        <v>0</v>
      </c>
      <c r="D1607" s="2">
        <f t="shared" si="198"/>
        <v>1.7681999999999998</v>
      </c>
      <c r="E1607" s="2">
        <f t="shared" si="192"/>
        <v>1.7681999999999998</v>
      </c>
      <c r="F1607" s="2">
        <f t="shared" si="193"/>
        <v>1.77054</v>
      </c>
      <c r="G1607" s="2">
        <f t="shared" si="195"/>
        <v>1.7759899999999975</v>
      </c>
      <c r="H1607" s="2">
        <f t="shared" si="191"/>
        <v>1.5923579999999951</v>
      </c>
      <c r="I1607" s="2">
        <f t="array" ref="I1607">SUMPRODUCT(B1591:B1610, (ROW(B1591:B1610)-ROW(B1591)+1)) / (20*21/2)</f>
        <v>1.7682</v>
      </c>
      <c r="J1607" s="2">
        <f t="shared" si="194"/>
        <v>1.7705989372479181</v>
      </c>
      <c r="K1607" s="2">
        <f t="shared" si="196"/>
        <v>1.7594583649023006</v>
      </c>
    </row>
    <row r="1608" spans="1:11" ht="13.5" x14ac:dyDescent="0.25">
      <c r="A1608" s="3">
        <f>TITRES_STAT!B1611</f>
        <v>44652</v>
      </c>
      <c r="B1608" s="5">
        <f>TITRES_STAT!D1611</f>
        <v>1.7682</v>
      </c>
      <c r="C1608" s="2">
        <f t="shared" si="197"/>
        <v>0</v>
      </c>
      <c r="D1608" s="2">
        <f t="shared" si="198"/>
        <v>1.7681999999999998</v>
      </c>
      <c r="E1608" s="2">
        <f t="shared" si="192"/>
        <v>1.7681999999999998</v>
      </c>
      <c r="F1608" s="2">
        <f t="shared" si="193"/>
        <v>1.7697600000000002</v>
      </c>
      <c r="G1608" s="2">
        <f t="shared" si="195"/>
        <v>1.7763039999999979</v>
      </c>
      <c r="H1608" s="2">
        <f t="shared" si="191"/>
        <v>1.5938564999999949</v>
      </c>
      <c r="I1608" s="2">
        <f t="array" ref="I1608">SUMPRODUCT(B1592:B1611, (ROW(B1592:B1611)-ROW(B1592)+1)) / (20*21/2)</f>
        <v>1.7682</v>
      </c>
      <c r="J1608" s="2">
        <f t="shared" si="194"/>
        <v>1.7703704670338305</v>
      </c>
      <c r="K1608" s="2">
        <f t="shared" si="196"/>
        <v>1.7598011741218182</v>
      </c>
    </row>
    <row r="1609" spans="1:11" ht="13.5" x14ac:dyDescent="0.25">
      <c r="A1609" s="3">
        <f>TITRES_STAT!B1612</f>
        <v>44655</v>
      </c>
      <c r="B1609" s="5">
        <f>TITRES_STAT!D1612</f>
        <v>1.7682</v>
      </c>
      <c r="C1609" s="2">
        <f t="shared" si="197"/>
        <v>0</v>
      </c>
      <c r="D1609" s="2">
        <f t="shared" si="198"/>
        <v>1.7681999999999998</v>
      </c>
      <c r="E1609" s="2">
        <f t="shared" si="192"/>
        <v>1.7681999999999998</v>
      </c>
      <c r="F1609" s="2">
        <f t="shared" si="193"/>
        <v>1.7689800000000002</v>
      </c>
      <c r="G1609" s="2">
        <f t="shared" si="195"/>
        <v>1.7766179999999978</v>
      </c>
      <c r="H1609" s="2">
        <f t="shared" si="191"/>
        <v>1.595354999999995</v>
      </c>
      <c r="I1609" s="2">
        <f t="array" ref="I1609">SUMPRODUCT(B1593:B1612, (ROW(B1593:B1612)-ROW(B1593)+1)) / (20*21/2)</f>
        <v>1.7682</v>
      </c>
      <c r="J1609" s="2">
        <f t="shared" si="194"/>
        <v>1.7701637558877512</v>
      </c>
      <c r="K1609" s="2">
        <f t="shared" si="196"/>
        <v>1.7601305398425313</v>
      </c>
    </row>
    <row r="1610" spans="1:11" ht="13.5" x14ac:dyDescent="0.25">
      <c r="A1610" s="3">
        <f>TITRES_STAT!B1613</f>
        <v>44656</v>
      </c>
      <c r="B1610" s="5">
        <f>TITRES_STAT!D1613</f>
        <v>1.7682</v>
      </c>
      <c r="C1610" s="2">
        <f t="shared" si="197"/>
        <v>0</v>
      </c>
      <c r="D1610" s="2">
        <f t="shared" si="198"/>
        <v>1.7681999999999998</v>
      </c>
      <c r="E1610" s="2">
        <f t="shared" si="192"/>
        <v>1.7681999999999998</v>
      </c>
      <c r="F1610" s="2">
        <f t="shared" si="193"/>
        <v>1.7681999999999998</v>
      </c>
      <c r="G1610" s="2">
        <f t="shared" si="195"/>
        <v>1.776931999999998</v>
      </c>
      <c r="H1610" s="2">
        <f t="shared" ref="H1610:H1673" si="199">AVERAGE(B1411:B1610)</f>
        <v>1.5968164999999954</v>
      </c>
      <c r="I1610" s="2">
        <f t="array" ref="I1610">SUMPRODUCT(B1594:B1613, (ROW(B1594:B1613)-ROW(B1594)+1)) / (20*21/2)</f>
        <v>1.7682</v>
      </c>
      <c r="J1610" s="2">
        <f t="shared" si="194"/>
        <v>1.769976731517489</v>
      </c>
      <c r="K1610" s="2">
        <f t="shared" si="196"/>
        <v>1.7604469892604713</v>
      </c>
    </row>
    <row r="1611" spans="1:11" ht="13.5" x14ac:dyDescent="0.25">
      <c r="A1611" s="3">
        <f>TITRES_STAT!B1614</f>
        <v>44657</v>
      </c>
      <c r="B1611" s="5">
        <f>TITRES_STAT!D1614</f>
        <v>1.7682</v>
      </c>
      <c r="C1611" s="2">
        <f t="shared" si="197"/>
        <v>0</v>
      </c>
      <c r="D1611" s="2">
        <f t="shared" si="198"/>
        <v>1.7681999999999998</v>
      </c>
      <c r="E1611" s="2">
        <f t="shared" si="192"/>
        <v>1.7681999999999998</v>
      </c>
      <c r="F1611" s="2">
        <f t="shared" si="193"/>
        <v>1.7681999999999998</v>
      </c>
      <c r="G1611" s="2">
        <f t="shared" si="195"/>
        <v>1.7764639999999978</v>
      </c>
      <c r="H1611" s="2">
        <f t="shared" si="199"/>
        <v>1.5982779999999954</v>
      </c>
      <c r="I1611" s="2">
        <f t="array" ref="I1611">SUMPRODUCT(B1595:B1614, (ROW(B1595:B1614)-ROW(B1595)+1)) / (20*21/2)</f>
        <v>1.7682</v>
      </c>
      <c r="J1611" s="2">
        <f t="shared" si="194"/>
        <v>1.7698075189920139</v>
      </c>
      <c r="K1611" s="2">
        <f t="shared" si="196"/>
        <v>1.7607510288973156</v>
      </c>
    </row>
    <row r="1612" spans="1:11" ht="13.5" x14ac:dyDescent="0.25">
      <c r="A1612" s="3">
        <f>TITRES_STAT!B1615</f>
        <v>44658</v>
      </c>
      <c r="B1612" s="5">
        <f>TITRES_STAT!D1615</f>
        <v>1.7682</v>
      </c>
      <c r="C1612" s="2">
        <f t="shared" si="197"/>
        <v>0</v>
      </c>
      <c r="D1612" s="2">
        <f t="shared" si="198"/>
        <v>1.7681999999999998</v>
      </c>
      <c r="E1612" s="2">
        <f t="shared" ref="E1612:E1675" si="200">AVERAGE(B1603:B1612)</f>
        <v>1.7681999999999998</v>
      </c>
      <c r="F1612" s="2">
        <f t="shared" si="193"/>
        <v>1.7681999999999998</v>
      </c>
      <c r="G1612" s="2">
        <f t="shared" si="195"/>
        <v>1.7759959999999979</v>
      </c>
      <c r="H1612" s="2">
        <f t="shared" si="199"/>
        <v>1.5997394999999954</v>
      </c>
      <c r="I1612" s="2">
        <f t="array" ref="I1612">SUMPRODUCT(B1596:B1615, (ROW(B1596:B1615)-ROW(B1596)+1)) / (20*21/2)</f>
        <v>1.7682</v>
      </c>
      <c r="J1612" s="2">
        <f t="shared" si="194"/>
        <v>1.7696544219451553</v>
      </c>
      <c r="K1612" s="2">
        <f t="shared" si="196"/>
        <v>1.7610431454111464</v>
      </c>
    </row>
    <row r="1613" spans="1:11" ht="13.5" x14ac:dyDescent="0.25">
      <c r="A1613" s="3">
        <f>TITRES_STAT!B1616</f>
        <v>44659</v>
      </c>
      <c r="B1613" s="5">
        <f>TITRES_STAT!D1616</f>
        <v>1.7682</v>
      </c>
      <c r="C1613" s="2">
        <f t="shared" si="197"/>
        <v>0</v>
      </c>
      <c r="D1613" s="2">
        <f t="shared" si="198"/>
        <v>1.7681999999999998</v>
      </c>
      <c r="E1613" s="2">
        <f t="shared" si="200"/>
        <v>1.7681999999999998</v>
      </c>
      <c r="F1613" s="2">
        <f t="shared" si="193"/>
        <v>1.7681999999999998</v>
      </c>
      <c r="G1613" s="2">
        <f t="shared" si="195"/>
        <v>1.7756839999999976</v>
      </c>
      <c r="H1613" s="2">
        <f t="shared" si="199"/>
        <v>1.6014224999999955</v>
      </c>
      <c r="I1613" s="2">
        <f t="array" ref="I1613">SUMPRODUCT(B1597:B1616, (ROW(B1597:B1616)-ROW(B1597)+1)) / (20*21/2)</f>
        <v>1.7682</v>
      </c>
      <c r="J1613" s="2">
        <f t="shared" si="194"/>
        <v>1.7695159055694263</v>
      </c>
      <c r="K1613" s="2">
        <f t="shared" si="196"/>
        <v>1.7613238063754153</v>
      </c>
    </row>
    <row r="1614" spans="1:11" ht="13.5" x14ac:dyDescent="0.25">
      <c r="A1614" s="3">
        <f>TITRES_STAT!B1617</f>
        <v>44662</v>
      </c>
      <c r="B1614" s="5">
        <f>TITRES_STAT!D1617</f>
        <v>1.7682</v>
      </c>
      <c r="C1614" s="2">
        <f t="shared" si="197"/>
        <v>0</v>
      </c>
      <c r="D1614" s="2">
        <f t="shared" si="198"/>
        <v>1.7681999999999998</v>
      </c>
      <c r="E1614" s="2">
        <f t="shared" si="200"/>
        <v>1.7681999999999998</v>
      </c>
      <c r="F1614" s="2">
        <f t="shared" si="193"/>
        <v>1.7681999999999998</v>
      </c>
      <c r="G1614" s="2">
        <f t="shared" si="195"/>
        <v>1.776623999999998</v>
      </c>
      <c r="H1614" s="2">
        <f t="shared" si="199"/>
        <v>1.6031054999999959</v>
      </c>
      <c r="I1614" s="2">
        <f t="array" ref="I1614">SUMPRODUCT(B1598:B1617, (ROW(B1598:B1617)-ROW(B1598)+1)) / (20*21/2)</f>
        <v>1.7682</v>
      </c>
      <c r="J1614" s="2">
        <f t="shared" si="194"/>
        <v>1.769390581229481</v>
      </c>
      <c r="K1614" s="2">
        <f t="shared" si="196"/>
        <v>1.7615934610273598</v>
      </c>
    </row>
    <row r="1615" spans="1:11" ht="13.5" x14ac:dyDescent="0.25">
      <c r="A1615" s="3">
        <f>TITRES_STAT!B1618</f>
        <v>44663</v>
      </c>
      <c r="B1615" s="5">
        <f>TITRES_STAT!D1618</f>
        <v>1.7682</v>
      </c>
      <c r="C1615" s="2">
        <f t="shared" si="197"/>
        <v>0</v>
      </c>
      <c r="D1615" s="2">
        <f t="shared" si="198"/>
        <v>1.7681999999999998</v>
      </c>
      <c r="E1615" s="2">
        <f t="shared" si="200"/>
        <v>1.7681999999999998</v>
      </c>
      <c r="F1615" s="2">
        <f t="shared" si="193"/>
        <v>1.7681999999999998</v>
      </c>
      <c r="G1615" s="2">
        <f t="shared" si="195"/>
        <v>1.7761559999999976</v>
      </c>
      <c r="H1615" s="2">
        <f t="shared" si="199"/>
        <v>1.604788499999996</v>
      </c>
      <c r="I1615" s="2">
        <f t="array" ref="I1615">SUMPRODUCT(B1599:B1618, (ROW(B1599:B1618)-ROW(B1599)+1)) / (20*21/2)</f>
        <v>1.7682</v>
      </c>
      <c r="J1615" s="2">
        <f t="shared" si="194"/>
        <v>1.7692771925409589</v>
      </c>
      <c r="K1615" s="2">
        <f t="shared" si="196"/>
        <v>1.7618525409870713</v>
      </c>
    </row>
    <row r="1616" spans="1:11" ht="13.5" x14ac:dyDescent="0.25">
      <c r="A1616" s="3">
        <f>TITRES_STAT!B1619</f>
        <v>44664</v>
      </c>
      <c r="B1616" s="5">
        <f>TITRES_STAT!D1619</f>
        <v>1.7682</v>
      </c>
      <c r="C1616" s="2">
        <f t="shared" si="197"/>
        <v>0</v>
      </c>
      <c r="D1616" s="2">
        <f t="shared" si="198"/>
        <v>1.7681999999999998</v>
      </c>
      <c r="E1616" s="2">
        <f t="shared" si="200"/>
        <v>1.7681999999999998</v>
      </c>
      <c r="F1616" s="2">
        <f t="shared" si="193"/>
        <v>1.7681999999999998</v>
      </c>
      <c r="G1616" s="2">
        <f t="shared" si="195"/>
        <v>1.775843999999998</v>
      </c>
      <c r="H1616" s="2">
        <f t="shared" si="199"/>
        <v>1.6064714999999958</v>
      </c>
      <c r="I1616" s="2">
        <f t="array" ref="I1616">SUMPRODUCT(B1600:B1619, (ROW(B1600:B1619)-ROW(B1600)+1)) / (20*21/2)</f>
        <v>1.7689428571428572</v>
      </c>
      <c r="J1616" s="2">
        <f t="shared" si="194"/>
        <v>1.7691746027751534</v>
      </c>
      <c r="K1616" s="2">
        <f t="shared" si="196"/>
        <v>1.7621014609483627</v>
      </c>
    </row>
    <row r="1617" spans="1:11" ht="13.5" x14ac:dyDescent="0.25">
      <c r="A1617" s="3">
        <f>TITRES_STAT!B1620</f>
        <v>44665</v>
      </c>
      <c r="B1617" s="5">
        <f>TITRES_STAT!D1620</f>
        <v>1.7682</v>
      </c>
      <c r="C1617" s="2">
        <f t="shared" si="197"/>
        <v>0</v>
      </c>
      <c r="D1617" s="2">
        <f t="shared" si="198"/>
        <v>1.7681999999999998</v>
      </c>
      <c r="E1617" s="2">
        <f t="shared" si="200"/>
        <v>1.7681999999999998</v>
      </c>
      <c r="F1617" s="2">
        <f t="shared" si="193"/>
        <v>1.7681999999999998</v>
      </c>
      <c r="G1617" s="2">
        <f t="shared" si="195"/>
        <v>1.7753759999999981</v>
      </c>
      <c r="H1617" s="2">
        <f t="shared" si="199"/>
        <v>1.6081544999999959</v>
      </c>
      <c r="I1617" s="2">
        <f t="array" ref="I1617">SUMPRODUCT(B1601:B1620, (ROW(B1601:B1620)-ROW(B1601)+1)) / (20*21/2)</f>
        <v>1.7696485714285717</v>
      </c>
      <c r="J1617" s="2">
        <f t="shared" si="194"/>
        <v>1.7690817834632342</v>
      </c>
      <c r="K1617" s="2">
        <f t="shared" si="196"/>
        <v>1.7623406193425446</v>
      </c>
    </row>
    <row r="1618" spans="1:11" ht="13.5" x14ac:dyDescent="0.25">
      <c r="A1618" s="3">
        <f>TITRES_STAT!B1621</f>
        <v>44666</v>
      </c>
      <c r="B1618" s="5">
        <f>TITRES_STAT!D1621</f>
        <v>1.7682</v>
      </c>
      <c r="C1618" s="2">
        <f t="shared" si="197"/>
        <v>0</v>
      </c>
      <c r="D1618" s="2">
        <f t="shared" si="198"/>
        <v>1.7681999999999998</v>
      </c>
      <c r="E1618" s="2">
        <f t="shared" si="200"/>
        <v>1.7681999999999998</v>
      </c>
      <c r="F1618" s="2">
        <f t="shared" si="193"/>
        <v>1.7681999999999998</v>
      </c>
      <c r="G1618" s="2">
        <f t="shared" si="195"/>
        <v>1.7750639999999982</v>
      </c>
      <c r="H1618" s="2">
        <f t="shared" si="199"/>
        <v>1.6098374999999963</v>
      </c>
      <c r="I1618" s="2">
        <f t="array" ref="I1618">SUMPRODUCT(B1602:B1621, (ROW(B1602:B1621)-ROW(B1602)+1)) / (20*21/2)</f>
        <v>1.7703171428571431</v>
      </c>
      <c r="J1618" s="2">
        <f t="shared" si="194"/>
        <v>1.7689978040857834</v>
      </c>
      <c r="K1618" s="2">
        <f t="shared" si="196"/>
        <v>1.7625703989761703</v>
      </c>
    </row>
    <row r="1619" spans="1:11" ht="13.5" x14ac:dyDescent="0.25">
      <c r="A1619" s="3">
        <f>TITRES_STAT!B1622</f>
        <v>44669</v>
      </c>
      <c r="B1619" s="5">
        <f>TITRES_STAT!D1622</f>
        <v>1.776</v>
      </c>
      <c r="C1619" s="2">
        <f t="shared" si="197"/>
        <v>7.8000000000000291E-3</v>
      </c>
      <c r="D1619" s="2">
        <f t="shared" si="198"/>
        <v>1.7697600000000002</v>
      </c>
      <c r="E1619" s="2">
        <f t="shared" si="200"/>
        <v>1.7689800000000002</v>
      </c>
      <c r="F1619" s="2">
        <f t="shared" si="193"/>
        <v>1.7685900000000001</v>
      </c>
      <c r="G1619" s="2">
        <f t="shared" si="195"/>
        <v>1.7749079999999982</v>
      </c>
      <c r="H1619" s="2">
        <f t="shared" si="199"/>
        <v>1.6115594999999963</v>
      </c>
      <c r="I1619" s="2">
        <f t="array" ref="I1619">SUMPRODUCT(B1603:B1622, (ROW(B1603:B1622)-ROW(B1603)+1)) / (20*21/2)</f>
        <v>1.7709485714285711</v>
      </c>
      <c r="J1619" s="2">
        <f t="shared" si="194"/>
        <v>1.7696646798871374</v>
      </c>
      <c r="K1619" s="2">
        <f t="shared" si="196"/>
        <v>1.7630970499967127</v>
      </c>
    </row>
    <row r="1620" spans="1:11" ht="13.5" x14ac:dyDescent="0.25">
      <c r="A1620" s="3">
        <f>TITRES_STAT!B1623</f>
        <v>44670</v>
      </c>
      <c r="B1620" s="5">
        <f>TITRES_STAT!D1623</f>
        <v>1.776</v>
      </c>
      <c r="C1620" s="2">
        <f t="shared" si="197"/>
        <v>0</v>
      </c>
      <c r="D1620" s="2">
        <f t="shared" si="198"/>
        <v>1.77132</v>
      </c>
      <c r="E1620" s="2">
        <f t="shared" si="200"/>
        <v>1.7697600000000002</v>
      </c>
      <c r="F1620" s="2">
        <f t="shared" ref="F1620:F1683" si="201">AVERAGE(B1601:B1620)</f>
        <v>1.7689800000000002</v>
      </c>
      <c r="G1620" s="2">
        <f t="shared" si="195"/>
        <v>1.7747519999999983</v>
      </c>
      <c r="H1620" s="2">
        <f t="shared" si="199"/>
        <v>1.6132814999999965</v>
      </c>
      <c r="I1620" s="2">
        <f t="array" ref="I1620">SUMPRODUCT(B1604:B1623, (ROW(B1604:B1623)-ROW(B1604)+1)) / (20*21/2)</f>
        <v>1.7715428571428571</v>
      </c>
      <c r="J1620" s="2">
        <f t="shared" si="194"/>
        <v>1.7702680437074099</v>
      </c>
      <c r="K1620" s="2">
        <f t="shared" si="196"/>
        <v>1.7636030480360574</v>
      </c>
    </row>
    <row r="1621" spans="1:11" ht="13.5" x14ac:dyDescent="0.25">
      <c r="A1621" s="3">
        <f>TITRES_STAT!B1624</f>
        <v>44671</v>
      </c>
      <c r="B1621" s="5">
        <f>TITRES_STAT!D1624</f>
        <v>1.776</v>
      </c>
      <c r="C1621" s="2">
        <f t="shared" si="197"/>
        <v>0</v>
      </c>
      <c r="D1621" s="2">
        <f t="shared" si="198"/>
        <v>1.77288</v>
      </c>
      <c r="E1621" s="2">
        <f t="shared" si="200"/>
        <v>1.77054</v>
      </c>
      <c r="F1621" s="2">
        <f t="shared" si="201"/>
        <v>1.7693700000000003</v>
      </c>
      <c r="G1621" s="2">
        <f t="shared" si="195"/>
        <v>1.7745959999999983</v>
      </c>
      <c r="H1621" s="2">
        <f t="shared" si="199"/>
        <v>1.6150034999999969</v>
      </c>
      <c r="I1621" s="2">
        <f t="array" ref="I1621">SUMPRODUCT(B1605:B1624, (ROW(B1605:B1624)-ROW(B1605)+1)) / (20*21/2)</f>
        <v>1.7720999999999998</v>
      </c>
      <c r="J1621" s="2">
        <f t="shared" ref="J1621:J1684" si="202">$J$4*B1621+J1620*(1-$J$4)</f>
        <v>1.7708139443067041</v>
      </c>
      <c r="K1621" s="2">
        <f t="shared" si="196"/>
        <v>1.7640892030150355</v>
      </c>
    </row>
    <row r="1622" spans="1:11" ht="13.5" x14ac:dyDescent="0.25">
      <c r="A1622" s="3">
        <f>TITRES_STAT!B1625</f>
        <v>44672</v>
      </c>
      <c r="B1622" s="5">
        <f>TITRES_STAT!D1625</f>
        <v>1.776</v>
      </c>
      <c r="C1622" s="2">
        <f t="shared" si="197"/>
        <v>0</v>
      </c>
      <c r="D1622" s="2">
        <f t="shared" si="198"/>
        <v>1.7744399999999998</v>
      </c>
      <c r="E1622" s="2">
        <f t="shared" si="200"/>
        <v>1.77132</v>
      </c>
      <c r="F1622" s="2">
        <f t="shared" si="201"/>
        <v>1.7697600000000002</v>
      </c>
      <c r="G1622" s="2">
        <f t="shared" si="195"/>
        <v>1.7744399999999985</v>
      </c>
      <c r="H1622" s="2">
        <f t="shared" si="199"/>
        <v>1.6167254999999969</v>
      </c>
      <c r="I1622" s="2">
        <f t="array" ref="I1622">SUMPRODUCT(B1606:B1625, (ROW(B1606:B1625)-ROW(B1606)+1)) / (20*21/2)</f>
        <v>1.7726200000000003</v>
      </c>
      <c r="J1622" s="2">
        <f t="shared" si="202"/>
        <v>1.7713078543727323</v>
      </c>
      <c r="K1622" s="2">
        <f t="shared" si="196"/>
        <v>1.7645562930928773</v>
      </c>
    </row>
    <row r="1623" spans="1:11" ht="13.5" x14ac:dyDescent="0.25">
      <c r="A1623" s="3">
        <f>TITRES_STAT!B1626</f>
        <v>44673</v>
      </c>
      <c r="B1623" s="5">
        <f>TITRES_STAT!D1626</f>
        <v>1.776</v>
      </c>
      <c r="C1623" s="2">
        <f t="shared" si="197"/>
        <v>0</v>
      </c>
      <c r="D1623" s="2">
        <f t="shared" si="198"/>
        <v>1.7760000000000002</v>
      </c>
      <c r="E1623" s="2">
        <f t="shared" si="200"/>
        <v>1.7721</v>
      </c>
      <c r="F1623" s="2">
        <f t="shared" si="201"/>
        <v>1.7701500000000003</v>
      </c>
      <c r="G1623" s="2">
        <f t="shared" si="195"/>
        <v>1.7742839999999984</v>
      </c>
      <c r="H1623" s="2">
        <f t="shared" si="199"/>
        <v>1.6184474999999969</v>
      </c>
      <c r="I1623" s="2">
        <f t="array" ref="I1623">SUMPRODUCT(B1607:B1626, (ROW(B1607:B1626)-ROW(B1607)+1)) / (20*21/2)</f>
        <v>1.7731028571428569</v>
      </c>
      <c r="J1623" s="2">
        <f t="shared" si="202"/>
        <v>1.7717547253848529</v>
      </c>
      <c r="K1623" s="2">
        <f t="shared" si="196"/>
        <v>1.7650050659127645</v>
      </c>
    </row>
    <row r="1624" spans="1:11" ht="13.5" x14ac:dyDescent="0.25">
      <c r="A1624" s="3">
        <f>TITRES_STAT!B1627</f>
        <v>44676</v>
      </c>
      <c r="B1624" s="5">
        <f>TITRES_STAT!D1627</f>
        <v>1.776</v>
      </c>
      <c r="C1624" s="2">
        <f t="shared" si="197"/>
        <v>0</v>
      </c>
      <c r="D1624" s="2">
        <f t="shared" si="198"/>
        <v>1.7760000000000002</v>
      </c>
      <c r="E1624" s="2">
        <f t="shared" si="200"/>
        <v>1.77288</v>
      </c>
      <c r="F1624" s="2">
        <f t="shared" si="201"/>
        <v>1.77054</v>
      </c>
      <c r="G1624" s="2">
        <f t="shared" si="195"/>
        <v>1.7741279999999984</v>
      </c>
      <c r="H1624" s="2">
        <f t="shared" si="199"/>
        <v>1.6201694999999972</v>
      </c>
      <c r="I1624" s="2">
        <f t="array" ref="I1624">SUMPRODUCT(B1608:B1627, (ROW(B1608:B1627)-ROW(B1608)+1)) / (20*21/2)</f>
        <v>1.7735485714285715</v>
      </c>
      <c r="J1624" s="2">
        <f t="shared" si="202"/>
        <v>1.7721590372529621</v>
      </c>
      <c r="K1624" s="2">
        <f t="shared" si="196"/>
        <v>1.7654362397985386</v>
      </c>
    </row>
    <row r="1625" spans="1:11" ht="13.5" x14ac:dyDescent="0.25">
      <c r="A1625" s="3">
        <f>TITRES_STAT!B1628</f>
        <v>44677</v>
      </c>
      <c r="B1625" s="5">
        <f>TITRES_STAT!D1628</f>
        <v>1.776</v>
      </c>
      <c r="C1625" s="2">
        <f t="shared" si="197"/>
        <v>0</v>
      </c>
      <c r="D1625" s="2">
        <f t="shared" si="198"/>
        <v>1.7760000000000002</v>
      </c>
      <c r="E1625" s="2">
        <f t="shared" si="200"/>
        <v>1.77366</v>
      </c>
      <c r="F1625" s="2">
        <f t="shared" si="201"/>
        <v>1.7709300000000003</v>
      </c>
      <c r="G1625" s="2">
        <f t="shared" si="195"/>
        <v>1.7739719999999986</v>
      </c>
      <c r="H1625" s="2">
        <f t="shared" si="199"/>
        <v>1.6218914999999976</v>
      </c>
      <c r="I1625" s="2">
        <f t="array" ref="I1625">SUMPRODUCT(B1609:B1628, (ROW(B1609:B1628)-ROW(B1609)+1)) / (20*21/2)</f>
        <v>1.7732142857142861</v>
      </c>
      <c r="J1625" s="2">
        <f t="shared" si="202"/>
        <v>1.7725248432288703</v>
      </c>
      <c r="K1625" s="2">
        <f t="shared" si="196"/>
        <v>1.7658505049044784</v>
      </c>
    </row>
    <row r="1626" spans="1:11" ht="13.5" x14ac:dyDescent="0.25">
      <c r="A1626" s="3">
        <f>TITRES_STAT!B1629</f>
        <v>44678</v>
      </c>
      <c r="B1626" s="5">
        <f>TITRES_STAT!D1629</f>
        <v>1.776</v>
      </c>
      <c r="C1626" s="2">
        <f t="shared" si="197"/>
        <v>0</v>
      </c>
      <c r="D1626" s="2">
        <f t="shared" si="198"/>
        <v>1.7760000000000002</v>
      </c>
      <c r="E1626" s="2">
        <f t="shared" si="200"/>
        <v>1.7744399999999998</v>
      </c>
      <c r="F1626" s="2">
        <f t="shared" si="201"/>
        <v>1.77132</v>
      </c>
      <c r="G1626" s="2">
        <f t="shared" si="195"/>
        <v>1.7738159999999985</v>
      </c>
      <c r="H1626" s="2">
        <f t="shared" si="199"/>
        <v>1.6236134999999978</v>
      </c>
      <c r="I1626" s="2">
        <f t="array" ref="I1626">SUMPRODUCT(B1610:B1629, (ROW(B1610:B1629)-ROW(B1610)+1)) / (20*21/2)</f>
        <v>1.77288</v>
      </c>
      <c r="J1626" s="2">
        <f t="shared" si="202"/>
        <v>1.7728558105404064</v>
      </c>
      <c r="K1626" s="2">
        <f t="shared" si="196"/>
        <v>1.766248524319989</v>
      </c>
    </row>
    <row r="1627" spans="1:11" ht="13.5" x14ac:dyDescent="0.25">
      <c r="A1627" s="3">
        <f>TITRES_STAT!B1630</f>
        <v>44679</v>
      </c>
      <c r="B1627" s="5">
        <f>TITRES_STAT!D1630</f>
        <v>1.776</v>
      </c>
      <c r="C1627" s="2">
        <f t="shared" si="197"/>
        <v>0</v>
      </c>
      <c r="D1627" s="2">
        <f t="shared" si="198"/>
        <v>1.7760000000000002</v>
      </c>
      <c r="E1627" s="2">
        <f t="shared" si="200"/>
        <v>1.7752199999999998</v>
      </c>
      <c r="F1627" s="2">
        <f t="shared" si="201"/>
        <v>1.7717100000000001</v>
      </c>
      <c r="G1627" s="2">
        <f t="shared" si="195"/>
        <v>1.7736599999999987</v>
      </c>
      <c r="H1627" s="2">
        <f t="shared" si="199"/>
        <v>1.6253354999999978</v>
      </c>
      <c r="I1627" s="2">
        <f t="array" ref="I1627">SUMPRODUCT(B1611:B1630, (ROW(B1611:B1630)-ROW(B1611)+1)) / (20*21/2)</f>
        <v>1.7725457142857144</v>
      </c>
      <c r="J1627" s="2">
        <f t="shared" si="202"/>
        <v>1.7731552571556057</v>
      </c>
      <c r="K1627" s="2">
        <f t="shared" si="196"/>
        <v>1.7666309351309699</v>
      </c>
    </row>
    <row r="1628" spans="1:11" ht="13.5" x14ac:dyDescent="0.25">
      <c r="A1628" s="3">
        <f>TITRES_STAT!B1631</f>
        <v>44680</v>
      </c>
      <c r="B1628" s="5">
        <f>TITRES_STAT!D1631</f>
        <v>1.7682</v>
      </c>
      <c r="C1628" s="2">
        <f t="shared" si="197"/>
        <v>-7.8000000000000291E-3</v>
      </c>
      <c r="D1628" s="2">
        <f t="shared" si="198"/>
        <v>1.7744399999999998</v>
      </c>
      <c r="E1628" s="2">
        <f t="shared" si="200"/>
        <v>1.7752199999999998</v>
      </c>
      <c r="F1628" s="2">
        <f t="shared" si="201"/>
        <v>1.7717099999999999</v>
      </c>
      <c r="G1628" s="2">
        <f t="shared" si="195"/>
        <v>1.7733479999999986</v>
      </c>
      <c r="H1628" s="2">
        <f t="shared" si="199"/>
        <v>1.6270184999999981</v>
      </c>
      <c r="I1628" s="2">
        <f t="array" ref="I1628">SUMPRODUCT(B1612:B1631, (ROW(B1612:B1631)-ROW(B1612)+1)) / (20*21/2)</f>
        <v>1.7699733333333334</v>
      </c>
      <c r="J1628" s="2">
        <f t="shared" si="202"/>
        <v>1.772683327902691</v>
      </c>
      <c r="K1628" s="2">
        <f t="shared" si="196"/>
        <v>1.7666924670866182</v>
      </c>
    </row>
    <row r="1629" spans="1:11" ht="13.5" x14ac:dyDescent="0.25">
      <c r="A1629" s="3">
        <f>TITRES_STAT!B1632</f>
        <v>44685</v>
      </c>
      <c r="B1629" s="5">
        <f>TITRES_STAT!D1632</f>
        <v>1.7682</v>
      </c>
      <c r="C1629" s="2">
        <f t="shared" si="197"/>
        <v>0</v>
      </c>
      <c r="D1629" s="2">
        <f t="shared" si="198"/>
        <v>1.77288</v>
      </c>
      <c r="E1629" s="2">
        <f t="shared" si="200"/>
        <v>1.7744399999999998</v>
      </c>
      <c r="F1629" s="2">
        <f t="shared" si="201"/>
        <v>1.7717099999999999</v>
      </c>
      <c r="G1629" s="2">
        <f t="shared" si="195"/>
        <v>1.7730359999999987</v>
      </c>
      <c r="H1629" s="2">
        <f t="shared" si="199"/>
        <v>1.6287014999999982</v>
      </c>
      <c r="I1629" s="2">
        <f t="array" ref="I1629">SUMPRODUCT(B1613:B1632, (ROW(B1613:B1632)-ROW(B1613)+1)) / (20*21/2)</f>
        <v>1.7675128571428571</v>
      </c>
      <c r="J1629" s="2">
        <f t="shared" si="202"/>
        <v>1.7722563442929111</v>
      </c>
      <c r="K1629" s="2">
        <f t="shared" si="196"/>
        <v>1.7667515860243979</v>
      </c>
    </row>
    <row r="1630" spans="1:11" ht="13.5" x14ac:dyDescent="0.25">
      <c r="A1630" s="3">
        <f>TITRES_STAT!B1633</f>
        <v>44686</v>
      </c>
      <c r="B1630" s="5">
        <f>TITRES_STAT!D1633</f>
        <v>1.7682</v>
      </c>
      <c r="C1630" s="2">
        <f t="shared" si="197"/>
        <v>0</v>
      </c>
      <c r="D1630" s="2">
        <f t="shared" si="198"/>
        <v>1.77132</v>
      </c>
      <c r="E1630" s="2">
        <f t="shared" si="200"/>
        <v>1.77366</v>
      </c>
      <c r="F1630" s="2">
        <f t="shared" si="201"/>
        <v>1.7717099999999999</v>
      </c>
      <c r="G1630" s="2">
        <f t="shared" si="195"/>
        <v>1.7727239999999986</v>
      </c>
      <c r="H1630" s="2">
        <f t="shared" si="199"/>
        <v>1.6303844999999983</v>
      </c>
      <c r="I1630" s="2">
        <f t="array" ref="I1630">SUMPRODUCT(B1614:B1633, (ROW(B1614:B1633)-ROW(B1614)+1)) / (20*21/2)</f>
        <v>1.7651642857142857</v>
      </c>
      <c r="J1630" s="2">
        <f t="shared" si="202"/>
        <v>1.7718700257888242</v>
      </c>
      <c r="K1630" s="2">
        <f t="shared" si="196"/>
        <v>1.7668083865724606</v>
      </c>
    </row>
    <row r="1631" spans="1:11" ht="13.5" x14ac:dyDescent="0.25">
      <c r="A1631" s="3">
        <f>TITRES_STAT!B1634</f>
        <v>44687</v>
      </c>
      <c r="B1631" s="5">
        <f>TITRES_STAT!D1634</f>
        <v>1.7446999999999999</v>
      </c>
      <c r="C1631" s="2">
        <f t="shared" si="197"/>
        <v>-2.3500000000000076E-2</v>
      </c>
      <c r="D1631" s="2">
        <f t="shared" si="198"/>
        <v>1.7650600000000001</v>
      </c>
      <c r="E1631" s="2">
        <f t="shared" si="200"/>
        <v>1.7705300000000002</v>
      </c>
      <c r="F1631" s="2">
        <f t="shared" si="201"/>
        <v>1.770535</v>
      </c>
      <c r="G1631" s="2">
        <f t="shared" si="195"/>
        <v>1.7719419999999988</v>
      </c>
      <c r="H1631" s="2">
        <f t="shared" si="199"/>
        <v>1.6319499999999989</v>
      </c>
      <c r="I1631" s="2">
        <f t="array" ref="I1631">SUMPRODUCT(B1615:B1634, (ROW(B1615:B1634)-ROW(B1615)+1)) / (20*21/2)</f>
        <v>1.7629276190476191</v>
      </c>
      <c r="J1631" s="2">
        <f t="shared" si="202"/>
        <v>1.7692824042851267</v>
      </c>
      <c r="K1631" s="2">
        <f t="shared" si="196"/>
        <v>1.7659413910205994</v>
      </c>
    </row>
    <row r="1632" spans="1:11" ht="13.5" x14ac:dyDescent="0.25">
      <c r="A1632" s="3">
        <f>TITRES_STAT!B1635</f>
        <v>44690</v>
      </c>
      <c r="B1632" s="5">
        <f>TITRES_STAT!D1635</f>
        <v>1.7446999999999999</v>
      </c>
      <c r="C1632" s="2">
        <f t="shared" si="197"/>
        <v>0</v>
      </c>
      <c r="D1632" s="2">
        <f t="shared" si="198"/>
        <v>1.7588000000000001</v>
      </c>
      <c r="E1632" s="2">
        <f t="shared" si="200"/>
        <v>1.7673999999999999</v>
      </c>
      <c r="F1632" s="2">
        <f t="shared" si="201"/>
        <v>1.76936</v>
      </c>
      <c r="G1632" s="2">
        <f t="shared" si="195"/>
        <v>1.7711599999999987</v>
      </c>
      <c r="H1632" s="2">
        <f t="shared" si="199"/>
        <v>1.6335154999999988</v>
      </c>
      <c r="I1632" s="2">
        <f t="array" ref="I1632">SUMPRODUCT(B1616:B1635, (ROW(B1616:B1635)-ROW(B1616)+1)) / (20*21/2)</f>
        <v>1.7608028571428571</v>
      </c>
      <c r="J1632" s="2">
        <f t="shared" si="202"/>
        <v>1.7669412229246384</v>
      </c>
      <c r="K1632" s="2">
        <f t="shared" si="196"/>
        <v>1.7651083952943014</v>
      </c>
    </row>
    <row r="1633" spans="1:11" ht="13.5" x14ac:dyDescent="0.25">
      <c r="A1633" s="3">
        <f>TITRES_STAT!B1636</f>
        <v>44691</v>
      </c>
      <c r="B1633" s="5">
        <f>TITRES_STAT!D1636</f>
        <v>1.7446999999999999</v>
      </c>
      <c r="C1633" s="2">
        <f t="shared" si="197"/>
        <v>0</v>
      </c>
      <c r="D1633" s="2">
        <f t="shared" si="198"/>
        <v>1.7541</v>
      </c>
      <c r="E1633" s="2">
        <f t="shared" si="200"/>
        <v>1.7642699999999998</v>
      </c>
      <c r="F1633" s="2">
        <f t="shared" si="201"/>
        <v>1.7681850000000001</v>
      </c>
      <c r="G1633" s="2">
        <f t="shared" si="195"/>
        <v>1.7703779999999989</v>
      </c>
      <c r="H1633" s="2">
        <f t="shared" si="199"/>
        <v>1.635080499999999</v>
      </c>
      <c r="I1633" s="2">
        <f t="array" ref="I1633">SUMPRODUCT(B1617:B1636, (ROW(B1617:B1636)-ROW(B1617)+1)) / (20*21/2)</f>
        <v>1.7587900000000001</v>
      </c>
      <c r="J1633" s="2">
        <f t="shared" si="202"/>
        <v>1.76482301121753</v>
      </c>
      <c r="K1633" s="2">
        <f t="shared" si="196"/>
        <v>1.7643080660670738</v>
      </c>
    </row>
    <row r="1634" spans="1:11" ht="13.5" x14ac:dyDescent="0.25">
      <c r="A1634" s="3">
        <f>TITRES_STAT!B1637</f>
        <v>44692</v>
      </c>
      <c r="B1634" s="5">
        <f>TITRES_STAT!D1637</f>
        <v>1.7446999999999999</v>
      </c>
      <c r="C1634" s="2">
        <f t="shared" si="197"/>
        <v>0</v>
      </c>
      <c r="D1634" s="2">
        <f t="shared" si="198"/>
        <v>1.7494000000000001</v>
      </c>
      <c r="E1634" s="2">
        <f t="shared" si="200"/>
        <v>1.7611399999999999</v>
      </c>
      <c r="F1634" s="2">
        <f t="shared" si="201"/>
        <v>1.7670100000000002</v>
      </c>
      <c r="G1634" s="2">
        <f t="shared" si="195"/>
        <v>1.7695959999999988</v>
      </c>
      <c r="H1634" s="2">
        <f t="shared" si="199"/>
        <v>1.6366454999999995</v>
      </c>
      <c r="I1634" s="2">
        <f t="array" ref="I1634">SUMPRODUCT(B1618:B1637, (ROW(B1618:B1637)-ROW(B1618)+1)) / (20*21/2)</f>
        <v>1.7568890476190477</v>
      </c>
      <c r="J1634" s="2">
        <f t="shared" si="202"/>
        <v>1.7629065339587175</v>
      </c>
      <c r="K1634" s="2">
        <f t="shared" si="196"/>
        <v>1.7635391222997376</v>
      </c>
    </row>
    <row r="1635" spans="1:11" ht="13.5" x14ac:dyDescent="0.25">
      <c r="A1635" s="3">
        <f>TITRES_STAT!B1638</f>
        <v>44693</v>
      </c>
      <c r="B1635" s="5">
        <f>TITRES_STAT!D1638</f>
        <v>1.7446999999999999</v>
      </c>
      <c r="C1635" s="2">
        <f t="shared" si="197"/>
        <v>0</v>
      </c>
      <c r="D1635" s="2">
        <f t="shared" si="198"/>
        <v>1.7446999999999999</v>
      </c>
      <c r="E1635" s="2">
        <f t="shared" si="200"/>
        <v>1.7580100000000001</v>
      </c>
      <c r="F1635" s="2">
        <f t="shared" si="201"/>
        <v>1.7658350000000003</v>
      </c>
      <c r="G1635" s="2">
        <f t="shared" si="195"/>
        <v>1.768813999999999</v>
      </c>
      <c r="H1635" s="2">
        <f t="shared" si="199"/>
        <v>1.6382104999999998</v>
      </c>
      <c r="I1635" s="2">
        <f t="array" ref="I1635">SUMPRODUCT(B1619:B1638, (ROW(B1619:B1638)-ROW(B1619)+1)) / (20*21/2)</f>
        <v>1.7551000000000001</v>
      </c>
      <c r="J1635" s="2">
        <f t="shared" si="202"/>
        <v>1.7611725783436016</v>
      </c>
      <c r="K1635" s="2">
        <f t="shared" si="196"/>
        <v>1.762800333189944</v>
      </c>
    </row>
    <row r="1636" spans="1:11" ht="13.5" x14ac:dyDescent="0.25">
      <c r="A1636" s="3">
        <f>TITRES_STAT!B1639</f>
        <v>44694</v>
      </c>
      <c r="B1636" s="5">
        <f>TITRES_STAT!D1639</f>
        <v>1.7446999999999999</v>
      </c>
      <c r="C1636" s="2">
        <f t="shared" si="197"/>
        <v>0</v>
      </c>
      <c r="D1636" s="2">
        <f t="shared" si="198"/>
        <v>1.7446999999999999</v>
      </c>
      <c r="E1636" s="2">
        <f t="shared" si="200"/>
        <v>1.75488</v>
      </c>
      <c r="F1636" s="2">
        <f t="shared" si="201"/>
        <v>1.7646600000000003</v>
      </c>
      <c r="G1636" s="2">
        <f t="shared" si="195"/>
        <v>1.7680319999999989</v>
      </c>
      <c r="H1636" s="2">
        <f t="shared" si="199"/>
        <v>1.6397755000000003</v>
      </c>
      <c r="I1636" s="2">
        <f t="array" ref="I1636">SUMPRODUCT(B1620:B1639, (ROW(B1620:B1639)-ROW(B1620)+1)) / (20*21/2)</f>
        <v>1.7534228571428572</v>
      </c>
      <c r="J1636" s="2">
        <f t="shared" si="202"/>
        <v>1.7596037613584967</v>
      </c>
      <c r="K1636" s="2">
        <f t="shared" si="196"/>
        <v>1.762090516202103</v>
      </c>
    </row>
    <row r="1637" spans="1:11" ht="13.5" x14ac:dyDescent="0.25">
      <c r="A1637" s="3">
        <f>TITRES_STAT!B1640</f>
        <v>44697</v>
      </c>
      <c r="B1637" s="5">
        <f>TITRES_STAT!D1640</f>
        <v>1.7446999999999999</v>
      </c>
      <c r="C1637" s="2">
        <f t="shared" si="197"/>
        <v>0</v>
      </c>
      <c r="D1637" s="2">
        <f t="shared" si="198"/>
        <v>1.7446999999999999</v>
      </c>
      <c r="E1637" s="2">
        <f t="shared" si="200"/>
        <v>1.7517499999999999</v>
      </c>
      <c r="F1637" s="2">
        <f t="shared" si="201"/>
        <v>1.7634850000000004</v>
      </c>
      <c r="G1637" s="2">
        <f t="shared" si="195"/>
        <v>1.7672499999999991</v>
      </c>
      <c r="H1637" s="2">
        <f t="shared" si="199"/>
        <v>1.6413405000000005</v>
      </c>
      <c r="I1637" s="2">
        <f t="array" ref="I1637">SUMPRODUCT(B1621:B1640, (ROW(B1621:B1640)-ROW(B1621)+1)) / (20*21/2)</f>
        <v>1.7518947619047618</v>
      </c>
      <c r="J1637" s="2">
        <f t="shared" si="202"/>
        <v>1.7581843555148304</v>
      </c>
      <c r="K1637" s="2">
        <f t="shared" si="196"/>
        <v>1.7614085351745694</v>
      </c>
    </row>
    <row r="1638" spans="1:11" ht="13.5" x14ac:dyDescent="0.25">
      <c r="A1638" s="3">
        <f>TITRES_STAT!B1641</f>
        <v>44698</v>
      </c>
      <c r="B1638" s="5">
        <f>TITRES_STAT!D1641</f>
        <v>1.7446999999999999</v>
      </c>
      <c r="C1638" s="2">
        <f t="shared" si="197"/>
        <v>0</v>
      </c>
      <c r="D1638" s="2">
        <f t="shared" si="198"/>
        <v>1.7446999999999999</v>
      </c>
      <c r="E1638" s="2">
        <f t="shared" si="200"/>
        <v>1.7494000000000001</v>
      </c>
      <c r="F1638" s="2">
        <f t="shared" si="201"/>
        <v>1.7623100000000005</v>
      </c>
      <c r="G1638" s="2">
        <f t="shared" si="195"/>
        <v>1.766467999999999</v>
      </c>
      <c r="H1638" s="2">
        <f t="shared" si="199"/>
        <v>1.6429055000000008</v>
      </c>
      <c r="I1638" s="2">
        <f t="array" ref="I1638">SUMPRODUCT(B1622:B1641, (ROW(B1622:B1641)-ROW(B1622)+1)) / (20*21/2)</f>
        <v>1.743068095238095</v>
      </c>
      <c r="J1638" s="2">
        <f t="shared" si="202"/>
        <v>1.7569001311800847</v>
      </c>
      <c r="K1638" s="2">
        <f t="shared" si="196"/>
        <v>1.7607532985010568</v>
      </c>
    </row>
    <row r="1639" spans="1:11" ht="13.5" x14ac:dyDescent="0.25">
      <c r="A1639" s="3">
        <f>TITRES_STAT!B1642</f>
        <v>44699</v>
      </c>
      <c r="B1639" s="5">
        <f>TITRES_STAT!D1642</f>
        <v>1.7446999999999999</v>
      </c>
      <c r="C1639" s="2">
        <f t="shared" si="197"/>
        <v>0</v>
      </c>
      <c r="D1639" s="2">
        <f t="shared" si="198"/>
        <v>1.7446999999999999</v>
      </c>
      <c r="E1639" s="2">
        <f t="shared" si="200"/>
        <v>1.7470500000000002</v>
      </c>
      <c r="F1639" s="2">
        <f t="shared" si="201"/>
        <v>1.7607450000000007</v>
      </c>
      <c r="G1639" s="2">
        <f t="shared" si="195"/>
        <v>1.7656859999999992</v>
      </c>
      <c r="H1639" s="2">
        <f t="shared" si="199"/>
        <v>1.6444705000000011</v>
      </c>
      <c r="I1639" s="2">
        <f t="array" ref="I1639">SUMPRODUCT(B1623:B1642, (ROW(B1623:B1642)-ROW(B1623)+1)) / (20*21/2)</f>
        <v>1.7347628571428573</v>
      </c>
      <c r="J1639" s="2">
        <f t="shared" si="202"/>
        <v>1.7557382139248385</v>
      </c>
      <c r="K1639" s="2">
        <f t="shared" si="196"/>
        <v>1.7601237573833681</v>
      </c>
    </row>
    <row r="1640" spans="1:11" ht="13.5" x14ac:dyDescent="0.25">
      <c r="A1640" s="3">
        <f>TITRES_STAT!B1643</f>
        <v>44700</v>
      </c>
      <c r="B1640" s="5">
        <f>TITRES_STAT!D1643</f>
        <v>1.7446999999999999</v>
      </c>
      <c r="C1640" s="2">
        <f t="shared" si="197"/>
        <v>0</v>
      </c>
      <c r="D1640" s="2">
        <f t="shared" si="198"/>
        <v>1.7446999999999999</v>
      </c>
      <c r="E1640" s="2">
        <f t="shared" si="200"/>
        <v>1.7446999999999999</v>
      </c>
      <c r="F1640" s="2">
        <f t="shared" si="201"/>
        <v>1.7591800000000006</v>
      </c>
      <c r="G1640" s="2">
        <f t="shared" si="195"/>
        <v>1.7649039999999991</v>
      </c>
      <c r="H1640" s="2">
        <f t="shared" si="199"/>
        <v>1.6460355000000015</v>
      </c>
      <c r="I1640" s="2">
        <f t="array" ref="I1640">SUMPRODUCT(B1624:B1643, (ROW(B1624:B1643)-ROW(B1624)+1)) / (20*21/2)</f>
        <v>1.7269790476190476</v>
      </c>
      <c r="J1640" s="2">
        <f t="shared" si="202"/>
        <v>1.7546869554558062</v>
      </c>
      <c r="K1640" s="2">
        <f t="shared" si="196"/>
        <v>1.7595189041526478</v>
      </c>
    </row>
    <row r="1641" spans="1:11" ht="13.5" x14ac:dyDescent="0.25">
      <c r="A1641" s="3">
        <f>TITRES_STAT!B1644</f>
        <v>44701</v>
      </c>
      <c r="B1641" s="5">
        <f>TITRES_STAT!D1644</f>
        <v>1.6665000000000001</v>
      </c>
      <c r="C1641" s="2">
        <f t="shared" si="197"/>
        <v>-7.8199999999999825E-2</v>
      </c>
      <c r="D1641" s="2">
        <f t="shared" si="198"/>
        <v>1.7290599999999998</v>
      </c>
      <c r="E1641" s="2">
        <f t="shared" si="200"/>
        <v>1.73688</v>
      </c>
      <c r="F1641" s="2">
        <f t="shared" si="201"/>
        <v>1.7537050000000007</v>
      </c>
      <c r="G1641" s="2">
        <f t="shared" si="195"/>
        <v>1.7628699999999993</v>
      </c>
      <c r="H1641" s="2">
        <f t="shared" si="199"/>
        <v>1.6472095000000015</v>
      </c>
      <c r="I1641" s="2">
        <f t="array" ref="I1641">SUMPRODUCT(B1625:B1644, (ROW(B1625:B1644)-ROW(B1625)+1)) / (20*21/2)</f>
        <v>1.7249261904761903</v>
      </c>
      <c r="J1641" s="2">
        <f t="shared" si="202"/>
        <v>1.7462881977933487</v>
      </c>
      <c r="K1641" s="2">
        <f t="shared" si="196"/>
        <v>1.755871103989799</v>
      </c>
    </row>
    <row r="1642" spans="1:11" ht="13.5" x14ac:dyDescent="0.25">
      <c r="A1642" s="3">
        <f>TITRES_STAT!B1645</f>
        <v>44704</v>
      </c>
      <c r="B1642" s="5">
        <f>TITRES_STAT!D1645</f>
        <v>1.6665000000000001</v>
      </c>
      <c r="C1642" s="2">
        <f t="shared" si="197"/>
        <v>0</v>
      </c>
      <c r="D1642" s="2">
        <f t="shared" si="198"/>
        <v>1.7134199999999999</v>
      </c>
      <c r="E1642" s="2">
        <f t="shared" si="200"/>
        <v>1.7290599999999998</v>
      </c>
      <c r="F1642" s="2">
        <f t="shared" si="201"/>
        <v>1.7482300000000006</v>
      </c>
      <c r="G1642" s="2">
        <f t="shared" si="195"/>
        <v>1.7608359999999994</v>
      </c>
      <c r="H1642" s="2">
        <f t="shared" si="199"/>
        <v>1.6480705000000018</v>
      </c>
      <c r="I1642" s="2">
        <f t="array" ref="I1642">SUMPRODUCT(B1626:B1645, (ROW(B1626:B1645)-ROW(B1626)+1)) / (20*21/2)</f>
        <v>1.723134285714286</v>
      </c>
      <c r="J1642" s="2">
        <f t="shared" si="202"/>
        <v>1.7386893218130299</v>
      </c>
      <c r="K1642" s="2">
        <f t="shared" si="196"/>
        <v>1.7523663548137285</v>
      </c>
    </row>
    <row r="1643" spans="1:11" ht="13.5" x14ac:dyDescent="0.25">
      <c r="A1643" s="3">
        <f>TITRES_STAT!B1646</f>
        <v>44705</v>
      </c>
      <c r="B1643" s="5">
        <f>TITRES_STAT!D1646</f>
        <v>1.6665000000000001</v>
      </c>
      <c r="C1643" s="2">
        <f t="shared" si="197"/>
        <v>0</v>
      </c>
      <c r="D1643" s="2">
        <f t="shared" si="198"/>
        <v>1.6977800000000003</v>
      </c>
      <c r="E1643" s="2">
        <f t="shared" si="200"/>
        <v>1.7212399999999999</v>
      </c>
      <c r="F1643" s="2">
        <f t="shared" si="201"/>
        <v>1.7427550000000003</v>
      </c>
      <c r="G1643" s="2">
        <f t="shared" si="195"/>
        <v>1.7588019999999995</v>
      </c>
      <c r="H1643" s="2">
        <f t="shared" si="199"/>
        <v>1.6487355000000019</v>
      </c>
      <c r="I1643" s="2">
        <f t="array" ref="I1643">SUMPRODUCT(B1627:B1646, (ROW(B1627:B1646)-ROW(B1627)+1)) / (20*21/2)</f>
        <v>1.7216033333333336</v>
      </c>
      <c r="J1643" s="2">
        <f t="shared" si="202"/>
        <v>1.7318141483070273</v>
      </c>
      <c r="K1643" s="2">
        <f t="shared" si="196"/>
        <v>1.7489990467818177</v>
      </c>
    </row>
    <row r="1644" spans="1:11" ht="13.5" x14ac:dyDescent="0.25">
      <c r="A1644" s="3">
        <f>TITRES_STAT!B1647</f>
        <v>44706</v>
      </c>
      <c r="B1644" s="5">
        <f>TITRES_STAT!D1647</f>
        <v>1.7212000000000001</v>
      </c>
      <c r="C1644" s="2">
        <f t="shared" si="197"/>
        <v>5.4699999999999971E-2</v>
      </c>
      <c r="D1644" s="2">
        <f t="shared" si="198"/>
        <v>1.6930800000000001</v>
      </c>
      <c r="E1644" s="2">
        <f t="shared" si="200"/>
        <v>1.7188899999999996</v>
      </c>
      <c r="F1644" s="2">
        <f t="shared" si="201"/>
        <v>1.7400150000000003</v>
      </c>
      <c r="G1644" s="2">
        <f t="shared" si="195"/>
        <v>1.7578619999999996</v>
      </c>
      <c r="H1644" s="2">
        <f t="shared" si="199"/>
        <v>1.6496740000000023</v>
      </c>
      <c r="I1644" s="2">
        <f t="array" ref="I1644">SUMPRODUCT(B1628:B1647, (ROW(B1628:B1647)-ROW(B1628)+1)) / (20*21/2)</f>
        <v>1.7203333333333335</v>
      </c>
      <c r="J1644" s="2">
        <f t="shared" si="202"/>
        <v>1.7308032770396915</v>
      </c>
      <c r="K1644" s="2">
        <f t="shared" si="196"/>
        <v>1.7479088880844915</v>
      </c>
    </row>
    <row r="1645" spans="1:11" ht="13.5" x14ac:dyDescent="0.25">
      <c r="A1645" s="3">
        <f>TITRES_STAT!B1648</f>
        <v>44707</v>
      </c>
      <c r="B1645" s="5">
        <f>TITRES_STAT!D1648</f>
        <v>1.7212000000000001</v>
      </c>
      <c r="C1645" s="2">
        <f t="shared" si="197"/>
        <v>0</v>
      </c>
      <c r="D1645" s="2">
        <f t="shared" si="198"/>
        <v>1.68838</v>
      </c>
      <c r="E1645" s="2">
        <f t="shared" si="200"/>
        <v>1.7165399999999997</v>
      </c>
      <c r="F1645" s="2">
        <f t="shared" si="201"/>
        <v>1.7372750000000008</v>
      </c>
      <c r="G1645" s="2">
        <f t="shared" si="195"/>
        <v>1.7569219999999997</v>
      </c>
      <c r="H1645" s="2">
        <f t="shared" si="199"/>
        <v>1.6506125000000025</v>
      </c>
      <c r="I1645" s="2">
        <f t="array" ref="I1645">SUMPRODUCT(B1629:B1648, (ROW(B1629:B1648)-ROW(B1629)+1)) / (20*21/2)</f>
        <v>1.7193242857142859</v>
      </c>
      <c r="J1645" s="2">
        <f t="shared" si="202"/>
        <v>1.7298886792263877</v>
      </c>
      <c r="K1645" s="2">
        <f t="shared" si="196"/>
        <v>1.7468614807086291</v>
      </c>
    </row>
    <row r="1646" spans="1:11" ht="13.5" x14ac:dyDescent="0.25">
      <c r="A1646" s="3">
        <f>TITRES_STAT!B1649</f>
        <v>44708</v>
      </c>
      <c r="B1646" s="5">
        <f>TITRES_STAT!D1649</f>
        <v>1.7212000000000001</v>
      </c>
      <c r="C1646" s="2">
        <f t="shared" si="197"/>
        <v>0</v>
      </c>
      <c r="D1646" s="2">
        <f t="shared" si="198"/>
        <v>1.6993199999999997</v>
      </c>
      <c r="E1646" s="2">
        <f t="shared" si="200"/>
        <v>1.7141899999999997</v>
      </c>
      <c r="F1646" s="2">
        <f t="shared" si="201"/>
        <v>1.7345350000000004</v>
      </c>
      <c r="G1646" s="2">
        <f t="shared" si="195"/>
        <v>1.7559819999999997</v>
      </c>
      <c r="H1646" s="2">
        <f t="shared" si="199"/>
        <v>1.6515510000000029</v>
      </c>
      <c r="I1646" s="2">
        <f t="array" ref="I1646">SUMPRODUCT(B1630:B1649, (ROW(B1630:B1649)-ROW(B1630)+1)) / (20*21/2)</f>
        <v>1.7185390476190474</v>
      </c>
      <c r="J1646" s="2">
        <f t="shared" si="202"/>
        <v>1.7290611859667318</v>
      </c>
      <c r="K1646" s="2">
        <f t="shared" si="196"/>
        <v>1.7458551481318203</v>
      </c>
    </row>
    <row r="1647" spans="1:11" ht="13.5" x14ac:dyDescent="0.25">
      <c r="A1647" s="3">
        <f>TITRES_STAT!B1650</f>
        <v>44711</v>
      </c>
      <c r="B1647" s="5">
        <f>TITRES_STAT!D1650</f>
        <v>1.7212000000000001</v>
      </c>
      <c r="C1647" s="2">
        <f t="shared" si="197"/>
        <v>0</v>
      </c>
      <c r="D1647" s="2">
        <f t="shared" si="198"/>
        <v>1.7102599999999999</v>
      </c>
      <c r="E1647" s="2">
        <f t="shared" si="200"/>
        <v>1.7118399999999998</v>
      </c>
      <c r="F1647" s="2">
        <f t="shared" si="201"/>
        <v>1.7317950000000004</v>
      </c>
      <c r="G1647" s="2">
        <f t="shared" si="195"/>
        <v>1.7550419999999998</v>
      </c>
      <c r="H1647" s="2">
        <f t="shared" si="199"/>
        <v>1.6524895000000028</v>
      </c>
      <c r="I1647" s="2">
        <f t="array" ref="I1647">SUMPRODUCT(B1631:B1650, (ROW(B1631:B1650)-ROW(B1631)+1)) / (20*21/2)</f>
        <v>1.717977619047619</v>
      </c>
      <c r="J1647" s="2">
        <f t="shared" si="202"/>
        <v>1.7283125015889478</v>
      </c>
      <c r="K1647" s="2">
        <f t="shared" si="196"/>
        <v>1.7448882795776313</v>
      </c>
    </row>
    <row r="1648" spans="1:11" ht="13.5" x14ac:dyDescent="0.25">
      <c r="A1648" s="3">
        <f>TITRES_STAT!B1651</f>
        <v>44712</v>
      </c>
      <c r="B1648" s="5">
        <f>TITRES_STAT!D1651</f>
        <v>1.7212000000000001</v>
      </c>
      <c r="C1648" s="2">
        <f t="shared" si="197"/>
        <v>0</v>
      </c>
      <c r="D1648" s="2">
        <f t="shared" si="198"/>
        <v>1.7212000000000001</v>
      </c>
      <c r="E1648" s="2">
        <f t="shared" si="200"/>
        <v>1.70949</v>
      </c>
      <c r="F1648" s="2">
        <f t="shared" si="201"/>
        <v>1.7294450000000001</v>
      </c>
      <c r="G1648" s="2">
        <f t="shared" si="195"/>
        <v>1.7541019999999998</v>
      </c>
      <c r="H1648" s="2">
        <f t="shared" si="199"/>
        <v>1.6536240000000033</v>
      </c>
      <c r="I1648" s="2">
        <f t="array" ref="I1648">SUMPRODUCT(B1632:B1651, (ROW(B1632:B1651)-ROW(B1632)+1)) / (20*21/2)</f>
        <v>1.7176400000000001</v>
      </c>
      <c r="J1648" s="2">
        <f t="shared" si="202"/>
        <v>1.7276351204852385</v>
      </c>
      <c r="K1648" s="2">
        <f t="shared" si="196"/>
        <v>1.7439593274373322</v>
      </c>
    </row>
    <row r="1649" spans="1:11" ht="13.5" x14ac:dyDescent="0.25">
      <c r="A1649" s="3">
        <f>TITRES_STAT!B1652</f>
        <v>44713</v>
      </c>
      <c r="B1649" s="5">
        <f>TITRES_STAT!D1652</f>
        <v>1.7212000000000001</v>
      </c>
      <c r="C1649" s="2">
        <f t="shared" si="197"/>
        <v>0</v>
      </c>
      <c r="D1649" s="2">
        <f t="shared" si="198"/>
        <v>1.7212000000000001</v>
      </c>
      <c r="E1649" s="2">
        <f t="shared" si="200"/>
        <v>1.7071400000000001</v>
      </c>
      <c r="F1649" s="2">
        <f t="shared" si="201"/>
        <v>1.7270950000000003</v>
      </c>
      <c r="G1649" s="2">
        <f t="shared" si="195"/>
        <v>1.7531619999999999</v>
      </c>
      <c r="H1649" s="2">
        <f t="shared" si="199"/>
        <v>1.6547585000000036</v>
      </c>
      <c r="I1649" s="2">
        <f t="array" ref="I1649">SUMPRODUCT(B1633:B1652, (ROW(B1633:B1652)-ROW(B1633)+1)) / (20*21/2)</f>
        <v>1.717414285714286</v>
      </c>
      <c r="J1649" s="2">
        <f t="shared" si="202"/>
        <v>1.7270222518675968</v>
      </c>
      <c r="K1649" s="2">
        <f t="shared" si="196"/>
        <v>1.7430668047927309</v>
      </c>
    </row>
    <row r="1650" spans="1:11" ht="13.5" x14ac:dyDescent="0.25">
      <c r="A1650" s="3">
        <f>TITRES_STAT!B1653</f>
        <v>44714</v>
      </c>
      <c r="B1650" s="5">
        <f>TITRES_STAT!D1653</f>
        <v>1.7212000000000001</v>
      </c>
      <c r="C1650" s="2">
        <f t="shared" si="197"/>
        <v>0</v>
      </c>
      <c r="D1650" s="2">
        <f t="shared" si="198"/>
        <v>1.7212000000000001</v>
      </c>
      <c r="E1650" s="2">
        <f t="shared" si="200"/>
        <v>1.7047899999999998</v>
      </c>
      <c r="F1650" s="2">
        <f t="shared" si="201"/>
        <v>1.724745</v>
      </c>
      <c r="G1650" s="2">
        <f t="shared" ref="G1650:G1713" si="203">AVERAGE(B1601:B1650)</f>
        <v>1.7522219999999999</v>
      </c>
      <c r="H1650" s="2">
        <f t="shared" si="199"/>
        <v>1.6558930000000034</v>
      </c>
      <c r="I1650" s="2">
        <f t="array" ref="I1650">SUMPRODUCT(B1634:B1653, (ROW(B1634:B1653)-ROW(B1634)+1)) / (20*21/2)</f>
        <v>1.7173004761904762</v>
      </c>
      <c r="J1650" s="2">
        <f t="shared" si="202"/>
        <v>1.7264677516897304</v>
      </c>
      <c r="K1650" s="2">
        <f t="shared" si="196"/>
        <v>1.7422092830361533</v>
      </c>
    </row>
    <row r="1651" spans="1:11" ht="13.5" x14ac:dyDescent="0.25">
      <c r="A1651" s="3">
        <f>TITRES_STAT!B1654</f>
        <v>44715</v>
      </c>
      <c r="B1651" s="5">
        <f>TITRES_STAT!D1654</f>
        <v>1.7212000000000001</v>
      </c>
      <c r="C1651" s="2">
        <f t="shared" si="197"/>
        <v>0</v>
      </c>
      <c r="D1651" s="2">
        <f t="shared" si="198"/>
        <v>1.7212000000000001</v>
      </c>
      <c r="E1651" s="2">
        <f t="shared" si="200"/>
        <v>1.7102599999999999</v>
      </c>
      <c r="F1651" s="2">
        <f t="shared" si="201"/>
        <v>1.72357</v>
      </c>
      <c r="G1651" s="2">
        <f t="shared" si="203"/>
        <v>1.751282</v>
      </c>
      <c r="H1651" s="2">
        <f t="shared" si="199"/>
        <v>1.6570275000000034</v>
      </c>
      <c r="I1651" s="2">
        <f t="array" ref="I1651">SUMPRODUCT(B1635:B1654, (ROW(B1635:B1654)-ROW(B1635)+1)) / (20*21/2)</f>
        <v>1.7172985714285713</v>
      </c>
      <c r="J1651" s="2">
        <f t="shared" si="202"/>
        <v>1.7259660610526133</v>
      </c>
      <c r="K1651" s="2">
        <f t="shared" ref="K1651:K1714" si="204">$K$4*B1651+(1-$K$4)*K1650</f>
        <v>1.7413853895837552</v>
      </c>
    </row>
    <row r="1652" spans="1:11" ht="13.5" x14ac:dyDescent="0.25">
      <c r="A1652" s="3">
        <f>TITRES_STAT!B1655</f>
        <v>44718</v>
      </c>
      <c r="B1652" s="5">
        <f>TITRES_STAT!D1655</f>
        <v>1.7212000000000001</v>
      </c>
      <c r="C1652" s="2">
        <f t="shared" si="197"/>
        <v>0</v>
      </c>
      <c r="D1652" s="2">
        <f t="shared" si="198"/>
        <v>1.7212000000000001</v>
      </c>
      <c r="E1652" s="2">
        <f t="shared" si="200"/>
        <v>1.71573</v>
      </c>
      <c r="F1652" s="2">
        <f t="shared" si="201"/>
        <v>1.7223949999999999</v>
      </c>
      <c r="G1652" s="2">
        <f t="shared" si="203"/>
        <v>1.7503419999999996</v>
      </c>
      <c r="H1652" s="2">
        <f t="shared" si="199"/>
        <v>1.6581620000000035</v>
      </c>
      <c r="I1652" s="2">
        <f t="array" ref="I1652">SUMPRODUCT(B1636:B1655, (ROW(B1636:B1655)-ROW(B1636)+1)) / (20*21/2)</f>
        <v>1.7174085714285714</v>
      </c>
      <c r="J1652" s="2">
        <f t="shared" si="202"/>
        <v>1.7255121504761739</v>
      </c>
      <c r="K1652" s="2">
        <f t="shared" si="204"/>
        <v>1.74059380567851</v>
      </c>
    </row>
    <row r="1653" spans="1:11" ht="13.5" x14ac:dyDescent="0.25">
      <c r="A1653" s="3">
        <f>TITRES_STAT!B1656</f>
        <v>44719</v>
      </c>
      <c r="B1653" s="5">
        <f>TITRES_STAT!D1656</f>
        <v>1.7212000000000001</v>
      </c>
      <c r="C1653" s="2">
        <f t="shared" si="197"/>
        <v>0</v>
      </c>
      <c r="D1653" s="2">
        <f t="shared" si="198"/>
        <v>1.7212000000000001</v>
      </c>
      <c r="E1653" s="2">
        <f t="shared" si="200"/>
        <v>1.7212000000000001</v>
      </c>
      <c r="F1653" s="2">
        <f t="shared" si="201"/>
        <v>1.72122</v>
      </c>
      <c r="G1653" s="2">
        <f t="shared" si="203"/>
        <v>1.7494019999999997</v>
      </c>
      <c r="H1653" s="2">
        <f t="shared" si="199"/>
        <v>1.6592965000000037</v>
      </c>
      <c r="I1653" s="2">
        <f t="array" ref="I1653">SUMPRODUCT(B1637:B1656, (ROW(B1637:B1656)-ROW(B1637)+1)) / (20*21/2)</f>
        <v>1.7176304761904762</v>
      </c>
      <c r="J1653" s="2">
        <f t="shared" si="202"/>
        <v>1.7251014694784432</v>
      </c>
      <c r="K1653" s="2">
        <f t="shared" si="204"/>
        <v>1.7398332642793528</v>
      </c>
    </row>
    <row r="1654" spans="1:11" ht="13.5" x14ac:dyDescent="0.25">
      <c r="A1654" s="3">
        <f>TITRES_STAT!B1657</f>
        <v>44720</v>
      </c>
      <c r="B1654" s="5">
        <f>TITRES_STAT!D1657</f>
        <v>1.7212000000000001</v>
      </c>
      <c r="C1654" s="2">
        <f t="shared" si="197"/>
        <v>0</v>
      </c>
      <c r="D1654" s="2">
        <f t="shared" si="198"/>
        <v>1.7212000000000001</v>
      </c>
      <c r="E1654" s="2">
        <f t="shared" si="200"/>
        <v>1.7212000000000001</v>
      </c>
      <c r="F1654" s="2">
        <f t="shared" si="201"/>
        <v>1.720045</v>
      </c>
      <c r="G1654" s="2">
        <f t="shared" si="203"/>
        <v>1.7484619999999997</v>
      </c>
      <c r="H1654" s="2">
        <f t="shared" si="199"/>
        <v>1.660431000000004</v>
      </c>
      <c r="I1654" s="2">
        <f t="array" ref="I1654">SUMPRODUCT(B1638:B1657, (ROW(B1638:B1657)-ROW(B1638)+1)) / (20*21/2)</f>
        <v>1.7179642857142856</v>
      </c>
      <c r="J1654" s="2">
        <f t="shared" si="202"/>
        <v>1.7247299009566868</v>
      </c>
      <c r="K1654" s="2">
        <f t="shared" si="204"/>
        <v>1.7391025480331037</v>
      </c>
    </row>
    <row r="1655" spans="1:11" ht="13.5" x14ac:dyDescent="0.25">
      <c r="A1655" s="3">
        <f>TITRES_STAT!B1658</f>
        <v>44721</v>
      </c>
      <c r="B1655" s="5">
        <f>TITRES_STAT!D1658</f>
        <v>1.7212000000000001</v>
      </c>
      <c r="C1655" s="2">
        <f t="shared" si="197"/>
        <v>0</v>
      </c>
      <c r="D1655" s="2">
        <f t="shared" si="198"/>
        <v>1.7212000000000001</v>
      </c>
      <c r="E1655" s="2">
        <f t="shared" si="200"/>
        <v>1.7212000000000001</v>
      </c>
      <c r="F1655" s="2">
        <f t="shared" si="201"/>
        <v>1.7188700000000001</v>
      </c>
      <c r="G1655" s="2">
        <f t="shared" si="203"/>
        <v>1.7475219999999996</v>
      </c>
      <c r="H1655" s="2">
        <f t="shared" si="199"/>
        <v>1.661565500000004</v>
      </c>
      <c r="I1655" s="2">
        <f t="array" ref="I1655">SUMPRODUCT(B1639:B1658, (ROW(B1639:B1658)-ROW(B1639)+1)) / (20*21/2)</f>
        <v>1.71841</v>
      </c>
      <c r="J1655" s="2">
        <f t="shared" si="202"/>
        <v>1.7243937199131929</v>
      </c>
      <c r="K1655" s="2">
        <f t="shared" si="204"/>
        <v>1.7384004873259233</v>
      </c>
    </row>
    <row r="1656" spans="1:11" ht="13.5" x14ac:dyDescent="0.25">
      <c r="A1656" s="3">
        <f>TITRES_STAT!B1659</f>
        <v>44722</v>
      </c>
      <c r="B1656" s="5">
        <f>TITRES_STAT!D1659</f>
        <v>1.7212000000000001</v>
      </c>
      <c r="C1656" s="2">
        <f t="shared" si="197"/>
        <v>0</v>
      </c>
      <c r="D1656" s="2">
        <f t="shared" si="198"/>
        <v>1.7212000000000001</v>
      </c>
      <c r="E1656" s="2">
        <f t="shared" si="200"/>
        <v>1.7212000000000001</v>
      </c>
      <c r="F1656" s="2">
        <f t="shared" si="201"/>
        <v>1.7176949999999997</v>
      </c>
      <c r="G1656" s="2">
        <f t="shared" si="203"/>
        <v>1.7465819999999994</v>
      </c>
      <c r="H1656" s="2">
        <f t="shared" si="199"/>
        <v>1.6627000000000043</v>
      </c>
      <c r="I1656" s="2">
        <f t="array" ref="I1656">SUMPRODUCT(B1640:B1659, (ROW(B1640:B1659)-ROW(B1640)+1)) / (20*21/2)</f>
        <v>1.7189676190476191</v>
      </c>
      <c r="J1656" s="2">
        <f t="shared" si="202"/>
        <v>1.7240895561119365</v>
      </c>
      <c r="K1656" s="2">
        <f t="shared" si="204"/>
        <v>1.7377259584111813</v>
      </c>
    </row>
    <row r="1657" spans="1:11" ht="13.5" x14ac:dyDescent="0.25">
      <c r="A1657" s="3">
        <f>TITRES_STAT!B1660</f>
        <v>44725</v>
      </c>
      <c r="B1657" s="5">
        <f>TITRES_STAT!D1660</f>
        <v>1.7212000000000001</v>
      </c>
      <c r="C1657" s="2">
        <f t="shared" si="197"/>
        <v>0</v>
      </c>
      <c r="D1657" s="2">
        <f t="shared" si="198"/>
        <v>1.7212000000000001</v>
      </c>
      <c r="E1657" s="2">
        <f t="shared" si="200"/>
        <v>1.7212000000000001</v>
      </c>
      <c r="F1657" s="2">
        <f t="shared" si="201"/>
        <v>1.7165199999999998</v>
      </c>
      <c r="G1657" s="2">
        <f t="shared" si="203"/>
        <v>1.7456419999999995</v>
      </c>
      <c r="H1657" s="2">
        <f t="shared" si="199"/>
        <v>1.6638345000000043</v>
      </c>
      <c r="I1657" s="2">
        <f t="array" ref="I1657">SUMPRODUCT(B1641:B1660, (ROW(B1641:B1660)-ROW(B1641)+1)) / (20*21/2)</f>
        <v>1.7196371428571429</v>
      </c>
      <c r="J1657" s="2">
        <f t="shared" si="202"/>
        <v>1.7238143602917522</v>
      </c>
      <c r="K1657" s="2">
        <f t="shared" si="204"/>
        <v>1.7370778816107428</v>
      </c>
    </row>
    <row r="1658" spans="1:11" ht="13.5" x14ac:dyDescent="0.25">
      <c r="A1658" s="3">
        <f>TITRES_STAT!B1661</f>
        <v>44726</v>
      </c>
      <c r="B1658" s="5">
        <f>TITRES_STAT!D1661</f>
        <v>1.7212000000000001</v>
      </c>
      <c r="C1658" s="2">
        <f t="shared" si="197"/>
        <v>0</v>
      </c>
      <c r="D1658" s="2">
        <f t="shared" si="198"/>
        <v>1.7212000000000001</v>
      </c>
      <c r="E1658" s="2">
        <f t="shared" si="200"/>
        <v>1.7212000000000001</v>
      </c>
      <c r="F1658" s="2">
        <f t="shared" si="201"/>
        <v>1.7153449999999999</v>
      </c>
      <c r="G1658" s="2">
        <f t="shared" si="203"/>
        <v>1.7447019999999993</v>
      </c>
      <c r="H1658" s="2">
        <f t="shared" si="199"/>
        <v>1.6649690000000046</v>
      </c>
      <c r="I1658" s="2">
        <f t="array" ref="I1658">SUMPRODUCT(B1642:B1661, (ROW(B1642:B1661)-ROW(B1642)+1)) / (20*21/2)</f>
        <v>1.7204185714285714</v>
      </c>
      <c r="J1658" s="2">
        <f t="shared" si="202"/>
        <v>1.7235653735972996</v>
      </c>
      <c r="K1658" s="2">
        <f t="shared" si="204"/>
        <v>1.7364552195867922</v>
      </c>
    </row>
    <row r="1659" spans="1:11" ht="13.5" x14ac:dyDescent="0.25">
      <c r="A1659" s="3">
        <f>TITRES_STAT!B1662</f>
        <v>44727</v>
      </c>
      <c r="B1659" s="5">
        <f>TITRES_STAT!D1662</f>
        <v>1.7212000000000001</v>
      </c>
      <c r="C1659" s="2">
        <f t="shared" si="197"/>
        <v>0</v>
      </c>
      <c r="D1659" s="2">
        <f t="shared" si="198"/>
        <v>1.7212000000000001</v>
      </c>
      <c r="E1659" s="2">
        <f t="shared" si="200"/>
        <v>1.7212000000000001</v>
      </c>
      <c r="F1659" s="2">
        <f t="shared" si="201"/>
        <v>1.71417</v>
      </c>
      <c r="G1659" s="2">
        <f t="shared" si="203"/>
        <v>1.7437619999999994</v>
      </c>
      <c r="H1659" s="2">
        <f t="shared" si="199"/>
        <v>1.6661035000000046</v>
      </c>
      <c r="I1659" s="2">
        <f t="array" ref="I1659">SUMPRODUCT(B1643:B1662, (ROW(B1643:B1662)-ROW(B1643)+1)) / (20*21/2)</f>
        <v>1.720939523809524</v>
      </c>
      <c r="J1659" s="2">
        <f t="shared" si="202"/>
        <v>1.7233400999213664</v>
      </c>
      <c r="K1659" s="2">
        <f t="shared" si="204"/>
        <v>1.7358569756814279</v>
      </c>
    </row>
    <row r="1660" spans="1:11" ht="13.5" x14ac:dyDescent="0.25">
      <c r="A1660" s="3">
        <f>TITRES_STAT!B1663</f>
        <v>44728</v>
      </c>
      <c r="B1660" s="5">
        <f>TITRES_STAT!D1663</f>
        <v>1.7212000000000001</v>
      </c>
      <c r="C1660" s="2">
        <f t="shared" si="197"/>
        <v>0</v>
      </c>
      <c r="D1660" s="2">
        <f t="shared" si="198"/>
        <v>1.7212000000000001</v>
      </c>
      <c r="E1660" s="2">
        <f t="shared" si="200"/>
        <v>1.7212000000000001</v>
      </c>
      <c r="F1660" s="2">
        <f t="shared" si="201"/>
        <v>1.712995</v>
      </c>
      <c r="G1660" s="2">
        <f t="shared" si="203"/>
        <v>1.7428219999999994</v>
      </c>
      <c r="H1660" s="2">
        <f t="shared" si="199"/>
        <v>1.6672380000000049</v>
      </c>
      <c r="I1660" s="2">
        <f t="array" ref="I1660">SUMPRODUCT(B1644:B1663, (ROW(B1644:B1663)-ROW(B1644)+1)) / (20*21/2)</f>
        <v>1.7212000000000001</v>
      </c>
      <c r="J1660" s="2">
        <f t="shared" si="202"/>
        <v>1.7231362808812363</v>
      </c>
      <c r="K1660" s="2">
        <f t="shared" si="204"/>
        <v>1.7352821923213719</v>
      </c>
    </row>
    <row r="1661" spans="1:11" ht="13.5" x14ac:dyDescent="0.25">
      <c r="A1661" s="3">
        <f>TITRES_STAT!B1664</f>
        <v>44729</v>
      </c>
      <c r="B1661" s="5">
        <f>TITRES_STAT!D1664</f>
        <v>1.7212000000000001</v>
      </c>
      <c r="C1661" s="2">
        <f t="shared" si="197"/>
        <v>0</v>
      </c>
      <c r="D1661" s="2">
        <f t="shared" si="198"/>
        <v>1.7212000000000001</v>
      </c>
      <c r="E1661" s="2">
        <f t="shared" si="200"/>
        <v>1.7212000000000001</v>
      </c>
      <c r="F1661" s="2">
        <f t="shared" si="201"/>
        <v>1.71573</v>
      </c>
      <c r="G1661" s="2">
        <f t="shared" si="203"/>
        <v>1.7418819999999995</v>
      </c>
      <c r="H1661" s="2">
        <f t="shared" si="199"/>
        <v>1.6683725000000049</v>
      </c>
      <c r="I1661" s="2">
        <f t="array" ref="I1661">SUMPRODUCT(B1645:B1664, (ROW(B1645:B1664)-ROW(B1645)+1)) / (20*21/2)</f>
        <v>1.7212000000000001</v>
      </c>
      <c r="J1661" s="2">
        <f t="shared" si="202"/>
        <v>1.7229518731782614</v>
      </c>
      <c r="K1661" s="2">
        <f t="shared" si="204"/>
        <v>1.7347299494852397</v>
      </c>
    </row>
    <row r="1662" spans="1:11" ht="13.5" x14ac:dyDescent="0.25">
      <c r="A1662" s="3">
        <f>TITRES_STAT!B1665</f>
        <v>44732</v>
      </c>
      <c r="B1662" s="5">
        <f>TITRES_STAT!D1665</f>
        <v>1.7212000000000001</v>
      </c>
      <c r="C1662" s="2">
        <f t="shared" si="197"/>
        <v>0</v>
      </c>
      <c r="D1662" s="2">
        <f t="shared" si="198"/>
        <v>1.7212000000000001</v>
      </c>
      <c r="E1662" s="2">
        <f t="shared" si="200"/>
        <v>1.7212000000000001</v>
      </c>
      <c r="F1662" s="2">
        <f t="shared" si="201"/>
        <v>1.7184650000000001</v>
      </c>
      <c r="G1662" s="2">
        <f t="shared" si="203"/>
        <v>1.7409419999999995</v>
      </c>
      <c r="H1662" s="2">
        <f t="shared" si="199"/>
        <v>1.6695460000000051</v>
      </c>
      <c r="I1662" s="2">
        <f t="array" ref="I1662">SUMPRODUCT(B1646:B1665, (ROW(B1646:B1665)-ROW(B1646)+1)) / (20*21/2)</f>
        <v>1.7212000000000001</v>
      </c>
      <c r="J1662" s="2">
        <f t="shared" si="202"/>
        <v>1.7227850281136652</v>
      </c>
      <c r="K1662" s="2">
        <f t="shared" si="204"/>
        <v>1.7341993632309167</v>
      </c>
    </row>
    <row r="1663" spans="1:11" ht="13.5" x14ac:dyDescent="0.25">
      <c r="A1663" s="3">
        <f>TITRES_STAT!B1666</f>
        <v>44733</v>
      </c>
      <c r="B1663" s="5">
        <f>TITRES_STAT!D1666</f>
        <v>1.7212000000000001</v>
      </c>
      <c r="C1663" s="2">
        <f t="shared" si="197"/>
        <v>0</v>
      </c>
      <c r="D1663" s="2">
        <f t="shared" si="198"/>
        <v>1.7212000000000001</v>
      </c>
      <c r="E1663" s="2">
        <f t="shared" si="200"/>
        <v>1.7212000000000001</v>
      </c>
      <c r="F1663" s="2">
        <f t="shared" si="201"/>
        <v>1.7212000000000001</v>
      </c>
      <c r="G1663" s="2">
        <f t="shared" si="203"/>
        <v>1.7400019999999996</v>
      </c>
      <c r="H1663" s="2">
        <f t="shared" si="199"/>
        <v>1.670719500000005</v>
      </c>
      <c r="I1663" s="2">
        <f t="array" ref="I1663">SUMPRODUCT(B1647:B1666, (ROW(B1647:B1666)-ROW(B1647)+1)) / (20*21/2)</f>
        <v>1.7212000000000001</v>
      </c>
      <c r="J1663" s="2">
        <f t="shared" si="202"/>
        <v>1.722634073055221</v>
      </c>
      <c r="K1663" s="2">
        <f t="shared" si="204"/>
        <v>1.7336895842806848</v>
      </c>
    </row>
    <row r="1664" spans="1:11" ht="13.5" x14ac:dyDescent="0.25">
      <c r="A1664" s="3">
        <f>TITRES_STAT!B1667</f>
        <v>44734</v>
      </c>
      <c r="B1664" s="5">
        <f>TITRES_STAT!D1667</f>
        <v>1.7212000000000001</v>
      </c>
      <c r="C1664" s="2">
        <f t="shared" si="197"/>
        <v>0</v>
      </c>
      <c r="D1664" s="2">
        <f t="shared" si="198"/>
        <v>1.7212000000000001</v>
      </c>
      <c r="E1664" s="2">
        <f t="shared" si="200"/>
        <v>1.7212000000000001</v>
      </c>
      <c r="F1664" s="2">
        <f t="shared" si="201"/>
        <v>1.7212000000000001</v>
      </c>
      <c r="G1664" s="2">
        <f t="shared" si="203"/>
        <v>1.7390619999999997</v>
      </c>
      <c r="H1664" s="2">
        <f t="shared" si="199"/>
        <v>1.671893000000005</v>
      </c>
      <c r="I1664" s="2">
        <f t="array" ref="I1664">SUMPRODUCT(B1648:B1667, (ROW(B1648:B1667)-ROW(B1648)+1)) / (20*21/2)</f>
        <v>1.7212000000000001</v>
      </c>
      <c r="J1664" s="2">
        <f t="shared" si="202"/>
        <v>1.7224974946690095</v>
      </c>
      <c r="K1664" s="2">
        <f t="shared" si="204"/>
        <v>1.7331997966618344</v>
      </c>
    </row>
    <row r="1665" spans="1:11" ht="13.5" x14ac:dyDescent="0.25">
      <c r="A1665" s="3">
        <f>TITRES_STAT!B1668</f>
        <v>44735</v>
      </c>
      <c r="B1665" s="5">
        <f>TITRES_STAT!D1668</f>
        <v>1.7212000000000001</v>
      </c>
      <c r="C1665" s="2">
        <f t="shared" si="197"/>
        <v>0</v>
      </c>
      <c r="D1665" s="2">
        <f t="shared" si="198"/>
        <v>1.7212000000000001</v>
      </c>
      <c r="E1665" s="2">
        <f t="shared" si="200"/>
        <v>1.7212000000000001</v>
      </c>
      <c r="F1665" s="2">
        <f t="shared" si="201"/>
        <v>1.7212000000000001</v>
      </c>
      <c r="G1665" s="2">
        <f t="shared" si="203"/>
        <v>1.7381219999999997</v>
      </c>
      <c r="H1665" s="2">
        <f t="shared" si="199"/>
        <v>1.6730665000000051</v>
      </c>
      <c r="I1665" s="2">
        <f t="array" ref="I1665">SUMPRODUCT(B1649:B1668, (ROW(B1649:B1668)-ROW(B1649)+1)) / (20*21/2)</f>
        <v>1.7212000000000001</v>
      </c>
      <c r="J1665" s="2">
        <f t="shared" si="202"/>
        <v>1.7223739237481515</v>
      </c>
      <c r="K1665" s="2">
        <f t="shared" si="204"/>
        <v>1.7327292164005861</v>
      </c>
    </row>
    <row r="1666" spans="1:11" ht="13.5" x14ac:dyDescent="0.25">
      <c r="A1666" s="3">
        <f>TITRES_STAT!B1669</f>
        <v>44736</v>
      </c>
      <c r="B1666" s="5">
        <f>TITRES_STAT!D1669</f>
        <v>1.7212000000000001</v>
      </c>
      <c r="C1666" s="2">
        <f t="shared" si="197"/>
        <v>0</v>
      </c>
      <c r="D1666" s="2">
        <f t="shared" si="198"/>
        <v>1.7212000000000001</v>
      </c>
      <c r="E1666" s="2">
        <f t="shared" si="200"/>
        <v>1.7212000000000001</v>
      </c>
      <c r="F1666" s="2">
        <f t="shared" si="201"/>
        <v>1.7212000000000001</v>
      </c>
      <c r="G1666" s="2">
        <f t="shared" si="203"/>
        <v>1.7371819999999998</v>
      </c>
      <c r="H1666" s="2">
        <f t="shared" si="199"/>
        <v>1.6742400000000048</v>
      </c>
      <c r="I1666" s="2">
        <f t="array" ref="I1666">SUMPRODUCT(B1650:B1669, (ROW(B1650:B1669)-ROW(B1650)+1)) / (20*21/2)</f>
        <v>1.7212000000000001</v>
      </c>
      <c r="J1666" s="2">
        <f t="shared" si="202"/>
        <v>1.7222621214864229</v>
      </c>
      <c r="K1666" s="2">
        <f t="shared" si="204"/>
        <v>1.7322770902672298</v>
      </c>
    </row>
    <row r="1667" spans="1:11" ht="13.5" x14ac:dyDescent="0.25">
      <c r="A1667" s="3">
        <f>TITRES_STAT!B1670</f>
        <v>44739</v>
      </c>
      <c r="B1667" s="5">
        <f>TITRES_STAT!D1670</f>
        <v>1.7212000000000001</v>
      </c>
      <c r="C1667" s="2">
        <f t="shared" si="197"/>
        <v>0</v>
      </c>
      <c r="D1667" s="2">
        <f t="shared" si="198"/>
        <v>1.7212000000000001</v>
      </c>
      <c r="E1667" s="2">
        <f t="shared" si="200"/>
        <v>1.7212000000000001</v>
      </c>
      <c r="F1667" s="2">
        <f t="shared" si="201"/>
        <v>1.7212000000000001</v>
      </c>
      <c r="G1667" s="2">
        <f t="shared" si="203"/>
        <v>1.7362419999999998</v>
      </c>
      <c r="H1667" s="2">
        <f t="shared" si="199"/>
        <v>1.675413500000005</v>
      </c>
      <c r="I1667" s="2">
        <f t="array" ref="I1667">SUMPRODUCT(B1651:B1670, (ROW(B1651:B1670)-ROW(B1651)+1)) / (20*21/2)</f>
        <v>1.7212000000000001</v>
      </c>
      <c r="J1667" s="2">
        <f t="shared" si="202"/>
        <v>1.7221609670591447</v>
      </c>
      <c r="K1667" s="2">
        <f t="shared" si="204"/>
        <v>1.7318426945704757</v>
      </c>
    </row>
    <row r="1668" spans="1:11" ht="13.5" x14ac:dyDescent="0.25">
      <c r="A1668" s="3">
        <f>TITRES_STAT!B1671</f>
        <v>44740</v>
      </c>
      <c r="B1668" s="5">
        <f>TITRES_STAT!D1671</f>
        <v>1.7212000000000001</v>
      </c>
      <c r="C1668" s="2">
        <f t="shared" ref="C1668:C1731" si="205">B1668-B1667</f>
        <v>0</v>
      </c>
      <c r="D1668" s="2">
        <f t="shared" si="198"/>
        <v>1.7212000000000001</v>
      </c>
      <c r="E1668" s="2">
        <f t="shared" si="200"/>
        <v>1.7212000000000001</v>
      </c>
      <c r="F1668" s="2">
        <f t="shared" si="201"/>
        <v>1.7212000000000001</v>
      </c>
      <c r="G1668" s="2">
        <f t="shared" si="203"/>
        <v>1.7353019999999999</v>
      </c>
      <c r="H1668" s="2">
        <f t="shared" si="199"/>
        <v>1.676548000000005</v>
      </c>
      <c r="I1668" s="2">
        <f t="array" ref="I1668">SUMPRODUCT(B1652:B1671, (ROW(B1652:B1671)-ROW(B1652)+1)) / (20*21/2)</f>
        <v>1.7212000000000001</v>
      </c>
      <c r="J1668" s="2">
        <f t="shared" si="202"/>
        <v>1.7220694463868453</v>
      </c>
      <c r="K1668" s="2">
        <f t="shared" si="204"/>
        <v>1.7314253339990846</v>
      </c>
    </row>
    <row r="1669" spans="1:11" ht="13.5" x14ac:dyDescent="0.25">
      <c r="A1669" s="3">
        <f>TITRES_STAT!B1672</f>
        <v>44741</v>
      </c>
      <c r="B1669" s="5">
        <f>TITRES_STAT!D1672</f>
        <v>1.7212000000000001</v>
      </c>
      <c r="C1669" s="2">
        <f t="shared" si="205"/>
        <v>0</v>
      </c>
      <c r="D1669" s="2">
        <f t="shared" si="198"/>
        <v>1.7212000000000001</v>
      </c>
      <c r="E1669" s="2">
        <f t="shared" si="200"/>
        <v>1.7212000000000001</v>
      </c>
      <c r="F1669" s="2">
        <f t="shared" si="201"/>
        <v>1.7212000000000001</v>
      </c>
      <c r="G1669" s="2">
        <f t="shared" si="203"/>
        <v>1.7342060000000001</v>
      </c>
      <c r="H1669" s="2">
        <f t="shared" si="199"/>
        <v>1.6776825000000051</v>
      </c>
      <c r="I1669" s="2">
        <f t="array" ref="I1669">SUMPRODUCT(B1653:B1672, (ROW(B1653:B1672)-ROW(B1653)+1)) / (20*21/2)</f>
        <v>1.7212000000000001</v>
      </c>
      <c r="J1669" s="2">
        <f t="shared" si="202"/>
        <v>1.7219866419690506</v>
      </c>
      <c r="K1669" s="2">
        <f t="shared" si="204"/>
        <v>1.7310243405089245</v>
      </c>
    </row>
    <row r="1670" spans="1:11" ht="13.5" x14ac:dyDescent="0.25">
      <c r="A1670" s="3">
        <f>TITRES_STAT!B1673</f>
        <v>44742</v>
      </c>
      <c r="B1670" s="5">
        <f>TITRES_STAT!D1673</f>
        <v>1.7212000000000001</v>
      </c>
      <c r="C1670" s="2">
        <f t="shared" si="205"/>
        <v>0</v>
      </c>
      <c r="D1670" s="2">
        <f t="shared" ref="D1670:D1733" si="206">AVERAGE(B1666:B1670)</f>
        <v>1.7212000000000001</v>
      </c>
      <c r="E1670" s="2">
        <f t="shared" si="200"/>
        <v>1.7212000000000001</v>
      </c>
      <c r="F1670" s="2">
        <f t="shared" si="201"/>
        <v>1.7212000000000001</v>
      </c>
      <c r="G1670" s="2">
        <f t="shared" si="203"/>
        <v>1.7331100000000002</v>
      </c>
      <c r="H1670" s="2">
        <f t="shared" si="199"/>
        <v>1.6788170000000051</v>
      </c>
      <c r="I1670" s="2">
        <f t="array" ref="I1670">SUMPRODUCT(B1654:B1673, (ROW(B1654:B1673)-ROW(B1654)+1)) / (20*21/2)</f>
        <v>1.7212000000000001</v>
      </c>
      <c r="J1670" s="2">
        <f t="shared" si="202"/>
        <v>1.721911723686284</v>
      </c>
      <c r="K1670" s="2">
        <f t="shared" si="204"/>
        <v>1.7306390722536726</v>
      </c>
    </row>
    <row r="1671" spans="1:11" ht="13.5" x14ac:dyDescent="0.25">
      <c r="A1671" s="3">
        <f>TITRES_STAT!B1674</f>
        <v>44743</v>
      </c>
      <c r="B1671" s="5">
        <f>TITRES_STAT!D1674</f>
        <v>1.7212000000000001</v>
      </c>
      <c r="C1671" s="2">
        <f t="shared" si="205"/>
        <v>0</v>
      </c>
      <c r="D1671" s="2">
        <f t="shared" si="206"/>
        <v>1.7212000000000001</v>
      </c>
      <c r="E1671" s="2">
        <f t="shared" si="200"/>
        <v>1.7212000000000001</v>
      </c>
      <c r="F1671" s="2">
        <f t="shared" si="201"/>
        <v>1.7212000000000001</v>
      </c>
      <c r="G1671" s="2">
        <f t="shared" si="203"/>
        <v>1.7320140000000002</v>
      </c>
      <c r="H1671" s="2">
        <f t="shared" si="199"/>
        <v>1.6799515000000051</v>
      </c>
      <c r="I1671" s="2">
        <f t="array" ref="I1671">SUMPRODUCT(B1655:B1674, (ROW(B1655:B1674)-ROW(B1655)+1)) / (20*21/2)</f>
        <v>1.7212000000000001</v>
      </c>
      <c r="J1671" s="2">
        <f t="shared" si="202"/>
        <v>1.7218439404780665</v>
      </c>
      <c r="K1671" s="2">
        <f t="shared" si="204"/>
        <v>1.7302689125574502</v>
      </c>
    </row>
    <row r="1672" spans="1:11" ht="13.5" x14ac:dyDescent="0.25">
      <c r="A1672" s="3">
        <f>TITRES_STAT!B1675</f>
        <v>44746</v>
      </c>
      <c r="B1672" s="5">
        <f>TITRES_STAT!D1675</f>
        <v>1.7212000000000001</v>
      </c>
      <c r="C1672" s="2">
        <f t="shared" si="205"/>
        <v>0</v>
      </c>
      <c r="D1672" s="2">
        <f t="shared" si="206"/>
        <v>1.7212000000000001</v>
      </c>
      <c r="E1672" s="2">
        <f t="shared" si="200"/>
        <v>1.7212000000000001</v>
      </c>
      <c r="F1672" s="2">
        <f t="shared" si="201"/>
        <v>1.7212000000000001</v>
      </c>
      <c r="G1672" s="2">
        <f t="shared" si="203"/>
        <v>1.730918</v>
      </c>
      <c r="H1672" s="2">
        <f t="shared" si="199"/>
        <v>1.681086000000005</v>
      </c>
      <c r="I1672" s="2">
        <f t="array" ref="I1672">SUMPRODUCT(B1656:B1675, (ROW(B1656:B1675)-ROW(B1656)+1)) / (20*21/2)</f>
        <v>1.7212000000000001</v>
      </c>
      <c r="J1672" s="2">
        <f t="shared" si="202"/>
        <v>1.7217826128134888</v>
      </c>
      <c r="K1672" s="2">
        <f t="shared" si="204"/>
        <v>1.7299132689277463</v>
      </c>
    </row>
    <row r="1673" spans="1:11" ht="13.5" x14ac:dyDescent="0.25">
      <c r="A1673" s="3">
        <f>TITRES_STAT!B1676</f>
        <v>44747</v>
      </c>
      <c r="B1673" s="5">
        <f>TITRES_STAT!D1676</f>
        <v>1.7212000000000001</v>
      </c>
      <c r="C1673" s="2">
        <f t="shared" si="205"/>
        <v>0</v>
      </c>
      <c r="D1673" s="2">
        <f t="shared" si="206"/>
        <v>1.7212000000000001</v>
      </c>
      <c r="E1673" s="2">
        <f t="shared" si="200"/>
        <v>1.7212000000000001</v>
      </c>
      <c r="F1673" s="2">
        <f t="shared" si="201"/>
        <v>1.7212000000000001</v>
      </c>
      <c r="G1673" s="2">
        <f t="shared" si="203"/>
        <v>1.729822</v>
      </c>
      <c r="H1673" s="2">
        <f t="shared" si="199"/>
        <v>1.682220500000005</v>
      </c>
      <c r="I1673" s="2">
        <f t="array" ref="I1673">SUMPRODUCT(B1657:B1676, (ROW(B1657:B1676)-ROW(B1657)+1)) / (20*21/2)</f>
        <v>1.7212000000000001</v>
      </c>
      <c r="J1673" s="2">
        <f t="shared" si="202"/>
        <v>1.7217271258788709</v>
      </c>
      <c r="K1673" s="2">
        <f t="shared" si="204"/>
        <v>1.7295715721070504</v>
      </c>
    </row>
    <row r="1674" spans="1:11" ht="13.5" x14ac:dyDescent="0.25">
      <c r="A1674" s="3">
        <f>TITRES_STAT!B1677</f>
        <v>44748</v>
      </c>
      <c r="B1674" s="5">
        <f>TITRES_STAT!D1677</f>
        <v>1.7212000000000001</v>
      </c>
      <c r="C1674" s="2">
        <f t="shared" si="205"/>
        <v>0</v>
      </c>
      <c r="D1674" s="2">
        <f t="shared" si="206"/>
        <v>1.7212000000000001</v>
      </c>
      <c r="E1674" s="2">
        <f t="shared" si="200"/>
        <v>1.7212000000000001</v>
      </c>
      <c r="F1674" s="2">
        <f t="shared" si="201"/>
        <v>1.7212000000000001</v>
      </c>
      <c r="G1674" s="2">
        <f t="shared" si="203"/>
        <v>1.728726</v>
      </c>
      <c r="H1674" s="2">
        <f t="shared" ref="H1674:H1737" si="207">AVERAGE(B1475:B1674)</f>
        <v>1.683355000000005</v>
      </c>
      <c r="I1674" s="2">
        <f t="array" ref="I1674">SUMPRODUCT(B1658:B1677, (ROW(B1658:B1677)-ROW(B1658)+1)) / (20*21/2)</f>
        <v>1.7212000000000001</v>
      </c>
      <c r="J1674" s="2">
        <f t="shared" si="202"/>
        <v>1.7216769234142166</v>
      </c>
      <c r="K1674" s="2">
        <f t="shared" si="204"/>
        <v>1.729243275161676</v>
      </c>
    </row>
    <row r="1675" spans="1:11" ht="13.5" x14ac:dyDescent="0.25">
      <c r="A1675" s="3">
        <f>TITRES_STAT!B1678</f>
        <v>44749</v>
      </c>
      <c r="B1675" s="5">
        <f>TITRES_STAT!D1678</f>
        <v>1.7212000000000001</v>
      </c>
      <c r="C1675" s="2">
        <f t="shared" si="205"/>
        <v>0</v>
      </c>
      <c r="D1675" s="2">
        <f t="shared" si="206"/>
        <v>1.7212000000000001</v>
      </c>
      <c r="E1675" s="2">
        <f t="shared" si="200"/>
        <v>1.7212000000000001</v>
      </c>
      <c r="F1675" s="2">
        <f t="shared" si="201"/>
        <v>1.7212000000000001</v>
      </c>
      <c r="G1675" s="2">
        <f t="shared" si="203"/>
        <v>1.7276300000000004</v>
      </c>
      <c r="H1675" s="2">
        <f t="shared" si="207"/>
        <v>1.6844895000000053</v>
      </c>
      <c r="I1675" s="2">
        <f t="array" ref="I1675">SUMPRODUCT(B1659:B1678, (ROW(B1659:B1678)-ROW(B1659)+1)) / (20*21/2)</f>
        <v>1.7212000000000001</v>
      </c>
      <c r="J1675" s="2">
        <f t="shared" si="202"/>
        <v>1.7216315021366722</v>
      </c>
      <c r="K1675" s="2">
        <f t="shared" si="204"/>
        <v>1.7289278526063163</v>
      </c>
    </row>
    <row r="1676" spans="1:11" ht="13.5" x14ac:dyDescent="0.25">
      <c r="A1676" s="3">
        <f>TITRES_STAT!B1679</f>
        <v>44750</v>
      </c>
      <c r="B1676" s="5">
        <f>TITRES_STAT!D1679</f>
        <v>1.7212000000000001</v>
      </c>
      <c r="C1676" s="2">
        <f t="shared" si="205"/>
        <v>0</v>
      </c>
      <c r="D1676" s="2">
        <f t="shared" si="206"/>
        <v>1.7212000000000001</v>
      </c>
      <c r="E1676" s="2">
        <f t="shared" ref="E1676:E1739" si="208">AVERAGE(B1667:B1676)</f>
        <v>1.7212000000000001</v>
      </c>
      <c r="F1676" s="2">
        <f t="shared" si="201"/>
        <v>1.7212000000000001</v>
      </c>
      <c r="G1676" s="2">
        <f t="shared" si="203"/>
        <v>1.7265340000000002</v>
      </c>
      <c r="H1676" s="2">
        <f t="shared" si="207"/>
        <v>1.6856240000000053</v>
      </c>
      <c r="I1676" s="2">
        <f t="array" ref="I1676">SUMPRODUCT(B1660:B1679, (ROW(B1660:B1679)-ROW(B1660)+1)) / (20*21/2)</f>
        <v>1.7212000000000001</v>
      </c>
      <c r="J1676" s="2">
        <f t="shared" si="202"/>
        <v>1.7215904066950845</v>
      </c>
      <c r="K1676" s="2">
        <f t="shared" si="204"/>
        <v>1.7286247995629314</v>
      </c>
    </row>
    <row r="1677" spans="1:11" ht="13.5" x14ac:dyDescent="0.25">
      <c r="A1677" s="3">
        <f>TITRES_STAT!B1680</f>
        <v>44753</v>
      </c>
      <c r="B1677" s="5">
        <f>TITRES_STAT!D1680</f>
        <v>1.7212000000000001</v>
      </c>
      <c r="C1677" s="2">
        <f t="shared" si="205"/>
        <v>0</v>
      </c>
      <c r="D1677" s="2">
        <f t="shared" si="206"/>
        <v>1.7212000000000001</v>
      </c>
      <c r="E1677" s="2">
        <f t="shared" si="208"/>
        <v>1.7212000000000001</v>
      </c>
      <c r="F1677" s="2">
        <f t="shared" si="201"/>
        <v>1.7212000000000001</v>
      </c>
      <c r="G1677" s="2">
        <f t="shared" si="203"/>
        <v>1.7254380000000002</v>
      </c>
      <c r="H1677" s="2">
        <f t="shared" si="207"/>
        <v>1.6867585000000054</v>
      </c>
      <c r="I1677" s="2">
        <f t="array" ref="I1677">SUMPRODUCT(B1661:B1680, (ROW(B1661:B1680)-ROW(B1661)+1)) / (20*21/2)</f>
        <v>1.7212000000000001</v>
      </c>
      <c r="J1677" s="2">
        <f t="shared" si="202"/>
        <v>1.7215532251050765</v>
      </c>
      <c r="K1677" s="2">
        <f t="shared" si="204"/>
        <v>1.7283336309526205</v>
      </c>
    </row>
    <row r="1678" spans="1:11" ht="13.5" x14ac:dyDescent="0.25">
      <c r="A1678" s="3">
        <f>TITRES_STAT!B1681</f>
        <v>44754</v>
      </c>
      <c r="B1678" s="5">
        <f>TITRES_STAT!D1681</f>
        <v>1.7212000000000001</v>
      </c>
      <c r="C1678" s="2">
        <f t="shared" si="205"/>
        <v>0</v>
      </c>
      <c r="D1678" s="2">
        <f t="shared" si="206"/>
        <v>1.7212000000000001</v>
      </c>
      <c r="E1678" s="2">
        <f t="shared" si="208"/>
        <v>1.7212000000000001</v>
      </c>
      <c r="F1678" s="2">
        <f t="shared" si="201"/>
        <v>1.7212000000000001</v>
      </c>
      <c r="G1678" s="2">
        <f t="shared" si="203"/>
        <v>1.7244980000000001</v>
      </c>
      <c r="H1678" s="2">
        <f t="shared" si="207"/>
        <v>1.6878930000000054</v>
      </c>
      <c r="I1678" s="2">
        <f t="array" ref="I1678">SUMPRODUCT(B1662:B1681, (ROW(B1662:B1681)-ROW(B1662)+1)) / (20*21/2)</f>
        <v>1.7212000000000001</v>
      </c>
      <c r="J1678" s="2">
        <f t="shared" si="202"/>
        <v>1.7215195846188789</v>
      </c>
      <c r="K1678" s="2">
        <f t="shared" si="204"/>
        <v>1.7280538807191845</v>
      </c>
    </row>
    <row r="1679" spans="1:11" ht="13.5" x14ac:dyDescent="0.25">
      <c r="A1679" s="3">
        <f>TITRES_STAT!B1682</f>
        <v>44755</v>
      </c>
      <c r="B1679" s="5">
        <f>TITRES_STAT!D1682</f>
        <v>1.7212000000000001</v>
      </c>
      <c r="C1679" s="2">
        <f t="shared" si="205"/>
        <v>0</v>
      </c>
      <c r="D1679" s="2">
        <f t="shared" si="206"/>
        <v>1.7212000000000001</v>
      </c>
      <c r="E1679" s="2">
        <f t="shared" si="208"/>
        <v>1.7212000000000001</v>
      </c>
      <c r="F1679" s="2">
        <f t="shared" si="201"/>
        <v>1.7212000000000001</v>
      </c>
      <c r="G1679" s="2">
        <f t="shared" si="203"/>
        <v>1.7235580000000001</v>
      </c>
      <c r="H1679" s="2">
        <f t="shared" si="207"/>
        <v>1.6890275000000055</v>
      </c>
      <c r="I1679" s="2">
        <f t="array" ref="I1679">SUMPRODUCT(B1663:B1682, (ROW(B1663:B1682)-ROW(B1663)+1)) / (20*21/2)</f>
        <v>1.7212000000000001</v>
      </c>
      <c r="J1679" s="2">
        <f t="shared" si="202"/>
        <v>1.7214891479885095</v>
      </c>
      <c r="K1679" s="2">
        <f t="shared" si="204"/>
        <v>1.7277851010831382</v>
      </c>
    </row>
    <row r="1680" spans="1:11" ht="13.5" x14ac:dyDescent="0.25">
      <c r="A1680" s="3">
        <f>TITRES_STAT!B1683</f>
        <v>44756</v>
      </c>
      <c r="B1680" s="5">
        <f>TITRES_STAT!D1683</f>
        <v>1.7212000000000001</v>
      </c>
      <c r="C1680" s="2">
        <f t="shared" si="205"/>
        <v>0</v>
      </c>
      <c r="D1680" s="2">
        <f t="shared" si="206"/>
        <v>1.7212000000000001</v>
      </c>
      <c r="E1680" s="2">
        <f t="shared" si="208"/>
        <v>1.7212000000000001</v>
      </c>
      <c r="F1680" s="2">
        <f t="shared" si="201"/>
        <v>1.7212000000000001</v>
      </c>
      <c r="G1680" s="2">
        <f t="shared" si="203"/>
        <v>1.7226180000000002</v>
      </c>
      <c r="H1680" s="2">
        <f t="shared" si="207"/>
        <v>1.6901620000000053</v>
      </c>
      <c r="I1680" s="2">
        <f t="array" ref="I1680">SUMPRODUCT(B1664:B1683, (ROW(B1664:B1683)-ROW(B1664)+1)) / (20*21/2)</f>
        <v>1.7204571428571431</v>
      </c>
      <c r="J1680" s="2">
        <f t="shared" si="202"/>
        <v>1.7214616100848419</v>
      </c>
      <c r="K1680" s="2">
        <f t="shared" si="204"/>
        <v>1.7275268618249759</v>
      </c>
    </row>
    <row r="1681" spans="1:11" ht="13.5" x14ac:dyDescent="0.25">
      <c r="A1681" s="3">
        <f>TITRES_STAT!B1684</f>
        <v>44757</v>
      </c>
      <c r="B1681" s="5">
        <f>TITRES_STAT!D1684</f>
        <v>1.7212000000000001</v>
      </c>
      <c r="C1681" s="2">
        <f t="shared" si="205"/>
        <v>0</v>
      </c>
      <c r="D1681" s="2">
        <f t="shared" si="206"/>
        <v>1.7212000000000001</v>
      </c>
      <c r="E1681" s="2">
        <f t="shared" si="208"/>
        <v>1.7212000000000001</v>
      </c>
      <c r="F1681" s="2">
        <f t="shared" si="201"/>
        <v>1.7212000000000001</v>
      </c>
      <c r="G1681" s="2">
        <f t="shared" si="203"/>
        <v>1.7221480000000002</v>
      </c>
      <c r="H1681" s="2">
        <f t="shared" si="207"/>
        <v>1.6912965000000051</v>
      </c>
      <c r="I1681" s="2">
        <f t="array" ref="I1681">SUMPRODUCT(B1665:B1684, (ROW(B1665:B1684)-ROW(B1665)+1)) / (20*21/2)</f>
        <v>1.7197514285714284</v>
      </c>
      <c r="J1681" s="2">
        <f t="shared" si="202"/>
        <v>1.7214366948386666</v>
      </c>
      <c r="K1681" s="2">
        <f t="shared" si="204"/>
        <v>1.7272787495965456</v>
      </c>
    </row>
    <row r="1682" spans="1:11" ht="13.5" x14ac:dyDescent="0.25">
      <c r="A1682" s="3">
        <f>TITRES_STAT!B1685</f>
        <v>44760</v>
      </c>
      <c r="B1682" s="5">
        <f>TITRES_STAT!D1685</f>
        <v>1.7212000000000001</v>
      </c>
      <c r="C1682" s="2">
        <f t="shared" si="205"/>
        <v>0</v>
      </c>
      <c r="D1682" s="2">
        <f t="shared" si="206"/>
        <v>1.7212000000000001</v>
      </c>
      <c r="E1682" s="2">
        <f t="shared" si="208"/>
        <v>1.7212000000000001</v>
      </c>
      <c r="F1682" s="2">
        <f t="shared" si="201"/>
        <v>1.7212000000000001</v>
      </c>
      <c r="G1682" s="2">
        <f t="shared" si="203"/>
        <v>1.721678</v>
      </c>
      <c r="H1682" s="2">
        <f t="shared" si="207"/>
        <v>1.6924310000000051</v>
      </c>
      <c r="I1682" s="2">
        <f t="array" ref="I1682">SUMPRODUCT(B1666:B1685, (ROW(B1666:B1685)-ROW(B1666)+1)) / (20*21/2)</f>
        <v>1.7190828571428569</v>
      </c>
      <c r="J1682" s="2">
        <f t="shared" si="202"/>
        <v>1.7214141524730793</v>
      </c>
      <c r="K1682" s="2">
        <f t="shared" si="204"/>
        <v>1.7270403672594263</v>
      </c>
    </row>
    <row r="1683" spans="1:11" ht="13.5" x14ac:dyDescent="0.25">
      <c r="A1683" s="3">
        <f>TITRES_STAT!B1686</f>
        <v>44761</v>
      </c>
      <c r="B1683" s="5">
        <f>TITRES_STAT!D1686</f>
        <v>1.7134</v>
      </c>
      <c r="C1683" s="2">
        <f t="shared" si="205"/>
        <v>-7.8000000000000291E-3</v>
      </c>
      <c r="D1683" s="2">
        <f t="shared" si="206"/>
        <v>1.7196400000000001</v>
      </c>
      <c r="E1683" s="2">
        <f t="shared" si="208"/>
        <v>1.7204200000000001</v>
      </c>
      <c r="F1683" s="2">
        <f t="shared" si="201"/>
        <v>1.7208099999999997</v>
      </c>
      <c r="G1683" s="2">
        <f t="shared" si="203"/>
        <v>1.7210520000000002</v>
      </c>
      <c r="H1683" s="2">
        <f t="shared" si="207"/>
        <v>1.693526500000005</v>
      </c>
      <c r="I1683" s="2">
        <f t="array" ref="I1683">SUMPRODUCT(B1667:B1686, (ROW(B1667:B1686)-ROW(B1667)+1)) / (20*21/2)</f>
        <v>1.718137142857143</v>
      </c>
      <c r="J1683" s="2">
        <f t="shared" si="202"/>
        <v>1.7206508998565957</v>
      </c>
      <c r="K1683" s="2">
        <f t="shared" si="204"/>
        <v>1.7265054508963116</v>
      </c>
    </row>
    <row r="1684" spans="1:11" ht="13.5" x14ac:dyDescent="0.25">
      <c r="A1684" s="3">
        <f>TITRES_STAT!B1687</f>
        <v>44762</v>
      </c>
      <c r="B1684" s="5">
        <f>TITRES_STAT!D1687</f>
        <v>1.7134</v>
      </c>
      <c r="C1684" s="2">
        <f t="shared" si="205"/>
        <v>0</v>
      </c>
      <c r="D1684" s="2">
        <f t="shared" si="206"/>
        <v>1.7180800000000001</v>
      </c>
      <c r="E1684" s="2">
        <f t="shared" si="208"/>
        <v>1.7196399999999996</v>
      </c>
      <c r="F1684" s="2">
        <f t="shared" ref="F1684:F1747" si="209">AVERAGE(B1665:B1684)</f>
        <v>1.7204199999999996</v>
      </c>
      <c r="G1684" s="2">
        <f t="shared" si="203"/>
        <v>1.7204260000000005</v>
      </c>
      <c r="H1684" s="2">
        <f t="shared" si="207"/>
        <v>1.6946220000000047</v>
      </c>
      <c r="I1684" s="2">
        <f t="array" ref="I1684">SUMPRODUCT(B1668:B1687, (ROW(B1668:B1687)-ROW(B1668)+1)) / (20*21/2)</f>
        <v>1.7172442857142858</v>
      </c>
      <c r="J1684" s="2">
        <f t="shared" si="202"/>
        <v>1.7199603379654913</v>
      </c>
      <c r="K1684" s="2">
        <f t="shared" si="204"/>
        <v>1.725991511645476</v>
      </c>
    </row>
    <row r="1685" spans="1:11" ht="13.5" x14ac:dyDescent="0.25">
      <c r="A1685" s="3">
        <f>TITRES_STAT!B1688</f>
        <v>44763</v>
      </c>
      <c r="B1685" s="5">
        <f>TITRES_STAT!D1688</f>
        <v>1.7134</v>
      </c>
      <c r="C1685" s="2">
        <f t="shared" si="205"/>
        <v>0</v>
      </c>
      <c r="D1685" s="2">
        <f t="shared" si="206"/>
        <v>1.7165199999999998</v>
      </c>
      <c r="E1685" s="2">
        <f t="shared" si="208"/>
        <v>1.7188600000000001</v>
      </c>
      <c r="F1685" s="2">
        <f t="shared" si="209"/>
        <v>1.7200299999999999</v>
      </c>
      <c r="G1685" s="2">
        <f t="shared" si="203"/>
        <v>1.7198000000000007</v>
      </c>
      <c r="H1685" s="2">
        <f t="shared" si="207"/>
        <v>1.6957175000000044</v>
      </c>
      <c r="I1685" s="2">
        <f t="array" ref="I1685">SUMPRODUCT(B1669:B1688, (ROW(B1669:B1688)-ROW(B1669)+1)) / (20*21/2)</f>
        <v>1.7164042857142856</v>
      </c>
      <c r="J1685" s="2">
        <f t="shared" ref="J1685:J1748" si="210">$J$4*B1685+J1684*(1-$J$4)</f>
        <v>1.7193355438735398</v>
      </c>
      <c r="K1685" s="2">
        <f t="shared" si="204"/>
        <v>1.7254977268750653</v>
      </c>
    </row>
    <row r="1686" spans="1:11" ht="13.5" x14ac:dyDescent="0.25">
      <c r="A1686" s="3">
        <f>TITRES_STAT!B1689</f>
        <v>44764</v>
      </c>
      <c r="B1686" s="5">
        <f>TITRES_STAT!D1689</f>
        <v>1.7101</v>
      </c>
      <c r="C1686" s="2">
        <f t="shared" si="205"/>
        <v>-3.3000000000000806E-3</v>
      </c>
      <c r="D1686" s="2">
        <f t="shared" si="206"/>
        <v>1.7143000000000002</v>
      </c>
      <c r="E1686" s="2">
        <f t="shared" si="208"/>
        <v>1.7177499999999999</v>
      </c>
      <c r="F1686" s="2">
        <f t="shared" si="209"/>
        <v>1.7194749999999999</v>
      </c>
      <c r="G1686" s="2">
        <f t="shared" si="203"/>
        <v>1.7191080000000007</v>
      </c>
      <c r="H1686" s="2">
        <f t="shared" si="207"/>
        <v>1.6967965000000043</v>
      </c>
      <c r="I1686" s="2">
        <f t="array" ref="I1686">SUMPRODUCT(B1670:B1689, (ROW(B1670:B1689)-ROW(B1670)+1)) / (20*21/2)</f>
        <v>1.7156171428571427</v>
      </c>
      <c r="J1686" s="2">
        <f t="shared" si="210"/>
        <v>1.7184559682665361</v>
      </c>
      <c r="K1686" s="2">
        <f t="shared" si="204"/>
        <v>1.7248938944485923</v>
      </c>
    </row>
    <row r="1687" spans="1:11" ht="13.5" x14ac:dyDescent="0.25">
      <c r="A1687" s="3">
        <f>TITRES_STAT!B1690</f>
        <v>44768</v>
      </c>
      <c r="B1687" s="5">
        <f>TITRES_STAT!D1690</f>
        <v>1.7101</v>
      </c>
      <c r="C1687" s="2">
        <f t="shared" si="205"/>
        <v>0</v>
      </c>
      <c r="D1687" s="2">
        <f t="shared" si="206"/>
        <v>1.7120799999999998</v>
      </c>
      <c r="E1687" s="2">
        <f t="shared" si="208"/>
        <v>1.7166399999999999</v>
      </c>
      <c r="F1687" s="2">
        <f t="shared" si="209"/>
        <v>1.7189199999999996</v>
      </c>
      <c r="G1687" s="2">
        <f t="shared" si="203"/>
        <v>1.7184160000000008</v>
      </c>
      <c r="H1687" s="2">
        <f t="shared" si="207"/>
        <v>1.6978755000000043</v>
      </c>
      <c r="I1687" s="2">
        <f t="array" ref="I1687">SUMPRODUCT(B1671:B1690, (ROW(B1671:B1690)-ROW(B1671)+1)) / (20*21/2)</f>
        <v>1.7148828571428569</v>
      </c>
      <c r="J1687" s="2">
        <f t="shared" si="210"/>
        <v>1.7176601617649614</v>
      </c>
      <c r="K1687" s="2">
        <f t="shared" si="204"/>
        <v>1.7243137417251182</v>
      </c>
    </row>
    <row r="1688" spans="1:11" ht="13.5" x14ac:dyDescent="0.25">
      <c r="A1688" s="3">
        <f>TITRES_STAT!B1691</f>
        <v>44769</v>
      </c>
      <c r="B1688" s="5">
        <f>TITRES_STAT!D1691</f>
        <v>1.7101</v>
      </c>
      <c r="C1688" s="2">
        <f t="shared" si="205"/>
        <v>0</v>
      </c>
      <c r="D1688" s="2">
        <f t="shared" si="206"/>
        <v>1.7114199999999999</v>
      </c>
      <c r="E1688" s="2">
        <f t="shared" si="208"/>
        <v>1.71553</v>
      </c>
      <c r="F1688" s="2">
        <f t="shared" si="209"/>
        <v>1.7183649999999997</v>
      </c>
      <c r="G1688" s="2">
        <f t="shared" si="203"/>
        <v>1.7177240000000009</v>
      </c>
      <c r="H1688" s="2">
        <f t="shared" si="207"/>
        <v>1.6989545000000041</v>
      </c>
      <c r="I1688" s="2">
        <f t="array" ref="I1688">SUMPRODUCT(B1672:B1691, (ROW(B1672:B1691)-ROW(B1672)+1)) / (20*21/2)</f>
        <v>1.7142014285714287</v>
      </c>
      <c r="J1688" s="2">
        <f t="shared" si="210"/>
        <v>1.7169401463587746</v>
      </c>
      <c r="K1688" s="2">
        <f t="shared" si="204"/>
        <v>1.7237563400888392</v>
      </c>
    </row>
    <row r="1689" spans="1:11" ht="13.5" x14ac:dyDescent="0.25">
      <c r="A1689" s="3">
        <f>TITRES_STAT!B1692</f>
        <v>44770</v>
      </c>
      <c r="B1689" s="5">
        <f>TITRES_STAT!D1692</f>
        <v>1.7101</v>
      </c>
      <c r="C1689" s="2">
        <f t="shared" si="205"/>
        <v>0</v>
      </c>
      <c r="D1689" s="2">
        <f t="shared" si="206"/>
        <v>1.7107599999999998</v>
      </c>
      <c r="E1689" s="2">
        <f t="shared" si="208"/>
        <v>1.7144200000000001</v>
      </c>
      <c r="F1689" s="2">
        <f t="shared" si="209"/>
        <v>1.7178099999999996</v>
      </c>
      <c r="G1689" s="2">
        <f t="shared" si="203"/>
        <v>1.717032000000001</v>
      </c>
      <c r="H1689" s="2">
        <f t="shared" si="207"/>
        <v>1.7000335000000042</v>
      </c>
      <c r="I1689" s="2">
        <f t="array" ref="I1689">SUMPRODUCT(B1673:B1692, (ROW(B1673:B1692)-ROW(B1673)+1)) / (20*21/2)</f>
        <v>1.7135728571428572</v>
      </c>
      <c r="J1689" s="2">
        <f t="shared" si="210"/>
        <v>1.7162887038484151</v>
      </c>
      <c r="K1689" s="2">
        <f t="shared" si="204"/>
        <v>1.7232207973402573</v>
      </c>
    </row>
    <row r="1690" spans="1:11" ht="13.5" x14ac:dyDescent="0.25">
      <c r="A1690" s="3">
        <f>TITRES_STAT!B1693</f>
        <v>44771</v>
      </c>
      <c r="B1690" s="5">
        <f>TITRES_STAT!D1693</f>
        <v>1.7101</v>
      </c>
      <c r="C1690" s="2">
        <f t="shared" si="205"/>
        <v>0</v>
      </c>
      <c r="D1690" s="2">
        <f t="shared" si="206"/>
        <v>1.7101</v>
      </c>
      <c r="E1690" s="2">
        <f t="shared" si="208"/>
        <v>1.7133100000000003</v>
      </c>
      <c r="F1690" s="2">
        <f t="shared" si="209"/>
        <v>1.7172549999999998</v>
      </c>
      <c r="G1690" s="2">
        <f t="shared" si="203"/>
        <v>1.7163400000000011</v>
      </c>
      <c r="H1690" s="2">
        <f t="shared" si="207"/>
        <v>1.701112500000004</v>
      </c>
      <c r="I1690" s="2">
        <f t="array" ref="I1690">SUMPRODUCT(B1674:B1693, (ROW(B1674:B1693)-ROW(B1674)+1)) / (20*21/2)</f>
        <v>1.7129971428571429</v>
      </c>
      <c r="J1690" s="2">
        <f t="shared" si="210"/>
        <v>1.7156993034818995</v>
      </c>
      <c r="K1690" s="2">
        <f t="shared" si="204"/>
        <v>1.7227062562680904</v>
      </c>
    </row>
    <row r="1691" spans="1:11" ht="13.5" x14ac:dyDescent="0.25">
      <c r="A1691" s="3">
        <f>TITRES_STAT!B1694</f>
        <v>44774</v>
      </c>
      <c r="B1691" s="5">
        <f>TITRES_STAT!D1694</f>
        <v>1.7101</v>
      </c>
      <c r="C1691" s="2">
        <f t="shared" si="205"/>
        <v>0</v>
      </c>
      <c r="D1691" s="2">
        <f t="shared" si="206"/>
        <v>1.7101</v>
      </c>
      <c r="E1691" s="2">
        <f t="shared" si="208"/>
        <v>1.7122000000000004</v>
      </c>
      <c r="F1691" s="2">
        <f t="shared" si="209"/>
        <v>1.7166999999999999</v>
      </c>
      <c r="G1691" s="2">
        <f t="shared" si="203"/>
        <v>1.7172120000000006</v>
      </c>
      <c r="H1691" s="2">
        <f t="shared" si="207"/>
        <v>1.7021915000000043</v>
      </c>
      <c r="I1691" s="2">
        <f t="array" ref="I1691">SUMPRODUCT(B1675:B1694, (ROW(B1675:B1694)-ROW(B1675)+1)) / (20*21/2)</f>
        <v>1.7124742857142856</v>
      </c>
      <c r="J1691" s="2">
        <f t="shared" si="210"/>
        <v>1.7151660364836234</v>
      </c>
      <c r="K1691" s="2">
        <f t="shared" si="204"/>
        <v>1.7222118932771848</v>
      </c>
    </row>
    <row r="1692" spans="1:11" ht="13.5" x14ac:dyDescent="0.25">
      <c r="A1692" s="3">
        <f>TITRES_STAT!B1695</f>
        <v>44775</v>
      </c>
      <c r="B1692" s="5">
        <f>TITRES_STAT!D1695</f>
        <v>1.7101</v>
      </c>
      <c r="C1692" s="2">
        <f t="shared" si="205"/>
        <v>0</v>
      </c>
      <c r="D1692" s="2">
        <f t="shared" si="206"/>
        <v>1.7101</v>
      </c>
      <c r="E1692" s="2">
        <f t="shared" si="208"/>
        <v>1.71109</v>
      </c>
      <c r="F1692" s="2">
        <f t="shared" si="209"/>
        <v>1.7161449999999998</v>
      </c>
      <c r="G1692" s="2">
        <f t="shared" si="203"/>
        <v>1.7180840000000008</v>
      </c>
      <c r="H1692" s="2">
        <f t="shared" si="207"/>
        <v>1.7032705000000044</v>
      </c>
      <c r="I1692" s="2">
        <f t="array" ref="I1692">SUMPRODUCT(B1676:B1695, (ROW(B1676:B1695)-ROW(B1676)+1)) / (20*21/2)</f>
        <v>1.7159471428571427</v>
      </c>
      <c r="J1692" s="2">
        <f t="shared" si="210"/>
        <v>1.7146835568185166</v>
      </c>
      <c r="K1692" s="2">
        <f t="shared" si="204"/>
        <v>1.7217369170702364</v>
      </c>
    </row>
    <row r="1693" spans="1:11" ht="13.5" x14ac:dyDescent="0.25">
      <c r="A1693" s="3">
        <f>TITRES_STAT!B1696</f>
        <v>44776</v>
      </c>
      <c r="B1693" s="5">
        <f>TITRES_STAT!D1696</f>
        <v>1.7101</v>
      </c>
      <c r="C1693" s="2">
        <f t="shared" si="205"/>
        <v>0</v>
      </c>
      <c r="D1693" s="2">
        <f t="shared" si="206"/>
        <v>1.7101</v>
      </c>
      <c r="E1693" s="2">
        <f t="shared" si="208"/>
        <v>1.7107600000000001</v>
      </c>
      <c r="F1693" s="2">
        <f t="shared" si="209"/>
        <v>1.7155899999999999</v>
      </c>
      <c r="G1693" s="2">
        <f t="shared" si="203"/>
        <v>1.7189560000000006</v>
      </c>
      <c r="H1693" s="2">
        <f t="shared" si="207"/>
        <v>1.7043100000000044</v>
      </c>
      <c r="I1693" s="2">
        <f t="array" ref="I1693">SUMPRODUCT(B1677:B1696, (ROW(B1677:B1696)-ROW(B1677)+1)) / (20*21/2)</f>
        <v>1.7192757142857145</v>
      </c>
      <c r="J1693" s="2">
        <f t="shared" si="210"/>
        <v>1.7142470275977055</v>
      </c>
      <c r="K1693" s="2">
        <f t="shared" si="204"/>
        <v>1.7212805673812075</v>
      </c>
    </row>
    <row r="1694" spans="1:11" ht="13.5" x14ac:dyDescent="0.25">
      <c r="A1694" s="3">
        <f>TITRES_STAT!B1697</f>
        <v>44777</v>
      </c>
      <c r="B1694" s="5">
        <f>TITRES_STAT!D1697</f>
        <v>1.7101</v>
      </c>
      <c r="C1694" s="2">
        <f t="shared" si="205"/>
        <v>0</v>
      </c>
      <c r="D1694" s="2">
        <f t="shared" si="206"/>
        <v>1.7101</v>
      </c>
      <c r="E1694" s="2">
        <f t="shared" si="208"/>
        <v>1.7104300000000001</v>
      </c>
      <c r="F1694" s="2">
        <f t="shared" si="209"/>
        <v>1.7150349999999999</v>
      </c>
      <c r="G1694" s="2">
        <f t="shared" si="203"/>
        <v>1.7187340000000009</v>
      </c>
      <c r="H1694" s="2">
        <f t="shared" si="207"/>
        <v>1.7053495000000047</v>
      </c>
      <c r="I1694" s="2">
        <f t="array" ref="I1694">SUMPRODUCT(B1678:B1697, (ROW(B1678:B1697)-ROW(B1678)+1)) / (20*21/2)</f>
        <v>1.7224599999999999</v>
      </c>
      <c r="J1694" s="2">
        <f t="shared" si="210"/>
        <v>1.7138520725884003</v>
      </c>
      <c r="K1694" s="2">
        <f t="shared" si="204"/>
        <v>1.7208421137584151</v>
      </c>
    </row>
    <row r="1695" spans="1:11" ht="13.5" x14ac:dyDescent="0.25">
      <c r="A1695" s="3">
        <f>TITRES_STAT!B1698</f>
        <v>44778</v>
      </c>
      <c r="B1695" s="5">
        <f>TITRES_STAT!D1698</f>
        <v>1.7515000000000001</v>
      </c>
      <c r="C1695" s="2">
        <f t="shared" si="205"/>
        <v>4.1400000000000103E-2</v>
      </c>
      <c r="D1695" s="2">
        <f t="shared" si="206"/>
        <v>1.7183799999999998</v>
      </c>
      <c r="E1695" s="2">
        <f t="shared" si="208"/>
        <v>1.7142400000000002</v>
      </c>
      <c r="F1695" s="2">
        <f t="shared" si="209"/>
        <v>1.7165500000000002</v>
      </c>
      <c r="G1695" s="2">
        <f t="shared" si="203"/>
        <v>1.7193400000000008</v>
      </c>
      <c r="H1695" s="2">
        <f t="shared" si="207"/>
        <v>1.7065960000000047</v>
      </c>
      <c r="I1695" s="2">
        <f t="array" ref="I1695">SUMPRODUCT(B1679:B1698, (ROW(B1679:B1698)-ROW(B1679)+1)) / (20*21/2)</f>
        <v>1.7255</v>
      </c>
      <c r="J1695" s="2">
        <f t="shared" si="210"/>
        <v>1.7174375894847431</v>
      </c>
      <c r="K1695" s="2">
        <f t="shared" si="204"/>
        <v>1.7220443838071049</v>
      </c>
    </row>
    <row r="1696" spans="1:11" ht="13.5" x14ac:dyDescent="0.25">
      <c r="A1696" s="3">
        <f>TITRES_STAT!B1699</f>
        <v>44781</v>
      </c>
      <c r="B1696" s="5">
        <f>TITRES_STAT!D1699</f>
        <v>1.7515000000000001</v>
      </c>
      <c r="C1696" s="2">
        <f t="shared" si="205"/>
        <v>0</v>
      </c>
      <c r="D1696" s="2">
        <f t="shared" si="206"/>
        <v>1.7266600000000001</v>
      </c>
      <c r="E1696" s="2">
        <f t="shared" si="208"/>
        <v>1.7183800000000002</v>
      </c>
      <c r="F1696" s="2">
        <f t="shared" si="209"/>
        <v>1.7180650000000004</v>
      </c>
      <c r="G1696" s="2">
        <f t="shared" si="203"/>
        <v>1.7199460000000004</v>
      </c>
      <c r="H1696" s="2">
        <f t="shared" si="207"/>
        <v>1.7078425000000046</v>
      </c>
      <c r="I1696" s="2">
        <f t="array" ref="I1696">SUMPRODUCT(B1680:B1699, (ROW(B1680:B1699)-ROW(B1680)+1)) / (20*21/2)</f>
        <v>1.728395714285714</v>
      </c>
      <c r="J1696" s="2">
        <f t="shared" si="210"/>
        <v>1.7206816285814341</v>
      </c>
      <c r="K1696" s="2">
        <f t="shared" si="204"/>
        <v>1.7231995060107479</v>
      </c>
    </row>
    <row r="1697" spans="1:11" ht="13.5" x14ac:dyDescent="0.25">
      <c r="A1697" s="3">
        <f>TITRES_STAT!B1700</f>
        <v>44782</v>
      </c>
      <c r="B1697" s="5">
        <f>TITRES_STAT!D1700</f>
        <v>1.7515000000000001</v>
      </c>
      <c r="C1697" s="2">
        <f t="shared" si="205"/>
        <v>0</v>
      </c>
      <c r="D1697" s="2">
        <f t="shared" si="206"/>
        <v>1.7349399999999999</v>
      </c>
      <c r="E1697" s="2">
        <f t="shared" si="208"/>
        <v>1.7225200000000001</v>
      </c>
      <c r="F1697" s="2">
        <f t="shared" si="209"/>
        <v>1.7195800000000001</v>
      </c>
      <c r="G1697" s="2">
        <f t="shared" si="203"/>
        <v>1.7205520000000001</v>
      </c>
      <c r="H1697" s="2">
        <f t="shared" si="207"/>
        <v>1.7090890000000047</v>
      </c>
      <c r="I1697" s="2">
        <f t="array" ref="I1697">SUMPRODUCT(B1681:B1700, (ROW(B1681:B1700)-ROW(B1681)+1)) / (20*21/2)</f>
        <v>1.7382233333333335</v>
      </c>
      <c r="J1697" s="2">
        <f t="shared" si="210"/>
        <v>1.7236167115736785</v>
      </c>
      <c r="K1697" s="2">
        <f t="shared" si="204"/>
        <v>1.7243093293044442</v>
      </c>
    </row>
    <row r="1698" spans="1:11" ht="13.5" x14ac:dyDescent="0.25">
      <c r="A1698" s="3">
        <f>TITRES_STAT!B1701</f>
        <v>44783</v>
      </c>
      <c r="B1698" s="5">
        <f>TITRES_STAT!D1701</f>
        <v>1.7515000000000001</v>
      </c>
      <c r="C1698" s="2">
        <f t="shared" si="205"/>
        <v>0</v>
      </c>
      <c r="D1698" s="2">
        <f t="shared" si="206"/>
        <v>1.7432200000000002</v>
      </c>
      <c r="E1698" s="2">
        <f t="shared" si="208"/>
        <v>1.7266600000000001</v>
      </c>
      <c r="F1698" s="2">
        <f t="shared" si="209"/>
        <v>1.721095</v>
      </c>
      <c r="G1698" s="2">
        <f t="shared" si="203"/>
        <v>1.7211579999999997</v>
      </c>
      <c r="H1698" s="2">
        <f t="shared" si="207"/>
        <v>1.7103355000000047</v>
      </c>
      <c r="I1698" s="2">
        <f t="array" ref="I1698">SUMPRODUCT(B1682:B1701, (ROW(B1682:B1701)-ROW(B1682)+1)) / (20*21/2)</f>
        <v>1.7475528571428574</v>
      </c>
      <c r="J1698" s="2">
        <f t="shared" si="210"/>
        <v>1.7262722628523757</v>
      </c>
      <c r="K1698" s="2">
        <f t="shared" si="204"/>
        <v>1.7253756301160348</v>
      </c>
    </row>
    <row r="1699" spans="1:11" ht="13.5" x14ac:dyDescent="0.25">
      <c r="A1699" s="3">
        <f>TITRES_STAT!B1702</f>
        <v>44784</v>
      </c>
      <c r="B1699" s="5">
        <f>TITRES_STAT!D1702</f>
        <v>1.7515000000000001</v>
      </c>
      <c r="C1699" s="2">
        <f t="shared" si="205"/>
        <v>0</v>
      </c>
      <c r="D1699" s="2">
        <f t="shared" si="206"/>
        <v>1.7515000000000001</v>
      </c>
      <c r="E1699" s="2">
        <f t="shared" si="208"/>
        <v>1.7307999999999999</v>
      </c>
      <c r="F1699" s="2">
        <f t="shared" si="209"/>
        <v>1.7226100000000002</v>
      </c>
      <c r="G1699" s="2">
        <f t="shared" si="203"/>
        <v>1.7217640000000001</v>
      </c>
      <c r="H1699" s="2">
        <f t="shared" si="207"/>
        <v>1.711582000000005</v>
      </c>
      <c r="I1699" s="2">
        <f t="array" ref="I1699">SUMPRODUCT(B1683:B1702, (ROW(B1683:B1702)-ROW(B1683)+1)) / (20*21/2)</f>
        <v>1.7563842857142857</v>
      </c>
      <c r="J1699" s="2">
        <f t="shared" si="210"/>
        <v>1.7286749044854828</v>
      </c>
      <c r="K1699" s="2">
        <f t="shared" si="204"/>
        <v>1.7264001152095239</v>
      </c>
    </row>
    <row r="1700" spans="1:11" ht="13.5" x14ac:dyDescent="0.25">
      <c r="A1700" s="3">
        <f>TITRES_STAT!B1703</f>
        <v>44785</v>
      </c>
      <c r="B1700" s="5">
        <f>TITRES_STAT!D1703</f>
        <v>1.8258000000000001</v>
      </c>
      <c r="C1700" s="2">
        <f t="shared" si="205"/>
        <v>7.4300000000000033E-2</v>
      </c>
      <c r="D1700" s="2">
        <f t="shared" si="206"/>
        <v>1.7663600000000002</v>
      </c>
      <c r="E1700" s="2">
        <f t="shared" si="208"/>
        <v>1.74237</v>
      </c>
      <c r="F1700" s="2">
        <f t="shared" si="209"/>
        <v>1.7278400000000005</v>
      </c>
      <c r="G1700" s="2">
        <f t="shared" si="203"/>
        <v>1.7238559999999998</v>
      </c>
      <c r="H1700" s="2">
        <f t="shared" si="207"/>
        <v>1.7132000000000049</v>
      </c>
      <c r="I1700" s="2">
        <f t="array" ref="I1700">SUMPRODUCT(B1684:B1703, (ROW(B1684:B1703)-ROW(B1684)+1)) / (20*21/2)</f>
        <v>1.7647176190476193</v>
      </c>
      <c r="J1700" s="2">
        <f t="shared" si="210"/>
        <v>1.7379249135821033</v>
      </c>
      <c r="K1700" s="2">
        <f t="shared" si="204"/>
        <v>1.7302981499071897</v>
      </c>
    </row>
    <row r="1701" spans="1:11" ht="13.5" x14ac:dyDescent="0.25">
      <c r="A1701" s="3">
        <f>TITRES_STAT!B1704</f>
        <v>44788</v>
      </c>
      <c r="B1701" s="5">
        <f>TITRES_STAT!D1704</f>
        <v>1.8258000000000001</v>
      </c>
      <c r="C1701" s="2">
        <f t="shared" si="205"/>
        <v>0</v>
      </c>
      <c r="D1701" s="2">
        <f t="shared" si="206"/>
        <v>1.78122</v>
      </c>
      <c r="E1701" s="2">
        <f t="shared" si="208"/>
        <v>1.7539400000000001</v>
      </c>
      <c r="F1701" s="2">
        <f t="shared" si="209"/>
        <v>1.7330700000000003</v>
      </c>
      <c r="G1701" s="2">
        <f t="shared" si="203"/>
        <v>1.7259479999999996</v>
      </c>
      <c r="H1701" s="2">
        <f t="shared" si="207"/>
        <v>1.7147790000000052</v>
      </c>
      <c r="I1701" s="2">
        <f t="array" ref="I1701">SUMPRODUCT(B1685:B1704, (ROW(B1685:B1704)-ROW(B1685)+1)) / (20*21/2)</f>
        <v>1.7725157142857142</v>
      </c>
      <c r="J1701" s="2">
        <f t="shared" si="210"/>
        <v>1.7462939694314268</v>
      </c>
      <c r="K1701" s="2">
        <f t="shared" si="204"/>
        <v>1.7340433204990648</v>
      </c>
    </row>
    <row r="1702" spans="1:11" ht="13.5" x14ac:dyDescent="0.25">
      <c r="A1702" s="3">
        <f>TITRES_STAT!B1705</f>
        <v>44789</v>
      </c>
      <c r="B1702" s="5">
        <f>TITRES_STAT!D1705</f>
        <v>1.8258000000000001</v>
      </c>
      <c r="C1702" s="2">
        <f t="shared" si="205"/>
        <v>0</v>
      </c>
      <c r="D1702" s="2">
        <f t="shared" si="206"/>
        <v>1.7960799999999999</v>
      </c>
      <c r="E1702" s="2">
        <f t="shared" si="208"/>
        <v>1.7655100000000001</v>
      </c>
      <c r="F1702" s="2">
        <f t="shared" si="209"/>
        <v>1.7383000000000002</v>
      </c>
      <c r="G1702" s="2">
        <f t="shared" si="203"/>
        <v>1.7280399999999994</v>
      </c>
      <c r="H1702" s="2">
        <f t="shared" si="207"/>
        <v>1.7163580000000049</v>
      </c>
      <c r="I1702" s="2">
        <f t="array" ref="I1702">SUMPRODUCT(B1686:B1705, (ROW(B1686:B1705)-ROW(B1686)+1)) / (20*21/2)</f>
        <v>1.7868642857142858</v>
      </c>
      <c r="J1702" s="2">
        <f t="shared" si="210"/>
        <v>1.7538659723427195</v>
      </c>
      <c r="K1702" s="2">
        <f t="shared" si="204"/>
        <v>1.7376416216559645</v>
      </c>
    </row>
    <row r="1703" spans="1:11" ht="13.5" x14ac:dyDescent="0.25">
      <c r="A1703" s="3">
        <f>TITRES_STAT!B1706</f>
        <v>44790</v>
      </c>
      <c r="B1703" s="5">
        <f>TITRES_STAT!D1706</f>
        <v>1.8258000000000001</v>
      </c>
      <c r="C1703" s="2">
        <f t="shared" si="205"/>
        <v>0</v>
      </c>
      <c r="D1703" s="2">
        <f t="shared" si="206"/>
        <v>1.81094</v>
      </c>
      <c r="E1703" s="2">
        <f t="shared" si="208"/>
        <v>1.7770800000000004</v>
      </c>
      <c r="F1703" s="2">
        <f t="shared" si="209"/>
        <v>1.7439200000000004</v>
      </c>
      <c r="G1703" s="2">
        <f t="shared" si="203"/>
        <v>1.7301319999999998</v>
      </c>
      <c r="H1703" s="2">
        <f t="shared" si="207"/>
        <v>1.7179370000000052</v>
      </c>
      <c r="I1703" s="2">
        <f t="array" ref="I1703">SUMPRODUCT(B1687:B1706, (ROW(B1687:B1706)-ROW(B1687)+1)) / (20*21/2)</f>
        <v>1.8073995238095235</v>
      </c>
      <c r="J1703" s="2">
        <f t="shared" si="210"/>
        <v>1.7607168321196032</v>
      </c>
      <c r="K1703" s="2">
        <f t="shared" si="204"/>
        <v>1.7410988129635738</v>
      </c>
    </row>
    <row r="1704" spans="1:11" ht="13.5" x14ac:dyDescent="0.25">
      <c r="A1704" s="3">
        <f>TITRES_STAT!B1707</f>
        <v>44791</v>
      </c>
      <c r="B1704" s="5">
        <f>TITRES_STAT!D1707</f>
        <v>1.8258000000000001</v>
      </c>
      <c r="C1704" s="2">
        <f t="shared" si="205"/>
        <v>0</v>
      </c>
      <c r="D1704" s="2">
        <f t="shared" si="206"/>
        <v>1.8258000000000003</v>
      </c>
      <c r="E1704" s="2">
        <f t="shared" si="208"/>
        <v>1.7886500000000005</v>
      </c>
      <c r="F1704" s="2">
        <f t="shared" si="209"/>
        <v>1.7495400000000003</v>
      </c>
      <c r="G1704" s="2">
        <f t="shared" si="203"/>
        <v>1.7322239999999995</v>
      </c>
      <c r="H1704" s="2">
        <f t="shared" si="207"/>
        <v>1.7195160000000052</v>
      </c>
      <c r="I1704" s="2">
        <f t="array" ref="I1704">SUMPRODUCT(B1688:B1707, (ROW(B1688:B1707)-ROW(B1688)+1)) / (20*21/2)</f>
        <v>1.826675714285714</v>
      </c>
      <c r="J1704" s="2">
        <f t="shared" si="210"/>
        <v>1.7669152290605932</v>
      </c>
      <c r="K1704" s="2">
        <f t="shared" si="204"/>
        <v>1.7444204281414728</v>
      </c>
    </row>
    <row r="1705" spans="1:11" ht="13.5" x14ac:dyDescent="0.25">
      <c r="A1705" s="3">
        <f>TITRES_STAT!B1708</f>
        <v>44792</v>
      </c>
      <c r="B1705" s="5">
        <f>TITRES_STAT!D1708</f>
        <v>1.9001999999999999</v>
      </c>
      <c r="C1705" s="2">
        <f t="shared" si="205"/>
        <v>7.43999999999998E-2</v>
      </c>
      <c r="D1705" s="2">
        <f t="shared" si="206"/>
        <v>1.8406800000000001</v>
      </c>
      <c r="E1705" s="2">
        <f t="shared" si="208"/>
        <v>1.8035200000000002</v>
      </c>
      <c r="F1705" s="2">
        <f t="shared" si="209"/>
        <v>1.7588800000000002</v>
      </c>
      <c r="G1705" s="2">
        <f t="shared" si="203"/>
        <v>1.7358039999999995</v>
      </c>
      <c r="H1705" s="2">
        <f t="shared" si="207"/>
        <v>1.721467000000005</v>
      </c>
      <c r="I1705" s="2">
        <f t="array" ref="I1705">SUMPRODUCT(B1689:B1708, (ROW(B1689:B1708)-ROW(B1689)+1)) / (20*21/2)</f>
        <v>1.8525595238095238</v>
      </c>
      <c r="J1705" s="2">
        <f t="shared" si="210"/>
        <v>1.7796090167691081</v>
      </c>
      <c r="K1705" s="2">
        <f t="shared" si="204"/>
        <v>1.7505294309594543</v>
      </c>
    </row>
    <row r="1706" spans="1:11" ht="13.5" x14ac:dyDescent="0.25">
      <c r="A1706" s="3">
        <f>TITRES_STAT!B1709</f>
        <v>44795</v>
      </c>
      <c r="B1706" s="5">
        <f>TITRES_STAT!D1709</f>
        <v>1.9744999999999999</v>
      </c>
      <c r="C1706" s="2">
        <f t="shared" si="205"/>
        <v>7.4300000000000033E-2</v>
      </c>
      <c r="D1706" s="2">
        <f t="shared" si="206"/>
        <v>1.87042</v>
      </c>
      <c r="E1706" s="2">
        <f t="shared" si="208"/>
        <v>1.8258200000000002</v>
      </c>
      <c r="F1706" s="2">
        <f t="shared" si="209"/>
        <v>1.7721000000000005</v>
      </c>
      <c r="G1706" s="2">
        <f t="shared" si="203"/>
        <v>1.7408699999999993</v>
      </c>
      <c r="H1706" s="2">
        <f t="shared" si="207"/>
        <v>1.723789500000005</v>
      </c>
      <c r="I1706" s="2">
        <f t="array" ref="I1706">SUMPRODUCT(B1690:B1709, (ROW(B1690:B1709)-ROW(B1690)+1)) / (20*21/2)</f>
        <v>1.8815147619047621</v>
      </c>
      <c r="J1706" s="2">
        <f t="shared" si="210"/>
        <v>1.7981700627910977</v>
      </c>
      <c r="K1706" s="2">
        <f t="shared" si="204"/>
        <v>1.7593125905296718</v>
      </c>
    </row>
    <row r="1707" spans="1:11" ht="13.5" x14ac:dyDescent="0.25">
      <c r="A1707" s="3">
        <f>TITRES_STAT!B1710</f>
        <v>44796</v>
      </c>
      <c r="B1707" s="5">
        <f>TITRES_STAT!D1710</f>
        <v>1.9744999999999999</v>
      </c>
      <c r="C1707" s="2">
        <f t="shared" si="205"/>
        <v>0</v>
      </c>
      <c r="D1707" s="2">
        <f t="shared" si="206"/>
        <v>1.9001600000000001</v>
      </c>
      <c r="E1707" s="2">
        <f t="shared" si="208"/>
        <v>1.8481200000000002</v>
      </c>
      <c r="F1707" s="2">
        <f t="shared" si="209"/>
        <v>1.78532</v>
      </c>
      <c r="G1707" s="2">
        <f t="shared" si="203"/>
        <v>1.7459359999999997</v>
      </c>
      <c r="H1707" s="2">
        <f t="shared" si="207"/>
        <v>1.7261120000000048</v>
      </c>
      <c r="I1707" s="2">
        <f t="array" ref="I1707">SUMPRODUCT(B1691:B1710, (ROW(B1691:B1710)-ROW(B1691)+1)) / (20*21/2)</f>
        <v>1.9172385714285713</v>
      </c>
      <c r="J1707" s="2">
        <f t="shared" si="210"/>
        <v>1.8149633901443265</v>
      </c>
      <c r="K1707" s="2">
        <f t="shared" si="204"/>
        <v>1.7677513124696849</v>
      </c>
    </row>
    <row r="1708" spans="1:11" ht="13.5" x14ac:dyDescent="0.25">
      <c r="A1708" s="3">
        <f>TITRES_STAT!B1711</f>
        <v>44797</v>
      </c>
      <c r="B1708" s="5">
        <f>TITRES_STAT!D1711</f>
        <v>2.0571000000000002</v>
      </c>
      <c r="C1708" s="2">
        <f t="shared" si="205"/>
        <v>8.2600000000000229E-2</v>
      </c>
      <c r="D1708" s="2">
        <f t="shared" si="206"/>
        <v>1.9464199999999998</v>
      </c>
      <c r="E1708" s="2">
        <f t="shared" si="208"/>
        <v>1.8786799999999999</v>
      </c>
      <c r="F1708" s="2">
        <f t="shared" si="209"/>
        <v>1.8026700000000002</v>
      </c>
      <c r="G1708" s="2">
        <f t="shared" si="203"/>
        <v>1.7526539999999997</v>
      </c>
      <c r="H1708" s="2">
        <f t="shared" si="207"/>
        <v>1.7288475000000045</v>
      </c>
      <c r="I1708" s="2">
        <f t="array" ref="I1708">SUMPRODUCT(B1692:B1711, (ROW(B1692:B1711)-ROW(B1692)+1)) / (20*21/2)</f>
        <v>1.9553647619047618</v>
      </c>
      <c r="J1708" s="2">
        <f t="shared" si="210"/>
        <v>1.8380240196543907</v>
      </c>
      <c r="K1708" s="2">
        <f t="shared" si="204"/>
        <v>1.7790983198238148</v>
      </c>
    </row>
    <row r="1709" spans="1:11" ht="13.5" x14ac:dyDescent="0.25">
      <c r="A1709" s="3">
        <f>TITRES_STAT!B1712</f>
        <v>44798</v>
      </c>
      <c r="B1709" s="5">
        <f>TITRES_STAT!D1712</f>
        <v>2.1067</v>
      </c>
      <c r="C1709" s="2">
        <f t="shared" si="205"/>
        <v>4.9599999999999866E-2</v>
      </c>
      <c r="D1709" s="2">
        <f t="shared" si="206"/>
        <v>2.0026000000000002</v>
      </c>
      <c r="E1709" s="2">
        <f t="shared" si="208"/>
        <v>1.9141999999999999</v>
      </c>
      <c r="F1709" s="2">
        <f t="shared" si="209"/>
        <v>1.8225000000000002</v>
      </c>
      <c r="G1709" s="2">
        <f t="shared" si="203"/>
        <v>1.760364</v>
      </c>
      <c r="H1709" s="2">
        <f t="shared" si="207"/>
        <v>1.7318310000000046</v>
      </c>
      <c r="I1709" s="2">
        <f t="array" ref="I1709">SUMPRODUCT(B1693:B1712, (ROW(B1693:B1712)-ROW(B1693)+1)) / (20*21/2)</f>
        <v>1.9909333333333337</v>
      </c>
      <c r="J1709" s="2">
        <f t="shared" si="210"/>
        <v>1.8636122082587345</v>
      </c>
      <c r="K1709" s="2">
        <f t="shared" si="204"/>
        <v>1.7919454445366065</v>
      </c>
    </row>
    <row r="1710" spans="1:11" ht="13.5" x14ac:dyDescent="0.25">
      <c r="A1710" s="3">
        <f>TITRES_STAT!B1713</f>
        <v>44799</v>
      </c>
      <c r="B1710" s="5">
        <f>TITRES_STAT!D1713</f>
        <v>2.1976</v>
      </c>
      <c r="C1710" s="2">
        <f t="shared" si="205"/>
        <v>9.0899999999999981E-2</v>
      </c>
      <c r="D1710" s="2">
        <f t="shared" si="206"/>
        <v>2.0620799999999999</v>
      </c>
      <c r="E1710" s="2">
        <f t="shared" si="208"/>
        <v>1.9513800000000003</v>
      </c>
      <c r="F1710" s="2">
        <f t="shared" si="209"/>
        <v>1.8468750000000003</v>
      </c>
      <c r="G1710" s="2">
        <f t="shared" si="203"/>
        <v>1.7698919999999998</v>
      </c>
      <c r="H1710" s="2">
        <f t="shared" si="207"/>
        <v>1.7352690000000046</v>
      </c>
      <c r="I1710" s="2">
        <f t="array" ref="I1710">SUMPRODUCT(B1694:B1713, (ROW(B1694:B1713)-ROW(B1694)+1)) / (20*21/2)</f>
        <v>2.0239442857142858</v>
      </c>
      <c r="J1710" s="2">
        <f t="shared" si="210"/>
        <v>1.8954205693769501</v>
      </c>
      <c r="K1710" s="2">
        <f t="shared" si="204"/>
        <v>1.8078534663194847</v>
      </c>
    </row>
    <row r="1711" spans="1:11" ht="13.5" x14ac:dyDescent="0.25">
      <c r="A1711" s="3">
        <f>TITRES_STAT!B1714</f>
        <v>44802</v>
      </c>
      <c r="B1711" s="5">
        <f>TITRES_STAT!D1714</f>
        <v>2.2471999999999999</v>
      </c>
      <c r="C1711" s="2">
        <f t="shared" si="205"/>
        <v>4.9599999999999866E-2</v>
      </c>
      <c r="D1711" s="2">
        <f t="shared" si="206"/>
        <v>2.1166200000000002</v>
      </c>
      <c r="E1711" s="2">
        <f t="shared" si="208"/>
        <v>1.9935199999999997</v>
      </c>
      <c r="F1711" s="2">
        <f t="shared" si="209"/>
        <v>1.8737299999999997</v>
      </c>
      <c r="G1711" s="2">
        <f t="shared" si="203"/>
        <v>1.7804120000000001</v>
      </c>
      <c r="H1711" s="2">
        <f t="shared" si="207"/>
        <v>1.7389550000000045</v>
      </c>
      <c r="I1711" s="2">
        <f t="array" ref="I1711">SUMPRODUCT(B1695:B1714, (ROW(B1695:B1714)-ROW(B1695)+1)) / (20*21/2)</f>
        <v>2.0543976190476192</v>
      </c>
      <c r="J1711" s="2">
        <f t="shared" si="210"/>
        <v>1.9289233722934309</v>
      </c>
      <c r="K1711" s="2">
        <f t="shared" si="204"/>
        <v>1.8250827421500933</v>
      </c>
    </row>
    <row r="1712" spans="1:11" ht="13.5" x14ac:dyDescent="0.25">
      <c r="A1712" s="3">
        <f>TITRES_STAT!B1715</f>
        <v>44803</v>
      </c>
      <c r="B1712" s="5">
        <f>TITRES_STAT!D1715</f>
        <v>2.2471999999999999</v>
      </c>
      <c r="C1712" s="2">
        <f t="shared" si="205"/>
        <v>0</v>
      </c>
      <c r="D1712" s="2">
        <f t="shared" si="206"/>
        <v>2.1711599999999995</v>
      </c>
      <c r="E1712" s="2">
        <f t="shared" si="208"/>
        <v>2.03566</v>
      </c>
      <c r="F1712" s="2">
        <f t="shared" si="209"/>
        <v>1.900585</v>
      </c>
      <c r="G1712" s="2">
        <f t="shared" si="203"/>
        <v>1.790932</v>
      </c>
      <c r="H1712" s="2">
        <f t="shared" si="207"/>
        <v>1.7426410000000048</v>
      </c>
      <c r="I1712" s="2">
        <f t="array" ref="I1712">SUMPRODUCT(B1696:B1715, (ROW(B1696:B1715)-ROW(B1696)+1)) / (20*21/2)</f>
        <v>2.0822933333333333</v>
      </c>
      <c r="J1712" s="2">
        <f t="shared" si="210"/>
        <v>1.9592354320750089</v>
      </c>
      <c r="K1712" s="2">
        <f t="shared" si="204"/>
        <v>1.8416363601049917</v>
      </c>
    </row>
    <row r="1713" spans="1:11" ht="13.5" x14ac:dyDescent="0.25">
      <c r="A1713" s="3">
        <f>TITRES_STAT!B1716</f>
        <v>44804</v>
      </c>
      <c r="B1713" s="5">
        <f>TITRES_STAT!D1716</f>
        <v>2.2471999999999999</v>
      </c>
      <c r="C1713" s="2">
        <f t="shared" si="205"/>
        <v>0</v>
      </c>
      <c r="D1713" s="2">
        <f t="shared" si="206"/>
        <v>2.2091799999999995</v>
      </c>
      <c r="E1713" s="2">
        <f t="shared" si="208"/>
        <v>2.0777999999999999</v>
      </c>
      <c r="F1713" s="2">
        <f t="shared" si="209"/>
        <v>1.9274400000000003</v>
      </c>
      <c r="G1713" s="2">
        <f t="shared" si="203"/>
        <v>1.8014520000000003</v>
      </c>
      <c r="H1713" s="2">
        <f t="shared" si="207"/>
        <v>1.7463270000000046</v>
      </c>
      <c r="I1713" s="2">
        <f t="array" ref="I1713">SUMPRODUCT(B1697:B1716, (ROW(B1697:B1716)-ROW(B1697)+1)) / (20*21/2)</f>
        <v>2.1078285714285716</v>
      </c>
      <c r="J1713" s="2">
        <f t="shared" si="210"/>
        <v>1.9866606290202462</v>
      </c>
      <c r="K1713" s="2">
        <f t="shared" si="204"/>
        <v>1.8575408165714626</v>
      </c>
    </row>
    <row r="1714" spans="1:11" ht="13.5" x14ac:dyDescent="0.25">
      <c r="A1714" s="3">
        <f>TITRES_STAT!B1717</f>
        <v>44805</v>
      </c>
      <c r="B1714" s="5">
        <f>TITRES_STAT!D1717</f>
        <v>2.2471999999999999</v>
      </c>
      <c r="C1714" s="2">
        <f t="shared" si="205"/>
        <v>0</v>
      </c>
      <c r="D1714" s="2">
        <f t="shared" si="206"/>
        <v>2.2372799999999997</v>
      </c>
      <c r="E1714" s="2">
        <f t="shared" si="208"/>
        <v>2.1199399999999997</v>
      </c>
      <c r="F1714" s="2">
        <f t="shared" si="209"/>
        <v>1.9542950000000001</v>
      </c>
      <c r="G1714" s="2">
        <f t="shared" ref="G1714:G1777" si="211">AVERAGE(B1665:B1714)</f>
        <v>1.8119720000000001</v>
      </c>
      <c r="H1714" s="2">
        <f t="shared" si="207"/>
        <v>1.7500130000000047</v>
      </c>
      <c r="I1714" s="2">
        <f t="array" ref="I1714">SUMPRODUCT(B1698:B1717, (ROW(B1698:B1717)-ROW(B1698)+1)) / (20*21/2)</f>
        <v>2.1310033333333336</v>
      </c>
      <c r="J1714" s="2">
        <f t="shared" si="210"/>
        <v>2.0114739024468893</v>
      </c>
      <c r="K1714" s="2">
        <f t="shared" si="204"/>
        <v>1.8728215688627778</v>
      </c>
    </row>
    <row r="1715" spans="1:11" ht="13.5" x14ac:dyDescent="0.25">
      <c r="A1715" s="3">
        <f>TITRES_STAT!B1718</f>
        <v>44806</v>
      </c>
      <c r="B1715" s="5">
        <f>TITRES_STAT!D1718</f>
        <v>2.2471999999999999</v>
      </c>
      <c r="C1715" s="2">
        <f t="shared" si="205"/>
        <v>0</v>
      </c>
      <c r="D1715" s="2">
        <f t="shared" si="206"/>
        <v>2.2471999999999999</v>
      </c>
      <c r="E1715" s="2">
        <f t="shared" si="208"/>
        <v>2.1546399999999997</v>
      </c>
      <c r="F1715" s="2">
        <f t="shared" si="209"/>
        <v>1.9790800000000002</v>
      </c>
      <c r="G1715" s="2">
        <f t="shared" si="211"/>
        <v>1.8224920000000002</v>
      </c>
      <c r="H1715" s="2">
        <f t="shared" si="207"/>
        <v>1.7536990000000048</v>
      </c>
      <c r="I1715" s="2">
        <f t="array" ref="I1715">SUMPRODUCT(B1699:B1718, (ROW(B1699:B1718)-ROW(B1699)+1)) / (20*21/2)</f>
        <v>2.1518176190476193</v>
      </c>
      <c r="J1715" s="2">
        <f t="shared" si="210"/>
        <v>2.0339240069757571</v>
      </c>
      <c r="K1715" s="2">
        <f t="shared" ref="K1715:K1778" si="212">$K$4*B1715+(1-$K$4)*K1714</f>
        <v>1.8875030759661984</v>
      </c>
    </row>
    <row r="1716" spans="1:11" ht="13.5" x14ac:dyDescent="0.25">
      <c r="A1716" s="3">
        <f>TITRES_STAT!B1719</f>
        <v>44809</v>
      </c>
      <c r="B1716" s="5">
        <f>TITRES_STAT!D1719</f>
        <v>2.2471999999999999</v>
      </c>
      <c r="C1716" s="2">
        <f t="shared" si="205"/>
        <v>0</v>
      </c>
      <c r="D1716" s="2">
        <f t="shared" si="206"/>
        <v>2.2471999999999999</v>
      </c>
      <c r="E1716" s="2">
        <f t="shared" si="208"/>
        <v>2.1819099999999998</v>
      </c>
      <c r="F1716" s="2">
        <f t="shared" si="209"/>
        <v>2.0038650000000002</v>
      </c>
      <c r="G1716" s="2">
        <f t="shared" si="211"/>
        <v>1.8330120000000005</v>
      </c>
      <c r="H1716" s="2">
        <f t="shared" si="207"/>
        <v>1.7573850000000046</v>
      </c>
      <c r="I1716" s="2">
        <f t="array" ref="I1716">SUMPRODUCT(B1700:B1719, (ROW(B1700:B1719)-ROW(B1700)+1)) / (20*21/2)</f>
        <v>2.1702714285714286</v>
      </c>
      <c r="J1716" s="2">
        <f t="shared" si="210"/>
        <v>2.0542360063113994</v>
      </c>
      <c r="K1716" s="2">
        <f t="shared" si="212"/>
        <v>1.9016088376930143</v>
      </c>
    </row>
    <row r="1717" spans="1:11" ht="13.5" x14ac:dyDescent="0.25">
      <c r="A1717" s="3">
        <f>TITRES_STAT!B1720</f>
        <v>44810</v>
      </c>
      <c r="B1717" s="5">
        <f>TITRES_STAT!D1720</f>
        <v>2.2471999999999999</v>
      </c>
      <c r="C1717" s="2">
        <f t="shared" si="205"/>
        <v>0</v>
      </c>
      <c r="D1717" s="2">
        <f t="shared" si="206"/>
        <v>2.2471999999999999</v>
      </c>
      <c r="E1717" s="2">
        <f t="shared" si="208"/>
        <v>2.2091799999999995</v>
      </c>
      <c r="F1717" s="2">
        <f t="shared" si="209"/>
        <v>2.0286499999999998</v>
      </c>
      <c r="G1717" s="2">
        <f t="shared" si="211"/>
        <v>1.8435320000000006</v>
      </c>
      <c r="H1717" s="2">
        <f t="shared" si="207"/>
        <v>1.7610710000000049</v>
      </c>
      <c r="I1717" s="2">
        <f t="array" ref="I1717">SUMPRODUCT(B1701:B1720, (ROW(B1701:B1720)-ROW(B1701)+1)) / (20*21/2)</f>
        <v>2.1863647619047617</v>
      </c>
      <c r="J1717" s="2">
        <f t="shared" si="210"/>
        <v>2.0726135295198373</v>
      </c>
      <c r="K1717" s="2">
        <f t="shared" si="212"/>
        <v>1.9151614322932882</v>
      </c>
    </row>
    <row r="1718" spans="1:11" ht="13.5" x14ac:dyDescent="0.25">
      <c r="A1718" s="3">
        <f>TITRES_STAT!B1721</f>
        <v>44811</v>
      </c>
      <c r="B1718" s="5">
        <f>TITRES_STAT!D1721</f>
        <v>2.2471999999999999</v>
      </c>
      <c r="C1718" s="2">
        <f t="shared" si="205"/>
        <v>0</v>
      </c>
      <c r="D1718" s="2">
        <f t="shared" si="206"/>
        <v>2.2471999999999999</v>
      </c>
      <c r="E1718" s="2">
        <f t="shared" si="208"/>
        <v>2.2281899999999997</v>
      </c>
      <c r="F1718" s="2">
        <f t="shared" si="209"/>
        <v>2.0534349999999999</v>
      </c>
      <c r="G1718" s="2">
        <f t="shared" si="211"/>
        <v>1.8540520000000009</v>
      </c>
      <c r="H1718" s="2">
        <f t="shared" si="207"/>
        <v>1.7647570000000048</v>
      </c>
      <c r="I1718" s="2">
        <f t="array" ref="I1718">SUMPRODUCT(B1702:B1721, (ROW(B1702:B1721)-ROW(B1702)+1)) / (20*21/2)</f>
        <v>2.2004514285714287</v>
      </c>
      <c r="J1718" s="2">
        <f t="shared" si="210"/>
        <v>2.0892408124227102</v>
      </c>
      <c r="K1718" s="2">
        <f t="shared" si="212"/>
        <v>1.9281825525955121</v>
      </c>
    </row>
    <row r="1719" spans="1:11" ht="13.5" x14ac:dyDescent="0.25">
      <c r="A1719" s="3">
        <f>TITRES_STAT!B1722</f>
        <v>44812</v>
      </c>
      <c r="B1719" s="5">
        <f>TITRES_STAT!D1722</f>
        <v>2.2471999999999999</v>
      </c>
      <c r="C1719" s="2">
        <f t="shared" si="205"/>
        <v>0</v>
      </c>
      <c r="D1719" s="2">
        <f t="shared" si="206"/>
        <v>2.2471999999999999</v>
      </c>
      <c r="E1719" s="2">
        <f t="shared" si="208"/>
        <v>2.2422399999999998</v>
      </c>
      <c r="F1719" s="2">
        <f t="shared" si="209"/>
        <v>2.07822</v>
      </c>
      <c r="G1719" s="2">
        <f t="shared" si="211"/>
        <v>1.8645720000000012</v>
      </c>
      <c r="H1719" s="2">
        <f t="shared" si="207"/>
        <v>1.7684430000000049</v>
      </c>
      <c r="I1719" s="2">
        <f t="array" ref="I1719">SUMPRODUCT(B1703:B1722, (ROW(B1703:B1722)-ROW(B1703)+1)) / (20*21/2)</f>
        <v>2.2125314285714284</v>
      </c>
      <c r="J1719" s="2">
        <f t="shared" si="210"/>
        <v>2.1042845445729284</v>
      </c>
      <c r="K1719" s="2">
        <f t="shared" si="212"/>
        <v>1.9406930407290215</v>
      </c>
    </row>
    <row r="1720" spans="1:11" ht="13.5" x14ac:dyDescent="0.25">
      <c r="A1720" s="3">
        <f>TITRES_STAT!B1723</f>
        <v>44813</v>
      </c>
      <c r="B1720" s="5">
        <f>TITRES_STAT!D1723</f>
        <v>2.2471999999999999</v>
      </c>
      <c r="C1720" s="2">
        <f t="shared" si="205"/>
        <v>0</v>
      </c>
      <c r="D1720" s="2">
        <f t="shared" si="206"/>
        <v>2.2471999999999999</v>
      </c>
      <c r="E1720" s="2">
        <f t="shared" si="208"/>
        <v>2.2471999999999999</v>
      </c>
      <c r="F1720" s="2">
        <f t="shared" si="209"/>
        <v>2.0992899999999999</v>
      </c>
      <c r="G1720" s="2">
        <f t="shared" si="211"/>
        <v>1.8750920000000011</v>
      </c>
      <c r="H1720" s="2">
        <f t="shared" si="207"/>
        <v>1.772129000000005</v>
      </c>
      <c r="I1720" s="2">
        <f t="array" ref="I1720">SUMPRODUCT(B1704:B1723, (ROW(B1704:B1723)-ROW(B1704)+1)) / (20*21/2)</f>
        <v>2.222604761904762</v>
      </c>
      <c r="J1720" s="2">
        <f t="shared" si="210"/>
        <v>2.1178955403278876</v>
      </c>
      <c r="K1720" s="2">
        <f t="shared" si="212"/>
        <v>1.9527129214847461</v>
      </c>
    </row>
    <row r="1721" spans="1:11" ht="13.5" x14ac:dyDescent="0.25">
      <c r="A1721" s="3">
        <f>TITRES_STAT!B1724</f>
        <v>44816</v>
      </c>
      <c r="B1721" s="5">
        <f>TITRES_STAT!D1724</f>
        <v>2.2471999999999999</v>
      </c>
      <c r="C1721" s="2">
        <f t="shared" si="205"/>
        <v>0</v>
      </c>
      <c r="D1721" s="2">
        <f t="shared" si="206"/>
        <v>2.2471999999999999</v>
      </c>
      <c r="E1721" s="2">
        <f t="shared" si="208"/>
        <v>2.2471999999999999</v>
      </c>
      <c r="F1721" s="2">
        <f t="shared" si="209"/>
        <v>2.1203599999999998</v>
      </c>
      <c r="G1721" s="2">
        <f t="shared" si="211"/>
        <v>1.8856120000000012</v>
      </c>
      <c r="H1721" s="2">
        <f t="shared" si="207"/>
        <v>1.7758150000000048</v>
      </c>
      <c r="I1721" s="2">
        <f t="array" ref="I1721">SUMPRODUCT(B1705:B1724, (ROW(B1705:B1724)-ROW(B1705)+1)) / (20*21/2)</f>
        <v>2.2306714285714286</v>
      </c>
      <c r="J1721" s="2">
        <f t="shared" si="210"/>
        <v>2.1302102507728509</v>
      </c>
      <c r="K1721" s="2">
        <f t="shared" si="212"/>
        <v>1.9642614343676972</v>
      </c>
    </row>
    <row r="1722" spans="1:11" ht="13.5" x14ac:dyDescent="0.25">
      <c r="A1722" s="3">
        <f>TITRES_STAT!B1725</f>
        <v>44817</v>
      </c>
      <c r="B1722" s="5">
        <f>TITRES_STAT!D1725</f>
        <v>2.2471999999999999</v>
      </c>
      <c r="C1722" s="2">
        <f t="shared" si="205"/>
        <v>0</v>
      </c>
      <c r="D1722" s="2">
        <f t="shared" si="206"/>
        <v>2.2471999999999999</v>
      </c>
      <c r="E1722" s="2">
        <f t="shared" si="208"/>
        <v>2.2471999999999999</v>
      </c>
      <c r="F1722" s="2">
        <f t="shared" si="209"/>
        <v>2.1414299999999997</v>
      </c>
      <c r="G1722" s="2">
        <f t="shared" si="211"/>
        <v>1.8961320000000013</v>
      </c>
      <c r="H1722" s="2">
        <f t="shared" si="207"/>
        <v>1.7795010000000051</v>
      </c>
      <c r="I1722" s="2">
        <f t="array" ref="I1722">SUMPRODUCT(B1706:B1725, (ROW(B1706:B1725)-ROW(B1706)+1)) / (20*21/2)</f>
        <v>2.2367314285714284</v>
      </c>
      <c r="J1722" s="2">
        <f t="shared" si="210"/>
        <v>2.1413521316516269</v>
      </c>
      <c r="K1722" s="2">
        <f t="shared" si="212"/>
        <v>1.9753570643924934</v>
      </c>
    </row>
    <row r="1723" spans="1:11" ht="13.5" x14ac:dyDescent="0.25">
      <c r="A1723" s="3">
        <f>TITRES_STAT!B1726</f>
        <v>44818</v>
      </c>
      <c r="B1723" s="5">
        <f>TITRES_STAT!D1726</f>
        <v>2.2471999999999999</v>
      </c>
      <c r="C1723" s="2">
        <f t="shared" si="205"/>
        <v>0</v>
      </c>
      <c r="D1723" s="2">
        <f t="shared" si="206"/>
        <v>2.2471999999999999</v>
      </c>
      <c r="E1723" s="2">
        <f t="shared" si="208"/>
        <v>2.2471999999999999</v>
      </c>
      <c r="F1723" s="2">
        <f t="shared" si="209"/>
        <v>2.1624999999999996</v>
      </c>
      <c r="G1723" s="2">
        <f t="shared" si="211"/>
        <v>1.9066520000000013</v>
      </c>
      <c r="H1723" s="2">
        <f t="shared" si="207"/>
        <v>1.783187000000005</v>
      </c>
      <c r="I1723" s="2">
        <f t="array" ref="I1723">SUMPRODUCT(B1707:B1726, (ROW(B1707:B1726)-ROW(B1707)+1)) / (20*21/2)</f>
        <v>2.2411390476190478</v>
      </c>
      <c r="J1723" s="2">
        <f t="shared" si="210"/>
        <v>2.1514328810181387</v>
      </c>
      <c r="K1723" s="2">
        <f t="shared" si="212"/>
        <v>1.9860175716712192</v>
      </c>
    </row>
    <row r="1724" spans="1:11" ht="13.5" x14ac:dyDescent="0.25">
      <c r="A1724" s="3">
        <f>TITRES_STAT!B1727</f>
        <v>44819</v>
      </c>
      <c r="B1724" s="5">
        <f>TITRES_STAT!D1727</f>
        <v>2.2471999999999999</v>
      </c>
      <c r="C1724" s="2">
        <f t="shared" si="205"/>
        <v>0</v>
      </c>
      <c r="D1724" s="2">
        <f t="shared" si="206"/>
        <v>2.2471999999999999</v>
      </c>
      <c r="E1724" s="2">
        <f t="shared" si="208"/>
        <v>2.2471999999999999</v>
      </c>
      <c r="F1724" s="2">
        <f t="shared" si="209"/>
        <v>2.1835699999999996</v>
      </c>
      <c r="G1724" s="2">
        <f t="shared" si="211"/>
        <v>1.9171720000000017</v>
      </c>
      <c r="H1724" s="2">
        <f t="shared" si="207"/>
        <v>1.786873000000005</v>
      </c>
      <c r="I1724" s="2">
        <f t="array" ref="I1724">SUMPRODUCT(B1708:B1727, (ROW(B1708:B1727)-ROW(B1708)+1)) / (20*21/2)</f>
        <v>2.244248095238095</v>
      </c>
      <c r="J1724" s="2">
        <f t="shared" si="210"/>
        <v>2.1605535590164111</v>
      </c>
      <c r="K1724" s="2">
        <f t="shared" si="212"/>
        <v>1.9962600198409752</v>
      </c>
    </row>
    <row r="1725" spans="1:11" ht="13.5" x14ac:dyDescent="0.25">
      <c r="A1725" s="3">
        <f>TITRES_STAT!B1728</f>
        <v>44820</v>
      </c>
      <c r="B1725" s="5">
        <f>TITRES_STAT!D1728</f>
        <v>2.2471999999999999</v>
      </c>
      <c r="C1725" s="2">
        <f t="shared" si="205"/>
        <v>0</v>
      </c>
      <c r="D1725" s="2">
        <f t="shared" si="206"/>
        <v>2.2471999999999999</v>
      </c>
      <c r="E1725" s="2">
        <f t="shared" si="208"/>
        <v>2.2471999999999999</v>
      </c>
      <c r="F1725" s="2">
        <f t="shared" si="209"/>
        <v>2.2009199999999995</v>
      </c>
      <c r="G1725" s="2">
        <f t="shared" si="211"/>
        <v>1.9276920000000017</v>
      </c>
      <c r="H1725" s="2">
        <f t="shared" si="207"/>
        <v>1.7905590000000051</v>
      </c>
      <c r="I1725" s="2">
        <f t="array" ref="I1725">SUMPRODUCT(B1709:B1728, (ROW(B1709:B1728)-ROW(B1709)+1)) / (20*21/2)</f>
        <v>2.2460585714285717</v>
      </c>
      <c r="J1725" s="2">
        <f t="shared" si="210"/>
        <v>2.168805601014848</v>
      </c>
      <c r="K1725" s="2">
        <f t="shared" si="212"/>
        <v>2.0061008033766234</v>
      </c>
    </row>
    <row r="1726" spans="1:11" ht="13.5" x14ac:dyDescent="0.25">
      <c r="A1726" s="3">
        <f>TITRES_STAT!B1729</f>
        <v>44823</v>
      </c>
      <c r="B1726" s="5">
        <f>TITRES_STAT!D1729</f>
        <v>2.2471999999999999</v>
      </c>
      <c r="C1726" s="2">
        <f t="shared" si="205"/>
        <v>0</v>
      </c>
      <c r="D1726" s="2">
        <f t="shared" si="206"/>
        <v>2.2471999999999999</v>
      </c>
      <c r="E1726" s="2">
        <f t="shared" si="208"/>
        <v>2.2471999999999999</v>
      </c>
      <c r="F1726" s="2">
        <f t="shared" si="209"/>
        <v>2.2145549999999998</v>
      </c>
      <c r="G1726" s="2">
        <f t="shared" si="211"/>
        <v>1.938212000000002</v>
      </c>
      <c r="H1726" s="2">
        <f t="shared" si="207"/>
        <v>1.794245000000005</v>
      </c>
      <c r="I1726" s="2">
        <f t="array" ref="I1726">SUMPRODUCT(B1710:B1729, (ROW(B1710:B1729)-ROW(B1710)+1)) / (20*21/2)</f>
        <v>2.2375161904761898</v>
      </c>
      <c r="J1726" s="2">
        <f t="shared" si="210"/>
        <v>2.1762717342515292</v>
      </c>
      <c r="K1726" s="2">
        <f t="shared" si="212"/>
        <v>2.0155556738324423</v>
      </c>
    </row>
    <row r="1727" spans="1:11" ht="13.5" x14ac:dyDescent="0.25">
      <c r="A1727" s="3">
        <f>TITRES_STAT!B1730</f>
        <v>44824</v>
      </c>
      <c r="B1727" s="5">
        <f>TITRES_STAT!D1730</f>
        <v>2.2471999999999999</v>
      </c>
      <c r="C1727" s="2">
        <f t="shared" si="205"/>
        <v>0</v>
      </c>
      <c r="D1727" s="2">
        <f t="shared" si="206"/>
        <v>2.2471999999999999</v>
      </c>
      <c r="E1727" s="2">
        <f t="shared" si="208"/>
        <v>2.2471999999999999</v>
      </c>
      <c r="F1727" s="2">
        <f t="shared" si="209"/>
        <v>2.2281899999999997</v>
      </c>
      <c r="G1727" s="2">
        <f t="shared" si="211"/>
        <v>1.9487320000000019</v>
      </c>
      <c r="H1727" s="2">
        <f t="shared" si="207"/>
        <v>1.7979310000000053</v>
      </c>
      <c r="I1727" s="2">
        <f t="array" ref="I1727">SUMPRODUCT(B1711:B1730, (ROW(B1711:B1730)-ROW(B1711)+1)) / (20*21/2)</f>
        <v>2.2279961904761905</v>
      </c>
      <c r="J1727" s="2">
        <f t="shared" si="210"/>
        <v>2.1830268071799552</v>
      </c>
      <c r="K1727" s="2">
        <f t="shared" si="212"/>
        <v>2.0246397650546997</v>
      </c>
    </row>
    <row r="1728" spans="1:11" ht="13.5" x14ac:dyDescent="0.25">
      <c r="A1728" s="3">
        <f>TITRES_STAT!B1731</f>
        <v>44825</v>
      </c>
      <c r="B1728" s="5">
        <f>TITRES_STAT!D1731</f>
        <v>2.2471999999999999</v>
      </c>
      <c r="C1728" s="2">
        <f t="shared" si="205"/>
        <v>0</v>
      </c>
      <c r="D1728" s="2">
        <f t="shared" si="206"/>
        <v>2.2471999999999999</v>
      </c>
      <c r="E1728" s="2">
        <f t="shared" si="208"/>
        <v>2.2471999999999999</v>
      </c>
      <c r="F1728" s="2">
        <f t="shared" si="209"/>
        <v>2.2376949999999995</v>
      </c>
      <c r="G1728" s="2">
        <f t="shared" si="211"/>
        <v>1.959252000000002</v>
      </c>
      <c r="H1728" s="2">
        <f t="shared" si="207"/>
        <v>1.8016170000000054</v>
      </c>
      <c r="I1728" s="2">
        <f t="array" ref="I1728">SUMPRODUCT(B1712:B1731, (ROW(B1712:B1731)-ROW(B1712)+1)) / (20*21/2)</f>
        <v>2.2187514285714283</v>
      </c>
      <c r="J1728" s="2">
        <f t="shared" si="210"/>
        <v>2.1891385398294831</v>
      </c>
      <c r="K1728" s="2">
        <f t="shared" si="212"/>
        <v>2.0333676174054958</v>
      </c>
    </row>
    <row r="1729" spans="1:11" ht="13.5" x14ac:dyDescent="0.25">
      <c r="A1729" s="3">
        <f>TITRES_STAT!B1732</f>
        <v>44826</v>
      </c>
      <c r="B1729" s="5">
        <f>TITRES_STAT!D1732</f>
        <v>2.1480000000000001</v>
      </c>
      <c r="C1729" s="2">
        <f t="shared" si="205"/>
        <v>-9.9199999999999733E-2</v>
      </c>
      <c r="D1729" s="2">
        <f t="shared" si="206"/>
        <v>2.22736</v>
      </c>
      <c r="E1729" s="2">
        <f t="shared" si="208"/>
        <v>2.2372799999999997</v>
      </c>
      <c r="F1729" s="2">
        <f t="shared" si="209"/>
        <v>2.2397599999999995</v>
      </c>
      <c r="G1729" s="2">
        <f t="shared" si="211"/>
        <v>1.9677880000000019</v>
      </c>
      <c r="H1729" s="2">
        <f t="shared" si="207"/>
        <v>1.8048070000000052</v>
      </c>
      <c r="I1729" s="2">
        <f t="array" ref="I1729">SUMPRODUCT(B1713:B1732, (ROW(B1713:B1732)-ROW(B1713)+1)) / (20*21/2)</f>
        <v>2.2100180952380954</v>
      </c>
      <c r="J1729" s="2">
        <f t="shared" si="210"/>
        <v>2.1852205836552465</v>
      </c>
      <c r="K1729" s="2">
        <f t="shared" si="212"/>
        <v>2.0378630049582216</v>
      </c>
    </row>
    <row r="1730" spans="1:11" ht="13.5" x14ac:dyDescent="0.25">
      <c r="A1730" s="3">
        <f>TITRES_STAT!B1733</f>
        <v>44827</v>
      </c>
      <c r="B1730" s="5">
        <f>TITRES_STAT!D1733</f>
        <v>2.1398000000000001</v>
      </c>
      <c r="C1730" s="2">
        <f t="shared" si="205"/>
        <v>-8.1999999999999851E-3</v>
      </c>
      <c r="D1730" s="2">
        <f t="shared" si="206"/>
        <v>2.2058799999999996</v>
      </c>
      <c r="E1730" s="2">
        <f t="shared" si="208"/>
        <v>2.22654</v>
      </c>
      <c r="F1730" s="2">
        <f t="shared" si="209"/>
        <v>2.2368700000000001</v>
      </c>
      <c r="G1730" s="2">
        <f t="shared" si="211"/>
        <v>1.9761600000000015</v>
      </c>
      <c r="H1730" s="2">
        <f t="shared" si="207"/>
        <v>1.8079560000000052</v>
      </c>
      <c r="I1730" s="2">
        <f t="array" ref="I1730">SUMPRODUCT(B1714:B1733, (ROW(B1714:B1733)-ROW(B1714)+1)) / (20*21/2)</f>
        <v>2.2017961904761902</v>
      </c>
      <c r="J1730" s="2">
        <f t="shared" si="210"/>
        <v>2.1808948137833184</v>
      </c>
      <c r="K1730" s="2">
        <f t="shared" si="212"/>
        <v>2.0418605341755462</v>
      </c>
    </row>
    <row r="1731" spans="1:11" ht="13.5" x14ac:dyDescent="0.25">
      <c r="A1731" s="3">
        <f>TITRES_STAT!B1734</f>
        <v>44830</v>
      </c>
      <c r="B1731" s="5">
        <f>TITRES_STAT!D1734</f>
        <v>2.1398000000000001</v>
      </c>
      <c r="C1731" s="2">
        <f t="shared" si="205"/>
        <v>0</v>
      </c>
      <c r="D1731" s="2">
        <f t="shared" si="206"/>
        <v>2.1844000000000001</v>
      </c>
      <c r="E1731" s="2">
        <f t="shared" si="208"/>
        <v>2.2158000000000002</v>
      </c>
      <c r="F1731" s="2">
        <f t="shared" si="209"/>
        <v>2.2315</v>
      </c>
      <c r="G1731" s="2">
        <f t="shared" si="211"/>
        <v>1.9845320000000015</v>
      </c>
      <c r="H1731" s="2">
        <f t="shared" si="207"/>
        <v>1.8111050000000051</v>
      </c>
      <c r="I1731" s="2">
        <f t="array" ref="I1731">SUMPRODUCT(B1715:B1734, (ROW(B1715:B1734)-ROW(B1715)+1)) / (20*21/2)</f>
        <v>2.1854285714285715</v>
      </c>
      <c r="J1731" s="2">
        <f t="shared" si="210"/>
        <v>2.1769810219944308</v>
      </c>
      <c r="K1731" s="2">
        <f t="shared" si="212"/>
        <v>2.0457012975412114</v>
      </c>
    </row>
    <row r="1732" spans="1:11" ht="13.5" x14ac:dyDescent="0.25">
      <c r="A1732" s="3">
        <f>TITRES_STAT!B1735</f>
        <v>44831</v>
      </c>
      <c r="B1732" s="5">
        <f>TITRES_STAT!D1735</f>
        <v>2.1398000000000001</v>
      </c>
      <c r="C1732" s="2">
        <f t="shared" ref="C1732:C1795" si="213">B1732-B1731</f>
        <v>0</v>
      </c>
      <c r="D1732" s="2">
        <f t="shared" si="206"/>
        <v>2.1629200000000006</v>
      </c>
      <c r="E1732" s="2">
        <f t="shared" si="208"/>
        <v>2.20506</v>
      </c>
      <c r="F1732" s="2">
        <f t="shared" si="209"/>
        <v>2.2261300000000004</v>
      </c>
      <c r="G1732" s="2">
        <f t="shared" si="211"/>
        <v>1.9929040000000011</v>
      </c>
      <c r="H1732" s="2">
        <f t="shared" si="207"/>
        <v>1.8139410000000049</v>
      </c>
      <c r="I1732" s="2">
        <f t="array" ref="I1732">SUMPRODUCT(B1716:B1735, (ROW(B1716:B1735)-ROW(B1716)+1)) / (20*21/2)</f>
        <v>2.1613480952380955</v>
      </c>
      <c r="J1732" s="2">
        <f t="shared" si="210"/>
        <v>2.1734399722806756</v>
      </c>
      <c r="K1732" s="2">
        <f t="shared" si="212"/>
        <v>2.0493914427356739</v>
      </c>
    </row>
    <row r="1733" spans="1:11" ht="13.5" x14ac:dyDescent="0.25">
      <c r="A1733" s="3">
        <f>TITRES_STAT!B1736</f>
        <v>44832</v>
      </c>
      <c r="B1733" s="5">
        <f>TITRES_STAT!D1736</f>
        <v>2.1398000000000001</v>
      </c>
      <c r="C1733" s="2">
        <f t="shared" si="213"/>
        <v>0</v>
      </c>
      <c r="D1733" s="2">
        <f t="shared" si="206"/>
        <v>2.1414400000000002</v>
      </c>
      <c r="E1733" s="2">
        <f t="shared" si="208"/>
        <v>2.1943200000000003</v>
      </c>
      <c r="F1733" s="2">
        <f t="shared" si="209"/>
        <v>2.2207600000000003</v>
      </c>
      <c r="G1733" s="2">
        <f t="shared" si="211"/>
        <v>2.0014320000000008</v>
      </c>
      <c r="H1733" s="2">
        <f t="shared" si="207"/>
        <v>1.8167770000000047</v>
      </c>
      <c r="I1733" s="2">
        <f t="array" ref="I1733">SUMPRODUCT(B1717:B1736, (ROW(B1717:B1736)-ROW(B1717)+1)) / (20*21/2)</f>
        <v>2.1386447619047622</v>
      </c>
      <c r="J1733" s="2">
        <f t="shared" si="210"/>
        <v>2.1702361653968016</v>
      </c>
      <c r="K1733" s="2">
        <f t="shared" si="212"/>
        <v>2.0529368763538827</v>
      </c>
    </row>
    <row r="1734" spans="1:11" ht="13.5" x14ac:dyDescent="0.25">
      <c r="A1734" s="3">
        <f>TITRES_STAT!B1737</f>
        <v>44833</v>
      </c>
      <c r="B1734" s="5">
        <f>TITRES_STAT!D1737</f>
        <v>2.0489000000000002</v>
      </c>
      <c r="C1734" s="2">
        <f t="shared" si="213"/>
        <v>-9.0899999999999981E-2</v>
      </c>
      <c r="D1734" s="2">
        <f t="shared" ref="D1734:D1797" si="214">AVERAGE(B1730:B1734)</f>
        <v>2.1216200000000001</v>
      </c>
      <c r="E1734" s="2">
        <f t="shared" si="208"/>
        <v>2.17449</v>
      </c>
      <c r="F1734" s="2">
        <f t="shared" si="209"/>
        <v>2.2108449999999999</v>
      </c>
      <c r="G1734" s="2">
        <f t="shared" si="211"/>
        <v>2.0081420000000008</v>
      </c>
      <c r="H1734" s="2">
        <f t="shared" si="207"/>
        <v>1.8188065000000047</v>
      </c>
      <c r="I1734" s="2">
        <f t="array" ref="I1734">SUMPRODUCT(B1718:B1737, (ROW(B1718:B1737)-ROW(B1718)+1)) / (20*21/2)</f>
        <v>2.1094519047619045</v>
      </c>
      <c r="J1734" s="2">
        <f t="shared" si="210"/>
        <v>2.1586803401209158</v>
      </c>
      <c r="K1734" s="2">
        <f t="shared" si="212"/>
        <v>2.0527785674772598</v>
      </c>
    </row>
    <row r="1735" spans="1:11" ht="13.5" x14ac:dyDescent="0.25">
      <c r="A1735" s="3">
        <f>TITRES_STAT!B1738</f>
        <v>44834</v>
      </c>
      <c r="B1735" s="5">
        <f>TITRES_STAT!D1738</f>
        <v>1.958</v>
      </c>
      <c r="C1735" s="2">
        <f t="shared" si="213"/>
        <v>-9.0900000000000203E-2</v>
      </c>
      <c r="D1735" s="2">
        <f t="shared" si="214"/>
        <v>2.0852600000000003</v>
      </c>
      <c r="E1735" s="2">
        <f t="shared" si="208"/>
        <v>2.1455700000000002</v>
      </c>
      <c r="F1735" s="2">
        <f t="shared" si="209"/>
        <v>2.1963850000000003</v>
      </c>
      <c r="G1735" s="2">
        <f t="shared" si="211"/>
        <v>2.0130340000000007</v>
      </c>
      <c r="H1735" s="2">
        <f t="shared" si="207"/>
        <v>1.8200295000000049</v>
      </c>
      <c r="I1735" s="2">
        <f t="array" ref="I1735">SUMPRODUCT(B1719:B1738, (ROW(B1719:B1738)-ROW(B1719)+1)) / (20*21/2)</f>
        <v>2.0820295238095237</v>
      </c>
      <c r="J1735" s="2">
        <f t="shared" si="210"/>
        <v>2.139567926776067</v>
      </c>
      <c r="K1735" s="2">
        <f t="shared" si="212"/>
        <v>2.0490617609095243</v>
      </c>
    </row>
    <row r="1736" spans="1:11" ht="13.5" x14ac:dyDescent="0.25">
      <c r="A1736" s="3">
        <f>TITRES_STAT!B1739</f>
        <v>44837</v>
      </c>
      <c r="B1736" s="5">
        <f>TITRES_STAT!D1739</f>
        <v>1.958</v>
      </c>
      <c r="C1736" s="2">
        <f t="shared" si="213"/>
        <v>0</v>
      </c>
      <c r="D1736" s="2">
        <f t="shared" si="214"/>
        <v>2.0489000000000002</v>
      </c>
      <c r="E1736" s="2">
        <f t="shared" si="208"/>
        <v>2.1166499999999999</v>
      </c>
      <c r="F1736" s="2">
        <f t="shared" si="209"/>
        <v>2.1819250000000001</v>
      </c>
      <c r="G1736" s="2">
        <f t="shared" si="211"/>
        <v>2.0179920000000009</v>
      </c>
      <c r="H1736" s="2">
        <f t="shared" si="207"/>
        <v>1.8209005000000047</v>
      </c>
      <c r="I1736" s="2">
        <f t="array" ref="I1736">SUMPRODUCT(B1720:B1739, (ROW(B1720:B1739)-ROW(B1720)+1)) / (20*21/2)</f>
        <v>2.0563776190476188</v>
      </c>
      <c r="J1736" s="2">
        <f t="shared" si="210"/>
        <v>2.1222757432735841</v>
      </c>
      <c r="K1736" s="2">
        <f t="shared" si="212"/>
        <v>2.0454907114620919</v>
      </c>
    </row>
    <row r="1737" spans="1:11" ht="13.5" x14ac:dyDescent="0.25">
      <c r="A1737" s="3">
        <f>TITRES_STAT!B1740</f>
        <v>44838</v>
      </c>
      <c r="B1737" s="5">
        <f>TITRES_STAT!D1740</f>
        <v>1.8754</v>
      </c>
      <c r="C1737" s="2">
        <f t="shared" si="213"/>
        <v>-8.2600000000000007E-2</v>
      </c>
      <c r="D1737" s="2">
        <f t="shared" si="214"/>
        <v>1.9960200000000001</v>
      </c>
      <c r="E1737" s="2">
        <f t="shared" si="208"/>
        <v>2.0794699999999997</v>
      </c>
      <c r="F1737" s="2">
        <f t="shared" si="209"/>
        <v>2.163335</v>
      </c>
      <c r="G1737" s="2">
        <f t="shared" si="211"/>
        <v>2.0212980000000003</v>
      </c>
      <c r="H1737" s="2">
        <f t="shared" si="207"/>
        <v>1.821358500000005</v>
      </c>
      <c r="I1737" s="2">
        <f t="array" ref="I1737">SUMPRODUCT(B1721:B1740, (ROW(B1721:B1740)-ROW(B1721)+1)) / (20*21/2)</f>
        <v>2.0324961904761905</v>
      </c>
      <c r="J1737" s="2">
        <f t="shared" si="210"/>
        <v>2.0987637677237192</v>
      </c>
      <c r="K1737" s="2">
        <f t="shared" si="212"/>
        <v>2.0388204874831866</v>
      </c>
    </row>
    <row r="1738" spans="1:11" ht="13.5" x14ac:dyDescent="0.25">
      <c r="A1738" s="3">
        <f>TITRES_STAT!B1741</f>
        <v>44839</v>
      </c>
      <c r="B1738" s="5">
        <f>TITRES_STAT!D1741</f>
        <v>1.8754</v>
      </c>
      <c r="C1738" s="2">
        <f t="shared" si="213"/>
        <v>0</v>
      </c>
      <c r="D1738" s="2">
        <f t="shared" si="214"/>
        <v>1.9431400000000001</v>
      </c>
      <c r="E1738" s="2">
        <f t="shared" si="208"/>
        <v>2.0422899999999999</v>
      </c>
      <c r="F1738" s="2">
        <f t="shared" si="209"/>
        <v>2.1447449999999999</v>
      </c>
      <c r="G1738" s="2">
        <f t="shared" si="211"/>
        <v>2.0246040000000001</v>
      </c>
      <c r="H1738" s="2">
        <f t="shared" ref="H1738:H1801" si="215">AVERAGE(B1539:B1738)</f>
        <v>1.821425500000005</v>
      </c>
      <c r="I1738" s="2">
        <f t="array" ref="I1738">SUMPRODUCT(B1722:B1741, (ROW(B1722:B1741)-ROW(B1722)+1)) / (20*21/2)</f>
        <v>2.0103852380952381</v>
      </c>
      <c r="J1738" s="2">
        <f t="shared" si="210"/>
        <v>2.0774910279405079</v>
      </c>
      <c r="K1738" s="2">
        <f t="shared" si="212"/>
        <v>2.0324118409152185</v>
      </c>
    </row>
    <row r="1739" spans="1:11" ht="13.5" x14ac:dyDescent="0.25">
      <c r="A1739" s="3">
        <f>TITRES_STAT!B1742</f>
        <v>44840</v>
      </c>
      <c r="B1739" s="5">
        <f>TITRES_STAT!D1742</f>
        <v>1.8754</v>
      </c>
      <c r="C1739" s="2">
        <f t="shared" si="213"/>
        <v>0</v>
      </c>
      <c r="D1739" s="2">
        <f t="shared" si="214"/>
        <v>1.9084399999999999</v>
      </c>
      <c r="E1739" s="2">
        <f t="shared" si="208"/>
        <v>2.0150299999999999</v>
      </c>
      <c r="F1739" s="2">
        <f t="shared" si="209"/>
        <v>2.1261549999999998</v>
      </c>
      <c r="G1739" s="2">
        <f t="shared" si="211"/>
        <v>2.0279100000000003</v>
      </c>
      <c r="H1739" s="2">
        <f t="shared" si="215"/>
        <v>1.8214925000000053</v>
      </c>
      <c r="I1739" s="2">
        <f t="array" ref="I1739">SUMPRODUCT(B1723:B1742, (ROW(B1723:B1742)-ROW(B1723)+1)) / (20*21/2)</f>
        <v>1.9900447619047621</v>
      </c>
      <c r="J1739" s="2">
        <f t="shared" si="210"/>
        <v>2.0582442633747453</v>
      </c>
      <c r="K1739" s="2">
        <f t="shared" si="212"/>
        <v>2.0262545138205041</v>
      </c>
    </row>
    <row r="1740" spans="1:11" ht="13.5" x14ac:dyDescent="0.25">
      <c r="A1740" s="3">
        <f>TITRES_STAT!B1743</f>
        <v>44841</v>
      </c>
      <c r="B1740" s="5">
        <f>TITRES_STAT!D1743</f>
        <v>1.8754</v>
      </c>
      <c r="C1740" s="2">
        <f t="shared" si="213"/>
        <v>0</v>
      </c>
      <c r="D1740" s="2">
        <f t="shared" si="214"/>
        <v>1.89192</v>
      </c>
      <c r="E1740" s="2">
        <f t="shared" ref="E1740:E1803" si="216">AVERAGE(B1731:B1740)</f>
        <v>1.9885899999999999</v>
      </c>
      <c r="F1740" s="2">
        <f t="shared" si="209"/>
        <v>2.1075650000000001</v>
      </c>
      <c r="G1740" s="2">
        <f t="shared" si="211"/>
        <v>2.0312160000000001</v>
      </c>
      <c r="H1740" s="2">
        <f t="shared" si="215"/>
        <v>1.8215595000000053</v>
      </c>
      <c r="I1740" s="2">
        <f t="array" ref="I1740">SUMPRODUCT(B1724:B1743, (ROW(B1724:B1743)-ROW(B1724)+1)) / (20*21/2)</f>
        <v>1.9714747619047619</v>
      </c>
      <c r="J1740" s="2">
        <f t="shared" si="210"/>
        <v>2.0408305240057221</v>
      </c>
      <c r="K1740" s="2">
        <f t="shared" si="212"/>
        <v>2.0203386505334255</v>
      </c>
    </row>
    <row r="1741" spans="1:11" ht="13.5" x14ac:dyDescent="0.25">
      <c r="A1741" s="3">
        <f>TITRES_STAT!B1744</f>
        <v>44844</v>
      </c>
      <c r="B1741" s="5">
        <f>TITRES_STAT!D1744</f>
        <v>1.8754</v>
      </c>
      <c r="C1741" s="2">
        <f t="shared" si="213"/>
        <v>0</v>
      </c>
      <c r="D1741" s="2">
        <f t="shared" si="214"/>
        <v>1.8753999999999997</v>
      </c>
      <c r="E1741" s="2">
        <f t="shared" si="216"/>
        <v>1.9621499999999998</v>
      </c>
      <c r="F1741" s="2">
        <f t="shared" si="209"/>
        <v>2.088975</v>
      </c>
      <c r="G1741" s="2">
        <f t="shared" si="211"/>
        <v>2.0345219999999999</v>
      </c>
      <c r="H1741" s="2">
        <f t="shared" si="215"/>
        <v>1.8216265000000051</v>
      </c>
      <c r="I1741" s="2">
        <f t="array" ref="I1741">SUMPRODUCT(B1725:B1744, (ROW(B1725:B1744)-ROW(B1725)+1)) / (20*21/2)</f>
        <v>1.9546752380952386</v>
      </c>
      <c r="J1741" s="2">
        <f t="shared" si="210"/>
        <v>2.0250752360051774</v>
      </c>
      <c r="K1741" s="2">
        <f t="shared" si="212"/>
        <v>2.014654781885056</v>
      </c>
    </row>
    <row r="1742" spans="1:11" ht="13.5" x14ac:dyDescent="0.25">
      <c r="A1742" s="3">
        <f>TITRES_STAT!B1745</f>
        <v>44845</v>
      </c>
      <c r="B1742" s="5">
        <f>TITRES_STAT!D1745</f>
        <v>1.8754</v>
      </c>
      <c r="C1742" s="2">
        <f t="shared" si="213"/>
        <v>0</v>
      </c>
      <c r="D1742" s="2">
        <f t="shared" si="214"/>
        <v>1.8753999999999997</v>
      </c>
      <c r="E1742" s="2">
        <f t="shared" si="216"/>
        <v>1.9357099999999996</v>
      </c>
      <c r="F1742" s="2">
        <f t="shared" si="209"/>
        <v>2.0703849999999995</v>
      </c>
      <c r="G1742" s="2">
        <f t="shared" si="211"/>
        <v>2.0378279999999998</v>
      </c>
      <c r="H1742" s="2">
        <f t="shared" si="215"/>
        <v>1.8216935000000052</v>
      </c>
      <c r="I1742" s="2">
        <f t="array" ref="I1742">SUMPRODUCT(B1726:B1745, (ROW(B1726:B1745)-ROW(B1726)+1)) / (20*21/2)</f>
        <v>1.9396461904761906</v>
      </c>
      <c r="J1742" s="2">
        <f t="shared" si="210"/>
        <v>2.010820451623732</v>
      </c>
      <c r="K1742" s="2">
        <f t="shared" si="212"/>
        <v>2.0091938100464266</v>
      </c>
    </row>
    <row r="1743" spans="1:11" ht="13.5" x14ac:dyDescent="0.25">
      <c r="A1743" s="3">
        <f>TITRES_STAT!B1746</f>
        <v>44846</v>
      </c>
      <c r="B1743" s="5">
        <f>TITRES_STAT!D1746</f>
        <v>1.8754</v>
      </c>
      <c r="C1743" s="2">
        <f t="shared" si="213"/>
        <v>0</v>
      </c>
      <c r="D1743" s="2">
        <f t="shared" si="214"/>
        <v>1.8753999999999997</v>
      </c>
      <c r="E1743" s="2">
        <f t="shared" si="216"/>
        <v>1.9092699999999998</v>
      </c>
      <c r="F1743" s="2">
        <f t="shared" si="209"/>
        <v>2.0517949999999994</v>
      </c>
      <c r="G1743" s="2">
        <f t="shared" si="211"/>
        <v>2.041134</v>
      </c>
      <c r="H1743" s="2">
        <f t="shared" si="215"/>
        <v>1.8217605000000052</v>
      </c>
      <c r="I1743" s="2">
        <f t="array" ref="I1743">SUMPRODUCT(B1727:B1746, (ROW(B1727:B1746)-ROW(B1727)+1)) / (20*21/2)</f>
        <v>1.926387619047619</v>
      </c>
      <c r="J1743" s="2">
        <f t="shared" si="210"/>
        <v>1.9979232657548052</v>
      </c>
      <c r="K1743" s="2">
        <f t="shared" si="212"/>
        <v>2.0039469939661747</v>
      </c>
    </row>
    <row r="1744" spans="1:11" ht="13.5" x14ac:dyDescent="0.25">
      <c r="A1744" s="3">
        <f>TITRES_STAT!B1747</f>
        <v>44847</v>
      </c>
      <c r="B1744" s="5">
        <f>TITRES_STAT!D1747</f>
        <v>1.8754</v>
      </c>
      <c r="C1744" s="2">
        <f t="shared" si="213"/>
        <v>0</v>
      </c>
      <c r="D1744" s="2">
        <f t="shared" si="214"/>
        <v>1.8753999999999997</v>
      </c>
      <c r="E1744" s="2">
        <f t="shared" si="216"/>
        <v>1.8919199999999996</v>
      </c>
      <c r="F1744" s="2">
        <f t="shared" si="209"/>
        <v>2.0332049999999997</v>
      </c>
      <c r="G1744" s="2">
        <f t="shared" si="211"/>
        <v>2.0444399999999998</v>
      </c>
      <c r="H1744" s="2">
        <f t="shared" si="215"/>
        <v>1.8222185000000053</v>
      </c>
      <c r="I1744" s="2">
        <f t="array" ref="I1744">SUMPRODUCT(B1728:B1747, (ROW(B1728:B1747)-ROW(B1728)+1)) / (20*21/2)</f>
        <v>1.9148995238095237</v>
      </c>
      <c r="J1744" s="2">
        <f t="shared" si="210"/>
        <v>1.9862543833019666</v>
      </c>
      <c r="K1744" s="2">
        <f t="shared" si="212"/>
        <v>1.998905935379266</v>
      </c>
    </row>
    <row r="1745" spans="1:11" ht="13.5" x14ac:dyDescent="0.25">
      <c r="A1745" s="3">
        <f>TITRES_STAT!B1748</f>
        <v>44848</v>
      </c>
      <c r="B1745" s="5">
        <f>TITRES_STAT!D1748</f>
        <v>1.8754</v>
      </c>
      <c r="C1745" s="2">
        <f t="shared" si="213"/>
        <v>0</v>
      </c>
      <c r="D1745" s="2">
        <f t="shared" si="214"/>
        <v>1.8753999999999997</v>
      </c>
      <c r="E1745" s="2">
        <f t="shared" si="216"/>
        <v>1.8836599999999997</v>
      </c>
      <c r="F1745" s="2">
        <f t="shared" si="209"/>
        <v>2.0146149999999996</v>
      </c>
      <c r="G1745" s="2">
        <f t="shared" si="211"/>
        <v>2.0469179999999993</v>
      </c>
      <c r="H1745" s="2">
        <f t="shared" si="215"/>
        <v>1.8226765000000051</v>
      </c>
      <c r="I1745" s="2">
        <f t="array" ref="I1745">SUMPRODUCT(B1729:B1748, (ROW(B1729:B1748)-ROW(B1729)+1)) / (20*21/2)</f>
        <v>1.9051819047619045</v>
      </c>
      <c r="J1745" s="2">
        <f t="shared" si="210"/>
        <v>1.9756968229874936</v>
      </c>
      <c r="K1745" s="2">
        <f t="shared" si="212"/>
        <v>1.9940625653643929</v>
      </c>
    </row>
    <row r="1746" spans="1:11" ht="13.5" x14ac:dyDescent="0.25">
      <c r="A1746" s="3">
        <f>TITRES_STAT!B1749</f>
        <v>44851</v>
      </c>
      <c r="B1746" s="5">
        <f>TITRES_STAT!D1749</f>
        <v>1.8754</v>
      </c>
      <c r="C1746" s="2">
        <f t="shared" si="213"/>
        <v>0</v>
      </c>
      <c r="D1746" s="2">
        <f t="shared" si="214"/>
        <v>1.8753999999999997</v>
      </c>
      <c r="E1746" s="2">
        <f t="shared" si="216"/>
        <v>1.8753999999999995</v>
      </c>
      <c r="F1746" s="2">
        <f t="shared" si="209"/>
        <v>1.9960249999999995</v>
      </c>
      <c r="G1746" s="2">
        <f t="shared" si="211"/>
        <v>2.0493959999999993</v>
      </c>
      <c r="H1746" s="2">
        <f t="shared" si="215"/>
        <v>1.8231345000000052</v>
      </c>
      <c r="I1746" s="2">
        <f t="array" ref="I1746">SUMPRODUCT(B1730:B1749, (ROW(B1730:B1749)-ROW(B1730)+1)) / (20*21/2)</f>
        <v>1.8972347619047618</v>
      </c>
      <c r="J1746" s="2">
        <f t="shared" si="210"/>
        <v>1.9661447446077323</v>
      </c>
      <c r="K1746" s="2">
        <f t="shared" si="212"/>
        <v>1.9894091314285343</v>
      </c>
    </row>
    <row r="1747" spans="1:11" ht="13.5" x14ac:dyDescent="0.25">
      <c r="A1747" s="3">
        <f>TITRES_STAT!B1750</f>
        <v>44852</v>
      </c>
      <c r="B1747" s="5">
        <f>TITRES_STAT!D1750</f>
        <v>1.8754</v>
      </c>
      <c r="C1747" s="2">
        <f t="shared" si="213"/>
        <v>0</v>
      </c>
      <c r="D1747" s="2">
        <f t="shared" si="214"/>
        <v>1.8753999999999997</v>
      </c>
      <c r="E1747" s="2">
        <f t="shared" si="216"/>
        <v>1.8753999999999995</v>
      </c>
      <c r="F1747" s="2">
        <f t="shared" si="209"/>
        <v>1.9774349999999994</v>
      </c>
      <c r="G1747" s="2">
        <f t="shared" si="211"/>
        <v>2.0518739999999993</v>
      </c>
      <c r="H1747" s="2">
        <f t="shared" si="215"/>
        <v>1.8239835000000051</v>
      </c>
      <c r="I1747" s="2">
        <f t="array" ref="I1747">SUMPRODUCT(B1731:B1750, (ROW(B1731:B1750)-ROW(B1731)+1)) / (20*21/2)</f>
        <v>1.8905857142857141</v>
      </c>
      <c r="J1747" s="2">
        <f t="shared" si="210"/>
        <v>1.9575023879784244</v>
      </c>
      <c r="K1747" s="2">
        <f t="shared" si="212"/>
        <v>1.9849381850980035</v>
      </c>
    </row>
    <row r="1748" spans="1:11" ht="13.5" x14ac:dyDescent="0.25">
      <c r="A1748" s="3">
        <f>TITRES_STAT!B1751</f>
        <v>44853</v>
      </c>
      <c r="B1748" s="5">
        <f>TITRES_STAT!D1751</f>
        <v>1.8754</v>
      </c>
      <c r="C1748" s="2">
        <f t="shared" si="213"/>
        <v>0</v>
      </c>
      <c r="D1748" s="2">
        <f t="shared" si="214"/>
        <v>1.8753999999999997</v>
      </c>
      <c r="E1748" s="2">
        <f t="shared" si="216"/>
        <v>1.8753999999999995</v>
      </c>
      <c r="F1748" s="2">
        <f t="shared" ref="F1748:F1811" si="217">AVERAGE(B1729:B1748)</f>
        <v>1.9588449999999995</v>
      </c>
      <c r="G1748" s="2">
        <f t="shared" si="211"/>
        <v>2.0543519999999993</v>
      </c>
      <c r="H1748" s="2">
        <f t="shared" si="215"/>
        <v>1.8248720000000052</v>
      </c>
      <c r="I1748" s="2">
        <f t="array" ref="I1748">SUMPRODUCT(B1732:B1751, (ROW(B1732:B1751)-ROW(B1732)+1)) / (20*21/2)</f>
        <v>1.8851957142857143</v>
      </c>
      <c r="J1748" s="2">
        <f t="shared" si="210"/>
        <v>1.94968311293286</v>
      </c>
      <c r="K1748" s="2">
        <f t="shared" si="212"/>
        <v>1.980642569996121</v>
      </c>
    </row>
    <row r="1749" spans="1:11" ht="13.5" x14ac:dyDescent="0.25">
      <c r="A1749" s="3">
        <f>TITRES_STAT!B1752</f>
        <v>44854</v>
      </c>
      <c r="B1749" s="5">
        <f>TITRES_STAT!D1752</f>
        <v>1.8754</v>
      </c>
      <c r="C1749" s="2">
        <f t="shared" si="213"/>
        <v>0</v>
      </c>
      <c r="D1749" s="2">
        <f t="shared" si="214"/>
        <v>1.8753999999999997</v>
      </c>
      <c r="E1749" s="2">
        <f t="shared" si="216"/>
        <v>1.8753999999999995</v>
      </c>
      <c r="F1749" s="2">
        <f t="shared" si="217"/>
        <v>1.9452149999999997</v>
      </c>
      <c r="G1749" s="2">
        <f t="shared" si="211"/>
        <v>2.0568299999999993</v>
      </c>
      <c r="H1749" s="2">
        <f t="shared" si="215"/>
        <v>1.825760500000005</v>
      </c>
      <c r="I1749" s="2">
        <f t="array" ref="I1749">SUMPRODUCT(B1733:B1752, (ROW(B1733:B1752)-ROW(B1733)+1)) / (20*21/2)</f>
        <v>1.881064761904762</v>
      </c>
      <c r="J1749" s="2">
        <f t="shared" ref="J1749:J1812" si="218">$J$4*B1749+J1748*(1-$J$4)</f>
        <v>1.9426085307487782</v>
      </c>
      <c r="K1749" s="2">
        <f t="shared" si="212"/>
        <v>1.9765154103884299</v>
      </c>
    </row>
    <row r="1750" spans="1:11" ht="13.5" x14ac:dyDescent="0.25">
      <c r="A1750" s="3">
        <f>TITRES_STAT!B1753</f>
        <v>44855</v>
      </c>
      <c r="B1750" s="5">
        <f>TITRES_STAT!D1753</f>
        <v>1.8754</v>
      </c>
      <c r="C1750" s="2">
        <f t="shared" si="213"/>
        <v>0</v>
      </c>
      <c r="D1750" s="2">
        <f t="shared" si="214"/>
        <v>1.8753999999999997</v>
      </c>
      <c r="E1750" s="2">
        <f t="shared" si="216"/>
        <v>1.8753999999999995</v>
      </c>
      <c r="F1750" s="2">
        <f t="shared" si="217"/>
        <v>1.9319949999999995</v>
      </c>
      <c r="G1750" s="2">
        <f t="shared" si="211"/>
        <v>2.0578219999999994</v>
      </c>
      <c r="H1750" s="2">
        <f t="shared" si="215"/>
        <v>1.8266490000000046</v>
      </c>
      <c r="I1750" s="2">
        <f t="array" ref="I1750">SUMPRODUCT(B1734:B1753, (ROW(B1734:B1753)-ROW(B1734)+1)) / (20*21/2)</f>
        <v>1.8781928571428572</v>
      </c>
      <c r="J1750" s="2">
        <f t="shared" si="218"/>
        <v>1.9362077182965136</v>
      </c>
      <c r="K1750" s="2">
        <f t="shared" si="212"/>
        <v>1.9725501001771188</v>
      </c>
    </row>
    <row r="1751" spans="1:11" ht="13.5" x14ac:dyDescent="0.25">
      <c r="A1751" s="3">
        <f>TITRES_STAT!B1754</f>
        <v>44858</v>
      </c>
      <c r="B1751" s="5">
        <f>TITRES_STAT!D1754</f>
        <v>1.8754</v>
      </c>
      <c r="C1751" s="2">
        <f t="shared" si="213"/>
        <v>0</v>
      </c>
      <c r="D1751" s="2">
        <f t="shared" si="214"/>
        <v>1.8753999999999997</v>
      </c>
      <c r="E1751" s="2">
        <f t="shared" si="216"/>
        <v>1.8753999999999995</v>
      </c>
      <c r="F1751" s="2">
        <f t="shared" si="217"/>
        <v>1.9187749999999995</v>
      </c>
      <c r="G1751" s="2">
        <f t="shared" si="211"/>
        <v>2.0588139999999995</v>
      </c>
      <c r="H1751" s="2">
        <f t="shared" si="215"/>
        <v>1.8275375000000047</v>
      </c>
      <c r="I1751" s="2">
        <f t="array" ref="I1751">SUMPRODUCT(B1735:B1754, (ROW(B1735:B1754)-ROW(B1735)+1)) / (20*21/2)</f>
        <v>1.8765799999999999</v>
      </c>
      <c r="J1751" s="2">
        <f t="shared" si="218"/>
        <v>1.9304165070301789</v>
      </c>
      <c r="K1751" s="2">
        <f t="shared" si="212"/>
        <v>1.9687402923270356</v>
      </c>
    </row>
    <row r="1752" spans="1:11" ht="13.5" x14ac:dyDescent="0.25">
      <c r="A1752" s="3">
        <f>TITRES_STAT!B1755</f>
        <v>44859</v>
      </c>
      <c r="B1752" s="5">
        <f>TITRES_STAT!D1755</f>
        <v>1.8754</v>
      </c>
      <c r="C1752" s="2">
        <f t="shared" si="213"/>
        <v>0</v>
      </c>
      <c r="D1752" s="2">
        <f t="shared" si="214"/>
        <v>1.8753999999999997</v>
      </c>
      <c r="E1752" s="2">
        <f t="shared" si="216"/>
        <v>1.8753999999999995</v>
      </c>
      <c r="F1752" s="2">
        <f t="shared" si="217"/>
        <v>1.9055549999999992</v>
      </c>
      <c r="G1752" s="2">
        <f t="shared" si="211"/>
        <v>2.0598059999999996</v>
      </c>
      <c r="H1752" s="2">
        <f t="shared" si="215"/>
        <v>1.8281520000000047</v>
      </c>
      <c r="I1752" s="2">
        <f t="array" ref="I1752">SUMPRODUCT(B1736:B1755, (ROW(B1736:B1755)-ROW(B1736)+1)) / (20*21/2)</f>
        <v>1.875002857142857</v>
      </c>
      <c r="J1752" s="2">
        <f t="shared" si="218"/>
        <v>1.9251768396939712</v>
      </c>
      <c r="K1752" s="2">
        <f t="shared" si="212"/>
        <v>1.9650798887063676</v>
      </c>
    </row>
    <row r="1753" spans="1:11" ht="13.5" x14ac:dyDescent="0.25">
      <c r="A1753" s="3">
        <f>TITRES_STAT!B1756</f>
        <v>44860</v>
      </c>
      <c r="B1753" s="5">
        <f>TITRES_STAT!D1756</f>
        <v>1.8754</v>
      </c>
      <c r="C1753" s="2">
        <f t="shared" si="213"/>
        <v>0</v>
      </c>
      <c r="D1753" s="2">
        <f t="shared" si="214"/>
        <v>1.8753999999999997</v>
      </c>
      <c r="E1753" s="2">
        <f t="shared" si="216"/>
        <v>1.8753999999999995</v>
      </c>
      <c r="F1753" s="2">
        <f t="shared" si="217"/>
        <v>1.8923349999999997</v>
      </c>
      <c r="G1753" s="2">
        <f t="shared" si="211"/>
        <v>2.0607979999999997</v>
      </c>
      <c r="H1753" s="2">
        <f t="shared" si="215"/>
        <v>1.8287665000000044</v>
      </c>
      <c r="I1753" s="2">
        <f t="array" ref="I1753">SUMPRODUCT(B1737:B1756, (ROW(B1737:B1756)-ROW(B1737)+1)) / (20*21/2)</f>
        <v>1.8738585714285714</v>
      </c>
      <c r="J1753" s="2">
        <f t="shared" si="218"/>
        <v>1.9204361882945453</v>
      </c>
      <c r="K1753" s="2">
        <f t="shared" si="212"/>
        <v>1.9615630303257257</v>
      </c>
    </row>
    <row r="1754" spans="1:11" ht="13.5" x14ac:dyDescent="0.25">
      <c r="A1754" s="3">
        <f>TITRES_STAT!B1757</f>
        <v>44861</v>
      </c>
      <c r="B1754" s="5">
        <f>TITRES_STAT!D1757</f>
        <v>1.8754</v>
      </c>
      <c r="C1754" s="2">
        <f t="shared" si="213"/>
        <v>0</v>
      </c>
      <c r="D1754" s="2">
        <f t="shared" si="214"/>
        <v>1.8753999999999997</v>
      </c>
      <c r="E1754" s="2">
        <f t="shared" si="216"/>
        <v>1.8753999999999995</v>
      </c>
      <c r="F1754" s="2">
        <f t="shared" si="217"/>
        <v>1.8836599999999994</v>
      </c>
      <c r="G1754" s="2">
        <f t="shared" si="211"/>
        <v>2.0617899999999993</v>
      </c>
      <c r="H1754" s="2">
        <f t="shared" si="215"/>
        <v>1.8293810000000041</v>
      </c>
      <c r="I1754" s="2">
        <f t="array" ref="I1754">SUMPRODUCT(B1738:B1757, (ROW(B1738:B1757)-ROW(B1738)+1)) / (20*21/2)</f>
        <v>1.8731471428571427</v>
      </c>
      <c r="J1754" s="2">
        <f t="shared" si="218"/>
        <v>1.9161470275045887</v>
      </c>
      <c r="K1754" s="2">
        <f t="shared" si="212"/>
        <v>1.958184087960011</v>
      </c>
    </row>
    <row r="1755" spans="1:11" ht="13.5" x14ac:dyDescent="0.25">
      <c r="A1755" s="3">
        <f>TITRES_STAT!B1758</f>
        <v>44862</v>
      </c>
      <c r="B1755" s="5">
        <f>TITRES_STAT!D1758</f>
        <v>1.8671</v>
      </c>
      <c r="C1755" s="2">
        <f t="shared" si="213"/>
        <v>-8.2999999999999741E-3</v>
      </c>
      <c r="D1755" s="2">
        <f t="shared" si="214"/>
        <v>1.8737400000000002</v>
      </c>
      <c r="E1755" s="2">
        <f t="shared" si="216"/>
        <v>1.8745699999999996</v>
      </c>
      <c r="F1755" s="2">
        <f t="shared" si="217"/>
        <v>1.8791149999999994</v>
      </c>
      <c r="G1755" s="2">
        <f t="shared" si="211"/>
        <v>2.0611279999999996</v>
      </c>
      <c r="H1755" s="2">
        <f t="shared" si="215"/>
        <v>1.8299540000000041</v>
      </c>
      <c r="I1755" s="2">
        <f t="array" ref="I1755">SUMPRODUCT(B1739:B1758, (ROW(B1739:B1758)-ROW(B1739)+1)) / (20*21/2)</f>
        <v>1.8803419047619048</v>
      </c>
      <c r="J1755" s="2">
        <f t="shared" si="218"/>
        <v>1.9114758820279611</v>
      </c>
      <c r="K1755" s="2">
        <f t="shared" si="212"/>
        <v>1.9546121629419715</v>
      </c>
    </row>
    <row r="1756" spans="1:11" ht="13.5" x14ac:dyDescent="0.25">
      <c r="A1756" s="3">
        <f>TITRES_STAT!B1759</f>
        <v>44865</v>
      </c>
      <c r="B1756" s="5">
        <f>TITRES_STAT!D1759</f>
        <v>1.8671</v>
      </c>
      <c r="C1756" s="2">
        <f t="shared" si="213"/>
        <v>0</v>
      </c>
      <c r="D1756" s="2">
        <f t="shared" si="214"/>
        <v>1.87208</v>
      </c>
      <c r="E1756" s="2">
        <f t="shared" si="216"/>
        <v>1.8737399999999997</v>
      </c>
      <c r="F1756" s="2">
        <f t="shared" si="217"/>
        <v>1.8745699999999996</v>
      </c>
      <c r="G1756" s="2">
        <f t="shared" si="211"/>
        <v>2.0589799999999996</v>
      </c>
      <c r="H1756" s="2">
        <f t="shared" si="215"/>
        <v>1.8305270000000038</v>
      </c>
      <c r="I1756" s="2">
        <f t="array" ref="I1756">SUMPRODUCT(B1740:B1759, (ROW(B1740:B1759)-ROW(B1740)+1)) / (20*21/2)</f>
        <v>1.8871828571428573</v>
      </c>
      <c r="J1756" s="2">
        <f t="shared" si="218"/>
        <v>1.9072496075491077</v>
      </c>
      <c r="K1756" s="2">
        <f t="shared" si="212"/>
        <v>1.9511803134148356</v>
      </c>
    </row>
    <row r="1757" spans="1:11" ht="13.5" x14ac:dyDescent="0.25">
      <c r="A1757" s="3">
        <f>TITRES_STAT!B1760</f>
        <v>44866</v>
      </c>
      <c r="B1757" s="5">
        <f>TITRES_STAT!D1760</f>
        <v>1.8671</v>
      </c>
      <c r="C1757" s="2">
        <f t="shared" si="213"/>
        <v>0</v>
      </c>
      <c r="D1757" s="2">
        <f t="shared" si="214"/>
        <v>1.87042</v>
      </c>
      <c r="E1757" s="2">
        <f t="shared" si="216"/>
        <v>1.8729099999999999</v>
      </c>
      <c r="F1757" s="2">
        <f t="shared" si="217"/>
        <v>1.8741549999999993</v>
      </c>
      <c r="G1757" s="2">
        <f t="shared" si="211"/>
        <v>2.0568319999999995</v>
      </c>
      <c r="H1757" s="2">
        <f t="shared" si="215"/>
        <v>1.8311000000000035</v>
      </c>
      <c r="I1757" s="2">
        <f t="array" ref="I1757">SUMPRODUCT(B1741:B1760, (ROW(B1741:B1760)-ROW(B1741)+1)) / (20*21/2)</f>
        <v>1.89367</v>
      </c>
      <c r="J1757" s="2">
        <f t="shared" si="218"/>
        <v>1.9034258354015736</v>
      </c>
      <c r="K1757" s="2">
        <f t="shared" si="212"/>
        <v>1.9478830462220971</v>
      </c>
    </row>
    <row r="1758" spans="1:11" ht="13.5" x14ac:dyDescent="0.25">
      <c r="A1758" s="3">
        <f>TITRES_STAT!B1761</f>
        <v>44867</v>
      </c>
      <c r="B1758" s="5">
        <f>TITRES_STAT!D1761</f>
        <v>1.9497</v>
      </c>
      <c r="C1758" s="2">
        <f t="shared" si="213"/>
        <v>8.2600000000000007E-2</v>
      </c>
      <c r="D1758" s="2">
        <f t="shared" si="214"/>
        <v>1.8852799999999998</v>
      </c>
      <c r="E1758" s="2">
        <f t="shared" si="216"/>
        <v>1.8803399999999999</v>
      </c>
      <c r="F1758" s="2">
        <f t="shared" si="217"/>
        <v>1.8778699999999993</v>
      </c>
      <c r="G1758" s="2">
        <f t="shared" si="211"/>
        <v>2.0546839999999991</v>
      </c>
      <c r="H1758" s="2">
        <f t="shared" si="215"/>
        <v>1.8320860000000037</v>
      </c>
      <c r="I1758" s="2">
        <f t="array" ref="I1758">SUMPRODUCT(B1742:B1761, (ROW(B1742:B1761)-ROW(B1742)+1)) / (20*21/2)</f>
        <v>1.8998033333333335</v>
      </c>
      <c r="J1758" s="2">
        <f t="shared" si="218"/>
        <v>1.9078328986966617</v>
      </c>
      <c r="K1758" s="2">
        <f t="shared" si="212"/>
        <v>1.9479542993114265</v>
      </c>
    </row>
    <row r="1759" spans="1:11" ht="13.5" x14ac:dyDescent="0.25">
      <c r="A1759" s="3">
        <f>TITRES_STAT!B1762</f>
        <v>44868</v>
      </c>
      <c r="B1759" s="5">
        <f>TITRES_STAT!D1762</f>
        <v>1.9497</v>
      </c>
      <c r="C1759" s="2">
        <f t="shared" si="213"/>
        <v>0</v>
      </c>
      <c r="D1759" s="2">
        <f t="shared" si="214"/>
        <v>1.9001399999999999</v>
      </c>
      <c r="E1759" s="2">
        <f t="shared" si="216"/>
        <v>1.8877700000000002</v>
      </c>
      <c r="F1759" s="2">
        <f t="shared" si="217"/>
        <v>1.8815849999999994</v>
      </c>
      <c r="G1759" s="2">
        <f t="shared" si="211"/>
        <v>2.0515439999999994</v>
      </c>
      <c r="H1759" s="2">
        <f t="shared" si="215"/>
        <v>1.833072000000004</v>
      </c>
      <c r="I1759" s="2">
        <f t="array" ref="I1759">SUMPRODUCT(B1743:B1762, (ROW(B1743:B1762)-ROW(B1743)+1)) / (20*21/2)</f>
        <v>1.9055828571428572</v>
      </c>
      <c r="J1759" s="2">
        <f t="shared" si="218"/>
        <v>1.911820241677932</v>
      </c>
      <c r="K1759" s="2">
        <f t="shared" si="212"/>
        <v>1.9480227581619587</v>
      </c>
    </row>
    <row r="1760" spans="1:11" ht="13.5" x14ac:dyDescent="0.25">
      <c r="A1760" s="3">
        <f>TITRES_STAT!B1763</f>
        <v>44869</v>
      </c>
      <c r="B1760" s="5">
        <f>TITRES_STAT!D1763</f>
        <v>1.9497</v>
      </c>
      <c r="C1760" s="2">
        <f t="shared" si="213"/>
        <v>0</v>
      </c>
      <c r="D1760" s="2">
        <f t="shared" si="214"/>
        <v>1.9166599999999998</v>
      </c>
      <c r="E1760" s="2">
        <f t="shared" si="216"/>
        <v>1.8952000000000002</v>
      </c>
      <c r="F1760" s="2">
        <f t="shared" si="217"/>
        <v>1.8852999999999995</v>
      </c>
      <c r="G1760" s="2">
        <f t="shared" si="211"/>
        <v>2.0465859999999996</v>
      </c>
      <c r="H1760" s="2">
        <f t="shared" si="215"/>
        <v>1.834058000000004</v>
      </c>
      <c r="I1760" s="2">
        <f t="array" ref="I1760">SUMPRODUCT(B1744:B1763, (ROW(B1744:B1763)-ROW(B1744)+1)) / (20*21/2)</f>
        <v>1.9110085714285718</v>
      </c>
      <c r="J1760" s="2">
        <f t="shared" si="218"/>
        <v>1.9154278377086051</v>
      </c>
      <c r="K1760" s="2">
        <f t="shared" si="212"/>
        <v>1.9480885323516859</v>
      </c>
    </row>
    <row r="1761" spans="1:11" ht="13.5" x14ac:dyDescent="0.25">
      <c r="A1761" s="3">
        <f>TITRES_STAT!B1764</f>
        <v>44872</v>
      </c>
      <c r="B1761" s="5">
        <f>TITRES_STAT!D1764</f>
        <v>1.9497</v>
      </c>
      <c r="C1761" s="2">
        <f t="shared" si="213"/>
        <v>0</v>
      </c>
      <c r="D1761" s="2">
        <f t="shared" si="214"/>
        <v>1.9331800000000001</v>
      </c>
      <c r="E1761" s="2">
        <f t="shared" si="216"/>
        <v>1.9026299999999998</v>
      </c>
      <c r="F1761" s="2">
        <f t="shared" si="217"/>
        <v>1.8890149999999999</v>
      </c>
      <c r="G1761" s="2">
        <f t="shared" si="211"/>
        <v>2.0406360000000001</v>
      </c>
      <c r="H1761" s="2">
        <f t="shared" si="215"/>
        <v>1.8348485000000041</v>
      </c>
      <c r="I1761" s="2">
        <f t="array" ref="I1761">SUMPRODUCT(B1745:B1764, (ROW(B1745:B1764)-ROW(B1745)+1)) / (20*21/2)</f>
        <v>1.9160804761904762</v>
      </c>
      <c r="J1761" s="2">
        <f t="shared" si="218"/>
        <v>1.9186918531649284</v>
      </c>
      <c r="K1761" s="2">
        <f t="shared" si="212"/>
        <v>1.9481517271614237</v>
      </c>
    </row>
    <row r="1762" spans="1:11" ht="13.5" x14ac:dyDescent="0.25">
      <c r="A1762" s="3">
        <f>TITRES_STAT!B1765</f>
        <v>44873</v>
      </c>
      <c r="B1762" s="5">
        <f>TITRES_STAT!D1765</f>
        <v>1.9497</v>
      </c>
      <c r="C1762" s="2">
        <f t="shared" si="213"/>
        <v>0</v>
      </c>
      <c r="D1762" s="2">
        <f t="shared" si="214"/>
        <v>1.9497</v>
      </c>
      <c r="E1762" s="2">
        <f t="shared" si="216"/>
        <v>1.9100600000000001</v>
      </c>
      <c r="F1762" s="2">
        <f t="shared" si="217"/>
        <v>1.8927299999999998</v>
      </c>
      <c r="G1762" s="2">
        <f t="shared" si="211"/>
        <v>2.0346859999999998</v>
      </c>
      <c r="H1762" s="2">
        <f t="shared" si="215"/>
        <v>1.8356390000000045</v>
      </c>
      <c r="I1762" s="2">
        <f t="array" ref="I1762">SUMPRODUCT(B1746:B1765, (ROW(B1746:B1765)-ROW(B1746)+1)) / (20*21/2)</f>
        <v>1.9207985714285716</v>
      </c>
      <c r="J1762" s="2">
        <f t="shared" si="218"/>
        <v>1.9216450100063638</v>
      </c>
      <c r="K1762" s="2">
        <f t="shared" si="212"/>
        <v>1.9482124437433286</v>
      </c>
    </row>
    <row r="1763" spans="1:11" ht="13.5" x14ac:dyDescent="0.25">
      <c r="A1763" s="3">
        <f>TITRES_STAT!B1766</f>
        <v>44874</v>
      </c>
      <c r="B1763" s="5">
        <f>TITRES_STAT!D1766</f>
        <v>1.9497</v>
      </c>
      <c r="C1763" s="2">
        <f t="shared" si="213"/>
        <v>0</v>
      </c>
      <c r="D1763" s="2">
        <f t="shared" si="214"/>
        <v>1.9497</v>
      </c>
      <c r="E1763" s="2">
        <f t="shared" si="216"/>
        <v>1.9174900000000001</v>
      </c>
      <c r="F1763" s="2">
        <f t="shared" si="217"/>
        <v>1.8964449999999995</v>
      </c>
      <c r="G1763" s="2">
        <f t="shared" si="211"/>
        <v>2.0287360000000003</v>
      </c>
      <c r="H1763" s="2">
        <f t="shared" si="215"/>
        <v>1.8364685000000045</v>
      </c>
      <c r="I1763" s="2">
        <f t="array" ref="I1763">SUMPRODUCT(B1747:B1766, (ROW(B1747:B1766)-ROW(B1747)+1)) / (20*21/2)</f>
        <v>1.9251628571428574</v>
      </c>
      <c r="J1763" s="2">
        <f t="shared" si="218"/>
        <v>1.9243169138152816</v>
      </c>
      <c r="K1763" s="2">
        <f t="shared" si="212"/>
        <v>1.9482707792828058</v>
      </c>
    </row>
    <row r="1764" spans="1:11" ht="13.5" x14ac:dyDescent="0.25">
      <c r="A1764" s="3">
        <f>TITRES_STAT!B1767</f>
        <v>44875</v>
      </c>
      <c r="B1764" s="5">
        <f>TITRES_STAT!D1767</f>
        <v>1.9497</v>
      </c>
      <c r="C1764" s="2">
        <f t="shared" si="213"/>
        <v>0</v>
      </c>
      <c r="D1764" s="2">
        <f t="shared" si="214"/>
        <v>1.9497</v>
      </c>
      <c r="E1764" s="2">
        <f t="shared" si="216"/>
        <v>1.9249200000000002</v>
      </c>
      <c r="F1764" s="2">
        <f t="shared" si="217"/>
        <v>1.9001600000000001</v>
      </c>
      <c r="G1764" s="2">
        <f t="shared" si="211"/>
        <v>2.0227860000000004</v>
      </c>
      <c r="H1764" s="2">
        <f t="shared" si="215"/>
        <v>1.8376110000000045</v>
      </c>
      <c r="I1764" s="2">
        <f t="array" ref="I1764">SUMPRODUCT(B1748:B1767, (ROW(B1748:B1767)-ROW(B1748)+1)) / (20*21/2)</f>
        <v>1.9291733333333332</v>
      </c>
      <c r="J1764" s="2">
        <f t="shared" si="218"/>
        <v>1.9267343505947785</v>
      </c>
      <c r="K1764" s="2">
        <f t="shared" si="212"/>
        <v>1.9483268271540684</v>
      </c>
    </row>
    <row r="1765" spans="1:11" ht="13.5" x14ac:dyDescent="0.25">
      <c r="A1765" s="3">
        <f>TITRES_STAT!B1768</f>
        <v>44876</v>
      </c>
      <c r="B1765" s="5">
        <f>TITRES_STAT!D1768</f>
        <v>1.9497</v>
      </c>
      <c r="C1765" s="2">
        <f t="shared" si="213"/>
        <v>0</v>
      </c>
      <c r="D1765" s="2">
        <f t="shared" si="214"/>
        <v>1.9497</v>
      </c>
      <c r="E1765" s="2">
        <f t="shared" si="216"/>
        <v>1.9331800000000001</v>
      </c>
      <c r="F1765" s="2">
        <f t="shared" si="217"/>
        <v>1.9038749999999998</v>
      </c>
      <c r="G1765" s="2">
        <f t="shared" si="211"/>
        <v>2.0168360000000001</v>
      </c>
      <c r="H1765" s="2">
        <f t="shared" si="215"/>
        <v>1.8384015000000042</v>
      </c>
      <c r="I1765" s="2">
        <f t="array" ref="I1765">SUMPRODUCT(B1749:B1768, (ROW(B1749:B1768)-ROW(B1749)+1)) / (20*21/2)</f>
        <v>1.9328300000000003</v>
      </c>
      <c r="J1765" s="2">
        <f t="shared" si="218"/>
        <v>1.9289215553000376</v>
      </c>
      <c r="K1765" s="2">
        <f t="shared" si="212"/>
        <v>1.9483806770695951</v>
      </c>
    </row>
    <row r="1766" spans="1:11" ht="13.5" x14ac:dyDescent="0.25">
      <c r="A1766" s="3">
        <f>TITRES_STAT!B1769</f>
        <v>44879</v>
      </c>
      <c r="B1766" s="5">
        <f>TITRES_STAT!D1769</f>
        <v>1.9497</v>
      </c>
      <c r="C1766" s="2">
        <f t="shared" si="213"/>
        <v>0</v>
      </c>
      <c r="D1766" s="2">
        <f t="shared" si="214"/>
        <v>1.9497</v>
      </c>
      <c r="E1766" s="2">
        <f t="shared" si="216"/>
        <v>1.9414400000000001</v>
      </c>
      <c r="F1766" s="2">
        <f t="shared" si="217"/>
        <v>1.9075900000000001</v>
      </c>
      <c r="G1766" s="2">
        <f t="shared" si="211"/>
        <v>2.0108860000000006</v>
      </c>
      <c r="H1766" s="2">
        <f t="shared" si="215"/>
        <v>1.8392310000000043</v>
      </c>
      <c r="I1766" s="2">
        <f t="array" ref="I1766">SUMPRODUCT(B1750:B1769, (ROW(B1750:B1769)-ROW(B1750)+1)) / (20*21/2)</f>
        <v>1.9361328571428571</v>
      </c>
      <c r="J1766" s="2">
        <f t="shared" si="218"/>
        <v>1.9309004547952722</v>
      </c>
      <c r="K1766" s="2">
        <f t="shared" si="212"/>
        <v>1.9484324152237287</v>
      </c>
    </row>
    <row r="1767" spans="1:11" ht="13.5" x14ac:dyDescent="0.25">
      <c r="A1767" s="3">
        <f>TITRES_STAT!B1770</f>
        <v>44880</v>
      </c>
      <c r="B1767" s="5">
        <f>TITRES_STAT!D1770</f>
        <v>1.9497</v>
      </c>
      <c r="C1767" s="2">
        <f t="shared" si="213"/>
        <v>0</v>
      </c>
      <c r="D1767" s="2">
        <f t="shared" si="214"/>
        <v>1.9497</v>
      </c>
      <c r="E1767" s="2">
        <f t="shared" si="216"/>
        <v>1.9497</v>
      </c>
      <c r="F1767" s="2">
        <f t="shared" si="217"/>
        <v>1.9113049999999998</v>
      </c>
      <c r="G1767" s="2">
        <f t="shared" si="211"/>
        <v>2.0049360000000007</v>
      </c>
      <c r="H1767" s="2">
        <f t="shared" si="215"/>
        <v>1.8400215000000042</v>
      </c>
      <c r="I1767" s="2">
        <f t="array" ref="I1767">SUMPRODUCT(B1751:B1770, (ROW(B1751:B1770)-ROW(B1751)+1)) / (20*21/2)</f>
        <v>1.939081904761905</v>
      </c>
      <c r="J1767" s="2">
        <f t="shared" si="218"/>
        <v>1.9326908876719129</v>
      </c>
      <c r="K1767" s="2">
        <f t="shared" si="212"/>
        <v>1.9484821244306412</v>
      </c>
    </row>
    <row r="1768" spans="1:11" ht="13.5" x14ac:dyDescent="0.25">
      <c r="A1768" s="3">
        <f>TITRES_STAT!B1771</f>
        <v>44881</v>
      </c>
      <c r="B1768" s="5">
        <f>TITRES_STAT!D1771</f>
        <v>1.9497</v>
      </c>
      <c r="C1768" s="2">
        <f t="shared" si="213"/>
        <v>0</v>
      </c>
      <c r="D1768" s="2">
        <f t="shared" si="214"/>
        <v>1.9497</v>
      </c>
      <c r="E1768" s="2">
        <f t="shared" si="216"/>
        <v>1.9497</v>
      </c>
      <c r="F1768" s="2">
        <f t="shared" si="217"/>
        <v>1.9150200000000002</v>
      </c>
      <c r="G1768" s="2">
        <f t="shared" si="211"/>
        <v>1.998986000000001</v>
      </c>
      <c r="H1768" s="2">
        <f t="shared" si="215"/>
        <v>1.8408510000000045</v>
      </c>
      <c r="I1768" s="2">
        <f t="array" ref="I1768">SUMPRODUCT(B1752:B1771, (ROW(B1752:B1771)-ROW(B1752)+1)) / (20*21/2)</f>
        <v>1.9416771428571429</v>
      </c>
      <c r="J1768" s="2">
        <f t="shared" si="218"/>
        <v>1.9343108031317306</v>
      </c>
      <c r="K1768" s="2">
        <f t="shared" si="212"/>
        <v>1.9485298842568906</v>
      </c>
    </row>
    <row r="1769" spans="1:11" ht="13.5" x14ac:dyDescent="0.25">
      <c r="A1769" s="3">
        <f>TITRES_STAT!B1772</f>
        <v>44882</v>
      </c>
      <c r="B1769" s="5">
        <f>TITRES_STAT!D1772</f>
        <v>1.9497</v>
      </c>
      <c r="C1769" s="2">
        <f t="shared" si="213"/>
        <v>0</v>
      </c>
      <c r="D1769" s="2">
        <f t="shared" si="214"/>
        <v>1.9497</v>
      </c>
      <c r="E1769" s="2">
        <f t="shared" si="216"/>
        <v>1.9497</v>
      </c>
      <c r="F1769" s="2">
        <f t="shared" si="217"/>
        <v>1.9187349999999999</v>
      </c>
      <c r="G1769" s="2">
        <f t="shared" si="211"/>
        <v>1.9930360000000007</v>
      </c>
      <c r="H1769" s="2">
        <f t="shared" si="215"/>
        <v>1.8416805000000043</v>
      </c>
      <c r="I1769" s="2">
        <f t="array" ref="I1769">SUMPRODUCT(B1753:B1772, (ROW(B1753:B1772)-ROW(B1753)+1)) / (20*21/2)</f>
        <v>1.9439185714285718</v>
      </c>
      <c r="J1769" s="2">
        <f t="shared" si="218"/>
        <v>1.9357764409287086</v>
      </c>
      <c r="K1769" s="2">
        <f t="shared" si="212"/>
        <v>1.9485757711487772</v>
      </c>
    </row>
    <row r="1770" spans="1:11" ht="13.5" x14ac:dyDescent="0.25">
      <c r="A1770" s="3">
        <f>TITRES_STAT!B1773</f>
        <v>44883</v>
      </c>
      <c r="B1770" s="5">
        <f>TITRES_STAT!D1773</f>
        <v>1.9497</v>
      </c>
      <c r="C1770" s="2">
        <f t="shared" si="213"/>
        <v>0</v>
      </c>
      <c r="D1770" s="2">
        <f t="shared" si="214"/>
        <v>1.9497</v>
      </c>
      <c r="E1770" s="2">
        <f t="shared" si="216"/>
        <v>1.9497</v>
      </c>
      <c r="F1770" s="2">
        <f t="shared" si="217"/>
        <v>1.9224500000000002</v>
      </c>
      <c r="G1770" s="2">
        <f t="shared" si="211"/>
        <v>1.987086000000001</v>
      </c>
      <c r="H1770" s="2">
        <f t="shared" si="215"/>
        <v>1.8425100000000041</v>
      </c>
      <c r="I1770" s="2">
        <f t="array" ref="I1770">SUMPRODUCT(B1754:B1773, (ROW(B1754:B1773)-ROW(B1754)+1)) / (20*21/2)</f>
        <v>1.9458061904761907</v>
      </c>
      <c r="J1770" s="2">
        <f t="shared" si="218"/>
        <v>1.9371024941735935</v>
      </c>
      <c r="K1770" s="2">
        <f t="shared" si="212"/>
        <v>1.9486198585547074</v>
      </c>
    </row>
    <row r="1771" spans="1:11" ht="13.5" x14ac:dyDescent="0.25">
      <c r="A1771" s="3">
        <f>TITRES_STAT!B1774</f>
        <v>44886</v>
      </c>
      <c r="B1771" s="5">
        <f>TITRES_STAT!D1774</f>
        <v>1.9497</v>
      </c>
      <c r="C1771" s="2">
        <f t="shared" si="213"/>
        <v>0</v>
      </c>
      <c r="D1771" s="2">
        <f t="shared" si="214"/>
        <v>1.9497</v>
      </c>
      <c r="E1771" s="2">
        <f t="shared" si="216"/>
        <v>1.9497</v>
      </c>
      <c r="F1771" s="2">
        <f t="shared" si="217"/>
        <v>1.9261649999999999</v>
      </c>
      <c r="G1771" s="2">
        <f t="shared" si="211"/>
        <v>1.9811360000000013</v>
      </c>
      <c r="H1771" s="2">
        <f t="shared" si="215"/>
        <v>1.8433395000000039</v>
      </c>
      <c r="I1771" s="2">
        <f t="array" ref="I1771">SUMPRODUCT(B1755:B1774, (ROW(B1755:B1774)-ROW(B1755)+1)) / (20*21/2)</f>
        <v>1.9418352380952386</v>
      </c>
      <c r="J1771" s="2">
        <f t="shared" si="218"/>
        <v>1.9383022566332513</v>
      </c>
      <c r="K1771" s="2">
        <f t="shared" si="212"/>
        <v>1.9486622170427581</v>
      </c>
    </row>
    <row r="1772" spans="1:11" ht="13.5" x14ac:dyDescent="0.25">
      <c r="A1772" s="3">
        <f>TITRES_STAT!B1775</f>
        <v>44887</v>
      </c>
      <c r="B1772" s="5">
        <f>TITRES_STAT!D1775</f>
        <v>1.9497</v>
      </c>
      <c r="C1772" s="2">
        <f t="shared" si="213"/>
        <v>0</v>
      </c>
      <c r="D1772" s="2">
        <f t="shared" si="214"/>
        <v>1.9497</v>
      </c>
      <c r="E1772" s="2">
        <f t="shared" si="216"/>
        <v>1.9497</v>
      </c>
      <c r="F1772" s="2">
        <f t="shared" si="217"/>
        <v>1.92988</v>
      </c>
      <c r="G1772" s="2">
        <f t="shared" si="211"/>
        <v>1.975186000000001</v>
      </c>
      <c r="H1772" s="2">
        <f t="shared" si="215"/>
        <v>1.8441690000000039</v>
      </c>
      <c r="I1772" s="2">
        <f t="array" ref="I1772">SUMPRODUCT(B1756:B1775, (ROW(B1756:B1775)-ROW(B1756)+1)) / (20*21/2)</f>
        <v>1.9377857142857147</v>
      </c>
      <c r="J1772" s="2">
        <f t="shared" si="218"/>
        <v>1.9393877560015129</v>
      </c>
      <c r="K1772" s="2">
        <f t="shared" si="212"/>
        <v>1.9487029144136303</v>
      </c>
    </row>
    <row r="1773" spans="1:11" ht="13.5" x14ac:dyDescent="0.25">
      <c r="A1773" s="3">
        <f>TITRES_STAT!B1776</f>
        <v>44888</v>
      </c>
      <c r="B1773" s="5">
        <f>TITRES_STAT!D1776</f>
        <v>1.9497</v>
      </c>
      <c r="C1773" s="2">
        <f t="shared" si="213"/>
        <v>0</v>
      </c>
      <c r="D1773" s="2">
        <f t="shared" si="214"/>
        <v>1.9497</v>
      </c>
      <c r="E1773" s="2">
        <f t="shared" si="216"/>
        <v>1.9497</v>
      </c>
      <c r="F1773" s="2">
        <f t="shared" si="217"/>
        <v>1.933595</v>
      </c>
      <c r="G1773" s="2">
        <f t="shared" si="211"/>
        <v>1.9692360000000013</v>
      </c>
      <c r="H1773" s="2">
        <f t="shared" si="215"/>
        <v>1.8449985000000038</v>
      </c>
      <c r="I1773" s="2">
        <f t="array" ref="I1773">SUMPRODUCT(B1757:B1776, (ROW(B1757:B1776)-ROW(B1757)+1)) / (20*21/2)</f>
        <v>1.9336180952380952</v>
      </c>
      <c r="J1773" s="2">
        <f t="shared" si="218"/>
        <v>1.9403698744775593</v>
      </c>
      <c r="K1773" s="2">
        <f t="shared" si="212"/>
        <v>1.9487420158091742</v>
      </c>
    </row>
    <row r="1774" spans="1:11" ht="13.5" x14ac:dyDescent="0.25">
      <c r="A1774" s="3">
        <f>TITRES_STAT!B1777</f>
        <v>44889</v>
      </c>
      <c r="B1774" s="5">
        <f>TITRES_STAT!D1777</f>
        <v>1.8918999999999999</v>
      </c>
      <c r="C1774" s="2">
        <f t="shared" si="213"/>
        <v>-5.7800000000000074E-2</v>
      </c>
      <c r="D1774" s="2">
        <f t="shared" si="214"/>
        <v>1.93814</v>
      </c>
      <c r="E1774" s="2">
        <f t="shared" si="216"/>
        <v>1.9439199999999999</v>
      </c>
      <c r="F1774" s="2">
        <f t="shared" si="217"/>
        <v>1.93442</v>
      </c>
      <c r="G1774" s="2">
        <f t="shared" si="211"/>
        <v>1.9621300000000017</v>
      </c>
      <c r="H1774" s="2">
        <f t="shared" si="215"/>
        <v>1.8455390000000036</v>
      </c>
      <c r="I1774" s="2">
        <f t="array" ref="I1774">SUMPRODUCT(B1758:B1777, (ROW(B1758:B1777)-ROW(B1758)+1)) / (20*21/2)</f>
        <v>1.929332380952381</v>
      </c>
      <c r="J1774" s="2">
        <f t="shared" si="218"/>
        <v>1.935753695955887</v>
      </c>
      <c r="K1774" s="2">
        <f t="shared" si="212"/>
        <v>1.9465129171499909</v>
      </c>
    </row>
    <row r="1775" spans="1:11" ht="13.5" x14ac:dyDescent="0.25">
      <c r="A1775" s="3">
        <f>TITRES_STAT!B1778</f>
        <v>44890</v>
      </c>
      <c r="B1775" s="5">
        <f>TITRES_STAT!D1778</f>
        <v>1.8918999999999999</v>
      </c>
      <c r="C1775" s="2">
        <f t="shared" si="213"/>
        <v>0</v>
      </c>
      <c r="D1775" s="2">
        <f t="shared" si="214"/>
        <v>1.92658</v>
      </c>
      <c r="E1775" s="2">
        <f t="shared" si="216"/>
        <v>1.93814</v>
      </c>
      <c r="F1775" s="2">
        <f t="shared" si="217"/>
        <v>1.9356599999999999</v>
      </c>
      <c r="G1775" s="2">
        <f t="shared" si="211"/>
        <v>1.9550240000000019</v>
      </c>
      <c r="H1775" s="2">
        <f t="shared" si="215"/>
        <v>1.8460795000000036</v>
      </c>
      <c r="I1775" s="2">
        <f t="array" ref="I1775">SUMPRODUCT(B1759:B1778, (ROW(B1759:B1778)-ROW(B1759)+1)) / (20*21/2)</f>
        <v>1.9249285714285715</v>
      </c>
      <c r="J1775" s="2">
        <f t="shared" si="218"/>
        <v>1.9315771534838977</v>
      </c>
      <c r="K1775" s="2">
        <f t="shared" si="212"/>
        <v>1.944371234124501</v>
      </c>
    </row>
    <row r="1776" spans="1:11" ht="13.5" x14ac:dyDescent="0.25">
      <c r="A1776" s="3">
        <f>TITRES_STAT!B1779</f>
        <v>44893</v>
      </c>
      <c r="B1776" s="5">
        <f>TITRES_STAT!D1779</f>
        <v>1.8918999999999999</v>
      </c>
      <c r="C1776" s="2">
        <f t="shared" si="213"/>
        <v>0</v>
      </c>
      <c r="D1776" s="2">
        <f t="shared" si="214"/>
        <v>1.9150199999999997</v>
      </c>
      <c r="E1776" s="2">
        <f t="shared" si="216"/>
        <v>1.9323599999999999</v>
      </c>
      <c r="F1776" s="2">
        <f t="shared" si="217"/>
        <v>1.9369000000000001</v>
      </c>
      <c r="G1776" s="2">
        <f t="shared" si="211"/>
        <v>1.9479180000000023</v>
      </c>
      <c r="H1776" s="2">
        <f t="shared" si="215"/>
        <v>1.8466200000000035</v>
      </c>
      <c r="I1776" s="2">
        <f t="array" ref="I1776">SUMPRODUCT(B1760:B1779, (ROW(B1760:B1779)-ROW(B1760)+1)) / (20*21/2)</f>
        <v>1.9208000000000003</v>
      </c>
      <c r="J1776" s="2">
        <f t="shared" si="218"/>
        <v>1.9277983769616216</v>
      </c>
      <c r="K1776" s="2">
        <f t="shared" si="212"/>
        <v>1.9423135386686381</v>
      </c>
    </row>
    <row r="1777" spans="1:11" ht="13.5" x14ac:dyDescent="0.25">
      <c r="A1777" s="3">
        <f>TITRES_STAT!B1780</f>
        <v>44894</v>
      </c>
      <c r="B1777" s="5">
        <f>TITRES_STAT!D1780</f>
        <v>1.8918999999999999</v>
      </c>
      <c r="C1777" s="2">
        <f t="shared" si="213"/>
        <v>0</v>
      </c>
      <c r="D1777" s="2">
        <f t="shared" si="214"/>
        <v>1.9034599999999997</v>
      </c>
      <c r="E1777" s="2">
        <f t="shared" si="216"/>
        <v>1.92658</v>
      </c>
      <c r="F1777" s="2">
        <f t="shared" si="217"/>
        <v>1.93814</v>
      </c>
      <c r="G1777" s="2">
        <f t="shared" si="211"/>
        <v>1.940812000000002</v>
      </c>
      <c r="H1777" s="2">
        <f t="shared" si="215"/>
        <v>1.8471605000000038</v>
      </c>
      <c r="I1777" s="2">
        <f t="array" ref="I1777">SUMPRODUCT(B1761:B1780, (ROW(B1761:B1780)-ROW(B1761)+1)) / (20*21/2)</f>
        <v>1.916946666666667</v>
      </c>
      <c r="J1777" s="2">
        <f t="shared" si="218"/>
        <v>1.9243794839176576</v>
      </c>
      <c r="K1777" s="2">
        <f t="shared" si="212"/>
        <v>1.940336537152221</v>
      </c>
    </row>
    <row r="1778" spans="1:11" ht="13.5" x14ac:dyDescent="0.25">
      <c r="A1778" s="3">
        <f>TITRES_STAT!B1781</f>
        <v>44895</v>
      </c>
      <c r="B1778" s="5">
        <f>TITRES_STAT!D1781</f>
        <v>1.8918999999999999</v>
      </c>
      <c r="C1778" s="2">
        <f t="shared" si="213"/>
        <v>0</v>
      </c>
      <c r="D1778" s="2">
        <f t="shared" si="214"/>
        <v>1.8919000000000001</v>
      </c>
      <c r="E1778" s="2">
        <f t="shared" si="216"/>
        <v>1.9207999999999998</v>
      </c>
      <c r="F1778" s="2">
        <f t="shared" si="217"/>
        <v>1.9352499999999999</v>
      </c>
      <c r="G1778" s="2">
        <f t="shared" ref="G1778:G1841" si="219">AVERAGE(B1729:B1778)</f>
        <v>1.9337060000000017</v>
      </c>
      <c r="H1778" s="2">
        <f t="shared" si="215"/>
        <v>1.8477010000000036</v>
      </c>
      <c r="I1778" s="2">
        <f t="array" ref="I1778">SUMPRODUCT(B1762:B1781, (ROW(B1762:B1781)-ROW(B1762)+1)) / (20*21/2)</f>
        <v>1.9133685714285715</v>
      </c>
      <c r="J1778" s="2">
        <f t="shared" si="218"/>
        <v>1.9212861997350235</v>
      </c>
      <c r="K1778" s="2">
        <f t="shared" si="212"/>
        <v>1.938437065107036</v>
      </c>
    </row>
    <row r="1779" spans="1:11" ht="13.5" x14ac:dyDescent="0.25">
      <c r="A1779" s="3">
        <f>TITRES_STAT!B1782</f>
        <v>44896</v>
      </c>
      <c r="B1779" s="5">
        <f>TITRES_STAT!D1782</f>
        <v>1.8918999999999999</v>
      </c>
      <c r="C1779" s="2">
        <f t="shared" si="213"/>
        <v>0</v>
      </c>
      <c r="D1779" s="2">
        <f t="shared" si="214"/>
        <v>1.8919000000000001</v>
      </c>
      <c r="E1779" s="2">
        <f t="shared" si="216"/>
        <v>1.9150199999999997</v>
      </c>
      <c r="F1779" s="2">
        <f t="shared" si="217"/>
        <v>1.9323599999999999</v>
      </c>
      <c r="G1779" s="2">
        <f t="shared" si="219"/>
        <v>1.9285840000000019</v>
      </c>
      <c r="H1779" s="2">
        <f t="shared" si="215"/>
        <v>1.8482415000000034</v>
      </c>
      <c r="I1779" s="2">
        <f t="array" ref="I1779">SUMPRODUCT(B1763:B1782, (ROW(B1763:B1782)-ROW(B1763)+1)) / (20*21/2)</f>
        <v>1.9100657142857145</v>
      </c>
      <c r="J1779" s="2">
        <f t="shared" si="218"/>
        <v>1.9184875140459736</v>
      </c>
      <c r="K1779" s="2">
        <f t="shared" ref="K1779:K1842" si="220">$K$4*B1779+(1-$K$4)*K1778</f>
        <v>1.9366120821616619</v>
      </c>
    </row>
    <row r="1780" spans="1:11" ht="13.5" x14ac:dyDescent="0.25">
      <c r="A1780" s="3">
        <f>TITRES_STAT!B1783</f>
        <v>44897</v>
      </c>
      <c r="B1780" s="5">
        <f>TITRES_STAT!D1783</f>
        <v>1.8918999999999999</v>
      </c>
      <c r="C1780" s="2">
        <f t="shared" si="213"/>
        <v>0</v>
      </c>
      <c r="D1780" s="2">
        <f t="shared" si="214"/>
        <v>1.8919000000000001</v>
      </c>
      <c r="E1780" s="2">
        <f t="shared" si="216"/>
        <v>1.9092399999999998</v>
      </c>
      <c r="F1780" s="2">
        <f t="shared" si="217"/>
        <v>1.9294699999999998</v>
      </c>
      <c r="G1780" s="2">
        <f t="shared" si="219"/>
        <v>1.9236260000000018</v>
      </c>
      <c r="H1780" s="2">
        <f t="shared" si="215"/>
        <v>1.8487820000000033</v>
      </c>
      <c r="I1780" s="2">
        <f t="array" ref="I1780">SUMPRODUCT(B1764:B1783, (ROW(B1764:B1783)-ROW(B1764)+1)) / (20*21/2)</f>
        <v>1.9070380952380952</v>
      </c>
      <c r="J1780" s="2">
        <f t="shared" si="218"/>
        <v>1.9159553698511189</v>
      </c>
      <c r="K1780" s="2">
        <f t="shared" si="220"/>
        <v>1.9348586671749302</v>
      </c>
    </row>
    <row r="1781" spans="1:11" ht="13.5" x14ac:dyDescent="0.25">
      <c r="A1781" s="3">
        <f>TITRES_STAT!B1784</f>
        <v>44900</v>
      </c>
      <c r="B1781" s="5">
        <f>TITRES_STAT!D1784</f>
        <v>1.8918999999999999</v>
      </c>
      <c r="C1781" s="2">
        <f t="shared" si="213"/>
        <v>0</v>
      </c>
      <c r="D1781" s="2">
        <f t="shared" si="214"/>
        <v>1.8919000000000001</v>
      </c>
      <c r="E1781" s="2">
        <f t="shared" si="216"/>
        <v>1.9034599999999997</v>
      </c>
      <c r="F1781" s="2">
        <f t="shared" si="217"/>
        <v>1.92658</v>
      </c>
      <c r="G1781" s="2">
        <f t="shared" si="219"/>
        <v>1.9186680000000018</v>
      </c>
      <c r="H1781" s="2">
        <f t="shared" si="215"/>
        <v>1.8493225000000035</v>
      </c>
      <c r="I1781" s="2">
        <f t="array" ref="I1781">SUMPRODUCT(B1765:B1784, (ROW(B1765:B1784)-ROW(B1765)+1)) / (20*21/2)</f>
        <v>1.9042857142857144</v>
      </c>
      <c r="J1781" s="2">
        <f t="shared" si="218"/>
        <v>1.9136643822462505</v>
      </c>
      <c r="K1781" s="2">
        <f t="shared" si="220"/>
        <v>1.9331740135602271</v>
      </c>
    </row>
    <row r="1782" spans="1:11" ht="13.5" x14ac:dyDescent="0.25">
      <c r="A1782" s="3">
        <f>TITRES_STAT!B1785</f>
        <v>44901</v>
      </c>
      <c r="B1782" s="5">
        <f>TITRES_STAT!D1785</f>
        <v>1.8918999999999999</v>
      </c>
      <c r="C1782" s="2">
        <f t="shared" si="213"/>
        <v>0</v>
      </c>
      <c r="D1782" s="2">
        <f t="shared" si="214"/>
        <v>1.8919000000000001</v>
      </c>
      <c r="E1782" s="2">
        <f t="shared" si="216"/>
        <v>1.8976799999999998</v>
      </c>
      <c r="F1782" s="2">
        <f t="shared" si="217"/>
        <v>1.9236899999999999</v>
      </c>
      <c r="G1782" s="2">
        <f t="shared" si="219"/>
        <v>1.9137100000000018</v>
      </c>
      <c r="H1782" s="2">
        <f t="shared" si="215"/>
        <v>1.8498630000000034</v>
      </c>
      <c r="I1782" s="2">
        <f t="array" ref="I1782">SUMPRODUCT(B1766:B1785, (ROW(B1766:B1785)-ROW(B1766)+1)) / (20*21/2)</f>
        <v>1.9018085714285717</v>
      </c>
      <c r="J1782" s="2">
        <f t="shared" si="218"/>
        <v>1.9115915839370836</v>
      </c>
      <c r="K1782" s="2">
        <f t="shared" si="220"/>
        <v>1.9315554247931594</v>
      </c>
    </row>
    <row r="1783" spans="1:11" ht="13.5" x14ac:dyDescent="0.25">
      <c r="A1783" s="3">
        <f>TITRES_STAT!B1786</f>
        <v>44902</v>
      </c>
      <c r="B1783" s="5">
        <f>TITRES_STAT!D1786</f>
        <v>1.8918999999999999</v>
      </c>
      <c r="C1783" s="2">
        <f t="shared" si="213"/>
        <v>0</v>
      </c>
      <c r="D1783" s="2">
        <f t="shared" si="214"/>
        <v>1.8919000000000001</v>
      </c>
      <c r="E1783" s="2">
        <f t="shared" si="216"/>
        <v>1.8919000000000001</v>
      </c>
      <c r="F1783" s="2">
        <f t="shared" si="217"/>
        <v>1.9207999999999998</v>
      </c>
      <c r="G1783" s="2">
        <f t="shared" si="219"/>
        <v>1.9087520000000018</v>
      </c>
      <c r="H1783" s="2">
        <f t="shared" si="215"/>
        <v>1.8504035000000032</v>
      </c>
      <c r="I1783" s="2">
        <f t="array" ref="I1783">SUMPRODUCT(B1767:B1786, (ROW(B1767:B1786)-ROW(B1767)+1)) / (20*21/2)</f>
        <v>1.8996066666666669</v>
      </c>
      <c r="J1783" s="2">
        <f t="shared" si="218"/>
        <v>1.9097161949906947</v>
      </c>
      <c r="K1783" s="2">
        <f t="shared" si="220"/>
        <v>1.9300003100953884</v>
      </c>
    </row>
    <row r="1784" spans="1:11" ht="13.5" x14ac:dyDescent="0.25">
      <c r="A1784" s="3">
        <f>TITRES_STAT!B1787</f>
        <v>44903</v>
      </c>
      <c r="B1784" s="5">
        <f>TITRES_STAT!D1787</f>
        <v>1.8918999999999999</v>
      </c>
      <c r="C1784" s="2">
        <f t="shared" si="213"/>
        <v>0</v>
      </c>
      <c r="D1784" s="2">
        <f t="shared" si="214"/>
        <v>1.8919000000000001</v>
      </c>
      <c r="E1784" s="2">
        <f t="shared" si="216"/>
        <v>1.8919000000000001</v>
      </c>
      <c r="F1784" s="2">
        <f t="shared" si="217"/>
        <v>1.9179099999999998</v>
      </c>
      <c r="G1784" s="2">
        <f t="shared" si="219"/>
        <v>1.9056120000000019</v>
      </c>
      <c r="H1784" s="2">
        <f t="shared" si="215"/>
        <v>1.8509440000000033</v>
      </c>
      <c r="I1784" s="2">
        <f t="array" ref="I1784">SUMPRODUCT(B1768:B1787, (ROW(B1768:B1787)-ROW(B1768)+1)) / (20*21/2)</f>
        <v>1.89768</v>
      </c>
      <c r="J1784" s="2">
        <f t="shared" si="218"/>
        <v>1.9080194145153904</v>
      </c>
      <c r="K1784" s="2">
        <f t="shared" si="220"/>
        <v>1.9285061802877261</v>
      </c>
    </row>
    <row r="1785" spans="1:11" ht="13.5" x14ac:dyDescent="0.25">
      <c r="A1785" s="3">
        <f>TITRES_STAT!B1788</f>
        <v>44904</v>
      </c>
      <c r="B1785" s="5">
        <f>TITRES_STAT!D1788</f>
        <v>1.8918999999999999</v>
      </c>
      <c r="C1785" s="2">
        <f t="shared" si="213"/>
        <v>0</v>
      </c>
      <c r="D1785" s="2">
        <f t="shared" si="214"/>
        <v>1.8919000000000001</v>
      </c>
      <c r="E1785" s="2">
        <f t="shared" si="216"/>
        <v>1.8919000000000001</v>
      </c>
      <c r="F1785" s="2">
        <f t="shared" si="217"/>
        <v>1.9150199999999997</v>
      </c>
      <c r="G1785" s="2">
        <f t="shared" si="219"/>
        <v>1.904290000000002</v>
      </c>
      <c r="H1785" s="2">
        <f t="shared" si="215"/>
        <v>1.8514845000000031</v>
      </c>
      <c r="I1785" s="2">
        <f t="array" ref="I1785">SUMPRODUCT(B1769:B1788, (ROW(B1769:B1788)-ROW(B1769)+1)) / (20*21/2)</f>
        <v>1.8960285714285716</v>
      </c>
      <c r="J1785" s="2">
        <f t="shared" si="218"/>
        <v>1.9064842321805913</v>
      </c>
      <c r="K1785" s="2">
        <f t="shared" si="220"/>
        <v>1.9270706438058545</v>
      </c>
    </row>
    <row r="1786" spans="1:11" ht="13.5" x14ac:dyDescent="0.25">
      <c r="A1786" s="3">
        <f>TITRES_STAT!B1789</f>
        <v>44907</v>
      </c>
      <c r="B1786" s="5">
        <f>TITRES_STAT!D1789</f>
        <v>1.8918999999999999</v>
      </c>
      <c r="C1786" s="2">
        <f t="shared" si="213"/>
        <v>0</v>
      </c>
      <c r="D1786" s="2">
        <f t="shared" si="214"/>
        <v>1.8919000000000001</v>
      </c>
      <c r="E1786" s="2">
        <f t="shared" si="216"/>
        <v>1.8919000000000001</v>
      </c>
      <c r="F1786" s="2">
        <f t="shared" si="217"/>
        <v>1.9121299999999999</v>
      </c>
      <c r="G1786" s="2">
        <f t="shared" si="219"/>
        <v>1.9029680000000022</v>
      </c>
      <c r="H1786" s="2">
        <f t="shared" si="215"/>
        <v>1.8520250000000029</v>
      </c>
      <c r="I1786" s="2">
        <f t="array" ref="I1786">SUMPRODUCT(B1770:B1789, (ROW(B1770:B1789)-ROW(B1770)+1)) / (20*21/2)</f>
        <v>1.894652380952381</v>
      </c>
      <c r="J1786" s="2">
        <f t="shared" si="218"/>
        <v>1.9050952576872016</v>
      </c>
      <c r="K1786" s="2">
        <f t="shared" si="220"/>
        <v>1.9256914028722916</v>
      </c>
    </row>
    <row r="1787" spans="1:11" ht="13.5" x14ac:dyDescent="0.25">
      <c r="A1787" s="3">
        <f>TITRES_STAT!B1790</f>
        <v>44908</v>
      </c>
      <c r="B1787" s="5">
        <f>TITRES_STAT!D1790</f>
        <v>1.8918999999999999</v>
      </c>
      <c r="C1787" s="2">
        <f t="shared" si="213"/>
        <v>0</v>
      </c>
      <c r="D1787" s="2">
        <f t="shared" si="214"/>
        <v>1.8919000000000001</v>
      </c>
      <c r="E1787" s="2">
        <f t="shared" si="216"/>
        <v>1.8919000000000001</v>
      </c>
      <c r="F1787" s="2">
        <f t="shared" si="217"/>
        <v>1.9092399999999998</v>
      </c>
      <c r="G1787" s="2">
        <f t="shared" si="219"/>
        <v>1.9032980000000022</v>
      </c>
      <c r="H1787" s="2">
        <f t="shared" si="215"/>
        <v>1.8525655000000032</v>
      </c>
      <c r="I1787" s="2">
        <f t="array" ref="I1787">SUMPRODUCT(B1771:B1790, (ROW(B1771:B1790)-ROW(B1771)+1)) / (20*21/2)</f>
        <v>1.8856847619047616</v>
      </c>
      <c r="J1787" s="2">
        <f t="shared" si="218"/>
        <v>1.9038385664788966</v>
      </c>
      <c r="K1787" s="2">
        <f t="shared" si="220"/>
        <v>1.9243662498184761</v>
      </c>
    </row>
    <row r="1788" spans="1:11" ht="13.5" x14ac:dyDescent="0.25">
      <c r="A1788" s="3">
        <f>TITRES_STAT!B1791</f>
        <v>44909</v>
      </c>
      <c r="B1788" s="5">
        <f>TITRES_STAT!D1791</f>
        <v>1.8918999999999999</v>
      </c>
      <c r="C1788" s="2">
        <f t="shared" si="213"/>
        <v>0</v>
      </c>
      <c r="D1788" s="2">
        <f t="shared" si="214"/>
        <v>1.8919000000000001</v>
      </c>
      <c r="E1788" s="2">
        <f t="shared" si="216"/>
        <v>1.8919000000000001</v>
      </c>
      <c r="F1788" s="2">
        <f t="shared" si="217"/>
        <v>1.9063499999999998</v>
      </c>
      <c r="G1788" s="2">
        <f t="shared" si="219"/>
        <v>1.9036280000000019</v>
      </c>
      <c r="H1788" s="2">
        <f t="shared" si="215"/>
        <v>1.853106000000003</v>
      </c>
      <c r="I1788" s="2">
        <f t="array" ref="I1788">SUMPRODUCT(B1772:B1791, (ROW(B1772:B1791)-ROW(B1772)+1)) / (20*21/2)</f>
        <v>1.8844619047619051</v>
      </c>
      <c r="J1788" s="2">
        <f t="shared" si="218"/>
        <v>1.902701560147573</v>
      </c>
      <c r="K1788" s="2">
        <f t="shared" si="220"/>
        <v>1.923093063551085</v>
      </c>
    </row>
    <row r="1789" spans="1:11" ht="13.5" x14ac:dyDescent="0.25">
      <c r="A1789" s="3">
        <f>TITRES_STAT!B1792</f>
        <v>44910</v>
      </c>
      <c r="B1789" s="5">
        <f>TITRES_STAT!D1792</f>
        <v>1.8918999999999999</v>
      </c>
      <c r="C1789" s="2">
        <f t="shared" si="213"/>
        <v>0</v>
      </c>
      <c r="D1789" s="2">
        <f t="shared" si="214"/>
        <v>1.8919000000000001</v>
      </c>
      <c r="E1789" s="2">
        <f t="shared" si="216"/>
        <v>1.8919000000000001</v>
      </c>
      <c r="F1789" s="2">
        <f t="shared" si="217"/>
        <v>1.9034599999999997</v>
      </c>
      <c r="G1789" s="2">
        <f t="shared" si="219"/>
        <v>1.9039580000000018</v>
      </c>
      <c r="H1789" s="2">
        <f t="shared" si="215"/>
        <v>1.8536465000000029</v>
      </c>
      <c r="I1789" s="2">
        <f t="array" ref="I1789">SUMPRODUCT(B1773:B1792, (ROW(B1773:B1792)-ROW(B1773)+1)) / (20*21/2)</f>
        <v>1.88355380952381</v>
      </c>
      <c r="J1789" s="2">
        <f t="shared" si="218"/>
        <v>1.9016728401335183</v>
      </c>
      <c r="K1789" s="2">
        <f t="shared" si="220"/>
        <v>1.9218698061569248</v>
      </c>
    </row>
    <row r="1790" spans="1:11" ht="13.5" x14ac:dyDescent="0.25">
      <c r="A1790" s="3">
        <f>TITRES_STAT!B1793</f>
        <v>44911</v>
      </c>
      <c r="B1790" s="5">
        <f>TITRES_STAT!D1793</f>
        <v>1.8092999999999999</v>
      </c>
      <c r="C1790" s="2">
        <f t="shared" si="213"/>
        <v>-8.2600000000000007E-2</v>
      </c>
      <c r="D1790" s="2">
        <f t="shared" si="214"/>
        <v>1.8753799999999998</v>
      </c>
      <c r="E1790" s="2">
        <f t="shared" si="216"/>
        <v>1.8836400000000002</v>
      </c>
      <c r="F1790" s="2">
        <f t="shared" si="217"/>
        <v>1.8964399999999997</v>
      </c>
      <c r="G1790" s="2">
        <f t="shared" si="219"/>
        <v>1.9026360000000018</v>
      </c>
      <c r="H1790" s="2">
        <f t="shared" si="215"/>
        <v>1.8537740000000031</v>
      </c>
      <c r="I1790" s="2">
        <f t="array" ref="I1790">SUMPRODUCT(B1774:B1793, (ROW(B1774:B1793)-ROW(B1774)+1)) / (20*21/2)</f>
        <v>1.8829604761904766</v>
      </c>
      <c r="J1790" s="2">
        <f t="shared" si="218"/>
        <v>1.892875426787469</v>
      </c>
      <c r="K1790" s="2">
        <f t="shared" si="220"/>
        <v>1.9174553039546927</v>
      </c>
    </row>
    <row r="1791" spans="1:11" ht="13.5" x14ac:dyDescent="0.25">
      <c r="A1791" s="3">
        <f>TITRES_STAT!B1794</f>
        <v>44914</v>
      </c>
      <c r="B1791" s="5">
        <f>TITRES_STAT!D1794</f>
        <v>1.8835999999999999</v>
      </c>
      <c r="C1791" s="2">
        <f t="shared" si="213"/>
        <v>7.4300000000000033E-2</v>
      </c>
      <c r="D1791" s="2">
        <f t="shared" si="214"/>
        <v>1.8737199999999998</v>
      </c>
      <c r="E1791" s="2">
        <f t="shared" si="216"/>
        <v>1.8828099999999999</v>
      </c>
      <c r="F1791" s="2">
        <f t="shared" si="217"/>
        <v>1.8931349999999998</v>
      </c>
      <c r="G1791" s="2">
        <f t="shared" si="219"/>
        <v>1.9028000000000018</v>
      </c>
      <c r="H1791" s="2">
        <f t="shared" si="215"/>
        <v>1.8543510000000032</v>
      </c>
      <c r="I1791" s="2">
        <f t="array" ref="I1791">SUMPRODUCT(B1775:B1794, (ROW(B1775:B1794)-ROW(B1775)+1)) / (20*21/2)</f>
        <v>1.8826819047619052</v>
      </c>
      <c r="J1791" s="2">
        <f t="shared" si="218"/>
        <v>1.8919920528077099</v>
      </c>
      <c r="K1791" s="2">
        <f t="shared" si="220"/>
        <v>1.9161276449760773</v>
      </c>
    </row>
    <row r="1792" spans="1:11" ht="13.5" x14ac:dyDescent="0.25">
      <c r="A1792" s="3">
        <f>TITRES_STAT!B1795</f>
        <v>44915</v>
      </c>
      <c r="B1792" s="5">
        <f>TITRES_STAT!D1795</f>
        <v>1.8835999999999999</v>
      </c>
      <c r="C1792" s="2">
        <f t="shared" si="213"/>
        <v>0</v>
      </c>
      <c r="D1792" s="2">
        <f t="shared" si="214"/>
        <v>1.8720599999999998</v>
      </c>
      <c r="E1792" s="2">
        <f t="shared" si="216"/>
        <v>1.88198</v>
      </c>
      <c r="F1792" s="2">
        <f t="shared" si="217"/>
        <v>1.8898299999999999</v>
      </c>
      <c r="G1792" s="2">
        <f t="shared" si="219"/>
        <v>1.9029640000000017</v>
      </c>
      <c r="H1792" s="2">
        <f t="shared" si="215"/>
        <v>1.8549280000000032</v>
      </c>
      <c r="I1792" s="2">
        <f t="array" ref="I1792">SUMPRODUCT(B1776:B1795, (ROW(B1776:B1795)-ROW(B1776)+1)) / (20*21/2)</f>
        <v>1.8824428571428575</v>
      </c>
      <c r="J1792" s="2">
        <f t="shared" si="218"/>
        <v>1.8911928096831661</v>
      </c>
      <c r="K1792" s="2">
        <f t="shared" si="220"/>
        <v>1.914852051055447</v>
      </c>
    </row>
    <row r="1793" spans="1:11" ht="13.5" x14ac:dyDescent="0.25">
      <c r="A1793" s="3">
        <f>TITRES_STAT!B1796</f>
        <v>44916</v>
      </c>
      <c r="B1793" s="5">
        <f>TITRES_STAT!D1796</f>
        <v>1.8835999999999999</v>
      </c>
      <c r="C1793" s="2">
        <f t="shared" si="213"/>
        <v>0</v>
      </c>
      <c r="D1793" s="2">
        <f t="shared" si="214"/>
        <v>1.8703999999999996</v>
      </c>
      <c r="E1793" s="2">
        <f t="shared" si="216"/>
        <v>1.8811500000000003</v>
      </c>
      <c r="F1793" s="2">
        <f t="shared" si="217"/>
        <v>1.886525</v>
      </c>
      <c r="G1793" s="2">
        <f t="shared" si="219"/>
        <v>1.9031280000000015</v>
      </c>
      <c r="H1793" s="2">
        <f t="shared" si="215"/>
        <v>1.8555050000000035</v>
      </c>
      <c r="I1793" s="2">
        <f t="array" ref="I1793">SUMPRODUCT(B1777:B1796, (ROW(B1777:B1796)-ROW(B1777)+1)) / (20*21/2)</f>
        <v>1.8822433333333335</v>
      </c>
      <c r="J1793" s="2">
        <f t="shared" si="218"/>
        <v>1.890469684951436</v>
      </c>
      <c r="K1793" s="2">
        <f t="shared" si="220"/>
        <v>1.9136264804258218</v>
      </c>
    </row>
    <row r="1794" spans="1:11" ht="13.5" x14ac:dyDescent="0.25">
      <c r="A1794" s="3">
        <f>TITRES_STAT!B1797</f>
        <v>44917</v>
      </c>
      <c r="B1794" s="5">
        <f>TITRES_STAT!D1797</f>
        <v>1.8835999999999999</v>
      </c>
      <c r="C1794" s="2">
        <f t="shared" si="213"/>
        <v>0</v>
      </c>
      <c r="D1794" s="2">
        <f t="shared" si="214"/>
        <v>1.8687399999999996</v>
      </c>
      <c r="E1794" s="2">
        <f t="shared" si="216"/>
        <v>1.88032</v>
      </c>
      <c r="F1794" s="2">
        <f t="shared" si="217"/>
        <v>1.88611</v>
      </c>
      <c r="G1794" s="2">
        <f t="shared" si="219"/>
        <v>1.9032920000000015</v>
      </c>
      <c r="H1794" s="2">
        <f t="shared" si="215"/>
        <v>1.8560820000000033</v>
      </c>
      <c r="I1794" s="2">
        <f t="array" ref="I1794">SUMPRODUCT(B1778:B1797, (ROW(B1778:B1797)-ROW(B1778)+1)) / (20*21/2)</f>
        <v>1.8820833333333336</v>
      </c>
      <c r="J1794" s="2">
        <f t="shared" si="218"/>
        <v>1.8898154292417753</v>
      </c>
      <c r="K1794" s="2">
        <f t="shared" si="220"/>
        <v>1.9124489713895152</v>
      </c>
    </row>
    <row r="1795" spans="1:11" ht="13.5" x14ac:dyDescent="0.25">
      <c r="A1795" s="3">
        <f>TITRES_STAT!B1798</f>
        <v>44918</v>
      </c>
      <c r="B1795" s="5">
        <f>TITRES_STAT!D1798</f>
        <v>1.8835999999999999</v>
      </c>
      <c r="C1795" s="2">
        <f t="shared" si="213"/>
        <v>0</v>
      </c>
      <c r="D1795" s="2">
        <f t="shared" si="214"/>
        <v>1.8835999999999999</v>
      </c>
      <c r="E1795" s="2">
        <f t="shared" si="216"/>
        <v>1.8794899999999999</v>
      </c>
      <c r="F1795" s="2">
        <f t="shared" si="217"/>
        <v>1.8856950000000001</v>
      </c>
      <c r="G1795" s="2">
        <f t="shared" si="219"/>
        <v>1.9034560000000014</v>
      </c>
      <c r="H1795" s="2">
        <f t="shared" si="215"/>
        <v>1.8566590000000034</v>
      </c>
      <c r="I1795" s="2">
        <f t="array" ref="I1795">SUMPRODUCT(B1779:B1798, (ROW(B1779:B1798)-ROW(B1779)+1)) / (20*21/2)</f>
        <v>1.8819628571428575</v>
      </c>
      <c r="J1795" s="2">
        <f t="shared" si="218"/>
        <v>1.8892234835997013</v>
      </c>
      <c r="K1795" s="2">
        <f t="shared" si="220"/>
        <v>1.9113176391781619</v>
      </c>
    </row>
    <row r="1796" spans="1:11" ht="13.5" x14ac:dyDescent="0.25">
      <c r="A1796" s="3">
        <f>TITRES_STAT!B1799</f>
        <v>44921</v>
      </c>
      <c r="B1796" s="5">
        <f>TITRES_STAT!D1799</f>
        <v>1.8835999999999999</v>
      </c>
      <c r="C1796" s="2">
        <f t="shared" ref="C1796:C1859" si="221">B1796-B1795</f>
        <v>0</v>
      </c>
      <c r="D1796" s="2">
        <f t="shared" si="214"/>
        <v>1.8835999999999999</v>
      </c>
      <c r="E1796" s="2">
        <f t="shared" si="216"/>
        <v>1.87866</v>
      </c>
      <c r="F1796" s="2">
        <f t="shared" si="217"/>
        <v>1.8852800000000003</v>
      </c>
      <c r="G1796" s="2">
        <f t="shared" si="219"/>
        <v>1.9036200000000014</v>
      </c>
      <c r="H1796" s="2">
        <f t="shared" si="215"/>
        <v>1.8572360000000032</v>
      </c>
      <c r="I1796" s="2">
        <f t="array" ref="I1796">SUMPRODUCT(B1780:B1799, (ROW(B1780:B1799)-ROW(B1780)+1)) / (20*21/2)</f>
        <v>1.8818819047619049</v>
      </c>
      <c r="J1796" s="2">
        <f t="shared" si="218"/>
        <v>1.888687913733063</v>
      </c>
      <c r="K1796" s="2">
        <f t="shared" si="220"/>
        <v>1.9102306729358811</v>
      </c>
    </row>
    <row r="1797" spans="1:11" ht="13.5" x14ac:dyDescent="0.25">
      <c r="A1797" s="3">
        <f>TITRES_STAT!B1800</f>
        <v>44922</v>
      </c>
      <c r="B1797" s="5">
        <f>TITRES_STAT!D1800</f>
        <v>1.8835999999999999</v>
      </c>
      <c r="C1797" s="2">
        <f t="shared" si="221"/>
        <v>0</v>
      </c>
      <c r="D1797" s="2">
        <f t="shared" si="214"/>
        <v>1.8835999999999999</v>
      </c>
      <c r="E1797" s="2">
        <f t="shared" si="216"/>
        <v>1.8778299999999999</v>
      </c>
      <c r="F1797" s="2">
        <f t="shared" si="217"/>
        <v>1.8848650000000002</v>
      </c>
      <c r="G1797" s="2">
        <f t="shared" si="219"/>
        <v>1.903784000000001</v>
      </c>
      <c r="H1797" s="2">
        <f t="shared" si="215"/>
        <v>1.857813000000003</v>
      </c>
      <c r="I1797" s="2">
        <f t="array" ref="I1797">SUMPRODUCT(B1781:B1800, (ROW(B1781:B1800)-ROW(B1781)+1)) / (20*21/2)</f>
        <v>1.8818404761904763</v>
      </c>
      <c r="J1797" s="2">
        <f t="shared" si="218"/>
        <v>1.8882033505203903</v>
      </c>
      <c r="K1797" s="2">
        <f t="shared" si="220"/>
        <v>1.9091863328207486</v>
      </c>
    </row>
    <row r="1798" spans="1:11" ht="13.5" x14ac:dyDescent="0.25">
      <c r="A1798" s="3">
        <f>TITRES_STAT!B1801</f>
        <v>44923</v>
      </c>
      <c r="B1798" s="5">
        <f>TITRES_STAT!D1801</f>
        <v>1.8835999999999999</v>
      </c>
      <c r="C1798" s="2">
        <f t="shared" si="221"/>
        <v>0</v>
      </c>
      <c r="D1798" s="2">
        <f t="shared" ref="D1798:D1861" si="222">AVERAGE(B1794:B1798)</f>
        <v>1.8835999999999999</v>
      </c>
      <c r="E1798" s="2">
        <f t="shared" si="216"/>
        <v>1.877</v>
      </c>
      <c r="F1798" s="2">
        <f t="shared" si="217"/>
        <v>1.8844500000000004</v>
      </c>
      <c r="G1798" s="2">
        <f t="shared" si="219"/>
        <v>1.9039480000000011</v>
      </c>
      <c r="H1798" s="2">
        <f t="shared" si="215"/>
        <v>1.8583900000000029</v>
      </c>
      <c r="I1798" s="2">
        <f t="array" ref="I1798">SUMPRODUCT(B1782:B1801, (ROW(B1782:B1801)-ROW(B1782)+1)) / (20*21/2)</f>
        <v>1.8818385714285715</v>
      </c>
      <c r="J1798" s="2">
        <f t="shared" si="218"/>
        <v>1.887764936185115</v>
      </c>
      <c r="K1798" s="2">
        <f t="shared" si="220"/>
        <v>1.908182947219935</v>
      </c>
    </row>
    <row r="1799" spans="1:11" ht="13.5" x14ac:dyDescent="0.25">
      <c r="A1799" s="3">
        <f>TITRES_STAT!B1802</f>
        <v>44924</v>
      </c>
      <c r="B1799" s="5">
        <f>TITRES_STAT!D1802</f>
        <v>1.8835999999999999</v>
      </c>
      <c r="C1799" s="2">
        <f t="shared" si="221"/>
        <v>0</v>
      </c>
      <c r="D1799" s="2">
        <f t="shared" si="222"/>
        <v>1.8835999999999999</v>
      </c>
      <c r="E1799" s="2">
        <f t="shared" si="216"/>
        <v>1.8761699999999997</v>
      </c>
      <c r="F1799" s="2">
        <f t="shared" si="217"/>
        <v>1.8840350000000003</v>
      </c>
      <c r="G1799" s="2">
        <f t="shared" si="219"/>
        <v>1.9041120000000009</v>
      </c>
      <c r="H1799" s="2">
        <f t="shared" si="215"/>
        <v>1.8589670000000029</v>
      </c>
      <c r="I1799" s="2">
        <f t="array" ref="I1799">SUMPRODUCT(B1783:B1802, (ROW(B1783:B1802)-ROW(B1783)+1)) / (20*21/2)</f>
        <v>1.8818761904761903</v>
      </c>
      <c r="J1799" s="2">
        <f t="shared" si="218"/>
        <v>1.8873682755960564</v>
      </c>
      <c r="K1799" s="2">
        <f t="shared" si="220"/>
        <v>1.9072189100740553</v>
      </c>
    </row>
    <row r="1800" spans="1:11" ht="13.5" x14ac:dyDescent="0.25">
      <c r="A1800" s="3">
        <f>TITRES_STAT!B1803</f>
        <v>44925</v>
      </c>
      <c r="B1800" s="5">
        <f>TITRES_STAT!D1803</f>
        <v>1.8835999999999999</v>
      </c>
      <c r="C1800" s="2">
        <f t="shared" si="221"/>
        <v>0</v>
      </c>
      <c r="D1800" s="2">
        <f t="shared" si="222"/>
        <v>1.8835999999999999</v>
      </c>
      <c r="E1800" s="2">
        <f t="shared" si="216"/>
        <v>1.8835999999999999</v>
      </c>
      <c r="F1800" s="2">
        <f t="shared" si="217"/>
        <v>1.8836200000000005</v>
      </c>
      <c r="G1800" s="2">
        <f t="shared" si="219"/>
        <v>1.904276000000001</v>
      </c>
      <c r="H1800" s="2">
        <f t="shared" si="215"/>
        <v>1.8595440000000028</v>
      </c>
      <c r="I1800" s="2">
        <f t="array" ref="I1800">SUMPRODUCT(B1784:B1803, (ROW(B1784:B1803)-ROW(B1784)+1)) / (20*21/2)</f>
        <v>1.8898295238095237</v>
      </c>
      <c r="J1800" s="2">
        <f t="shared" si="218"/>
        <v>1.8870093922059556</v>
      </c>
      <c r="K1800" s="2">
        <f t="shared" si="220"/>
        <v>1.9062926783064453</v>
      </c>
    </row>
    <row r="1801" spans="1:11" ht="13.5" x14ac:dyDescent="0.25">
      <c r="A1801" s="3">
        <f>TITRES_STAT!B1804</f>
        <v>44928</v>
      </c>
      <c r="B1801" s="5">
        <f>TITRES_STAT!D1804</f>
        <v>1.8835999999999999</v>
      </c>
      <c r="C1801" s="2">
        <f t="shared" si="221"/>
        <v>0</v>
      </c>
      <c r="D1801" s="2">
        <f t="shared" si="222"/>
        <v>1.8835999999999999</v>
      </c>
      <c r="E1801" s="2">
        <f t="shared" si="216"/>
        <v>1.8835999999999999</v>
      </c>
      <c r="F1801" s="2">
        <f t="shared" si="217"/>
        <v>1.8832050000000007</v>
      </c>
      <c r="G1801" s="2">
        <f t="shared" si="219"/>
        <v>1.9044400000000008</v>
      </c>
      <c r="H1801" s="2">
        <f t="shared" si="215"/>
        <v>1.8601210000000028</v>
      </c>
      <c r="I1801" s="2">
        <f t="array" ref="I1801">SUMPRODUCT(B1785:B1804, (ROW(B1785:B1804)-ROW(B1785)+1)) / (20*21/2)</f>
        <v>1.8974285714285712</v>
      </c>
      <c r="J1801" s="2">
        <f t="shared" si="218"/>
        <v>1.8866846881863408</v>
      </c>
      <c r="K1801" s="2">
        <f t="shared" si="220"/>
        <v>1.9054027693532516</v>
      </c>
    </row>
    <row r="1802" spans="1:11" ht="13.5" x14ac:dyDescent="0.25">
      <c r="A1802" s="3">
        <f>TITRES_STAT!B1805</f>
        <v>44929</v>
      </c>
      <c r="B1802" s="5">
        <f>TITRES_STAT!D1805</f>
        <v>1.8835999999999999</v>
      </c>
      <c r="C1802" s="2">
        <f t="shared" si="221"/>
        <v>0</v>
      </c>
      <c r="D1802" s="2">
        <f t="shared" si="222"/>
        <v>1.8835999999999999</v>
      </c>
      <c r="E1802" s="2">
        <f t="shared" si="216"/>
        <v>1.8835999999999999</v>
      </c>
      <c r="F1802" s="2">
        <f t="shared" si="217"/>
        <v>1.8827900000000006</v>
      </c>
      <c r="G1802" s="2">
        <f t="shared" si="219"/>
        <v>1.9046040000000004</v>
      </c>
      <c r="H1802" s="2">
        <f t="shared" ref="H1802:H1865" si="223">AVERAGE(B1603:B1802)</f>
        <v>1.8606980000000026</v>
      </c>
      <c r="I1802" s="2">
        <f t="array" ref="I1802">SUMPRODUCT(B1786:B1805, (ROW(B1786:B1805)-ROW(B1786)+1)) / (20*21/2)</f>
        <v>1.904673333333333</v>
      </c>
      <c r="J1802" s="2">
        <f t="shared" si="218"/>
        <v>1.8863909083590702</v>
      </c>
      <c r="K1802" s="2">
        <f t="shared" si="220"/>
        <v>1.9045477587903792</v>
      </c>
    </row>
    <row r="1803" spans="1:11" ht="13.5" x14ac:dyDescent="0.25">
      <c r="A1803" s="3">
        <f>TITRES_STAT!B1806</f>
        <v>44930</v>
      </c>
      <c r="B1803" s="5">
        <f>TITRES_STAT!D1806</f>
        <v>1.9662999999999999</v>
      </c>
      <c r="C1803" s="2">
        <f t="shared" si="221"/>
        <v>8.2699999999999996E-2</v>
      </c>
      <c r="D1803" s="2">
        <f t="shared" si="222"/>
        <v>1.9001399999999999</v>
      </c>
      <c r="E1803" s="2">
        <f t="shared" si="216"/>
        <v>1.8918699999999997</v>
      </c>
      <c r="F1803" s="2">
        <f t="shared" si="217"/>
        <v>1.8865100000000006</v>
      </c>
      <c r="G1803" s="2">
        <f t="shared" si="219"/>
        <v>1.9064220000000005</v>
      </c>
      <c r="H1803" s="2">
        <f t="shared" si="223"/>
        <v>1.8616885000000027</v>
      </c>
      <c r="I1803" s="2">
        <f t="array" ref="I1803">SUMPRODUCT(B1787:B1806, (ROW(B1787:B1806)-ROW(B1787)+1)) / (20*21/2)</f>
        <v>1.9115638095238092</v>
      </c>
      <c r="J1803" s="2">
        <f t="shared" si="218"/>
        <v>1.8940012980391587</v>
      </c>
      <c r="K1803" s="2">
        <f t="shared" si="220"/>
        <v>1.9069694153084036</v>
      </c>
    </row>
    <row r="1804" spans="1:11" ht="13.5" x14ac:dyDescent="0.25">
      <c r="A1804" s="3">
        <f>TITRES_STAT!B1807</f>
        <v>44931</v>
      </c>
      <c r="B1804" s="5">
        <f>TITRES_STAT!D1807</f>
        <v>1.9662999999999999</v>
      </c>
      <c r="C1804" s="2">
        <f t="shared" si="221"/>
        <v>0</v>
      </c>
      <c r="D1804" s="2">
        <f t="shared" si="222"/>
        <v>1.9166800000000002</v>
      </c>
      <c r="E1804" s="2">
        <f t="shared" ref="E1804:E1867" si="224">AVERAGE(B1795:B1804)</f>
        <v>1.9001399999999997</v>
      </c>
      <c r="F1804" s="2">
        <f t="shared" si="217"/>
        <v>1.8902300000000001</v>
      </c>
      <c r="G1804" s="2">
        <f t="shared" si="219"/>
        <v>1.9082400000000004</v>
      </c>
      <c r="H1804" s="2">
        <f t="shared" si="223"/>
        <v>1.8626790000000026</v>
      </c>
      <c r="I1804" s="2">
        <f t="array" ref="I1804">SUMPRODUCT(B1788:B1807, (ROW(B1788:B1807)-ROW(B1788)+1)) / (20*21/2)</f>
        <v>1.9180999999999997</v>
      </c>
      <c r="J1804" s="2">
        <f t="shared" si="218"/>
        <v>1.900886888702096</v>
      </c>
      <c r="K1804" s="2">
        <f t="shared" si="220"/>
        <v>1.9092961049041524</v>
      </c>
    </row>
    <row r="1805" spans="1:11" ht="13.5" x14ac:dyDescent="0.25">
      <c r="A1805" s="3">
        <f>TITRES_STAT!B1808</f>
        <v>44932</v>
      </c>
      <c r="B1805" s="5">
        <f>TITRES_STAT!D1808</f>
        <v>1.9662999999999999</v>
      </c>
      <c r="C1805" s="2">
        <f t="shared" si="221"/>
        <v>0</v>
      </c>
      <c r="D1805" s="2">
        <f t="shared" si="222"/>
        <v>1.9332199999999999</v>
      </c>
      <c r="E1805" s="2">
        <f t="shared" si="224"/>
        <v>1.9084099999999999</v>
      </c>
      <c r="F1805" s="2">
        <f t="shared" si="217"/>
        <v>1.8939499999999998</v>
      </c>
      <c r="G1805" s="2">
        <f t="shared" si="219"/>
        <v>1.9102240000000004</v>
      </c>
      <c r="H1805" s="2">
        <f t="shared" si="223"/>
        <v>1.8636695000000023</v>
      </c>
      <c r="I1805" s="2">
        <f t="array" ref="I1805">SUMPRODUCT(B1789:B1808, (ROW(B1789:B1808)-ROW(B1789)+1)) / (20*21/2)</f>
        <v>1.9242819047619044</v>
      </c>
      <c r="J1805" s="2">
        <f t="shared" si="218"/>
        <v>1.9071167088257059</v>
      </c>
      <c r="K1805" s="2">
        <f t="shared" si="220"/>
        <v>1.9115315517706561</v>
      </c>
    </row>
    <row r="1806" spans="1:11" ht="13.5" x14ac:dyDescent="0.25">
      <c r="A1806" s="3">
        <f>TITRES_STAT!B1809</f>
        <v>44935</v>
      </c>
      <c r="B1806" s="5">
        <f>TITRES_STAT!D1809</f>
        <v>1.9662999999999999</v>
      </c>
      <c r="C1806" s="2">
        <f t="shared" si="221"/>
        <v>0</v>
      </c>
      <c r="D1806" s="2">
        <f t="shared" si="222"/>
        <v>1.9497600000000002</v>
      </c>
      <c r="E1806" s="2">
        <f t="shared" si="224"/>
        <v>1.9166799999999999</v>
      </c>
      <c r="F1806" s="2">
        <f t="shared" si="217"/>
        <v>1.8976699999999997</v>
      </c>
      <c r="G1806" s="2">
        <f t="shared" si="219"/>
        <v>1.9122080000000006</v>
      </c>
      <c r="H1806" s="2">
        <f t="shared" si="223"/>
        <v>1.8646600000000024</v>
      </c>
      <c r="I1806" s="2">
        <f t="array" ref="I1806">SUMPRODUCT(B1790:B1809, (ROW(B1790:B1809)-ROW(B1790)+1)) / (20*21/2)</f>
        <v>1.9269571428571424</v>
      </c>
      <c r="J1806" s="2">
        <f t="shared" si="218"/>
        <v>1.9127532127470672</v>
      </c>
      <c r="K1806" s="2">
        <f t="shared" si="220"/>
        <v>1.9136793340541598</v>
      </c>
    </row>
    <row r="1807" spans="1:11" ht="13.5" x14ac:dyDescent="0.25">
      <c r="A1807" s="3">
        <f>TITRES_STAT!B1810</f>
        <v>44936</v>
      </c>
      <c r="B1807" s="5">
        <f>TITRES_STAT!D1810</f>
        <v>1.9662999999999999</v>
      </c>
      <c r="C1807" s="2">
        <f t="shared" si="221"/>
        <v>0</v>
      </c>
      <c r="D1807" s="2">
        <f t="shared" si="222"/>
        <v>1.9662999999999999</v>
      </c>
      <c r="E1807" s="2">
        <f t="shared" si="224"/>
        <v>1.9249500000000002</v>
      </c>
      <c r="F1807" s="2">
        <f t="shared" si="217"/>
        <v>1.9013899999999997</v>
      </c>
      <c r="G1807" s="2">
        <f t="shared" si="219"/>
        <v>1.9141920000000006</v>
      </c>
      <c r="H1807" s="2">
        <f t="shared" si="223"/>
        <v>1.8656505000000021</v>
      </c>
      <c r="I1807" s="2">
        <f t="array" ref="I1807">SUMPRODUCT(B1791:B1810, (ROW(B1791:B1810)-ROW(B1791)+1)) / (20*21/2)</f>
        <v>1.9286547619047616</v>
      </c>
      <c r="J1807" s="2">
        <f t="shared" si="218"/>
        <v>1.9178529067711561</v>
      </c>
      <c r="K1807" s="2">
        <f t="shared" si="220"/>
        <v>1.9157428895814477</v>
      </c>
    </row>
    <row r="1808" spans="1:11" ht="13.5" x14ac:dyDescent="0.25">
      <c r="A1808" s="3">
        <f>TITRES_STAT!B1811</f>
        <v>44937</v>
      </c>
      <c r="B1808" s="5">
        <f>TITRES_STAT!D1811</f>
        <v>1.9662999999999999</v>
      </c>
      <c r="C1808" s="2">
        <f t="shared" si="221"/>
        <v>0</v>
      </c>
      <c r="D1808" s="2">
        <f t="shared" si="222"/>
        <v>1.9662999999999999</v>
      </c>
      <c r="E1808" s="2">
        <f t="shared" si="224"/>
        <v>1.9332199999999999</v>
      </c>
      <c r="F1808" s="2">
        <f t="shared" si="217"/>
        <v>1.9051099999999999</v>
      </c>
      <c r="G1808" s="2">
        <f t="shared" si="219"/>
        <v>1.9145240000000008</v>
      </c>
      <c r="H1808" s="2">
        <f t="shared" si="223"/>
        <v>1.866641000000002</v>
      </c>
      <c r="I1808" s="2">
        <f t="array" ref="I1808">SUMPRODUCT(B1792:B1811, (ROW(B1792:B1811)-ROW(B1792)+1)) / (20*21/2)</f>
        <v>1.9298014285714284</v>
      </c>
      <c r="J1808" s="2">
        <f t="shared" si="218"/>
        <v>1.9224669156500935</v>
      </c>
      <c r="K1808" s="2">
        <f t="shared" si="220"/>
        <v>1.9177255213625672</v>
      </c>
    </row>
    <row r="1809" spans="1:11" ht="13.5" x14ac:dyDescent="0.25">
      <c r="A1809" s="3">
        <f>TITRES_STAT!B1812</f>
        <v>44938</v>
      </c>
      <c r="B1809" s="5">
        <f>TITRES_STAT!D1812</f>
        <v>1.9332</v>
      </c>
      <c r="C1809" s="2">
        <f t="shared" si="221"/>
        <v>-3.3099999999999907E-2</v>
      </c>
      <c r="D1809" s="2">
        <f t="shared" si="222"/>
        <v>1.9596799999999999</v>
      </c>
      <c r="E1809" s="2">
        <f t="shared" si="224"/>
        <v>1.9381800000000002</v>
      </c>
      <c r="F1809" s="2">
        <f t="shared" si="217"/>
        <v>1.9071749999999998</v>
      </c>
      <c r="G1809" s="2">
        <f t="shared" si="219"/>
        <v>1.9141940000000006</v>
      </c>
      <c r="H1809" s="2">
        <f t="shared" si="223"/>
        <v>1.8674660000000021</v>
      </c>
      <c r="I1809" s="2">
        <f t="array" ref="I1809">SUMPRODUCT(B1793:B1812, (ROW(B1793:B1812)-ROW(B1793)+1)) / (20*21/2)</f>
        <v>1.9315319047619044</v>
      </c>
      <c r="J1809" s="2">
        <f t="shared" si="218"/>
        <v>1.9234891141596084</v>
      </c>
      <c r="K1809" s="2">
        <f t="shared" si="220"/>
        <v>1.9183323636620746</v>
      </c>
    </row>
    <row r="1810" spans="1:11" ht="13.5" x14ac:dyDescent="0.25">
      <c r="A1810" s="3">
        <f>TITRES_STAT!B1813</f>
        <v>44939</v>
      </c>
      <c r="B1810" s="5">
        <f>TITRES_STAT!D1813</f>
        <v>1.925</v>
      </c>
      <c r="C1810" s="2">
        <f t="shared" si="221"/>
        <v>-8.1999999999999851E-3</v>
      </c>
      <c r="D1810" s="2">
        <f t="shared" si="222"/>
        <v>1.9514199999999999</v>
      </c>
      <c r="E1810" s="2">
        <f t="shared" si="224"/>
        <v>1.94232</v>
      </c>
      <c r="F1810" s="2">
        <f t="shared" si="217"/>
        <v>1.9129599999999995</v>
      </c>
      <c r="G1810" s="2">
        <f t="shared" si="219"/>
        <v>1.9137000000000006</v>
      </c>
      <c r="H1810" s="2">
        <f t="shared" si="223"/>
        <v>1.8682500000000022</v>
      </c>
      <c r="I1810" s="2">
        <f t="array" ref="I1810">SUMPRODUCT(B1794:B1813, (ROW(B1794:B1813)-ROW(B1794)+1)) / (20*21/2)</f>
        <v>1.9330261904761905</v>
      </c>
      <c r="J1810" s="2">
        <f t="shared" si="218"/>
        <v>1.9236330080491695</v>
      </c>
      <c r="K1810" s="2">
        <f t="shared" si="220"/>
        <v>1.9185938395968951</v>
      </c>
    </row>
    <row r="1811" spans="1:11" ht="13.5" x14ac:dyDescent="0.25">
      <c r="A1811" s="3">
        <f>TITRES_STAT!B1814</f>
        <v>44942</v>
      </c>
      <c r="B1811" s="5">
        <f>TITRES_STAT!D1814</f>
        <v>1.925</v>
      </c>
      <c r="C1811" s="2">
        <f t="shared" si="221"/>
        <v>0</v>
      </c>
      <c r="D1811" s="2">
        <f t="shared" si="222"/>
        <v>1.94316</v>
      </c>
      <c r="E1811" s="2">
        <f t="shared" si="224"/>
        <v>1.9464600000000001</v>
      </c>
      <c r="F1811" s="2">
        <f t="shared" si="217"/>
        <v>1.9150299999999998</v>
      </c>
      <c r="G1811" s="2">
        <f t="shared" si="219"/>
        <v>1.9132060000000004</v>
      </c>
      <c r="H1811" s="2">
        <f t="shared" si="223"/>
        <v>1.8690340000000021</v>
      </c>
      <c r="I1811" s="2">
        <f t="array" ref="I1811">SUMPRODUCT(B1795:B1814, (ROW(B1795:B1814)-ROW(B1795)+1)) / (20*21/2)</f>
        <v>1.9264176190476192</v>
      </c>
      <c r="J1811" s="2">
        <f t="shared" si="218"/>
        <v>1.9237631977587724</v>
      </c>
      <c r="K1811" s="2">
        <f t="shared" si="220"/>
        <v>1.9188450615734876</v>
      </c>
    </row>
    <row r="1812" spans="1:11" ht="13.5" x14ac:dyDescent="0.25">
      <c r="A1812" s="3">
        <f>TITRES_STAT!B1815</f>
        <v>44943</v>
      </c>
      <c r="B1812" s="5">
        <f>TITRES_STAT!D1815</f>
        <v>1.9332</v>
      </c>
      <c r="C1812" s="2">
        <f t="shared" si="221"/>
        <v>8.1999999999999851E-3</v>
      </c>
      <c r="D1812" s="2">
        <f t="shared" si="222"/>
        <v>1.9365399999999997</v>
      </c>
      <c r="E1812" s="2">
        <f t="shared" si="224"/>
        <v>1.9514199999999999</v>
      </c>
      <c r="F1812" s="2">
        <f t="shared" ref="F1812:F1875" si="225">AVERAGE(B1793:B1812)</f>
        <v>1.9175099999999996</v>
      </c>
      <c r="G1812" s="2">
        <f t="shared" si="219"/>
        <v>1.9128760000000005</v>
      </c>
      <c r="H1812" s="2">
        <f t="shared" si="223"/>
        <v>1.8698590000000022</v>
      </c>
      <c r="I1812" s="2">
        <f t="array" ref="I1812">SUMPRODUCT(B1796:B1815, (ROW(B1796:B1815)-ROW(B1796)+1)) / (20*21/2)</f>
        <v>1.9168233333333335</v>
      </c>
      <c r="J1812" s="2">
        <f t="shared" si="218"/>
        <v>1.9246619408293655</v>
      </c>
      <c r="K1812" s="2">
        <f t="shared" si="220"/>
        <v>1.9194080003353116</v>
      </c>
    </row>
    <row r="1813" spans="1:11" ht="13.5" x14ac:dyDescent="0.25">
      <c r="A1813" s="3">
        <f>TITRES_STAT!B1816</f>
        <v>44944</v>
      </c>
      <c r="B1813" s="5">
        <f>TITRES_STAT!D1816</f>
        <v>1.9332</v>
      </c>
      <c r="C1813" s="2">
        <f t="shared" si="221"/>
        <v>0</v>
      </c>
      <c r="D1813" s="2">
        <f t="shared" si="222"/>
        <v>1.9299199999999999</v>
      </c>
      <c r="E1813" s="2">
        <f t="shared" si="224"/>
        <v>1.9481100000000002</v>
      </c>
      <c r="F1813" s="2">
        <f t="shared" si="225"/>
        <v>1.9199899999999996</v>
      </c>
      <c r="G1813" s="2">
        <f t="shared" si="219"/>
        <v>1.9125460000000003</v>
      </c>
      <c r="H1813" s="2">
        <f t="shared" si="223"/>
        <v>1.870684000000002</v>
      </c>
      <c r="I1813" s="2">
        <f t="array" ref="I1813">SUMPRODUCT(B1797:B1816, (ROW(B1797:B1816)-ROW(B1797)+1)) / (20*21/2)</f>
        <v>1.9075433333333329</v>
      </c>
      <c r="J1813" s="2">
        <f t="shared" ref="J1813:J1876" si="226">$J$4*B1813+J1812*(1-$J$4)</f>
        <v>1.9254750893218069</v>
      </c>
      <c r="K1813" s="2">
        <f t="shared" si="220"/>
        <v>1.9199488630672601</v>
      </c>
    </row>
    <row r="1814" spans="1:11" ht="13.5" x14ac:dyDescent="0.25">
      <c r="A1814" s="3">
        <f>TITRES_STAT!B1817</f>
        <v>44945</v>
      </c>
      <c r="B1814" s="5">
        <f>TITRES_STAT!D1817</f>
        <v>1.8506</v>
      </c>
      <c r="C1814" s="2">
        <f t="shared" si="221"/>
        <v>-8.2600000000000007E-2</v>
      </c>
      <c r="D1814" s="2">
        <f t="shared" si="222"/>
        <v>1.9134</v>
      </c>
      <c r="E1814" s="2">
        <f t="shared" si="224"/>
        <v>1.9365400000000002</v>
      </c>
      <c r="F1814" s="2">
        <f t="shared" si="225"/>
        <v>1.9183399999999999</v>
      </c>
      <c r="G1814" s="2">
        <f t="shared" si="219"/>
        <v>1.9105640000000006</v>
      </c>
      <c r="H1814" s="2">
        <f t="shared" si="223"/>
        <v>1.8710960000000021</v>
      </c>
      <c r="I1814" s="2">
        <f t="array" ref="I1814">SUMPRODUCT(B1798:B1817, (ROW(B1798:B1817)-ROW(B1798)+1)) / (20*21/2)</f>
        <v>1.8985776190476189</v>
      </c>
      <c r="J1814" s="2">
        <f t="shared" si="226"/>
        <v>1.9183441284340157</v>
      </c>
      <c r="K1814" s="2">
        <f t="shared" si="220"/>
        <v>1.9172292998097205</v>
      </c>
    </row>
    <row r="1815" spans="1:11" ht="13.5" x14ac:dyDescent="0.25">
      <c r="A1815" s="3">
        <f>TITRES_STAT!B1818</f>
        <v>44946</v>
      </c>
      <c r="B1815" s="5">
        <f>TITRES_STAT!D1818</f>
        <v>1.8176000000000001</v>
      </c>
      <c r="C1815" s="2">
        <f t="shared" si="221"/>
        <v>-3.2999999999999918E-2</v>
      </c>
      <c r="D1815" s="2">
        <f t="shared" si="222"/>
        <v>1.89192</v>
      </c>
      <c r="E1815" s="2">
        <f t="shared" si="224"/>
        <v>1.9216699999999995</v>
      </c>
      <c r="F1815" s="2">
        <f t="shared" si="225"/>
        <v>1.9150400000000001</v>
      </c>
      <c r="G1815" s="2">
        <f t="shared" si="219"/>
        <v>1.9079220000000003</v>
      </c>
      <c r="H1815" s="2">
        <f t="shared" si="223"/>
        <v>1.871343000000002</v>
      </c>
      <c r="I1815" s="2">
        <f t="array" ref="I1815">SUMPRODUCT(B1799:B1818, (ROW(B1799:B1818)-ROW(B1799)+1)) / (20*21/2)</f>
        <v>1.8899261904761906</v>
      </c>
      <c r="J1815" s="2">
        <f t="shared" si="226"/>
        <v>1.9087494495355379</v>
      </c>
      <c r="K1815" s="2">
        <f t="shared" si="220"/>
        <v>1.9133222684446334</v>
      </c>
    </row>
    <row r="1816" spans="1:11" ht="13.5" x14ac:dyDescent="0.25">
      <c r="A1816" s="3">
        <f>TITRES_STAT!B1819</f>
        <v>44949</v>
      </c>
      <c r="B1816" s="5">
        <f>TITRES_STAT!D1819</f>
        <v>1.8176000000000001</v>
      </c>
      <c r="C1816" s="2">
        <f t="shared" si="221"/>
        <v>0</v>
      </c>
      <c r="D1816" s="2">
        <f t="shared" si="222"/>
        <v>1.8704400000000003</v>
      </c>
      <c r="E1816" s="2">
        <f t="shared" si="224"/>
        <v>1.9067999999999998</v>
      </c>
      <c r="F1816" s="2">
        <f t="shared" si="225"/>
        <v>1.91174</v>
      </c>
      <c r="G1816" s="2">
        <f t="shared" si="219"/>
        <v>1.9052800000000005</v>
      </c>
      <c r="H1816" s="2">
        <f t="shared" si="223"/>
        <v>1.8715900000000025</v>
      </c>
      <c r="I1816" s="2">
        <f t="array" ref="I1816">SUMPRODUCT(B1800:B1819, (ROW(B1800:B1819)-ROW(B1800)+1)) / (20*21/2)</f>
        <v>1.8815890476190475</v>
      </c>
      <c r="J1816" s="2">
        <f t="shared" si="226"/>
        <v>1.9000685495797724</v>
      </c>
      <c r="K1816" s="2">
        <f t="shared" si="220"/>
        <v>1.9095684539958242</v>
      </c>
    </row>
    <row r="1817" spans="1:11" ht="13.5" x14ac:dyDescent="0.25">
      <c r="A1817" s="3">
        <f>TITRES_STAT!B1820</f>
        <v>44950</v>
      </c>
      <c r="B1817" s="5">
        <f>TITRES_STAT!D1820</f>
        <v>1.8176000000000001</v>
      </c>
      <c r="C1817" s="2">
        <f t="shared" si="221"/>
        <v>0</v>
      </c>
      <c r="D1817" s="2">
        <f t="shared" si="222"/>
        <v>1.8473200000000003</v>
      </c>
      <c r="E1817" s="2">
        <f t="shared" si="224"/>
        <v>1.8919299999999997</v>
      </c>
      <c r="F1817" s="2">
        <f t="shared" si="225"/>
        <v>1.9084399999999999</v>
      </c>
      <c r="G1817" s="2">
        <f t="shared" si="219"/>
        <v>1.9026380000000003</v>
      </c>
      <c r="H1817" s="2">
        <f t="shared" si="223"/>
        <v>1.8718370000000024</v>
      </c>
      <c r="I1817" s="2">
        <f t="array" ref="I1817">SUMPRODUCT(B1801:B1820, (ROW(B1801:B1820)-ROW(B1801)+1)) / (20*21/2)</f>
        <v>1.8735661904761904</v>
      </c>
      <c r="J1817" s="2">
        <f t="shared" si="226"/>
        <v>1.8922144020007465</v>
      </c>
      <c r="K1817" s="2">
        <f t="shared" si="220"/>
        <v>1.9059618479567724</v>
      </c>
    </row>
    <row r="1818" spans="1:11" ht="13.5" x14ac:dyDescent="0.25">
      <c r="A1818" s="3">
        <f>TITRES_STAT!B1821</f>
        <v>44951</v>
      </c>
      <c r="B1818" s="5">
        <f>TITRES_STAT!D1821</f>
        <v>1.8176000000000001</v>
      </c>
      <c r="C1818" s="2">
        <f t="shared" si="221"/>
        <v>0</v>
      </c>
      <c r="D1818" s="2">
        <f t="shared" si="222"/>
        <v>1.8242</v>
      </c>
      <c r="E1818" s="2">
        <f t="shared" si="224"/>
        <v>1.8770599999999997</v>
      </c>
      <c r="F1818" s="2">
        <f t="shared" si="225"/>
        <v>1.9051399999999998</v>
      </c>
      <c r="G1818" s="2">
        <f t="shared" si="219"/>
        <v>1.8999960000000005</v>
      </c>
      <c r="H1818" s="2">
        <f t="shared" si="223"/>
        <v>1.8720840000000023</v>
      </c>
      <c r="I1818" s="2">
        <f t="array" ref="I1818">SUMPRODUCT(B1802:B1821, (ROW(B1802:B1821)-ROW(B1802)+1)) / (20*21/2)</f>
        <v>1.865857619047619</v>
      </c>
      <c r="J1818" s="2">
        <f t="shared" si="226"/>
        <v>1.8851082684768659</v>
      </c>
      <c r="K1818" s="2">
        <f t="shared" si="220"/>
        <v>1.9024966774486636</v>
      </c>
    </row>
    <row r="1819" spans="1:11" ht="13.5" x14ac:dyDescent="0.25">
      <c r="A1819" s="3">
        <f>TITRES_STAT!B1822</f>
        <v>44952</v>
      </c>
      <c r="B1819" s="5">
        <f>TITRES_STAT!D1822</f>
        <v>1.8176000000000001</v>
      </c>
      <c r="C1819" s="2">
        <f t="shared" si="221"/>
        <v>0</v>
      </c>
      <c r="D1819" s="2">
        <f t="shared" si="222"/>
        <v>1.8176000000000001</v>
      </c>
      <c r="E1819" s="2">
        <f t="shared" si="224"/>
        <v>1.8655000000000002</v>
      </c>
      <c r="F1819" s="2">
        <f t="shared" si="225"/>
        <v>1.90184</v>
      </c>
      <c r="G1819" s="2">
        <f t="shared" si="219"/>
        <v>1.8973540000000002</v>
      </c>
      <c r="H1819" s="2">
        <f t="shared" si="223"/>
        <v>1.8722920000000027</v>
      </c>
      <c r="I1819" s="2">
        <f t="array" ref="I1819">SUMPRODUCT(B1803:B1822, (ROW(B1803:B1822)-ROW(B1803)+1)) / (20*21/2)</f>
        <v>1.8584633333333331</v>
      </c>
      <c r="J1819" s="2">
        <f t="shared" si="226"/>
        <v>1.8786789095743073</v>
      </c>
      <c r="K1819" s="2">
        <f t="shared" si="220"/>
        <v>1.8991673959800885</v>
      </c>
    </row>
    <row r="1820" spans="1:11" ht="13.5" x14ac:dyDescent="0.25">
      <c r="A1820" s="3">
        <f>TITRES_STAT!B1823</f>
        <v>44953</v>
      </c>
      <c r="B1820" s="5">
        <f>TITRES_STAT!D1823</f>
        <v>1.8176000000000001</v>
      </c>
      <c r="C1820" s="2">
        <f t="shared" si="221"/>
        <v>0</v>
      </c>
      <c r="D1820" s="2">
        <f t="shared" si="222"/>
        <v>1.8176000000000001</v>
      </c>
      <c r="E1820" s="2">
        <f t="shared" si="224"/>
        <v>1.85476</v>
      </c>
      <c r="F1820" s="2">
        <f t="shared" si="225"/>
        <v>1.8985399999999999</v>
      </c>
      <c r="G1820" s="2">
        <f t="shared" si="219"/>
        <v>1.8947120000000002</v>
      </c>
      <c r="H1820" s="2">
        <f t="shared" si="223"/>
        <v>1.8725000000000025</v>
      </c>
      <c r="I1820" s="2">
        <f t="array" ref="I1820">SUMPRODUCT(B1804:B1823, (ROW(B1804:B1823)-ROW(B1804)+1)) / (20*21/2)</f>
        <v>1.8513833333333336</v>
      </c>
      <c r="J1820" s="2">
        <f t="shared" si="226"/>
        <v>1.8728618705672304</v>
      </c>
      <c r="K1820" s="2">
        <f t="shared" si="220"/>
        <v>1.8959686745691047</v>
      </c>
    </row>
    <row r="1821" spans="1:11" ht="13.5" x14ac:dyDescent="0.25">
      <c r="A1821" s="3">
        <f>TITRES_STAT!B1824</f>
        <v>44956</v>
      </c>
      <c r="B1821" s="5">
        <f>TITRES_STAT!D1824</f>
        <v>1.8176000000000001</v>
      </c>
      <c r="C1821" s="2">
        <f t="shared" si="221"/>
        <v>0</v>
      </c>
      <c r="D1821" s="2">
        <f t="shared" si="222"/>
        <v>1.8176000000000001</v>
      </c>
      <c r="E1821" s="2">
        <f t="shared" si="224"/>
        <v>1.84402</v>
      </c>
      <c r="F1821" s="2">
        <f t="shared" si="225"/>
        <v>1.8952399999999998</v>
      </c>
      <c r="G1821" s="2">
        <f t="shared" si="219"/>
        <v>1.8920699999999999</v>
      </c>
      <c r="H1821" s="2">
        <f t="shared" si="223"/>
        <v>1.8727080000000029</v>
      </c>
      <c r="I1821" s="2">
        <f t="array" ref="I1821">SUMPRODUCT(B1805:B1824, (ROW(B1805:B1824)-ROW(B1805)+1)) / (20*21/2)</f>
        <v>1.8497257142857144</v>
      </c>
      <c r="J1821" s="2">
        <f t="shared" si="226"/>
        <v>1.8675988352751132</v>
      </c>
      <c r="K1821" s="2">
        <f t="shared" si="220"/>
        <v>1.8928953932134536</v>
      </c>
    </row>
    <row r="1822" spans="1:11" ht="13.5" x14ac:dyDescent="0.25">
      <c r="A1822" s="3">
        <f>TITRES_STAT!B1825</f>
        <v>44957</v>
      </c>
      <c r="B1822" s="5">
        <f>TITRES_STAT!D1825</f>
        <v>1.8176000000000001</v>
      </c>
      <c r="C1822" s="2">
        <f t="shared" si="221"/>
        <v>0</v>
      </c>
      <c r="D1822" s="2">
        <f t="shared" si="222"/>
        <v>1.8176000000000001</v>
      </c>
      <c r="E1822" s="2">
        <f t="shared" si="224"/>
        <v>1.83246</v>
      </c>
      <c r="F1822" s="2">
        <f t="shared" si="225"/>
        <v>1.8919399999999995</v>
      </c>
      <c r="G1822" s="2">
        <f t="shared" si="219"/>
        <v>1.8894279999999997</v>
      </c>
      <c r="H1822" s="2">
        <f t="shared" si="223"/>
        <v>1.8729160000000029</v>
      </c>
      <c r="I1822" s="2">
        <f t="array" ref="I1822">SUMPRODUCT(B1806:B1825, (ROW(B1806:B1825)-ROW(B1806)+1)) / (20*21/2)</f>
        <v>1.8438261904761908</v>
      </c>
      <c r="J1822" s="2">
        <f t="shared" si="226"/>
        <v>1.862837041439388</v>
      </c>
      <c r="K1822" s="2">
        <f t="shared" si="220"/>
        <v>1.8899426326952788</v>
      </c>
    </row>
    <row r="1823" spans="1:11" ht="13.5" x14ac:dyDescent="0.25">
      <c r="A1823" s="3">
        <f>TITRES_STAT!B1826</f>
        <v>44958</v>
      </c>
      <c r="B1823" s="5">
        <f>TITRES_STAT!D1826</f>
        <v>1.8176000000000001</v>
      </c>
      <c r="C1823" s="2">
        <f t="shared" si="221"/>
        <v>0</v>
      </c>
      <c r="D1823" s="2">
        <f t="shared" si="222"/>
        <v>1.8176000000000001</v>
      </c>
      <c r="E1823" s="2">
        <f t="shared" si="224"/>
        <v>1.8209</v>
      </c>
      <c r="F1823" s="2">
        <f t="shared" si="225"/>
        <v>1.8845049999999997</v>
      </c>
      <c r="G1823" s="2">
        <f t="shared" si="219"/>
        <v>1.8867859999999996</v>
      </c>
      <c r="H1823" s="2">
        <f t="shared" si="223"/>
        <v>1.8731240000000031</v>
      </c>
      <c r="I1823" s="2">
        <f t="array" ref="I1823">SUMPRODUCT(B1807:B1826, (ROW(B1807:B1826)-ROW(B1807)+1)) / (20*21/2)</f>
        <v>1.8386347619047623</v>
      </c>
      <c r="J1823" s="2">
        <f t="shared" si="226"/>
        <v>1.8585287517784939</v>
      </c>
      <c r="K1823" s="2">
        <f t="shared" si="220"/>
        <v>1.8871056667072288</v>
      </c>
    </row>
    <row r="1824" spans="1:11" ht="13.5" x14ac:dyDescent="0.25">
      <c r="A1824" s="3">
        <f>TITRES_STAT!B1827</f>
        <v>44959</v>
      </c>
      <c r="B1824" s="5">
        <f>TITRES_STAT!D1827</f>
        <v>1.8671</v>
      </c>
      <c r="C1824" s="2">
        <f t="shared" si="221"/>
        <v>4.9499999999999877E-2</v>
      </c>
      <c r="D1824" s="2">
        <f t="shared" si="222"/>
        <v>1.8275000000000001</v>
      </c>
      <c r="E1824" s="2">
        <f t="shared" si="224"/>
        <v>1.8225500000000003</v>
      </c>
      <c r="F1824" s="2">
        <f t="shared" si="225"/>
        <v>1.8795449999999996</v>
      </c>
      <c r="G1824" s="2">
        <f t="shared" si="219"/>
        <v>1.8862899999999994</v>
      </c>
      <c r="H1824" s="2">
        <f t="shared" si="223"/>
        <v>1.8735795000000031</v>
      </c>
      <c r="I1824" s="2">
        <f t="array" ref="I1824">SUMPRODUCT(B1808:B1827, (ROW(B1808:B1827)-ROW(B1808)+1)) / (20*21/2)</f>
        <v>1.8341514285714289</v>
      </c>
      <c r="J1824" s="2">
        <f t="shared" si="226"/>
        <v>1.859345061132923</v>
      </c>
      <c r="K1824" s="2">
        <f t="shared" si="220"/>
        <v>1.8863211307579257</v>
      </c>
    </row>
    <row r="1825" spans="1:11" ht="13.5" x14ac:dyDescent="0.25">
      <c r="A1825" s="3">
        <f>TITRES_STAT!B1828</f>
        <v>44960</v>
      </c>
      <c r="B1825" s="5">
        <f>TITRES_STAT!D1828</f>
        <v>1.8176000000000001</v>
      </c>
      <c r="C1825" s="2">
        <f t="shared" si="221"/>
        <v>-4.9499999999999877E-2</v>
      </c>
      <c r="D1825" s="2">
        <f t="shared" si="222"/>
        <v>1.8274999999999999</v>
      </c>
      <c r="E1825" s="2">
        <f t="shared" si="224"/>
        <v>1.8225500000000001</v>
      </c>
      <c r="F1825" s="2">
        <f t="shared" si="225"/>
        <v>1.8721099999999993</v>
      </c>
      <c r="G1825" s="2">
        <f t="shared" si="219"/>
        <v>1.8848039999999995</v>
      </c>
      <c r="H1825" s="2">
        <f t="shared" si="223"/>
        <v>1.8737875000000033</v>
      </c>
      <c r="I1825" s="2">
        <f t="array" ref="I1825">SUMPRODUCT(B1809:B1828, (ROW(B1809:B1828)-ROW(B1809)+1)) / (20*21/2)</f>
        <v>1.8303761904761906</v>
      </c>
      <c r="J1825" s="2">
        <f t="shared" si="226"/>
        <v>1.8553693410250256</v>
      </c>
      <c r="K1825" s="2">
        <f t="shared" si="220"/>
        <v>1.8836261844536935</v>
      </c>
    </row>
    <row r="1826" spans="1:11" ht="13.5" x14ac:dyDescent="0.25">
      <c r="A1826" s="3">
        <f>TITRES_STAT!B1829</f>
        <v>44963</v>
      </c>
      <c r="B1826" s="5">
        <f>TITRES_STAT!D1829</f>
        <v>1.8176000000000001</v>
      </c>
      <c r="C1826" s="2">
        <f t="shared" si="221"/>
        <v>0</v>
      </c>
      <c r="D1826" s="2">
        <f t="shared" si="222"/>
        <v>1.8275000000000001</v>
      </c>
      <c r="E1826" s="2">
        <f t="shared" si="224"/>
        <v>1.8225500000000001</v>
      </c>
      <c r="F1826" s="2">
        <f t="shared" si="225"/>
        <v>1.8646749999999994</v>
      </c>
      <c r="G1826" s="2">
        <f t="shared" si="219"/>
        <v>1.8833179999999994</v>
      </c>
      <c r="H1826" s="2">
        <f t="shared" si="223"/>
        <v>1.8739955000000037</v>
      </c>
      <c r="I1826" s="2">
        <f t="array" ref="I1826">SUMPRODUCT(B1810:B1829, (ROW(B1810:B1829)-ROW(B1810)+1)) / (20*21/2)</f>
        <v>1.8273090476190479</v>
      </c>
      <c r="J1826" s="2">
        <f t="shared" si="226"/>
        <v>1.8517722609274041</v>
      </c>
      <c r="K1826" s="2">
        <f t="shared" si="220"/>
        <v>1.8810369223182546</v>
      </c>
    </row>
    <row r="1827" spans="1:11" ht="13.5" x14ac:dyDescent="0.25">
      <c r="A1827" s="3">
        <f>TITRES_STAT!B1830</f>
        <v>44964</v>
      </c>
      <c r="B1827" s="5">
        <f>TITRES_STAT!D1830</f>
        <v>1.8176000000000001</v>
      </c>
      <c r="C1827" s="2">
        <f t="shared" si="221"/>
        <v>0</v>
      </c>
      <c r="D1827" s="2">
        <f t="shared" si="222"/>
        <v>1.8275000000000001</v>
      </c>
      <c r="E1827" s="2">
        <f t="shared" si="224"/>
        <v>1.8225500000000001</v>
      </c>
      <c r="F1827" s="2">
        <f t="shared" si="225"/>
        <v>1.8572399999999996</v>
      </c>
      <c r="G1827" s="2">
        <f t="shared" si="219"/>
        <v>1.8818319999999995</v>
      </c>
      <c r="H1827" s="2">
        <f t="shared" si="223"/>
        <v>1.8742035000000039</v>
      </c>
      <c r="I1827" s="2">
        <f t="array" ref="I1827">SUMPRODUCT(B1811:B1830, (ROW(B1811:B1830)-ROW(B1811)+1)) / (20*21/2)</f>
        <v>1.8247923809523812</v>
      </c>
      <c r="J1827" s="2">
        <f t="shared" si="226"/>
        <v>1.8485177598866989</v>
      </c>
      <c r="K1827" s="2">
        <f t="shared" si="220"/>
        <v>1.8785491998744015</v>
      </c>
    </row>
    <row r="1828" spans="1:11" ht="13.5" x14ac:dyDescent="0.25">
      <c r="A1828" s="3">
        <f>TITRES_STAT!B1831</f>
        <v>44965</v>
      </c>
      <c r="B1828" s="5">
        <f>TITRES_STAT!D1831</f>
        <v>1.8176000000000001</v>
      </c>
      <c r="C1828" s="2">
        <f t="shared" si="221"/>
        <v>0</v>
      </c>
      <c r="D1828" s="2">
        <f t="shared" si="222"/>
        <v>1.8275000000000001</v>
      </c>
      <c r="E1828" s="2">
        <f t="shared" si="224"/>
        <v>1.8225500000000001</v>
      </c>
      <c r="F1828" s="2">
        <f t="shared" si="225"/>
        <v>1.8498049999999995</v>
      </c>
      <c r="G1828" s="2">
        <f t="shared" si="219"/>
        <v>1.8803459999999992</v>
      </c>
      <c r="H1828" s="2">
        <f t="shared" si="223"/>
        <v>1.874450500000004</v>
      </c>
      <c r="I1828" s="2">
        <f t="array" ref="I1828">SUMPRODUCT(B1812:B1831, (ROW(B1812:B1831)-ROW(B1812)+1)) / (20*21/2)</f>
        <v>1.8227871428571429</v>
      </c>
      <c r="J1828" s="2">
        <f t="shared" si="226"/>
        <v>1.8455732113260608</v>
      </c>
      <c r="K1828" s="2">
        <f t="shared" si="220"/>
        <v>1.8761590351734445</v>
      </c>
    </row>
    <row r="1829" spans="1:11" ht="13.5" x14ac:dyDescent="0.25">
      <c r="A1829" s="3">
        <f>TITRES_STAT!B1832</f>
        <v>44966</v>
      </c>
      <c r="B1829" s="5">
        <f>TITRES_STAT!D1832</f>
        <v>1.8176000000000001</v>
      </c>
      <c r="C1829" s="2">
        <f t="shared" si="221"/>
        <v>0</v>
      </c>
      <c r="D1829" s="2">
        <f t="shared" si="222"/>
        <v>1.8176000000000001</v>
      </c>
      <c r="E1829" s="2">
        <f t="shared" si="224"/>
        <v>1.8225500000000001</v>
      </c>
      <c r="F1829" s="2">
        <f t="shared" si="225"/>
        <v>1.8440249999999996</v>
      </c>
      <c r="G1829" s="2">
        <f t="shared" si="219"/>
        <v>1.8788599999999993</v>
      </c>
      <c r="H1829" s="2">
        <f t="shared" si="223"/>
        <v>1.8746975000000043</v>
      </c>
      <c r="I1829" s="2">
        <f t="array" ref="I1829">SUMPRODUCT(B1813:B1832, (ROW(B1813:B1832)-ROW(B1813)+1)) / (20*21/2)</f>
        <v>1.8212933333333337</v>
      </c>
      <c r="J1829" s="2">
        <f t="shared" si="226"/>
        <v>1.8429090959616741</v>
      </c>
      <c r="K1829" s="2">
        <f t="shared" si="220"/>
        <v>1.8738626024215448</v>
      </c>
    </row>
    <row r="1830" spans="1:11" ht="13.5" x14ac:dyDescent="0.25">
      <c r="A1830" s="3">
        <f>TITRES_STAT!B1833</f>
        <v>44967</v>
      </c>
      <c r="B1830" s="5">
        <f>TITRES_STAT!D1833</f>
        <v>1.8176000000000001</v>
      </c>
      <c r="C1830" s="2">
        <f t="shared" si="221"/>
        <v>0</v>
      </c>
      <c r="D1830" s="2">
        <f t="shared" si="222"/>
        <v>1.8176000000000001</v>
      </c>
      <c r="E1830" s="2">
        <f t="shared" si="224"/>
        <v>1.8225500000000001</v>
      </c>
      <c r="F1830" s="2">
        <f t="shared" si="225"/>
        <v>1.8386549999999997</v>
      </c>
      <c r="G1830" s="2">
        <f t="shared" si="219"/>
        <v>1.8773739999999992</v>
      </c>
      <c r="H1830" s="2">
        <f t="shared" si="223"/>
        <v>1.8749445000000042</v>
      </c>
      <c r="I1830" s="2">
        <f t="array" ref="I1830">SUMPRODUCT(B1814:B1833, (ROW(B1814:B1833)-ROW(B1814)+1)) / (20*21/2)</f>
        <v>1.8203500000000001</v>
      </c>
      <c r="J1830" s="2">
        <f t="shared" si="226"/>
        <v>1.8404987058700861</v>
      </c>
      <c r="K1830" s="2">
        <f t="shared" si="220"/>
        <v>1.8716562258559941</v>
      </c>
    </row>
    <row r="1831" spans="1:11" ht="13.5" x14ac:dyDescent="0.25">
      <c r="A1831" s="3">
        <f>TITRES_STAT!B1834</f>
        <v>44970</v>
      </c>
      <c r="B1831" s="5">
        <f>TITRES_STAT!D1834</f>
        <v>1.8176000000000001</v>
      </c>
      <c r="C1831" s="2">
        <f t="shared" si="221"/>
        <v>0</v>
      </c>
      <c r="D1831" s="2">
        <f t="shared" si="222"/>
        <v>1.8176000000000001</v>
      </c>
      <c r="E1831" s="2">
        <f t="shared" si="224"/>
        <v>1.8225500000000001</v>
      </c>
      <c r="F1831" s="2">
        <f t="shared" si="225"/>
        <v>1.8332849999999996</v>
      </c>
      <c r="G1831" s="2">
        <f t="shared" si="219"/>
        <v>1.8758879999999993</v>
      </c>
      <c r="H1831" s="2">
        <f t="shared" si="223"/>
        <v>1.8753090000000046</v>
      </c>
      <c r="I1831" s="2">
        <f t="array" ref="I1831">SUMPRODUCT(B1815:B1834, (ROW(B1815:B1834)-ROW(B1815)+1)) / (20*21/2)</f>
        <v>1.8199571428571431</v>
      </c>
      <c r="J1831" s="2">
        <f t="shared" si="226"/>
        <v>1.8383178767396018</v>
      </c>
      <c r="K1831" s="2">
        <f t="shared" si="220"/>
        <v>1.8695363738616415</v>
      </c>
    </row>
    <row r="1832" spans="1:11" ht="13.5" x14ac:dyDescent="0.25">
      <c r="A1832" s="3">
        <f>TITRES_STAT!B1835</f>
        <v>44971</v>
      </c>
      <c r="B1832" s="5">
        <f>TITRES_STAT!D1835</f>
        <v>1.8176000000000001</v>
      </c>
      <c r="C1832" s="2">
        <f t="shared" si="221"/>
        <v>0</v>
      </c>
      <c r="D1832" s="2">
        <f t="shared" si="222"/>
        <v>1.8176000000000001</v>
      </c>
      <c r="E1832" s="2">
        <f t="shared" si="224"/>
        <v>1.8225500000000001</v>
      </c>
      <c r="F1832" s="2">
        <f t="shared" si="225"/>
        <v>1.8275049999999997</v>
      </c>
      <c r="G1832" s="2">
        <f t="shared" si="219"/>
        <v>1.8744019999999992</v>
      </c>
      <c r="H1832" s="2">
        <f t="shared" si="223"/>
        <v>1.8756735000000047</v>
      </c>
      <c r="I1832" s="2">
        <f t="array" ref="I1832">SUMPRODUCT(B1816:B1835, (ROW(B1816:B1835)-ROW(B1816)+1)) / (20*21/2)</f>
        <v>1.8197214285714289</v>
      </c>
      <c r="J1832" s="2">
        <f t="shared" si="226"/>
        <v>1.8363447456215445</v>
      </c>
      <c r="K1832" s="2">
        <f t="shared" si="220"/>
        <v>1.8674996533180477</v>
      </c>
    </row>
    <row r="1833" spans="1:11" ht="13.5" x14ac:dyDescent="0.25">
      <c r="A1833" s="3">
        <f>TITRES_STAT!B1836</f>
        <v>44972</v>
      </c>
      <c r="B1833" s="5">
        <f>TITRES_STAT!D1836</f>
        <v>1.8176000000000001</v>
      </c>
      <c r="C1833" s="2">
        <f t="shared" si="221"/>
        <v>0</v>
      </c>
      <c r="D1833" s="2">
        <f t="shared" si="222"/>
        <v>1.8176000000000001</v>
      </c>
      <c r="E1833" s="2">
        <f t="shared" si="224"/>
        <v>1.8225500000000001</v>
      </c>
      <c r="F1833" s="2">
        <f t="shared" si="225"/>
        <v>1.8217249999999996</v>
      </c>
      <c r="G1833" s="2">
        <f t="shared" si="219"/>
        <v>1.8729159999999994</v>
      </c>
      <c r="H1833" s="2">
        <f t="shared" si="223"/>
        <v>1.876038000000005</v>
      </c>
      <c r="I1833" s="2">
        <f t="array" ref="I1833">SUMPRODUCT(B1817:B1836, (ROW(B1817:B1836)-ROW(B1817)+1)) / (20*21/2)</f>
        <v>1.8194857142857142</v>
      </c>
      <c r="J1833" s="2">
        <f t="shared" si="226"/>
        <v>1.834559531752826</v>
      </c>
      <c r="K1833" s="2">
        <f t="shared" si="220"/>
        <v>1.8655428041683204</v>
      </c>
    </row>
    <row r="1834" spans="1:11" ht="13.5" x14ac:dyDescent="0.25">
      <c r="A1834" s="3">
        <f>TITRES_STAT!B1837</f>
        <v>44973</v>
      </c>
      <c r="B1834" s="5">
        <f>TITRES_STAT!D1837</f>
        <v>1.8176000000000001</v>
      </c>
      <c r="C1834" s="2">
        <f t="shared" si="221"/>
        <v>0</v>
      </c>
      <c r="D1834" s="2">
        <f t="shared" si="222"/>
        <v>1.8176000000000001</v>
      </c>
      <c r="E1834" s="2">
        <f t="shared" si="224"/>
        <v>1.8176000000000001</v>
      </c>
      <c r="F1834" s="2">
        <f t="shared" si="225"/>
        <v>1.8200749999999997</v>
      </c>
      <c r="G1834" s="2">
        <f t="shared" si="219"/>
        <v>1.8714299999999993</v>
      </c>
      <c r="H1834" s="2">
        <f t="shared" si="223"/>
        <v>1.8764025000000049</v>
      </c>
      <c r="I1834" s="2">
        <f t="array" ref="I1834">SUMPRODUCT(B1818:B1837, (ROW(B1818:B1837)-ROW(B1818)+1)) / (20*21/2)</f>
        <v>1.81925</v>
      </c>
      <c r="J1834" s="2">
        <f t="shared" si="226"/>
        <v>1.832944338252557</v>
      </c>
      <c r="K1834" s="2">
        <f t="shared" si="220"/>
        <v>1.8636626942009353</v>
      </c>
    </row>
    <row r="1835" spans="1:11" ht="13.5" x14ac:dyDescent="0.25">
      <c r="A1835" s="3">
        <f>TITRES_STAT!B1838</f>
        <v>44974</v>
      </c>
      <c r="B1835" s="5">
        <f>TITRES_STAT!D1838</f>
        <v>1.8176000000000001</v>
      </c>
      <c r="C1835" s="2">
        <f t="shared" si="221"/>
        <v>0</v>
      </c>
      <c r="D1835" s="2">
        <f t="shared" si="222"/>
        <v>1.8176000000000001</v>
      </c>
      <c r="E1835" s="2">
        <f t="shared" si="224"/>
        <v>1.8176000000000001</v>
      </c>
      <c r="F1835" s="2">
        <f t="shared" si="225"/>
        <v>1.8200749999999997</v>
      </c>
      <c r="G1835" s="2">
        <f t="shared" si="219"/>
        <v>1.8699439999999989</v>
      </c>
      <c r="H1835" s="2">
        <f t="shared" si="223"/>
        <v>1.8767670000000052</v>
      </c>
      <c r="I1835" s="2">
        <f t="array" ref="I1835">SUMPRODUCT(B1819:B1838, (ROW(B1819:B1838)-ROW(B1819)+1)) / (20*21/2)</f>
        <v>1.8190142857142859</v>
      </c>
      <c r="J1835" s="2">
        <f t="shared" si="226"/>
        <v>1.8314829727046944</v>
      </c>
      <c r="K1835" s="2">
        <f t="shared" si="220"/>
        <v>1.8618563140361928</v>
      </c>
    </row>
    <row r="1836" spans="1:11" ht="13.5" x14ac:dyDescent="0.25">
      <c r="A1836" s="3">
        <f>TITRES_STAT!B1839</f>
        <v>44977</v>
      </c>
      <c r="B1836" s="5">
        <f>TITRES_STAT!D1839</f>
        <v>1.8176000000000001</v>
      </c>
      <c r="C1836" s="2">
        <f t="shared" si="221"/>
        <v>0</v>
      </c>
      <c r="D1836" s="2">
        <f t="shared" si="222"/>
        <v>1.8176000000000001</v>
      </c>
      <c r="E1836" s="2">
        <f t="shared" si="224"/>
        <v>1.8176000000000001</v>
      </c>
      <c r="F1836" s="2">
        <f t="shared" si="225"/>
        <v>1.8200749999999997</v>
      </c>
      <c r="G1836" s="2">
        <f t="shared" si="219"/>
        <v>1.8684579999999991</v>
      </c>
      <c r="H1836" s="2">
        <f t="shared" si="223"/>
        <v>1.8771315000000055</v>
      </c>
      <c r="I1836" s="2">
        <f t="array" ref="I1836">SUMPRODUCT(B1820:B1839, (ROW(B1820:B1839)-ROW(B1820)+1)) / (20*21/2)</f>
        <v>1.8187785714285718</v>
      </c>
      <c r="J1836" s="2">
        <f t="shared" si="226"/>
        <v>1.8301607848280568</v>
      </c>
      <c r="K1836" s="2">
        <f t="shared" si="220"/>
        <v>1.8601207723092832</v>
      </c>
    </row>
    <row r="1837" spans="1:11" ht="13.5" x14ac:dyDescent="0.25">
      <c r="A1837" s="3">
        <f>TITRES_STAT!B1840</f>
        <v>44978</v>
      </c>
      <c r="B1837" s="5">
        <f>TITRES_STAT!D1840</f>
        <v>1.8176000000000001</v>
      </c>
      <c r="C1837" s="2">
        <f t="shared" si="221"/>
        <v>0</v>
      </c>
      <c r="D1837" s="2">
        <f t="shared" si="222"/>
        <v>1.8176000000000001</v>
      </c>
      <c r="E1837" s="2">
        <f t="shared" si="224"/>
        <v>1.8176000000000001</v>
      </c>
      <c r="F1837" s="2">
        <f t="shared" si="225"/>
        <v>1.8200749999999997</v>
      </c>
      <c r="G1837" s="2">
        <f t="shared" si="219"/>
        <v>1.866971999999999</v>
      </c>
      <c r="H1837" s="2">
        <f t="shared" si="223"/>
        <v>1.8774960000000056</v>
      </c>
      <c r="I1837" s="2">
        <f t="array" ref="I1837">SUMPRODUCT(B1821:B1840, (ROW(B1821:B1840)-ROW(B1821)+1)) / (20*21/2)</f>
        <v>1.8185428571428572</v>
      </c>
      <c r="J1837" s="2">
        <f t="shared" si="226"/>
        <v>1.8289645196063371</v>
      </c>
      <c r="K1837" s="2">
        <f t="shared" si="220"/>
        <v>1.8584532910422524</v>
      </c>
    </row>
    <row r="1838" spans="1:11" ht="13.5" x14ac:dyDescent="0.25">
      <c r="A1838" s="3">
        <f>TITRES_STAT!B1841</f>
        <v>44979</v>
      </c>
      <c r="B1838" s="5">
        <f>TITRES_STAT!D1841</f>
        <v>1.8176000000000001</v>
      </c>
      <c r="C1838" s="2">
        <f t="shared" si="221"/>
        <v>0</v>
      </c>
      <c r="D1838" s="2">
        <f t="shared" si="222"/>
        <v>1.8176000000000001</v>
      </c>
      <c r="E1838" s="2">
        <f t="shared" si="224"/>
        <v>1.8176000000000001</v>
      </c>
      <c r="F1838" s="2">
        <f t="shared" si="225"/>
        <v>1.8200749999999997</v>
      </c>
      <c r="G1838" s="2">
        <f t="shared" si="219"/>
        <v>1.8654859999999991</v>
      </c>
      <c r="H1838" s="2">
        <f t="shared" si="223"/>
        <v>1.8778605000000055</v>
      </c>
      <c r="I1838" s="2">
        <f t="array" ref="I1838">SUMPRODUCT(B1822:B1841, (ROW(B1822:B1841)-ROW(B1822)+1)) / (20*21/2)</f>
        <v>1.8183071428571431</v>
      </c>
      <c r="J1838" s="2">
        <f t="shared" si="226"/>
        <v>1.8278821844057336</v>
      </c>
      <c r="K1838" s="2">
        <f t="shared" si="220"/>
        <v>1.8568512011974583</v>
      </c>
    </row>
    <row r="1839" spans="1:11" ht="13.5" x14ac:dyDescent="0.25">
      <c r="A1839" s="3">
        <f>TITRES_STAT!B1842</f>
        <v>44980</v>
      </c>
      <c r="B1839" s="5">
        <f>TITRES_STAT!D1842</f>
        <v>1.8176000000000001</v>
      </c>
      <c r="C1839" s="2">
        <f t="shared" si="221"/>
        <v>0</v>
      </c>
      <c r="D1839" s="2">
        <f t="shared" si="222"/>
        <v>1.8176000000000001</v>
      </c>
      <c r="E1839" s="2">
        <f t="shared" si="224"/>
        <v>1.8176000000000001</v>
      </c>
      <c r="F1839" s="2">
        <f t="shared" si="225"/>
        <v>1.8200749999999997</v>
      </c>
      <c r="G1839" s="2">
        <f t="shared" si="219"/>
        <v>1.8639999999999992</v>
      </c>
      <c r="H1839" s="2">
        <f t="shared" si="223"/>
        <v>1.8782250000000058</v>
      </c>
      <c r="I1839" s="2">
        <f t="array" ref="I1839">SUMPRODUCT(B1823:B1842, (ROW(B1823:B1842)-ROW(B1823)+1)) / (20*21/2)</f>
        <v>1.818071428571429</v>
      </c>
      <c r="J1839" s="2">
        <f t="shared" si="226"/>
        <v>1.8269029287480447</v>
      </c>
      <c r="K1839" s="2">
        <f t="shared" si="220"/>
        <v>1.8553119384054011</v>
      </c>
    </row>
    <row r="1840" spans="1:11" ht="13.5" x14ac:dyDescent="0.25">
      <c r="A1840" s="3">
        <f>TITRES_STAT!B1843</f>
        <v>44981</v>
      </c>
      <c r="B1840" s="5">
        <f>TITRES_STAT!D1843</f>
        <v>1.8176000000000001</v>
      </c>
      <c r="C1840" s="2">
        <f t="shared" si="221"/>
        <v>0</v>
      </c>
      <c r="D1840" s="2">
        <f t="shared" si="222"/>
        <v>1.8176000000000001</v>
      </c>
      <c r="E1840" s="2">
        <f t="shared" si="224"/>
        <v>1.8176000000000001</v>
      </c>
      <c r="F1840" s="2">
        <f t="shared" si="225"/>
        <v>1.8200749999999997</v>
      </c>
      <c r="G1840" s="2">
        <f t="shared" si="219"/>
        <v>1.8641659999999991</v>
      </c>
      <c r="H1840" s="2">
        <f t="shared" si="223"/>
        <v>1.8785895000000059</v>
      </c>
      <c r="I1840" s="2">
        <f t="array" ref="I1840">SUMPRODUCT(B1824:B1843, (ROW(B1824:B1843)-ROW(B1824)+1)) / (20*21/2)</f>
        <v>1.8178357142857142</v>
      </c>
      <c r="J1840" s="2">
        <f t="shared" si="226"/>
        <v>1.8260169355339453</v>
      </c>
      <c r="K1840" s="2">
        <f t="shared" si="220"/>
        <v>1.8538330388600912</v>
      </c>
    </row>
    <row r="1841" spans="1:11" ht="13.5" x14ac:dyDescent="0.25">
      <c r="A1841" s="3">
        <f>TITRES_STAT!B1844</f>
        <v>44984</v>
      </c>
      <c r="B1841" s="5">
        <f>TITRES_STAT!D1844</f>
        <v>1.8176000000000001</v>
      </c>
      <c r="C1841" s="2">
        <f t="shared" si="221"/>
        <v>0</v>
      </c>
      <c r="D1841" s="2">
        <f t="shared" si="222"/>
        <v>1.8176000000000001</v>
      </c>
      <c r="E1841" s="2">
        <f t="shared" si="224"/>
        <v>1.8176000000000001</v>
      </c>
      <c r="F1841" s="2">
        <f t="shared" si="225"/>
        <v>1.8200749999999997</v>
      </c>
      <c r="G1841" s="2">
        <f t="shared" si="219"/>
        <v>1.8628459999999993</v>
      </c>
      <c r="H1841" s="2">
        <f t="shared" si="223"/>
        <v>1.879345000000006</v>
      </c>
      <c r="I1841" s="2">
        <f t="array" ref="I1841">SUMPRODUCT(B1825:B1844, (ROW(B1825:B1844)-ROW(B1825)+1)) / (20*21/2)</f>
        <v>1.8176000000000001</v>
      </c>
      <c r="J1841" s="2">
        <f t="shared" si="226"/>
        <v>1.8252153226259504</v>
      </c>
      <c r="K1841" s="2">
        <f t="shared" si="220"/>
        <v>1.8524121353753817</v>
      </c>
    </row>
    <row r="1842" spans="1:11" ht="13.5" x14ac:dyDescent="0.25">
      <c r="A1842" s="3">
        <f>TITRES_STAT!B1845</f>
        <v>44985</v>
      </c>
      <c r="B1842" s="5">
        <f>TITRES_STAT!D1845</f>
        <v>1.8176000000000001</v>
      </c>
      <c r="C1842" s="2">
        <f t="shared" si="221"/>
        <v>0</v>
      </c>
      <c r="D1842" s="2">
        <f t="shared" si="222"/>
        <v>1.8176000000000001</v>
      </c>
      <c r="E1842" s="2">
        <f t="shared" si="224"/>
        <v>1.8176000000000001</v>
      </c>
      <c r="F1842" s="2">
        <f t="shared" si="225"/>
        <v>1.8200749999999997</v>
      </c>
      <c r="G1842" s="2">
        <f t="shared" ref="G1842:G1905" si="227">AVERAGE(B1793:B1842)</f>
        <v>1.8615259999999991</v>
      </c>
      <c r="H1842" s="2">
        <f t="shared" si="223"/>
        <v>1.8801005000000059</v>
      </c>
      <c r="I1842" s="2">
        <f t="array" ref="I1842">SUMPRODUCT(B1826:B1845, (ROW(B1826:B1845)-ROW(B1826)+1)) / (20*21/2)</f>
        <v>1.8176000000000001</v>
      </c>
      <c r="J1842" s="2">
        <f t="shared" si="226"/>
        <v>1.8244900538044313</v>
      </c>
      <c r="K1842" s="2">
        <f t="shared" si="220"/>
        <v>1.8510469535959551</v>
      </c>
    </row>
    <row r="1843" spans="1:11" ht="13.5" x14ac:dyDescent="0.25">
      <c r="A1843" s="3">
        <f>TITRES_STAT!B1846</f>
        <v>44986</v>
      </c>
      <c r="B1843" s="5">
        <f>TITRES_STAT!D1846</f>
        <v>1.8176000000000001</v>
      </c>
      <c r="C1843" s="2">
        <f t="shared" si="221"/>
        <v>0</v>
      </c>
      <c r="D1843" s="2">
        <f t="shared" si="222"/>
        <v>1.8176000000000001</v>
      </c>
      <c r="E1843" s="2">
        <f t="shared" si="224"/>
        <v>1.8176000000000001</v>
      </c>
      <c r="F1843" s="2">
        <f t="shared" si="225"/>
        <v>1.8200749999999997</v>
      </c>
      <c r="G1843" s="2">
        <f t="shared" si="227"/>
        <v>1.8602059999999991</v>
      </c>
      <c r="H1843" s="2">
        <f t="shared" si="223"/>
        <v>1.8808560000000059</v>
      </c>
      <c r="I1843" s="2">
        <f t="array" ref="I1843">SUMPRODUCT(B1827:B1846, (ROW(B1827:B1846)-ROW(B1827)+1)) / (20*21/2)</f>
        <v>1.8176000000000001</v>
      </c>
      <c r="J1843" s="2">
        <f t="shared" si="226"/>
        <v>1.8238338582040092</v>
      </c>
      <c r="K1843" s="2">
        <f t="shared" ref="K1843:K1906" si="228">$K$4*B1843+(1-$K$4)*K1842</f>
        <v>1.8497353083568979</v>
      </c>
    </row>
    <row r="1844" spans="1:11" ht="13.5" x14ac:dyDescent="0.25">
      <c r="A1844" s="3">
        <f>TITRES_STAT!B1847</f>
        <v>44987</v>
      </c>
      <c r="B1844" s="5">
        <f>TITRES_STAT!D1847</f>
        <v>1.8176000000000001</v>
      </c>
      <c r="C1844" s="2">
        <f t="shared" si="221"/>
        <v>0</v>
      </c>
      <c r="D1844" s="2">
        <f t="shared" si="222"/>
        <v>1.8176000000000001</v>
      </c>
      <c r="E1844" s="2">
        <f t="shared" si="224"/>
        <v>1.8176000000000001</v>
      </c>
      <c r="F1844" s="2">
        <f t="shared" si="225"/>
        <v>1.8175999999999994</v>
      </c>
      <c r="G1844" s="2">
        <f t="shared" si="227"/>
        <v>1.8588859999999994</v>
      </c>
      <c r="H1844" s="2">
        <f t="shared" si="223"/>
        <v>1.8813380000000064</v>
      </c>
      <c r="I1844" s="2">
        <f t="array" ref="I1844">SUMPRODUCT(B1828:B1847, (ROW(B1828:B1847)-ROW(B1828)+1)) / (20*21/2)</f>
        <v>1.8176000000000001</v>
      </c>
      <c r="J1844" s="2">
        <f t="shared" si="226"/>
        <v>1.8232401574226751</v>
      </c>
      <c r="K1844" s="2">
        <f t="shared" si="228"/>
        <v>1.8484751001860391</v>
      </c>
    </row>
    <row r="1845" spans="1:11" ht="13.5" x14ac:dyDescent="0.25">
      <c r="A1845" s="3">
        <f>TITRES_STAT!B1848</f>
        <v>44988</v>
      </c>
      <c r="B1845" s="5">
        <f>TITRES_STAT!D1848</f>
        <v>1.8176000000000001</v>
      </c>
      <c r="C1845" s="2">
        <f t="shared" si="221"/>
        <v>0</v>
      </c>
      <c r="D1845" s="2">
        <f t="shared" si="222"/>
        <v>1.8176000000000001</v>
      </c>
      <c r="E1845" s="2">
        <f t="shared" si="224"/>
        <v>1.8176000000000001</v>
      </c>
      <c r="F1845" s="2">
        <f t="shared" si="225"/>
        <v>1.8175999999999994</v>
      </c>
      <c r="G1845" s="2">
        <f t="shared" si="227"/>
        <v>1.8575659999999994</v>
      </c>
      <c r="H1845" s="2">
        <f t="shared" si="223"/>
        <v>1.881820000000006</v>
      </c>
      <c r="I1845" s="2">
        <f t="array" ref="I1845">SUMPRODUCT(B1829:B1848, (ROW(B1829:B1848)-ROW(B1829)+1)) / (20*21/2)</f>
        <v>1.8176000000000001</v>
      </c>
      <c r="J1845" s="2">
        <f t="shared" si="226"/>
        <v>1.8227029995728965</v>
      </c>
      <c r="K1845" s="2">
        <f t="shared" si="228"/>
        <v>1.8472643119434493</v>
      </c>
    </row>
    <row r="1846" spans="1:11" ht="13.5" x14ac:dyDescent="0.25">
      <c r="A1846" s="3">
        <f>TITRES_STAT!B1849</f>
        <v>44991</v>
      </c>
      <c r="B1846" s="5">
        <f>TITRES_STAT!D1849</f>
        <v>1.8176000000000001</v>
      </c>
      <c r="C1846" s="2">
        <f t="shared" si="221"/>
        <v>0</v>
      </c>
      <c r="D1846" s="2">
        <f t="shared" si="222"/>
        <v>1.8176000000000001</v>
      </c>
      <c r="E1846" s="2">
        <f t="shared" si="224"/>
        <v>1.8176000000000001</v>
      </c>
      <c r="F1846" s="2">
        <f t="shared" si="225"/>
        <v>1.8175999999999994</v>
      </c>
      <c r="G1846" s="2">
        <f t="shared" si="227"/>
        <v>1.8562459999999994</v>
      </c>
      <c r="H1846" s="2">
        <f t="shared" si="223"/>
        <v>1.8823020000000061</v>
      </c>
      <c r="I1846" s="2">
        <f t="array" ref="I1846">SUMPRODUCT(B1830:B1849, (ROW(B1830:B1849)-ROW(B1830)+1)) / (20*21/2)</f>
        <v>1.8176000000000001</v>
      </c>
      <c r="J1846" s="2">
        <f t="shared" si="226"/>
        <v>1.8222169996135731</v>
      </c>
      <c r="K1846" s="2">
        <f t="shared" si="228"/>
        <v>1.8461010055927258</v>
      </c>
    </row>
    <row r="1847" spans="1:11" ht="13.5" x14ac:dyDescent="0.25">
      <c r="A1847" s="3">
        <f>TITRES_STAT!B1850</f>
        <v>44992</v>
      </c>
      <c r="B1847" s="5">
        <f>TITRES_STAT!D1850</f>
        <v>1.8176000000000001</v>
      </c>
      <c r="C1847" s="2">
        <f t="shared" si="221"/>
        <v>0</v>
      </c>
      <c r="D1847" s="2">
        <f t="shared" si="222"/>
        <v>1.8176000000000001</v>
      </c>
      <c r="E1847" s="2">
        <f t="shared" si="224"/>
        <v>1.8176000000000001</v>
      </c>
      <c r="F1847" s="2">
        <f t="shared" si="225"/>
        <v>1.8175999999999994</v>
      </c>
      <c r="G1847" s="2">
        <f t="shared" si="227"/>
        <v>1.8549259999999992</v>
      </c>
      <c r="H1847" s="2">
        <f t="shared" si="223"/>
        <v>1.8827840000000062</v>
      </c>
      <c r="I1847" s="2">
        <f t="array" ref="I1847">SUMPRODUCT(B1831:B1850, (ROW(B1831:B1850)-ROW(B1831)+1)) / (20*21/2)</f>
        <v>1.8176000000000001</v>
      </c>
      <c r="J1847" s="2">
        <f t="shared" si="226"/>
        <v>1.8217772853646614</v>
      </c>
      <c r="K1847" s="2">
        <f t="shared" si="228"/>
        <v>1.8449833190988933</v>
      </c>
    </row>
    <row r="1848" spans="1:11" ht="13.5" x14ac:dyDescent="0.25">
      <c r="A1848" s="3">
        <f>TITRES_STAT!B1851</f>
        <v>44993</v>
      </c>
      <c r="B1848" s="5">
        <f>TITRES_STAT!D1851</f>
        <v>1.8176000000000001</v>
      </c>
      <c r="C1848" s="2">
        <f t="shared" si="221"/>
        <v>0</v>
      </c>
      <c r="D1848" s="2">
        <f t="shared" si="222"/>
        <v>1.8176000000000001</v>
      </c>
      <c r="E1848" s="2">
        <f t="shared" si="224"/>
        <v>1.8176000000000001</v>
      </c>
      <c r="F1848" s="2">
        <f t="shared" si="225"/>
        <v>1.8175999999999994</v>
      </c>
      <c r="G1848" s="2">
        <f t="shared" si="227"/>
        <v>1.8536059999999992</v>
      </c>
      <c r="H1848" s="2">
        <f t="shared" si="223"/>
        <v>1.8832660000000061</v>
      </c>
      <c r="I1848" s="2">
        <f t="array" ref="I1848">SUMPRODUCT(B1832:B1851, (ROW(B1832:B1851)-ROW(B1832)+1)) / (20*21/2)</f>
        <v>1.8176000000000001</v>
      </c>
      <c r="J1848" s="2">
        <f t="shared" si="226"/>
        <v>1.8213794486632651</v>
      </c>
      <c r="K1848" s="2">
        <f t="shared" si="228"/>
        <v>1.8439094634479563</v>
      </c>
    </row>
    <row r="1849" spans="1:11" ht="13.5" x14ac:dyDescent="0.25">
      <c r="A1849" s="3">
        <f>TITRES_STAT!B1852</f>
        <v>44994</v>
      </c>
      <c r="B1849" s="5">
        <f>TITRES_STAT!D1852</f>
        <v>1.8176000000000001</v>
      </c>
      <c r="C1849" s="2">
        <f t="shared" si="221"/>
        <v>0</v>
      </c>
      <c r="D1849" s="2">
        <f t="shared" si="222"/>
        <v>1.8176000000000001</v>
      </c>
      <c r="E1849" s="2">
        <f t="shared" si="224"/>
        <v>1.8176000000000001</v>
      </c>
      <c r="F1849" s="2">
        <f t="shared" si="225"/>
        <v>1.8175999999999994</v>
      </c>
      <c r="G1849" s="2">
        <f t="shared" si="227"/>
        <v>1.8522859999999994</v>
      </c>
      <c r="H1849" s="2">
        <f t="shared" si="223"/>
        <v>1.8837480000000064</v>
      </c>
      <c r="I1849" s="2">
        <f t="array" ref="I1849">SUMPRODUCT(B1833:B1852, (ROW(B1833:B1852)-ROW(B1833)+1)) / (20*21/2)</f>
        <v>1.8176000000000001</v>
      </c>
      <c r="J1849" s="2">
        <f t="shared" si="226"/>
        <v>1.8210195011715256</v>
      </c>
      <c r="K1849" s="2">
        <f t="shared" si="228"/>
        <v>1.8428777197833306</v>
      </c>
    </row>
    <row r="1850" spans="1:11" ht="13.5" x14ac:dyDescent="0.25">
      <c r="A1850" s="3">
        <f>TITRES_STAT!B1853</f>
        <v>44995</v>
      </c>
      <c r="B1850" s="5">
        <f>TITRES_STAT!D1853</f>
        <v>1.8176000000000001</v>
      </c>
      <c r="C1850" s="2">
        <f t="shared" si="221"/>
        <v>0</v>
      </c>
      <c r="D1850" s="2">
        <f t="shared" si="222"/>
        <v>1.8176000000000001</v>
      </c>
      <c r="E1850" s="2">
        <f t="shared" si="224"/>
        <v>1.8176000000000001</v>
      </c>
      <c r="F1850" s="2">
        <f t="shared" si="225"/>
        <v>1.8175999999999994</v>
      </c>
      <c r="G1850" s="2">
        <f t="shared" si="227"/>
        <v>1.8509659999999994</v>
      </c>
      <c r="H1850" s="2">
        <f t="shared" si="223"/>
        <v>1.8842300000000065</v>
      </c>
      <c r="I1850" s="2">
        <f t="array" ref="I1850">SUMPRODUCT(B1834:B1853, (ROW(B1834:B1853)-ROW(B1834)+1)) / (20*21/2)</f>
        <v>1.8176000000000001</v>
      </c>
      <c r="J1850" s="2">
        <f t="shared" si="226"/>
        <v>1.820693834393285</v>
      </c>
      <c r="K1850" s="2">
        <f t="shared" si="228"/>
        <v>1.8418864366545726</v>
      </c>
    </row>
    <row r="1851" spans="1:11" ht="13.5" x14ac:dyDescent="0.25">
      <c r="A1851" s="3">
        <f>TITRES_STAT!B1854</f>
        <v>44998</v>
      </c>
      <c r="B1851" s="5">
        <f>TITRES_STAT!D1854</f>
        <v>1.8176000000000001</v>
      </c>
      <c r="C1851" s="2">
        <f t="shared" si="221"/>
        <v>0</v>
      </c>
      <c r="D1851" s="2">
        <f t="shared" si="222"/>
        <v>1.8176000000000001</v>
      </c>
      <c r="E1851" s="2">
        <f t="shared" si="224"/>
        <v>1.8176000000000001</v>
      </c>
      <c r="F1851" s="2">
        <f t="shared" si="225"/>
        <v>1.8175999999999994</v>
      </c>
      <c r="G1851" s="2">
        <f t="shared" si="227"/>
        <v>1.8496459999999992</v>
      </c>
      <c r="H1851" s="2">
        <f t="shared" si="223"/>
        <v>1.8847120000000064</v>
      </c>
      <c r="I1851" s="2">
        <f t="array" ref="I1851">SUMPRODUCT(B1835:B1854, (ROW(B1835:B1854)-ROW(B1835)+1)) / (20*21/2)</f>
        <v>1.8176000000000001</v>
      </c>
      <c r="J1851" s="2">
        <f t="shared" si="226"/>
        <v>1.8203991834986863</v>
      </c>
      <c r="K1851" s="2">
        <f t="shared" si="228"/>
        <v>1.8409340273740011</v>
      </c>
    </row>
    <row r="1852" spans="1:11" ht="13.5" x14ac:dyDescent="0.25">
      <c r="A1852" s="3">
        <f>TITRES_STAT!B1855</f>
        <v>44999</v>
      </c>
      <c r="B1852" s="5">
        <f>TITRES_STAT!D1855</f>
        <v>1.8176000000000001</v>
      </c>
      <c r="C1852" s="2">
        <f t="shared" si="221"/>
        <v>0</v>
      </c>
      <c r="D1852" s="2">
        <f t="shared" si="222"/>
        <v>1.8176000000000001</v>
      </c>
      <c r="E1852" s="2">
        <f t="shared" si="224"/>
        <v>1.8176000000000001</v>
      </c>
      <c r="F1852" s="2">
        <f t="shared" si="225"/>
        <v>1.8175999999999994</v>
      </c>
      <c r="G1852" s="2">
        <f t="shared" si="227"/>
        <v>1.8483259999999992</v>
      </c>
      <c r="H1852" s="2">
        <f t="shared" si="223"/>
        <v>1.8851940000000065</v>
      </c>
      <c r="I1852" s="2">
        <f t="array" ref="I1852">SUMPRODUCT(B1836:B1855, (ROW(B1836:B1855)-ROW(B1836)+1)) / (20*21/2)</f>
        <v>1.8176000000000001</v>
      </c>
      <c r="J1852" s="2">
        <f t="shared" si="226"/>
        <v>1.8201325945940496</v>
      </c>
      <c r="K1852" s="2">
        <f t="shared" si="228"/>
        <v>1.8400189674769816</v>
      </c>
    </row>
    <row r="1853" spans="1:11" ht="13.5" x14ac:dyDescent="0.25">
      <c r="A1853" s="3">
        <f>TITRES_STAT!B1856</f>
        <v>45000</v>
      </c>
      <c r="B1853" s="5">
        <f>TITRES_STAT!D1856</f>
        <v>1.8176000000000001</v>
      </c>
      <c r="C1853" s="2">
        <f t="shared" si="221"/>
        <v>0</v>
      </c>
      <c r="D1853" s="2">
        <f t="shared" si="222"/>
        <v>1.8176000000000001</v>
      </c>
      <c r="E1853" s="2">
        <f t="shared" si="224"/>
        <v>1.8176000000000001</v>
      </c>
      <c r="F1853" s="2">
        <f t="shared" si="225"/>
        <v>1.8175999999999994</v>
      </c>
      <c r="G1853" s="2">
        <f t="shared" si="227"/>
        <v>1.8453519999999992</v>
      </c>
      <c r="H1853" s="2">
        <f t="shared" si="223"/>
        <v>1.8856760000000066</v>
      </c>
      <c r="I1853" s="2">
        <f t="array" ref="I1853">SUMPRODUCT(B1837:B1856, (ROW(B1837:B1856)-ROW(B1837)+1)) / (20*21/2)</f>
        <v>1.8176000000000001</v>
      </c>
      <c r="J1853" s="2">
        <f t="shared" si="226"/>
        <v>1.819891395108902</v>
      </c>
      <c r="K1853" s="2">
        <f t="shared" si="228"/>
        <v>1.8391397922818058</v>
      </c>
    </row>
    <row r="1854" spans="1:11" ht="13.5" x14ac:dyDescent="0.25">
      <c r="A1854" s="3">
        <f>TITRES_STAT!B1857</f>
        <v>45001</v>
      </c>
      <c r="B1854" s="5">
        <f>TITRES_STAT!D1857</f>
        <v>1.8176000000000001</v>
      </c>
      <c r="C1854" s="2">
        <f t="shared" si="221"/>
        <v>0</v>
      </c>
      <c r="D1854" s="2">
        <f t="shared" si="222"/>
        <v>1.8176000000000001</v>
      </c>
      <c r="E1854" s="2">
        <f t="shared" si="224"/>
        <v>1.8176000000000001</v>
      </c>
      <c r="F1854" s="2">
        <f t="shared" si="225"/>
        <v>1.8175999999999994</v>
      </c>
      <c r="G1854" s="2">
        <f t="shared" si="227"/>
        <v>1.8423779999999992</v>
      </c>
      <c r="H1854" s="2">
        <f t="shared" si="223"/>
        <v>1.8861580000000067</v>
      </c>
      <c r="I1854" s="2">
        <f t="array" ref="I1854">SUMPRODUCT(B1838:B1857, (ROW(B1838:B1857)-ROW(B1838)+1)) / (20*21/2)</f>
        <v>1.8176000000000001</v>
      </c>
      <c r="J1854" s="2">
        <f t="shared" si="226"/>
        <v>1.8196731670032922</v>
      </c>
      <c r="K1854" s="2">
        <f t="shared" si="228"/>
        <v>1.8382950945452643</v>
      </c>
    </row>
    <row r="1855" spans="1:11" ht="13.5" x14ac:dyDescent="0.25">
      <c r="A1855" s="3">
        <f>TITRES_STAT!B1858</f>
        <v>45002</v>
      </c>
      <c r="B1855" s="5">
        <f>TITRES_STAT!D1858</f>
        <v>1.8176000000000001</v>
      </c>
      <c r="C1855" s="2">
        <f t="shared" si="221"/>
        <v>0</v>
      </c>
      <c r="D1855" s="2">
        <f t="shared" si="222"/>
        <v>1.8176000000000001</v>
      </c>
      <c r="E1855" s="2">
        <f t="shared" si="224"/>
        <v>1.8176000000000001</v>
      </c>
      <c r="F1855" s="2">
        <f t="shared" si="225"/>
        <v>1.8175999999999994</v>
      </c>
      <c r="G1855" s="2">
        <f t="shared" si="227"/>
        <v>1.8394039999999989</v>
      </c>
      <c r="H1855" s="2">
        <f t="shared" si="223"/>
        <v>1.8866400000000068</v>
      </c>
      <c r="I1855" s="2">
        <f t="array" ref="I1855">SUMPRODUCT(B1839:B1858, (ROW(B1839:B1858)-ROW(B1839)+1)) / (20*21/2)</f>
        <v>1.8176000000000001</v>
      </c>
      <c r="J1855" s="2">
        <f t="shared" si="226"/>
        <v>1.8194757225267881</v>
      </c>
      <c r="K1855" s="2">
        <f t="shared" si="228"/>
        <v>1.837483522210156</v>
      </c>
    </row>
    <row r="1856" spans="1:11" ht="13.5" x14ac:dyDescent="0.25">
      <c r="A1856" s="3">
        <f>TITRES_STAT!B1859</f>
        <v>45006</v>
      </c>
      <c r="B1856" s="5">
        <f>TITRES_STAT!D1859</f>
        <v>1.8176000000000001</v>
      </c>
      <c r="C1856" s="2">
        <f t="shared" si="221"/>
        <v>0</v>
      </c>
      <c r="D1856" s="2">
        <f t="shared" si="222"/>
        <v>1.8176000000000001</v>
      </c>
      <c r="E1856" s="2">
        <f t="shared" si="224"/>
        <v>1.8176000000000001</v>
      </c>
      <c r="F1856" s="2">
        <f t="shared" si="225"/>
        <v>1.8175999999999994</v>
      </c>
      <c r="G1856" s="2">
        <f t="shared" si="227"/>
        <v>1.8364299999999991</v>
      </c>
      <c r="H1856" s="2">
        <f t="shared" si="223"/>
        <v>1.8871220000000068</v>
      </c>
      <c r="I1856" s="2">
        <f t="array" ref="I1856">SUMPRODUCT(B1840:B1859, (ROW(B1840:B1859)-ROW(B1840)+1)) / (20*21/2)</f>
        <v>1.8176000000000001</v>
      </c>
      <c r="J1856" s="2">
        <f t="shared" si="226"/>
        <v>1.8192970822861416</v>
      </c>
      <c r="K1856" s="2">
        <f t="shared" si="228"/>
        <v>1.8367037762411302</v>
      </c>
    </row>
    <row r="1857" spans="1:11" ht="13.5" x14ac:dyDescent="0.25">
      <c r="A1857" s="3">
        <f>TITRES_STAT!B1860</f>
        <v>45007</v>
      </c>
      <c r="B1857" s="5">
        <f>TITRES_STAT!D1860</f>
        <v>1.8176000000000001</v>
      </c>
      <c r="C1857" s="2">
        <f t="shared" si="221"/>
        <v>0</v>
      </c>
      <c r="D1857" s="2">
        <f t="shared" si="222"/>
        <v>1.8176000000000001</v>
      </c>
      <c r="E1857" s="2">
        <f t="shared" si="224"/>
        <v>1.8176000000000001</v>
      </c>
      <c r="F1857" s="2">
        <f t="shared" si="225"/>
        <v>1.8175999999999994</v>
      </c>
      <c r="G1857" s="2">
        <f t="shared" si="227"/>
        <v>1.8334559999999991</v>
      </c>
      <c r="H1857" s="2">
        <f t="shared" si="223"/>
        <v>1.8876040000000072</v>
      </c>
      <c r="I1857" s="2">
        <f t="array" ref="I1857">SUMPRODUCT(B1841:B1860, (ROW(B1841:B1860)-ROW(B1841)+1)) / (20*21/2)</f>
        <v>1.8176000000000001</v>
      </c>
      <c r="J1857" s="2">
        <f t="shared" si="226"/>
        <v>1.8191354554017471</v>
      </c>
      <c r="K1857" s="2">
        <f t="shared" si="228"/>
        <v>1.8359546085453997</v>
      </c>
    </row>
    <row r="1858" spans="1:11" ht="13.5" x14ac:dyDescent="0.25">
      <c r="A1858" s="3">
        <f>TITRES_STAT!B1861</f>
        <v>45008</v>
      </c>
      <c r="B1858" s="5">
        <f>TITRES_STAT!D1861</f>
        <v>1.8176000000000001</v>
      </c>
      <c r="C1858" s="2">
        <f t="shared" si="221"/>
        <v>0</v>
      </c>
      <c r="D1858" s="2">
        <f t="shared" si="222"/>
        <v>1.8176000000000001</v>
      </c>
      <c r="E1858" s="2">
        <f t="shared" si="224"/>
        <v>1.8176000000000001</v>
      </c>
      <c r="F1858" s="2">
        <f t="shared" si="225"/>
        <v>1.8175999999999994</v>
      </c>
      <c r="G1858" s="2">
        <f t="shared" si="227"/>
        <v>1.8304819999999993</v>
      </c>
      <c r="H1858" s="2">
        <f t="shared" si="223"/>
        <v>1.8880860000000073</v>
      </c>
      <c r="I1858" s="2">
        <f t="array" ref="I1858">SUMPRODUCT(B1842:B1861, (ROW(B1842:B1861)-ROW(B1842)+1)) / (20*21/2)</f>
        <v>1.8176000000000001</v>
      </c>
      <c r="J1858" s="2">
        <f t="shared" si="226"/>
        <v>1.8189892215539616</v>
      </c>
      <c r="K1858" s="2">
        <f t="shared" si="228"/>
        <v>1.8352348199749919</v>
      </c>
    </row>
    <row r="1859" spans="1:11" ht="13.5" x14ac:dyDescent="0.25">
      <c r="A1859" s="3">
        <f>TITRES_STAT!B1862</f>
        <v>45009</v>
      </c>
      <c r="B1859" s="5">
        <f>TITRES_STAT!D1862</f>
        <v>1.8176000000000001</v>
      </c>
      <c r="C1859" s="2">
        <f t="shared" si="221"/>
        <v>0</v>
      </c>
      <c r="D1859" s="2">
        <f t="shared" si="222"/>
        <v>1.8176000000000001</v>
      </c>
      <c r="E1859" s="2">
        <f t="shared" si="224"/>
        <v>1.8176000000000001</v>
      </c>
      <c r="F1859" s="2">
        <f t="shared" si="225"/>
        <v>1.8175999999999994</v>
      </c>
      <c r="G1859" s="2">
        <f t="shared" si="227"/>
        <v>1.8281699999999992</v>
      </c>
      <c r="H1859" s="2">
        <f t="shared" si="223"/>
        <v>1.8885680000000074</v>
      </c>
      <c r="I1859" s="2">
        <f t="array" ref="I1859">SUMPRODUCT(B1843:B1862, (ROW(B1843:B1862)-ROW(B1843)+1)) / (20*21/2)</f>
        <v>1.8176000000000001</v>
      </c>
      <c r="J1859" s="2">
        <f t="shared" si="226"/>
        <v>1.8188569147392986</v>
      </c>
      <c r="K1859" s="2">
        <f t="shared" si="228"/>
        <v>1.8345432584073451</v>
      </c>
    </row>
    <row r="1860" spans="1:11" ht="13.5" x14ac:dyDescent="0.25">
      <c r="A1860" s="3">
        <f>TITRES_STAT!B1863</f>
        <v>45012</v>
      </c>
      <c r="B1860" s="5">
        <f>TITRES_STAT!D1863</f>
        <v>1.8176000000000001</v>
      </c>
      <c r="C1860" s="2">
        <f t="shared" ref="C1860:C1923" si="229">B1860-B1859</f>
        <v>0</v>
      </c>
      <c r="D1860" s="2">
        <f t="shared" si="222"/>
        <v>1.8176000000000001</v>
      </c>
      <c r="E1860" s="2">
        <f t="shared" si="224"/>
        <v>1.8176000000000001</v>
      </c>
      <c r="F1860" s="2">
        <f t="shared" si="225"/>
        <v>1.8175999999999994</v>
      </c>
      <c r="G1860" s="2">
        <f t="shared" si="227"/>
        <v>1.8260219999999991</v>
      </c>
      <c r="H1860" s="2">
        <f t="shared" si="223"/>
        <v>1.8890500000000077</v>
      </c>
      <c r="I1860" s="2">
        <f t="array" ref="I1860">SUMPRODUCT(B1844:B1863, (ROW(B1844:B1863)-ROW(B1844)+1)) / (20*21/2)</f>
        <v>1.8176000000000001</v>
      </c>
      <c r="J1860" s="2">
        <f t="shared" si="226"/>
        <v>1.8187372085736511</v>
      </c>
      <c r="K1860" s="2">
        <f t="shared" si="228"/>
        <v>1.8338788169011748</v>
      </c>
    </row>
    <row r="1861" spans="1:11" ht="13.5" x14ac:dyDescent="0.25">
      <c r="A1861" s="3">
        <f>TITRES_STAT!B1864</f>
        <v>45013</v>
      </c>
      <c r="B1861" s="5">
        <f>TITRES_STAT!D1864</f>
        <v>1.8176000000000001</v>
      </c>
      <c r="C1861" s="2">
        <f t="shared" si="229"/>
        <v>0</v>
      </c>
      <c r="D1861" s="2">
        <f t="shared" si="222"/>
        <v>1.8176000000000001</v>
      </c>
      <c r="E1861" s="2">
        <f t="shared" si="224"/>
        <v>1.8176000000000001</v>
      </c>
      <c r="F1861" s="2">
        <f t="shared" si="225"/>
        <v>1.8175999999999994</v>
      </c>
      <c r="G1861" s="2">
        <f t="shared" si="227"/>
        <v>1.8238739999999993</v>
      </c>
      <c r="H1861" s="2">
        <f t="shared" si="223"/>
        <v>1.8895320000000078</v>
      </c>
      <c r="I1861" s="2">
        <f t="array" ref="I1861">SUMPRODUCT(B1845:B1864, (ROW(B1845:B1864)-ROW(B1845)+1)) / (20*21/2)</f>
        <v>1.8176000000000001</v>
      </c>
      <c r="J1861" s="2">
        <f t="shared" si="226"/>
        <v>1.8186289029952081</v>
      </c>
      <c r="K1861" s="2">
        <f t="shared" si="228"/>
        <v>1.8332404319246582</v>
      </c>
    </row>
    <row r="1862" spans="1:11" ht="13.5" x14ac:dyDescent="0.25">
      <c r="A1862" s="3">
        <f>TITRES_STAT!B1865</f>
        <v>45014</v>
      </c>
      <c r="B1862" s="5">
        <f>TITRES_STAT!D1865</f>
        <v>1.8176000000000001</v>
      </c>
      <c r="C1862" s="2">
        <f t="shared" si="229"/>
        <v>0</v>
      </c>
      <c r="D1862" s="2">
        <f t="shared" ref="D1862:D1925" si="230">AVERAGE(B1858:B1862)</f>
        <v>1.8176000000000001</v>
      </c>
      <c r="E1862" s="2">
        <f t="shared" si="224"/>
        <v>1.8176000000000001</v>
      </c>
      <c r="F1862" s="2">
        <f t="shared" si="225"/>
        <v>1.8175999999999994</v>
      </c>
      <c r="G1862" s="2">
        <f t="shared" si="227"/>
        <v>1.8215619999999992</v>
      </c>
      <c r="H1862" s="2">
        <f t="shared" si="223"/>
        <v>1.8900140000000079</v>
      </c>
      <c r="I1862" s="2">
        <f t="array" ref="I1862">SUMPRODUCT(B1846:B1865, (ROW(B1846:B1865)-ROW(B1846)+1)) / (20*21/2)</f>
        <v>1.8176000000000001</v>
      </c>
      <c r="J1862" s="2">
        <f t="shared" si="226"/>
        <v>1.8185309122337596</v>
      </c>
      <c r="K1862" s="2">
        <f t="shared" si="228"/>
        <v>1.832627081653103</v>
      </c>
    </row>
    <row r="1863" spans="1:11" ht="13.5" x14ac:dyDescent="0.25">
      <c r="A1863" s="3">
        <f>TITRES_STAT!B1866</f>
        <v>45015</v>
      </c>
      <c r="B1863" s="5">
        <f>TITRES_STAT!D1866</f>
        <v>1.8176000000000001</v>
      </c>
      <c r="C1863" s="2">
        <f t="shared" si="229"/>
        <v>0</v>
      </c>
      <c r="D1863" s="2">
        <f t="shared" si="230"/>
        <v>1.8176000000000001</v>
      </c>
      <c r="E1863" s="2">
        <f t="shared" si="224"/>
        <v>1.8176000000000001</v>
      </c>
      <c r="F1863" s="2">
        <f t="shared" si="225"/>
        <v>1.8175999999999994</v>
      </c>
      <c r="G1863" s="2">
        <f t="shared" si="227"/>
        <v>1.8192499999999994</v>
      </c>
      <c r="H1863" s="2">
        <f t="shared" si="223"/>
        <v>1.8904960000000079</v>
      </c>
      <c r="I1863" s="2">
        <f t="array" ref="I1863">SUMPRODUCT(B1847:B1866, (ROW(B1847:B1866)-ROW(B1847)+1)) / (20*21/2)</f>
        <v>1.8176000000000001</v>
      </c>
      <c r="J1863" s="2">
        <f t="shared" si="226"/>
        <v>1.8184422539257825</v>
      </c>
      <c r="K1863" s="2">
        <f t="shared" si="228"/>
        <v>1.8320377843333735</v>
      </c>
    </row>
    <row r="1864" spans="1:11" ht="13.5" x14ac:dyDescent="0.25">
      <c r="A1864" s="3">
        <f>TITRES_STAT!B1867</f>
        <v>45016</v>
      </c>
      <c r="B1864" s="5">
        <f>TITRES_STAT!D1867</f>
        <v>1.8176000000000001</v>
      </c>
      <c r="C1864" s="2">
        <f t="shared" si="229"/>
        <v>0</v>
      </c>
      <c r="D1864" s="2">
        <f t="shared" si="230"/>
        <v>1.8176000000000001</v>
      </c>
      <c r="E1864" s="2">
        <f t="shared" si="224"/>
        <v>1.8176000000000001</v>
      </c>
      <c r="F1864" s="2">
        <f t="shared" si="225"/>
        <v>1.8175999999999994</v>
      </c>
      <c r="G1864" s="2">
        <f t="shared" si="227"/>
        <v>1.8185899999999993</v>
      </c>
      <c r="H1864" s="2">
        <f t="shared" si="223"/>
        <v>1.890978000000008</v>
      </c>
      <c r="I1864" s="2">
        <f t="array" ref="I1864">SUMPRODUCT(B1848:B1867, (ROW(B1848:B1867)-ROW(B1848)+1)) / (20*21/2)</f>
        <v>1.8176000000000001</v>
      </c>
      <c r="J1864" s="2">
        <f t="shared" si="226"/>
        <v>1.8183620392661841</v>
      </c>
      <c r="K1864" s="2">
        <f t="shared" si="228"/>
        <v>1.8314715967124569</v>
      </c>
    </row>
    <row r="1865" spans="1:11" ht="13.5" x14ac:dyDescent="0.25">
      <c r="A1865" s="3">
        <f>TITRES_STAT!B1868</f>
        <v>45019</v>
      </c>
      <c r="B1865" s="5">
        <f>TITRES_STAT!D1868</f>
        <v>1.8176000000000001</v>
      </c>
      <c r="C1865" s="2">
        <f t="shared" si="229"/>
        <v>0</v>
      </c>
      <c r="D1865" s="2">
        <f t="shared" si="230"/>
        <v>1.8176000000000001</v>
      </c>
      <c r="E1865" s="2">
        <f t="shared" si="224"/>
        <v>1.8176000000000001</v>
      </c>
      <c r="F1865" s="2">
        <f t="shared" si="225"/>
        <v>1.8175999999999994</v>
      </c>
      <c r="G1865" s="2">
        <f t="shared" si="227"/>
        <v>1.8185899999999993</v>
      </c>
      <c r="H1865" s="2">
        <f t="shared" si="223"/>
        <v>1.8914600000000081</v>
      </c>
      <c r="I1865" s="2">
        <f t="array" ref="I1865">SUMPRODUCT(B1849:B1868, (ROW(B1849:B1868)-ROW(B1849)+1)) / (20*21/2)</f>
        <v>1.8176000000000001</v>
      </c>
      <c r="J1865" s="2">
        <f t="shared" si="226"/>
        <v>1.8182894640979761</v>
      </c>
      <c r="K1865" s="2">
        <f t="shared" si="228"/>
        <v>1.8309276125276546</v>
      </c>
    </row>
    <row r="1866" spans="1:11" ht="13.5" x14ac:dyDescent="0.25">
      <c r="A1866" s="3">
        <f>TITRES_STAT!B1869</f>
        <v>45020</v>
      </c>
      <c r="B1866" s="5">
        <f>TITRES_STAT!D1869</f>
        <v>1.8176000000000001</v>
      </c>
      <c r="C1866" s="2">
        <f t="shared" si="229"/>
        <v>0</v>
      </c>
      <c r="D1866" s="2">
        <f t="shared" si="230"/>
        <v>1.8176000000000001</v>
      </c>
      <c r="E1866" s="2">
        <f t="shared" si="224"/>
        <v>1.8176000000000001</v>
      </c>
      <c r="F1866" s="2">
        <f t="shared" si="225"/>
        <v>1.8175999999999994</v>
      </c>
      <c r="G1866" s="2">
        <f t="shared" si="227"/>
        <v>1.8185899999999993</v>
      </c>
      <c r="H1866" s="2">
        <f t="shared" ref="H1866:H1929" si="231">AVERAGE(B1667:B1866)</f>
        <v>1.8919420000000082</v>
      </c>
      <c r="I1866" s="2">
        <f t="array" ref="I1866">SUMPRODUCT(B1850:B1869, (ROW(B1850:B1869)-ROW(B1850)+1)) / (20*21/2)</f>
        <v>1.8176000000000001</v>
      </c>
      <c r="J1866" s="2">
        <f t="shared" si="226"/>
        <v>1.8182238008505498</v>
      </c>
      <c r="K1866" s="2">
        <f t="shared" si="228"/>
        <v>1.8304049610559818</v>
      </c>
    </row>
    <row r="1867" spans="1:11" ht="13.5" x14ac:dyDescent="0.25">
      <c r="A1867" s="3">
        <f>TITRES_STAT!B1870</f>
        <v>45021</v>
      </c>
      <c r="B1867" s="5">
        <f>TITRES_STAT!D1870</f>
        <v>1.8176000000000001</v>
      </c>
      <c r="C1867" s="2">
        <f t="shared" si="229"/>
        <v>0</v>
      </c>
      <c r="D1867" s="2">
        <f t="shared" si="230"/>
        <v>1.8176000000000001</v>
      </c>
      <c r="E1867" s="2">
        <f t="shared" si="224"/>
        <v>1.8176000000000001</v>
      </c>
      <c r="F1867" s="2">
        <f t="shared" si="225"/>
        <v>1.8175999999999994</v>
      </c>
      <c r="G1867" s="2">
        <f t="shared" si="227"/>
        <v>1.8185899999999993</v>
      </c>
      <c r="H1867" s="2">
        <f t="shared" si="231"/>
        <v>1.8924240000000083</v>
      </c>
      <c r="I1867" s="2">
        <f t="array" ref="I1867">SUMPRODUCT(B1851:B1870, (ROW(B1851:B1870)-ROW(B1851)+1)) / (20*21/2)</f>
        <v>1.8176000000000001</v>
      </c>
      <c r="J1867" s="2">
        <f t="shared" si="226"/>
        <v>1.8181643912457355</v>
      </c>
      <c r="K1867" s="2">
        <f t="shared" si="228"/>
        <v>1.8299028057204532</v>
      </c>
    </row>
    <row r="1868" spans="1:11" ht="13.5" x14ac:dyDescent="0.25">
      <c r="A1868" s="3">
        <f>TITRES_STAT!B1871</f>
        <v>45022</v>
      </c>
      <c r="B1868" s="5">
        <f>TITRES_STAT!D1871</f>
        <v>1.8176000000000001</v>
      </c>
      <c r="C1868" s="2">
        <f t="shared" si="229"/>
        <v>0</v>
      </c>
      <c r="D1868" s="2">
        <f t="shared" si="230"/>
        <v>1.8176000000000001</v>
      </c>
      <c r="E1868" s="2">
        <f t="shared" ref="E1868:E1931" si="232">AVERAGE(B1859:B1868)</f>
        <v>1.8176000000000001</v>
      </c>
      <c r="F1868" s="2">
        <f t="shared" si="225"/>
        <v>1.8175999999999994</v>
      </c>
      <c r="G1868" s="2">
        <f t="shared" si="227"/>
        <v>1.8185899999999993</v>
      </c>
      <c r="H1868" s="2">
        <f t="shared" si="231"/>
        <v>1.8929060000000084</v>
      </c>
      <c r="I1868" s="2">
        <f t="array" ref="I1868">SUMPRODUCT(B1852:B1871, (ROW(B1852:B1871)-ROW(B1852)+1)) / (20*21/2)</f>
        <v>1.8176000000000001</v>
      </c>
      <c r="J1868" s="2">
        <f t="shared" si="226"/>
        <v>1.8181106396985225</v>
      </c>
      <c r="K1868" s="2">
        <f t="shared" si="228"/>
        <v>1.8294203427510236</v>
      </c>
    </row>
    <row r="1869" spans="1:11" ht="13.5" x14ac:dyDescent="0.25">
      <c r="A1869" s="3">
        <f>TITRES_STAT!B1872</f>
        <v>45023</v>
      </c>
      <c r="B1869" s="5">
        <f>TITRES_STAT!D1872</f>
        <v>1.8176000000000001</v>
      </c>
      <c r="C1869" s="2">
        <f t="shared" si="229"/>
        <v>0</v>
      </c>
      <c r="D1869" s="2">
        <f t="shared" si="230"/>
        <v>1.8176000000000001</v>
      </c>
      <c r="E1869" s="2">
        <f t="shared" si="232"/>
        <v>1.8176000000000001</v>
      </c>
      <c r="F1869" s="2">
        <f t="shared" si="225"/>
        <v>1.8175999999999994</v>
      </c>
      <c r="G1869" s="2">
        <f t="shared" si="227"/>
        <v>1.8185899999999993</v>
      </c>
      <c r="H1869" s="2">
        <f t="shared" si="231"/>
        <v>1.8933880000000087</v>
      </c>
      <c r="I1869" s="2">
        <f t="array" ref="I1869">SUMPRODUCT(B1853:B1872, (ROW(B1853:B1872)-ROW(B1853)+1)) / (20*21/2)</f>
        <v>1.8176000000000001</v>
      </c>
      <c r="J1869" s="2">
        <f t="shared" si="226"/>
        <v>1.8180620073462823</v>
      </c>
      <c r="K1869" s="2">
        <f t="shared" si="228"/>
        <v>1.8289567998980423</v>
      </c>
    </row>
    <row r="1870" spans="1:11" ht="13.5" x14ac:dyDescent="0.25">
      <c r="A1870" s="3">
        <f>TITRES_STAT!B1873</f>
        <v>45026</v>
      </c>
      <c r="B1870" s="5">
        <f>TITRES_STAT!D1873</f>
        <v>1.8176000000000001</v>
      </c>
      <c r="C1870" s="2">
        <f t="shared" si="229"/>
        <v>0</v>
      </c>
      <c r="D1870" s="2">
        <f t="shared" si="230"/>
        <v>1.8176000000000001</v>
      </c>
      <c r="E1870" s="2">
        <f t="shared" si="232"/>
        <v>1.8176000000000001</v>
      </c>
      <c r="F1870" s="2">
        <f t="shared" si="225"/>
        <v>1.8175999999999994</v>
      </c>
      <c r="G1870" s="2">
        <f t="shared" si="227"/>
        <v>1.8185899999999993</v>
      </c>
      <c r="H1870" s="2">
        <f t="shared" si="231"/>
        <v>1.8938700000000088</v>
      </c>
      <c r="I1870" s="2">
        <f t="array" ref="I1870">SUMPRODUCT(B1854:B1873, (ROW(B1854:B1873)-ROW(B1854)+1)) / (20*21/2)</f>
        <v>1.8176000000000001</v>
      </c>
      <c r="J1870" s="2">
        <f t="shared" si="226"/>
        <v>1.8180180066466363</v>
      </c>
      <c r="K1870" s="2">
        <f t="shared" si="228"/>
        <v>1.8285114351961582</v>
      </c>
    </row>
    <row r="1871" spans="1:11" ht="13.5" x14ac:dyDescent="0.25">
      <c r="A1871" s="3">
        <f>TITRES_STAT!B1874</f>
        <v>45027</v>
      </c>
      <c r="B1871" s="5">
        <f>TITRES_STAT!D1874</f>
        <v>1.8176000000000001</v>
      </c>
      <c r="C1871" s="2">
        <f t="shared" si="229"/>
        <v>0</v>
      </c>
      <c r="D1871" s="2">
        <f t="shared" si="230"/>
        <v>1.8176000000000001</v>
      </c>
      <c r="E1871" s="2">
        <f t="shared" si="232"/>
        <v>1.8176000000000001</v>
      </c>
      <c r="F1871" s="2">
        <f t="shared" si="225"/>
        <v>1.8175999999999994</v>
      </c>
      <c r="G1871" s="2">
        <f t="shared" si="227"/>
        <v>1.8185899999999993</v>
      </c>
      <c r="H1871" s="2">
        <f t="shared" si="231"/>
        <v>1.8943520000000089</v>
      </c>
      <c r="I1871" s="2">
        <f t="array" ref="I1871">SUMPRODUCT(B1855:B1874, (ROW(B1855:B1874)-ROW(B1855)+1)) / (20*21/2)</f>
        <v>1.8176000000000001</v>
      </c>
      <c r="J1871" s="2">
        <f t="shared" si="226"/>
        <v>1.8179781964898138</v>
      </c>
      <c r="K1871" s="2">
        <f t="shared" si="228"/>
        <v>1.8280835357767011</v>
      </c>
    </row>
    <row r="1872" spans="1:11" ht="13.5" x14ac:dyDescent="0.25">
      <c r="A1872" s="3">
        <f>TITRES_STAT!B1875</f>
        <v>45028</v>
      </c>
      <c r="B1872" s="5">
        <f>TITRES_STAT!D1875</f>
        <v>1.8176000000000001</v>
      </c>
      <c r="C1872" s="2">
        <f t="shared" si="229"/>
        <v>0</v>
      </c>
      <c r="D1872" s="2">
        <f t="shared" si="230"/>
        <v>1.8176000000000001</v>
      </c>
      <c r="E1872" s="2">
        <f t="shared" si="232"/>
        <v>1.8176000000000001</v>
      </c>
      <c r="F1872" s="2">
        <f t="shared" si="225"/>
        <v>1.8175999999999994</v>
      </c>
      <c r="G1872" s="2">
        <f t="shared" si="227"/>
        <v>1.8185899999999993</v>
      </c>
      <c r="H1872" s="2">
        <f t="shared" si="231"/>
        <v>1.894834000000009</v>
      </c>
      <c r="I1872" s="2">
        <f t="array" ref="I1872">SUMPRODUCT(B1856:B1875, (ROW(B1856:B1875)-ROW(B1856)+1)) / (20*21/2)</f>
        <v>1.8215333333333337</v>
      </c>
      <c r="J1872" s="2">
        <f t="shared" si="226"/>
        <v>1.8179421777764981</v>
      </c>
      <c r="K1872" s="2">
        <f t="shared" si="228"/>
        <v>1.8276724167266345</v>
      </c>
    </row>
    <row r="1873" spans="1:11" ht="13.5" x14ac:dyDescent="0.25">
      <c r="A1873" s="3">
        <f>TITRES_STAT!B1876</f>
        <v>45029</v>
      </c>
      <c r="B1873" s="5">
        <f>TITRES_STAT!D1876</f>
        <v>1.8176000000000001</v>
      </c>
      <c r="C1873" s="2">
        <f t="shared" si="229"/>
        <v>0</v>
      </c>
      <c r="D1873" s="2">
        <f t="shared" si="230"/>
        <v>1.8176000000000001</v>
      </c>
      <c r="E1873" s="2">
        <f t="shared" si="232"/>
        <v>1.8176000000000001</v>
      </c>
      <c r="F1873" s="2">
        <f t="shared" si="225"/>
        <v>1.8175999999999994</v>
      </c>
      <c r="G1873" s="2">
        <f t="shared" si="227"/>
        <v>1.8185899999999993</v>
      </c>
      <c r="H1873" s="2">
        <f t="shared" si="231"/>
        <v>1.8953160000000091</v>
      </c>
      <c r="I1873" s="2">
        <f t="array" ref="I1873">SUMPRODUCT(B1857:B1876, (ROW(B1857:B1876)-ROW(B1857)+1)) / (20*21/2)</f>
        <v>1.8252700000000002</v>
      </c>
      <c r="J1873" s="2">
        <f t="shared" si="226"/>
        <v>1.8179095894168316</v>
      </c>
      <c r="K1873" s="2">
        <f t="shared" si="228"/>
        <v>1.8272774199922566</v>
      </c>
    </row>
    <row r="1874" spans="1:11" ht="13.5" x14ac:dyDescent="0.25">
      <c r="A1874" s="3">
        <f>TITRES_STAT!B1877</f>
        <v>45030</v>
      </c>
      <c r="B1874" s="5">
        <f>TITRES_STAT!D1877</f>
        <v>1.8176000000000001</v>
      </c>
      <c r="C1874" s="2">
        <f t="shared" si="229"/>
        <v>0</v>
      </c>
      <c r="D1874" s="2">
        <f t="shared" si="230"/>
        <v>1.8176000000000001</v>
      </c>
      <c r="E1874" s="2">
        <f t="shared" si="232"/>
        <v>1.8176000000000001</v>
      </c>
      <c r="F1874" s="2">
        <f t="shared" si="225"/>
        <v>1.8175999999999994</v>
      </c>
      <c r="G1874" s="2">
        <f t="shared" si="227"/>
        <v>1.817599999999999</v>
      </c>
      <c r="H1874" s="2">
        <f t="shared" si="231"/>
        <v>1.8957980000000092</v>
      </c>
      <c r="I1874" s="2">
        <f t="array" ref="I1874">SUMPRODUCT(B1858:B1877, (ROW(B1858:B1877)-ROW(B1858)+1)) / (20*21/2)</f>
        <v>1.828019523809524</v>
      </c>
      <c r="J1874" s="2">
        <f t="shared" si="226"/>
        <v>1.8178801047104667</v>
      </c>
      <c r="K1874" s="2">
        <f t="shared" si="228"/>
        <v>1.8268979133258936</v>
      </c>
    </row>
    <row r="1875" spans="1:11" ht="13.5" x14ac:dyDescent="0.25">
      <c r="A1875" s="3">
        <f>TITRES_STAT!B1878</f>
        <v>45033</v>
      </c>
      <c r="B1875" s="5">
        <f>TITRES_STAT!D1878</f>
        <v>1.8589</v>
      </c>
      <c r="C1875" s="2">
        <f t="shared" si="229"/>
        <v>4.1299999999999892E-2</v>
      </c>
      <c r="D1875" s="2">
        <f t="shared" si="230"/>
        <v>1.82586</v>
      </c>
      <c r="E1875" s="2">
        <f t="shared" si="232"/>
        <v>1.8217300000000001</v>
      </c>
      <c r="F1875" s="2">
        <f t="shared" si="225"/>
        <v>1.8196649999999994</v>
      </c>
      <c r="G1875" s="2">
        <f t="shared" si="227"/>
        <v>1.8184259999999992</v>
      </c>
      <c r="H1875" s="2">
        <f t="shared" si="231"/>
        <v>1.8964865000000091</v>
      </c>
      <c r="I1875" s="2">
        <f t="array" ref="I1875">SUMPRODUCT(B1859:B1878, (ROW(B1859:B1878)-ROW(B1859)+1)) / (20*21/2)</f>
        <v>1.8306119047619049</v>
      </c>
      <c r="J1875" s="2">
        <f t="shared" si="226"/>
        <v>1.8217867614047079</v>
      </c>
      <c r="K1875" s="2">
        <f t="shared" si="228"/>
        <v>1.8281528971170351</v>
      </c>
    </row>
    <row r="1876" spans="1:11" ht="13.5" x14ac:dyDescent="0.25">
      <c r="A1876" s="3">
        <f>TITRES_STAT!B1879</f>
        <v>45034</v>
      </c>
      <c r="B1876" s="5">
        <f>TITRES_STAT!D1879</f>
        <v>1.8589</v>
      </c>
      <c r="C1876" s="2">
        <f t="shared" si="229"/>
        <v>0</v>
      </c>
      <c r="D1876" s="2">
        <f t="shared" si="230"/>
        <v>1.83412</v>
      </c>
      <c r="E1876" s="2">
        <f t="shared" si="232"/>
        <v>1.82586</v>
      </c>
      <c r="F1876" s="2">
        <f t="shared" ref="F1876:F1939" si="233">AVERAGE(B1857:B1876)</f>
        <v>1.8217299999999994</v>
      </c>
      <c r="G1876" s="2">
        <f t="shared" si="227"/>
        <v>1.8192519999999994</v>
      </c>
      <c r="H1876" s="2">
        <f t="shared" si="231"/>
        <v>1.8971750000000092</v>
      </c>
      <c r="I1876" s="2">
        <f t="array" ref="I1876">SUMPRODUCT(B1860:B1879, (ROW(B1860:B1879)-ROW(B1860)+1)) / (20*21/2)</f>
        <v>1.8330471428571433</v>
      </c>
      <c r="J1876" s="2">
        <f t="shared" si="226"/>
        <v>1.8253213555566403</v>
      </c>
      <c r="K1876" s="2">
        <f t="shared" si="228"/>
        <v>1.8293586658575434</v>
      </c>
    </row>
    <row r="1877" spans="1:11" ht="13.5" x14ac:dyDescent="0.25">
      <c r="A1877" s="3">
        <f>TITRES_STAT!B1880</f>
        <v>45035</v>
      </c>
      <c r="B1877" s="5">
        <f>TITRES_STAT!D1880</f>
        <v>1.8506</v>
      </c>
      <c r="C1877" s="2">
        <f t="shared" si="229"/>
        <v>-8.2999999999999741E-3</v>
      </c>
      <c r="D1877" s="2">
        <f t="shared" si="230"/>
        <v>1.8407200000000004</v>
      </c>
      <c r="E1877" s="2">
        <f t="shared" si="232"/>
        <v>1.8291600000000003</v>
      </c>
      <c r="F1877" s="2">
        <f t="shared" si="233"/>
        <v>1.8233799999999996</v>
      </c>
      <c r="G1877" s="2">
        <f t="shared" si="227"/>
        <v>1.8199119999999993</v>
      </c>
      <c r="H1877" s="2">
        <f t="shared" si="231"/>
        <v>1.8978220000000088</v>
      </c>
      <c r="I1877" s="2">
        <f t="array" ref="I1877">SUMPRODUCT(B1861:B1880, (ROW(B1861:B1880)-ROW(B1861)+1)) / (20*21/2)</f>
        <v>1.8353252380952383</v>
      </c>
      <c r="J1877" s="2">
        <f t="shared" ref="J1877:J1940" si="234">$J$4*B1877+J1876*(1-$J$4)</f>
        <v>1.8277288455036269</v>
      </c>
      <c r="K1877" s="2">
        <f t="shared" si="228"/>
        <v>1.8301916593533261</v>
      </c>
    </row>
    <row r="1878" spans="1:11" ht="13.5" x14ac:dyDescent="0.25">
      <c r="A1878" s="3">
        <f>TITRES_STAT!B1881</f>
        <v>45036</v>
      </c>
      <c r="B1878" s="5">
        <f>TITRES_STAT!D1881</f>
        <v>1.8506</v>
      </c>
      <c r="C1878" s="2">
        <f t="shared" si="229"/>
        <v>0</v>
      </c>
      <c r="D1878" s="2">
        <f t="shared" si="230"/>
        <v>1.8473199999999999</v>
      </c>
      <c r="E1878" s="2">
        <f t="shared" si="232"/>
        <v>1.8324600000000004</v>
      </c>
      <c r="F1878" s="2">
        <f t="shared" si="233"/>
        <v>1.8250299999999995</v>
      </c>
      <c r="G1878" s="2">
        <f t="shared" si="227"/>
        <v>1.8205719999999994</v>
      </c>
      <c r="H1878" s="2">
        <f t="shared" si="231"/>
        <v>1.8984690000000086</v>
      </c>
      <c r="I1878" s="2">
        <f t="array" ref="I1878">SUMPRODUCT(B1862:B1881, (ROW(B1862:B1881)-ROW(B1862)+1)) / (20*21/2)</f>
        <v>1.8374461904761905</v>
      </c>
      <c r="J1878" s="2">
        <f t="shared" si="234"/>
        <v>1.8299070506937576</v>
      </c>
      <c r="K1878" s="2">
        <f t="shared" si="228"/>
        <v>1.8309919864375095</v>
      </c>
    </row>
    <row r="1879" spans="1:11" ht="13.5" x14ac:dyDescent="0.25">
      <c r="A1879" s="3">
        <f>TITRES_STAT!B1882</f>
        <v>45040</v>
      </c>
      <c r="B1879" s="5">
        <f>TITRES_STAT!D1882</f>
        <v>1.8506</v>
      </c>
      <c r="C1879" s="2">
        <f t="shared" si="229"/>
        <v>0</v>
      </c>
      <c r="D1879" s="2">
        <f t="shared" si="230"/>
        <v>1.85392</v>
      </c>
      <c r="E1879" s="2">
        <f t="shared" si="232"/>
        <v>1.8357600000000001</v>
      </c>
      <c r="F1879" s="2">
        <f t="shared" si="233"/>
        <v>1.8266799999999996</v>
      </c>
      <c r="G1879" s="2">
        <f t="shared" si="227"/>
        <v>1.8212319999999993</v>
      </c>
      <c r="H1879" s="2">
        <f t="shared" si="231"/>
        <v>1.8991160000000085</v>
      </c>
      <c r="I1879" s="2">
        <f t="array" ref="I1879">SUMPRODUCT(B1863:B1882, (ROW(B1863:B1882)-ROW(B1863)+1)) / (20*21/2)</f>
        <v>1.8394100000000002</v>
      </c>
      <c r="J1879" s="2">
        <f t="shared" si="234"/>
        <v>1.8318778077705424</v>
      </c>
      <c r="K1879" s="2">
        <f t="shared" si="228"/>
        <v>1.8317609281458425</v>
      </c>
    </row>
    <row r="1880" spans="1:11" ht="13.5" x14ac:dyDescent="0.25">
      <c r="A1880" s="3">
        <f>TITRES_STAT!B1883</f>
        <v>45041</v>
      </c>
      <c r="B1880" s="5">
        <f>TITRES_STAT!D1883</f>
        <v>1.8506</v>
      </c>
      <c r="C1880" s="2">
        <f t="shared" si="229"/>
        <v>0</v>
      </c>
      <c r="D1880" s="2">
        <f t="shared" si="230"/>
        <v>1.85226</v>
      </c>
      <c r="E1880" s="2">
        <f t="shared" si="232"/>
        <v>1.8390599999999999</v>
      </c>
      <c r="F1880" s="2">
        <f t="shared" si="233"/>
        <v>1.8283299999999998</v>
      </c>
      <c r="G1880" s="2">
        <f t="shared" si="227"/>
        <v>1.8218919999999994</v>
      </c>
      <c r="H1880" s="2">
        <f t="shared" si="231"/>
        <v>1.8997630000000083</v>
      </c>
      <c r="I1880" s="2">
        <f t="array" ref="I1880">SUMPRODUCT(B1864:B1883, (ROW(B1864:B1883)-ROW(B1864)+1)) / (20*21/2)</f>
        <v>1.8412166666666665</v>
      </c>
      <c r="J1880" s="2">
        <f t="shared" si="234"/>
        <v>1.8336608736971574</v>
      </c>
      <c r="K1880" s="2">
        <f t="shared" si="228"/>
        <v>1.8324997152773781</v>
      </c>
    </row>
    <row r="1881" spans="1:11" ht="13.5" x14ac:dyDescent="0.25">
      <c r="A1881" s="3">
        <f>TITRES_STAT!B1884</f>
        <v>45042</v>
      </c>
      <c r="B1881" s="5">
        <f>TITRES_STAT!D1884</f>
        <v>1.8506</v>
      </c>
      <c r="C1881" s="2">
        <f t="shared" si="229"/>
        <v>0</v>
      </c>
      <c r="D1881" s="2">
        <f t="shared" si="230"/>
        <v>1.8506</v>
      </c>
      <c r="E1881" s="2">
        <f t="shared" si="232"/>
        <v>1.84236</v>
      </c>
      <c r="F1881" s="2">
        <f t="shared" si="233"/>
        <v>1.8299799999999997</v>
      </c>
      <c r="G1881" s="2">
        <f t="shared" si="227"/>
        <v>1.8225519999999995</v>
      </c>
      <c r="H1881" s="2">
        <f t="shared" si="231"/>
        <v>1.9004100000000081</v>
      </c>
      <c r="I1881" s="2">
        <f t="array" ref="I1881">SUMPRODUCT(B1865:B1884, (ROW(B1865:B1884)-ROW(B1865)+1)) / (20*21/2)</f>
        <v>1.8428661904761903</v>
      </c>
      <c r="J1881" s="2">
        <f t="shared" si="234"/>
        <v>1.8352741238212376</v>
      </c>
      <c r="K1881" s="2">
        <f t="shared" si="228"/>
        <v>1.8332095303645397</v>
      </c>
    </row>
    <row r="1882" spans="1:11" ht="13.5" x14ac:dyDescent="0.25">
      <c r="A1882" s="3">
        <f>TITRES_STAT!B1885</f>
        <v>45043</v>
      </c>
      <c r="B1882" s="5">
        <f>TITRES_STAT!D1885</f>
        <v>1.8506</v>
      </c>
      <c r="C1882" s="2">
        <f t="shared" si="229"/>
        <v>0</v>
      </c>
      <c r="D1882" s="2">
        <f t="shared" si="230"/>
        <v>1.8506</v>
      </c>
      <c r="E1882" s="2">
        <f t="shared" si="232"/>
        <v>1.8456600000000001</v>
      </c>
      <c r="F1882" s="2">
        <f t="shared" si="233"/>
        <v>1.8316299999999999</v>
      </c>
      <c r="G1882" s="2">
        <f t="shared" si="227"/>
        <v>1.8232119999999994</v>
      </c>
      <c r="H1882" s="2">
        <f t="shared" si="231"/>
        <v>1.901057000000008</v>
      </c>
      <c r="I1882" s="2">
        <f t="array" ref="I1882">SUMPRODUCT(B1866:B1885, (ROW(B1866:B1885)-ROW(B1866)+1)) / (20*21/2)</f>
        <v>1.8443585714285713</v>
      </c>
      <c r="J1882" s="2">
        <f t="shared" si="234"/>
        <v>1.8367337310763578</v>
      </c>
      <c r="K1882" s="2">
        <f t="shared" si="228"/>
        <v>1.8338915095659303</v>
      </c>
    </row>
    <row r="1883" spans="1:11" ht="13.5" x14ac:dyDescent="0.25">
      <c r="A1883" s="3">
        <f>TITRES_STAT!B1886</f>
        <v>45044</v>
      </c>
      <c r="B1883" s="5">
        <f>TITRES_STAT!D1886</f>
        <v>1.8506</v>
      </c>
      <c r="C1883" s="2">
        <f t="shared" si="229"/>
        <v>0</v>
      </c>
      <c r="D1883" s="2">
        <f t="shared" si="230"/>
        <v>1.8506</v>
      </c>
      <c r="E1883" s="2">
        <f t="shared" si="232"/>
        <v>1.8489599999999999</v>
      </c>
      <c r="F1883" s="2">
        <f t="shared" si="233"/>
        <v>1.8332799999999998</v>
      </c>
      <c r="G1883" s="2">
        <f t="shared" si="227"/>
        <v>1.8238719999999995</v>
      </c>
      <c r="H1883" s="2">
        <f t="shared" si="231"/>
        <v>1.9017430000000077</v>
      </c>
      <c r="I1883" s="2">
        <f t="array" ref="I1883">SUMPRODUCT(B1867:B1886, (ROW(B1867:B1886)-ROW(B1867)+1)) / (20*21/2)</f>
        <v>1.841760476190476</v>
      </c>
      <c r="J1883" s="2">
        <f t="shared" si="234"/>
        <v>1.8380543281167048</v>
      </c>
      <c r="K1883" s="2">
        <f t="shared" si="228"/>
        <v>1.8345467444849135</v>
      </c>
    </row>
    <row r="1884" spans="1:11" ht="13.5" x14ac:dyDescent="0.25">
      <c r="A1884" s="3">
        <f>TITRES_STAT!B1887</f>
        <v>45048</v>
      </c>
      <c r="B1884" s="5">
        <f>TITRES_STAT!D1887</f>
        <v>1.8506</v>
      </c>
      <c r="C1884" s="2">
        <f t="shared" si="229"/>
        <v>0</v>
      </c>
      <c r="D1884" s="2">
        <f t="shared" si="230"/>
        <v>1.8506</v>
      </c>
      <c r="E1884" s="2">
        <f t="shared" si="232"/>
        <v>1.85226</v>
      </c>
      <c r="F1884" s="2">
        <f t="shared" si="233"/>
        <v>1.8349299999999999</v>
      </c>
      <c r="G1884" s="2">
        <f t="shared" si="227"/>
        <v>1.8245319999999996</v>
      </c>
      <c r="H1884" s="2">
        <f t="shared" si="231"/>
        <v>1.9024290000000077</v>
      </c>
      <c r="I1884" s="2">
        <f t="array" ref="I1884">SUMPRODUCT(B1868:B1887, (ROW(B1868:B1887)-ROW(B1868)+1)) / (20*21/2)</f>
        <v>1.8392019047619044</v>
      </c>
      <c r="J1884" s="2">
        <f t="shared" si="234"/>
        <v>1.8392491540103519</v>
      </c>
      <c r="K1884" s="2">
        <f t="shared" si="228"/>
        <v>1.8351762839168777</v>
      </c>
    </row>
    <row r="1885" spans="1:11" ht="13.5" x14ac:dyDescent="0.25">
      <c r="A1885" s="3">
        <f>TITRES_STAT!B1888</f>
        <v>45049</v>
      </c>
      <c r="B1885" s="5">
        <f>TITRES_STAT!D1888</f>
        <v>1.8506</v>
      </c>
      <c r="C1885" s="2">
        <f t="shared" si="229"/>
        <v>0</v>
      </c>
      <c r="D1885" s="2">
        <f t="shared" si="230"/>
        <v>1.8506</v>
      </c>
      <c r="E1885" s="2">
        <f t="shared" si="232"/>
        <v>1.8514299999999999</v>
      </c>
      <c r="F1885" s="2">
        <f t="shared" si="233"/>
        <v>1.8365800000000001</v>
      </c>
      <c r="G1885" s="2">
        <f t="shared" si="227"/>
        <v>1.8251919999999995</v>
      </c>
      <c r="H1885" s="2">
        <f t="shared" si="231"/>
        <v>1.9031150000000074</v>
      </c>
      <c r="I1885" s="2">
        <f t="array" ref="I1885">SUMPRODUCT(B1869:B1888, (ROW(B1869:B1888)-ROW(B1869)+1)) / (20*21/2)</f>
        <v>1.8295971428571425</v>
      </c>
      <c r="J1885" s="2">
        <f t="shared" si="234"/>
        <v>1.840330186961747</v>
      </c>
      <c r="K1885" s="2">
        <f t="shared" si="228"/>
        <v>1.8357811355279805</v>
      </c>
    </row>
    <row r="1886" spans="1:11" ht="13.5" x14ac:dyDescent="0.25">
      <c r="A1886" s="3">
        <f>TITRES_STAT!B1889</f>
        <v>45050</v>
      </c>
      <c r="B1886" s="5">
        <f>TITRES_STAT!D1889</f>
        <v>1.8092999999999999</v>
      </c>
      <c r="C1886" s="2">
        <f t="shared" si="229"/>
        <v>-4.1300000000000114E-2</v>
      </c>
      <c r="D1886" s="2">
        <f t="shared" si="230"/>
        <v>1.8423400000000001</v>
      </c>
      <c r="E1886" s="2">
        <f t="shared" si="232"/>
        <v>1.8464700000000001</v>
      </c>
      <c r="F1886" s="2">
        <f t="shared" si="233"/>
        <v>1.836165</v>
      </c>
      <c r="G1886" s="2">
        <f t="shared" si="227"/>
        <v>1.8250259999999994</v>
      </c>
      <c r="H1886" s="2">
        <f t="shared" si="231"/>
        <v>1.903611000000007</v>
      </c>
      <c r="I1886" s="2">
        <f t="array" ref="I1886">SUMPRODUCT(B1870:B1889, (ROW(B1870:B1889)-ROW(B1870)+1)) / (20*21/2)</f>
        <v>1.81331</v>
      </c>
      <c r="J1886" s="2">
        <f t="shared" si="234"/>
        <v>1.8373749310606282</v>
      </c>
      <c r="K1886" s="2">
        <f t="shared" si="228"/>
        <v>1.8347426596249226</v>
      </c>
    </row>
    <row r="1887" spans="1:11" ht="13.5" x14ac:dyDescent="0.25">
      <c r="A1887" s="3">
        <f>TITRES_STAT!B1890</f>
        <v>45051</v>
      </c>
      <c r="B1887" s="5">
        <f>TITRES_STAT!D1890</f>
        <v>1.8092999999999999</v>
      </c>
      <c r="C1887" s="2">
        <f t="shared" si="229"/>
        <v>0</v>
      </c>
      <c r="D1887" s="2">
        <f t="shared" si="230"/>
        <v>1.8340800000000002</v>
      </c>
      <c r="E1887" s="2">
        <f t="shared" si="232"/>
        <v>1.8423400000000001</v>
      </c>
      <c r="F1887" s="2">
        <f t="shared" si="233"/>
        <v>1.8357500000000002</v>
      </c>
      <c r="G1887" s="2">
        <f t="shared" si="227"/>
        <v>1.8248599999999993</v>
      </c>
      <c r="H1887" s="2">
        <f t="shared" si="231"/>
        <v>1.9041070000000071</v>
      </c>
      <c r="I1887" s="2">
        <f t="array" ref="I1887">SUMPRODUCT(B1871:B1890, (ROW(B1871:B1890)-ROW(B1871)+1)) / (20*21/2)</f>
        <v>1.8048466666666667</v>
      </c>
      <c r="J1887" s="2">
        <f t="shared" si="234"/>
        <v>1.834701128102473</v>
      </c>
      <c r="K1887" s="2">
        <f t="shared" si="228"/>
        <v>1.8337449082670825</v>
      </c>
    </row>
    <row r="1888" spans="1:11" ht="13.5" x14ac:dyDescent="0.25">
      <c r="A1888" s="3">
        <f>TITRES_STAT!B1891</f>
        <v>45054</v>
      </c>
      <c r="B1888" s="5">
        <f>TITRES_STAT!D1891</f>
        <v>1.7349000000000001</v>
      </c>
      <c r="C1888" s="2">
        <f t="shared" si="229"/>
        <v>-7.43999999999998E-2</v>
      </c>
      <c r="D1888" s="2">
        <f t="shared" si="230"/>
        <v>1.81094</v>
      </c>
      <c r="E1888" s="2">
        <f t="shared" si="232"/>
        <v>1.83077</v>
      </c>
      <c r="F1888" s="2">
        <f t="shared" si="233"/>
        <v>1.8316150000000004</v>
      </c>
      <c r="G1888" s="2">
        <f t="shared" si="227"/>
        <v>1.8232059999999992</v>
      </c>
      <c r="H1888" s="2">
        <f t="shared" si="231"/>
        <v>1.9042310000000062</v>
      </c>
      <c r="I1888" s="2">
        <f t="array" ref="I1888">SUMPRODUCT(B1872:B1891, (ROW(B1872:B1891)-ROW(B1872)+1)) / (20*21/2)</f>
        <v>1.803862857142857</v>
      </c>
      <c r="J1888" s="2">
        <f t="shared" si="234"/>
        <v>1.8251962587593804</v>
      </c>
      <c r="K1888" s="2">
        <f t="shared" si="228"/>
        <v>1.8298686373546478</v>
      </c>
    </row>
    <row r="1889" spans="1:11" ht="13.5" x14ac:dyDescent="0.25">
      <c r="A1889" s="3">
        <f>TITRES_STAT!B1892</f>
        <v>45055</v>
      </c>
      <c r="B1889" s="5">
        <f>TITRES_STAT!D1892</f>
        <v>1.6606000000000001</v>
      </c>
      <c r="C1889" s="2">
        <f t="shared" si="229"/>
        <v>-7.4300000000000033E-2</v>
      </c>
      <c r="D1889" s="2">
        <f t="shared" si="230"/>
        <v>1.7729400000000002</v>
      </c>
      <c r="E1889" s="2">
        <f t="shared" si="232"/>
        <v>1.8117699999999999</v>
      </c>
      <c r="F1889" s="2">
        <f t="shared" si="233"/>
        <v>1.8237650000000003</v>
      </c>
      <c r="G1889" s="2">
        <f t="shared" si="227"/>
        <v>1.8200659999999993</v>
      </c>
      <c r="H1889" s="2">
        <f t="shared" si="231"/>
        <v>1.9039835000000063</v>
      </c>
      <c r="I1889" s="2">
        <f t="array" ref="I1889">SUMPRODUCT(B1873:B1892, (ROW(B1873:B1892)-ROW(B1873)+1)) / (20*21/2)</f>
        <v>1.8029185714285716</v>
      </c>
      <c r="J1889" s="2">
        <f t="shared" si="234"/>
        <v>1.8095204245918204</v>
      </c>
      <c r="K1889" s="2">
        <f t="shared" si="228"/>
        <v>1.8232306515760341</v>
      </c>
    </row>
    <row r="1890" spans="1:11" ht="13.5" x14ac:dyDescent="0.25">
      <c r="A1890" s="3">
        <f>TITRES_STAT!B1893</f>
        <v>45056</v>
      </c>
      <c r="B1890" s="5">
        <f>TITRES_STAT!D1893</f>
        <v>1.7349000000000001</v>
      </c>
      <c r="C1890" s="2">
        <f t="shared" si="229"/>
        <v>7.4300000000000033E-2</v>
      </c>
      <c r="D1890" s="2">
        <f t="shared" si="230"/>
        <v>1.7498</v>
      </c>
      <c r="E1890" s="2">
        <f t="shared" si="232"/>
        <v>1.8001999999999998</v>
      </c>
      <c r="F1890" s="2">
        <f t="shared" si="233"/>
        <v>1.8196300000000005</v>
      </c>
      <c r="G1890" s="2">
        <f t="shared" si="227"/>
        <v>1.818411999999999</v>
      </c>
      <c r="H1890" s="2">
        <f t="shared" si="231"/>
        <v>1.9041075000000058</v>
      </c>
      <c r="I1890" s="2">
        <f t="array" ref="I1890">SUMPRODUCT(B1874:B1893, (ROW(B1874:B1893)-ROW(B1874)+1)) / (20*21/2)</f>
        <v>1.8020138095238094</v>
      </c>
      <c r="J1890" s="2">
        <f t="shared" si="234"/>
        <v>1.8024137174878376</v>
      </c>
      <c r="K1890" s="2">
        <f t="shared" si="228"/>
        <v>1.8197667044554053</v>
      </c>
    </row>
    <row r="1891" spans="1:11" ht="13.5" x14ac:dyDescent="0.25">
      <c r="A1891" s="3">
        <f>TITRES_STAT!B1894</f>
        <v>45057</v>
      </c>
      <c r="B1891" s="5">
        <f>TITRES_STAT!D1894</f>
        <v>1.8092999999999999</v>
      </c>
      <c r="C1891" s="2">
        <f t="shared" si="229"/>
        <v>7.43999999999998E-2</v>
      </c>
      <c r="D1891" s="2">
        <f t="shared" si="230"/>
        <v>1.7498</v>
      </c>
      <c r="E1891" s="2">
        <f t="shared" si="232"/>
        <v>1.7960700000000003</v>
      </c>
      <c r="F1891" s="2">
        <f t="shared" si="233"/>
        <v>1.8192150000000002</v>
      </c>
      <c r="G1891" s="2">
        <f t="shared" si="227"/>
        <v>1.8182459999999989</v>
      </c>
      <c r="H1891" s="2">
        <f t="shared" si="231"/>
        <v>1.9046035000000057</v>
      </c>
      <c r="I1891" s="2">
        <f t="array" ref="I1891">SUMPRODUCT(B1875:B1894, (ROW(B1875:B1894)-ROW(B1875)+1)) / (20*21/2)</f>
        <v>1.8011485714285713</v>
      </c>
      <c r="J1891" s="2">
        <f t="shared" si="234"/>
        <v>1.8030695539175674</v>
      </c>
      <c r="K1891" s="2">
        <f t="shared" si="228"/>
        <v>1.8193562454571544</v>
      </c>
    </row>
    <row r="1892" spans="1:11" ht="13.5" x14ac:dyDescent="0.25">
      <c r="A1892" s="3">
        <f>TITRES_STAT!B1895</f>
        <v>45058</v>
      </c>
      <c r="B1892" s="5">
        <f>TITRES_STAT!D1895</f>
        <v>1.8092999999999999</v>
      </c>
      <c r="C1892" s="2">
        <f t="shared" si="229"/>
        <v>0</v>
      </c>
      <c r="D1892" s="2">
        <f t="shared" si="230"/>
        <v>1.7498</v>
      </c>
      <c r="E1892" s="2">
        <f t="shared" si="232"/>
        <v>1.7919399999999999</v>
      </c>
      <c r="F1892" s="2">
        <f t="shared" si="233"/>
        <v>1.8188000000000002</v>
      </c>
      <c r="G1892" s="2">
        <f t="shared" si="227"/>
        <v>1.8180799999999988</v>
      </c>
      <c r="H1892" s="2">
        <f t="shared" si="231"/>
        <v>1.9050995000000059</v>
      </c>
      <c r="I1892" s="2">
        <f t="array" ref="I1892">SUMPRODUCT(B1876:B1895, (ROW(B1876:B1895)-ROW(B1876)+1)) / (20*21/2)</f>
        <v>1.8011133333333331</v>
      </c>
      <c r="J1892" s="2">
        <f t="shared" si="234"/>
        <v>1.8036629297349418</v>
      </c>
      <c r="K1892" s="2">
        <f t="shared" si="228"/>
        <v>1.8189618828902072</v>
      </c>
    </row>
    <row r="1893" spans="1:11" ht="13.5" x14ac:dyDescent="0.25">
      <c r="A1893" s="3">
        <f>TITRES_STAT!B1896</f>
        <v>45061</v>
      </c>
      <c r="B1893" s="5">
        <f>TITRES_STAT!D1896</f>
        <v>1.8092999999999999</v>
      </c>
      <c r="C1893" s="2">
        <f t="shared" si="229"/>
        <v>0</v>
      </c>
      <c r="D1893" s="2">
        <f t="shared" si="230"/>
        <v>1.7646800000000002</v>
      </c>
      <c r="E1893" s="2">
        <f t="shared" si="232"/>
        <v>1.7878099999999999</v>
      </c>
      <c r="F1893" s="2">
        <f t="shared" si="233"/>
        <v>1.8183849999999999</v>
      </c>
      <c r="G1893" s="2">
        <f t="shared" si="227"/>
        <v>1.8179139999999987</v>
      </c>
      <c r="H1893" s="2">
        <f t="shared" si="231"/>
        <v>1.9055955000000058</v>
      </c>
      <c r="I1893" s="2">
        <f t="array" ref="I1893">SUMPRODUCT(B1877:B1896, (ROW(B1877:B1896)-ROW(B1877)+1)) / (20*21/2)</f>
        <v>1.8012747619047618</v>
      </c>
      <c r="J1893" s="2">
        <f t="shared" si="234"/>
        <v>1.8041997935697092</v>
      </c>
      <c r="K1893" s="2">
        <f t="shared" si="228"/>
        <v>1.818582985521964</v>
      </c>
    </row>
    <row r="1894" spans="1:11" ht="13.5" x14ac:dyDescent="0.25">
      <c r="A1894" s="3">
        <f>TITRES_STAT!B1897</f>
        <v>45062</v>
      </c>
      <c r="B1894" s="5">
        <f>TITRES_STAT!D1897</f>
        <v>1.8092999999999999</v>
      </c>
      <c r="C1894" s="2">
        <f t="shared" si="229"/>
        <v>0</v>
      </c>
      <c r="D1894" s="2">
        <f t="shared" si="230"/>
        <v>1.7944200000000001</v>
      </c>
      <c r="E1894" s="2">
        <f t="shared" si="232"/>
        <v>1.7836799999999999</v>
      </c>
      <c r="F1894" s="2">
        <f t="shared" si="233"/>
        <v>1.8179700000000001</v>
      </c>
      <c r="G1894" s="2">
        <f t="shared" si="227"/>
        <v>1.8177479999999986</v>
      </c>
      <c r="H1894" s="2">
        <f t="shared" si="231"/>
        <v>1.9060915000000056</v>
      </c>
      <c r="I1894" s="2">
        <f t="array" ref="I1894">SUMPRODUCT(B1878:B1897, (ROW(B1878:B1897)-ROW(B1878)+1)) / (20*21/2)</f>
        <v>1.8087090476190475</v>
      </c>
      <c r="J1894" s="2">
        <f t="shared" si="234"/>
        <v>1.8046855275154512</v>
      </c>
      <c r="K1894" s="2">
        <f t="shared" si="228"/>
        <v>1.818218946874044</v>
      </c>
    </row>
    <row r="1895" spans="1:11" ht="13.5" x14ac:dyDescent="0.25">
      <c r="A1895" s="3">
        <f>TITRES_STAT!B1898</f>
        <v>45063</v>
      </c>
      <c r="B1895" s="5">
        <f>TITRES_STAT!D1898</f>
        <v>1.8176000000000001</v>
      </c>
      <c r="C1895" s="2">
        <f t="shared" si="229"/>
        <v>8.3000000000001961E-3</v>
      </c>
      <c r="D1895" s="2">
        <f t="shared" si="230"/>
        <v>1.8109600000000001</v>
      </c>
      <c r="E1895" s="2">
        <f t="shared" si="232"/>
        <v>1.7803800000000003</v>
      </c>
      <c r="F1895" s="2">
        <f t="shared" si="233"/>
        <v>1.8159049999999997</v>
      </c>
      <c r="G1895" s="2">
        <f t="shared" si="227"/>
        <v>1.8177479999999986</v>
      </c>
      <c r="H1895" s="2">
        <f t="shared" si="231"/>
        <v>1.9064220000000054</v>
      </c>
      <c r="I1895" s="2">
        <f t="array" ref="I1895">SUMPRODUCT(B1879:B1898, (ROW(B1879:B1898)-ROW(B1879)+1)) / (20*21/2)</f>
        <v>1.8088704761904761</v>
      </c>
      <c r="J1895" s="2">
        <f t="shared" si="234"/>
        <v>1.8059154772758843</v>
      </c>
      <c r="K1895" s="2">
        <f t="shared" si="228"/>
        <v>1.818194674447611</v>
      </c>
    </row>
    <row r="1896" spans="1:11" ht="13.5" x14ac:dyDescent="0.25">
      <c r="A1896" s="3">
        <f>TITRES_STAT!B1899</f>
        <v>45064</v>
      </c>
      <c r="B1896" s="5">
        <f>TITRES_STAT!D1899</f>
        <v>1.8176000000000001</v>
      </c>
      <c r="C1896" s="2">
        <f t="shared" si="229"/>
        <v>0</v>
      </c>
      <c r="D1896" s="2">
        <f t="shared" si="230"/>
        <v>1.8126200000000001</v>
      </c>
      <c r="E1896" s="2">
        <f t="shared" si="232"/>
        <v>1.7812100000000002</v>
      </c>
      <c r="F1896" s="2">
        <f t="shared" si="233"/>
        <v>1.8138399999999997</v>
      </c>
      <c r="G1896" s="2">
        <f t="shared" si="227"/>
        <v>1.8177479999999986</v>
      </c>
      <c r="H1896" s="2">
        <f t="shared" si="231"/>
        <v>1.9067525000000054</v>
      </c>
      <c r="I1896" s="2">
        <f t="array" ref="I1896">SUMPRODUCT(B1880:B1899, (ROW(B1880:B1899)-ROW(B1880)+1)) / (20*21/2)</f>
        <v>1.8091890476190473</v>
      </c>
      <c r="J1896" s="2">
        <f t="shared" si="234"/>
        <v>1.8070282889638953</v>
      </c>
      <c r="K1896" s="2">
        <f t="shared" si="228"/>
        <v>1.818171353881038</v>
      </c>
    </row>
    <row r="1897" spans="1:11" ht="13.5" x14ac:dyDescent="0.25">
      <c r="A1897" s="3">
        <f>TITRES_STAT!B1900</f>
        <v>45065</v>
      </c>
      <c r="B1897" s="5">
        <f>TITRES_STAT!D1900</f>
        <v>1.8918999999999999</v>
      </c>
      <c r="C1897" s="2">
        <f t="shared" si="229"/>
        <v>7.4299999999999811E-2</v>
      </c>
      <c r="D1897" s="2">
        <f t="shared" si="230"/>
        <v>1.82914</v>
      </c>
      <c r="E1897" s="2">
        <f t="shared" si="232"/>
        <v>1.7894700000000001</v>
      </c>
      <c r="F1897" s="2">
        <f t="shared" si="233"/>
        <v>1.8159050000000001</v>
      </c>
      <c r="G1897" s="2">
        <f t="shared" si="227"/>
        <v>1.8192339999999987</v>
      </c>
      <c r="H1897" s="2">
        <f t="shared" si="231"/>
        <v>1.9074545000000052</v>
      </c>
      <c r="I1897" s="2">
        <f t="array" ref="I1897">SUMPRODUCT(B1881:B1900, (ROW(B1881:B1900)-ROW(B1881)+1)) / (20*21/2)</f>
        <v>1.8159504761904763</v>
      </c>
      <c r="J1897" s="2">
        <f t="shared" si="234"/>
        <v>1.8151113090625719</v>
      </c>
      <c r="K1897" s="2">
        <f t="shared" si="228"/>
        <v>1.8210626733366835</v>
      </c>
    </row>
    <row r="1898" spans="1:11" ht="13.5" x14ac:dyDescent="0.25">
      <c r="A1898" s="3">
        <f>TITRES_STAT!B1901</f>
        <v>45068</v>
      </c>
      <c r="B1898" s="5">
        <f>TITRES_STAT!D1901</f>
        <v>1.8176000000000001</v>
      </c>
      <c r="C1898" s="2">
        <f t="shared" si="229"/>
        <v>-7.4299999999999811E-2</v>
      </c>
      <c r="D1898" s="2">
        <f t="shared" si="230"/>
        <v>1.8308</v>
      </c>
      <c r="E1898" s="2">
        <f t="shared" si="232"/>
        <v>1.7977400000000003</v>
      </c>
      <c r="F1898" s="2">
        <f t="shared" si="233"/>
        <v>1.814255</v>
      </c>
      <c r="G1898" s="2">
        <f t="shared" si="227"/>
        <v>1.8192339999999987</v>
      </c>
      <c r="H1898" s="2">
        <f t="shared" si="231"/>
        <v>1.9077850000000054</v>
      </c>
      <c r="I1898" s="2">
        <f t="array" ref="I1898">SUMPRODUCT(B1882:B1901, (ROW(B1882:B1901)-ROW(B1882)+1)) / (20*21/2)</f>
        <v>1.8225547619047617</v>
      </c>
      <c r="J1898" s="2">
        <f t="shared" si="234"/>
        <v>1.8153483272470889</v>
      </c>
      <c r="K1898" s="2">
        <f t="shared" si="228"/>
        <v>1.820926882225441</v>
      </c>
    </row>
    <row r="1899" spans="1:11" ht="13.5" x14ac:dyDescent="0.25">
      <c r="A1899" s="3">
        <f>TITRES_STAT!B1902</f>
        <v>45069</v>
      </c>
      <c r="B1899" s="5">
        <f>TITRES_STAT!D1902</f>
        <v>1.8176000000000001</v>
      </c>
      <c r="C1899" s="2">
        <f t="shared" si="229"/>
        <v>0</v>
      </c>
      <c r="D1899" s="2">
        <f t="shared" si="230"/>
        <v>1.83246</v>
      </c>
      <c r="E1899" s="2">
        <f t="shared" si="232"/>
        <v>1.8134399999999999</v>
      </c>
      <c r="F1899" s="2">
        <f t="shared" si="233"/>
        <v>1.812605</v>
      </c>
      <c r="G1899" s="2">
        <f t="shared" si="227"/>
        <v>1.8192339999999987</v>
      </c>
      <c r="H1899" s="2">
        <f t="shared" si="231"/>
        <v>1.9081155000000054</v>
      </c>
      <c r="I1899" s="2">
        <f t="array" ref="I1899">SUMPRODUCT(B1883:B1902, (ROW(B1883:B1902)-ROW(B1883)+1)) / (20*21/2)</f>
        <v>1.8290019047619051</v>
      </c>
      <c r="J1899" s="2">
        <f t="shared" si="234"/>
        <v>1.8155627722711758</v>
      </c>
      <c r="K1899" s="2">
        <f t="shared" si="228"/>
        <v>1.8207964162558159</v>
      </c>
    </row>
    <row r="1900" spans="1:11" ht="13.5" x14ac:dyDescent="0.25">
      <c r="A1900" s="3">
        <f>TITRES_STAT!B1903</f>
        <v>45070</v>
      </c>
      <c r="B1900" s="5">
        <f>TITRES_STAT!D1903</f>
        <v>1.8835999999999999</v>
      </c>
      <c r="C1900" s="2">
        <f t="shared" si="229"/>
        <v>6.5999999999999837E-2</v>
      </c>
      <c r="D1900" s="2">
        <f t="shared" si="230"/>
        <v>1.8456600000000001</v>
      </c>
      <c r="E1900" s="2">
        <f t="shared" si="232"/>
        <v>1.8283100000000001</v>
      </c>
      <c r="F1900" s="2">
        <f t="shared" si="233"/>
        <v>1.814255</v>
      </c>
      <c r="G1900" s="2">
        <f t="shared" si="227"/>
        <v>1.8205539999999987</v>
      </c>
      <c r="H1900" s="2">
        <f t="shared" si="231"/>
        <v>1.9084045000000054</v>
      </c>
      <c r="I1900" s="2">
        <f t="array" ref="I1900">SUMPRODUCT(B1884:B1903, (ROW(B1884:B1903)-ROW(B1884)+1)) / (20*21/2)</f>
        <v>1.8352919047619052</v>
      </c>
      <c r="J1900" s="2">
        <f t="shared" si="234"/>
        <v>1.8220425082453495</v>
      </c>
      <c r="K1900" s="2">
        <f t="shared" si="228"/>
        <v>1.8232593018928429</v>
      </c>
    </row>
    <row r="1901" spans="1:11" ht="13.5" x14ac:dyDescent="0.25">
      <c r="A1901" s="3">
        <f>TITRES_STAT!B1904</f>
        <v>45071</v>
      </c>
      <c r="B1901" s="5">
        <f>TITRES_STAT!D1904</f>
        <v>1.8835999999999999</v>
      </c>
      <c r="C1901" s="2">
        <f t="shared" si="229"/>
        <v>0</v>
      </c>
      <c r="D1901" s="2">
        <f t="shared" si="230"/>
        <v>1.85886</v>
      </c>
      <c r="E1901" s="2">
        <f t="shared" si="232"/>
        <v>1.8357400000000001</v>
      </c>
      <c r="F1901" s="2">
        <f t="shared" si="233"/>
        <v>1.8159050000000001</v>
      </c>
      <c r="G1901" s="2">
        <f t="shared" si="227"/>
        <v>1.8218739999999991</v>
      </c>
      <c r="H1901" s="2">
        <f t="shared" si="231"/>
        <v>1.9086935000000054</v>
      </c>
      <c r="I1901" s="2">
        <f t="array" ref="I1901">SUMPRODUCT(B1885:B1904, (ROW(B1885:B1904)-ROW(B1885)+1)) / (20*21/2)</f>
        <v>1.8414247619047619</v>
      </c>
      <c r="J1901" s="2">
        <f t="shared" si="234"/>
        <v>1.8279051265076971</v>
      </c>
      <c r="K1901" s="2">
        <f t="shared" si="228"/>
        <v>1.8256256037793983</v>
      </c>
    </row>
    <row r="1902" spans="1:11" ht="13.5" x14ac:dyDescent="0.25">
      <c r="A1902" s="3">
        <f>TITRES_STAT!B1905</f>
        <v>45072</v>
      </c>
      <c r="B1902" s="5">
        <f>TITRES_STAT!D1905</f>
        <v>1.8835999999999999</v>
      </c>
      <c r="C1902" s="2">
        <f t="shared" si="229"/>
        <v>0</v>
      </c>
      <c r="D1902" s="2">
        <f t="shared" si="230"/>
        <v>1.8572</v>
      </c>
      <c r="E1902" s="2">
        <f t="shared" si="232"/>
        <v>1.8431700000000002</v>
      </c>
      <c r="F1902" s="2">
        <f t="shared" si="233"/>
        <v>1.8175549999999998</v>
      </c>
      <c r="G1902" s="2">
        <f t="shared" si="227"/>
        <v>1.8231939999999991</v>
      </c>
      <c r="H1902" s="2">
        <f t="shared" si="231"/>
        <v>1.9089825000000049</v>
      </c>
      <c r="I1902" s="2">
        <f t="array" ref="I1902">SUMPRODUCT(B1886:B1905, (ROW(B1886:B1905)-ROW(B1886)+1)) / (20*21/2)</f>
        <v>1.8450480952380952</v>
      </c>
      <c r="J1902" s="2">
        <f t="shared" si="234"/>
        <v>1.8332094001736305</v>
      </c>
      <c r="K1902" s="2">
        <f t="shared" si="228"/>
        <v>1.8278991095135397</v>
      </c>
    </row>
    <row r="1903" spans="1:11" ht="13.5" x14ac:dyDescent="0.25">
      <c r="A1903" s="3">
        <f>TITRES_STAT!B1906</f>
        <v>45075</v>
      </c>
      <c r="B1903" s="5">
        <f>TITRES_STAT!D1906</f>
        <v>1.8835999999999999</v>
      </c>
      <c r="C1903" s="2">
        <f t="shared" si="229"/>
        <v>0</v>
      </c>
      <c r="D1903" s="2">
        <f t="shared" si="230"/>
        <v>1.8703999999999996</v>
      </c>
      <c r="E1903" s="2">
        <f t="shared" si="232"/>
        <v>1.8506</v>
      </c>
      <c r="F1903" s="2">
        <f t="shared" si="233"/>
        <v>1.8192049999999997</v>
      </c>
      <c r="G1903" s="2">
        <f t="shared" si="227"/>
        <v>1.8245139999999993</v>
      </c>
      <c r="H1903" s="2">
        <f t="shared" si="231"/>
        <v>1.9092715000000053</v>
      </c>
      <c r="I1903" s="2">
        <f t="array" ref="I1903">SUMPRODUCT(B1887:B1906, (ROW(B1887:B1906)-ROW(B1887)+1)) / (20*21/2)</f>
        <v>1.8486319047619046</v>
      </c>
      <c r="J1903" s="2">
        <f t="shared" si="234"/>
        <v>1.8380085049189989</v>
      </c>
      <c r="K1903" s="2">
        <f t="shared" si="228"/>
        <v>1.8300834581600678</v>
      </c>
    </row>
    <row r="1904" spans="1:11" ht="13.5" x14ac:dyDescent="0.25">
      <c r="A1904" s="3">
        <f>TITRES_STAT!B1907</f>
        <v>45076</v>
      </c>
      <c r="B1904" s="5">
        <f>TITRES_STAT!D1907</f>
        <v>1.8835999999999999</v>
      </c>
      <c r="C1904" s="2">
        <f t="shared" si="229"/>
        <v>0</v>
      </c>
      <c r="D1904" s="2">
        <f t="shared" si="230"/>
        <v>1.8835999999999999</v>
      </c>
      <c r="E1904" s="2">
        <f t="shared" si="232"/>
        <v>1.8580300000000001</v>
      </c>
      <c r="F1904" s="2">
        <f t="shared" si="233"/>
        <v>1.8208549999999999</v>
      </c>
      <c r="G1904" s="2">
        <f t="shared" si="227"/>
        <v>1.8258339999999995</v>
      </c>
      <c r="H1904" s="2">
        <f t="shared" si="231"/>
        <v>1.9095605000000049</v>
      </c>
      <c r="I1904" s="2">
        <f t="array" ref="I1904">SUMPRODUCT(B1888:B1907, (ROW(B1888:B1907)-ROW(B1888)+1)) / (20*21/2)</f>
        <v>1.8519795238095236</v>
      </c>
      <c r="J1904" s="2">
        <f t="shared" si="234"/>
        <v>1.8423505520695704</v>
      </c>
      <c r="K1904" s="2">
        <f t="shared" si="228"/>
        <v>1.8321821460753593</v>
      </c>
    </row>
    <row r="1905" spans="1:11" ht="13.5" x14ac:dyDescent="0.25">
      <c r="A1905" s="3">
        <f>TITRES_STAT!B1908</f>
        <v>45077</v>
      </c>
      <c r="B1905" s="5">
        <f>TITRES_STAT!D1908</f>
        <v>1.8589</v>
      </c>
      <c r="C1905" s="2">
        <f t="shared" si="229"/>
        <v>-2.4699999999999944E-2</v>
      </c>
      <c r="D1905" s="2">
        <f t="shared" si="230"/>
        <v>1.87866</v>
      </c>
      <c r="E1905" s="2">
        <f t="shared" si="232"/>
        <v>1.8621599999999998</v>
      </c>
      <c r="F1905" s="2">
        <f t="shared" si="233"/>
        <v>1.8212700000000002</v>
      </c>
      <c r="G1905" s="2">
        <f t="shared" si="227"/>
        <v>1.8266599999999997</v>
      </c>
      <c r="H1905" s="2">
        <f t="shared" si="231"/>
        <v>1.9093540000000049</v>
      </c>
      <c r="I1905" s="2">
        <f t="array" ref="I1905">SUMPRODUCT(B1889:B1908, (ROW(B1889:B1908)-ROW(B1889)+1)) / (20*21/2)</f>
        <v>1.855090952380952</v>
      </c>
      <c r="J1905" s="2">
        <f t="shared" si="234"/>
        <v>1.8439266899677065</v>
      </c>
      <c r="K1905" s="2">
        <f t="shared" si="228"/>
        <v>1.8332299050527965</v>
      </c>
    </row>
    <row r="1906" spans="1:11" ht="13.5" x14ac:dyDescent="0.25">
      <c r="A1906" s="3">
        <f>TITRES_STAT!B1909</f>
        <v>45078</v>
      </c>
      <c r="B1906" s="5">
        <f>TITRES_STAT!D1909</f>
        <v>1.8589</v>
      </c>
      <c r="C1906" s="2">
        <f t="shared" si="229"/>
        <v>0</v>
      </c>
      <c r="D1906" s="2">
        <f t="shared" si="230"/>
        <v>1.8737200000000001</v>
      </c>
      <c r="E1906" s="2">
        <f t="shared" si="232"/>
        <v>1.8662899999999998</v>
      </c>
      <c r="F1906" s="2">
        <f t="shared" si="233"/>
        <v>1.82375</v>
      </c>
      <c r="G1906" s="2">
        <f t="shared" ref="G1906:G1969" si="235">AVERAGE(B1857:B1906)</f>
        <v>1.8274860000000002</v>
      </c>
      <c r="H1906" s="2">
        <f t="shared" si="231"/>
        <v>1.9087760000000045</v>
      </c>
      <c r="I1906" s="2">
        <f t="array" ref="I1906">SUMPRODUCT(B1890:B1909, (ROW(B1890:B1909)-ROW(B1890)+1)) / (20*21/2)</f>
        <v>1.8576119047619044</v>
      </c>
      <c r="J1906" s="2">
        <f t="shared" si="234"/>
        <v>1.8453527194945916</v>
      </c>
      <c r="K1906" s="2">
        <f t="shared" si="228"/>
        <v>1.8342365754428829</v>
      </c>
    </row>
    <row r="1907" spans="1:11" ht="13.5" x14ac:dyDescent="0.25">
      <c r="A1907" s="3">
        <f>TITRES_STAT!B1910</f>
        <v>45079</v>
      </c>
      <c r="B1907" s="5">
        <f>TITRES_STAT!D1910</f>
        <v>1.8589</v>
      </c>
      <c r="C1907" s="2">
        <f t="shared" si="229"/>
        <v>0</v>
      </c>
      <c r="D1907" s="2">
        <f t="shared" si="230"/>
        <v>1.8687799999999999</v>
      </c>
      <c r="E1907" s="2">
        <f t="shared" si="232"/>
        <v>1.8629899999999995</v>
      </c>
      <c r="F1907" s="2">
        <f t="shared" si="233"/>
        <v>1.82623</v>
      </c>
      <c r="G1907" s="2">
        <f t="shared" si="235"/>
        <v>1.8283120000000002</v>
      </c>
      <c r="H1907" s="2">
        <f t="shared" si="231"/>
        <v>1.9081980000000045</v>
      </c>
      <c r="I1907" s="2">
        <f t="array" ref="I1907">SUMPRODUCT(B1891:B1910, (ROW(B1891:B1910)-ROW(B1891)+1)) / (20*21/2)</f>
        <v>1.8591885714285712</v>
      </c>
      <c r="J1907" s="2">
        <f t="shared" si="234"/>
        <v>1.8466429366855828</v>
      </c>
      <c r="K1907" s="2">
        <f t="shared" ref="K1907:K1970" si="236">$K$4*B1907+(1-$K$4)*K1906</f>
        <v>1.8352037685627698</v>
      </c>
    </row>
    <row r="1908" spans="1:11" ht="13.5" x14ac:dyDescent="0.25">
      <c r="A1908" s="3">
        <f>TITRES_STAT!B1911</f>
        <v>45082</v>
      </c>
      <c r="B1908" s="5">
        <f>TITRES_STAT!D1911</f>
        <v>1.8589</v>
      </c>
      <c r="C1908" s="2">
        <f t="shared" si="229"/>
        <v>0</v>
      </c>
      <c r="D1908" s="2">
        <f t="shared" si="230"/>
        <v>1.8638400000000002</v>
      </c>
      <c r="E1908" s="2">
        <f t="shared" si="232"/>
        <v>1.8671199999999994</v>
      </c>
      <c r="F1908" s="2">
        <f t="shared" si="233"/>
        <v>1.83243</v>
      </c>
      <c r="G1908" s="2">
        <f t="shared" si="235"/>
        <v>1.8291380000000006</v>
      </c>
      <c r="H1908" s="2">
        <f t="shared" si="231"/>
        <v>1.9072070000000045</v>
      </c>
      <c r="I1908" s="2">
        <f t="array" ref="I1908">SUMPRODUCT(B1892:B1911, (ROW(B1892:B1911)-ROW(B1892)+1)) / (20*21/2)</f>
        <v>1.8601747619047617</v>
      </c>
      <c r="J1908" s="2">
        <f t="shared" si="234"/>
        <v>1.8478102760488606</v>
      </c>
      <c r="K1908" s="2">
        <f t="shared" si="236"/>
        <v>1.8361330325407006</v>
      </c>
    </row>
    <row r="1909" spans="1:11" ht="13.5" x14ac:dyDescent="0.25">
      <c r="A1909" s="3">
        <f>TITRES_STAT!B1912</f>
        <v>45083</v>
      </c>
      <c r="B1909" s="5">
        <f>TITRES_STAT!D1912</f>
        <v>1.8589</v>
      </c>
      <c r="C1909" s="2">
        <f t="shared" si="229"/>
        <v>0</v>
      </c>
      <c r="D1909" s="2">
        <f t="shared" si="230"/>
        <v>1.8588999999999998</v>
      </c>
      <c r="E1909" s="2">
        <f t="shared" si="232"/>
        <v>1.8712499999999999</v>
      </c>
      <c r="F1909" s="2">
        <f t="shared" si="233"/>
        <v>1.8423449999999999</v>
      </c>
      <c r="G1909" s="2">
        <f t="shared" si="235"/>
        <v>1.8299640000000008</v>
      </c>
      <c r="H1909" s="2">
        <f t="shared" si="231"/>
        <v>1.9059680000000043</v>
      </c>
      <c r="I1909" s="2">
        <f t="array" ref="I1909">SUMPRODUCT(B1893:B1912, (ROW(B1893:B1912)-ROW(B1893)+1)) / (20*21/2)</f>
        <v>1.8609247619047617</v>
      </c>
      <c r="J1909" s="2">
        <f t="shared" si="234"/>
        <v>1.8488664402346835</v>
      </c>
      <c r="K1909" s="2">
        <f t="shared" si="236"/>
        <v>1.8370258547940064</v>
      </c>
    </row>
    <row r="1910" spans="1:11" ht="13.5" x14ac:dyDescent="0.25">
      <c r="A1910" s="3">
        <f>TITRES_STAT!B1913</f>
        <v>45084</v>
      </c>
      <c r="B1910" s="5">
        <f>TITRES_STAT!D1913</f>
        <v>1.8589</v>
      </c>
      <c r="C1910" s="2">
        <f t="shared" si="229"/>
        <v>0</v>
      </c>
      <c r="D1910" s="2">
        <f t="shared" si="230"/>
        <v>1.8588999999999998</v>
      </c>
      <c r="E1910" s="2">
        <f t="shared" si="232"/>
        <v>1.8687799999999999</v>
      </c>
      <c r="F1910" s="2">
        <f t="shared" si="233"/>
        <v>1.8485450000000001</v>
      </c>
      <c r="G1910" s="2">
        <f t="shared" si="235"/>
        <v>1.830790000000001</v>
      </c>
      <c r="H1910" s="2">
        <f t="shared" si="231"/>
        <v>1.9042745000000041</v>
      </c>
      <c r="I1910" s="2">
        <f t="array" ref="I1910">SUMPRODUCT(B1894:B1913, (ROW(B1894:B1913)-ROW(B1894)+1)) / (20*21/2)</f>
        <v>1.8614385714285713</v>
      </c>
      <c r="J1910" s="2">
        <f t="shared" si="234"/>
        <v>1.8498220173551898</v>
      </c>
      <c r="K1910" s="2">
        <f t="shared" si="236"/>
        <v>1.8378836644099277</v>
      </c>
    </row>
    <row r="1911" spans="1:11" ht="13.5" x14ac:dyDescent="0.25">
      <c r="A1911" s="3">
        <f>TITRES_STAT!B1914</f>
        <v>45085</v>
      </c>
      <c r="B1911" s="5">
        <f>TITRES_STAT!D1914</f>
        <v>1.8589</v>
      </c>
      <c r="C1911" s="2">
        <f t="shared" si="229"/>
        <v>0</v>
      </c>
      <c r="D1911" s="2">
        <f t="shared" si="230"/>
        <v>1.8588999999999998</v>
      </c>
      <c r="E1911" s="2">
        <f t="shared" si="232"/>
        <v>1.8663099999999999</v>
      </c>
      <c r="F1911" s="2">
        <f t="shared" si="233"/>
        <v>1.8510249999999999</v>
      </c>
      <c r="G1911" s="2">
        <f t="shared" si="235"/>
        <v>1.831616000000001</v>
      </c>
      <c r="H1911" s="2">
        <f t="shared" si="231"/>
        <v>1.902333000000004</v>
      </c>
      <c r="I1911" s="2">
        <f t="array" ref="I1911">SUMPRODUCT(B1895:B1914, (ROW(B1895:B1914)-ROW(B1895)+1)) / (20*21/2)</f>
        <v>1.8617161904761905</v>
      </c>
      <c r="J1911" s="2">
        <f t="shared" si="234"/>
        <v>1.850686587130886</v>
      </c>
      <c r="K1911" s="2">
        <f t="shared" si="236"/>
        <v>1.8387078344330678</v>
      </c>
    </row>
    <row r="1912" spans="1:11" ht="13.5" x14ac:dyDescent="0.25">
      <c r="A1912" s="3">
        <f>TITRES_STAT!B1915</f>
        <v>45086</v>
      </c>
      <c r="B1912" s="5">
        <f>TITRES_STAT!D1915</f>
        <v>1.8589</v>
      </c>
      <c r="C1912" s="2">
        <f t="shared" si="229"/>
        <v>0</v>
      </c>
      <c r="D1912" s="2">
        <f t="shared" si="230"/>
        <v>1.8588999999999998</v>
      </c>
      <c r="E1912" s="2">
        <f t="shared" si="232"/>
        <v>1.8638399999999997</v>
      </c>
      <c r="F1912" s="2">
        <f t="shared" si="233"/>
        <v>1.8535049999999997</v>
      </c>
      <c r="G1912" s="2">
        <f t="shared" si="235"/>
        <v>1.8324420000000012</v>
      </c>
      <c r="H1912" s="2">
        <f t="shared" si="231"/>
        <v>1.9003915000000038</v>
      </c>
      <c r="I1912" s="2">
        <f t="array" ref="I1912">SUMPRODUCT(B1896:B1915, (ROW(B1896:B1915)-ROW(B1896)+1)) / (20*21/2)</f>
        <v>1.8617576190476188</v>
      </c>
      <c r="J1912" s="2">
        <f t="shared" si="234"/>
        <v>1.8514688169279445</v>
      </c>
      <c r="K1912" s="2">
        <f t="shared" si="236"/>
        <v>1.8394996840631435</v>
      </c>
    </row>
    <row r="1913" spans="1:11" ht="13.5" x14ac:dyDescent="0.25">
      <c r="A1913" s="3">
        <f>TITRES_STAT!B1916</f>
        <v>45089</v>
      </c>
      <c r="B1913" s="5">
        <f>TITRES_STAT!D1916</f>
        <v>1.8589</v>
      </c>
      <c r="C1913" s="2">
        <f t="shared" si="229"/>
        <v>0</v>
      </c>
      <c r="D1913" s="2">
        <f t="shared" si="230"/>
        <v>1.8588999999999998</v>
      </c>
      <c r="E1913" s="2">
        <f t="shared" si="232"/>
        <v>1.8613699999999997</v>
      </c>
      <c r="F1913" s="2">
        <f t="shared" si="233"/>
        <v>1.8559849999999993</v>
      </c>
      <c r="G1913" s="2">
        <f t="shared" si="235"/>
        <v>1.8332680000000012</v>
      </c>
      <c r="H1913" s="2">
        <f t="shared" si="231"/>
        <v>1.898450000000004</v>
      </c>
      <c r="I1913" s="2">
        <f t="array" ref="I1913">SUMPRODUCT(B1897:B1916, (ROW(B1897:B1916)-ROW(B1897)+1)) / (20*21/2)</f>
        <v>1.8616023809523807</v>
      </c>
      <c r="J1913" s="2">
        <f t="shared" si="234"/>
        <v>1.8521765486490926</v>
      </c>
      <c r="K1913" s="2">
        <f t="shared" si="236"/>
        <v>1.8402604807665495</v>
      </c>
    </row>
    <row r="1914" spans="1:11" ht="13.5" x14ac:dyDescent="0.25">
      <c r="A1914" s="3">
        <f>TITRES_STAT!B1917</f>
        <v>45090</v>
      </c>
      <c r="B1914" s="5">
        <f>TITRES_STAT!D1917</f>
        <v>1.8589</v>
      </c>
      <c r="C1914" s="2">
        <f t="shared" si="229"/>
        <v>0</v>
      </c>
      <c r="D1914" s="2">
        <f t="shared" si="230"/>
        <v>1.8588999999999998</v>
      </c>
      <c r="E1914" s="2">
        <f t="shared" si="232"/>
        <v>1.8588999999999998</v>
      </c>
      <c r="F1914" s="2">
        <f t="shared" si="233"/>
        <v>1.8584649999999994</v>
      </c>
      <c r="G1914" s="2">
        <f t="shared" si="235"/>
        <v>1.8340940000000012</v>
      </c>
      <c r="H1914" s="2">
        <f t="shared" si="231"/>
        <v>1.8965085000000039</v>
      </c>
      <c r="I1914" s="2">
        <f t="array" ref="I1914">SUMPRODUCT(B1898:B1917, (ROW(B1898:B1917)-ROW(B1898)+1)) / (20*21/2)</f>
        <v>1.8612504761904762</v>
      </c>
      <c r="J1914" s="2">
        <f t="shared" si="234"/>
        <v>1.8528168773491791</v>
      </c>
      <c r="K1914" s="2">
        <f t="shared" si="236"/>
        <v>1.8409914423051164</v>
      </c>
    </row>
    <row r="1915" spans="1:11" ht="13.5" x14ac:dyDescent="0.25">
      <c r="A1915" s="3">
        <f>TITRES_STAT!B1918</f>
        <v>45091</v>
      </c>
      <c r="B1915" s="5">
        <f>TITRES_STAT!D1918</f>
        <v>1.8589</v>
      </c>
      <c r="C1915" s="2">
        <f t="shared" si="229"/>
        <v>0</v>
      </c>
      <c r="D1915" s="2">
        <f t="shared" si="230"/>
        <v>1.8588999999999998</v>
      </c>
      <c r="E1915" s="2">
        <f t="shared" si="232"/>
        <v>1.8588999999999998</v>
      </c>
      <c r="F1915" s="2">
        <f t="shared" si="233"/>
        <v>1.8605299999999994</v>
      </c>
      <c r="G1915" s="2">
        <f t="shared" si="235"/>
        <v>1.8349200000000012</v>
      </c>
      <c r="H1915" s="2">
        <f t="shared" si="231"/>
        <v>1.8945670000000039</v>
      </c>
      <c r="I1915" s="2">
        <f t="array" ref="I1915">SUMPRODUCT(B1899:B1918, (ROW(B1899:B1918)-ROW(B1899)+1)) / (20*21/2)</f>
        <v>1.861055714285714</v>
      </c>
      <c r="J1915" s="2">
        <f t="shared" si="234"/>
        <v>1.853396222363543</v>
      </c>
      <c r="K1915" s="2">
        <f t="shared" si="236"/>
        <v>1.8416937386853078</v>
      </c>
    </row>
    <row r="1916" spans="1:11" ht="13.5" x14ac:dyDescent="0.25">
      <c r="A1916" s="3">
        <f>TITRES_STAT!B1919</f>
        <v>45092</v>
      </c>
      <c r="B1916" s="5">
        <f>TITRES_STAT!D1919</f>
        <v>1.8589</v>
      </c>
      <c r="C1916" s="2">
        <f t="shared" si="229"/>
        <v>0</v>
      </c>
      <c r="D1916" s="2">
        <f t="shared" si="230"/>
        <v>1.8588999999999998</v>
      </c>
      <c r="E1916" s="2">
        <f t="shared" si="232"/>
        <v>1.8588999999999998</v>
      </c>
      <c r="F1916" s="2">
        <f t="shared" si="233"/>
        <v>1.8625949999999993</v>
      </c>
      <c r="G1916" s="2">
        <f t="shared" si="235"/>
        <v>1.8357460000000014</v>
      </c>
      <c r="H1916" s="2">
        <f t="shared" si="231"/>
        <v>1.8926255000000038</v>
      </c>
      <c r="I1916" s="2">
        <f t="array" ref="I1916">SUMPRODUCT(B1900:B1919, (ROW(B1900:B1919)-ROW(B1900)+1)) / (20*21/2)</f>
        <v>1.8614452380952378</v>
      </c>
      <c r="J1916" s="2">
        <f t="shared" si="234"/>
        <v>1.8539203916622531</v>
      </c>
      <c r="K1916" s="2">
        <f t="shared" si="236"/>
        <v>1.8423684940309819</v>
      </c>
    </row>
    <row r="1917" spans="1:11" ht="13.5" x14ac:dyDescent="0.25">
      <c r="A1917" s="3">
        <f>TITRES_STAT!B1920</f>
        <v>45093</v>
      </c>
      <c r="B1917" s="5">
        <f>TITRES_STAT!D1920</f>
        <v>1.8589</v>
      </c>
      <c r="C1917" s="2">
        <f t="shared" si="229"/>
        <v>0</v>
      </c>
      <c r="D1917" s="2">
        <f t="shared" si="230"/>
        <v>1.8588999999999998</v>
      </c>
      <c r="E1917" s="2">
        <f t="shared" si="232"/>
        <v>1.8588999999999998</v>
      </c>
      <c r="F1917" s="2">
        <f t="shared" si="233"/>
        <v>1.8609449999999992</v>
      </c>
      <c r="G1917" s="2">
        <f t="shared" si="235"/>
        <v>1.8365720000000016</v>
      </c>
      <c r="H1917" s="2">
        <f t="shared" si="231"/>
        <v>1.8906840000000036</v>
      </c>
      <c r="I1917" s="2">
        <f t="array" ref="I1917">SUMPRODUCT(B1901:B1920, (ROW(B1901:B1920)-ROW(B1901)+1)) / (20*21/2)</f>
        <v>1.8615990476190474</v>
      </c>
      <c r="J1917" s="2">
        <f t="shared" si="234"/>
        <v>1.8543946400753719</v>
      </c>
      <c r="K1917" s="2">
        <f t="shared" si="236"/>
        <v>1.843016788382708</v>
      </c>
    </row>
    <row r="1918" spans="1:11" ht="13.5" x14ac:dyDescent="0.25">
      <c r="A1918" s="3">
        <f>TITRES_STAT!B1921</f>
        <v>45096</v>
      </c>
      <c r="B1918" s="5">
        <f>TITRES_STAT!D1921</f>
        <v>1.8589</v>
      </c>
      <c r="C1918" s="2">
        <f t="shared" si="229"/>
        <v>0</v>
      </c>
      <c r="D1918" s="2">
        <f t="shared" si="230"/>
        <v>1.8588999999999998</v>
      </c>
      <c r="E1918" s="2">
        <f t="shared" si="232"/>
        <v>1.8588999999999998</v>
      </c>
      <c r="F1918" s="2">
        <f t="shared" si="233"/>
        <v>1.8630099999999992</v>
      </c>
      <c r="G1918" s="2">
        <f t="shared" si="235"/>
        <v>1.8373980000000016</v>
      </c>
      <c r="H1918" s="2">
        <f t="shared" si="231"/>
        <v>1.8887425000000038</v>
      </c>
      <c r="I1918" s="2">
        <f t="array" ref="I1918">SUMPRODUCT(B1902:B1921, (ROW(B1902:B1921)-ROW(B1902)+1)) / (20*21/2)</f>
        <v>1.8618314285714286</v>
      </c>
      <c r="J1918" s="2">
        <f t="shared" si="234"/>
        <v>1.8548237219729555</v>
      </c>
      <c r="K1918" s="2">
        <f t="shared" si="236"/>
        <v>1.8436396594265236</v>
      </c>
    </row>
    <row r="1919" spans="1:11" ht="13.5" x14ac:dyDescent="0.25">
      <c r="A1919" s="3">
        <f>TITRES_STAT!B1922</f>
        <v>45097</v>
      </c>
      <c r="B1919" s="5">
        <f>TITRES_STAT!D1922</f>
        <v>1.8671</v>
      </c>
      <c r="C1919" s="2">
        <f t="shared" si="229"/>
        <v>8.1999999999999851E-3</v>
      </c>
      <c r="D1919" s="2">
        <f t="shared" si="230"/>
        <v>1.8605399999999999</v>
      </c>
      <c r="E1919" s="2">
        <f t="shared" si="232"/>
        <v>1.85972</v>
      </c>
      <c r="F1919" s="2">
        <f t="shared" si="233"/>
        <v>1.8654849999999992</v>
      </c>
      <c r="G1919" s="2">
        <f t="shared" si="235"/>
        <v>1.8383880000000017</v>
      </c>
      <c r="H1919" s="2">
        <f t="shared" si="231"/>
        <v>1.8868420000000035</v>
      </c>
      <c r="I1919" s="2">
        <f t="array" ref="I1919">SUMPRODUCT(B1903:B1922, (ROW(B1903:B1922)-ROW(B1903)+1)) / (20*21/2)</f>
        <v>1.8637138095238097</v>
      </c>
      <c r="J1919" s="2">
        <f t="shared" si="234"/>
        <v>1.8559928913088644</v>
      </c>
      <c r="K1919" s="2">
        <f t="shared" si="236"/>
        <v>1.8445596727823463</v>
      </c>
    </row>
    <row r="1920" spans="1:11" ht="13.5" x14ac:dyDescent="0.25">
      <c r="A1920" s="3">
        <f>TITRES_STAT!B1923</f>
        <v>45098</v>
      </c>
      <c r="B1920" s="5">
        <f>TITRES_STAT!D1923</f>
        <v>1.8671</v>
      </c>
      <c r="C1920" s="2">
        <f t="shared" si="229"/>
        <v>0</v>
      </c>
      <c r="D1920" s="2">
        <f t="shared" si="230"/>
        <v>1.8621799999999999</v>
      </c>
      <c r="E1920" s="2">
        <f t="shared" si="232"/>
        <v>1.8605399999999999</v>
      </c>
      <c r="F1920" s="2">
        <f t="shared" si="233"/>
        <v>1.8646599999999995</v>
      </c>
      <c r="G1920" s="2">
        <f t="shared" si="235"/>
        <v>1.8393780000000015</v>
      </c>
      <c r="H1920" s="2">
        <f t="shared" si="231"/>
        <v>1.8849415000000034</v>
      </c>
      <c r="I1920" s="2">
        <f t="array" ref="I1920">SUMPRODUCT(B1904:B1923, (ROW(B1904:B1923)-ROW(B1904)+1)) / (20*21/2)</f>
        <v>1.8655961904761906</v>
      </c>
      <c r="J1920" s="2">
        <f t="shared" si="234"/>
        <v>1.8570507111842105</v>
      </c>
      <c r="K1920" s="2">
        <f t="shared" si="236"/>
        <v>1.8454436071830387</v>
      </c>
    </row>
    <row r="1921" spans="1:11" ht="13.5" x14ac:dyDescent="0.25">
      <c r="A1921" s="3">
        <f>TITRES_STAT!B1924</f>
        <v>45099</v>
      </c>
      <c r="B1921" s="5">
        <f>TITRES_STAT!D1924</f>
        <v>1.8671</v>
      </c>
      <c r="C1921" s="2">
        <f t="shared" si="229"/>
        <v>0</v>
      </c>
      <c r="D1921" s="2">
        <f t="shared" si="230"/>
        <v>1.86382</v>
      </c>
      <c r="E1921" s="2">
        <f t="shared" si="232"/>
        <v>1.8613600000000001</v>
      </c>
      <c r="F1921" s="2">
        <f t="shared" si="233"/>
        <v>1.8638349999999995</v>
      </c>
      <c r="G1921" s="2">
        <f t="shared" si="235"/>
        <v>1.8403680000000011</v>
      </c>
      <c r="H1921" s="2">
        <f t="shared" si="231"/>
        <v>1.8830410000000035</v>
      </c>
      <c r="I1921" s="2">
        <f t="array" ref="I1921">SUMPRODUCT(B1905:B1924, (ROW(B1905:B1924)-ROW(B1905)+1)) / (20*21/2)</f>
        <v>1.8674785714285718</v>
      </c>
      <c r="J1921" s="2">
        <f t="shared" si="234"/>
        <v>1.8580077863095237</v>
      </c>
      <c r="K1921" s="2">
        <f t="shared" si="236"/>
        <v>1.8462928774895864</v>
      </c>
    </row>
    <row r="1922" spans="1:11" ht="13.5" x14ac:dyDescent="0.25">
      <c r="A1922" s="3">
        <f>TITRES_STAT!B1925</f>
        <v>45100</v>
      </c>
      <c r="B1922" s="5">
        <f>TITRES_STAT!D1925</f>
        <v>1.8835999999999999</v>
      </c>
      <c r="C1922" s="2">
        <f t="shared" si="229"/>
        <v>1.6499999999999959E-2</v>
      </c>
      <c r="D1922" s="2">
        <f t="shared" si="230"/>
        <v>1.86876</v>
      </c>
      <c r="E1922" s="2">
        <f t="shared" si="232"/>
        <v>1.8638300000000001</v>
      </c>
      <c r="F1922" s="2">
        <f t="shared" si="233"/>
        <v>1.8638349999999995</v>
      </c>
      <c r="G1922" s="2">
        <f t="shared" si="235"/>
        <v>1.8416880000000009</v>
      </c>
      <c r="H1922" s="2">
        <f t="shared" si="231"/>
        <v>1.881223000000003</v>
      </c>
      <c r="I1922" s="2">
        <f t="array" ref="I1922">SUMPRODUCT(B1906:B1925, (ROW(B1906:B1925)-ROW(B1906)+1)) / (20*21/2)</f>
        <v>1.8693609523809527</v>
      </c>
      <c r="J1922" s="2">
        <f t="shared" si="234"/>
        <v>1.8604451399943309</v>
      </c>
      <c r="K1922" s="2">
        <f t="shared" si="236"/>
        <v>1.8477559019017595</v>
      </c>
    </row>
    <row r="1923" spans="1:11" ht="13.5" x14ac:dyDescent="0.25">
      <c r="A1923" s="3">
        <f>TITRES_STAT!B1926</f>
        <v>45103</v>
      </c>
      <c r="B1923" s="5">
        <f>TITRES_STAT!D1926</f>
        <v>1.8835999999999999</v>
      </c>
      <c r="C1923" s="2">
        <f t="shared" si="229"/>
        <v>0</v>
      </c>
      <c r="D1923" s="2">
        <f t="shared" si="230"/>
        <v>1.8736999999999999</v>
      </c>
      <c r="E1923" s="2">
        <f t="shared" si="232"/>
        <v>1.8663000000000003</v>
      </c>
      <c r="F1923" s="2">
        <f t="shared" si="233"/>
        <v>1.8638349999999995</v>
      </c>
      <c r="G1923" s="2">
        <f t="shared" si="235"/>
        <v>1.8430080000000006</v>
      </c>
      <c r="H1923" s="2">
        <f t="shared" si="231"/>
        <v>1.8794050000000033</v>
      </c>
      <c r="I1923" s="2">
        <f t="array" ref="I1923">SUMPRODUCT(B1907:B1926, (ROW(B1907:B1926)-ROW(B1907)+1)) / (20*21/2)</f>
        <v>1.8711257142857145</v>
      </c>
      <c r="J1923" s="2">
        <f t="shared" si="234"/>
        <v>1.8626503647567756</v>
      </c>
      <c r="K1923" s="2">
        <f t="shared" si="236"/>
        <v>1.8491615528075731</v>
      </c>
    </row>
    <row r="1924" spans="1:11" ht="13.5" x14ac:dyDescent="0.25">
      <c r="A1924" s="3">
        <f>TITRES_STAT!B1927</f>
        <v>45104</v>
      </c>
      <c r="B1924" s="5">
        <f>TITRES_STAT!D1927</f>
        <v>1.8835999999999999</v>
      </c>
      <c r="C1924" s="2">
        <f t="shared" ref="C1924:C1987" si="237">B1924-B1923</f>
        <v>0</v>
      </c>
      <c r="D1924" s="2">
        <f t="shared" si="230"/>
        <v>1.877</v>
      </c>
      <c r="E1924" s="2">
        <f t="shared" si="232"/>
        <v>1.8687700000000003</v>
      </c>
      <c r="F1924" s="2">
        <f t="shared" si="233"/>
        <v>1.8638349999999999</v>
      </c>
      <c r="G1924" s="2">
        <f t="shared" si="235"/>
        <v>1.8443280000000006</v>
      </c>
      <c r="H1924" s="2">
        <f t="shared" si="231"/>
        <v>1.8775870000000028</v>
      </c>
      <c r="I1924" s="2">
        <f t="array" ref="I1924">SUMPRODUCT(B1908:B1927, (ROW(B1908:B1927)-ROW(B1908)+1)) / (20*21/2)</f>
        <v>1.8727728571428575</v>
      </c>
      <c r="J1924" s="2">
        <f t="shared" si="234"/>
        <v>1.864645568113273</v>
      </c>
      <c r="K1924" s="2">
        <f t="shared" si="236"/>
        <v>1.8505120801484527</v>
      </c>
    </row>
    <row r="1925" spans="1:11" ht="13.5" x14ac:dyDescent="0.25">
      <c r="A1925" s="3">
        <f>TITRES_STAT!B1928</f>
        <v>45107</v>
      </c>
      <c r="B1925" s="5">
        <f>TITRES_STAT!D1928</f>
        <v>1.8835999999999999</v>
      </c>
      <c r="C1925" s="2">
        <f t="shared" si="237"/>
        <v>0</v>
      </c>
      <c r="D1925" s="2">
        <f t="shared" si="230"/>
        <v>1.8802999999999996</v>
      </c>
      <c r="E1925" s="2">
        <f t="shared" si="232"/>
        <v>1.8712400000000002</v>
      </c>
      <c r="F1925" s="2">
        <f t="shared" si="233"/>
        <v>1.86507</v>
      </c>
      <c r="G1925" s="2">
        <f t="shared" si="235"/>
        <v>1.8448220000000004</v>
      </c>
      <c r="H1925" s="2">
        <f t="shared" si="231"/>
        <v>1.8757690000000025</v>
      </c>
      <c r="I1925" s="2">
        <f t="array" ref="I1925">SUMPRODUCT(B1909:B1928, (ROW(B1909:B1928)-ROW(B1909)+1)) / (20*21/2)</f>
        <v>1.8743023809523811</v>
      </c>
      <c r="J1925" s="2">
        <f t="shared" si="234"/>
        <v>1.8664507521024849</v>
      </c>
      <c r="K1925" s="2">
        <f t="shared" si="236"/>
        <v>1.8518096456328272</v>
      </c>
    </row>
    <row r="1926" spans="1:11" ht="13.5" x14ac:dyDescent="0.25">
      <c r="A1926" s="3">
        <f>TITRES_STAT!B1929</f>
        <v>45110</v>
      </c>
      <c r="B1926" s="5">
        <f>TITRES_STAT!D1929</f>
        <v>1.8835999999999999</v>
      </c>
      <c r="C1926" s="2">
        <f t="shared" si="237"/>
        <v>0</v>
      </c>
      <c r="D1926" s="2">
        <f t="shared" ref="D1926:D1989" si="238">AVERAGE(B1922:B1926)</f>
        <v>1.8835999999999999</v>
      </c>
      <c r="E1926" s="2">
        <f t="shared" si="232"/>
        <v>1.8737100000000002</v>
      </c>
      <c r="F1926" s="2">
        <f t="shared" si="233"/>
        <v>1.8663050000000001</v>
      </c>
      <c r="G1926" s="2">
        <f t="shared" si="235"/>
        <v>1.8453160000000002</v>
      </c>
      <c r="H1926" s="2">
        <f t="shared" si="231"/>
        <v>1.8739510000000026</v>
      </c>
      <c r="I1926" s="2">
        <f t="array" ref="I1926">SUMPRODUCT(B1910:B1929, (ROW(B1910:B1929)-ROW(B1910)+1)) / (20*21/2)</f>
        <v>1.8757142857142857</v>
      </c>
      <c r="J1926" s="2">
        <f t="shared" si="234"/>
        <v>1.8680840138070101</v>
      </c>
      <c r="K1926" s="2">
        <f t="shared" si="236"/>
        <v>1.8530563261962458</v>
      </c>
    </row>
    <row r="1927" spans="1:11" ht="13.5" x14ac:dyDescent="0.25">
      <c r="A1927" s="3">
        <f>TITRES_STAT!B1930</f>
        <v>45111</v>
      </c>
      <c r="B1927" s="5">
        <f>TITRES_STAT!D1930</f>
        <v>1.8835999999999999</v>
      </c>
      <c r="C1927" s="2">
        <f t="shared" si="237"/>
        <v>0</v>
      </c>
      <c r="D1927" s="2">
        <f t="shared" si="238"/>
        <v>1.8835999999999999</v>
      </c>
      <c r="E1927" s="2">
        <f t="shared" si="232"/>
        <v>1.8761800000000002</v>
      </c>
      <c r="F1927" s="2">
        <f t="shared" si="233"/>
        <v>1.8675400000000004</v>
      </c>
      <c r="G1927" s="2">
        <f t="shared" si="235"/>
        <v>1.8459760000000003</v>
      </c>
      <c r="H1927" s="2">
        <f t="shared" si="231"/>
        <v>1.8721330000000023</v>
      </c>
      <c r="I1927" s="2">
        <f t="array" ref="I1927">SUMPRODUCT(B1911:B1930, (ROW(B1911:B1930)-ROW(B1911)+1)) / (20*21/2)</f>
        <v>1.8770085714285711</v>
      </c>
      <c r="J1927" s="2">
        <f t="shared" si="234"/>
        <v>1.8695617267777709</v>
      </c>
      <c r="K1927" s="2">
        <f t="shared" si="236"/>
        <v>1.8542541173258049</v>
      </c>
    </row>
    <row r="1928" spans="1:11" ht="13.5" x14ac:dyDescent="0.25">
      <c r="A1928" s="3">
        <f>TITRES_STAT!B1931</f>
        <v>45112</v>
      </c>
      <c r="B1928" s="5">
        <f>TITRES_STAT!D1931</f>
        <v>1.8835999999999999</v>
      </c>
      <c r="C1928" s="2">
        <f t="shared" si="237"/>
        <v>0</v>
      </c>
      <c r="D1928" s="2">
        <f t="shared" si="238"/>
        <v>1.8835999999999999</v>
      </c>
      <c r="E1928" s="2">
        <f t="shared" si="232"/>
        <v>1.8786499999999999</v>
      </c>
      <c r="F1928" s="2">
        <f t="shared" si="233"/>
        <v>1.8687750000000005</v>
      </c>
      <c r="G1928" s="2">
        <f t="shared" si="235"/>
        <v>1.8466360000000004</v>
      </c>
      <c r="H1928" s="2">
        <f t="shared" si="231"/>
        <v>1.8703150000000022</v>
      </c>
      <c r="I1928" s="2">
        <f t="array" ref="I1928">SUMPRODUCT(B1912:B1931, (ROW(B1912:B1931)-ROW(B1912)+1)) / (20*21/2)</f>
        <v>1.8781852380952382</v>
      </c>
      <c r="J1928" s="2">
        <f t="shared" si="234"/>
        <v>1.8708987051798878</v>
      </c>
      <c r="K1928" s="2">
        <f t="shared" si="236"/>
        <v>1.8554049362542049</v>
      </c>
    </row>
    <row r="1929" spans="1:11" ht="13.5" x14ac:dyDescent="0.25">
      <c r="A1929" s="3">
        <f>TITRES_STAT!B1932</f>
        <v>45113</v>
      </c>
      <c r="B1929" s="5">
        <f>TITRES_STAT!D1932</f>
        <v>1.8835999999999999</v>
      </c>
      <c r="C1929" s="2">
        <f t="shared" si="237"/>
        <v>0</v>
      </c>
      <c r="D1929" s="2">
        <f t="shared" si="238"/>
        <v>1.8835999999999999</v>
      </c>
      <c r="E1929" s="2">
        <f t="shared" si="232"/>
        <v>1.8803000000000001</v>
      </c>
      <c r="F1929" s="2">
        <f t="shared" si="233"/>
        <v>1.8700100000000006</v>
      </c>
      <c r="G1929" s="2">
        <f t="shared" si="235"/>
        <v>1.847296</v>
      </c>
      <c r="H1929" s="2">
        <f t="shared" si="231"/>
        <v>1.8689930000000019</v>
      </c>
      <c r="I1929" s="2">
        <f t="array" ref="I1929">SUMPRODUCT(B1913:B1932, (ROW(B1913:B1932)-ROW(B1913)+1)) / (20*21/2)</f>
        <v>1.8792633333333331</v>
      </c>
      <c r="J1929" s="2">
        <f t="shared" si="234"/>
        <v>1.8721083523056126</v>
      </c>
      <c r="K1929" s="2">
        <f t="shared" si="236"/>
        <v>1.8565106250285499</v>
      </c>
    </row>
    <row r="1930" spans="1:11" ht="13.5" x14ac:dyDescent="0.25">
      <c r="A1930" s="3">
        <f>TITRES_STAT!B1933</f>
        <v>45114</v>
      </c>
      <c r="B1930" s="5">
        <f>TITRES_STAT!D1933</f>
        <v>1.8835999999999999</v>
      </c>
      <c r="C1930" s="2">
        <f t="shared" si="237"/>
        <v>0</v>
      </c>
      <c r="D1930" s="2">
        <f t="shared" si="238"/>
        <v>1.8835999999999999</v>
      </c>
      <c r="E1930" s="2">
        <f t="shared" si="232"/>
        <v>1.8819499999999998</v>
      </c>
      <c r="F1930" s="2">
        <f t="shared" si="233"/>
        <v>1.8712450000000005</v>
      </c>
      <c r="G1930" s="2">
        <f t="shared" si="235"/>
        <v>1.8479560000000002</v>
      </c>
      <c r="H1930" s="2">
        <f t="shared" ref="H1930:H1993" si="239">AVERAGE(B1731:B1930)</f>
        <v>1.8677120000000016</v>
      </c>
      <c r="I1930" s="2">
        <f t="array" ref="I1930">SUMPRODUCT(B1914:B1933, (ROW(B1914:B1933)-ROW(B1914)+1)) / (20*21/2)</f>
        <v>1.880222857142857</v>
      </c>
      <c r="J1930" s="2">
        <f t="shared" si="234"/>
        <v>1.8732027949431731</v>
      </c>
      <c r="K1930" s="2">
        <f t="shared" si="236"/>
        <v>1.857572953458803</v>
      </c>
    </row>
    <row r="1931" spans="1:11" ht="13.5" x14ac:dyDescent="0.25">
      <c r="A1931" s="3">
        <f>TITRES_STAT!B1934</f>
        <v>45117</v>
      </c>
      <c r="B1931" s="5">
        <f>TITRES_STAT!D1934</f>
        <v>1.8835999999999999</v>
      </c>
      <c r="C1931" s="2">
        <f t="shared" si="237"/>
        <v>0</v>
      </c>
      <c r="D1931" s="2">
        <f t="shared" si="238"/>
        <v>1.8835999999999999</v>
      </c>
      <c r="E1931" s="2">
        <f t="shared" si="232"/>
        <v>1.8835999999999999</v>
      </c>
      <c r="F1931" s="2">
        <f t="shared" si="233"/>
        <v>1.8724800000000006</v>
      </c>
      <c r="G1931" s="2">
        <f t="shared" si="235"/>
        <v>1.8486159999999998</v>
      </c>
      <c r="H1931" s="2">
        <f t="shared" si="239"/>
        <v>1.8664310000000015</v>
      </c>
      <c r="I1931" s="2">
        <f t="array" ref="I1931">SUMPRODUCT(B1915:B1934, (ROW(B1915:B1934)-ROW(B1915)+1)) / (20*21/2)</f>
        <v>1.8810638095238095</v>
      </c>
      <c r="J1931" s="2">
        <f t="shared" si="234"/>
        <v>1.8741930049485851</v>
      </c>
      <c r="K1931" s="2">
        <f t="shared" si="236"/>
        <v>1.8585936219506147</v>
      </c>
    </row>
    <row r="1932" spans="1:11" ht="13.5" x14ac:dyDescent="0.25">
      <c r="A1932" s="3">
        <f>TITRES_STAT!B1935</f>
        <v>45118</v>
      </c>
      <c r="B1932" s="5">
        <f>TITRES_STAT!D1935</f>
        <v>1.8837999999999999</v>
      </c>
      <c r="C1932" s="2">
        <f t="shared" si="237"/>
        <v>1.9999999999997797E-4</v>
      </c>
      <c r="D1932" s="2">
        <f t="shared" si="238"/>
        <v>1.8836399999999998</v>
      </c>
      <c r="E1932" s="2">
        <f t="shared" ref="E1932:E1995" si="240">AVERAGE(B1923:B1932)</f>
        <v>1.8836199999999999</v>
      </c>
      <c r="F1932" s="2">
        <f t="shared" si="233"/>
        <v>1.8737250000000008</v>
      </c>
      <c r="G1932" s="2">
        <f t="shared" si="235"/>
        <v>1.8492799999999994</v>
      </c>
      <c r="H1932" s="2">
        <f t="shared" si="239"/>
        <v>1.8651510000000013</v>
      </c>
      <c r="I1932" s="2">
        <f t="array" ref="I1932">SUMPRODUCT(B1916:B1935, (ROW(B1916:B1935)-ROW(B1916)+1)) / (20*21/2)</f>
        <v>1.8893004761904764</v>
      </c>
      <c r="J1932" s="2">
        <f t="shared" si="234"/>
        <v>1.8751079568582436</v>
      </c>
      <c r="K1932" s="2">
        <f t="shared" si="236"/>
        <v>1.8595821073643162</v>
      </c>
    </row>
    <row r="1933" spans="1:11" ht="13.5" x14ac:dyDescent="0.25">
      <c r="A1933" s="3">
        <f>TITRES_STAT!B1936</f>
        <v>45119</v>
      </c>
      <c r="B1933" s="5">
        <f>TITRES_STAT!D1936</f>
        <v>1.8837999999999999</v>
      </c>
      <c r="C1933" s="2">
        <f t="shared" si="237"/>
        <v>0</v>
      </c>
      <c r="D1933" s="2">
        <f t="shared" si="238"/>
        <v>1.88368</v>
      </c>
      <c r="E1933" s="2">
        <f t="shared" si="240"/>
        <v>1.8836399999999998</v>
      </c>
      <c r="F1933" s="2">
        <f t="shared" si="233"/>
        <v>1.8749700000000007</v>
      </c>
      <c r="G1933" s="2">
        <f t="shared" si="235"/>
        <v>1.8499439999999994</v>
      </c>
      <c r="H1933" s="2">
        <f t="shared" si="239"/>
        <v>1.8638710000000012</v>
      </c>
      <c r="I1933" s="2">
        <f t="array" ref="I1933">SUMPRODUCT(B1917:B1936, (ROW(B1917:B1936)-ROW(B1917)+1)) / (20*21/2)</f>
        <v>1.9020428571428569</v>
      </c>
      <c r="J1933" s="2">
        <f t="shared" si="234"/>
        <v>1.8759357704907917</v>
      </c>
      <c r="K1933" s="2">
        <f t="shared" si="236"/>
        <v>1.860531828644147</v>
      </c>
    </row>
    <row r="1934" spans="1:11" ht="13.5" x14ac:dyDescent="0.25">
      <c r="A1934" s="3">
        <f>TITRES_STAT!B1937</f>
        <v>45120</v>
      </c>
      <c r="B1934" s="5">
        <f>TITRES_STAT!D1937</f>
        <v>1.8837999999999999</v>
      </c>
      <c r="C1934" s="2">
        <f t="shared" si="237"/>
        <v>0</v>
      </c>
      <c r="D1934" s="2">
        <f t="shared" si="238"/>
        <v>1.8837199999999998</v>
      </c>
      <c r="E1934" s="2">
        <f t="shared" si="240"/>
        <v>1.8836600000000001</v>
      </c>
      <c r="F1934" s="2">
        <f t="shared" si="233"/>
        <v>1.8762150000000006</v>
      </c>
      <c r="G1934" s="2">
        <f t="shared" si="235"/>
        <v>1.8506079999999991</v>
      </c>
      <c r="H1934" s="2">
        <f t="shared" si="239"/>
        <v>1.863045500000001</v>
      </c>
      <c r="I1934" s="2">
        <f t="array" ref="I1934">SUMPRODUCT(B1918:B1937, (ROW(B1918:B1937)-ROW(B1918)+1)) / (20*21/2)</f>
        <v>1.9132123809523809</v>
      </c>
      <c r="J1934" s="2">
        <f t="shared" si="234"/>
        <v>1.8766847447297641</v>
      </c>
      <c r="K1934" s="2">
        <f t="shared" si="236"/>
        <v>1.8614443059522197</v>
      </c>
    </row>
    <row r="1935" spans="1:11" ht="13.5" x14ac:dyDescent="0.25">
      <c r="A1935" s="3">
        <f>TITRES_STAT!B1938</f>
        <v>45121</v>
      </c>
      <c r="B1935" s="5">
        <f>TITRES_STAT!D1938</f>
        <v>1.9626999999999999</v>
      </c>
      <c r="C1935" s="2">
        <f t="shared" si="237"/>
        <v>7.889999999999997E-2</v>
      </c>
      <c r="D1935" s="2">
        <f t="shared" si="238"/>
        <v>1.8995399999999996</v>
      </c>
      <c r="E1935" s="2">
        <f t="shared" si="240"/>
        <v>1.8915700000000002</v>
      </c>
      <c r="F1935" s="2">
        <f t="shared" si="233"/>
        <v>1.8814050000000004</v>
      </c>
      <c r="G1935" s="2">
        <f t="shared" si="235"/>
        <v>1.8528499999999994</v>
      </c>
      <c r="H1935" s="2">
        <f t="shared" si="239"/>
        <v>1.8630690000000008</v>
      </c>
      <c r="I1935" s="2">
        <f t="array" ref="I1935">SUMPRODUCT(B1919:B1938, (ROW(B1919:B1938)-ROW(B1919)+1)) / (20*21/2)</f>
        <v>1.9236790476190473</v>
      </c>
      <c r="J1935" s="2">
        <f t="shared" si="234"/>
        <v>1.88487667380312</v>
      </c>
      <c r="K1935" s="2">
        <f t="shared" si="236"/>
        <v>1.8654151174835052</v>
      </c>
    </row>
    <row r="1936" spans="1:11" ht="13.5" x14ac:dyDescent="0.25">
      <c r="A1936" s="3">
        <f>TITRES_STAT!B1939</f>
        <v>45124</v>
      </c>
      <c r="B1936" s="5">
        <f>TITRES_STAT!D1939</f>
        <v>2.0152000000000001</v>
      </c>
      <c r="C1936" s="2">
        <f t="shared" si="237"/>
        <v>5.2500000000000213E-2</v>
      </c>
      <c r="D1936" s="2">
        <f t="shared" si="238"/>
        <v>1.9258600000000001</v>
      </c>
      <c r="E1936" s="2">
        <f t="shared" si="240"/>
        <v>1.90473</v>
      </c>
      <c r="F1936" s="2">
        <f t="shared" si="233"/>
        <v>1.8892200000000003</v>
      </c>
      <c r="G1936" s="2">
        <f t="shared" si="235"/>
        <v>1.8569679999999993</v>
      </c>
      <c r="H1936" s="2">
        <f t="shared" si="239"/>
        <v>1.8633550000000008</v>
      </c>
      <c r="I1936" s="2">
        <f t="array" ref="I1936">SUMPRODUCT(B1920:B1939, (ROW(B1920:B1939)-ROW(B1920)+1)) / (20*21/2)</f>
        <v>1.933442857142857</v>
      </c>
      <c r="J1936" s="2">
        <f t="shared" si="234"/>
        <v>1.897288419155204</v>
      </c>
      <c r="K1936" s="2">
        <f t="shared" si="236"/>
        <v>1.8712890344449364</v>
      </c>
    </row>
    <row r="1937" spans="1:11" ht="13.5" x14ac:dyDescent="0.25">
      <c r="A1937" s="3">
        <f>TITRES_STAT!B1940</f>
        <v>45125</v>
      </c>
      <c r="B1937" s="5">
        <f>TITRES_STAT!D1940</f>
        <v>2.0065</v>
      </c>
      <c r="C1937" s="2">
        <f t="shared" si="237"/>
        <v>-8.7000000000001521E-3</v>
      </c>
      <c r="D1937" s="2">
        <f t="shared" si="238"/>
        <v>1.9503999999999997</v>
      </c>
      <c r="E1937" s="2">
        <f t="shared" si="240"/>
        <v>1.9170199999999997</v>
      </c>
      <c r="F1937" s="2">
        <f t="shared" si="233"/>
        <v>1.8966000000000005</v>
      </c>
      <c r="G1937" s="2">
        <f t="shared" si="235"/>
        <v>1.8609119999999992</v>
      </c>
      <c r="H1937" s="2">
        <f t="shared" si="239"/>
        <v>1.8640105000000005</v>
      </c>
      <c r="I1937" s="2">
        <f t="array" ref="I1937">SUMPRODUCT(B1921:B1940, (ROW(B1921:B1940)-ROW(B1921)+1)) / (20*21/2)</f>
        <v>1.9433714285714283</v>
      </c>
      <c r="J1937" s="2">
        <f t="shared" si="234"/>
        <v>1.9076895220928034</v>
      </c>
      <c r="K1937" s="2">
        <f t="shared" si="236"/>
        <v>1.8765914252510174</v>
      </c>
    </row>
    <row r="1938" spans="1:11" ht="13.5" x14ac:dyDescent="0.25">
      <c r="A1938" s="3">
        <f>TITRES_STAT!B1941</f>
        <v>45127</v>
      </c>
      <c r="B1938" s="5">
        <f>TITRES_STAT!D1941</f>
        <v>2.0065</v>
      </c>
      <c r="C1938" s="2">
        <f t="shared" si="237"/>
        <v>0</v>
      </c>
      <c r="D1938" s="2">
        <f t="shared" si="238"/>
        <v>1.9749400000000001</v>
      </c>
      <c r="E1938" s="2">
        <f t="shared" si="240"/>
        <v>1.9293099999999999</v>
      </c>
      <c r="F1938" s="2">
        <f t="shared" si="233"/>
        <v>1.9039800000000007</v>
      </c>
      <c r="G1938" s="2">
        <f t="shared" si="235"/>
        <v>1.8663439999999998</v>
      </c>
      <c r="H1938" s="2">
        <f t="shared" si="239"/>
        <v>1.8646660000000006</v>
      </c>
      <c r="I1938" s="2">
        <f t="array" ref="I1938">SUMPRODUCT(B1922:B1941, (ROW(B1922:B1941)-ROW(B1922)+1)) / (20*21/2)</f>
        <v>1.9525947619047619</v>
      </c>
      <c r="J1938" s="2">
        <f t="shared" si="234"/>
        <v>1.9171000437982506</v>
      </c>
      <c r="K1938" s="2">
        <f t="shared" si="236"/>
        <v>1.8816858791627422</v>
      </c>
    </row>
    <row r="1939" spans="1:11" ht="13.5" x14ac:dyDescent="0.25">
      <c r="A1939" s="3">
        <f>TITRES_STAT!B1942</f>
        <v>45128</v>
      </c>
      <c r="B1939" s="5">
        <f>TITRES_STAT!D1942</f>
        <v>2.0065</v>
      </c>
      <c r="C1939" s="2">
        <f t="shared" si="237"/>
        <v>0</v>
      </c>
      <c r="D1939" s="2">
        <f t="shared" si="238"/>
        <v>1.9994799999999997</v>
      </c>
      <c r="E1939" s="2">
        <f t="shared" si="240"/>
        <v>1.9415999999999998</v>
      </c>
      <c r="F1939" s="2">
        <f t="shared" si="233"/>
        <v>1.9109500000000008</v>
      </c>
      <c r="G1939" s="2">
        <f t="shared" si="235"/>
        <v>1.8732619999999995</v>
      </c>
      <c r="H1939" s="2">
        <f t="shared" si="239"/>
        <v>1.8653215000000012</v>
      </c>
      <c r="I1939" s="2">
        <f t="array" ref="I1939">SUMPRODUCT(B1923:B1942, (ROW(B1923:B1942)-ROW(B1923)+1)) / (20*21/2)</f>
        <v>1.9602842857142857</v>
      </c>
      <c r="J1939" s="2">
        <f t="shared" si="234"/>
        <v>1.9256143253412743</v>
      </c>
      <c r="K1939" s="2">
        <f t="shared" si="236"/>
        <v>1.8865805505681248</v>
      </c>
    </row>
    <row r="1940" spans="1:11" ht="13.5" x14ac:dyDescent="0.25">
      <c r="A1940" s="3">
        <f>TITRES_STAT!B1943</f>
        <v>45131</v>
      </c>
      <c r="B1940" s="5">
        <f>TITRES_STAT!D1943</f>
        <v>2.0152000000000001</v>
      </c>
      <c r="C1940" s="2">
        <f t="shared" si="237"/>
        <v>8.7000000000001521E-3</v>
      </c>
      <c r="D1940" s="2">
        <f t="shared" si="238"/>
        <v>2.0099800000000001</v>
      </c>
      <c r="E1940" s="2">
        <f t="shared" si="240"/>
        <v>1.9547599999999996</v>
      </c>
      <c r="F1940" s="2">
        <f t="shared" ref="F1940:F2003" si="241">AVERAGE(B1921:B1940)</f>
        <v>1.9183550000000005</v>
      </c>
      <c r="G1940" s="2">
        <f t="shared" si="235"/>
        <v>1.878868</v>
      </c>
      <c r="H1940" s="2">
        <f t="shared" si="239"/>
        <v>1.866020500000001</v>
      </c>
      <c r="I1940" s="2">
        <f t="array" ref="I1940">SUMPRODUCT(B1924:B1943, (ROW(B1924:B1943)-ROW(B1924)+1)) / (20*21/2)</f>
        <v>1.9665504761904762</v>
      </c>
      <c r="J1940" s="2">
        <f t="shared" si="234"/>
        <v>1.9341462943563912</v>
      </c>
      <c r="K1940" s="2">
        <f t="shared" si="236"/>
        <v>1.8916244505458455</v>
      </c>
    </row>
    <row r="1941" spans="1:11" ht="13.5" x14ac:dyDescent="0.25">
      <c r="A1941" s="3">
        <f>TITRES_STAT!B1944</f>
        <v>45133</v>
      </c>
      <c r="B1941" s="5">
        <f>TITRES_STAT!D1944</f>
        <v>2.0152000000000001</v>
      </c>
      <c r="C1941" s="2">
        <f t="shared" si="237"/>
        <v>0</v>
      </c>
      <c r="D1941" s="2">
        <f t="shared" si="238"/>
        <v>2.0099800000000001</v>
      </c>
      <c r="E1941" s="2">
        <f t="shared" si="240"/>
        <v>1.9679199999999999</v>
      </c>
      <c r="F1941" s="2">
        <f t="shared" si="241"/>
        <v>1.9257599999999999</v>
      </c>
      <c r="G1941" s="2">
        <f t="shared" si="235"/>
        <v>1.8829859999999996</v>
      </c>
      <c r="H1941" s="2">
        <f t="shared" si="239"/>
        <v>1.8667195000000012</v>
      </c>
      <c r="I1941" s="2">
        <f t="array" ref="I1941">SUMPRODUCT(B1925:B1944, (ROW(B1925:B1944)-ROW(B1925)+1)) / (20*21/2)</f>
        <v>1.9639304761904763</v>
      </c>
      <c r="J1941" s="2">
        <f t="shared" ref="J1941:J2004" si="242">$J$4*B1941+J1940*(1-$J$4)</f>
        <v>1.9418656948938777</v>
      </c>
      <c r="K1941" s="2">
        <f t="shared" si="236"/>
        <v>1.8964705505244397</v>
      </c>
    </row>
    <row r="1942" spans="1:11" ht="13.5" x14ac:dyDescent="0.25">
      <c r="A1942" s="3">
        <f>TITRES_STAT!B1945</f>
        <v>45134</v>
      </c>
      <c r="B1942" s="5">
        <f>TITRES_STAT!D1945</f>
        <v>2.0065</v>
      </c>
      <c r="C1942" s="2">
        <f t="shared" si="237"/>
        <v>-8.7000000000001521E-3</v>
      </c>
      <c r="D1942" s="2">
        <f t="shared" si="238"/>
        <v>2.0099800000000001</v>
      </c>
      <c r="E1942" s="2">
        <f t="shared" si="240"/>
        <v>1.9801899999999997</v>
      </c>
      <c r="F1942" s="2">
        <f t="shared" si="241"/>
        <v>1.931905</v>
      </c>
      <c r="G1942" s="2">
        <f t="shared" si="235"/>
        <v>1.8869299999999996</v>
      </c>
      <c r="H1942" s="2">
        <f t="shared" si="239"/>
        <v>1.8673750000000013</v>
      </c>
      <c r="I1942" s="2">
        <f t="array" ref="I1942">SUMPRODUCT(B1926:B1945, (ROW(B1926:B1945)-ROW(B1926)+1)) / (20*21/2)</f>
        <v>1.9536700000000002</v>
      </c>
      <c r="J1942" s="2">
        <f t="shared" si="242"/>
        <v>1.9480213429992226</v>
      </c>
      <c r="K1942" s="2">
        <f t="shared" si="236"/>
        <v>1.9007854308960304</v>
      </c>
    </row>
    <row r="1943" spans="1:11" ht="13.5" x14ac:dyDescent="0.25">
      <c r="A1943" s="3">
        <f>TITRES_STAT!B1946</f>
        <v>45135</v>
      </c>
      <c r="B1943" s="5">
        <f>TITRES_STAT!D1946</f>
        <v>1.9977</v>
      </c>
      <c r="C1943" s="2">
        <f t="shared" si="237"/>
        <v>-8.799999999999919E-3</v>
      </c>
      <c r="D1943" s="2">
        <f t="shared" si="238"/>
        <v>2.0082200000000001</v>
      </c>
      <c r="E1943" s="2">
        <f t="shared" si="240"/>
        <v>1.9915799999999997</v>
      </c>
      <c r="F1943" s="2">
        <f t="shared" si="241"/>
        <v>1.9376100000000001</v>
      </c>
      <c r="G1943" s="2">
        <f t="shared" si="235"/>
        <v>1.8906979999999993</v>
      </c>
      <c r="H1943" s="2">
        <f t="shared" si="239"/>
        <v>1.8679865000000009</v>
      </c>
      <c r="I1943" s="2">
        <f t="array" ref="I1943">SUMPRODUCT(B1927:B1946, (ROW(B1927:B1946)-ROW(B1927)+1)) / (20*21/2)</f>
        <v>1.9361542857142855</v>
      </c>
      <c r="J1943" s="2">
        <f t="shared" si="242"/>
        <v>1.9527526436659632</v>
      </c>
      <c r="K1943" s="2">
        <f t="shared" si="236"/>
        <v>1.9045860022334409</v>
      </c>
    </row>
    <row r="1944" spans="1:11" ht="13.5" x14ac:dyDescent="0.25">
      <c r="A1944" s="3">
        <f>TITRES_STAT!B1947</f>
        <v>45138</v>
      </c>
      <c r="B1944" s="5">
        <f>TITRES_STAT!D1947</f>
        <v>1.9100999999999999</v>
      </c>
      <c r="C1944" s="2">
        <f t="shared" si="237"/>
        <v>-8.7600000000000122E-2</v>
      </c>
      <c r="D1944" s="2">
        <f t="shared" si="238"/>
        <v>1.9889400000000002</v>
      </c>
      <c r="E1944" s="2">
        <f t="shared" si="240"/>
        <v>1.9942099999999996</v>
      </c>
      <c r="F1944" s="2">
        <f t="shared" si="241"/>
        <v>1.9389350000000003</v>
      </c>
      <c r="G1944" s="2">
        <f t="shared" si="235"/>
        <v>1.8927139999999998</v>
      </c>
      <c r="H1944" s="2">
        <f t="shared" si="239"/>
        <v>1.8681600000000012</v>
      </c>
      <c r="I1944" s="2">
        <f t="array" ref="I1944">SUMPRODUCT(B1928:B1947, (ROW(B1928:B1947)-ROW(B1928)+1)) / (20*21/2)</f>
        <v>1.9117490476190473</v>
      </c>
      <c r="J1944" s="2">
        <f t="shared" si="242"/>
        <v>1.9486904871263477</v>
      </c>
      <c r="K1944" s="2">
        <f t="shared" si="236"/>
        <v>1.9048022374399727</v>
      </c>
    </row>
    <row r="1945" spans="1:11" ht="13.5" x14ac:dyDescent="0.25">
      <c r="A1945" s="3">
        <f>TITRES_STAT!B1948</f>
        <v>45139</v>
      </c>
      <c r="B1945" s="5">
        <f>TITRES_STAT!D1948</f>
        <v>1.8311999999999999</v>
      </c>
      <c r="C1945" s="2">
        <f t="shared" si="237"/>
        <v>-7.889999999999997E-2</v>
      </c>
      <c r="D1945" s="2">
        <f t="shared" si="238"/>
        <v>1.95214</v>
      </c>
      <c r="E1945" s="2">
        <f t="shared" si="240"/>
        <v>1.9810599999999998</v>
      </c>
      <c r="F1945" s="2">
        <f t="shared" si="241"/>
        <v>1.936315</v>
      </c>
      <c r="G1945" s="2">
        <f t="shared" si="235"/>
        <v>1.8929859999999996</v>
      </c>
      <c r="H1945" s="2">
        <f t="shared" si="239"/>
        <v>1.8679390000000011</v>
      </c>
      <c r="I1945" s="2">
        <f t="array" ref="I1945">SUMPRODUCT(B1929:B1948, (ROW(B1929:B1948)-ROW(B1929)+1)) / (20*21/2)</f>
        <v>1.8816680952380953</v>
      </c>
      <c r="J1945" s="2">
        <f t="shared" si="242"/>
        <v>1.9375009169238384</v>
      </c>
      <c r="K1945" s="2">
        <f t="shared" si="236"/>
        <v>1.901915875187425</v>
      </c>
    </row>
    <row r="1946" spans="1:11" ht="13.5" x14ac:dyDescent="0.25">
      <c r="A1946" s="3">
        <f>TITRES_STAT!B1949</f>
        <v>45140</v>
      </c>
      <c r="B1946" s="5">
        <f>TITRES_STAT!D1949</f>
        <v>1.7524</v>
      </c>
      <c r="C1946" s="2">
        <f t="shared" si="237"/>
        <v>-7.8799999999999981E-2</v>
      </c>
      <c r="D1946" s="2">
        <f t="shared" si="238"/>
        <v>1.8995799999999998</v>
      </c>
      <c r="E1946" s="2">
        <f t="shared" si="240"/>
        <v>1.9547800000000002</v>
      </c>
      <c r="F1946" s="2">
        <f t="shared" si="241"/>
        <v>1.9297550000000001</v>
      </c>
      <c r="G1946" s="2">
        <f t="shared" si="235"/>
        <v>1.8916819999999996</v>
      </c>
      <c r="H1946" s="2">
        <f t="shared" si="239"/>
        <v>1.8673240000000013</v>
      </c>
      <c r="I1946" s="2">
        <f t="array" ref="I1946">SUMPRODUCT(B1930:B1949, (ROW(B1930:B1949)-ROW(B1930)+1)) / (20*21/2)</f>
        <v>1.8529214285714286</v>
      </c>
      <c r="J1946" s="2">
        <f t="shared" si="242"/>
        <v>1.9198722581691869</v>
      </c>
      <c r="K1946" s="2">
        <f t="shared" si="236"/>
        <v>1.8960525075330161</v>
      </c>
    </row>
    <row r="1947" spans="1:11" ht="13.5" x14ac:dyDescent="0.25">
      <c r="A1947" s="3">
        <f>TITRES_STAT!B1950</f>
        <v>45141</v>
      </c>
      <c r="B1947" s="5">
        <f>TITRES_STAT!D1950</f>
        <v>1.6735</v>
      </c>
      <c r="C1947" s="2">
        <f t="shared" si="237"/>
        <v>-7.889999999999997E-2</v>
      </c>
      <c r="D1947" s="2">
        <f t="shared" si="238"/>
        <v>1.8329799999999998</v>
      </c>
      <c r="E1947" s="2">
        <f t="shared" si="240"/>
        <v>1.9214800000000003</v>
      </c>
      <c r="F1947" s="2">
        <f t="shared" si="241"/>
        <v>1.9192499999999999</v>
      </c>
      <c r="G1947" s="2">
        <f t="shared" si="235"/>
        <v>1.8873139999999997</v>
      </c>
      <c r="H1947" s="2">
        <f t="shared" si="239"/>
        <v>1.8663145000000012</v>
      </c>
      <c r="I1947" s="2">
        <f t="array" ref="I1947">SUMPRODUCT(B1931:B1950, (ROW(B1931:B1950)-ROW(B1931)+1)) / (20*21/2)</f>
        <v>1.8255090476190476</v>
      </c>
      <c r="J1947" s="2">
        <f t="shared" si="242"/>
        <v>1.8964082335816455</v>
      </c>
      <c r="K1947" s="2">
        <f t="shared" si="236"/>
        <v>1.8873249582179961</v>
      </c>
    </row>
    <row r="1948" spans="1:11" ht="13.5" x14ac:dyDescent="0.25">
      <c r="A1948" s="3">
        <f>TITRES_STAT!B1951</f>
        <v>45142</v>
      </c>
      <c r="B1948" s="5">
        <f>TITRES_STAT!D1951</f>
        <v>1.6033999999999999</v>
      </c>
      <c r="C1948" s="2">
        <f t="shared" si="237"/>
        <v>-7.0100000000000051E-2</v>
      </c>
      <c r="D1948" s="2">
        <f t="shared" si="238"/>
        <v>1.7541199999999999</v>
      </c>
      <c r="E1948" s="2">
        <f t="shared" si="240"/>
        <v>1.8811699999999998</v>
      </c>
      <c r="F1948" s="2">
        <f t="shared" si="241"/>
        <v>1.9052399999999998</v>
      </c>
      <c r="G1948" s="2">
        <f t="shared" si="235"/>
        <v>1.8830299999999998</v>
      </c>
      <c r="H1948" s="2">
        <f t="shared" si="239"/>
        <v>1.8649545000000012</v>
      </c>
      <c r="I1948" s="2">
        <f t="array" ref="I1948">SUMPRODUCT(B1932:B1951, (ROW(B1932:B1951)-ROW(B1932)+1)) / (20*21/2)</f>
        <v>1.799430952380952</v>
      </c>
      <c r="J1948" s="2">
        <f t="shared" si="242"/>
        <v>1.8685026875262507</v>
      </c>
      <c r="K1948" s="2">
        <f t="shared" si="236"/>
        <v>1.8761906461310158</v>
      </c>
    </row>
    <row r="1949" spans="1:11" ht="13.5" x14ac:dyDescent="0.25">
      <c r="A1949" s="3">
        <f>TITRES_STAT!B1952</f>
        <v>45145</v>
      </c>
      <c r="B1949" s="5">
        <f>TITRES_STAT!D1952</f>
        <v>1.6033999999999999</v>
      </c>
      <c r="C1949" s="2">
        <f t="shared" si="237"/>
        <v>0</v>
      </c>
      <c r="D1949" s="2">
        <f t="shared" si="238"/>
        <v>1.6927799999999997</v>
      </c>
      <c r="E1949" s="2">
        <f t="shared" si="240"/>
        <v>1.8408599999999999</v>
      </c>
      <c r="F1949" s="2">
        <f t="shared" si="241"/>
        <v>1.8912299999999995</v>
      </c>
      <c r="G1949" s="2">
        <f t="shared" si="235"/>
        <v>1.8787459999999996</v>
      </c>
      <c r="H1949" s="2">
        <f t="shared" si="239"/>
        <v>1.8635945000000012</v>
      </c>
      <c r="I1949" s="2">
        <f t="array" ref="I1949">SUMPRODUCT(B1933:B1952, (ROW(B1933:B1952)-ROW(B1933)+1)) / (20*21/2)</f>
        <v>1.7813633333333336</v>
      </c>
      <c r="J1949" s="2">
        <f t="shared" si="242"/>
        <v>1.8432548125237507</v>
      </c>
      <c r="K1949" s="2">
        <f t="shared" si="236"/>
        <v>1.8654929737337211</v>
      </c>
    </row>
    <row r="1950" spans="1:11" ht="13.5" x14ac:dyDescent="0.25">
      <c r="A1950" s="3">
        <f>TITRES_STAT!B1953</f>
        <v>45146</v>
      </c>
      <c r="B1950" s="5">
        <f>TITRES_STAT!D1953</f>
        <v>1.6033999999999999</v>
      </c>
      <c r="C1950" s="2">
        <f t="shared" si="237"/>
        <v>0</v>
      </c>
      <c r="D1950" s="2">
        <f t="shared" si="238"/>
        <v>1.6472200000000001</v>
      </c>
      <c r="E1950" s="2">
        <f t="shared" si="240"/>
        <v>1.7996799999999999</v>
      </c>
      <c r="F1950" s="2">
        <f t="shared" si="241"/>
        <v>1.8772199999999999</v>
      </c>
      <c r="G1950" s="2">
        <f t="shared" si="235"/>
        <v>1.8731420000000001</v>
      </c>
      <c r="H1950" s="2">
        <f t="shared" si="239"/>
        <v>1.8622345000000013</v>
      </c>
      <c r="I1950" s="2">
        <f t="array" ref="I1950">SUMPRODUCT(B1934:B1953, (ROW(B1934:B1953)-ROW(B1934)+1)) / (20*21/2)</f>
        <v>1.7709733333333333</v>
      </c>
      <c r="J1950" s="2">
        <f t="shared" si="242"/>
        <v>1.8204114970452983</v>
      </c>
      <c r="K1950" s="2">
        <f t="shared" si="236"/>
        <v>1.8552148179010262</v>
      </c>
    </row>
    <row r="1951" spans="1:11" ht="13.5" x14ac:dyDescent="0.25">
      <c r="A1951" s="3">
        <f>TITRES_STAT!B1954</f>
        <v>45147</v>
      </c>
      <c r="B1951" s="5">
        <f>TITRES_STAT!D1954</f>
        <v>1.6033999999999999</v>
      </c>
      <c r="C1951" s="2">
        <f t="shared" si="237"/>
        <v>0</v>
      </c>
      <c r="D1951" s="2">
        <f t="shared" si="238"/>
        <v>1.6174199999999999</v>
      </c>
      <c r="E1951" s="2">
        <f t="shared" si="240"/>
        <v>1.7585000000000002</v>
      </c>
      <c r="F1951" s="2">
        <f t="shared" si="241"/>
        <v>1.86321</v>
      </c>
      <c r="G1951" s="2">
        <f t="shared" si="235"/>
        <v>1.8675379999999993</v>
      </c>
      <c r="H1951" s="2">
        <f t="shared" si="239"/>
        <v>1.8608745000000015</v>
      </c>
      <c r="I1951" s="2">
        <f t="array" ref="I1951">SUMPRODUCT(B1935:B1954, (ROW(B1935:B1954)-ROW(B1935)+1)) / (20*21/2)</f>
        <v>1.7679271428571428</v>
      </c>
      <c r="J1951" s="2">
        <f t="shared" si="242"/>
        <v>1.7997437354219366</v>
      </c>
      <c r="K1951" s="2">
        <f t="shared" si="236"/>
        <v>1.8453397270029468</v>
      </c>
    </row>
    <row r="1952" spans="1:11" ht="13.5" x14ac:dyDescent="0.25">
      <c r="A1952" s="3">
        <f>TITRES_STAT!B1955</f>
        <v>45148</v>
      </c>
      <c r="B1952" s="5">
        <f>TITRES_STAT!D1955</f>
        <v>1.6735</v>
      </c>
      <c r="C1952" s="2">
        <f t="shared" si="237"/>
        <v>7.0100000000000051E-2</v>
      </c>
      <c r="D1952" s="2">
        <f t="shared" si="238"/>
        <v>1.6174199999999999</v>
      </c>
      <c r="E1952" s="2">
        <f t="shared" si="240"/>
        <v>1.7252000000000003</v>
      </c>
      <c r="F1952" s="2">
        <f t="shared" si="241"/>
        <v>1.852695</v>
      </c>
      <c r="G1952" s="2">
        <f t="shared" si="235"/>
        <v>1.8633359999999994</v>
      </c>
      <c r="H1952" s="2">
        <f t="shared" si="239"/>
        <v>1.8598650000000014</v>
      </c>
      <c r="I1952" s="2">
        <f t="array" ref="I1952">SUMPRODUCT(B1936:B1955, (ROW(B1936:B1955)-ROW(B1936)+1)) / (20*21/2)</f>
        <v>1.7727290476190476</v>
      </c>
      <c r="J1952" s="2">
        <f t="shared" si="242"/>
        <v>1.7877205225246093</v>
      </c>
      <c r="K1952" s="2">
        <f t="shared" si="236"/>
        <v>1.838600914179302</v>
      </c>
    </row>
    <row r="1953" spans="1:11" ht="13.5" x14ac:dyDescent="0.25">
      <c r="A1953" s="3">
        <f>TITRES_STAT!B1956</f>
        <v>45149</v>
      </c>
      <c r="B1953" s="5">
        <f>TITRES_STAT!D1956</f>
        <v>1.7436</v>
      </c>
      <c r="C1953" s="2">
        <f t="shared" si="237"/>
        <v>7.0100000000000051E-2</v>
      </c>
      <c r="D1953" s="2">
        <f t="shared" si="238"/>
        <v>1.6454599999999999</v>
      </c>
      <c r="E1953" s="2">
        <f t="shared" si="240"/>
        <v>1.6997900000000001</v>
      </c>
      <c r="F1953" s="2">
        <f t="shared" si="241"/>
        <v>1.845685</v>
      </c>
      <c r="G1953" s="2">
        <f t="shared" si="235"/>
        <v>1.8605359999999993</v>
      </c>
      <c r="H1953" s="2">
        <f t="shared" si="239"/>
        <v>1.8592060000000015</v>
      </c>
      <c r="I1953" s="2">
        <f t="array" ref="I1953">SUMPRODUCT(B1937:B1956, (ROW(B1937:B1956)-ROW(B1937)+1)) / (20*21/2)</f>
        <v>1.7853695238095237</v>
      </c>
      <c r="J1953" s="2">
        <f t="shared" si="242"/>
        <v>1.7835185679984562</v>
      </c>
      <c r="K1953" s="2">
        <f t="shared" si="236"/>
        <v>1.8348753881330548</v>
      </c>
    </row>
    <row r="1954" spans="1:11" ht="13.5" x14ac:dyDescent="0.25">
      <c r="A1954" s="3">
        <f>TITRES_STAT!B1957</f>
        <v>45152</v>
      </c>
      <c r="B1954" s="5">
        <f>TITRES_STAT!D1957</f>
        <v>1.8137000000000001</v>
      </c>
      <c r="C1954" s="2">
        <f t="shared" si="237"/>
        <v>7.0100000000000051E-2</v>
      </c>
      <c r="D1954" s="2">
        <f t="shared" si="238"/>
        <v>1.6875199999999999</v>
      </c>
      <c r="E1954" s="2">
        <f t="shared" si="240"/>
        <v>1.6901500000000003</v>
      </c>
      <c r="F1954" s="2">
        <f t="shared" si="241"/>
        <v>1.8421799999999997</v>
      </c>
      <c r="G1954" s="2">
        <f t="shared" si="235"/>
        <v>1.8591379999999993</v>
      </c>
      <c r="H1954" s="2">
        <f t="shared" si="239"/>
        <v>1.8588975000000014</v>
      </c>
      <c r="I1954" s="2">
        <f t="array" ref="I1954">SUMPRODUCT(B1938:B1957, (ROW(B1938:B1957)-ROW(B1938)+1)) / (20*21/2)</f>
        <v>1.7932185714285713</v>
      </c>
      <c r="J1954" s="2">
        <f t="shared" si="242"/>
        <v>1.7863929900938413</v>
      </c>
      <c r="K1954" s="2">
        <f t="shared" si="236"/>
        <v>1.8340449807552881</v>
      </c>
    </row>
    <row r="1955" spans="1:11" ht="13.5" x14ac:dyDescent="0.25">
      <c r="A1955" s="3">
        <f>TITRES_STAT!B1958</f>
        <v>45153</v>
      </c>
      <c r="B1955" s="5">
        <f>TITRES_STAT!D1958</f>
        <v>1.8926000000000001</v>
      </c>
      <c r="C1955" s="2">
        <f t="shared" si="237"/>
        <v>7.889999999999997E-2</v>
      </c>
      <c r="D1955" s="2">
        <f t="shared" si="238"/>
        <v>1.7453600000000002</v>
      </c>
      <c r="E1955" s="2">
        <f t="shared" si="240"/>
        <v>1.6962900000000005</v>
      </c>
      <c r="F1955" s="2">
        <f t="shared" si="241"/>
        <v>1.8386749999999998</v>
      </c>
      <c r="G1955" s="2">
        <f t="shared" si="235"/>
        <v>1.8598119999999998</v>
      </c>
      <c r="H1955" s="2">
        <f t="shared" si="239"/>
        <v>1.8590250000000015</v>
      </c>
      <c r="I1955" s="2">
        <f t="array" ref="I1955">SUMPRODUCT(B1939:B1958, (ROW(B1939:B1958)-ROW(B1939)+1)) / (20*21/2)</f>
        <v>1.7939704761904762</v>
      </c>
      <c r="J1955" s="2">
        <f t="shared" si="242"/>
        <v>1.7965079434182374</v>
      </c>
      <c r="K1955" s="2">
        <f t="shared" si="236"/>
        <v>1.8363412560197867</v>
      </c>
    </row>
    <row r="1956" spans="1:11" ht="13.5" x14ac:dyDescent="0.25">
      <c r="A1956" s="3">
        <f>TITRES_STAT!B1959</f>
        <v>45154</v>
      </c>
      <c r="B1956" s="5">
        <f>TITRES_STAT!D1959</f>
        <v>1.9714</v>
      </c>
      <c r="C1956" s="2">
        <f t="shared" si="237"/>
        <v>7.8799999999999981E-2</v>
      </c>
      <c r="D1956" s="2">
        <f t="shared" si="238"/>
        <v>1.8189599999999999</v>
      </c>
      <c r="E1956" s="2">
        <f t="shared" si="240"/>
        <v>1.7181900000000003</v>
      </c>
      <c r="F1956" s="2">
        <f t="shared" si="241"/>
        <v>1.8364850000000004</v>
      </c>
      <c r="G1956" s="2">
        <f t="shared" si="235"/>
        <v>1.8620619999999997</v>
      </c>
      <c r="H1956" s="2">
        <f t="shared" si="239"/>
        <v>1.8595465000000015</v>
      </c>
      <c r="I1956" s="2">
        <f t="array" ref="I1956">SUMPRODUCT(B1940:B1959, (ROW(B1940:B1959)-ROW(B1940)+1)) / (20*21/2)</f>
        <v>1.803029523809524</v>
      </c>
      <c r="J1956" s="2">
        <f t="shared" si="242"/>
        <v>1.8131643297593576</v>
      </c>
      <c r="K1956" s="2">
        <f t="shared" si="236"/>
        <v>1.8416376773523442</v>
      </c>
    </row>
    <row r="1957" spans="1:11" ht="13.5" x14ac:dyDescent="0.25">
      <c r="A1957" s="3">
        <f>TITRES_STAT!B1960</f>
        <v>45155</v>
      </c>
      <c r="B1957" s="5">
        <f>TITRES_STAT!D1960</f>
        <v>1.9189000000000001</v>
      </c>
      <c r="C1957" s="2">
        <f t="shared" si="237"/>
        <v>-5.2499999999999991E-2</v>
      </c>
      <c r="D1957" s="2">
        <f t="shared" si="238"/>
        <v>1.8680400000000001</v>
      </c>
      <c r="E1957" s="2">
        <f t="shared" si="240"/>
        <v>1.7427300000000003</v>
      </c>
      <c r="F1957" s="2">
        <f t="shared" si="241"/>
        <v>1.8321050000000008</v>
      </c>
      <c r="G1957" s="2">
        <f t="shared" si="235"/>
        <v>1.8632619999999998</v>
      </c>
      <c r="H1957" s="2">
        <f t="shared" si="239"/>
        <v>1.8598055000000016</v>
      </c>
      <c r="I1957" s="2">
        <f t="array" ref="I1957">SUMPRODUCT(B1941:B1960, (ROW(B1941:B1960)-ROW(B1941)+1)) / (20*21/2)</f>
        <v>1.8116676190476191</v>
      </c>
      <c r="J1957" s="2">
        <f t="shared" si="242"/>
        <v>1.8232343935917998</v>
      </c>
      <c r="K1957" s="2">
        <f t="shared" si="236"/>
        <v>1.8446675723581347</v>
      </c>
    </row>
    <row r="1958" spans="1:11" ht="13.5" x14ac:dyDescent="0.25">
      <c r="A1958" s="3">
        <f>TITRES_STAT!B1961</f>
        <v>45156</v>
      </c>
      <c r="B1958" s="5">
        <f>TITRES_STAT!D1961</f>
        <v>1.84</v>
      </c>
      <c r="C1958" s="2">
        <f t="shared" si="237"/>
        <v>-7.889999999999997E-2</v>
      </c>
      <c r="D1958" s="2">
        <f t="shared" si="238"/>
        <v>1.8873200000000001</v>
      </c>
      <c r="E1958" s="2">
        <f t="shared" si="240"/>
        <v>1.7663900000000001</v>
      </c>
      <c r="F1958" s="2">
        <f t="shared" si="241"/>
        <v>1.8237800000000004</v>
      </c>
      <c r="G1958" s="2">
        <f t="shared" si="235"/>
        <v>1.8628839999999998</v>
      </c>
      <c r="H1958" s="2">
        <f t="shared" si="239"/>
        <v>1.8592570000000013</v>
      </c>
      <c r="I1958" s="2">
        <f t="array" ref="I1958">SUMPRODUCT(B1942:B1961, (ROW(B1942:B1961)-ROW(B1942)+1)) / (20*21/2)</f>
        <v>1.8208061904761905</v>
      </c>
      <c r="J1958" s="2">
        <f t="shared" si="242"/>
        <v>1.8248311180116283</v>
      </c>
      <c r="K1958" s="2">
        <f t="shared" si="236"/>
        <v>1.8444845303048747</v>
      </c>
    </row>
    <row r="1959" spans="1:11" ht="13.5" x14ac:dyDescent="0.25">
      <c r="A1959" s="3">
        <f>TITRES_STAT!B1962</f>
        <v>45159</v>
      </c>
      <c r="B1959" s="5">
        <f>TITRES_STAT!D1962</f>
        <v>1.9189000000000001</v>
      </c>
      <c r="C1959" s="2">
        <f t="shared" si="237"/>
        <v>7.889999999999997E-2</v>
      </c>
      <c r="D1959" s="2">
        <f t="shared" si="238"/>
        <v>1.9083600000000001</v>
      </c>
      <c r="E1959" s="2">
        <f t="shared" si="240"/>
        <v>1.7979400000000001</v>
      </c>
      <c r="F1959" s="2">
        <f t="shared" si="241"/>
        <v>1.8194000000000004</v>
      </c>
      <c r="G1959" s="2">
        <f t="shared" si="235"/>
        <v>1.8640839999999996</v>
      </c>
      <c r="H1959" s="2">
        <f t="shared" si="239"/>
        <v>1.8591030000000013</v>
      </c>
      <c r="I1959" s="2">
        <f t="array" ref="I1959">SUMPRODUCT(B1943:B1962, (ROW(B1943:B1962)-ROW(B1943)+1)) / (20*21/2)</f>
        <v>1.8304452380952381</v>
      </c>
      <c r="J1959" s="2">
        <f t="shared" si="242"/>
        <v>1.833790059153378</v>
      </c>
      <c r="K1959" s="2">
        <f t="shared" si="236"/>
        <v>1.8474027840184091</v>
      </c>
    </row>
    <row r="1960" spans="1:11" ht="13.5" x14ac:dyDescent="0.25">
      <c r="A1960" s="3">
        <f>TITRES_STAT!B1963</f>
        <v>45160</v>
      </c>
      <c r="B1960" s="5">
        <f>TITRES_STAT!D1963</f>
        <v>1.9100999999999999</v>
      </c>
      <c r="C1960" s="2">
        <f t="shared" si="237"/>
        <v>-8.800000000000141E-3</v>
      </c>
      <c r="D1960" s="2">
        <f t="shared" si="238"/>
        <v>1.9118600000000001</v>
      </c>
      <c r="E1960" s="2">
        <f t="shared" si="240"/>
        <v>1.8286100000000001</v>
      </c>
      <c r="F1960" s="2">
        <f t="shared" si="241"/>
        <v>1.8141450000000003</v>
      </c>
      <c r="G1960" s="2">
        <f t="shared" si="235"/>
        <v>1.8651079999999995</v>
      </c>
      <c r="H1960" s="2">
        <f t="shared" si="239"/>
        <v>1.8589050000000009</v>
      </c>
      <c r="I1960" s="2">
        <f t="array" ref="I1960">SUMPRODUCT(B1944:B1963, (ROW(B1944:B1963)-ROW(B1944)+1)) / (20*21/2)</f>
        <v>1.8330290476190476</v>
      </c>
      <c r="J1960" s="2">
        <f t="shared" si="242"/>
        <v>1.841057672567342</v>
      </c>
      <c r="K1960" s="2">
        <f t="shared" si="236"/>
        <v>1.8498614983706283</v>
      </c>
    </row>
    <row r="1961" spans="1:11" ht="13.5" x14ac:dyDescent="0.25">
      <c r="A1961" s="3">
        <f>TITRES_STAT!B1964</f>
        <v>45161</v>
      </c>
      <c r="B1961" s="5">
        <f>TITRES_STAT!D1964</f>
        <v>1.9100999999999999</v>
      </c>
      <c r="C1961" s="2">
        <f t="shared" si="237"/>
        <v>0</v>
      </c>
      <c r="D1961" s="2">
        <f t="shared" si="238"/>
        <v>1.8996000000000002</v>
      </c>
      <c r="E1961" s="2">
        <f t="shared" si="240"/>
        <v>1.85928</v>
      </c>
      <c r="F1961" s="2">
        <f t="shared" si="241"/>
        <v>1.8088900000000003</v>
      </c>
      <c r="G1961" s="2">
        <f t="shared" si="235"/>
        <v>1.8661319999999997</v>
      </c>
      <c r="H1961" s="2">
        <f t="shared" si="239"/>
        <v>1.8587070000000008</v>
      </c>
      <c r="I1961" s="2">
        <f t="array" ref="I1961">SUMPRODUCT(B1945:B1964, (ROW(B1945:B1964)-ROW(B1945)+1)) / (20*21/2)</f>
        <v>1.836405714285714</v>
      </c>
      <c r="J1961" s="2">
        <f t="shared" si="242"/>
        <v>1.8476331323228332</v>
      </c>
      <c r="K1961" s="2">
        <f t="shared" si="236"/>
        <v>1.8522237925521723</v>
      </c>
    </row>
    <row r="1962" spans="1:11" ht="13.5" x14ac:dyDescent="0.25">
      <c r="A1962" s="3">
        <f>TITRES_STAT!B1965</f>
        <v>45162</v>
      </c>
      <c r="B1962" s="5">
        <f>TITRES_STAT!D1965</f>
        <v>1.9100999999999999</v>
      </c>
      <c r="C1962" s="2">
        <f t="shared" si="237"/>
        <v>0</v>
      </c>
      <c r="D1962" s="2">
        <f t="shared" si="238"/>
        <v>1.89784</v>
      </c>
      <c r="E1962" s="2">
        <f t="shared" si="240"/>
        <v>1.8829400000000001</v>
      </c>
      <c r="F1962" s="2">
        <f t="shared" si="241"/>
        <v>1.8040700000000001</v>
      </c>
      <c r="G1962" s="2">
        <f t="shared" si="235"/>
        <v>1.867156</v>
      </c>
      <c r="H1962" s="2">
        <f t="shared" si="239"/>
        <v>1.8585090000000009</v>
      </c>
      <c r="I1962" s="2">
        <f t="array" ref="I1962">SUMPRODUCT(B1946:B1965, (ROW(B1946:B1965)-ROW(B1946)+1)) / (20*21/2)</f>
        <v>1.8476723809523807</v>
      </c>
      <c r="J1962" s="2">
        <f t="shared" si="242"/>
        <v>1.8535823578158968</v>
      </c>
      <c r="K1962" s="2">
        <f t="shared" si="236"/>
        <v>1.8544934477462047</v>
      </c>
    </row>
    <row r="1963" spans="1:11" ht="13.5" x14ac:dyDescent="0.25">
      <c r="A1963" s="3">
        <f>TITRES_STAT!B1966</f>
        <v>45163</v>
      </c>
      <c r="B1963" s="5">
        <f>TITRES_STAT!D1966</f>
        <v>1.8311999999999999</v>
      </c>
      <c r="C1963" s="2">
        <f t="shared" si="237"/>
        <v>-7.889999999999997E-2</v>
      </c>
      <c r="D1963" s="2">
        <f t="shared" si="238"/>
        <v>1.89608</v>
      </c>
      <c r="E1963" s="2">
        <f t="shared" si="240"/>
        <v>1.8916999999999997</v>
      </c>
      <c r="F1963" s="2">
        <f t="shared" si="241"/>
        <v>1.7957450000000006</v>
      </c>
      <c r="G1963" s="2">
        <f t="shared" si="235"/>
        <v>1.8666020000000001</v>
      </c>
      <c r="H1963" s="2">
        <f t="shared" si="239"/>
        <v>1.8579165000000009</v>
      </c>
      <c r="I1963" s="2">
        <f t="array" ref="I1963">SUMPRODUCT(B1947:B1966, (ROW(B1947:B1966)-ROW(B1947)+1)) / (20*21/2)</f>
        <v>1.855220476190476</v>
      </c>
      <c r="J1963" s="2">
        <f t="shared" si="242"/>
        <v>1.851450704690573</v>
      </c>
      <c r="K1963" s="2">
        <f t="shared" si="236"/>
        <v>1.8535799792071379</v>
      </c>
    </row>
    <row r="1964" spans="1:11" ht="13.5" x14ac:dyDescent="0.25">
      <c r="A1964" s="3">
        <f>TITRES_STAT!B1967</f>
        <v>45166</v>
      </c>
      <c r="B1964" s="5">
        <f>TITRES_STAT!D1967</f>
        <v>1.8311999999999999</v>
      </c>
      <c r="C1964" s="2">
        <f t="shared" si="237"/>
        <v>0</v>
      </c>
      <c r="D1964" s="2">
        <f t="shared" si="238"/>
        <v>1.8785399999999999</v>
      </c>
      <c r="E1964" s="2">
        <f t="shared" si="240"/>
        <v>1.8934500000000001</v>
      </c>
      <c r="F1964" s="2">
        <f t="shared" si="241"/>
        <v>1.7918000000000007</v>
      </c>
      <c r="G1964" s="2">
        <f t="shared" si="235"/>
        <v>1.8660479999999999</v>
      </c>
      <c r="H1964" s="2">
        <f t="shared" si="239"/>
        <v>1.8573240000000011</v>
      </c>
      <c r="I1964" s="2">
        <f t="array" ref="I1964">SUMPRODUCT(B1948:B1967, (ROW(B1948:B1967)-ROW(B1948)+1)) / (20*21/2)</f>
        <v>1.862184761904762</v>
      </c>
      <c r="J1964" s="2">
        <f t="shared" si="242"/>
        <v>1.8495220661486136</v>
      </c>
      <c r="K1964" s="2">
        <f t="shared" si="236"/>
        <v>1.8527023329637209</v>
      </c>
    </row>
    <row r="1965" spans="1:11" ht="13.5" x14ac:dyDescent="0.25">
      <c r="A1965" s="3">
        <f>TITRES_STAT!B1968</f>
        <v>45167</v>
      </c>
      <c r="B1965" s="5">
        <f>TITRES_STAT!D1968</f>
        <v>1.9100999999999999</v>
      </c>
      <c r="C1965" s="2">
        <f t="shared" si="237"/>
        <v>7.889999999999997E-2</v>
      </c>
      <c r="D1965" s="2">
        <f t="shared" si="238"/>
        <v>1.8785399999999999</v>
      </c>
      <c r="E1965" s="2">
        <f t="shared" si="240"/>
        <v>1.8951999999999998</v>
      </c>
      <c r="F1965" s="2">
        <f t="shared" si="241"/>
        <v>1.7957450000000006</v>
      </c>
      <c r="G1965" s="2">
        <f t="shared" si="235"/>
        <v>1.8670720000000001</v>
      </c>
      <c r="H1965" s="2">
        <f t="shared" si="239"/>
        <v>1.8571260000000009</v>
      </c>
      <c r="I1965" s="2">
        <f t="array" ref="I1965">SUMPRODUCT(B1949:B1968, (ROW(B1949:B1968)-ROW(B1949)+1)) / (20*21/2)</f>
        <v>1.8648561904761904</v>
      </c>
      <c r="J1965" s="2">
        <f t="shared" si="242"/>
        <v>1.8552913931820789</v>
      </c>
      <c r="K1965" s="2">
        <f t="shared" si="236"/>
        <v>1.8549532218671043</v>
      </c>
    </row>
    <row r="1966" spans="1:11" ht="13.5" x14ac:dyDescent="0.25">
      <c r="A1966" s="3">
        <f>TITRES_STAT!B1969</f>
        <v>45168</v>
      </c>
      <c r="B1966" s="5">
        <f>TITRES_STAT!D1969</f>
        <v>1.875</v>
      </c>
      <c r="C1966" s="2">
        <f t="shared" si="237"/>
        <v>-3.5099999999999909E-2</v>
      </c>
      <c r="D1966" s="2">
        <f t="shared" si="238"/>
        <v>1.8715199999999999</v>
      </c>
      <c r="E1966" s="2">
        <f t="shared" si="240"/>
        <v>1.8855599999999999</v>
      </c>
      <c r="F1966" s="2">
        <f t="shared" si="241"/>
        <v>1.8018750000000001</v>
      </c>
      <c r="G1966" s="2">
        <f t="shared" si="235"/>
        <v>1.8673940000000002</v>
      </c>
      <c r="H1966" s="2">
        <f t="shared" si="239"/>
        <v>1.8567525000000009</v>
      </c>
      <c r="I1966" s="2">
        <f t="array" ref="I1966">SUMPRODUCT(B1950:B1969, (ROW(B1950:B1969)-ROW(B1950)+1)) / (20*21/2)</f>
        <v>1.8664009523809522</v>
      </c>
      <c r="J1966" s="2">
        <f t="shared" si="242"/>
        <v>1.8571684033552143</v>
      </c>
      <c r="K1966" s="2">
        <f t="shared" si="236"/>
        <v>1.8557393700291787</v>
      </c>
    </row>
    <row r="1967" spans="1:11" ht="13.5" x14ac:dyDescent="0.25">
      <c r="A1967" s="3">
        <f>TITRES_STAT!B1970</f>
        <v>45169</v>
      </c>
      <c r="B1967" s="5">
        <f>TITRES_STAT!D1970</f>
        <v>1.875</v>
      </c>
      <c r="C1967" s="2">
        <f t="shared" si="237"/>
        <v>0</v>
      </c>
      <c r="D1967" s="2">
        <f t="shared" si="238"/>
        <v>1.8645</v>
      </c>
      <c r="E1967" s="2">
        <f t="shared" si="240"/>
        <v>1.8811699999999998</v>
      </c>
      <c r="F1967" s="2">
        <f t="shared" si="241"/>
        <v>1.8119500000000002</v>
      </c>
      <c r="G1967" s="2">
        <f t="shared" si="235"/>
        <v>1.8677160000000002</v>
      </c>
      <c r="H1967" s="2">
        <f t="shared" si="239"/>
        <v>1.8563790000000009</v>
      </c>
      <c r="I1967" s="2">
        <f t="array" ref="I1967">SUMPRODUCT(B1951:B1970, (ROW(B1951:B1970)-ROW(B1951)+1)) / (20*21/2)</f>
        <v>1.8668190476190476</v>
      </c>
      <c r="J1967" s="2">
        <f t="shared" si="242"/>
        <v>1.8588666506547178</v>
      </c>
      <c r="K1967" s="2">
        <f t="shared" si="236"/>
        <v>1.8564946888515639</v>
      </c>
    </row>
    <row r="1968" spans="1:11" ht="13.5" x14ac:dyDescent="0.25">
      <c r="A1968" s="3">
        <f>TITRES_STAT!B1971</f>
        <v>45170</v>
      </c>
      <c r="B1968" s="5">
        <f>TITRES_STAT!D1971</f>
        <v>1.84</v>
      </c>
      <c r="C1968" s="2">
        <f t="shared" si="237"/>
        <v>-3.499999999999992E-2</v>
      </c>
      <c r="D1968" s="2">
        <f t="shared" si="238"/>
        <v>1.86626</v>
      </c>
      <c r="E1968" s="2">
        <f t="shared" si="240"/>
        <v>1.8811699999999998</v>
      </c>
      <c r="F1968" s="2">
        <f t="shared" si="241"/>
        <v>1.82378</v>
      </c>
      <c r="G1968" s="2">
        <f t="shared" si="235"/>
        <v>1.8673379999999999</v>
      </c>
      <c r="H1968" s="2">
        <f t="shared" si="239"/>
        <v>1.8558305000000006</v>
      </c>
      <c r="I1968" s="2">
        <f t="array" ref="I1968">SUMPRODUCT(B1952:B1971, (ROW(B1952:B1971)-ROW(B1952)+1)) / (20*21/2)</f>
        <v>1.8661104761904761</v>
      </c>
      <c r="J1968" s="2">
        <f t="shared" si="242"/>
        <v>1.8570698267828398</v>
      </c>
      <c r="K1968" s="2">
        <f t="shared" si="236"/>
        <v>1.8558478383083654</v>
      </c>
    </row>
    <row r="1969" spans="1:11" ht="13.5" x14ac:dyDescent="0.25">
      <c r="A1969" s="3">
        <f>TITRES_STAT!B1972</f>
        <v>45173</v>
      </c>
      <c r="B1969" s="5">
        <f>TITRES_STAT!D1972</f>
        <v>1.84</v>
      </c>
      <c r="C1969" s="2">
        <f t="shared" si="237"/>
        <v>0</v>
      </c>
      <c r="D1969" s="2">
        <f t="shared" si="238"/>
        <v>1.86802</v>
      </c>
      <c r="E1969" s="2">
        <f t="shared" si="240"/>
        <v>1.8732800000000001</v>
      </c>
      <c r="F1969" s="2">
        <f t="shared" si="241"/>
        <v>1.8356100000000004</v>
      </c>
      <c r="G1969" s="2">
        <f t="shared" si="235"/>
        <v>1.8667960000000001</v>
      </c>
      <c r="H1969" s="2">
        <f t="shared" si="239"/>
        <v>1.8552820000000005</v>
      </c>
      <c r="I1969" s="2">
        <f t="array" ref="I1969">SUMPRODUCT(B1953:B1972, (ROW(B1953:B1972)-ROW(B1953)+1)) / (20*21/2)</f>
        <v>1.8642752380952381</v>
      </c>
      <c r="J1969" s="2">
        <f t="shared" si="242"/>
        <v>1.8554441289939978</v>
      </c>
      <c r="K1969" s="2">
        <f t="shared" si="236"/>
        <v>1.8552263544531356</v>
      </c>
    </row>
    <row r="1970" spans="1:11" ht="13.5" x14ac:dyDescent="0.25">
      <c r="A1970" s="3">
        <f>TITRES_STAT!B1973</f>
        <v>45174</v>
      </c>
      <c r="B1970" s="5">
        <f>TITRES_STAT!D1973</f>
        <v>1.84</v>
      </c>
      <c r="C1970" s="2">
        <f t="shared" si="237"/>
        <v>0</v>
      </c>
      <c r="D1970" s="2">
        <f t="shared" si="238"/>
        <v>1.8539999999999999</v>
      </c>
      <c r="E1970" s="2">
        <f t="shared" si="240"/>
        <v>1.8662700000000001</v>
      </c>
      <c r="F1970" s="2">
        <f t="shared" si="241"/>
        <v>1.8474400000000002</v>
      </c>
      <c r="G1970" s="2">
        <f t="shared" ref="G1970:G2033" si="243">AVERAGE(B1921:B1970)</f>
        <v>1.8662540000000001</v>
      </c>
      <c r="H1970" s="2">
        <f t="shared" si="239"/>
        <v>1.8547335000000005</v>
      </c>
      <c r="I1970" s="2">
        <f t="array" ref="I1970">SUMPRODUCT(B1954:B1973, (ROW(B1954:B1973)-ROW(B1954)+1)) / (20*21/2)</f>
        <v>1.8616471428571428</v>
      </c>
      <c r="J1970" s="2">
        <f t="shared" si="242"/>
        <v>1.8539732595659979</v>
      </c>
      <c r="K1970" s="2">
        <f t="shared" si="236"/>
        <v>1.8546292425137971</v>
      </c>
    </row>
    <row r="1971" spans="1:11" ht="13.5" x14ac:dyDescent="0.25">
      <c r="A1971" s="3">
        <f>TITRES_STAT!B1974</f>
        <v>45175</v>
      </c>
      <c r="B1971" s="5">
        <f>TITRES_STAT!D1974</f>
        <v>1.84</v>
      </c>
      <c r="C1971" s="2">
        <f t="shared" si="237"/>
        <v>0</v>
      </c>
      <c r="D1971" s="2">
        <f t="shared" si="238"/>
        <v>1.847</v>
      </c>
      <c r="E1971" s="2">
        <f t="shared" si="240"/>
        <v>1.8592600000000001</v>
      </c>
      <c r="F1971" s="2">
        <f t="shared" si="241"/>
        <v>1.8592700000000004</v>
      </c>
      <c r="G1971" s="2">
        <f t="shared" si="243"/>
        <v>1.865712</v>
      </c>
      <c r="H1971" s="2">
        <f t="shared" si="239"/>
        <v>1.8541850000000002</v>
      </c>
      <c r="I1971" s="2">
        <f t="array" ref="I1971">SUMPRODUCT(B1955:B1974, (ROW(B1955:B1974)-ROW(B1955)+1)) / (20*21/2)</f>
        <v>1.85856</v>
      </c>
      <c r="J1971" s="2">
        <f t="shared" si="242"/>
        <v>1.8526424729406648</v>
      </c>
      <c r="K1971" s="2">
        <f t="shared" ref="K1971:K2034" si="244">$K$4*B1971+(1-$K$4)*K1970</f>
        <v>1.8540555467289426</v>
      </c>
    </row>
    <row r="1972" spans="1:11" ht="13.5" x14ac:dyDescent="0.25">
      <c r="A1972" s="3">
        <f>TITRES_STAT!B1975</f>
        <v>45176</v>
      </c>
      <c r="B1972" s="5">
        <f>TITRES_STAT!D1975</f>
        <v>1.84</v>
      </c>
      <c r="C1972" s="2">
        <f t="shared" si="237"/>
        <v>0</v>
      </c>
      <c r="D1972" s="2">
        <f t="shared" si="238"/>
        <v>1.8400000000000003</v>
      </c>
      <c r="E1972" s="2">
        <f t="shared" si="240"/>
        <v>1.8522500000000002</v>
      </c>
      <c r="F1972" s="2">
        <f t="shared" si="241"/>
        <v>1.8675950000000003</v>
      </c>
      <c r="G1972" s="2">
        <f t="shared" si="243"/>
        <v>1.8648400000000001</v>
      </c>
      <c r="H1972" s="2">
        <f t="shared" si="239"/>
        <v>1.8536365000000001</v>
      </c>
      <c r="I1972" s="2">
        <f t="array" ref="I1972">SUMPRODUCT(B1956:B1975, (ROW(B1956:B1975)-ROW(B1956)+1)) / (20*21/2)</f>
        <v>1.855347619047619</v>
      </c>
      <c r="J1972" s="2">
        <f t="shared" si="242"/>
        <v>1.8514384278986966</v>
      </c>
      <c r="K1972" s="2">
        <f t="shared" si="244"/>
        <v>1.8535043488180039</v>
      </c>
    </row>
    <row r="1973" spans="1:11" ht="13.5" x14ac:dyDescent="0.25">
      <c r="A1973" s="3">
        <f>TITRES_STAT!B1976</f>
        <v>45177</v>
      </c>
      <c r="B1973" s="5">
        <f>TITRES_STAT!D1976</f>
        <v>1.84</v>
      </c>
      <c r="C1973" s="2">
        <f t="shared" si="237"/>
        <v>0</v>
      </c>
      <c r="D1973" s="2">
        <f t="shared" si="238"/>
        <v>1.8400000000000003</v>
      </c>
      <c r="E1973" s="2">
        <f t="shared" si="240"/>
        <v>1.8531300000000002</v>
      </c>
      <c r="F1973" s="2">
        <f t="shared" si="241"/>
        <v>1.8724150000000002</v>
      </c>
      <c r="G1973" s="2">
        <f t="shared" si="243"/>
        <v>1.8639680000000001</v>
      </c>
      <c r="H1973" s="2">
        <f t="shared" si="239"/>
        <v>1.8530879999999998</v>
      </c>
      <c r="I1973" s="2">
        <f t="array" ref="I1973">SUMPRODUCT(B1957:B1976, (ROW(B1957:B1976)-ROW(B1957)+1)) / (20*21/2)</f>
        <v>1.8523857142857141</v>
      </c>
      <c r="J1973" s="2">
        <f t="shared" si="242"/>
        <v>1.8503490538131064</v>
      </c>
      <c r="K1973" s="2">
        <f t="shared" si="244"/>
        <v>1.8529747665114156</v>
      </c>
    </row>
    <row r="1974" spans="1:11" ht="13.5" x14ac:dyDescent="0.25">
      <c r="A1974" s="3">
        <f>TITRES_STAT!B1977</f>
        <v>45180</v>
      </c>
      <c r="B1974" s="5">
        <f>TITRES_STAT!D1977</f>
        <v>1.84</v>
      </c>
      <c r="C1974" s="2">
        <f t="shared" si="237"/>
        <v>0</v>
      </c>
      <c r="D1974" s="2">
        <f t="shared" si="238"/>
        <v>1.8400000000000003</v>
      </c>
      <c r="E1974" s="2">
        <f t="shared" si="240"/>
        <v>1.8540099999999999</v>
      </c>
      <c r="F1974" s="2">
        <f t="shared" si="241"/>
        <v>1.8737300000000006</v>
      </c>
      <c r="G1974" s="2">
        <f t="shared" si="243"/>
        <v>1.8630960000000005</v>
      </c>
      <c r="H1974" s="2">
        <f t="shared" si="239"/>
        <v>1.8528285</v>
      </c>
      <c r="I1974" s="2">
        <f t="array" ref="I1974">SUMPRODUCT(B1958:B1977, (ROW(B1958:B1977)-ROW(B1958)+1)) / (20*21/2)</f>
        <v>1.8500495238095238</v>
      </c>
      <c r="J1974" s="2">
        <f t="shared" si="242"/>
        <v>1.8493634296404295</v>
      </c>
      <c r="K1974" s="2">
        <f t="shared" si="244"/>
        <v>1.852465952138419</v>
      </c>
    </row>
    <row r="1975" spans="1:11" ht="13.5" x14ac:dyDescent="0.25">
      <c r="A1975" s="3">
        <f>TITRES_STAT!B1978</f>
        <v>45181</v>
      </c>
      <c r="B1975" s="5">
        <f>TITRES_STAT!D1978</f>
        <v>1.84</v>
      </c>
      <c r="C1975" s="2">
        <f t="shared" si="237"/>
        <v>0</v>
      </c>
      <c r="D1975" s="2">
        <f t="shared" si="238"/>
        <v>1.8400000000000003</v>
      </c>
      <c r="E1975" s="2">
        <f t="shared" si="240"/>
        <v>1.847</v>
      </c>
      <c r="F1975" s="2">
        <f t="shared" si="241"/>
        <v>1.8711000000000002</v>
      </c>
      <c r="G1975" s="2">
        <f t="shared" si="243"/>
        <v>1.8622240000000005</v>
      </c>
      <c r="H1975" s="2">
        <f t="shared" si="239"/>
        <v>1.8525689999999997</v>
      </c>
      <c r="I1975" s="2">
        <f t="array" ref="I1975">SUMPRODUCT(B1959:B1978, (ROW(B1959:B1978)-ROW(B1959)+1)) / (20*21/2)</f>
        <v>1.8405747619047619</v>
      </c>
      <c r="J1975" s="2">
        <f t="shared" si="242"/>
        <v>1.848471674436579</v>
      </c>
      <c r="K1975" s="2">
        <f t="shared" si="244"/>
        <v>1.8519770912702458</v>
      </c>
    </row>
    <row r="1976" spans="1:11" ht="13.5" x14ac:dyDescent="0.25">
      <c r="A1976" s="3">
        <f>TITRES_STAT!B1979</f>
        <v>45182</v>
      </c>
      <c r="B1976" s="5">
        <f>TITRES_STAT!D1979</f>
        <v>1.84</v>
      </c>
      <c r="C1976" s="2">
        <f t="shared" si="237"/>
        <v>0</v>
      </c>
      <c r="D1976" s="2">
        <f t="shared" si="238"/>
        <v>1.8400000000000003</v>
      </c>
      <c r="E1976" s="2">
        <f t="shared" si="240"/>
        <v>1.8434999999999999</v>
      </c>
      <c r="F1976" s="2">
        <f t="shared" si="241"/>
        <v>1.8645300000000002</v>
      </c>
      <c r="G1976" s="2">
        <f t="shared" si="243"/>
        <v>1.8613520000000006</v>
      </c>
      <c r="H1976" s="2">
        <f t="shared" si="239"/>
        <v>1.8523094999999996</v>
      </c>
      <c r="I1976" s="2">
        <f t="array" ref="I1976">SUMPRODUCT(B1960:B1979, (ROW(B1960:B1979)-ROW(B1960)+1)) / (20*21/2)</f>
        <v>1.8314757142857141</v>
      </c>
      <c r="J1976" s="2">
        <f t="shared" si="242"/>
        <v>1.847664848299762</v>
      </c>
      <c r="K1976" s="2">
        <f t="shared" si="244"/>
        <v>1.8515074014165107</v>
      </c>
    </row>
    <row r="1977" spans="1:11" ht="13.5" x14ac:dyDescent="0.25">
      <c r="A1977" s="3">
        <f>TITRES_STAT!B1980</f>
        <v>45183</v>
      </c>
      <c r="B1977" s="5">
        <f>TITRES_STAT!D1980</f>
        <v>1.84</v>
      </c>
      <c r="C1977" s="2">
        <f t="shared" si="237"/>
        <v>0</v>
      </c>
      <c r="D1977" s="2">
        <f t="shared" si="238"/>
        <v>1.8400000000000003</v>
      </c>
      <c r="E1977" s="2">
        <f t="shared" si="240"/>
        <v>1.8400000000000003</v>
      </c>
      <c r="F1977" s="2">
        <f t="shared" si="241"/>
        <v>1.8605850000000004</v>
      </c>
      <c r="G1977" s="2">
        <f t="shared" si="243"/>
        <v>1.8604800000000006</v>
      </c>
      <c r="H1977" s="2">
        <f t="shared" si="239"/>
        <v>1.8520499999999995</v>
      </c>
      <c r="I1977" s="2">
        <f t="array" ref="I1977">SUMPRODUCT(B1961:B1980, (ROW(B1961:B1980)-ROW(B1961)+1)) / (20*21/2)</f>
        <v>1.823128095238095</v>
      </c>
      <c r="J1977" s="2">
        <f t="shared" si="242"/>
        <v>1.8469348627474036</v>
      </c>
      <c r="K1977" s="2">
        <f t="shared" si="244"/>
        <v>1.8510561307727262</v>
      </c>
    </row>
    <row r="1978" spans="1:11" ht="13.5" x14ac:dyDescent="0.25">
      <c r="A1978" s="3">
        <f>TITRES_STAT!B1981</f>
        <v>45184</v>
      </c>
      <c r="B1978" s="5">
        <f>TITRES_STAT!D1981</f>
        <v>1.7611000000000001</v>
      </c>
      <c r="C1978" s="2">
        <f t="shared" si="237"/>
        <v>-7.889999999999997E-2</v>
      </c>
      <c r="D1978" s="2">
        <f t="shared" si="238"/>
        <v>1.82422</v>
      </c>
      <c r="E1978" s="2">
        <f t="shared" si="240"/>
        <v>1.8321100000000001</v>
      </c>
      <c r="F1978" s="2">
        <f t="shared" si="241"/>
        <v>1.8566400000000001</v>
      </c>
      <c r="G1978" s="2">
        <f t="shared" si="243"/>
        <v>1.8580300000000005</v>
      </c>
      <c r="H1978" s="2">
        <f t="shared" si="239"/>
        <v>1.8513959999999994</v>
      </c>
      <c r="I1978" s="2">
        <f t="array" ref="I1978">SUMPRODUCT(B1962:B1981, (ROW(B1962:B1981)-ROW(B1962)+1)) / (20*21/2)</f>
        <v>1.8154899999999998</v>
      </c>
      <c r="J1978" s="2">
        <f t="shared" si="242"/>
        <v>1.8387601139143177</v>
      </c>
      <c r="K1978" s="2">
        <f t="shared" si="244"/>
        <v>1.8475284393698743</v>
      </c>
    </row>
    <row r="1979" spans="1:11" ht="13.5" x14ac:dyDescent="0.25">
      <c r="A1979" s="3">
        <f>TITRES_STAT!B1982</f>
        <v>45187</v>
      </c>
      <c r="B1979" s="5">
        <f>TITRES_STAT!D1982</f>
        <v>1.7611000000000001</v>
      </c>
      <c r="C1979" s="2">
        <f t="shared" si="237"/>
        <v>0</v>
      </c>
      <c r="D1979" s="2">
        <f t="shared" si="238"/>
        <v>1.8084400000000003</v>
      </c>
      <c r="E1979" s="2">
        <f t="shared" si="240"/>
        <v>1.82422</v>
      </c>
      <c r="F1979" s="2">
        <f t="shared" si="241"/>
        <v>1.8487500000000001</v>
      </c>
      <c r="G1979" s="2">
        <f t="shared" si="243"/>
        <v>1.8555800000000005</v>
      </c>
      <c r="H1979" s="2">
        <f t="shared" si="239"/>
        <v>1.8507419999999997</v>
      </c>
      <c r="I1979" s="2">
        <f t="array" ref="I1979">SUMPRODUCT(B1963:B1982, (ROW(B1963:B1982)-ROW(B1963)+1)) / (20*21/2)</f>
        <v>1.8085614285714284</v>
      </c>
      <c r="J1979" s="2">
        <f t="shared" si="242"/>
        <v>1.8313639125891448</v>
      </c>
      <c r="K1979" s="2">
        <f t="shared" si="244"/>
        <v>1.8441390888063498</v>
      </c>
    </row>
    <row r="1980" spans="1:11" ht="13.5" x14ac:dyDescent="0.25">
      <c r="A1980" s="3">
        <f>TITRES_STAT!B1983</f>
        <v>45188</v>
      </c>
      <c r="B1980" s="5">
        <f>TITRES_STAT!D1983</f>
        <v>1.7611000000000001</v>
      </c>
      <c r="C1980" s="2">
        <f t="shared" si="237"/>
        <v>0</v>
      </c>
      <c r="D1980" s="2">
        <f t="shared" si="238"/>
        <v>1.7926600000000001</v>
      </c>
      <c r="E1980" s="2">
        <f t="shared" si="240"/>
        <v>1.81633</v>
      </c>
      <c r="F1980" s="2">
        <f t="shared" si="241"/>
        <v>1.8412999999999999</v>
      </c>
      <c r="G1980" s="2">
        <f t="shared" si="243"/>
        <v>1.8531300000000008</v>
      </c>
      <c r="H1980" s="2">
        <f t="shared" si="239"/>
        <v>1.8500879999999997</v>
      </c>
      <c r="I1980" s="2">
        <f t="array" ref="I1980">SUMPRODUCT(B1964:B1983, (ROW(B1964:B1983)-ROW(B1964)+1)) / (20*21/2)</f>
        <v>1.8023423809523809</v>
      </c>
      <c r="J1980" s="2">
        <f t="shared" si="242"/>
        <v>1.8246721113901787</v>
      </c>
      <c r="K1980" s="2">
        <f t="shared" si="244"/>
        <v>1.8408826539511989</v>
      </c>
    </row>
    <row r="1981" spans="1:11" ht="13.5" x14ac:dyDescent="0.25">
      <c r="A1981" s="3">
        <f>TITRES_STAT!B1984</f>
        <v>45189</v>
      </c>
      <c r="B1981" s="5">
        <f>TITRES_STAT!D1984</f>
        <v>1.7611000000000001</v>
      </c>
      <c r="C1981" s="2">
        <f t="shared" si="237"/>
        <v>0</v>
      </c>
      <c r="D1981" s="2">
        <f t="shared" si="238"/>
        <v>1.7768800000000002</v>
      </c>
      <c r="E1981" s="2">
        <f t="shared" si="240"/>
        <v>1.8084400000000003</v>
      </c>
      <c r="F1981" s="2">
        <f t="shared" si="241"/>
        <v>1.83385</v>
      </c>
      <c r="G1981" s="2">
        <f t="shared" si="243"/>
        <v>1.850680000000001</v>
      </c>
      <c r="H1981" s="2">
        <f t="shared" si="239"/>
        <v>1.8494339999999996</v>
      </c>
      <c r="I1981" s="2">
        <f t="array" ref="I1981">SUMPRODUCT(B1965:B1984, (ROW(B1965:B1984)-ROW(B1965)+1)) / (20*21/2)</f>
        <v>1.7964571428571428</v>
      </c>
      <c r="J1981" s="2">
        <f t="shared" si="242"/>
        <v>1.8186176245911141</v>
      </c>
      <c r="K1981" s="2">
        <f t="shared" si="244"/>
        <v>1.8377539224237009</v>
      </c>
    </row>
    <row r="1982" spans="1:11" ht="13.5" x14ac:dyDescent="0.25">
      <c r="A1982" s="3">
        <f>TITRES_STAT!B1985</f>
        <v>45190</v>
      </c>
      <c r="B1982" s="5">
        <f>TITRES_STAT!D1985</f>
        <v>1.7611000000000001</v>
      </c>
      <c r="C1982" s="2">
        <f t="shared" si="237"/>
        <v>0</v>
      </c>
      <c r="D1982" s="2">
        <f t="shared" si="238"/>
        <v>1.7611000000000001</v>
      </c>
      <c r="E1982" s="2">
        <f t="shared" si="240"/>
        <v>1.8005500000000001</v>
      </c>
      <c r="F1982" s="2">
        <f t="shared" si="241"/>
        <v>1.8264</v>
      </c>
      <c r="G1982" s="2">
        <f t="shared" si="243"/>
        <v>1.8482260000000008</v>
      </c>
      <c r="H1982" s="2">
        <f t="shared" si="239"/>
        <v>1.8487799999999999</v>
      </c>
      <c r="I1982" s="2">
        <f t="array" ref="I1982">SUMPRODUCT(B1966:B1985, (ROW(B1966:B1985)-ROW(B1966)+1)) / (20*21/2)</f>
        <v>1.7984200000000001</v>
      </c>
      <c r="J1982" s="2">
        <f t="shared" si="242"/>
        <v>1.8131397555824367</v>
      </c>
      <c r="K1982" s="2">
        <f t="shared" si="244"/>
        <v>1.8347478862502224</v>
      </c>
    </row>
    <row r="1983" spans="1:11" ht="13.5" x14ac:dyDescent="0.25">
      <c r="A1983" s="3">
        <f>TITRES_STAT!B1986</f>
        <v>45191</v>
      </c>
      <c r="B1983" s="5">
        <f>TITRES_STAT!D1986</f>
        <v>1.7611000000000001</v>
      </c>
      <c r="C1983" s="2">
        <f t="shared" si="237"/>
        <v>0</v>
      </c>
      <c r="D1983" s="2">
        <f t="shared" si="238"/>
        <v>1.7611000000000001</v>
      </c>
      <c r="E1983" s="2">
        <f t="shared" si="240"/>
        <v>1.7926600000000001</v>
      </c>
      <c r="F1983" s="2">
        <f t="shared" si="241"/>
        <v>1.8228949999999997</v>
      </c>
      <c r="G1983" s="2">
        <f t="shared" si="243"/>
        <v>1.8457720000000006</v>
      </c>
      <c r="H1983" s="2">
        <f t="shared" si="239"/>
        <v>1.8481259999999995</v>
      </c>
      <c r="I1983" s="2">
        <f t="array" ref="I1983">SUMPRODUCT(B1967:B1986, (ROW(B1967:B1986)-ROW(B1967)+1)) / (20*21/2)</f>
        <v>1.8082309523809521</v>
      </c>
      <c r="J1983" s="2">
        <f t="shared" si="242"/>
        <v>1.8081835883841095</v>
      </c>
      <c r="K1983" s="2">
        <f t="shared" si="244"/>
        <v>1.831859733848253</v>
      </c>
    </row>
    <row r="1984" spans="1:11" ht="13.5" x14ac:dyDescent="0.25">
      <c r="A1984" s="3">
        <f>TITRES_STAT!B1987</f>
        <v>45194</v>
      </c>
      <c r="B1984" s="5">
        <f>TITRES_STAT!D1987</f>
        <v>1.7611000000000001</v>
      </c>
      <c r="C1984" s="2">
        <f t="shared" si="237"/>
        <v>0</v>
      </c>
      <c r="D1984" s="2">
        <f t="shared" si="238"/>
        <v>1.7611000000000001</v>
      </c>
      <c r="E1984" s="2">
        <f t="shared" si="240"/>
        <v>1.7847700000000004</v>
      </c>
      <c r="F1984" s="2">
        <f t="shared" si="241"/>
        <v>1.8193899999999996</v>
      </c>
      <c r="G1984" s="2">
        <f t="shared" si="243"/>
        <v>1.8433180000000007</v>
      </c>
      <c r="H1984" s="2">
        <f t="shared" si="239"/>
        <v>1.8474719999999993</v>
      </c>
      <c r="I1984" s="2">
        <f t="array" ref="I1984">SUMPRODUCT(B1968:B1987, (ROW(B1968:B1987)-ROW(B1968)+1)) / (20*21/2)</f>
        <v>1.817832857142857</v>
      </c>
      <c r="J1984" s="2">
        <f t="shared" si="242"/>
        <v>1.8036994371094326</v>
      </c>
      <c r="K1984" s="2">
        <f t="shared" si="244"/>
        <v>1.8290848423247921</v>
      </c>
    </row>
    <row r="1985" spans="1:11" ht="13.5" x14ac:dyDescent="0.25">
      <c r="A1985" s="3">
        <f>TITRES_STAT!B1988</f>
        <v>45195</v>
      </c>
      <c r="B1985" s="5">
        <f>TITRES_STAT!D1988</f>
        <v>1.84</v>
      </c>
      <c r="C1985" s="2">
        <f t="shared" si="237"/>
        <v>7.889999999999997E-2</v>
      </c>
      <c r="D1985" s="2">
        <f t="shared" si="238"/>
        <v>1.7768800000000002</v>
      </c>
      <c r="E1985" s="2">
        <f t="shared" si="240"/>
        <v>1.7847700000000004</v>
      </c>
      <c r="F1985" s="2">
        <f t="shared" si="241"/>
        <v>1.8158849999999997</v>
      </c>
      <c r="G1985" s="2">
        <f t="shared" si="243"/>
        <v>1.8408640000000007</v>
      </c>
      <c r="H1985" s="2">
        <f t="shared" si="239"/>
        <v>1.8472124999999995</v>
      </c>
      <c r="I1985" s="2">
        <f t="array" ref="I1985">SUMPRODUCT(B1969:B1988, (ROW(B1969:B1988)-ROW(B1969)+1)) / (20*21/2)</f>
        <v>1.8272257142857142</v>
      </c>
      <c r="J1985" s="2">
        <f t="shared" si="242"/>
        <v>1.807156633575201</v>
      </c>
      <c r="K1985" s="2">
        <f t="shared" si="244"/>
        <v>1.82951288772382</v>
      </c>
    </row>
    <row r="1986" spans="1:11" ht="13.5" x14ac:dyDescent="0.25">
      <c r="A1986" s="3">
        <f>TITRES_STAT!B1989</f>
        <v>45197</v>
      </c>
      <c r="B1986" s="5">
        <f>TITRES_STAT!D1989</f>
        <v>1.9189000000000001</v>
      </c>
      <c r="C1986" s="2">
        <f t="shared" si="237"/>
        <v>7.889999999999997E-2</v>
      </c>
      <c r="D1986" s="2">
        <f t="shared" si="238"/>
        <v>1.8084400000000003</v>
      </c>
      <c r="E1986" s="2">
        <f t="shared" si="240"/>
        <v>1.7926600000000004</v>
      </c>
      <c r="F1986" s="2">
        <f t="shared" si="241"/>
        <v>1.8180799999999997</v>
      </c>
      <c r="G1986" s="2">
        <f t="shared" si="243"/>
        <v>1.8389380000000008</v>
      </c>
      <c r="H1986" s="2">
        <f t="shared" si="239"/>
        <v>1.8473474999999993</v>
      </c>
      <c r="I1986" s="2">
        <f t="array" ref="I1986">SUMPRODUCT(B1970:B1989, (ROW(B1970:B1989)-ROW(B1970)+1)) / (20*21/2)</f>
        <v>1.8362428571428571</v>
      </c>
      <c r="J1986" s="2">
        <f t="shared" si="242"/>
        <v>1.8177988589489913</v>
      </c>
      <c r="K1986" s="2">
        <f t="shared" si="244"/>
        <v>1.8330182646758271</v>
      </c>
    </row>
    <row r="1987" spans="1:11" ht="13.5" x14ac:dyDescent="0.25">
      <c r="A1987" s="3">
        <f>TITRES_STAT!B1990</f>
        <v>45198</v>
      </c>
      <c r="B1987" s="5">
        <f>TITRES_STAT!D1990</f>
        <v>1.9189000000000001</v>
      </c>
      <c r="C1987" s="2">
        <f t="shared" si="237"/>
        <v>0</v>
      </c>
      <c r="D1987" s="2">
        <f t="shared" si="238"/>
        <v>1.8400000000000003</v>
      </c>
      <c r="E1987" s="2">
        <f t="shared" si="240"/>
        <v>1.8005500000000001</v>
      </c>
      <c r="F1987" s="2">
        <f t="shared" si="241"/>
        <v>1.8202749999999999</v>
      </c>
      <c r="G1987" s="2">
        <f t="shared" si="243"/>
        <v>1.8371860000000007</v>
      </c>
      <c r="H1987" s="2">
        <f t="shared" si="239"/>
        <v>1.8474824999999993</v>
      </c>
      <c r="I1987" s="2">
        <f t="array" ref="I1987">SUMPRODUCT(B1971:B1990, (ROW(B1971:B1990)-ROW(B1971)+1)) / (20*21/2)</f>
        <v>1.8448842857142858</v>
      </c>
      <c r="J1987" s="2">
        <f t="shared" si="242"/>
        <v>1.8274275390490875</v>
      </c>
      <c r="K1987" s="2">
        <f t="shared" si="244"/>
        <v>1.8363861758650104</v>
      </c>
    </row>
    <row r="1988" spans="1:11" ht="13.5" x14ac:dyDescent="0.25">
      <c r="A1988" s="3">
        <f>TITRES_STAT!B1991</f>
        <v>45201</v>
      </c>
      <c r="B1988" s="5">
        <f>TITRES_STAT!D1991</f>
        <v>1.9189000000000001</v>
      </c>
      <c r="C1988" s="2">
        <f t="shared" ref="C1988:C2051" si="245">B1988-B1987</f>
        <v>0</v>
      </c>
      <c r="D1988" s="2">
        <f t="shared" si="238"/>
        <v>1.8715600000000001</v>
      </c>
      <c r="E1988" s="2">
        <f t="shared" si="240"/>
        <v>1.8163300000000002</v>
      </c>
      <c r="F1988" s="2">
        <f t="shared" si="241"/>
        <v>1.8242199999999997</v>
      </c>
      <c r="G1988" s="2">
        <f t="shared" si="243"/>
        <v>1.8354340000000005</v>
      </c>
      <c r="H1988" s="2">
        <f t="shared" si="239"/>
        <v>1.8476174999999995</v>
      </c>
      <c r="I1988" s="2">
        <f t="array" ref="I1988">SUMPRODUCT(B1972:B1991, (ROW(B1972:B1991)-ROW(B1972)+1)) / (20*21/2)</f>
        <v>1.8531500000000003</v>
      </c>
      <c r="J1988" s="2">
        <f t="shared" si="242"/>
        <v>1.8361392019967935</v>
      </c>
      <c r="K1988" s="2">
        <f t="shared" si="244"/>
        <v>1.8396220121055982</v>
      </c>
    </row>
    <row r="1989" spans="1:11" ht="13.5" x14ac:dyDescent="0.25">
      <c r="A1989" s="3">
        <f>TITRES_STAT!B1992</f>
        <v>45202</v>
      </c>
      <c r="B1989" s="5">
        <f>TITRES_STAT!D1992</f>
        <v>1.9189000000000001</v>
      </c>
      <c r="C1989" s="2">
        <f t="shared" si="245"/>
        <v>0</v>
      </c>
      <c r="D1989" s="2">
        <f t="shared" si="238"/>
        <v>1.9031200000000001</v>
      </c>
      <c r="E1989" s="2">
        <f t="shared" si="240"/>
        <v>1.8321100000000001</v>
      </c>
      <c r="F1989" s="2">
        <f t="shared" si="241"/>
        <v>1.8281649999999998</v>
      </c>
      <c r="G1989" s="2">
        <f t="shared" si="243"/>
        <v>1.8336820000000003</v>
      </c>
      <c r="H1989" s="2">
        <f t="shared" si="239"/>
        <v>1.8477524999999995</v>
      </c>
      <c r="I1989" s="2">
        <f t="array" ref="I1989">SUMPRODUCT(B1973:B1992, (ROW(B1973:B1992)-ROW(B1973)+1)) / (20*21/2)</f>
        <v>1.8535257142857144</v>
      </c>
      <c r="J1989" s="2">
        <f t="shared" si="242"/>
        <v>1.8440211827590036</v>
      </c>
      <c r="K1989" s="2">
        <f t="shared" si="244"/>
        <v>1.8427309528073395</v>
      </c>
    </row>
    <row r="1990" spans="1:11" ht="13.5" x14ac:dyDescent="0.25">
      <c r="A1990" s="3">
        <f>TITRES_STAT!B1993</f>
        <v>45203</v>
      </c>
      <c r="B1990" s="5">
        <f>TITRES_STAT!D1993</f>
        <v>1.9189000000000001</v>
      </c>
      <c r="C1990" s="2">
        <f t="shared" si="245"/>
        <v>0</v>
      </c>
      <c r="D1990" s="2">
        <f t="shared" ref="D1990:D2053" si="246">AVERAGE(B1986:B1990)</f>
        <v>1.9189000000000001</v>
      </c>
      <c r="E1990" s="2">
        <f t="shared" si="240"/>
        <v>1.8478900000000003</v>
      </c>
      <c r="F1990" s="2">
        <f t="shared" si="241"/>
        <v>1.8321099999999997</v>
      </c>
      <c r="G1990" s="2">
        <f t="shared" si="243"/>
        <v>1.8317559999999999</v>
      </c>
      <c r="H1990" s="2">
        <f t="shared" si="239"/>
        <v>1.8483004999999995</v>
      </c>
      <c r="I1990" s="2">
        <f t="array" ref="I1990">SUMPRODUCT(B1974:B1993, (ROW(B1974:B1993)-ROW(B1974)+1)) / (20*21/2)</f>
        <v>1.8539014285714286</v>
      </c>
      <c r="J1990" s="2">
        <f t="shared" si="242"/>
        <v>1.8511524986867176</v>
      </c>
      <c r="K1990" s="2">
        <f t="shared" si="244"/>
        <v>1.8457179742658751</v>
      </c>
    </row>
    <row r="1991" spans="1:11" ht="13.5" x14ac:dyDescent="0.25">
      <c r="A1991" s="3">
        <f>TITRES_STAT!B1994</f>
        <v>45204</v>
      </c>
      <c r="B1991" s="5">
        <f>TITRES_STAT!D1994</f>
        <v>1.9189000000000001</v>
      </c>
      <c r="C1991" s="2">
        <f t="shared" si="245"/>
        <v>0</v>
      </c>
      <c r="D1991" s="2">
        <f t="shared" si="246"/>
        <v>1.9189000000000001</v>
      </c>
      <c r="E1991" s="2">
        <f t="shared" si="240"/>
        <v>1.8636700000000004</v>
      </c>
      <c r="F1991" s="2">
        <f t="shared" si="241"/>
        <v>1.836055</v>
      </c>
      <c r="G1991" s="2">
        <f t="shared" si="243"/>
        <v>1.8298300000000001</v>
      </c>
      <c r="H1991" s="2">
        <f t="shared" si="239"/>
        <v>1.8484769999999997</v>
      </c>
      <c r="I1991" s="2">
        <f t="array" ref="I1991">SUMPRODUCT(B1975:B1994, (ROW(B1975:B1994)-ROW(B1975)+1)) / (20*21/2)</f>
        <v>1.854277142857143</v>
      </c>
      <c r="J1991" s="2">
        <f t="shared" si="242"/>
        <v>1.8576046416689351</v>
      </c>
      <c r="K1991" s="2">
        <f t="shared" si="244"/>
        <v>1.8485878576279977</v>
      </c>
    </row>
    <row r="1992" spans="1:11" ht="13.5" x14ac:dyDescent="0.25">
      <c r="A1992" s="3">
        <f>TITRES_STAT!B1995</f>
        <v>45205</v>
      </c>
      <c r="B1992" s="5">
        <f>TITRES_STAT!D1995</f>
        <v>1.84</v>
      </c>
      <c r="C1992" s="2">
        <f t="shared" si="245"/>
        <v>-7.889999999999997E-2</v>
      </c>
      <c r="D1992" s="2">
        <f t="shared" si="246"/>
        <v>1.9031200000000001</v>
      </c>
      <c r="E1992" s="2">
        <f t="shared" si="240"/>
        <v>1.8715600000000001</v>
      </c>
      <c r="F1992" s="2">
        <f t="shared" si="241"/>
        <v>1.8360550000000004</v>
      </c>
      <c r="G1992" s="2">
        <f t="shared" si="243"/>
        <v>1.8265</v>
      </c>
      <c r="H1992" s="2">
        <f t="shared" si="239"/>
        <v>1.8482589999999997</v>
      </c>
      <c r="I1992" s="2">
        <f t="array" ref="I1992">SUMPRODUCT(B1976:B1995, (ROW(B1976:B1995)-ROW(B1976)+1)) / (20*21/2)</f>
        <v>1.8546528571428575</v>
      </c>
      <c r="J1992" s="2">
        <f t="shared" si="242"/>
        <v>1.8559280091290364</v>
      </c>
      <c r="K1992" s="2">
        <f t="shared" si="244"/>
        <v>1.8482510788974882</v>
      </c>
    </row>
    <row r="1993" spans="1:11" ht="13.5" x14ac:dyDescent="0.25">
      <c r="A1993" s="3">
        <f>TITRES_STAT!B1996</f>
        <v>45208</v>
      </c>
      <c r="B1993" s="5">
        <f>TITRES_STAT!D1996</f>
        <v>1.84</v>
      </c>
      <c r="C1993" s="2">
        <f t="shared" si="245"/>
        <v>0</v>
      </c>
      <c r="D1993" s="2">
        <f t="shared" si="246"/>
        <v>1.88734</v>
      </c>
      <c r="E1993" s="2">
        <f t="shared" si="240"/>
        <v>1.8794500000000003</v>
      </c>
      <c r="F1993" s="2">
        <f t="shared" si="241"/>
        <v>1.8360550000000004</v>
      </c>
      <c r="G1993" s="2">
        <f t="shared" si="243"/>
        <v>1.8233460000000001</v>
      </c>
      <c r="H1993" s="2">
        <f t="shared" si="239"/>
        <v>1.8480409999999994</v>
      </c>
      <c r="I1993" s="2">
        <f t="array" ref="I1993">SUMPRODUCT(B1977:B1996, (ROW(B1977:B1996)-ROW(B1977)+1)) / (20*21/2)</f>
        <v>1.8558666666666668</v>
      </c>
      <c r="J1993" s="2">
        <f t="shared" si="242"/>
        <v>1.854411055878652</v>
      </c>
      <c r="K1993" s="2">
        <f t="shared" si="244"/>
        <v>1.8479275071760182</v>
      </c>
    </row>
    <row r="1994" spans="1:11" ht="13.5" x14ac:dyDescent="0.25">
      <c r="A1994" s="3">
        <f>TITRES_STAT!B1997</f>
        <v>45209</v>
      </c>
      <c r="B1994" s="5">
        <f>TITRES_STAT!D1997</f>
        <v>1.84</v>
      </c>
      <c r="C1994" s="2">
        <f t="shared" si="245"/>
        <v>0</v>
      </c>
      <c r="D1994" s="2">
        <f t="shared" si="246"/>
        <v>1.8715600000000001</v>
      </c>
      <c r="E1994" s="2">
        <f t="shared" si="240"/>
        <v>1.8873400000000005</v>
      </c>
      <c r="F1994" s="2">
        <f t="shared" si="241"/>
        <v>1.8360550000000007</v>
      </c>
      <c r="G1994" s="2">
        <f t="shared" si="243"/>
        <v>1.8219440000000002</v>
      </c>
      <c r="H1994" s="2">
        <f t="shared" ref="H1994:H2057" si="247">AVERAGE(B1795:B1994)</f>
        <v>1.8478229999999993</v>
      </c>
      <c r="I1994" s="2">
        <f t="array" ref="I1994">SUMPRODUCT(B1978:B1997, (ROW(B1978:B1997)-ROW(B1978)+1)) / (20*21/2)</f>
        <v>1.8645433333333337</v>
      </c>
      <c r="J1994" s="2">
        <f t="shared" si="242"/>
        <v>1.8530385743663993</v>
      </c>
      <c r="K1994" s="2">
        <f t="shared" si="244"/>
        <v>1.8476166245416648</v>
      </c>
    </row>
    <row r="1995" spans="1:11" ht="13.5" x14ac:dyDescent="0.25">
      <c r="A1995" s="3">
        <f>TITRES_STAT!B1998</f>
        <v>45210</v>
      </c>
      <c r="B1995" s="5">
        <f>TITRES_STAT!D1998</f>
        <v>1.84</v>
      </c>
      <c r="C1995" s="2">
        <f t="shared" si="245"/>
        <v>0</v>
      </c>
      <c r="D1995" s="2">
        <f t="shared" si="246"/>
        <v>1.85578</v>
      </c>
      <c r="E1995" s="2">
        <f t="shared" si="240"/>
        <v>1.88734</v>
      </c>
      <c r="F1995" s="2">
        <f t="shared" si="241"/>
        <v>1.8360550000000007</v>
      </c>
      <c r="G1995" s="2">
        <f t="shared" si="243"/>
        <v>1.8221200000000004</v>
      </c>
      <c r="H1995" s="2">
        <f t="shared" si="247"/>
        <v>1.8476049999999993</v>
      </c>
      <c r="I1995" s="2">
        <f t="array" ref="I1995">SUMPRODUCT(B1979:B1998, (ROW(B1979:B1998)-ROW(B1979)+1)) / (20*21/2)</f>
        <v>1.872802857142857</v>
      </c>
      <c r="J1995" s="2">
        <f t="shared" si="242"/>
        <v>1.8517968053791232</v>
      </c>
      <c r="K1995" s="2">
        <f t="shared" si="244"/>
        <v>1.8473179333831682</v>
      </c>
    </row>
    <row r="1996" spans="1:11" ht="13.5" x14ac:dyDescent="0.25">
      <c r="A1996" s="3">
        <f>TITRES_STAT!B1999</f>
        <v>45211</v>
      </c>
      <c r="B1996" s="5">
        <f>TITRES_STAT!D1999</f>
        <v>1.8488</v>
      </c>
      <c r="C1996" s="2">
        <f t="shared" si="245"/>
        <v>8.799999999999919E-3</v>
      </c>
      <c r="D1996" s="2">
        <f t="shared" si="246"/>
        <v>1.8417600000000001</v>
      </c>
      <c r="E1996" s="2">
        <f t="shared" ref="E1996:E2059" si="248">AVERAGE(B1987:B1996)</f>
        <v>1.8803300000000001</v>
      </c>
      <c r="F1996" s="2">
        <f t="shared" si="241"/>
        <v>1.8364950000000004</v>
      </c>
      <c r="G1996" s="2">
        <f t="shared" si="243"/>
        <v>1.8240480000000003</v>
      </c>
      <c r="H1996" s="2">
        <f t="shared" si="247"/>
        <v>1.8474309999999994</v>
      </c>
      <c r="I1996" s="2">
        <f t="array" ref="I1996">SUMPRODUCT(B1980:B1999, (ROW(B1980:B1999)-ROW(B1980)+1)) / (20*21/2)</f>
        <v>1.8802695238095239</v>
      </c>
      <c r="J1996" s="2">
        <f t="shared" si="242"/>
        <v>1.8515113953430162</v>
      </c>
      <c r="K1996" s="2">
        <f t="shared" si="244"/>
        <v>1.847376053642652</v>
      </c>
    </row>
    <row r="1997" spans="1:11" ht="13.5" x14ac:dyDescent="0.25">
      <c r="A1997" s="3">
        <f>TITRES_STAT!B2000</f>
        <v>45212</v>
      </c>
      <c r="B1997" s="5">
        <f>TITRES_STAT!D2000</f>
        <v>1.9276</v>
      </c>
      <c r="C1997" s="2">
        <f t="shared" si="245"/>
        <v>7.8799999999999981E-2</v>
      </c>
      <c r="D1997" s="2">
        <f t="shared" si="246"/>
        <v>1.85928</v>
      </c>
      <c r="E1997" s="2">
        <f t="shared" si="248"/>
        <v>1.8811999999999998</v>
      </c>
      <c r="F1997" s="2">
        <f t="shared" si="241"/>
        <v>1.840875</v>
      </c>
      <c r="G1997" s="2">
        <f t="shared" si="243"/>
        <v>1.8291300000000001</v>
      </c>
      <c r="H1997" s="2">
        <f t="shared" si="247"/>
        <v>1.8476509999999993</v>
      </c>
      <c r="I1997" s="2">
        <f t="array" ref="I1997">SUMPRODUCT(B1981:B2000, (ROW(B1981:B2000)-ROW(B1981)+1)) / (20*21/2)</f>
        <v>1.8869433333333334</v>
      </c>
      <c r="J1997" s="2">
        <f t="shared" si="242"/>
        <v>1.8587579291198719</v>
      </c>
      <c r="K1997" s="2">
        <f t="shared" si="244"/>
        <v>1.8505220907547049</v>
      </c>
    </row>
    <row r="1998" spans="1:11" ht="13.5" x14ac:dyDescent="0.25">
      <c r="A1998" s="3">
        <f>TITRES_STAT!B2001</f>
        <v>45215</v>
      </c>
      <c r="B1998" s="5">
        <f>TITRES_STAT!D2001</f>
        <v>1.9276</v>
      </c>
      <c r="C1998" s="2">
        <f t="shared" si="245"/>
        <v>0</v>
      </c>
      <c r="D1998" s="2">
        <f t="shared" si="246"/>
        <v>1.8768</v>
      </c>
      <c r="E1998" s="2">
        <f t="shared" si="248"/>
        <v>1.8820700000000001</v>
      </c>
      <c r="F1998" s="2">
        <f t="shared" si="241"/>
        <v>1.8492000000000002</v>
      </c>
      <c r="G1998" s="2">
        <f t="shared" si="243"/>
        <v>1.8356139999999999</v>
      </c>
      <c r="H1998" s="2">
        <f t="shared" si="247"/>
        <v>1.8478709999999992</v>
      </c>
      <c r="I1998" s="2">
        <f t="array" ref="I1998">SUMPRODUCT(B1982:B2001, (ROW(B1982:B2001)-ROW(B1982)+1)) / (20*21/2)</f>
        <v>1.8928242857142858</v>
      </c>
      <c r="J1998" s="2">
        <f t="shared" si="242"/>
        <v>1.8653143168227413</v>
      </c>
      <c r="K1998" s="2">
        <f t="shared" si="244"/>
        <v>1.8535447538623635</v>
      </c>
    </row>
    <row r="1999" spans="1:11" ht="13.5" x14ac:dyDescent="0.25">
      <c r="A1999" s="3">
        <f>TITRES_STAT!B2002</f>
        <v>45216</v>
      </c>
      <c r="B1999" s="5">
        <f>TITRES_STAT!D2002</f>
        <v>1.9276</v>
      </c>
      <c r="C1999" s="2">
        <f t="shared" si="245"/>
        <v>0</v>
      </c>
      <c r="D1999" s="2">
        <f t="shared" si="246"/>
        <v>1.89432</v>
      </c>
      <c r="E1999" s="2">
        <f t="shared" si="248"/>
        <v>1.8829400000000001</v>
      </c>
      <c r="F1999" s="2">
        <f t="shared" si="241"/>
        <v>1.8575250000000001</v>
      </c>
      <c r="G1999" s="2">
        <f t="shared" si="243"/>
        <v>1.842098</v>
      </c>
      <c r="H1999" s="2">
        <f t="shared" si="247"/>
        <v>1.8480909999999988</v>
      </c>
      <c r="I1999" s="2">
        <f t="array" ref="I1999">SUMPRODUCT(B1983:B2002, (ROW(B1983:B2002)-ROW(B1983)+1)) / (20*21/2)</f>
        <v>1.8904076190476189</v>
      </c>
      <c r="J1999" s="2">
        <f t="shared" si="242"/>
        <v>1.8712462866491468</v>
      </c>
      <c r="K1999" s="2">
        <f t="shared" si="244"/>
        <v>1.8564488811618787</v>
      </c>
    </row>
    <row r="2000" spans="1:11" ht="13.5" x14ac:dyDescent="0.25">
      <c r="A2000" s="3">
        <f>TITRES_STAT!B2003</f>
        <v>45217</v>
      </c>
      <c r="B2000" s="5">
        <f>TITRES_STAT!D2003</f>
        <v>1.9276</v>
      </c>
      <c r="C2000" s="2">
        <f t="shared" si="245"/>
        <v>0</v>
      </c>
      <c r="D2000" s="2">
        <f t="shared" si="246"/>
        <v>1.9118400000000002</v>
      </c>
      <c r="E2000" s="2">
        <f t="shared" si="248"/>
        <v>1.8838099999999998</v>
      </c>
      <c r="F2000" s="2">
        <f t="shared" si="241"/>
        <v>1.86585</v>
      </c>
      <c r="G2000" s="2">
        <f t="shared" si="243"/>
        <v>1.8485819999999997</v>
      </c>
      <c r="H2000" s="2">
        <f t="shared" si="247"/>
        <v>1.8483109999999987</v>
      </c>
      <c r="I2000" s="2">
        <f t="array" ref="I2000">SUMPRODUCT(B1984:B2003, (ROW(B1984:B2003)-ROW(B1984)+1)) / (20*21/2)</f>
        <v>1.8875733333333338</v>
      </c>
      <c r="J2000" s="2">
        <f t="shared" si="242"/>
        <v>1.8766133069682758</v>
      </c>
      <c r="K2000" s="2">
        <f t="shared" si="244"/>
        <v>1.8592391211163148</v>
      </c>
    </row>
    <row r="2001" spans="1:11" ht="13.5" x14ac:dyDescent="0.25">
      <c r="A2001" s="3">
        <f>TITRES_STAT!B2004</f>
        <v>45218</v>
      </c>
      <c r="B2001" s="5">
        <f>TITRES_STAT!D2004</f>
        <v>1.9276</v>
      </c>
      <c r="C2001" s="2">
        <f t="shared" si="245"/>
        <v>0</v>
      </c>
      <c r="D2001" s="2">
        <f t="shared" si="246"/>
        <v>1.9276</v>
      </c>
      <c r="E2001" s="2">
        <f t="shared" si="248"/>
        <v>1.8846800000000001</v>
      </c>
      <c r="F2001" s="2">
        <f t="shared" si="241"/>
        <v>1.8741749999999999</v>
      </c>
      <c r="G2001" s="2">
        <f t="shared" si="243"/>
        <v>1.8550659999999999</v>
      </c>
      <c r="H2001" s="2">
        <f t="shared" si="247"/>
        <v>1.8485309999999986</v>
      </c>
      <c r="I2001" s="2">
        <f t="array" ref="I2001">SUMPRODUCT(B1985:B2004, (ROW(B1985:B2004)-ROW(B1985)+1)) / (20*21/2)</f>
        <v>1.8843214285714285</v>
      </c>
      <c r="J2001" s="2">
        <f t="shared" si="242"/>
        <v>1.8814691824951066</v>
      </c>
      <c r="K2001" s="2">
        <f t="shared" si="244"/>
        <v>1.8619199398960673</v>
      </c>
    </row>
    <row r="2002" spans="1:11" ht="13.5" x14ac:dyDescent="0.25">
      <c r="A2002" s="3">
        <f>TITRES_STAT!B2005</f>
        <v>45219</v>
      </c>
      <c r="B2002" s="5">
        <f>TITRES_STAT!D2005</f>
        <v>1.8488</v>
      </c>
      <c r="C2002" s="2">
        <f t="shared" si="245"/>
        <v>-7.8799999999999981E-2</v>
      </c>
      <c r="D2002" s="2">
        <f t="shared" si="246"/>
        <v>1.9118400000000002</v>
      </c>
      <c r="E2002" s="2">
        <f t="shared" si="248"/>
        <v>1.8855599999999999</v>
      </c>
      <c r="F2002" s="2">
        <f t="shared" si="241"/>
        <v>1.8785599999999996</v>
      </c>
      <c r="G2002" s="2">
        <f t="shared" si="243"/>
        <v>1.8585719999999997</v>
      </c>
      <c r="H2002" s="2">
        <f t="shared" si="247"/>
        <v>1.8483569999999987</v>
      </c>
      <c r="I2002" s="2">
        <f t="array" ref="I2002">SUMPRODUCT(B1986:B2005, (ROW(B1986:B2005)-ROW(B1986)+1)) / (20*21/2)</f>
        <v>1.880651904761905</v>
      </c>
      <c r="J2002" s="2">
        <f t="shared" si="242"/>
        <v>1.878357831781287</v>
      </c>
      <c r="K2002" s="2">
        <f t="shared" si="244"/>
        <v>1.8614054324491629</v>
      </c>
    </row>
    <row r="2003" spans="1:11" ht="13.5" x14ac:dyDescent="0.25">
      <c r="A2003" s="3">
        <f>TITRES_STAT!B2006</f>
        <v>45222</v>
      </c>
      <c r="B2003" s="5">
        <f>TITRES_STAT!D2006</f>
        <v>1.8488</v>
      </c>
      <c r="C2003" s="2">
        <f t="shared" si="245"/>
        <v>0</v>
      </c>
      <c r="D2003" s="2">
        <f t="shared" si="246"/>
        <v>1.89608</v>
      </c>
      <c r="E2003" s="2">
        <f t="shared" si="248"/>
        <v>1.8864399999999999</v>
      </c>
      <c r="F2003" s="2">
        <f t="shared" si="241"/>
        <v>1.8829449999999994</v>
      </c>
      <c r="G2003" s="2">
        <f t="shared" si="243"/>
        <v>1.8606759999999998</v>
      </c>
      <c r="H2003" s="2">
        <f t="shared" si="247"/>
        <v>1.8477694999999983</v>
      </c>
      <c r="I2003" s="2">
        <f t="array" ref="I2003">SUMPRODUCT(B1987:B2006, (ROW(B1987:B2006)-ROW(B1987)+1)) / (20*21/2)</f>
        <v>1.8769404761904762</v>
      </c>
      <c r="J2003" s="2">
        <f t="shared" si="242"/>
        <v>1.8755428001830692</v>
      </c>
      <c r="K2003" s="2">
        <f t="shared" si="244"/>
        <v>1.8609111017648821</v>
      </c>
    </row>
    <row r="2004" spans="1:11" ht="13.5" x14ac:dyDescent="0.25">
      <c r="A2004" s="3">
        <f>TITRES_STAT!B2007</f>
        <v>45223</v>
      </c>
      <c r="B2004" s="5">
        <f>TITRES_STAT!D2007</f>
        <v>1.8488</v>
      </c>
      <c r="C2004" s="2">
        <f t="shared" si="245"/>
        <v>0</v>
      </c>
      <c r="D2004" s="2">
        <f t="shared" si="246"/>
        <v>1.88032</v>
      </c>
      <c r="E2004" s="2">
        <f t="shared" si="248"/>
        <v>1.8873200000000001</v>
      </c>
      <c r="F2004" s="2">
        <f t="shared" ref="F2004:F2067" si="249">AVERAGE(B1985:B2004)</f>
        <v>1.8873299999999993</v>
      </c>
      <c r="G2004" s="2">
        <f t="shared" si="243"/>
        <v>1.861378</v>
      </c>
      <c r="H2004" s="2">
        <f t="shared" si="247"/>
        <v>1.8471819999999983</v>
      </c>
      <c r="I2004" s="2">
        <f t="array" ref="I2004">SUMPRODUCT(B1988:B2007, (ROW(B1988:B2007)-ROW(B1988)+1)) / (20*21/2)</f>
        <v>1.8735628571428571</v>
      </c>
      <c r="J2004" s="2">
        <f t="shared" si="242"/>
        <v>1.8729958668323008</v>
      </c>
      <c r="K2004" s="2">
        <f t="shared" si="244"/>
        <v>1.860436156597632</v>
      </c>
    </row>
    <row r="2005" spans="1:11" ht="13.5" x14ac:dyDescent="0.25">
      <c r="A2005" s="3">
        <f>TITRES_STAT!B2008</f>
        <v>45224</v>
      </c>
      <c r="B2005" s="5">
        <f>TITRES_STAT!D2008</f>
        <v>1.8488</v>
      </c>
      <c r="C2005" s="2">
        <f t="shared" si="245"/>
        <v>0</v>
      </c>
      <c r="D2005" s="2">
        <f t="shared" si="246"/>
        <v>1.8645599999999998</v>
      </c>
      <c r="E2005" s="2">
        <f t="shared" si="248"/>
        <v>1.8882000000000001</v>
      </c>
      <c r="F2005" s="2">
        <f t="shared" si="249"/>
        <v>1.8877699999999991</v>
      </c>
      <c r="G2005" s="2">
        <f t="shared" si="243"/>
        <v>1.8605019999999999</v>
      </c>
      <c r="H2005" s="2">
        <f t="shared" si="247"/>
        <v>1.8465944999999979</v>
      </c>
      <c r="I2005" s="2">
        <f t="array" ref="I2005">SUMPRODUCT(B1989:B2008, (ROW(B1989:B2008)-ROW(B1989)+1)) / (20*21/2)</f>
        <v>1.8705190476190474</v>
      </c>
      <c r="J2005" s="2">
        <f t="shared" ref="J2005:J2068" si="250">$J$4*B2005+J2004*(1-$J$4)</f>
        <v>1.8706914985625578</v>
      </c>
      <c r="K2005" s="2">
        <f t="shared" si="244"/>
        <v>1.8599798367310583</v>
      </c>
    </row>
    <row r="2006" spans="1:11" ht="13.5" x14ac:dyDescent="0.25">
      <c r="A2006" s="3">
        <f>TITRES_STAT!B2009</f>
        <v>45225</v>
      </c>
      <c r="B2006" s="5">
        <f>TITRES_STAT!D2009</f>
        <v>1.8488</v>
      </c>
      <c r="C2006" s="2">
        <f t="shared" si="245"/>
        <v>0</v>
      </c>
      <c r="D2006" s="2">
        <f t="shared" si="246"/>
        <v>1.8488</v>
      </c>
      <c r="E2006" s="2">
        <f t="shared" si="248"/>
        <v>1.8882000000000001</v>
      </c>
      <c r="F2006" s="2">
        <f t="shared" si="249"/>
        <v>1.8842649999999992</v>
      </c>
      <c r="G2006" s="2">
        <f t="shared" si="243"/>
        <v>1.8580499999999998</v>
      </c>
      <c r="H2006" s="2">
        <f t="shared" si="247"/>
        <v>1.846006999999998</v>
      </c>
      <c r="I2006" s="2">
        <f t="array" ref="I2006">SUMPRODUCT(B1990:B2009, (ROW(B1990:B2009)-ROW(B1990)+1)) / (20*21/2)</f>
        <v>1.8669709523809526</v>
      </c>
      <c r="J2006" s="2">
        <f t="shared" si="250"/>
        <v>1.8686065939375522</v>
      </c>
      <c r="K2006" s="2">
        <f t="shared" si="244"/>
        <v>1.859541411761213</v>
      </c>
    </row>
    <row r="2007" spans="1:11" ht="13.5" x14ac:dyDescent="0.25">
      <c r="A2007" s="3">
        <f>TITRES_STAT!B2010</f>
        <v>45226</v>
      </c>
      <c r="B2007" s="5">
        <f>TITRES_STAT!D2010</f>
        <v>1.8488</v>
      </c>
      <c r="C2007" s="2">
        <f t="shared" si="245"/>
        <v>0</v>
      </c>
      <c r="D2007" s="2">
        <f t="shared" si="246"/>
        <v>1.8488</v>
      </c>
      <c r="E2007" s="2">
        <f t="shared" si="248"/>
        <v>1.8803200000000004</v>
      </c>
      <c r="F2007" s="2">
        <f t="shared" si="249"/>
        <v>1.8807599999999991</v>
      </c>
      <c r="G2007" s="2">
        <f t="shared" si="243"/>
        <v>1.8566479999999999</v>
      </c>
      <c r="H2007" s="2">
        <f t="shared" si="247"/>
        <v>1.8454194999999975</v>
      </c>
      <c r="I2007" s="2">
        <f t="array" ref="I2007">SUMPRODUCT(B1991:B2010, (ROW(B1991:B2010)-ROW(B1991)+1)) / (20*21/2)</f>
        <v>1.8637985714285714</v>
      </c>
      <c r="J2007" s="2">
        <f t="shared" si="250"/>
        <v>1.8667202516577854</v>
      </c>
      <c r="K2007" s="2">
        <f t="shared" si="244"/>
        <v>1.8591201799274402</v>
      </c>
    </row>
    <row r="2008" spans="1:11" ht="13.5" x14ac:dyDescent="0.25">
      <c r="A2008" s="3">
        <f>TITRES_STAT!B2011</f>
        <v>45229</v>
      </c>
      <c r="B2008" s="5">
        <f>TITRES_STAT!D2011</f>
        <v>1.8488</v>
      </c>
      <c r="C2008" s="2">
        <f t="shared" si="245"/>
        <v>0</v>
      </c>
      <c r="D2008" s="2">
        <f t="shared" si="246"/>
        <v>1.8488</v>
      </c>
      <c r="E2008" s="2">
        <f t="shared" si="248"/>
        <v>1.8724400000000003</v>
      </c>
      <c r="F2008" s="2">
        <f t="shared" si="249"/>
        <v>1.8772549999999995</v>
      </c>
      <c r="G2008" s="2">
        <f t="shared" si="243"/>
        <v>1.8568239999999998</v>
      </c>
      <c r="H2008" s="2">
        <f t="shared" si="247"/>
        <v>1.8448319999999976</v>
      </c>
      <c r="I2008" s="2">
        <f t="array" ref="I2008">SUMPRODUCT(B1992:B2011, (ROW(B1992:B2011)-ROW(B1992)+1)) / (20*21/2)</f>
        <v>1.8610019047619049</v>
      </c>
      <c r="J2008" s="2">
        <f t="shared" si="250"/>
        <v>1.8650135610237106</v>
      </c>
      <c r="K2008" s="2">
        <f t="shared" si="244"/>
        <v>1.8587154669891093</v>
      </c>
    </row>
    <row r="2009" spans="1:11" ht="13.5" x14ac:dyDescent="0.25">
      <c r="A2009" s="3">
        <f>TITRES_STAT!B2012</f>
        <v>45230</v>
      </c>
      <c r="B2009" s="5">
        <f>TITRES_STAT!D2012</f>
        <v>1.84</v>
      </c>
      <c r="C2009" s="2">
        <f t="shared" si="245"/>
        <v>-8.799999999999919E-3</v>
      </c>
      <c r="D2009" s="2">
        <f t="shared" si="246"/>
        <v>1.8470400000000002</v>
      </c>
      <c r="E2009" s="2">
        <f t="shared" si="248"/>
        <v>1.86368</v>
      </c>
      <c r="F2009" s="2">
        <f t="shared" si="249"/>
        <v>1.87331</v>
      </c>
      <c r="G2009" s="2">
        <f t="shared" si="243"/>
        <v>1.8552459999999997</v>
      </c>
      <c r="H2009" s="2">
        <f t="shared" si="247"/>
        <v>1.8443659999999977</v>
      </c>
      <c r="I2009" s="2">
        <f t="array" ref="I2009">SUMPRODUCT(B1993:B2012, (ROW(B1993:B2012)-ROW(B1993)+1)) / (20*21/2)</f>
        <v>1.8585809523809524</v>
      </c>
      <c r="J2009" s="2">
        <f t="shared" si="250"/>
        <v>1.8626313171166906</v>
      </c>
      <c r="K2009" s="2">
        <f t="shared" si="244"/>
        <v>1.8579815271071836</v>
      </c>
    </row>
    <row r="2010" spans="1:11" ht="13.5" x14ac:dyDescent="0.25">
      <c r="A2010" s="3">
        <f>TITRES_STAT!B2013</f>
        <v>45231</v>
      </c>
      <c r="B2010" s="5">
        <f>TITRES_STAT!D2013</f>
        <v>1.84</v>
      </c>
      <c r="C2010" s="2">
        <f t="shared" si="245"/>
        <v>0</v>
      </c>
      <c r="D2010" s="2">
        <f t="shared" si="246"/>
        <v>1.84528</v>
      </c>
      <c r="E2010" s="2">
        <f t="shared" si="248"/>
        <v>1.8549200000000003</v>
      </c>
      <c r="F2010" s="2">
        <f t="shared" si="249"/>
        <v>1.8693650000000002</v>
      </c>
      <c r="G2010" s="2">
        <f t="shared" si="243"/>
        <v>1.8538439999999996</v>
      </c>
      <c r="H2010" s="2">
        <f t="shared" si="247"/>
        <v>1.8439409999999972</v>
      </c>
      <c r="I2010" s="2">
        <f t="array" ref="I2010">SUMPRODUCT(B1994:B2013, (ROW(B1994:B2013)-ROW(B1994)+1)) / (20*21/2)</f>
        <v>1.8561599999999998</v>
      </c>
      <c r="J2010" s="2">
        <f t="shared" si="250"/>
        <v>1.8604759535817676</v>
      </c>
      <c r="K2010" s="2">
        <f t="shared" si="244"/>
        <v>1.8572763691814118</v>
      </c>
    </row>
    <row r="2011" spans="1:11" ht="13.5" x14ac:dyDescent="0.25">
      <c r="A2011" s="3">
        <f>TITRES_STAT!B2014</f>
        <v>45232</v>
      </c>
      <c r="B2011" s="5">
        <f>TITRES_STAT!D2014</f>
        <v>1.84</v>
      </c>
      <c r="C2011" s="2">
        <f t="shared" si="245"/>
        <v>0</v>
      </c>
      <c r="D2011" s="2">
        <f t="shared" si="246"/>
        <v>1.8435200000000003</v>
      </c>
      <c r="E2011" s="2">
        <f t="shared" si="248"/>
        <v>1.84616</v>
      </c>
      <c r="F2011" s="2">
        <f t="shared" si="249"/>
        <v>1.8654200000000007</v>
      </c>
      <c r="G2011" s="2">
        <f t="shared" si="243"/>
        <v>1.8524420000000001</v>
      </c>
      <c r="H2011" s="2">
        <f t="shared" si="247"/>
        <v>1.843515999999997</v>
      </c>
      <c r="I2011" s="2">
        <f t="array" ref="I2011">SUMPRODUCT(B1995:B2014, (ROW(B1995:B2014)-ROW(B1995)+1)) / (20*21/2)</f>
        <v>1.8537390476190474</v>
      </c>
      <c r="J2011" s="2">
        <f t="shared" si="250"/>
        <v>1.8585258627644563</v>
      </c>
      <c r="K2011" s="2">
        <f t="shared" si="244"/>
        <v>1.856598864507631</v>
      </c>
    </row>
    <row r="2012" spans="1:11" ht="13.5" x14ac:dyDescent="0.25">
      <c r="A2012" s="3">
        <f>TITRES_STAT!B2015</f>
        <v>45233</v>
      </c>
      <c r="B2012" s="5">
        <f>TITRES_STAT!D2015</f>
        <v>1.84</v>
      </c>
      <c r="C2012" s="2">
        <f t="shared" si="245"/>
        <v>0</v>
      </c>
      <c r="D2012" s="2">
        <f t="shared" si="246"/>
        <v>1.8417600000000001</v>
      </c>
      <c r="E2012" s="2">
        <f t="shared" si="248"/>
        <v>1.84528</v>
      </c>
      <c r="F2012" s="2">
        <f t="shared" si="249"/>
        <v>1.8654200000000007</v>
      </c>
      <c r="G2012" s="2">
        <f t="shared" si="243"/>
        <v>1.8510400000000002</v>
      </c>
      <c r="H2012" s="2">
        <f t="shared" si="247"/>
        <v>1.843049999999997</v>
      </c>
      <c r="I2012" s="2">
        <f t="array" ref="I2012">SUMPRODUCT(B1996:B2015, (ROW(B1996:B2015)-ROW(B1996)+1)) / (20*21/2)</f>
        <v>1.8513180952380952</v>
      </c>
      <c r="J2012" s="2">
        <f t="shared" si="250"/>
        <v>1.8567614948821272</v>
      </c>
      <c r="K2012" s="2">
        <f t="shared" si="244"/>
        <v>1.8559479286445868</v>
      </c>
    </row>
    <row r="2013" spans="1:11" ht="13.5" x14ac:dyDescent="0.25">
      <c r="A2013" s="3">
        <f>TITRES_STAT!B2016</f>
        <v>45236</v>
      </c>
      <c r="B2013" s="5">
        <f>TITRES_STAT!D2016</f>
        <v>1.84</v>
      </c>
      <c r="C2013" s="2">
        <f t="shared" si="245"/>
        <v>0</v>
      </c>
      <c r="D2013" s="2">
        <f t="shared" si="246"/>
        <v>1.8400000000000003</v>
      </c>
      <c r="E2013" s="2">
        <f t="shared" si="248"/>
        <v>1.8443999999999998</v>
      </c>
      <c r="F2013" s="2">
        <f t="shared" si="249"/>
        <v>1.8654200000000007</v>
      </c>
      <c r="G2013" s="2">
        <f t="shared" si="243"/>
        <v>1.851216</v>
      </c>
      <c r="H2013" s="2">
        <f t="shared" si="247"/>
        <v>1.8425839999999969</v>
      </c>
      <c r="I2013" s="2">
        <f t="array" ref="I2013">SUMPRODUCT(B1997:B2016, (ROW(B1997:B2016)-ROW(B1997)+1)) / (20*21/2)</f>
        <v>1.8488971428571428</v>
      </c>
      <c r="J2013" s="2">
        <f t="shared" si="250"/>
        <v>1.8551651620362102</v>
      </c>
      <c r="K2013" s="2">
        <f t="shared" si="244"/>
        <v>1.8553225196781327</v>
      </c>
    </row>
    <row r="2014" spans="1:11" ht="13.5" x14ac:dyDescent="0.25">
      <c r="A2014" s="3">
        <f>TITRES_STAT!B2017</f>
        <v>45237</v>
      </c>
      <c r="B2014" s="5">
        <f>TITRES_STAT!D2017</f>
        <v>1.84</v>
      </c>
      <c r="C2014" s="2">
        <f t="shared" si="245"/>
        <v>0</v>
      </c>
      <c r="D2014" s="2">
        <f t="shared" si="246"/>
        <v>1.8400000000000003</v>
      </c>
      <c r="E2014" s="2">
        <f t="shared" si="248"/>
        <v>1.8435200000000003</v>
      </c>
      <c r="F2014" s="2">
        <f t="shared" si="249"/>
        <v>1.8654200000000007</v>
      </c>
      <c r="G2014" s="2">
        <f t="shared" si="243"/>
        <v>1.8513920000000001</v>
      </c>
      <c r="H2014" s="2">
        <f t="shared" si="247"/>
        <v>1.8425309999999968</v>
      </c>
      <c r="I2014" s="2">
        <f t="array" ref="I2014">SUMPRODUCT(B1998:B2017, (ROW(B1998:B2017)-ROW(B1998)+1)) / (20*21/2)</f>
        <v>1.8465180952380953</v>
      </c>
      <c r="J2014" s="2">
        <f t="shared" si="250"/>
        <v>1.8537208608899045</v>
      </c>
      <c r="K2014" s="2">
        <f t="shared" si="244"/>
        <v>1.8547216365535002</v>
      </c>
    </row>
    <row r="2015" spans="1:11" ht="13.5" x14ac:dyDescent="0.25">
      <c r="A2015" s="3">
        <f>TITRES_STAT!B2018</f>
        <v>45238</v>
      </c>
      <c r="B2015" s="5">
        <f>TITRES_STAT!D2018</f>
        <v>1.84</v>
      </c>
      <c r="C2015" s="2">
        <f t="shared" si="245"/>
        <v>0</v>
      </c>
      <c r="D2015" s="2">
        <f t="shared" si="246"/>
        <v>1.8400000000000003</v>
      </c>
      <c r="E2015" s="2">
        <f t="shared" si="248"/>
        <v>1.8426400000000001</v>
      </c>
      <c r="F2015" s="2">
        <f t="shared" si="249"/>
        <v>1.8654200000000007</v>
      </c>
      <c r="G2015" s="2">
        <f t="shared" si="243"/>
        <v>1.8499900000000002</v>
      </c>
      <c r="H2015" s="2">
        <f t="shared" si="247"/>
        <v>1.8426429999999965</v>
      </c>
      <c r="I2015" s="2">
        <f t="array" ref="I2015">SUMPRODUCT(B1999:B2018, (ROW(B1999:B2018)-ROW(B1999)+1)) / (20*21/2)</f>
        <v>1.8445561904761907</v>
      </c>
      <c r="J2015" s="2">
        <f t="shared" si="250"/>
        <v>1.852414112233723</v>
      </c>
      <c r="K2015" s="2">
        <f t="shared" si="244"/>
        <v>1.854144317472971</v>
      </c>
    </row>
    <row r="2016" spans="1:11" ht="13.5" x14ac:dyDescent="0.25">
      <c r="A2016" s="3">
        <f>TITRES_STAT!B2019</f>
        <v>45239</v>
      </c>
      <c r="B2016" s="5">
        <f>TITRES_STAT!D2019</f>
        <v>1.84</v>
      </c>
      <c r="C2016" s="2">
        <f t="shared" si="245"/>
        <v>0</v>
      </c>
      <c r="D2016" s="2">
        <f t="shared" si="246"/>
        <v>1.8400000000000003</v>
      </c>
      <c r="E2016" s="2">
        <f t="shared" si="248"/>
        <v>1.8417600000000001</v>
      </c>
      <c r="F2016" s="2">
        <f t="shared" si="249"/>
        <v>1.8649800000000005</v>
      </c>
      <c r="G2016" s="2">
        <f t="shared" si="243"/>
        <v>1.8492900000000003</v>
      </c>
      <c r="H2016" s="2">
        <f t="shared" si="247"/>
        <v>1.8427549999999961</v>
      </c>
      <c r="I2016" s="2">
        <f t="array" ref="I2016">SUMPRODUCT(B2000:B2019, (ROW(B2000:B2019)-ROW(B2000)+1)) / (20*21/2)</f>
        <v>1.8430114285714285</v>
      </c>
      <c r="J2016" s="2">
        <f t="shared" si="250"/>
        <v>1.8512318158305112</v>
      </c>
      <c r="K2016" s="2">
        <f t="shared" si="244"/>
        <v>1.8535896383563841</v>
      </c>
    </row>
    <row r="2017" spans="1:11" ht="13.5" x14ac:dyDescent="0.25">
      <c r="A2017" s="3">
        <f>TITRES_STAT!B2020</f>
        <v>45240</v>
      </c>
      <c r="B2017" s="5">
        <f>TITRES_STAT!D2020</f>
        <v>1.84</v>
      </c>
      <c r="C2017" s="2">
        <f t="shared" si="245"/>
        <v>0</v>
      </c>
      <c r="D2017" s="2">
        <f t="shared" si="246"/>
        <v>1.8400000000000003</v>
      </c>
      <c r="E2017" s="2">
        <f t="shared" si="248"/>
        <v>1.8408799999999998</v>
      </c>
      <c r="F2017" s="2">
        <f t="shared" si="249"/>
        <v>1.8606000000000005</v>
      </c>
      <c r="G2017" s="2">
        <f t="shared" si="243"/>
        <v>1.8485900000000004</v>
      </c>
      <c r="H2017" s="2">
        <f t="shared" si="247"/>
        <v>1.842866999999996</v>
      </c>
      <c r="I2017" s="2">
        <f t="array" ref="I2017">SUMPRODUCT(B2001:B2020, (ROW(B2001:B2020)-ROW(B2001)+1)) / (20*21/2)</f>
        <v>1.8418838095238095</v>
      </c>
      <c r="J2017" s="2">
        <f t="shared" si="250"/>
        <v>1.8501621190847481</v>
      </c>
      <c r="K2017" s="2">
        <f t="shared" si="244"/>
        <v>1.8530567113620162</v>
      </c>
    </row>
    <row r="2018" spans="1:11" ht="13.5" x14ac:dyDescent="0.25">
      <c r="A2018" s="3">
        <f>TITRES_STAT!B2021</f>
        <v>45243</v>
      </c>
      <c r="B2018" s="5">
        <f>TITRES_STAT!D2021</f>
        <v>1.84</v>
      </c>
      <c r="C2018" s="2">
        <f t="shared" si="245"/>
        <v>0</v>
      </c>
      <c r="D2018" s="2">
        <f t="shared" si="246"/>
        <v>1.8400000000000003</v>
      </c>
      <c r="E2018" s="2">
        <f t="shared" si="248"/>
        <v>1.8400000000000003</v>
      </c>
      <c r="F2018" s="2">
        <f t="shared" si="249"/>
        <v>1.8562200000000004</v>
      </c>
      <c r="G2018" s="2">
        <f t="shared" si="243"/>
        <v>1.8485900000000004</v>
      </c>
      <c r="H2018" s="2">
        <f t="shared" si="247"/>
        <v>1.8429789999999959</v>
      </c>
      <c r="I2018" s="2">
        <f t="array" ref="I2018">SUMPRODUCT(B2002:B2021, (ROW(B2002:B2021)-ROW(B2002)+1)) / (20*21/2)</f>
        <v>1.8411733333333336</v>
      </c>
      <c r="J2018" s="2">
        <f t="shared" si="250"/>
        <v>1.849194298219534</v>
      </c>
      <c r="K2018" s="2">
        <f t="shared" si="244"/>
        <v>1.8525446834654666</v>
      </c>
    </row>
    <row r="2019" spans="1:11" ht="13.5" x14ac:dyDescent="0.25">
      <c r="A2019" s="3">
        <f>TITRES_STAT!B2022</f>
        <v>45244</v>
      </c>
      <c r="B2019" s="5">
        <f>TITRES_STAT!D2022</f>
        <v>1.84</v>
      </c>
      <c r="C2019" s="2">
        <f t="shared" si="245"/>
        <v>0</v>
      </c>
      <c r="D2019" s="2">
        <f t="shared" si="246"/>
        <v>1.8400000000000003</v>
      </c>
      <c r="E2019" s="2">
        <f t="shared" si="248"/>
        <v>1.8400000000000003</v>
      </c>
      <c r="F2019" s="2">
        <f t="shared" si="249"/>
        <v>1.8518400000000004</v>
      </c>
      <c r="G2019" s="2">
        <f t="shared" si="243"/>
        <v>1.8485900000000004</v>
      </c>
      <c r="H2019" s="2">
        <f t="shared" si="247"/>
        <v>1.8430909999999958</v>
      </c>
      <c r="I2019" s="2">
        <f t="array" ref="I2019">SUMPRODUCT(B2003:B2022, (ROW(B2003:B2022)-ROW(B2003)+1)) / (20*21/2)</f>
        <v>1.8408800000000001</v>
      </c>
      <c r="J2019" s="2">
        <f t="shared" si="250"/>
        <v>1.8483186507700544</v>
      </c>
      <c r="K2019" s="2">
        <f t="shared" si="244"/>
        <v>1.8520527350942719</v>
      </c>
    </row>
    <row r="2020" spans="1:11" ht="13.5" x14ac:dyDescent="0.25">
      <c r="A2020" s="3">
        <f>TITRES_STAT!B2023</f>
        <v>45245</v>
      </c>
      <c r="B2020" s="5">
        <f>TITRES_STAT!D2023</f>
        <v>1.84</v>
      </c>
      <c r="C2020" s="2">
        <f t="shared" si="245"/>
        <v>0</v>
      </c>
      <c r="D2020" s="2">
        <f t="shared" si="246"/>
        <v>1.8400000000000003</v>
      </c>
      <c r="E2020" s="2">
        <f t="shared" si="248"/>
        <v>1.8400000000000003</v>
      </c>
      <c r="F2020" s="2">
        <f t="shared" si="249"/>
        <v>1.8474600000000005</v>
      </c>
      <c r="G2020" s="2">
        <f t="shared" si="243"/>
        <v>1.8485900000000004</v>
      </c>
      <c r="H2020" s="2">
        <f t="shared" si="247"/>
        <v>1.8432029999999957</v>
      </c>
      <c r="I2020" s="2">
        <f t="array" ref="I2020">SUMPRODUCT(B2004:B2023, (ROW(B2004:B2023)-ROW(B2004)+1)) / (20*21/2)</f>
        <v>1.8406285714285713</v>
      </c>
      <c r="J2020" s="2">
        <f t="shared" si="250"/>
        <v>1.8475263983157635</v>
      </c>
      <c r="K2020" s="2">
        <f t="shared" si="244"/>
        <v>1.8515800788160652</v>
      </c>
    </row>
    <row r="2021" spans="1:11" ht="13.5" x14ac:dyDescent="0.25">
      <c r="A2021" s="3">
        <f>TITRES_STAT!B2024</f>
        <v>45246</v>
      </c>
      <c r="B2021" s="5">
        <f>TITRES_STAT!D2024</f>
        <v>1.84</v>
      </c>
      <c r="C2021" s="2">
        <f t="shared" si="245"/>
        <v>0</v>
      </c>
      <c r="D2021" s="2">
        <f t="shared" si="246"/>
        <v>1.8400000000000003</v>
      </c>
      <c r="E2021" s="2">
        <f t="shared" si="248"/>
        <v>1.8400000000000003</v>
      </c>
      <c r="F2021" s="2">
        <f t="shared" si="249"/>
        <v>1.8430800000000005</v>
      </c>
      <c r="G2021" s="2">
        <f t="shared" si="243"/>
        <v>1.8485900000000006</v>
      </c>
      <c r="H2021" s="2">
        <f t="shared" si="247"/>
        <v>1.8433149999999956</v>
      </c>
      <c r="I2021" s="2">
        <f t="array" ref="I2021">SUMPRODUCT(B2005:B2024, (ROW(B2005:B2024)-ROW(B2005)+1)) / (20*21/2)</f>
        <v>1.8479333333333332</v>
      </c>
      <c r="J2021" s="2">
        <f t="shared" si="250"/>
        <v>1.846809598476167</v>
      </c>
      <c r="K2021" s="2">
        <f t="shared" si="244"/>
        <v>1.8511259580781805</v>
      </c>
    </row>
    <row r="2022" spans="1:11" ht="13.5" x14ac:dyDescent="0.25">
      <c r="A2022" s="3">
        <f>TITRES_STAT!B2025</f>
        <v>45247</v>
      </c>
      <c r="B2022" s="5">
        <f>TITRES_STAT!D2025</f>
        <v>1.84</v>
      </c>
      <c r="C2022" s="2">
        <f t="shared" si="245"/>
        <v>0</v>
      </c>
      <c r="D2022" s="2">
        <f t="shared" si="246"/>
        <v>1.8400000000000003</v>
      </c>
      <c r="E2022" s="2">
        <f t="shared" si="248"/>
        <v>1.8400000000000003</v>
      </c>
      <c r="F2022" s="2">
        <f t="shared" si="249"/>
        <v>1.8426400000000005</v>
      </c>
      <c r="G2022" s="2">
        <f t="shared" si="243"/>
        <v>1.8485900000000006</v>
      </c>
      <c r="H2022" s="2">
        <f t="shared" si="247"/>
        <v>1.8434269999999955</v>
      </c>
      <c r="I2022" s="2">
        <f t="array" ref="I2022">SUMPRODUCT(B2006:B2025, (ROW(B2006:B2025)-ROW(B2006)+1)) / (20*21/2)</f>
        <v>1.8549042857142857</v>
      </c>
      <c r="J2022" s="2">
        <f t="shared" si="250"/>
        <v>1.8461610652879605</v>
      </c>
      <c r="K2022" s="2">
        <f t="shared" si="244"/>
        <v>1.8506896459966833</v>
      </c>
    </row>
    <row r="2023" spans="1:11" ht="13.5" x14ac:dyDescent="0.25">
      <c r="A2023" s="3">
        <f>TITRES_STAT!B2026</f>
        <v>45250</v>
      </c>
      <c r="B2023" s="5">
        <f>TITRES_STAT!D2026</f>
        <v>1.84</v>
      </c>
      <c r="C2023" s="2">
        <f t="shared" si="245"/>
        <v>0</v>
      </c>
      <c r="D2023" s="2">
        <f t="shared" si="246"/>
        <v>1.8400000000000003</v>
      </c>
      <c r="E2023" s="2">
        <f t="shared" si="248"/>
        <v>1.8400000000000003</v>
      </c>
      <c r="F2023" s="2">
        <f t="shared" si="249"/>
        <v>1.8422000000000005</v>
      </c>
      <c r="G2023" s="2">
        <f t="shared" si="243"/>
        <v>1.8485900000000006</v>
      </c>
      <c r="H2023" s="2">
        <f t="shared" si="247"/>
        <v>1.8435389999999949</v>
      </c>
      <c r="I2023" s="2">
        <f t="array" ref="I2023">SUMPRODUCT(B2007:B2026, (ROW(B2007:B2026)-ROW(B2007)+1)) / (20*21/2)</f>
        <v>1.8615414285714282</v>
      </c>
      <c r="J2023" s="2">
        <f t="shared" si="250"/>
        <v>1.8455742971652975</v>
      </c>
      <c r="K2023" s="2">
        <f t="shared" si="244"/>
        <v>1.8502704441928919</v>
      </c>
    </row>
    <row r="2024" spans="1:11" ht="13.5" x14ac:dyDescent="0.25">
      <c r="A2024" s="3">
        <f>TITRES_STAT!B2027</f>
        <v>45251</v>
      </c>
      <c r="B2024" s="5">
        <f>TITRES_STAT!D2027</f>
        <v>1.9189000000000001</v>
      </c>
      <c r="C2024" s="2">
        <f t="shared" si="245"/>
        <v>7.889999999999997E-2</v>
      </c>
      <c r="D2024" s="2">
        <f t="shared" si="246"/>
        <v>1.85578</v>
      </c>
      <c r="E2024" s="2">
        <f t="shared" si="248"/>
        <v>1.8478900000000003</v>
      </c>
      <c r="F2024" s="2">
        <f t="shared" si="249"/>
        <v>1.8457050000000002</v>
      </c>
      <c r="G2024" s="2">
        <f t="shared" si="243"/>
        <v>1.8501680000000005</v>
      </c>
      <c r="H2024" s="2">
        <f t="shared" si="247"/>
        <v>1.8437979999999952</v>
      </c>
      <c r="I2024" s="2">
        <f t="array" ref="I2024">SUMPRODUCT(B2008:B2027, (ROW(B2008:B2027)-ROW(B2008)+1)) / (20*21/2)</f>
        <v>1.8603304761904762</v>
      </c>
      <c r="J2024" s="2">
        <f t="shared" si="250"/>
        <v>1.8525576974352693</v>
      </c>
      <c r="K2024" s="2">
        <f t="shared" si="244"/>
        <v>1.8529617993225824</v>
      </c>
    </row>
    <row r="2025" spans="1:11" ht="13.5" x14ac:dyDescent="0.25">
      <c r="A2025" s="3">
        <f>TITRES_STAT!B2028</f>
        <v>45252</v>
      </c>
      <c r="B2025" s="5">
        <f>TITRES_STAT!D2028</f>
        <v>1.9189000000000001</v>
      </c>
      <c r="C2025" s="2">
        <f t="shared" si="245"/>
        <v>0</v>
      </c>
      <c r="D2025" s="2">
        <f t="shared" si="246"/>
        <v>1.8715600000000001</v>
      </c>
      <c r="E2025" s="2">
        <f t="shared" si="248"/>
        <v>1.85578</v>
      </c>
      <c r="F2025" s="2">
        <f t="shared" si="249"/>
        <v>1.84921</v>
      </c>
      <c r="G2025" s="2">
        <f t="shared" si="243"/>
        <v>1.8517460000000003</v>
      </c>
      <c r="H2025" s="2">
        <f t="shared" si="247"/>
        <v>1.8443044999999949</v>
      </c>
      <c r="I2025" s="2">
        <f t="array" ref="I2025">SUMPRODUCT(B2009:B2028, (ROW(B2009:B2028)-ROW(B2009)+1)) / (20*21/2)</f>
        <v>1.8516471428571428</v>
      </c>
      <c r="J2025" s="2">
        <f t="shared" si="250"/>
        <v>1.8588760119652437</v>
      </c>
      <c r="K2025" s="2">
        <f t="shared" si="244"/>
        <v>1.8555476111138538</v>
      </c>
    </row>
    <row r="2026" spans="1:11" ht="13.5" x14ac:dyDescent="0.25">
      <c r="A2026" s="3">
        <f>TITRES_STAT!B2029</f>
        <v>45253</v>
      </c>
      <c r="B2026" s="5">
        <f>TITRES_STAT!D2029</f>
        <v>1.9189000000000001</v>
      </c>
      <c r="C2026" s="2">
        <f t="shared" si="245"/>
        <v>0</v>
      </c>
      <c r="D2026" s="2">
        <f t="shared" si="246"/>
        <v>1.88734</v>
      </c>
      <c r="E2026" s="2">
        <f t="shared" si="248"/>
        <v>1.8636700000000002</v>
      </c>
      <c r="F2026" s="2">
        <f t="shared" si="249"/>
        <v>1.8527149999999999</v>
      </c>
      <c r="G2026" s="2">
        <f t="shared" si="243"/>
        <v>1.853324</v>
      </c>
      <c r="H2026" s="2">
        <f t="shared" si="247"/>
        <v>1.8448109999999949</v>
      </c>
      <c r="I2026" s="2">
        <f t="array" ref="I2026">SUMPRODUCT(B2010:B2029, (ROW(B2010:B2029)-ROW(B2010)+1)) / (20*21/2)</f>
        <v>1.835876666666667</v>
      </c>
      <c r="J2026" s="2">
        <f t="shared" si="250"/>
        <v>1.8645925822542682</v>
      </c>
      <c r="K2026" s="2">
        <f t="shared" si="244"/>
        <v>1.8580320185211536</v>
      </c>
    </row>
    <row r="2027" spans="1:11" ht="13.5" x14ac:dyDescent="0.25">
      <c r="A2027" s="3">
        <f>TITRES_STAT!B2030</f>
        <v>45254</v>
      </c>
      <c r="B2027" s="5">
        <f>TITRES_STAT!D2030</f>
        <v>1.84</v>
      </c>
      <c r="C2027" s="2">
        <f t="shared" si="245"/>
        <v>-7.889999999999997E-2</v>
      </c>
      <c r="D2027" s="2">
        <f t="shared" si="246"/>
        <v>1.88734</v>
      </c>
      <c r="E2027" s="2">
        <f t="shared" si="248"/>
        <v>1.8636700000000002</v>
      </c>
      <c r="F2027" s="2">
        <f t="shared" si="249"/>
        <v>1.8522750000000001</v>
      </c>
      <c r="G2027" s="2">
        <f t="shared" si="243"/>
        <v>1.853324</v>
      </c>
      <c r="H2027" s="2">
        <f t="shared" si="247"/>
        <v>1.844922999999995</v>
      </c>
      <c r="I2027" s="2">
        <f t="array" ref="I2027">SUMPRODUCT(B2011:B2030, (ROW(B2011:B2030)-ROW(B2011)+1)) / (20*21/2)</f>
        <v>1.8141809523809527</v>
      </c>
      <c r="J2027" s="2">
        <f t="shared" si="250"/>
        <v>1.8622504315633854</v>
      </c>
      <c r="K2027" s="2">
        <f t="shared" si="244"/>
        <v>1.8573248805399321</v>
      </c>
    </row>
    <row r="2028" spans="1:11" ht="13.5" x14ac:dyDescent="0.25">
      <c r="A2028" s="3">
        <f>TITRES_STAT!B2031</f>
        <v>45257</v>
      </c>
      <c r="B2028" s="5">
        <f>TITRES_STAT!D2031</f>
        <v>1.7611000000000001</v>
      </c>
      <c r="C2028" s="2">
        <f t="shared" si="245"/>
        <v>-7.889999999999997E-2</v>
      </c>
      <c r="D2028" s="2">
        <f t="shared" si="246"/>
        <v>1.8715600000000001</v>
      </c>
      <c r="E2028" s="2">
        <f t="shared" si="248"/>
        <v>1.8557800000000004</v>
      </c>
      <c r="F2028" s="2">
        <f t="shared" si="249"/>
        <v>1.8478900000000003</v>
      </c>
      <c r="G2028" s="2">
        <f t="shared" si="243"/>
        <v>1.853324</v>
      </c>
      <c r="H2028" s="2">
        <f t="shared" si="247"/>
        <v>1.844640499999995</v>
      </c>
      <c r="I2028" s="2">
        <f t="array" ref="I2028">SUMPRODUCT(B2012:B2031, (ROW(B2012:B2031)-ROW(B2012)+1)) / (20*21/2)</f>
        <v>1.7868938095238096</v>
      </c>
      <c r="J2028" s="2">
        <f t="shared" si="250"/>
        <v>1.8526170571287774</v>
      </c>
      <c r="K2028" s="2">
        <f t="shared" si="244"/>
        <v>1.853551355812876</v>
      </c>
    </row>
    <row r="2029" spans="1:11" ht="13.5" x14ac:dyDescent="0.25">
      <c r="A2029" s="3">
        <f>TITRES_STAT!B2032</f>
        <v>45258</v>
      </c>
      <c r="B2029" s="5">
        <f>TITRES_STAT!D2032</f>
        <v>1.6822999999999999</v>
      </c>
      <c r="C2029" s="2">
        <f t="shared" si="245"/>
        <v>-7.8800000000000203E-2</v>
      </c>
      <c r="D2029" s="2">
        <f t="shared" si="246"/>
        <v>1.8242400000000001</v>
      </c>
      <c r="E2029" s="2">
        <f t="shared" si="248"/>
        <v>1.8400100000000001</v>
      </c>
      <c r="F2029" s="2">
        <f t="shared" si="249"/>
        <v>1.8400050000000001</v>
      </c>
      <c r="G2029" s="2">
        <f t="shared" si="243"/>
        <v>1.8517479999999999</v>
      </c>
      <c r="H2029" s="2">
        <f t="shared" si="247"/>
        <v>1.8439639999999948</v>
      </c>
      <c r="I2029" s="2">
        <f t="array" ref="I2029">SUMPRODUCT(B2013:B2032, (ROW(B2013:B2032)-ROW(B2013)+1)) / (20*21/2)</f>
        <v>1.7668633333333335</v>
      </c>
      <c r="J2029" s="2">
        <f t="shared" si="250"/>
        <v>1.836396385021275</v>
      </c>
      <c r="K2029" s="2">
        <f t="shared" si="244"/>
        <v>1.8468356163692339</v>
      </c>
    </row>
    <row r="2030" spans="1:11" ht="13.5" x14ac:dyDescent="0.25">
      <c r="A2030" s="3">
        <f>TITRES_STAT!B2033</f>
        <v>45259</v>
      </c>
      <c r="B2030" s="5">
        <f>TITRES_STAT!D2033</f>
        <v>1.6122000000000001</v>
      </c>
      <c r="C2030" s="2">
        <f t="shared" si="245"/>
        <v>-7.0099999999999829E-2</v>
      </c>
      <c r="D2030" s="2">
        <f t="shared" si="246"/>
        <v>1.7629000000000001</v>
      </c>
      <c r="E2030" s="2">
        <f t="shared" si="248"/>
        <v>1.8172300000000003</v>
      </c>
      <c r="F2030" s="2">
        <f t="shared" si="249"/>
        <v>1.8286150000000003</v>
      </c>
      <c r="G2030" s="2">
        <f t="shared" si="243"/>
        <v>1.84877</v>
      </c>
      <c r="H2030" s="2">
        <f t="shared" si="247"/>
        <v>1.8429369999999949</v>
      </c>
      <c r="I2030" s="2">
        <f t="array" ref="I2030">SUMPRODUCT(B2014:B2033, (ROW(B2014:B2033)-ROW(B2014)+1)) / (20*21/2)</f>
        <v>1.7546357142857145</v>
      </c>
      <c r="J2030" s="2">
        <f t="shared" si="250"/>
        <v>1.8150443483525822</v>
      </c>
      <c r="K2030" s="2">
        <f t="shared" si="244"/>
        <v>1.8376342196488717</v>
      </c>
    </row>
    <row r="2031" spans="1:11" ht="13.5" x14ac:dyDescent="0.25">
      <c r="A2031" s="3">
        <f>TITRES_STAT!B2034</f>
        <v>45260</v>
      </c>
      <c r="B2031" s="5">
        <f>TITRES_STAT!D2034</f>
        <v>1.5421</v>
      </c>
      <c r="C2031" s="2">
        <f t="shared" si="245"/>
        <v>-7.0100000000000051E-2</v>
      </c>
      <c r="D2031" s="2">
        <f t="shared" si="246"/>
        <v>1.6875399999999998</v>
      </c>
      <c r="E2031" s="2">
        <f t="shared" si="248"/>
        <v>1.7874400000000001</v>
      </c>
      <c r="F2031" s="2">
        <f t="shared" si="249"/>
        <v>1.81372</v>
      </c>
      <c r="G2031" s="2">
        <f t="shared" si="243"/>
        <v>1.8443900000000002</v>
      </c>
      <c r="H2031" s="2">
        <f t="shared" si="247"/>
        <v>1.8415594999999951</v>
      </c>
      <c r="I2031" s="2">
        <f t="array" ref="I2031">SUMPRODUCT(B2015:B2034, (ROW(B2015:B2034)-ROW(B2015)+1)) / (20*21/2)</f>
        <v>1.7432009523809522</v>
      </c>
      <c r="J2031" s="2">
        <f t="shared" si="250"/>
        <v>1.7890496485094791</v>
      </c>
      <c r="K2031" s="2">
        <f t="shared" si="244"/>
        <v>1.8260446424077397</v>
      </c>
    </row>
    <row r="2032" spans="1:11" ht="13.5" x14ac:dyDescent="0.25">
      <c r="A2032" s="3">
        <f>TITRES_STAT!B2035</f>
        <v>45261</v>
      </c>
      <c r="B2032" s="5">
        <f>TITRES_STAT!D2035</f>
        <v>1.6033999999999999</v>
      </c>
      <c r="C2032" s="2">
        <f t="shared" si="245"/>
        <v>6.129999999999991E-2</v>
      </c>
      <c r="D2032" s="2">
        <f t="shared" si="246"/>
        <v>1.64022</v>
      </c>
      <c r="E2032" s="2">
        <f t="shared" si="248"/>
        <v>1.7637800000000001</v>
      </c>
      <c r="F2032" s="2">
        <f t="shared" si="249"/>
        <v>1.8018900000000002</v>
      </c>
      <c r="G2032" s="2">
        <f t="shared" si="243"/>
        <v>1.8412360000000001</v>
      </c>
      <c r="H2032" s="2">
        <f t="shared" si="247"/>
        <v>1.8404884999999953</v>
      </c>
      <c r="I2032" s="2">
        <f t="array" ref="I2032">SUMPRODUCT(B2016:B2035, (ROW(B2016:B2035)-ROW(B2016)+1)) / (20*21/2)</f>
        <v>1.734225714285714</v>
      </c>
      <c r="J2032" s="2">
        <f t="shared" si="250"/>
        <v>1.7713687296038145</v>
      </c>
      <c r="K2032" s="2">
        <f t="shared" si="244"/>
        <v>1.8173134799603774</v>
      </c>
    </row>
    <row r="2033" spans="1:11" ht="13.5" x14ac:dyDescent="0.25">
      <c r="A2033" s="3">
        <f>TITRES_STAT!B2036</f>
        <v>45264</v>
      </c>
      <c r="B2033" s="5">
        <f>TITRES_STAT!D2036</f>
        <v>1.6735</v>
      </c>
      <c r="C2033" s="2">
        <f t="shared" si="245"/>
        <v>7.0100000000000051E-2</v>
      </c>
      <c r="D2033" s="2">
        <f t="shared" si="246"/>
        <v>1.6227</v>
      </c>
      <c r="E2033" s="2">
        <f t="shared" si="248"/>
        <v>1.7471299999999998</v>
      </c>
      <c r="F2033" s="2">
        <f t="shared" si="249"/>
        <v>1.7935650000000003</v>
      </c>
      <c r="G2033" s="2">
        <f t="shared" si="243"/>
        <v>1.8394840000000001</v>
      </c>
      <c r="H2033" s="2">
        <f t="shared" si="247"/>
        <v>1.8397679999999954</v>
      </c>
      <c r="I2033" s="2">
        <f t="array" ref="I2033">SUMPRODUCT(B2017:B2036, (ROW(B2017:B2036)-ROW(B2017)+1)) / (20*21/2)</f>
        <v>1.7326361904761904</v>
      </c>
      <c r="J2033" s="2">
        <f t="shared" si="250"/>
        <v>1.762047898212975</v>
      </c>
      <c r="K2033" s="2">
        <f t="shared" si="244"/>
        <v>1.8116737356482058</v>
      </c>
    </row>
    <row r="2034" spans="1:11" ht="13.5" x14ac:dyDescent="0.25">
      <c r="A2034" s="3">
        <f>TITRES_STAT!B2037</f>
        <v>45265</v>
      </c>
      <c r="B2034" s="5">
        <f>TITRES_STAT!D2037</f>
        <v>1.6735</v>
      </c>
      <c r="C2034" s="2">
        <f t="shared" si="245"/>
        <v>0</v>
      </c>
      <c r="D2034" s="2">
        <f t="shared" si="246"/>
        <v>1.6209399999999998</v>
      </c>
      <c r="E2034" s="2">
        <f t="shared" si="248"/>
        <v>1.7225899999999998</v>
      </c>
      <c r="F2034" s="2">
        <f t="shared" si="249"/>
        <v>1.7852399999999999</v>
      </c>
      <c r="G2034" s="2">
        <f t="shared" ref="G2034:G2097" si="251">AVERAGE(B1985:B2034)</f>
        <v>1.8377320000000004</v>
      </c>
      <c r="H2034" s="2">
        <f t="shared" si="247"/>
        <v>1.8390474999999955</v>
      </c>
      <c r="I2034" s="2">
        <f t="array" ref="I2034">SUMPRODUCT(B2018:B2037, (ROW(B2018:B2037)-ROW(B2018)+1)) / (20*21/2)</f>
        <v>1.7314223809523808</v>
      </c>
      <c r="J2034" s="2">
        <f t="shared" si="250"/>
        <v>1.7536147650498346</v>
      </c>
      <c r="K2034" s="2">
        <f t="shared" si="244"/>
        <v>1.8062551577796488</v>
      </c>
    </row>
    <row r="2035" spans="1:11" ht="13.5" x14ac:dyDescent="0.25">
      <c r="A2035" s="3">
        <f>TITRES_STAT!B2038</f>
        <v>45266</v>
      </c>
      <c r="B2035" s="5">
        <f>TITRES_STAT!D2038</f>
        <v>1.6910000000000001</v>
      </c>
      <c r="C2035" s="2">
        <f t="shared" si="245"/>
        <v>1.7500000000000071E-2</v>
      </c>
      <c r="D2035" s="2">
        <f t="shared" si="246"/>
        <v>1.6367</v>
      </c>
      <c r="E2035" s="2">
        <f t="shared" si="248"/>
        <v>1.6998000000000002</v>
      </c>
      <c r="F2035" s="2">
        <f t="shared" si="249"/>
        <v>1.7777900000000002</v>
      </c>
      <c r="G2035" s="2">
        <f t="shared" si="251"/>
        <v>1.8347520000000004</v>
      </c>
      <c r="H2035" s="2">
        <f t="shared" si="247"/>
        <v>1.8384144999999956</v>
      </c>
      <c r="I2035" s="2">
        <f t="array" ref="I2035">SUMPRODUCT(B2019:B2038, (ROW(B2019:B2038)-ROW(B2019)+1)) / (20*21/2)</f>
        <v>1.7380985714285715</v>
      </c>
      <c r="J2035" s="2">
        <f t="shared" si="250"/>
        <v>1.7476514540927075</v>
      </c>
      <c r="K2035" s="2">
        <f t="shared" ref="K2035:K2098" si="252">$K$4*B2035+(1-$K$4)*K2034</f>
        <v>1.801735347670643</v>
      </c>
    </row>
    <row r="2036" spans="1:11" ht="13.5" x14ac:dyDescent="0.25">
      <c r="A2036" s="3">
        <f>TITRES_STAT!B2039</f>
        <v>45267</v>
      </c>
      <c r="B2036" s="5">
        <f>TITRES_STAT!D2039</f>
        <v>1.7611000000000001</v>
      </c>
      <c r="C2036" s="2">
        <f t="shared" si="245"/>
        <v>7.0100000000000051E-2</v>
      </c>
      <c r="D2036" s="2">
        <f t="shared" si="246"/>
        <v>1.6804999999999999</v>
      </c>
      <c r="E2036" s="2">
        <f t="shared" si="248"/>
        <v>1.6840200000000003</v>
      </c>
      <c r="F2036" s="2">
        <f t="shared" si="249"/>
        <v>1.7738450000000003</v>
      </c>
      <c r="G2036" s="2">
        <f t="shared" si="251"/>
        <v>1.8315960000000004</v>
      </c>
      <c r="H2036" s="2">
        <f t="shared" si="247"/>
        <v>1.8381319999999957</v>
      </c>
      <c r="I2036" s="2">
        <f t="array" ref="I2036">SUMPRODUCT(B2020:B2039, (ROW(B2020:B2039)-ROW(B2020)+1)) / (20*21/2)</f>
        <v>1.7447747619047618</v>
      </c>
      <c r="J2036" s="2">
        <f t="shared" si="250"/>
        <v>1.7489322679886403</v>
      </c>
      <c r="K2036" s="2">
        <f t="shared" si="252"/>
        <v>1.8001418046247355</v>
      </c>
    </row>
    <row r="2037" spans="1:11" ht="13.5" x14ac:dyDescent="0.25">
      <c r="A2037" s="3">
        <f>TITRES_STAT!B2040</f>
        <v>45268</v>
      </c>
      <c r="B2037" s="5">
        <f>TITRES_STAT!D2040</f>
        <v>1.7611000000000001</v>
      </c>
      <c r="C2037" s="2">
        <f t="shared" si="245"/>
        <v>0</v>
      </c>
      <c r="D2037" s="2">
        <f t="shared" si="246"/>
        <v>1.71204</v>
      </c>
      <c r="E2037" s="2">
        <f t="shared" si="248"/>
        <v>1.6761300000000001</v>
      </c>
      <c r="F2037" s="2">
        <f t="shared" si="249"/>
        <v>1.7699000000000003</v>
      </c>
      <c r="G2037" s="2">
        <f t="shared" si="251"/>
        <v>1.8284400000000003</v>
      </c>
      <c r="H2037" s="2">
        <f t="shared" si="247"/>
        <v>1.8378494999999959</v>
      </c>
      <c r="I2037" s="2">
        <f t="array" ref="I2037">SUMPRODUCT(B2021:B2040, (ROW(B2021:B2040)-ROW(B2021)+1)) / (20*21/2)</f>
        <v>1.7514509523809525</v>
      </c>
      <c r="J2037" s="2">
        <f t="shared" si="250"/>
        <v>1.75009109960877</v>
      </c>
      <c r="K2037" s="2">
        <f t="shared" si="252"/>
        <v>1.7986107534629812</v>
      </c>
    </row>
    <row r="2038" spans="1:11" ht="13.5" x14ac:dyDescent="0.25">
      <c r="A2038" s="3">
        <f>TITRES_STAT!B2041</f>
        <v>45271</v>
      </c>
      <c r="B2038" s="5">
        <f>TITRES_STAT!D2041</f>
        <v>1.84</v>
      </c>
      <c r="C2038" s="2">
        <f t="shared" si="245"/>
        <v>7.889999999999997E-2</v>
      </c>
      <c r="D2038" s="2">
        <f t="shared" si="246"/>
        <v>1.7453400000000001</v>
      </c>
      <c r="E2038" s="2">
        <f t="shared" si="248"/>
        <v>1.6840200000000003</v>
      </c>
      <c r="F2038" s="2">
        <f t="shared" si="249"/>
        <v>1.7699000000000005</v>
      </c>
      <c r="G2038" s="2">
        <f t="shared" si="251"/>
        <v>1.8268620000000007</v>
      </c>
      <c r="H2038" s="2">
        <f t="shared" si="247"/>
        <v>1.8379614999999958</v>
      </c>
      <c r="I2038" s="2">
        <f t="array" ref="I2038">SUMPRODUCT(B2022:B2041, (ROW(B2022:B2041)-ROW(B2022)+1)) / (20*21/2)</f>
        <v>1.7581271428571432</v>
      </c>
      <c r="J2038" s="2">
        <f t="shared" si="250"/>
        <v>1.7586538520269823</v>
      </c>
      <c r="K2038" s="2">
        <f t="shared" si="252"/>
        <v>1.8002338611703155</v>
      </c>
    </row>
    <row r="2039" spans="1:11" ht="13.5" x14ac:dyDescent="0.25">
      <c r="A2039" s="3">
        <f>TITRES_STAT!B2042</f>
        <v>45272</v>
      </c>
      <c r="B2039" s="5">
        <f>TITRES_STAT!D2042</f>
        <v>1.84</v>
      </c>
      <c r="C2039" s="2">
        <f t="shared" si="245"/>
        <v>0</v>
      </c>
      <c r="D2039" s="2">
        <f t="shared" si="246"/>
        <v>1.77864</v>
      </c>
      <c r="E2039" s="2">
        <f t="shared" si="248"/>
        <v>1.6997900000000001</v>
      </c>
      <c r="F2039" s="2">
        <f t="shared" si="249"/>
        <v>1.7699000000000005</v>
      </c>
      <c r="G2039" s="2">
        <f t="shared" si="251"/>
        <v>1.8252840000000008</v>
      </c>
      <c r="H2039" s="2">
        <f t="shared" si="247"/>
        <v>1.8380734999999959</v>
      </c>
      <c r="I2039" s="2">
        <f t="array" ref="I2039">SUMPRODUCT(B2023:B2042, (ROW(B2023:B2042)-ROW(B2023)+1)) / (20*21/2)</f>
        <v>1.7648033333333333</v>
      </c>
      <c r="J2039" s="2">
        <f t="shared" si="250"/>
        <v>1.7664011042148888</v>
      </c>
      <c r="K2039" s="2">
        <f t="shared" si="252"/>
        <v>1.8017933175950092</v>
      </c>
    </row>
    <row r="2040" spans="1:11" ht="13.5" x14ac:dyDescent="0.25">
      <c r="A2040" s="3">
        <f>TITRES_STAT!B2043</f>
        <v>45273</v>
      </c>
      <c r="B2040" s="5">
        <f>TITRES_STAT!D2043</f>
        <v>1.84</v>
      </c>
      <c r="C2040" s="2">
        <f t="shared" si="245"/>
        <v>0</v>
      </c>
      <c r="D2040" s="2">
        <f t="shared" si="246"/>
        <v>1.8084400000000003</v>
      </c>
      <c r="E2040" s="2">
        <f t="shared" si="248"/>
        <v>1.7225700000000004</v>
      </c>
      <c r="F2040" s="2">
        <f t="shared" si="249"/>
        <v>1.7699000000000005</v>
      </c>
      <c r="G2040" s="2">
        <f t="shared" si="251"/>
        <v>1.8237060000000012</v>
      </c>
      <c r="H2040" s="2">
        <f t="shared" si="247"/>
        <v>1.8381854999999956</v>
      </c>
      <c r="I2040" s="2">
        <f t="array" ref="I2040">SUMPRODUCT(B2024:B2043, (ROW(B2024:B2043)-ROW(B2024)+1)) / (20*21/2)</f>
        <v>1.7714795238095238</v>
      </c>
      <c r="J2040" s="2">
        <f t="shared" si="250"/>
        <v>1.7734105228610899</v>
      </c>
      <c r="K2040" s="2">
        <f t="shared" si="252"/>
        <v>1.8032916188657933</v>
      </c>
    </row>
    <row r="2041" spans="1:11" ht="13.5" x14ac:dyDescent="0.25">
      <c r="A2041" s="3">
        <f>TITRES_STAT!B2044</f>
        <v>45274</v>
      </c>
      <c r="B2041" s="5">
        <f>TITRES_STAT!D2044</f>
        <v>1.84</v>
      </c>
      <c r="C2041" s="2">
        <f t="shared" si="245"/>
        <v>0</v>
      </c>
      <c r="D2041" s="2">
        <f t="shared" si="246"/>
        <v>1.82422</v>
      </c>
      <c r="E2041" s="2">
        <f t="shared" si="248"/>
        <v>1.7523600000000001</v>
      </c>
      <c r="F2041" s="2">
        <f t="shared" si="249"/>
        <v>1.7699000000000003</v>
      </c>
      <c r="G2041" s="2">
        <f t="shared" si="251"/>
        <v>1.8221280000000015</v>
      </c>
      <c r="H2041" s="2">
        <f t="shared" si="247"/>
        <v>1.8382974999999957</v>
      </c>
      <c r="I2041" s="2">
        <f t="array" ref="I2041">SUMPRODUCT(B2025:B2044, (ROW(B2025:B2044)-ROW(B2025)+1)) / (20*21/2)</f>
        <v>1.7781557142857141</v>
      </c>
      <c r="J2041" s="2">
        <f t="shared" si="250"/>
        <v>1.7797523778267004</v>
      </c>
      <c r="K2041" s="2">
        <f t="shared" si="252"/>
        <v>1.8047311632239975</v>
      </c>
    </row>
    <row r="2042" spans="1:11" ht="13.5" x14ac:dyDescent="0.25">
      <c r="A2042" s="3">
        <f>TITRES_STAT!B2045</f>
        <v>45275</v>
      </c>
      <c r="B2042" s="5">
        <f>TITRES_STAT!D2045</f>
        <v>1.84</v>
      </c>
      <c r="C2042" s="2">
        <f t="shared" si="245"/>
        <v>0</v>
      </c>
      <c r="D2042" s="2">
        <f t="shared" si="246"/>
        <v>1.8400000000000003</v>
      </c>
      <c r="E2042" s="2">
        <f t="shared" si="248"/>
        <v>1.7760200000000002</v>
      </c>
      <c r="F2042" s="2">
        <f t="shared" si="249"/>
        <v>1.7699000000000003</v>
      </c>
      <c r="G2042" s="2">
        <f t="shared" si="251"/>
        <v>1.8221280000000015</v>
      </c>
      <c r="H2042" s="2">
        <f t="shared" si="247"/>
        <v>1.8384094999999954</v>
      </c>
      <c r="I2042" s="2">
        <f t="array" ref="I2042">SUMPRODUCT(B2026:B2045, (ROW(B2026:B2045)-ROW(B2026)+1)) / (20*21/2)</f>
        <v>1.7852076190476189</v>
      </c>
      <c r="J2042" s="2">
        <f t="shared" si="250"/>
        <v>1.7854902466051099</v>
      </c>
      <c r="K2042" s="2">
        <f t="shared" si="252"/>
        <v>1.8061142548622722</v>
      </c>
    </row>
    <row r="2043" spans="1:11" ht="13.5" x14ac:dyDescent="0.25">
      <c r="A2043" s="3">
        <f>TITRES_STAT!B2046</f>
        <v>45278</v>
      </c>
      <c r="B2043" s="5">
        <f>TITRES_STAT!D2046</f>
        <v>1.84</v>
      </c>
      <c r="C2043" s="2">
        <f t="shared" si="245"/>
        <v>0</v>
      </c>
      <c r="D2043" s="2">
        <f t="shared" si="246"/>
        <v>1.8400000000000003</v>
      </c>
      <c r="E2043" s="2">
        <f t="shared" si="248"/>
        <v>1.79267</v>
      </c>
      <c r="F2043" s="2">
        <f t="shared" si="249"/>
        <v>1.7699000000000003</v>
      </c>
      <c r="G2043" s="2">
        <f t="shared" si="251"/>
        <v>1.8221280000000015</v>
      </c>
      <c r="H2043" s="2">
        <f t="shared" si="247"/>
        <v>1.8385214999999955</v>
      </c>
      <c r="I2043" s="2">
        <f t="array" ref="I2043">SUMPRODUCT(B2027:B2046, (ROW(B2027:B2046)-ROW(B2027)+1)) / (20*21/2)</f>
        <v>1.7926352380952379</v>
      </c>
      <c r="J2043" s="2">
        <f t="shared" si="250"/>
        <v>1.7906816516903374</v>
      </c>
      <c r="K2043" s="2">
        <f t="shared" si="252"/>
        <v>1.8074431076127715</v>
      </c>
    </row>
    <row r="2044" spans="1:11" ht="13.5" x14ac:dyDescent="0.25">
      <c r="A2044" s="3">
        <f>TITRES_STAT!B2047</f>
        <v>45279</v>
      </c>
      <c r="B2044" s="5">
        <f>TITRES_STAT!D2047</f>
        <v>1.84</v>
      </c>
      <c r="C2044" s="2">
        <f t="shared" si="245"/>
        <v>0</v>
      </c>
      <c r="D2044" s="2">
        <f t="shared" si="246"/>
        <v>1.8400000000000003</v>
      </c>
      <c r="E2044" s="2">
        <f t="shared" si="248"/>
        <v>1.80932</v>
      </c>
      <c r="F2044" s="2">
        <f t="shared" si="249"/>
        <v>1.7659549999999999</v>
      </c>
      <c r="G2044" s="2">
        <f t="shared" si="251"/>
        <v>1.8221280000000015</v>
      </c>
      <c r="H2044" s="2">
        <f t="shared" si="247"/>
        <v>1.8386334999999951</v>
      </c>
      <c r="I2044" s="2">
        <f t="array" ref="I2044">SUMPRODUCT(B2028:B2047, (ROW(B2028:B2047)-ROW(B2028)+1)) / (20*21/2)</f>
        <v>1.8004385714285716</v>
      </c>
      <c r="J2044" s="2">
        <f t="shared" si="250"/>
        <v>1.7953786372436387</v>
      </c>
      <c r="K2044" s="2">
        <f t="shared" si="252"/>
        <v>1.8087198484907021</v>
      </c>
    </row>
    <row r="2045" spans="1:11" ht="13.5" x14ac:dyDescent="0.25">
      <c r="A2045" s="3">
        <f>TITRES_STAT!B2048</f>
        <v>45280</v>
      </c>
      <c r="B2045" s="5">
        <f>TITRES_STAT!D2048</f>
        <v>1.84</v>
      </c>
      <c r="C2045" s="2">
        <f t="shared" si="245"/>
        <v>0</v>
      </c>
      <c r="D2045" s="2">
        <f t="shared" si="246"/>
        <v>1.8400000000000003</v>
      </c>
      <c r="E2045" s="2">
        <f t="shared" si="248"/>
        <v>1.82422</v>
      </c>
      <c r="F2045" s="2">
        <f t="shared" si="249"/>
        <v>1.7620100000000001</v>
      </c>
      <c r="G2045" s="2">
        <f t="shared" si="251"/>
        <v>1.8221280000000015</v>
      </c>
      <c r="H2045" s="2">
        <f t="shared" si="247"/>
        <v>1.8387454999999953</v>
      </c>
      <c r="I2045" s="2">
        <f t="array" ref="I2045">SUMPRODUCT(B2029:B2048, (ROW(B2029:B2048)-ROW(B2029)+1)) / (20*21/2)</f>
        <v>1.8157561904761903</v>
      </c>
      <c r="J2045" s="2">
        <f t="shared" si="250"/>
        <v>1.7996282908394825</v>
      </c>
      <c r="K2045" s="2">
        <f t="shared" si="252"/>
        <v>1.8099465210989101</v>
      </c>
    </row>
    <row r="2046" spans="1:11" ht="13.5" x14ac:dyDescent="0.25">
      <c r="A2046" s="3">
        <f>TITRES_STAT!B2049</f>
        <v>45281</v>
      </c>
      <c r="B2046" s="5">
        <f>TITRES_STAT!D2049</f>
        <v>1.84</v>
      </c>
      <c r="C2046" s="2">
        <f t="shared" si="245"/>
        <v>0</v>
      </c>
      <c r="D2046" s="2">
        <f t="shared" si="246"/>
        <v>1.8400000000000003</v>
      </c>
      <c r="E2046" s="2">
        <f t="shared" si="248"/>
        <v>1.8321100000000001</v>
      </c>
      <c r="F2046" s="2">
        <f t="shared" si="249"/>
        <v>1.7580650000000002</v>
      </c>
      <c r="G2046" s="2">
        <f t="shared" si="251"/>
        <v>1.8219520000000013</v>
      </c>
      <c r="H2046" s="2">
        <f t="shared" si="247"/>
        <v>1.8388574999999949</v>
      </c>
      <c r="I2046" s="2">
        <f t="array" ref="I2046">SUMPRODUCT(B2030:B2049, (ROW(B2030:B2049)-ROW(B2030)+1)) / (20*21/2)</f>
        <v>1.8228080952380952</v>
      </c>
      <c r="J2046" s="2">
        <f t="shared" si="250"/>
        <v>1.8034732155214366</v>
      </c>
      <c r="K2046" s="2">
        <f t="shared" si="252"/>
        <v>1.811125088898953</v>
      </c>
    </row>
    <row r="2047" spans="1:11" ht="13.5" x14ac:dyDescent="0.25">
      <c r="A2047" s="3">
        <f>TITRES_STAT!B2050</f>
        <v>45282</v>
      </c>
      <c r="B2047" s="5">
        <f>TITRES_STAT!D2050</f>
        <v>1.84</v>
      </c>
      <c r="C2047" s="2">
        <f t="shared" si="245"/>
        <v>0</v>
      </c>
      <c r="D2047" s="2">
        <f t="shared" si="246"/>
        <v>1.8400000000000003</v>
      </c>
      <c r="E2047" s="2">
        <f t="shared" si="248"/>
        <v>1.8400000000000003</v>
      </c>
      <c r="F2047" s="2">
        <f t="shared" si="249"/>
        <v>1.7580650000000002</v>
      </c>
      <c r="G2047" s="2">
        <f t="shared" si="251"/>
        <v>1.8202000000000016</v>
      </c>
      <c r="H2047" s="2">
        <f t="shared" si="247"/>
        <v>1.8389694999999948</v>
      </c>
      <c r="I2047" s="2">
        <f t="array" ref="I2047">SUMPRODUCT(B2031:B2050, (ROW(B2031:B2050)-ROW(B2031)+1)) / (20*21/2)</f>
        <v>1.8215947619047617</v>
      </c>
      <c r="J2047" s="2">
        <f t="shared" si="250"/>
        <v>1.8069519569003474</v>
      </c>
      <c r="K2047" s="2">
        <f t="shared" si="252"/>
        <v>1.8122574383538961</v>
      </c>
    </row>
    <row r="2048" spans="1:11" ht="13.5" x14ac:dyDescent="0.25">
      <c r="A2048" s="3">
        <f>TITRES_STAT!B2051</f>
        <v>45285</v>
      </c>
      <c r="B2048" s="5">
        <f>TITRES_STAT!D2051</f>
        <v>1.9189000000000001</v>
      </c>
      <c r="C2048" s="2">
        <f t="shared" si="245"/>
        <v>7.889999999999997E-2</v>
      </c>
      <c r="D2048" s="2">
        <f t="shared" si="246"/>
        <v>1.85578</v>
      </c>
      <c r="E2048" s="2">
        <f t="shared" si="248"/>
        <v>1.8478900000000003</v>
      </c>
      <c r="F2048" s="2">
        <f t="shared" si="249"/>
        <v>1.7659550000000004</v>
      </c>
      <c r="G2048" s="2">
        <f t="shared" si="251"/>
        <v>1.8200260000000013</v>
      </c>
      <c r="H2048" s="2">
        <f t="shared" si="247"/>
        <v>1.8394759999999948</v>
      </c>
      <c r="I2048" s="2">
        <f t="array" ref="I2048">SUMPRODUCT(B2032:B2051, (ROW(B2032:B2051)-ROW(B2032)+1)) / (20*21/2)</f>
        <v>1.8188438095238095</v>
      </c>
      <c r="J2048" s="2">
        <f t="shared" si="250"/>
        <v>1.8176136752907905</v>
      </c>
      <c r="K2048" s="2">
        <f t="shared" si="252"/>
        <v>1.8164394995949198</v>
      </c>
    </row>
    <row r="2049" spans="1:11" ht="13.5" x14ac:dyDescent="0.25">
      <c r="A2049" s="3">
        <f>TITRES_STAT!B2052</f>
        <v>45286</v>
      </c>
      <c r="B2049" s="5">
        <f>TITRES_STAT!D2052</f>
        <v>1.84</v>
      </c>
      <c r="C2049" s="2">
        <f t="shared" si="245"/>
        <v>-7.889999999999997E-2</v>
      </c>
      <c r="D2049" s="2">
        <f t="shared" si="246"/>
        <v>1.85578</v>
      </c>
      <c r="E2049" s="2">
        <f t="shared" si="248"/>
        <v>1.84789</v>
      </c>
      <c r="F2049" s="2">
        <f t="shared" si="249"/>
        <v>1.7738400000000003</v>
      </c>
      <c r="G2049" s="2">
        <f t="shared" si="251"/>
        <v>1.8182740000000011</v>
      </c>
      <c r="H2049" s="2">
        <f t="shared" si="247"/>
        <v>1.8395879999999949</v>
      </c>
      <c r="I2049" s="2">
        <f t="array" ref="I2049">SUMPRODUCT(B2033:B2052, (ROW(B2033:B2052)-ROW(B2033)+1)) / (20*21/2)</f>
        <v>1.8150914285714286</v>
      </c>
      <c r="J2049" s="2">
        <f t="shared" si="250"/>
        <v>1.8197457062154772</v>
      </c>
      <c r="K2049" s="2">
        <f t="shared" si="252"/>
        <v>1.8173634407872761</v>
      </c>
    </row>
    <row r="2050" spans="1:11" ht="13.5" x14ac:dyDescent="0.25">
      <c r="A2050" s="3">
        <f>TITRES_STAT!B2053</f>
        <v>45287</v>
      </c>
      <c r="B2050" s="5">
        <f>TITRES_STAT!D2053</f>
        <v>1.7611000000000001</v>
      </c>
      <c r="C2050" s="2">
        <f t="shared" si="245"/>
        <v>-7.889999999999997E-2</v>
      </c>
      <c r="D2050" s="2">
        <f t="shared" si="246"/>
        <v>1.8400000000000003</v>
      </c>
      <c r="E2050" s="2">
        <f t="shared" si="248"/>
        <v>1.8400000000000003</v>
      </c>
      <c r="F2050" s="2">
        <f t="shared" si="249"/>
        <v>1.781285</v>
      </c>
      <c r="G2050" s="2">
        <f t="shared" si="251"/>
        <v>1.814944000000001</v>
      </c>
      <c r="H2050" s="2">
        <f t="shared" si="247"/>
        <v>1.8393054999999949</v>
      </c>
      <c r="I2050" s="2">
        <f t="array" ref="I2050">SUMPRODUCT(B2034:B2053, (ROW(B2034:B2053)-ROW(B2034)+1)) / (20*21/2)</f>
        <v>1.8106295238095238</v>
      </c>
      <c r="J2050" s="2">
        <f t="shared" si="250"/>
        <v>1.8141604008616223</v>
      </c>
      <c r="K2050" s="2">
        <f t="shared" si="252"/>
        <v>1.8151570313446379</v>
      </c>
    </row>
    <row r="2051" spans="1:11" ht="13.5" x14ac:dyDescent="0.25">
      <c r="A2051" s="3">
        <f>TITRES_STAT!B2054</f>
        <v>45288</v>
      </c>
      <c r="B2051" s="5">
        <f>TITRES_STAT!D2054</f>
        <v>1.7524</v>
      </c>
      <c r="C2051" s="2">
        <f t="shared" si="245"/>
        <v>-8.7000000000001521E-3</v>
      </c>
      <c r="D2051" s="2">
        <f t="shared" si="246"/>
        <v>1.8224800000000001</v>
      </c>
      <c r="E2051" s="2">
        <f t="shared" si="248"/>
        <v>1.8312400000000004</v>
      </c>
      <c r="F2051" s="2">
        <f t="shared" si="249"/>
        <v>1.7918000000000003</v>
      </c>
      <c r="G2051" s="2">
        <f t="shared" si="251"/>
        <v>1.8114400000000008</v>
      </c>
      <c r="H2051" s="2">
        <f t="shared" si="247"/>
        <v>1.8389794999999949</v>
      </c>
      <c r="I2051" s="2">
        <f t="array" ref="I2051">SUMPRODUCT(B2035:B2054, (ROW(B2035:B2054)-ROW(B2035)+1)) / (20*21/2)</f>
        <v>1.7982776190476188</v>
      </c>
      <c r="J2051" s="2">
        <f t="shared" si="250"/>
        <v>1.80827845792242</v>
      </c>
      <c r="K2051" s="2">
        <f t="shared" si="252"/>
        <v>1.8126959712919071</v>
      </c>
    </row>
    <row r="2052" spans="1:11" ht="13.5" x14ac:dyDescent="0.25">
      <c r="A2052" s="3">
        <f>TITRES_STAT!B2055</f>
        <v>45289</v>
      </c>
      <c r="B2052" s="5">
        <f>TITRES_STAT!D2055</f>
        <v>1.7524</v>
      </c>
      <c r="C2052" s="2">
        <f t="shared" ref="C2052:C2115" si="253">B2052-B2051</f>
        <v>0</v>
      </c>
      <c r="D2052" s="2">
        <f t="shared" si="246"/>
        <v>1.8049600000000001</v>
      </c>
      <c r="E2052" s="2">
        <f t="shared" si="248"/>
        <v>1.8224800000000005</v>
      </c>
      <c r="F2052" s="2">
        <f t="shared" si="249"/>
        <v>1.7992500000000002</v>
      </c>
      <c r="G2052" s="2">
        <f t="shared" si="251"/>
        <v>1.8095120000000007</v>
      </c>
      <c r="H2052" s="2">
        <f t="shared" si="247"/>
        <v>1.8386534999999953</v>
      </c>
      <c r="I2052" s="2">
        <f t="array" ref="I2052">SUMPRODUCT(B2036:B2055, (ROW(B2036:B2055)-ROW(B2036)+1)) / (20*21/2)</f>
        <v>1.7792495238095238</v>
      </c>
      <c r="J2052" s="2">
        <f t="shared" si="250"/>
        <v>1.8029567000250466</v>
      </c>
      <c r="K2052" s="2">
        <f t="shared" si="252"/>
        <v>1.8103314233981067</v>
      </c>
    </row>
    <row r="2053" spans="1:11" ht="13.5" x14ac:dyDescent="0.25">
      <c r="A2053" s="3">
        <f>TITRES_STAT!B2056</f>
        <v>45293</v>
      </c>
      <c r="B2053" s="5">
        <f>TITRES_STAT!D2056</f>
        <v>1.7524</v>
      </c>
      <c r="C2053" s="2">
        <f t="shared" si="253"/>
        <v>0</v>
      </c>
      <c r="D2053" s="2">
        <f t="shared" si="246"/>
        <v>1.77166</v>
      </c>
      <c r="E2053" s="2">
        <f t="shared" si="248"/>
        <v>1.8137200000000004</v>
      </c>
      <c r="F2053" s="2">
        <f t="shared" si="249"/>
        <v>1.8031950000000001</v>
      </c>
      <c r="G2053" s="2">
        <f t="shared" si="251"/>
        <v>1.8075840000000003</v>
      </c>
      <c r="H2053" s="2">
        <f t="shared" si="247"/>
        <v>1.8383274999999955</v>
      </c>
      <c r="I2053" s="2">
        <f t="array" ref="I2053">SUMPRODUCT(B2037:B2056, (ROW(B2037:B2056)-ROW(B2037)+1)) / (20*21/2)</f>
        <v>1.753962380952381</v>
      </c>
      <c r="J2053" s="2">
        <f t="shared" si="250"/>
        <v>1.7981417762131373</v>
      </c>
      <c r="K2053" s="2">
        <f t="shared" si="252"/>
        <v>1.8080596028726907</v>
      </c>
    </row>
    <row r="2054" spans="1:11" ht="13.5" x14ac:dyDescent="0.25">
      <c r="A2054" s="3">
        <f>TITRES_STAT!B2057</f>
        <v>45294</v>
      </c>
      <c r="B2054" s="5">
        <f>TITRES_STAT!D2057</f>
        <v>1.6735</v>
      </c>
      <c r="C2054" s="2">
        <f t="shared" si="253"/>
        <v>-7.889999999999997E-2</v>
      </c>
      <c r="D2054" s="2">
        <f t="shared" ref="D2054:D2117" si="254">AVERAGE(B2050:B2054)</f>
        <v>1.7383600000000001</v>
      </c>
      <c r="E2054" s="2">
        <f t="shared" si="248"/>
        <v>1.7970700000000002</v>
      </c>
      <c r="F2054" s="2">
        <f t="shared" si="249"/>
        <v>1.8031949999999999</v>
      </c>
      <c r="G2054" s="2">
        <f t="shared" si="251"/>
        <v>1.8040780000000003</v>
      </c>
      <c r="H2054" s="2">
        <f t="shared" si="247"/>
        <v>1.8376069999999955</v>
      </c>
      <c r="I2054" s="2">
        <f t="array" ref="I2054">SUMPRODUCT(B2038:B2057, (ROW(B2038:B2057)-ROW(B2038)+1)) / (20*21/2)</f>
        <v>1.7247600000000001</v>
      </c>
      <c r="J2054" s="2">
        <f t="shared" si="250"/>
        <v>1.7862711308595052</v>
      </c>
      <c r="K2054" s="2">
        <f t="shared" si="252"/>
        <v>1.8027827557012128</v>
      </c>
    </row>
    <row r="2055" spans="1:11" ht="13.5" x14ac:dyDescent="0.25">
      <c r="A2055" s="3">
        <f>TITRES_STAT!B2058</f>
        <v>45295</v>
      </c>
      <c r="B2055" s="5">
        <f>TITRES_STAT!D2058</f>
        <v>1.6033999999999999</v>
      </c>
      <c r="C2055" s="2">
        <f t="shared" si="253"/>
        <v>-7.0100000000000051E-2</v>
      </c>
      <c r="D2055" s="2">
        <f t="shared" si="254"/>
        <v>1.70682</v>
      </c>
      <c r="E2055" s="2">
        <f t="shared" si="248"/>
        <v>1.7734100000000002</v>
      </c>
      <c r="F2055" s="2">
        <f t="shared" si="249"/>
        <v>1.7988150000000001</v>
      </c>
      <c r="G2055" s="2">
        <f t="shared" si="251"/>
        <v>1.7991699999999999</v>
      </c>
      <c r="H2055" s="2">
        <f t="shared" si="247"/>
        <v>1.8365359999999959</v>
      </c>
      <c r="I2055" s="2">
        <f t="array" ref="I2055">SUMPRODUCT(B2039:B2058, (ROW(B2039:B2058)-ROW(B2039)+1)) / (20*21/2)</f>
        <v>1.6968923809523813</v>
      </c>
      <c r="J2055" s="2">
        <f t="shared" si="250"/>
        <v>1.7688548326824094</v>
      </c>
      <c r="K2055" s="2">
        <f t="shared" si="252"/>
        <v>1.7949638241050869</v>
      </c>
    </row>
    <row r="2056" spans="1:11" ht="13.5" x14ac:dyDescent="0.25">
      <c r="A2056" s="3">
        <f>TITRES_STAT!B2059</f>
        <v>45296</v>
      </c>
      <c r="B2056" s="5">
        <f>TITRES_STAT!D2059</f>
        <v>1.5333000000000001</v>
      </c>
      <c r="C2056" s="2">
        <f t="shared" si="253"/>
        <v>-7.0099999999999829E-2</v>
      </c>
      <c r="D2056" s="2">
        <f t="shared" si="254"/>
        <v>1.6629999999999998</v>
      </c>
      <c r="E2056" s="2">
        <f t="shared" si="248"/>
        <v>1.7427400000000002</v>
      </c>
      <c r="F2056" s="2">
        <f t="shared" si="249"/>
        <v>1.787425</v>
      </c>
      <c r="G2056" s="2">
        <f t="shared" si="251"/>
        <v>1.7928600000000001</v>
      </c>
      <c r="H2056" s="2">
        <f t="shared" si="247"/>
        <v>1.835114499999996</v>
      </c>
      <c r="I2056" s="2">
        <f t="array" ref="I2056">SUMPRODUCT(B2040:B2059, (ROW(B2040:B2059)-ROW(B2040)+1)) / (20*21/2)</f>
        <v>1.6707352380952381</v>
      </c>
      <c r="J2056" s="2">
        <f t="shared" si="250"/>
        <v>1.7464210390936086</v>
      </c>
      <c r="K2056" s="2">
        <f t="shared" si="252"/>
        <v>1.7847024976695935</v>
      </c>
    </row>
    <row r="2057" spans="1:11" ht="13.5" x14ac:dyDescent="0.25">
      <c r="A2057" s="3">
        <f>TITRES_STAT!B2060</f>
        <v>45299</v>
      </c>
      <c r="B2057" s="5">
        <f>TITRES_STAT!D2060</f>
        <v>1.4807999999999999</v>
      </c>
      <c r="C2057" s="2">
        <f t="shared" si="253"/>
        <v>-5.2500000000000213E-2</v>
      </c>
      <c r="D2057" s="2">
        <f t="shared" si="254"/>
        <v>1.6086800000000001</v>
      </c>
      <c r="E2057" s="2">
        <f t="shared" si="248"/>
        <v>1.70682</v>
      </c>
      <c r="F2057" s="2">
        <f t="shared" si="249"/>
        <v>1.7734100000000002</v>
      </c>
      <c r="G2057" s="2">
        <f t="shared" si="251"/>
        <v>1.7855000000000001</v>
      </c>
      <c r="H2057" s="2">
        <f t="shared" si="247"/>
        <v>1.833430499999996</v>
      </c>
      <c r="I2057" s="2">
        <f t="array" ref="I2057">SUMPRODUCT(B2041:B2060, (ROW(B2041:B2060)-ROW(B2041)+1)) / (20*21/2)</f>
        <v>1.6462885714285713</v>
      </c>
      <c r="J2057" s="2">
        <f t="shared" si="250"/>
        <v>1.7211237972751698</v>
      </c>
      <c r="K2057" s="2">
        <f t="shared" si="252"/>
        <v>1.7727847526629428</v>
      </c>
    </row>
    <row r="2058" spans="1:11" ht="13.5" x14ac:dyDescent="0.25">
      <c r="A2058" s="3">
        <f>TITRES_STAT!B2061</f>
        <v>45300</v>
      </c>
      <c r="B2058" s="5">
        <f>TITRES_STAT!D2061</f>
        <v>1.4807999999999999</v>
      </c>
      <c r="C2058" s="2">
        <f t="shared" si="253"/>
        <v>0</v>
      </c>
      <c r="D2058" s="2">
        <f t="shared" si="254"/>
        <v>1.5543600000000002</v>
      </c>
      <c r="E2058" s="2">
        <f t="shared" si="248"/>
        <v>1.6630100000000003</v>
      </c>
      <c r="F2058" s="2">
        <f t="shared" si="249"/>
        <v>1.7554500000000004</v>
      </c>
      <c r="G2058" s="2">
        <f t="shared" si="251"/>
        <v>1.7781400000000003</v>
      </c>
      <c r="H2058" s="2">
        <f t="shared" ref="H2058:H2121" si="255">AVERAGE(B1859:B2058)</f>
        <v>1.8317464999999962</v>
      </c>
      <c r="I2058" s="2">
        <f t="array" ref="I2058">SUMPRODUCT(B2042:B2061, (ROW(B2042:B2061)-ROW(B2042)+1)) / (20*21/2)</f>
        <v>1.6235523809523811</v>
      </c>
      <c r="J2058" s="2">
        <f t="shared" si="250"/>
        <v>1.6982358165822966</v>
      </c>
      <c r="K2058" s="2">
        <f t="shared" si="252"/>
        <v>1.7613343702055726</v>
      </c>
    </row>
    <row r="2059" spans="1:11" ht="13.5" x14ac:dyDescent="0.25">
      <c r="A2059" s="3">
        <f>TITRES_STAT!B2062</f>
        <v>45301</v>
      </c>
      <c r="B2059" s="5">
        <f>TITRES_STAT!D2062</f>
        <v>1.4807999999999999</v>
      </c>
      <c r="C2059" s="2">
        <f t="shared" si="253"/>
        <v>0</v>
      </c>
      <c r="D2059" s="2">
        <f t="shared" si="254"/>
        <v>1.5158200000000002</v>
      </c>
      <c r="E2059" s="2">
        <f t="shared" si="248"/>
        <v>1.6270900000000001</v>
      </c>
      <c r="F2059" s="2">
        <f t="shared" si="249"/>
        <v>1.7374900000000004</v>
      </c>
      <c r="G2059" s="2">
        <f t="shared" si="251"/>
        <v>1.7709560000000002</v>
      </c>
      <c r="H2059" s="2">
        <f t="shared" si="255"/>
        <v>1.8300624999999962</v>
      </c>
      <c r="I2059" s="2">
        <f t="array" ref="I2059">SUMPRODUCT(B2043:B2062, (ROW(B2043:B2062)-ROW(B2043)+1)) / (20*21/2)</f>
        <v>1.6025266666666667</v>
      </c>
      <c r="J2059" s="2">
        <f t="shared" si="250"/>
        <v>1.6775276435744588</v>
      </c>
      <c r="K2059" s="2">
        <f t="shared" si="252"/>
        <v>1.7503330223543736</v>
      </c>
    </row>
    <row r="2060" spans="1:11" ht="13.5" x14ac:dyDescent="0.25">
      <c r="A2060" s="3">
        <f>TITRES_STAT!B2063</f>
        <v>45302</v>
      </c>
      <c r="B2060" s="5">
        <f>TITRES_STAT!D2063</f>
        <v>1.4807999999999999</v>
      </c>
      <c r="C2060" s="2">
        <f t="shared" si="253"/>
        <v>0</v>
      </c>
      <c r="D2060" s="2">
        <f t="shared" si="254"/>
        <v>1.4913000000000001</v>
      </c>
      <c r="E2060" s="2">
        <f t="shared" ref="E2060:E2123" si="256">AVERAGE(B2051:B2060)</f>
        <v>1.5990600000000001</v>
      </c>
      <c r="F2060" s="2">
        <f t="shared" si="249"/>
        <v>1.7195300000000002</v>
      </c>
      <c r="G2060" s="2">
        <f t="shared" si="251"/>
        <v>1.7637720000000001</v>
      </c>
      <c r="H2060" s="2">
        <f t="shared" si="255"/>
        <v>1.8283784999999964</v>
      </c>
      <c r="I2060" s="2">
        <f t="array" ref="I2060">SUMPRODUCT(B2044:B2063, (ROW(B2044:B2063)-ROW(B2044)+1)) / (20*21/2)</f>
        <v>1.5832114285714283</v>
      </c>
      <c r="J2060" s="2">
        <f t="shared" si="250"/>
        <v>1.6587916775197487</v>
      </c>
      <c r="K2060" s="2">
        <f t="shared" si="252"/>
        <v>1.739763099909104</v>
      </c>
    </row>
    <row r="2061" spans="1:11" ht="13.5" x14ac:dyDescent="0.25">
      <c r="A2061" s="3">
        <f>TITRES_STAT!B2064</f>
        <v>45303</v>
      </c>
      <c r="B2061" s="5">
        <f>TITRES_STAT!D2064</f>
        <v>1.4807999999999999</v>
      </c>
      <c r="C2061" s="2">
        <f t="shared" si="253"/>
        <v>0</v>
      </c>
      <c r="D2061" s="2">
        <f t="shared" si="254"/>
        <v>1.4807999999999999</v>
      </c>
      <c r="E2061" s="2">
        <f t="shared" si="256"/>
        <v>1.5719000000000001</v>
      </c>
      <c r="F2061" s="2">
        <f t="shared" si="249"/>
        <v>1.7015700000000002</v>
      </c>
      <c r="G2061" s="2">
        <f t="shared" si="251"/>
        <v>1.756588</v>
      </c>
      <c r="H2061" s="2">
        <f t="shared" si="255"/>
        <v>1.8266944999999963</v>
      </c>
      <c r="I2061" s="2">
        <f t="array" ref="I2061">SUMPRODUCT(B2045:B2064, (ROW(B2045:B2064)-ROW(B2045)+1)) / (20*21/2)</f>
        <v>1.5656066666666666</v>
      </c>
      <c r="J2061" s="2">
        <f t="shared" si="250"/>
        <v>1.6418400891845346</v>
      </c>
      <c r="K2061" s="2">
        <f t="shared" si="252"/>
        <v>1.7296076842263941</v>
      </c>
    </row>
    <row r="2062" spans="1:11" ht="13.5" x14ac:dyDescent="0.25">
      <c r="A2062" s="3">
        <f>TITRES_STAT!B2065</f>
        <v>45306</v>
      </c>
      <c r="B2062" s="5">
        <f>TITRES_STAT!D2065</f>
        <v>1.4807999999999999</v>
      </c>
      <c r="C2062" s="2">
        <f t="shared" si="253"/>
        <v>0</v>
      </c>
      <c r="D2062" s="2">
        <f t="shared" si="254"/>
        <v>1.4807999999999999</v>
      </c>
      <c r="E2062" s="2">
        <f t="shared" si="256"/>
        <v>1.5447400000000002</v>
      </c>
      <c r="F2062" s="2">
        <f t="shared" si="249"/>
        <v>1.6836100000000003</v>
      </c>
      <c r="G2062" s="2">
        <f t="shared" si="251"/>
        <v>1.7494040000000004</v>
      </c>
      <c r="H2062" s="2">
        <f t="shared" si="255"/>
        <v>1.8250104999999965</v>
      </c>
      <c r="I2062" s="2">
        <f t="array" ref="I2062">SUMPRODUCT(B2046:B2065, (ROW(B2046:B2065)-ROW(B2046)+1)) / (20*21/2)</f>
        <v>1.549712380952381</v>
      </c>
      <c r="J2062" s="2">
        <f t="shared" si="250"/>
        <v>1.6265029378336266</v>
      </c>
      <c r="K2062" s="2">
        <f t="shared" si="252"/>
        <v>1.7198505201390846</v>
      </c>
    </row>
    <row r="2063" spans="1:11" ht="13.5" x14ac:dyDescent="0.25">
      <c r="A2063" s="3">
        <f>TITRES_STAT!B2066</f>
        <v>45307</v>
      </c>
      <c r="B2063" s="5">
        <f>TITRES_STAT!D2066</f>
        <v>1.4807999999999999</v>
      </c>
      <c r="C2063" s="2">
        <f t="shared" si="253"/>
        <v>0</v>
      </c>
      <c r="D2063" s="2">
        <f t="shared" si="254"/>
        <v>1.4807999999999999</v>
      </c>
      <c r="E2063" s="2">
        <f t="shared" si="256"/>
        <v>1.5175800000000002</v>
      </c>
      <c r="F2063" s="2">
        <f t="shared" si="249"/>
        <v>1.6656499999999999</v>
      </c>
      <c r="G2063" s="2">
        <f t="shared" si="251"/>
        <v>1.7422200000000005</v>
      </c>
      <c r="H2063" s="2">
        <f t="shared" si="255"/>
        <v>1.8233264999999965</v>
      </c>
      <c r="I2063" s="2">
        <f t="array" ref="I2063">SUMPRODUCT(B2047:B2066, (ROW(B2047:B2066)-ROW(B2047)+1)) / (20*21/2)</f>
        <v>1.5355285714285711</v>
      </c>
      <c r="J2063" s="2">
        <f t="shared" si="250"/>
        <v>1.6126264675637576</v>
      </c>
      <c r="K2063" s="2">
        <f t="shared" si="252"/>
        <v>1.7104759899375519</v>
      </c>
    </row>
    <row r="2064" spans="1:11" ht="13.5" x14ac:dyDescent="0.25">
      <c r="A2064" s="3">
        <f>TITRES_STAT!B2067</f>
        <v>45308</v>
      </c>
      <c r="B2064" s="5">
        <f>TITRES_STAT!D2067</f>
        <v>1.4807999999999999</v>
      </c>
      <c r="C2064" s="2">
        <f t="shared" si="253"/>
        <v>0</v>
      </c>
      <c r="D2064" s="2">
        <f t="shared" si="254"/>
        <v>1.4807999999999999</v>
      </c>
      <c r="E2064" s="2">
        <f t="shared" si="256"/>
        <v>1.4983100000000003</v>
      </c>
      <c r="F2064" s="2">
        <f t="shared" si="249"/>
        <v>1.6476899999999997</v>
      </c>
      <c r="G2064" s="2">
        <f t="shared" si="251"/>
        <v>1.7350360000000007</v>
      </c>
      <c r="H2064" s="2">
        <f t="shared" si="255"/>
        <v>1.8216424999999967</v>
      </c>
      <c r="I2064" s="2">
        <f t="array" ref="I2064">SUMPRODUCT(B2048:B2067, (ROW(B2048:B2067)-ROW(B2048)+1)) / (20*21/2)</f>
        <v>1.5288933333333332</v>
      </c>
      <c r="J2064" s="2">
        <f t="shared" si="250"/>
        <v>1.600071565891019</v>
      </c>
      <c r="K2064" s="2">
        <f t="shared" si="252"/>
        <v>1.7014690883713735</v>
      </c>
    </row>
    <row r="2065" spans="1:11" ht="13.5" x14ac:dyDescent="0.25">
      <c r="A2065" s="3">
        <f>TITRES_STAT!B2068</f>
        <v>45309</v>
      </c>
      <c r="B2065" s="5">
        <f>TITRES_STAT!D2068</f>
        <v>1.4807999999999999</v>
      </c>
      <c r="C2065" s="2">
        <f t="shared" si="253"/>
        <v>0</v>
      </c>
      <c r="D2065" s="2">
        <f t="shared" si="254"/>
        <v>1.4807999999999999</v>
      </c>
      <c r="E2065" s="2">
        <f t="shared" si="256"/>
        <v>1.4860500000000001</v>
      </c>
      <c r="F2065" s="2">
        <f t="shared" si="249"/>
        <v>1.6297299999999997</v>
      </c>
      <c r="G2065" s="2">
        <f t="shared" si="251"/>
        <v>1.7278520000000008</v>
      </c>
      <c r="H2065" s="2">
        <f t="shared" si="255"/>
        <v>1.8199584999999965</v>
      </c>
      <c r="I2065" s="2">
        <f t="array" ref="I2065">SUMPRODUCT(B2049:B2068, (ROW(B2049:B2068)-ROW(B2049)+1)) / (20*21/2)</f>
        <v>1.5295147619047618</v>
      </c>
      <c r="J2065" s="2">
        <f t="shared" si="250"/>
        <v>1.5887123691394933</v>
      </c>
      <c r="K2065" s="2">
        <f t="shared" si="252"/>
        <v>1.6928153986313197</v>
      </c>
    </row>
    <row r="2066" spans="1:11" ht="13.5" x14ac:dyDescent="0.25">
      <c r="A2066" s="3">
        <f>TITRES_STAT!B2069</f>
        <v>45310</v>
      </c>
      <c r="B2066" s="5">
        <f>TITRES_STAT!D2069</f>
        <v>1.4807999999999999</v>
      </c>
      <c r="C2066" s="2">
        <f t="shared" si="253"/>
        <v>0</v>
      </c>
      <c r="D2066" s="2">
        <f t="shared" si="254"/>
        <v>1.4807999999999999</v>
      </c>
      <c r="E2066" s="2">
        <f t="shared" si="256"/>
        <v>1.4808000000000001</v>
      </c>
      <c r="F2066" s="2">
        <f t="shared" si="249"/>
        <v>1.6117699999999995</v>
      </c>
      <c r="G2066" s="2">
        <f t="shared" si="251"/>
        <v>1.7206680000000012</v>
      </c>
      <c r="H2066" s="2">
        <f t="shared" si="255"/>
        <v>1.8182744999999967</v>
      </c>
      <c r="I2066" s="2">
        <f t="array" ref="I2066">SUMPRODUCT(B2050:B2069, (ROW(B2050:B2069)-ROW(B2050)+1)) / (20*21/2)</f>
        <v>1.5383147619047621</v>
      </c>
      <c r="J2066" s="2">
        <f t="shared" si="250"/>
        <v>1.5784350006500178</v>
      </c>
      <c r="K2066" s="2">
        <f t="shared" si="252"/>
        <v>1.6845010692732287</v>
      </c>
    </row>
    <row r="2067" spans="1:11" ht="13.5" x14ac:dyDescent="0.25">
      <c r="A2067" s="3">
        <f>TITRES_STAT!B2070</f>
        <v>45313</v>
      </c>
      <c r="B2067" s="5">
        <f>TITRES_STAT!D2070</f>
        <v>1.5421</v>
      </c>
      <c r="C2067" s="2">
        <f t="shared" si="253"/>
        <v>6.1300000000000132E-2</v>
      </c>
      <c r="D2067" s="2">
        <f t="shared" si="254"/>
        <v>1.4930599999999998</v>
      </c>
      <c r="E2067" s="2">
        <f t="shared" si="256"/>
        <v>1.4869300000000001</v>
      </c>
      <c r="F2067" s="2">
        <f t="shared" si="249"/>
        <v>1.5968749999999994</v>
      </c>
      <c r="G2067" s="2">
        <f t="shared" si="251"/>
        <v>1.7147100000000011</v>
      </c>
      <c r="H2067" s="2">
        <f t="shared" si="255"/>
        <v>1.8168969999999967</v>
      </c>
      <c r="I2067" s="2">
        <f t="array" ref="I2067">SUMPRODUCT(B2051:B2070, (ROW(B2051:B2070)-ROW(B2051)+1)) / (20*21/2)</f>
        <v>1.5545838095238096</v>
      </c>
      <c r="J2067" s="2">
        <f t="shared" si="250"/>
        <v>1.5749745243976352</v>
      </c>
      <c r="K2067" s="2">
        <f t="shared" si="252"/>
        <v>1.6789167136154552</v>
      </c>
    </row>
    <row r="2068" spans="1:11" ht="13.5" x14ac:dyDescent="0.25">
      <c r="A2068" s="3">
        <f>TITRES_STAT!B2071</f>
        <v>45314</v>
      </c>
      <c r="B2068" s="5">
        <f>TITRES_STAT!D2071</f>
        <v>1.6033999999999999</v>
      </c>
      <c r="C2068" s="2">
        <f t="shared" si="253"/>
        <v>6.129999999999991E-2</v>
      </c>
      <c r="D2068" s="2">
        <f t="shared" si="254"/>
        <v>1.5175799999999997</v>
      </c>
      <c r="E2068" s="2">
        <f t="shared" si="256"/>
        <v>1.49919</v>
      </c>
      <c r="F2068" s="2">
        <f t="shared" ref="F2068:F2131" si="257">AVERAGE(B2049:B2068)</f>
        <v>1.5810999999999997</v>
      </c>
      <c r="G2068" s="2">
        <f t="shared" si="251"/>
        <v>1.7099780000000013</v>
      </c>
      <c r="H2068" s="2">
        <f t="shared" si="255"/>
        <v>1.8158259999999973</v>
      </c>
      <c r="I2068" s="2">
        <f t="array" ref="I2068">SUMPRODUCT(B2052:B2071, (ROW(B2052:B2071)-ROW(B2052)+1)) / (20*21/2)</f>
        <v>1.5776123809523808</v>
      </c>
      <c r="J2068" s="2">
        <f t="shared" si="250"/>
        <v>1.5776817125502414</v>
      </c>
      <c r="K2068" s="2">
        <f t="shared" si="252"/>
        <v>1.6759552738658297</v>
      </c>
    </row>
    <row r="2069" spans="1:11" ht="13.5" x14ac:dyDescent="0.25">
      <c r="A2069" s="3">
        <f>TITRES_STAT!B2072</f>
        <v>45315</v>
      </c>
      <c r="B2069" s="5">
        <f>TITRES_STAT!D2072</f>
        <v>1.6735</v>
      </c>
      <c r="C2069" s="2">
        <f t="shared" si="253"/>
        <v>7.0100000000000051E-2</v>
      </c>
      <c r="D2069" s="2">
        <f t="shared" si="254"/>
        <v>1.5561199999999999</v>
      </c>
      <c r="E2069" s="2">
        <f t="shared" si="256"/>
        <v>1.5184600000000001</v>
      </c>
      <c r="F2069" s="2">
        <f t="shared" si="257"/>
        <v>1.5727749999999996</v>
      </c>
      <c r="G2069" s="2">
        <f t="shared" si="251"/>
        <v>1.7066480000000013</v>
      </c>
      <c r="H2069" s="2">
        <f t="shared" si="255"/>
        <v>1.8151054999999974</v>
      </c>
      <c r="I2069" s="2">
        <f t="array" ref="I2069">SUMPRODUCT(B2053:B2072, (ROW(B2053:B2072)-ROW(B2053)+1)) / (20*21/2)</f>
        <v>1.6078633333333332</v>
      </c>
      <c r="J2069" s="2">
        <f t="shared" ref="J2069:J2132" si="258">$J$4*B2069+J2068*(1-$J$4)</f>
        <v>1.5868072637359327</v>
      </c>
      <c r="K2069" s="2">
        <f t="shared" si="252"/>
        <v>1.6758589886161894</v>
      </c>
    </row>
    <row r="2070" spans="1:11" ht="13.5" x14ac:dyDescent="0.25">
      <c r="A2070" s="3">
        <f>TITRES_STAT!B2073</f>
        <v>45316</v>
      </c>
      <c r="B2070" s="5">
        <f>TITRES_STAT!D2073</f>
        <v>1.7436</v>
      </c>
      <c r="C2070" s="2">
        <f t="shared" si="253"/>
        <v>7.0100000000000051E-2</v>
      </c>
      <c r="D2070" s="2">
        <f t="shared" si="254"/>
        <v>1.6086800000000001</v>
      </c>
      <c r="E2070" s="2">
        <f t="shared" si="256"/>
        <v>1.5447400000000002</v>
      </c>
      <c r="F2070" s="2">
        <f t="shared" si="257"/>
        <v>1.5718999999999999</v>
      </c>
      <c r="G2070" s="2">
        <f t="shared" si="251"/>
        <v>1.7047200000000011</v>
      </c>
      <c r="H2070" s="2">
        <f t="shared" si="255"/>
        <v>1.8147354999999976</v>
      </c>
      <c r="I2070" s="2">
        <f t="array" ref="I2070">SUMPRODUCT(B2054:B2073, (ROW(B2054:B2073)-ROW(B2054)+1)) / (20*21/2)</f>
        <v>1.633275238095238</v>
      </c>
      <c r="J2070" s="2">
        <f t="shared" si="258"/>
        <v>1.6017399052848915</v>
      </c>
      <c r="K2070" s="2">
        <f t="shared" si="252"/>
        <v>1.6785154988665349</v>
      </c>
    </row>
    <row r="2071" spans="1:11" ht="13.5" x14ac:dyDescent="0.25">
      <c r="A2071" s="3">
        <f>TITRES_STAT!B2074</f>
        <v>45317</v>
      </c>
      <c r="B2071" s="5">
        <f>TITRES_STAT!D2074</f>
        <v>1.8137000000000001</v>
      </c>
      <c r="C2071" s="2">
        <f t="shared" si="253"/>
        <v>7.0100000000000051E-2</v>
      </c>
      <c r="D2071" s="2">
        <f t="shared" si="254"/>
        <v>1.6752600000000002</v>
      </c>
      <c r="E2071" s="2">
        <f t="shared" si="256"/>
        <v>1.5780300000000003</v>
      </c>
      <c r="F2071" s="2">
        <f t="shared" si="257"/>
        <v>1.5749649999999999</v>
      </c>
      <c r="G2071" s="2">
        <f t="shared" si="251"/>
        <v>1.7041940000000009</v>
      </c>
      <c r="H2071" s="2">
        <f t="shared" si="255"/>
        <v>1.8147159999999978</v>
      </c>
      <c r="I2071" s="2">
        <f t="array" ref="I2071">SUMPRODUCT(B2055:B2074, (ROW(B2055:B2074)-ROW(B2055)+1)) / (20*21/2)</f>
        <v>1.6657328571428571</v>
      </c>
      <c r="J2071" s="2">
        <f t="shared" si="258"/>
        <v>1.6219265809720449</v>
      </c>
      <c r="K2071" s="2">
        <f t="shared" si="252"/>
        <v>1.6838168518521612</v>
      </c>
    </row>
    <row r="2072" spans="1:11" ht="13.5" x14ac:dyDescent="0.25">
      <c r="A2072" s="3">
        <f>TITRES_STAT!B2075</f>
        <v>45320</v>
      </c>
      <c r="B2072" s="5">
        <f>TITRES_STAT!D2075</f>
        <v>1.8926000000000001</v>
      </c>
      <c r="C2072" s="2">
        <f t="shared" si="253"/>
        <v>7.889999999999997E-2</v>
      </c>
      <c r="D2072" s="2">
        <f t="shared" si="254"/>
        <v>1.7453600000000002</v>
      </c>
      <c r="E2072" s="2">
        <f t="shared" si="256"/>
        <v>1.6192100000000003</v>
      </c>
      <c r="F2072" s="2">
        <f t="shared" si="257"/>
        <v>1.5819750000000001</v>
      </c>
      <c r="G2072" s="2">
        <f t="shared" si="251"/>
        <v>1.7052460000000007</v>
      </c>
      <c r="H2072" s="2">
        <f t="shared" si="255"/>
        <v>1.815090999999998</v>
      </c>
      <c r="I2072" s="2">
        <f t="array" ref="I2072">SUMPRODUCT(B2056:B2075, (ROW(B2056:B2075)-ROW(B2056)+1)) / (20*21/2)</f>
        <v>1.7044947619047619</v>
      </c>
      <c r="J2072" s="2">
        <f t="shared" si="258"/>
        <v>1.6477050018318502</v>
      </c>
      <c r="K2072" s="2">
        <f t="shared" si="252"/>
        <v>1.6920044262893315</v>
      </c>
    </row>
    <row r="2073" spans="1:11" ht="13.5" x14ac:dyDescent="0.25">
      <c r="A2073" s="3">
        <f>TITRES_STAT!B2076</f>
        <v>45321</v>
      </c>
      <c r="B2073" s="5">
        <f>TITRES_STAT!D2076</f>
        <v>1.8488</v>
      </c>
      <c r="C2073" s="2">
        <f t="shared" si="253"/>
        <v>-4.3800000000000061E-2</v>
      </c>
      <c r="D2073" s="2">
        <f t="shared" si="254"/>
        <v>1.7944400000000003</v>
      </c>
      <c r="E2073" s="2">
        <f t="shared" si="256"/>
        <v>1.6560099999999998</v>
      </c>
      <c r="F2073" s="2">
        <f t="shared" si="257"/>
        <v>1.5867950000000002</v>
      </c>
      <c r="G2073" s="2">
        <f t="shared" si="251"/>
        <v>1.7054220000000007</v>
      </c>
      <c r="H2073" s="2">
        <f t="shared" si="255"/>
        <v>1.8152469999999981</v>
      </c>
      <c r="I2073" s="2">
        <f t="array" ref="I2073">SUMPRODUCT(B2057:B2076, (ROW(B2057:B2076)-ROW(B2057)+1)) / (20*21/2)</f>
        <v>1.7413371428571427</v>
      </c>
      <c r="J2073" s="2">
        <f t="shared" si="258"/>
        <v>1.6668569064192931</v>
      </c>
      <c r="K2073" s="2">
        <f t="shared" si="252"/>
        <v>1.698153272317201</v>
      </c>
    </row>
    <row r="2074" spans="1:11" ht="13.5" x14ac:dyDescent="0.25">
      <c r="A2074" s="3">
        <f>TITRES_STAT!B2077</f>
        <v>45322</v>
      </c>
      <c r="B2074" s="5">
        <f>TITRES_STAT!D2077</f>
        <v>1.9276</v>
      </c>
      <c r="C2074" s="2">
        <f t="shared" si="253"/>
        <v>7.8799999999999981E-2</v>
      </c>
      <c r="D2074" s="2">
        <f t="shared" si="254"/>
        <v>1.8452600000000001</v>
      </c>
      <c r="E2074" s="2">
        <f t="shared" si="256"/>
        <v>1.7006900000000003</v>
      </c>
      <c r="F2074" s="2">
        <f t="shared" si="257"/>
        <v>1.5995000000000004</v>
      </c>
      <c r="G2074" s="2">
        <f t="shared" si="251"/>
        <v>1.7055960000000006</v>
      </c>
      <c r="H2074" s="2">
        <f t="shared" si="255"/>
        <v>1.8157969999999981</v>
      </c>
      <c r="I2074" s="2">
        <f t="array" ref="I2074">SUMPRODUCT(B2058:B2077, (ROW(B2058:B2077)-ROW(B2058)+1)) / (20*21/2)</f>
        <v>1.7759261904761905</v>
      </c>
      <c r="J2074" s="2">
        <f t="shared" si="258"/>
        <v>1.6916895819984081</v>
      </c>
      <c r="K2074" s="2">
        <f t="shared" si="252"/>
        <v>1.7071511832067225</v>
      </c>
    </row>
    <row r="2075" spans="1:11" ht="13.5" x14ac:dyDescent="0.25">
      <c r="A2075" s="3">
        <f>TITRES_STAT!B2078</f>
        <v>45323</v>
      </c>
      <c r="B2075" s="5">
        <f>TITRES_STAT!D2078</f>
        <v>2.0065</v>
      </c>
      <c r="C2075" s="2">
        <f t="shared" si="253"/>
        <v>7.889999999999997E-2</v>
      </c>
      <c r="D2075" s="2">
        <f t="shared" si="254"/>
        <v>1.89784</v>
      </c>
      <c r="E2075" s="2">
        <f t="shared" si="256"/>
        <v>1.7532600000000003</v>
      </c>
      <c r="F2075" s="2">
        <f t="shared" si="257"/>
        <v>1.6196550000000005</v>
      </c>
      <c r="G2075" s="2">
        <f t="shared" si="251"/>
        <v>1.7073480000000005</v>
      </c>
      <c r="H2075" s="2">
        <f t="shared" si="255"/>
        <v>1.816534999999998</v>
      </c>
      <c r="I2075" s="2">
        <f t="array" ref="I2075">SUMPRODUCT(B2059:B2078, (ROW(B2059:B2078)-ROW(B2059)+1)) / (20*21/2)</f>
        <v>1.8080119047619048</v>
      </c>
      <c r="J2075" s="2">
        <f t="shared" si="258"/>
        <v>1.7216715265699882</v>
      </c>
      <c r="K2075" s="2">
        <f t="shared" si="252"/>
        <v>1.7188903524927333</v>
      </c>
    </row>
    <row r="2076" spans="1:11" ht="13.5" x14ac:dyDescent="0.25">
      <c r="A2076" s="3">
        <f>TITRES_STAT!B2079</f>
        <v>45324</v>
      </c>
      <c r="B2076" s="5">
        <f>TITRES_STAT!D2079</f>
        <v>2.0065</v>
      </c>
      <c r="C2076" s="2">
        <f t="shared" si="253"/>
        <v>0</v>
      </c>
      <c r="D2076" s="2">
        <f t="shared" si="254"/>
        <v>1.9364000000000001</v>
      </c>
      <c r="E2076" s="2">
        <f t="shared" si="256"/>
        <v>1.8058299999999998</v>
      </c>
      <c r="F2076" s="2">
        <f t="shared" si="257"/>
        <v>1.6433150000000001</v>
      </c>
      <c r="G2076" s="2">
        <f t="shared" si="251"/>
        <v>1.7091000000000005</v>
      </c>
      <c r="H2076" s="2">
        <f t="shared" si="255"/>
        <v>1.8172729999999981</v>
      </c>
      <c r="I2076" s="2">
        <f t="array" ref="I2076">SUMPRODUCT(B2060:B2079, (ROW(B2060:B2079)-ROW(B2060)+1)) / (20*21/2)</f>
        <v>1.8375942857142855</v>
      </c>
      <c r="J2076" s="2">
        <f t="shared" si="258"/>
        <v>1.7487980478490368</v>
      </c>
      <c r="K2076" s="2">
        <f t="shared" si="252"/>
        <v>1.7301691621989006</v>
      </c>
    </row>
    <row r="2077" spans="1:11" ht="13.5" x14ac:dyDescent="0.25">
      <c r="A2077" s="3">
        <f>TITRES_STAT!B2080</f>
        <v>45327</v>
      </c>
      <c r="B2077" s="5">
        <f>TITRES_STAT!D2080</f>
        <v>2.0065</v>
      </c>
      <c r="C2077" s="2">
        <f t="shared" si="253"/>
        <v>0</v>
      </c>
      <c r="D2077" s="2">
        <f t="shared" si="254"/>
        <v>1.9591799999999999</v>
      </c>
      <c r="E2077" s="2">
        <f t="shared" si="256"/>
        <v>1.8522700000000001</v>
      </c>
      <c r="F2077" s="2">
        <f t="shared" si="257"/>
        <v>1.6696000000000002</v>
      </c>
      <c r="G2077" s="2">
        <f t="shared" si="251"/>
        <v>1.7124300000000006</v>
      </c>
      <c r="H2077" s="2">
        <f t="shared" si="255"/>
        <v>1.8180524999999985</v>
      </c>
      <c r="I2077" s="2">
        <f t="array" ref="I2077">SUMPRODUCT(B2061:B2080, (ROW(B2061:B2080)-ROW(B2061)+1)) / (20*21/2)</f>
        <v>1.8696733333333333</v>
      </c>
      <c r="J2077" s="2">
        <f t="shared" si="258"/>
        <v>1.7733410909110332</v>
      </c>
      <c r="K2077" s="2">
        <f t="shared" si="252"/>
        <v>1.7410056656420809</v>
      </c>
    </row>
    <row r="2078" spans="1:11" ht="13.5" x14ac:dyDescent="0.25">
      <c r="A2078" s="3">
        <f>TITRES_STAT!B2081</f>
        <v>45328</v>
      </c>
      <c r="B2078" s="5">
        <f>TITRES_STAT!D2081</f>
        <v>2.0065</v>
      </c>
      <c r="C2078" s="2">
        <f t="shared" si="253"/>
        <v>0</v>
      </c>
      <c r="D2078" s="2">
        <f t="shared" si="254"/>
        <v>1.99072</v>
      </c>
      <c r="E2078" s="2">
        <f t="shared" si="256"/>
        <v>1.8925799999999999</v>
      </c>
      <c r="F2078" s="2">
        <f t="shared" si="257"/>
        <v>1.6958850000000001</v>
      </c>
      <c r="G2078" s="2">
        <f t="shared" si="251"/>
        <v>1.7173380000000007</v>
      </c>
      <c r="H2078" s="2">
        <f t="shared" si="255"/>
        <v>1.8188319999999987</v>
      </c>
      <c r="I2078" s="2">
        <f t="array" ref="I2078">SUMPRODUCT(B2062:B2081, (ROW(B2062:B2081)-ROW(B2062)+1)) / (20*21/2)</f>
        <v>1.897332380952381</v>
      </c>
      <c r="J2078" s="2">
        <f t="shared" si="258"/>
        <v>1.7955467013004585</v>
      </c>
      <c r="K2078" s="2">
        <f t="shared" si="252"/>
        <v>1.7514172081659209</v>
      </c>
    </row>
    <row r="2079" spans="1:11" ht="13.5" x14ac:dyDescent="0.25">
      <c r="A2079" s="3">
        <f>TITRES_STAT!B2082</f>
        <v>45329</v>
      </c>
      <c r="B2079" s="5">
        <f>TITRES_STAT!D2082</f>
        <v>2.0065</v>
      </c>
      <c r="C2079" s="2">
        <f t="shared" si="253"/>
        <v>0</v>
      </c>
      <c r="D2079" s="2">
        <f t="shared" si="254"/>
        <v>2.0065</v>
      </c>
      <c r="E2079" s="2">
        <f t="shared" si="256"/>
        <v>1.9258799999999998</v>
      </c>
      <c r="F2079" s="2">
        <f t="shared" si="257"/>
        <v>1.7221700000000002</v>
      </c>
      <c r="G2079" s="2">
        <f t="shared" si="251"/>
        <v>1.7238220000000006</v>
      </c>
      <c r="H2079" s="2">
        <f t="shared" si="255"/>
        <v>1.8196114999999988</v>
      </c>
      <c r="I2079" s="2">
        <f t="array" ref="I2079">SUMPRODUCT(B2063:B2082, (ROW(B2063:B2082)-ROW(B2063)+1)) / (20*21/2)</f>
        <v>1.9223214285714285</v>
      </c>
      <c r="J2079" s="2">
        <f t="shared" si="258"/>
        <v>1.8156374916527958</v>
      </c>
      <c r="K2079" s="2">
        <f t="shared" si="252"/>
        <v>1.7614204549045125</v>
      </c>
    </row>
    <row r="2080" spans="1:11" ht="13.5" x14ac:dyDescent="0.25">
      <c r="A2080" s="3">
        <f>TITRES_STAT!B2083</f>
        <v>45330</v>
      </c>
      <c r="B2080" s="5">
        <f>TITRES_STAT!D2083</f>
        <v>2.0590000000000002</v>
      </c>
      <c r="C2080" s="2">
        <f t="shared" si="253"/>
        <v>5.2500000000000213E-2</v>
      </c>
      <c r="D2080" s="2">
        <f t="shared" si="254"/>
        <v>2.0170000000000003</v>
      </c>
      <c r="E2080" s="2">
        <f t="shared" si="256"/>
        <v>1.9574199999999997</v>
      </c>
      <c r="F2080" s="2">
        <f t="shared" si="257"/>
        <v>1.75108</v>
      </c>
      <c r="G2080" s="2">
        <f t="shared" si="251"/>
        <v>1.7327580000000007</v>
      </c>
      <c r="H2080" s="2">
        <f t="shared" si="255"/>
        <v>1.8206534999999995</v>
      </c>
      <c r="I2080" s="2">
        <f t="array" ref="I2080">SUMPRODUCT(B2064:B2083, (ROW(B2064:B2083)-ROW(B2064)+1)) / (20*21/2)</f>
        <v>1.9446404761904761</v>
      </c>
      <c r="J2080" s="2">
        <f t="shared" si="258"/>
        <v>1.8388148734001486</v>
      </c>
      <c r="K2080" s="2">
        <f t="shared" si="252"/>
        <v>1.7730902409866884</v>
      </c>
    </row>
    <row r="2081" spans="1:11" ht="13.5" x14ac:dyDescent="0.25">
      <c r="A2081" s="3">
        <f>TITRES_STAT!B2084</f>
        <v>45331</v>
      </c>
      <c r="B2081" s="5">
        <f>TITRES_STAT!D2084</f>
        <v>2.0415000000000001</v>
      </c>
      <c r="C2081" s="2">
        <f t="shared" si="253"/>
        <v>-1.7500000000000071E-2</v>
      </c>
      <c r="D2081" s="2">
        <f t="shared" si="254"/>
        <v>2.024</v>
      </c>
      <c r="E2081" s="2">
        <f t="shared" si="256"/>
        <v>1.9802</v>
      </c>
      <c r="F2081" s="2">
        <f t="shared" si="257"/>
        <v>1.7791149999999998</v>
      </c>
      <c r="G2081" s="2">
        <f t="shared" si="251"/>
        <v>1.7427460000000006</v>
      </c>
      <c r="H2081" s="2">
        <f t="shared" si="255"/>
        <v>1.8216079999999994</v>
      </c>
      <c r="I2081" s="2">
        <f t="array" ref="I2081">SUMPRODUCT(B2065:B2084, (ROW(B2065:B2084)-ROW(B2065)+1)) / (20*21/2)</f>
        <v>1.9642895238095239</v>
      </c>
      <c r="J2081" s="2">
        <f t="shared" si="258"/>
        <v>1.8581182187906107</v>
      </c>
      <c r="K2081" s="2">
        <f t="shared" si="252"/>
        <v>1.7836161138891713</v>
      </c>
    </row>
    <row r="2082" spans="1:11" ht="13.5" x14ac:dyDescent="0.25">
      <c r="A2082" s="3">
        <f>TITRES_STAT!B2085</f>
        <v>45334</v>
      </c>
      <c r="B2082" s="5">
        <f>TITRES_STAT!D2085</f>
        <v>2.0415000000000001</v>
      </c>
      <c r="C2082" s="2">
        <f t="shared" si="253"/>
        <v>0</v>
      </c>
      <c r="D2082" s="2">
        <f t="shared" si="254"/>
        <v>2.0310000000000001</v>
      </c>
      <c r="E2082" s="2">
        <f t="shared" si="256"/>
        <v>1.9950899999999998</v>
      </c>
      <c r="F2082" s="2">
        <f t="shared" si="257"/>
        <v>1.80715</v>
      </c>
      <c r="G2082" s="2">
        <f t="shared" si="251"/>
        <v>1.7515080000000005</v>
      </c>
      <c r="H2082" s="2">
        <f t="shared" si="255"/>
        <v>1.8225624999999994</v>
      </c>
      <c r="I2082" s="2">
        <f t="array" ref="I2082">SUMPRODUCT(B2066:B2085, (ROW(B2066:B2085)-ROW(B2066)+1)) / (20*21/2)</f>
        <v>1.9812685714285712</v>
      </c>
      <c r="J2082" s="2">
        <f t="shared" si="258"/>
        <v>1.8755831503343621</v>
      </c>
      <c r="K2082" s="2">
        <f t="shared" si="252"/>
        <v>1.7937292074621449</v>
      </c>
    </row>
    <row r="2083" spans="1:11" ht="13.5" x14ac:dyDescent="0.25">
      <c r="A2083" s="3">
        <f>TITRES_STAT!B2086</f>
        <v>45335</v>
      </c>
      <c r="B2083" s="5">
        <f>TITRES_STAT!D2086</f>
        <v>2.0415000000000001</v>
      </c>
      <c r="C2083" s="2">
        <f t="shared" si="253"/>
        <v>0</v>
      </c>
      <c r="D2083" s="2">
        <f t="shared" si="254"/>
        <v>2.0380000000000003</v>
      </c>
      <c r="E2083" s="2">
        <f t="shared" si="256"/>
        <v>2.0143599999999999</v>
      </c>
      <c r="F2083" s="2">
        <f t="shared" si="257"/>
        <v>1.8351849999999996</v>
      </c>
      <c r="G2083" s="2">
        <f t="shared" si="251"/>
        <v>1.7588680000000005</v>
      </c>
      <c r="H2083" s="2">
        <f t="shared" si="255"/>
        <v>1.8235169999999994</v>
      </c>
      <c r="I2083" s="2">
        <f t="array" ref="I2083">SUMPRODUCT(B2067:B2086, (ROW(B2067:B2086)-ROW(B2067)+1)) / (20*21/2)</f>
        <v>1.9955776190476189</v>
      </c>
      <c r="J2083" s="2">
        <f t="shared" si="258"/>
        <v>1.8913847550644227</v>
      </c>
      <c r="K2083" s="2">
        <f t="shared" si="252"/>
        <v>1.8034457091302962</v>
      </c>
    </row>
    <row r="2084" spans="1:11" ht="13.5" x14ac:dyDescent="0.25">
      <c r="A2084" s="3">
        <f>TITRES_STAT!B2087</f>
        <v>45336</v>
      </c>
      <c r="B2084" s="5">
        <f>TITRES_STAT!D2087</f>
        <v>2.0415000000000001</v>
      </c>
      <c r="C2084" s="2">
        <f t="shared" si="253"/>
        <v>0</v>
      </c>
      <c r="D2084" s="2">
        <f t="shared" si="254"/>
        <v>2.0450000000000004</v>
      </c>
      <c r="E2084" s="2">
        <f t="shared" si="256"/>
        <v>2.0257499999999995</v>
      </c>
      <c r="F2084" s="2">
        <f t="shared" si="257"/>
        <v>1.8632199999999997</v>
      </c>
      <c r="G2084" s="2">
        <f t="shared" si="251"/>
        <v>1.7662280000000001</v>
      </c>
      <c r="H2084" s="2">
        <f t="shared" si="255"/>
        <v>1.8244714999999994</v>
      </c>
      <c r="I2084" s="2">
        <f t="array" ref="I2084">SUMPRODUCT(B2068:B2087, (ROW(B2068:B2087)-ROW(B2068)+1)) / (20*21/2)</f>
        <v>2.0038833333333335</v>
      </c>
      <c r="J2084" s="2">
        <f t="shared" si="258"/>
        <v>1.9056814450582873</v>
      </c>
      <c r="K2084" s="2">
        <f t="shared" si="252"/>
        <v>1.8127811715173434</v>
      </c>
    </row>
    <row r="2085" spans="1:11" ht="13.5" x14ac:dyDescent="0.25">
      <c r="A2085" s="3">
        <f>TITRES_STAT!B2088</f>
        <v>45337</v>
      </c>
      <c r="B2085" s="5">
        <f>TITRES_STAT!D2088</f>
        <v>2.0415000000000001</v>
      </c>
      <c r="C2085" s="2">
        <f t="shared" si="253"/>
        <v>0</v>
      </c>
      <c r="D2085" s="2">
        <f t="shared" si="254"/>
        <v>2.0415000000000001</v>
      </c>
      <c r="E2085" s="2">
        <f t="shared" si="256"/>
        <v>2.0292499999999998</v>
      </c>
      <c r="F2085" s="2">
        <f t="shared" si="257"/>
        <v>1.8912549999999999</v>
      </c>
      <c r="G2085" s="2">
        <f t="shared" si="251"/>
        <v>1.7732380000000003</v>
      </c>
      <c r="H2085" s="2">
        <f t="shared" si="255"/>
        <v>1.8254259999999993</v>
      </c>
      <c r="I2085" s="2">
        <f t="array" ref="I2085">SUMPRODUCT(B2069:B2088, (ROW(B2069:B2088)-ROW(B2069)+1)) / (20*21/2)</f>
        <v>2.004968095238095</v>
      </c>
      <c r="J2085" s="2">
        <f t="shared" si="258"/>
        <v>1.9186165455289266</v>
      </c>
      <c r="K2085" s="2">
        <f t="shared" si="252"/>
        <v>1.8217505373401928</v>
      </c>
    </row>
    <row r="2086" spans="1:11" ht="13.5" x14ac:dyDescent="0.25">
      <c r="A2086" s="3">
        <f>TITRES_STAT!B2089</f>
        <v>45338</v>
      </c>
      <c r="B2086" s="5">
        <f>TITRES_STAT!D2089</f>
        <v>2.0415000000000001</v>
      </c>
      <c r="C2086" s="2">
        <f t="shared" si="253"/>
        <v>0</v>
      </c>
      <c r="D2086" s="2">
        <f t="shared" si="254"/>
        <v>2.0415000000000001</v>
      </c>
      <c r="E2086" s="2">
        <f t="shared" si="256"/>
        <v>2.0327499999999996</v>
      </c>
      <c r="F2086" s="2">
        <f t="shared" si="257"/>
        <v>1.9192899999999997</v>
      </c>
      <c r="G2086" s="2">
        <f t="shared" si="251"/>
        <v>1.7788460000000004</v>
      </c>
      <c r="H2086" s="2">
        <f t="shared" si="255"/>
        <v>1.8265869999999995</v>
      </c>
      <c r="I2086" s="2">
        <f t="array" ref="I2086">SUMPRODUCT(B2070:B2089, (ROW(B2070:B2089)-ROW(B2070)+1)) / (20*21/2)</f>
        <v>2.0043838095238096</v>
      </c>
      <c r="J2086" s="2">
        <f t="shared" si="258"/>
        <v>1.9303197316690288</v>
      </c>
      <c r="K2086" s="2">
        <f t="shared" si="252"/>
        <v>1.8303681633268518</v>
      </c>
    </row>
    <row r="2087" spans="1:11" ht="13.5" x14ac:dyDescent="0.25">
      <c r="A2087" s="3">
        <f>TITRES_STAT!B2090</f>
        <v>45341</v>
      </c>
      <c r="B2087" s="5">
        <f>TITRES_STAT!D2090</f>
        <v>2.0065</v>
      </c>
      <c r="C2087" s="2">
        <f t="shared" si="253"/>
        <v>-3.5000000000000142E-2</v>
      </c>
      <c r="D2087" s="2">
        <f t="shared" si="254"/>
        <v>2.0345</v>
      </c>
      <c r="E2087" s="2">
        <f t="shared" si="256"/>
        <v>2.0327499999999996</v>
      </c>
      <c r="F2087" s="2">
        <f t="shared" si="257"/>
        <v>1.94251</v>
      </c>
      <c r="G2087" s="2">
        <f t="shared" si="251"/>
        <v>1.7837540000000005</v>
      </c>
      <c r="H2087" s="2">
        <f t="shared" si="255"/>
        <v>1.8275729999999997</v>
      </c>
      <c r="I2087" s="2">
        <f t="array" ref="I2087">SUMPRODUCT(B2071:B2090, (ROW(B2071:B2090)-ROW(B2071)+1)) / (20*21/2)</f>
        <v>2.0024642857142858</v>
      </c>
      <c r="J2087" s="2">
        <f t="shared" si="258"/>
        <v>1.9375749953195973</v>
      </c>
      <c r="K2087" s="2">
        <f t="shared" si="252"/>
        <v>1.8372752941767794</v>
      </c>
    </row>
    <row r="2088" spans="1:11" ht="13.5" x14ac:dyDescent="0.25">
      <c r="A2088" s="3">
        <f>TITRES_STAT!B2091</f>
        <v>45342</v>
      </c>
      <c r="B2088" s="5">
        <f>TITRES_STAT!D2091</f>
        <v>1.9539</v>
      </c>
      <c r="C2088" s="2">
        <f t="shared" si="253"/>
        <v>-5.259999999999998E-2</v>
      </c>
      <c r="D2088" s="2">
        <f t="shared" si="254"/>
        <v>2.0169800000000002</v>
      </c>
      <c r="E2088" s="2">
        <f t="shared" si="256"/>
        <v>2.0274899999999998</v>
      </c>
      <c r="F2088" s="2">
        <f t="shared" si="257"/>
        <v>1.960035</v>
      </c>
      <c r="G2088" s="2">
        <f t="shared" si="251"/>
        <v>1.7860320000000005</v>
      </c>
      <c r="H2088" s="2">
        <f t="shared" si="255"/>
        <v>1.8286679999999995</v>
      </c>
      <c r="I2088" s="2">
        <f t="array" ref="I2088">SUMPRODUCT(B2072:B2091, (ROW(B2072:B2091)-ROW(B2072)+1)) / (20*21/2)</f>
        <v>1.9995433333333332</v>
      </c>
      <c r="J2088" s="2">
        <f t="shared" si="258"/>
        <v>1.9391297576701119</v>
      </c>
      <c r="K2088" s="2">
        <f t="shared" si="252"/>
        <v>1.8418488120521999</v>
      </c>
    </row>
    <row r="2089" spans="1:11" ht="13.5" x14ac:dyDescent="0.25">
      <c r="A2089" s="3">
        <f>TITRES_STAT!B2092</f>
        <v>45343</v>
      </c>
      <c r="B2089" s="5">
        <f>TITRES_STAT!D2092</f>
        <v>1.9539</v>
      </c>
      <c r="C2089" s="2">
        <f t="shared" si="253"/>
        <v>0</v>
      </c>
      <c r="D2089" s="2">
        <f t="shared" si="254"/>
        <v>1.9994599999999998</v>
      </c>
      <c r="E2089" s="2">
        <f t="shared" si="256"/>
        <v>2.02223</v>
      </c>
      <c r="F2089" s="2">
        <f t="shared" si="257"/>
        <v>1.9740549999999994</v>
      </c>
      <c r="G2089" s="2">
        <f t="shared" si="251"/>
        <v>1.7883100000000005</v>
      </c>
      <c r="H2089" s="2">
        <f t="shared" si="255"/>
        <v>1.8301344999999991</v>
      </c>
      <c r="I2089" s="2">
        <f t="array" ref="I2089">SUMPRODUCT(B2073:B2092, (ROW(B2073:B2092)-ROW(B2073)+1)) / (20*21/2)</f>
        <v>2.0042976190476187</v>
      </c>
      <c r="J2089" s="2">
        <f t="shared" si="258"/>
        <v>1.9405364474158153</v>
      </c>
      <c r="K2089" s="2">
        <f t="shared" si="252"/>
        <v>1.8462429762854471</v>
      </c>
    </row>
    <row r="2090" spans="1:11" ht="13.5" x14ac:dyDescent="0.25">
      <c r="A2090" s="3">
        <f>TITRES_STAT!B2093</f>
        <v>45344</v>
      </c>
      <c r="B2090" s="5">
        <f>TITRES_STAT!D2093</f>
        <v>1.9539</v>
      </c>
      <c r="C2090" s="2">
        <f t="shared" si="253"/>
        <v>0</v>
      </c>
      <c r="D2090" s="2">
        <f t="shared" si="254"/>
        <v>1.9819400000000003</v>
      </c>
      <c r="E2090" s="2">
        <f t="shared" si="256"/>
        <v>2.01172</v>
      </c>
      <c r="F2090" s="2">
        <f t="shared" si="257"/>
        <v>1.9845699999999993</v>
      </c>
      <c r="G2090" s="2">
        <f t="shared" si="251"/>
        <v>1.7905880000000005</v>
      </c>
      <c r="H2090" s="2">
        <f t="shared" si="255"/>
        <v>1.8312294999999994</v>
      </c>
      <c r="I2090" s="2">
        <f t="array" ref="I2090">SUMPRODUCT(B2074:B2093, (ROW(B2074:B2093)-ROW(B2074)+1)) / (20*21/2)</f>
        <v>2.008342857142857</v>
      </c>
      <c r="J2090" s="2">
        <f t="shared" si="258"/>
        <v>1.9418091667095472</v>
      </c>
      <c r="K2090" s="2">
        <f t="shared" si="252"/>
        <v>1.8504648203526846</v>
      </c>
    </row>
    <row r="2091" spans="1:11" ht="13.5" x14ac:dyDescent="0.25">
      <c r="A2091" s="3">
        <f>TITRES_STAT!B2094</f>
        <v>45345</v>
      </c>
      <c r="B2091" s="5">
        <f>TITRES_STAT!D2094</f>
        <v>1.9539</v>
      </c>
      <c r="C2091" s="2">
        <f t="shared" si="253"/>
        <v>0</v>
      </c>
      <c r="D2091" s="2">
        <f t="shared" si="254"/>
        <v>1.9644199999999998</v>
      </c>
      <c r="E2091" s="2">
        <f t="shared" si="256"/>
        <v>2.0029600000000003</v>
      </c>
      <c r="F2091" s="2">
        <f t="shared" si="257"/>
        <v>1.9915799999999995</v>
      </c>
      <c r="G2091" s="2">
        <f t="shared" si="251"/>
        <v>1.7928660000000005</v>
      </c>
      <c r="H2091" s="2">
        <f t="shared" si="255"/>
        <v>1.8319524999999992</v>
      </c>
      <c r="I2091" s="2">
        <f t="array" ref="I2091">SUMPRODUCT(B2075:B2094, (ROW(B2075:B2094)-ROW(B2075)+1)) / (20*21/2)</f>
        <v>2.0039657142857146</v>
      </c>
      <c r="J2091" s="2">
        <f t="shared" si="258"/>
        <v>1.9429606746419712</v>
      </c>
      <c r="K2091" s="2">
        <f t="shared" si="252"/>
        <v>1.8545211019074814</v>
      </c>
    </row>
    <row r="2092" spans="1:11" ht="13.5" x14ac:dyDescent="0.25">
      <c r="A2092" s="3">
        <f>TITRES_STAT!B2095</f>
        <v>45348</v>
      </c>
      <c r="B2092" s="5">
        <f>TITRES_STAT!D2095</f>
        <v>2.0415000000000001</v>
      </c>
      <c r="C2092" s="2">
        <f t="shared" si="253"/>
        <v>8.7600000000000122E-2</v>
      </c>
      <c r="D2092" s="2">
        <f t="shared" si="254"/>
        <v>1.9714199999999997</v>
      </c>
      <c r="E2092" s="2">
        <f t="shared" si="256"/>
        <v>2.0029600000000003</v>
      </c>
      <c r="F2092" s="2">
        <f t="shared" si="257"/>
        <v>1.9990249999999992</v>
      </c>
      <c r="G2092" s="2">
        <f t="shared" si="251"/>
        <v>1.7968960000000007</v>
      </c>
      <c r="H2092" s="2">
        <f t="shared" si="255"/>
        <v>1.8331134999999992</v>
      </c>
      <c r="I2092" s="2">
        <f t="array" ref="I2092">SUMPRODUCT(B2076:B2095, (ROW(B2076:B2095)-ROW(B2076)+1)) / (20*21/2)</f>
        <v>1.9994214285714289</v>
      </c>
      <c r="J2092" s="2">
        <f t="shared" si="258"/>
        <v>1.9523453722951167</v>
      </c>
      <c r="K2092" s="2">
        <f t="shared" si="252"/>
        <v>1.8618536077150312</v>
      </c>
    </row>
    <row r="2093" spans="1:11" ht="13.5" x14ac:dyDescent="0.25">
      <c r="A2093" s="3">
        <f>TITRES_STAT!B2096</f>
        <v>45349</v>
      </c>
      <c r="B2093" s="5">
        <f>TITRES_STAT!D2096</f>
        <v>2.0415000000000001</v>
      </c>
      <c r="C2093" s="2">
        <f t="shared" si="253"/>
        <v>0</v>
      </c>
      <c r="D2093" s="2">
        <f t="shared" si="254"/>
        <v>1.9889400000000002</v>
      </c>
      <c r="E2093" s="2">
        <f t="shared" si="256"/>
        <v>2.0029600000000003</v>
      </c>
      <c r="F2093" s="2">
        <f t="shared" si="257"/>
        <v>2.0086599999999994</v>
      </c>
      <c r="G2093" s="2">
        <f t="shared" si="251"/>
        <v>1.8009260000000002</v>
      </c>
      <c r="H2093" s="2">
        <f t="shared" si="255"/>
        <v>1.8342744999999991</v>
      </c>
      <c r="I2093" s="2">
        <f t="array" ref="I2093">SUMPRODUCT(B2077:B2096, (ROW(B2077:B2096)-ROW(B2077)+1)) / (20*21/2)</f>
        <v>1.9950857142857144</v>
      </c>
      <c r="J2093" s="2">
        <f t="shared" si="258"/>
        <v>1.9608362892193913</v>
      </c>
      <c r="K2093" s="2">
        <f t="shared" si="252"/>
        <v>1.868898564275226</v>
      </c>
    </row>
    <row r="2094" spans="1:11" ht="13.5" x14ac:dyDescent="0.25">
      <c r="A2094" s="3">
        <f>TITRES_STAT!B2097</f>
        <v>45350</v>
      </c>
      <c r="B2094" s="5">
        <f>TITRES_STAT!D2097</f>
        <v>1.9626999999999999</v>
      </c>
      <c r="C2094" s="2">
        <f t="shared" si="253"/>
        <v>-7.8800000000000203E-2</v>
      </c>
      <c r="D2094" s="2">
        <f t="shared" si="254"/>
        <v>1.9906999999999999</v>
      </c>
      <c r="E2094" s="2">
        <f t="shared" si="256"/>
        <v>1.9950800000000002</v>
      </c>
      <c r="F2094" s="2">
        <f t="shared" si="257"/>
        <v>2.0104149999999992</v>
      </c>
      <c r="G2094" s="2">
        <f t="shared" si="251"/>
        <v>1.8033800000000002</v>
      </c>
      <c r="H2094" s="2">
        <f t="shared" si="255"/>
        <v>1.8350414999999989</v>
      </c>
      <c r="I2094" s="2">
        <f t="array" ref="I2094">SUMPRODUCT(B2078:B2097, (ROW(B2078:B2097)-ROW(B2078)+1)) / (20*21/2)</f>
        <v>1.998463333333333</v>
      </c>
      <c r="J2094" s="2">
        <f t="shared" si="258"/>
        <v>1.9610137854842111</v>
      </c>
      <c r="K2094" s="2">
        <f t="shared" si="252"/>
        <v>1.8725770519507074</v>
      </c>
    </row>
    <row r="2095" spans="1:11" ht="13.5" x14ac:dyDescent="0.25">
      <c r="A2095" s="3">
        <f>TITRES_STAT!B2098</f>
        <v>45351</v>
      </c>
      <c r="B2095" s="5">
        <f>TITRES_STAT!D2098</f>
        <v>1.9626999999999999</v>
      </c>
      <c r="C2095" s="2">
        <f t="shared" si="253"/>
        <v>0</v>
      </c>
      <c r="D2095" s="2">
        <f t="shared" si="254"/>
        <v>1.9924599999999999</v>
      </c>
      <c r="E2095" s="2">
        <f t="shared" si="256"/>
        <v>1.9872000000000001</v>
      </c>
      <c r="F2095" s="2">
        <f t="shared" si="257"/>
        <v>2.0082249999999995</v>
      </c>
      <c r="G2095" s="2">
        <f t="shared" si="251"/>
        <v>1.8058340000000002</v>
      </c>
      <c r="H2095" s="2">
        <f t="shared" si="255"/>
        <v>1.835766999999999</v>
      </c>
      <c r="I2095" s="2">
        <f t="array" ref="I2095">SUMPRODUCT(B2079:B2098, (ROW(B2079:B2098)-ROW(B2079)+1)) / (20*21/2)</f>
        <v>2.0016742857142855</v>
      </c>
      <c r="J2095" s="2">
        <f t="shared" si="258"/>
        <v>1.9611743773428576</v>
      </c>
      <c r="K2095" s="2">
        <f t="shared" si="252"/>
        <v>1.8761112852075426</v>
      </c>
    </row>
    <row r="2096" spans="1:11" ht="13.5" x14ac:dyDescent="0.25">
      <c r="A2096" s="3">
        <f>TITRES_STAT!B2099</f>
        <v>45352</v>
      </c>
      <c r="B2096" s="5">
        <f>TITRES_STAT!D2099</f>
        <v>1.9626999999999999</v>
      </c>
      <c r="C2096" s="2">
        <f t="shared" si="253"/>
        <v>0</v>
      </c>
      <c r="D2096" s="2">
        <f t="shared" si="254"/>
        <v>1.9942199999999999</v>
      </c>
      <c r="E2096" s="2">
        <f t="shared" si="256"/>
        <v>1.97932</v>
      </c>
      <c r="F2096" s="2">
        <f t="shared" si="257"/>
        <v>2.0060349999999998</v>
      </c>
      <c r="G2096" s="2">
        <f t="shared" si="251"/>
        <v>1.8082880000000001</v>
      </c>
      <c r="H2096" s="2">
        <f t="shared" si="255"/>
        <v>1.8364924999999988</v>
      </c>
      <c r="I2096" s="2">
        <f t="array" ref="I2096">SUMPRODUCT(B2080:B2099, (ROW(B2080:B2099)-ROW(B2080)+1)) / (20*21/2)</f>
        <v>2.0013852380952382</v>
      </c>
      <c r="J2096" s="2">
        <f t="shared" si="258"/>
        <v>1.961319674738776</v>
      </c>
      <c r="K2096" s="2">
        <f t="shared" si="252"/>
        <v>1.8795069210817568</v>
      </c>
    </row>
    <row r="2097" spans="1:11" ht="13.5" x14ac:dyDescent="0.25">
      <c r="A2097" s="3">
        <f>TITRES_STAT!B2100</f>
        <v>45355</v>
      </c>
      <c r="B2097" s="5">
        <f>TITRES_STAT!D2100</f>
        <v>2.0415000000000001</v>
      </c>
      <c r="C2097" s="2">
        <f t="shared" si="253"/>
        <v>7.8800000000000203E-2</v>
      </c>
      <c r="D2097" s="2">
        <f t="shared" si="254"/>
        <v>1.9942199999999999</v>
      </c>
      <c r="E2097" s="2">
        <f t="shared" si="256"/>
        <v>1.9828199999999996</v>
      </c>
      <c r="F2097" s="2">
        <f t="shared" si="257"/>
        <v>2.0077849999999997</v>
      </c>
      <c r="G2097" s="2">
        <f t="shared" si="251"/>
        <v>1.8123179999999999</v>
      </c>
      <c r="H2097" s="2">
        <f t="shared" si="255"/>
        <v>1.8372404999999989</v>
      </c>
      <c r="I2097" s="2">
        <f t="array" ref="I2097">SUMPRODUCT(B2081:B2100, (ROW(B2081:B2100)-ROW(B2081)+1)) / (20*21/2)</f>
        <v>1.9994295238095237</v>
      </c>
      <c r="J2097" s="2">
        <f t="shared" si="258"/>
        <v>1.9689558961922258</v>
      </c>
      <c r="K2097" s="2">
        <f t="shared" si="252"/>
        <v>1.8858595908432565</v>
      </c>
    </row>
    <row r="2098" spans="1:11" ht="13.5" x14ac:dyDescent="0.25">
      <c r="A2098" s="3">
        <f>TITRES_STAT!B2101</f>
        <v>45356</v>
      </c>
      <c r="B2098" s="5">
        <f>TITRES_STAT!D2101</f>
        <v>2.0415000000000001</v>
      </c>
      <c r="C2098" s="2">
        <f t="shared" si="253"/>
        <v>0</v>
      </c>
      <c r="D2098" s="2">
        <f t="shared" si="254"/>
        <v>1.9942199999999999</v>
      </c>
      <c r="E2098" s="2">
        <f t="shared" si="256"/>
        <v>1.9915800000000001</v>
      </c>
      <c r="F2098" s="2">
        <f t="shared" si="257"/>
        <v>2.0095349999999996</v>
      </c>
      <c r="G2098" s="2">
        <f t="shared" ref="G2098:G2161" si="259">AVERAGE(B2049:B2098)</f>
        <v>1.81477</v>
      </c>
      <c r="H2098" s="2">
        <f t="shared" si="255"/>
        <v>1.8383599999999989</v>
      </c>
      <c r="I2098" s="2">
        <f t="array" ref="I2098">SUMPRODUCT(B2082:B2101, (ROW(B2082:B2101)-ROW(B2082)+1)) / (20*21/2)</f>
        <v>1.9978071428571427</v>
      </c>
      <c r="J2098" s="2">
        <f t="shared" si="258"/>
        <v>1.9758648584596328</v>
      </c>
      <c r="K2098" s="2">
        <f t="shared" si="252"/>
        <v>1.8919631363003837</v>
      </c>
    </row>
    <row r="2099" spans="1:11" ht="13.5" x14ac:dyDescent="0.25">
      <c r="A2099" s="3">
        <f>TITRES_STAT!B2102</f>
        <v>45357</v>
      </c>
      <c r="B2099" s="5">
        <f>TITRES_STAT!D2102</f>
        <v>2.0065</v>
      </c>
      <c r="C2099" s="2">
        <f t="shared" si="253"/>
        <v>-3.5000000000000142E-2</v>
      </c>
      <c r="D2099" s="2">
        <f t="shared" si="254"/>
        <v>2.00298</v>
      </c>
      <c r="E2099" s="2">
        <f t="shared" si="256"/>
        <v>1.9968399999999999</v>
      </c>
      <c r="F2099" s="2">
        <f t="shared" si="257"/>
        <v>2.0095350000000001</v>
      </c>
      <c r="G2099" s="2">
        <f t="shared" si="259"/>
        <v>1.8181000000000003</v>
      </c>
      <c r="H2099" s="2">
        <f t="shared" si="255"/>
        <v>1.839304499999999</v>
      </c>
      <c r="I2099" s="2">
        <f t="array" ref="I2099">SUMPRODUCT(B2083:B2102, (ROW(B2083:B2102)-ROW(B2083)+1)) / (20*21/2)</f>
        <v>1.9972633333333336</v>
      </c>
      <c r="J2099" s="2">
        <f t="shared" si="258"/>
        <v>1.9787824909872866</v>
      </c>
      <c r="K2099" s="2">
        <f t="shared" ref="K2099:K2162" si="260">$K$4*B2099+(1-$K$4)*K2098</f>
        <v>1.8964547780140943</v>
      </c>
    </row>
    <row r="2100" spans="1:11" ht="13.5" x14ac:dyDescent="0.25">
      <c r="A2100" s="3">
        <f>TITRES_STAT!B2103</f>
        <v>45358</v>
      </c>
      <c r="B2100" s="5">
        <f>TITRES_STAT!D2103</f>
        <v>1.9890000000000001</v>
      </c>
      <c r="C2100" s="2">
        <f t="shared" si="253"/>
        <v>-1.7499999999999849E-2</v>
      </c>
      <c r="D2100" s="2">
        <f t="shared" si="254"/>
        <v>2.0082399999999998</v>
      </c>
      <c r="E2100" s="2">
        <f t="shared" si="256"/>
        <v>2.0003500000000001</v>
      </c>
      <c r="F2100" s="2">
        <f t="shared" si="257"/>
        <v>2.0060349999999998</v>
      </c>
      <c r="G2100" s="2">
        <f t="shared" si="259"/>
        <v>1.8226580000000003</v>
      </c>
      <c r="H2100" s="2">
        <f t="shared" si="255"/>
        <v>1.8398314999999992</v>
      </c>
      <c r="I2100" s="2">
        <f t="array" ref="I2100">SUMPRODUCT(B2084:B2103, (ROW(B2084:B2103)-ROW(B2084)+1)) / (20*21/2)</f>
        <v>1.9960995238095236</v>
      </c>
      <c r="J2100" s="2">
        <f t="shared" si="258"/>
        <v>1.9797555870837356</v>
      </c>
      <c r="K2100" s="2">
        <f t="shared" si="260"/>
        <v>1.9000840024056986</v>
      </c>
    </row>
    <row r="2101" spans="1:11" ht="13.5" x14ac:dyDescent="0.25">
      <c r="A2101" s="3">
        <f>TITRES_STAT!B2104</f>
        <v>45359</v>
      </c>
      <c r="B2101" s="5">
        <f>TITRES_STAT!D2104</f>
        <v>1.9890000000000001</v>
      </c>
      <c r="C2101" s="2">
        <f t="shared" si="253"/>
        <v>0</v>
      </c>
      <c r="D2101" s="2">
        <f t="shared" si="254"/>
        <v>2.0135000000000001</v>
      </c>
      <c r="E2101" s="2">
        <f t="shared" si="256"/>
        <v>2.00386</v>
      </c>
      <c r="F2101" s="2">
        <f t="shared" si="257"/>
        <v>2.0034099999999997</v>
      </c>
      <c r="G2101" s="2">
        <f t="shared" si="259"/>
        <v>1.8273900000000003</v>
      </c>
      <c r="H2101" s="2">
        <f t="shared" si="255"/>
        <v>1.8403584999999989</v>
      </c>
      <c r="I2101" s="2">
        <f t="array" ref="I2101">SUMPRODUCT(B2085:B2104, (ROW(B2085:B2104)-ROW(B2085)+1)) / (20*21/2)</f>
        <v>1.9951857142857143</v>
      </c>
      <c r="J2101" s="2">
        <f t="shared" si="258"/>
        <v>1.980636007361475</v>
      </c>
      <c r="K2101" s="2">
        <f t="shared" si="260"/>
        <v>1.903570904272142</v>
      </c>
    </row>
    <row r="2102" spans="1:11" ht="13.5" x14ac:dyDescent="0.25">
      <c r="A2102" s="3">
        <f>TITRES_STAT!B2105</f>
        <v>45362</v>
      </c>
      <c r="B2102" s="5">
        <f>TITRES_STAT!D2105</f>
        <v>1.9977</v>
      </c>
      <c r="C2102" s="2">
        <f t="shared" si="253"/>
        <v>8.69999999999993E-3</v>
      </c>
      <c r="D2102" s="2">
        <f t="shared" si="254"/>
        <v>2.00474</v>
      </c>
      <c r="E2102" s="2">
        <f t="shared" si="256"/>
        <v>1.9994799999999997</v>
      </c>
      <c r="F2102" s="2">
        <f t="shared" si="257"/>
        <v>2.0012199999999996</v>
      </c>
      <c r="G2102" s="2">
        <f t="shared" si="259"/>
        <v>1.8322960000000004</v>
      </c>
      <c r="H2102" s="2">
        <f t="shared" si="255"/>
        <v>1.8409289999999994</v>
      </c>
      <c r="I2102" s="2">
        <f t="array" ref="I2102">SUMPRODUCT(B2086:B2105, (ROW(B2086:B2105)-ROW(B2086)+1)) / (20*21/2)</f>
        <v>1.9945219047619047</v>
      </c>
      <c r="J2102" s="2">
        <f t="shared" si="258"/>
        <v>1.9822611495175251</v>
      </c>
      <c r="K2102" s="2">
        <f t="shared" si="260"/>
        <v>1.9072622413595091</v>
      </c>
    </row>
    <row r="2103" spans="1:11" ht="13.5" x14ac:dyDescent="0.25">
      <c r="A2103" s="3">
        <f>TITRES_STAT!B2106</f>
        <v>45363</v>
      </c>
      <c r="B2103" s="5">
        <f>TITRES_STAT!D2106</f>
        <v>1.9890000000000001</v>
      </c>
      <c r="C2103" s="2">
        <f t="shared" si="253"/>
        <v>-8.69999999999993E-3</v>
      </c>
      <c r="D2103" s="2">
        <f t="shared" si="254"/>
        <v>1.99424</v>
      </c>
      <c r="E2103" s="2">
        <f t="shared" si="256"/>
        <v>1.9942299999999999</v>
      </c>
      <c r="F2103" s="2">
        <f t="shared" si="257"/>
        <v>1.9985949999999995</v>
      </c>
      <c r="G2103" s="2">
        <f t="shared" si="259"/>
        <v>1.8370280000000003</v>
      </c>
      <c r="H2103" s="2">
        <f t="shared" si="255"/>
        <v>1.8414559999999991</v>
      </c>
      <c r="I2103" s="2">
        <f t="array" ref="I2103">SUMPRODUCT(B2087:B2106, (ROW(B2087:B2106)-ROW(B2087)+1)) / (20*21/2)</f>
        <v>1.9932699999999999</v>
      </c>
      <c r="J2103" s="2">
        <f t="shared" si="258"/>
        <v>1.9829029448015705</v>
      </c>
      <c r="K2103" s="2">
        <f t="shared" si="260"/>
        <v>1.9104676436591363</v>
      </c>
    </row>
    <row r="2104" spans="1:11" ht="13.5" x14ac:dyDescent="0.25">
      <c r="A2104" s="3">
        <f>TITRES_STAT!B2107</f>
        <v>45364</v>
      </c>
      <c r="B2104" s="5">
        <f>TITRES_STAT!D2107</f>
        <v>1.9890000000000001</v>
      </c>
      <c r="C2104" s="2">
        <f t="shared" si="253"/>
        <v>0</v>
      </c>
      <c r="D2104" s="2">
        <f t="shared" si="254"/>
        <v>1.99074</v>
      </c>
      <c r="E2104" s="2">
        <f t="shared" si="256"/>
        <v>1.9968600000000003</v>
      </c>
      <c r="F2104" s="2">
        <f t="shared" si="257"/>
        <v>1.9959699999999994</v>
      </c>
      <c r="G2104" s="2">
        <f t="shared" si="259"/>
        <v>1.8433380000000006</v>
      </c>
      <c r="H2104" s="2">
        <f t="shared" si="255"/>
        <v>1.8419829999999993</v>
      </c>
      <c r="I2104" s="2">
        <f t="array" ref="I2104">SUMPRODUCT(B2088:B2107, (ROW(B2088:B2107)-ROW(B2088)+1)) / (20*21/2)</f>
        <v>1.9956433333333334</v>
      </c>
      <c r="J2104" s="2">
        <f t="shared" si="258"/>
        <v>1.9834836167252305</v>
      </c>
      <c r="K2104" s="2">
        <f t="shared" si="260"/>
        <v>1.9135473439077977</v>
      </c>
    </row>
    <row r="2105" spans="1:11" ht="13.5" x14ac:dyDescent="0.25">
      <c r="A2105" s="3">
        <f>TITRES_STAT!B2108</f>
        <v>45365</v>
      </c>
      <c r="B2105" s="5">
        <f>TITRES_STAT!D2108</f>
        <v>1.9890000000000001</v>
      </c>
      <c r="C2105" s="2">
        <f t="shared" si="253"/>
        <v>0</v>
      </c>
      <c r="D2105" s="2">
        <f t="shared" si="254"/>
        <v>1.99074</v>
      </c>
      <c r="E2105" s="2">
        <f t="shared" si="256"/>
        <v>1.9994900000000002</v>
      </c>
      <c r="F2105" s="2">
        <f t="shared" si="257"/>
        <v>1.9933449999999993</v>
      </c>
      <c r="G2105" s="2">
        <f t="shared" si="259"/>
        <v>1.8510500000000005</v>
      </c>
      <c r="H2105" s="2">
        <f t="shared" si="255"/>
        <v>1.8426334999999994</v>
      </c>
      <c r="I2105" s="2">
        <f t="array" ref="I2105">SUMPRODUCT(B2089:B2108, (ROW(B2089:B2108)-ROW(B2089)+1)) / (20*21/2)</f>
        <v>1.997975238095238</v>
      </c>
      <c r="J2105" s="2">
        <f t="shared" si="258"/>
        <v>1.9840089865609229</v>
      </c>
      <c r="K2105" s="2">
        <f t="shared" si="260"/>
        <v>1.9165062715976882</v>
      </c>
    </row>
    <row r="2106" spans="1:11" ht="13.5" x14ac:dyDescent="0.25">
      <c r="A2106" s="3">
        <f>TITRES_STAT!B2109</f>
        <v>45366</v>
      </c>
      <c r="B2106" s="5">
        <f>TITRES_STAT!D2109</f>
        <v>1.9802</v>
      </c>
      <c r="C2106" s="2">
        <f t="shared" si="253"/>
        <v>-8.800000000000141E-3</v>
      </c>
      <c r="D2106" s="2">
        <f t="shared" si="254"/>
        <v>1.9889800000000002</v>
      </c>
      <c r="E2106" s="2">
        <f t="shared" si="256"/>
        <v>2.0012400000000001</v>
      </c>
      <c r="F2106" s="2">
        <f t="shared" si="257"/>
        <v>1.9902799999999992</v>
      </c>
      <c r="G2106" s="2">
        <f t="shared" si="259"/>
        <v>1.8599880000000002</v>
      </c>
      <c r="H2106" s="2">
        <f t="shared" si="255"/>
        <v>1.8432399999999995</v>
      </c>
      <c r="I2106" s="2">
        <f t="array" ref="I2106">SUMPRODUCT(B2090:B2109, (ROW(B2090:B2109)-ROW(B2090)+1)) / (20*21/2)</f>
        <v>2.0000152380952381</v>
      </c>
      <c r="J2106" s="2">
        <f t="shared" si="258"/>
        <v>1.9836462259360732</v>
      </c>
      <c r="K2106" s="2">
        <f t="shared" si="260"/>
        <v>1.9190040648683673</v>
      </c>
    </row>
    <row r="2107" spans="1:11" ht="13.5" x14ac:dyDescent="0.25">
      <c r="A2107" s="3">
        <f>TITRES_STAT!B2110</f>
        <v>45369</v>
      </c>
      <c r="B2107" s="5">
        <f>TITRES_STAT!D2110</f>
        <v>2.0152000000000001</v>
      </c>
      <c r="C2107" s="2">
        <f t="shared" si="253"/>
        <v>3.5000000000000142E-2</v>
      </c>
      <c r="D2107" s="2">
        <f t="shared" si="254"/>
        <v>1.99248</v>
      </c>
      <c r="E2107" s="2">
        <f t="shared" si="256"/>
        <v>1.99861</v>
      </c>
      <c r="F2107" s="2">
        <f t="shared" si="257"/>
        <v>1.9907149999999998</v>
      </c>
      <c r="G2107" s="2">
        <f t="shared" si="259"/>
        <v>1.8706760000000002</v>
      </c>
      <c r="H2107" s="2">
        <f t="shared" si="255"/>
        <v>1.8440214999999998</v>
      </c>
      <c r="I2107" s="2">
        <f t="array" ref="I2107">SUMPRODUCT(B2091:B2110, (ROW(B2091:B2110)-ROW(B2091)+1)) / (20*21/2)</f>
        <v>2.0017633333333329</v>
      </c>
      <c r="J2107" s="2">
        <f t="shared" si="258"/>
        <v>1.986651347275495</v>
      </c>
      <c r="K2107" s="2">
        <f t="shared" si="260"/>
        <v>1.9227764544813726</v>
      </c>
    </row>
    <row r="2108" spans="1:11" ht="13.5" x14ac:dyDescent="0.25">
      <c r="A2108" s="3">
        <f>TITRES_STAT!B2111</f>
        <v>45370</v>
      </c>
      <c r="B2108" s="5">
        <f>TITRES_STAT!D2111</f>
        <v>2.0152000000000001</v>
      </c>
      <c r="C2108" s="2">
        <f t="shared" si="253"/>
        <v>0</v>
      </c>
      <c r="D2108" s="2">
        <f t="shared" si="254"/>
        <v>1.9977199999999999</v>
      </c>
      <c r="E2108" s="2">
        <f t="shared" si="256"/>
        <v>1.9959800000000001</v>
      </c>
      <c r="F2108" s="2">
        <f t="shared" si="257"/>
        <v>1.9937800000000003</v>
      </c>
      <c r="G2108" s="2">
        <f t="shared" si="259"/>
        <v>1.8813639999999998</v>
      </c>
      <c r="H2108" s="2">
        <f t="shared" si="255"/>
        <v>1.8448029999999997</v>
      </c>
      <c r="I2108" s="2">
        <f t="array" ref="I2108">SUMPRODUCT(B2092:B2111, (ROW(B2092:B2111)-ROW(B2092)+1)) / (20*21/2)</f>
        <v>2.0015528571428569</v>
      </c>
      <c r="J2108" s="2">
        <f t="shared" si="258"/>
        <v>1.9893702665825908</v>
      </c>
      <c r="K2108" s="2">
        <f t="shared" si="260"/>
        <v>1.9264009072468089</v>
      </c>
    </row>
    <row r="2109" spans="1:11" ht="13.5" x14ac:dyDescent="0.25">
      <c r="A2109" s="3">
        <f>TITRES_STAT!B2112</f>
        <v>45372</v>
      </c>
      <c r="B2109" s="5">
        <f>TITRES_STAT!D2112</f>
        <v>2.0152000000000001</v>
      </c>
      <c r="C2109" s="2">
        <f t="shared" si="253"/>
        <v>0</v>
      </c>
      <c r="D2109" s="2">
        <f t="shared" si="254"/>
        <v>2.0029600000000003</v>
      </c>
      <c r="E2109" s="2">
        <f t="shared" si="256"/>
        <v>1.9968499999999998</v>
      </c>
      <c r="F2109" s="2">
        <f t="shared" si="257"/>
        <v>1.996845</v>
      </c>
      <c r="G2109" s="2">
        <f t="shared" si="259"/>
        <v>1.8920519999999998</v>
      </c>
      <c r="H2109" s="2">
        <f t="shared" si="255"/>
        <v>1.8455845</v>
      </c>
      <c r="I2109" s="2">
        <f t="array" ref="I2109">SUMPRODUCT(B2093:B2112, (ROW(B2093:B2112)-ROW(B2093)+1)) / (20*21/2)</f>
        <v>2.0011338095238096</v>
      </c>
      <c r="J2109" s="2">
        <f t="shared" si="258"/>
        <v>1.9918302411937727</v>
      </c>
      <c r="K2109" s="2">
        <f t="shared" si="260"/>
        <v>1.9298832246096791</v>
      </c>
    </row>
    <row r="2110" spans="1:11" ht="13.5" x14ac:dyDescent="0.25">
      <c r="A2110" s="3">
        <f>TITRES_STAT!B2113</f>
        <v>45373</v>
      </c>
      <c r="B2110" s="5">
        <f>TITRES_STAT!D2113</f>
        <v>2.0152000000000001</v>
      </c>
      <c r="C2110" s="2">
        <f t="shared" si="253"/>
        <v>0</v>
      </c>
      <c r="D2110" s="2">
        <f t="shared" si="254"/>
        <v>2.0082</v>
      </c>
      <c r="E2110" s="2">
        <f t="shared" si="256"/>
        <v>1.9994700000000001</v>
      </c>
      <c r="F2110" s="2">
        <f t="shared" si="257"/>
        <v>1.9999100000000003</v>
      </c>
      <c r="G2110" s="2">
        <f t="shared" si="259"/>
        <v>1.9027399999999994</v>
      </c>
      <c r="H2110" s="2">
        <f t="shared" si="255"/>
        <v>1.846366</v>
      </c>
      <c r="I2110" s="2">
        <f t="array" ref="I2110">SUMPRODUCT(B2094:B2113, (ROW(B2094:B2113)-ROW(B2094)+1)) / (20*21/2)</f>
        <v>2.0009233333333336</v>
      </c>
      <c r="J2110" s="2">
        <f t="shared" si="258"/>
        <v>1.9940559325086515</v>
      </c>
      <c r="K2110" s="2">
        <f t="shared" si="260"/>
        <v>1.9332289805073388</v>
      </c>
    </row>
    <row r="2111" spans="1:11" ht="13.5" x14ac:dyDescent="0.25">
      <c r="A2111" s="3">
        <f>TITRES_STAT!B2114</f>
        <v>45376</v>
      </c>
      <c r="B2111" s="5">
        <f>TITRES_STAT!D2114</f>
        <v>1.9977</v>
      </c>
      <c r="C2111" s="2">
        <f t="shared" si="253"/>
        <v>-1.7500000000000071E-2</v>
      </c>
      <c r="D2111" s="2">
        <f t="shared" si="254"/>
        <v>2.0117000000000003</v>
      </c>
      <c r="E2111" s="2">
        <f t="shared" si="256"/>
        <v>2.00034</v>
      </c>
      <c r="F2111" s="2">
        <f t="shared" si="257"/>
        <v>2.0021</v>
      </c>
      <c r="G2111" s="2">
        <f t="shared" si="259"/>
        <v>1.9130779999999996</v>
      </c>
      <c r="H2111" s="2">
        <f t="shared" si="255"/>
        <v>1.8470600000000001</v>
      </c>
      <c r="I2111" s="2">
        <f t="array" ref="I2111">SUMPRODUCT(B2095:B2114, (ROW(B2095:B2114)-ROW(B2095)+1)) / (20*21/2)</f>
        <v>2.0009214285714285</v>
      </c>
      <c r="J2111" s="2">
        <f t="shared" si="258"/>
        <v>1.9944029865554467</v>
      </c>
      <c r="K2111" s="2">
        <f t="shared" si="260"/>
        <v>1.9357572557815608</v>
      </c>
    </row>
    <row r="2112" spans="1:11" ht="13.5" x14ac:dyDescent="0.25">
      <c r="A2112" s="3">
        <f>TITRES_STAT!B2115</f>
        <v>45377</v>
      </c>
      <c r="B2112" s="5">
        <f>TITRES_STAT!D2115</f>
        <v>1.9977</v>
      </c>
      <c r="C2112" s="2">
        <f t="shared" si="253"/>
        <v>0</v>
      </c>
      <c r="D2112" s="2">
        <f t="shared" si="254"/>
        <v>2.0082</v>
      </c>
      <c r="E2112" s="2">
        <f t="shared" si="256"/>
        <v>2.0003400000000005</v>
      </c>
      <c r="F2112" s="2">
        <f t="shared" si="257"/>
        <v>1.9999100000000003</v>
      </c>
      <c r="G2112" s="2">
        <f t="shared" si="259"/>
        <v>1.9234159999999991</v>
      </c>
      <c r="H2112" s="2">
        <f t="shared" si="255"/>
        <v>1.8477540000000001</v>
      </c>
      <c r="I2112" s="2">
        <f t="array" ref="I2112">SUMPRODUCT(B2096:B2115, (ROW(B2096:B2115)-ROW(B2096)+1)) / (20*21/2)</f>
        <v>2.000752857142857</v>
      </c>
      <c r="J2112" s="2">
        <f t="shared" si="258"/>
        <v>1.9947169878358804</v>
      </c>
      <c r="K2112" s="2">
        <f t="shared" si="260"/>
        <v>1.9381863830058133</v>
      </c>
    </row>
    <row r="2113" spans="1:11" ht="13.5" x14ac:dyDescent="0.25">
      <c r="A2113" s="3">
        <f>TITRES_STAT!B2116</f>
        <v>45378</v>
      </c>
      <c r="B2113" s="5">
        <f>TITRES_STAT!D2116</f>
        <v>1.9977</v>
      </c>
      <c r="C2113" s="2">
        <f t="shared" si="253"/>
        <v>0</v>
      </c>
      <c r="D2113" s="2">
        <f t="shared" si="254"/>
        <v>2.0047000000000001</v>
      </c>
      <c r="E2113" s="2">
        <f t="shared" si="256"/>
        <v>2.0012100000000004</v>
      </c>
      <c r="F2113" s="2">
        <f t="shared" si="257"/>
        <v>1.9977200000000004</v>
      </c>
      <c r="G2113" s="2">
        <f t="shared" si="259"/>
        <v>1.9337539999999993</v>
      </c>
      <c r="H2113" s="2">
        <f t="shared" si="255"/>
        <v>1.8484480000000003</v>
      </c>
      <c r="I2113" s="2">
        <f t="array" ref="I2113">SUMPRODUCT(B2097:B2116, (ROW(B2097:B2116)-ROW(B2097)+1)) / (20*21/2)</f>
        <v>2.0004176190476191</v>
      </c>
      <c r="J2113" s="2">
        <f t="shared" si="258"/>
        <v>1.9950010842324633</v>
      </c>
      <c r="K2113" s="2">
        <f t="shared" si="260"/>
        <v>1.9405202503389185</v>
      </c>
    </row>
    <row r="2114" spans="1:11" ht="13.5" x14ac:dyDescent="0.25">
      <c r="A2114" s="3">
        <f>TITRES_STAT!B2117</f>
        <v>45379</v>
      </c>
      <c r="B2114" s="5">
        <f>TITRES_STAT!D2117</f>
        <v>1.9977</v>
      </c>
      <c r="C2114" s="2">
        <f t="shared" si="253"/>
        <v>0</v>
      </c>
      <c r="D2114" s="2">
        <f t="shared" si="254"/>
        <v>2.0011999999999999</v>
      </c>
      <c r="E2114" s="2">
        <f t="shared" si="256"/>
        <v>2.0020800000000003</v>
      </c>
      <c r="F2114" s="2">
        <f t="shared" si="257"/>
        <v>1.9994700000000005</v>
      </c>
      <c r="G2114" s="2">
        <f t="shared" si="259"/>
        <v>1.9440919999999988</v>
      </c>
      <c r="H2114" s="2">
        <f t="shared" si="255"/>
        <v>1.8491419999999998</v>
      </c>
      <c r="I2114" s="2">
        <f t="array" ref="I2114">SUMPRODUCT(B2098:B2117, (ROW(B2098:B2117)-ROW(B2098)+1)) / (20*21/2)</f>
        <v>1.9999157142857142</v>
      </c>
      <c r="J2114" s="2">
        <f t="shared" si="258"/>
        <v>1.9952581238293716</v>
      </c>
      <c r="K2114" s="2">
        <f t="shared" si="260"/>
        <v>1.9427625934628825</v>
      </c>
    </row>
    <row r="2115" spans="1:11" ht="13.5" x14ac:dyDescent="0.25">
      <c r="A2115" s="3">
        <f>TITRES_STAT!B2118</f>
        <v>45380</v>
      </c>
      <c r="B2115" s="5">
        <f>TITRES_STAT!D2118</f>
        <v>1.9977</v>
      </c>
      <c r="C2115" s="2">
        <f t="shared" si="253"/>
        <v>0</v>
      </c>
      <c r="D2115" s="2">
        <f t="shared" si="254"/>
        <v>1.9977</v>
      </c>
      <c r="E2115" s="2">
        <f t="shared" si="256"/>
        <v>2.0029500000000007</v>
      </c>
      <c r="F2115" s="2">
        <f t="shared" si="257"/>
        <v>2.0012200000000004</v>
      </c>
      <c r="G2115" s="2">
        <f t="shared" si="259"/>
        <v>1.954429999999999</v>
      </c>
      <c r="H2115" s="2">
        <f t="shared" si="255"/>
        <v>1.849836</v>
      </c>
      <c r="I2115" s="2">
        <f t="array" ref="I2115">SUMPRODUCT(B2099:B2118, (ROW(B2099:B2118)-ROW(B2099)+1)) / (20*21/2)</f>
        <v>1.999622380952381</v>
      </c>
      <c r="J2115" s="2">
        <f t="shared" si="258"/>
        <v>1.9954906834646695</v>
      </c>
      <c r="K2115" s="2">
        <f t="shared" si="260"/>
        <v>1.9449170015623773</v>
      </c>
    </row>
    <row r="2116" spans="1:11" ht="13.5" x14ac:dyDescent="0.25">
      <c r="A2116" s="3">
        <f>TITRES_STAT!B2119</f>
        <v>45383</v>
      </c>
      <c r="B2116" s="5">
        <f>TITRES_STAT!D2119</f>
        <v>1.9977</v>
      </c>
      <c r="C2116" s="2">
        <f t="shared" ref="C2116:C2179" si="261">B2116-B2115</f>
        <v>0</v>
      </c>
      <c r="D2116" s="2">
        <f t="shared" si="254"/>
        <v>1.9977</v>
      </c>
      <c r="E2116" s="2">
        <f t="shared" si="256"/>
        <v>2.0047000000000006</v>
      </c>
      <c r="F2116" s="2">
        <f t="shared" si="257"/>
        <v>2.0029700000000004</v>
      </c>
      <c r="G2116" s="2">
        <f t="shared" si="259"/>
        <v>1.9647679999999985</v>
      </c>
      <c r="H2116" s="2">
        <f t="shared" si="255"/>
        <v>1.85053</v>
      </c>
      <c r="I2116" s="2">
        <f t="array" ref="I2116">SUMPRODUCT(B2100:B2119, (ROW(B2100:B2119)-ROW(B2100)+1)) / (20*21/2)</f>
        <v>1.9995376190476191</v>
      </c>
      <c r="J2116" s="2">
        <f t="shared" si="258"/>
        <v>1.9957010945632725</v>
      </c>
      <c r="K2116" s="2">
        <f t="shared" si="260"/>
        <v>1.946986923069735</v>
      </c>
    </row>
    <row r="2117" spans="1:11" ht="13.5" x14ac:dyDescent="0.25">
      <c r="A2117" s="3">
        <f>TITRES_STAT!B2120</f>
        <v>45384</v>
      </c>
      <c r="B2117" s="5">
        <f>TITRES_STAT!D2120</f>
        <v>1.9977</v>
      </c>
      <c r="C2117" s="2">
        <f t="shared" si="261"/>
        <v>0</v>
      </c>
      <c r="D2117" s="2">
        <f t="shared" si="254"/>
        <v>1.9977</v>
      </c>
      <c r="E2117" s="2">
        <f t="shared" si="256"/>
        <v>2.0029500000000007</v>
      </c>
      <c r="F2117" s="2">
        <f t="shared" si="257"/>
        <v>2.0007800000000007</v>
      </c>
      <c r="G2117" s="2">
        <f t="shared" si="259"/>
        <v>1.973879999999999</v>
      </c>
      <c r="H2117" s="2">
        <f t="shared" si="255"/>
        <v>1.851224</v>
      </c>
      <c r="I2117" s="2">
        <f t="array" ref="I2117">SUMPRODUCT(B2101:B2120, (ROW(B2101:B2120)-ROW(B2101)+1)) / (20*21/2)</f>
        <v>1.9994947619047618</v>
      </c>
      <c r="J2117" s="2">
        <f t="shared" si="258"/>
        <v>1.9958914665096275</v>
      </c>
      <c r="K2117" s="2">
        <f t="shared" si="260"/>
        <v>1.9489756711846473</v>
      </c>
    </row>
    <row r="2118" spans="1:11" ht="13.5" x14ac:dyDescent="0.25">
      <c r="A2118" s="3">
        <f>TITRES_STAT!B2121</f>
        <v>45385</v>
      </c>
      <c r="B2118" s="5">
        <f>TITRES_STAT!D2121</f>
        <v>1.9977</v>
      </c>
      <c r="C2118" s="2">
        <f t="shared" si="261"/>
        <v>0</v>
      </c>
      <c r="D2118" s="2">
        <f t="shared" ref="D2118:D2181" si="262">AVERAGE(B2114:B2118)</f>
        <v>1.9977</v>
      </c>
      <c r="E2118" s="2">
        <f t="shared" si="256"/>
        <v>2.0011999999999999</v>
      </c>
      <c r="F2118" s="2">
        <f t="shared" si="257"/>
        <v>1.9985900000000008</v>
      </c>
      <c r="G2118" s="2">
        <f t="shared" si="259"/>
        <v>1.9817659999999984</v>
      </c>
      <c r="H2118" s="2">
        <f t="shared" si="255"/>
        <v>1.8519179999999997</v>
      </c>
      <c r="I2118" s="2">
        <f t="array" ref="I2118">SUMPRODUCT(B2102:B2121, (ROW(B2102:B2121)-ROW(B2102)+1)) / (20*21/2)</f>
        <v>1.9994104761904761</v>
      </c>
      <c r="J2118" s="2">
        <f t="shared" si="258"/>
        <v>1.996063707794425</v>
      </c>
      <c r="K2118" s="2">
        <f t="shared" si="260"/>
        <v>1.9508864291774062</v>
      </c>
    </row>
    <row r="2119" spans="1:11" ht="13.5" x14ac:dyDescent="0.25">
      <c r="A2119" s="3">
        <f>TITRES_STAT!B2122</f>
        <v>45386</v>
      </c>
      <c r="B2119" s="5">
        <f>TITRES_STAT!D2122</f>
        <v>1.9977</v>
      </c>
      <c r="C2119" s="2">
        <f t="shared" si="261"/>
        <v>0</v>
      </c>
      <c r="D2119" s="2">
        <f t="shared" si="262"/>
        <v>1.9977</v>
      </c>
      <c r="E2119" s="2">
        <f t="shared" si="256"/>
        <v>1.9994500000000002</v>
      </c>
      <c r="F2119" s="2">
        <f t="shared" si="257"/>
        <v>1.9981500000000008</v>
      </c>
      <c r="G2119" s="2">
        <f t="shared" si="259"/>
        <v>1.9882499999999985</v>
      </c>
      <c r="H2119" s="2">
        <f t="shared" si="255"/>
        <v>1.8525709999999997</v>
      </c>
      <c r="I2119" s="2">
        <f t="array" ref="I2119">SUMPRODUCT(B2103:B2122, (ROW(B2103:B2122)-ROW(B2103)+1)) / (20*21/2)</f>
        <v>1.9992847619047618</v>
      </c>
      <c r="J2119" s="2">
        <f t="shared" si="258"/>
        <v>1.996219545147337</v>
      </c>
      <c r="K2119" s="2">
        <f t="shared" si="260"/>
        <v>1.9527222554841746</v>
      </c>
    </row>
    <row r="2120" spans="1:11" ht="13.5" x14ac:dyDescent="0.25">
      <c r="A2120" s="3">
        <f>TITRES_STAT!B2123</f>
        <v>45387</v>
      </c>
      <c r="B2120" s="5">
        <f>TITRES_STAT!D2123</f>
        <v>1.9977</v>
      </c>
      <c r="C2120" s="2">
        <f t="shared" si="261"/>
        <v>0</v>
      </c>
      <c r="D2120" s="2">
        <f t="shared" si="262"/>
        <v>1.9977</v>
      </c>
      <c r="E2120" s="2">
        <f t="shared" si="256"/>
        <v>1.9977000000000005</v>
      </c>
      <c r="F2120" s="2">
        <f t="shared" si="257"/>
        <v>1.9985850000000009</v>
      </c>
      <c r="G2120" s="2">
        <f t="shared" si="259"/>
        <v>1.9933319999999981</v>
      </c>
      <c r="H2120" s="2">
        <f t="shared" si="255"/>
        <v>1.853224</v>
      </c>
      <c r="I2120" s="2">
        <f t="array" ref="I2120">SUMPRODUCT(B2104:B2123, (ROW(B2104:B2123)-ROW(B2104)+1)) / (20*21/2)</f>
        <v>1.9999971428571428</v>
      </c>
      <c r="J2120" s="2">
        <f t="shared" si="258"/>
        <v>1.9963605408475906</v>
      </c>
      <c r="K2120" s="2">
        <f t="shared" si="260"/>
        <v>1.9544860886024422</v>
      </c>
    </row>
    <row r="2121" spans="1:11" ht="13.5" x14ac:dyDescent="0.25">
      <c r="A2121" s="3">
        <f>TITRES_STAT!B2124</f>
        <v>45390</v>
      </c>
      <c r="B2121" s="5">
        <f>TITRES_STAT!D2124</f>
        <v>1.9977</v>
      </c>
      <c r="C2121" s="2">
        <f t="shared" si="261"/>
        <v>0</v>
      </c>
      <c r="D2121" s="2">
        <f t="shared" si="262"/>
        <v>1.9977</v>
      </c>
      <c r="E2121" s="2">
        <f t="shared" si="256"/>
        <v>1.9977000000000005</v>
      </c>
      <c r="F2121" s="2">
        <f t="shared" si="257"/>
        <v>1.9990200000000009</v>
      </c>
      <c r="G2121" s="2">
        <f t="shared" si="259"/>
        <v>1.9970119999999978</v>
      </c>
      <c r="H2121" s="2">
        <f t="shared" si="255"/>
        <v>1.8538769999999998</v>
      </c>
      <c r="I2121" s="2">
        <f t="array" ref="I2121">SUMPRODUCT(B2105:B2124, (ROW(B2105:B2124)-ROW(B2105)+1)) / (20*21/2)</f>
        <v>2.0006261904761904</v>
      </c>
      <c r="J2121" s="2">
        <f t="shared" si="258"/>
        <v>1.9964881083859154</v>
      </c>
      <c r="K2121" s="2">
        <f t="shared" si="260"/>
        <v>1.9561807517945033</v>
      </c>
    </row>
    <row r="2122" spans="1:11" ht="13.5" x14ac:dyDescent="0.25">
      <c r="A2122" s="3">
        <f>TITRES_STAT!B2125</f>
        <v>45394</v>
      </c>
      <c r="B2122" s="5">
        <f>TITRES_STAT!D2125</f>
        <v>1.9977</v>
      </c>
      <c r="C2122" s="2">
        <f t="shared" si="261"/>
        <v>0</v>
      </c>
      <c r="D2122" s="2">
        <f t="shared" si="262"/>
        <v>1.9977</v>
      </c>
      <c r="E2122" s="2">
        <f t="shared" si="256"/>
        <v>1.9977000000000005</v>
      </c>
      <c r="F2122" s="2">
        <f t="shared" si="257"/>
        <v>1.9990200000000011</v>
      </c>
      <c r="G2122" s="2">
        <f t="shared" si="259"/>
        <v>1.9991139999999978</v>
      </c>
      <c r="H2122" s="2">
        <f t="shared" ref="H2122:H2185" si="263">AVERAGE(B1923:B2122)</f>
        <v>1.8544474999999998</v>
      </c>
      <c r="I2122" s="2">
        <f t="array" ref="I2122">SUMPRODUCT(B2106:B2125, (ROW(B2106:B2125)-ROW(B2106)+1)) / (20*21/2)</f>
        <v>2.0011719047619048</v>
      </c>
      <c r="J2122" s="2">
        <f t="shared" si="258"/>
        <v>1.9966035266348758</v>
      </c>
      <c r="K2122" s="2">
        <f t="shared" si="260"/>
        <v>1.9578089576064837</v>
      </c>
    </row>
    <row r="2123" spans="1:11" ht="13.5" x14ac:dyDescent="0.25">
      <c r="A2123" s="3">
        <f>TITRES_STAT!B2126</f>
        <v>45397</v>
      </c>
      <c r="B2123" s="5">
        <f>TITRES_STAT!D2126</f>
        <v>2.0065</v>
      </c>
      <c r="C2123" s="2">
        <f t="shared" si="261"/>
        <v>8.799999999999919E-3</v>
      </c>
      <c r="D2123" s="2">
        <f t="shared" si="262"/>
        <v>1.9994599999999998</v>
      </c>
      <c r="E2123" s="2">
        <f t="shared" si="256"/>
        <v>1.99858</v>
      </c>
      <c r="F2123" s="2">
        <f t="shared" si="257"/>
        <v>1.9998950000000011</v>
      </c>
      <c r="G2123" s="2">
        <f t="shared" si="259"/>
        <v>2.0022679999999977</v>
      </c>
      <c r="H2123" s="2">
        <f t="shared" si="263"/>
        <v>1.8550619999999998</v>
      </c>
      <c r="I2123" s="2">
        <f t="array" ref="I2123">SUMPRODUCT(B2107:B2126, (ROW(B2107:B2126)-ROW(B2107)+1)) / (20*21/2)</f>
        <v>2.0016342857142857</v>
      </c>
      <c r="J2123" s="2">
        <f t="shared" si="258"/>
        <v>1.9975460479077447</v>
      </c>
      <c r="K2123" s="2">
        <f t="shared" si="260"/>
        <v>1.9597184102493665</v>
      </c>
    </row>
    <row r="2124" spans="1:11" ht="13.5" x14ac:dyDescent="0.25">
      <c r="A2124" s="3">
        <f>TITRES_STAT!B2127</f>
        <v>45398</v>
      </c>
      <c r="B2124" s="5">
        <f>TITRES_STAT!D2127</f>
        <v>2.0065</v>
      </c>
      <c r="C2124" s="2">
        <f t="shared" si="261"/>
        <v>0</v>
      </c>
      <c r="D2124" s="2">
        <f t="shared" si="262"/>
        <v>2.00122</v>
      </c>
      <c r="E2124" s="2">
        <f t="shared" ref="E2124:E2187" si="264">AVERAGE(B2115:B2124)</f>
        <v>1.9994599999999998</v>
      </c>
      <c r="F2124" s="2">
        <f t="shared" si="257"/>
        <v>2.000770000000001</v>
      </c>
      <c r="G2124" s="2">
        <f t="shared" si="259"/>
        <v>2.003845999999998</v>
      </c>
      <c r="H2124" s="2">
        <f t="shared" si="263"/>
        <v>1.8556765</v>
      </c>
      <c r="I2124" s="2">
        <f t="array" ref="I2124">SUMPRODUCT(B2108:B2127, (ROW(B2108:B2127)-ROW(B2108)+1)) / (20*21/2)</f>
        <v>2.0019714285714283</v>
      </c>
      <c r="J2124" s="2">
        <f t="shared" si="258"/>
        <v>1.9983988052498642</v>
      </c>
      <c r="K2124" s="2">
        <f t="shared" si="260"/>
        <v>1.9615529823964502</v>
      </c>
    </row>
    <row r="2125" spans="1:11" ht="13.5" x14ac:dyDescent="0.25">
      <c r="A2125" s="3">
        <f>TITRES_STAT!B2128</f>
        <v>45399</v>
      </c>
      <c r="B2125" s="5">
        <f>TITRES_STAT!D2128</f>
        <v>2.0065</v>
      </c>
      <c r="C2125" s="2">
        <f t="shared" si="261"/>
        <v>0</v>
      </c>
      <c r="D2125" s="2">
        <f t="shared" si="262"/>
        <v>2.00298</v>
      </c>
      <c r="E2125" s="2">
        <f t="shared" si="264"/>
        <v>2.00034</v>
      </c>
      <c r="F2125" s="2">
        <f t="shared" si="257"/>
        <v>2.0016450000000012</v>
      </c>
      <c r="G2125" s="2">
        <f t="shared" si="259"/>
        <v>2.0038459999999976</v>
      </c>
      <c r="H2125" s="2">
        <f t="shared" si="263"/>
        <v>1.8562909999999999</v>
      </c>
      <c r="I2125" s="2">
        <f t="array" ref="I2125">SUMPRODUCT(B2109:B2128, (ROW(B2109:B2128)-ROW(B2109)+1)) / (20*21/2)</f>
        <v>2.0023499999999999</v>
      </c>
      <c r="J2125" s="2">
        <f t="shared" si="258"/>
        <v>1.9991703476070199</v>
      </c>
      <c r="K2125" s="2">
        <f t="shared" si="260"/>
        <v>1.9633156105377658</v>
      </c>
    </row>
    <row r="2126" spans="1:11" ht="13.5" x14ac:dyDescent="0.25">
      <c r="A2126" s="3">
        <f>TITRES_STAT!B2129</f>
        <v>45400</v>
      </c>
      <c r="B2126" s="5">
        <f>TITRES_STAT!D2129</f>
        <v>2.0065</v>
      </c>
      <c r="C2126" s="2">
        <f t="shared" si="261"/>
        <v>0</v>
      </c>
      <c r="D2126" s="2">
        <f t="shared" si="262"/>
        <v>2.0047399999999995</v>
      </c>
      <c r="E2126" s="2">
        <f t="shared" si="264"/>
        <v>2.0012199999999996</v>
      </c>
      <c r="F2126" s="2">
        <f t="shared" si="257"/>
        <v>2.0029600000000012</v>
      </c>
      <c r="G2126" s="2">
        <f t="shared" si="259"/>
        <v>2.0038459999999985</v>
      </c>
      <c r="H2126" s="2">
        <f t="shared" si="263"/>
        <v>1.8569055000000001</v>
      </c>
      <c r="I2126" s="2">
        <f t="array" ref="I2126">SUMPRODUCT(B2110:B2129, (ROW(B2110:B2129)-ROW(B2110)+1)) / (20*21/2)</f>
        <v>2.0027699999999999</v>
      </c>
      <c r="J2126" s="2">
        <f t="shared" si="258"/>
        <v>1.9998684097396846</v>
      </c>
      <c r="K2126" s="2">
        <f t="shared" si="260"/>
        <v>1.9650091160068732</v>
      </c>
    </row>
    <row r="2127" spans="1:11" ht="13.5" x14ac:dyDescent="0.25">
      <c r="A2127" s="3">
        <f>TITRES_STAT!B2130</f>
        <v>45401</v>
      </c>
      <c r="B2127" s="5">
        <f>TITRES_STAT!D2130</f>
        <v>2.0065</v>
      </c>
      <c r="C2127" s="2">
        <f t="shared" si="261"/>
        <v>0</v>
      </c>
      <c r="D2127" s="2">
        <f t="shared" si="262"/>
        <v>2.0065</v>
      </c>
      <c r="E2127" s="2">
        <f t="shared" si="264"/>
        <v>2.0020999999999995</v>
      </c>
      <c r="F2127" s="2">
        <f t="shared" si="257"/>
        <v>2.0025250000000012</v>
      </c>
      <c r="G2127" s="2">
        <f t="shared" si="259"/>
        <v>2.0038459999999985</v>
      </c>
      <c r="H2127" s="2">
        <f t="shared" si="263"/>
        <v>1.8575199999999998</v>
      </c>
      <c r="I2127" s="2">
        <f t="array" ref="I2127">SUMPRODUCT(B2111:B2130, (ROW(B2111:B2130)-ROW(B2111)+1)) / (20*21/2)</f>
        <v>2.0032314285714286</v>
      </c>
      <c r="J2127" s="2">
        <f t="shared" si="258"/>
        <v>2.0004999897644766</v>
      </c>
      <c r="K2127" s="2">
        <f t="shared" si="260"/>
        <v>1.9666362094967997</v>
      </c>
    </row>
    <row r="2128" spans="1:11" ht="13.5" x14ac:dyDescent="0.25">
      <c r="A2128" s="3">
        <f>TITRES_STAT!B2131</f>
        <v>45404</v>
      </c>
      <c r="B2128" s="5">
        <f>TITRES_STAT!D2131</f>
        <v>2.0065</v>
      </c>
      <c r="C2128" s="2">
        <f t="shared" si="261"/>
        <v>0</v>
      </c>
      <c r="D2128" s="2">
        <f t="shared" si="262"/>
        <v>2.0065</v>
      </c>
      <c r="E2128" s="2">
        <f t="shared" si="264"/>
        <v>2.0029799999999995</v>
      </c>
      <c r="F2128" s="2">
        <f t="shared" si="257"/>
        <v>2.0020900000000008</v>
      </c>
      <c r="G2128" s="2">
        <f t="shared" si="259"/>
        <v>2.0038459999999985</v>
      </c>
      <c r="H2128" s="2">
        <f t="shared" si="263"/>
        <v>1.8581344999999998</v>
      </c>
      <c r="I2128" s="2">
        <f t="array" ref="I2128">SUMPRODUCT(B2112:B2131, (ROW(B2112:B2131)-ROW(B2112)+1)) / (20*21/2)</f>
        <v>2.0037342857142857</v>
      </c>
      <c r="J2128" s="2">
        <f t="shared" si="258"/>
        <v>2.0010714193107169</v>
      </c>
      <c r="K2128" s="2">
        <f t="shared" si="260"/>
        <v>1.9681994953988862</v>
      </c>
    </row>
    <row r="2129" spans="1:11" ht="13.5" x14ac:dyDescent="0.25">
      <c r="A2129" s="3">
        <f>TITRES_STAT!B2132</f>
        <v>45405</v>
      </c>
      <c r="B2129" s="5">
        <f>TITRES_STAT!D2132</f>
        <v>2.0065</v>
      </c>
      <c r="C2129" s="2">
        <f t="shared" si="261"/>
        <v>0</v>
      </c>
      <c r="D2129" s="2">
        <f t="shared" si="262"/>
        <v>2.0065</v>
      </c>
      <c r="E2129" s="2">
        <f t="shared" si="264"/>
        <v>2.0038599999999995</v>
      </c>
      <c r="F2129" s="2">
        <f t="shared" si="257"/>
        <v>2.0016550000000009</v>
      </c>
      <c r="G2129" s="2">
        <f t="shared" si="259"/>
        <v>2.0038459999999989</v>
      </c>
      <c r="H2129" s="2">
        <f t="shared" si="263"/>
        <v>1.858749</v>
      </c>
      <c r="I2129" s="2">
        <f t="array" ref="I2129">SUMPRODUCT(B2113:B2132, (ROW(B2113:B2132)-ROW(B2113)+1)) / (20*21/2)</f>
        <v>2.0041952380952379</v>
      </c>
      <c r="J2129" s="2">
        <f t="shared" si="258"/>
        <v>2.0015884269954105</v>
      </c>
      <c r="K2129" s="2">
        <f t="shared" si="260"/>
        <v>1.9697014759714788</v>
      </c>
    </row>
    <row r="2130" spans="1:11" ht="13.5" x14ac:dyDescent="0.25">
      <c r="A2130" s="3">
        <f>TITRES_STAT!B2133</f>
        <v>45406</v>
      </c>
      <c r="B2130" s="5">
        <f>TITRES_STAT!D2133</f>
        <v>2.0065</v>
      </c>
      <c r="C2130" s="2">
        <f t="shared" si="261"/>
        <v>0</v>
      </c>
      <c r="D2130" s="2">
        <f t="shared" si="262"/>
        <v>2.0065</v>
      </c>
      <c r="E2130" s="2">
        <f t="shared" si="264"/>
        <v>2.0047399999999995</v>
      </c>
      <c r="F2130" s="2">
        <f t="shared" si="257"/>
        <v>2.0012200000000009</v>
      </c>
      <c r="G2130" s="2">
        <f t="shared" si="259"/>
        <v>2.0027959999999991</v>
      </c>
      <c r="H2130" s="2">
        <f t="shared" si="263"/>
        <v>1.8593634999999999</v>
      </c>
      <c r="I2130" s="2">
        <f t="array" ref="I2130">SUMPRODUCT(B2114:B2133, (ROW(B2114:B2133)-ROW(B2114)+1)) / (20*21/2)</f>
        <v>2.0046142857142857</v>
      </c>
      <c r="J2130" s="2">
        <f t="shared" si="258"/>
        <v>2.0020561958529903</v>
      </c>
      <c r="K2130" s="2">
        <f t="shared" si="260"/>
        <v>1.9711445553451465</v>
      </c>
    </row>
    <row r="2131" spans="1:11" ht="13.5" x14ac:dyDescent="0.25">
      <c r="A2131" s="3">
        <f>TITRES_STAT!B2134</f>
        <v>45407</v>
      </c>
      <c r="B2131" s="5">
        <f>TITRES_STAT!D2134</f>
        <v>2.0065</v>
      </c>
      <c r="C2131" s="2">
        <f t="shared" si="261"/>
        <v>0</v>
      </c>
      <c r="D2131" s="2">
        <f t="shared" si="262"/>
        <v>2.0065</v>
      </c>
      <c r="E2131" s="2">
        <f t="shared" si="264"/>
        <v>2.0056199999999995</v>
      </c>
      <c r="F2131" s="2">
        <f t="shared" si="257"/>
        <v>2.0016600000000007</v>
      </c>
      <c r="G2131" s="2">
        <f t="shared" si="259"/>
        <v>2.002095999999999</v>
      </c>
      <c r="H2131" s="2">
        <f t="shared" si="263"/>
        <v>1.8599780000000001</v>
      </c>
      <c r="I2131" s="2">
        <f t="array" ref="I2131">SUMPRODUCT(B2115:B2134, (ROW(B2115:B2134)-ROW(B2115)+1)) / (20*21/2)</f>
        <v>2.0049914285714285</v>
      </c>
      <c r="J2131" s="2">
        <f t="shared" si="258"/>
        <v>2.0024794152955625</v>
      </c>
      <c r="K2131" s="2">
        <f t="shared" si="260"/>
        <v>1.972531043370827</v>
      </c>
    </row>
    <row r="2132" spans="1:11" ht="13.5" x14ac:dyDescent="0.25">
      <c r="A2132" s="3">
        <f>TITRES_STAT!B2135</f>
        <v>45408</v>
      </c>
      <c r="B2132" s="5">
        <f>TITRES_STAT!D2135</f>
        <v>2.0065</v>
      </c>
      <c r="C2132" s="2">
        <f t="shared" si="261"/>
        <v>0</v>
      </c>
      <c r="D2132" s="2">
        <f t="shared" si="262"/>
        <v>2.0065</v>
      </c>
      <c r="E2132" s="2">
        <f t="shared" si="264"/>
        <v>2.0064999999999995</v>
      </c>
      <c r="F2132" s="2">
        <f t="shared" ref="F2132:F2195" si="265">AVERAGE(B2113:B2132)</f>
        <v>2.0021000000000004</v>
      </c>
      <c r="G2132" s="2">
        <f t="shared" si="259"/>
        <v>2.0013959999999993</v>
      </c>
      <c r="H2132" s="2">
        <f t="shared" si="263"/>
        <v>1.8605915000000002</v>
      </c>
      <c r="I2132" s="2">
        <f t="array" ref="I2132">SUMPRODUCT(B2116:B2135, (ROW(B2116:B2135)-ROW(B2116)+1)) / (20*21/2)</f>
        <v>2.0053266666666665</v>
      </c>
      <c r="J2132" s="2">
        <f t="shared" si="258"/>
        <v>2.0028623281245568</v>
      </c>
      <c r="K2132" s="2">
        <f t="shared" si="260"/>
        <v>1.973863159317069</v>
      </c>
    </row>
    <row r="2133" spans="1:11" ht="13.5" x14ac:dyDescent="0.25">
      <c r="A2133" s="3">
        <f>TITRES_STAT!B2136</f>
        <v>45411</v>
      </c>
      <c r="B2133" s="5">
        <f>TITRES_STAT!D2136</f>
        <v>2.0065</v>
      </c>
      <c r="C2133" s="2">
        <f t="shared" si="261"/>
        <v>0</v>
      </c>
      <c r="D2133" s="2">
        <f t="shared" si="262"/>
        <v>2.0065</v>
      </c>
      <c r="E2133" s="2">
        <f t="shared" si="264"/>
        <v>2.0064999999999995</v>
      </c>
      <c r="F2133" s="2">
        <f t="shared" si="265"/>
        <v>2.0025400000000007</v>
      </c>
      <c r="G2133" s="2">
        <f t="shared" si="259"/>
        <v>2.0006959999999996</v>
      </c>
      <c r="H2133" s="2">
        <f t="shared" si="263"/>
        <v>1.861205</v>
      </c>
      <c r="I2133" s="2">
        <f t="array" ref="I2133">SUMPRODUCT(B2117:B2136, (ROW(B2117:B2136)-ROW(B2117)+1)) / (20*21/2)</f>
        <v>2.00562</v>
      </c>
      <c r="J2133" s="2">
        <f t="shared" ref="J2133:J2196" si="266">$J$4*B2133+J2132*(1-$J$4)</f>
        <v>2.0032087730650754</v>
      </c>
      <c r="K2133" s="2">
        <f t="shared" si="260"/>
        <v>1.9751430354222821</v>
      </c>
    </row>
    <row r="2134" spans="1:11" ht="13.5" x14ac:dyDescent="0.25">
      <c r="A2134" s="3">
        <f>TITRES_STAT!B2137</f>
        <v>45412</v>
      </c>
      <c r="B2134" s="5">
        <f>TITRES_STAT!D2137</f>
        <v>2.0065</v>
      </c>
      <c r="C2134" s="2">
        <f t="shared" si="261"/>
        <v>0</v>
      </c>
      <c r="D2134" s="2">
        <f t="shared" si="262"/>
        <v>2.0065</v>
      </c>
      <c r="E2134" s="2">
        <f t="shared" si="264"/>
        <v>2.0064999999999995</v>
      </c>
      <c r="F2134" s="2">
        <f t="shared" si="265"/>
        <v>2.00298</v>
      </c>
      <c r="G2134" s="2">
        <f t="shared" si="259"/>
        <v>1.9999959999999999</v>
      </c>
      <c r="H2134" s="2">
        <f t="shared" si="263"/>
        <v>1.8618185</v>
      </c>
      <c r="I2134" s="2">
        <f t="array" ref="I2134">SUMPRODUCT(B2118:B2137, (ROW(B2118:B2137)-ROW(B2118)+1)) / (20*21/2)</f>
        <v>2.0058714285714285</v>
      </c>
      <c r="J2134" s="2">
        <f t="shared" si="266"/>
        <v>2.0035222232493539</v>
      </c>
      <c r="K2134" s="2">
        <f t="shared" si="260"/>
        <v>1.9763727203076829</v>
      </c>
    </row>
    <row r="2135" spans="1:11" ht="13.5" x14ac:dyDescent="0.25">
      <c r="A2135" s="3">
        <f>TITRES_STAT!B2138</f>
        <v>45414</v>
      </c>
      <c r="B2135" s="5">
        <f>TITRES_STAT!D2138</f>
        <v>2.0065</v>
      </c>
      <c r="C2135" s="2">
        <f t="shared" si="261"/>
        <v>0</v>
      </c>
      <c r="D2135" s="2">
        <f t="shared" si="262"/>
        <v>2.0065</v>
      </c>
      <c r="E2135" s="2">
        <f t="shared" si="264"/>
        <v>2.0064999999999995</v>
      </c>
      <c r="F2135" s="2">
        <f t="shared" si="265"/>
        <v>2.0034200000000002</v>
      </c>
      <c r="G2135" s="2">
        <f t="shared" si="259"/>
        <v>1.9992960000000002</v>
      </c>
      <c r="H2135" s="2">
        <f t="shared" si="263"/>
        <v>1.8620374999999998</v>
      </c>
      <c r="I2135" s="2">
        <f t="array" ref="I2135">SUMPRODUCT(B2119:B2138, (ROW(B2119:B2138)-ROW(B2119)+1)) / (20*21/2)</f>
        <v>2.0060809523809522</v>
      </c>
      <c r="J2135" s="2">
        <f t="shared" si="266"/>
        <v>2.0038058210351299</v>
      </c>
      <c r="K2135" s="2">
        <f t="shared" si="260"/>
        <v>1.9775541822564011</v>
      </c>
    </row>
    <row r="2136" spans="1:11" ht="13.5" x14ac:dyDescent="0.25">
      <c r="A2136" s="3">
        <f>TITRES_STAT!B2139</f>
        <v>45415</v>
      </c>
      <c r="B2136" s="5">
        <f>TITRES_STAT!D2139</f>
        <v>2.0065</v>
      </c>
      <c r="C2136" s="2">
        <f t="shared" si="261"/>
        <v>0</v>
      </c>
      <c r="D2136" s="2">
        <f t="shared" si="262"/>
        <v>2.0065</v>
      </c>
      <c r="E2136" s="2">
        <f t="shared" si="264"/>
        <v>2.0064999999999995</v>
      </c>
      <c r="F2136" s="2">
        <f t="shared" si="265"/>
        <v>2.0038600000000004</v>
      </c>
      <c r="G2136" s="2">
        <f t="shared" si="259"/>
        <v>1.9985960000000003</v>
      </c>
      <c r="H2136" s="2">
        <f t="shared" si="263"/>
        <v>1.8619939999999997</v>
      </c>
      <c r="I2136" s="2">
        <f t="array" ref="I2136">SUMPRODUCT(B2120:B2139, (ROW(B2120:B2139)-ROW(B2120)+1)) / (20*21/2)</f>
        <v>2.0062485714285714</v>
      </c>
      <c r="J2136" s="2">
        <f t="shared" si="266"/>
        <v>2.0040624095079749</v>
      </c>
      <c r="K2136" s="2">
        <f t="shared" si="260"/>
        <v>1.9786893123639935</v>
      </c>
    </row>
    <row r="2137" spans="1:11" ht="13.5" x14ac:dyDescent="0.25">
      <c r="A2137" s="3">
        <f>TITRES_STAT!B2140</f>
        <v>45418</v>
      </c>
      <c r="B2137" s="5">
        <f>TITRES_STAT!D2140</f>
        <v>2.0065</v>
      </c>
      <c r="C2137" s="2">
        <f t="shared" si="261"/>
        <v>0</v>
      </c>
      <c r="D2137" s="2">
        <f t="shared" si="262"/>
        <v>2.0065</v>
      </c>
      <c r="E2137" s="2">
        <f t="shared" si="264"/>
        <v>2.0064999999999995</v>
      </c>
      <c r="F2137" s="2">
        <f t="shared" si="265"/>
        <v>2.0043000000000002</v>
      </c>
      <c r="G2137" s="2">
        <f t="shared" si="259"/>
        <v>1.9985960000000009</v>
      </c>
      <c r="H2137" s="2">
        <f t="shared" si="263"/>
        <v>1.8619939999999997</v>
      </c>
      <c r="I2137" s="2">
        <f t="array" ref="I2137">SUMPRODUCT(B2121:B2140, (ROW(B2121:B2140)-ROW(B2121)+1)) / (20*21/2)</f>
        <v>2.0063742857142857</v>
      </c>
      <c r="J2137" s="2">
        <f t="shared" si="266"/>
        <v>2.0042945609834057</v>
      </c>
      <c r="K2137" s="2">
        <f t="shared" si="260"/>
        <v>1.9797799275654056</v>
      </c>
    </row>
    <row r="2138" spans="1:11" ht="13.5" x14ac:dyDescent="0.25">
      <c r="A2138" s="3">
        <f>TITRES_STAT!B2141</f>
        <v>45419</v>
      </c>
      <c r="B2138" s="5">
        <f>TITRES_STAT!D2141</f>
        <v>2.0065</v>
      </c>
      <c r="C2138" s="2">
        <f t="shared" si="261"/>
        <v>0</v>
      </c>
      <c r="D2138" s="2">
        <f t="shared" si="262"/>
        <v>2.0065</v>
      </c>
      <c r="E2138" s="2">
        <f t="shared" si="264"/>
        <v>2.0064999999999995</v>
      </c>
      <c r="F2138" s="2">
        <f t="shared" si="265"/>
        <v>2.00474</v>
      </c>
      <c r="G2138" s="2">
        <f t="shared" si="259"/>
        <v>1.9996480000000012</v>
      </c>
      <c r="H2138" s="2">
        <f t="shared" si="263"/>
        <v>1.8619939999999995</v>
      </c>
      <c r="I2138" s="2">
        <f t="array" ref="I2138">SUMPRODUCT(B2122:B2141, (ROW(B2122:B2141)-ROW(B2122)+1)) / (20*21/2)</f>
        <v>2.006458095238095</v>
      </c>
      <c r="J2138" s="2">
        <f t="shared" si="266"/>
        <v>2.0045046027945101</v>
      </c>
      <c r="K2138" s="2">
        <f t="shared" si="260"/>
        <v>1.9808277735432327</v>
      </c>
    </row>
    <row r="2139" spans="1:11" ht="13.5" x14ac:dyDescent="0.25">
      <c r="A2139" s="3">
        <f>TITRES_STAT!B2142</f>
        <v>45420</v>
      </c>
      <c r="B2139" s="5">
        <f>TITRES_STAT!D2142</f>
        <v>2.0065</v>
      </c>
      <c r="C2139" s="2">
        <f t="shared" si="261"/>
        <v>0</v>
      </c>
      <c r="D2139" s="2">
        <f t="shared" si="262"/>
        <v>2.0065</v>
      </c>
      <c r="E2139" s="2">
        <f t="shared" si="264"/>
        <v>2.0064999999999995</v>
      </c>
      <c r="F2139" s="2">
        <f t="shared" si="265"/>
        <v>2.0051800000000002</v>
      </c>
      <c r="G2139" s="2">
        <f t="shared" si="259"/>
        <v>2.0007000000000015</v>
      </c>
      <c r="H2139" s="2">
        <f t="shared" si="263"/>
        <v>1.8619939999999995</v>
      </c>
      <c r="I2139" s="2">
        <f t="array" ref="I2139">SUMPRODUCT(B2123:B2142, (ROW(B2123:B2142)-ROW(B2123)+1)) / (20*21/2)</f>
        <v>2.0065</v>
      </c>
      <c r="J2139" s="2">
        <f t="shared" si="266"/>
        <v>2.0046946406236046</v>
      </c>
      <c r="K2139" s="2">
        <f t="shared" si="260"/>
        <v>1.9818345275219293</v>
      </c>
    </row>
    <row r="2140" spans="1:11" ht="13.5" x14ac:dyDescent="0.25">
      <c r="A2140" s="3">
        <f>TITRES_STAT!B2143</f>
        <v>45421</v>
      </c>
      <c r="B2140" s="5">
        <f>TITRES_STAT!D2143</f>
        <v>2.0065</v>
      </c>
      <c r="C2140" s="2">
        <f t="shared" si="261"/>
        <v>0</v>
      </c>
      <c r="D2140" s="2">
        <f t="shared" si="262"/>
        <v>2.0065</v>
      </c>
      <c r="E2140" s="2">
        <f t="shared" si="264"/>
        <v>2.0064999999999995</v>
      </c>
      <c r="F2140" s="2">
        <f t="shared" si="265"/>
        <v>2.00562</v>
      </c>
      <c r="G2140" s="2">
        <f t="shared" si="259"/>
        <v>2.0017520000000015</v>
      </c>
      <c r="H2140" s="2">
        <f t="shared" si="263"/>
        <v>1.8619504999999996</v>
      </c>
      <c r="I2140" s="2">
        <f t="array" ref="I2140">SUMPRODUCT(B2124:B2143, (ROW(B2124:B2143)-ROW(B2124)+1)) / (20*21/2)</f>
        <v>2.0065</v>
      </c>
      <c r="J2140" s="2">
        <f t="shared" si="266"/>
        <v>2.0048665796118326</v>
      </c>
      <c r="K2140" s="2">
        <f t="shared" si="260"/>
        <v>1.982801800952442</v>
      </c>
    </row>
    <row r="2141" spans="1:11" ht="13.5" x14ac:dyDescent="0.25">
      <c r="A2141" s="3">
        <f>TITRES_STAT!B2144</f>
        <v>45422</v>
      </c>
      <c r="B2141" s="5">
        <f>TITRES_STAT!D2144</f>
        <v>2.0065</v>
      </c>
      <c r="C2141" s="2">
        <f t="shared" si="261"/>
        <v>0</v>
      </c>
      <c r="D2141" s="2">
        <f t="shared" si="262"/>
        <v>2.0065</v>
      </c>
      <c r="E2141" s="2">
        <f t="shared" si="264"/>
        <v>2.0064999999999995</v>
      </c>
      <c r="F2141" s="2">
        <f t="shared" si="265"/>
        <v>2.0060600000000002</v>
      </c>
      <c r="G2141" s="2">
        <f t="shared" si="259"/>
        <v>2.0028040000000011</v>
      </c>
      <c r="H2141" s="2">
        <f t="shared" si="263"/>
        <v>1.861907</v>
      </c>
      <c r="I2141" s="2">
        <f t="array" ref="I2141">SUMPRODUCT(B2125:B2144, (ROW(B2125:B2144)-ROW(B2125)+1)) / (20*21/2)</f>
        <v>2.0065</v>
      </c>
      <c r="J2141" s="2">
        <f t="shared" si="266"/>
        <v>2.0050221434583246</v>
      </c>
      <c r="K2141" s="2">
        <f t="shared" si="260"/>
        <v>1.9837311420915618</v>
      </c>
    </row>
    <row r="2142" spans="1:11" ht="13.5" x14ac:dyDescent="0.25">
      <c r="A2142" s="3">
        <f>TITRES_STAT!B2145</f>
        <v>45425</v>
      </c>
      <c r="B2142" s="5">
        <f>TITRES_STAT!D2145</f>
        <v>2.0065</v>
      </c>
      <c r="C2142" s="2">
        <f t="shared" si="261"/>
        <v>0</v>
      </c>
      <c r="D2142" s="2">
        <f t="shared" si="262"/>
        <v>2.0065</v>
      </c>
      <c r="E2142" s="2">
        <f t="shared" si="264"/>
        <v>2.0064999999999995</v>
      </c>
      <c r="F2142" s="2">
        <f t="shared" si="265"/>
        <v>2.0065</v>
      </c>
      <c r="G2142" s="2">
        <f t="shared" si="259"/>
        <v>2.0021040000000014</v>
      </c>
      <c r="H2142" s="2">
        <f t="shared" si="263"/>
        <v>1.8619070000000002</v>
      </c>
      <c r="I2142" s="2">
        <f t="array" ref="I2142">SUMPRODUCT(B2126:B2145, (ROW(B2126:B2145)-ROW(B2126)+1)) / (20*21/2)</f>
        <v>2.0065</v>
      </c>
      <c r="J2142" s="2">
        <f t="shared" si="266"/>
        <v>2.005162891700389</v>
      </c>
      <c r="K2142" s="2">
        <f t="shared" si="260"/>
        <v>1.9846240384801281</v>
      </c>
    </row>
    <row r="2143" spans="1:11" ht="13.5" x14ac:dyDescent="0.25">
      <c r="A2143" s="3">
        <f>TITRES_STAT!B2146</f>
        <v>45426</v>
      </c>
      <c r="B2143" s="5">
        <f>TITRES_STAT!D2146</f>
        <v>2.0065</v>
      </c>
      <c r="C2143" s="2">
        <f t="shared" si="261"/>
        <v>0</v>
      </c>
      <c r="D2143" s="2">
        <f t="shared" si="262"/>
        <v>2.0065</v>
      </c>
      <c r="E2143" s="2">
        <f t="shared" si="264"/>
        <v>2.0064999999999995</v>
      </c>
      <c r="F2143" s="2">
        <f t="shared" si="265"/>
        <v>2.0065</v>
      </c>
      <c r="G2143" s="2">
        <f t="shared" si="259"/>
        <v>2.0014040000000013</v>
      </c>
      <c r="H2143" s="2">
        <f t="shared" si="263"/>
        <v>1.8619510000000004</v>
      </c>
      <c r="I2143" s="2">
        <f t="array" ref="I2143">SUMPRODUCT(B2127:B2146, (ROW(B2127:B2146)-ROW(B2127)+1)) / (20*21/2)</f>
        <v>2.0065</v>
      </c>
      <c r="J2143" s="2">
        <f t="shared" si="266"/>
        <v>2.0052902353479709</v>
      </c>
      <c r="K2143" s="2">
        <f t="shared" si="260"/>
        <v>1.9854819193240449</v>
      </c>
    </row>
    <row r="2144" spans="1:11" ht="13.5" x14ac:dyDescent="0.25">
      <c r="A2144" s="3">
        <f>TITRES_STAT!B2147</f>
        <v>45427</v>
      </c>
      <c r="B2144" s="5">
        <f>TITRES_STAT!D2147</f>
        <v>2.0065</v>
      </c>
      <c r="C2144" s="2">
        <f t="shared" si="261"/>
        <v>0</v>
      </c>
      <c r="D2144" s="2">
        <f t="shared" si="262"/>
        <v>2.0065</v>
      </c>
      <c r="E2144" s="2">
        <f t="shared" si="264"/>
        <v>2.0064999999999995</v>
      </c>
      <c r="F2144" s="2">
        <f t="shared" si="265"/>
        <v>2.0065</v>
      </c>
      <c r="G2144" s="2">
        <f t="shared" si="259"/>
        <v>2.0022800000000016</v>
      </c>
      <c r="H2144" s="2">
        <f t="shared" si="263"/>
        <v>1.8624330000000007</v>
      </c>
      <c r="I2144" s="2">
        <f t="array" ref="I2144">SUMPRODUCT(B2128:B2147, (ROW(B2128:B2147)-ROW(B2128)+1)) / (20*21/2)</f>
        <v>2.0148428571428574</v>
      </c>
      <c r="J2144" s="2">
        <f t="shared" si="266"/>
        <v>2.0054054510291164</v>
      </c>
      <c r="K2144" s="2">
        <f t="shared" si="260"/>
        <v>1.9863061577819257</v>
      </c>
    </row>
    <row r="2145" spans="1:11" ht="13.5" x14ac:dyDescent="0.25">
      <c r="A2145" s="3">
        <f>TITRES_STAT!B2148</f>
        <v>45428</v>
      </c>
      <c r="B2145" s="5">
        <f>TITRES_STAT!D2148</f>
        <v>2.0065</v>
      </c>
      <c r="C2145" s="2">
        <f t="shared" si="261"/>
        <v>0</v>
      </c>
      <c r="D2145" s="2">
        <f t="shared" si="262"/>
        <v>2.0065</v>
      </c>
      <c r="E2145" s="2">
        <f t="shared" si="264"/>
        <v>2.0064999999999995</v>
      </c>
      <c r="F2145" s="2">
        <f t="shared" si="265"/>
        <v>2.0065</v>
      </c>
      <c r="G2145" s="2">
        <f t="shared" si="259"/>
        <v>2.0031560000000015</v>
      </c>
      <c r="H2145" s="2">
        <f t="shared" si="263"/>
        <v>1.8633095000000006</v>
      </c>
      <c r="I2145" s="2">
        <f t="array" ref="I2145">SUMPRODUCT(B2129:B2148, (ROW(B2129:B2148)-ROW(B2129)+1)) / (20*21/2)</f>
        <v>2.0227685714285717</v>
      </c>
      <c r="J2145" s="2">
        <f t="shared" si="266"/>
        <v>2.0055096937882482</v>
      </c>
      <c r="K2145" s="2">
        <f t="shared" si="260"/>
        <v>1.9870980731630268</v>
      </c>
    </row>
    <row r="2146" spans="1:11" ht="13.5" x14ac:dyDescent="0.25">
      <c r="A2146" s="3">
        <f>TITRES_STAT!B2149</f>
        <v>45429</v>
      </c>
      <c r="B2146" s="5">
        <f>TITRES_STAT!D2149</f>
        <v>2.0065</v>
      </c>
      <c r="C2146" s="2">
        <f t="shared" si="261"/>
        <v>0</v>
      </c>
      <c r="D2146" s="2">
        <f t="shared" si="262"/>
        <v>2.0065</v>
      </c>
      <c r="E2146" s="2">
        <f t="shared" si="264"/>
        <v>2.0064999999999995</v>
      </c>
      <c r="F2146" s="2">
        <f t="shared" si="265"/>
        <v>2.0065</v>
      </c>
      <c r="G2146" s="2">
        <f t="shared" si="259"/>
        <v>2.0040320000000018</v>
      </c>
      <c r="H2146" s="2">
        <f t="shared" si="263"/>
        <v>1.8645800000000008</v>
      </c>
      <c r="I2146" s="2">
        <f t="array" ref="I2146">SUMPRODUCT(B2130:B2149, (ROW(B2130:B2149)-ROW(B2130)+1)) / (20*21/2)</f>
        <v>2.0302771428571429</v>
      </c>
      <c r="J2146" s="2">
        <f t="shared" si="266"/>
        <v>2.005604008665558</v>
      </c>
      <c r="K2146" s="2">
        <f t="shared" si="260"/>
        <v>1.9878589330389866</v>
      </c>
    </row>
    <row r="2147" spans="1:11" ht="13.5" x14ac:dyDescent="0.25">
      <c r="A2147" s="3">
        <f>TITRES_STAT!B2150</f>
        <v>45432</v>
      </c>
      <c r="B2147" s="5">
        <f>TITRES_STAT!D2150</f>
        <v>2.0941000000000001</v>
      </c>
      <c r="C2147" s="2">
        <f t="shared" si="261"/>
        <v>8.7600000000000122E-2</v>
      </c>
      <c r="D2147" s="2">
        <f t="shared" si="262"/>
        <v>2.0240200000000002</v>
      </c>
      <c r="E2147" s="2">
        <f t="shared" si="264"/>
        <v>2.0152599999999996</v>
      </c>
      <c r="F2147" s="2">
        <f t="shared" si="265"/>
        <v>2.0108799999999998</v>
      </c>
      <c r="G2147" s="2">
        <f t="shared" si="259"/>
        <v>2.0050840000000019</v>
      </c>
      <c r="H2147" s="2">
        <f t="shared" si="263"/>
        <v>1.866683000000001</v>
      </c>
      <c r="I2147" s="2">
        <f t="array" ref="I2147">SUMPRODUCT(B2131:B2150, (ROW(B2131:B2150)-ROW(B2131)+1)) / (20*21/2)</f>
        <v>2.0373685714285714</v>
      </c>
      <c r="J2147" s="2">
        <f t="shared" si="266"/>
        <v>2.0140321983164573</v>
      </c>
      <c r="K2147" s="2">
        <f t="shared" si="260"/>
        <v>1.9920252493903989</v>
      </c>
    </row>
    <row r="2148" spans="1:11" ht="13.5" x14ac:dyDescent="0.25">
      <c r="A2148" s="3">
        <f>TITRES_STAT!B2151</f>
        <v>45433</v>
      </c>
      <c r="B2148" s="5">
        <f>TITRES_STAT!D2151</f>
        <v>2.0941000000000001</v>
      </c>
      <c r="C2148" s="2">
        <f t="shared" si="261"/>
        <v>0</v>
      </c>
      <c r="D2148" s="2">
        <f t="shared" si="262"/>
        <v>2.0415399999999999</v>
      </c>
      <c r="E2148" s="2">
        <f t="shared" si="264"/>
        <v>2.0240199999999997</v>
      </c>
      <c r="F2148" s="2">
        <f t="shared" si="265"/>
        <v>2.0152599999999996</v>
      </c>
      <c r="G2148" s="2">
        <f t="shared" si="259"/>
        <v>2.0061360000000015</v>
      </c>
      <c r="H2148" s="2">
        <f t="shared" si="263"/>
        <v>1.8691365000000013</v>
      </c>
      <c r="I2148" s="2">
        <f t="array" ref="I2148">SUMPRODUCT(B2132:B2151, (ROW(B2132:B2151)-ROW(B2132)+1)) / (20*21/2)</f>
        <v>2.0440428571428568</v>
      </c>
      <c r="J2148" s="2">
        <f t="shared" si="266"/>
        <v>2.0216577032386995</v>
      </c>
      <c r="K2148" s="2">
        <f t="shared" si="260"/>
        <v>1.9960281807868541</v>
      </c>
    </row>
    <row r="2149" spans="1:11" ht="13.5" x14ac:dyDescent="0.25">
      <c r="A2149" s="3">
        <f>TITRES_STAT!B2152</f>
        <v>45434</v>
      </c>
      <c r="B2149" s="5">
        <f>TITRES_STAT!D2152</f>
        <v>2.0941000000000001</v>
      </c>
      <c r="C2149" s="2">
        <f t="shared" si="261"/>
        <v>0</v>
      </c>
      <c r="D2149" s="2">
        <f t="shared" si="262"/>
        <v>2.0590600000000001</v>
      </c>
      <c r="E2149" s="2">
        <f t="shared" si="264"/>
        <v>2.0327799999999998</v>
      </c>
      <c r="F2149" s="2">
        <f t="shared" si="265"/>
        <v>2.0196399999999994</v>
      </c>
      <c r="G2149" s="2">
        <f t="shared" si="259"/>
        <v>2.0078880000000017</v>
      </c>
      <c r="H2149" s="2">
        <f t="shared" si="263"/>
        <v>1.8715900000000016</v>
      </c>
      <c r="I2149" s="2">
        <f t="array" ref="I2149">SUMPRODUCT(B2133:B2152, (ROW(B2133:B2152)-ROW(B2133)+1)) / (20*21/2)</f>
        <v>2.0503</v>
      </c>
      <c r="J2149" s="2">
        <f t="shared" si="266"/>
        <v>2.0285569695969188</v>
      </c>
      <c r="K2149" s="2">
        <f t="shared" si="260"/>
        <v>1.9998741344814874</v>
      </c>
    </row>
    <row r="2150" spans="1:11" ht="13.5" x14ac:dyDescent="0.25">
      <c r="A2150" s="3">
        <f>TITRES_STAT!B2153</f>
        <v>45435</v>
      </c>
      <c r="B2150" s="5">
        <f>TITRES_STAT!D2153</f>
        <v>2.0941000000000001</v>
      </c>
      <c r="C2150" s="2">
        <f t="shared" si="261"/>
        <v>0</v>
      </c>
      <c r="D2150" s="2">
        <f t="shared" si="262"/>
        <v>2.0765799999999999</v>
      </c>
      <c r="E2150" s="2">
        <f t="shared" si="264"/>
        <v>2.0415400000000004</v>
      </c>
      <c r="F2150" s="2">
        <f t="shared" si="265"/>
        <v>2.0240199999999993</v>
      </c>
      <c r="G2150" s="2">
        <f t="shared" si="259"/>
        <v>2.0099900000000015</v>
      </c>
      <c r="H2150" s="2">
        <f t="shared" si="263"/>
        <v>1.8740435000000017</v>
      </c>
      <c r="I2150" s="2">
        <f t="array" ref="I2150">SUMPRODUCT(B2134:B2153, (ROW(B2134:B2153)-ROW(B2134)+1)) / (20*21/2)</f>
        <v>2.0561399999999996</v>
      </c>
      <c r="J2150" s="2">
        <f t="shared" si="266"/>
        <v>2.0347991629686408</v>
      </c>
      <c r="K2150" s="2">
        <f t="shared" si="260"/>
        <v>2.0035692664626055</v>
      </c>
    </row>
    <row r="2151" spans="1:11" ht="13.5" x14ac:dyDescent="0.25">
      <c r="A2151" s="3">
        <f>TITRES_STAT!B2154</f>
        <v>45436</v>
      </c>
      <c r="B2151" s="5">
        <f>TITRES_STAT!D2154</f>
        <v>2.0941000000000001</v>
      </c>
      <c r="C2151" s="2">
        <f t="shared" si="261"/>
        <v>0</v>
      </c>
      <c r="D2151" s="2">
        <f t="shared" si="262"/>
        <v>2.0941000000000001</v>
      </c>
      <c r="E2151" s="2">
        <f t="shared" si="264"/>
        <v>2.0503000000000005</v>
      </c>
      <c r="F2151" s="2">
        <f t="shared" si="265"/>
        <v>2.0283999999999986</v>
      </c>
      <c r="G2151" s="2">
        <f t="shared" si="259"/>
        <v>2.0120920000000013</v>
      </c>
      <c r="H2151" s="2">
        <f t="shared" si="263"/>
        <v>1.8764970000000019</v>
      </c>
      <c r="I2151" s="2">
        <f t="array" ref="I2151">SUMPRODUCT(B2135:B2154, (ROW(B2135:B2154)-ROW(B2135)+1)) / (20*21/2)</f>
        <v>2.061562857142857</v>
      </c>
      <c r="J2151" s="2">
        <f t="shared" si="266"/>
        <v>2.0404468617335323</v>
      </c>
      <c r="K2151" s="2">
        <f t="shared" si="260"/>
        <v>2.007119491307209</v>
      </c>
    </row>
    <row r="2152" spans="1:11" ht="13.5" x14ac:dyDescent="0.25">
      <c r="A2152" s="3">
        <f>TITRES_STAT!B2155</f>
        <v>45439</v>
      </c>
      <c r="B2152" s="5">
        <f>TITRES_STAT!D2155</f>
        <v>2.0941000000000001</v>
      </c>
      <c r="C2152" s="2">
        <f t="shared" si="261"/>
        <v>0</v>
      </c>
      <c r="D2152" s="2">
        <f t="shared" si="262"/>
        <v>2.0941000000000001</v>
      </c>
      <c r="E2152" s="2">
        <f t="shared" si="264"/>
        <v>2.0590600000000006</v>
      </c>
      <c r="F2152" s="2">
        <f t="shared" si="265"/>
        <v>2.0327799999999989</v>
      </c>
      <c r="G2152" s="2">
        <f t="shared" si="259"/>
        <v>2.0140200000000013</v>
      </c>
      <c r="H2152" s="2">
        <f t="shared" si="263"/>
        <v>1.878600000000002</v>
      </c>
      <c r="I2152" s="2">
        <f t="array" ref="I2152">SUMPRODUCT(B2136:B2155, (ROW(B2136:B2155)-ROW(B2136)+1)) / (20*21/2)</f>
        <v>2.0665685714285713</v>
      </c>
      <c r="J2152" s="2">
        <f t="shared" si="266"/>
        <v>2.045556684425577</v>
      </c>
      <c r="K2152" s="2">
        <f t="shared" si="260"/>
        <v>2.0105304916481028</v>
      </c>
    </row>
    <row r="2153" spans="1:11" ht="13.5" x14ac:dyDescent="0.25">
      <c r="A2153" s="3">
        <f>TITRES_STAT!B2156</f>
        <v>45440</v>
      </c>
      <c r="B2153" s="5">
        <f>TITRES_STAT!D2156</f>
        <v>2.0941000000000001</v>
      </c>
      <c r="C2153" s="2">
        <f t="shared" si="261"/>
        <v>0</v>
      </c>
      <c r="D2153" s="2">
        <f t="shared" si="262"/>
        <v>2.0941000000000001</v>
      </c>
      <c r="E2153" s="2">
        <f t="shared" si="264"/>
        <v>2.0678200000000002</v>
      </c>
      <c r="F2153" s="2">
        <f t="shared" si="265"/>
        <v>2.0371599999999992</v>
      </c>
      <c r="G2153" s="2">
        <f t="shared" si="259"/>
        <v>2.0161220000000011</v>
      </c>
      <c r="H2153" s="2">
        <f t="shared" si="263"/>
        <v>1.8803525000000025</v>
      </c>
      <c r="I2153" s="2">
        <f t="array" ref="I2153">SUMPRODUCT(B2137:B2156, (ROW(B2137:B2156)-ROW(B2137)+1)) / (20*21/2)</f>
        <v>2.0628142857142855</v>
      </c>
      <c r="J2153" s="2">
        <f t="shared" si="266"/>
        <v>2.0501798573374268</v>
      </c>
      <c r="K2153" s="2">
        <f t="shared" si="260"/>
        <v>2.0138077272697457</v>
      </c>
    </row>
    <row r="2154" spans="1:11" ht="13.5" x14ac:dyDescent="0.25">
      <c r="A2154" s="3">
        <f>TITRES_STAT!B2157</f>
        <v>45441</v>
      </c>
      <c r="B2154" s="5">
        <f>TITRES_STAT!D2157</f>
        <v>2.0941000000000001</v>
      </c>
      <c r="C2154" s="2">
        <f t="shared" si="261"/>
        <v>0</v>
      </c>
      <c r="D2154" s="2">
        <f t="shared" si="262"/>
        <v>2.0941000000000001</v>
      </c>
      <c r="E2154" s="2">
        <f t="shared" si="264"/>
        <v>2.0765800000000008</v>
      </c>
      <c r="F2154" s="2">
        <f t="shared" si="265"/>
        <v>2.041539999999999</v>
      </c>
      <c r="G2154" s="2">
        <f t="shared" si="259"/>
        <v>2.0182240000000009</v>
      </c>
      <c r="H2154" s="2">
        <f t="shared" si="263"/>
        <v>1.8817545000000027</v>
      </c>
      <c r="I2154" s="2">
        <f t="array" ref="I2154">SUMPRODUCT(B2138:B2157, (ROW(B2138:B2157)-ROW(B2138)+1)) / (20*21/2)</f>
        <v>2.0590599999999997</v>
      </c>
      <c r="J2154" s="2">
        <f t="shared" si="266"/>
        <v>2.0543627280671957</v>
      </c>
      <c r="K2154" s="2">
        <f t="shared" si="260"/>
        <v>2.0169564438474028</v>
      </c>
    </row>
    <row r="2155" spans="1:11" ht="13.5" x14ac:dyDescent="0.25">
      <c r="A2155" s="3">
        <f>TITRES_STAT!B2158</f>
        <v>45442</v>
      </c>
      <c r="B2155" s="5">
        <f>TITRES_STAT!D2158</f>
        <v>2.0941000000000001</v>
      </c>
      <c r="C2155" s="2">
        <f t="shared" si="261"/>
        <v>0</v>
      </c>
      <c r="D2155" s="2">
        <f t="shared" si="262"/>
        <v>2.0941000000000001</v>
      </c>
      <c r="E2155" s="2">
        <f t="shared" si="264"/>
        <v>2.0853400000000004</v>
      </c>
      <c r="F2155" s="2">
        <f t="shared" si="265"/>
        <v>2.0459199999999993</v>
      </c>
      <c r="G2155" s="2">
        <f t="shared" si="259"/>
        <v>2.0203260000000012</v>
      </c>
      <c r="H2155" s="2">
        <f t="shared" si="263"/>
        <v>1.8827620000000029</v>
      </c>
      <c r="I2155" s="2">
        <f t="array" ref="I2155">SUMPRODUCT(B2139:B2158, (ROW(B2139:B2158)-ROW(B2139)+1)) / (20*21/2)</f>
        <v>2.0553057142857143</v>
      </c>
      <c r="J2155" s="2">
        <f t="shared" si="266"/>
        <v>2.0581472301560342</v>
      </c>
      <c r="K2155" s="2">
        <f t="shared" si="260"/>
        <v>2.0199816813435829</v>
      </c>
    </row>
    <row r="2156" spans="1:11" ht="13.5" x14ac:dyDescent="0.25">
      <c r="A2156" s="3">
        <f>TITRES_STAT!B2159</f>
        <v>45443</v>
      </c>
      <c r="B2156" s="5">
        <f>TITRES_STAT!D2159</f>
        <v>2.0065</v>
      </c>
      <c r="C2156" s="2">
        <f t="shared" si="261"/>
        <v>-8.7600000000000122E-2</v>
      </c>
      <c r="D2156" s="2">
        <f t="shared" si="262"/>
        <v>2.0765799999999999</v>
      </c>
      <c r="E2156" s="2">
        <f t="shared" si="264"/>
        <v>2.0853400000000004</v>
      </c>
      <c r="F2156" s="2">
        <f t="shared" si="265"/>
        <v>2.0459199999999997</v>
      </c>
      <c r="G2156" s="2">
        <f t="shared" si="259"/>
        <v>2.020852000000001</v>
      </c>
      <c r="H2156" s="2">
        <f t="shared" si="263"/>
        <v>1.8829375000000033</v>
      </c>
      <c r="I2156" s="2">
        <f t="array" ref="I2156">SUMPRODUCT(B2140:B2159, (ROW(B2140:B2159)-ROW(B2140)+1)) / (20*21/2)</f>
        <v>2.0515514285714285</v>
      </c>
      <c r="J2156" s="2">
        <f t="shared" si="266"/>
        <v>2.0532284463316501</v>
      </c>
      <c r="K2156" s="2">
        <f t="shared" si="260"/>
        <v>2.01945298795756</v>
      </c>
    </row>
    <row r="2157" spans="1:11" ht="13.5" x14ac:dyDescent="0.25">
      <c r="A2157" s="3">
        <f>TITRES_STAT!B2160</f>
        <v>45446</v>
      </c>
      <c r="B2157" s="5">
        <f>TITRES_STAT!D2160</f>
        <v>2.0065</v>
      </c>
      <c r="C2157" s="2">
        <f t="shared" si="261"/>
        <v>0</v>
      </c>
      <c r="D2157" s="2">
        <f t="shared" si="262"/>
        <v>2.0590600000000001</v>
      </c>
      <c r="E2157" s="2">
        <f t="shared" si="264"/>
        <v>2.0765800000000003</v>
      </c>
      <c r="F2157" s="2">
        <f t="shared" si="265"/>
        <v>2.0459199999999997</v>
      </c>
      <c r="G2157" s="2">
        <f t="shared" si="259"/>
        <v>2.0206780000000011</v>
      </c>
      <c r="H2157" s="2">
        <f t="shared" si="263"/>
        <v>1.8833755000000034</v>
      </c>
      <c r="I2157" s="2">
        <f t="array" ref="I2157">SUMPRODUCT(B2141:B2160, (ROW(B2141:B2160)-ROW(B2141)+1)) / (20*21/2)</f>
        <v>2.0477971428571426</v>
      </c>
      <c r="J2157" s="2">
        <f t="shared" si="266"/>
        <v>2.0487781181095883</v>
      </c>
      <c r="K2157" s="2">
        <f t="shared" si="260"/>
        <v>2.0189450276454988</v>
      </c>
    </row>
    <row r="2158" spans="1:11" ht="13.5" x14ac:dyDescent="0.25">
      <c r="A2158" s="3">
        <f>TITRES_STAT!B2161</f>
        <v>45447</v>
      </c>
      <c r="B2158" s="5">
        <f>TITRES_STAT!D2161</f>
        <v>2.0065</v>
      </c>
      <c r="C2158" s="2">
        <f t="shared" si="261"/>
        <v>0</v>
      </c>
      <c r="D2158" s="2">
        <f t="shared" si="262"/>
        <v>2.0415399999999999</v>
      </c>
      <c r="E2158" s="2">
        <f t="shared" si="264"/>
        <v>2.0678200000000002</v>
      </c>
      <c r="F2158" s="2">
        <f t="shared" si="265"/>
        <v>2.0459200000000002</v>
      </c>
      <c r="G2158" s="2">
        <f t="shared" si="259"/>
        <v>2.0205040000000007</v>
      </c>
      <c r="H2158" s="2">
        <f t="shared" si="263"/>
        <v>1.8842080000000032</v>
      </c>
      <c r="I2158" s="2">
        <f t="array" ref="I2158">SUMPRODUCT(B2142:B2161, (ROW(B2142:B2161)-ROW(B2142)+1)) / (20*21/2)</f>
        <v>2.0440428571428568</v>
      </c>
      <c r="J2158" s="2">
        <f t="shared" si="266"/>
        <v>2.04475163067058</v>
      </c>
      <c r="K2158" s="2">
        <f t="shared" si="260"/>
        <v>2.0184569873456755</v>
      </c>
    </row>
    <row r="2159" spans="1:11" ht="13.5" x14ac:dyDescent="0.25">
      <c r="A2159" s="3">
        <f>TITRES_STAT!B2162</f>
        <v>45448</v>
      </c>
      <c r="B2159" s="5">
        <f>TITRES_STAT!D2162</f>
        <v>2.0065</v>
      </c>
      <c r="C2159" s="2">
        <f t="shared" si="261"/>
        <v>0</v>
      </c>
      <c r="D2159" s="2">
        <f t="shared" si="262"/>
        <v>2.0240200000000002</v>
      </c>
      <c r="E2159" s="2">
        <f t="shared" si="264"/>
        <v>2.0590599999999997</v>
      </c>
      <c r="F2159" s="2">
        <f t="shared" si="265"/>
        <v>2.0459200000000006</v>
      </c>
      <c r="G2159" s="2">
        <f t="shared" si="259"/>
        <v>2.0203300000000008</v>
      </c>
      <c r="H2159" s="2">
        <f t="shared" si="263"/>
        <v>1.8846460000000036</v>
      </c>
      <c r="I2159" s="2">
        <f t="array" ref="I2159">SUMPRODUCT(B2143:B2162, (ROW(B2143:B2162)-ROW(B2143)+1)) / (20*21/2)</f>
        <v>2.0327742857142859</v>
      </c>
      <c r="J2159" s="2">
        <f t="shared" si="266"/>
        <v>2.0411086182257629</v>
      </c>
      <c r="K2159" s="2">
        <f t="shared" si="260"/>
        <v>2.0179880858811394</v>
      </c>
    </row>
    <row r="2160" spans="1:11" ht="13.5" x14ac:dyDescent="0.25">
      <c r="A2160" s="3">
        <f>TITRES_STAT!B2163</f>
        <v>45449</v>
      </c>
      <c r="B2160" s="5">
        <f>TITRES_STAT!D2163</f>
        <v>2.0065</v>
      </c>
      <c r="C2160" s="2">
        <f t="shared" si="261"/>
        <v>0</v>
      </c>
      <c r="D2160" s="2">
        <f t="shared" si="262"/>
        <v>2.0065</v>
      </c>
      <c r="E2160" s="2">
        <f t="shared" si="264"/>
        <v>2.0502999999999996</v>
      </c>
      <c r="F2160" s="2">
        <f t="shared" si="265"/>
        <v>2.0459200000000011</v>
      </c>
      <c r="G2160" s="2">
        <f t="shared" si="259"/>
        <v>2.020156000000001</v>
      </c>
      <c r="H2160" s="2">
        <f t="shared" si="263"/>
        <v>1.8851280000000035</v>
      </c>
      <c r="I2160" s="2">
        <f t="array" ref="I2160">SUMPRODUCT(B2144:B2163, (ROW(B2144:B2163)-ROW(B2144)+1)) / (20*21/2)</f>
        <v>2.0218814285714286</v>
      </c>
      <c r="J2160" s="2">
        <f t="shared" si="266"/>
        <v>2.037812559347119</v>
      </c>
      <c r="K2160" s="2">
        <f t="shared" si="260"/>
        <v>2.0175375727093301</v>
      </c>
    </row>
    <row r="2161" spans="1:11" ht="13.5" x14ac:dyDescent="0.25">
      <c r="A2161" s="3">
        <f>TITRES_STAT!B2164</f>
        <v>45450</v>
      </c>
      <c r="B2161" s="5">
        <f>TITRES_STAT!D2164</f>
        <v>2.0065</v>
      </c>
      <c r="C2161" s="2">
        <f t="shared" si="261"/>
        <v>0</v>
      </c>
      <c r="D2161" s="2">
        <f t="shared" si="262"/>
        <v>2.0065</v>
      </c>
      <c r="E2161" s="2">
        <f t="shared" si="264"/>
        <v>2.0415399999999995</v>
      </c>
      <c r="F2161" s="2">
        <f t="shared" si="265"/>
        <v>2.0459200000000011</v>
      </c>
      <c r="G2161" s="2">
        <f t="shared" si="259"/>
        <v>2.0203320000000007</v>
      </c>
      <c r="H2161" s="2">
        <f t="shared" si="263"/>
        <v>1.8856100000000038</v>
      </c>
      <c r="I2161" s="2">
        <f t="array" ref="I2161">SUMPRODUCT(B2145:B2164, (ROW(B2145:B2164)-ROW(B2145)+1)) / (20*21/2)</f>
        <v>2.0113642857142859</v>
      </c>
      <c r="J2161" s="2">
        <f t="shared" si="266"/>
        <v>2.0348304108378694</v>
      </c>
      <c r="K2161" s="2">
        <f t="shared" si="260"/>
        <v>2.0171047267207292</v>
      </c>
    </row>
    <row r="2162" spans="1:11" ht="13.5" x14ac:dyDescent="0.25">
      <c r="A2162" s="3">
        <f>TITRES_STAT!B2165</f>
        <v>45453</v>
      </c>
      <c r="B2162" s="5">
        <f>TITRES_STAT!D2165</f>
        <v>1.9276</v>
      </c>
      <c r="C2162" s="2">
        <f t="shared" si="261"/>
        <v>-7.889999999999997E-2</v>
      </c>
      <c r="D2162" s="2">
        <f t="shared" si="262"/>
        <v>1.99072</v>
      </c>
      <c r="E2162" s="2">
        <f t="shared" si="264"/>
        <v>2.0248900000000001</v>
      </c>
      <c r="F2162" s="2">
        <f t="shared" si="265"/>
        <v>2.0419750000000008</v>
      </c>
      <c r="G2162" s="2">
        <f t="shared" ref="G2162:G2225" si="267">AVERAGE(B2113:B2162)</f>
        <v>2.0189300000000006</v>
      </c>
      <c r="H2162" s="2">
        <f t="shared" si="263"/>
        <v>1.8856975000000036</v>
      </c>
      <c r="I2162" s="2">
        <f t="array" ref="I2162">SUMPRODUCT(B2146:B2165, (ROW(B2146:B2165)-ROW(B2146)+1)) / (20*21/2)</f>
        <v>2.001222857142857</v>
      </c>
      <c r="J2162" s="2">
        <f t="shared" si="266"/>
        <v>2.0246179907580721</v>
      </c>
      <c r="K2162" s="2">
        <f t="shared" si="260"/>
        <v>2.0135947374375633</v>
      </c>
    </row>
    <row r="2163" spans="1:11" ht="13.5" x14ac:dyDescent="0.25">
      <c r="A2163" s="3">
        <f>TITRES_STAT!B2166</f>
        <v>45454</v>
      </c>
      <c r="B2163" s="5">
        <f>TITRES_STAT!D2166</f>
        <v>1.9276</v>
      </c>
      <c r="C2163" s="2">
        <f t="shared" si="261"/>
        <v>0</v>
      </c>
      <c r="D2163" s="2">
        <f t="shared" si="262"/>
        <v>1.9749400000000001</v>
      </c>
      <c r="E2163" s="2">
        <f t="shared" si="264"/>
        <v>2.0082399999999994</v>
      </c>
      <c r="F2163" s="2">
        <f t="shared" si="265"/>
        <v>2.03803</v>
      </c>
      <c r="G2163" s="2">
        <f t="shared" si="267"/>
        <v>2.0175280000000004</v>
      </c>
      <c r="H2163" s="2">
        <f t="shared" si="263"/>
        <v>1.8861795000000037</v>
      </c>
      <c r="I2163" s="2">
        <f t="array" ref="I2163">SUMPRODUCT(B2147:B2166, (ROW(B2147:B2166)-ROW(B2147)+1)) / (20*21/2)</f>
        <v>1.9914571428571426</v>
      </c>
      <c r="J2163" s="2">
        <f t="shared" si="266"/>
        <v>2.0153781821144463</v>
      </c>
      <c r="K2163" s="2">
        <f t="shared" ref="K2163:K2226" si="268">$K$4*B2163+(1-$K$4)*K2162</f>
        <v>2.0102223947929532</v>
      </c>
    </row>
    <row r="2164" spans="1:11" ht="13.5" x14ac:dyDescent="0.25">
      <c r="A2164" s="3">
        <f>TITRES_STAT!B2167</f>
        <v>45455</v>
      </c>
      <c r="B2164" s="5">
        <f>TITRES_STAT!D2167</f>
        <v>1.9276</v>
      </c>
      <c r="C2164" s="2">
        <f t="shared" si="261"/>
        <v>0</v>
      </c>
      <c r="D2164" s="2">
        <f t="shared" si="262"/>
        <v>1.95916</v>
      </c>
      <c r="E2164" s="2">
        <f t="shared" si="264"/>
        <v>1.9915899999999993</v>
      </c>
      <c r="F2164" s="2">
        <f t="shared" si="265"/>
        <v>2.0340850000000001</v>
      </c>
      <c r="G2164" s="2">
        <f t="shared" si="267"/>
        <v>2.0161260000000003</v>
      </c>
      <c r="H2164" s="2">
        <f t="shared" si="263"/>
        <v>1.8866615000000038</v>
      </c>
      <c r="I2164" s="2">
        <f t="array" ref="I2164">SUMPRODUCT(B2148:B2167, (ROW(B2148:B2167)-ROW(B2148)+1)) / (20*21/2)</f>
        <v>1.9820671428571426</v>
      </c>
      <c r="J2164" s="2">
        <f t="shared" si="266"/>
        <v>2.0070183552464038</v>
      </c>
      <c r="K2164" s="2">
        <f t="shared" si="268"/>
        <v>2.0069823008795038</v>
      </c>
    </row>
    <row r="2165" spans="1:11" ht="13.5" x14ac:dyDescent="0.25">
      <c r="A2165" s="3">
        <f>TITRES_STAT!B2168</f>
        <v>45456</v>
      </c>
      <c r="B2165" s="5">
        <f>TITRES_STAT!D2168</f>
        <v>1.9276</v>
      </c>
      <c r="C2165" s="2">
        <f t="shared" si="261"/>
        <v>0</v>
      </c>
      <c r="D2165" s="2">
        <f t="shared" si="262"/>
        <v>1.9433799999999999</v>
      </c>
      <c r="E2165" s="2">
        <f t="shared" si="264"/>
        <v>1.9749399999999995</v>
      </c>
      <c r="F2165" s="2">
        <f t="shared" si="265"/>
        <v>2.0301399999999998</v>
      </c>
      <c r="G2165" s="2">
        <f t="shared" si="267"/>
        <v>2.0147240000000006</v>
      </c>
      <c r="H2165" s="2">
        <f t="shared" si="263"/>
        <v>1.886749000000004</v>
      </c>
      <c r="I2165" s="2">
        <f t="array" ref="I2165">SUMPRODUCT(B2149:B2168, (ROW(B2149:B2168)-ROW(B2149)+1)) / (20*21/2)</f>
        <v>1.9734700000000001</v>
      </c>
      <c r="J2165" s="2">
        <f t="shared" si="266"/>
        <v>1.999454702365794</v>
      </c>
      <c r="K2165" s="2">
        <f t="shared" si="268"/>
        <v>2.0038692694724642</v>
      </c>
    </row>
    <row r="2166" spans="1:11" ht="13.5" x14ac:dyDescent="0.25">
      <c r="A2166" s="3">
        <f>TITRES_STAT!B2169</f>
        <v>45457</v>
      </c>
      <c r="B2166" s="5">
        <f>TITRES_STAT!D2169</f>
        <v>1.9276</v>
      </c>
      <c r="C2166" s="2">
        <f t="shared" si="261"/>
        <v>0</v>
      </c>
      <c r="D2166" s="2">
        <f t="shared" si="262"/>
        <v>1.9276</v>
      </c>
      <c r="E2166" s="2">
        <f t="shared" si="264"/>
        <v>1.9670499999999997</v>
      </c>
      <c r="F2166" s="2">
        <f t="shared" si="265"/>
        <v>2.0261949999999995</v>
      </c>
      <c r="G2166" s="2">
        <f t="shared" si="267"/>
        <v>2.0133220000000005</v>
      </c>
      <c r="H2166" s="2">
        <f t="shared" si="263"/>
        <v>1.8870120000000039</v>
      </c>
      <c r="I2166" s="2">
        <f t="array" ref="I2166">SUMPRODUCT(B2150:B2169, (ROW(B2150:B2169)-ROW(B2150)+1)) / (20*21/2)</f>
        <v>1.9656657142857141</v>
      </c>
      <c r="J2166" s="2">
        <f t="shared" si="266"/>
        <v>1.9926113973785755</v>
      </c>
      <c r="K2166" s="2">
        <f t="shared" si="268"/>
        <v>2.0008783177284459</v>
      </c>
    </row>
    <row r="2167" spans="1:11" ht="13.5" x14ac:dyDescent="0.25">
      <c r="A2167" s="3">
        <f>TITRES_STAT!B2170</f>
        <v>45461</v>
      </c>
      <c r="B2167" s="5">
        <f>TITRES_STAT!D2170</f>
        <v>1.9276</v>
      </c>
      <c r="C2167" s="2">
        <f t="shared" si="261"/>
        <v>0</v>
      </c>
      <c r="D2167" s="2">
        <f t="shared" si="262"/>
        <v>1.9276</v>
      </c>
      <c r="E2167" s="2">
        <f t="shared" si="264"/>
        <v>1.95916</v>
      </c>
      <c r="F2167" s="2">
        <f t="shared" si="265"/>
        <v>2.0178699999999994</v>
      </c>
      <c r="G2167" s="2">
        <f t="shared" si="267"/>
        <v>2.0119200000000004</v>
      </c>
      <c r="H2167" s="2">
        <f t="shared" si="263"/>
        <v>1.8872750000000038</v>
      </c>
      <c r="I2167" s="2">
        <f t="array" ref="I2167">SUMPRODUCT(B2151:B2170, (ROW(B2151:B2170)-ROW(B2151)+1)) / (20*21/2)</f>
        <v>1.9544828571428567</v>
      </c>
      <c r="J2167" s="2">
        <f t="shared" si="266"/>
        <v>1.986419835723473</v>
      </c>
      <c r="K2167" s="2">
        <f t="shared" si="268"/>
        <v>1.9980046582096833</v>
      </c>
    </row>
    <row r="2168" spans="1:11" ht="13.5" x14ac:dyDescent="0.25">
      <c r="A2168" s="3">
        <f>TITRES_STAT!B2171</f>
        <v>45462</v>
      </c>
      <c r="B2168" s="5">
        <f>TITRES_STAT!D2171</f>
        <v>1.9276</v>
      </c>
      <c r="C2168" s="2">
        <f t="shared" si="261"/>
        <v>0</v>
      </c>
      <c r="D2168" s="2">
        <f t="shared" si="262"/>
        <v>1.9276</v>
      </c>
      <c r="E2168" s="2">
        <f t="shared" si="264"/>
        <v>1.9512700000000003</v>
      </c>
      <c r="F2168" s="2">
        <f t="shared" si="265"/>
        <v>2.0095449999999992</v>
      </c>
      <c r="G2168" s="2">
        <f t="shared" si="267"/>
        <v>2.0105180000000002</v>
      </c>
      <c r="H2168" s="2">
        <f t="shared" si="263"/>
        <v>1.8877130000000037</v>
      </c>
      <c r="I2168" s="2">
        <f t="array" ref="I2168">SUMPRODUCT(B2152:B2171, (ROW(B2152:B2171)-ROW(B2152)+1)) / (20*21/2)</f>
        <v>1.9443014285714284</v>
      </c>
      <c r="J2168" s="2">
        <f t="shared" si="266"/>
        <v>1.9808179466069518</v>
      </c>
      <c r="K2168" s="2">
        <f t="shared" si="268"/>
        <v>1.9952436912210683</v>
      </c>
    </row>
    <row r="2169" spans="1:11" ht="13.5" x14ac:dyDescent="0.25">
      <c r="A2169" s="3">
        <f>TITRES_STAT!B2172</f>
        <v>45463</v>
      </c>
      <c r="B2169" s="5">
        <f>TITRES_STAT!D2172</f>
        <v>1.9276</v>
      </c>
      <c r="C2169" s="2">
        <f t="shared" si="261"/>
        <v>0</v>
      </c>
      <c r="D2169" s="2">
        <f t="shared" si="262"/>
        <v>1.9276</v>
      </c>
      <c r="E2169" s="2">
        <f t="shared" si="264"/>
        <v>1.9433799999999999</v>
      </c>
      <c r="F2169" s="2">
        <f t="shared" si="265"/>
        <v>2.0012199999999991</v>
      </c>
      <c r="G2169" s="2">
        <f t="shared" si="267"/>
        <v>2.0091160000000001</v>
      </c>
      <c r="H2169" s="2">
        <f t="shared" si="263"/>
        <v>1.8881510000000037</v>
      </c>
      <c r="I2169" s="2">
        <f t="array" ref="I2169">SUMPRODUCT(B2153:B2172, (ROW(B2153:B2172)-ROW(B2153)+1)) / (20*21/2)</f>
        <v>1.9351214285714282</v>
      </c>
      <c r="J2169" s="2">
        <f t="shared" si="266"/>
        <v>1.9757495707396231</v>
      </c>
      <c r="K2169" s="2">
        <f t="shared" si="268"/>
        <v>1.9925909974476932</v>
      </c>
    </row>
    <row r="2170" spans="1:11" ht="13.5" x14ac:dyDescent="0.25">
      <c r="A2170" s="3">
        <f>TITRES_STAT!B2173</f>
        <v>45464</v>
      </c>
      <c r="B2170" s="5">
        <f>TITRES_STAT!D2173</f>
        <v>1.8837999999999999</v>
      </c>
      <c r="C2170" s="2">
        <f t="shared" si="261"/>
        <v>-4.3800000000000061E-2</v>
      </c>
      <c r="D2170" s="2">
        <f t="shared" si="262"/>
        <v>1.9188400000000001</v>
      </c>
      <c r="E2170" s="2">
        <f t="shared" si="264"/>
        <v>1.9311099999999999</v>
      </c>
      <c r="F2170" s="2">
        <f t="shared" si="265"/>
        <v>1.9907049999999991</v>
      </c>
      <c r="G2170" s="2">
        <f t="shared" si="267"/>
        <v>2.0068380000000001</v>
      </c>
      <c r="H2170" s="2">
        <f t="shared" si="263"/>
        <v>1.8883700000000037</v>
      </c>
      <c r="I2170" s="2">
        <f t="array" ref="I2170">SUMPRODUCT(B2154:B2173, (ROW(B2154:B2173)-ROW(B2154)+1)) / (20*21/2)</f>
        <v>1.9269428571428568</v>
      </c>
      <c r="J2170" s="2">
        <f t="shared" si="266"/>
        <v>1.9669924687644209</v>
      </c>
      <c r="K2170" s="2">
        <f t="shared" si="268"/>
        <v>1.9883246838222934</v>
      </c>
    </row>
    <row r="2171" spans="1:11" ht="13.5" x14ac:dyDescent="0.25">
      <c r="A2171" s="3">
        <f>TITRES_STAT!B2174</f>
        <v>45467</v>
      </c>
      <c r="B2171" s="5">
        <f>TITRES_STAT!D2174</f>
        <v>1.8837999999999999</v>
      </c>
      <c r="C2171" s="2">
        <f t="shared" si="261"/>
        <v>0</v>
      </c>
      <c r="D2171" s="2">
        <f t="shared" si="262"/>
        <v>1.91008</v>
      </c>
      <c r="E2171" s="2">
        <f t="shared" si="264"/>
        <v>1.9188400000000001</v>
      </c>
      <c r="F2171" s="2">
        <f t="shared" si="265"/>
        <v>1.9801899999999992</v>
      </c>
      <c r="G2171" s="2">
        <f t="shared" si="267"/>
        <v>2.0045599999999997</v>
      </c>
      <c r="H2171" s="2">
        <f t="shared" si="263"/>
        <v>1.8885890000000038</v>
      </c>
      <c r="I2171" s="2">
        <f t="array" ref="I2171">SUMPRODUCT(B2155:B2174, (ROW(B2155:B2174)-ROW(B2155)+1)) / (20*21/2)</f>
        <v>1.9197657142857141</v>
      </c>
      <c r="J2171" s="2">
        <f t="shared" si="266"/>
        <v>1.9590693765011427</v>
      </c>
      <c r="K2171" s="2">
        <f t="shared" si="268"/>
        <v>1.984225676613576</v>
      </c>
    </row>
    <row r="2172" spans="1:11" ht="13.5" x14ac:dyDescent="0.25">
      <c r="A2172" s="3">
        <f>TITRES_STAT!B2175</f>
        <v>45468</v>
      </c>
      <c r="B2172" s="5">
        <f>TITRES_STAT!D2175</f>
        <v>1.8837999999999999</v>
      </c>
      <c r="C2172" s="2">
        <f t="shared" si="261"/>
        <v>0</v>
      </c>
      <c r="D2172" s="2">
        <f t="shared" si="262"/>
        <v>1.9013199999999997</v>
      </c>
      <c r="E2172" s="2">
        <f t="shared" si="264"/>
        <v>1.9144600000000001</v>
      </c>
      <c r="F2172" s="2">
        <f t="shared" si="265"/>
        <v>1.9696749999999994</v>
      </c>
      <c r="G2172" s="2">
        <f t="shared" si="267"/>
        <v>2.0022819999999997</v>
      </c>
      <c r="H2172" s="2">
        <f t="shared" si="263"/>
        <v>1.8888080000000036</v>
      </c>
      <c r="I2172" s="2">
        <f t="array" ref="I2172">SUMPRODUCT(B2156:B2175, (ROW(B2156:B2175)-ROW(B2156)+1)) / (20*21/2)</f>
        <v>1.9135900000000001</v>
      </c>
      <c r="J2172" s="2">
        <f t="shared" si="266"/>
        <v>1.9519008644534148</v>
      </c>
      <c r="K2172" s="2">
        <f t="shared" si="268"/>
        <v>1.9802874147855927</v>
      </c>
    </row>
    <row r="2173" spans="1:11" ht="13.5" x14ac:dyDescent="0.25">
      <c r="A2173" s="3">
        <f>TITRES_STAT!B2176</f>
        <v>45469</v>
      </c>
      <c r="B2173" s="5">
        <f>TITRES_STAT!D2176</f>
        <v>1.8837999999999999</v>
      </c>
      <c r="C2173" s="2">
        <f t="shared" si="261"/>
        <v>0</v>
      </c>
      <c r="D2173" s="2">
        <f t="shared" si="262"/>
        <v>1.89256</v>
      </c>
      <c r="E2173" s="2">
        <f t="shared" si="264"/>
        <v>1.9100800000000002</v>
      </c>
      <c r="F2173" s="2">
        <f t="shared" si="265"/>
        <v>1.9591599999999993</v>
      </c>
      <c r="G2173" s="2">
        <f t="shared" si="267"/>
        <v>1.9998279999999995</v>
      </c>
      <c r="H2173" s="2">
        <f t="shared" si="263"/>
        <v>1.8890270000000038</v>
      </c>
      <c r="I2173" s="2">
        <f t="array" ref="I2173">SUMPRODUCT(B2157:B2176, (ROW(B2157:B2176)-ROW(B2157)+1)) / (20*21/2)</f>
        <v>1.9084157142857145</v>
      </c>
      <c r="J2173" s="2">
        <f t="shared" si="266"/>
        <v>1.945415067838804</v>
      </c>
      <c r="K2173" s="2">
        <f t="shared" si="268"/>
        <v>1.9765035945979224</v>
      </c>
    </row>
    <row r="2174" spans="1:11" ht="13.5" x14ac:dyDescent="0.25">
      <c r="A2174" s="3">
        <f>TITRES_STAT!B2177</f>
        <v>45470</v>
      </c>
      <c r="B2174" s="5">
        <f>TITRES_STAT!D2177</f>
        <v>1.8837999999999999</v>
      </c>
      <c r="C2174" s="2">
        <f t="shared" si="261"/>
        <v>0</v>
      </c>
      <c r="D2174" s="2">
        <f t="shared" si="262"/>
        <v>1.8838000000000001</v>
      </c>
      <c r="E2174" s="2">
        <f t="shared" si="264"/>
        <v>1.9057000000000002</v>
      </c>
      <c r="F2174" s="2">
        <f t="shared" si="265"/>
        <v>1.9486449999999995</v>
      </c>
      <c r="G2174" s="2">
        <f t="shared" si="267"/>
        <v>1.9973739999999989</v>
      </c>
      <c r="H2174" s="2">
        <f t="shared" si="263"/>
        <v>1.8892460000000038</v>
      </c>
      <c r="I2174" s="2">
        <f t="array" ref="I2174">SUMPRODUCT(B2158:B2177, (ROW(B2158:B2177)-ROW(B2158)+1)) / (20*21/2)</f>
        <v>1.903825714285714</v>
      </c>
      <c r="J2174" s="2">
        <f t="shared" si="266"/>
        <v>1.9395469661398703</v>
      </c>
      <c r="K2174" s="2">
        <f t="shared" si="268"/>
        <v>1.972868159515651</v>
      </c>
    </row>
    <row r="2175" spans="1:11" ht="13.5" x14ac:dyDescent="0.25">
      <c r="A2175" s="3">
        <f>TITRES_STAT!B2178</f>
        <v>45471</v>
      </c>
      <c r="B2175" s="5">
        <f>TITRES_STAT!D2178</f>
        <v>1.8837999999999999</v>
      </c>
      <c r="C2175" s="2">
        <f t="shared" si="261"/>
        <v>0</v>
      </c>
      <c r="D2175" s="2">
        <f t="shared" si="262"/>
        <v>1.8838000000000001</v>
      </c>
      <c r="E2175" s="2">
        <f t="shared" si="264"/>
        <v>1.9013200000000006</v>
      </c>
      <c r="F2175" s="2">
        <f t="shared" si="265"/>
        <v>1.9381299999999997</v>
      </c>
      <c r="G2175" s="2">
        <f t="shared" si="267"/>
        <v>1.9949199999999987</v>
      </c>
      <c r="H2175" s="2">
        <f t="shared" si="263"/>
        <v>1.8894650000000039</v>
      </c>
      <c r="I2175" s="2">
        <f t="array" ref="I2175">SUMPRODUCT(B2159:B2178, (ROW(B2159:B2178)-ROW(B2159)+1)) / (20*21/2)</f>
        <v>1.9006580952380951</v>
      </c>
      <c r="J2175" s="2">
        <f t="shared" si="266"/>
        <v>1.9342377312694063</v>
      </c>
      <c r="K2175" s="2">
        <f t="shared" si="268"/>
        <v>1.9693752905150372</v>
      </c>
    </row>
    <row r="2176" spans="1:11" ht="13.5" x14ac:dyDescent="0.25">
      <c r="A2176" s="3">
        <f>TITRES_STAT!B2179</f>
        <v>45474</v>
      </c>
      <c r="B2176" s="5">
        <f>TITRES_STAT!D2179</f>
        <v>1.8837999999999999</v>
      </c>
      <c r="C2176" s="2">
        <f t="shared" si="261"/>
        <v>0</v>
      </c>
      <c r="D2176" s="2">
        <f t="shared" si="262"/>
        <v>1.8838000000000001</v>
      </c>
      <c r="E2176" s="2">
        <f t="shared" si="264"/>
        <v>1.8969400000000003</v>
      </c>
      <c r="F2176" s="2">
        <f t="shared" si="265"/>
        <v>1.9319949999999999</v>
      </c>
      <c r="G2176" s="2">
        <f t="shared" si="267"/>
        <v>1.9924659999999985</v>
      </c>
      <c r="H2176" s="2">
        <f t="shared" si="263"/>
        <v>1.8896840000000037</v>
      </c>
      <c r="I2176" s="2">
        <f t="array" ref="I2176">SUMPRODUCT(B2160:B2179, (ROW(B2160:B2179)-ROW(B2160)+1)) / (20*21/2)</f>
        <v>1.9013661904761905</v>
      </c>
      <c r="J2176" s="2">
        <f t="shared" si="266"/>
        <v>1.9294341378151771</v>
      </c>
      <c r="K2176" s="2">
        <f t="shared" si="268"/>
        <v>1.9660193967693496</v>
      </c>
    </row>
    <row r="2177" spans="1:11" ht="13.5" x14ac:dyDescent="0.25">
      <c r="A2177" s="3">
        <f>TITRES_STAT!B2180</f>
        <v>45475</v>
      </c>
      <c r="B2177" s="5">
        <f>TITRES_STAT!D2180</f>
        <v>1.8837999999999999</v>
      </c>
      <c r="C2177" s="2">
        <f t="shared" si="261"/>
        <v>0</v>
      </c>
      <c r="D2177" s="2">
        <f t="shared" si="262"/>
        <v>1.8838000000000001</v>
      </c>
      <c r="E2177" s="2">
        <f t="shared" si="264"/>
        <v>1.8925600000000002</v>
      </c>
      <c r="F2177" s="2">
        <f t="shared" si="265"/>
        <v>1.9258600000000001</v>
      </c>
      <c r="G2177" s="2">
        <f t="shared" si="267"/>
        <v>1.9900119999999983</v>
      </c>
      <c r="H2177" s="2">
        <f t="shared" si="263"/>
        <v>1.8899030000000039</v>
      </c>
      <c r="I2177" s="2">
        <f t="array" ref="I2177">SUMPRODUCT(B2161:B2180, (ROW(B2161:B2180)-ROW(B2161)+1)) / (20*21/2)</f>
        <v>1.90245</v>
      </c>
      <c r="J2177" s="2">
        <f t="shared" si="266"/>
        <v>1.9250880294518269</v>
      </c>
      <c r="K2177" s="2">
        <f t="shared" si="268"/>
        <v>1.9627951066999634</v>
      </c>
    </row>
    <row r="2178" spans="1:11" ht="13.5" x14ac:dyDescent="0.25">
      <c r="A2178" s="3">
        <f>TITRES_STAT!B2181</f>
        <v>45476</v>
      </c>
      <c r="B2178" s="5">
        <f>TITRES_STAT!D2181</f>
        <v>1.8926000000000001</v>
      </c>
      <c r="C2178" s="2">
        <f t="shared" si="261"/>
        <v>8.800000000000141E-3</v>
      </c>
      <c r="D2178" s="2">
        <f t="shared" si="262"/>
        <v>1.8855599999999999</v>
      </c>
      <c r="E2178" s="2">
        <f t="shared" si="264"/>
        <v>1.8890600000000002</v>
      </c>
      <c r="F2178" s="2">
        <f t="shared" si="265"/>
        <v>1.9201650000000003</v>
      </c>
      <c r="G2178" s="2">
        <f t="shared" si="267"/>
        <v>1.9877339999999983</v>
      </c>
      <c r="H2178" s="2">
        <f t="shared" si="263"/>
        <v>1.8905605000000036</v>
      </c>
      <c r="I2178" s="2">
        <f t="array" ref="I2178">SUMPRODUCT(B2162:B2181, (ROW(B2162:B2181)-ROW(B2162)+1)) / (20*21/2)</f>
        <v>1.9039095238095236</v>
      </c>
      <c r="J2178" s="2">
        <f t="shared" si="266"/>
        <v>1.9219939314087957</v>
      </c>
      <c r="K2178" s="2">
        <f t="shared" si="268"/>
        <v>1.9600423574176118</v>
      </c>
    </row>
    <row r="2179" spans="1:11" ht="13.5" x14ac:dyDescent="0.25">
      <c r="A2179" s="3">
        <f>TITRES_STAT!B2182</f>
        <v>45477</v>
      </c>
      <c r="B2179" s="5">
        <f>TITRES_STAT!D2182</f>
        <v>1.9276</v>
      </c>
      <c r="C2179" s="2">
        <f t="shared" si="261"/>
        <v>3.499999999999992E-2</v>
      </c>
      <c r="D2179" s="2">
        <f t="shared" si="262"/>
        <v>1.8943199999999998</v>
      </c>
      <c r="E2179" s="2">
        <f t="shared" si="264"/>
        <v>1.8890600000000006</v>
      </c>
      <c r="F2179" s="2">
        <f t="shared" si="265"/>
        <v>1.9162200000000003</v>
      </c>
      <c r="G2179" s="2">
        <f t="shared" si="267"/>
        <v>1.9861559999999983</v>
      </c>
      <c r="H2179" s="2">
        <f t="shared" si="263"/>
        <v>1.8913930000000037</v>
      </c>
      <c r="I2179" s="2">
        <f t="array" ref="I2179">SUMPRODUCT(B2163:B2182, (ROW(B2163:B2182)-ROW(B2163)+1)) / (20*21/2)</f>
        <v>1.9057447619047621</v>
      </c>
      <c r="J2179" s="2">
        <f t="shared" si="266"/>
        <v>1.9225278427031962</v>
      </c>
      <c r="K2179" s="2">
        <f t="shared" si="268"/>
        <v>1.9587701081071174</v>
      </c>
    </row>
    <row r="2180" spans="1:11" ht="13.5" x14ac:dyDescent="0.25">
      <c r="A2180" s="3">
        <f>TITRES_STAT!B2183</f>
        <v>45478</v>
      </c>
      <c r="B2180" s="5">
        <f>TITRES_STAT!D2183</f>
        <v>1.9276</v>
      </c>
      <c r="C2180" s="2">
        <f t="shared" ref="C2180:C2243" si="269">B2180-B2179</f>
        <v>0</v>
      </c>
      <c r="D2180" s="2">
        <f t="shared" si="262"/>
        <v>1.9030799999999999</v>
      </c>
      <c r="E2180" s="2">
        <f t="shared" si="264"/>
        <v>1.8934400000000005</v>
      </c>
      <c r="F2180" s="2">
        <f t="shared" si="265"/>
        <v>1.9122749999999999</v>
      </c>
      <c r="G2180" s="2">
        <f t="shared" si="267"/>
        <v>1.9845779999999984</v>
      </c>
      <c r="H2180" s="2">
        <f t="shared" si="263"/>
        <v>1.8922255000000039</v>
      </c>
      <c r="I2180" s="2">
        <f t="array" ref="I2180">SUMPRODUCT(B2164:B2183, (ROW(B2164:B2183)-ROW(B2164)+1)) / (20*21/2)</f>
        <v>1.9075800000000003</v>
      </c>
      <c r="J2180" s="2">
        <f t="shared" si="266"/>
        <v>1.9230109053028919</v>
      </c>
      <c r="K2180" s="2">
        <f t="shared" si="268"/>
        <v>1.9575477509264463</v>
      </c>
    </row>
    <row r="2181" spans="1:11" ht="13.5" x14ac:dyDescent="0.25">
      <c r="A2181" s="3">
        <f>TITRES_STAT!B2184</f>
        <v>45481</v>
      </c>
      <c r="B2181" s="5">
        <f>TITRES_STAT!D2184</f>
        <v>1.9276</v>
      </c>
      <c r="C2181" s="2">
        <f t="shared" si="269"/>
        <v>0</v>
      </c>
      <c r="D2181" s="2">
        <f t="shared" si="262"/>
        <v>1.9118400000000002</v>
      </c>
      <c r="E2181" s="2">
        <f t="shared" si="264"/>
        <v>1.8978200000000001</v>
      </c>
      <c r="F2181" s="2">
        <f t="shared" si="265"/>
        <v>1.9083300000000001</v>
      </c>
      <c r="G2181" s="2">
        <f t="shared" si="267"/>
        <v>1.9829999999999983</v>
      </c>
      <c r="H2181" s="2">
        <f t="shared" si="263"/>
        <v>1.8930580000000037</v>
      </c>
      <c r="I2181" s="2">
        <f t="array" ref="I2181">SUMPRODUCT(B2165:B2184, (ROW(B2165:B2184)-ROW(B2165)+1)) / (20*21/2)</f>
        <v>1.9094152380952381</v>
      </c>
      <c r="J2181" s="2">
        <f t="shared" si="266"/>
        <v>1.9234479619407117</v>
      </c>
      <c r="K2181" s="2">
        <f t="shared" si="268"/>
        <v>1.9563733293214878</v>
      </c>
    </row>
    <row r="2182" spans="1:11" ht="13.5" x14ac:dyDescent="0.25">
      <c r="A2182" s="3">
        <f>TITRES_STAT!B2185</f>
        <v>45482</v>
      </c>
      <c r="B2182" s="5">
        <f>TITRES_STAT!D2185</f>
        <v>1.9276</v>
      </c>
      <c r="C2182" s="2">
        <f t="shared" si="269"/>
        <v>0</v>
      </c>
      <c r="D2182" s="2">
        <f t="shared" ref="D2182:D2245" si="270">AVERAGE(B2178:B2182)</f>
        <v>1.9205999999999999</v>
      </c>
      <c r="E2182" s="2">
        <f t="shared" si="264"/>
        <v>1.9021999999999999</v>
      </c>
      <c r="F2182" s="2">
        <f t="shared" si="265"/>
        <v>1.9083300000000001</v>
      </c>
      <c r="G2182" s="2">
        <f t="shared" si="267"/>
        <v>1.9814219999999982</v>
      </c>
      <c r="H2182" s="2">
        <f t="shared" si="263"/>
        <v>1.8938905000000037</v>
      </c>
      <c r="I2182" s="2">
        <f t="array" ref="I2182">SUMPRODUCT(B2166:B2185, (ROW(B2166:B2185)-ROW(B2166)+1)) / (20*21/2)</f>
        <v>1.9112504761904761</v>
      </c>
      <c r="J2182" s="2">
        <f t="shared" si="266"/>
        <v>1.9238433941368345</v>
      </c>
      <c r="K2182" s="2">
        <f t="shared" si="268"/>
        <v>1.9552449634657432</v>
      </c>
    </row>
    <row r="2183" spans="1:11" ht="13.5" x14ac:dyDescent="0.25">
      <c r="A2183" s="3">
        <f>TITRES_STAT!B2186</f>
        <v>45483</v>
      </c>
      <c r="B2183" s="5">
        <f>TITRES_STAT!D2186</f>
        <v>1.9276</v>
      </c>
      <c r="C2183" s="2">
        <f t="shared" si="269"/>
        <v>0</v>
      </c>
      <c r="D2183" s="2">
        <f t="shared" si="270"/>
        <v>1.9276</v>
      </c>
      <c r="E2183" s="2">
        <f t="shared" si="264"/>
        <v>1.9065799999999995</v>
      </c>
      <c r="F2183" s="2">
        <f t="shared" si="265"/>
        <v>1.9083300000000001</v>
      </c>
      <c r="G2183" s="2">
        <f t="shared" si="267"/>
        <v>1.9798439999999986</v>
      </c>
      <c r="H2183" s="2">
        <f t="shared" si="263"/>
        <v>1.8947230000000035</v>
      </c>
      <c r="I2183" s="2">
        <f t="array" ref="I2183">SUMPRODUCT(B2167:B2186, (ROW(B2167:B2186)-ROW(B2167)+1)) / (20*21/2)</f>
        <v>1.9130952380952382</v>
      </c>
      <c r="J2183" s="2">
        <f t="shared" si="266"/>
        <v>1.9242011661238025</v>
      </c>
      <c r="K2183" s="2">
        <f t="shared" si="268"/>
        <v>1.9541608472514003</v>
      </c>
    </row>
    <row r="2184" spans="1:11" ht="13.5" x14ac:dyDescent="0.25">
      <c r="A2184" s="3">
        <f>TITRES_STAT!B2187</f>
        <v>45484</v>
      </c>
      <c r="B2184" s="5">
        <f>TITRES_STAT!D2187</f>
        <v>1.9276</v>
      </c>
      <c r="C2184" s="2">
        <f t="shared" si="269"/>
        <v>0</v>
      </c>
      <c r="D2184" s="2">
        <f t="shared" si="270"/>
        <v>1.9276</v>
      </c>
      <c r="E2184" s="2">
        <f t="shared" si="264"/>
        <v>1.91096</v>
      </c>
      <c r="F2184" s="2">
        <f t="shared" si="265"/>
        <v>1.9083299999999999</v>
      </c>
      <c r="G2184" s="2">
        <f t="shared" si="267"/>
        <v>1.9782659999999985</v>
      </c>
      <c r="H2184" s="2">
        <f t="shared" si="263"/>
        <v>1.8955555000000035</v>
      </c>
      <c r="I2184" s="2">
        <f t="array" ref="I2184">SUMPRODUCT(B2168:B2187, (ROW(B2168:B2187)-ROW(B2168)+1)) / (20*21/2)</f>
        <v>1.9149395238095237</v>
      </c>
      <c r="J2184" s="2">
        <f t="shared" si="266"/>
        <v>1.9245248645882023</v>
      </c>
      <c r="K2184" s="2">
        <f t="shared" si="268"/>
        <v>1.9531192453984043</v>
      </c>
    </row>
    <row r="2185" spans="1:11" ht="13.5" x14ac:dyDescent="0.25">
      <c r="A2185" s="3">
        <f>TITRES_STAT!B2188</f>
        <v>45485</v>
      </c>
      <c r="B2185" s="5">
        <f>TITRES_STAT!D2188</f>
        <v>1.9276</v>
      </c>
      <c r="C2185" s="2">
        <f t="shared" si="269"/>
        <v>0</v>
      </c>
      <c r="D2185" s="2">
        <f t="shared" si="270"/>
        <v>1.9276</v>
      </c>
      <c r="E2185" s="2">
        <f t="shared" si="264"/>
        <v>1.9153399999999998</v>
      </c>
      <c r="F2185" s="2">
        <f t="shared" si="265"/>
        <v>1.9083299999999999</v>
      </c>
      <c r="G2185" s="2">
        <f t="shared" si="267"/>
        <v>1.9766879999999987</v>
      </c>
      <c r="H2185" s="2">
        <f t="shared" si="263"/>
        <v>1.8959935000000032</v>
      </c>
      <c r="I2185" s="2">
        <f t="array" ref="I2185">SUMPRODUCT(B2169:B2188, (ROW(B2169:B2188)-ROW(B2169)+1)) / (20*21/2)</f>
        <v>1.9167833333333333</v>
      </c>
      <c r="J2185" s="2">
        <f t="shared" si="266"/>
        <v>1.9248177346274211</v>
      </c>
      <c r="K2185" s="2">
        <f t="shared" si="268"/>
        <v>1.9521184906768982</v>
      </c>
    </row>
    <row r="2186" spans="1:11" ht="13.5" x14ac:dyDescent="0.25">
      <c r="A2186" s="3">
        <f>TITRES_STAT!B2189</f>
        <v>45488</v>
      </c>
      <c r="B2186" s="5">
        <f>TITRES_STAT!D2189</f>
        <v>1.9277</v>
      </c>
      <c r="C2186" s="2">
        <f t="shared" si="269"/>
        <v>9.9999999999988987E-5</v>
      </c>
      <c r="D2186" s="2">
        <f t="shared" si="270"/>
        <v>1.9276199999999999</v>
      </c>
      <c r="E2186" s="2">
        <f t="shared" si="264"/>
        <v>1.9197300000000002</v>
      </c>
      <c r="F2186" s="2">
        <f t="shared" si="265"/>
        <v>1.9083349999999999</v>
      </c>
      <c r="G2186" s="2">
        <f t="shared" si="267"/>
        <v>1.9751119999999986</v>
      </c>
      <c r="H2186" s="2">
        <f t="shared" ref="H2186:H2249" si="271">AVERAGE(B1987:B2186)</f>
        <v>1.8960375000000034</v>
      </c>
      <c r="I2186" s="2">
        <f t="array" ref="I2186">SUMPRODUCT(B2170:B2189, (ROW(B2170:B2189)-ROW(B2170)+1)) / (20*21/2)</f>
        <v>1.9186266666666667</v>
      </c>
      <c r="J2186" s="2">
        <f t="shared" si="266"/>
        <v>1.9250922360914762</v>
      </c>
      <c r="K2186" s="2">
        <f t="shared" si="268"/>
        <v>1.9511609028072159</v>
      </c>
    </row>
    <row r="2187" spans="1:11" ht="13.5" x14ac:dyDescent="0.25">
      <c r="A2187" s="3">
        <f>TITRES_STAT!B2190</f>
        <v>45489</v>
      </c>
      <c r="B2187" s="5">
        <f>TITRES_STAT!D2190</f>
        <v>1.9277</v>
      </c>
      <c r="C2187" s="2">
        <f t="shared" si="269"/>
        <v>0</v>
      </c>
      <c r="D2187" s="2">
        <f t="shared" si="270"/>
        <v>1.9276399999999998</v>
      </c>
      <c r="E2187" s="2">
        <f t="shared" si="264"/>
        <v>1.9241200000000003</v>
      </c>
      <c r="F2187" s="2">
        <f t="shared" si="265"/>
        <v>1.9083399999999997</v>
      </c>
      <c r="G2187" s="2">
        <f t="shared" si="267"/>
        <v>1.9735359999999988</v>
      </c>
      <c r="H2187" s="2">
        <f t="shared" si="271"/>
        <v>1.8960815000000033</v>
      </c>
      <c r="I2187" s="2">
        <f t="array" ref="I2187">SUMPRODUCT(B2171:B2190, (ROW(B2171:B2190)-ROW(B2171)+1)) / (20*21/2)</f>
        <v>1.9284980952380955</v>
      </c>
      <c r="J2187" s="2">
        <f t="shared" si="266"/>
        <v>1.9253405945589546</v>
      </c>
      <c r="K2187" s="2">
        <f t="shared" si="268"/>
        <v>1.9502408674030114</v>
      </c>
    </row>
    <row r="2188" spans="1:11" ht="13.5" x14ac:dyDescent="0.25">
      <c r="A2188" s="3">
        <f>TITRES_STAT!B2191</f>
        <v>45490</v>
      </c>
      <c r="B2188" s="5">
        <f>TITRES_STAT!D2191</f>
        <v>1.9277</v>
      </c>
      <c r="C2188" s="2">
        <f t="shared" si="269"/>
        <v>0</v>
      </c>
      <c r="D2188" s="2">
        <f t="shared" si="270"/>
        <v>1.9276599999999999</v>
      </c>
      <c r="E2188" s="2">
        <f t="shared" ref="E2188:E2251" si="272">AVERAGE(B2179:B2188)</f>
        <v>1.9276300000000002</v>
      </c>
      <c r="F2188" s="2">
        <f t="shared" si="265"/>
        <v>1.908345</v>
      </c>
      <c r="G2188" s="2">
        <f t="shared" si="267"/>
        <v>1.9719599999999988</v>
      </c>
      <c r="H2188" s="2">
        <f t="shared" si="271"/>
        <v>1.8961255000000035</v>
      </c>
      <c r="I2188" s="2">
        <f t="array" ref="I2188">SUMPRODUCT(B2172:B2191, (ROW(B2172:B2191)-ROW(B2172)+1)) / (20*21/2)</f>
        <v>1.9457780952380952</v>
      </c>
      <c r="J2188" s="2">
        <f t="shared" si="266"/>
        <v>1.925565299839054</v>
      </c>
      <c r="K2188" s="2">
        <f t="shared" si="268"/>
        <v>1.9493569118185796</v>
      </c>
    </row>
    <row r="2189" spans="1:11" ht="13.5" x14ac:dyDescent="0.25">
      <c r="A2189" s="3">
        <f>TITRES_STAT!B2192</f>
        <v>45491</v>
      </c>
      <c r="B2189" s="5">
        <f>TITRES_STAT!D2192</f>
        <v>1.9277</v>
      </c>
      <c r="C2189" s="2">
        <f t="shared" si="269"/>
        <v>0</v>
      </c>
      <c r="D2189" s="2">
        <f t="shared" si="270"/>
        <v>1.9276799999999998</v>
      </c>
      <c r="E2189" s="2">
        <f t="shared" si="272"/>
        <v>1.9276400000000002</v>
      </c>
      <c r="F2189" s="2">
        <f t="shared" si="265"/>
        <v>1.90835</v>
      </c>
      <c r="G2189" s="2">
        <f t="shared" si="267"/>
        <v>1.970383999999999</v>
      </c>
      <c r="H2189" s="2">
        <f t="shared" si="271"/>
        <v>1.8961695000000034</v>
      </c>
      <c r="I2189" s="2">
        <f t="array" ref="I2189">SUMPRODUCT(B2173:B2192, (ROW(B2173:B2192)-ROW(B2173)+1)) / (20*21/2)</f>
        <v>1.9620466666666667</v>
      </c>
      <c r="J2189" s="2">
        <f t="shared" si="266"/>
        <v>1.925768604616287</v>
      </c>
      <c r="K2189" s="2">
        <f t="shared" si="268"/>
        <v>1.9485076211590275</v>
      </c>
    </row>
    <row r="2190" spans="1:11" ht="13.5" x14ac:dyDescent="0.25">
      <c r="A2190" s="3">
        <f>TITRES_STAT!B2193</f>
        <v>45492</v>
      </c>
      <c r="B2190" s="5">
        <f>TITRES_STAT!D2193</f>
        <v>2.012</v>
      </c>
      <c r="C2190" s="2">
        <f t="shared" si="269"/>
        <v>8.4300000000000042E-2</v>
      </c>
      <c r="D2190" s="2">
        <f t="shared" si="270"/>
        <v>1.9445599999999998</v>
      </c>
      <c r="E2190" s="2">
        <f t="shared" si="272"/>
        <v>1.93608</v>
      </c>
      <c r="F2190" s="2">
        <f t="shared" si="265"/>
        <v>1.91476</v>
      </c>
      <c r="G2190" s="2">
        <f t="shared" si="267"/>
        <v>1.9704939999999995</v>
      </c>
      <c r="H2190" s="2">
        <f t="shared" si="271"/>
        <v>1.8966350000000034</v>
      </c>
      <c r="I2190" s="2">
        <f t="array" ref="I2190">SUMPRODUCT(B2174:B2193, (ROW(B2174:B2193)-ROW(B2174)+1)) / (20*21/2)</f>
        <v>1.9773038095238096</v>
      </c>
      <c r="J2190" s="2">
        <f t="shared" si="266"/>
        <v>1.9339811184623548</v>
      </c>
      <c r="K2190" s="2">
        <f t="shared" si="268"/>
        <v>1.9509975183684776</v>
      </c>
    </row>
    <row r="2191" spans="1:11" ht="13.5" x14ac:dyDescent="0.25">
      <c r="A2191" s="3">
        <f>TITRES_STAT!B2194</f>
        <v>45495</v>
      </c>
      <c r="B2191" s="5">
        <f>TITRES_STAT!D2194</f>
        <v>2.0962000000000001</v>
      </c>
      <c r="C2191" s="2">
        <f t="shared" si="269"/>
        <v>8.4200000000000053E-2</v>
      </c>
      <c r="D2191" s="2">
        <f t="shared" si="270"/>
        <v>1.9782599999999999</v>
      </c>
      <c r="E2191" s="2">
        <f t="shared" si="272"/>
        <v>1.9529399999999999</v>
      </c>
      <c r="F2191" s="2">
        <f t="shared" si="265"/>
        <v>1.9253800000000001</v>
      </c>
      <c r="G2191" s="2">
        <f t="shared" si="267"/>
        <v>1.9722879999999996</v>
      </c>
      <c r="H2191" s="2">
        <f t="shared" si="271"/>
        <v>1.8975215000000036</v>
      </c>
      <c r="I2191" s="2">
        <f t="array" ref="I2191">SUMPRODUCT(B2175:B2194, (ROW(B2175:B2194)-ROW(B2175)+1)) / (20*21/2)</f>
        <v>1.991549523809524</v>
      </c>
      <c r="J2191" s="2">
        <f t="shared" si="266"/>
        <v>1.9494305357516541</v>
      </c>
      <c r="K2191" s="2">
        <f t="shared" si="268"/>
        <v>1.9566917333344196</v>
      </c>
    </row>
    <row r="2192" spans="1:11" ht="13.5" x14ac:dyDescent="0.25">
      <c r="A2192" s="3">
        <f>TITRES_STAT!B2195</f>
        <v>45496</v>
      </c>
      <c r="B2192" s="5">
        <f>TITRES_STAT!D2195</f>
        <v>2.0962000000000001</v>
      </c>
      <c r="C2192" s="2">
        <f t="shared" si="269"/>
        <v>0</v>
      </c>
      <c r="D2192" s="2">
        <f t="shared" si="270"/>
        <v>2.0119599999999997</v>
      </c>
      <c r="E2192" s="2">
        <f t="shared" si="272"/>
        <v>1.9698</v>
      </c>
      <c r="F2192" s="2">
        <f t="shared" si="265"/>
        <v>1.9360000000000004</v>
      </c>
      <c r="G2192" s="2">
        <f t="shared" si="267"/>
        <v>1.9740819999999997</v>
      </c>
      <c r="H2192" s="2">
        <f t="shared" si="271"/>
        <v>1.8988025000000035</v>
      </c>
      <c r="I2192" s="2">
        <f t="array" ref="I2192">SUMPRODUCT(B2176:B2195, (ROW(B2176:B2195)-ROW(B2176)+1)) / (20*21/2)</f>
        <v>2.0012219047619051</v>
      </c>
      <c r="J2192" s="2">
        <f t="shared" si="266"/>
        <v>1.9634085799657823</v>
      </c>
      <c r="K2192" s="2">
        <f t="shared" si="268"/>
        <v>1.9621626457526777</v>
      </c>
    </row>
    <row r="2193" spans="1:11" ht="13.5" x14ac:dyDescent="0.25">
      <c r="A2193" s="3">
        <f>TITRES_STAT!B2196</f>
        <v>45497</v>
      </c>
      <c r="B2193" s="5">
        <f>TITRES_STAT!D2196</f>
        <v>2.0962000000000001</v>
      </c>
      <c r="C2193" s="2">
        <f t="shared" si="269"/>
        <v>0</v>
      </c>
      <c r="D2193" s="2">
        <f t="shared" si="270"/>
        <v>2.0456599999999998</v>
      </c>
      <c r="E2193" s="2">
        <f t="shared" si="272"/>
        <v>1.9866599999999999</v>
      </c>
      <c r="F2193" s="2">
        <f t="shared" si="265"/>
        <v>1.9466200000000005</v>
      </c>
      <c r="G2193" s="2">
        <f t="shared" si="267"/>
        <v>1.9758759999999995</v>
      </c>
      <c r="H2193" s="2">
        <f t="shared" si="271"/>
        <v>1.9000835000000036</v>
      </c>
      <c r="I2193" s="2">
        <f t="array" ref="I2193">SUMPRODUCT(B2177:B2196, (ROW(B2177:B2196)-ROW(B2177)+1)) / (20*21/2)</f>
        <v>2.0100609523809525</v>
      </c>
      <c r="J2193" s="2">
        <f t="shared" si="266"/>
        <v>1.9760553818738029</v>
      </c>
      <c r="K2193" s="2">
        <f t="shared" si="268"/>
        <v>1.9674190125859061</v>
      </c>
    </row>
    <row r="2194" spans="1:11" ht="13.5" x14ac:dyDescent="0.25">
      <c r="A2194" s="3">
        <f>TITRES_STAT!B2197</f>
        <v>45499</v>
      </c>
      <c r="B2194" s="5">
        <f>TITRES_STAT!D2197</f>
        <v>2.0962000000000001</v>
      </c>
      <c r="C2194" s="2">
        <f t="shared" si="269"/>
        <v>0</v>
      </c>
      <c r="D2194" s="2">
        <f t="shared" si="270"/>
        <v>2.0793599999999999</v>
      </c>
      <c r="E2194" s="2">
        <f t="shared" si="272"/>
        <v>2.00352</v>
      </c>
      <c r="F2194" s="2">
        <f t="shared" si="265"/>
        <v>1.957240000000001</v>
      </c>
      <c r="G2194" s="2">
        <f t="shared" si="267"/>
        <v>1.9776699999999994</v>
      </c>
      <c r="H2194" s="2">
        <f t="shared" si="271"/>
        <v>1.9013645000000035</v>
      </c>
      <c r="I2194" s="2">
        <f t="array" ref="I2194">SUMPRODUCT(B2178:B2197, (ROW(B2178:B2197)-ROW(B2178)+1)) / (20*21/2)</f>
        <v>2.0180666666666669</v>
      </c>
      <c r="J2194" s="2">
        <f t="shared" si="266"/>
        <v>1.9874977264572502</v>
      </c>
      <c r="K2194" s="2">
        <f t="shared" si="268"/>
        <v>1.9724692473864589</v>
      </c>
    </row>
    <row r="2195" spans="1:11" ht="13.5" x14ac:dyDescent="0.25">
      <c r="A2195" s="3">
        <f>TITRES_STAT!B2198</f>
        <v>45502</v>
      </c>
      <c r="B2195" s="5">
        <f>TITRES_STAT!D2198</f>
        <v>2.0588000000000002</v>
      </c>
      <c r="C2195" s="2">
        <f t="shared" si="269"/>
        <v>-3.7399999999999878E-2</v>
      </c>
      <c r="D2195" s="2">
        <f t="shared" si="270"/>
        <v>2.0887199999999999</v>
      </c>
      <c r="E2195" s="2">
        <f t="shared" si="272"/>
        <v>2.0166399999999998</v>
      </c>
      <c r="F2195" s="2">
        <f t="shared" si="265"/>
        <v>1.9659900000000003</v>
      </c>
      <c r="G2195" s="2">
        <f t="shared" si="267"/>
        <v>1.9787159999999995</v>
      </c>
      <c r="H2195" s="2">
        <f t="shared" si="271"/>
        <v>1.9024585000000036</v>
      </c>
      <c r="I2195" s="2">
        <f t="array" ref="I2195">SUMPRODUCT(B2179:B2198, (ROW(B2179:B2198)-ROW(B2179)+1)) / (20*21/2)</f>
        <v>2.0252390476190478</v>
      </c>
      <c r="J2195" s="2">
        <f t="shared" si="266"/>
        <v>1.9942884191756074</v>
      </c>
      <c r="K2195" s="2">
        <f t="shared" si="268"/>
        <v>1.9758547670967939</v>
      </c>
    </row>
    <row r="2196" spans="1:11" ht="13.5" x14ac:dyDescent="0.25">
      <c r="A2196" s="3">
        <f>TITRES_STAT!B2199</f>
        <v>45503</v>
      </c>
      <c r="B2196" s="5">
        <f>TITRES_STAT!D2199</f>
        <v>2.0588000000000002</v>
      </c>
      <c r="C2196" s="2">
        <f t="shared" si="269"/>
        <v>0</v>
      </c>
      <c r="D2196" s="2">
        <f t="shared" si="270"/>
        <v>2.0812400000000002</v>
      </c>
      <c r="E2196" s="2">
        <f t="shared" si="272"/>
        <v>2.0297500000000004</v>
      </c>
      <c r="F2196" s="2">
        <f t="shared" ref="F2196:F2259" si="273">AVERAGE(B2177:B2196)</f>
        <v>1.9747400000000002</v>
      </c>
      <c r="G2196" s="2">
        <f t="shared" si="267"/>
        <v>1.9797619999999998</v>
      </c>
      <c r="H2196" s="2">
        <f t="shared" si="271"/>
        <v>1.9035085000000036</v>
      </c>
      <c r="I2196" s="2">
        <f t="array" ref="I2196">SUMPRODUCT(B2180:B2199, (ROW(B2180:B2199)-ROW(B2180)+1)) / (20*21/2)</f>
        <v>2.0316200000000002</v>
      </c>
      <c r="J2196" s="2">
        <f t="shared" si="266"/>
        <v>2.000432379254121</v>
      </c>
      <c r="K2196" s="2">
        <f t="shared" si="268"/>
        <v>1.979107521328292</v>
      </c>
    </row>
    <row r="2197" spans="1:11" ht="13.5" x14ac:dyDescent="0.25">
      <c r="A2197" s="3">
        <f>TITRES_STAT!B2200</f>
        <v>45504</v>
      </c>
      <c r="B2197" s="5">
        <f>TITRES_STAT!D2200</f>
        <v>2.0588000000000002</v>
      </c>
      <c r="C2197" s="2">
        <f t="shared" si="269"/>
        <v>0</v>
      </c>
      <c r="D2197" s="2">
        <f t="shared" si="270"/>
        <v>2.07376</v>
      </c>
      <c r="E2197" s="2">
        <f t="shared" si="272"/>
        <v>2.0428600000000001</v>
      </c>
      <c r="F2197" s="2">
        <f t="shared" si="273"/>
        <v>1.9834900000000002</v>
      </c>
      <c r="G2197" s="2">
        <f t="shared" si="267"/>
        <v>1.9790559999999999</v>
      </c>
      <c r="H2197" s="2">
        <f t="shared" si="271"/>
        <v>1.9041645000000034</v>
      </c>
      <c r="I2197" s="2">
        <f t="array" ref="I2197">SUMPRODUCT(B2181:B2200, (ROW(B2181:B2200)-ROW(B2181)+1)) / (20*21/2)</f>
        <v>2.0373761904761909</v>
      </c>
      <c r="J2197" s="2">
        <f t="shared" ref="J2197:J2260" si="274">$J$4*B2197+J2196*(1-$J$4)</f>
        <v>2.005991200277538</v>
      </c>
      <c r="K2197" s="2">
        <f t="shared" si="268"/>
        <v>1.9822327165703197</v>
      </c>
    </row>
    <row r="2198" spans="1:11" ht="13.5" x14ac:dyDescent="0.25">
      <c r="A2198" s="3">
        <f>TITRES_STAT!B2201</f>
        <v>45505</v>
      </c>
      <c r="B2198" s="5">
        <f>TITRES_STAT!D2201</f>
        <v>2.0588000000000002</v>
      </c>
      <c r="C2198" s="2">
        <f t="shared" si="269"/>
        <v>0</v>
      </c>
      <c r="D2198" s="2">
        <f t="shared" si="270"/>
        <v>2.0662799999999999</v>
      </c>
      <c r="E2198" s="2">
        <f t="shared" si="272"/>
        <v>2.0559700000000003</v>
      </c>
      <c r="F2198" s="2">
        <f t="shared" si="273"/>
        <v>1.9918</v>
      </c>
      <c r="G2198" s="2">
        <f t="shared" si="267"/>
        <v>1.9783499999999998</v>
      </c>
      <c r="H2198" s="2">
        <f t="shared" si="271"/>
        <v>1.9048205000000034</v>
      </c>
      <c r="I2198" s="2">
        <f t="array" ref="I2198">SUMPRODUCT(B2182:B2201, (ROW(B2182:B2201)-ROW(B2182)+1)) / (20*21/2)</f>
        <v>2.0460695238095239</v>
      </c>
      <c r="J2198" s="2">
        <f t="shared" si="274"/>
        <v>2.0110206097749153</v>
      </c>
      <c r="K2198" s="2">
        <f t="shared" si="268"/>
        <v>1.9852353551361894</v>
      </c>
    </row>
    <row r="2199" spans="1:11" ht="13.5" x14ac:dyDescent="0.25">
      <c r="A2199" s="3">
        <f>TITRES_STAT!B2202</f>
        <v>45506</v>
      </c>
      <c r="B2199" s="5">
        <f>TITRES_STAT!D2202</f>
        <v>2.0588000000000002</v>
      </c>
      <c r="C2199" s="2">
        <f t="shared" si="269"/>
        <v>0</v>
      </c>
      <c r="D2199" s="2">
        <f t="shared" si="270"/>
        <v>2.0588000000000002</v>
      </c>
      <c r="E2199" s="2">
        <f t="shared" si="272"/>
        <v>2.0690800000000005</v>
      </c>
      <c r="F2199" s="2">
        <f t="shared" si="273"/>
        <v>1.9983599999999999</v>
      </c>
      <c r="G2199" s="2">
        <f t="shared" si="267"/>
        <v>1.977644</v>
      </c>
      <c r="H2199" s="2">
        <f t="shared" si="271"/>
        <v>1.9054765000000031</v>
      </c>
      <c r="I2199" s="2">
        <f t="array" ref="I2199">SUMPRODUCT(B2183:B2202, (ROW(B2183:B2202)-ROW(B2183)+1)) / (20*21/2)</f>
        <v>2.05396</v>
      </c>
      <c r="J2199" s="2">
        <f t="shared" si="274"/>
        <v>2.0155710278915899</v>
      </c>
      <c r="K2199" s="2">
        <f t="shared" si="268"/>
        <v>1.9881202431700644</v>
      </c>
    </row>
    <row r="2200" spans="1:11" ht="13.5" x14ac:dyDescent="0.25">
      <c r="A2200" s="3">
        <f>TITRES_STAT!B2203</f>
        <v>45509</v>
      </c>
      <c r="B2200" s="5">
        <f>TITRES_STAT!D2203</f>
        <v>2.0588000000000002</v>
      </c>
      <c r="C2200" s="2">
        <f t="shared" si="269"/>
        <v>0</v>
      </c>
      <c r="D2200" s="2">
        <f t="shared" si="270"/>
        <v>2.0588000000000002</v>
      </c>
      <c r="E2200" s="2">
        <f t="shared" si="272"/>
        <v>2.0737600000000005</v>
      </c>
      <c r="F2200" s="2">
        <f t="shared" si="273"/>
        <v>2.0049199999999998</v>
      </c>
      <c r="G2200" s="2">
        <f t="shared" si="267"/>
        <v>1.9769380000000001</v>
      </c>
      <c r="H2200" s="2">
        <f t="shared" si="271"/>
        <v>1.9061325000000031</v>
      </c>
      <c r="I2200" s="2">
        <f t="array" ref="I2200">SUMPRODUCT(B2184:B2203, (ROW(B2184:B2203)-ROW(B2184)+1)) / (20*21/2)</f>
        <v>2.0610476190476192</v>
      </c>
      <c r="J2200" s="2">
        <f t="shared" si="274"/>
        <v>2.0196880728542954</v>
      </c>
      <c r="K2200" s="2">
        <f t="shared" si="268"/>
        <v>1.9908919983398659</v>
      </c>
    </row>
    <row r="2201" spans="1:11" ht="13.5" x14ac:dyDescent="0.25">
      <c r="A2201" s="3">
        <f>TITRES_STAT!B2204</f>
        <v>45510</v>
      </c>
      <c r="B2201" s="5">
        <f>TITRES_STAT!D2204</f>
        <v>2.0962000000000001</v>
      </c>
      <c r="C2201" s="2">
        <f t="shared" si="269"/>
        <v>3.7399999999999878E-2</v>
      </c>
      <c r="D2201" s="2">
        <f t="shared" si="270"/>
        <v>2.0662799999999999</v>
      </c>
      <c r="E2201" s="2">
        <f t="shared" si="272"/>
        <v>2.07376</v>
      </c>
      <c r="F2201" s="2">
        <f t="shared" si="273"/>
        <v>2.01335</v>
      </c>
      <c r="G2201" s="2">
        <f t="shared" si="267"/>
        <v>1.9769800000000002</v>
      </c>
      <c r="H2201" s="2">
        <f t="shared" si="271"/>
        <v>1.9069755000000033</v>
      </c>
      <c r="I2201" s="2">
        <f t="array" ref="I2201">SUMPRODUCT(B2185:B2204, (ROW(B2185:B2204)-ROW(B2185)+1)) / (20*21/2)</f>
        <v>2.0673323809523811</v>
      </c>
      <c r="J2201" s="2">
        <f t="shared" si="274"/>
        <v>2.0269749230586482</v>
      </c>
      <c r="K2201" s="2">
        <f t="shared" si="268"/>
        <v>1.9950217238951653</v>
      </c>
    </row>
    <row r="2202" spans="1:11" ht="13.5" x14ac:dyDescent="0.25">
      <c r="A2202" s="3">
        <f>TITRES_STAT!B2205</f>
        <v>45511</v>
      </c>
      <c r="B2202" s="5">
        <f>TITRES_STAT!D2205</f>
        <v>2.0962000000000001</v>
      </c>
      <c r="C2202" s="2">
        <f t="shared" si="269"/>
        <v>0</v>
      </c>
      <c r="D2202" s="2">
        <f t="shared" si="270"/>
        <v>2.07376</v>
      </c>
      <c r="E2202" s="2">
        <f t="shared" si="272"/>
        <v>2.07376</v>
      </c>
      <c r="F2202" s="2">
        <f t="shared" si="273"/>
        <v>2.0217800000000006</v>
      </c>
      <c r="G2202" s="2">
        <f t="shared" si="267"/>
        <v>1.9770220000000001</v>
      </c>
      <c r="H2202" s="2">
        <f t="shared" si="271"/>
        <v>1.908212500000003</v>
      </c>
      <c r="I2202" s="2">
        <f t="array" ref="I2202">SUMPRODUCT(B2186:B2205, (ROW(B2186:B2205)-ROW(B2186)+1)) / (20*21/2)</f>
        <v>2.0728142857142862</v>
      </c>
      <c r="J2202" s="2">
        <f t="shared" si="274"/>
        <v>2.033567787529253</v>
      </c>
      <c r="K2202" s="2">
        <f t="shared" si="268"/>
        <v>1.9989894994286883</v>
      </c>
    </row>
    <row r="2203" spans="1:11" ht="13.5" x14ac:dyDescent="0.25">
      <c r="A2203" s="3">
        <f>TITRES_STAT!B2206</f>
        <v>45512</v>
      </c>
      <c r="B2203" s="5">
        <f>TITRES_STAT!D2206</f>
        <v>2.0962000000000001</v>
      </c>
      <c r="C2203" s="2">
        <f t="shared" si="269"/>
        <v>0</v>
      </c>
      <c r="D2203" s="2">
        <f t="shared" si="270"/>
        <v>2.0812400000000002</v>
      </c>
      <c r="E2203" s="2">
        <f t="shared" si="272"/>
        <v>2.07376</v>
      </c>
      <c r="F2203" s="2">
        <f t="shared" si="273"/>
        <v>2.0302100000000007</v>
      </c>
      <c r="G2203" s="2">
        <f t="shared" si="267"/>
        <v>1.9770639999999997</v>
      </c>
      <c r="H2203" s="2">
        <f t="shared" si="271"/>
        <v>1.9094495000000029</v>
      </c>
      <c r="I2203" s="2">
        <f t="array" ref="I2203">SUMPRODUCT(B2187:B2206, (ROW(B2187:B2206)-ROW(B2187)+1)) / (20*21/2)</f>
        <v>2.0774933333333334</v>
      </c>
      <c r="J2203" s="2">
        <f t="shared" si="274"/>
        <v>2.0395327601455149</v>
      </c>
      <c r="K2203" s="2">
        <f t="shared" si="268"/>
        <v>2.0028016759216811</v>
      </c>
    </row>
    <row r="2204" spans="1:11" ht="13.5" x14ac:dyDescent="0.25">
      <c r="A2204" s="3">
        <f>TITRES_STAT!B2207</f>
        <v>45513</v>
      </c>
      <c r="B2204" s="5">
        <f>TITRES_STAT!D2207</f>
        <v>2.0962000000000001</v>
      </c>
      <c r="C2204" s="2">
        <f t="shared" si="269"/>
        <v>0</v>
      </c>
      <c r="D2204" s="2">
        <f t="shared" si="270"/>
        <v>2.0887199999999999</v>
      </c>
      <c r="E2204" s="2">
        <f t="shared" si="272"/>
        <v>2.07376</v>
      </c>
      <c r="F2204" s="2">
        <f t="shared" si="273"/>
        <v>2.0386400000000009</v>
      </c>
      <c r="G2204" s="2">
        <f t="shared" si="267"/>
        <v>1.9771059999999998</v>
      </c>
      <c r="H2204" s="2">
        <f t="shared" si="271"/>
        <v>1.9106865000000031</v>
      </c>
      <c r="I2204" s="2">
        <f t="array" ref="I2204">SUMPRODUCT(B2188:B2207, (ROW(B2188:B2207)-ROW(B2188)+1)) / (20*21/2)</f>
        <v>2.0867128571428575</v>
      </c>
      <c r="J2204" s="2">
        <f t="shared" si="274"/>
        <v>2.0449296401316563</v>
      </c>
      <c r="K2204" s="2">
        <f t="shared" si="268"/>
        <v>2.0064643552973016</v>
      </c>
    </row>
    <row r="2205" spans="1:11" ht="13.5" x14ac:dyDescent="0.25">
      <c r="A2205" s="3">
        <f>TITRES_STAT!B2208</f>
        <v>45516</v>
      </c>
      <c r="B2205" s="5">
        <f>TITRES_STAT!D2208</f>
        <v>2.0962000000000001</v>
      </c>
      <c r="C2205" s="2">
        <f t="shared" si="269"/>
        <v>0</v>
      </c>
      <c r="D2205" s="2">
        <f t="shared" si="270"/>
        <v>2.0962000000000001</v>
      </c>
      <c r="E2205" s="2">
        <f t="shared" si="272"/>
        <v>2.0774999999999997</v>
      </c>
      <c r="F2205" s="2">
        <f t="shared" si="273"/>
        <v>2.0470700000000011</v>
      </c>
      <c r="G2205" s="2">
        <f t="shared" si="267"/>
        <v>1.9771479999999997</v>
      </c>
      <c r="H2205" s="2">
        <f t="shared" si="271"/>
        <v>1.911923500000003</v>
      </c>
      <c r="I2205" s="2">
        <f t="array" ref="I2205">SUMPRODUCT(B2189:B2208, (ROW(B2189:B2208)-ROW(B2189)+1)) / (20*21/2)</f>
        <v>2.0948628571428576</v>
      </c>
      <c r="J2205" s="2">
        <f t="shared" si="274"/>
        <v>2.0498125315476892</v>
      </c>
      <c r="K2205" s="2">
        <f t="shared" si="268"/>
        <v>2.0099834001876036</v>
      </c>
    </row>
    <row r="2206" spans="1:11" ht="13.5" x14ac:dyDescent="0.25">
      <c r="A2206" s="3">
        <f>TITRES_STAT!B2209</f>
        <v>45518</v>
      </c>
      <c r="B2206" s="5">
        <f>TITRES_STAT!D2209</f>
        <v>2.0962000000000001</v>
      </c>
      <c r="C2206" s="2">
        <f t="shared" si="269"/>
        <v>0</v>
      </c>
      <c r="D2206" s="2">
        <f t="shared" si="270"/>
        <v>2.0962000000000001</v>
      </c>
      <c r="E2206" s="2">
        <f t="shared" si="272"/>
        <v>2.0812400000000002</v>
      </c>
      <c r="F2206" s="2">
        <f t="shared" si="273"/>
        <v>2.0554950000000014</v>
      </c>
      <c r="G2206" s="2">
        <f t="shared" si="267"/>
        <v>1.9789419999999995</v>
      </c>
      <c r="H2206" s="2">
        <f t="shared" si="271"/>
        <v>1.9131605000000027</v>
      </c>
      <c r="I2206" s="2">
        <f t="array" ref="I2206">SUMPRODUCT(B2190:B2209, (ROW(B2190:B2209)-ROW(B2190)+1)) / (20*21/2)</f>
        <v>2.1019433333333337</v>
      </c>
      <c r="J2206" s="2">
        <f t="shared" si="274"/>
        <v>2.0542303856860045</v>
      </c>
      <c r="K2206" s="2">
        <f t="shared" si="268"/>
        <v>2.0133644433175015</v>
      </c>
    </row>
    <row r="2207" spans="1:11" ht="13.5" x14ac:dyDescent="0.25">
      <c r="A2207" s="3">
        <f>TITRES_STAT!B2210</f>
        <v>45519</v>
      </c>
      <c r="B2207" s="5">
        <f>TITRES_STAT!D2210</f>
        <v>2.1522999999999999</v>
      </c>
      <c r="C2207" s="2">
        <f t="shared" si="269"/>
        <v>5.6099999999999817E-2</v>
      </c>
      <c r="D2207" s="2">
        <f t="shared" si="270"/>
        <v>2.1074200000000003</v>
      </c>
      <c r="E2207" s="2">
        <f t="shared" si="272"/>
        <v>2.0905899999999997</v>
      </c>
      <c r="F2207" s="2">
        <f t="shared" si="273"/>
        <v>2.0667250000000008</v>
      </c>
      <c r="G2207" s="2">
        <f t="shared" si="267"/>
        <v>1.9818579999999997</v>
      </c>
      <c r="H2207" s="2">
        <f t="shared" si="271"/>
        <v>1.914678000000003</v>
      </c>
      <c r="I2207" s="2">
        <f t="array" ref="I2207">SUMPRODUCT(B2191:B2210, (ROW(B2191:B2210)-ROW(B2191)+1)) / (20*21/2)</f>
        <v>2.1079542857142859</v>
      </c>
      <c r="J2207" s="2">
        <f t="shared" si="274"/>
        <v>2.0635703489540043</v>
      </c>
      <c r="K2207" s="2">
        <f t="shared" si="268"/>
        <v>2.0188128965207368</v>
      </c>
    </row>
    <row r="2208" spans="1:11" ht="13.5" x14ac:dyDescent="0.25">
      <c r="A2208" s="3">
        <f>TITRES_STAT!B2211</f>
        <v>45520</v>
      </c>
      <c r="B2208" s="5">
        <f>TITRES_STAT!D2211</f>
        <v>2.1522999999999999</v>
      </c>
      <c r="C2208" s="2">
        <f t="shared" si="269"/>
        <v>0</v>
      </c>
      <c r="D2208" s="2">
        <f t="shared" si="270"/>
        <v>2.1186400000000001</v>
      </c>
      <c r="E2208" s="2">
        <f t="shared" si="272"/>
        <v>2.0999400000000001</v>
      </c>
      <c r="F2208" s="2">
        <f t="shared" si="273"/>
        <v>2.0779550000000002</v>
      </c>
      <c r="G2208" s="2">
        <f t="shared" si="267"/>
        <v>1.9847739999999998</v>
      </c>
      <c r="H2208" s="2">
        <f t="shared" si="271"/>
        <v>1.9161955000000028</v>
      </c>
      <c r="I2208" s="2">
        <f t="array" ref="I2208">SUMPRODUCT(B2192:B2211, (ROW(B2192:B2211)-ROW(B2192)+1)) / (20*21/2)</f>
        <v>2.1132971428571428</v>
      </c>
      <c r="J2208" s="2">
        <f t="shared" si="274"/>
        <v>2.0720207919107656</v>
      </c>
      <c r="K2208" s="2">
        <f t="shared" si="268"/>
        <v>2.0240476848924729</v>
      </c>
    </row>
    <row r="2209" spans="1:11" ht="13.5" x14ac:dyDescent="0.25">
      <c r="A2209" s="3">
        <f>TITRES_STAT!B2212</f>
        <v>45523</v>
      </c>
      <c r="B2209" s="5">
        <f>TITRES_STAT!D2212</f>
        <v>2.1522999999999999</v>
      </c>
      <c r="C2209" s="2">
        <f t="shared" si="269"/>
        <v>0</v>
      </c>
      <c r="D2209" s="2">
        <f t="shared" si="270"/>
        <v>2.1298599999999999</v>
      </c>
      <c r="E2209" s="2">
        <f t="shared" si="272"/>
        <v>2.1092900000000001</v>
      </c>
      <c r="F2209" s="2">
        <f t="shared" si="273"/>
        <v>2.0891849999999996</v>
      </c>
      <c r="G2209" s="2">
        <f t="shared" si="267"/>
        <v>1.98769</v>
      </c>
      <c r="H2209" s="2">
        <f t="shared" si="271"/>
        <v>1.9177570000000028</v>
      </c>
      <c r="I2209" s="2">
        <f t="array" ref="I2209">SUMPRODUCT(B2193:B2212, (ROW(B2193:B2212)-ROW(B2193)+1)) / (20*21/2)</f>
        <v>2.1183728571428566</v>
      </c>
      <c r="J2209" s="2">
        <f t="shared" si="274"/>
        <v>2.079666430776407</v>
      </c>
      <c r="K2209" s="2">
        <f t="shared" si="268"/>
        <v>2.0290771874457092</v>
      </c>
    </row>
    <row r="2210" spans="1:11" ht="13.5" x14ac:dyDescent="0.25">
      <c r="A2210" s="3">
        <f>TITRES_STAT!B2213</f>
        <v>45524</v>
      </c>
      <c r="B2210" s="5">
        <f>TITRES_STAT!D2213</f>
        <v>2.1522999999999999</v>
      </c>
      <c r="C2210" s="2">
        <f t="shared" si="269"/>
        <v>0</v>
      </c>
      <c r="D2210" s="2">
        <f t="shared" si="270"/>
        <v>2.1410800000000001</v>
      </c>
      <c r="E2210" s="2">
        <f t="shared" si="272"/>
        <v>2.1186400000000001</v>
      </c>
      <c r="F2210" s="2">
        <f t="shared" si="273"/>
        <v>2.0961999999999996</v>
      </c>
      <c r="G2210" s="2">
        <f t="shared" si="267"/>
        <v>1.9906059999999999</v>
      </c>
      <c r="H2210" s="2">
        <f t="shared" si="271"/>
        <v>1.9193185000000026</v>
      </c>
      <c r="I2210" s="2">
        <f t="array" ref="I2210">SUMPRODUCT(B2194:B2213, (ROW(B2194:B2213)-ROW(B2194)+1)) / (20*21/2)</f>
        <v>2.1231814285714283</v>
      </c>
      <c r="J2210" s="2">
        <f t="shared" si="274"/>
        <v>2.0865839135596063</v>
      </c>
      <c r="K2210" s="2">
        <f t="shared" si="268"/>
        <v>2.033909454604701</v>
      </c>
    </row>
    <row r="2211" spans="1:11" ht="13.5" x14ac:dyDescent="0.25">
      <c r="A2211" s="3">
        <f>TITRES_STAT!B2214</f>
        <v>45525</v>
      </c>
      <c r="B2211" s="5">
        <f>TITRES_STAT!D2214</f>
        <v>2.1522999999999999</v>
      </c>
      <c r="C2211" s="2">
        <f t="shared" si="269"/>
        <v>0</v>
      </c>
      <c r="D2211" s="2">
        <f t="shared" si="270"/>
        <v>2.1522999999999999</v>
      </c>
      <c r="E2211" s="2">
        <f t="shared" si="272"/>
        <v>2.12425</v>
      </c>
      <c r="F2211" s="2">
        <f t="shared" si="273"/>
        <v>2.0990049999999991</v>
      </c>
      <c r="G2211" s="2">
        <f t="shared" si="267"/>
        <v>1.993522</v>
      </c>
      <c r="H2211" s="2">
        <f t="shared" si="271"/>
        <v>1.9208800000000026</v>
      </c>
      <c r="I2211" s="2">
        <f t="array" ref="I2211">SUMPRODUCT(B2195:B2214, (ROW(B2195:B2214)-ROW(B2195)+1)) / (20*21/2)</f>
        <v>2.127722857142857</v>
      </c>
      <c r="J2211" s="2">
        <f t="shared" si="274"/>
        <v>2.0928425884586912</v>
      </c>
      <c r="K2211" s="2">
        <f t="shared" si="268"/>
        <v>2.0385522210907912</v>
      </c>
    </row>
    <row r="2212" spans="1:11" ht="13.5" x14ac:dyDescent="0.25">
      <c r="A2212" s="3">
        <f>TITRES_STAT!B2215</f>
        <v>45526</v>
      </c>
      <c r="B2212" s="5">
        <f>TITRES_STAT!D2215</f>
        <v>2.1522999999999999</v>
      </c>
      <c r="C2212" s="2">
        <f t="shared" si="269"/>
        <v>0</v>
      </c>
      <c r="D2212" s="2">
        <f t="shared" si="270"/>
        <v>2.1522999999999999</v>
      </c>
      <c r="E2212" s="2">
        <f t="shared" si="272"/>
        <v>2.1298599999999999</v>
      </c>
      <c r="F2212" s="2">
        <f t="shared" si="273"/>
        <v>2.1018099999999995</v>
      </c>
      <c r="G2212" s="2">
        <f t="shared" si="267"/>
        <v>1.998016</v>
      </c>
      <c r="H2212" s="2">
        <f t="shared" si="271"/>
        <v>1.9224415000000024</v>
      </c>
      <c r="I2212" s="2">
        <f t="array" ref="I2212">SUMPRODUCT(B2196:B2215, (ROW(B2196:B2215)-ROW(B2196)+1)) / (20*21/2)</f>
        <v>2.1319971428571423</v>
      </c>
      <c r="J2212" s="2">
        <f t="shared" si="274"/>
        <v>2.0985051990816732</v>
      </c>
      <c r="K2212" s="2">
        <f t="shared" si="268"/>
        <v>2.0430129183029173</v>
      </c>
    </row>
    <row r="2213" spans="1:11" ht="13.5" x14ac:dyDescent="0.25">
      <c r="A2213" s="3">
        <f>TITRES_STAT!B2216</f>
        <v>45527</v>
      </c>
      <c r="B2213" s="5">
        <f>TITRES_STAT!D2216</f>
        <v>2.1522999999999999</v>
      </c>
      <c r="C2213" s="2">
        <f t="shared" si="269"/>
        <v>0</v>
      </c>
      <c r="D2213" s="2">
        <f t="shared" si="270"/>
        <v>2.1522999999999999</v>
      </c>
      <c r="E2213" s="2">
        <f t="shared" si="272"/>
        <v>2.1354700000000002</v>
      </c>
      <c r="F2213" s="2">
        <f t="shared" si="273"/>
        <v>2.1046149999999995</v>
      </c>
      <c r="G2213" s="2">
        <f t="shared" si="267"/>
        <v>2.0025099999999996</v>
      </c>
      <c r="H2213" s="2">
        <f t="shared" si="271"/>
        <v>1.9240030000000028</v>
      </c>
      <c r="I2213" s="2">
        <f t="array" ref="I2213">SUMPRODUCT(B2197:B2216, (ROW(B2197:B2216)-ROW(B2197)+1)) / (20*21/2)</f>
        <v>2.1358261904761902</v>
      </c>
      <c r="J2213" s="2">
        <f t="shared" si="274"/>
        <v>2.1036285134548471</v>
      </c>
      <c r="K2213" s="2">
        <f t="shared" si="268"/>
        <v>2.0472986862126068</v>
      </c>
    </row>
    <row r="2214" spans="1:11" ht="13.5" x14ac:dyDescent="0.25">
      <c r="A2214" s="3">
        <f>TITRES_STAT!B2217</f>
        <v>45530</v>
      </c>
      <c r="B2214" s="5">
        <f>TITRES_STAT!D2217</f>
        <v>2.1522999999999999</v>
      </c>
      <c r="C2214" s="2">
        <f t="shared" si="269"/>
        <v>0</v>
      </c>
      <c r="D2214" s="2">
        <f t="shared" si="270"/>
        <v>2.1522999999999999</v>
      </c>
      <c r="E2214" s="2">
        <f t="shared" si="272"/>
        <v>2.1410800000000001</v>
      </c>
      <c r="F2214" s="2">
        <f t="shared" si="273"/>
        <v>2.1074199999999994</v>
      </c>
      <c r="G2214" s="2">
        <f t="shared" si="267"/>
        <v>2.0070039999999993</v>
      </c>
      <c r="H2214" s="2">
        <f t="shared" si="271"/>
        <v>1.9255645000000028</v>
      </c>
      <c r="I2214" s="2">
        <f t="array" ref="I2214">SUMPRODUCT(B2198:B2217, (ROW(B2198:B2217)-ROW(B2198)+1)) / (20*21/2)</f>
        <v>2.1392099999999998</v>
      </c>
      <c r="J2214" s="2">
        <f t="shared" si="274"/>
        <v>2.1082638931258142</v>
      </c>
      <c r="K2214" s="2">
        <f t="shared" si="268"/>
        <v>2.0514163847925047</v>
      </c>
    </row>
    <row r="2215" spans="1:11" ht="13.5" x14ac:dyDescent="0.25">
      <c r="A2215" s="3">
        <f>TITRES_STAT!B2218</f>
        <v>45531</v>
      </c>
      <c r="B2215" s="5">
        <f>TITRES_STAT!D2218</f>
        <v>2.1522999999999999</v>
      </c>
      <c r="C2215" s="2">
        <f t="shared" si="269"/>
        <v>0</v>
      </c>
      <c r="D2215" s="2">
        <f t="shared" si="270"/>
        <v>2.1522999999999999</v>
      </c>
      <c r="E2215" s="2">
        <f t="shared" si="272"/>
        <v>2.1466900000000004</v>
      </c>
      <c r="F2215" s="2">
        <f t="shared" si="273"/>
        <v>2.1120949999999992</v>
      </c>
      <c r="G2215" s="2">
        <f t="shared" si="267"/>
        <v>2.0114979999999996</v>
      </c>
      <c r="H2215" s="2">
        <f t="shared" si="271"/>
        <v>1.9271260000000026</v>
      </c>
      <c r="I2215" s="2">
        <f t="array" ref="I2215">SUMPRODUCT(B2199:B2218, (ROW(B2199:B2218)-ROW(B2199)+1)) / (20*21/2)</f>
        <v>2.1421485714285708</v>
      </c>
      <c r="J2215" s="2">
        <f t="shared" si="274"/>
        <v>2.1124578080662126</v>
      </c>
      <c r="K2215" s="2">
        <f t="shared" si="268"/>
        <v>2.0553726049967205</v>
      </c>
    </row>
    <row r="2216" spans="1:11" ht="13.5" x14ac:dyDescent="0.25">
      <c r="A2216" s="3">
        <f>TITRES_STAT!B2219</f>
        <v>45532</v>
      </c>
      <c r="B2216" s="5">
        <f>TITRES_STAT!D2219</f>
        <v>2.1522999999999999</v>
      </c>
      <c r="C2216" s="2">
        <f t="shared" si="269"/>
        <v>0</v>
      </c>
      <c r="D2216" s="2">
        <f t="shared" si="270"/>
        <v>2.1522999999999999</v>
      </c>
      <c r="E2216" s="2">
        <f t="shared" si="272"/>
        <v>2.1522999999999999</v>
      </c>
      <c r="F2216" s="2">
        <f t="shared" si="273"/>
        <v>2.1167699999999994</v>
      </c>
      <c r="G2216" s="2">
        <f t="shared" si="267"/>
        <v>2.0159919999999989</v>
      </c>
      <c r="H2216" s="2">
        <f t="shared" si="271"/>
        <v>1.9286875000000026</v>
      </c>
      <c r="I2216" s="2">
        <f t="array" ref="I2216">SUMPRODUCT(B2200:B2219, (ROW(B2200:B2219)-ROW(B2200)+1)) / (20*21/2)</f>
        <v>2.1446419047619041</v>
      </c>
      <c r="J2216" s="2">
        <f t="shared" si="274"/>
        <v>2.1162523025360973</v>
      </c>
      <c r="K2216" s="2">
        <f t="shared" si="268"/>
        <v>2.0591736793105748</v>
      </c>
    </row>
    <row r="2217" spans="1:11" ht="13.5" x14ac:dyDescent="0.25">
      <c r="A2217" s="3">
        <f>TITRES_STAT!B2220</f>
        <v>45533</v>
      </c>
      <c r="B2217" s="5">
        <f>TITRES_STAT!D2220</f>
        <v>2.1522999999999999</v>
      </c>
      <c r="C2217" s="2">
        <f t="shared" si="269"/>
        <v>0</v>
      </c>
      <c r="D2217" s="2">
        <f t="shared" si="270"/>
        <v>2.1522999999999999</v>
      </c>
      <c r="E2217" s="2">
        <f t="shared" si="272"/>
        <v>2.1522999999999999</v>
      </c>
      <c r="F2217" s="2">
        <f t="shared" si="273"/>
        <v>2.1214449999999991</v>
      </c>
      <c r="G2217" s="2">
        <f t="shared" si="267"/>
        <v>2.0204859999999987</v>
      </c>
      <c r="H2217" s="2">
        <f t="shared" si="271"/>
        <v>1.9302490000000025</v>
      </c>
      <c r="I2217" s="2">
        <f t="array" ref="I2217">SUMPRODUCT(B2201:B2220, (ROW(B2201:B2220)-ROW(B2201)+1)) / (20*21/2)</f>
        <v>2.1466899999999995</v>
      </c>
      <c r="J2217" s="2">
        <f t="shared" si="274"/>
        <v>2.1196854165802783</v>
      </c>
      <c r="K2217" s="2">
        <f t="shared" si="268"/>
        <v>2.0628256918866308</v>
      </c>
    </row>
    <row r="2218" spans="1:11" ht="13.5" x14ac:dyDescent="0.25">
      <c r="A2218" s="3">
        <f>TITRES_STAT!B2221</f>
        <v>45534</v>
      </c>
      <c r="B2218" s="5">
        <f>TITRES_STAT!D2221</f>
        <v>2.1522999999999999</v>
      </c>
      <c r="C2218" s="2">
        <f t="shared" si="269"/>
        <v>0</v>
      </c>
      <c r="D2218" s="2">
        <f t="shared" si="270"/>
        <v>2.1522999999999999</v>
      </c>
      <c r="E2218" s="2">
        <f t="shared" si="272"/>
        <v>2.1522999999999999</v>
      </c>
      <c r="F2218" s="2">
        <f t="shared" si="273"/>
        <v>2.1261199999999993</v>
      </c>
      <c r="G2218" s="2">
        <f t="shared" si="267"/>
        <v>2.0249799999999989</v>
      </c>
      <c r="H2218" s="2">
        <f t="shared" si="271"/>
        <v>1.9318105000000025</v>
      </c>
      <c r="I2218" s="2">
        <f t="array" ref="I2218">SUMPRODUCT(B2202:B2221, (ROW(B2202:B2221)-ROW(B2202)+1)) / (20*21/2)</f>
        <v>2.1482928571428568</v>
      </c>
      <c r="J2218" s="2">
        <f t="shared" si="274"/>
        <v>2.1227915673821567</v>
      </c>
      <c r="K2218" s="2">
        <f t="shared" si="268"/>
        <v>2.0663344882832337</v>
      </c>
    </row>
    <row r="2219" spans="1:11" ht="13.5" x14ac:dyDescent="0.25">
      <c r="A2219" s="3">
        <f>TITRES_STAT!B2222</f>
        <v>45537</v>
      </c>
      <c r="B2219" s="5">
        <f>TITRES_STAT!D2222</f>
        <v>2.1522999999999999</v>
      </c>
      <c r="C2219" s="2">
        <f t="shared" si="269"/>
        <v>0</v>
      </c>
      <c r="D2219" s="2">
        <f t="shared" si="270"/>
        <v>2.1522999999999999</v>
      </c>
      <c r="E2219" s="2">
        <f t="shared" si="272"/>
        <v>2.1522999999999999</v>
      </c>
      <c r="F2219" s="2">
        <f t="shared" si="273"/>
        <v>2.1307949999999996</v>
      </c>
      <c r="G2219" s="2">
        <f t="shared" si="267"/>
        <v>2.0294739999999991</v>
      </c>
      <c r="H2219" s="2">
        <f t="shared" si="271"/>
        <v>1.9333720000000025</v>
      </c>
      <c r="I2219" s="2">
        <f t="array" ref="I2219">SUMPRODUCT(B2203:B2222, (ROW(B2203:B2222)-ROW(B2203)+1)) / (20*21/2)</f>
        <v>2.1496285714285706</v>
      </c>
      <c r="J2219" s="2">
        <f t="shared" si="274"/>
        <v>2.1256018942981418</v>
      </c>
      <c r="K2219" s="2">
        <f t="shared" si="268"/>
        <v>2.0697056848211464</v>
      </c>
    </row>
    <row r="2220" spans="1:11" ht="13.5" x14ac:dyDescent="0.25">
      <c r="A2220" s="3">
        <f>TITRES_STAT!B2223</f>
        <v>45538</v>
      </c>
      <c r="B2220" s="5">
        <f>TITRES_STAT!D2223</f>
        <v>2.1522999999999999</v>
      </c>
      <c r="C2220" s="2">
        <f t="shared" si="269"/>
        <v>0</v>
      </c>
      <c r="D2220" s="2">
        <f t="shared" si="270"/>
        <v>2.1522999999999999</v>
      </c>
      <c r="E2220" s="2">
        <f t="shared" si="272"/>
        <v>2.1522999999999999</v>
      </c>
      <c r="F2220" s="2">
        <f t="shared" si="273"/>
        <v>2.1354699999999993</v>
      </c>
      <c r="G2220" s="2">
        <f t="shared" si="267"/>
        <v>2.0348439999999992</v>
      </c>
      <c r="H2220" s="2">
        <f t="shared" si="271"/>
        <v>1.9349335000000025</v>
      </c>
      <c r="I2220" s="2">
        <f t="array" ref="I2220">SUMPRODUCT(B2204:B2223, (ROW(B2204:B2223)-ROW(B2204)+1)) / (20*21/2)</f>
        <v>2.1506971428571426</v>
      </c>
      <c r="J2220" s="2">
        <f t="shared" si="274"/>
        <v>2.128144571031652</v>
      </c>
      <c r="K2220" s="2">
        <f t="shared" si="268"/>
        <v>2.0729446775732585</v>
      </c>
    </row>
    <row r="2221" spans="1:11" ht="13.5" x14ac:dyDescent="0.25">
      <c r="A2221" s="3">
        <f>TITRES_STAT!B2224</f>
        <v>45539</v>
      </c>
      <c r="B2221" s="5">
        <f>TITRES_STAT!D2224</f>
        <v>2.1522999999999999</v>
      </c>
      <c r="C2221" s="2">
        <f t="shared" si="269"/>
        <v>0</v>
      </c>
      <c r="D2221" s="2">
        <f t="shared" si="270"/>
        <v>2.1522999999999999</v>
      </c>
      <c r="E2221" s="2">
        <f t="shared" si="272"/>
        <v>2.1522999999999999</v>
      </c>
      <c r="F2221" s="2">
        <f t="shared" si="273"/>
        <v>2.1382749999999993</v>
      </c>
      <c r="G2221" s="2">
        <f t="shared" si="267"/>
        <v>2.0402139999999993</v>
      </c>
      <c r="H2221" s="2">
        <f t="shared" si="271"/>
        <v>1.9364950000000025</v>
      </c>
      <c r="I2221" s="2">
        <f t="array" ref="I2221">SUMPRODUCT(B2205:B2224, (ROW(B2205:B2224)-ROW(B2205)+1)) / (20*21/2)</f>
        <v>2.1514985714285713</v>
      </c>
      <c r="J2221" s="2">
        <f t="shared" si="274"/>
        <v>2.1304450880762564</v>
      </c>
      <c r="K2221" s="2">
        <f t="shared" si="268"/>
        <v>2.0760566510017582</v>
      </c>
    </row>
    <row r="2222" spans="1:11" ht="13.5" x14ac:dyDescent="0.25">
      <c r="A2222" s="3">
        <f>TITRES_STAT!B2225</f>
        <v>45540</v>
      </c>
      <c r="B2222" s="5">
        <f>TITRES_STAT!D2225</f>
        <v>2.1522999999999999</v>
      </c>
      <c r="C2222" s="2">
        <f t="shared" si="269"/>
        <v>0</v>
      </c>
      <c r="D2222" s="2">
        <f t="shared" si="270"/>
        <v>2.1522999999999999</v>
      </c>
      <c r="E2222" s="2">
        <f t="shared" si="272"/>
        <v>2.1522999999999999</v>
      </c>
      <c r="F2222" s="2">
        <f t="shared" si="273"/>
        <v>2.1410799999999992</v>
      </c>
      <c r="G2222" s="2">
        <f t="shared" si="267"/>
        <v>2.0455839999999994</v>
      </c>
      <c r="H2222" s="2">
        <f t="shared" si="271"/>
        <v>1.9380565000000025</v>
      </c>
      <c r="I2222" s="2">
        <f t="array" ref="I2222">SUMPRODUCT(B2206:B2225, (ROW(B2206:B2225)-ROW(B2206)+1)) / (20*21/2)</f>
        <v>2.1520328571428564</v>
      </c>
      <c r="J2222" s="2">
        <f t="shared" si="274"/>
        <v>2.13252650825947</v>
      </c>
      <c r="K2222" s="2">
        <f t="shared" si="268"/>
        <v>2.0790465862565912</v>
      </c>
    </row>
    <row r="2223" spans="1:11" ht="13.5" x14ac:dyDescent="0.25">
      <c r="A2223" s="3">
        <f>TITRES_STAT!B2226</f>
        <v>45541</v>
      </c>
      <c r="B2223" s="5">
        <f>TITRES_STAT!D2226</f>
        <v>2.1522999999999999</v>
      </c>
      <c r="C2223" s="2">
        <f t="shared" si="269"/>
        <v>0</v>
      </c>
      <c r="D2223" s="2">
        <f t="shared" si="270"/>
        <v>2.1522999999999999</v>
      </c>
      <c r="E2223" s="2">
        <f t="shared" si="272"/>
        <v>2.1522999999999999</v>
      </c>
      <c r="F2223" s="2">
        <f t="shared" si="273"/>
        <v>2.1438849999999992</v>
      </c>
      <c r="G2223" s="2">
        <f t="shared" si="267"/>
        <v>2.0509539999999991</v>
      </c>
      <c r="H2223" s="2">
        <f t="shared" si="271"/>
        <v>1.9396180000000023</v>
      </c>
      <c r="I2223" s="2">
        <f t="array" ref="I2223">SUMPRODUCT(B2207:B2226, (ROW(B2207:B2226)-ROW(B2207)+1)) / (20*21/2)</f>
        <v>2.1522999999999994</v>
      </c>
      <c r="J2223" s="2">
        <f t="shared" si="274"/>
        <v>2.1344096979490441</v>
      </c>
      <c r="K2223" s="2">
        <f t="shared" si="268"/>
        <v>2.0819192691484898</v>
      </c>
    </row>
    <row r="2224" spans="1:11" ht="13.5" x14ac:dyDescent="0.25">
      <c r="A2224" s="3">
        <f>TITRES_STAT!B2227</f>
        <v>45544</v>
      </c>
      <c r="B2224" s="5">
        <f>TITRES_STAT!D2227</f>
        <v>2.1522999999999999</v>
      </c>
      <c r="C2224" s="2">
        <f t="shared" si="269"/>
        <v>0</v>
      </c>
      <c r="D2224" s="2">
        <f t="shared" si="270"/>
        <v>2.1522999999999999</v>
      </c>
      <c r="E2224" s="2">
        <f t="shared" si="272"/>
        <v>2.1522999999999999</v>
      </c>
      <c r="F2224" s="2">
        <f t="shared" si="273"/>
        <v>2.1466899999999991</v>
      </c>
      <c r="G2224" s="2">
        <f t="shared" si="267"/>
        <v>2.0563239999999992</v>
      </c>
      <c r="H2224" s="2">
        <f t="shared" si="271"/>
        <v>1.9407850000000022</v>
      </c>
      <c r="I2224" s="2">
        <f t="array" ref="I2224">SUMPRODUCT(B2208:B2227, (ROW(B2208:B2227)-ROW(B2208)+1)) / (20*21/2)</f>
        <v>2.1522999999999994</v>
      </c>
      <c r="J2224" s="2">
        <f t="shared" si="274"/>
        <v>2.1361135362396113</v>
      </c>
      <c r="K2224" s="2">
        <f t="shared" si="268"/>
        <v>2.0846792978093336</v>
      </c>
    </row>
    <row r="2225" spans="1:11" ht="13.5" x14ac:dyDescent="0.25">
      <c r="A2225" s="3">
        <f>TITRES_STAT!B2228</f>
        <v>45545</v>
      </c>
      <c r="B2225" s="5">
        <f>TITRES_STAT!D2228</f>
        <v>2.1522999999999999</v>
      </c>
      <c r="C2225" s="2">
        <f t="shared" si="269"/>
        <v>0</v>
      </c>
      <c r="D2225" s="2">
        <f t="shared" si="270"/>
        <v>2.1522999999999999</v>
      </c>
      <c r="E2225" s="2">
        <f t="shared" si="272"/>
        <v>2.1522999999999999</v>
      </c>
      <c r="F2225" s="2">
        <f t="shared" si="273"/>
        <v>2.149494999999999</v>
      </c>
      <c r="G2225" s="2">
        <f t="shared" si="267"/>
        <v>2.0616939999999992</v>
      </c>
      <c r="H2225" s="2">
        <f t="shared" si="271"/>
        <v>1.9419520000000023</v>
      </c>
      <c r="I2225" s="2">
        <f t="array" ref="I2225">SUMPRODUCT(B2209:B2228, (ROW(B2209:B2228)-ROW(B2209)+1)) / (20*21/2)</f>
        <v>2.1522999999999994</v>
      </c>
      <c r="J2225" s="2">
        <f t="shared" si="274"/>
        <v>2.1376551042167913</v>
      </c>
      <c r="K2225" s="2">
        <f t="shared" si="268"/>
        <v>2.0873310900521052</v>
      </c>
    </row>
    <row r="2226" spans="1:11" ht="13.5" x14ac:dyDescent="0.25">
      <c r="A2226" s="3">
        <f>TITRES_STAT!B2229</f>
        <v>45546</v>
      </c>
      <c r="B2226" s="5">
        <f>TITRES_STAT!D2229</f>
        <v>2.1522999999999999</v>
      </c>
      <c r="C2226" s="2">
        <f t="shared" si="269"/>
        <v>0</v>
      </c>
      <c r="D2226" s="2">
        <f t="shared" si="270"/>
        <v>2.1522999999999999</v>
      </c>
      <c r="E2226" s="2">
        <f t="shared" si="272"/>
        <v>2.1522999999999999</v>
      </c>
      <c r="F2226" s="2">
        <f t="shared" si="273"/>
        <v>2.1522999999999994</v>
      </c>
      <c r="G2226" s="2">
        <f t="shared" ref="G2226:G2289" si="275">AVERAGE(B2177:B2226)</f>
        <v>2.0670639999999993</v>
      </c>
      <c r="H2226" s="2">
        <f t="shared" si="271"/>
        <v>1.943119000000002</v>
      </c>
      <c r="I2226" s="2">
        <f t="array" ref="I2226">SUMPRODUCT(B2210:B2229, (ROW(B2210:B2229)-ROW(B2210)+1)) / (20*21/2)</f>
        <v>2.1522999999999994</v>
      </c>
      <c r="J2226" s="2">
        <f t="shared" si="274"/>
        <v>2.1390498561961446</v>
      </c>
      <c r="K2226" s="2">
        <f t="shared" si="268"/>
        <v>2.0898788904422188</v>
      </c>
    </row>
    <row r="2227" spans="1:11" ht="13.5" x14ac:dyDescent="0.25">
      <c r="A2227" s="3">
        <f>TITRES_STAT!B2230</f>
        <v>45547</v>
      </c>
      <c r="B2227" s="5">
        <f>TITRES_STAT!D2230</f>
        <v>2.1522999999999999</v>
      </c>
      <c r="C2227" s="2">
        <f t="shared" si="269"/>
        <v>0</v>
      </c>
      <c r="D2227" s="2">
        <f t="shared" si="270"/>
        <v>2.1522999999999999</v>
      </c>
      <c r="E2227" s="2">
        <f t="shared" si="272"/>
        <v>2.1522999999999999</v>
      </c>
      <c r="F2227" s="2">
        <f t="shared" si="273"/>
        <v>2.1522999999999994</v>
      </c>
      <c r="G2227" s="2">
        <f t="shared" si="275"/>
        <v>2.072433999999999</v>
      </c>
      <c r="H2227" s="2">
        <f t="shared" si="271"/>
        <v>1.944680500000002</v>
      </c>
      <c r="I2227" s="2">
        <f t="array" ref="I2227">SUMPRODUCT(B2211:B2230, (ROW(B2211:B2230)-ROW(B2211)+1)) / (20*21/2)</f>
        <v>2.1522999999999994</v>
      </c>
      <c r="J2227" s="2">
        <f t="shared" si="274"/>
        <v>2.1403117746536546</v>
      </c>
      <c r="K2227" s="2">
        <f t="shared" ref="K2227:K2290" si="276">$K$4*B2227+(1-$K$4)*K2226</f>
        <v>2.0923267770915439</v>
      </c>
    </row>
    <row r="2228" spans="1:11" ht="13.5" x14ac:dyDescent="0.25">
      <c r="A2228" s="3">
        <f>TITRES_STAT!B2231</f>
        <v>45548</v>
      </c>
      <c r="B2228" s="5">
        <f>TITRES_STAT!D2231</f>
        <v>2.1522999999999999</v>
      </c>
      <c r="C2228" s="2">
        <f t="shared" si="269"/>
        <v>0</v>
      </c>
      <c r="D2228" s="2">
        <f t="shared" si="270"/>
        <v>2.1522999999999999</v>
      </c>
      <c r="E2228" s="2">
        <f t="shared" si="272"/>
        <v>2.1522999999999999</v>
      </c>
      <c r="F2228" s="2">
        <f t="shared" si="273"/>
        <v>2.1522999999999994</v>
      </c>
      <c r="G2228" s="2">
        <f t="shared" si="275"/>
        <v>2.0776279999999989</v>
      </c>
      <c r="H2228" s="2">
        <f t="shared" si="271"/>
        <v>1.9466365000000025</v>
      </c>
      <c r="I2228" s="2">
        <f t="array" ref="I2228">SUMPRODUCT(B2212:B2231, (ROW(B2212:B2231)-ROW(B2212)+1)) / (20*21/2)</f>
        <v>2.1522999999999994</v>
      </c>
      <c r="J2228" s="2">
        <f t="shared" si="274"/>
        <v>2.1414535104009258</v>
      </c>
      <c r="K2228" s="2">
        <f t="shared" si="276"/>
        <v>2.0946786681859932</v>
      </c>
    </row>
    <row r="2229" spans="1:11" ht="13.5" x14ac:dyDescent="0.25">
      <c r="A2229" s="3">
        <f>TITRES_STAT!B2232</f>
        <v>45551</v>
      </c>
      <c r="B2229" s="5">
        <f>TITRES_STAT!D2232</f>
        <v>2.1522999999999999</v>
      </c>
      <c r="C2229" s="2">
        <f t="shared" si="269"/>
        <v>0</v>
      </c>
      <c r="D2229" s="2">
        <f t="shared" si="270"/>
        <v>2.1522999999999999</v>
      </c>
      <c r="E2229" s="2">
        <f t="shared" si="272"/>
        <v>2.1522999999999999</v>
      </c>
      <c r="F2229" s="2">
        <f t="shared" si="273"/>
        <v>2.1522999999999994</v>
      </c>
      <c r="G2229" s="2">
        <f t="shared" si="275"/>
        <v>2.0821219999999987</v>
      </c>
      <c r="H2229" s="2">
        <f t="shared" si="271"/>
        <v>1.9489865000000026</v>
      </c>
      <c r="I2229" s="2">
        <f t="array" ref="I2229">SUMPRODUCT(B2213:B2232, (ROW(B2213:B2232)-ROW(B2213)+1)) / (20*21/2)</f>
        <v>2.1522999999999994</v>
      </c>
      <c r="J2229" s="2">
        <f t="shared" si="274"/>
        <v>2.1424865094103613</v>
      </c>
      <c r="K2229" s="2">
        <f t="shared" si="276"/>
        <v>2.096938328257131</v>
      </c>
    </row>
    <row r="2230" spans="1:11" ht="13.5" x14ac:dyDescent="0.25">
      <c r="A2230" s="3">
        <f>TITRES_STAT!B2233</f>
        <v>45552</v>
      </c>
      <c r="B2230" s="5">
        <f>TITRES_STAT!D2233</f>
        <v>2.1522999999999999</v>
      </c>
      <c r="C2230" s="2">
        <f t="shared" si="269"/>
        <v>0</v>
      </c>
      <c r="D2230" s="2">
        <f t="shared" si="270"/>
        <v>2.1522999999999999</v>
      </c>
      <c r="E2230" s="2">
        <f t="shared" si="272"/>
        <v>2.1522999999999999</v>
      </c>
      <c r="F2230" s="2">
        <f t="shared" si="273"/>
        <v>2.1522999999999994</v>
      </c>
      <c r="G2230" s="2">
        <f t="shared" si="275"/>
        <v>2.0866159999999989</v>
      </c>
      <c r="H2230" s="2">
        <f t="shared" si="271"/>
        <v>1.9516870000000028</v>
      </c>
      <c r="I2230" s="2">
        <f t="array" ref="I2230">SUMPRODUCT(B2214:B2233, (ROW(B2214:B2233)-ROW(B2214)+1)) / (20*21/2)</f>
        <v>2.1522999999999994</v>
      </c>
      <c r="J2230" s="2">
        <f t="shared" si="274"/>
        <v>2.1434211275617554</v>
      </c>
      <c r="K2230" s="2">
        <f t="shared" si="276"/>
        <v>2.0991093742078322</v>
      </c>
    </row>
    <row r="2231" spans="1:11" ht="13.5" x14ac:dyDescent="0.25">
      <c r="A2231" s="3">
        <f>TITRES_STAT!B2234</f>
        <v>45553</v>
      </c>
      <c r="B2231" s="5">
        <f>TITRES_STAT!D2234</f>
        <v>2.1522999999999999</v>
      </c>
      <c r="C2231" s="2">
        <f t="shared" si="269"/>
        <v>0</v>
      </c>
      <c r="D2231" s="2">
        <f t="shared" si="270"/>
        <v>2.1522999999999999</v>
      </c>
      <c r="E2231" s="2">
        <f t="shared" si="272"/>
        <v>2.1522999999999999</v>
      </c>
      <c r="F2231" s="2">
        <f t="shared" si="273"/>
        <v>2.1522999999999994</v>
      </c>
      <c r="G2231" s="2">
        <f t="shared" si="275"/>
        <v>2.0911099999999987</v>
      </c>
      <c r="H2231" s="2">
        <f t="shared" si="271"/>
        <v>1.9547380000000032</v>
      </c>
      <c r="I2231" s="2">
        <f t="array" ref="I2231">SUMPRODUCT(B2215:B2234, (ROW(B2215:B2234)-ROW(B2215)+1)) / (20*21/2)</f>
        <v>2.1522999999999994</v>
      </c>
      <c r="J2231" s="2">
        <f t="shared" si="274"/>
        <v>2.1442667344606359</v>
      </c>
      <c r="K2231" s="2">
        <f t="shared" si="276"/>
        <v>2.101195281101643</v>
      </c>
    </row>
    <row r="2232" spans="1:11" ht="13.5" x14ac:dyDescent="0.25">
      <c r="A2232" s="3">
        <f>TITRES_STAT!B2235</f>
        <v>45554</v>
      </c>
      <c r="B2232" s="5">
        <f>TITRES_STAT!D2235</f>
        <v>2.1522999999999999</v>
      </c>
      <c r="C2232" s="2">
        <f t="shared" si="269"/>
        <v>0</v>
      </c>
      <c r="D2232" s="2">
        <f t="shared" si="270"/>
        <v>2.1522999999999999</v>
      </c>
      <c r="E2232" s="2">
        <f t="shared" si="272"/>
        <v>2.1522999999999999</v>
      </c>
      <c r="F2232" s="2">
        <f t="shared" si="273"/>
        <v>2.1522999999999994</v>
      </c>
      <c r="G2232" s="2">
        <f t="shared" si="275"/>
        <v>2.0956039999999989</v>
      </c>
      <c r="H2232" s="2">
        <f t="shared" si="271"/>
        <v>1.9574825000000033</v>
      </c>
      <c r="I2232" s="2">
        <f t="array" ref="I2232">SUMPRODUCT(B2216:B2235, (ROW(B2216:B2235)-ROW(B2216)+1)) / (20*21/2)</f>
        <v>2.1522999999999994</v>
      </c>
      <c r="J2232" s="2">
        <f t="shared" si="274"/>
        <v>2.1450318073691466</v>
      </c>
      <c r="K2232" s="2">
        <f t="shared" si="276"/>
        <v>2.1031993877251081</v>
      </c>
    </row>
    <row r="2233" spans="1:11" ht="13.5" x14ac:dyDescent="0.25">
      <c r="A2233" s="3">
        <f>TITRES_STAT!B2236</f>
        <v>45555</v>
      </c>
      <c r="B2233" s="5">
        <f>TITRES_STAT!D2236</f>
        <v>2.1522999999999999</v>
      </c>
      <c r="C2233" s="2">
        <f t="shared" si="269"/>
        <v>0</v>
      </c>
      <c r="D2233" s="2">
        <f t="shared" si="270"/>
        <v>2.1522999999999999</v>
      </c>
      <c r="E2233" s="2">
        <f t="shared" si="272"/>
        <v>2.1522999999999999</v>
      </c>
      <c r="F2233" s="2">
        <f t="shared" si="273"/>
        <v>2.1522999999999994</v>
      </c>
      <c r="G2233" s="2">
        <f t="shared" si="275"/>
        <v>2.1000979999999987</v>
      </c>
      <c r="H2233" s="2">
        <f t="shared" si="271"/>
        <v>1.9598765000000034</v>
      </c>
      <c r="I2233" s="2">
        <f t="array" ref="I2233">SUMPRODUCT(B2217:B2236, (ROW(B2217:B2236)-ROW(B2217)+1)) / (20*21/2)</f>
        <v>2.1522999999999994</v>
      </c>
      <c r="J2233" s="2">
        <f t="shared" si="274"/>
        <v>2.1457240161911324</v>
      </c>
      <c r="K2233" s="2">
        <f t="shared" si="276"/>
        <v>2.1051249019319669</v>
      </c>
    </row>
    <row r="2234" spans="1:11" ht="13.5" x14ac:dyDescent="0.25">
      <c r="A2234" s="3">
        <f>TITRES_STAT!B2237</f>
        <v>45558</v>
      </c>
      <c r="B2234" s="5">
        <f>TITRES_STAT!D2237</f>
        <v>2.1522999999999999</v>
      </c>
      <c r="C2234" s="2">
        <f t="shared" si="269"/>
        <v>0</v>
      </c>
      <c r="D2234" s="2">
        <f t="shared" si="270"/>
        <v>2.1522999999999999</v>
      </c>
      <c r="E2234" s="2">
        <f t="shared" si="272"/>
        <v>2.1522999999999999</v>
      </c>
      <c r="F2234" s="2">
        <f t="shared" si="273"/>
        <v>2.1522999999999994</v>
      </c>
      <c r="G2234" s="2">
        <f t="shared" si="275"/>
        <v>2.1045919999999985</v>
      </c>
      <c r="H2234" s="2">
        <f t="shared" si="271"/>
        <v>1.9622705000000036</v>
      </c>
      <c r="I2234" s="2">
        <f t="array" ref="I2234">SUMPRODUCT(B2218:B2237, (ROW(B2218:B2237)-ROW(B2218)+1)) / (20*21/2)</f>
        <v>2.1522999999999994</v>
      </c>
      <c r="J2234" s="2">
        <f t="shared" si="274"/>
        <v>2.1463503003634057</v>
      </c>
      <c r="K2234" s="2">
        <f t="shared" si="276"/>
        <v>2.1069749057777725</v>
      </c>
    </row>
    <row r="2235" spans="1:11" ht="13.5" x14ac:dyDescent="0.25">
      <c r="A2235" s="3">
        <f>TITRES_STAT!B2238</f>
        <v>45559</v>
      </c>
      <c r="B2235" s="5">
        <f>TITRES_STAT!D2238</f>
        <v>2.1522999999999999</v>
      </c>
      <c r="C2235" s="2">
        <f t="shared" si="269"/>
        <v>0</v>
      </c>
      <c r="D2235" s="2">
        <f t="shared" si="270"/>
        <v>2.1522999999999999</v>
      </c>
      <c r="E2235" s="2">
        <f t="shared" si="272"/>
        <v>2.1522999999999999</v>
      </c>
      <c r="F2235" s="2">
        <f t="shared" si="273"/>
        <v>2.1522999999999994</v>
      </c>
      <c r="G2235" s="2">
        <f t="shared" si="275"/>
        <v>2.1090859999999987</v>
      </c>
      <c r="H2235" s="2">
        <f t="shared" si="271"/>
        <v>1.9645770000000042</v>
      </c>
      <c r="I2235" s="2">
        <f t="array" ref="I2235">SUMPRODUCT(B2219:B2238, (ROW(B2219:B2238)-ROW(B2219)+1)) / (20*21/2)</f>
        <v>2.1522999999999994</v>
      </c>
      <c r="J2235" s="2">
        <f t="shared" si="274"/>
        <v>2.1469169384240336</v>
      </c>
      <c r="K2235" s="2">
        <f t="shared" si="276"/>
        <v>2.1087523604531544</v>
      </c>
    </row>
    <row r="2236" spans="1:11" ht="13.5" x14ac:dyDescent="0.25">
      <c r="A2236" s="3">
        <f>TITRES_STAT!B2239</f>
        <v>45560</v>
      </c>
      <c r="B2236" s="5">
        <f>TITRES_STAT!D2239</f>
        <v>2.1522999999999999</v>
      </c>
      <c r="C2236" s="2">
        <f t="shared" si="269"/>
        <v>0</v>
      </c>
      <c r="D2236" s="2">
        <f t="shared" si="270"/>
        <v>2.1522999999999999</v>
      </c>
      <c r="E2236" s="2">
        <f t="shared" si="272"/>
        <v>2.1522999999999999</v>
      </c>
      <c r="F2236" s="2">
        <f t="shared" si="273"/>
        <v>2.1522999999999994</v>
      </c>
      <c r="G2236" s="2">
        <f t="shared" si="275"/>
        <v>2.1135779999999986</v>
      </c>
      <c r="H2236" s="2">
        <f t="shared" si="271"/>
        <v>1.9665330000000043</v>
      </c>
      <c r="I2236" s="2">
        <f t="array" ref="I2236">SUMPRODUCT(B2220:B2239, (ROW(B2220:B2239)-ROW(B2220)+1)) / (20*21/2)</f>
        <v>2.1522999999999994</v>
      </c>
      <c r="J2236" s="2">
        <f t="shared" si="274"/>
        <v>2.1474296109550779</v>
      </c>
      <c r="K2236" s="2">
        <f t="shared" si="276"/>
        <v>2.110460111023619</v>
      </c>
    </row>
    <row r="2237" spans="1:11" ht="13.5" x14ac:dyDescent="0.25">
      <c r="A2237" s="3">
        <f>TITRES_STAT!B2240</f>
        <v>45561</v>
      </c>
      <c r="B2237" s="5">
        <f>TITRES_STAT!D2240</f>
        <v>2.1522999999999999</v>
      </c>
      <c r="C2237" s="2">
        <f t="shared" si="269"/>
        <v>0</v>
      </c>
      <c r="D2237" s="2">
        <f t="shared" si="270"/>
        <v>2.1522999999999999</v>
      </c>
      <c r="E2237" s="2">
        <f t="shared" si="272"/>
        <v>2.1522999999999999</v>
      </c>
      <c r="F2237" s="2">
        <f t="shared" si="273"/>
        <v>2.1522999999999994</v>
      </c>
      <c r="G2237" s="2">
        <f t="shared" si="275"/>
        <v>2.1180699999999986</v>
      </c>
      <c r="H2237" s="2">
        <f t="shared" si="271"/>
        <v>1.9684890000000044</v>
      </c>
      <c r="I2237" s="2">
        <f t="array" ref="I2237">SUMPRODUCT(B2221:B2240, (ROW(B2221:B2240)-ROW(B2221)+1)) / (20*21/2)</f>
        <v>2.1522999999999994</v>
      </c>
      <c r="J2237" s="2">
        <f t="shared" si="274"/>
        <v>2.1478934575307846</v>
      </c>
      <c r="K2237" s="2">
        <f t="shared" si="276"/>
        <v>2.1121008909834771</v>
      </c>
    </row>
    <row r="2238" spans="1:11" ht="13.5" x14ac:dyDescent="0.25">
      <c r="A2238" s="3">
        <f>TITRES_STAT!B2241</f>
        <v>45562</v>
      </c>
      <c r="B2238" s="5">
        <f>TITRES_STAT!D2241</f>
        <v>2.1522999999999999</v>
      </c>
      <c r="C2238" s="2">
        <f t="shared" si="269"/>
        <v>0</v>
      </c>
      <c r="D2238" s="2">
        <f t="shared" si="270"/>
        <v>2.1522999999999999</v>
      </c>
      <c r="E2238" s="2">
        <f t="shared" si="272"/>
        <v>2.1522999999999999</v>
      </c>
      <c r="F2238" s="2">
        <f t="shared" si="273"/>
        <v>2.1522999999999994</v>
      </c>
      <c r="G2238" s="2">
        <f t="shared" si="275"/>
        <v>2.1225619999999985</v>
      </c>
      <c r="H2238" s="2">
        <f t="shared" si="271"/>
        <v>1.9700505000000044</v>
      </c>
      <c r="I2238" s="2">
        <f t="array" ref="I2238">SUMPRODUCT(B2222:B2241, (ROW(B2222:B2241)-ROW(B2222)+1)) / (20*21/2)</f>
        <v>2.1522999999999994</v>
      </c>
      <c r="J2238" s="2">
        <f t="shared" si="274"/>
        <v>2.1483131282421386</v>
      </c>
      <c r="K2238" s="2">
        <f t="shared" si="276"/>
        <v>2.1136773266311839</v>
      </c>
    </row>
    <row r="2239" spans="1:11" ht="13.5" x14ac:dyDescent="0.25">
      <c r="A2239" s="3">
        <f>TITRES_STAT!B2242</f>
        <v>45565</v>
      </c>
      <c r="B2239" s="5">
        <f>TITRES_STAT!D2242</f>
        <v>2.1522999999999999</v>
      </c>
      <c r="C2239" s="2">
        <f t="shared" si="269"/>
        <v>0</v>
      </c>
      <c r="D2239" s="2">
        <f t="shared" si="270"/>
        <v>2.1522999999999999</v>
      </c>
      <c r="E2239" s="2">
        <f t="shared" si="272"/>
        <v>2.1522999999999999</v>
      </c>
      <c r="F2239" s="2">
        <f t="shared" si="273"/>
        <v>2.1522999999999994</v>
      </c>
      <c r="G2239" s="2">
        <f t="shared" si="275"/>
        <v>2.127053999999998</v>
      </c>
      <c r="H2239" s="2">
        <f t="shared" si="271"/>
        <v>1.9716120000000046</v>
      </c>
      <c r="I2239" s="2">
        <f t="array" ref="I2239">SUMPRODUCT(B2223:B2242, (ROW(B2223:B2242)-ROW(B2223)+1)) / (20*21/2)</f>
        <v>2.1522999999999994</v>
      </c>
      <c r="J2239" s="2">
        <f t="shared" si="274"/>
        <v>2.148692830314316</v>
      </c>
      <c r="K2239" s="2">
        <f t="shared" si="276"/>
        <v>2.1151919412730984</v>
      </c>
    </row>
    <row r="2240" spans="1:11" ht="13.5" x14ac:dyDescent="0.25">
      <c r="A2240" s="3">
        <f>TITRES_STAT!B2243</f>
        <v>45566</v>
      </c>
      <c r="B2240" s="5">
        <f>TITRES_STAT!D2243</f>
        <v>2.1522999999999999</v>
      </c>
      <c r="C2240" s="2">
        <f t="shared" si="269"/>
        <v>0</v>
      </c>
      <c r="D2240" s="2">
        <f t="shared" si="270"/>
        <v>2.1522999999999999</v>
      </c>
      <c r="E2240" s="2">
        <f t="shared" si="272"/>
        <v>2.1522999999999999</v>
      </c>
      <c r="F2240" s="2">
        <f t="shared" si="273"/>
        <v>2.1522999999999994</v>
      </c>
      <c r="G2240" s="2">
        <f t="shared" si="275"/>
        <v>2.1298599999999981</v>
      </c>
      <c r="H2240" s="2">
        <f t="shared" si="271"/>
        <v>1.9731735000000046</v>
      </c>
      <c r="I2240" s="2">
        <f t="array" ref="I2240">SUMPRODUCT(B2224:B2243, (ROW(B2224:B2243)-ROW(B2224)+1)) / (20*21/2)</f>
        <v>2.1522999999999994</v>
      </c>
      <c r="J2240" s="2">
        <f t="shared" si="274"/>
        <v>2.1490363702843811</v>
      </c>
      <c r="K2240" s="2">
        <f t="shared" si="276"/>
        <v>2.116647159262389</v>
      </c>
    </row>
    <row r="2241" spans="1:11" ht="13.5" x14ac:dyDescent="0.25">
      <c r="A2241" s="3">
        <f>TITRES_STAT!B2244</f>
        <v>45567</v>
      </c>
      <c r="B2241" s="5">
        <f>TITRES_STAT!D2244</f>
        <v>2.1522999999999999</v>
      </c>
      <c r="C2241" s="2">
        <f t="shared" si="269"/>
        <v>0</v>
      </c>
      <c r="D2241" s="2">
        <f t="shared" si="270"/>
        <v>2.1522999999999999</v>
      </c>
      <c r="E2241" s="2">
        <f t="shared" si="272"/>
        <v>2.1522999999999999</v>
      </c>
      <c r="F2241" s="2">
        <f t="shared" si="273"/>
        <v>2.1522999999999994</v>
      </c>
      <c r="G2241" s="2">
        <f t="shared" si="275"/>
        <v>2.1309819999999977</v>
      </c>
      <c r="H2241" s="2">
        <f t="shared" si="271"/>
        <v>1.9747350000000048</v>
      </c>
      <c r="I2241" s="2">
        <f t="array" ref="I2241">SUMPRODUCT(B2225:B2244, (ROW(B2225:B2244)-ROW(B2225)+1)) / (20*21/2)</f>
        <v>2.1522999999999994</v>
      </c>
      <c r="J2241" s="2">
        <f t="shared" si="274"/>
        <v>2.1493471921620593</v>
      </c>
      <c r="K2241" s="2">
        <f t="shared" si="276"/>
        <v>2.1180453098795504</v>
      </c>
    </row>
    <row r="2242" spans="1:11" ht="13.5" x14ac:dyDescent="0.25">
      <c r="A2242" s="3">
        <f>TITRES_STAT!B2245</f>
        <v>45568</v>
      </c>
      <c r="B2242" s="5">
        <f>TITRES_STAT!D2245</f>
        <v>2.1522999999999999</v>
      </c>
      <c r="C2242" s="2">
        <f t="shared" si="269"/>
        <v>0</v>
      </c>
      <c r="D2242" s="2">
        <f t="shared" si="270"/>
        <v>2.1522999999999999</v>
      </c>
      <c r="E2242" s="2">
        <f t="shared" si="272"/>
        <v>2.1522999999999999</v>
      </c>
      <c r="F2242" s="2">
        <f t="shared" si="273"/>
        <v>2.1522999999999994</v>
      </c>
      <c r="G2242" s="2">
        <f t="shared" si="275"/>
        <v>2.1321039999999978</v>
      </c>
      <c r="H2242" s="2">
        <f t="shared" si="271"/>
        <v>1.9762965000000048</v>
      </c>
      <c r="I2242" s="2">
        <f t="array" ref="I2242">SUMPRODUCT(B2226:B2245, (ROW(B2226:B2245)-ROW(B2226)+1)) / (20*21/2)</f>
        <v>2.1522999999999994</v>
      </c>
      <c r="J2242" s="2">
        <f t="shared" si="274"/>
        <v>2.1496284119561491</v>
      </c>
      <c r="K2242" s="2">
        <f t="shared" si="276"/>
        <v>2.1193886310607448</v>
      </c>
    </row>
    <row r="2243" spans="1:11" ht="13.5" x14ac:dyDescent="0.25">
      <c r="A2243" s="3">
        <f>TITRES_STAT!B2246</f>
        <v>45569</v>
      </c>
      <c r="B2243" s="5">
        <f>TITRES_STAT!D2246</f>
        <v>2.1522999999999999</v>
      </c>
      <c r="C2243" s="2">
        <f t="shared" si="269"/>
        <v>0</v>
      </c>
      <c r="D2243" s="2">
        <f t="shared" si="270"/>
        <v>2.1522999999999999</v>
      </c>
      <c r="E2243" s="2">
        <f t="shared" si="272"/>
        <v>2.1522999999999999</v>
      </c>
      <c r="F2243" s="2">
        <f t="shared" si="273"/>
        <v>2.1522999999999994</v>
      </c>
      <c r="G2243" s="2">
        <f t="shared" si="275"/>
        <v>2.1332259999999978</v>
      </c>
      <c r="H2243" s="2">
        <f t="shared" si="271"/>
        <v>1.9778580000000048</v>
      </c>
      <c r="I2243" s="2">
        <f t="array" ref="I2243">SUMPRODUCT(B2227:B2246, (ROW(B2227:B2246)-ROW(B2227)+1)) / (20*21/2)</f>
        <v>2.1522999999999994</v>
      </c>
      <c r="J2243" s="2">
        <f t="shared" si="274"/>
        <v>2.1498828489127062</v>
      </c>
      <c r="K2243" s="2">
        <f t="shared" si="276"/>
        <v>2.1206792729799315</v>
      </c>
    </row>
    <row r="2244" spans="1:11" ht="13.5" x14ac:dyDescent="0.25">
      <c r="A2244" s="3">
        <f>TITRES_STAT!B2247</f>
        <v>45572</v>
      </c>
      <c r="B2244" s="5">
        <f>TITRES_STAT!D2247</f>
        <v>2.1522999999999999</v>
      </c>
      <c r="C2244" s="2">
        <f t="shared" ref="C2244:C2307" si="277">B2244-B2243</f>
        <v>0</v>
      </c>
      <c r="D2244" s="2">
        <f t="shared" si="270"/>
        <v>2.1522999999999999</v>
      </c>
      <c r="E2244" s="2">
        <f t="shared" si="272"/>
        <v>2.1522999999999999</v>
      </c>
      <c r="F2244" s="2">
        <f t="shared" si="273"/>
        <v>2.1522999999999994</v>
      </c>
      <c r="G2244" s="2">
        <f t="shared" si="275"/>
        <v>2.1343479999999979</v>
      </c>
      <c r="H2244" s="2">
        <f t="shared" si="271"/>
        <v>1.979419500000005</v>
      </c>
      <c r="I2244" s="2">
        <f t="array" ref="I2244">SUMPRODUCT(B2228:B2247, (ROW(B2228:B2247)-ROW(B2228)+1)) / (20*21/2)</f>
        <v>2.1522999999999994</v>
      </c>
      <c r="J2244" s="2">
        <f t="shared" si="274"/>
        <v>2.150113053778163</v>
      </c>
      <c r="K2244" s="2">
        <f t="shared" si="276"/>
        <v>2.1219193014905229</v>
      </c>
    </row>
    <row r="2245" spans="1:11" ht="13.5" x14ac:dyDescent="0.25">
      <c r="A2245" s="3">
        <f>TITRES_STAT!B2248</f>
        <v>45573</v>
      </c>
      <c r="B2245" s="5">
        <f>TITRES_STAT!D2248</f>
        <v>2.1522999999999999</v>
      </c>
      <c r="C2245" s="2">
        <f t="shared" si="277"/>
        <v>0</v>
      </c>
      <c r="D2245" s="2">
        <f t="shared" si="270"/>
        <v>2.1522999999999999</v>
      </c>
      <c r="E2245" s="2">
        <f t="shared" si="272"/>
        <v>2.1522999999999999</v>
      </c>
      <c r="F2245" s="2">
        <f t="shared" si="273"/>
        <v>2.1522999999999994</v>
      </c>
      <c r="G2245" s="2">
        <f t="shared" si="275"/>
        <v>2.1362179999999977</v>
      </c>
      <c r="H2245" s="2">
        <f t="shared" si="271"/>
        <v>1.980981000000005</v>
      </c>
      <c r="I2245" s="2">
        <f t="array" ref="I2245">SUMPRODUCT(B2229:B2248, (ROW(B2229:B2248)-ROW(B2229)+1)) / (20*21/2)</f>
        <v>2.1522999999999994</v>
      </c>
      <c r="J2245" s="2">
        <f t="shared" si="274"/>
        <v>2.150321334370719</v>
      </c>
      <c r="K2245" s="2">
        <f t="shared" si="276"/>
        <v>2.1231107014320711</v>
      </c>
    </row>
    <row r="2246" spans="1:11" ht="13.5" x14ac:dyDescent="0.25">
      <c r="A2246" s="3">
        <f>TITRES_STAT!B2249</f>
        <v>45574</v>
      </c>
      <c r="B2246" s="5">
        <f>TITRES_STAT!D2249</f>
        <v>2.1522999999999999</v>
      </c>
      <c r="C2246" s="2">
        <f t="shared" si="277"/>
        <v>0</v>
      </c>
      <c r="D2246" s="2">
        <f t="shared" ref="D2246:D2309" si="278">AVERAGE(B2242:B2246)</f>
        <v>2.1522999999999999</v>
      </c>
      <c r="E2246" s="2">
        <f t="shared" si="272"/>
        <v>2.1522999999999999</v>
      </c>
      <c r="F2246" s="2">
        <f t="shared" si="273"/>
        <v>2.1522999999999994</v>
      </c>
      <c r="G2246" s="2">
        <f t="shared" si="275"/>
        <v>2.138087999999998</v>
      </c>
      <c r="H2246" s="2">
        <f t="shared" si="271"/>
        <v>1.9825425000000052</v>
      </c>
      <c r="I2246" s="2">
        <f t="array" ref="I2246">SUMPRODUCT(B2230:B2249, (ROW(B2230:B2249)-ROW(B2230)+1)) / (20*21/2)</f>
        <v>2.1522999999999994</v>
      </c>
      <c r="J2246" s="2">
        <f t="shared" si="274"/>
        <v>2.1505097787163647</v>
      </c>
      <c r="K2246" s="2">
        <f t="shared" si="276"/>
        <v>2.1242553798072841</v>
      </c>
    </row>
    <row r="2247" spans="1:11" ht="13.5" x14ac:dyDescent="0.25">
      <c r="A2247" s="3">
        <f>TITRES_STAT!B2250</f>
        <v>45575</v>
      </c>
      <c r="B2247" s="5">
        <f>TITRES_STAT!D2250</f>
        <v>2.1522999999999999</v>
      </c>
      <c r="C2247" s="2">
        <f t="shared" si="277"/>
        <v>0</v>
      </c>
      <c r="D2247" s="2">
        <f t="shared" si="278"/>
        <v>2.1522999999999999</v>
      </c>
      <c r="E2247" s="2">
        <f t="shared" si="272"/>
        <v>2.1522999999999999</v>
      </c>
      <c r="F2247" s="2">
        <f t="shared" si="273"/>
        <v>2.1522999999999994</v>
      </c>
      <c r="G2247" s="2">
        <f t="shared" si="275"/>
        <v>2.1399579999999978</v>
      </c>
      <c r="H2247" s="2">
        <f t="shared" si="271"/>
        <v>1.9841040000000052</v>
      </c>
      <c r="I2247" s="2">
        <f t="array" ref="I2247">SUMPRODUCT(B2231:B2250, (ROW(B2231:B2250)-ROW(B2231)+1)) / (20*21/2)</f>
        <v>2.1522999999999994</v>
      </c>
      <c r="J2247" s="2">
        <f t="shared" si="274"/>
        <v>2.1506802759814727</v>
      </c>
      <c r="K2247" s="2">
        <f t="shared" si="276"/>
        <v>2.1253551688344499</v>
      </c>
    </row>
    <row r="2248" spans="1:11" ht="13.5" x14ac:dyDescent="0.25">
      <c r="A2248" s="3">
        <f>TITRES_STAT!B2251</f>
        <v>45576</v>
      </c>
      <c r="B2248" s="5">
        <f>TITRES_STAT!D2251</f>
        <v>2.1522999999999999</v>
      </c>
      <c r="C2248" s="2">
        <f t="shared" si="277"/>
        <v>0</v>
      </c>
      <c r="D2248" s="2">
        <f t="shared" si="278"/>
        <v>2.1522999999999999</v>
      </c>
      <c r="E2248" s="2">
        <f t="shared" si="272"/>
        <v>2.1522999999999999</v>
      </c>
      <c r="F2248" s="2">
        <f t="shared" si="273"/>
        <v>2.1522999999999994</v>
      </c>
      <c r="G2248" s="2">
        <f t="shared" si="275"/>
        <v>2.1418279999999981</v>
      </c>
      <c r="H2248" s="2">
        <f t="shared" si="271"/>
        <v>1.9852710000000056</v>
      </c>
      <c r="I2248" s="2">
        <f t="array" ref="I2248">SUMPRODUCT(B2232:B2251, (ROW(B2232:B2251)-ROW(B2232)+1)) / (20*21/2)</f>
        <v>2.1522999999999994</v>
      </c>
      <c r="J2248" s="2">
        <f t="shared" si="274"/>
        <v>2.1508345354118088</v>
      </c>
      <c r="K2248" s="2">
        <f t="shared" si="276"/>
        <v>2.1264118288801579</v>
      </c>
    </row>
    <row r="2249" spans="1:11" ht="13.5" x14ac:dyDescent="0.25">
      <c r="A2249" s="3">
        <f>TITRES_STAT!B2252</f>
        <v>45579</v>
      </c>
      <c r="B2249" s="5">
        <f>TITRES_STAT!D2252</f>
        <v>2.1522999999999999</v>
      </c>
      <c r="C2249" s="2">
        <f t="shared" si="277"/>
        <v>0</v>
      </c>
      <c r="D2249" s="2">
        <f t="shared" si="278"/>
        <v>2.1522999999999999</v>
      </c>
      <c r="E2249" s="2">
        <f t="shared" si="272"/>
        <v>2.1522999999999999</v>
      </c>
      <c r="F2249" s="2">
        <f t="shared" si="273"/>
        <v>2.1522999999999994</v>
      </c>
      <c r="G2249" s="2">
        <f t="shared" si="275"/>
        <v>2.1436979999999979</v>
      </c>
      <c r="H2249" s="2">
        <f t="shared" si="271"/>
        <v>1.9868325000000058</v>
      </c>
      <c r="I2249" s="2">
        <f t="array" ref="I2249">SUMPRODUCT(B2233:B2252, (ROW(B2233:B2252)-ROW(B2233)+1)) / (20*21/2)</f>
        <v>2.1522999999999994</v>
      </c>
      <c r="J2249" s="2">
        <f t="shared" si="274"/>
        <v>2.1509741034678269</v>
      </c>
      <c r="K2249" s="2">
        <f t="shared" si="276"/>
        <v>2.1274270512770146</v>
      </c>
    </row>
    <row r="2250" spans="1:11" ht="13.5" x14ac:dyDescent="0.25">
      <c r="A2250" s="3">
        <f>TITRES_STAT!B2253</f>
        <v>45581</v>
      </c>
      <c r="B2250" s="5">
        <f>TITRES_STAT!D2253</f>
        <v>2.1522999999999999</v>
      </c>
      <c r="C2250" s="2">
        <f t="shared" si="277"/>
        <v>0</v>
      </c>
      <c r="D2250" s="2">
        <f t="shared" si="278"/>
        <v>2.1522999999999999</v>
      </c>
      <c r="E2250" s="2">
        <f t="shared" si="272"/>
        <v>2.1522999999999999</v>
      </c>
      <c r="F2250" s="2">
        <f t="shared" si="273"/>
        <v>2.1522999999999994</v>
      </c>
      <c r="G2250" s="2">
        <f t="shared" si="275"/>
        <v>2.1455679999999977</v>
      </c>
      <c r="H2250" s="2">
        <f t="shared" ref="H2250:H2313" si="279">AVERAGE(B2051:B2250)</f>
        <v>1.9887885000000061</v>
      </c>
      <c r="I2250" s="2">
        <f t="array" ref="I2250">SUMPRODUCT(B2234:B2253, (ROW(B2234:B2253)-ROW(B2234)+1)) / (20*21/2)</f>
        <v>2.1522999999999994</v>
      </c>
      <c r="J2250" s="2">
        <f t="shared" si="274"/>
        <v>2.1511003793280339</v>
      </c>
      <c r="K2250" s="2">
        <f t="shared" si="276"/>
        <v>2.1284024610308574</v>
      </c>
    </row>
    <row r="2251" spans="1:11" ht="13.5" x14ac:dyDescent="0.25">
      <c r="A2251" s="3">
        <f>TITRES_STAT!B2254</f>
        <v>45582</v>
      </c>
      <c r="B2251" s="5">
        <f>TITRES_STAT!D2254</f>
        <v>2.1522999999999999</v>
      </c>
      <c r="C2251" s="2">
        <f t="shared" si="277"/>
        <v>0</v>
      </c>
      <c r="D2251" s="2">
        <f t="shared" si="278"/>
        <v>2.1522999999999999</v>
      </c>
      <c r="E2251" s="2">
        <f t="shared" si="272"/>
        <v>2.1522999999999999</v>
      </c>
      <c r="F2251" s="2">
        <f t="shared" si="273"/>
        <v>2.1522999999999994</v>
      </c>
      <c r="G2251" s="2">
        <f t="shared" si="275"/>
        <v>2.1466899999999978</v>
      </c>
      <c r="H2251" s="2">
        <f t="shared" si="279"/>
        <v>1.990788000000006</v>
      </c>
      <c r="I2251" s="2">
        <f t="array" ref="I2251">SUMPRODUCT(B2235:B2254, (ROW(B2235:B2254)-ROW(B2235)+1)) / (20*21/2)</f>
        <v>2.1522999999999994</v>
      </c>
      <c r="J2251" s="2">
        <f t="shared" si="274"/>
        <v>2.1512146289158403</v>
      </c>
      <c r="K2251" s="2">
        <f t="shared" si="276"/>
        <v>2.1293396194218044</v>
      </c>
    </row>
    <row r="2252" spans="1:11" ht="13.5" x14ac:dyDescent="0.25">
      <c r="A2252" s="3">
        <f>TITRES_STAT!B2255</f>
        <v>45583</v>
      </c>
      <c r="B2252" s="5">
        <f>TITRES_STAT!D2255</f>
        <v>2.1522999999999999</v>
      </c>
      <c r="C2252" s="2">
        <f t="shared" si="277"/>
        <v>0</v>
      </c>
      <c r="D2252" s="2">
        <f t="shared" si="278"/>
        <v>2.1522999999999999</v>
      </c>
      <c r="E2252" s="2">
        <f t="shared" ref="E2252:E2315" si="280">AVERAGE(B2243:B2252)</f>
        <v>2.1522999999999999</v>
      </c>
      <c r="F2252" s="2">
        <f t="shared" si="273"/>
        <v>2.1522999999999994</v>
      </c>
      <c r="G2252" s="2">
        <f t="shared" si="275"/>
        <v>2.1478119999999978</v>
      </c>
      <c r="H2252" s="2">
        <f t="shared" si="279"/>
        <v>1.9927875000000064</v>
      </c>
      <c r="I2252" s="2">
        <f t="array" ref="I2252">SUMPRODUCT(B2236:B2255, (ROW(B2236:B2255)-ROW(B2236)+1)) / (20*21/2)</f>
        <v>2.1522999999999994</v>
      </c>
      <c r="J2252" s="2">
        <f t="shared" si="274"/>
        <v>2.1513179975905223</v>
      </c>
      <c r="K2252" s="2">
        <f t="shared" si="276"/>
        <v>2.1302400265033024</v>
      </c>
    </row>
    <row r="2253" spans="1:11" ht="13.5" x14ac:dyDescent="0.25">
      <c r="A2253" s="3">
        <f>TITRES_STAT!B2256</f>
        <v>45586</v>
      </c>
      <c r="B2253" s="5">
        <f>TITRES_STAT!D2256</f>
        <v>2.1522999999999999</v>
      </c>
      <c r="C2253" s="2">
        <f t="shared" si="277"/>
        <v>0</v>
      </c>
      <c r="D2253" s="2">
        <f t="shared" si="278"/>
        <v>2.1522999999999999</v>
      </c>
      <c r="E2253" s="2">
        <f t="shared" si="280"/>
        <v>2.1522999999999999</v>
      </c>
      <c r="F2253" s="2">
        <f t="shared" si="273"/>
        <v>2.1522999999999994</v>
      </c>
      <c r="G2253" s="2">
        <f t="shared" si="275"/>
        <v>2.1489339999999979</v>
      </c>
      <c r="H2253" s="2">
        <f t="shared" si="279"/>
        <v>1.9947870000000063</v>
      </c>
      <c r="I2253" s="2">
        <f t="array" ref="I2253">SUMPRODUCT(B2237:B2256, (ROW(B2237:B2256)-ROW(B2237)+1)) / (20*21/2)</f>
        <v>2.1522999999999994</v>
      </c>
      <c r="J2253" s="2">
        <f t="shared" si="274"/>
        <v>2.1514115216295204</v>
      </c>
      <c r="K2253" s="2">
        <f t="shared" si="276"/>
        <v>2.1311051235031733</v>
      </c>
    </row>
    <row r="2254" spans="1:11" ht="13.5" x14ac:dyDescent="0.25">
      <c r="A2254" s="3">
        <f>TITRES_STAT!B2257</f>
        <v>45587</v>
      </c>
      <c r="B2254" s="5">
        <f>TITRES_STAT!D2257</f>
        <v>2.1522999999999999</v>
      </c>
      <c r="C2254" s="2">
        <f t="shared" si="277"/>
        <v>0</v>
      </c>
      <c r="D2254" s="2">
        <f t="shared" si="278"/>
        <v>2.1522999999999999</v>
      </c>
      <c r="E2254" s="2">
        <f t="shared" si="280"/>
        <v>2.1522999999999999</v>
      </c>
      <c r="F2254" s="2">
        <f t="shared" si="273"/>
        <v>2.1522999999999994</v>
      </c>
      <c r="G2254" s="2">
        <f t="shared" si="275"/>
        <v>2.150055999999998</v>
      </c>
      <c r="H2254" s="2">
        <f t="shared" si="279"/>
        <v>1.9971810000000061</v>
      </c>
      <c r="I2254" s="2">
        <f t="array" ref="I2254">SUMPRODUCT(B2238:B2257, (ROW(B2238:B2257)-ROW(B2238)+1)) / (20*21/2)</f>
        <v>2.1522999999999994</v>
      </c>
      <c r="J2254" s="2">
        <f t="shared" si="274"/>
        <v>2.1514961386171851</v>
      </c>
      <c r="K2254" s="2">
        <f t="shared" si="276"/>
        <v>2.1319362951305001</v>
      </c>
    </row>
    <row r="2255" spans="1:11" ht="13.5" x14ac:dyDescent="0.25">
      <c r="A2255" s="3">
        <f>TITRES_STAT!B2258</f>
        <v>45588</v>
      </c>
      <c r="B2255" s="5">
        <f>TITRES_STAT!D2258</f>
        <v>2.1522999999999999</v>
      </c>
      <c r="C2255" s="2">
        <f t="shared" si="277"/>
        <v>0</v>
      </c>
      <c r="D2255" s="2">
        <f t="shared" si="278"/>
        <v>2.1522999999999999</v>
      </c>
      <c r="E2255" s="2">
        <f t="shared" si="280"/>
        <v>2.1522999999999999</v>
      </c>
      <c r="F2255" s="2">
        <f t="shared" si="273"/>
        <v>2.1522999999999994</v>
      </c>
      <c r="G2255" s="2">
        <f t="shared" si="275"/>
        <v>2.151177999999998</v>
      </c>
      <c r="H2255" s="2">
        <f t="shared" si="279"/>
        <v>1.9999255000000062</v>
      </c>
      <c r="I2255" s="2">
        <f t="array" ref="I2255">SUMPRODUCT(B2239:B2258, (ROW(B2239:B2258)-ROW(B2239)+1)) / (20*21/2)</f>
        <v>2.1522999999999994</v>
      </c>
      <c r="J2255" s="2">
        <f t="shared" si="274"/>
        <v>2.15157269684412</v>
      </c>
      <c r="K2255" s="2">
        <f t="shared" si="276"/>
        <v>2.1327348717920493</v>
      </c>
    </row>
    <row r="2256" spans="1:11" ht="13.5" x14ac:dyDescent="0.25">
      <c r="A2256" s="3">
        <f>TITRES_STAT!B2259</f>
        <v>45589</v>
      </c>
      <c r="B2256" s="5">
        <f>TITRES_STAT!D2259</f>
        <v>2.1522999999999999</v>
      </c>
      <c r="C2256" s="2">
        <f t="shared" si="277"/>
        <v>0</v>
      </c>
      <c r="D2256" s="2">
        <f t="shared" si="278"/>
        <v>2.1522999999999999</v>
      </c>
      <c r="E2256" s="2">
        <f t="shared" si="280"/>
        <v>2.1522999999999999</v>
      </c>
      <c r="F2256" s="2">
        <f t="shared" si="273"/>
        <v>2.1522999999999994</v>
      </c>
      <c r="G2256" s="2">
        <f t="shared" si="275"/>
        <v>2.1522999999999981</v>
      </c>
      <c r="H2256" s="2">
        <f t="shared" si="279"/>
        <v>2.0030205000000065</v>
      </c>
      <c r="I2256" s="2">
        <f t="array" ref="I2256">SUMPRODUCT(B2240:B2259, (ROW(B2240:B2259)-ROW(B2240)+1)) / (20*21/2)</f>
        <v>2.1522999999999994</v>
      </c>
      <c r="J2256" s="2">
        <f t="shared" si="274"/>
        <v>2.1516419638113469</v>
      </c>
      <c r="K2256" s="2">
        <f t="shared" si="276"/>
        <v>2.1335021317217731</v>
      </c>
    </row>
    <row r="2257" spans="1:11" ht="13.5" x14ac:dyDescent="0.25">
      <c r="A2257" s="3">
        <f>TITRES_STAT!B2260</f>
        <v>45590</v>
      </c>
      <c r="B2257" s="5">
        <f>TITRES_STAT!D2260</f>
        <v>2.1522999999999999</v>
      </c>
      <c r="C2257" s="2">
        <f t="shared" si="277"/>
        <v>0</v>
      </c>
      <c r="D2257" s="2">
        <f t="shared" si="278"/>
        <v>2.1522999999999999</v>
      </c>
      <c r="E2257" s="2">
        <f t="shared" si="280"/>
        <v>2.1522999999999999</v>
      </c>
      <c r="F2257" s="2">
        <f t="shared" si="273"/>
        <v>2.1522999999999994</v>
      </c>
      <c r="G2257" s="2">
        <f t="shared" si="275"/>
        <v>2.1522999999999981</v>
      </c>
      <c r="H2257" s="2">
        <f t="shared" si="279"/>
        <v>2.0063780000000064</v>
      </c>
      <c r="I2257" s="2">
        <f t="array" ref="I2257">SUMPRODUCT(B2241:B2260, (ROW(B2241:B2260)-ROW(B2241)+1)) / (20*21/2)</f>
        <v>2.1522999999999994</v>
      </c>
      <c r="J2257" s="2">
        <f t="shared" si="274"/>
        <v>2.151704633924552</v>
      </c>
      <c r="K2257" s="2">
        <f t="shared" si="276"/>
        <v>2.1342393030268019</v>
      </c>
    </row>
    <row r="2258" spans="1:11" ht="13.5" x14ac:dyDescent="0.25">
      <c r="A2258" s="3">
        <f>TITRES_STAT!B2261</f>
        <v>45593</v>
      </c>
      <c r="B2258" s="5">
        <f>TITRES_STAT!D2261</f>
        <v>2.1522999999999999</v>
      </c>
      <c r="C2258" s="2">
        <f t="shared" si="277"/>
        <v>0</v>
      </c>
      <c r="D2258" s="2">
        <f t="shared" si="278"/>
        <v>2.1522999999999999</v>
      </c>
      <c r="E2258" s="2">
        <f t="shared" si="280"/>
        <v>2.1522999999999999</v>
      </c>
      <c r="F2258" s="2">
        <f t="shared" si="273"/>
        <v>2.1522999999999994</v>
      </c>
      <c r="G2258" s="2">
        <f t="shared" si="275"/>
        <v>2.1522999999999981</v>
      </c>
      <c r="H2258" s="2">
        <f t="shared" si="279"/>
        <v>2.0097355000000063</v>
      </c>
      <c r="I2258" s="2">
        <f t="array" ref="I2258">SUMPRODUCT(B2242:B2261, (ROW(B2242:B2261)-ROW(B2242)+1)) / (20*21/2)</f>
        <v>2.1522999999999994</v>
      </c>
      <c r="J2258" s="2">
        <f t="shared" si="274"/>
        <v>2.1517613354555469</v>
      </c>
      <c r="K2258" s="2">
        <f t="shared" si="276"/>
        <v>2.134947565653202</v>
      </c>
    </row>
    <row r="2259" spans="1:11" ht="13.5" x14ac:dyDescent="0.25">
      <c r="A2259" s="3">
        <f>TITRES_STAT!B2262</f>
        <v>45594</v>
      </c>
      <c r="B2259" s="5">
        <f>TITRES_STAT!D2262</f>
        <v>2.1522999999999999</v>
      </c>
      <c r="C2259" s="2">
        <f t="shared" si="277"/>
        <v>0</v>
      </c>
      <c r="D2259" s="2">
        <f t="shared" si="278"/>
        <v>2.1522999999999999</v>
      </c>
      <c r="E2259" s="2">
        <f t="shared" si="280"/>
        <v>2.1522999999999999</v>
      </c>
      <c r="F2259" s="2">
        <f t="shared" si="273"/>
        <v>2.1522999999999994</v>
      </c>
      <c r="G2259" s="2">
        <f t="shared" si="275"/>
        <v>2.1522999999999981</v>
      </c>
      <c r="H2259" s="2">
        <f t="shared" si="279"/>
        <v>2.0130930000000067</v>
      </c>
      <c r="I2259" s="2">
        <f t="array" ref="I2259">SUMPRODUCT(B2243:B2262, (ROW(B2243:B2262)-ROW(B2243)+1)) / (20*21/2)</f>
        <v>2.1522999999999994</v>
      </c>
      <c r="J2259" s="2">
        <f t="shared" si="274"/>
        <v>2.1518126368407331</v>
      </c>
      <c r="K2259" s="2">
        <f t="shared" si="276"/>
        <v>2.1356280532746452</v>
      </c>
    </row>
    <row r="2260" spans="1:11" ht="13.5" x14ac:dyDescent="0.25">
      <c r="A2260" s="3">
        <f>TITRES_STAT!B2263</f>
        <v>45595</v>
      </c>
      <c r="B2260" s="5">
        <f>TITRES_STAT!D2263</f>
        <v>2.1522999999999999</v>
      </c>
      <c r="C2260" s="2">
        <f t="shared" si="277"/>
        <v>0</v>
      </c>
      <c r="D2260" s="2">
        <f t="shared" si="278"/>
        <v>2.1522999999999999</v>
      </c>
      <c r="E2260" s="2">
        <f t="shared" si="280"/>
        <v>2.1522999999999999</v>
      </c>
      <c r="F2260" s="2">
        <f t="shared" ref="F2260:F2323" si="281">AVERAGE(B2241:B2260)</f>
        <v>2.1522999999999994</v>
      </c>
      <c r="G2260" s="2">
        <f t="shared" si="275"/>
        <v>2.1522999999999981</v>
      </c>
      <c r="H2260" s="2">
        <f t="shared" si="279"/>
        <v>2.0164505000000066</v>
      </c>
      <c r="I2260" s="2">
        <f t="array" ref="I2260">SUMPRODUCT(B2244:B2263, (ROW(B2244:B2263)-ROW(B2244)+1)) / (20*21/2)</f>
        <v>2.1522999999999994</v>
      </c>
      <c r="J2260" s="2">
        <f t="shared" si="274"/>
        <v>2.1518590523797108</v>
      </c>
      <c r="K2260" s="2">
        <f t="shared" si="276"/>
        <v>2.1362818551070122</v>
      </c>
    </row>
    <row r="2261" spans="1:11" ht="13.5" x14ac:dyDescent="0.25">
      <c r="A2261" s="3">
        <f>TITRES_STAT!B2264</f>
        <v>45596</v>
      </c>
      <c r="B2261" s="5">
        <f>TITRES_STAT!D2264</f>
        <v>2.1522999999999999</v>
      </c>
      <c r="C2261" s="2">
        <f t="shared" si="277"/>
        <v>0</v>
      </c>
      <c r="D2261" s="2">
        <f t="shared" si="278"/>
        <v>2.1522999999999999</v>
      </c>
      <c r="E2261" s="2">
        <f t="shared" si="280"/>
        <v>2.1522999999999999</v>
      </c>
      <c r="F2261" s="2">
        <f t="shared" si="281"/>
        <v>2.1522999999999994</v>
      </c>
      <c r="G2261" s="2">
        <f t="shared" si="275"/>
        <v>2.1522999999999981</v>
      </c>
      <c r="H2261" s="2">
        <f t="shared" si="279"/>
        <v>2.0198080000000069</v>
      </c>
      <c r="I2261" s="2">
        <f t="array" ref="I2261">SUMPRODUCT(B2245:B2264, (ROW(B2245:B2264)-ROW(B2245)+1)) / (20*21/2)</f>
        <v>2.1522999999999994</v>
      </c>
      <c r="J2261" s="2">
        <f t="shared" ref="J2261:J2324" si="282">$J$4*B2261+J2260*(1-$J$4)</f>
        <v>2.1519010473911671</v>
      </c>
      <c r="K2261" s="2">
        <f t="shared" si="276"/>
        <v>2.1369100176518354</v>
      </c>
    </row>
    <row r="2262" spans="1:11" ht="13.5" x14ac:dyDescent="0.25">
      <c r="A2262" s="3">
        <f>TITRES_STAT!B2265</f>
        <v>45597</v>
      </c>
      <c r="B2262" s="5">
        <f>TITRES_STAT!D2265</f>
        <v>2.1522999999999999</v>
      </c>
      <c r="C2262" s="2">
        <f t="shared" si="277"/>
        <v>0</v>
      </c>
      <c r="D2262" s="2">
        <f t="shared" si="278"/>
        <v>2.1522999999999999</v>
      </c>
      <c r="E2262" s="2">
        <f t="shared" si="280"/>
        <v>2.1522999999999999</v>
      </c>
      <c r="F2262" s="2">
        <f t="shared" si="281"/>
        <v>2.1522999999999994</v>
      </c>
      <c r="G2262" s="2">
        <f t="shared" si="275"/>
        <v>2.1522999999999981</v>
      </c>
      <c r="H2262" s="2">
        <f t="shared" si="279"/>
        <v>2.0231655000000073</v>
      </c>
      <c r="I2262" s="2">
        <f t="array" ref="I2262">SUMPRODUCT(B2246:B2265, (ROW(B2246:B2265)-ROW(B2246)+1)) / (20*21/2)</f>
        <v>2.1522999999999994</v>
      </c>
      <c r="J2262" s="2">
        <f t="shared" si="282"/>
        <v>2.1519390428777228</v>
      </c>
      <c r="K2262" s="2">
        <f t="shared" si="276"/>
        <v>2.1375135463713715</v>
      </c>
    </row>
    <row r="2263" spans="1:11" ht="13.5" x14ac:dyDescent="0.25">
      <c r="A2263" s="3">
        <f>TITRES_STAT!B2266</f>
        <v>45600</v>
      </c>
      <c r="B2263" s="5">
        <f>TITRES_STAT!D2266</f>
        <v>2.1522999999999999</v>
      </c>
      <c r="C2263" s="2">
        <f t="shared" si="277"/>
        <v>0</v>
      </c>
      <c r="D2263" s="2">
        <f t="shared" si="278"/>
        <v>2.1522999999999999</v>
      </c>
      <c r="E2263" s="2">
        <f t="shared" si="280"/>
        <v>2.1522999999999999</v>
      </c>
      <c r="F2263" s="2">
        <f t="shared" si="281"/>
        <v>2.1522999999999994</v>
      </c>
      <c r="G2263" s="2">
        <f t="shared" si="275"/>
        <v>2.1522999999999981</v>
      </c>
      <c r="H2263" s="2">
        <f t="shared" si="279"/>
        <v>2.0265230000000072</v>
      </c>
      <c r="I2263" s="2">
        <f t="array" ref="I2263">SUMPRODUCT(B2247:B2266, (ROW(B2247:B2266)-ROW(B2247)+1)) / (20*21/2)</f>
        <v>2.1522999999999994</v>
      </c>
      <c r="J2263" s="2">
        <f t="shared" si="282"/>
        <v>2.1519734197465112</v>
      </c>
      <c r="K2263" s="2">
        <f t="shared" si="276"/>
        <v>2.1380934072979847</v>
      </c>
    </row>
    <row r="2264" spans="1:11" ht="13.5" x14ac:dyDescent="0.25">
      <c r="A2264" s="3">
        <f>TITRES_STAT!B2267</f>
        <v>45601</v>
      </c>
      <c r="B2264" s="5">
        <f>TITRES_STAT!D2267</f>
        <v>2.1522999999999999</v>
      </c>
      <c r="C2264" s="2">
        <f t="shared" si="277"/>
        <v>0</v>
      </c>
      <c r="D2264" s="2">
        <f t="shared" si="278"/>
        <v>2.1522999999999999</v>
      </c>
      <c r="E2264" s="2">
        <f t="shared" si="280"/>
        <v>2.1522999999999999</v>
      </c>
      <c r="F2264" s="2">
        <f t="shared" si="281"/>
        <v>2.1522999999999994</v>
      </c>
      <c r="G2264" s="2">
        <f t="shared" si="275"/>
        <v>2.1522999999999981</v>
      </c>
      <c r="H2264" s="2">
        <f t="shared" si="279"/>
        <v>2.0298805000000075</v>
      </c>
      <c r="I2264" s="2">
        <f t="array" ref="I2264">SUMPRODUCT(B2248:B2267, (ROW(B2248:B2267)-ROW(B2248)+1)) / (20*21/2)</f>
        <v>2.1522999999999994</v>
      </c>
      <c r="J2264" s="2">
        <f t="shared" si="282"/>
        <v>2.152004522627796</v>
      </c>
      <c r="K2264" s="2">
        <f t="shared" si="276"/>
        <v>2.1386505285804169</v>
      </c>
    </row>
    <row r="2265" spans="1:11" ht="13.5" x14ac:dyDescent="0.25">
      <c r="A2265" s="3">
        <f>TITRES_STAT!B2268</f>
        <v>45602</v>
      </c>
      <c r="B2265" s="5">
        <f>TITRES_STAT!D2268</f>
        <v>2.1522999999999999</v>
      </c>
      <c r="C2265" s="2">
        <f t="shared" si="277"/>
        <v>0</v>
      </c>
      <c r="D2265" s="2">
        <f t="shared" si="278"/>
        <v>2.1522999999999999</v>
      </c>
      <c r="E2265" s="2">
        <f t="shared" si="280"/>
        <v>2.1522999999999999</v>
      </c>
      <c r="F2265" s="2">
        <f t="shared" si="281"/>
        <v>2.1522999999999994</v>
      </c>
      <c r="G2265" s="2">
        <f t="shared" si="275"/>
        <v>2.1522999999999981</v>
      </c>
      <c r="H2265" s="2">
        <f t="shared" si="279"/>
        <v>2.0332380000000079</v>
      </c>
      <c r="I2265" s="2">
        <f t="array" ref="I2265">SUMPRODUCT(B2249:B2268, (ROW(B2249:B2268)-ROW(B2249)+1)) / (20*21/2)</f>
        <v>2.1522999999999994</v>
      </c>
      <c r="J2265" s="2">
        <f t="shared" si="282"/>
        <v>2.1520326633299107</v>
      </c>
      <c r="K2265" s="2">
        <f t="shared" si="276"/>
        <v>2.1391858019694205</v>
      </c>
    </row>
    <row r="2266" spans="1:11" ht="13.5" x14ac:dyDescent="0.25">
      <c r="A2266" s="3">
        <f>TITRES_STAT!B2269</f>
        <v>45603</v>
      </c>
      <c r="B2266" s="5">
        <f>TITRES_STAT!D2269</f>
        <v>2.1522999999999999</v>
      </c>
      <c r="C2266" s="2">
        <f t="shared" si="277"/>
        <v>0</v>
      </c>
      <c r="D2266" s="2">
        <f t="shared" si="278"/>
        <v>2.1522999999999999</v>
      </c>
      <c r="E2266" s="2">
        <f t="shared" si="280"/>
        <v>2.1522999999999999</v>
      </c>
      <c r="F2266" s="2">
        <f t="shared" si="281"/>
        <v>2.1522999999999994</v>
      </c>
      <c r="G2266" s="2">
        <f t="shared" si="275"/>
        <v>2.1522999999999981</v>
      </c>
      <c r="H2266" s="2">
        <f t="shared" si="279"/>
        <v>2.0365955000000078</v>
      </c>
      <c r="I2266" s="2">
        <f t="array" ref="I2266">SUMPRODUCT(B2250:B2269, (ROW(B2250:B2269)-ROW(B2250)+1)) / (20*21/2)</f>
        <v>2.1522999999999994</v>
      </c>
      <c r="J2266" s="2">
        <f t="shared" si="282"/>
        <v>2.1520581239651575</v>
      </c>
      <c r="K2266" s="2">
        <f t="shared" si="276"/>
        <v>2.1397000842451299</v>
      </c>
    </row>
    <row r="2267" spans="1:11" ht="13.5" x14ac:dyDescent="0.25">
      <c r="A2267" s="3">
        <f>TITRES_STAT!B2270</f>
        <v>45604</v>
      </c>
      <c r="B2267" s="5">
        <f>TITRES_STAT!D2270</f>
        <v>2.1522999999999999</v>
      </c>
      <c r="C2267" s="2">
        <f t="shared" si="277"/>
        <v>0</v>
      </c>
      <c r="D2267" s="2">
        <f t="shared" si="278"/>
        <v>2.1522999999999999</v>
      </c>
      <c r="E2267" s="2">
        <f t="shared" si="280"/>
        <v>2.1522999999999999</v>
      </c>
      <c r="F2267" s="2">
        <f t="shared" si="281"/>
        <v>2.1522999999999994</v>
      </c>
      <c r="G2267" s="2">
        <f t="shared" si="275"/>
        <v>2.1522999999999981</v>
      </c>
      <c r="H2267" s="2">
        <f t="shared" si="279"/>
        <v>2.0396465000000079</v>
      </c>
      <c r="I2267" s="2">
        <f t="array" ref="I2267">SUMPRODUCT(B2251:B2270, (ROW(B2251:B2270)-ROW(B2251)+1)) / (20*21/2)</f>
        <v>2.1522999999999994</v>
      </c>
      <c r="J2267" s="2">
        <f t="shared" si="282"/>
        <v>2.1520811597779996</v>
      </c>
      <c r="K2267" s="2">
        <f t="shared" si="276"/>
        <v>2.1401941985884583</v>
      </c>
    </row>
    <row r="2268" spans="1:11" ht="13.5" x14ac:dyDescent="0.25">
      <c r="A2268" s="3">
        <f>TITRES_STAT!B2271</f>
        <v>45607</v>
      </c>
      <c r="B2268" s="5">
        <f>TITRES_STAT!D2271</f>
        <v>2.1522999999999999</v>
      </c>
      <c r="C2268" s="2">
        <f t="shared" si="277"/>
        <v>0</v>
      </c>
      <c r="D2268" s="2">
        <f t="shared" si="278"/>
        <v>2.1522999999999999</v>
      </c>
      <c r="E2268" s="2">
        <f t="shared" si="280"/>
        <v>2.1522999999999999</v>
      </c>
      <c r="F2268" s="2">
        <f t="shared" si="281"/>
        <v>2.1522999999999994</v>
      </c>
      <c r="G2268" s="2">
        <f t="shared" si="275"/>
        <v>2.1522999999999981</v>
      </c>
      <c r="H2268" s="2">
        <f t="shared" si="279"/>
        <v>2.0423910000000078</v>
      </c>
      <c r="I2268" s="2">
        <f t="array" ref="I2268">SUMPRODUCT(B2252:B2271, (ROW(B2252:B2271)-ROW(B2252)+1)) / (20*21/2)</f>
        <v>2.1522999999999994</v>
      </c>
      <c r="J2268" s="2">
        <f t="shared" si="282"/>
        <v>2.1521020017039043</v>
      </c>
      <c r="K2268" s="2">
        <f t="shared" si="276"/>
        <v>2.1406689358987152</v>
      </c>
    </row>
    <row r="2269" spans="1:11" ht="13.5" x14ac:dyDescent="0.25">
      <c r="A2269" s="3">
        <f>TITRES_STAT!B2272</f>
        <v>45608</v>
      </c>
      <c r="B2269" s="5">
        <f>TITRES_STAT!D2272</f>
        <v>2.1522999999999999</v>
      </c>
      <c r="C2269" s="2">
        <f t="shared" si="277"/>
        <v>0</v>
      </c>
      <c r="D2269" s="2">
        <f t="shared" si="278"/>
        <v>2.1522999999999999</v>
      </c>
      <c r="E2269" s="2">
        <f t="shared" si="280"/>
        <v>2.1522999999999999</v>
      </c>
      <c r="F2269" s="2">
        <f t="shared" si="281"/>
        <v>2.1522999999999994</v>
      </c>
      <c r="G2269" s="2">
        <f t="shared" si="275"/>
        <v>2.1522999999999981</v>
      </c>
      <c r="H2269" s="2">
        <f t="shared" si="279"/>
        <v>2.0447850000000081</v>
      </c>
      <c r="I2269" s="2">
        <f t="array" ref="I2269">SUMPRODUCT(B2253:B2272, (ROW(B2253:B2272)-ROW(B2253)+1)) / (20*21/2)</f>
        <v>2.1522999999999994</v>
      </c>
      <c r="J2269" s="2">
        <f t="shared" si="282"/>
        <v>2.1521208586844849</v>
      </c>
      <c r="K2269" s="2">
        <f t="shared" si="276"/>
        <v>2.1411250560595501</v>
      </c>
    </row>
    <row r="2270" spans="1:11" ht="13.5" x14ac:dyDescent="0.25">
      <c r="A2270" s="3">
        <f>TITRES_STAT!B2273</f>
        <v>45609</v>
      </c>
      <c r="B2270" s="5">
        <f>TITRES_STAT!D2273</f>
        <v>2.1522999999999999</v>
      </c>
      <c r="C2270" s="2">
        <f t="shared" si="277"/>
        <v>0</v>
      </c>
      <c r="D2270" s="2">
        <f t="shared" si="278"/>
        <v>2.1522999999999999</v>
      </c>
      <c r="E2270" s="2">
        <f t="shared" si="280"/>
        <v>2.1522999999999999</v>
      </c>
      <c r="F2270" s="2">
        <f t="shared" si="281"/>
        <v>2.1522999999999994</v>
      </c>
      <c r="G2270" s="2">
        <f t="shared" si="275"/>
        <v>2.1522999999999981</v>
      </c>
      <c r="H2270" s="2">
        <f t="shared" si="279"/>
        <v>2.0468285000000082</v>
      </c>
      <c r="I2270" s="2">
        <f t="array" ref="I2270">SUMPRODUCT(B2254:B2273, (ROW(B2254:B2273)-ROW(B2254)+1)) / (20*21/2)</f>
        <v>2.1522999999999994</v>
      </c>
      <c r="J2270" s="2">
        <f t="shared" si="282"/>
        <v>2.1521379197621529</v>
      </c>
      <c r="K2270" s="2">
        <f t="shared" si="276"/>
        <v>2.1415632891552541</v>
      </c>
    </row>
    <row r="2271" spans="1:11" ht="13.5" x14ac:dyDescent="0.25">
      <c r="A2271" s="3">
        <f>TITRES_STAT!B2274</f>
        <v>45610</v>
      </c>
      <c r="B2271" s="5">
        <f>TITRES_STAT!D2274</f>
        <v>2.1522999999999999</v>
      </c>
      <c r="C2271" s="2">
        <f t="shared" si="277"/>
        <v>0</v>
      </c>
      <c r="D2271" s="2">
        <f t="shared" si="278"/>
        <v>2.1522999999999999</v>
      </c>
      <c r="E2271" s="2">
        <f t="shared" si="280"/>
        <v>2.1522999999999999</v>
      </c>
      <c r="F2271" s="2">
        <f t="shared" si="281"/>
        <v>2.1522999999999994</v>
      </c>
      <c r="G2271" s="2">
        <f t="shared" si="275"/>
        <v>2.1522999999999981</v>
      </c>
      <c r="H2271" s="2">
        <f t="shared" si="279"/>
        <v>2.0485215000000081</v>
      </c>
      <c r="I2271" s="2">
        <f t="array" ref="I2271">SUMPRODUCT(B2255:B2274, (ROW(B2255:B2274)-ROW(B2255)+1)) / (20*21/2)</f>
        <v>2.1522999999999994</v>
      </c>
      <c r="J2271" s="2">
        <f t="shared" si="282"/>
        <v>2.152153355975281</v>
      </c>
      <c r="K2271" s="2">
        <f t="shared" si="276"/>
        <v>2.1419843366393621</v>
      </c>
    </row>
    <row r="2272" spans="1:11" ht="13.5" x14ac:dyDescent="0.25">
      <c r="A2272" s="3">
        <f>TITRES_STAT!B2275</f>
        <v>45611</v>
      </c>
      <c r="B2272" s="5">
        <f>TITRES_STAT!D2275</f>
        <v>2.1522999999999999</v>
      </c>
      <c r="C2272" s="2">
        <f t="shared" si="277"/>
        <v>0</v>
      </c>
      <c r="D2272" s="2">
        <f t="shared" si="278"/>
        <v>2.1522999999999999</v>
      </c>
      <c r="E2272" s="2">
        <f t="shared" si="280"/>
        <v>2.1522999999999999</v>
      </c>
      <c r="F2272" s="2">
        <f t="shared" si="281"/>
        <v>2.1522999999999994</v>
      </c>
      <c r="G2272" s="2">
        <f t="shared" si="275"/>
        <v>2.1522999999999981</v>
      </c>
      <c r="H2272" s="2">
        <f t="shared" si="279"/>
        <v>2.049820000000008</v>
      </c>
      <c r="I2272" s="2">
        <f t="array" ref="I2272">SUMPRODUCT(B2256:B2275, (ROW(B2256:B2275)-ROW(B2256)+1)) / (20*21/2)</f>
        <v>2.1522999999999994</v>
      </c>
      <c r="J2272" s="2">
        <f t="shared" si="282"/>
        <v>2.1521673220728732</v>
      </c>
      <c r="K2272" s="2">
        <f t="shared" si="276"/>
        <v>2.1423888724574267</v>
      </c>
    </row>
    <row r="2273" spans="1:11" ht="13.5" x14ac:dyDescent="0.25">
      <c r="A2273" s="3">
        <f>TITRES_STAT!B2276</f>
        <v>45614</v>
      </c>
      <c r="B2273" s="5">
        <f>TITRES_STAT!D2276</f>
        <v>2.1522999999999999</v>
      </c>
      <c r="C2273" s="2">
        <f t="shared" si="277"/>
        <v>0</v>
      </c>
      <c r="D2273" s="2">
        <f t="shared" si="278"/>
        <v>2.1522999999999999</v>
      </c>
      <c r="E2273" s="2">
        <f t="shared" si="280"/>
        <v>2.1522999999999999</v>
      </c>
      <c r="F2273" s="2">
        <f t="shared" si="281"/>
        <v>2.1522999999999994</v>
      </c>
      <c r="G2273" s="2">
        <f t="shared" si="275"/>
        <v>2.1522999999999981</v>
      </c>
      <c r="H2273" s="2">
        <f t="shared" si="279"/>
        <v>2.0513375000000083</v>
      </c>
      <c r="I2273" s="2">
        <f t="array" ref="I2273">SUMPRODUCT(B2257:B2276, (ROW(B2257:B2276)-ROW(B2257)+1)) / (20*21/2)</f>
        <v>2.1522999999999994</v>
      </c>
      <c r="J2273" s="2">
        <f t="shared" si="282"/>
        <v>2.1521799580659331</v>
      </c>
      <c r="K2273" s="2">
        <f t="shared" si="276"/>
        <v>2.1427775441257633</v>
      </c>
    </row>
    <row r="2274" spans="1:11" ht="13.5" x14ac:dyDescent="0.25">
      <c r="A2274" s="3">
        <f>TITRES_STAT!B2277</f>
        <v>45615</v>
      </c>
      <c r="B2274" s="5">
        <f>TITRES_STAT!D2277</f>
        <v>2.1522999999999999</v>
      </c>
      <c r="C2274" s="2">
        <f t="shared" si="277"/>
        <v>0</v>
      </c>
      <c r="D2274" s="2">
        <f t="shared" si="278"/>
        <v>2.1522999999999999</v>
      </c>
      <c r="E2274" s="2">
        <f t="shared" si="280"/>
        <v>2.1522999999999999</v>
      </c>
      <c r="F2274" s="2">
        <f t="shared" si="281"/>
        <v>2.1522999999999994</v>
      </c>
      <c r="G2274" s="2">
        <f t="shared" si="275"/>
        <v>2.1522999999999981</v>
      </c>
      <c r="H2274" s="2">
        <f t="shared" si="279"/>
        <v>2.0524610000000085</v>
      </c>
      <c r="I2274" s="2">
        <f t="array" ref="I2274">SUMPRODUCT(B2258:B2277, (ROW(B2258:B2277)-ROW(B2258)+1)) / (20*21/2)</f>
        <v>2.1522999999999994</v>
      </c>
      <c r="J2274" s="2">
        <f t="shared" si="282"/>
        <v>2.1521913906310823</v>
      </c>
      <c r="K2274" s="2">
        <f t="shared" si="276"/>
        <v>2.1431509737678907</v>
      </c>
    </row>
    <row r="2275" spans="1:11" ht="13.5" x14ac:dyDescent="0.25">
      <c r="A2275" s="3">
        <f>TITRES_STAT!B2278</f>
        <v>45616</v>
      </c>
      <c r="B2275" s="5">
        <f>TITRES_STAT!D2278</f>
        <v>2.1522999999999999</v>
      </c>
      <c r="C2275" s="2">
        <f t="shared" si="277"/>
        <v>0</v>
      </c>
      <c r="D2275" s="2">
        <f t="shared" si="278"/>
        <v>2.1522999999999999</v>
      </c>
      <c r="E2275" s="2">
        <f t="shared" si="280"/>
        <v>2.1522999999999999</v>
      </c>
      <c r="F2275" s="2">
        <f t="shared" si="281"/>
        <v>2.1522999999999994</v>
      </c>
      <c r="G2275" s="2">
        <f t="shared" si="275"/>
        <v>2.1522999999999981</v>
      </c>
      <c r="H2275" s="2">
        <f t="shared" si="279"/>
        <v>2.0531900000000083</v>
      </c>
      <c r="I2275" s="2">
        <f t="array" ref="I2275">SUMPRODUCT(B2259:B2278, (ROW(B2259:B2278)-ROW(B2259)+1)) / (20*21/2)</f>
        <v>2.1522999999999994</v>
      </c>
      <c r="J2275" s="2">
        <f t="shared" si="282"/>
        <v>2.1522017343805029</v>
      </c>
      <c r="K2275" s="2">
        <f t="shared" si="276"/>
        <v>2.1435097591103265</v>
      </c>
    </row>
    <row r="2276" spans="1:11" ht="13.5" x14ac:dyDescent="0.25">
      <c r="A2276" s="3">
        <f>TITRES_STAT!B2279</f>
        <v>45617</v>
      </c>
      <c r="B2276" s="5">
        <f>TITRES_STAT!D2279</f>
        <v>2.1522999999999999</v>
      </c>
      <c r="C2276" s="2">
        <f t="shared" si="277"/>
        <v>0</v>
      </c>
      <c r="D2276" s="2">
        <f t="shared" si="278"/>
        <v>2.1522999999999999</v>
      </c>
      <c r="E2276" s="2">
        <f t="shared" si="280"/>
        <v>2.1522999999999999</v>
      </c>
      <c r="F2276" s="2">
        <f t="shared" si="281"/>
        <v>2.1522999999999994</v>
      </c>
      <c r="G2276" s="2">
        <f t="shared" si="275"/>
        <v>2.1522999999999981</v>
      </c>
      <c r="H2276" s="2">
        <f t="shared" si="279"/>
        <v>2.0539190000000089</v>
      </c>
      <c r="I2276" s="2">
        <f t="array" ref="I2276">SUMPRODUCT(B2260:B2279, (ROW(B2260:B2279)-ROW(B2260)+1)) / (20*21/2)</f>
        <v>2.1522999999999994</v>
      </c>
      <c r="J2276" s="2">
        <f t="shared" si="282"/>
        <v>2.1522110930109313</v>
      </c>
      <c r="K2276" s="2">
        <f t="shared" si="276"/>
        <v>2.1438544744393337</v>
      </c>
    </row>
    <row r="2277" spans="1:11" ht="13.5" x14ac:dyDescent="0.25">
      <c r="A2277" s="3">
        <f>TITRES_STAT!B2280</f>
        <v>45618</v>
      </c>
      <c r="B2277" s="5">
        <f>TITRES_STAT!D2280</f>
        <v>2.1522999999999999</v>
      </c>
      <c r="C2277" s="2">
        <f t="shared" si="277"/>
        <v>0</v>
      </c>
      <c r="D2277" s="2">
        <f t="shared" si="278"/>
        <v>2.1522999999999999</v>
      </c>
      <c r="E2277" s="2">
        <f t="shared" si="280"/>
        <v>2.1522999999999999</v>
      </c>
      <c r="F2277" s="2">
        <f t="shared" si="281"/>
        <v>2.1522999999999994</v>
      </c>
      <c r="G2277" s="2">
        <f t="shared" si="275"/>
        <v>2.1522999999999981</v>
      </c>
      <c r="H2277" s="2">
        <f t="shared" si="279"/>
        <v>2.0546480000000091</v>
      </c>
      <c r="I2277" s="2">
        <f t="array" ref="I2277">SUMPRODUCT(B2261:B2280, (ROW(B2261:B2280)-ROW(B2261)+1)) / (20*21/2)</f>
        <v>2.1522999999999994</v>
      </c>
      <c r="J2277" s="2">
        <f t="shared" si="282"/>
        <v>2.1522195603432235</v>
      </c>
      <c r="K2277" s="2">
        <f t="shared" si="276"/>
        <v>2.1441856715201446</v>
      </c>
    </row>
    <row r="2278" spans="1:11" ht="13.5" x14ac:dyDescent="0.25">
      <c r="A2278" s="3">
        <f>TITRES_STAT!B2281</f>
        <v>45621</v>
      </c>
      <c r="B2278" s="5">
        <f>TITRES_STAT!D2281</f>
        <v>2.1522999999999999</v>
      </c>
      <c r="C2278" s="2">
        <f t="shared" si="277"/>
        <v>0</v>
      </c>
      <c r="D2278" s="2">
        <f t="shared" si="278"/>
        <v>2.1522999999999999</v>
      </c>
      <c r="E2278" s="2">
        <f t="shared" si="280"/>
        <v>2.1522999999999999</v>
      </c>
      <c r="F2278" s="2">
        <f t="shared" si="281"/>
        <v>2.1522999999999994</v>
      </c>
      <c r="G2278" s="2">
        <f t="shared" si="275"/>
        <v>2.1522999999999981</v>
      </c>
      <c r="H2278" s="2">
        <f t="shared" si="279"/>
        <v>2.0553770000000093</v>
      </c>
      <c r="I2278" s="2">
        <f t="array" ref="I2278">SUMPRODUCT(B2262:B2281, (ROW(B2262:B2281)-ROW(B2262)+1)) / (20*21/2)</f>
        <v>2.1522999999999994</v>
      </c>
      <c r="J2278" s="2">
        <f t="shared" si="282"/>
        <v>2.1522272212629163</v>
      </c>
      <c r="K2278" s="2">
        <f t="shared" si="276"/>
        <v>2.1445038804801393</v>
      </c>
    </row>
    <row r="2279" spans="1:11" ht="13.5" x14ac:dyDescent="0.25">
      <c r="A2279" s="3">
        <f>TITRES_STAT!B2282</f>
        <v>45622</v>
      </c>
      <c r="B2279" s="5">
        <f>TITRES_STAT!D2282</f>
        <v>2.1522999999999999</v>
      </c>
      <c r="C2279" s="2">
        <f t="shared" si="277"/>
        <v>0</v>
      </c>
      <c r="D2279" s="2">
        <f t="shared" si="278"/>
        <v>2.1522999999999999</v>
      </c>
      <c r="E2279" s="2">
        <f t="shared" si="280"/>
        <v>2.1522999999999999</v>
      </c>
      <c r="F2279" s="2">
        <f t="shared" si="281"/>
        <v>2.1522999999999994</v>
      </c>
      <c r="G2279" s="2">
        <f t="shared" si="275"/>
        <v>2.1522999999999981</v>
      </c>
      <c r="H2279" s="2">
        <f t="shared" si="279"/>
        <v>2.0561060000000095</v>
      </c>
      <c r="I2279" s="2">
        <f t="array" ref="I2279">SUMPRODUCT(B2263:B2282, (ROW(B2263:B2282)-ROW(B2263)+1)) / (20*21/2)</f>
        <v>2.1522999999999994</v>
      </c>
      <c r="J2279" s="2">
        <f t="shared" si="282"/>
        <v>2.1522341525712099</v>
      </c>
      <c r="K2279" s="2">
        <f t="shared" si="276"/>
        <v>2.1448096106573891</v>
      </c>
    </row>
    <row r="2280" spans="1:11" ht="13.5" x14ac:dyDescent="0.25">
      <c r="A2280" s="3">
        <f>TITRES_STAT!B2283</f>
        <v>45623</v>
      </c>
      <c r="B2280" s="5">
        <f>TITRES_STAT!D2283</f>
        <v>2.1522999999999999</v>
      </c>
      <c r="C2280" s="2">
        <f t="shared" si="277"/>
        <v>0</v>
      </c>
      <c r="D2280" s="2">
        <f t="shared" si="278"/>
        <v>2.1522999999999999</v>
      </c>
      <c r="E2280" s="2">
        <f t="shared" si="280"/>
        <v>2.1522999999999999</v>
      </c>
      <c r="F2280" s="2">
        <f t="shared" si="281"/>
        <v>2.1522999999999994</v>
      </c>
      <c r="G2280" s="2">
        <f t="shared" si="275"/>
        <v>2.1522999999999981</v>
      </c>
      <c r="H2280" s="2">
        <f t="shared" si="279"/>
        <v>2.0565725000000099</v>
      </c>
      <c r="I2280" s="2">
        <f t="array" ref="I2280">SUMPRODUCT(B2264:B2283, (ROW(B2264:B2283)-ROW(B2264)+1)) / (20*21/2)</f>
        <v>2.1522999999999994</v>
      </c>
      <c r="J2280" s="2">
        <f t="shared" si="282"/>
        <v>2.152240423754904</v>
      </c>
      <c r="K2280" s="2">
        <f t="shared" si="276"/>
        <v>2.1451033514159232</v>
      </c>
    </row>
    <row r="2281" spans="1:11" ht="13.5" x14ac:dyDescent="0.25">
      <c r="A2281" s="3">
        <f>TITRES_STAT!B2284</f>
        <v>45624</v>
      </c>
      <c r="B2281" s="5">
        <f>TITRES_STAT!D2284</f>
        <v>2.1522999999999999</v>
      </c>
      <c r="C2281" s="2">
        <f t="shared" si="277"/>
        <v>0</v>
      </c>
      <c r="D2281" s="2">
        <f t="shared" si="278"/>
        <v>2.1522999999999999</v>
      </c>
      <c r="E2281" s="2">
        <f t="shared" si="280"/>
        <v>2.1522999999999999</v>
      </c>
      <c r="F2281" s="2">
        <f t="shared" si="281"/>
        <v>2.1522999999999994</v>
      </c>
      <c r="G2281" s="2">
        <f t="shared" si="275"/>
        <v>2.1522999999999981</v>
      </c>
      <c r="H2281" s="2">
        <f t="shared" si="279"/>
        <v>2.0571265000000096</v>
      </c>
      <c r="I2281" s="2">
        <f t="array" ref="I2281">SUMPRODUCT(B2265:B2284, (ROW(B2265:B2284)-ROW(B2265)+1)) / (20*21/2)</f>
        <v>2.1522999999999994</v>
      </c>
      <c r="J2281" s="2">
        <f t="shared" si="282"/>
        <v>2.1522460976830082</v>
      </c>
      <c r="K2281" s="2">
        <f t="shared" si="276"/>
        <v>2.1453855729290243</v>
      </c>
    </row>
    <row r="2282" spans="1:11" ht="13.5" x14ac:dyDescent="0.25">
      <c r="A2282" s="3">
        <f>TITRES_STAT!B2285</f>
        <v>45625</v>
      </c>
      <c r="B2282" s="5">
        <f>TITRES_STAT!D2285</f>
        <v>2.1522999999999999</v>
      </c>
      <c r="C2282" s="2">
        <f t="shared" si="277"/>
        <v>0</v>
      </c>
      <c r="D2282" s="2">
        <f t="shared" si="278"/>
        <v>2.1522999999999999</v>
      </c>
      <c r="E2282" s="2">
        <f t="shared" si="280"/>
        <v>2.1522999999999999</v>
      </c>
      <c r="F2282" s="2">
        <f t="shared" si="281"/>
        <v>2.1522999999999994</v>
      </c>
      <c r="G2282" s="2">
        <f t="shared" si="275"/>
        <v>2.1522999999999981</v>
      </c>
      <c r="H2282" s="2">
        <f t="shared" si="279"/>
        <v>2.0576805000000098</v>
      </c>
      <c r="I2282" s="2">
        <f t="array" ref="I2282">SUMPRODUCT(B2266:B2285, (ROW(B2266:B2285)-ROW(B2266)+1)) / (20*21/2)</f>
        <v>2.1522999999999994</v>
      </c>
      <c r="J2282" s="2">
        <f t="shared" si="282"/>
        <v>2.1522512312370075</v>
      </c>
      <c r="K2282" s="2">
        <f t="shared" si="276"/>
        <v>2.1456567269318079</v>
      </c>
    </row>
    <row r="2283" spans="1:11" ht="13.5" x14ac:dyDescent="0.25">
      <c r="A2283" s="3">
        <f>TITRES_STAT!B2286</f>
        <v>45628</v>
      </c>
      <c r="B2283" s="5">
        <f>TITRES_STAT!D2286</f>
        <v>2.1522999999999999</v>
      </c>
      <c r="C2283" s="2">
        <f t="shared" si="277"/>
        <v>0</v>
      </c>
      <c r="D2283" s="2">
        <f t="shared" si="278"/>
        <v>2.1522999999999999</v>
      </c>
      <c r="E2283" s="2">
        <f t="shared" si="280"/>
        <v>2.1522999999999999</v>
      </c>
      <c r="F2283" s="2">
        <f t="shared" si="281"/>
        <v>2.1522999999999994</v>
      </c>
      <c r="G2283" s="2">
        <f t="shared" si="275"/>
        <v>2.1522999999999981</v>
      </c>
      <c r="H2283" s="2">
        <f t="shared" si="279"/>
        <v>2.05823450000001</v>
      </c>
      <c r="I2283" s="2">
        <f t="array" ref="I2283">SUMPRODUCT(B2267:B2286, (ROW(B2267:B2286)-ROW(B2267)+1)) / (20*21/2)</f>
        <v>2.1522999999999994</v>
      </c>
      <c r="J2283" s="2">
        <f t="shared" si="282"/>
        <v>2.1522558758811021</v>
      </c>
      <c r="K2283" s="2">
        <f t="shared" si="276"/>
        <v>2.1459172474442862</v>
      </c>
    </row>
    <row r="2284" spans="1:11" ht="13.5" x14ac:dyDescent="0.25">
      <c r="A2284" s="3">
        <f>TITRES_STAT!B2287</f>
        <v>45629</v>
      </c>
      <c r="B2284" s="5">
        <f>TITRES_STAT!D2287</f>
        <v>2.1522999999999999</v>
      </c>
      <c r="C2284" s="2">
        <f t="shared" si="277"/>
        <v>0</v>
      </c>
      <c r="D2284" s="2">
        <f t="shared" si="278"/>
        <v>2.1522999999999999</v>
      </c>
      <c r="E2284" s="2">
        <f t="shared" si="280"/>
        <v>2.1522999999999999</v>
      </c>
      <c r="F2284" s="2">
        <f t="shared" si="281"/>
        <v>2.1522999999999994</v>
      </c>
      <c r="G2284" s="2">
        <f t="shared" si="275"/>
        <v>2.1522999999999981</v>
      </c>
      <c r="H2284" s="2">
        <f t="shared" si="279"/>
        <v>2.0587885000000101</v>
      </c>
      <c r="I2284" s="2">
        <f t="array" ref="I2284">SUMPRODUCT(B2268:B2287, (ROW(B2268:B2287)-ROW(B2268)+1)) / (20*21/2)</f>
        <v>2.1522999999999994</v>
      </c>
      <c r="J2284" s="2">
        <f t="shared" si="282"/>
        <v>2.15226007817814</v>
      </c>
      <c r="K2284" s="2">
        <f t="shared" si="276"/>
        <v>2.1461675514660792</v>
      </c>
    </row>
    <row r="2285" spans="1:11" ht="13.5" x14ac:dyDescent="0.25">
      <c r="A2285" s="3">
        <f>TITRES_STAT!B2288</f>
        <v>45630</v>
      </c>
      <c r="B2285" s="5">
        <f>TITRES_STAT!D2288</f>
        <v>2.1522999999999999</v>
      </c>
      <c r="C2285" s="2">
        <f t="shared" si="277"/>
        <v>0</v>
      </c>
      <c r="D2285" s="2">
        <f t="shared" si="278"/>
        <v>2.1522999999999999</v>
      </c>
      <c r="E2285" s="2">
        <f t="shared" si="280"/>
        <v>2.1522999999999999</v>
      </c>
      <c r="F2285" s="2">
        <f t="shared" si="281"/>
        <v>2.1522999999999994</v>
      </c>
      <c r="G2285" s="2">
        <f t="shared" si="275"/>
        <v>2.1522999999999981</v>
      </c>
      <c r="H2285" s="2">
        <f t="shared" si="279"/>
        <v>2.0593425000000098</v>
      </c>
      <c r="I2285" s="2">
        <f t="array" ref="I2285">SUMPRODUCT(B2269:B2288, (ROW(B2269:B2288)-ROW(B2269)+1)) / (20*21/2)</f>
        <v>2.1522999999999994</v>
      </c>
      <c r="J2285" s="2">
        <f t="shared" si="282"/>
        <v>2.1522638802564122</v>
      </c>
      <c r="K2285" s="2">
        <f t="shared" si="276"/>
        <v>2.1464080396438803</v>
      </c>
    </row>
    <row r="2286" spans="1:11" ht="13.5" x14ac:dyDescent="0.25">
      <c r="A2286" s="3">
        <f>TITRES_STAT!B2289</f>
        <v>45631</v>
      </c>
      <c r="B2286" s="5">
        <f>TITRES_STAT!D2289</f>
        <v>2.1522999999999999</v>
      </c>
      <c r="C2286" s="2">
        <f t="shared" si="277"/>
        <v>0</v>
      </c>
      <c r="D2286" s="2">
        <f t="shared" si="278"/>
        <v>2.1522999999999999</v>
      </c>
      <c r="E2286" s="2">
        <f t="shared" si="280"/>
        <v>2.1522999999999999</v>
      </c>
      <c r="F2286" s="2">
        <f t="shared" si="281"/>
        <v>2.1522999999999994</v>
      </c>
      <c r="G2286" s="2">
        <f t="shared" si="275"/>
        <v>2.1522999999999981</v>
      </c>
      <c r="H2286" s="2">
        <f t="shared" si="279"/>
        <v>2.05989650000001</v>
      </c>
      <c r="I2286" s="2">
        <f t="array" ref="I2286">SUMPRODUCT(B2270:B2289, (ROW(B2270:B2289)-ROW(B2270)+1)) / (20*21/2)</f>
        <v>2.1522999999999994</v>
      </c>
      <c r="J2286" s="2">
        <f t="shared" si="282"/>
        <v>2.1522673202319922</v>
      </c>
      <c r="K2286" s="2">
        <f t="shared" si="276"/>
        <v>2.146639096912748</v>
      </c>
    </row>
    <row r="2287" spans="1:11" ht="13.5" x14ac:dyDescent="0.25">
      <c r="A2287" s="3">
        <f>TITRES_STAT!B2290</f>
        <v>45632</v>
      </c>
      <c r="B2287" s="5">
        <f>TITRES_STAT!D2290</f>
        <v>2.1522999999999999</v>
      </c>
      <c r="C2287" s="2">
        <f t="shared" si="277"/>
        <v>0</v>
      </c>
      <c r="D2287" s="2">
        <f t="shared" si="278"/>
        <v>2.1522999999999999</v>
      </c>
      <c r="E2287" s="2">
        <f t="shared" si="280"/>
        <v>2.1522999999999999</v>
      </c>
      <c r="F2287" s="2">
        <f t="shared" si="281"/>
        <v>2.1522999999999994</v>
      </c>
      <c r="G2287" s="2">
        <f t="shared" si="275"/>
        <v>2.1522999999999981</v>
      </c>
      <c r="H2287" s="2">
        <f t="shared" si="279"/>
        <v>2.0606255000000102</v>
      </c>
      <c r="I2287" s="2">
        <f t="array" ref="I2287">SUMPRODUCT(B2271:B2290, (ROW(B2271:B2290)-ROW(B2271)+1)) / (20*21/2)</f>
        <v>2.1522999999999994</v>
      </c>
      <c r="J2287" s="2">
        <f t="shared" si="282"/>
        <v>2.1522704325908499</v>
      </c>
      <c r="K2287" s="2">
        <f t="shared" si="276"/>
        <v>2.1468610931122485</v>
      </c>
    </row>
    <row r="2288" spans="1:11" ht="13.5" x14ac:dyDescent="0.25">
      <c r="A2288" s="3">
        <f>TITRES_STAT!B2291</f>
        <v>45635</v>
      </c>
      <c r="B2288" s="5">
        <f>TITRES_STAT!D2291</f>
        <v>2.1522999999999999</v>
      </c>
      <c r="C2288" s="2">
        <f t="shared" si="277"/>
        <v>0</v>
      </c>
      <c r="D2288" s="2">
        <f t="shared" si="278"/>
        <v>2.1522999999999999</v>
      </c>
      <c r="E2288" s="2">
        <f t="shared" si="280"/>
        <v>2.1522999999999999</v>
      </c>
      <c r="F2288" s="2">
        <f t="shared" si="281"/>
        <v>2.1522999999999994</v>
      </c>
      <c r="G2288" s="2">
        <f t="shared" si="275"/>
        <v>2.1522999999999981</v>
      </c>
      <c r="H2288" s="2">
        <f t="shared" si="279"/>
        <v>2.0616175000000099</v>
      </c>
      <c r="I2288" s="2">
        <f t="array" ref="I2288">SUMPRODUCT(B2272:B2291, (ROW(B2272:B2291)-ROW(B2272)+1)) / (20*21/2)</f>
        <v>2.1522999999999994</v>
      </c>
      <c r="J2288" s="2">
        <f t="shared" si="282"/>
        <v>2.1522732485345784</v>
      </c>
      <c r="K2288" s="2">
        <f t="shared" si="276"/>
        <v>2.1470743835784352</v>
      </c>
    </row>
    <row r="2289" spans="1:11" ht="13.5" x14ac:dyDescent="0.25">
      <c r="A2289" s="3">
        <f>TITRES_STAT!B2292</f>
        <v>45636</v>
      </c>
      <c r="B2289" s="5">
        <f>TITRES_STAT!D2292</f>
        <v>2.1522999999999999</v>
      </c>
      <c r="C2289" s="2">
        <f t="shared" si="277"/>
        <v>0</v>
      </c>
      <c r="D2289" s="2">
        <f t="shared" si="278"/>
        <v>2.1522999999999999</v>
      </c>
      <c r="E2289" s="2">
        <f t="shared" si="280"/>
        <v>2.1522999999999999</v>
      </c>
      <c r="F2289" s="2">
        <f t="shared" si="281"/>
        <v>2.1522999999999994</v>
      </c>
      <c r="G2289" s="2">
        <f t="shared" si="275"/>
        <v>2.1522999999999981</v>
      </c>
      <c r="H2289" s="2">
        <f t="shared" si="279"/>
        <v>2.06260950000001</v>
      </c>
      <c r="I2289" s="2">
        <f t="array" ref="I2289">SUMPRODUCT(B2273:B2292, (ROW(B2273:B2292)-ROW(B2273)+1)) / (20*21/2)</f>
        <v>2.1433952380952377</v>
      </c>
      <c r="J2289" s="2">
        <f t="shared" si="282"/>
        <v>2.15227579629319</v>
      </c>
      <c r="K2289" s="2">
        <f t="shared" si="276"/>
        <v>2.1472793097126144</v>
      </c>
    </row>
    <row r="2290" spans="1:11" ht="13.5" x14ac:dyDescent="0.25">
      <c r="A2290" s="3">
        <f>TITRES_STAT!B2293</f>
        <v>45637</v>
      </c>
      <c r="B2290" s="5">
        <f>TITRES_STAT!D2293</f>
        <v>2.1522999999999999</v>
      </c>
      <c r="C2290" s="2">
        <f t="shared" si="277"/>
        <v>0</v>
      </c>
      <c r="D2290" s="2">
        <f t="shared" si="278"/>
        <v>2.1522999999999999</v>
      </c>
      <c r="E2290" s="2">
        <f t="shared" si="280"/>
        <v>2.1522999999999999</v>
      </c>
      <c r="F2290" s="2">
        <f t="shared" si="281"/>
        <v>2.1522999999999994</v>
      </c>
      <c r="G2290" s="2">
        <f t="shared" ref="G2290:G2353" si="283">AVERAGE(B2241:B2290)</f>
        <v>2.1522999999999981</v>
      </c>
      <c r="H2290" s="2">
        <f t="shared" si="279"/>
        <v>2.0636015000000101</v>
      </c>
      <c r="I2290" s="2">
        <f t="array" ref="I2290">SUMPRODUCT(B2274:B2293, (ROW(B2274:B2293)-ROW(B2274)+1)) / (20*21/2)</f>
        <v>2.1349357142857142</v>
      </c>
      <c r="J2290" s="2">
        <f t="shared" si="282"/>
        <v>2.1522781014081245</v>
      </c>
      <c r="K2290" s="2">
        <f t="shared" si="276"/>
        <v>2.1474761995278064</v>
      </c>
    </row>
    <row r="2291" spans="1:11" ht="13.5" x14ac:dyDescent="0.25">
      <c r="A2291" s="3">
        <f>TITRES_STAT!B2294</f>
        <v>45638</v>
      </c>
      <c r="B2291" s="5">
        <f>TITRES_STAT!D2294</f>
        <v>2.1522999999999999</v>
      </c>
      <c r="C2291" s="2">
        <f t="shared" si="277"/>
        <v>0</v>
      </c>
      <c r="D2291" s="2">
        <f t="shared" si="278"/>
        <v>2.1522999999999999</v>
      </c>
      <c r="E2291" s="2">
        <f t="shared" si="280"/>
        <v>2.1522999999999999</v>
      </c>
      <c r="F2291" s="2">
        <f t="shared" si="281"/>
        <v>2.1522999999999994</v>
      </c>
      <c r="G2291" s="2">
        <f t="shared" si="283"/>
        <v>2.1522999999999981</v>
      </c>
      <c r="H2291" s="2">
        <f t="shared" si="279"/>
        <v>2.0645935000000097</v>
      </c>
      <c r="I2291" s="2">
        <f t="array" ref="I2291">SUMPRODUCT(B2275:B2294, (ROW(B2275:B2294)-ROW(B2275)+1)) / (20*21/2)</f>
        <v>2.1269214285714284</v>
      </c>
      <c r="J2291" s="2">
        <f t="shared" si="282"/>
        <v>2.1522801869883033</v>
      </c>
      <c r="K2291" s="2">
        <f t="shared" ref="K2291:K2354" si="284">$K$4*B2291+(1-$K$4)*K2290</f>
        <v>2.147665368173775</v>
      </c>
    </row>
    <row r="2292" spans="1:11" ht="13.5" x14ac:dyDescent="0.25">
      <c r="A2292" s="3">
        <f>TITRES_STAT!B2295</f>
        <v>45639</v>
      </c>
      <c r="B2292" s="5">
        <f>TITRES_STAT!D2295</f>
        <v>2.0588000000000002</v>
      </c>
      <c r="C2292" s="2">
        <f t="shared" si="277"/>
        <v>-9.3499999999999694E-2</v>
      </c>
      <c r="D2292" s="2">
        <f t="shared" si="278"/>
        <v>2.1335999999999999</v>
      </c>
      <c r="E2292" s="2">
        <f t="shared" si="280"/>
        <v>2.1429499999999999</v>
      </c>
      <c r="F2292" s="2">
        <f t="shared" si="281"/>
        <v>2.1476249999999992</v>
      </c>
      <c r="G2292" s="2">
        <f t="shared" si="283"/>
        <v>2.1504299999999983</v>
      </c>
      <c r="H2292" s="2">
        <f t="shared" si="279"/>
        <v>2.0646800000000103</v>
      </c>
      <c r="I2292" s="2">
        <f t="array" ref="I2292">SUMPRODUCT(B2276:B2295, (ROW(B2276:B2295)-ROW(B2276)+1)) / (20*21/2)</f>
        <v>2.1113238095238094</v>
      </c>
      <c r="J2292" s="2">
        <f t="shared" si="282"/>
        <v>2.1433773120370363</v>
      </c>
      <c r="K2292" s="2">
        <f t="shared" si="284"/>
        <v>2.1441804517748038</v>
      </c>
    </row>
    <row r="2293" spans="1:11" ht="13.5" x14ac:dyDescent="0.25">
      <c r="A2293" s="3">
        <f>TITRES_STAT!B2296</f>
        <v>45642</v>
      </c>
      <c r="B2293" s="5">
        <f>TITRES_STAT!D2296</f>
        <v>2.0588000000000002</v>
      </c>
      <c r="C2293" s="2">
        <f t="shared" si="277"/>
        <v>0</v>
      </c>
      <c r="D2293" s="2">
        <f t="shared" si="278"/>
        <v>2.1148999999999996</v>
      </c>
      <c r="E2293" s="2">
        <f t="shared" si="280"/>
        <v>2.1336000000000004</v>
      </c>
      <c r="F2293" s="2">
        <f t="shared" si="281"/>
        <v>2.1429499999999995</v>
      </c>
      <c r="G2293" s="2">
        <f t="shared" si="283"/>
        <v>2.148559999999998</v>
      </c>
      <c r="H2293" s="2">
        <f t="shared" si="279"/>
        <v>2.0647665000000104</v>
      </c>
      <c r="I2293" s="2">
        <f t="array" ref="I2293">SUMPRODUCT(B2277:B2296, (ROW(B2277:B2296)-ROW(B2277)+1)) / (20*21/2)</f>
        <v>2.0965728571428568</v>
      </c>
      <c r="J2293" s="2">
        <f t="shared" si="282"/>
        <v>2.1353223299382709</v>
      </c>
      <c r="K2293" s="2">
        <f t="shared" si="284"/>
        <v>2.1408321987640275</v>
      </c>
    </row>
    <row r="2294" spans="1:11" ht="13.5" x14ac:dyDescent="0.25">
      <c r="A2294" s="3">
        <f>TITRES_STAT!B2297</f>
        <v>45644</v>
      </c>
      <c r="B2294" s="5">
        <f>TITRES_STAT!D2297</f>
        <v>2.0588000000000002</v>
      </c>
      <c r="C2294" s="2">
        <f t="shared" si="277"/>
        <v>0</v>
      </c>
      <c r="D2294" s="2">
        <f t="shared" si="278"/>
        <v>2.0962000000000001</v>
      </c>
      <c r="E2294" s="2">
        <f t="shared" si="280"/>
        <v>2.1242500000000004</v>
      </c>
      <c r="F2294" s="2">
        <f t="shared" si="281"/>
        <v>2.1382749999999993</v>
      </c>
      <c r="G2294" s="2">
        <f t="shared" si="283"/>
        <v>2.1466899999999982</v>
      </c>
      <c r="H2294" s="2">
        <f t="shared" si="279"/>
        <v>2.06524700000001</v>
      </c>
      <c r="I2294" s="2">
        <f t="array" ref="I2294">SUMPRODUCT(B2278:B2297, (ROW(B2278:B2297)-ROW(B2278)+1)) / (20*21/2)</f>
        <v>2.0826685714285711</v>
      </c>
      <c r="J2294" s="2">
        <f t="shared" si="282"/>
        <v>2.1280344889917688</v>
      </c>
      <c r="K2294" s="2">
        <f t="shared" si="284"/>
        <v>2.1376152497928893</v>
      </c>
    </row>
    <row r="2295" spans="1:11" ht="13.5" x14ac:dyDescent="0.25">
      <c r="A2295" s="3">
        <f>TITRES_STAT!B2298</f>
        <v>45645</v>
      </c>
      <c r="B2295" s="5">
        <f>TITRES_STAT!D2298</f>
        <v>1.9744999999999999</v>
      </c>
      <c r="C2295" s="2">
        <f t="shared" si="277"/>
        <v>-8.4300000000000264E-2</v>
      </c>
      <c r="D2295" s="2">
        <f t="shared" si="278"/>
        <v>2.0606400000000002</v>
      </c>
      <c r="E2295" s="2">
        <f t="shared" si="280"/>
        <v>2.1064700000000003</v>
      </c>
      <c r="F2295" s="2">
        <f t="shared" si="281"/>
        <v>2.1293849999999996</v>
      </c>
      <c r="G2295" s="2">
        <f t="shared" si="283"/>
        <v>2.1431339999999985</v>
      </c>
      <c r="H2295" s="2">
        <f t="shared" si="279"/>
        <v>2.0653060000000103</v>
      </c>
      <c r="I2295" s="2">
        <f t="array" ref="I2295">SUMPRODUCT(B2279:B2298, (ROW(B2279:B2298)-ROW(B2279)+1)) / (20*21/2)</f>
        <v>2.0696109523809523</v>
      </c>
      <c r="J2295" s="2">
        <f t="shared" si="282"/>
        <v>2.1134121567068385</v>
      </c>
      <c r="K2295" s="2">
        <f t="shared" si="284"/>
        <v>2.1312185733304227</v>
      </c>
    </row>
    <row r="2296" spans="1:11" ht="13.5" x14ac:dyDescent="0.25">
      <c r="A2296" s="3">
        <f>TITRES_STAT!B2299</f>
        <v>45646</v>
      </c>
      <c r="B2296" s="5">
        <f>TITRES_STAT!D2299</f>
        <v>1.9744999999999999</v>
      </c>
      <c r="C2296" s="2">
        <f t="shared" si="277"/>
        <v>0</v>
      </c>
      <c r="D2296" s="2">
        <f t="shared" si="278"/>
        <v>2.02508</v>
      </c>
      <c r="E2296" s="2">
        <f t="shared" si="280"/>
        <v>2.0886899999999997</v>
      </c>
      <c r="F2296" s="2">
        <f t="shared" si="281"/>
        <v>2.1204949999999996</v>
      </c>
      <c r="G2296" s="2">
        <f t="shared" si="283"/>
        <v>2.1395779999999989</v>
      </c>
      <c r="H2296" s="2">
        <f t="shared" si="279"/>
        <v>2.0653650000000097</v>
      </c>
      <c r="I2296" s="2">
        <f t="array" ref="I2296">SUMPRODUCT(B2280:B2299, (ROW(B2280:B2299)-ROW(B2280)+1)) / (20*21/2)</f>
        <v>2.0493809523809521</v>
      </c>
      <c r="J2296" s="2">
        <f t="shared" si="282"/>
        <v>2.1001824274966632</v>
      </c>
      <c r="K2296" s="2">
        <f t="shared" si="284"/>
        <v>2.1250727469253081</v>
      </c>
    </row>
    <row r="2297" spans="1:11" ht="13.5" x14ac:dyDescent="0.25">
      <c r="A2297" s="3">
        <f>TITRES_STAT!B2300</f>
        <v>45649</v>
      </c>
      <c r="B2297" s="5">
        <f>TITRES_STAT!D2300</f>
        <v>1.9744999999999999</v>
      </c>
      <c r="C2297" s="2">
        <f t="shared" si="277"/>
        <v>0</v>
      </c>
      <c r="D2297" s="2">
        <f t="shared" si="278"/>
        <v>2.0082200000000001</v>
      </c>
      <c r="E2297" s="2">
        <f t="shared" si="280"/>
        <v>2.0709099999999996</v>
      </c>
      <c r="F2297" s="2">
        <f t="shared" si="281"/>
        <v>2.111605</v>
      </c>
      <c r="G2297" s="2">
        <f t="shared" si="283"/>
        <v>2.1360219999999988</v>
      </c>
      <c r="H2297" s="2">
        <f t="shared" si="279"/>
        <v>2.0650300000000099</v>
      </c>
      <c r="I2297" s="2">
        <f t="array" ref="I2297">SUMPRODUCT(B2281:B2300, (ROW(B2281:B2300)-ROW(B2281)+1)) / (20*21/2)</f>
        <v>2.0241604761904761</v>
      </c>
      <c r="J2297" s="2">
        <f t="shared" si="282"/>
        <v>2.0882126724969812</v>
      </c>
      <c r="K2297" s="2">
        <f t="shared" si="284"/>
        <v>2.1191679333203939</v>
      </c>
    </row>
    <row r="2298" spans="1:11" ht="13.5" x14ac:dyDescent="0.25">
      <c r="A2298" s="3">
        <f>TITRES_STAT!B2301</f>
        <v>45650</v>
      </c>
      <c r="B2298" s="5">
        <f>TITRES_STAT!D2301</f>
        <v>1.9744999999999999</v>
      </c>
      <c r="C2298" s="2">
        <f t="shared" si="277"/>
        <v>0</v>
      </c>
      <c r="D2298" s="2">
        <f t="shared" si="278"/>
        <v>1.9913600000000002</v>
      </c>
      <c r="E2298" s="2">
        <f t="shared" si="280"/>
        <v>2.0531299999999995</v>
      </c>
      <c r="F2298" s="2">
        <f t="shared" si="281"/>
        <v>2.1027149999999999</v>
      </c>
      <c r="G2298" s="2">
        <f t="shared" si="283"/>
        <v>2.1324659999999991</v>
      </c>
      <c r="H2298" s="2">
        <f t="shared" si="279"/>
        <v>2.0646950000000093</v>
      </c>
      <c r="I2298" s="2">
        <f t="array" ref="I2298">SUMPRODUCT(B2282:B2301, (ROW(B2282:B2301)-ROW(B2282)+1)) / (20*21/2)</f>
        <v>2.0004995238095238</v>
      </c>
      <c r="J2298" s="2">
        <f t="shared" si="282"/>
        <v>2.0773828941639354</v>
      </c>
      <c r="K2298" s="2">
        <f t="shared" si="284"/>
        <v>2.1134946810333197</v>
      </c>
    </row>
    <row r="2299" spans="1:11" ht="13.5" x14ac:dyDescent="0.25">
      <c r="A2299" s="3">
        <f>TITRES_STAT!B2302</f>
        <v>45651</v>
      </c>
      <c r="B2299" s="5">
        <f>TITRES_STAT!D2302</f>
        <v>1.8903000000000001</v>
      </c>
      <c r="C2299" s="2">
        <f t="shared" si="277"/>
        <v>-8.4199999999999831E-2</v>
      </c>
      <c r="D2299" s="2">
        <f t="shared" si="278"/>
        <v>1.95766</v>
      </c>
      <c r="E2299" s="2">
        <f t="shared" si="280"/>
        <v>2.0269299999999997</v>
      </c>
      <c r="F2299" s="2">
        <f t="shared" si="281"/>
        <v>2.0896150000000002</v>
      </c>
      <c r="G2299" s="2">
        <f t="shared" si="283"/>
        <v>2.127225999999999</v>
      </c>
      <c r="H2299" s="2">
        <f t="shared" si="279"/>
        <v>2.0641140000000093</v>
      </c>
      <c r="I2299" s="2">
        <f t="array" ref="I2299">SUMPRODUCT(B2283:B2302, (ROW(B2283:B2302)-ROW(B2283)+1)) / (20*21/2)</f>
        <v>1.9783980952380955</v>
      </c>
      <c r="J2299" s="2">
        <f t="shared" si="282"/>
        <v>2.059565475672132</v>
      </c>
      <c r="K2299" s="2">
        <f t="shared" si="284"/>
        <v>2.1047419484437779</v>
      </c>
    </row>
    <row r="2300" spans="1:11" ht="13.5" x14ac:dyDescent="0.25">
      <c r="A2300" s="3">
        <f>TITRES_STAT!B2303</f>
        <v>45652</v>
      </c>
      <c r="B2300" s="5">
        <f>TITRES_STAT!D2303</f>
        <v>1.8248</v>
      </c>
      <c r="C2300" s="2">
        <f t="shared" si="277"/>
        <v>-6.5500000000000114E-2</v>
      </c>
      <c r="D2300" s="2">
        <f t="shared" si="278"/>
        <v>1.9277200000000001</v>
      </c>
      <c r="E2300" s="2">
        <f t="shared" si="280"/>
        <v>1.9941799999999996</v>
      </c>
      <c r="F2300" s="2">
        <f t="shared" si="281"/>
        <v>2.0732400000000006</v>
      </c>
      <c r="G2300" s="2">
        <f t="shared" si="283"/>
        <v>2.1206759999999991</v>
      </c>
      <c r="H2300" s="2">
        <f t="shared" si="279"/>
        <v>2.0632930000000091</v>
      </c>
      <c r="I2300" s="2">
        <f t="array" ref="I2300">SUMPRODUCT(B2284:B2303, (ROW(B2284:B2303)-ROW(B2284)+1)) / (20*21/2)</f>
        <v>1.9578561904761904</v>
      </c>
      <c r="J2300" s="2">
        <f t="shared" si="282"/>
        <v>2.0372068589414529</v>
      </c>
      <c r="K2300" s="2">
        <f t="shared" si="284"/>
        <v>2.0937638328185315</v>
      </c>
    </row>
    <row r="2301" spans="1:11" ht="13.5" x14ac:dyDescent="0.25">
      <c r="A2301" s="3">
        <f>TITRES_STAT!B2304</f>
        <v>45653</v>
      </c>
      <c r="B2301" s="5">
        <f>TITRES_STAT!D2304</f>
        <v>1.8248</v>
      </c>
      <c r="C2301" s="2">
        <f t="shared" si="277"/>
        <v>0</v>
      </c>
      <c r="D2301" s="2">
        <f t="shared" si="278"/>
        <v>1.8977799999999998</v>
      </c>
      <c r="E2301" s="2">
        <f t="shared" si="280"/>
        <v>1.9614299999999996</v>
      </c>
      <c r="F2301" s="2">
        <f t="shared" si="281"/>
        <v>2.0568650000000006</v>
      </c>
      <c r="G2301" s="2">
        <f t="shared" si="283"/>
        <v>2.1141259999999993</v>
      </c>
      <c r="H2301" s="2">
        <f t="shared" si="279"/>
        <v>2.0624720000000085</v>
      </c>
      <c r="I2301" s="2">
        <f t="array" ref="I2301">SUMPRODUCT(B2285:B2304, (ROW(B2285:B2304)-ROW(B2285)+1)) / (20*21/2)</f>
        <v>1.9388738095238096</v>
      </c>
      <c r="J2301" s="2">
        <f t="shared" si="282"/>
        <v>2.0169776342803623</v>
      </c>
      <c r="K2301" s="2">
        <f t="shared" si="284"/>
        <v>2.0832162315315301</v>
      </c>
    </row>
    <row r="2302" spans="1:11" ht="13.5" x14ac:dyDescent="0.25">
      <c r="A2302" s="3">
        <f>TITRES_STAT!B2305</f>
        <v>45656</v>
      </c>
      <c r="B2302" s="5">
        <f>TITRES_STAT!D2305</f>
        <v>1.8248</v>
      </c>
      <c r="C2302" s="2">
        <f t="shared" si="277"/>
        <v>0</v>
      </c>
      <c r="D2302" s="2">
        <f t="shared" si="278"/>
        <v>1.8678399999999999</v>
      </c>
      <c r="E2302" s="2">
        <f t="shared" si="280"/>
        <v>1.9380299999999999</v>
      </c>
      <c r="F2302" s="2">
        <f t="shared" si="281"/>
        <v>2.040490000000001</v>
      </c>
      <c r="G2302" s="2">
        <f t="shared" si="283"/>
        <v>2.107575999999999</v>
      </c>
      <c r="H2302" s="2">
        <f t="shared" si="279"/>
        <v>2.0616075000000085</v>
      </c>
      <c r="I2302" s="2">
        <f t="array" ref="I2302">SUMPRODUCT(B2286:B2305, (ROW(B2286:B2305)-ROW(B2286)+1)) / (20*21/2)</f>
        <v>1.9214509523809522</v>
      </c>
      <c r="J2302" s="2">
        <f t="shared" si="282"/>
        <v>1.9986750024441373</v>
      </c>
      <c r="K2302" s="2">
        <f t="shared" si="284"/>
        <v>2.0730822616675484</v>
      </c>
    </row>
    <row r="2303" spans="1:11" ht="13.5" x14ac:dyDescent="0.25">
      <c r="A2303" s="3">
        <f>TITRES_STAT!B2306</f>
        <v>45657</v>
      </c>
      <c r="B2303" s="5">
        <f>TITRES_STAT!D2306</f>
        <v>1.8248</v>
      </c>
      <c r="C2303" s="2">
        <f t="shared" si="277"/>
        <v>0</v>
      </c>
      <c r="D2303" s="2">
        <f t="shared" si="278"/>
        <v>1.8379000000000001</v>
      </c>
      <c r="E2303" s="2">
        <f t="shared" si="280"/>
        <v>1.9146300000000001</v>
      </c>
      <c r="F2303" s="2">
        <f t="shared" si="281"/>
        <v>2.024115000000001</v>
      </c>
      <c r="G2303" s="2">
        <f t="shared" si="283"/>
        <v>2.1010259999999992</v>
      </c>
      <c r="H2303" s="2">
        <f t="shared" si="279"/>
        <v>2.0607865000000078</v>
      </c>
      <c r="I2303" s="2">
        <f t="array" ref="I2303">SUMPRODUCT(B2287:B2306, (ROW(B2287:B2306)-ROW(B2287)+1)) / (20*21/2)</f>
        <v>1.9055876190476189</v>
      </c>
      <c r="J2303" s="2">
        <f t="shared" si="282"/>
        <v>1.9821154784018387</v>
      </c>
      <c r="K2303" s="2">
        <f t="shared" si="284"/>
        <v>2.0633457023864681</v>
      </c>
    </row>
    <row r="2304" spans="1:11" ht="13.5" x14ac:dyDescent="0.25">
      <c r="A2304" s="3">
        <f>TITRES_STAT!B2307</f>
        <v>45659</v>
      </c>
      <c r="B2304" s="5">
        <f>TITRES_STAT!D2307</f>
        <v>1.8248</v>
      </c>
      <c r="C2304" s="2">
        <f t="shared" si="277"/>
        <v>0</v>
      </c>
      <c r="D2304" s="2">
        <f t="shared" si="278"/>
        <v>1.8248000000000002</v>
      </c>
      <c r="E2304" s="2">
        <f t="shared" si="280"/>
        <v>1.8912299999999997</v>
      </c>
      <c r="F2304" s="2">
        <f t="shared" si="281"/>
        <v>2.007740000000001</v>
      </c>
      <c r="G2304" s="2">
        <f t="shared" si="283"/>
        <v>2.0944759999999989</v>
      </c>
      <c r="H2304" s="2">
        <f t="shared" si="279"/>
        <v>2.0599655000000077</v>
      </c>
      <c r="I2304" s="2">
        <f t="array" ref="I2304">SUMPRODUCT(B2288:B2307, (ROW(B2288:B2307)-ROW(B2288)+1)) / (20*21/2)</f>
        <v>1.8912838095238096</v>
      </c>
      <c r="J2304" s="2">
        <f t="shared" si="282"/>
        <v>1.967133051887378</v>
      </c>
      <c r="K2304" s="2">
        <f t="shared" si="284"/>
        <v>2.0539909689595479</v>
      </c>
    </row>
    <row r="2305" spans="1:11" ht="13.5" x14ac:dyDescent="0.25">
      <c r="A2305" s="3">
        <f>TITRES_STAT!B2308</f>
        <v>45660</v>
      </c>
      <c r="B2305" s="5">
        <f>TITRES_STAT!D2308</f>
        <v>1.8248</v>
      </c>
      <c r="C2305" s="2">
        <f t="shared" si="277"/>
        <v>0</v>
      </c>
      <c r="D2305" s="2">
        <f t="shared" si="278"/>
        <v>1.8248000000000002</v>
      </c>
      <c r="E2305" s="2">
        <f t="shared" si="280"/>
        <v>1.8762599999999998</v>
      </c>
      <c r="F2305" s="2">
        <f t="shared" si="281"/>
        <v>1.9913650000000007</v>
      </c>
      <c r="G2305" s="2">
        <f t="shared" si="283"/>
        <v>2.0879259999999991</v>
      </c>
      <c r="H2305" s="2">
        <f t="shared" si="279"/>
        <v>2.0591445000000075</v>
      </c>
      <c r="I2305" s="2">
        <f t="array" ref="I2305">SUMPRODUCT(B2289:B2308, (ROW(B2289:B2308)-ROW(B2289)+1)) / (20*21/2)</f>
        <v>1.8785395238095237</v>
      </c>
      <c r="J2305" s="2">
        <f t="shared" si="282"/>
        <v>1.9535775231361991</v>
      </c>
      <c r="K2305" s="2">
        <f t="shared" si="284"/>
        <v>2.0450030878238796</v>
      </c>
    </row>
    <row r="2306" spans="1:11" ht="13.5" x14ac:dyDescent="0.25">
      <c r="A2306" s="3">
        <f>TITRES_STAT!B2309</f>
        <v>45663</v>
      </c>
      <c r="B2306" s="5">
        <f>TITRES_STAT!D2309</f>
        <v>1.8248</v>
      </c>
      <c r="C2306" s="2">
        <f t="shared" si="277"/>
        <v>0</v>
      </c>
      <c r="D2306" s="2">
        <f t="shared" si="278"/>
        <v>1.8248000000000002</v>
      </c>
      <c r="E2306" s="2">
        <f t="shared" si="280"/>
        <v>1.8612899999999999</v>
      </c>
      <c r="F2306" s="2">
        <f t="shared" si="281"/>
        <v>1.9749900000000005</v>
      </c>
      <c r="G2306" s="2">
        <f t="shared" si="283"/>
        <v>2.0813759999999992</v>
      </c>
      <c r="H2306" s="2">
        <f t="shared" si="279"/>
        <v>2.0583675000000072</v>
      </c>
      <c r="I2306" s="2">
        <f t="array" ref="I2306">SUMPRODUCT(B2290:B2309, (ROW(B2290:B2309)-ROW(B2290)+1)) / (20*21/2)</f>
        <v>1.86825</v>
      </c>
      <c r="J2306" s="2">
        <f t="shared" si="282"/>
        <v>1.9413129971232279</v>
      </c>
      <c r="K2306" s="2">
        <f t="shared" si="284"/>
        <v>2.0363676726150999</v>
      </c>
    </row>
    <row r="2307" spans="1:11" ht="13.5" x14ac:dyDescent="0.25">
      <c r="A2307" s="3">
        <f>TITRES_STAT!B2310</f>
        <v>45664</v>
      </c>
      <c r="B2307" s="5">
        <f>TITRES_STAT!D2310</f>
        <v>1.8248</v>
      </c>
      <c r="C2307" s="2">
        <f t="shared" si="277"/>
        <v>0</v>
      </c>
      <c r="D2307" s="2">
        <f t="shared" si="278"/>
        <v>1.8248000000000002</v>
      </c>
      <c r="E2307" s="2">
        <f t="shared" si="280"/>
        <v>1.84632</v>
      </c>
      <c r="F2307" s="2">
        <f t="shared" si="281"/>
        <v>1.9586150000000004</v>
      </c>
      <c r="G2307" s="2">
        <f t="shared" si="283"/>
        <v>2.0748259999999989</v>
      </c>
      <c r="H2307" s="2">
        <f t="shared" si="279"/>
        <v>2.0574155000000069</v>
      </c>
      <c r="I2307" s="2">
        <f t="array" ref="I2307">SUMPRODUCT(B2291:B2310, (ROW(B2291:B2310)-ROW(B2291)+1)) / (20*21/2)</f>
        <v>1.8657133333333333</v>
      </c>
      <c r="J2307" s="2">
        <f t="shared" si="282"/>
        <v>1.9302165212067302</v>
      </c>
      <c r="K2307" s="2">
        <f t="shared" si="284"/>
        <v>2.0280709011399978</v>
      </c>
    </row>
    <row r="2308" spans="1:11" ht="13.5" x14ac:dyDescent="0.25">
      <c r="A2308" s="3">
        <f>TITRES_STAT!B2311</f>
        <v>45665</v>
      </c>
      <c r="B2308" s="5">
        <f>TITRES_STAT!D2311</f>
        <v>1.8248</v>
      </c>
      <c r="C2308" s="2">
        <f t="shared" ref="C2308:C2371" si="285">B2308-B2307</f>
        <v>0</v>
      </c>
      <c r="D2308" s="2">
        <f t="shared" si="278"/>
        <v>1.8248000000000002</v>
      </c>
      <c r="E2308" s="2">
        <f t="shared" si="280"/>
        <v>1.83135</v>
      </c>
      <c r="F2308" s="2">
        <f t="shared" si="281"/>
        <v>1.9422400000000004</v>
      </c>
      <c r="G2308" s="2">
        <f t="shared" si="283"/>
        <v>2.0682759999999991</v>
      </c>
      <c r="H2308" s="2">
        <f t="shared" si="279"/>
        <v>2.0564635000000067</v>
      </c>
      <c r="I2308" s="2">
        <f t="array" ref="I2308">SUMPRODUCT(B2292:B2311, (ROW(B2292:B2311)-ROW(B2292)+1)) / (20*21/2)</f>
        <v>1.8643795238095235</v>
      </c>
      <c r="J2308" s="2">
        <f t="shared" si="282"/>
        <v>1.9201768525203751</v>
      </c>
      <c r="K2308" s="2">
        <f t="shared" si="284"/>
        <v>2.0200994932521548</v>
      </c>
    </row>
    <row r="2309" spans="1:11" ht="13.5" x14ac:dyDescent="0.25">
      <c r="A2309" s="3">
        <f>TITRES_STAT!B2312</f>
        <v>45666</v>
      </c>
      <c r="B2309" s="5">
        <f>TITRES_STAT!D2312</f>
        <v>1.8342000000000001</v>
      </c>
      <c r="C2309" s="2">
        <f t="shared" si="285"/>
        <v>9.400000000000075E-3</v>
      </c>
      <c r="D2309" s="2">
        <f t="shared" si="278"/>
        <v>1.8266800000000001</v>
      </c>
      <c r="E2309" s="2">
        <f t="shared" si="280"/>
        <v>1.8257400000000001</v>
      </c>
      <c r="F2309" s="2">
        <f t="shared" si="281"/>
        <v>1.9263350000000004</v>
      </c>
      <c r="G2309" s="2">
        <f t="shared" si="283"/>
        <v>2.0619139999999989</v>
      </c>
      <c r="H2309" s="2">
        <f t="shared" si="279"/>
        <v>2.0555585000000063</v>
      </c>
      <c r="I2309" s="2">
        <f t="array" ref="I2309">SUMPRODUCT(B2293:B2312, (ROW(B2293:B2312)-ROW(B2293)+1)) / (20*21/2)</f>
        <v>1.864248571428571</v>
      </c>
      <c r="J2309" s="2">
        <f t="shared" si="282"/>
        <v>1.911988580851768</v>
      </c>
      <c r="K2309" s="2">
        <f t="shared" si="284"/>
        <v>2.0128093170461878</v>
      </c>
    </row>
    <row r="2310" spans="1:11" ht="13.5" x14ac:dyDescent="0.25">
      <c r="A2310" s="3">
        <f>TITRES_STAT!B2313</f>
        <v>45667</v>
      </c>
      <c r="B2310" s="5">
        <f>TITRES_STAT!D2313</f>
        <v>1.8996999999999999</v>
      </c>
      <c r="C2310" s="2">
        <f t="shared" si="285"/>
        <v>6.5499999999999892E-2</v>
      </c>
      <c r="D2310" s="2">
        <f t="shared" ref="D2310:D2373" si="286">AVERAGE(B2306:B2310)</f>
        <v>1.8416599999999999</v>
      </c>
      <c r="E2310" s="2">
        <f t="shared" si="280"/>
        <v>1.8332299999999999</v>
      </c>
      <c r="F2310" s="2">
        <f t="shared" si="281"/>
        <v>1.9137050000000002</v>
      </c>
      <c r="G2310" s="2">
        <f t="shared" si="283"/>
        <v>2.0568619999999989</v>
      </c>
      <c r="H2310" s="2">
        <f t="shared" si="279"/>
        <v>2.0549810000000064</v>
      </c>
      <c r="I2310" s="2">
        <f t="array" ref="I2310">SUMPRODUCT(B2294:B2313, (ROW(B2294:B2313)-ROW(B2294)+1)) / (20*21/2)</f>
        <v>1.8684371428571427</v>
      </c>
      <c r="J2310" s="2">
        <f t="shared" si="282"/>
        <v>1.9108182398182663</v>
      </c>
      <c r="K2310" s="2">
        <f t="shared" si="284"/>
        <v>2.0083736575541806</v>
      </c>
    </row>
    <row r="2311" spans="1:11" ht="13.5" x14ac:dyDescent="0.25">
      <c r="A2311" s="3">
        <f>TITRES_STAT!B2314</f>
        <v>45670</v>
      </c>
      <c r="B2311" s="5">
        <f>TITRES_STAT!D2314</f>
        <v>1.8996999999999999</v>
      </c>
      <c r="C2311" s="2">
        <f t="shared" si="285"/>
        <v>0</v>
      </c>
      <c r="D2311" s="2">
        <f t="shared" si="286"/>
        <v>1.8566400000000001</v>
      </c>
      <c r="E2311" s="2">
        <f t="shared" si="280"/>
        <v>1.8407199999999999</v>
      </c>
      <c r="F2311" s="2">
        <f t="shared" si="281"/>
        <v>1.9010750000000001</v>
      </c>
      <c r="G2311" s="2">
        <f t="shared" si="283"/>
        <v>2.0518099999999988</v>
      </c>
      <c r="H2311" s="2">
        <f t="shared" si="279"/>
        <v>2.0544910000000058</v>
      </c>
      <c r="I2311" s="2">
        <f t="array" ref="I2311">SUMPRODUCT(B2295:B2314, (ROW(B2295:B2314)-ROW(B2295)+1)) / (20*21/2)</f>
        <v>1.8812242857142853</v>
      </c>
      <c r="J2311" s="2">
        <f t="shared" si="282"/>
        <v>1.9097593598355742</v>
      </c>
      <c r="K2311" s="2">
        <f t="shared" si="284"/>
        <v>2.0041119454932326</v>
      </c>
    </row>
    <row r="2312" spans="1:11" ht="13.5" x14ac:dyDescent="0.25">
      <c r="A2312" s="3">
        <f>TITRES_STAT!B2315</f>
        <v>45671</v>
      </c>
      <c r="B2312" s="5">
        <f>TITRES_STAT!D2315</f>
        <v>1.8996999999999999</v>
      </c>
      <c r="C2312" s="2">
        <f t="shared" si="285"/>
        <v>0</v>
      </c>
      <c r="D2312" s="2">
        <f t="shared" si="286"/>
        <v>1.8716200000000001</v>
      </c>
      <c r="E2312" s="2">
        <f t="shared" si="280"/>
        <v>1.8482099999999999</v>
      </c>
      <c r="F2312" s="2">
        <f t="shared" si="281"/>
        <v>1.8931200000000004</v>
      </c>
      <c r="G2312" s="2">
        <f t="shared" si="283"/>
        <v>2.0467579999999987</v>
      </c>
      <c r="H2312" s="2">
        <f t="shared" si="279"/>
        <v>2.0540010000000053</v>
      </c>
      <c r="I2312" s="2">
        <f t="array" ref="I2312">SUMPRODUCT(B2296:B2315, (ROW(B2296:B2315)-ROW(B2296)+1)) / (20*21/2)</f>
        <v>1.8941899999999998</v>
      </c>
      <c r="J2312" s="2">
        <f t="shared" si="282"/>
        <v>1.9088013255655194</v>
      </c>
      <c r="K2312" s="2">
        <f t="shared" si="284"/>
        <v>2.0000173593954589</v>
      </c>
    </row>
    <row r="2313" spans="1:11" ht="13.5" x14ac:dyDescent="0.25">
      <c r="A2313" s="3">
        <f>TITRES_STAT!B2316</f>
        <v>45672</v>
      </c>
      <c r="B2313" s="5">
        <f>TITRES_STAT!D2316</f>
        <v>1.9371</v>
      </c>
      <c r="C2313" s="2">
        <f t="shared" si="285"/>
        <v>3.74000000000001E-2</v>
      </c>
      <c r="D2313" s="2">
        <f t="shared" si="286"/>
        <v>1.8940800000000002</v>
      </c>
      <c r="E2313" s="2">
        <f t="shared" si="280"/>
        <v>1.85944</v>
      </c>
      <c r="F2313" s="2">
        <f t="shared" si="281"/>
        <v>1.8870350000000002</v>
      </c>
      <c r="G2313" s="2">
        <f t="shared" si="283"/>
        <v>2.0424539999999989</v>
      </c>
      <c r="H2313" s="2">
        <f t="shared" si="279"/>
        <v>2.0536980000000056</v>
      </c>
      <c r="I2313" s="2">
        <f t="array" ref="I2313">SUMPRODUCT(B2297:B2316, (ROW(B2297:B2316)-ROW(B2297)+1)) / (20*21/2)</f>
        <v>1.906932857142857</v>
      </c>
      <c r="J2313" s="2">
        <f t="shared" si="282"/>
        <v>1.9114964374164225</v>
      </c>
      <c r="K2313" s="2">
        <f t="shared" si="284"/>
        <v>1.9975500119681859</v>
      </c>
    </row>
    <row r="2314" spans="1:11" ht="13.5" x14ac:dyDescent="0.25">
      <c r="A2314" s="3">
        <f>TITRES_STAT!B2317</f>
        <v>45673</v>
      </c>
      <c r="B2314" s="5">
        <f>TITRES_STAT!D2317</f>
        <v>2.0213000000000001</v>
      </c>
      <c r="C2314" s="2">
        <f t="shared" si="285"/>
        <v>8.4200000000000053E-2</v>
      </c>
      <c r="D2314" s="2">
        <f t="shared" si="286"/>
        <v>1.9314999999999998</v>
      </c>
      <c r="E2314" s="2">
        <f t="shared" si="280"/>
        <v>1.8790899999999997</v>
      </c>
      <c r="F2314" s="2">
        <f t="shared" si="281"/>
        <v>1.8851599999999997</v>
      </c>
      <c r="G2314" s="2">
        <f t="shared" si="283"/>
        <v>2.0398339999999986</v>
      </c>
      <c r="H2314" s="2">
        <f t="shared" ref="H2314:H2377" si="287">AVERAGE(B2115:B2314)</f>
        <v>2.0538160000000052</v>
      </c>
      <c r="I2314" s="2">
        <f t="array" ref="I2314">SUMPRODUCT(B2298:B2317, (ROW(B2298:B2317)-ROW(B2298)+1)) / (20*21/2)</f>
        <v>1.9221290476190473</v>
      </c>
      <c r="J2314" s="2">
        <f t="shared" si="282"/>
        <v>1.9219539195672395</v>
      </c>
      <c r="K2314" s="2">
        <f t="shared" si="284"/>
        <v>1.9984813840478648</v>
      </c>
    </row>
    <row r="2315" spans="1:11" ht="13.5" x14ac:dyDescent="0.25">
      <c r="A2315" s="3">
        <f>TITRES_STAT!B2318</f>
        <v>45674</v>
      </c>
      <c r="B2315" s="5">
        <f>TITRES_STAT!D2318</f>
        <v>2.0213000000000001</v>
      </c>
      <c r="C2315" s="2">
        <f t="shared" si="285"/>
        <v>0</v>
      </c>
      <c r="D2315" s="2">
        <f t="shared" si="286"/>
        <v>1.9558199999999999</v>
      </c>
      <c r="E2315" s="2">
        <f t="shared" si="280"/>
        <v>1.8987399999999997</v>
      </c>
      <c r="F2315" s="2">
        <f t="shared" si="281"/>
        <v>1.8874999999999993</v>
      </c>
      <c r="G2315" s="2">
        <f t="shared" si="283"/>
        <v>2.0372139999999983</v>
      </c>
      <c r="H2315" s="2">
        <f t="shared" si="287"/>
        <v>2.0539340000000048</v>
      </c>
      <c r="I2315" s="2">
        <f t="array" ref="I2315">SUMPRODUCT(B2299:B2318, (ROW(B2299:B2318)-ROW(B2299)+1)) / (20*21/2)</f>
        <v>1.9378638095238097</v>
      </c>
      <c r="J2315" s="2">
        <f t="shared" si="282"/>
        <v>1.9314154510370263</v>
      </c>
      <c r="K2315" s="2">
        <f t="shared" si="284"/>
        <v>1.9993762317322623</v>
      </c>
    </row>
    <row r="2316" spans="1:11" ht="13.5" x14ac:dyDescent="0.25">
      <c r="A2316" s="3">
        <f>TITRES_STAT!B2319</f>
        <v>45677</v>
      </c>
      <c r="B2316" s="5">
        <f>TITRES_STAT!D2319</f>
        <v>2.0213000000000001</v>
      </c>
      <c r="C2316" s="2">
        <f t="shared" si="285"/>
        <v>0</v>
      </c>
      <c r="D2316" s="2">
        <f t="shared" si="286"/>
        <v>1.98014</v>
      </c>
      <c r="E2316" s="2">
        <f t="shared" ref="E2316:E2379" si="288">AVERAGE(B2307:B2316)</f>
        <v>1.91839</v>
      </c>
      <c r="F2316" s="2">
        <f t="shared" si="281"/>
        <v>1.8898399999999995</v>
      </c>
      <c r="G2316" s="2">
        <f t="shared" si="283"/>
        <v>2.034593999999998</v>
      </c>
      <c r="H2316" s="2">
        <f t="shared" si="287"/>
        <v>2.0540520000000044</v>
      </c>
      <c r="I2316" s="2">
        <f t="array" ref="I2316">SUMPRODUCT(B2300:B2319, (ROW(B2300:B2319)-ROW(B2300)+1)) / (20*21/2)</f>
        <v>1.9612161904761909</v>
      </c>
      <c r="J2316" s="2">
        <f t="shared" si="282"/>
        <v>1.9399758842715953</v>
      </c>
      <c r="K2316" s="2">
        <f t="shared" si="284"/>
        <v>2.0002359873506053</v>
      </c>
    </row>
    <row r="2317" spans="1:11" ht="13.5" x14ac:dyDescent="0.25">
      <c r="A2317" s="3">
        <f>TITRES_STAT!B2320</f>
        <v>45678</v>
      </c>
      <c r="B2317" s="5">
        <f>TITRES_STAT!D2320</f>
        <v>2.0493999999999999</v>
      </c>
      <c r="C2317" s="2">
        <f t="shared" si="285"/>
        <v>2.8099999999999792E-2</v>
      </c>
      <c r="D2317" s="2">
        <f t="shared" si="286"/>
        <v>2.0100800000000003</v>
      </c>
      <c r="E2317" s="2">
        <f t="shared" si="288"/>
        <v>1.94085</v>
      </c>
      <c r="F2317" s="2">
        <f t="shared" si="281"/>
        <v>1.8935849999999999</v>
      </c>
      <c r="G2317" s="2">
        <f t="shared" si="283"/>
        <v>2.0325359999999981</v>
      </c>
      <c r="H2317" s="2">
        <f t="shared" si="287"/>
        <v>2.0543105000000046</v>
      </c>
      <c r="I2317" s="2">
        <f t="array" ref="I2317">SUMPRODUCT(B2301:B2320, (ROW(B2301:B2320)-ROW(B2301)+1)) / (20*21/2)</f>
        <v>1.9833652380952382</v>
      </c>
      <c r="J2317" s="2">
        <f t="shared" si="282"/>
        <v>1.9503972286266815</v>
      </c>
      <c r="K2317" s="2">
        <f t="shared" si="284"/>
        <v>2.0021639878466599</v>
      </c>
    </row>
    <row r="2318" spans="1:11" ht="13.5" x14ac:dyDescent="0.25">
      <c r="A2318" s="3">
        <f>TITRES_STAT!B2321</f>
        <v>45679</v>
      </c>
      <c r="B2318" s="5">
        <f>TITRES_STAT!D2321</f>
        <v>2.0588000000000002</v>
      </c>
      <c r="C2318" s="2">
        <f t="shared" si="285"/>
        <v>9.400000000000297E-3</v>
      </c>
      <c r="D2318" s="2">
        <f t="shared" si="286"/>
        <v>2.0344199999999999</v>
      </c>
      <c r="E2318" s="2">
        <f t="shared" si="288"/>
        <v>1.9642500000000003</v>
      </c>
      <c r="F2318" s="2">
        <f t="shared" si="281"/>
        <v>1.8977999999999997</v>
      </c>
      <c r="G2318" s="2">
        <f t="shared" si="283"/>
        <v>2.0306659999999983</v>
      </c>
      <c r="H2318" s="2">
        <f t="shared" si="287"/>
        <v>2.0546160000000042</v>
      </c>
      <c r="I2318" s="2">
        <f t="array" ref="I2318">SUMPRODUCT(B2302:B2321, (ROW(B2302:B2321)-ROW(B2302)+1)) / (20*21/2)</f>
        <v>2.0039990476190477</v>
      </c>
      <c r="J2318" s="2">
        <f t="shared" si="282"/>
        <v>1.9607213020908072</v>
      </c>
      <c r="K2318" s="2">
        <f t="shared" si="284"/>
        <v>2.0043850079311047</v>
      </c>
    </row>
    <row r="2319" spans="1:11" ht="13.5" x14ac:dyDescent="0.25">
      <c r="A2319" s="3">
        <f>TITRES_STAT!B2322</f>
        <v>45680</v>
      </c>
      <c r="B2319" s="5">
        <f>TITRES_STAT!D2322</f>
        <v>2.1429999999999998</v>
      </c>
      <c r="C2319" s="2">
        <f t="shared" si="285"/>
        <v>8.4199999999999608E-2</v>
      </c>
      <c r="D2319" s="2">
        <f t="shared" si="286"/>
        <v>2.0587600000000004</v>
      </c>
      <c r="E2319" s="2">
        <f t="shared" si="288"/>
        <v>1.9951300000000001</v>
      </c>
      <c r="F2319" s="2">
        <f t="shared" si="281"/>
        <v>1.9104350000000001</v>
      </c>
      <c r="G2319" s="2">
        <f t="shared" si="283"/>
        <v>2.0304799999999985</v>
      </c>
      <c r="H2319" s="2">
        <f t="shared" si="287"/>
        <v>2.0553425000000036</v>
      </c>
      <c r="I2319" s="2">
        <f t="array" ref="I2319">SUMPRODUCT(B2303:B2322, (ROW(B2303:B2322)-ROW(B2303)+1)) / (20*21/2)</f>
        <v>2.0231176190476194</v>
      </c>
      <c r="J2319" s="2">
        <f t="shared" si="282"/>
        <v>1.978081178082159</v>
      </c>
      <c r="K2319" s="2">
        <f t="shared" si="284"/>
        <v>2.0098208899730223</v>
      </c>
    </row>
    <row r="2320" spans="1:11" ht="13.5" x14ac:dyDescent="0.25">
      <c r="A2320" s="3">
        <f>TITRES_STAT!B2323</f>
        <v>45681</v>
      </c>
      <c r="B2320" s="5">
        <f>TITRES_STAT!D2323</f>
        <v>2.1429999999999998</v>
      </c>
      <c r="C2320" s="2">
        <f t="shared" si="285"/>
        <v>0</v>
      </c>
      <c r="D2320" s="2">
        <f t="shared" si="286"/>
        <v>2.0831000000000004</v>
      </c>
      <c r="E2320" s="2">
        <f t="shared" si="288"/>
        <v>2.01946</v>
      </c>
      <c r="F2320" s="2">
        <f t="shared" si="281"/>
        <v>1.926345</v>
      </c>
      <c r="G2320" s="2">
        <f t="shared" si="283"/>
        <v>2.0302939999999987</v>
      </c>
      <c r="H2320" s="2">
        <f t="shared" si="287"/>
        <v>2.0560690000000035</v>
      </c>
      <c r="I2320" s="2">
        <f t="array" ref="I2320">SUMPRODUCT(B2304:B2323, (ROW(B2304:B2323)-ROW(B2304)+1)) / (20*21/2)</f>
        <v>2.0407209523809522</v>
      </c>
      <c r="J2320" s="2">
        <f t="shared" si="282"/>
        <v>1.9937877325505249</v>
      </c>
      <c r="K2320" s="2">
        <f t="shared" si="284"/>
        <v>2.0150436001701588</v>
      </c>
    </row>
    <row r="2321" spans="1:11" ht="13.5" x14ac:dyDescent="0.25">
      <c r="A2321" s="3">
        <f>TITRES_STAT!B2324</f>
        <v>45684</v>
      </c>
      <c r="B2321" s="5">
        <f>TITRES_STAT!D2324</f>
        <v>2.1429999999999998</v>
      </c>
      <c r="C2321" s="2">
        <f t="shared" si="285"/>
        <v>0</v>
      </c>
      <c r="D2321" s="2">
        <f t="shared" si="286"/>
        <v>2.1074399999999995</v>
      </c>
      <c r="E2321" s="2">
        <f t="shared" si="288"/>
        <v>2.0437900000000004</v>
      </c>
      <c r="F2321" s="2">
        <f t="shared" si="281"/>
        <v>1.9422550000000001</v>
      </c>
      <c r="G2321" s="2">
        <f t="shared" si="283"/>
        <v>2.0301079999999989</v>
      </c>
      <c r="H2321" s="2">
        <f t="shared" si="287"/>
        <v>2.0567955000000033</v>
      </c>
      <c r="I2321" s="2">
        <f t="array" ref="I2321">SUMPRODUCT(B2305:B2324, (ROW(B2305:B2324)-ROW(B2305)+1)) / (20*21/2)</f>
        <v>2.0568090476190477</v>
      </c>
      <c r="J2321" s="2">
        <f t="shared" si="282"/>
        <v>2.0079984246885703</v>
      </c>
      <c r="K2321" s="2">
        <f t="shared" si="284"/>
        <v>2.0200614982027014</v>
      </c>
    </row>
    <row r="2322" spans="1:11" ht="13.5" x14ac:dyDescent="0.25">
      <c r="A2322" s="3">
        <f>TITRES_STAT!B2325</f>
        <v>45685</v>
      </c>
      <c r="B2322" s="5">
        <f>TITRES_STAT!D2325</f>
        <v>2.1429999999999998</v>
      </c>
      <c r="C2322" s="2">
        <f t="shared" si="285"/>
        <v>0</v>
      </c>
      <c r="D2322" s="2">
        <f t="shared" si="286"/>
        <v>2.12616</v>
      </c>
      <c r="E2322" s="2">
        <f t="shared" si="288"/>
        <v>2.0681200000000004</v>
      </c>
      <c r="F2322" s="2">
        <f t="shared" si="281"/>
        <v>1.9581649999999999</v>
      </c>
      <c r="G2322" s="2">
        <f t="shared" si="283"/>
        <v>2.0299219999999991</v>
      </c>
      <c r="H2322" s="2">
        <f t="shared" si="287"/>
        <v>2.0575220000000032</v>
      </c>
      <c r="I2322" s="2">
        <f t="array" ref="I2322">SUMPRODUCT(B2306:B2325, (ROW(B2306:B2325)-ROW(B2306)+1)) / (20*21/2)</f>
        <v>2.0802961904761901</v>
      </c>
      <c r="J2322" s="2">
        <f t="shared" si="282"/>
        <v>2.020855717575373</v>
      </c>
      <c r="K2322" s="2">
        <f t="shared" si="284"/>
        <v>2.0248826159202427</v>
      </c>
    </row>
    <row r="2323" spans="1:11" ht="13.5" x14ac:dyDescent="0.25">
      <c r="A2323" s="3">
        <f>TITRES_STAT!B2326</f>
        <v>45686</v>
      </c>
      <c r="B2323" s="5">
        <f>TITRES_STAT!D2326</f>
        <v>2.1429999999999998</v>
      </c>
      <c r="C2323" s="2">
        <f t="shared" si="285"/>
        <v>0</v>
      </c>
      <c r="D2323" s="2">
        <f t="shared" si="286"/>
        <v>2.1429999999999998</v>
      </c>
      <c r="E2323" s="2">
        <f t="shared" si="288"/>
        <v>2.0887100000000003</v>
      </c>
      <c r="F2323" s="2">
        <f t="shared" si="281"/>
        <v>1.9740750000000002</v>
      </c>
      <c r="G2323" s="2">
        <f t="shared" si="283"/>
        <v>2.0297359999999993</v>
      </c>
      <c r="H2323" s="2">
        <f t="shared" si="287"/>
        <v>2.0582045000000031</v>
      </c>
      <c r="I2323" s="2">
        <f t="array" ref="I2323">SUMPRODUCT(B2307:B2326, (ROW(B2307:B2326)-ROW(B2307)+1)) / (20*21/2)</f>
        <v>2.1018223809523811</v>
      </c>
      <c r="J2323" s="2">
        <f t="shared" si="282"/>
        <v>2.0324885063777183</v>
      </c>
      <c r="K2323" s="2">
        <f t="shared" si="284"/>
        <v>2.0295146701978801</v>
      </c>
    </row>
    <row r="2324" spans="1:11" ht="13.5" x14ac:dyDescent="0.25">
      <c r="A2324" s="3">
        <f>TITRES_STAT!B2327</f>
        <v>45687</v>
      </c>
      <c r="B2324" s="5">
        <f>TITRES_STAT!D2327</f>
        <v>2.1429999999999998</v>
      </c>
      <c r="C2324" s="2">
        <f t="shared" si="285"/>
        <v>0</v>
      </c>
      <c r="D2324" s="2">
        <f t="shared" si="286"/>
        <v>2.1429999999999998</v>
      </c>
      <c r="E2324" s="2">
        <f t="shared" si="288"/>
        <v>2.1008800000000005</v>
      </c>
      <c r="F2324" s="2">
        <f t="shared" ref="F2324:F2387" si="289">AVERAGE(B2305:B2324)</f>
        <v>1.9899850000000001</v>
      </c>
      <c r="G2324" s="2">
        <f t="shared" si="283"/>
        <v>2.02955</v>
      </c>
      <c r="H2324" s="2">
        <f t="shared" si="287"/>
        <v>2.058887000000003</v>
      </c>
      <c r="I2324" s="2">
        <f t="array" ref="I2324">SUMPRODUCT(B2308:B2327, (ROW(B2308:B2327)-ROW(B2308)+1)) / (20*21/2)</f>
        <v>2.1213876190476189</v>
      </c>
      <c r="J2324" s="2">
        <f t="shared" si="282"/>
        <v>2.0430134105322213</v>
      </c>
      <c r="K2324" s="2">
        <f t="shared" si="284"/>
        <v>2.0339650752881595</v>
      </c>
    </row>
    <row r="2325" spans="1:11" ht="13.5" x14ac:dyDescent="0.25">
      <c r="A2325" s="3">
        <f>TITRES_STAT!B2328</f>
        <v>45688</v>
      </c>
      <c r="B2325" s="5">
        <f>TITRES_STAT!D2328</f>
        <v>2.2366000000000001</v>
      </c>
      <c r="C2325" s="2">
        <f t="shared" si="285"/>
        <v>9.360000000000035E-2</v>
      </c>
      <c r="D2325" s="2">
        <f t="shared" si="286"/>
        <v>2.1617199999999999</v>
      </c>
      <c r="E2325" s="2">
        <f t="shared" si="288"/>
        <v>2.1224100000000004</v>
      </c>
      <c r="F2325" s="2">
        <f t="shared" si="289"/>
        <v>2.0105750000000002</v>
      </c>
      <c r="G2325" s="2">
        <f t="shared" si="283"/>
        <v>2.0312359999999998</v>
      </c>
      <c r="H2325" s="2">
        <f t="shared" si="287"/>
        <v>2.0600375000000026</v>
      </c>
      <c r="I2325" s="2">
        <f t="array" ref="I2325">SUMPRODUCT(B2309:B2328, (ROW(B2309:B2328)-ROW(B2309)+1)) / (20*21/2)</f>
        <v>2.1300776190476194</v>
      </c>
      <c r="J2325" s="2">
        <f t="shared" ref="J2325:J2388" si="290">$J$4*B2325+J2324*(1-$J$4)</f>
        <v>2.0614502285767715</v>
      </c>
      <c r="K2325" s="2">
        <f t="shared" si="284"/>
        <v>2.0419115429239181</v>
      </c>
    </row>
    <row r="2326" spans="1:11" ht="13.5" x14ac:dyDescent="0.25">
      <c r="A2326" s="3">
        <f>TITRES_STAT!B2329</f>
        <v>45691</v>
      </c>
      <c r="B2326" s="5">
        <f>TITRES_STAT!D2329</f>
        <v>2.2366000000000001</v>
      </c>
      <c r="C2326" s="2">
        <f t="shared" si="285"/>
        <v>0</v>
      </c>
      <c r="D2326" s="2">
        <f t="shared" si="286"/>
        <v>2.1804399999999999</v>
      </c>
      <c r="E2326" s="2">
        <f t="shared" si="288"/>
        <v>2.1439399999999997</v>
      </c>
      <c r="F2326" s="2">
        <f t="shared" si="289"/>
        <v>2.0311650000000006</v>
      </c>
      <c r="G2326" s="2">
        <f t="shared" si="283"/>
        <v>2.0329220000000001</v>
      </c>
      <c r="H2326" s="2">
        <f t="shared" si="287"/>
        <v>2.0611880000000027</v>
      </c>
      <c r="I2326" s="2">
        <f t="array" ref="I2326">SUMPRODUCT(B2310:B2329, (ROW(B2310:B2329)-ROW(B2310)+1)) / (20*21/2)</f>
        <v>2.1372523809523809</v>
      </c>
      <c r="J2326" s="2">
        <f t="shared" si="290"/>
        <v>2.0781311591885077</v>
      </c>
      <c r="K2326" s="2">
        <f t="shared" si="284"/>
        <v>2.0495463843778823</v>
      </c>
    </row>
    <row r="2327" spans="1:11" ht="13.5" x14ac:dyDescent="0.25">
      <c r="A2327" s="3">
        <f>TITRES_STAT!B2330</f>
        <v>45692</v>
      </c>
      <c r="B2327" s="5">
        <f>TITRES_STAT!D2330</f>
        <v>2.2366000000000001</v>
      </c>
      <c r="C2327" s="2">
        <f t="shared" si="285"/>
        <v>0</v>
      </c>
      <c r="D2327" s="2">
        <f t="shared" si="286"/>
        <v>2.19916</v>
      </c>
      <c r="E2327" s="2">
        <f t="shared" si="288"/>
        <v>2.1626599999999998</v>
      </c>
      <c r="F2327" s="2">
        <f t="shared" si="289"/>
        <v>2.0517550000000009</v>
      </c>
      <c r="G2327" s="2">
        <f t="shared" si="283"/>
        <v>2.034608</v>
      </c>
      <c r="H2327" s="2">
        <f t="shared" si="287"/>
        <v>2.0623385000000023</v>
      </c>
      <c r="I2327" s="2">
        <f t="array" ref="I2327">SUMPRODUCT(B2311:B2330, (ROW(B2311:B2330)-ROW(B2311)+1)) / (20*21/2)</f>
        <v>2.1429566666666671</v>
      </c>
      <c r="J2327" s="2">
        <f t="shared" si="290"/>
        <v>2.0932234297419834</v>
      </c>
      <c r="K2327" s="2">
        <f t="shared" si="284"/>
        <v>2.056881820284632</v>
      </c>
    </row>
    <row r="2328" spans="1:11" ht="13.5" x14ac:dyDescent="0.25">
      <c r="A2328" s="3">
        <f>TITRES_STAT!B2331</f>
        <v>45693</v>
      </c>
      <c r="B2328" s="5">
        <f>TITRES_STAT!D2331</f>
        <v>2.1429999999999998</v>
      </c>
      <c r="C2328" s="2">
        <f t="shared" si="285"/>
        <v>-9.360000000000035E-2</v>
      </c>
      <c r="D2328" s="2">
        <f t="shared" si="286"/>
        <v>2.19916</v>
      </c>
      <c r="E2328" s="2">
        <f t="shared" si="288"/>
        <v>2.1710799999999999</v>
      </c>
      <c r="F2328" s="2">
        <f t="shared" si="289"/>
        <v>2.0676650000000008</v>
      </c>
      <c r="G2328" s="2">
        <f t="shared" si="283"/>
        <v>2.0344220000000006</v>
      </c>
      <c r="H2328" s="2">
        <f t="shared" si="287"/>
        <v>2.0630210000000018</v>
      </c>
      <c r="I2328" s="2">
        <f t="array" ref="I2328">SUMPRODUCT(B2312:B2331, (ROW(B2312:B2331)-ROW(B2312)+1)) / (20*21/2)</f>
        <v>2.1483880952380954</v>
      </c>
      <c r="J2328" s="2">
        <f t="shared" si="290"/>
        <v>2.0979640554808419</v>
      </c>
      <c r="K2328" s="2">
        <f t="shared" si="284"/>
        <v>2.0602590038028818</v>
      </c>
    </row>
    <row r="2329" spans="1:11" ht="13.5" x14ac:dyDescent="0.25">
      <c r="A2329" s="3">
        <f>TITRES_STAT!B2332</f>
        <v>45694</v>
      </c>
      <c r="B2329" s="5">
        <f>TITRES_STAT!D2332</f>
        <v>2.1429999999999998</v>
      </c>
      <c r="C2329" s="2">
        <f t="shared" si="285"/>
        <v>0</v>
      </c>
      <c r="D2329" s="2">
        <f t="shared" si="286"/>
        <v>2.19916</v>
      </c>
      <c r="E2329" s="2">
        <f t="shared" si="288"/>
        <v>2.1710799999999999</v>
      </c>
      <c r="F2329" s="2">
        <f t="shared" si="289"/>
        <v>2.0831050000000007</v>
      </c>
      <c r="G2329" s="2">
        <f t="shared" si="283"/>
        <v>2.0342360000000008</v>
      </c>
      <c r="H2329" s="2">
        <f t="shared" si="287"/>
        <v>2.0637035000000017</v>
      </c>
      <c r="I2329" s="2">
        <f t="array" ref="I2329">SUMPRODUCT(B2313:B2332, (ROW(B2313:B2332)-ROW(B2313)+1)) / (20*21/2)</f>
        <v>2.1526166666666668</v>
      </c>
      <c r="J2329" s="2">
        <f t="shared" si="290"/>
        <v>2.1022531930540951</v>
      </c>
      <c r="K2329" s="2">
        <f t="shared" si="284"/>
        <v>2.0635037487517884</v>
      </c>
    </row>
    <row r="2330" spans="1:11" ht="13.5" x14ac:dyDescent="0.25">
      <c r="A2330" s="3">
        <f>TITRES_STAT!B2333</f>
        <v>45695</v>
      </c>
      <c r="B2330" s="5">
        <f>TITRES_STAT!D2333</f>
        <v>2.1429999999999998</v>
      </c>
      <c r="C2330" s="2">
        <f t="shared" si="285"/>
        <v>0</v>
      </c>
      <c r="D2330" s="2">
        <f t="shared" si="286"/>
        <v>2.1804399999999999</v>
      </c>
      <c r="E2330" s="2">
        <f t="shared" si="288"/>
        <v>2.1710799999999999</v>
      </c>
      <c r="F2330" s="2">
        <f t="shared" si="289"/>
        <v>2.0952700000000002</v>
      </c>
      <c r="G2330" s="2">
        <f t="shared" si="283"/>
        <v>2.034050000000001</v>
      </c>
      <c r="H2330" s="2">
        <f t="shared" si="287"/>
        <v>2.0643860000000016</v>
      </c>
      <c r="I2330" s="2">
        <f t="array" ref="I2330">SUMPRODUCT(B2314:B2333, (ROW(B2314:B2333)-ROW(B2314)+1)) / (20*21/2)</f>
        <v>2.155642380952381</v>
      </c>
      <c r="J2330" s="2">
        <f t="shared" si="290"/>
        <v>2.1061338413346573</v>
      </c>
      <c r="K2330" s="2">
        <f t="shared" si="284"/>
        <v>2.0666212488007378</v>
      </c>
    </row>
    <row r="2331" spans="1:11" ht="13.5" x14ac:dyDescent="0.25">
      <c r="A2331" s="3">
        <f>TITRES_STAT!B2334</f>
        <v>45698</v>
      </c>
      <c r="B2331" s="5">
        <f>TITRES_STAT!D2334</f>
        <v>2.1522999999999999</v>
      </c>
      <c r="C2331" s="2">
        <f t="shared" si="285"/>
        <v>9.300000000000086E-3</v>
      </c>
      <c r="D2331" s="2">
        <f t="shared" si="286"/>
        <v>2.1635800000000001</v>
      </c>
      <c r="E2331" s="2">
        <f t="shared" si="288"/>
        <v>2.1720100000000002</v>
      </c>
      <c r="F2331" s="2">
        <f t="shared" si="289"/>
        <v>2.1078999999999999</v>
      </c>
      <c r="G2331" s="2">
        <f t="shared" si="283"/>
        <v>2.034050000000001</v>
      </c>
      <c r="H2331" s="2">
        <f t="shared" si="287"/>
        <v>2.0651150000000014</v>
      </c>
      <c r="I2331" s="2">
        <f t="array" ref="I2331">SUMPRODUCT(B2315:B2334, (ROW(B2315:B2334)-ROW(B2315)+1)) / (20*21/2)</f>
        <v>2.1576433333333331</v>
      </c>
      <c r="J2331" s="2">
        <f t="shared" si="290"/>
        <v>2.1105306183504045</v>
      </c>
      <c r="K2331" s="2">
        <f t="shared" si="284"/>
        <v>2.0699811998281601</v>
      </c>
    </row>
    <row r="2332" spans="1:11" ht="13.5" x14ac:dyDescent="0.25">
      <c r="A2332" s="3">
        <f>TITRES_STAT!B2335</f>
        <v>45699</v>
      </c>
      <c r="B2332" s="5">
        <f>TITRES_STAT!D2335</f>
        <v>2.1522999999999999</v>
      </c>
      <c r="C2332" s="2">
        <f t="shared" si="285"/>
        <v>0</v>
      </c>
      <c r="D2332" s="2">
        <f t="shared" si="286"/>
        <v>2.1467199999999997</v>
      </c>
      <c r="E2332" s="2">
        <f t="shared" si="288"/>
        <v>2.1729400000000001</v>
      </c>
      <c r="F2332" s="2">
        <f t="shared" si="289"/>
        <v>2.1205299999999996</v>
      </c>
      <c r="G2332" s="2">
        <f t="shared" si="283"/>
        <v>2.034050000000001</v>
      </c>
      <c r="H2332" s="2">
        <f t="shared" si="287"/>
        <v>2.0658440000000016</v>
      </c>
      <c r="I2332" s="2">
        <f t="array" ref="I2332">SUMPRODUCT(B2316:B2335, (ROW(B2316:B2335)-ROW(B2316)+1)) / (20*21/2)</f>
        <v>2.1590204761904763</v>
      </c>
      <c r="J2332" s="2">
        <f t="shared" si="290"/>
        <v>2.114508654697985</v>
      </c>
      <c r="K2332" s="2">
        <f t="shared" si="284"/>
        <v>2.0732093880701932</v>
      </c>
    </row>
    <row r="2333" spans="1:11" ht="13.5" x14ac:dyDescent="0.25">
      <c r="A2333" s="3">
        <f>TITRES_STAT!B2336</f>
        <v>45700</v>
      </c>
      <c r="B2333" s="5">
        <f>TITRES_STAT!D2336</f>
        <v>2.1522999999999999</v>
      </c>
      <c r="C2333" s="2">
        <f t="shared" si="285"/>
        <v>0</v>
      </c>
      <c r="D2333" s="2">
        <f t="shared" si="286"/>
        <v>2.1485799999999999</v>
      </c>
      <c r="E2333" s="2">
        <f t="shared" si="288"/>
        <v>2.17387</v>
      </c>
      <c r="F2333" s="2">
        <f t="shared" si="289"/>
        <v>2.1312899999999995</v>
      </c>
      <c r="G2333" s="2">
        <f t="shared" si="283"/>
        <v>2.0340500000000006</v>
      </c>
      <c r="H2333" s="2">
        <f t="shared" si="287"/>
        <v>2.0665730000000018</v>
      </c>
      <c r="I2333" s="2">
        <f t="array" ref="I2333">SUMPRODUCT(B2317:B2336, (ROW(B2317:B2336)-ROW(B2317)+1)) / (20*21/2)</f>
        <v>2.1597738095238093</v>
      </c>
      <c r="J2333" s="2">
        <f t="shared" si="290"/>
        <v>2.1181078304410339</v>
      </c>
      <c r="K2333" s="2">
        <f t="shared" si="284"/>
        <v>2.0763109806948914</v>
      </c>
    </row>
    <row r="2334" spans="1:11" ht="13.5" x14ac:dyDescent="0.25">
      <c r="A2334" s="3">
        <f>TITRES_STAT!B2337</f>
        <v>45701</v>
      </c>
      <c r="B2334" s="5">
        <f>TITRES_STAT!D2337</f>
        <v>2.1522999999999999</v>
      </c>
      <c r="C2334" s="2">
        <f t="shared" si="285"/>
        <v>0</v>
      </c>
      <c r="D2334" s="2">
        <f t="shared" si="286"/>
        <v>2.1504400000000001</v>
      </c>
      <c r="E2334" s="2">
        <f t="shared" si="288"/>
        <v>2.1748000000000003</v>
      </c>
      <c r="F2334" s="2">
        <f t="shared" si="289"/>
        <v>2.1378399999999997</v>
      </c>
      <c r="G2334" s="2">
        <f t="shared" si="283"/>
        <v>2.0340500000000006</v>
      </c>
      <c r="H2334" s="2">
        <f t="shared" si="287"/>
        <v>2.0673020000000015</v>
      </c>
      <c r="I2334" s="2">
        <f t="array" ref="I2334">SUMPRODUCT(B2318:B2337, (ROW(B2318:B2337)-ROW(B2318)+1)) / (20*21/2)</f>
        <v>2.1599033333333333</v>
      </c>
      <c r="J2334" s="2">
        <f t="shared" si="290"/>
        <v>2.1213642275418878</v>
      </c>
      <c r="K2334" s="2">
        <f t="shared" si="284"/>
        <v>2.0792909422362684</v>
      </c>
    </row>
    <row r="2335" spans="1:11" ht="13.5" x14ac:dyDescent="0.25">
      <c r="A2335" s="3">
        <f>TITRES_STAT!B2338</f>
        <v>45702</v>
      </c>
      <c r="B2335" s="5">
        <f>TITRES_STAT!D2338</f>
        <v>2.1522999999999999</v>
      </c>
      <c r="C2335" s="2">
        <f t="shared" si="285"/>
        <v>0</v>
      </c>
      <c r="D2335" s="2">
        <f t="shared" si="286"/>
        <v>2.1522999999999999</v>
      </c>
      <c r="E2335" s="2">
        <f t="shared" si="288"/>
        <v>2.1663700000000001</v>
      </c>
      <c r="F2335" s="2">
        <f t="shared" si="289"/>
        <v>2.1443899999999991</v>
      </c>
      <c r="G2335" s="2">
        <f t="shared" si="283"/>
        <v>2.0340500000000001</v>
      </c>
      <c r="H2335" s="2">
        <f t="shared" si="287"/>
        <v>2.0680310000000017</v>
      </c>
      <c r="I2335" s="2">
        <f t="array" ref="I2335">SUMPRODUCT(B2319:B2338, (ROW(B2319:B2338)-ROW(B2319)+1)) / (20*21/2)</f>
        <v>2.1595428571428568</v>
      </c>
      <c r="J2335" s="2">
        <f t="shared" si="290"/>
        <v>2.1243104915855175</v>
      </c>
      <c r="K2335" s="2">
        <f t="shared" si="284"/>
        <v>2.0821540425407288</v>
      </c>
    </row>
    <row r="2336" spans="1:11" ht="13.5" x14ac:dyDescent="0.25">
      <c r="A2336" s="3">
        <f>TITRES_STAT!B2339</f>
        <v>45705</v>
      </c>
      <c r="B2336" s="5">
        <f>TITRES_STAT!D2339</f>
        <v>2.1522999999999999</v>
      </c>
      <c r="C2336" s="2">
        <f t="shared" si="285"/>
        <v>0</v>
      </c>
      <c r="D2336" s="2">
        <f t="shared" si="286"/>
        <v>2.1522999999999999</v>
      </c>
      <c r="E2336" s="2">
        <f t="shared" si="288"/>
        <v>2.15794</v>
      </c>
      <c r="F2336" s="2">
        <f t="shared" si="289"/>
        <v>2.1509399999999994</v>
      </c>
      <c r="G2336" s="2">
        <f t="shared" si="283"/>
        <v>2.0340499999999997</v>
      </c>
      <c r="H2336" s="2">
        <f t="shared" si="287"/>
        <v>2.0687600000000019</v>
      </c>
      <c r="I2336" s="2">
        <f t="array" ref="I2336">SUMPRODUCT(B2320:B2339, (ROW(B2320:B2339)-ROW(B2320)+1)) / (20*21/2)</f>
        <v>2.1587371428571425</v>
      </c>
      <c r="J2336" s="2">
        <f t="shared" si="290"/>
        <v>2.1269761590535636</v>
      </c>
      <c r="K2336" s="2">
        <f t="shared" si="284"/>
        <v>2.0849048644018771</v>
      </c>
    </row>
    <row r="2337" spans="1:11" ht="13.5" x14ac:dyDescent="0.25">
      <c r="A2337" s="3">
        <f>TITRES_STAT!B2340</f>
        <v>45706</v>
      </c>
      <c r="B2337" s="5">
        <f>TITRES_STAT!D2340</f>
        <v>2.1522999999999999</v>
      </c>
      <c r="C2337" s="2">
        <f t="shared" si="285"/>
        <v>0</v>
      </c>
      <c r="D2337" s="2">
        <f t="shared" si="286"/>
        <v>2.1522999999999999</v>
      </c>
      <c r="E2337" s="2">
        <f t="shared" si="288"/>
        <v>2.1495100000000003</v>
      </c>
      <c r="F2337" s="2">
        <f t="shared" si="289"/>
        <v>2.1560849999999991</v>
      </c>
      <c r="G2337" s="2">
        <f t="shared" si="283"/>
        <v>2.0340499999999997</v>
      </c>
      <c r="H2337" s="2">
        <f t="shared" si="287"/>
        <v>2.0694890000000017</v>
      </c>
      <c r="I2337" s="2">
        <f t="array" ref="I2337">SUMPRODUCT(B2321:B2340, (ROW(B2321:B2340)-ROW(B2321)+1)) / (20*21/2)</f>
        <v>2.1578871428571427</v>
      </c>
      <c r="J2337" s="2">
        <f t="shared" si="290"/>
        <v>2.1293879534294149</v>
      </c>
      <c r="K2337" s="2">
        <f t="shared" si="284"/>
        <v>2.0875478108959213</v>
      </c>
    </row>
    <row r="2338" spans="1:11" ht="13.5" x14ac:dyDescent="0.25">
      <c r="A2338" s="3">
        <f>TITRES_STAT!B2341</f>
        <v>45707</v>
      </c>
      <c r="B2338" s="5">
        <f>TITRES_STAT!D2341</f>
        <v>2.1522999999999999</v>
      </c>
      <c r="C2338" s="2">
        <f t="shared" si="285"/>
        <v>0</v>
      </c>
      <c r="D2338" s="2">
        <f t="shared" si="286"/>
        <v>2.1522999999999999</v>
      </c>
      <c r="E2338" s="2">
        <f t="shared" si="288"/>
        <v>2.1504400000000001</v>
      </c>
      <c r="F2338" s="2">
        <f t="shared" si="289"/>
        <v>2.1607599999999989</v>
      </c>
      <c r="G2338" s="2">
        <f t="shared" si="283"/>
        <v>2.0340499999999992</v>
      </c>
      <c r="H2338" s="2">
        <f t="shared" si="287"/>
        <v>2.0702180000000019</v>
      </c>
      <c r="I2338" s="2">
        <f t="array" ref="I2338">SUMPRODUCT(B2322:B2341, (ROW(B2322:B2341)-ROW(B2322)+1)) / (20*21/2)</f>
        <v>2.1569928571428565</v>
      </c>
      <c r="J2338" s="2">
        <f t="shared" si="290"/>
        <v>2.1315700531028039</v>
      </c>
      <c r="K2338" s="2">
        <f t="shared" si="284"/>
        <v>2.0900871124294147</v>
      </c>
    </row>
    <row r="2339" spans="1:11" ht="13.5" x14ac:dyDescent="0.25">
      <c r="A2339" s="3">
        <f>TITRES_STAT!B2342</f>
        <v>45708</v>
      </c>
      <c r="B2339" s="5">
        <f>TITRES_STAT!D2342</f>
        <v>2.1522999999999999</v>
      </c>
      <c r="C2339" s="2">
        <f t="shared" si="285"/>
        <v>0</v>
      </c>
      <c r="D2339" s="2">
        <f t="shared" si="286"/>
        <v>2.1522999999999999</v>
      </c>
      <c r="E2339" s="2">
        <f t="shared" si="288"/>
        <v>2.15137</v>
      </c>
      <c r="F2339" s="2">
        <f t="shared" si="289"/>
        <v>2.1612249999999991</v>
      </c>
      <c r="G2339" s="2">
        <f t="shared" si="283"/>
        <v>2.0340499999999992</v>
      </c>
      <c r="H2339" s="2">
        <f t="shared" si="287"/>
        <v>2.0709470000000016</v>
      </c>
      <c r="I2339" s="2">
        <f t="array" ref="I2339">SUMPRODUCT(B2323:B2342, (ROW(B2323:B2342)-ROW(B2323)+1)) / (20*21/2)</f>
        <v>2.1560542857142853</v>
      </c>
      <c r="J2339" s="2">
        <f t="shared" si="290"/>
        <v>2.1335443337596796</v>
      </c>
      <c r="K2339" s="2">
        <f t="shared" si="284"/>
        <v>2.0925268335106142</v>
      </c>
    </row>
    <row r="2340" spans="1:11" ht="13.5" x14ac:dyDescent="0.25">
      <c r="A2340" s="3">
        <f>TITRES_STAT!B2343</f>
        <v>45709</v>
      </c>
      <c r="B2340" s="5">
        <f>TITRES_STAT!D2343</f>
        <v>2.1522999999999999</v>
      </c>
      <c r="C2340" s="2">
        <f t="shared" si="285"/>
        <v>0</v>
      </c>
      <c r="D2340" s="2">
        <f t="shared" si="286"/>
        <v>2.1522999999999999</v>
      </c>
      <c r="E2340" s="2">
        <f t="shared" si="288"/>
        <v>2.1522999999999999</v>
      </c>
      <c r="F2340" s="2">
        <f t="shared" si="289"/>
        <v>2.1616899999999992</v>
      </c>
      <c r="G2340" s="2">
        <f t="shared" si="283"/>
        <v>2.0340499999999992</v>
      </c>
      <c r="H2340" s="2">
        <f t="shared" si="287"/>
        <v>2.0716760000000018</v>
      </c>
      <c r="I2340" s="2">
        <f t="array" ref="I2340">SUMPRODUCT(B2324:B2343, (ROW(B2324:B2343)-ROW(B2324)+1)) / (20*21/2)</f>
        <v>2.1550714285714281</v>
      </c>
      <c r="J2340" s="2">
        <f t="shared" si="290"/>
        <v>2.1353305876873292</v>
      </c>
      <c r="K2340" s="2">
        <f t="shared" si="284"/>
        <v>2.0948708792552964</v>
      </c>
    </row>
    <row r="2341" spans="1:11" ht="13.5" x14ac:dyDescent="0.25">
      <c r="A2341" s="3">
        <f>TITRES_STAT!B2344</f>
        <v>45712</v>
      </c>
      <c r="B2341" s="5">
        <f>TITRES_STAT!D2344</f>
        <v>2.1522999999999999</v>
      </c>
      <c r="C2341" s="2">
        <f t="shared" si="285"/>
        <v>0</v>
      </c>
      <c r="D2341" s="2">
        <f t="shared" si="286"/>
        <v>2.1522999999999999</v>
      </c>
      <c r="E2341" s="2">
        <f t="shared" si="288"/>
        <v>2.1522999999999999</v>
      </c>
      <c r="F2341" s="2">
        <f t="shared" si="289"/>
        <v>2.1621549999999994</v>
      </c>
      <c r="G2341" s="2">
        <f t="shared" si="283"/>
        <v>2.0340499999999992</v>
      </c>
      <c r="H2341" s="2">
        <f t="shared" si="287"/>
        <v>2.0724050000000016</v>
      </c>
      <c r="I2341" s="2">
        <f t="array" ref="I2341">SUMPRODUCT(B2325:B2344, (ROW(B2325:B2344)-ROW(B2325)+1)) / (20*21/2)</f>
        <v>2.1540442857142854</v>
      </c>
      <c r="J2341" s="2">
        <f t="shared" si="290"/>
        <v>2.1369467221932981</v>
      </c>
      <c r="K2341" s="2">
        <f t="shared" si="284"/>
        <v>2.097123001637442</v>
      </c>
    </row>
    <row r="2342" spans="1:11" ht="13.5" x14ac:dyDescent="0.25">
      <c r="A2342" s="3">
        <f>TITRES_STAT!B2345</f>
        <v>45713</v>
      </c>
      <c r="B2342" s="5">
        <f>TITRES_STAT!D2345</f>
        <v>2.1522999999999999</v>
      </c>
      <c r="C2342" s="2">
        <f t="shared" si="285"/>
        <v>0</v>
      </c>
      <c r="D2342" s="2">
        <f t="shared" si="286"/>
        <v>2.1522999999999999</v>
      </c>
      <c r="E2342" s="2">
        <f t="shared" si="288"/>
        <v>2.1522999999999999</v>
      </c>
      <c r="F2342" s="2">
        <f t="shared" si="289"/>
        <v>2.1626199999999995</v>
      </c>
      <c r="G2342" s="2">
        <f t="shared" si="283"/>
        <v>2.0359199999999991</v>
      </c>
      <c r="H2342" s="2">
        <f t="shared" si="287"/>
        <v>2.0731340000000018</v>
      </c>
      <c r="I2342" s="2">
        <f t="array" ref="I2342">SUMPRODUCT(B2326:B2345, (ROW(B2326:B2345)-ROW(B2326)+1)) / (20*21/2)</f>
        <v>2.1529728571428568</v>
      </c>
      <c r="J2342" s="2">
        <f t="shared" si="290"/>
        <v>2.1384089391272698</v>
      </c>
      <c r="K2342" s="2">
        <f t="shared" si="284"/>
        <v>2.0992868054947973</v>
      </c>
    </row>
    <row r="2343" spans="1:11" ht="13.5" x14ac:dyDescent="0.25">
      <c r="A2343" s="3">
        <f>TITRES_STAT!B2346</f>
        <v>45714</v>
      </c>
      <c r="B2343" s="5">
        <f>TITRES_STAT!D2346</f>
        <v>2.1522999999999999</v>
      </c>
      <c r="C2343" s="2">
        <f t="shared" si="285"/>
        <v>0</v>
      </c>
      <c r="D2343" s="2">
        <f t="shared" si="286"/>
        <v>2.1522999999999999</v>
      </c>
      <c r="E2343" s="2">
        <f t="shared" si="288"/>
        <v>2.1522999999999999</v>
      </c>
      <c r="F2343" s="2">
        <f t="shared" si="289"/>
        <v>2.1630849999999993</v>
      </c>
      <c r="G2343" s="2">
        <f t="shared" si="283"/>
        <v>2.0377899999999993</v>
      </c>
      <c r="H2343" s="2">
        <f t="shared" si="287"/>
        <v>2.0738630000000016</v>
      </c>
      <c r="I2343" s="2">
        <f t="array" ref="I2343">SUMPRODUCT(B2327:B2346, (ROW(B2327:B2346)-ROW(B2327)+1)) / (20*21/2)</f>
        <v>2.1523028571428564</v>
      </c>
      <c r="J2343" s="2">
        <f t="shared" si="290"/>
        <v>2.1397318973056252</v>
      </c>
      <c r="K2343" s="2">
        <f t="shared" si="284"/>
        <v>2.1013657542989232</v>
      </c>
    </row>
    <row r="2344" spans="1:11" ht="13.5" x14ac:dyDescent="0.25">
      <c r="A2344" s="3">
        <f>TITRES_STAT!B2347</f>
        <v>45715</v>
      </c>
      <c r="B2344" s="5">
        <f>TITRES_STAT!D2347</f>
        <v>2.1522999999999999</v>
      </c>
      <c r="C2344" s="2">
        <f t="shared" si="285"/>
        <v>0</v>
      </c>
      <c r="D2344" s="2">
        <f t="shared" si="286"/>
        <v>2.1522999999999999</v>
      </c>
      <c r="E2344" s="2">
        <f t="shared" si="288"/>
        <v>2.1522999999999999</v>
      </c>
      <c r="F2344" s="2">
        <f t="shared" si="289"/>
        <v>2.1635499999999994</v>
      </c>
      <c r="G2344" s="2">
        <f t="shared" si="283"/>
        <v>2.0396599999999991</v>
      </c>
      <c r="H2344" s="2">
        <f t="shared" si="287"/>
        <v>2.0745920000000013</v>
      </c>
      <c r="I2344" s="2">
        <f t="array" ref="I2344">SUMPRODUCT(B2328:B2347, (ROW(B2328:B2347)-ROW(B2328)+1)) / (20*21/2)</f>
        <v>2.1520342857142851</v>
      </c>
      <c r="J2344" s="2">
        <f t="shared" si="290"/>
        <v>2.1409288594669942</v>
      </c>
      <c r="K2344" s="2">
        <f t="shared" si="284"/>
        <v>2.1033631756989659</v>
      </c>
    </row>
    <row r="2345" spans="1:11" ht="13.5" x14ac:dyDescent="0.25">
      <c r="A2345" s="3">
        <f>TITRES_STAT!B2348</f>
        <v>45716</v>
      </c>
      <c r="B2345" s="5">
        <f>TITRES_STAT!D2348</f>
        <v>2.1522999999999999</v>
      </c>
      <c r="C2345" s="2">
        <f t="shared" si="285"/>
        <v>0</v>
      </c>
      <c r="D2345" s="2">
        <f t="shared" si="286"/>
        <v>2.1522999999999999</v>
      </c>
      <c r="E2345" s="2">
        <f t="shared" si="288"/>
        <v>2.1522999999999999</v>
      </c>
      <c r="F2345" s="2">
        <f t="shared" si="289"/>
        <v>2.1593349999999996</v>
      </c>
      <c r="G2345" s="2">
        <f t="shared" si="283"/>
        <v>2.0432159999999988</v>
      </c>
      <c r="H2345" s="2">
        <f t="shared" si="287"/>
        <v>2.0753210000000015</v>
      </c>
      <c r="I2345" s="2">
        <f t="array" ref="I2345">SUMPRODUCT(B2329:B2348, (ROW(B2329:B2348)-ROW(B2329)+1)) / (20*21/2)</f>
        <v>2.1521671428571425</v>
      </c>
      <c r="J2345" s="2">
        <f t="shared" si="290"/>
        <v>2.1420118252320424</v>
      </c>
      <c r="K2345" s="2">
        <f t="shared" si="284"/>
        <v>2.1052822668480262</v>
      </c>
    </row>
    <row r="2346" spans="1:11" ht="13.5" x14ac:dyDescent="0.25">
      <c r="A2346" s="3">
        <f>TITRES_STAT!B2349</f>
        <v>45719</v>
      </c>
      <c r="B2346" s="5">
        <f>TITRES_STAT!D2349</f>
        <v>2.1522999999999999</v>
      </c>
      <c r="C2346" s="2">
        <f t="shared" si="285"/>
        <v>0</v>
      </c>
      <c r="D2346" s="2">
        <f t="shared" si="286"/>
        <v>2.1522999999999999</v>
      </c>
      <c r="E2346" s="2">
        <f t="shared" si="288"/>
        <v>2.1522999999999999</v>
      </c>
      <c r="F2346" s="2">
        <f t="shared" si="289"/>
        <v>2.1551199999999993</v>
      </c>
      <c r="G2346" s="2">
        <f t="shared" si="283"/>
        <v>2.0467719999999989</v>
      </c>
      <c r="H2346" s="2">
        <f t="shared" si="287"/>
        <v>2.0760500000000017</v>
      </c>
      <c r="I2346" s="2">
        <f t="array" ref="I2346">SUMPRODUCT(B2330:B2349, (ROW(B2330:B2349)-ROW(B2330)+1)) / (20*21/2)</f>
        <v>2.1522557142857139</v>
      </c>
      <c r="J2346" s="2">
        <f t="shared" si="290"/>
        <v>2.1429916514004193</v>
      </c>
      <c r="K2346" s="2">
        <f t="shared" si="284"/>
        <v>2.1071260995206531</v>
      </c>
    </row>
    <row r="2347" spans="1:11" ht="13.5" x14ac:dyDescent="0.25">
      <c r="A2347" s="3">
        <f>TITRES_STAT!B2350</f>
        <v>45720</v>
      </c>
      <c r="B2347" s="5">
        <f>TITRES_STAT!D2350</f>
        <v>2.1522999999999999</v>
      </c>
      <c r="C2347" s="2">
        <f t="shared" si="285"/>
        <v>0</v>
      </c>
      <c r="D2347" s="2">
        <f t="shared" si="286"/>
        <v>2.1522999999999999</v>
      </c>
      <c r="E2347" s="2">
        <f t="shared" si="288"/>
        <v>2.1522999999999999</v>
      </c>
      <c r="F2347" s="2">
        <f t="shared" si="289"/>
        <v>2.150904999999999</v>
      </c>
      <c r="G2347" s="2">
        <f t="shared" si="283"/>
        <v>2.050327999999999</v>
      </c>
      <c r="H2347" s="2">
        <f t="shared" si="287"/>
        <v>2.0763410000000015</v>
      </c>
      <c r="I2347" s="2">
        <f t="array" ref="I2347">SUMPRODUCT(B2331:B2350, (ROW(B2331:B2350)-ROW(B2331)+1)) / (20*21/2)</f>
        <v>2.1522999999999994</v>
      </c>
      <c r="J2347" s="2">
        <f t="shared" si="290"/>
        <v>2.1438781607908557</v>
      </c>
      <c r="K2347" s="2">
        <f t="shared" si="284"/>
        <v>2.1088976250296474</v>
      </c>
    </row>
    <row r="2348" spans="1:11" ht="13.5" x14ac:dyDescent="0.25">
      <c r="A2348" s="3">
        <f>TITRES_STAT!B2351</f>
        <v>45721</v>
      </c>
      <c r="B2348" s="5">
        <f>TITRES_STAT!D2351</f>
        <v>2.1522999999999999</v>
      </c>
      <c r="C2348" s="2">
        <f t="shared" si="285"/>
        <v>0</v>
      </c>
      <c r="D2348" s="2">
        <f t="shared" si="286"/>
        <v>2.1522999999999999</v>
      </c>
      <c r="E2348" s="2">
        <f t="shared" si="288"/>
        <v>2.1522999999999999</v>
      </c>
      <c r="F2348" s="2">
        <f t="shared" si="289"/>
        <v>2.1513699999999991</v>
      </c>
      <c r="G2348" s="2">
        <f t="shared" si="283"/>
        <v>2.0538839999999992</v>
      </c>
      <c r="H2348" s="2">
        <f t="shared" si="287"/>
        <v>2.0766320000000018</v>
      </c>
      <c r="I2348" s="2">
        <f t="array" ref="I2348">SUMPRODUCT(B2332:B2351, (ROW(B2332:B2351)-ROW(B2332)+1)) / (20*21/2)</f>
        <v>2.1522999999999994</v>
      </c>
      <c r="J2348" s="2">
        <f t="shared" si="290"/>
        <v>2.1446802407155361</v>
      </c>
      <c r="K2348" s="2">
        <f t="shared" si="284"/>
        <v>2.1105996789500536</v>
      </c>
    </row>
    <row r="2349" spans="1:11" ht="13.5" x14ac:dyDescent="0.25">
      <c r="A2349" s="3">
        <f>TITRES_STAT!B2352</f>
        <v>45722</v>
      </c>
      <c r="B2349" s="5">
        <f>TITRES_STAT!D2352</f>
        <v>2.1522999999999999</v>
      </c>
      <c r="C2349" s="2">
        <f t="shared" si="285"/>
        <v>0</v>
      </c>
      <c r="D2349" s="2">
        <f t="shared" si="286"/>
        <v>2.1522999999999999</v>
      </c>
      <c r="E2349" s="2">
        <f t="shared" si="288"/>
        <v>2.1522999999999999</v>
      </c>
      <c r="F2349" s="2">
        <f t="shared" si="289"/>
        <v>2.1518349999999993</v>
      </c>
      <c r="G2349" s="2">
        <f t="shared" si="283"/>
        <v>2.0591239999999988</v>
      </c>
      <c r="H2349" s="2">
        <f t="shared" si="287"/>
        <v>2.0769230000000016</v>
      </c>
      <c r="I2349" s="2">
        <f t="array" ref="I2349">SUMPRODUCT(B2333:B2352, (ROW(B2333:B2352)-ROW(B2333)+1)) / (20*21/2)</f>
        <v>2.1522999999999994</v>
      </c>
      <c r="J2349" s="2">
        <f t="shared" si="290"/>
        <v>2.1454059320759611</v>
      </c>
      <c r="K2349" s="2">
        <f t="shared" si="284"/>
        <v>2.1122349856578948</v>
      </c>
    </row>
    <row r="2350" spans="1:11" ht="13.5" x14ac:dyDescent="0.25">
      <c r="A2350" s="3">
        <f>TITRES_STAT!B2353</f>
        <v>45723</v>
      </c>
      <c r="B2350" s="5">
        <f>TITRES_STAT!D2353</f>
        <v>2.1522999999999999</v>
      </c>
      <c r="C2350" s="2">
        <f t="shared" si="285"/>
        <v>0</v>
      </c>
      <c r="D2350" s="2">
        <f t="shared" si="286"/>
        <v>2.1522999999999999</v>
      </c>
      <c r="E2350" s="2">
        <f t="shared" si="288"/>
        <v>2.1522999999999999</v>
      </c>
      <c r="F2350" s="2">
        <f t="shared" si="289"/>
        <v>2.1522999999999994</v>
      </c>
      <c r="G2350" s="2">
        <f t="shared" si="283"/>
        <v>2.0656739999999991</v>
      </c>
      <c r="H2350" s="2">
        <f t="shared" si="287"/>
        <v>2.0772140000000014</v>
      </c>
      <c r="I2350" s="2">
        <f t="array" ref="I2350">SUMPRODUCT(B2334:B2353, (ROW(B2334:B2353)-ROW(B2334)+1)) / (20*21/2)</f>
        <v>2.1522999999999994</v>
      </c>
      <c r="J2350" s="2">
        <f t="shared" si="290"/>
        <v>2.1460625099734885</v>
      </c>
      <c r="K2350" s="2">
        <f t="shared" si="284"/>
        <v>2.1138061626909188</v>
      </c>
    </row>
    <row r="2351" spans="1:11" ht="13.5" x14ac:dyDescent="0.25">
      <c r="A2351" s="3">
        <f>TITRES_STAT!B2354</f>
        <v>45726</v>
      </c>
      <c r="B2351" s="5">
        <f>TITRES_STAT!D2354</f>
        <v>2.1522999999999999</v>
      </c>
      <c r="C2351" s="2">
        <f t="shared" si="285"/>
        <v>0</v>
      </c>
      <c r="D2351" s="2">
        <f t="shared" si="286"/>
        <v>2.1522999999999999</v>
      </c>
      <c r="E2351" s="2">
        <f t="shared" si="288"/>
        <v>2.1522999999999999</v>
      </c>
      <c r="F2351" s="2">
        <f t="shared" si="289"/>
        <v>2.1522999999999994</v>
      </c>
      <c r="G2351" s="2">
        <f t="shared" si="283"/>
        <v>2.072223999999999</v>
      </c>
      <c r="H2351" s="2">
        <f t="shared" si="287"/>
        <v>2.0775050000000017</v>
      </c>
      <c r="I2351" s="2">
        <f t="array" ref="I2351">SUMPRODUCT(B2335:B2354, (ROW(B2335:B2354)-ROW(B2335)+1)) / (20*21/2)</f>
        <v>2.1522999999999994</v>
      </c>
      <c r="J2351" s="2">
        <f t="shared" si="290"/>
        <v>2.1466565566426801</v>
      </c>
      <c r="K2351" s="2">
        <f t="shared" si="284"/>
        <v>2.1153157249383341</v>
      </c>
    </row>
    <row r="2352" spans="1:11" ht="13.5" x14ac:dyDescent="0.25">
      <c r="A2352" s="3">
        <f>TITRES_STAT!B2355</f>
        <v>45727</v>
      </c>
      <c r="B2352" s="5">
        <f>TITRES_STAT!D2355</f>
        <v>2.1522999999999999</v>
      </c>
      <c r="C2352" s="2">
        <f t="shared" si="285"/>
        <v>0</v>
      </c>
      <c r="D2352" s="2">
        <f t="shared" si="286"/>
        <v>2.1522999999999999</v>
      </c>
      <c r="E2352" s="2">
        <f t="shared" si="288"/>
        <v>2.1522999999999999</v>
      </c>
      <c r="F2352" s="2">
        <f t="shared" si="289"/>
        <v>2.1522999999999994</v>
      </c>
      <c r="G2352" s="2">
        <f t="shared" si="283"/>
        <v>2.0787739999999988</v>
      </c>
      <c r="H2352" s="2">
        <f t="shared" si="287"/>
        <v>2.0777960000000015</v>
      </c>
      <c r="I2352" s="2">
        <f t="array" ref="I2352">SUMPRODUCT(B2336:B2355, (ROW(B2336:B2355)-ROW(B2336)+1)) / (20*21/2)</f>
        <v>2.1522999999999994</v>
      </c>
      <c r="J2352" s="2">
        <f t="shared" si="290"/>
        <v>2.1471940274386152</v>
      </c>
      <c r="K2352" s="2">
        <f t="shared" si="284"/>
        <v>2.1167660886662429</v>
      </c>
    </row>
    <row r="2353" spans="1:11" ht="13.5" x14ac:dyDescent="0.25">
      <c r="A2353" s="3">
        <f>TITRES_STAT!B2356</f>
        <v>45728</v>
      </c>
      <c r="B2353" s="5">
        <f>TITRES_STAT!D2356</f>
        <v>2.1522999999999999</v>
      </c>
      <c r="C2353" s="2">
        <f t="shared" si="285"/>
        <v>0</v>
      </c>
      <c r="D2353" s="2">
        <f t="shared" si="286"/>
        <v>2.1522999999999999</v>
      </c>
      <c r="E2353" s="2">
        <f t="shared" si="288"/>
        <v>2.1522999999999999</v>
      </c>
      <c r="F2353" s="2">
        <f t="shared" si="289"/>
        <v>2.1522999999999994</v>
      </c>
      <c r="G2353" s="2">
        <f t="shared" si="283"/>
        <v>2.0853239999999986</v>
      </c>
      <c r="H2353" s="2">
        <f t="shared" si="287"/>
        <v>2.0780870000000018</v>
      </c>
      <c r="I2353" s="2">
        <f t="array" ref="I2353">SUMPRODUCT(B2337:B2356, (ROW(B2337:B2356)-ROW(B2337)+1)) / (20*21/2)</f>
        <v>2.1522999999999994</v>
      </c>
      <c r="J2353" s="2">
        <f t="shared" si="290"/>
        <v>2.1476803105396995</v>
      </c>
      <c r="K2353" s="2">
        <f t="shared" si="284"/>
        <v>2.118159575385214</v>
      </c>
    </row>
    <row r="2354" spans="1:11" ht="13.5" x14ac:dyDescent="0.25">
      <c r="A2354" s="3">
        <f>TITRES_STAT!B2357</f>
        <v>45729</v>
      </c>
      <c r="B2354" s="5">
        <f>TITRES_STAT!D2357</f>
        <v>2.1522999999999999</v>
      </c>
      <c r="C2354" s="2">
        <f t="shared" si="285"/>
        <v>0</v>
      </c>
      <c r="D2354" s="2">
        <f t="shared" si="286"/>
        <v>2.1522999999999999</v>
      </c>
      <c r="E2354" s="2">
        <f t="shared" si="288"/>
        <v>2.1522999999999999</v>
      </c>
      <c r="F2354" s="2">
        <f t="shared" si="289"/>
        <v>2.1522999999999994</v>
      </c>
      <c r="G2354" s="2">
        <f t="shared" ref="G2354:G2417" si="291">AVERAGE(B2305:B2354)</f>
        <v>2.0918739999999989</v>
      </c>
      <c r="H2354" s="2">
        <f t="shared" si="287"/>
        <v>2.0783780000000016</v>
      </c>
      <c r="I2354" s="2">
        <f t="array" ref="I2354">SUMPRODUCT(B2338:B2357, (ROW(B2338:B2357)-ROW(B2338)+1)) / (20*21/2)</f>
        <v>2.154090476190476</v>
      </c>
      <c r="J2354" s="2">
        <f t="shared" si="290"/>
        <v>2.1481202809644899</v>
      </c>
      <c r="K2354" s="2">
        <f t="shared" si="284"/>
        <v>2.1194984155661865</v>
      </c>
    </row>
    <row r="2355" spans="1:11" ht="13.5" x14ac:dyDescent="0.25">
      <c r="A2355" s="3">
        <f>TITRES_STAT!B2358</f>
        <v>45730</v>
      </c>
      <c r="B2355" s="5">
        <f>TITRES_STAT!D2358</f>
        <v>2.1522999999999999</v>
      </c>
      <c r="C2355" s="2">
        <f t="shared" si="285"/>
        <v>0</v>
      </c>
      <c r="D2355" s="2">
        <f t="shared" si="286"/>
        <v>2.1522999999999999</v>
      </c>
      <c r="E2355" s="2">
        <f t="shared" si="288"/>
        <v>2.1522999999999999</v>
      </c>
      <c r="F2355" s="2">
        <f t="shared" si="289"/>
        <v>2.1522999999999994</v>
      </c>
      <c r="G2355" s="2">
        <f t="shared" si="291"/>
        <v>2.0984239999999987</v>
      </c>
      <c r="H2355" s="2">
        <f t="shared" si="287"/>
        <v>2.0786690000000014</v>
      </c>
      <c r="I2355" s="2">
        <f t="array" ref="I2355">SUMPRODUCT(B2339:B2358, (ROW(B2339:B2358)-ROW(B2339)+1)) / (20*21/2)</f>
        <v>2.1557914285714284</v>
      </c>
      <c r="J2355" s="2">
        <f t="shared" si="290"/>
        <v>2.1485183494440623</v>
      </c>
      <c r="K2355" s="2">
        <f t="shared" ref="K2355:K2418" si="292">$K$4*B2355+(1-$K$4)*K2354</f>
        <v>2.1207847522106498</v>
      </c>
    </row>
    <row r="2356" spans="1:11" ht="13.5" x14ac:dyDescent="0.25">
      <c r="A2356" s="3">
        <f>TITRES_STAT!B2359</f>
        <v>45733</v>
      </c>
      <c r="B2356" s="5">
        <f>TITRES_STAT!D2359</f>
        <v>2.1522999999999999</v>
      </c>
      <c r="C2356" s="2">
        <f t="shared" si="285"/>
        <v>0</v>
      </c>
      <c r="D2356" s="2">
        <f t="shared" si="286"/>
        <v>2.1522999999999999</v>
      </c>
      <c r="E2356" s="2">
        <f t="shared" si="288"/>
        <v>2.1522999999999999</v>
      </c>
      <c r="F2356" s="2">
        <f t="shared" si="289"/>
        <v>2.1522999999999994</v>
      </c>
      <c r="G2356" s="2">
        <f t="shared" si="291"/>
        <v>2.1049739999999986</v>
      </c>
      <c r="H2356" s="2">
        <f t="shared" si="287"/>
        <v>2.0793980000000016</v>
      </c>
      <c r="I2356" s="2">
        <f t="array" ref="I2356">SUMPRODUCT(B2340:B2359, (ROW(B2340:B2359)-ROW(B2340)+1)) / (20*21/2)</f>
        <v>2.157402857142857</v>
      </c>
      <c r="J2356" s="2">
        <f t="shared" si="290"/>
        <v>2.1488785066398659</v>
      </c>
      <c r="K2356" s="2">
        <f t="shared" si="292"/>
        <v>2.1220206442808207</v>
      </c>
    </row>
    <row r="2357" spans="1:11" ht="13.5" x14ac:dyDescent="0.25">
      <c r="A2357" s="3">
        <f>TITRES_STAT!B2360</f>
        <v>45734</v>
      </c>
      <c r="B2357" s="5">
        <f>TITRES_STAT!D2360</f>
        <v>2.1711</v>
      </c>
      <c r="C2357" s="2">
        <f t="shared" si="285"/>
        <v>1.880000000000015E-2</v>
      </c>
      <c r="D2357" s="2">
        <f t="shared" si="286"/>
        <v>2.1560600000000001</v>
      </c>
      <c r="E2357" s="2">
        <f t="shared" si="288"/>
        <v>2.1541799999999998</v>
      </c>
      <c r="F2357" s="2">
        <f t="shared" si="289"/>
        <v>2.1532399999999994</v>
      </c>
      <c r="G2357" s="2">
        <f t="shared" si="291"/>
        <v>2.1118999999999986</v>
      </c>
      <c r="H2357" s="2">
        <f t="shared" si="287"/>
        <v>2.0802210000000017</v>
      </c>
      <c r="I2357" s="2">
        <f t="array" ref="I2357">SUMPRODUCT(B2341:B2360, (ROW(B2341:B2360)-ROW(B2341)+1)) / (20*21/2)</f>
        <v>2.1589247619047618</v>
      </c>
      <c r="J2357" s="2">
        <f t="shared" si="290"/>
        <v>2.1509948393408309</v>
      </c>
      <c r="K2357" s="2">
        <f t="shared" si="292"/>
        <v>2.1239453248972588</v>
      </c>
    </row>
    <row r="2358" spans="1:11" ht="13.5" x14ac:dyDescent="0.25">
      <c r="A2358" s="3">
        <f>TITRES_STAT!B2361</f>
        <v>45735</v>
      </c>
      <c r="B2358" s="5">
        <f>TITRES_STAT!D2361</f>
        <v>2.1711</v>
      </c>
      <c r="C2358" s="2">
        <f t="shared" si="285"/>
        <v>0</v>
      </c>
      <c r="D2358" s="2">
        <f t="shared" si="286"/>
        <v>2.1598199999999999</v>
      </c>
      <c r="E2358" s="2">
        <f t="shared" si="288"/>
        <v>2.1560599999999996</v>
      </c>
      <c r="F2358" s="2">
        <f t="shared" si="289"/>
        <v>2.1541799999999998</v>
      </c>
      <c r="G2358" s="2">
        <f t="shared" si="291"/>
        <v>2.1188259999999985</v>
      </c>
      <c r="H2358" s="2">
        <f t="shared" si="287"/>
        <v>2.0810440000000017</v>
      </c>
      <c r="I2358" s="2">
        <f t="array" ref="I2358">SUMPRODUCT(B2342:B2361, (ROW(B2342:B2361)-ROW(B2342)+1)) / (20*21/2)</f>
        <v>2.151442857142857</v>
      </c>
      <c r="J2358" s="2">
        <f t="shared" si="290"/>
        <v>2.1529096165464661</v>
      </c>
      <c r="K2358" s="2">
        <f t="shared" si="292"/>
        <v>2.1257945278424644</v>
      </c>
    </row>
    <row r="2359" spans="1:11" ht="13.5" x14ac:dyDescent="0.25">
      <c r="A2359" s="3">
        <f>TITRES_STAT!B2362</f>
        <v>45737</v>
      </c>
      <c r="B2359" s="5">
        <f>TITRES_STAT!D2362</f>
        <v>2.1711</v>
      </c>
      <c r="C2359" s="2">
        <f t="shared" si="285"/>
        <v>0</v>
      </c>
      <c r="D2359" s="2">
        <f t="shared" si="286"/>
        <v>2.1635799999999996</v>
      </c>
      <c r="E2359" s="2">
        <f t="shared" si="288"/>
        <v>2.15794</v>
      </c>
      <c r="F2359" s="2">
        <f t="shared" si="289"/>
        <v>2.1551200000000001</v>
      </c>
      <c r="G2359" s="2">
        <f t="shared" si="291"/>
        <v>2.1255639999999985</v>
      </c>
      <c r="H2359" s="2">
        <f t="shared" si="287"/>
        <v>2.0818670000000017</v>
      </c>
      <c r="I2359" s="2">
        <f t="array" ref="I2359">SUMPRODUCT(B2343:B2362, (ROW(B2343:B2362)-ROW(B2343)+1)) / (20*21/2)</f>
        <v>2.144317142857143</v>
      </c>
      <c r="J2359" s="2">
        <f t="shared" si="290"/>
        <v>2.1546420340182313</v>
      </c>
      <c r="K2359" s="2">
        <f t="shared" si="292"/>
        <v>2.1275712130251128</v>
      </c>
    </row>
    <row r="2360" spans="1:11" ht="13.5" x14ac:dyDescent="0.25">
      <c r="A2360" s="3">
        <f>TITRES_STAT!B2363</f>
        <v>45740</v>
      </c>
      <c r="B2360" s="5">
        <f>TITRES_STAT!D2363</f>
        <v>2.1711</v>
      </c>
      <c r="C2360" s="2">
        <f t="shared" si="285"/>
        <v>0</v>
      </c>
      <c r="D2360" s="2">
        <f t="shared" si="286"/>
        <v>2.1673400000000003</v>
      </c>
      <c r="E2360" s="2">
        <f t="shared" si="288"/>
        <v>2.1598199999999999</v>
      </c>
      <c r="F2360" s="2">
        <f t="shared" si="289"/>
        <v>2.1560600000000005</v>
      </c>
      <c r="G2360" s="2">
        <f t="shared" si="291"/>
        <v>2.1309919999999982</v>
      </c>
      <c r="H2360" s="2">
        <f t="shared" si="287"/>
        <v>2.0826900000000017</v>
      </c>
      <c r="I2360" s="2">
        <f t="array" ref="I2360">SUMPRODUCT(B2344:B2363, (ROW(B2344:B2363)-ROW(B2344)+1)) / (20*21/2)</f>
        <v>2.137547619047619</v>
      </c>
      <c r="J2360" s="2">
        <f t="shared" si="290"/>
        <v>2.1562094593498284</v>
      </c>
      <c r="K2360" s="2">
        <f t="shared" si="292"/>
        <v>2.1292782242790298</v>
      </c>
    </row>
    <row r="2361" spans="1:11" ht="13.5" x14ac:dyDescent="0.25">
      <c r="A2361" s="3">
        <f>TITRES_STAT!B2364</f>
        <v>45741</v>
      </c>
      <c r="B2361" s="5">
        <f>TITRES_STAT!D2364</f>
        <v>2.0775000000000001</v>
      </c>
      <c r="C2361" s="2">
        <f t="shared" si="285"/>
        <v>-9.3599999999999905E-2</v>
      </c>
      <c r="D2361" s="2">
        <f t="shared" si="286"/>
        <v>2.15238</v>
      </c>
      <c r="E2361" s="2">
        <f t="shared" si="288"/>
        <v>2.1523399999999997</v>
      </c>
      <c r="F2361" s="2">
        <f t="shared" si="289"/>
        <v>2.1523200000000005</v>
      </c>
      <c r="G2361" s="2">
        <f t="shared" si="291"/>
        <v>2.1345479999999979</v>
      </c>
      <c r="H2361" s="2">
        <f t="shared" si="287"/>
        <v>2.0830450000000016</v>
      </c>
      <c r="I2361" s="2">
        <f t="array" ref="I2361">SUMPRODUCT(B2345:B2364, (ROW(B2345:B2364)-ROW(B2345)+1)) / (20*21/2)</f>
        <v>2.1311342857142854</v>
      </c>
      <c r="J2361" s="2">
        <f t="shared" si="290"/>
        <v>2.1487133203641307</v>
      </c>
      <c r="K2361" s="2">
        <f t="shared" si="292"/>
        <v>2.1272477056798524</v>
      </c>
    </row>
    <row r="2362" spans="1:11" ht="13.5" x14ac:dyDescent="0.25">
      <c r="A2362" s="3">
        <f>TITRES_STAT!B2365</f>
        <v>45742</v>
      </c>
      <c r="B2362" s="5">
        <f>TITRES_STAT!D2365</f>
        <v>2.0775000000000001</v>
      </c>
      <c r="C2362" s="2">
        <f t="shared" si="285"/>
        <v>0</v>
      </c>
      <c r="D2362" s="2">
        <f t="shared" si="286"/>
        <v>2.1336599999999999</v>
      </c>
      <c r="E2362" s="2">
        <f t="shared" si="288"/>
        <v>2.14486</v>
      </c>
      <c r="F2362" s="2">
        <f t="shared" si="289"/>
        <v>2.1485800000000004</v>
      </c>
      <c r="G2362" s="2">
        <f t="shared" si="291"/>
        <v>2.138103999999998</v>
      </c>
      <c r="H2362" s="2">
        <f t="shared" si="287"/>
        <v>2.0837945000000015</v>
      </c>
      <c r="I2362" s="2">
        <f t="array" ref="I2362">SUMPRODUCT(B2346:B2365, (ROW(B2346:B2365)-ROW(B2346)+1)) / (20*21/2)</f>
        <v>2.1250771428571431</v>
      </c>
      <c r="J2362" s="2">
        <f t="shared" si="290"/>
        <v>2.1419310993770706</v>
      </c>
      <c r="K2362" s="2">
        <f t="shared" si="292"/>
        <v>2.1252968152610348</v>
      </c>
    </row>
    <row r="2363" spans="1:11" ht="13.5" x14ac:dyDescent="0.25">
      <c r="A2363" s="3">
        <f>TITRES_STAT!B2366</f>
        <v>45743</v>
      </c>
      <c r="B2363" s="5">
        <f>TITRES_STAT!D2366</f>
        <v>2.0775000000000001</v>
      </c>
      <c r="C2363" s="2">
        <f t="shared" si="285"/>
        <v>0</v>
      </c>
      <c r="D2363" s="2">
        <f t="shared" si="286"/>
        <v>2.1149400000000003</v>
      </c>
      <c r="E2363" s="2">
        <f t="shared" si="288"/>
        <v>2.1373799999999998</v>
      </c>
      <c r="F2363" s="2">
        <f t="shared" si="289"/>
        <v>2.1448400000000003</v>
      </c>
      <c r="G2363" s="2">
        <f t="shared" si="291"/>
        <v>2.1409119999999984</v>
      </c>
      <c r="H2363" s="2">
        <f t="shared" si="287"/>
        <v>2.0845440000000011</v>
      </c>
      <c r="I2363" s="2">
        <f t="array" ref="I2363">SUMPRODUCT(B2347:B2366, (ROW(B2347:B2366)-ROW(B2347)+1)) / (20*21/2)</f>
        <v>2.1193761904761907</v>
      </c>
      <c r="J2363" s="2">
        <f t="shared" si="290"/>
        <v>2.1357948041983019</v>
      </c>
      <c r="K2363" s="2">
        <f t="shared" si="292"/>
        <v>2.1234224303488376</v>
      </c>
    </row>
    <row r="2364" spans="1:11" ht="13.5" x14ac:dyDescent="0.25">
      <c r="A2364" s="3">
        <f>TITRES_STAT!B2367</f>
        <v>45744</v>
      </c>
      <c r="B2364" s="5">
        <f>TITRES_STAT!D2367</f>
        <v>2.0775000000000001</v>
      </c>
      <c r="C2364" s="2">
        <f t="shared" si="285"/>
        <v>0</v>
      </c>
      <c r="D2364" s="2">
        <f t="shared" si="286"/>
        <v>2.0962200000000002</v>
      </c>
      <c r="E2364" s="2">
        <f t="shared" si="288"/>
        <v>2.1299000000000001</v>
      </c>
      <c r="F2364" s="2">
        <f t="shared" si="289"/>
        <v>2.1411000000000002</v>
      </c>
      <c r="G2364" s="2">
        <f t="shared" si="291"/>
        <v>2.1420359999999983</v>
      </c>
      <c r="H2364" s="2">
        <f t="shared" si="287"/>
        <v>2.0852935000000006</v>
      </c>
      <c r="I2364" s="2">
        <f t="array" ref="I2364">SUMPRODUCT(B2348:B2367, (ROW(B2348:B2367)-ROW(B2348)+1)) / (20*21/2)</f>
        <v>2.1140314285714288</v>
      </c>
      <c r="J2364" s="2">
        <f t="shared" si="290"/>
        <v>2.130242918084178</v>
      </c>
      <c r="K2364" s="2">
        <f t="shared" si="292"/>
        <v>2.1216215507273146</v>
      </c>
    </row>
    <row r="2365" spans="1:11" ht="13.5" x14ac:dyDescent="0.25">
      <c r="A2365" s="3">
        <f>TITRES_STAT!B2368</f>
        <v>45749</v>
      </c>
      <c r="B2365" s="5">
        <f>TITRES_STAT!D2368</f>
        <v>2.0775000000000001</v>
      </c>
      <c r="C2365" s="2">
        <f t="shared" si="285"/>
        <v>0</v>
      </c>
      <c r="D2365" s="2">
        <f t="shared" si="286"/>
        <v>2.0775000000000001</v>
      </c>
      <c r="E2365" s="2">
        <f t="shared" si="288"/>
        <v>2.1224200000000004</v>
      </c>
      <c r="F2365" s="2">
        <f t="shared" si="289"/>
        <v>2.1373600000000001</v>
      </c>
      <c r="G2365" s="2">
        <f t="shared" si="291"/>
        <v>2.1431599999999982</v>
      </c>
      <c r="H2365" s="2">
        <f t="shared" si="287"/>
        <v>2.0860430000000005</v>
      </c>
      <c r="I2365" s="2">
        <f t="array" ref="I2365">SUMPRODUCT(B2349:B2368, (ROW(B2349:B2368)-ROW(B2349)+1)) / (20*21/2)</f>
        <v>2.1090428571428572</v>
      </c>
      <c r="J2365" s="2">
        <f t="shared" si="290"/>
        <v>2.125219783028542</v>
      </c>
      <c r="K2365" s="2">
        <f t="shared" si="292"/>
        <v>2.1198912938360475</v>
      </c>
    </row>
    <row r="2366" spans="1:11" ht="13.5" x14ac:dyDescent="0.25">
      <c r="A2366" s="3">
        <f>TITRES_STAT!B2369</f>
        <v>45750</v>
      </c>
      <c r="B2366" s="5">
        <f>TITRES_STAT!D2369</f>
        <v>2.0775000000000001</v>
      </c>
      <c r="C2366" s="2">
        <f t="shared" si="285"/>
        <v>0</v>
      </c>
      <c r="D2366" s="2">
        <f t="shared" si="286"/>
        <v>2.0775000000000001</v>
      </c>
      <c r="E2366" s="2">
        <f t="shared" si="288"/>
        <v>2.1149400000000003</v>
      </c>
      <c r="F2366" s="2">
        <f t="shared" si="289"/>
        <v>2.1336199999999996</v>
      </c>
      <c r="G2366" s="2">
        <f t="shared" si="291"/>
        <v>2.1442839999999981</v>
      </c>
      <c r="H2366" s="2">
        <f t="shared" si="287"/>
        <v>2.0867925000000001</v>
      </c>
      <c r="I2366" s="2">
        <f t="array" ref="I2366">SUMPRODUCT(B2350:B2369, (ROW(B2350:B2369)-ROW(B2350)+1)) / (20*21/2)</f>
        <v>2.1044104761904761</v>
      </c>
      <c r="J2366" s="2">
        <f t="shared" si="290"/>
        <v>2.1206750417877283</v>
      </c>
      <c r="K2366" s="2">
        <f t="shared" si="292"/>
        <v>2.1182288901562027</v>
      </c>
    </row>
    <row r="2367" spans="1:11" ht="13.5" x14ac:dyDescent="0.25">
      <c r="A2367" s="3">
        <f>TITRES_STAT!B2370</f>
        <v>45751</v>
      </c>
      <c r="B2367" s="5">
        <f>TITRES_STAT!D2370</f>
        <v>2.0775000000000001</v>
      </c>
      <c r="C2367" s="2">
        <f t="shared" si="285"/>
        <v>0</v>
      </c>
      <c r="D2367" s="2">
        <f t="shared" si="286"/>
        <v>2.0775000000000001</v>
      </c>
      <c r="E2367" s="2">
        <f t="shared" si="288"/>
        <v>2.1055800000000002</v>
      </c>
      <c r="F2367" s="2">
        <f t="shared" si="289"/>
        <v>2.12988</v>
      </c>
      <c r="G2367" s="2">
        <f t="shared" si="291"/>
        <v>2.1448459999999985</v>
      </c>
      <c r="H2367" s="2">
        <f t="shared" si="287"/>
        <v>2.087542</v>
      </c>
      <c r="I2367" s="2">
        <f t="array" ref="I2367">SUMPRODUCT(B2351:B2370, (ROW(B2351:B2370)-ROW(B2351)+1)) / (20*21/2)</f>
        <v>2.0992390476190477</v>
      </c>
      <c r="J2367" s="2">
        <f t="shared" si="290"/>
        <v>2.1165631330460397</v>
      </c>
      <c r="K2367" s="2">
        <f t="shared" si="292"/>
        <v>2.1166316787775283</v>
      </c>
    </row>
    <row r="2368" spans="1:11" ht="13.5" x14ac:dyDescent="0.25">
      <c r="A2368" s="3">
        <f>TITRES_STAT!B2371</f>
        <v>45754</v>
      </c>
      <c r="B2368" s="5">
        <f>TITRES_STAT!D2371</f>
        <v>2.0775000000000001</v>
      </c>
      <c r="C2368" s="2">
        <f t="shared" si="285"/>
        <v>0</v>
      </c>
      <c r="D2368" s="2">
        <f t="shared" si="286"/>
        <v>2.0775000000000001</v>
      </c>
      <c r="E2368" s="2">
        <f t="shared" si="288"/>
        <v>2.0962200000000002</v>
      </c>
      <c r="F2368" s="2">
        <f t="shared" si="289"/>
        <v>2.1261399999999999</v>
      </c>
      <c r="G2368" s="2">
        <f t="shared" si="291"/>
        <v>2.1452199999999984</v>
      </c>
      <c r="H2368" s="2">
        <f t="shared" si="287"/>
        <v>2.0882915</v>
      </c>
      <c r="I2368" s="2">
        <f t="array" ref="I2368">SUMPRODUCT(B2352:B2371, (ROW(B2352:B2371)-ROW(B2352)+1)) / (20*21/2)</f>
        <v>2.0944685714285711</v>
      </c>
      <c r="J2368" s="2">
        <f t="shared" si="290"/>
        <v>2.1128428346607024</v>
      </c>
      <c r="K2368" s="2">
        <f t="shared" si="292"/>
        <v>2.1150971031391941</v>
      </c>
    </row>
    <row r="2369" spans="1:11" ht="13.5" x14ac:dyDescent="0.25">
      <c r="A2369" s="3">
        <f>TITRES_STAT!B2372</f>
        <v>45755</v>
      </c>
      <c r="B2369" s="5">
        <f>TITRES_STAT!D2372</f>
        <v>2.0775000000000001</v>
      </c>
      <c r="C2369" s="2">
        <f t="shared" si="285"/>
        <v>0</v>
      </c>
      <c r="D2369" s="2">
        <f t="shared" si="286"/>
        <v>2.0775000000000001</v>
      </c>
      <c r="E2369" s="2">
        <f t="shared" si="288"/>
        <v>2.0868600000000006</v>
      </c>
      <c r="F2369" s="2">
        <f t="shared" si="289"/>
        <v>2.1223999999999998</v>
      </c>
      <c r="G2369" s="2">
        <f t="shared" si="291"/>
        <v>2.1439099999999987</v>
      </c>
      <c r="H2369" s="2">
        <f t="shared" si="287"/>
        <v>2.0890409999999999</v>
      </c>
      <c r="I2369" s="2">
        <f t="array" ref="I2369">SUMPRODUCT(B2353:B2372, (ROW(B2353:B2372)-ROW(B2353)+1)) / (20*21/2)</f>
        <v>2.0981180952380951</v>
      </c>
      <c r="J2369" s="2">
        <f t="shared" si="290"/>
        <v>2.1094768504073023</v>
      </c>
      <c r="K2369" s="2">
        <f t="shared" si="292"/>
        <v>2.1136227069376572</v>
      </c>
    </row>
    <row r="2370" spans="1:11" ht="13.5" x14ac:dyDescent="0.25">
      <c r="A2370" s="3">
        <f>TITRES_STAT!B2373</f>
        <v>45757</v>
      </c>
      <c r="B2370" s="5">
        <f>TITRES_STAT!D2373</f>
        <v>2.0680999999999998</v>
      </c>
      <c r="C2370" s="2">
        <f t="shared" si="285"/>
        <v>-9.400000000000297E-3</v>
      </c>
      <c r="D2370" s="2">
        <f t="shared" si="286"/>
        <v>2.0756199999999998</v>
      </c>
      <c r="E2370" s="2">
        <f t="shared" si="288"/>
        <v>2.0765600000000002</v>
      </c>
      <c r="F2370" s="2">
        <f t="shared" si="289"/>
        <v>2.1181900000000002</v>
      </c>
      <c r="G2370" s="2">
        <f t="shared" si="291"/>
        <v>2.1424119999999984</v>
      </c>
      <c r="H2370" s="2">
        <f t="shared" si="287"/>
        <v>2.0899624999999999</v>
      </c>
      <c r="I2370" s="2">
        <f t="array" ref="I2370">SUMPRODUCT(B2354:B2373, (ROW(B2354:B2373)-ROW(B2354)+1)) / (20*21/2)</f>
        <v>2.1017676190476191</v>
      </c>
      <c r="J2370" s="2">
        <f t="shared" si="290"/>
        <v>2.1055361979875591</v>
      </c>
      <c r="K2370" s="2">
        <f t="shared" si="292"/>
        <v>2.1118375027440237</v>
      </c>
    </row>
    <row r="2371" spans="1:11" ht="13.5" x14ac:dyDescent="0.25">
      <c r="A2371" s="3">
        <f>TITRES_STAT!B2374</f>
        <v>45758</v>
      </c>
      <c r="B2371" s="5">
        <f>TITRES_STAT!D2374</f>
        <v>2.0680999999999998</v>
      </c>
      <c r="C2371" s="2">
        <f t="shared" si="285"/>
        <v>0</v>
      </c>
      <c r="D2371" s="2">
        <f t="shared" si="286"/>
        <v>2.0737399999999999</v>
      </c>
      <c r="E2371" s="2">
        <f t="shared" si="288"/>
        <v>2.0756200000000002</v>
      </c>
      <c r="F2371" s="2">
        <f t="shared" si="289"/>
        <v>2.1139800000000002</v>
      </c>
      <c r="G2371" s="2">
        <f t="shared" si="291"/>
        <v>2.1409139999999987</v>
      </c>
      <c r="H2371" s="2">
        <f t="shared" si="287"/>
        <v>2.090884</v>
      </c>
      <c r="I2371" s="2">
        <f t="array" ref="I2371">SUMPRODUCT(B2355:B2374, (ROW(B2355:B2374)-ROW(B2355)+1)) / (20*21/2)</f>
        <v>2.0982933333333333</v>
      </c>
      <c r="J2371" s="2">
        <f t="shared" si="290"/>
        <v>2.101970845798268</v>
      </c>
      <c r="K2371" s="2">
        <f t="shared" si="292"/>
        <v>2.1101223065579835</v>
      </c>
    </row>
    <row r="2372" spans="1:11" ht="13.5" x14ac:dyDescent="0.25">
      <c r="A2372" s="3">
        <f>TITRES_STAT!B2375</f>
        <v>45761</v>
      </c>
      <c r="B2372" s="5">
        <f>TITRES_STAT!D2375</f>
        <v>2.1522999999999999</v>
      </c>
      <c r="C2372" s="2">
        <f t="shared" ref="C2372:C2435" si="293">B2372-B2371</f>
        <v>8.4200000000000053E-2</v>
      </c>
      <c r="D2372" s="2">
        <f t="shared" si="286"/>
        <v>2.0887000000000002</v>
      </c>
      <c r="E2372" s="2">
        <f t="shared" si="288"/>
        <v>2.0831000000000004</v>
      </c>
      <c r="F2372" s="2">
        <f t="shared" si="289"/>
        <v>2.1139800000000002</v>
      </c>
      <c r="G2372" s="2">
        <f t="shared" si="291"/>
        <v>2.1410999999999989</v>
      </c>
      <c r="H2372" s="2">
        <f t="shared" si="287"/>
        <v>2.0922264999999998</v>
      </c>
      <c r="I2372" s="2">
        <f t="array" ref="I2372">SUMPRODUCT(B2356:B2375, (ROW(B2356:B2375)-ROW(B2356)+1)) / (20*21/2)</f>
        <v>2.095175238095238</v>
      </c>
      <c r="J2372" s="2">
        <f t="shared" si="290"/>
        <v>2.1067640985793852</v>
      </c>
      <c r="K2372" s="2">
        <f t="shared" si="292"/>
        <v>2.1117763337517883</v>
      </c>
    </row>
    <row r="2373" spans="1:11" ht="13.5" x14ac:dyDescent="0.25">
      <c r="A2373" s="3">
        <f>TITRES_STAT!B2376</f>
        <v>45762</v>
      </c>
      <c r="B2373" s="5">
        <f>TITRES_STAT!D2376</f>
        <v>2.1522999999999999</v>
      </c>
      <c r="C2373" s="2">
        <f t="shared" si="293"/>
        <v>0</v>
      </c>
      <c r="D2373" s="2">
        <f t="shared" si="286"/>
        <v>2.1036600000000001</v>
      </c>
      <c r="E2373" s="2">
        <f t="shared" si="288"/>
        <v>2.0905800000000001</v>
      </c>
      <c r="F2373" s="2">
        <f t="shared" si="289"/>
        <v>2.1139799999999997</v>
      </c>
      <c r="G2373" s="2">
        <f t="shared" si="291"/>
        <v>2.1412859999999987</v>
      </c>
      <c r="H2373" s="2">
        <f t="shared" si="287"/>
        <v>2.093569</v>
      </c>
      <c r="I2373" s="2">
        <f t="array" ref="I2373">SUMPRODUCT(B2357:B2376, (ROW(B2357:B2376)-ROW(B2357)+1)) / (20*21/2)</f>
        <v>2.1004323809523808</v>
      </c>
      <c r="J2373" s="2">
        <f t="shared" si="290"/>
        <v>2.1111008510956344</v>
      </c>
      <c r="K2373" s="2">
        <f t="shared" si="292"/>
        <v>2.1133654971340712</v>
      </c>
    </row>
    <row r="2374" spans="1:11" ht="13.5" x14ac:dyDescent="0.25">
      <c r="A2374" s="3">
        <f>TITRES_STAT!B2377</f>
        <v>45763</v>
      </c>
      <c r="B2374" s="5">
        <f>TITRES_STAT!D2377</f>
        <v>2.0775000000000001</v>
      </c>
      <c r="C2374" s="2">
        <f t="shared" si="293"/>
        <v>-7.4799999999999756E-2</v>
      </c>
      <c r="D2374" s="2">
        <f t="shared" ref="D2374:D2437" si="294">AVERAGE(B2370:B2374)</f>
        <v>2.1036600000000001</v>
      </c>
      <c r="E2374" s="2">
        <f t="shared" si="288"/>
        <v>2.0905800000000001</v>
      </c>
      <c r="F2374" s="2">
        <f t="shared" si="289"/>
        <v>2.1102400000000001</v>
      </c>
      <c r="G2374" s="2">
        <f t="shared" si="291"/>
        <v>2.1399759999999985</v>
      </c>
      <c r="H2374" s="2">
        <f t="shared" si="287"/>
        <v>2.0945374999999999</v>
      </c>
      <c r="I2374" s="2">
        <f t="array" ref="I2374">SUMPRODUCT(B2358:B2377, (ROW(B2358:B2377)-ROW(B2358)+1)) / (20*21/2)</f>
        <v>2.1092066666666667</v>
      </c>
      <c r="J2374" s="2">
        <f t="shared" si="290"/>
        <v>2.1079007700389072</v>
      </c>
      <c r="K2374" s="2">
        <f t="shared" si="292"/>
        <v>2.1119590070503822</v>
      </c>
    </row>
    <row r="2375" spans="1:11" ht="13.5" x14ac:dyDescent="0.25">
      <c r="A2375" s="3">
        <f>TITRES_STAT!B2378</f>
        <v>45764</v>
      </c>
      <c r="B2375" s="5">
        <f>TITRES_STAT!D2378</f>
        <v>2.0775000000000001</v>
      </c>
      <c r="C2375" s="2">
        <f t="shared" si="293"/>
        <v>0</v>
      </c>
      <c r="D2375" s="2">
        <f t="shared" si="294"/>
        <v>2.1055400000000004</v>
      </c>
      <c r="E2375" s="2">
        <f t="shared" si="288"/>
        <v>2.0905800000000001</v>
      </c>
      <c r="F2375" s="2">
        <f t="shared" si="289"/>
        <v>2.1065</v>
      </c>
      <c r="G2375" s="2">
        <f t="shared" si="291"/>
        <v>2.1367939999999987</v>
      </c>
      <c r="H2375" s="2">
        <f t="shared" si="287"/>
        <v>2.0955059999999999</v>
      </c>
      <c r="I2375" s="2">
        <f t="array" ref="I2375">SUMPRODUCT(B2359:B2378, (ROW(B2359:B2378)-ROW(B2359)+1)) / (20*21/2)</f>
        <v>2.1178476190476188</v>
      </c>
      <c r="J2375" s="2">
        <f t="shared" si="290"/>
        <v>2.1050054586066302</v>
      </c>
      <c r="K2375" s="2">
        <f t="shared" si="292"/>
        <v>2.1106076734405632</v>
      </c>
    </row>
    <row r="2376" spans="1:11" ht="13.5" x14ac:dyDescent="0.25">
      <c r="A2376" s="3">
        <f>TITRES_STAT!B2379</f>
        <v>45765</v>
      </c>
      <c r="B2376" s="5">
        <f>TITRES_STAT!D2379</f>
        <v>2.1617000000000002</v>
      </c>
      <c r="C2376" s="2">
        <f t="shared" si="293"/>
        <v>8.4200000000000053E-2</v>
      </c>
      <c r="D2376" s="2">
        <f t="shared" si="294"/>
        <v>2.12426</v>
      </c>
      <c r="E2376" s="2">
        <f t="shared" si="288"/>
        <v>2.0989999999999998</v>
      </c>
      <c r="F2376" s="2">
        <f t="shared" si="289"/>
        <v>2.1069700000000005</v>
      </c>
      <c r="G2376" s="2">
        <f t="shared" si="291"/>
        <v>2.1352959999999985</v>
      </c>
      <c r="H2376" s="2">
        <f t="shared" si="287"/>
        <v>2.0968955000000005</v>
      </c>
      <c r="I2376" s="2">
        <f t="array" ref="I2376">SUMPRODUCT(B2360:B2379, (ROW(B2360:B2379)-ROW(B2360)+1)) / (20*21/2)</f>
        <v>2.126355238095238</v>
      </c>
      <c r="J2376" s="2">
        <f t="shared" si="290"/>
        <v>2.110404938739332</v>
      </c>
      <c r="K2376" s="2">
        <f t="shared" si="292"/>
        <v>2.1126112940899526</v>
      </c>
    </row>
    <row r="2377" spans="1:11" ht="13.5" x14ac:dyDescent="0.25">
      <c r="A2377" s="3">
        <f>TITRES_STAT!B2380</f>
        <v>45768</v>
      </c>
      <c r="B2377" s="5">
        <f>TITRES_STAT!D2380</f>
        <v>2.1991000000000001</v>
      </c>
      <c r="C2377" s="2">
        <f t="shared" si="293"/>
        <v>3.7399999999999878E-2</v>
      </c>
      <c r="D2377" s="2">
        <f t="shared" si="294"/>
        <v>2.1336199999999996</v>
      </c>
      <c r="E2377" s="2">
        <f t="shared" si="288"/>
        <v>2.1111600000000004</v>
      </c>
      <c r="F2377" s="2">
        <f t="shared" si="289"/>
        <v>2.1083700000000003</v>
      </c>
      <c r="G2377" s="2">
        <f t="shared" si="291"/>
        <v>2.1345459999999989</v>
      </c>
      <c r="H2377" s="2">
        <f t="shared" si="287"/>
        <v>2.0984720000000001</v>
      </c>
      <c r="I2377" s="2">
        <f t="array" ref="I2377">SUMPRODUCT(B2361:B2380, (ROW(B2361:B2380)-ROW(B2361)+1)) / (20*21/2)</f>
        <v>2.1347295238095234</v>
      </c>
      <c r="J2377" s="2">
        <f t="shared" si="290"/>
        <v>2.1188520874308243</v>
      </c>
      <c r="K2377" s="2">
        <f t="shared" si="292"/>
        <v>2.1160030080472096</v>
      </c>
    </row>
    <row r="2378" spans="1:11" ht="13.5" x14ac:dyDescent="0.25">
      <c r="A2378" s="3">
        <f>TITRES_STAT!B2381</f>
        <v>45769</v>
      </c>
      <c r="B2378" s="5">
        <f>TITRES_STAT!D2381</f>
        <v>2.1991000000000001</v>
      </c>
      <c r="C2378" s="2">
        <f t="shared" si="293"/>
        <v>0</v>
      </c>
      <c r="D2378" s="2">
        <f t="shared" si="294"/>
        <v>2.1429800000000001</v>
      </c>
      <c r="E2378" s="2">
        <f t="shared" si="288"/>
        <v>2.1233200000000005</v>
      </c>
      <c r="F2378" s="2">
        <f t="shared" si="289"/>
        <v>2.1097700000000006</v>
      </c>
      <c r="G2378" s="2">
        <f t="shared" si="291"/>
        <v>2.135667999999999</v>
      </c>
      <c r="H2378" s="2">
        <f t="shared" ref="H2378:H2441" si="295">AVERAGE(B2179:B2378)</f>
        <v>2.1000044999999998</v>
      </c>
      <c r="I2378" s="2">
        <f t="array" ref="I2378">SUMPRODUCT(B2362:B2381, (ROW(B2362:B2381)-ROW(B2362)+1)) / (20*21/2)</f>
        <v>2.1340657142857138</v>
      </c>
      <c r="J2378" s="2">
        <f t="shared" si="290"/>
        <v>2.1264947457707457</v>
      </c>
      <c r="K2378" s="2">
        <f t="shared" si="292"/>
        <v>2.119261713613986</v>
      </c>
    </row>
    <row r="2379" spans="1:11" ht="13.5" x14ac:dyDescent="0.25">
      <c r="A2379" s="3">
        <f>TITRES_STAT!B2382</f>
        <v>45770</v>
      </c>
      <c r="B2379" s="5">
        <f>TITRES_STAT!D2382</f>
        <v>2.1991000000000001</v>
      </c>
      <c r="C2379" s="2">
        <f t="shared" si="293"/>
        <v>0</v>
      </c>
      <c r="D2379" s="2">
        <f t="shared" si="294"/>
        <v>2.1673</v>
      </c>
      <c r="E2379" s="2">
        <f t="shared" si="288"/>
        <v>2.1354800000000003</v>
      </c>
      <c r="F2379" s="2">
        <f t="shared" si="289"/>
        <v>2.1111700000000004</v>
      </c>
      <c r="G2379" s="2">
        <f t="shared" si="291"/>
        <v>2.1367899999999991</v>
      </c>
      <c r="H2379" s="2">
        <f t="shared" si="295"/>
        <v>2.101362</v>
      </c>
      <c r="I2379" s="2">
        <f t="array" ref="I2379">SUMPRODUCT(B2363:B2382, (ROW(B2363:B2382)-ROW(B2363)+1)) / (20*21/2)</f>
        <v>2.1332680952380954</v>
      </c>
      <c r="J2379" s="2">
        <f t="shared" si="290"/>
        <v>2.1334095318878177</v>
      </c>
      <c r="K2379" s="2">
        <f t="shared" si="292"/>
        <v>2.1223926268055946</v>
      </c>
    </row>
    <row r="2380" spans="1:11" ht="13.5" x14ac:dyDescent="0.25">
      <c r="A2380" s="3">
        <f>TITRES_STAT!B2383</f>
        <v>45771</v>
      </c>
      <c r="B2380" s="5">
        <f>TITRES_STAT!D2383</f>
        <v>2.1991000000000001</v>
      </c>
      <c r="C2380" s="2">
        <f t="shared" si="293"/>
        <v>0</v>
      </c>
      <c r="D2380" s="2">
        <f t="shared" si="294"/>
        <v>2.1916199999999999</v>
      </c>
      <c r="E2380" s="2">
        <f t="shared" ref="E2380:E2443" si="296">AVERAGE(B2371:B2380)</f>
        <v>2.1485800000000004</v>
      </c>
      <c r="F2380" s="2">
        <f t="shared" si="289"/>
        <v>2.1125700000000007</v>
      </c>
      <c r="G2380" s="2">
        <f t="shared" si="291"/>
        <v>2.1379119999999996</v>
      </c>
      <c r="H2380" s="2">
        <f t="shared" si="295"/>
        <v>2.1027195000000005</v>
      </c>
      <c r="I2380" s="2">
        <f t="array" ref="I2380">SUMPRODUCT(B2364:B2383, (ROW(B2364:B2383)-ROW(B2364)+1)) / (20*21/2)</f>
        <v>2.1323366666666668</v>
      </c>
      <c r="J2380" s="2">
        <f t="shared" si="290"/>
        <v>2.1396657669461208</v>
      </c>
      <c r="K2380" s="2">
        <f t="shared" si="292"/>
        <v>2.1254007590877282</v>
      </c>
    </row>
    <row r="2381" spans="1:11" ht="13.5" x14ac:dyDescent="0.25">
      <c r="A2381" s="3">
        <f>TITRES_STAT!B2384</f>
        <v>45772</v>
      </c>
      <c r="B2381" s="5">
        <f>TITRES_STAT!D2384</f>
        <v>2.1055999999999999</v>
      </c>
      <c r="C2381" s="2">
        <f t="shared" si="293"/>
        <v>-9.3500000000000139E-2</v>
      </c>
      <c r="D2381" s="2">
        <f t="shared" si="294"/>
        <v>2.1804000000000001</v>
      </c>
      <c r="E2381" s="2">
        <f t="shared" si="296"/>
        <v>2.1523300000000001</v>
      </c>
      <c r="F2381" s="2">
        <f t="shared" si="289"/>
        <v>2.1139750000000008</v>
      </c>
      <c r="G2381" s="2">
        <f t="shared" si="291"/>
        <v>2.1369779999999996</v>
      </c>
      <c r="H2381" s="2">
        <f t="shared" si="295"/>
        <v>2.1036095000000001</v>
      </c>
      <c r="I2381" s="2">
        <f t="array" ref="I2381">SUMPRODUCT(B2365:B2384, (ROW(B2365:B2384)-ROW(B2365)+1)) / (20*21/2)</f>
        <v>2.1312714285714285</v>
      </c>
      <c r="J2381" s="2">
        <f t="shared" si="290"/>
        <v>2.1364214081893476</v>
      </c>
      <c r="K2381" s="2">
        <f t="shared" si="292"/>
        <v>2.1246242587313469</v>
      </c>
    </row>
    <row r="2382" spans="1:11" ht="13.5" x14ac:dyDescent="0.25">
      <c r="A2382" s="3">
        <f>TITRES_STAT!B2385</f>
        <v>45775</v>
      </c>
      <c r="B2382" s="5">
        <f>TITRES_STAT!D2385</f>
        <v>2.1055999999999999</v>
      </c>
      <c r="C2382" s="2">
        <f t="shared" si="293"/>
        <v>0</v>
      </c>
      <c r="D2382" s="2">
        <f t="shared" si="294"/>
        <v>2.1616999999999997</v>
      </c>
      <c r="E2382" s="2">
        <f t="shared" si="296"/>
        <v>2.1476599999999997</v>
      </c>
      <c r="F2382" s="2">
        <f t="shared" si="289"/>
        <v>2.1153800000000009</v>
      </c>
      <c r="G2382" s="2">
        <f t="shared" si="291"/>
        <v>2.1360439999999996</v>
      </c>
      <c r="H2382" s="2">
        <f t="shared" si="295"/>
        <v>2.1044995000000002</v>
      </c>
      <c r="I2382" s="2">
        <f t="array" ref="I2382">SUMPRODUCT(B2366:B2385, (ROW(B2366:B2385)-ROW(B2366)+1)) / (20*21/2)</f>
        <v>2.1300723809523809</v>
      </c>
      <c r="J2382" s="2">
        <f t="shared" si="290"/>
        <v>2.1334860359808383</v>
      </c>
      <c r="K2382" s="2">
        <f t="shared" si="292"/>
        <v>2.1238782093693334</v>
      </c>
    </row>
    <row r="2383" spans="1:11" ht="13.5" x14ac:dyDescent="0.25">
      <c r="A2383" s="3">
        <f>TITRES_STAT!B2386</f>
        <v>45776</v>
      </c>
      <c r="B2383" s="5">
        <f>TITRES_STAT!D2386</f>
        <v>2.1055999999999999</v>
      </c>
      <c r="C2383" s="2">
        <f t="shared" si="293"/>
        <v>0</v>
      </c>
      <c r="D2383" s="2">
        <f t="shared" si="294"/>
        <v>2.1429999999999998</v>
      </c>
      <c r="E2383" s="2">
        <f t="shared" si="296"/>
        <v>2.1429899999999997</v>
      </c>
      <c r="F2383" s="2">
        <f t="shared" si="289"/>
        <v>2.116785000000001</v>
      </c>
      <c r="G2383" s="2">
        <f t="shared" si="291"/>
        <v>2.1351099999999992</v>
      </c>
      <c r="H2383" s="2">
        <f t="shared" si="295"/>
        <v>2.1053895000000002</v>
      </c>
      <c r="I2383" s="2">
        <f t="array" ref="I2383">SUMPRODUCT(B2367:B2386, (ROW(B2367:B2386)-ROW(B2367)+1)) / (20*21/2)</f>
        <v>2.1287395238095237</v>
      </c>
      <c r="J2383" s="2">
        <f t="shared" si="290"/>
        <v>2.1308302230302822</v>
      </c>
      <c r="K2383" s="2">
        <f t="shared" si="292"/>
        <v>2.1231614168450457</v>
      </c>
    </row>
    <row r="2384" spans="1:11" ht="13.5" x14ac:dyDescent="0.25">
      <c r="A2384" s="3">
        <f>TITRES_STAT!B2387</f>
        <v>45777</v>
      </c>
      <c r="B2384" s="5">
        <f>TITRES_STAT!D2387</f>
        <v>2.1055999999999999</v>
      </c>
      <c r="C2384" s="2">
        <f t="shared" si="293"/>
        <v>0</v>
      </c>
      <c r="D2384" s="2">
        <f t="shared" si="294"/>
        <v>2.1243000000000003</v>
      </c>
      <c r="E2384" s="2">
        <f t="shared" si="296"/>
        <v>2.1457999999999995</v>
      </c>
      <c r="F2384" s="2">
        <f t="shared" si="289"/>
        <v>2.1181900000000007</v>
      </c>
      <c r="G2384" s="2">
        <f t="shared" si="291"/>
        <v>2.1341759999999992</v>
      </c>
      <c r="H2384" s="2">
        <f t="shared" si="295"/>
        <v>2.1062795000000007</v>
      </c>
      <c r="I2384" s="2">
        <f t="array" ref="I2384">SUMPRODUCT(B2368:B2387, (ROW(B2368:B2387)-ROW(B2368)+1)) / (20*21/2)</f>
        <v>2.1272728571428572</v>
      </c>
      <c r="J2384" s="2">
        <f t="shared" si="290"/>
        <v>2.1284273446464459</v>
      </c>
      <c r="K2384" s="2">
        <f t="shared" si="292"/>
        <v>2.1224727338315144</v>
      </c>
    </row>
    <row r="2385" spans="1:11" ht="13.5" x14ac:dyDescent="0.25">
      <c r="A2385" s="3">
        <f>TITRES_STAT!B2388</f>
        <v>45779</v>
      </c>
      <c r="B2385" s="5">
        <f>TITRES_STAT!D2388</f>
        <v>2.1055999999999999</v>
      </c>
      <c r="C2385" s="2">
        <f t="shared" si="293"/>
        <v>0</v>
      </c>
      <c r="D2385" s="2">
        <f t="shared" si="294"/>
        <v>2.1055999999999999</v>
      </c>
      <c r="E2385" s="2">
        <f t="shared" si="296"/>
        <v>2.1486099999999997</v>
      </c>
      <c r="F2385" s="2">
        <f t="shared" si="289"/>
        <v>2.1195950000000008</v>
      </c>
      <c r="G2385" s="2">
        <f t="shared" si="291"/>
        <v>2.1332419999999992</v>
      </c>
      <c r="H2385" s="2">
        <f t="shared" si="295"/>
        <v>2.1071695000000004</v>
      </c>
      <c r="I2385" s="2">
        <f t="array" ref="I2385">SUMPRODUCT(B2369:B2388, (ROW(B2369:B2388)-ROW(B2369)+1)) / (20*21/2)</f>
        <v>2.1256723809523805</v>
      </c>
      <c r="J2385" s="2">
        <f t="shared" si="290"/>
        <v>2.1262533118229747</v>
      </c>
      <c r="K2385" s="2">
        <f t="shared" si="292"/>
        <v>2.1218110579949845</v>
      </c>
    </row>
    <row r="2386" spans="1:11" ht="13.5" x14ac:dyDescent="0.25">
      <c r="A2386" s="3">
        <f>TITRES_STAT!B2389</f>
        <v>45782</v>
      </c>
      <c r="B2386" s="5">
        <f>TITRES_STAT!D2389</f>
        <v>2.1055999999999999</v>
      </c>
      <c r="C2386" s="2">
        <f t="shared" si="293"/>
        <v>0</v>
      </c>
      <c r="D2386" s="2">
        <f t="shared" si="294"/>
        <v>2.1055999999999999</v>
      </c>
      <c r="E2386" s="2">
        <f t="shared" si="296"/>
        <v>2.1429999999999998</v>
      </c>
      <c r="F2386" s="2">
        <f t="shared" si="289"/>
        <v>2.1210000000000009</v>
      </c>
      <c r="G2386" s="2">
        <f t="shared" si="291"/>
        <v>2.1323079999999992</v>
      </c>
      <c r="H2386" s="2">
        <f t="shared" si="295"/>
        <v>2.1080590000000008</v>
      </c>
      <c r="I2386" s="2">
        <f t="array" ref="I2386">SUMPRODUCT(B2370:B2389, (ROW(B2370:B2389)-ROW(B2370)+1)) / (20*21/2)</f>
        <v>2.1239380952380951</v>
      </c>
      <c r="J2386" s="2">
        <f t="shared" si="290"/>
        <v>2.1242863297445962</v>
      </c>
      <c r="K2386" s="2">
        <f t="shared" si="292"/>
        <v>2.1211753302304754</v>
      </c>
    </row>
    <row r="2387" spans="1:11" ht="13.5" x14ac:dyDescent="0.25">
      <c r="A2387" s="3">
        <f>TITRES_STAT!B2390</f>
        <v>45783</v>
      </c>
      <c r="B2387" s="5">
        <f>TITRES_STAT!D2390</f>
        <v>2.1055999999999999</v>
      </c>
      <c r="C2387" s="2">
        <f t="shared" si="293"/>
        <v>0</v>
      </c>
      <c r="D2387" s="2">
        <f t="shared" si="294"/>
        <v>2.1055999999999999</v>
      </c>
      <c r="E2387" s="2">
        <f t="shared" si="296"/>
        <v>2.1336499999999994</v>
      </c>
      <c r="F2387" s="2">
        <f t="shared" si="289"/>
        <v>2.122405000000001</v>
      </c>
      <c r="G2387" s="2">
        <f t="shared" si="291"/>
        <v>2.1313739999999992</v>
      </c>
      <c r="H2387" s="2">
        <f t="shared" si="295"/>
        <v>2.1089485000000003</v>
      </c>
      <c r="I2387" s="2">
        <f t="array" ref="I2387">SUMPRODUCT(B2371:B2390, (ROW(B2371:B2390)-ROW(B2371)+1)) / (20*21/2)</f>
        <v>2.1220699999999999</v>
      </c>
      <c r="J2387" s="2">
        <f t="shared" si="290"/>
        <v>2.1225066792927301</v>
      </c>
      <c r="K2387" s="2">
        <f t="shared" si="292"/>
        <v>2.1205645329665352</v>
      </c>
    </row>
    <row r="2388" spans="1:11" ht="13.5" x14ac:dyDescent="0.25">
      <c r="A2388" s="3">
        <f>TITRES_STAT!B2391</f>
        <v>45784</v>
      </c>
      <c r="B2388" s="5">
        <f>TITRES_STAT!D2391</f>
        <v>2.1055999999999999</v>
      </c>
      <c r="C2388" s="2">
        <f t="shared" si="293"/>
        <v>0</v>
      </c>
      <c r="D2388" s="2">
        <f t="shared" si="294"/>
        <v>2.1055999999999999</v>
      </c>
      <c r="E2388" s="2">
        <f t="shared" si="296"/>
        <v>2.1242999999999994</v>
      </c>
      <c r="F2388" s="2">
        <f t="shared" ref="F2388:F2451" si="297">AVERAGE(B2369:B2388)</f>
        <v>2.1238100000000006</v>
      </c>
      <c r="G2388" s="2">
        <f t="shared" si="291"/>
        <v>2.1304399999999992</v>
      </c>
      <c r="H2388" s="2">
        <f t="shared" si="295"/>
        <v>2.1098380000000008</v>
      </c>
      <c r="I2388" s="2">
        <f t="array" ref="I2388">SUMPRODUCT(B2372:B2391, (ROW(B2372:B2391)-ROW(B2372)+1)) / (20*21/2)</f>
        <v>2.1200233333333336</v>
      </c>
      <c r="J2388" s="2">
        <f t="shared" si="290"/>
        <v>2.1208965193600893</v>
      </c>
      <c r="K2388" s="2">
        <f t="shared" si="292"/>
        <v>2.1199776885364749</v>
      </c>
    </row>
    <row r="2389" spans="1:11" ht="13.5" x14ac:dyDescent="0.25">
      <c r="A2389" s="3">
        <f>TITRES_STAT!B2392</f>
        <v>45785</v>
      </c>
      <c r="B2389" s="5">
        <f>TITRES_STAT!D2392</f>
        <v>2.1055999999999999</v>
      </c>
      <c r="C2389" s="2">
        <f t="shared" si="293"/>
        <v>0</v>
      </c>
      <c r="D2389" s="2">
        <f t="shared" si="294"/>
        <v>2.1055999999999999</v>
      </c>
      <c r="E2389" s="2">
        <f t="shared" si="296"/>
        <v>2.1149499999999994</v>
      </c>
      <c r="F2389" s="2">
        <f t="shared" si="297"/>
        <v>2.1252150000000007</v>
      </c>
      <c r="G2389" s="2">
        <f t="shared" si="291"/>
        <v>2.1295059999999992</v>
      </c>
      <c r="H2389" s="2">
        <f t="shared" si="295"/>
        <v>2.1107275000000003</v>
      </c>
      <c r="I2389" s="2">
        <f t="array" ref="I2389">SUMPRODUCT(B2373:B2392, (ROW(B2373:B2392)-ROW(B2373)+1)) / (20*21/2)</f>
        <v>2.1177980952380953</v>
      </c>
      <c r="J2389" s="2">
        <f t="shared" ref="J2389:J2452" si="298">$J$4*B2389+J2388*(1-$J$4)</f>
        <v>2.1194397079924618</v>
      </c>
      <c r="K2389" s="2">
        <f t="shared" si="292"/>
        <v>2.119413857613476</v>
      </c>
    </row>
    <row r="2390" spans="1:11" ht="13.5" x14ac:dyDescent="0.25">
      <c r="A2390" s="3">
        <f>TITRES_STAT!B2393</f>
        <v>45786</v>
      </c>
      <c r="B2390" s="5">
        <f>TITRES_STAT!D2393</f>
        <v>2.1055999999999999</v>
      </c>
      <c r="C2390" s="2">
        <f t="shared" si="293"/>
        <v>0</v>
      </c>
      <c r="D2390" s="2">
        <f t="shared" si="294"/>
        <v>2.1055999999999999</v>
      </c>
      <c r="E2390" s="2">
        <f t="shared" si="296"/>
        <v>2.1055999999999995</v>
      </c>
      <c r="F2390" s="2">
        <f t="shared" si="297"/>
        <v>2.1270900000000008</v>
      </c>
      <c r="G2390" s="2">
        <f t="shared" si="291"/>
        <v>2.1285719999999992</v>
      </c>
      <c r="H2390" s="2">
        <f t="shared" si="295"/>
        <v>2.1111955000000004</v>
      </c>
      <c r="I2390" s="2">
        <f t="array" ref="I2390">SUMPRODUCT(B2374:B2393, (ROW(B2374:B2393)-ROW(B2374)+1)) / (20*21/2)</f>
        <v>2.1157952380952381</v>
      </c>
      <c r="J2390" s="2">
        <f t="shared" si="298"/>
        <v>2.1181216405646084</v>
      </c>
      <c r="K2390" s="2">
        <f t="shared" si="292"/>
        <v>2.1188721377070654</v>
      </c>
    </row>
    <row r="2391" spans="1:11" ht="13.5" x14ac:dyDescent="0.25">
      <c r="A2391" s="3">
        <f>TITRES_STAT!B2394</f>
        <v>45789</v>
      </c>
      <c r="B2391" s="5">
        <f>TITRES_STAT!D2394</f>
        <v>2.1055999999999999</v>
      </c>
      <c r="C2391" s="2">
        <f t="shared" si="293"/>
        <v>0</v>
      </c>
      <c r="D2391" s="2">
        <f t="shared" si="294"/>
        <v>2.1055999999999999</v>
      </c>
      <c r="E2391" s="2">
        <f t="shared" si="296"/>
        <v>2.1055999999999995</v>
      </c>
      <c r="F2391" s="2">
        <f t="shared" si="297"/>
        <v>2.1289650000000004</v>
      </c>
      <c r="G2391" s="2">
        <f t="shared" si="291"/>
        <v>2.1276379999999993</v>
      </c>
      <c r="H2391" s="2">
        <f t="shared" si="295"/>
        <v>2.1112425000000004</v>
      </c>
      <c r="I2391" s="2">
        <f t="array" ref="I2391">SUMPRODUCT(B2375:B2394, (ROW(B2375:B2394)-ROW(B2375)+1)) / (20*21/2)</f>
        <v>2.1140147619047625</v>
      </c>
      <c r="J2391" s="2">
        <f t="shared" si="298"/>
        <v>2.1169291033679789</v>
      </c>
      <c r="K2391" s="2">
        <f t="shared" si="292"/>
        <v>2.1183516617185529</v>
      </c>
    </row>
    <row r="2392" spans="1:11" ht="13.5" x14ac:dyDescent="0.25">
      <c r="A2392" s="3">
        <f>TITRES_STAT!B2395</f>
        <v>45790</v>
      </c>
      <c r="B2392" s="5">
        <f>TITRES_STAT!D2395</f>
        <v>2.1055999999999999</v>
      </c>
      <c r="C2392" s="2">
        <f t="shared" si="293"/>
        <v>0</v>
      </c>
      <c r="D2392" s="2">
        <f t="shared" si="294"/>
        <v>2.1055999999999999</v>
      </c>
      <c r="E2392" s="2">
        <f t="shared" si="296"/>
        <v>2.1055999999999995</v>
      </c>
      <c r="F2392" s="2">
        <f t="shared" si="297"/>
        <v>2.1266300000000005</v>
      </c>
      <c r="G2392" s="2">
        <f t="shared" si="291"/>
        <v>2.1267039999999993</v>
      </c>
      <c r="H2392" s="2">
        <f t="shared" si="295"/>
        <v>2.1112894999999998</v>
      </c>
      <c r="I2392" s="2">
        <f t="array" ref="I2392">SUMPRODUCT(B2376:B2395, (ROW(B2376:B2395)-ROW(B2376)+1)) / (20*21/2)</f>
        <v>2.1121004761904763</v>
      </c>
      <c r="J2392" s="2">
        <f t="shared" si="298"/>
        <v>2.1158501411424573</v>
      </c>
      <c r="K2392" s="2">
        <f t="shared" si="292"/>
        <v>2.1178515965531197</v>
      </c>
    </row>
    <row r="2393" spans="1:11" ht="13.5" x14ac:dyDescent="0.25">
      <c r="A2393" s="3">
        <f>TITRES_STAT!B2396</f>
        <v>45791</v>
      </c>
      <c r="B2393" s="5">
        <f>TITRES_STAT!D2396</f>
        <v>2.1055999999999999</v>
      </c>
      <c r="C2393" s="2">
        <f t="shared" si="293"/>
        <v>0</v>
      </c>
      <c r="D2393" s="2">
        <f t="shared" si="294"/>
        <v>2.1055999999999999</v>
      </c>
      <c r="E2393" s="2">
        <f t="shared" si="296"/>
        <v>2.1055999999999995</v>
      </c>
      <c r="F2393" s="2">
        <f t="shared" si="297"/>
        <v>2.124295</v>
      </c>
      <c r="G2393" s="2">
        <f t="shared" si="291"/>
        <v>2.1257699999999988</v>
      </c>
      <c r="H2393" s="2">
        <f t="shared" si="295"/>
        <v>2.1113364999999997</v>
      </c>
      <c r="I2393" s="2">
        <f t="array" ref="I2393">SUMPRODUCT(B2377:B2396, (ROW(B2377:B2396)-ROW(B2377)+1)) / (20*21/2)</f>
        <v>2.1100523809523808</v>
      </c>
      <c r="J2393" s="2">
        <f t="shared" si="298"/>
        <v>2.1148739372241279</v>
      </c>
      <c r="K2393" s="2">
        <f t="shared" si="292"/>
        <v>2.117371141786331</v>
      </c>
    </row>
    <row r="2394" spans="1:11" ht="13.5" x14ac:dyDescent="0.25">
      <c r="A2394" s="3">
        <f>TITRES_STAT!B2397</f>
        <v>45792</v>
      </c>
      <c r="B2394" s="5">
        <f>TITRES_STAT!D2397</f>
        <v>2.1055999999999999</v>
      </c>
      <c r="C2394" s="2">
        <f t="shared" si="293"/>
        <v>0</v>
      </c>
      <c r="D2394" s="2">
        <f t="shared" si="294"/>
        <v>2.1055999999999999</v>
      </c>
      <c r="E2394" s="2">
        <f t="shared" si="296"/>
        <v>2.1055999999999995</v>
      </c>
      <c r="F2394" s="2">
        <f t="shared" si="297"/>
        <v>2.1257000000000001</v>
      </c>
      <c r="G2394" s="2">
        <f t="shared" si="291"/>
        <v>2.1248359999999988</v>
      </c>
      <c r="H2394" s="2">
        <f t="shared" si="295"/>
        <v>2.1113835000000001</v>
      </c>
      <c r="I2394" s="2">
        <f t="array" ref="I2394">SUMPRODUCT(B2378:B2397, (ROW(B2378:B2397)-ROW(B2378)+1)) / (20*21/2)</f>
        <v>2.1082714285714284</v>
      </c>
      <c r="J2394" s="2">
        <f t="shared" si="298"/>
        <v>2.1139907051075442</v>
      </c>
      <c r="K2394" s="2">
        <f t="shared" si="292"/>
        <v>2.1169095283829455</v>
      </c>
    </row>
    <row r="2395" spans="1:11" ht="13.5" x14ac:dyDescent="0.25">
      <c r="A2395" s="3">
        <f>TITRES_STAT!B2398</f>
        <v>45793</v>
      </c>
      <c r="B2395" s="5">
        <f>TITRES_STAT!D2398</f>
        <v>2.1055999999999999</v>
      </c>
      <c r="C2395" s="2">
        <f t="shared" si="293"/>
        <v>0</v>
      </c>
      <c r="D2395" s="2">
        <f t="shared" si="294"/>
        <v>2.1055999999999999</v>
      </c>
      <c r="E2395" s="2">
        <f t="shared" si="296"/>
        <v>2.1055999999999995</v>
      </c>
      <c r="F2395" s="2">
        <f t="shared" si="297"/>
        <v>2.1271050000000002</v>
      </c>
      <c r="G2395" s="2">
        <f t="shared" si="291"/>
        <v>2.1239019999999988</v>
      </c>
      <c r="H2395" s="2">
        <f t="shared" si="295"/>
        <v>2.1116174999999995</v>
      </c>
      <c r="I2395" s="2">
        <f t="array" ref="I2395">SUMPRODUCT(B2379:B2398, (ROW(B2379:B2398)-ROW(B2379)+1)) / (20*21/2)</f>
        <v>2.1069357142857141</v>
      </c>
      <c r="J2395" s="2">
        <f t="shared" si="298"/>
        <v>2.1131915903353971</v>
      </c>
      <c r="K2395" s="2">
        <f t="shared" si="292"/>
        <v>2.1164660174659673</v>
      </c>
    </row>
    <row r="2396" spans="1:11" ht="13.5" x14ac:dyDescent="0.25">
      <c r="A2396" s="3">
        <f>TITRES_STAT!B2399</f>
        <v>45796</v>
      </c>
      <c r="B2396" s="5">
        <f>TITRES_STAT!D2399</f>
        <v>2.1055999999999999</v>
      </c>
      <c r="C2396" s="2">
        <f t="shared" si="293"/>
        <v>0</v>
      </c>
      <c r="D2396" s="2">
        <f t="shared" si="294"/>
        <v>2.1055999999999999</v>
      </c>
      <c r="E2396" s="2">
        <f t="shared" si="296"/>
        <v>2.1055999999999995</v>
      </c>
      <c r="F2396" s="2">
        <f t="shared" si="297"/>
        <v>2.1243000000000003</v>
      </c>
      <c r="G2396" s="2">
        <f t="shared" si="291"/>
        <v>2.1229679999999984</v>
      </c>
      <c r="H2396" s="2">
        <f t="shared" si="295"/>
        <v>2.1118514999999998</v>
      </c>
      <c r="I2396" s="2">
        <f t="array" ref="I2396">SUMPRODUCT(B2380:B2399, (ROW(B2380:B2399)-ROW(B2380)+1)) / (20*21/2)</f>
        <v>2.1104928571428574</v>
      </c>
      <c r="J2396" s="2">
        <f t="shared" si="298"/>
        <v>2.1124685817320259</v>
      </c>
      <c r="K2396" s="2">
        <f t="shared" si="292"/>
        <v>2.1160398991339688</v>
      </c>
    </row>
    <row r="2397" spans="1:11" ht="13.5" x14ac:dyDescent="0.25">
      <c r="A2397" s="3">
        <f>TITRES_STAT!B2400</f>
        <v>45797</v>
      </c>
      <c r="B2397" s="5">
        <f>TITRES_STAT!D2400</f>
        <v>2.1055999999999999</v>
      </c>
      <c r="C2397" s="2">
        <f t="shared" si="293"/>
        <v>0</v>
      </c>
      <c r="D2397" s="2">
        <f t="shared" si="294"/>
        <v>2.1055999999999999</v>
      </c>
      <c r="E2397" s="2">
        <f t="shared" si="296"/>
        <v>2.1055999999999995</v>
      </c>
      <c r="F2397" s="2">
        <f t="shared" si="297"/>
        <v>2.1196250000000001</v>
      </c>
      <c r="G2397" s="2">
        <f t="shared" si="291"/>
        <v>2.1220339999999984</v>
      </c>
      <c r="H2397" s="2">
        <f t="shared" si="295"/>
        <v>2.1120854999999996</v>
      </c>
      <c r="I2397" s="2">
        <f t="array" ref="I2397">SUMPRODUCT(B2381:B2400, (ROW(B2381:B2400)-ROW(B2381)+1)) / (20*21/2)</f>
        <v>2.1107109523809529</v>
      </c>
      <c r="J2397" s="2">
        <f t="shared" si="298"/>
        <v>2.1118144310908806</v>
      </c>
      <c r="K2397" s="2">
        <f t="shared" si="292"/>
        <v>2.1156304913247936</v>
      </c>
    </row>
    <row r="2398" spans="1:11" ht="13.5" x14ac:dyDescent="0.25">
      <c r="A2398" s="3">
        <f>TITRES_STAT!B2401</f>
        <v>45798</v>
      </c>
      <c r="B2398" s="5">
        <f>TITRES_STAT!D2401</f>
        <v>2.1055999999999999</v>
      </c>
      <c r="C2398" s="2">
        <f t="shared" si="293"/>
        <v>0</v>
      </c>
      <c r="D2398" s="2">
        <f t="shared" si="294"/>
        <v>2.1055999999999999</v>
      </c>
      <c r="E2398" s="2">
        <f t="shared" si="296"/>
        <v>2.1055999999999995</v>
      </c>
      <c r="F2398" s="2">
        <f t="shared" si="297"/>
        <v>2.1149499999999999</v>
      </c>
      <c r="G2398" s="2">
        <f t="shared" si="291"/>
        <v>2.1210999999999984</v>
      </c>
      <c r="H2398" s="2">
        <f t="shared" si="295"/>
        <v>2.1123194999999999</v>
      </c>
      <c r="I2398" s="2">
        <f t="array" ref="I2398">SUMPRODUCT(B2382:B2401, (ROW(B2382:B2401)-ROW(B2382)+1)) / (20*21/2)</f>
        <v>2.1113300000000002</v>
      </c>
      <c r="J2398" s="2">
        <f t="shared" si="298"/>
        <v>2.1112225805107969</v>
      </c>
      <c r="K2398" s="2">
        <f t="shared" si="292"/>
        <v>2.1152371387238214</v>
      </c>
    </row>
    <row r="2399" spans="1:11" ht="13.5" x14ac:dyDescent="0.25">
      <c r="A2399" s="3">
        <f>TITRES_STAT!B2402</f>
        <v>45799</v>
      </c>
      <c r="B2399" s="5">
        <f>TITRES_STAT!D2402</f>
        <v>2.1522999999999999</v>
      </c>
      <c r="C2399" s="2">
        <f t="shared" si="293"/>
        <v>4.6699999999999964E-2</v>
      </c>
      <c r="D2399" s="2">
        <f t="shared" si="294"/>
        <v>2.1149399999999998</v>
      </c>
      <c r="E2399" s="2">
        <f t="shared" si="296"/>
        <v>2.1102699999999994</v>
      </c>
      <c r="F2399" s="2">
        <f t="shared" si="297"/>
        <v>2.1126099999999997</v>
      </c>
      <c r="G2399" s="2">
        <f t="shared" si="291"/>
        <v>2.1210999999999984</v>
      </c>
      <c r="H2399" s="2">
        <f t="shared" si="295"/>
        <v>2.112787</v>
      </c>
      <c r="I2399" s="2">
        <f t="array" ref="I2399">SUMPRODUCT(B2383:B2402, (ROW(B2383:B2402)-ROW(B2383)+1)) / (20*21/2)</f>
        <v>2.111904761904762</v>
      </c>
      <c r="J2399" s="2">
        <f t="shared" si="298"/>
        <v>2.1151347157002447</v>
      </c>
      <c r="K2399" s="2">
        <f t="shared" si="292"/>
        <v>2.116690584264064</v>
      </c>
    </row>
    <row r="2400" spans="1:11" ht="13.5" x14ac:dyDescent="0.25">
      <c r="A2400" s="3">
        <f>TITRES_STAT!B2403</f>
        <v>45800</v>
      </c>
      <c r="B2400" s="5">
        <f>TITRES_STAT!D2403</f>
        <v>2.1149</v>
      </c>
      <c r="C2400" s="2">
        <f t="shared" si="293"/>
        <v>-3.7399999999999878E-2</v>
      </c>
      <c r="D2400" s="2">
        <f t="shared" si="294"/>
        <v>2.1168</v>
      </c>
      <c r="E2400" s="2">
        <f t="shared" si="296"/>
        <v>2.1111999999999993</v>
      </c>
      <c r="F2400" s="2">
        <f t="shared" si="297"/>
        <v>2.1083999999999996</v>
      </c>
      <c r="G2400" s="2">
        <f t="shared" si="291"/>
        <v>2.1203519999999987</v>
      </c>
      <c r="H2400" s="2">
        <f t="shared" si="295"/>
        <v>2.1130675000000001</v>
      </c>
      <c r="I2400" s="2">
        <f t="array" ref="I2400">SUMPRODUCT(B2384:B2403, (ROW(B2384:B2403)-ROW(B2384)+1)) / (20*21/2)</f>
        <v>2.1124352380952383</v>
      </c>
      <c r="J2400" s="2">
        <f t="shared" si="298"/>
        <v>2.1151123618240311</v>
      </c>
      <c r="K2400" s="2">
        <f t="shared" si="292"/>
        <v>2.1166203652733162</v>
      </c>
    </row>
    <row r="2401" spans="1:11" ht="13.5" x14ac:dyDescent="0.25">
      <c r="A2401" s="3">
        <f>TITRES_STAT!B2404</f>
        <v>45803</v>
      </c>
      <c r="B2401" s="5">
        <f>TITRES_STAT!D2404</f>
        <v>2.1149</v>
      </c>
      <c r="C2401" s="2">
        <f t="shared" si="293"/>
        <v>0</v>
      </c>
      <c r="D2401" s="2">
        <f t="shared" si="294"/>
        <v>2.1186600000000002</v>
      </c>
      <c r="E2401" s="2">
        <f t="shared" si="296"/>
        <v>2.1121299999999996</v>
      </c>
      <c r="F2401" s="2">
        <f t="shared" si="297"/>
        <v>2.1088649999999993</v>
      </c>
      <c r="G2401" s="2">
        <f t="shared" si="291"/>
        <v>2.1196039999999989</v>
      </c>
      <c r="H2401" s="2">
        <f t="shared" si="295"/>
        <v>2.1131609999999998</v>
      </c>
      <c r="I2401" s="2">
        <f t="array" ref="I2401">SUMPRODUCT(B2385:B2404, (ROW(B2385:B2404)-ROW(B2385)+1)) / (20*21/2)</f>
        <v>2.1129214285714286</v>
      </c>
      <c r="J2401" s="2">
        <f t="shared" si="298"/>
        <v>2.1150921368884088</v>
      </c>
      <c r="K2401" s="2">
        <f t="shared" si="292"/>
        <v>2.1165528999684802</v>
      </c>
    </row>
    <row r="2402" spans="1:11" ht="13.5" x14ac:dyDescent="0.25">
      <c r="A2402" s="3">
        <f>TITRES_STAT!B2405</f>
        <v>45804</v>
      </c>
      <c r="B2402" s="5">
        <f>TITRES_STAT!D2405</f>
        <v>2.1149</v>
      </c>
      <c r="C2402" s="2">
        <f t="shared" si="293"/>
        <v>0</v>
      </c>
      <c r="D2402" s="2">
        <f t="shared" si="294"/>
        <v>2.12052</v>
      </c>
      <c r="E2402" s="2">
        <f t="shared" si="296"/>
        <v>2.1130599999999995</v>
      </c>
      <c r="F2402" s="2">
        <f t="shared" si="297"/>
        <v>2.109329999999999</v>
      </c>
      <c r="G2402" s="2">
        <f t="shared" si="291"/>
        <v>2.1188559999999992</v>
      </c>
      <c r="H2402" s="2">
        <f t="shared" si="295"/>
        <v>2.1132545</v>
      </c>
      <c r="I2402" s="2">
        <f t="array" ref="I2402">SUMPRODUCT(B2386:B2405, (ROW(B2386:B2405)-ROW(B2386)+1)) / (20*21/2)</f>
        <v>2.1133633333333335</v>
      </c>
      <c r="J2402" s="2">
        <f t="shared" si="298"/>
        <v>2.1150738381371319</v>
      </c>
      <c r="K2402" s="2">
        <f t="shared" si="292"/>
        <v>2.1164880803618731</v>
      </c>
    </row>
    <row r="2403" spans="1:11" ht="13.5" x14ac:dyDescent="0.25">
      <c r="A2403" s="3">
        <f>TITRES_STAT!B2406</f>
        <v>45805</v>
      </c>
      <c r="B2403" s="5">
        <f>TITRES_STAT!D2406</f>
        <v>2.1149</v>
      </c>
      <c r="C2403" s="2">
        <f t="shared" si="293"/>
        <v>0</v>
      </c>
      <c r="D2403" s="2">
        <f t="shared" si="294"/>
        <v>2.1223800000000002</v>
      </c>
      <c r="E2403" s="2">
        <f t="shared" si="296"/>
        <v>2.1139899999999998</v>
      </c>
      <c r="F2403" s="2">
        <f t="shared" si="297"/>
        <v>2.1097949999999992</v>
      </c>
      <c r="G2403" s="2">
        <f t="shared" si="291"/>
        <v>2.1181079999999994</v>
      </c>
      <c r="H2403" s="2">
        <f t="shared" si="295"/>
        <v>2.1133480000000002</v>
      </c>
      <c r="I2403" s="2">
        <f t="array" ref="I2403">SUMPRODUCT(B2387:B2406, (ROW(B2387:B2406)-ROW(B2387)+1)) / (20*21/2)</f>
        <v>2.1137609523809524</v>
      </c>
      <c r="J2403" s="2">
        <f t="shared" si="298"/>
        <v>2.1150572821240718</v>
      </c>
      <c r="K2403" s="2">
        <f t="shared" si="292"/>
        <v>2.1164258027006233</v>
      </c>
    </row>
    <row r="2404" spans="1:11" ht="13.5" x14ac:dyDescent="0.25">
      <c r="A2404" s="3">
        <f>TITRES_STAT!B2407</f>
        <v>45806</v>
      </c>
      <c r="B2404" s="5">
        <f>TITRES_STAT!D2407</f>
        <v>2.1149</v>
      </c>
      <c r="C2404" s="2">
        <f t="shared" si="293"/>
        <v>0</v>
      </c>
      <c r="D2404" s="2">
        <f t="shared" si="294"/>
        <v>2.1149</v>
      </c>
      <c r="E2404" s="2">
        <f t="shared" si="296"/>
        <v>2.1149199999999997</v>
      </c>
      <c r="F2404" s="2">
        <f t="shared" si="297"/>
        <v>2.1102599999999994</v>
      </c>
      <c r="G2404" s="2">
        <f t="shared" si="291"/>
        <v>2.1173599999999997</v>
      </c>
      <c r="H2404" s="2">
        <f t="shared" si="295"/>
        <v>2.1134415</v>
      </c>
      <c r="I2404" s="2">
        <f t="array" ref="I2404">SUMPRODUCT(B2388:B2407, (ROW(B2388:B2407)-ROW(B2388)+1)) / (20*21/2)</f>
        <v>2.1141142857142858</v>
      </c>
      <c r="J2404" s="2">
        <f t="shared" si="298"/>
        <v>2.1150423028741603</v>
      </c>
      <c r="K2404" s="2">
        <f t="shared" si="292"/>
        <v>2.1163659673005988</v>
      </c>
    </row>
    <row r="2405" spans="1:11" ht="13.5" x14ac:dyDescent="0.25">
      <c r="A2405" s="3">
        <f>TITRES_STAT!B2408</f>
        <v>45807</v>
      </c>
      <c r="B2405" s="5">
        <f>TITRES_STAT!D2408</f>
        <v>2.1149</v>
      </c>
      <c r="C2405" s="2">
        <f t="shared" si="293"/>
        <v>0</v>
      </c>
      <c r="D2405" s="2">
        <f t="shared" si="294"/>
        <v>2.1149</v>
      </c>
      <c r="E2405" s="2">
        <f t="shared" si="296"/>
        <v>2.1158499999999996</v>
      </c>
      <c r="F2405" s="2">
        <f t="shared" si="297"/>
        <v>2.1107249999999995</v>
      </c>
      <c r="G2405" s="2">
        <f t="shared" si="291"/>
        <v>2.1166119999999999</v>
      </c>
      <c r="H2405" s="2">
        <f t="shared" si="295"/>
        <v>2.1135349999999997</v>
      </c>
      <c r="I2405" s="2">
        <f t="array" ref="I2405">SUMPRODUCT(B2389:B2408, (ROW(B2389:B2408)-ROW(B2389)+1)) / (20*21/2)</f>
        <v>2.1233376190476192</v>
      </c>
      <c r="J2405" s="2">
        <f t="shared" si="298"/>
        <v>2.1150287502194782</v>
      </c>
      <c r="K2405" s="2">
        <f t="shared" si="292"/>
        <v>2.1163084783868498</v>
      </c>
    </row>
    <row r="2406" spans="1:11" ht="13.5" x14ac:dyDescent="0.25">
      <c r="A2406" s="3">
        <f>TITRES_STAT!B2409</f>
        <v>45810</v>
      </c>
      <c r="B2406" s="5">
        <f>TITRES_STAT!D2409</f>
        <v>2.1149</v>
      </c>
      <c r="C2406" s="2">
        <f t="shared" si="293"/>
        <v>0</v>
      </c>
      <c r="D2406" s="2">
        <f t="shared" si="294"/>
        <v>2.1149</v>
      </c>
      <c r="E2406" s="2">
        <f t="shared" si="296"/>
        <v>2.1167799999999999</v>
      </c>
      <c r="F2406" s="2">
        <f t="shared" si="297"/>
        <v>2.1111899999999992</v>
      </c>
      <c r="G2406" s="2">
        <f t="shared" si="291"/>
        <v>2.1158640000000002</v>
      </c>
      <c r="H2406" s="2">
        <f t="shared" si="295"/>
        <v>2.1136284999999999</v>
      </c>
      <c r="I2406" s="2">
        <f t="array" ref="I2406">SUMPRODUCT(B2390:B2409, (ROW(B2390:B2409)-ROW(B2390)+1)) / (20*21/2)</f>
        <v>2.1320709523809525</v>
      </c>
      <c r="J2406" s="2">
        <f t="shared" si="298"/>
        <v>2.1150164882938136</v>
      </c>
      <c r="K2406" s="2">
        <f t="shared" si="292"/>
        <v>2.1162532439403066</v>
      </c>
    </row>
    <row r="2407" spans="1:11" ht="13.5" x14ac:dyDescent="0.25">
      <c r="A2407" s="3">
        <f>TITRES_STAT!B2410</f>
        <v>45811</v>
      </c>
      <c r="B2407" s="5">
        <f>TITRES_STAT!D2410</f>
        <v>2.1149</v>
      </c>
      <c r="C2407" s="2">
        <f t="shared" si="293"/>
        <v>0</v>
      </c>
      <c r="D2407" s="2">
        <f t="shared" si="294"/>
        <v>2.1149</v>
      </c>
      <c r="E2407" s="2">
        <f t="shared" si="296"/>
        <v>2.1177099999999998</v>
      </c>
      <c r="F2407" s="2">
        <f t="shared" si="297"/>
        <v>2.1116549999999994</v>
      </c>
      <c r="G2407" s="2">
        <f t="shared" si="291"/>
        <v>2.1147400000000003</v>
      </c>
      <c r="H2407" s="2">
        <f t="shared" si="295"/>
        <v>2.1134415</v>
      </c>
      <c r="I2407" s="2">
        <f t="array" ref="I2407">SUMPRODUCT(B2391:B2410, (ROW(B2391:B2410)-ROW(B2391)+1)) / (20*21/2)</f>
        <v>2.1403142857142856</v>
      </c>
      <c r="J2407" s="2">
        <f t="shared" si="298"/>
        <v>2.1150053941705931</v>
      </c>
      <c r="K2407" s="2">
        <f t="shared" si="292"/>
        <v>2.1162001755504907</v>
      </c>
    </row>
    <row r="2408" spans="1:11" ht="13.5" x14ac:dyDescent="0.25">
      <c r="A2408" s="3">
        <f>TITRES_STAT!B2411</f>
        <v>45812</v>
      </c>
      <c r="B2408" s="5">
        <f>TITRES_STAT!D2411</f>
        <v>2.2084999999999999</v>
      </c>
      <c r="C2408" s="2">
        <f t="shared" si="293"/>
        <v>9.3599999999999905E-2</v>
      </c>
      <c r="D2408" s="2">
        <f t="shared" si="294"/>
        <v>2.1336199999999996</v>
      </c>
      <c r="E2408" s="2">
        <f t="shared" si="296"/>
        <v>2.1280000000000001</v>
      </c>
      <c r="F2408" s="2">
        <f t="shared" si="297"/>
        <v>2.1167999999999991</v>
      </c>
      <c r="G2408" s="2">
        <f t="shared" si="291"/>
        <v>2.1154880000000009</v>
      </c>
      <c r="H2408" s="2">
        <f t="shared" si="295"/>
        <v>2.1137225000000002</v>
      </c>
      <c r="I2408" s="2">
        <f t="array" ref="I2408">SUMPRODUCT(B2392:B2411, (ROW(B2392:B2411)-ROW(B2392)+1)) / (20*21/2)</f>
        <v>2.1391533333333332</v>
      </c>
      <c r="J2408" s="2">
        <f t="shared" si="298"/>
        <v>2.1239096423448225</v>
      </c>
      <c r="K2408" s="2">
        <f t="shared" si="292"/>
        <v>2.1198197765092952</v>
      </c>
    </row>
    <row r="2409" spans="1:11" ht="13.5" x14ac:dyDescent="0.25">
      <c r="A2409" s="3">
        <f>TITRES_STAT!B2412</f>
        <v>45813</v>
      </c>
      <c r="B2409" s="5">
        <f>TITRES_STAT!D2412</f>
        <v>2.2084999999999999</v>
      </c>
      <c r="C2409" s="2">
        <f t="shared" si="293"/>
        <v>0</v>
      </c>
      <c r="D2409" s="2">
        <f t="shared" si="294"/>
        <v>2.1523400000000001</v>
      </c>
      <c r="E2409" s="2">
        <f t="shared" si="296"/>
        <v>2.1336200000000001</v>
      </c>
      <c r="F2409" s="2">
        <f t="shared" si="297"/>
        <v>2.1219449999999993</v>
      </c>
      <c r="G2409" s="2">
        <f t="shared" si="291"/>
        <v>2.1162360000000011</v>
      </c>
      <c r="H2409" s="2">
        <f t="shared" si="295"/>
        <v>2.1140034999999999</v>
      </c>
      <c r="I2409" s="2">
        <f t="array" ref="I2409">SUMPRODUCT(B2393:B2412, (ROW(B2393:B2412)-ROW(B2393)+1)) / (20*21/2)</f>
        <v>2.1468623809523812</v>
      </c>
      <c r="J2409" s="2">
        <f t="shared" si="298"/>
        <v>2.1319658668834109</v>
      </c>
      <c r="K2409" s="2">
        <f t="shared" si="292"/>
        <v>2.12329743233246</v>
      </c>
    </row>
    <row r="2410" spans="1:11" ht="13.5" x14ac:dyDescent="0.25">
      <c r="A2410" s="3">
        <f>TITRES_STAT!B2413</f>
        <v>45817</v>
      </c>
      <c r="B2410" s="5">
        <f>TITRES_STAT!D2413</f>
        <v>2.2084999999999999</v>
      </c>
      <c r="C2410" s="2">
        <f t="shared" si="293"/>
        <v>0</v>
      </c>
      <c r="D2410" s="2">
        <f t="shared" si="294"/>
        <v>2.1710599999999998</v>
      </c>
      <c r="E2410" s="2">
        <f t="shared" si="296"/>
        <v>2.1429800000000006</v>
      </c>
      <c r="F2410" s="2">
        <f t="shared" si="297"/>
        <v>2.1270899999999995</v>
      </c>
      <c r="G2410" s="2">
        <f t="shared" si="291"/>
        <v>2.1169840000000009</v>
      </c>
      <c r="H2410" s="2">
        <f t="shared" si="295"/>
        <v>2.1142845000000001</v>
      </c>
      <c r="I2410" s="2">
        <f t="array" ref="I2410">SUMPRODUCT(B2394:B2413, (ROW(B2394:B2413)-ROW(B2394)+1)) / (20*21/2)</f>
        <v>2.1540814285714283</v>
      </c>
      <c r="J2410" s="2">
        <f t="shared" si="298"/>
        <v>2.1392548319421336</v>
      </c>
      <c r="K2410" s="2">
        <f t="shared" si="292"/>
        <v>2.126638709495893</v>
      </c>
    </row>
    <row r="2411" spans="1:11" ht="13.5" x14ac:dyDescent="0.25">
      <c r="A2411" s="3">
        <f>TITRES_STAT!B2414</f>
        <v>45818</v>
      </c>
      <c r="B2411" s="5">
        <f>TITRES_STAT!D2414</f>
        <v>2.1149</v>
      </c>
      <c r="C2411" s="2">
        <f t="shared" si="293"/>
        <v>-9.3599999999999905E-2</v>
      </c>
      <c r="D2411" s="2">
        <f t="shared" si="294"/>
        <v>2.1710599999999998</v>
      </c>
      <c r="E2411" s="2">
        <f t="shared" si="296"/>
        <v>2.1429800000000001</v>
      </c>
      <c r="F2411" s="2">
        <f t="shared" si="297"/>
        <v>2.1275549999999996</v>
      </c>
      <c r="G2411" s="2">
        <f t="shared" si="291"/>
        <v>2.1177320000000011</v>
      </c>
      <c r="H2411" s="2">
        <f t="shared" si="295"/>
        <v>2.1140974999999997</v>
      </c>
      <c r="I2411" s="2">
        <f t="array" ref="I2411">SUMPRODUCT(B2395:B2414, (ROW(B2395:B2414)-ROW(B2395)+1)) / (20*21/2)</f>
        <v>2.1608104761904761</v>
      </c>
      <c r="J2411" s="2">
        <f t="shared" si="298"/>
        <v>2.136935324138121</v>
      </c>
      <c r="K2411" s="2">
        <f t="shared" si="292"/>
        <v>2.1261783679470345</v>
      </c>
    </row>
    <row r="2412" spans="1:11" ht="13.5" x14ac:dyDescent="0.25">
      <c r="A2412" s="3">
        <f>TITRES_STAT!B2415</f>
        <v>45819</v>
      </c>
      <c r="B2412" s="5">
        <f>TITRES_STAT!D2415</f>
        <v>2.2084999999999999</v>
      </c>
      <c r="C2412" s="2">
        <f t="shared" si="293"/>
        <v>9.3599999999999905E-2</v>
      </c>
      <c r="D2412" s="2">
        <f t="shared" si="294"/>
        <v>2.1897799999999998</v>
      </c>
      <c r="E2412" s="2">
        <f t="shared" si="296"/>
        <v>2.1523400000000001</v>
      </c>
      <c r="F2412" s="2">
        <f t="shared" si="297"/>
        <v>2.1326999999999994</v>
      </c>
      <c r="G2412" s="2">
        <f t="shared" si="291"/>
        <v>2.1203520000000013</v>
      </c>
      <c r="H2412" s="2">
        <f t="shared" si="295"/>
        <v>2.1143784999999995</v>
      </c>
      <c r="I2412" s="2">
        <f t="array" ref="I2412">SUMPRODUCT(B2396:B2415, (ROW(B2396:B2415)-ROW(B2396)+1)) / (20*21/2)</f>
        <v>2.1670495238095233</v>
      </c>
      <c r="J2412" s="2">
        <f t="shared" si="298"/>
        <v>2.1437510075535382</v>
      </c>
      <c r="K2412" s="2">
        <f t="shared" si="292"/>
        <v>2.1294066672432295</v>
      </c>
    </row>
    <row r="2413" spans="1:11" ht="13.5" x14ac:dyDescent="0.25">
      <c r="A2413" s="3">
        <f>TITRES_STAT!B2416</f>
        <v>45820</v>
      </c>
      <c r="B2413" s="5">
        <f>TITRES_STAT!D2416</f>
        <v>2.2084999999999999</v>
      </c>
      <c r="C2413" s="2">
        <f t="shared" si="293"/>
        <v>0</v>
      </c>
      <c r="D2413" s="2">
        <f t="shared" si="294"/>
        <v>2.1897800000000003</v>
      </c>
      <c r="E2413" s="2">
        <f t="shared" si="296"/>
        <v>2.1617000000000002</v>
      </c>
      <c r="F2413" s="2">
        <f t="shared" si="297"/>
        <v>2.1378449999999996</v>
      </c>
      <c r="G2413" s="2">
        <f t="shared" si="291"/>
        <v>2.1229720000000016</v>
      </c>
      <c r="H2413" s="2">
        <f t="shared" si="295"/>
        <v>2.1146594999999997</v>
      </c>
      <c r="I2413" s="2">
        <f t="array" ref="I2413">SUMPRODUCT(B2397:B2416, (ROW(B2397:B2416)-ROW(B2397)+1)) / (20*21/2)</f>
        <v>2.1710176190476189</v>
      </c>
      <c r="J2413" s="2">
        <f t="shared" si="298"/>
        <v>2.1499175782627251</v>
      </c>
      <c r="K2413" s="2">
        <f t="shared" si="292"/>
        <v>2.1325083665670244</v>
      </c>
    </row>
    <row r="2414" spans="1:11" ht="13.5" x14ac:dyDescent="0.25">
      <c r="A2414" s="3">
        <f>TITRES_STAT!B2417</f>
        <v>45821</v>
      </c>
      <c r="B2414" s="5">
        <f>TITRES_STAT!D2417</f>
        <v>2.2084999999999999</v>
      </c>
      <c r="C2414" s="2">
        <f t="shared" si="293"/>
        <v>0</v>
      </c>
      <c r="D2414" s="2">
        <f t="shared" si="294"/>
        <v>2.1897799999999998</v>
      </c>
      <c r="E2414" s="2">
        <f t="shared" si="296"/>
        <v>2.1710600000000002</v>
      </c>
      <c r="F2414" s="2">
        <f t="shared" si="297"/>
        <v>2.1429899999999997</v>
      </c>
      <c r="G2414" s="2">
        <f t="shared" si="291"/>
        <v>2.1255920000000015</v>
      </c>
      <c r="H2414" s="2">
        <f t="shared" si="295"/>
        <v>2.1149404999999994</v>
      </c>
      <c r="I2414" s="2">
        <f t="array" ref="I2414">SUMPRODUCT(B2398:B2417, (ROW(B2398:B2417)-ROW(B2398)+1)) / (20*21/2)</f>
        <v>2.1745847619047618</v>
      </c>
      <c r="J2414" s="2">
        <f t="shared" si="298"/>
        <v>2.1554968565234178</v>
      </c>
      <c r="K2414" s="2">
        <f t="shared" si="292"/>
        <v>2.1354884306232198</v>
      </c>
    </row>
    <row r="2415" spans="1:11" ht="13.5" x14ac:dyDescent="0.25">
      <c r="A2415" s="3">
        <f>TITRES_STAT!B2418</f>
        <v>45824</v>
      </c>
      <c r="B2415" s="5">
        <f>TITRES_STAT!D2418</f>
        <v>2.2084999999999999</v>
      </c>
      <c r="C2415" s="2">
        <f t="shared" si="293"/>
        <v>0</v>
      </c>
      <c r="D2415" s="2">
        <f t="shared" si="294"/>
        <v>2.1897799999999998</v>
      </c>
      <c r="E2415" s="2">
        <f t="shared" si="296"/>
        <v>2.1804200000000002</v>
      </c>
      <c r="F2415" s="2">
        <f t="shared" si="297"/>
        <v>2.1481349999999999</v>
      </c>
      <c r="G2415" s="2">
        <f t="shared" si="291"/>
        <v>2.1282120000000018</v>
      </c>
      <c r="H2415" s="2">
        <f t="shared" si="295"/>
        <v>2.1152214999999996</v>
      </c>
      <c r="I2415" s="2">
        <f t="array" ref="I2415">SUMPRODUCT(B2399:B2418, (ROW(B2399:B2418)-ROW(B2399)+1)) / (20*21/2)</f>
        <v>2.1777509523809524</v>
      </c>
      <c r="J2415" s="2">
        <f t="shared" si="298"/>
        <v>2.1605447749497588</v>
      </c>
      <c r="K2415" s="2">
        <f t="shared" si="292"/>
        <v>2.1383516294223095</v>
      </c>
    </row>
    <row r="2416" spans="1:11" ht="13.5" x14ac:dyDescent="0.25">
      <c r="A2416" s="3">
        <f>TITRES_STAT!B2419</f>
        <v>45825</v>
      </c>
      <c r="B2416" s="5">
        <f>TITRES_STAT!D2419</f>
        <v>2.1898</v>
      </c>
      <c r="C2416" s="2">
        <f t="shared" si="293"/>
        <v>-1.8699999999999939E-2</v>
      </c>
      <c r="D2416" s="2">
        <f t="shared" si="294"/>
        <v>2.2047599999999998</v>
      </c>
      <c r="E2416" s="2">
        <f t="shared" si="296"/>
        <v>2.18791</v>
      </c>
      <c r="F2416" s="2">
        <f t="shared" si="297"/>
        <v>2.152345</v>
      </c>
      <c r="G2416" s="2">
        <f t="shared" si="291"/>
        <v>2.1304580000000017</v>
      </c>
      <c r="H2416" s="2">
        <f t="shared" si="295"/>
        <v>2.1154089999999992</v>
      </c>
      <c r="I2416" s="2">
        <f t="array" ref="I2416">SUMPRODUCT(B2400:B2419, (ROW(B2400:B2419)-ROW(B2400)+1)) / (20*21/2)</f>
        <v>2.1805161904761907</v>
      </c>
      <c r="J2416" s="2">
        <f t="shared" si="298"/>
        <v>2.1633309868593056</v>
      </c>
      <c r="K2416" s="2">
        <f t="shared" si="292"/>
        <v>2.1403692125822191</v>
      </c>
    </row>
    <row r="2417" spans="1:11" ht="13.5" x14ac:dyDescent="0.25">
      <c r="A2417" s="3">
        <f>TITRES_STAT!B2420</f>
        <v>45826</v>
      </c>
      <c r="B2417" s="5">
        <f>TITRES_STAT!D2420</f>
        <v>2.1898</v>
      </c>
      <c r="C2417" s="2">
        <f t="shared" si="293"/>
        <v>0</v>
      </c>
      <c r="D2417" s="2">
        <f t="shared" si="294"/>
        <v>2.2010200000000002</v>
      </c>
      <c r="E2417" s="2">
        <f t="shared" si="296"/>
        <v>2.1954000000000002</v>
      </c>
      <c r="F2417" s="2">
        <f t="shared" si="297"/>
        <v>2.156555</v>
      </c>
      <c r="G2417" s="2">
        <f t="shared" si="291"/>
        <v>2.1327040000000022</v>
      </c>
      <c r="H2417" s="2">
        <f t="shared" si="295"/>
        <v>2.1155964999999992</v>
      </c>
      <c r="I2417" s="2">
        <f t="array" ref="I2417">SUMPRODUCT(B2401:B2420, (ROW(B2401:B2420)-ROW(B2401)+1)) / (20*21/2)</f>
        <v>2.1831219047619048</v>
      </c>
      <c r="J2417" s="2">
        <f t="shared" si="298"/>
        <v>2.1658518452536573</v>
      </c>
      <c r="K2417" s="2">
        <f t="shared" si="292"/>
        <v>2.1423076748338969</v>
      </c>
    </row>
    <row r="2418" spans="1:11" ht="13.5" x14ac:dyDescent="0.25">
      <c r="A2418" s="3">
        <f>TITRES_STAT!B2421</f>
        <v>45827</v>
      </c>
      <c r="B2418" s="5">
        <f>TITRES_STAT!D2421</f>
        <v>2.1898</v>
      </c>
      <c r="C2418" s="2">
        <f t="shared" si="293"/>
        <v>0</v>
      </c>
      <c r="D2418" s="2">
        <f t="shared" si="294"/>
        <v>2.1972800000000001</v>
      </c>
      <c r="E2418" s="2">
        <f t="shared" si="296"/>
        <v>2.19353</v>
      </c>
      <c r="F2418" s="2">
        <f t="shared" si="297"/>
        <v>2.160765</v>
      </c>
      <c r="G2418" s="2">
        <f t="shared" ref="G2418:G2481" si="299">AVERAGE(B2369:B2418)</f>
        <v>2.1349500000000021</v>
      </c>
      <c r="H2418" s="2">
        <f t="shared" si="295"/>
        <v>2.1157839999999992</v>
      </c>
      <c r="I2418" s="2">
        <f t="array" ref="I2418">SUMPRODUCT(B2402:B2421, (ROW(B2402:B2421)-ROW(B2402)+1)) / (20*21/2)</f>
        <v>2.1853700000000003</v>
      </c>
      <c r="J2418" s="2">
        <f t="shared" si="298"/>
        <v>2.1681326218961661</v>
      </c>
      <c r="K2418" s="2">
        <f t="shared" si="292"/>
        <v>2.144170118958058</v>
      </c>
    </row>
    <row r="2419" spans="1:11" ht="13.5" x14ac:dyDescent="0.25">
      <c r="A2419" s="3">
        <f>TITRES_STAT!B2422</f>
        <v>45828</v>
      </c>
      <c r="B2419" s="5">
        <f>TITRES_STAT!D2422</f>
        <v>2.1898</v>
      </c>
      <c r="C2419" s="2">
        <f t="shared" si="293"/>
        <v>0</v>
      </c>
      <c r="D2419" s="2">
        <f t="shared" si="294"/>
        <v>2.1935399999999996</v>
      </c>
      <c r="E2419" s="2">
        <f t="shared" si="296"/>
        <v>2.1916599999999997</v>
      </c>
      <c r="F2419" s="2">
        <f t="shared" si="297"/>
        <v>2.1626399999999997</v>
      </c>
      <c r="G2419" s="2">
        <f t="shared" si="299"/>
        <v>2.1371960000000021</v>
      </c>
      <c r="H2419" s="2">
        <f t="shared" si="295"/>
        <v>2.1159714999999988</v>
      </c>
      <c r="I2419" s="2">
        <f t="array" ref="I2419">SUMPRODUCT(B2403:B2422, (ROW(B2403:B2422)-ROW(B2403)+1)) / (20*21/2)</f>
        <v>2.195831904761905</v>
      </c>
      <c r="J2419" s="2">
        <f t="shared" si="298"/>
        <v>2.1701961817155788</v>
      </c>
      <c r="K2419" s="2">
        <f t="shared" ref="K2419:K2482" si="300">$K$4*B2419+(1-$K$4)*K2418</f>
        <v>2.1459595260577422</v>
      </c>
    </row>
    <row r="2420" spans="1:11" ht="13.5" x14ac:dyDescent="0.25">
      <c r="A2420" s="3">
        <f>TITRES_STAT!B2423</f>
        <v>45831</v>
      </c>
      <c r="B2420" s="5">
        <f>TITRES_STAT!D2423</f>
        <v>2.19</v>
      </c>
      <c r="C2420" s="2">
        <f t="shared" si="293"/>
        <v>1.9999999999997797E-4</v>
      </c>
      <c r="D2420" s="2">
        <f t="shared" si="294"/>
        <v>2.1898399999999998</v>
      </c>
      <c r="E2420" s="2">
        <f t="shared" si="296"/>
        <v>2.1898099999999996</v>
      </c>
      <c r="F2420" s="2">
        <f t="shared" si="297"/>
        <v>2.1663949999999996</v>
      </c>
      <c r="G2420" s="2">
        <f t="shared" si="299"/>
        <v>2.1396340000000023</v>
      </c>
      <c r="H2420" s="2">
        <f t="shared" si="295"/>
        <v>2.1161599999999989</v>
      </c>
      <c r="I2420" s="2">
        <f t="array" ref="I2420">SUMPRODUCT(B2404:B2423, (ROW(B2404:B2423)-ROW(B2404)+1)) / (20*21/2)</f>
        <v>2.2055076190476193</v>
      </c>
      <c r="J2420" s="2">
        <f t="shared" si="298"/>
        <v>2.1720822596474285</v>
      </c>
      <c r="K2420" s="2">
        <f t="shared" si="300"/>
        <v>2.1476866034672426</v>
      </c>
    </row>
    <row r="2421" spans="1:11" ht="13.5" x14ac:dyDescent="0.25">
      <c r="A2421" s="3">
        <f>TITRES_STAT!B2424</f>
        <v>45832</v>
      </c>
      <c r="B2421" s="5">
        <f>TITRES_STAT!D2424</f>
        <v>2.19</v>
      </c>
      <c r="C2421" s="2">
        <f t="shared" si="293"/>
        <v>0</v>
      </c>
      <c r="D2421" s="2">
        <f t="shared" si="294"/>
        <v>2.1898799999999996</v>
      </c>
      <c r="E2421" s="2">
        <f t="shared" si="296"/>
        <v>2.1973200000000004</v>
      </c>
      <c r="F2421" s="2">
        <f t="shared" si="297"/>
        <v>2.1701499999999996</v>
      </c>
      <c r="G2421" s="2">
        <f t="shared" si="299"/>
        <v>2.1420720000000015</v>
      </c>
      <c r="H2421" s="2">
        <f t="shared" si="295"/>
        <v>2.1163484999999986</v>
      </c>
      <c r="I2421" s="2">
        <f t="array" ref="I2421">SUMPRODUCT(B2405:B2424, (ROW(B2405:B2424)-ROW(B2405)+1)) / (20*21/2)</f>
        <v>2.214397142857143</v>
      </c>
      <c r="J2421" s="2">
        <f t="shared" si="298"/>
        <v>2.1737887111095779</v>
      </c>
      <c r="K2421" s="2">
        <f t="shared" si="300"/>
        <v>2.1493459523508802</v>
      </c>
    </row>
    <row r="2422" spans="1:11" ht="13.5" x14ac:dyDescent="0.25">
      <c r="A2422" s="3">
        <f>TITRES_STAT!B2425</f>
        <v>45833</v>
      </c>
      <c r="B2422" s="5">
        <f>TITRES_STAT!D2425</f>
        <v>2.2799999999999998</v>
      </c>
      <c r="C2422" s="2">
        <f t="shared" si="293"/>
        <v>8.9999999999999858E-2</v>
      </c>
      <c r="D2422" s="2">
        <f t="shared" si="294"/>
        <v>2.2079199999999997</v>
      </c>
      <c r="E2422" s="2">
        <f t="shared" si="296"/>
        <v>2.2044700000000002</v>
      </c>
      <c r="F2422" s="2">
        <f t="shared" si="297"/>
        <v>2.1784049999999997</v>
      </c>
      <c r="G2422" s="2">
        <f t="shared" si="299"/>
        <v>2.1446260000000015</v>
      </c>
      <c r="H2422" s="2">
        <f t="shared" si="295"/>
        <v>2.1169869999999982</v>
      </c>
      <c r="I2422" s="2">
        <f t="array" ref="I2422">SUMPRODUCT(B2406:B2425, (ROW(B2406:B2425)-ROW(B2406)+1)) / (20*21/2)</f>
        <v>2.2225004761904761</v>
      </c>
      <c r="J2422" s="2">
        <f t="shared" si="298"/>
        <v>2.183904071956285</v>
      </c>
      <c r="K2422" s="2">
        <f t="shared" si="300"/>
        <v>2.1544696404939829</v>
      </c>
    </row>
    <row r="2423" spans="1:11" ht="13.5" x14ac:dyDescent="0.25">
      <c r="A2423" s="3">
        <f>TITRES_STAT!B2426</f>
        <v>45835</v>
      </c>
      <c r="B2423" s="5">
        <f>TITRES_STAT!D2426</f>
        <v>2.2799999999999998</v>
      </c>
      <c r="C2423" s="2">
        <f t="shared" si="293"/>
        <v>0</v>
      </c>
      <c r="D2423" s="2">
        <f t="shared" si="294"/>
        <v>2.2259599999999997</v>
      </c>
      <c r="E2423" s="2">
        <f t="shared" si="296"/>
        <v>2.2116200000000004</v>
      </c>
      <c r="F2423" s="2">
        <f t="shared" si="297"/>
        <v>2.1866599999999998</v>
      </c>
      <c r="G2423" s="2">
        <f t="shared" si="299"/>
        <v>2.147180000000001</v>
      </c>
      <c r="H2423" s="2">
        <f t="shared" si="295"/>
        <v>2.1176254999999982</v>
      </c>
      <c r="I2423" s="2">
        <f t="array" ref="I2423">SUMPRODUCT(B2407:B2426, (ROW(B2407:B2426)-ROW(B2407)+1)) / (20*21/2)</f>
        <v>2.2298176190476191</v>
      </c>
      <c r="J2423" s="2">
        <f t="shared" si="298"/>
        <v>2.1930560651033058</v>
      </c>
      <c r="K2423" s="2">
        <f t="shared" si="300"/>
        <v>2.1593923996902973</v>
      </c>
    </row>
    <row r="2424" spans="1:11" ht="13.5" x14ac:dyDescent="0.25">
      <c r="A2424" s="3">
        <f>TITRES_STAT!B2427</f>
        <v>45838</v>
      </c>
      <c r="B2424" s="5">
        <f>TITRES_STAT!D2427</f>
        <v>2.2799999999999998</v>
      </c>
      <c r="C2424" s="2">
        <f t="shared" si="293"/>
        <v>0</v>
      </c>
      <c r="D2424" s="2">
        <f t="shared" si="294"/>
        <v>2.2439999999999998</v>
      </c>
      <c r="E2424" s="2">
        <f t="shared" si="296"/>
        <v>2.2187700000000001</v>
      </c>
      <c r="F2424" s="2">
        <f t="shared" si="297"/>
        <v>2.1949149999999999</v>
      </c>
      <c r="G2424" s="2">
        <f t="shared" si="299"/>
        <v>2.1512300000000009</v>
      </c>
      <c r="H2424" s="2">
        <f t="shared" si="295"/>
        <v>2.1182639999999977</v>
      </c>
      <c r="I2424" s="2">
        <f t="array" ref="I2424">SUMPRODUCT(B2408:B2427, (ROW(B2408:B2427)-ROW(B2408)+1)) / (20*21/2)</f>
        <v>2.2363485714285716</v>
      </c>
      <c r="J2424" s="2">
        <f t="shared" si="298"/>
        <v>2.2013364398553721</v>
      </c>
      <c r="K2424" s="2">
        <f t="shared" si="300"/>
        <v>2.1641221095063639</v>
      </c>
    </row>
    <row r="2425" spans="1:11" ht="13.5" x14ac:dyDescent="0.25">
      <c r="A2425" s="3">
        <f>TITRES_STAT!B2428</f>
        <v>45839</v>
      </c>
      <c r="B2425" s="5">
        <f>TITRES_STAT!D2428</f>
        <v>2.2799999999999998</v>
      </c>
      <c r="C2425" s="2">
        <f t="shared" si="293"/>
        <v>0</v>
      </c>
      <c r="D2425" s="2">
        <f t="shared" si="294"/>
        <v>2.2619999999999996</v>
      </c>
      <c r="E2425" s="2">
        <f t="shared" si="296"/>
        <v>2.2259199999999999</v>
      </c>
      <c r="F2425" s="2">
        <f t="shared" si="297"/>
        <v>2.2031699999999996</v>
      </c>
      <c r="G2425" s="2">
        <f t="shared" si="299"/>
        <v>2.1552800000000008</v>
      </c>
      <c r="H2425" s="2">
        <f t="shared" si="295"/>
        <v>2.1189024999999977</v>
      </c>
      <c r="I2425" s="2">
        <f t="array" ref="I2425">SUMPRODUCT(B2409:B2428, (ROW(B2409:B2428)-ROW(B2409)+1)) / (20*21/2)</f>
        <v>2.2430457142857145</v>
      </c>
      <c r="J2425" s="2">
        <f t="shared" si="298"/>
        <v>2.2088282074881938</v>
      </c>
      <c r="K2425" s="2">
        <f t="shared" si="300"/>
        <v>2.1686663405061144</v>
      </c>
    </row>
    <row r="2426" spans="1:11" ht="13.5" x14ac:dyDescent="0.25">
      <c r="A2426" s="3">
        <f>TITRES_STAT!B2429</f>
        <v>45840</v>
      </c>
      <c r="B2426" s="5">
        <f>TITRES_STAT!D2429</f>
        <v>2.2799999999999998</v>
      </c>
      <c r="C2426" s="2">
        <f t="shared" si="293"/>
        <v>0</v>
      </c>
      <c r="D2426" s="2">
        <f t="shared" si="294"/>
        <v>2.2799999999999998</v>
      </c>
      <c r="E2426" s="2">
        <f t="shared" si="296"/>
        <v>2.2349399999999999</v>
      </c>
      <c r="F2426" s="2">
        <f t="shared" si="297"/>
        <v>2.2114250000000002</v>
      </c>
      <c r="G2426" s="2">
        <f t="shared" si="299"/>
        <v>2.1576460000000006</v>
      </c>
      <c r="H2426" s="2">
        <f t="shared" si="295"/>
        <v>2.1195409999999972</v>
      </c>
      <c r="I2426" s="2">
        <f t="array" ref="I2426">SUMPRODUCT(B2410:B2429, (ROW(B2410:B2429)-ROW(B2410)+1)) / (20*21/2)</f>
        <v>2.2493547619047618</v>
      </c>
      <c r="J2426" s="2">
        <f t="shared" si="298"/>
        <v>2.2156064734416994</v>
      </c>
      <c r="K2426" s="2">
        <f t="shared" si="300"/>
        <v>2.1730323663686195</v>
      </c>
    </row>
    <row r="2427" spans="1:11" ht="13.5" x14ac:dyDescent="0.25">
      <c r="A2427" s="3">
        <f>TITRES_STAT!B2430</f>
        <v>45841</v>
      </c>
      <c r="B2427" s="5">
        <f>TITRES_STAT!D2430</f>
        <v>2.2799999999999998</v>
      </c>
      <c r="C2427" s="2">
        <f t="shared" si="293"/>
        <v>0</v>
      </c>
      <c r="D2427" s="2">
        <f t="shared" si="294"/>
        <v>2.2799999999999998</v>
      </c>
      <c r="E2427" s="2">
        <f t="shared" si="296"/>
        <v>2.24396</v>
      </c>
      <c r="F2427" s="2">
        <f t="shared" si="297"/>
        <v>2.2196800000000003</v>
      </c>
      <c r="G2427" s="2">
        <f t="shared" si="299"/>
        <v>2.1592640000000003</v>
      </c>
      <c r="H2427" s="2">
        <f t="shared" si="295"/>
        <v>2.1201794999999972</v>
      </c>
      <c r="I2427" s="2">
        <f t="array" ref="I2427">SUMPRODUCT(B2411:B2430, (ROW(B2411:B2430)-ROW(B2411)+1)) / (20*21/2)</f>
        <v>2.2552757142857143</v>
      </c>
      <c r="J2427" s="2">
        <f t="shared" si="298"/>
        <v>2.2217391902567756</v>
      </c>
      <c r="K2427" s="2">
        <f t="shared" si="300"/>
        <v>2.1772271755306343</v>
      </c>
    </row>
    <row r="2428" spans="1:11" ht="13.5" x14ac:dyDescent="0.25">
      <c r="A2428" s="3">
        <f>TITRES_STAT!B2431</f>
        <v>45842</v>
      </c>
      <c r="B2428" s="5">
        <f>TITRES_STAT!D2431</f>
        <v>2.29</v>
      </c>
      <c r="C2428" s="2">
        <f t="shared" si="293"/>
        <v>1.0000000000000231E-2</v>
      </c>
      <c r="D2428" s="2">
        <f t="shared" si="294"/>
        <v>2.282</v>
      </c>
      <c r="E2428" s="2">
        <f t="shared" si="296"/>
        <v>2.2539799999999994</v>
      </c>
      <c r="F2428" s="2">
        <f t="shared" si="297"/>
        <v>2.2237550000000001</v>
      </c>
      <c r="G2428" s="2">
        <f t="shared" si="299"/>
        <v>2.1610820000000004</v>
      </c>
      <c r="H2428" s="2">
        <f t="shared" si="295"/>
        <v>2.1208679999999971</v>
      </c>
      <c r="I2428" s="2">
        <f t="array" ref="I2428">SUMPRODUCT(B2412:B2431, (ROW(B2412:B2431)-ROW(B2412)+1)) / (20*21/2)</f>
        <v>2.2608085714285719</v>
      </c>
      <c r="J2428" s="2">
        <f t="shared" si="298"/>
        <v>2.2282402197561302</v>
      </c>
      <c r="K2428" s="2">
        <f t="shared" si="300"/>
        <v>2.1816496392353155</v>
      </c>
    </row>
    <row r="2429" spans="1:11" ht="13.5" x14ac:dyDescent="0.25">
      <c r="A2429" s="3">
        <f>TITRES_STAT!B2432</f>
        <v>45845</v>
      </c>
      <c r="B2429" s="5">
        <f>TITRES_STAT!D2432</f>
        <v>2.29</v>
      </c>
      <c r="C2429" s="2">
        <f t="shared" si="293"/>
        <v>0</v>
      </c>
      <c r="D2429" s="2">
        <f t="shared" si="294"/>
        <v>2.2839999999999998</v>
      </c>
      <c r="E2429" s="2">
        <f t="shared" si="296"/>
        <v>2.2639999999999998</v>
      </c>
      <c r="F2429" s="2">
        <f t="shared" si="297"/>
        <v>2.22783</v>
      </c>
      <c r="G2429" s="2">
        <f t="shared" si="299"/>
        <v>2.1629000000000005</v>
      </c>
      <c r="H2429" s="2">
        <f t="shared" si="295"/>
        <v>2.121556499999997</v>
      </c>
      <c r="I2429" s="2">
        <f t="array" ref="I2429">SUMPRODUCT(B2413:B2432, (ROW(B2413:B2432)-ROW(B2413)+1)) / (20*21/2)</f>
        <v>2.2655076190476189</v>
      </c>
      <c r="J2429" s="2">
        <f t="shared" si="298"/>
        <v>2.2341221035888799</v>
      </c>
      <c r="K2429" s="2">
        <f t="shared" si="300"/>
        <v>2.1858986729907937</v>
      </c>
    </row>
    <row r="2430" spans="1:11" ht="13.5" x14ac:dyDescent="0.25">
      <c r="A2430" s="3">
        <f>TITRES_STAT!B2433</f>
        <v>45846</v>
      </c>
      <c r="B2430" s="5">
        <f>TITRES_STAT!D2433</f>
        <v>2.29</v>
      </c>
      <c r="C2430" s="2">
        <f t="shared" si="293"/>
        <v>0</v>
      </c>
      <c r="D2430" s="2">
        <f t="shared" si="294"/>
        <v>2.286</v>
      </c>
      <c r="E2430" s="2">
        <f t="shared" si="296"/>
        <v>2.2739999999999996</v>
      </c>
      <c r="F2430" s="2">
        <f t="shared" si="297"/>
        <v>2.2319050000000002</v>
      </c>
      <c r="G2430" s="2">
        <f t="shared" si="299"/>
        <v>2.1647180000000006</v>
      </c>
      <c r="H2430" s="2">
        <f t="shared" si="295"/>
        <v>2.1222449999999968</v>
      </c>
      <c r="I2430" s="2">
        <f t="array" ref="I2430">SUMPRODUCT(B2414:B2433, (ROW(B2414:B2433)-ROW(B2414)+1)) / (20*21/2)</f>
        <v>2.2698185714285715</v>
      </c>
      <c r="J2430" s="2">
        <f t="shared" si="298"/>
        <v>2.2394438080089865</v>
      </c>
      <c r="K2430" s="2">
        <f t="shared" si="300"/>
        <v>2.189981077971547</v>
      </c>
    </row>
    <row r="2431" spans="1:11" ht="13.5" x14ac:dyDescent="0.25">
      <c r="A2431" s="3">
        <f>TITRES_STAT!B2434</f>
        <v>45847</v>
      </c>
      <c r="B2431" s="5">
        <f>TITRES_STAT!D2434</f>
        <v>2.29</v>
      </c>
      <c r="C2431" s="2">
        <f t="shared" si="293"/>
        <v>0</v>
      </c>
      <c r="D2431" s="2">
        <f t="shared" si="294"/>
        <v>2.2880000000000003</v>
      </c>
      <c r="E2431" s="2">
        <f t="shared" si="296"/>
        <v>2.2839999999999998</v>
      </c>
      <c r="F2431" s="2">
        <f t="shared" si="297"/>
        <v>2.2406600000000001</v>
      </c>
      <c r="G2431" s="2">
        <f t="shared" si="299"/>
        <v>2.1684060000000005</v>
      </c>
      <c r="H2431" s="2">
        <f t="shared" si="295"/>
        <v>2.1229334999999967</v>
      </c>
      <c r="I2431" s="2">
        <f t="array" ref="I2431">SUMPRODUCT(B2415:B2434, (ROW(B2415:B2434)-ROW(B2415)+1)) / (20*21/2)</f>
        <v>2.2737414285714288</v>
      </c>
      <c r="J2431" s="2">
        <f t="shared" si="298"/>
        <v>2.2442586834367022</v>
      </c>
      <c r="K2431" s="2">
        <f t="shared" si="300"/>
        <v>2.1939033886393293</v>
      </c>
    </row>
    <row r="2432" spans="1:11" ht="13.5" x14ac:dyDescent="0.25">
      <c r="A2432" s="3">
        <f>TITRES_STAT!B2435</f>
        <v>45848</v>
      </c>
      <c r="B2432" s="5">
        <f>TITRES_STAT!D2435</f>
        <v>2.29</v>
      </c>
      <c r="C2432" s="2">
        <f t="shared" si="293"/>
        <v>0</v>
      </c>
      <c r="D2432" s="2">
        <f t="shared" si="294"/>
        <v>2.29</v>
      </c>
      <c r="E2432" s="2">
        <f t="shared" si="296"/>
        <v>2.2849999999999993</v>
      </c>
      <c r="F2432" s="2">
        <f t="shared" si="297"/>
        <v>2.2447349999999999</v>
      </c>
      <c r="G2432" s="2">
        <f t="shared" si="299"/>
        <v>2.1720940000000009</v>
      </c>
      <c r="H2432" s="2">
        <f t="shared" si="295"/>
        <v>2.123621999999997</v>
      </c>
      <c r="I2432" s="2">
        <f t="array" ref="I2432">SUMPRODUCT(B2416:B2435, (ROW(B2416:B2435)-ROW(B2416)+1)) / (20*21/2)</f>
        <v>2.2772761904761905</v>
      </c>
      <c r="J2432" s="2">
        <f t="shared" si="298"/>
        <v>2.2486149992998734</v>
      </c>
      <c r="K2432" s="2">
        <f t="shared" si="300"/>
        <v>2.1976718832024931</v>
      </c>
    </row>
    <row r="2433" spans="1:11" ht="13.5" x14ac:dyDescent="0.25">
      <c r="A2433" s="3">
        <f>TITRES_STAT!B2436</f>
        <v>45849</v>
      </c>
      <c r="B2433" s="5">
        <f>TITRES_STAT!D2436</f>
        <v>2.29</v>
      </c>
      <c r="C2433" s="2">
        <f t="shared" si="293"/>
        <v>0</v>
      </c>
      <c r="D2433" s="2">
        <f t="shared" si="294"/>
        <v>2.29</v>
      </c>
      <c r="E2433" s="2">
        <f t="shared" si="296"/>
        <v>2.2859999999999996</v>
      </c>
      <c r="F2433" s="2">
        <f t="shared" si="297"/>
        <v>2.2488100000000002</v>
      </c>
      <c r="G2433" s="2">
        <f t="shared" si="299"/>
        <v>2.1757820000000008</v>
      </c>
      <c r="H2433" s="2">
        <f t="shared" si="295"/>
        <v>2.1243104999999973</v>
      </c>
      <c r="I2433" s="2">
        <f t="array" ref="I2433">SUMPRODUCT(B2417:B2436, (ROW(B2417:B2436)-ROW(B2417)+1)) / (20*21/2)</f>
        <v>2.2804228571428573</v>
      </c>
      <c r="J2433" s="2">
        <f t="shared" si="298"/>
        <v>2.2525564279379808</v>
      </c>
      <c r="K2433" s="2">
        <f t="shared" si="300"/>
        <v>2.2012925936651406</v>
      </c>
    </row>
    <row r="2434" spans="1:11" ht="13.5" x14ac:dyDescent="0.25">
      <c r="A2434" s="3">
        <f>TITRES_STAT!B2437</f>
        <v>45852</v>
      </c>
      <c r="B2434" s="5">
        <f>TITRES_STAT!D2437</f>
        <v>2.29</v>
      </c>
      <c r="C2434" s="2">
        <f t="shared" si="293"/>
        <v>0</v>
      </c>
      <c r="D2434" s="2">
        <f t="shared" si="294"/>
        <v>2.29</v>
      </c>
      <c r="E2434" s="2">
        <f t="shared" si="296"/>
        <v>2.2869999999999995</v>
      </c>
      <c r="F2434" s="2">
        <f t="shared" si="297"/>
        <v>2.252885</v>
      </c>
      <c r="G2434" s="2">
        <f t="shared" si="299"/>
        <v>2.1794700000000007</v>
      </c>
      <c r="H2434" s="2">
        <f t="shared" si="295"/>
        <v>2.1249989999999972</v>
      </c>
      <c r="I2434" s="2">
        <f t="array" ref="I2434">SUMPRODUCT(B2418:B2437, (ROW(B2418:B2437)-ROW(B2418)+1)) / (20*21/2)</f>
        <v>2.2830923809523811</v>
      </c>
      <c r="J2434" s="2">
        <f t="shared" si="298"/>
        <v>2.2561224824200781</v>
      </c>
      <c r="K2434" s="2">
        <f t="shared" si="300"/>
        <v>2.2047713154821942</v>
      </c>
    </row>
    <row r="2435" spans="1:11" ht="13.5" x14ac:dyDescent="0.25">
      <c r="A2435" s="3">
        <f>TITRES_STAT!B2438</f>
        <v>45853</v>
      </c>
      <c r="B2435" s="5">
        <f>TITRES_STAT!D2438</f>
        <v>2.29</v>
      </c>
      <c r="C2435" s="2">
        <f t="shared" si="293"/>
        <v>0</v>
      </c>
      <c r="D2435" s="2">
        <f t="shared" si="294"/>
        <v>2.29</v>
      </c>
      <c r="E2435" s="2">
        <f t="shared" si="296"/>
        <v>2.2879999999999994</v>
      </c>
      <c r="F2435" s="2">
        <f t="shared" si="297"/>
        <v>2.2569599999999999</v>
      </c>
      <c r="G2435" s="2">
        <f t="shared" si="299"/>
        <v>2.183158000000001</v>
      </c>
      <c r="H2435" s="2">
        <f t="shared" si="295"/>
        <v>2.1256874999999971</v>
      </c>
      <c r="I2435" s="2">
        <f t="array" ref="I2435">SUMPRODUCT(B2419:B2438, (ROW(B2419:B2438)-ROW(B2419)+1)) / (20*21/2)</f>
        <v>2.2852847619047618</v>
      </c>
      <c r="J2435" s="2">
        <f t="shared" si="298"/>
        <v>2.2593489126657849</v>
      </c>
      <c r="K2435" s="2">
        <f t="shared" si="300"/>
        <v>2.2081136168358335</v>
      </c>
    </row>
    <row r="2436" spans="1:11" ht="13.5" x14ac:dyDescent="0.25">
      <c r="A2436" s="3">
        <f>TITRES_STAT!B2439</f>
        <v>45854</v>
      </c>
      <c r="B2436" s="5">
        <f>TITRES_STAT!D2439</f>
        <v>2.29</v>
      </c>
      <c r="C2436" s="2">
        <f t="shared" ref="C2436:C2499" si="301">B2436-B2435</f>
        <v>0</v>
      </c>
      <c r="D2436" s="2">
        <f t="shared" si="294"/>
        <v>2.29</v>
      </c>
      <c r="E2436" s="2">
        <f t="shared" si="296"/>
        <v>2.2889999999999997</v>
      </c>
      <c r="F2436" s="2">
        <f t="shared" si="297"/>
        <v>2.2619699999999998</v>
      </c>
      <c r="G2436" s="2">
        <f t="shared" si="299"/>
        <v>2.1868460000000014</v>
      </c>
      <c r="H2436" s="2">
        <f t="shared" si="295"/>
        <v>2.1263759999999969</v>
      </c>
      <c r="I2436" s="2">
        <f t="array" ref="I2436">SUMPRODUCT(B2420:B2439, (ROW(B2420:B2439)-ROW(B2420)+1)) / (20*21/2)</f>
        <v>2.2870000000000004</v>
      </c>
      <c r="J2436" s="2">
        <f t="shared" si="298"/>
        <v>2.2622680638404722</v>
      </c>
      <c r="K2436" s="2">
        <f t="shared" si="300"/>
        <v>2.2113248475481537</v>
      </c>
    </row>
    <row r="2437" spans="1:11" ht="13.5" x14ac:dyDescent="0.25">
      <c r="A2437" s="3">
        <f>TITRES_STAT!B2440</f>
        <v>45855</v>
      </c>
      <c r="B2437" s="5">
        <f>TITRES_STAT!D2440</f>
        <v>2.29</v>
      </c>
      <c r="C2437" s="2">
        <f t="shared" si="301"/>
        <v>0</v>
      </c>
      <c r="D2437" s="2">
        <f t="shared" si="294"/>
        <v>2.29</v>
      </c>
      <c r="E2437" s="2">
        <f t="shared" si="296"/>
        <v>2.2899999999999996</v>
      </c>
      <c r="F2437" s="2">
        <f t="shared" si="297"/>
        <v>2.2669799999999993</v>
      </c>
      <c r="G2437" s="2">
        <f t="shared" si="299"/>
        <v>2.1905340000000013</v>
      </c>
      <c r="H2437" s="2">
        <f t="shared" si="295"/>
        <v>2.1270644999999972</v>
      </c>
      <c r="I2437" s="2">
        <f t="array" ref="I2437">SUMPRODUCT(B2421:B2440, (ROW(B2421:B2440)-ROW(B2421)+1)) / (20*21/2)</f>
        <v>2.2882380952380954</v>
      </c>
      <c r="J2437" s="2">
        <f t="shared" si="298"/>
        <v>2.26490920061757</v>
      </c>
      <c r="K2437" s="2">
        <f t="shared" si="300"/>
        <v>2.2144101476443048</v>
      </c>
    </row>
    <row r="2438" spans="1:11" ht="13.5" x14ac:dyDescent="0.25">
      <c r="A2438" s="3">
        <f>TITRES_STAT!B2441</f>
        <v>45856</v>
      </c>
      <c r="B2438" s="5">
        <f>TITRES_STAT!D2441</f>
        <v>2.29</v>
      </c>
      <c r="C2438" s="2">
        <f t="shared" si="301"/>
        <v>0</v>
      </c>
      <c r="D2438" s="2">
        <f t="shared" ref="D2438:D2501" si="302">AVERAGE(B2434:B2438)</f>
        <v>2.29</v>
      </c>
      <c r="E2438" s="2">
        <f t="shared" si="296"/>
        <v>2.2899999999999996</v>
      </c>
      <c r="F2438" s="2">
        <f t="shared" si="297"/>
        <v>2.2719899999999997</v>
      </c>
      <c r="G2438" s="2">
        <f t="shared" si="299"/>
        <v>2.1942220000000012</v>
      </c>
      <c r="H2438" s="2">
        <f t="shared" si="295"/>
        <v>2.1277529999999971</v>
      </c>
      <c r="I2438" s="2">
        <f t="array" ref="I2438">SUMPRODUCT(B2422:B2441, (ROW(B2422:B2441)-ROW(B2422)+1)) / (20*21/2)</f>
        <v>2.2890000000000001</v>
      </c>
      <c r="J2438" s="2">
        <f t="shared" si="298"/>
        <v>2.2672988005587538</v>
      </c>
      <c r="K2438" s="2">
        <f t="shared" si="300"/>
        <v>2.2173744555798223</v>
      </c>
    </row>
    <row r="2439" spans="1:11" ht="13.5" x14ac:dyDescent="0.25">
      <c r="A2439" s="3">
        <f>TITRES_STAT!B2442</f>
        <v>45859</v>
      </c>
      <c r="B2439" s="5">
        <f>TITRES_STAT!D2442</f>
        <v>2.29</v>
      </c>
      <c r="C2439" s="2">
        <f t="shared" si="301"/>
        <v>0</v>
      </c>
      <c r="D2439" s="2">
        <f t="shared" si="302"/>
        <v>2.29</v>
      </c>
      <c r="E2439" s="2">
        <f t="shared" si="296"/>
        <v>2.2899999999999996</v>
      </c>
      <c r="F2439" s="2">
        <f t="shared" si="297"/>
        <v>2.2769999999999997</v>
      </c>
      <c r="G2439" s="2">
        <f t="shared" si="299"/>
        <v>2.1979100000000016</v>
      </c>
      <c r="H2439" s="2">
        <f t="shared" si="295"/>
        <v>2.128441499999997</v>
      </c>
      <c r="I2439" s="2">
        <f t="array" ref="I2439">SUMPRODUCT(B2423:B2442, (ROW(B2423:B2442)-ROW(B2423)+1)) / (20*21/2)</f>
        <v>2.2892857142857141</v>
      </c>
      <c r="J2439" s="2">
        <f t="shared" si="298"/>
        <v>2.2694608195531583</v>
      </c>
      <c r="K2439" s="2">
        <f t="shared" si="300"/>
        <v>2.2202225161453195</v>
      </c>
    </row>
    <row r="2440" spans="1:11" ht="13.5" x14ac:dyDescent="0.25">
      <c r="A2440" s="3">
        <f>TITRES_STAT!B2443</f>
        <v>45860</v>
      </c>
      <c r="B2440" s="5">
        <f>TITRES_STAT!D2443</f>
        <v>2.29</v>
      </c>
      <c r="C2440" s="2">
        <f t="shared" si="301"/>
        <v>0</v>
      </c>
      <c r="D2440" s="2">
        <f t="shared" si="302"/>
        <v>2.29</v>
      </c>
      <c r="E2440" s="2">
        <f t="shared" si="296"/>
        <v>2.2899999999999996</v>
      </c>
      <c r="F2440" s="2">
        <f t="shared" si="297"/>
        <v>2.2819999999999991</v>
      </c>
      <c r="G2440" s="2">
        <f t="shared" si="299"/>
        <v>2.2015980000000015</v>
      </c>
      <c r="H2440" s="2">
        <f t="shared" si="295"/>
        <v>2.1291299999999973</v>
      </c>
      <c r="I2440" s="2">
        <f t="array" ref="I2440">SUMPRODUCT(B2424:B2443, (ROW(B2424:B2443)-ROW(B2424)+1)) / (20*21/2)</f>
        <v>2.2895238095238097</v>
      </c>
      <c r="J2440" s="2">
        <f t="shared" si="298"/>
        <v>2.2714169319766668</v>
      </c>
      <c r="K2440" s="2">
        <f t="shared" si="300"/>
        <v>2.2229588880611892</v>
      </c>
    </row>
    <row r="2441" spans="1:11" ht="13.5" x14ac:dyDescent="0.25">
      <c r="A2441" s="3">
        <f>TITRES_STAT!B2444</f>
        <v>45861</v>
      </c>
      <c r="B2441" s="5">
        <f>TITRES_STAT!D2444</f>
        <v>2.29</v>
      </c>
      <c r="C2441" s="2">
        <f t="shared" si="301"/>
        <v>0</v>
      </c>
      <c r="D2441" s="2">
        <f t="shared" si="302"/>
        <v>2.29</v>
      </c>
      <c r="E2441" s="2">
        <f t="shared" si="296"/>
        <v>2.2899999999999996</v>
      </c>
      <c r="F2441" s="2">
        <f t="shared" si="297"/>
        <v>2.2869999999999995</v>
      </c>
      <c r="G2441" s="2">
        <f t="shared" si="299"/>
        <v>2.2052860000000014</v>
      </c>
      <c r="H2441" s="2">
        <f t="shared" si="295"/>
        <v>2.1298184999999972</v>
      </c>
      <c r="I2441" s="2">
        <f t="array" ref="I2441">SUMPRODUCT(B2425:B2444, (ROW(B2425:B2444)-ROW(B2425)+1)) / (20*21/2)</f>
        <v>2.2897142857142856</v>
      </c>
      <c r="J2441" s="2">
        <f t="shared" si="298"/>
        <v>2.273186747978889</v>
      </c>
      <c r="K2441" s="2">
        <f t="shared" si="300"/>
        <v>2.2255879512744761</v>
      </c>
    </row>
    <row r="2442" spans="1:11" ht="13.5" x14ac:dyDescent="0.25">
      <c r="A2442" s="3">
        <f>TITRES_STAT!B2445</f>
        <v>45862</v>
      </c>
      <c r="B2442" s="5">
        <f>TITRES_STAT!D2445</f>
        <v>2.29</v>
      </c>
      <c r="C2442" s="2">
        <f t="shared" si="301"/>
        <v>0</v>
      </c>
      <c r="D2442" s="2">
        <f t="shared" si="302"/>
        <v>2.29</v>
      </c>
      <c r="E2442" s="2">
        <f t="shared" si="296"/>
        <v>2.2899999999999996</v>
      </c>
      <c r="F2442" s="2">
        <f t="shared" si="297"/>
        <v>2.2874999999999992</v>
      </c>
      <c r="G2442" s="2">
        <f t="shared" si="299"/>
        <v>2.2089740000000013</v>
      </c>
      <c r="H2442" s="2">
        <f t="shared" ref="H2442:H2505" si="303">AVERAGE(B2243:B2442)</f>
        <v>2.130506999999997</v>
      </c>
      <c r="I2442" s="2">
        <f t="array" ref="I2442">SUMPRODUCT(B2426:B2445, (ROW(B2426:B2445)-ROW(B2426)+1)) / (20*21/2)</f>
        <v>2.2898571428571426</v>
      </c>
      <c r="J2442" s="2">
        <f t="shared" si="298"/>
        <v>2.2747880100761377</v>
      </c>
      <c r="K2442" s="2">
        <f t="shared" si="300"/>
        <v>2.2281139139695947</v>
      </c>
    </row>
    <row r="2443" spans="1:11" ht="13.5" x14ac:dyDescent="0.25">
      <c r="A2443" s="3">
        <f>TITRES_STAT!B2446</f>
        <v>45866</v>
      </c>
      <c r="B2443" s="5">
        <f>TITRES_STAT!D2446</f>
        <v>2.29</v>
      </c>
      <c r="C2443" s="2">
        <f t="shared" si="301"/>
        <v>0</v>
      </c>
      <c r="D2443" s="2">
        <f t="shared" si="302"/>
        <v>2.29</v>
      </c>
      <c r="E2443" s="2">
        <f t="shared" si="296"/>
        <v>2.2899999999999996</v>
      </c>
      <c r="F2443" s="2">
        <f t="shared" si="297"/>
        <v>2.2879999999999994</v>
      </c>
      <c r="G2443" s="2">
        <f t="shared" si="299"/>
        <v>2.2126620000000017</v>
      </c>
      <c r="H2443" s="2">
        <f t="shared" si="303"/>
        <v>2.1311954999999974</v>
      </c>
      <c r="I2443" s="2">
        <f t="array" ref="I2443">SUMPRODUCT(B2427:B2446, (ROW(B2427:B2446)-ROW(B2427)+1)) / (20*21/2)</f>
        <v>2.2899523809523812</v>
      </c>
      <c r="J2443" s="2">
        <f t="shared" si="298"/>
        <v>2.2762367710212676</v>
      </c>
      <c r="K2443" s="2">
        <f t="shared" si="300"/>
        <v>2.2305408193041205</v>
      </c>
    </row>
    <row r="2444" spans="1:11" ht="13.5" x14ac:dyDescent="0.25">
      <c r="A2444" s="3">
        <f>TITRES_STAT!B2447</f>
        <v>45867</v>
      </c>
      <c r="B2444" s="5">
        <f>TITRES_STAT!D2447</f>
        <v>2.29</v>
      </c>
      <c r="C2444" s="2">
        <f t="shared" si="301"/>
        <v>0</v>
      </c>
      <c r="D2444" s="2">
        <f t="shared" si="302"/>
        <v>2.29</v>
      </c>
      <c r="E2444" s="2">
        <f t="shared" ref="E2444:E2507" si="304">AVERAGE(B2435:B2444)</f>
        <v>2.2899999999999996</v>
      </c>
      <c r="F2444" s="2">
        <f t="shared" si="297"/>
        <v>2.2884999999999995</v>
      </c>
      <c r="G2444" s="2">
        <f t="shared" si="299"/>
        <v>2.216350000000002</v>
      </c>
      <c r="H2444" s="2">
        <f t="shared" si="303"/>
        <v>2.1318839999999977</v>
      </c>
      <c r="I2444" s="2">
        <f t="array" ref="I2444">SUMPRODUCT(B2428:B2447, (ROW(B2428:B2447)-ROW(B2428)+1)) / (20*21/2)</f>
        <v>2.29</v>
      </c>
      <c r="J2444" s="2">
        <f t="shared" si="298"/>
        <v>2.2775475547335278</v>
      </c>
      <c r="K2444" s="2">
        <f t="shared" si="300"/>
        <v>2.2328725518804298</v>
      </c>
    </row>
    <row r="2445" spans="1:11" ht="13.5" x14ac:dyDescent="0.25">
      <c r="A2445" s="3">
        <f>TITRES_STAT!B2448</f>
        <v>45868</v>
      </c>
      <c r="B2445" s="5">
        <f>TITRES_STAT!D2448</f>
        <v>2.29</v>
      </c>
      <c r="C2445" s="2">
        <f t="shared" si="301"/>
        <v>0</v>
      </c>
      <c r="D2445" s="2">
        <f t="shared" si="302"/>
        <v>2.29</v>
      </c>
      <c r="E2445" s="2">
        <f t="shared" si="304"/>
        <v>2.2899999999999996</v>
      </c>
      <c r="F2445" s="2">
        <f t="shared" si="297"/>
        <v>2.2889999999999993</v>
      </c>
      <c r="G2445" s="2">
        <f t="shared" si="299"/>
        <v>2.220038000000002</v>
      </c>
      <c r="H2445" s="2">
        <f t="shared" si="303"/>
        <v>2.1325724999999975</v>
      </c>
      <c r="I2445" s="2">
        <f t="array" ref="I2445">SUMPRODUCT(B2429:B2448, (ROW(B2429:B2448)-ROW(B2429)+1)) / (20*21/2)</f>
        <v>2.29</v>
      </c>
      <c r="J2445" s="2">
        <f t="shared" si="298"/>
        <v>2.2787335019017632</v>
      </c>
      <c r="K2445" s="2">
        <f t="shared" si="300"/>
        <v>2.2351128439635501</v>
      </c>
    </row>
    <row r="2446" spans="1:11" ht="13.5" x14ac:dyDescent="0.25">
      <c r="A2446" s="3">
        <f>TITRES_STAT!B2449</f>
        <v>45869</v>
      </c>
      <c r="B2446" s="5">
        <f>TITRES_STAT!D2449</f>
        <v>2.29</v>
      </c>
      <c r="C2446" s="2">
        <f t="shared" si="301"/>
        <v>0</v>
      </c>
      <c r="D2446" s="2">
        <f t="shared" si="302"/>
        <v>2.29</v>
      </c>
      <c r="E2446" s="2">
        <f t="shared" si="304"/>
        <v>2.2899999999999996</v>
      </c>
      <c r="F2446" s="2">
        <f t="shared" si="297"/>
        <v>2.2894999999999994</v>
      </c>
      <c r="G2446" s="2">
        <f t="shared" si="299"/>
        <v>2.2237260000000023</v>
      </c>
      <c r="H2446" s="2">
        <f t="shared" si="303"/>
        <v>2.1332609999999974</v>
      </c>
      <c r="I2446" s="2">
        <f t="array" ref="I2446">SUMPRODUCT(B2430:B2449, (ROW(B2430:B2449)-ROW(B2430)+1)) / (20*21/2)</f>
        <v>2.29</v>
      </c>
      <c r="J2446" s="2">
        <f t="shared" si="298"/>
        <v>2.279806501720643</v>
      </c>
      <c r="K2446" s="2">
        <f t="shared" si="300"/>
        <v>2.2372652814551759</v>
      </c>
    </row>
    <row r="2447" spans="1:11" ht="13.5" x14ac:dyDescent="0.25">
      <c r="A2447" s="3">
        <f>TITRES_STAT!B2450</f>
        <v>45870</v>
      </c>
      <c r="B2447" s="5">
        <f>TITRES_STAT!D2450</f>
        <v>2.29</v>
      </c>
      <c r="C2447" s="2">
        <f t="shared" si="301"/>
        <v>0</v>
      </c>
      <c r="D2447" s="2">
        <f t="shared" si="302"/>
        <v>2.29</v>
      </c>
      <c r="E2447" s="2">
        <f t="shared" si="304"/>
        <v>2.2899999999999996</v>
      </c>
      <c r="F2447" s="2">
        <f t="shared" si="297"/>
        <v>2.2899999999999996</v>
      </c>
      <c r="G2447" s="2">
        <f t="shared" si="299"/>
        <v>2.2274140000000022</v>
      </c>
      <c r="H2447" s="2">
        <f t="shared" si="303"/>
        <v>2.1339494999999973</v>
      </c>
      <c r="I2447" s="2">
        <f t="array" ref="I2447">SUMPRODUCT(B2431:B2450, (ROW(B2431:B2450)-ROW(B2431)+1)) / (20*21/2)</f>
        <v>2.2861904761904763</v>
      </c>
      <c r="J2447" s="2">
        <f t="shared" si="298"/>
        <v>2.2807773110805818</v>
      </c>
      <c r="K2447" s="2">
        <f t="shared" si="300"/>
        <v>2.2393333096334045</v>
      </c>
    </row>
    <row r="2448" spans="1:11" ht="13.5" x14ac:dyDescent="0.25">
      <c r="A2448" s="3">
        <f>TITRES_STAT!B2451</f>
        <v>45873</v>
      </c>
      <c r="B2448" s="5">
        <f>TITRES_STAT!D2451</f>
        <v>2.29</v>
      </c>
      <c r="C2448" s="2">
        <f t="shared" si="301"/>
        <v>0</v>
      </c>
      <c r="D2448" s="2">
        <f t="shared" si="302"/>
        <v>2.29</v>
      </c>
      <c r="E2448" s="2">
        <f t="shared" si="304"/>
        <v>2.2899999999999996</v>
      </c>
      <c r="F2448" s="2">
        <f t="shared" si="297"/>
        <v>2.2899999999999996</v>
      </c>
      <c r="G2448" s="2">
        <f t="shared" si="299"/>
        <v>2.2311020000000026</v>
      </c>
      <c r="H2448" s="2">
        <f t="shared" si="303"/>
        <v>2.1346379999999971</v>
      </c>
      <c r="I2448" s="2">
        <f t="array" ref="I2448">SUMPRODUCT(B2432:B2451, (ROW(B2432:B2451)-ROW(B2432)+1)) / (20*21/2)</f>
        <v>2.2825714285714289</v>
      </c>
      <c r="J2448" s="2">
        <f t="shared" si="298"/>
        <v>2.2816556624062407</v>
      </c>
      <c r="K2448" s="2">
        <f t="shared" si="300"/>
        <v>2.2413202386673889</v>
      </c>
    </row>
    <row r="2449" spans="1:11" ht="13.5" x14ac:dyDescent="0.25">
      <c r="A2449" s="3">
        <f>TITRES_STAT!B2452</f>
        <v>45874</v>
      </c>
      <c r="B2449" s="5">
        <f>TITRES_STAT!D2452</f>
        <v>2.29</v>
      </c>
      <c r="C2449" s="2">
        <f t="shared" si="301"/>
        <v>0</v>
      </c>
      <c r="D2449" s="2">
        <f t="shared" si="302"/>
        <v>2.29</v>
      </c>
      <c r="E2449" s="2">
        <f t="shared" si="304"/>
        <v>2.2899999999999996</v>
      </c>
      <c r="F2449" s="2">
        <f t="shared" si="297"/>
        <v>2.2899999999999996</v>
      </c>
      <c r="G2449" s="2">
        <f t="shared" si="299"/>
        <v>2.2338560000000025</v>
      </c>
      <c r="H2449" s="2">
        <f t="shared" si="303"/>
        <v>2.1353264999999975</v>
      </c>
      <c r="I2449" s="2">
        <f t="array" ref="I2449">SUMPRODUCT(B2433:B2452, (ROW(B2433:B2452)-ROW(B2433)+1)) / (20*21/2)</f>
        <v>2.2791428571428574</v>
      </c>
      <c r="J2449" s="2">
        <f t="shared" si="298"/>
        <v>2.282450361224694</v>
      </c>
      <c r="K2449" s="2">
        <f t="shared" si="300"/>
        <v>2.2432292489157266</v>
      </c>
    </row>
    <row r="2450" spans="1:11" ht="13.5" x14ac:dyDescent="0.25">
      <c r="A2450" s="3">
        <f>TITRES_STAT!B2453</f>
        <v>45875</v>
      </c>
      <c r="B2450" s="5">
        <f>TITRES_STAT!D2453</f>
        <v>2.25</v>
      </c>
      <c r="C2450" s="2">
        <f t="shared" si="301"/>
        <v>-4.0000000000000036E-2</v>
      </c>
      <c r="D2450" s="2">
        <f t="shared" si="302"/>
        <v>2.282</v>
      </c>
      <c r="E2450" s="2">
        <f t="shared" si="304"/>
        <v>2.2859999999999996</v>
      </c>
      <c r="F2450" s="2">
        <f t="shared" si="297"/>
        <v>2.2879999999999994</v>
      </c>
      <c r="G2450" s="2">
        <f t="shared" si="299"/>
        <v>2.2365580000000023</v>
      </c>
      <c r="H2450" s="2">
        <f t="shared" si="303"/>
        <v>2.1358149999999974</v>
      </c>
      <c r="I2450" s="2">
        <f t="array" ref="I2450">SUMPRODUCT(B2434:B2453, (ROW(B2434:B2453)-ROW(B2434)+1)) / (20*21/2)</f>
        <v>2.2759047619047621</v>
      </c>
      <c r="J2450" s="2">
        <f t="shared" si="298"/>
        <v>2.2793598506318662</v>
      </c>
      <c r="K2450" s="2">
        <f t="shared" si="300"/>
        <v>2.2434947685660904</v>
      </c>
    </row>
    <row r="2451" spans="1:11" ht="13.5" x14ac:dyDescent="0.25">
      <c r="A2451" s="3">
        <f>TITRES_STAT!B2454</f>
        <v>45876</v>
      </c>
      <c r="B2451" s="5">
        <f>TITRES_STAT!D2454</f>
        <v>2.25</v>
      </c>
      <c r="C2451" s="2">
        <f t="shared" si="301"/>
        <v>0</v>
      </c>
      <c r="D2451" s="2">
        <f t="shared" si="302"/>
        <v>2.274</v>
      </c>
      <c r="E2451" s="2">
        <f t="shared" si="304"/>
        <v>2.2819999999999996</v>
      </c>
      <c r="F2451" s="2">
        <f t="shared" si="297"/>
        <v>2.2859999999999996</v>
      </c>
      <c r="G2451" s="2">
        <f t="shared" si="299"/>
        <v>2.239260000000002</v>
      </c>
      <c r="H2451" s="2">
        <f t="shared" si="303"/>
        <v>2.1363034999999972</v>
      </c>
      <c r="I2451" s="2">
        <f t="array" ref="I2451">SUMPRODUCT(B2435:B2454, (ROW(B2435:B2454)-ROW(B2435)+1)) / (20*21/2)</f>
        <v>2.2728571428571431</v>
      </c>
      <c r="J2451" s="2">
        <f t="shared" si="298"/>
        <v>2.2765636743812125</v>
      </c>
      <c r="K2451" s="2">
        <f t="shared" si="300"/>
        <v>2.243749875681146</v>
      </c>
    </row>
    <row r="2452" spans="1:11" ht="13.5" x14ac:dyDescent="0.25">
      <c r="A2452" s="3">
        <f>TITRES_STAT!B2455</f>
        <v>45877</v>
      </c>
      <c r="B2452" s="5">
        <f>TITRES_STAT!D2455</f>
        <v>2.25</v>
      </c>
      <c r="C2452" s="2">
        <f t="shared" si="301"/>
        <v>0</v>
      </c>
      <c r="D2452" s="2">
        <f t="shared" si="302"/>
        <v>2.266</v>
      </c>
      <c r="E2452" s="2">
        <f t="shared" si="304"/>
        <v>2.2779999999999996</v>
      </c>
      <c r="F2452" s="2">
        <f t="shared" ref="F2452:F2508" si="305">AVERAGE(B2433:B2452)</f>
        <v>2.2839999999999998</v>
      </c>
      <c r="G2452" s="2">
        <f t="shared" si="299"/>
        <v>2.2419620000000022</v>
      </c>
      <c r="H2452" s="2">
        <f t="shared" si="303"/>
        <v>2.1367919999999971</v>
      </c>
      <c r="I2452" s="2">
        <f t="array" ref="I2452">SUMPRODUCT(B2436:B2455, (ROW(B2436:B2455)-ROW(B2436)+1)) / (20*21/2)</f>
        <v>2.27</v>
      </c>
      <c r="J2452" s="2">
        <f t="shared" si="298"/>
        <v>2.2740338006306211</v>
      </c>
      <c r="K2452" s="2">
        <f t="shared" si="300"/>
        <v>2.243994978595611</v>
      </c>
    </row>
    <row r="2453" spans="1:11" ht="13.5" x14ac:dyDescent="0.25">
      <c r="A2453" s="3">
        <f>TITRES_STAT!B2456</f>
        <v>45880</v>
      </c>
      <c r="B2453" s="5">
        <f>TITRES_STAT!D2456</f>
        <v>2.25</v>
      </c>
      <c r="C2453" s="2">
        <f t="shared" si="301"/>
        <v>0</v>
      </c>
      <c r="D2453" s="2">
        <f t="shared" si="302"/>
        <v>2.258</v>
      </c>
      <c r="E2453" s="2">
        <f t="shared" si="304"/>
        <v>2.274</v>
      </c>
      <c r="F2453" s="2">
        <f t="shared" si="305"/>
        <v>2.2819999999999996</v>
      </c>
      <c r="G2453" s="2">
        <f t="shared" si="299"/>
        <v>2.244664000000002</v>
      </c>
      <c r="H2453" s="2">
        <f t="shared" si="303"/>
        <v>2.137280499999997</v>
      </c>
      <c r="I2453" s="2">
        <f t="array" ref="I2453">SUMPRODUCT(B2437:B2456, (ROW(B2437:B2456)-ROW(B2437)+1)) / (20*21/2)</f>
        <v>2.2625714285714285</v>
      </c>
      <c r="J2453" s="2">
        <f t="shared" ref="J2453:J2508" si="306">$J$4*B2453+J2452*(1-$J$4)</f>
        <v>2.2717448672372287</v>
      </c>
      <c r="K2453" s="2">
        <f t="shared" si="300"/>
        <v>2.2442304696310775</v>
      </c>
    </row>
    <row r="2454" spans="1:11" ht="13.5" x14ac:dyDescent="0.25">
      <c r="A2454" s="3">
        <f>TITRES_STAT!B2457</f>
        <v>45881</v>
      </c>
      <c r="B2454" s="5">
        <f>TITRES_STAT!D2457</f>
        <v>2.25</v>
      </c>
      <c r="C2454" s="2">
        <f t="shared" si="301"/>
        <v>0</v>
      </c>
      <c r="D2454" s="2">
        <f t="shared" si="302"/>
        <v>2.25</v>
      </c>
      <c r="E2454" s="2">
        <f t="shared" si="304"/>
        <v>2.27</v>
      </c>
      <c r="F2454" s="2">
        <f t="shared" si="305"/>
        <v>2.2799999999999998</v>
      </c>
      <c r="G2454" s="2">
        <f t="shared" si="299"/>
        <v>2.2473660000000022</v>
      </c>
      <c r="H2454" s="2">
        <f t="shared" si="303"/>
        <v>2.1377689999999974</v>
      </c>
      <c r="I2454" s="2">
        <f t="array" ref="I2454">SUMPRODUCT(B2438:B2457, (ROW(B2438:B2457)-ROW(B2438)+1)) / (20*21/2)</f>
        <v>2.2641428571428572</v>
      </c>
      <c r="J2454" s="2">
        <f t="shared" si="306"/>
        <v>2.2696739275003499</v>
      </c>
      <c r="K2454" s="2">
        <f t="shared" si="300"/>
        <v>2.2444567257239765</v>
      </c>
    </row>
    <row r="2455" spans="1:11" ht="13.5" x14ac:dyDescent="0.25">
      <c r="A2455" s="3">
        <f>TITRES_STAT!B2458</f>
        <v>45883</v>
      </c>
      <c r="B2455" s="5">
        <f>TITRES_STAT!D2458</f>
        <v>2.25</v>
      </c>
      <c r="C2455" s="2">
        <f t="shared" si="301"/>
        <v>0</v>
      </c>
      <c r="D2455" s="2">
        <f t="shared" si="302"/>
        <v>2.25</v>
      </c>
      <c r="E2455" s="2">
        <f t="shared" si="304"/>
        <v>2.266</v>
      </c>
      <c r="F2455" s="2">
        <f t="shared" si="305"/>
        <v>2.2779999999999996</v>
      </c>
      <c r="G2455" s="2">
        <f t="shared" si="299"/>
        <v>2.2500680000000015</v>
      </c>
      <c r="H2455" s="2">
        <f t="shared" si="303"/>
        <v>2.1382574999999973</v>
      </c>
      <c r="I2455" s="2">
        <f t="array" ref="I2455">SUMPRODUCT(B2439:B2458, (ROW(B2439:B2458)-ROW(B2439)+1)) / (20*21/2)</f>
        <v>2.2657142857142856</v>
      </c>
      <c r="J2455" s="2">
        <f t="shared" si="306"/>
        <v>2.2678002201193643</v>
      </c>
      <c r="K2455" s="2">
        <f t="shared" si="300"/>
        <v>2.2446741090289186</v>
      </c>
    </row>
    <row r="2456" spans="1:11" ht="13.5" x14ac:dyDescent="0.25">
      <c r="A2456" s="3">
        <f>TITRES_STAT!B2459</f>
        <v>45884</v>
      </c>
      <c r="B2456" s="5">
        <f>TITRES_STAT!D2459</f>
        <v>2.2000000000000002</v>
      </c>
      <c r="C2456" s="2">
        <f t="shared" si="301"/>
        <v>-4.9999999999999822E-2</v>
      </c>
      <c r="D2456" s="2">
        <f t="shared" si="302"/>
        <v>2.2399999999999998</v>
      </c>
      <c r="E2456" s="2">
        <f t="shared" si="304"/>
        <v>2.2570000000000001</v>
      </c>
      <c r="F2456" s="2">
        <f t="shared" si="305"/>
        <v>2.2734999999999999</v>
      </c>
      <c r="G2456" s="2">
        <f t="shared" si="299"/>
        <v>2.2517700000000018</v>
      </c>
      <c r="H2456" s="2">
        <f t="shared" si="303"/>
        <v>2.1384959999999973</v>
      </c>
      <c r="I2456" s="2">
        <f t="array" ref="I2456">SUMPRODUCT(B2440:B2459, (ROW(B2440:B2459)-ROW(B2440)+1)) / (20*21/2)</f>
        <v>2.2672857142857143</v>
      </c>
      <c r="J2456" s="2">
        <f t="shared" si="306"/>
        <v>2.2613430562984727</v>
      </c>
      <c r="K2456" s="2">
        <f t="shared" si="300"/>
        <v>2.2429221831846475</v>
      </c>
    </row>
    <row r="2457" spans="1:11" ht="13.5" x14ac:dyDescent="0.25">
      <c r="A2457" s="3">
        <f>TITRES_STAT!B2460</f>
        <v>45887</v>
      </c>
      <c r="B2457" s="5">
        <f>TITRES_STAT!D2460</f>
        <v>2.29</v>
      </c>
      <c r="C2457" s="2">
        <f t="shared" si="301"/>
        <v>8.9999999999999858E-2</v>
      </c>
      <c r="D2457" s="2">
        <f t="shared" si="302"/>
        <v>2.2479999999999998</v>
      </c>
      <c r="E2457" s="2">
        <f t="shared" si="304"/>
        <v>2.2569999999999997</v>
      </c>
      <c r="F2457" s="2">
        <f t="shared" si="305"/>
        <v>2.2734999999999994</v>
      </c>
      <c r="G2457" s="2">
        <f t="shared" si="299"/>
        <v>2.2552720000000019</v>
      </c>
      <c r="H2457" s="2">
        <f t="shared" si="303"/>
        <v>2.1391844999999976</v>
      </c>
      <c r="I2457" s="2">
        <f t="array" ref="I2457">SUMPRODUCT(B2441:B2460, (ROW(B2441:B2460)-ROW(B2441)+1)) / (20*21/2)</f>
        <v>2.265047619047619</v>
      </c>
      <c r="J2457" s="2">
        <f t="shared" si="306"/>
        <v>2.2640722890319513</v>
      </c>
      <c r="K2457" s="2">
        <f t="shared" si="300"/>
        <v>2.2447683720793674</v>
      </c>
    </row>
    <row r="2458" spans="1:11" ht="13.5" x14ac:dyDescent="0.25">
      <c r="A2458" s="3">
        <f>TITRES_STAT!B2461</f>
        <v>45888</v>
      </c>
      <c r="B2458" s="5">
        <f>TITRES_STAT!D2461</f>
        <v>2.29</v>
      </c>
      <c r="C2458" s="2">
        <f t="shared" si="301"/>
        <v>0</v>
      </c>
      <c r="D2458" s="2">
        <f t="shared" si="302"/>
        <v>2.2560000000000002</v>
      </c>
      <c r="E2458" s="2">
        <f t="shared" si="304"/>
        <v>2.2569999999999997</v>
      </c>
      <c r="F2458" s="2">
        <f t="shared" si="305"/>
        <v>2.2734999999999999</v>
      </c>
      <c r="G2458" s="2">
        <f t="shared" si="299"/>
        <v>2.256902000000002</v>
      </c>
      <c r="H2458" s="2">
        <f t="shared" si="303"/>
        <v>2.1398729999999975</v>
      </c>
      <c r="I2458" s="2">
        <f t="array" ref="I2458">SUMPRODUCT(B2442:B2461, (ROW(B2442:B2461)-ROW(B2442)+1)) / (20*21/2)</f>
        <v>2.2629999999999999</v>
      </c>
      <c r="J2458" s="2">
        <f t="shared" si="306"/>
        <v>2.2665415948384324</v>
      </c>
      <c r="K2458" s="2">
        <f t="shared" si="300"/>
        <v>2.2465421614095882</v>
      </c>
    </row>
    <row r="2459" spans="1:11" ht="13.5" x14ac:dyDescent="0.25">
      <c r="A2459" s="3">
        <f>TITRES_STAT!B2462</f>
        <v>45889</v>
      </c>
      <c r="B2459" s="5">
        <f>TITRES_STAT!D2462</f>
        <v>2.29</v>
      </c>
      <c r="C2459" s="2">
        <f t="shared" si="301"/>
        <v>0</v>
      </c>
      <c r="D2459" s="2">
        <f t="shared" si="302"/>
        <v>2.2640000000000002</v>
      </c>
      <c r="E2459" s="2">
        <f t="shared" si="304"/>
        <v>2.2569999999999997</v>
      </c>
      <c r="F2459" s="2">
        <f t="shared" si="305"/>
        <v>2.2734999999999994</v>
      </c>
      <c r="G2459" s="2">
        <f t="shared" si="299"/>
        <v>2.258532000000002</v>
      </c>
      <c r="H2459" s="2">
        <f t="shared" si="303"/>
        <v>2.1405614999999978</v>
      </c>
      <c r="I2459" s="2">
        <f t="array" ref="I2459">SUMPRODUCT(B2443:B2462, (ROW(B2443:B2462)-ROW(B2443)+1)) / (20*21/2)</f>
        <v>2.2611428571428571</v>
      </c>
      <c r="J2459" s="2">
        <f t="shared" si="306"/>
        <v>2.2687757286633436</v>
      </c>
      <c r="K2459" s="2">
        <f t="shared" si="300"/>
        <v>2.248246390373918</v>
      </c>
    </row>
    <row r="2460" spans="1:11" ht="13.5" x14ac:dyDescent="0.25">
      <c r="A2460" s="3">
        <f>TITRES_STAT!B2463</f>
        <v>45890</v>
      </c>
      <c r="B2460" s="5">
        <f>TITRES_STAT!D2463</f>
        <v>2.25</v>
      </c>
      <c r="C2460" s="2">
        <f t="shared" si="301"/>
        <v>-4.0000000000000036E-2</v>
      </c>
      <c r="D2460" s="2">
        <f t="shared" si="302"/>
        <v>2.2640000000000002</v>
      </c>
      <c r="E2460" s="2">
        <f t="shared" si="304"/>
        <v>2.2569999999999997</v>
      </c>
      <c r="F2460" s="2">
        <f t="shared" si="305"/>
        <v>2.2715000000000001</v>
      </c>
      <c r="G2460" s="2">
        <f t="shared" si="299"/>
        <v>2.2593620000000016</v>
      </c>
      <c r="H2460" s="2">
        <f t="shared" si="303"/>
        <v>2.1410499999999981</v>
      </c>
      <c r="I2460" s="2">
        <f t="array" ref="I2460">SUMPRODUCT(B2444:B2463, (ROW(B2444:B2463)-ROW(B2444)+1)) / (20*21/2)</f>
        <v>2.2594761904761906</v>
      </c>
      <c r="J2460" s="2">
        <f t="shared" si="306"/>
        <v>2.2669875640287396</v>
      </c>
      <c r="K2460" s="2">
        <f t="shared" si="300"/>
        <v>2.2483151593788628</v>
      </c>
    </row>
    <row r="2461" spans="1:11" ht="13.5" x14ac:dyDescent="0.25">
      <c r="A2461" s="3">
        <f>TITRES_STAT!B2464</f>
        <v>45891</v>
      </c>
      <c r="B2461" s="5">
        <f>TITRES_STAT!D2464</f>
        <v>2.25</v>
      </c>
      <c r="C2461" s="2">
        <f t="shared" si="301"/>
        <v>0</v>
      </c>
      <c r="D2461" s="2">
        <f t="shared" si="302"/>
        <v>2.274</v>
      </c>
      <c r="E2461" s="2">
        <f t="shared" si="304"/>
        <v>2.2569999999999997</v>
      </c>
      <c r="F2461" s="2">
        <f t="shared" si="305"/>
        <v>2.2694999999999999</v>
      </c>
      <c r="G2461" s="2">
        <f t="shared" si="299"/>
        <v>2.2620640000000014</v>
      </c>
      <c r="H2461" s="2">
        <f t="shared" si="303"/>
        <v>2.141538499999998</v>
      </c>
      <c r="I2461" s="2">
        <f t="array" ref="I2461">SUMPRODUCT(B2445:B2464, (ROW(B2445:B2464)-ROW(B2445)+1)) / (20*21/2)</f>
        <v>2.2560952380952384</v>
      </c>
      <c r="J2461" s="2">
        <f t="shared" si="306"/>
        <v>2.2653697007879074</v>
      </c>
      <c r="K2461" s="2">
        <f t="shared" si="300"/>
        <v>2.2483812315600842</v>
      </c>
    </row>
    <row r="2462" spans="1:11" ht="13.5" x14ac:dyDescent="0.25">
      <c r="A2462" s="3">
        <f>TITRES_STAT!B2465</f>
        <v>45894</v>
      </c>
      <c r="B2462" s="5">
        <f>TITRES_STAT!D2465</f>
        <v>2.25</v>
      </c>
      <c r="C2462" s="2">
        <f t="shared" si="301"/>
        <v>0</v>
      </c>
      <c r="D2462" s="2">
        <f t="shared" si="302"/>
        <v>2.266</v>
      </c>
      <c r="E2462" s="2">
        <f t="shared" si="304"/>
        <v>2.2569999999999997</v>
      </c>
      <c r="F2462" s="2">
        <f t="shared" si="305"/>
        <v>2.2674999999999996</v>
      </c>
      <c r="G2462" s="2">
        <f t="shared" si="299"/>
        <v>2.2628940000000015</v>
      </c>
      <c r="H2462" s="2">
        <f t="shared" si="303"/>
        <v>2.1420269999999983</v>
      </c>
      <c r="I2462" s="2">
        <f t="array" ref="I2462">SUMPRODUCT(B2446:B2465, (ROW(B2446:B2465)-ROW(B2446)+1)) / (20*21/2)</f>
        <v>2.2520476190476195</v>
      </c>
      <c r="J2462" s="2">
        <f t="shared" si="306"/>
        <v>2.2639059197604881</v>
      </c>
      <c r="K2462" s="2">
        <f t="shared" si="300"/>
        <v>2.2484447126753753</v>
      </c>
    </row>
    <row r="2463" spans="1:11" ht="13.5" x14ac:dyDescent="0.25">
      <c r="A2463" s="3">
        <f>TITRES_STAT!B2466</f>
        <v>45895</v>
      </c>
      <c r="B2463" s="5">
        <f>TITRES_STAT!D2466</f>
        <v>2.25</v>
      </c>
      <c r="C2463" s="2">
        <f t="shared" si="301"/>
        <v>0</v>
      </c>
      <c r="D2463" s="2">
        <f t="shared" si="302"/>
        <v>2.258</v>
      </c>
      <c r="E2463" s="2">
        <f t="shared" si="304"/>
        <v>2.2570000000000001</v>
      </c>
      <c r="F2463" s="2">
        <f t="shared" si="305"/>
        <v>2.2654999999999998</v>
      </c>
      <c r="G2463" s="2">
        <f t="shared" si="299"/>
        <v>2.2637240000000016</v>
      </c>
      <c r="H2463" s="2">
        <f t="shared" si="303"/>
        <v>2.1425154999999982</v>
      </c>
      <c r="I2463" s="2">
        <f t="array" ref="I2463">SUMPRODUCT(B2447:B2466, (ROW(B2447:B2466)-ROW(B2447)+1)) / (20*21/2)</f>
        <v>2.2483333333333331</v>
      </c>
      <c r="J2463" s="2">
        <f t="shared" si="306"/>
        <v>2.2625815464499657</v>
      </c>
      <c r="K2463" s="2">
        <f t="shared" si="300"/>
        <v>2.2485057043351646</v>
      </c>
    </row>
    <row r="2464" spans="1:11" ht="13.5" x14ac:dyDescent="0.25">
      <c r="A2464" s="3">
        <f>TITRES_STAT!B2467</f>
        <v>45896</v>
      </c>
      <c r="B2464" s="5">
        <f>TITRES_STAT!D2467</f>
        <v>2.23</v>
      </c>
      <c r="C2464" s="2">
        <f t="shared" si="301"/>
        <v>-2.0000000000000018E-2</v>
      </c>
      <c r="D2464" s="2">
        <f t="shared" si="302"/>
        <v>2.246</v>
      </c>
      <c r="E2464" s="2">
        <f t="shared" si="304"/>
        <v>2.2549999999999999</v>
      </c>
      <c r="F2464" s="2">
        <f t="shared" si="305"/>
        <v>2.2624999999999997</v>
      </c>
      <c r="G2464" s="2">
        <f t="shared" si="299"/>
        <v>2.2641540000000013</v>
      </c>
      <c r="H2464" s="2">
        <f t="shared" si="303"/>
        <v>2.1429039999999984</v>
      </c>
      <c r="I2464" s="2">
        <f t="array" ref="I2464">SUMPRODUCT(B2448:B2467, (ROW(B2448:B2467)-ROW(B2448)+1)) / (20*21/2)</f>
        <v>2.2449523809523808</v>
      </c>
      <c r="J2464" s="2">
        <f t="shared" si="306"/>
        <v>2.2594785420261596</v>
      </c>
      <c r="K2464" s="2">
        <f t="shared" si="300"/>
        <v>2.247779990439668</v>
      </c>
    </row>
    <row r="2465" spans="1:11" ht="13.5" x14ac:dyDescent="0.25">
      <c r="A2465" s="3">
        <f>TITRES_STAT!B2468</f>
        <v>45897</v>
      </c>
      <c r="B2465" s="5">
        <f>TITRES_STAT!D2468</f>
        <v>2.2200000000000002</v>
      </c>
      <c r="C2465" s="2">
        <f t="shared" si="301"/>
        <v>-9.9999999999997868E-3</v>
      </c>
      <c r="D2465" s="2">
        <f t="shared" si="302"/>
        <v>2.2400000000000002</v>
      </c>
      <c r="E2465" s="2">
        <f t="shared" si="304"/>
        <v>2.2519999999999998</v>
      </c>
      <c r="F2465" s="2">
        <f t="shared" si="305"/>
        <v>2.2589999999999995</v>
      </c>
      <c r="G2465" s="2">
        <f t="shared" si="299"/>
        <v>2.2643840000000011</v>
      </c>
      <c r="H2465" s="2">
        <f t="shared" si="303"/>
        <v>2.1432424999999986</v>
      </c>
      <c r="I2465" s="2">
        <f t="array" ref="I2465">SUMPRODUCT(B2449:B2468, (ROW(B2449:B2468)-ROW(B2449)+1)) / (20*21/2)</f>
        <v>2.2419047619047623</v>
      </c>
      <c r="J2465" s="2">
        <f t="shared" si="306"/>
        <v>2.2557186808808112</v>
      </c>
      <c r="K2465" s="2">
        <f t="shared" si="300"/>
        <v>2.246690579049877</v>
      </c>
    </row>
    <row r="2466" spans="1:11" ht="13.5" x14ac:dyDescent="0.25">
      <c r="A2466" s="3">
        <f>TITRES_STAT!B2469</f>
        <v>45898</v>
      </c>
      <c r="B2466" s="5">
        <f>TITRES_STAT!D2469</f>
        <v>2.2200000000000002</v>
      </c>
      <c r="C2466" s="2">
        <f t="shared" si="301"/>
        <v>0</v>
      </c>
      <c r="D2466" s="2">
        <f t="shared" si="302"/>
        <v>2.2340000000000004</v>
      </c>
      <c r="E2466" s="2">
        <f t="shared" si="304"/>
        <v>2.254</v>
      </c>
      <c r="F2466" s="2">
        <f t="shared" si="305"/>
        <v>2.2554999999999996</v>
      </c>
      <c r="G2466" s="2">
        <f t="shared" si="299"/>
        <v>2.2649880000000007</v>
      </c>
      <c r="H2466" s="2">
        <f t="shared" si="303"/>
        <v>2.1435809999999988</v>
      </c>
      <c r="I2466" s="2">
        <f t="array" ref="I2466">SUMPRODUCT(B2450:B2469, (ROW(B2450:B2469)-ROW(B2450)+1)) / (20*21/2)</f>
        <v>2.2420476190476188</v>
      </c>
      <c r="J2466" s="2">
        <f t="shared" si="306"/>
        <v>2.2523169017493054</v>
      </c>
      <c r="K2466" s="2">
        <f t="shared" si="300"/>
        <v>2.2456438896753719</v>
      </c>
    </row>
    <row r="2467" spans="1:11" ht="13.5" x14ac:dyDescent="0.25">
      <c r="A2467" s="3">
        <f>TITRES_STAT!B2470</f>
        <v>45901</v>
      </c>
      <c r="B2467" s="5">
        <f>TITRES_STAT!D2470</f>
        <v>2.2200000000000002</v>
      </c>
      <c r="C2467" s="2">
        <f t="shared" si="301"/>
        <v>0</v>
      </c>
      <c r="D2467" s="2">
        <f t="shared" si="302"/>
        <v>2.2280000000000006</v>
      </c>
      <c r="E2467" s="2">
        <f t="shared" si="304"/>
        <v>2.2469999999999999</v>
      </c>
      <c r="F2467" s="2">
        <f t="shared" si="305"/>
        <v>2.2519999999999993</v>
      </c>
      <c r="G2467" s="2">
        <f t="shared" si="299"/>
        <v>2.2655920000000007</v>
      </c>
      <c r="H2467" s="2">
        <f t="shared" si="303"/>
        <v>2.1439194999999991</v>
      </c>
      <c r="I2467" s="2">
        <f t="array" ref="I2467">SUMPRODUCT(B2451:B2470, (ROW(B2451:B2470)-ROW(B2451)+1)) / (20*21/2)</f>
        <v>2.2423809523809521</v>
      </c>
      <c r="J2467" s="2">
        <f t="shared" si="306"/>
        <v>2.2492391015827047</v>
      </c>
      <c r="K2467" s="2">
        <f t="shared" si="300"/>
        <v>2.2446382469430044</v>
      </c>
    </row>
    <row r="2468" spans="1:11" ht="13.5" x14ac:dyDescent="0.25">
      <c r="A2468" s="3">
        <f>TITRES_STAT!B2471</f>
        <v>45902</v>
      </c>
      <c r="B2468" s="5">
        <f>TITRES_STAT!D2471</f>
        <v>2.2200000000000002</v>
      </c>
      <c r="C2468" s="2">
        <f t="shared" si="301"/>
        <v>0</v>
      </c>
      <c r="D2468" s="2">
        <f t="shared" si="302"/>
        <v>2.2220000000000004</v>
      </c>
      <c r="E2468" s="2">
        <f t="shared" si="304"/>
        <v>2.2399999999999998</v>
      </c>
      <c r="F2468" s="2">
        <f t="shared" si="305"/>
        <v>2.2484999999999995</v>
      </c>
      <c r="G2468" s="2">
        <f t="shared" si="299"/>
        <v>2.2661960000000003</v>
      </c>
      <c r="H2468" s="2">
        <f t="shared" si="303"/>
        <v>2.1442579999999993</v>
      </c>
      <c r="I2468" s="2">
        <f t="array" ref="I2468">SUMPRODUCT(B2452:B2471, (ROW(B2452:B2471)-ROW(B2452)+1)) / (20*21/2)</f>
        <v>2.2427142857142859</v>
      </c>
      <c r="J2468" s="2">
        <f t="shared" si="306"/>
        <v>2.2464544252414944</v>
      </c>
      <c r="K2468" s="2">
        <f t="shared" si="300"/>
        <v>2.2436720411805338</v>
      </c>
    </row>
    <row r="2469" spans="1:11" ht="13.5" x14ac:dyDescent="0.25">
      <c r="A2469" s="3">
        <f>TITRES_STAT!B2472</f>
        <v>45903</v>
      </c>
      <c r="B2469" s="5">
        <f>TITRES_STAT!D2472</f>
        <v>2.25</v>
      </c>
      <c r="C2469" s="2">
        <f t="shared" si="301"/>
        <v>2.9999999999999805E-2</v>
      </c>
      <c r="D2469" s="2">
        <f t="shared" si="302"/>
        <v>2.226</v>
      </c>
      <c r="E2469" s="2">
        <f t="shared" si="304"/>
        <v>2.2359999999999998</v>
      </c>
      <c r="F2469" s="2">
        <f t="shared" si="305"/>
        <v>2.2464999999999997</v>
      </c>
      <c r="G2469" s="2">
        <f t="shared" si="299"/>
        <v>2.2674000000000003</v>
      </c>
      <c r="H2469" s="2">
        <f t="shared" si="303"/>
        <v>2.1447464999999997</v>
      </c>
      <c r="I2469" s="2">
        <f t="array" ref="I2469">SUMPRODUCT(B2453:B2472, (ROW(B2453:B2472)-ROW(B2453)+1)) / (20*21/2)</f>
        <v>2.2430476190476192</v>
      </c>
      <c r="J2469" s="2">
        <f t="shared" si="306"/>
        <v>2.2467920990280188</v>
      </c>
      <c r="K2469" s="2">
        <f t="shared" si="300"/>
        <v>2.2439201964283559</v>
      </c>
    </row>
    <row r="2470" spans="1:11" ht="13.5" x14ac:dyDescent="0.25">
      <c r="A2470" s="3">
        <f>TITRES_STAT!B2473</f>
        <v>45905</v>
      </c>
      <c r="B2470" s="5">
        <f>TITRES_STAT!D2473</f>
        <v>2.25</v>
      </c>
      <c r="C2470" s="2">
        <f t="shared" si="301"/>
        <v>0</v>
      </c>
      <c r="D2470" s="2">
        <f t="shared" si="302"/>
        <v>2.2320000000000002</v>
      </c>
      <c r="E2470" s="2">
        <f t="shared" si="304"/>
        <v>2.2360000000000002</v>
      </c>
      <c r="F2470" s="2">
        <f t="shared" si="305"/>
        <v>2.2464999999999997</v>
      </c>
      <c r="G2470" s="2">
        <f t="shared" si="299"/>
        <v>2.2686000000000002</v>
      </c>
      <c r="H2470" s="2">
        <f t="shared" si="303"/>
        <v>2.145235</v>
      </c>
      <c r="I2470" s="2">
        <f t="array" ref="I2470">SUMPRODUCT(B2454:B2473, (ROW(B2454:B2473)-ROW(B2454)+1)) / (20*21/2)</f>
        <v>2.2433809523809525</v>
      </c>
      <c r="J2470" s="2">
        <f t="shared" si="306"/>
        <v>2.2470976134063028</v>
      </c>
      <c r="K2470" s="2">
        <f t="shared" si="300"/>
        <v>2.2441586200978323</v>
      </c>
    </row>
    <row r="2471" spans="1:11" ht="13.5" x14ac:dyDescent="0.25">
      <c r="A2471" s="3">
        <f>TITRES_STAT!B2474</f>
        <v>45908</v>
      </c>
      <c r="B2471" s="5">
        <f>TITRES_STAT!D2474</f>
        <v>2.25</v>
      </c>
      <c r="C2471" s="2">
        <f t="shared" si="301"/>
        <v>0</v>
      </c>
      <c r="D2471" s="2">
        <f t="shared" si="302"/>
        <v>2.2380000000000004</v>
      </c>
      <c r="E2471" s="2">
        <f t="shared" si="304"/>
        <v>2.2360000000000002</v>
      </c>
      <c r="F2471" s="2">
        <f t="shared" si="305"/>
        <v>2.2464999999999997</v>
      </c>
      <c r="G2471" s="2">
        <f t="shared" si="299"/>
        <v>2.2698</v>
      </c>
      <c r="H2471" s="2">
        <f t="shared" si="303"/>
        <v>2.1457234999999999</v>
      </c>
      <c r="I2471" s="2">
        <f t="array" ref="I2471">SUMPRODUCT(B2455:B2474, (ROW(B2455:B2474)-ROW(B2455)+1)) / (20*21/2)</f>
        <v>2.2437142857142862</v>
      </c>
      <c r="J2471" s="2">
        <f t="shared" si="306"/>
        <v>2.2473740311771313</v>
      </c>
      <c r="K2471" s="2">
        <f t="shared" si="300"/>
        <v>2.244387693819486</v>
      </c>
    </row>
    <row r="2472" spans="1:11" ht="13.5" x14ac:dyDescent="0.25">
      <c r="A2472" s="3">
        <f>TITRES_STAT!B2475</f>
        <v>45909</v>
      </c>
      <c r="B2472" s="5">
        <f>TITRES_STAT!D2475</f>
        <v>2.25</v>
      </c>
      <c r="C2472" s="2">
        <f t="shared" si="301"/>
        <v>0</v>
      </c>
      <c r="D2472" s="2">
        <f t="shared" si="302"/>
        <v>2.2440000000000002</v>
      </c>
      <c r="E2472" s="2">
        <f t="shared" si="304"/>
        <v>2.2360000000000002</v>
      </c>
      <c r="F2472" s="2">
        <f t="shared" si="305"/>
        <v>2.2464999999999997</v>
      </c>
      <c r="G2472" s="2">
        <f t="shared" si="299"/>
        <v>2.2691999999999997</v>
      </c>
      <c r="H2472" s="2">
        <f t="shared" si="303"/>
        <v>2.1462120000000002</v>
      </c>
      <c r="I2472" s="2">
        <f t="array" ref="I2472">SUMPRODUCT(B2456:B2475, (ROW(B2456:B2475)-ROW(B2456)+1)) / (20*21/2)</f>
        <v>2.2440476190476191</v>
      </c>
      <c r="J2472" s="2">
        <f t="shared" si="306"/>
        <v>2.2476241234459762</v>
      </c>
      <c r="K2472" s="2">
        <f t="shared" si="300"/>
        <v>2.2446077842579375</v>
      </c>
    </row>
    <row r="2473" spans="1:11" ht="13.5" x14ac:dyDescent="0.25">
      <c r="A2473" s="3">
        <f>TITRES_STAT!B2476</f>
        <v>45910</v>
      </c>
      <c r="B2473" s="5">
        <f>TITRES_STAT!D2476</f>
        <v>2.25</v>
      </c>
      <c r="C2473" s="2">
        <f t="shared" si="301"/>
        <v>0</v>
      </c>
      <c r="D2473" s="2">
        <f t="shared" si="302"/>
        <v>2.25</v>
      </c>
      <c r="E2473" s="2">
        <f t="shared" si="304"/>
        <v>2.2359999999999998</v>
      </c>
      <c r="F2473" s="2">
        <f t="shared" si="305"/>
        <v>2.2465000000000002</v>
      </c>
      <c r="G2473" s="2">
        <f t="shared" si="299"/>
        <v>2.2686000000000002</v>
      </c>
      <c r="H2473" s="2">
        <f t="shared" si="303"/>
        <v>2.1467005000000001</v>
      </c>
      <c r="I2473" s="2">
        <f t="array" ref="I2473">SUMPRODUCT(B2457:B2476, (ROW(B2457:B2476)-ROW(B2457)+1)) / (20*21/2)</f>
        <v>2.2443809523809524</v>
      </c>
      <c r="J2473" s="2">
        <f t="shared" si="306"/>
        <v>2.2478503974035022</v>
      </c>
      <c r="K2473" s="2">
        <f t="shared" si="300"/>
        <v>2.244819243698803</v>
      </c>
    </row>
    <row r="2474" spans="1:11" ht="13.5" x14ac:dyDescent="0.25">
      <c r="A2474" s="3">
        <f>TITRES_STAT!B2477</f>
        <v>45911</v>
      </c>
      <c r="B2474" s="5">
        <f>TITRES_STAT!D2477</f>
        <v>2.25</v>
      </c>
      <c r="C2474" s="2">
        <f t="shared" si="301"/>
        <v>0</v>
      </c>
      <c r="D2474" s="2">
        <f t="shared" si="302"/>
        <v>2.25</v>
      </c>
      <c r="E2474" s="2">
        <f t="shared" si="304"/>
        <v>2.2380000000000004</v>
      </c>
      <c r="F2474" s="2">
        <f t="shared" si="305"/>
        <v>2.2464999999999997</v>
      </c>
      <c r="G2474" s="2">
        <f t="shared" si="299"/>
        <v>2.2680000000000002</v>
      </c>
      <c r="H2474" s="2">
        <f t="shared" si="303"/>
        <v>2.1471890000000009</v>
      </c>
      <c r="I2474" s="2">
        <f t="array" ref="I2474">SUMPRODUCT(B2458:B2477, (ROW(B2458:B2477)-ROW(B2458)+1)) / (20*21/2)</f>
        <v>2.2444761904761905</v>
      </c>
      <c r="J2474" s="2">
        <f t="shared" si="306"/>
        <v>2.2480551214603115</v>
      </c>
      <c r="K2474" s="2">
        <f t="shared" si="300"/>
        <v>2.2450224106125756</v>
      </c>
    </row>
    <row r="2475" spans="1:11" ht="13.5" x14ac:dyDescent="0.25">
      <c r="A2475" s="3">
        <f>TITRES_STAT!B2478</f>
        <v>45912</v>
      </c>
      <c r="B2475" s="5">
        <f>TITRES_STAT!D2478</f>
        <v>2.25</v>
      </c>
      <c r="C2475" s="2">
        <f t="shared" si="301"/>
        <v>0</v>
      </c>
      <c r="D2475" s="2">
        <f t="shared" si="302"/>
        <v>2.25</v>
      </c>
      <c r="E2475" s="2">
        <f t="shared" si="304"/>
        <v>2.2410000000000001</v>
      </c>
      <c r="F2475" s="2">
        <f t="shared" si="305"/>
        <v>2.2464999999999997</v>
      </c>
      <c r="G2475" s="2">
        <f t="shared" si="299"/>
        <v>2.2674000000000003</v>
      </c>
      <c r="H2475" s="2">
        <f t="shared" si="303"/>
        <v>2.1476775000000008</v>
      </c>
      <c r="I2475" s="2">
        <f t="array" ref="I2475">SUMPRODUCT(B2459:B2478, (ROW(B2459:B2478)-ROW(B2459)+1)) / (20*21/2)</f>
        <v>2.2447619047619045</v>
      </c>
      <c r="J2475" s="2">
        <f t="shared" si="306"/>
        <v>2.2482403479879012</v>
      </c>
      <c r="K2475" s="2">
        <f t="shared" si="300"/>
        <v>2.2452176101963963</v>
      </c>
    </row>
    <row r="2476" spans="1:11" ht="13.5" x14ac:dyDescent="0.25">
      <c r="A2476" s="3">
        <f>TITRES_STAT!B2479</f>
        <v>45915</v>
      </c>
      <c r="B2476" s="5">
        <f>TITRES_STAT!D2479</f>
        <v>2.25</v>
      </c>
      <c r="C2476" s="2">
        <f t="shared" si="301"/>
        <v>0</v>
      </c>
      <c r="D2476" s="2">
        <f t="shared" si="302"/>
        <v>2.25</v>
      </c>
      <c r="E2476" s="2">
        <f t="shared" si="304"/>
        <v>2.2440000000000002</v>
      </c>
      <c r="F2476" s="2">
        <f t="shared" si="305"/>
        <v>2.2489999999999997</v>
      </c>
      <c r="G2476" s="2">
        <f t="shared" si="299"/>
        <v>2.2668000000000004</v>
      </c>
      <c r="H2476" s="2">
        <f t="shared" si="303"/>
        <v>2.1481660000000007</v>
      </c>
      <c r="I2476" s="2">
        <f t="array" ref="I2476">SUMPRODUCT(B2460:B2479, (ROW(B2460:B2479)-ROW(B2460)+1)) / (20*21/2)</f>
        <v>2.2357142857142858</v>
      </c>
      <c r="J2476" s="2">
        <f t="shared" si="306"/>
        <v>2.2484079338938154</v>
      </c>
      <c r="K2476" s="2">
        <f t="shared" si="300"/>
        <v>2.245405154894577</v>
      </c>
    </row>
    <row r="2477" spans="1:11" ht="13.5" x14ac:dyDescent="0.25">
      <c r="A2477" s="3">
        <f>TITRES_STAT!B2480</f>
        <v>45916</v>
      </c>
      <c r="B2477" s="5">
        <f>TITRES_STAT!D2480</f>
        <v>2.25</v>
      </c>
      <c r="C2477" s="2">
        <f t="shared" si="301"/>
        <v>0</v>
      </c>
      <c r="D2477" s="2">
        <f t="shared" si="302"/>
        <v>2.25</v>
      </c>
      <c r="E2477" s="2">
        <f t="shared" si="304"/>
        <v>2.2469999999999999</v>
      </c>
      <c r="F2477" s="2">
        <f t="shared" si="305"/>
        <v>2.2469999999999999</v>
      </c>
      <c r="G2477" s="2">
        <f t="shared" si="299"/>
        <v>2.2662</v>
      </c>
      <c r="H2477" s="2">
        <f t="shared" si="303"/>
        <v>2.148654500000001</v>
      </c>
      <c r="I2477" s="2">
        <f t="array" ref="I2477">SUMPRODUCT(B2461:B2480, (ROW(B2461:B2480)-ROW(B2461)+1)) / (20*21/2)</f>
        <v>2.2187619047619047</v>
      </c>
      <c r="J2477" s="2">
        <f t="shared" si="306"/>
        <v>2.2485595592372616</v>
      </c>
      <c r="K2477" s="2">
        <f t="shared" si="300"/>
        <v>2.2455853448987115</v>
      </c>
    </row>
    <row r="2478" spans="1:11" ht="13.5" x14ac:dyDescent="0.25">
      <c r="A2478" s="3">
        <f>TITRES_STAT!B2481</f>
        <v>45917</v>
      </c>
      <c r="B2478" s="5">
        <f>TITRES_STAT!D2481</f>
        <v>2.25</v>
      </c>
      <c r="C2478" s="2">
        <f t="shared" si="301"/>
        <v>0</v>
      </c>
      <c r="D2478" s="2">
        <f t="shared" si="302"/>
        <v>2.25</v>
      </c>
      <c r="E2478" s="2">
        <f t="shared" si="304"/>
        <v>2.25</v>
      </c>
      <c r="F2478" s="2">
        <f t="shared" si="305"/>
        <v>2.2450000000000001</v>
      </c>
      <c r="G2478" s="2">
        <f t="shared" si="299"/>
        <v>2.2654000000000001</v>
      </c>
      <c r="H2478" s="2">
        <f t="shared" si="303"/>
        <v>2.1491430000000009</v>
      </c>
      <c r="I2478" s="2">
        <f t="array" ref="I2478">SUMPRODUCT(B2462:B2481, (ROW(B2462:B2481)-ROW(B2462)+1)) / (20*21/2)</f>
        <v>2.194142857142857</v>
      </c>
      <c r="J2478" s="2">
        <f t="shared" si="306"/>
        <v>2.2486967440718084</v>
      </c>
      <c r="K2478" s="2">
        <f t="shared" si="300"/>
        <v>2.245758468628174</v>
      </c>
    </row>
    <row r="2479" spans="1:11" ht="13.5" x14ac:dyDescent="0.25">
      <c r="A2479" s="3">
        <f>TITRES_STAT!B2482</f>
        <v>45918</v>
      </c>
      <c r="B2479" s="5">
        <f>TITRES_STAT!D2482</f>
        <v>2.15</v>
      </c>
      <c r="C2479" s="2">
        <f t="shared" si="301"/>
        <v>-0.10000000000000009</v>
      </c>
      <c r="D2479" s="2">
        <f t="shared" si="302"/>
        <v>2.23</v>
      </c>
      <c r="E2479" s="2">
        <f t="shared" si="304"/>
        <v>2.2399999999999998</v>
      </c>
      <c r="F2479" s="2">
        <f t="shared" si="305"/>
        <v>2.238</v>
      </c>
      <c r="G2479" s="2">
        <f t="shared" si="299"/>
        <v>2.2626000000000004</v>
      </c>
      <c r="H2479" s="2">
        <f t="shared" si="303"/>
        <v>2.1491315000000011</v>
      </c>
      <c r="I2479" s="2">
        <f t="array" ref="I2479">SUMPRODUCT(B2463:B2482, (ROW(B2463:B2482)-ROW(B2463)+1)) / (20*21/2)</f>
        <v>2.1632380952380954</v>
      </c>
      <c r="J2479" s="2">
        <f t="shared" si="306"/>
        <v>2.239297054160208</v>
      </c>
      <c r="K2479" s="2">
        <f t="shared" si="300"/>
        <v>2.2420032345643244</v>
      </c>
    </row>
    <row r="2480" spans="1:11" ht="13.5" x14ac:dyDescent="0.25">
      <c r="A2480" s="3">
        <f>TITRES_STAT!B2483</f>
        <v>45919</v>
      </c>
      <c r="B2480" s="5">
        <f>TITRES_STAT!D2483</f>
        <v>2.06</v>
      </c>
      <c r="C2480" s="2">
        <f t="shared" si="301"/>
        <v>-8.9999999999999858E-2</v>
      </c>
      <c r="D2480" s="2">
        <f t="shared" si="302"/>
        <v>2.1920000000000002</v>
      </c>
      <c r="E2480" s="2">
        <f t="shared" si="304"/>
        <v>2.2209999999999996</v>
      </c>
      <c r="F2480" s="2">
        <f t="shared" si="305"/>
        <v>2.2284999999999999</v>
      </c>
      <c r="G2480" s="2">
        <f t="shared" si="299"/>
        <v>2.258</v>
      </c>
      <c r="H2480" s="2">
        <f t="shared" si="303"/>
        <v>2.1486700000000014</v>
      </c>
      <c r="I2480" s="2">
        <f t="array" ref="I2480">SUMPRODUCT(B2464:B2483, (ROW(B2464:B2483)-ROW(B2464)+1)) / (20*21/2)</f>
        <v>2.1349999999999998</v>
      </c>
      <c r="J2480" s="2">
        <f t="shared" si="306"/>
        <v>2.222221144240188</v>
      </c>
      <c r="K2480" s="2">
        <f t="shared" si="300"/>
        <v>2.2348658528167036</v>
      </c>
    </row>
    <row r="2481" spans="1:11" ht="13.5" x14ac:dyDescent="0.25">
      <c r="A2481" s="3">
        <f>TITRES_STAT!B2484</f>
        <v>45922</v>
      </c>
      <c r="B2481" s="5">
        <f>TITRES_STAT!D2484</f>
        <v>1.97</v>
      </c>
      <c r="C2481" s="2">
        <f t="shared" si="301"/>
        <v>-9.000000000000008E-2</v>
      </c>
      <c r="D2481" s="2">
        <f t="shared" si="302"/>
        <v>2.1360000000000001</v>
      </c>
      <c r="E2481" s="2">
        <f t="shared" si="304"/>
        <v>2.1929999999999996</v>
      </c>
      <c r="F2481" s="2">
        <f t="shared" si="305"/>
        <v>2.2145000000000001</v>
      </c>
      <c r="G2481" s="2">
        <f t="shared" si="299"/>
        <v>2.2515999999999998</v>
      </c>
      <c r="H2481" s="2">
        <f t="shared" si="303"/>
        <v>2.1477585000000015</v>
      </c>
      <c r="I2481" s="2">
        <f t="array" ref="I2481">SUMPRODUCT(B2465:B2484, (ROW(B2465:B2484)-ROW(B2465)+1)) / (20*21/2)</f>
        <v>2.116047619047619</v>
      </c>
      <c r="J2481" s="2">
        <f t="shared" si="306"/>
        <v>2.1982000828839796</v>
      </c>
      <c r="K2481" s="2">
        <f t="shared" si="300"/>
        <v>2.2244789566278134</v>
      </c>
    </row>
    <row r="2482" spans="1:11" ht="13.5" x14ac:dyDescent="0.25">
      <c r="A2482" s="3">
        <f>TITRES_STAT!B2485</f>
        <v>45923</v>
      </c>
      <c r="B2482" s="5">
        <f>TITRES_STAT!D2485</f>
        <v>1.89</v>
      </c>
      <c r="C2482" s="2">
        <f t="shared" si="301"/>
        <v>-8.0000000000000071E-2</v>
      </c>
      <c r="D2482" s="2">
        <f t="shared" si="302"/>
        <v>2.0640000000000005</v>
      </c>
      <c r="E2482" s="2">
        <f t="shared" si="304"/>
        <v>2.157</v>
      </c>
      <c r="F2482" s="2">
        <f t="shared" si="305"/>
        <v>2.1964999999999999</v>
      </c>
      <c r="G2482" s="2">
        <f t="shared" ref="G2482:G2508" si="307">AVERAGE(B2433:B2482)</f>
        <v>2.2436000000000003</v>
      </c>
      <c r="H2482" s="2">
        <f t="shared" si="303"/>
        <v>2.1464470000000015</v>
      </c>
      <c r="I2482" s="2">
        <f t="array" ref="I2482">SUMPRODUCT(B2466:B2485, (ROW(B2466:B2485)-ROW(B2466)+1)) / (20*21/2)</f>
        <v>2.1059047619047617</v>
      </c>
      <c r="J2482" s="2">
        <f t="shared" si="306"/>
        <v>2.1688476940378862</v>
      </c>
      <c r="K2482" s="2">
        <f t="shared" si="300"/>
        <v>2.211362134799272</v>
      </c>
    </row>
    <row r="2483" spans="1:11" ht="13.5" x14ac:dyDescent="0.25">
      <c r="A2483" s="3">
        <f>TITRES_STAT!B2486</f>
        <v>45924</v>
      </c>
      <c r="B2483" s="5">
        <f>TITRES_STAT!D2486</f>
        <v>1.9</v>
      </c>
      <c r="C2483" s="2">
        <f t="shared" si="301"/>
        <v>1.0000000000000009E-2</v>
      </c>
      <c r="D2483" s="2">
        <f t="shared" si="302"/>
        <v>1.9940000000000002</v>
      </c>
      <c r="E2483" s="2">
        <f t="shared" si="304"/>
        <v>2.1219999999999999</v>
      </c>
      <c r="F2483" s="2">
        <f t="shared" si="305"/>
        <v>2.1789999999999998</v>
      </c>
      <c r="G2483" s="2">
        <f t="shared" si="307"/>
        <v>2.2358000000000002</v>
      </c>
      <c r="H2483" s="2">
        <f t="shared" si="303"/>
        <v>2.145185500000002</v>
      </c>
      <c r="I2483" s="2">
        <f t="array" ref="I2483">SUMPRODUCT(B2467:B2486, (ROW(B2467:B2486)-ROW(B2467)+1)) / (20*21/2)</f>
        <v>2.1050952380952381</v>
      </c>
      <c r="J2483" s="2">
        <f t="shared" si="306"/>
        <v>2.1432431517485635</v>
      </c>
      <c r="K2483" s="2">
        <f t="shared" ref="K2483:K2508" si="308">$K$4*B2483+(1-$K$4)*K2482</f>
        <v>2.1991518550032225</v>
      </c>
    </row>
    <row r="2484" spans="1:11" ht="13.5" x14ac:dyDescent="0.25">
      <c r="A2484" s="3">
        <f>TITRES_STAT!B2487</f>
        <v>45925</v>
      </c>
      <c r="B2484" s="5">
        <f>TITRES_STAT!D2487</f>
        <v>1.98</v>
      </c>
      <c r="C2484" s="2">
        <f t="shared" si="301"/>
        <v>8.0000000000000071E-2</v>
      </c>
      <c r="D2484" s="2">
        <f t="shared" si="302"/>
        <v>1.9600000000000002</v>
      </c>
      <c r="E2484" s="2">
        <f t="shared" si="304"/>
        <v>2.0949999999999998</v>
      </c>
      <c r="F2484" s="2">
        <f t="shared" si="305"/>
        <v>2.1665000000000001</v>
      </c>
      <c r="G2484" s="2">
        <f t="shared" si="307"/>
        <v>2.2296</v>
      </c>
      <c r="H2484" s="2">
        <f t="shared" si="303"/>
        <v>2.1443240000000019</v>
      </c>
      <c r="I2484" s="2">
        <f t="array" ref="I2484">SUMPRODUCT(B2468:B2487, (ROW(B2468:B2487)-ROW(B2468)+1)) / (20*21/2)</f>
        <v>2.1131904761904763</v>
      </c>
      <c r="J2484" s="2">
        <f t="shared" si="306"/>
        <v>2.1276961849153668</v>
      </c>
      <c r="K2484" s="2">
        <f t="shared" si="308"/>
        <v>2.1905576646109393</v>
      </c>
    </row>
    <row r="2485" spans="1:11" ht="13.5" x14ac:dyDescent="0.25">
      <c r="A2485" s="3">
        <f>TITRES_STAT!B2488</f>
        <v>45926</v>
      </c>
      <c r="B2485" s="5">
        <f>TITRES_STAT!D2488</f>
        <v>2.06</v>
      </c>
      <c r="C2485" s="2">
        <f t="shared" si="301"/>
        <v>8.0000000000000071E-2</v>
      </c>
      <c r="D2485" s="2">
        <f t="shared" si="302"/>
        <v>1.9600000000000002</v>
      </c>
      <c r="E2485" s="2">
        <f t="shared" si="304"/>
        <v>2.0760000000000001</v>
      </c>
      <c r="F2485" s="2">
        <f t="shared" si="305"/>
        <v>2.1584999999999996</v>
      </c>
      <c r="G2485" s="2">
        <f t="shared" si="307"/>
        <v>2.2250000000000001</v>
      </c>
      <c r="H2485" s="2">
        <f t="shared" si="303"/>
        <v>2.1438625000000018</v>
      </c>
      <c r="I2485" s="2">
        <f t="array" ref="I2485">SUMPRODUCT(B2469:B2488, (ROW(B2469:B2488)-ROW(B2469)+1)) / (20*21/2)</f>
        <v>2.1221428571428569</v>
      </c>
      <c r="J2485" s="2">
        <f t="shared" si="306"/>
        <v>2.1212489292091412</v>
      </c>
      <c r="K2485" s="2">
        <f t="shared" si="308"/>
        <v>2.1854377561948239</v>
      </c>
    </row>
    <row r="2486" spans="1:11" ht="13.5" x14ac:dyDescent="0.25">
      <c r="A2486" s="3">
        <f>TITRES_STAT!B2489</f>
        <v>45929</v>
      </c>
      <c r="B2486" s="5">
        <f>TITRES_STAT!D2489</f>
        <v>2.15</v>
      </c>
      <c r="C2486" s="2">
        <f t="shared" si="301"/>
        <v>8.9999999999999858E-2</v>
      </c>
      <c r="D2486" s="2">
        <f t="shared" si="302"/>
        <v>1.996</v>
      </c>
      <c r="E2486" s="2">
        <f t="shared" si="304"/>
        <v>2.0659999999999998</v>
      </c>
      <c r="F2486" s="2">
        <f t="shared" si="305"/>
        <v>2.1549999999999998</v>
      </c>
      <c r="G2486" s="2">
        <f t="shared" si="307"/>
        <v>2.2222000000000004</v>
      </c>
      <c r="H2486" s="2">
        <f t="shared" si="303"/>
        <v>2.1438510000000015</v>
      </c>
      <c r="I2486" s="2">
        <f t="array" ref="I2486">SUMPRODUCT(B2470:B2489, (ROW(B2470:B2489)-ROW(B2470)+1)) / (20*21/2)</f>
        <v>2.1309523809523809</v>
      </c>
      <c r="J2486" s="2">
        <f t="shared" si="306"/>
        <v>2.1239871264273185</v>
      </c>
      <c r="K2486" s="2">
        <f t="shared" si="308"/>
        <v>2.1840480402656155</v>
      </c>
    </row>
    <row r="2487" spans="1:11" ht="13.5" x14ac:dyDescent="0.25">
      <c r="A2487" s="3">
        <f>TITRES_STAT!B2490</f>
        <v>45930</v>
      </c>
      <c r="B2487" s="5">
        <f>TITRES_STAT!D2490</f>
        <v>2.2400000000000002</v>
      </c>
      <c r="C2487" s="2">
        <f t="shared" si="301"/>
        <v>9.0000000000000302E-2</v>
      </c>
      <c r="D2487" s="2">
        <f t="shared" si="302"/>
        <v>2.0659999999999998</v>
      </c>
      <c r="E2487" s="2">
        <f t="shared" si="304"/>
        <v>2.0649999999999999</v>
      </c>
      <c r="F2487" s="2">
        <f t="shared" si="305"/>
        <v>2.1559999999999997</v>
      </c>
      <c r="G2487" s="2">
        <f t="shared" si="307"/>
        <v>2.2212000000000001</v>
      </c>
      <c r="H2487" s="2">
        <f t="shared" si="303"/>
        <v>2.1442895000000015</v>
      </c>
      <c r="I2487" s="2">
        <f t="array" ref="I2487">SUMPRODUCT(B2471:B2490, (ROW(B2471:B2490)-ROW(B2471)+1)) / (20*21/2)</f>
        <v>2.1397619047619045</v>
      </c>
      <c r="J2487" s="2">
        <f t="shared" si="306"/>
        <v>2.1350359715294784</v>
      </c>
      <c r="K2487" s="2">
        <f t="shared" si="308"/>
        <v>2.186242234765003</v>
      </c>
    </row>
    <row r="2488" spans="1:11" ht="13.5" x14ac:dyDescent="0.25">
      <c r="A2488" s="3">
        <f>TITRES_STAT!B2491</f>
        <v>45931</v>
      </c>
      <c r="B2488" s="5">
        <f>TITRES_STAT!D2491</f>
        <v>2.25</v>
      </c>
      <c r="C2488" s="2">
        <f t="shared" si="301"/>
        <v>9.9999999999997868E-3</v>
      </c>
      <c r="D2488" s="2">
        <f t="shared" si="302"/>
        <v>2.1360000000000001</v>
      </c>
      <c r="E2488" s="2">
        <f t="shared" si="304"/>
        <v>2.0649999999999999</v>
      </c>
      <c r="F2488" s="2">
        <f t="shared" si="305"/>
        <v>2.1574999999999998</v>
      </c>
      <c r="G2488" s="2">
        <f t="shared" si="307"/>
        <v>2.2204000000000002</v>
      </c>
      <c r="H2488" s="2">
        <f t="shared" si="303"/>
        <v>2.1447780000000014</v>
      </c>
      <c r="I2488" s="2">
        <f t="array" ref="I2488">SUMPRODUCT(B2472:B2491, (ROW(B2472:B2491)-ROW(B2472)+1)) / (20*21/2)</f>
        <v>2.1485714285714286</v>
      </c>
      <c r="J2488" s="2">
        <f t="shared" si="306"/>
        <v>2.1459849266219089</v>
      </c>
      <c r="K2488" s="2">
        <f t="shared" si="308"/>
        <v>2.1887425392840227</v>
      </c>
    </row>
    <row r="2489" spans="1:11" ht="13.5" x14ac:dyDescent="0.25">
      <c r="A2489" s="3">
        <f>TITRES_STAT!B2492</f>
        <v>45932</v>
      </c>
      <c r="B2489" s="5">
        <f>TITRES_STAT!D2492</f>
        <v>2.25</v>
      </c>
      <c r="C2489" s="2">
        <f t="shared" si="301"/>
        <v>0</v>
      </c>
      <c r="D2489" s="2">
        <f t="shared" si="302"/>
        <v>2.19</v>
      </c>
      <c r="E2489" s="2">
        <f t="shared" si="304"/>
        <v>2.0750000000000002</v>
      </c>
      <c r="F2489" s="2">
        <f t="shared" si="305"/>
        <v>2.1574999999999998</v>
      </c>
      <c r="G2489" s="2">
        <f t="shared" si="307"/>
        <v>2.2196000000000002</v>
      </c>
      <c r="H2489" s="2">
        <f t="shared" si="303"/>
        <v>2.1452665000000017</v>
      </c>
      <c r="I2489" s="2">
        <f t="array" ref="I2489">SUMPRODUCT(B2473:B2492, (ROW(B2473:B2492)-ROW(B2473)+1)) / (20*21/2)</f>
        <v>2.1573809523809522</v>
      </c>
      <c r="J2489" s="2">
        <f t="shared" si="306"/>
        <v>2.1558911240864891</v>
      </c>
      <c r="K2489" s="2">
        <f t="shared" si="308"/>
        <v>2.1911447926454337</v>
      </c>
    </row>
    <row r="2490" spans="1:11" ht="13.5" x14ac:dyDescent="0.25">
      <c r="A2490" s="3">
        <f>TITRES_STAT!B2493</f>
        <v>45933</v>
      </c>
      <c r="B2490" s="5">
        <f>TITRES_STAT!D2493</f>
        <v>2.25</v>
      </c>
      <c r="C2490" s="2">
        <f t="shared" si="301"/>
        <v>0</v>
      </c>
      <c r="D2490" s="2">
        <f t="shared" si="302"/>
        <v>2.2280000000000002</v>
      </c>
      <c r="E2490" s="2">
        <f t="shared" si="304"/>
        <v>2.0940000000000003</v>
      </c>
      <c r="F2490" s="2">
        <f t="shared" si="305"/>
        <v>2.1574999999999998</v>
      </c>
      <c r="G2490" s="2">
        <f t="shared" si="307"/>
        <v>2.2188000000000003</v>
      </c>
      <c r="H2490" s="2">
        <f t="shared" si="303"/>
        <v>2.1457550000000012</v>
      </c>
      <c r="I2490" s="2">
        <f t="array" ref="I2490">SUMPRODUCT(B2474:B2493, (ROW(B2474:B2493)-ROW(B2474)+1)) / (20*21/2)</f>
        <v>2.1661904761904762</v>
      </c>
      <c r="J2490" s="2">
        <f t="shared" si="306"/>
        <v>2.16485387417349</v>
      </c>
      <c r="K2490" s="2">
        <f t="shared" si="308"/>
        <v>2.1934528399926716</v>
      </c>
    </row>
    <row r="2491" spans="1:11" ht="13.5" x14ac:dyDescent="0.25">
      <c r="A2491" s="3">
        <f>TITRES_STAT!B2494</f>
        <v>45936</v>
      </c>
      <c r="B2491" s="5">
        <f>TITRES_STAT!D2494</f>
        <v>2.25</v>
      </c>
      <c r="C2491" s="2">
        <f t="shared" si="301"/>
        <v>0</v>
      </c>
      <c r="D2491" s="2">
        <f t="shared" si="302"/>
        <v>2.2480000000000002</v>
      </c>
      <c r="E2491" s="2">
        <f t="shared" si="304"/>
        <v>2.1219999999999999</v>
      </c>
      <c r="F2491" s="2">
        <f t="shared" si="305"/>
        <v>2.1574999999999998</v>
      </c>
      <c r="G2491" s="2">
        <f t="shared" si="307"/>
        <v>2.218</v>
      </c>
      <c r="H2491" s="2">
        <f t="shared" si="303"/>
        <v>2.1462435000000011</v>
      </c>
      <c r="I2491" s="2">
        <f t="array" ref="I2491">SUMPRODUCT(B2475:B2494, (ROW(B2475:B2494)-ROW(B2475)+1)) / (20*21/2)</f>
        <v>2.1749999999999998</v>
      </c>
      <c r="J2491" s="2">
        <f t="shared" si="306"/>
        <v>2.17296302901411</v>
      </c>
      <c r="K2491" s="2">
        <f t="shared" si="308"/>
        <v>2.1956703756792337</v>
      </c>
    </row>
    <row r="2492" spans="1:11" ht="13.5" x14ac:dyDescent="0.25">
      <c r="A2492" s="3">
        <f>TITRES_STAT!B2495</f>
        <v>45937</v>
      </c>
      <c r="B2492" s="5">
        <f>TITRES_STAT!D2495</f>
        <v>2.25</v>
      </c>
      <c r="C2492" s="2">
        <f t="shared" si="301"/>
        <v>0</v>
      </c>
      <c r="D2492" s="2">
        <f t="shared" si="302"/>
        <v>2.25</v>
      </c>
      <c r="E2492" s="2">
        <f t="shared" si="304"/>
        <v>2.1579999999999999</v>
      </c>
      <c r="F2492" s="2">
        <f t="shared" si="305"/>
        <v>2.1574999999999998</v>
      </c>
      <c r="G2492" s="2">
        <f t="shared" si="307"/>
        <v>2.2172000000000001</v>
      </c>
      <c r="H2492" s="2">
        <f t="shared" si="303"/>
        <v>2.147199500000001</v>
      </c>
      <c r="I2492" s="2">
        <f t="array" ref="I2492">SUMPRODUCT(B2476:B2495, (ROW(B2476:B2495)-ROW(B2476)+1)) / (20*21/2)</f>
        <v>2.1838095238095239</v>
      </c>
      <c r="J2492" s="2">
        <f t="shared" si="306"/>
        <v>2.1802998833937184</v>
      </c>
      <c r="K2492" s="2">
        <f t="shared" si="308"/>
        <v>2.197800949182009</v>
      </c>
    </row>
    <row r="2493" spans="1:11" ht="13.5" x14ac:dyDescent="0.25">
      <c r="A2493" s="3">
        <f>TITRES_STAT!B2496</f>
        <v>45938</v>
      </c>
      <c r="B2493" s="5">
        <f>TITRES_STAT!D2496</f>
        <v>2.25</v>
      </c>
      <c r="C2493" s="2">
        <f t="shared" si="301"/>
        <v>0</v>
      </c>
      <c r="D2493" s="2">
        <f t="shared" si="302"/>
        <v>2.25</v>
      </c>
      <c r="E2493" s="2">
        <f t="shared" si="304"/>
        <v>2.1930000000000001</v>
      </c>
      <c r="F2493" s="2">
        <f t="shared" si="305"/>
        <v>2.1574999999999998</v>
      </c>
      <c r="G2493" s="2">
        <f t="shared" si="307"/>
        <v>2.2164000000000001</v>
      </c>
      <c r="H2493" s="2">
        <f t="shared" si="303"/>
        <v>2.148155500000001</v>
      </c>
      <c r="I2493" s="2">
        <f t="array" ref="I2493">SUMPRODUCT(B2477:B2496, (ROW(B2477:B2496)-ROW(B2477)+1)) / (20*21/2)</f>
        <v>2.1945238095238095</v>
      </c>
      <c r="J2493" s="2">
        <f t="shared" si="306"/>
        <v>2.1869379897371739</v>
      </c>
      <c r="K2493" s="2">
        <f t="shared" si="308"/>
        <v>2.1998479707827148</v>
      </c>
    </row>
    <row r="2494" spans="1:11" ht="13.5" x14ac:dyDescent="0.25">
      <c r="A2494" s="3">
        <f>TITRES_STAT!B2497</f>
        <v>45939</v>
      </c>
      <c r="B2494" s="5">
        <f>TITRES_STAT!D2497</f>
        <v>2.25</v>
      </c>
      <c r="C2494" s="2">
        <f t="shared" si="301"/>
        <v>0</v>
      </c>
      <c r="D2494" s="2">
        <f t="shared" si="302"/>
        <v>2.25</v>
      </c>
      <c r="E2494" s="2">
        <f t="shared" si="304"/>
        <v>2.2199999999999998</v>
      </c>
      <c r="F2494" s="2">
        <f t="shared" si="305"/>
        <v>2.1574999999999998</v>
      </c>
      <c r="G2494" s="2">
        <f t="shared" si="307"/>
        <v>2.2156000000000002</v>
      </c>
      <c r="H2494" s="2">
        <f t="shared" si="303"/>
        <v>2.149111500000001</v>
      </c>
      <c r="I2494" s="2">
        <f t="array" ref="I2494">SUMPRODUCT(B2478:B2497, (ROW(B2478:B2497)-ROW(B2478)+1)) / (20*21/2)</f>
        <v>2.2051428571428571</v>
      </c>
      <c r="J2494" s="2">
        <f t="shared" si="306"/>
        <v>2.1929438954764908</v>
      </c>
      <c r="K2494" s="2">
        <f t="shared" si="308"/>
        <v>2.2018147170265299</v>
      </c>
    </row>
    <row r="2495" spans="1:11" ht="13.5" x14ac:dyDescent="0.25">
      <c r="A2495" s="3">
        <f>TITRES_STAT!B2498</f>
        <v>45940</v>
      </c>
      <c r="B2495" s="5">
        <f>TITRES_STAT!D2498</f>
        <v>2.25</v>
      </c>
      <c r="C2495" s="2">
        <f t="shared" si="301"/>
        <v>0</v>
      </c>
      <c r="D2495" s="2">
        <f t="shared" si="302"/>
        <v>2.25</v>
      </c>
      <c r="E2495" s="2">
        <f t="shared" si="304"/>
        <v>2.2389999999999999</v>
      </c>
      <c r="F2495" s="2">
        <f t="shared" si="305"/>
        <v>2.1574999999999998</v>
      </c>
      <c r="G2495" s="2">
        <f t="shared" si="307"/>
        <v>2.2148000000000003</v>
      </c>
      <c r="H2495" s="2">
        <f t="shared" si="303"/>
        <v>2.1504890000000008</v>
      </c>
      <c r="I2495" s="2">
        <f t="array" ref="I2495">SUMPRODUCT(B2479:B2498, (ROW(B2479:B2498)-ROW(B2479)+1)) / (20*21/2)</f>
        <v>2.2156666666666665</v>
      </c>
      <c r="J2495" s="2">
        <f t="shared" si="306"/>
        <v>2.1983778101930156</v>
      </c>
      <c r="K2495" s="2">
        <f t="shared" si="308"/>
        <v>2.2037043359666662</v>
      </c>
    </row>
    <row r="2496" spans="1:11" ht="13.5" x14ac:dyDescent="0.25">
      <c r="A2496" s="3">
        <f>TITRES_STAT!B2499</f>
        <v>45943</v>
      </c>
      <c r="B2496" s="5">
        <f>TITRES_STAT!D2499</f>
        <v>2.27</v>
      </c>
      <c r="C2496" s="2">
        <f t="shared" si="301"/>
        <v>2.0000000000000018E-2</v>
      </c>
      <c r="D2496" s="2">
        <f t="shared" si="302"/>
        <v>2.254</v>
      </c>
      <c r="E2496" s="2">
        <f t="shared" si="304"/>
        <v>2.2510000000000003</v>
      </c>
      <c r="F2496" s="2">
        <f t="shared" si="305"/>
        <v>2.1585000000000001</v>
      </c>
      <c r="G2496" s="2">
        <f t="shared" si="307"/>
        <v>2.2143999999999999</v>
      </c>
      <c r="H2496" s="2">
        <f t="shared" si="303"/>
        <v>2.1519665000000008</v>
      </c>
      <c r="I2496" s="2">
        <f t="array" ref="I2496">SUMPRODUCT(B2480:B2499, (ROW(B2480:B2499)-ROW(B2480)+1)) / (20*21/2)</f>
        <v>2.2260952380952381</v>
      </c>
      <c r="J2496" s="2">
        <f t="shared" si="306"/>
        <v>2.2051989711270141</v>
      </c>
      <c r="K2496" s="2">
        <f t="shared" si="308"/>
        <v>2.2063041659287577</v>
      </c>
    </row>
    <row r="2497" spans="1:11" ht="13.5" x14ac:dyDescent="0.25">
      <c r="A2497" s="3">
        <f>TITRES_STAT!B2500</f>
        <v>45944</v>
      </c>
      <c r="B2497" s="5">
        <f>TITRES_STAT!D2500</f>
        <v>2.27</v>
      </c>
      <c r="C2497" s="2">
        <f t="shared" si="301"/>
        <v>0</v>
      </c>
      <c r="D2497" s="2">
        <f t="shared" si="302"/>
        <v>2.258</v>
      </c>
      <c r="E2497" s="2">
        <f t="shared" si="304"/>
        <v>2.254</v>
      </c>
      <c r="F2497" s="2">
        <f t="shared" si="305"/>
        <v>2.1595000000000004</v>
      </c>
      <c r="G2497" s="2">
        <f t="shared" si="307"/>
        <v>2.214</v>
      </c>
      <c r="H2497" s="2">
        <f t="shared" si="303"/>
        <v>2.1534440000000008</v>
      </c>
      <c r="I2497" s="2">
        <f t="array" ref="I2497">SUMPRODUCT(B2481:B2500, (ROW(B2481:B2500)-ROW(B2481)+1)) / (20*21/2)</f>
        <v>2.2359523809523809</v>
      </c>
      <c r="J2497" s="2">
        <f t="shared" si="306"/>
        <v>2.211370497686346</v>
      </c>
      <c r="K2497" s="2">
        <f t="shared" si="308"/>
        <v>2.2088020417746885</v>
      </c>
    </row>
    <row r="2498" spans="1:11" ht="13.5" x14ac:dyDescent="0.25">
      <c r="A2498" s="3">
        <f>TITRES_STAT!B2501</f>
        <v>45946</v>
      </c>
      <c r="B2498" s="5">
        <f>TITRES_STAT!D2501</f>
        <v>2.27</v>
      </c>
      <c r="C2498" s="2">
        <f t="shared" si="301"/>
        <v>0</v>
      </c>
      <c r="D2498" s="2">
        <f t="shared" si="302"/>
        <v>2.2619999999999996</v>
      </c>
      <c r="E2498" s="2">
        <f t="shared" si="304"/>
        <v>2.2559999999999998</v>
      </c>
      <c r="F2498" s="2">
        <f t="shared" si="305"/>
        <v>2.1605000000000003</v>
      </c>
      <c r="G2498" s="2">
        <f t="shared" si="307"/>
        <v>2.2136</v>
      </c>
      <c r="H2498" s="2">
        <f t="shared" si="303"/>
        <v>2.1549215000000008</v>
      </c>
      <c r="I2498" s="2">
        <f t="array" ref="I2498">SUMPRODUCT(B2482:B2501, (ROW(B2482:B2501)-ROW(B2482)+1)) / (20*21/2)</f>
        <v>2.2352857142857143</v>
      </c>
      <c r="J2498" s="2">
        <f t="shared" si="306"/>
        <v>2.2169542598114558</v>
      </c>
      <c r="K2498" s="2">
        <f t="shared" si="308"/>
        <v>2.2112019617050929</v>
      </c>
    </row>
    <row r="2499" spans="1:11" ht="13.5" x14ac:dyDescent="0.25">
      <c r="A2499" s="3">
        <f>TITRES_STAT!B2502</f>
        <v>45947</v>
      </c>
      <c r="B2499" s="5">
        <f>TITRES_STAT!D2502</f>
        <v>2.27</v>
      </c>
      <c r="C2499" s="2">
        <f t="shared" si="301"/>
        <v>0</v>
      </c>
      <c r="D2499" s="2">
        <f t="shared" si="302"/>
        <v>2.2659999999999996</v>
      </c>
      <c r="E2499" s="2">
        <f t="shared" si="304"/>
        <v>2.258</v>
      </c>
      <c r="F2499" s="2">
        <f t="shared" si="305"/>
        <v>2.1665000000000005</v>
      </c>
      <c r="G2499" s="2">
        <f t="shared" si="307"/>
        <v>2.2132000000000001</v>
      </c>
      <c r="H2499" s="2">
        <f t="shared" si="303"/>
        <v>2.1568200000000006</v>
      </c>
      <c r="I2499" s="2">
        <f t="array" ref="I2499">SUMPRODUCT(B2483:B2502, (ROW(B2483:B2502)-ROW(B2483)+1)) / (20*21/2)</f>
        <v>2.2270000000000003</v>
      </c>
      <c r="J2499" s="2">
        <f t="shared" si="306"/>
        <v>2.2220062350675076</v>
      </c>
      <c r="K2499" s="2">
        <f t="shared" si="308"/>
        <v>2.2135077671284225</v>
      </c>
    </row>
    <row r="2500" spans="1:11" ht="13.5" x14ac:dyDescent="0.25">
      <c r="A2500" s="3">
        <f>TITRES_STAT!B2503</f>
        <v>45950</v>
      </c>
      <c r="B2500" s="5">
        <f>TITRES_STAT!D2503</f>
        <v>2.27</v>
      </c>
      <c r="C2500" s="2">
        <f t="shared" ref="C2500:C2508" si="309">B2500-B2499</f>
        <v>0</v>
      </c>
      <c r="D2500" s="2">
        <f t="shared" si="302"/>
        <v>2.27</v>
      </c>
      <c r="E2500" s="2">
        <f t="shared" si="304"/>
        <v>2.2599999999999998</v>
      </c>
      <c r="F2500" s="2">
        <f t="shared" si="305"/>
        <v>2.1770000000000005</v>
      </c>
      <c r="G2500" s="2">
        <f t="shared" si="307"/>
        <v>2.2136</v>
      </c>
      <c r="H2500" s="2">
        <f t="shared" si="303"/>
        <v>2.1590460000000009</v>
      </c>
      <c r="I2500" s="2">
        <f t="array" ref="I2500">SUMPRODUCT(B2484:B2503, (ROW(B2484:B2503)-ROW(B2484)+1)) / (20*21/2)</f>
        <v>2.2177142857142855</v>
      </c>
      <c r="J2500" s="2">
        <f t="shared" si="306"/>
        <v>2.2265770698229828</v>
      </c>
      <c r="K2500" s="2">
        <f t="shared" si="308"/>
        <v>2.2157231488096607</v>
      </c>
    </row>
    <row r="2501" spans="1:11" ht="13.5" x14ac:dyDescent="0.25">
      <c r="A2501" s="3">
        <f>TITRES_STAT!B2504</f>
        <v>45951</v>
      </c>
      <c r="B2501" s="5">
        <f>TITRES_STAT!D2504</f>
        <v>2.17</v>
      </c>
      <c r="C2501" s="2">
        <f t="shared" si="309"/>
        <v>-0.10000000000000009</v>
      </c>
      <c r="D2501" s="2">
        <f t="shared" si="302"/>
        <v>2.25</v>
      </c>
      <c r="E2501" s="2">
        <f t="shared" si="304"/>
        <v>2.2519999999999998</v>
      </c>
      <c r="F2501" s="2">
        <f t="shared" si="305"/>
        <v>2.1870000000000007</v>
      </c>
      <c r="G2501" s="2">
        <f t="shared" si="307"/>
        <v>2.2119999999999997</v>
      </c>
      <c r="H2501" s="2">
        <f t="shared" si="303"/>
        <v>2.160772000000001</v>
      </c>
      <c r="I2501" s="2">
        <f t="array" ref="I2501">SUMPRODUCT(B2485:B2504, (ROW(B2485:B2504)-ROW(B2485)+1)) / (20*21/2)</f>
        <v>2.2160476190476186</v>
      </c>
      <c r="J2501" s="2">
        <f t="shared" si="306"/>
        <v>2.221188777458889</v>
      </c>
      <c r="K2501" s="2">
        <f t="shared" si="308"/>
        <v>2.2139300841504581</v>
      </c>
    </row>
    <row r="2502" spans="1:11" ht="13.5" x14ac:dyDescent="0.25">
      <c r="A2502" s="3">
        <f>TITRES_STAT!B2505</f>
        <v>45952</v>
      </c>
      <c r="B2502" s="5">
        <f>TITRES_STAT!D2505</f>
        <v>2.1</v>
      </c>
      <c r="C2502" s="2">
        <f t="shared" si="309"/>
        <v>-6.999999999999984E-2</v>
      </c>
      <c r="D2502" s="2">
        <f t="shared" ref="D2502:D2508" si="310">AVERAGE(B2498:B2502)</f>
        <v>2.2160000000000002</v>
      </c>
      <c r="E2502" s="2">
        <f t="shared" si="304"/>
        <v>2.2369999999999997</v>
      </c>
      <c r="F2502" s="2">
        <f t="shared" si="305"/>
        <v>2.1975000000000007</v>
      </c>
      <c r="G2502" s="2">
        <f t="shared" si="307"/>
        <v>2.2089999999999996</v>
      </c>
      <c r="H2502" s="2">
        <f t="shared" si="303"/>
        <v>2.1621480000000015</v>
      </c>
      <c r="I2502" s="2">
        <f t="array" ref="I2502">SUMPRODUCT(B2486:B2505, (ROW(B2486:B2505)-ROW(B2486)+1)) / (20*21/2)</f>
        <v>2.2143333333333333</v>
      </c>
      <c r="J2502" s="2">
        <f t="shared" si="306"/>
        <v>2.209646989129471</v>
      </c>
      <c r="K2502" s="2">
        <f t="shared" si="308"/>
        <v>2.2094622377131854</v>
      </c>
    </row>
    <row r="2503" spans="1:11" ht="13.5" x14ac:dyDescent="0.25">
      <c r="A2503" s="3">
        <f>TITRES_STAT!B2506</f>
        <v>45953</v>
      </c>
      <c r="B2503" s="5">
        <f>TITRES_STAT!D2506</f>
        <v>2.1</v>
      </c>
      <c r="C2503" s="2">
        <f t="shared" si="309"/>
        <v>0</v>
      </c>
      <c r="D2503" s="2">
        <f t="shared" si="310"/>
        <v>2.1819999999999999</v>
      </c>
      <c r="E2503" s="2">
        <f t="shared" si="304"/>
        <v>2.222</v>
      </c>
      <c r="F2503" s="2">
        <f t="shared" si="305"/>
        <v>2.2075000000000005</v>
      </c>
      <c r="G2503" s="2">
        <f t="shared" si="307"/>
        <v>2.2059999999999995</v>
      </c>
      <c r="H2503" s="2">
        <f t="shared" si="303"/>
        <v>2.1635240000000016</v>
      </c>
      <c r="I2503" s="2">
        <f t="array" ref="I2503">SUMPRODUCT(B2487:B2506, (ROW(B2487:B2506)-ROW(B2487)+1)) / (20*21/2)</f>
        <v>2.2119523809523813</v>
      </c>
      <c r="J2503" s="2">
        <f t="shared" si="306"/>
        <v>2.1992044187361883</v>
      </c>
      <c r="K2503" s="2">
        <f t="shared" si="308"/>
        <v>2.2051696009401196</v>
      </c>
    </row>
    <row r="2504" spans="1:11" ht="13.5" x14ac:dyDescent="0.25">
      <c r="A2504" s="3">
        <f>TITRES_STAT!B2507</f>
        <v>45954</v>
      </c>
      <c r="B2504" s="5">
        <f>TITRES_STAT!D2507</f>
        <v>2.19</v>
      </c>
      <c r="C2504" s="2">
        <f t="shared" si="309"/>
        <v>8.9999999999999858E-2</v>
      </c>
      <c r="D2504" s="2">
        <f t="shared" si="310"/>
        <v>2.1659999999999995</v>
      </c>
      <c r="E2504" s="2">
        <f t="shared" si="304"/>
        <v>2.2160000000000002</v>
      </c>
      <c r="F2504" s="2">
        <f t="shared" si="305"/>
        <v>2.2180000000000004</v>
      </c>
      <c r="G2504" s="2">
        <f t="shared" si="307"/>
        <v>2.2047999999999992</v>
      </c>
      <c r="H2504" s="2">
        <f t="shared" si="303"/>
        <v>2.1653500000000019</v>
      </c>
      <c r="I2504" s="2">
        <f t="array" ref="I2504">SUMPRODUCT(B2488:B2507, (ROW(B2488:B2507)-ROW(B2488)+1)) / (20*21/2)</f>
        <v>2.2150476190476196</v>
      </c>
      <c r="J2504" s="2">
        <f t="shared" si="306"/>
        <v>2.19832780742798</v>
      </c>
      <c r="K2504" s="2">
        <f t="shared" si="308"/>
        <v>2.2045747146287424</v>
      </c>
    </row>
    <row r="2505" spans="1:11" ht="13.5" x14ac:dyDescent="0.25">
      <c r="A2505" s="3">
        <f>TITRES_STAT!B2508</f>
        <v>45957</v>
      </c>
      <c r="B2505" s="5">
        <f>TITRES_STAT!D2508</f>
        <v>2.2000000000000002</v>
      </c>
      <c r="C2505" s="2">
        <f t="shared" si="309"/>
        <v>1.0000000000000231E-2</v>
      </c>
      <c r="D2505" s="2">
        <f t="shared" si="310"/>
        <v>2.1519999999999997</v>
      </c>
      <c r="E2505" s="2">
        <f t="shared" si="304"/>
        <v>2.2109999999999999</v>
      </c>
      <c r="F2505" s="2">
        <f t="shared" si="305"/>
        <v>2.2250000000000005</v>
      </c>
      <c r="G2505" s="2">
        <f t="shared" si="307"/>
        <v>2.2037999999999993</v>
      </c>
      <c r="H2505" s="2">
        <f t="shared" si="303"/>
        <v>2.1672260000000017</v>
      </c>
      <c r="I2505" s="2">
        <f t="array" ref="I2505">SUMPRODUCT(B2489:B2508, (ROW(B2489:B2508)-ROW(B2489)+1)) / (20*21/2)</f>
        <v>2.2180476190476193</v>
      </c>
      <c r="J2505" s="2">
        <f t="shared" si="306"/>
        <v>2.1984870638634106</v>
      </c>
      <c r="K2505" s="2">
        <f t="shared" si="308"/>
        <v>2.2043953140550663</v>
      </c>
    </row>
    <row r="2506" spans="1:11" ht="13.5" x14ac:dyDescent="0.25">
      <c r="A2506" s="3">
        <f>TITRES_STAT!B2509</f>
        <v>45958</v>
      </c>
      <c r="B2506" s="5">
        <f>TITRES_STAT!D2509</f>
        <v>2.2000000000000002</v>
      </c>
      <c r="C2506" s="2">
        <f t="shared" si="309"/>
        <v>0</v>
      </c>
      <c r="D2506" s="2">
        <f t="shared" si="310"/>
        <v>2.1579999999999999</v>
      </c>
      <c r="E2506" s="2">
        <f t="shared" si="304"/>
        <v>2.2039999999999997</v>
      </c>
      <c r="F2506" s="2">
        <f t="shared" si="305"/>
        <v>2.2275</v>
      </c>
      <c r="G2506" s="2">
        <f t="shared" si="307"/>
        <v>2.2037999999999993</v>
      </c>
      <c r="H2506" s="2">
        <f t="shared" ref="H2506:H2508" si="311">AVERAGE(B2307:B2506)</f>
        <v>2.1691020000000019</v>
      </c>
      <c r="I2506" s="2">
        <f t="array" ref="I2506">SUMPRODUCT(B2490:B2508, (ROW(B2490:B2508)-ROW(B2490)+1)) / (20*21/2)</f>
        <v>2.0057619047619051</v>
      </c>
      <c r="J2506" s="2">
        <f t="shared" si="306"/>
        <v>2.1986311530192761</v>
      </c>
      <c r="K2506" s="2">
        <f t="shared" si="308"/>
        <v>2.2042229487980052</v>
      </c>
    </row>
    <row r="2507" spans="1:11" ht="13.5" x14ac:dyDescent="0.25">
      <c r="A2507" s="3">
        <f>TITRES_STAT!B2510</f>
        <v>45959</v>
      </c>
      <c r="B2507" s="5">
        <f>TITRES_STAT!D2510</f>
        <v>2.2599999999999998</v>
      </c>
      <c r="C2507" s="2">
        <f t="shared" si="309"/>
        <v>5.9999999999999609E-2</v>
      </c>
      <c r="D2507" s="2">
        <f t="shared" si="310"/>
        <v>2.1900000000000004</v>
      </c>
      <c r="E2507" s="2">
        <f t="shared" si="304"/>
        <v>2.2030000000000003</v>
      </c>
      <c r="F2507" s="2">
        <f t="shared" si="305"/>
        <v>2.2284999999999999</v>
      </c>
      <c r="G2507" s="2">
        <f t="shared" si="307"/>
        <v>2.2031999999999994</v>
      </c>
      <c r="H2507" s="2">
        <f t="shared" si="311"/>
        <v>2.1712780000000023</v>
      </c>
      <c r="I2507" s="2">
        <f t="array" ref="I2507">SUMPRODUCT(B2491:B2508, (ROW(B2491:B2508)-ROW(B2491)+1)) / (20*21/2)</f>
        <v>1.8041904761904763</v>
      </c>
      <c r="J2507" s="2">
        <f t="shared" si="306"/>
        <v>2.2044758051126783</v>
      </c>
      <c r="K2507" s="2">
        <f t="shared" si="308"/>
        <v>2.2064102841392597</v>
      </c>
    </row>
    <row r="2508" spans="1:11" ht="13.5" x14ac:dyDescent="0.25">
      <c r="A2508" s="3">
        <f>TITRES_STAT!B2511</f>
        <v>45960</v>
      </c>
      <c r="B2508" s="5">
        <f>TITRES_STAT!D2511</f>
        <v>2.2599999999999998</v>
      </c>
      <c r="C2508" s="2">
        <f t="shared" si="309"/>
        <v>0</v>
      </c>
      <c r="D2508" s="2">
        <f t="shared" si="310"/>
        <v>2.2220000000000004</v>
      </c>
      <c r="E2508" s="2">
        <f t="shared" ref="E2508" si="312">AVERAGE(B2499:B2508)</f>
        <v>2.2019999999999995</v>
      </c>
      <c r="F2508" s="2">
        <f t="shared" si="305"/>
        <v>2.2290000000000001</v>
      </c>
      <c r="G2508" s="2">
        <f t="shared" si="307"/>
        <v>2.2025999999999994</v>
      </c>
      <c r="H2508" s="2">
        <f t="shared" si="311"/>
        <v>2.1734540000000022</v>
      </c>
      <c r="I2508" s="2">
        <f t="array" ref="I2508">SUMPRODUCT(B2492:B2508, (ROW(B2492:B2508)-ROW(B2492)+1)) / (20*21/2)</f>
        <v>1.6133333333333333</v>
      </c>
      <c r="J2508" s="2">
        <f t="shared" si="306"/>
        <v>2.2097638236733754</v>
      </c>
      <c r="K2508" s="2">
        <f t="shared" si="308"/>
        <v>2.2085118416239951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5">
        <f>TITRES_STAT!D5</f>
        <v>1.0003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5">
        <f>TITRES_STAT!D6</f>
        <v>0.97170000000000001</v>
      </c>
      <c r="C3" s="2">
        <f t="shared" ref="C3:C66" si="0">B3-B2</f>
        <v>-2.8599999999999959E-2</v>
      </c>
      <c r="D3" s="2">
        <f t="shared" ref="D3:D66" si="1">IF(C3&gt;0,C3,0)</f>
        <v>0</v>
      </c>
      <c r="E3" s="2">
        <f t="shared" ref="E3:E66" si="2">IF(C3&lt;0,-C3,0)</f>
        <v>2.8599999999999959E-2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5">
        <f>TITRES_STAT!D7</f>
        <v>0.97170000000000001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5">
        <f>TITRES_STAT!D8</f>
        <v>0.97170000000000001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5">
        <f>TITRES_STAT!D9</f>
        <v>0.97170000000000001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5">
        <f>TITRES_STAT!D10</f>
        <v>0.97170000000000001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5">
        <f>TITRES_STAT!D11</f>
        <v>0.97170000000000001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5">
        <f>TITRES_STAT!D12</f>
        <v>0.97170000000000001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5">
        <f>TITRES_STAT!D13</f>
        <v>0.97170000000000001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5">
        <f>TITRES_STAT!D14</f>
        <v>0.97170000000000001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5">
        <f>TITRES_STAT!D15</f>
        <v>0.97170000000000001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5">
        <f>TITRES_STAT!D16</f>
        <v>0.97170000000000001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5">
        <f>TITRES_STAT!D17</f>
        <v>0.97170000000000001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5">
        <f>TITRES_STAT!D18</f>
        <v>0.97170000000000001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5">
        <f>TITRES_STAT!D19</f>
        <v>1.0003</v>
      </c>
      <c r="C16" s="2">
        <f t="shared" si="0"/>
        <v>2.8599999999999959E-2</v>
      </c>
      <c r="D16" s="2">
        <f t="shared" si="1"/>
        <v>2.8599999999999959E-2</v>
      </c>
      <c r="E16" s="2">
        <f t="shared" si="2"/>
        <v>0</v>
      </c>
      <c r="F16" s="2">
        <f>(SUM(D3:D16)/14)</f>
        <v>2.0428571428571401E-3</v>
      </c>
      <c r="G16" s="2">
        <f>SUM(E3:E16)/14</f>
        <v>2.0428571428571401E-3</v>
      </c>
      <c r="H16" s="2">
        <f>F16/G16</f>
        <v>1</v>
      </c>
      <c r="I16" s="2">
        <f>IF(G16=0,100,100-(100/(1+H16)))</f>
        <v>50</v>
      </c>
    </row>
    <row r="17" spans="1:9" ht="13.5" x14ac:dyDescent="0.25">
      <c r="A17" s="3">
        <f>TITRES_STAT!B20</f>
        <v>42331</v>
      </c>
      <c r="B17" s="5">
        <f>TITRES_STAT!D20</f>
        <v>1.0003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1.8969387755102016E-3</v>
      </c>
      <c r="G17" s="2">
        <f>((G16*13)+E17)/14</f>
        <v>1.8969387755102016E-3</v>
      </c>
      <c r="H17" s="2">
        <f t="shared" ref="H17:H80" si="3">F17/G17</f>
        <v>1</v>
      </c>
      <c r="I17" s="2">
        <f t="shared" ref="I17:I80" si="4">IF(G17=0,100,100-(100/(1+H17)))</f>
        <v>50</v>
      </c>
    </row>
    <row r="18" spans="1:9" ht="13.5" x14ac:dyDescent="0.25">
      <c r="A18" s="3">
        <f>TITRES_STAT!B21</f>
        <v>42332</v>
      </c>
      <c r="B18" s="5">
        <f>TITRES_STAT!D21</f>
        <v>1.0003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1.7614431486880442E-3</v>
      </c>
      <c r="G18" s="2">
        <f t="shared" si="5"/>
        <v>1.7614431486880442E-3</v>
      </c>
      <c r="H18" s="2">
        <f t="shared" si="3"/>
        <v>1</v>
      </c>
      <c r="I18" s="2">
        <f t="shared" si="4"/>
        <v>50</v>
      </c>
    </row>
    <row r="19" spans="1:9" ht="13.5" x14ac:dyDescent="0.25">
      <c r="A19" s="3">
        <f>TITRES_STAT!B22</f>
        <v>42333</v>
      </c>
      <c r="B19" s="5">
        <f>TITRES_STAT!D22</f>
        <v>1.0003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1.6356257809246124E-3</v>
      </c>
      <c r="G19" s="2">
        <f t="shared" si="5"/>
        <v>1.6356257809246124E-3</v>
      </c>
      <c r="H19" s="2">
        <f t="shared" si="3"/>
        <v>1</v>
      </c>
      <c r="I19" s="2">
        <f t="shared" si="4"/>
        <v>50</v>
      </c>
    </row>
    <row r="20" spans="1:9" ht="13.5" x14ac:dyDescent="0.25">
      <c r="A20" s="3">
        <f>TITRES_STAT!B23</f>
        <v>42334</v>
      </c>
      <c r="B20" s="5">
        <f>TITRES_STAT!D23</f>
        <v>1.0003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1.5187953680014259E-3</v>
      </c>
      <c r="G20" s="2">
        <f t="shared" si="5"/>
        <v>1.5187953680014259E-3</v>
      </c>
      <c r="H20" s="2">
        <f t="shared" si="3"/>
        <v>1</v>
      </c>
      <c r="I20" s="2">
        <f t="shared" si="4"/>
        <v>50</v>
      </c>
    </row>
    <row r="21" spans="1:9" ht="13.5" x14ac:dyDescent="0.25">
      <c r="A21" s="3">
        <f>TITRES_STAT!B24</f>
        <v>42335</v>
      </c>
      <c r="B21" s="5">
        <f>TITRES_STAT!D24</f>
        <v>1.0003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1.4103099845727528E-3</v>
      </c>
      <c r="G21" s="2">
        <f t="shared" si="5"/>
        <v>1.4103099845727528E-3</v>
      </c>
      <c r="H21" s="2">
        <f t="shared" si="3"/>
        <v>1</v>
      </c>
      <c r="I21" s="2">
        <f t="shared" si="4"/>
        <v>50</v>
      </c>
    </row>
    <row r="22" spans="1:9" ht="13.5" x14ac:dyDescent="0.25">
      <c r="A22" s="3">
        <f>TITRES_STAT!B25</f>
        <v>42338</v>
      </c>
      <c r="B22" s="5">
        <f>TITRES_STAT!D25</f>
        <v>1.0003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1.3095735571032705E-3</v>
      </c>
      <c r="G22" s="2">
        <f t="shared" si="5"/>
        <v>1.3095735571032705E-3</v>
      </c>
      <c r="H22" s="2">
        <f t="shared" si="3"/>
        <v>1</v>
      </c>
      <c r="I22" s="2">
        <f t="shared" si="4"/>
        <v>50</v>
      </c>
    </row>
    <row r="23" spans="1:9" ht="13.5" x14ac:dyDescent="0.25">
      <c r="A23" s="3">
        <f>TITRES_STAT!B26</f>
        <v>42339</v>
      </c>
      <c r="B23" s="5">
        <f>TITRES_STAT!D26</f>
        <v>1.0573999999999999</v>
      </c>
      <c r="C23" s="2">
        <f t="shared" si="0"/>
        <v>5.7099999999999929E-2</v>
      </c>
      <c r="D23" s="2">
        <f t="shared" si="1"/>
        <v>5.7099999999999929E-2</v>
      </c>
      <c r="E23" s="2">
        <f t="shared" si="2"/>
        <v>0</v>
      </c>
      <c r="F23" s="2">
        <f t="shared" si="5"/>
        <v>5.2946040173101746E-3</v>
      </c>
      <c r="G23" s="2">
        <f t="shared" si="5"/>
        <v>1.2160325887387512E-3</v>
      </c>
      <c r="H23" s="2">
        <f t="shared" si="3"/>
        <v>4.353998458874897</v>
      </c>
      <c r="I23" s="2">
        <f t="shared" si="4"/>
        <v>81.322370417526372</v>
      </c>
    </row>
    <row r="24" spans="1:9" ht="13.5" x14ac:dyDescent="0.25">
      <c r="A24" s="3">
        <f>TITRES_STAT!B27</f>
        <v>42340</v>
      </c>
      <c r="B24" s="5">
        <f>TITRES_STAT!D27</f>
        <v>1.0973999999999999</v>
      </c>
      <c r="C24" s="2">
        <f t="shared" si="0"/>
        <v>4.0000000000000036E-2</v>
      </c>
      <c r="D24" s="2">
        <f t="shared" si="1"/>
        <v>4.0000000000000036E-2</v>
      </c>
      <c r="E24" s="2">
        <f t="shared" si="2"/>
        <v>0</v>
      </c>
      <c r="F24" s="2">
        <f t="shared" si="5"/>
        <v>7.7735608732165933E-3</v>
      </c>
      <c r="G24" s="2">
        <f t="shared" si="5"/>
        <v>1.1291731181145548E-3</v>
      </c>
      <c r="H24" s="2">
        <f t="shared" si="3"/>
        <v>6.8842950195241581</v>
      </c>
      <c r="I24" s="2">
        <f t="shared" si="4"/>
        <v>87.316557821293287</v>
      </c>
    </row>
    <row r="25" spans="1:9" ht="13.5" x14ac:dyDescent="0.25">
      <c r="A25" s="3">
        <f>TITRES_STAT!B28</f>
        <v>42341</v>
      </c>
      <c r="B25" s="5">
        <f>TITRES_STAT!D28</f>
        <v>1.0973999999999999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7.2183065251296931E-3</v>
      </c>
      <c r="G25" s="2">
        <f t="shared" si="5"/>
        <v>1.0485178953920868E-3</v>
      </c>
      <c r="H25" s="2">
        <f t="shared" si="3"/>
        <v>6.8842950195241563</v>
      </c>
      <c r="I25" s="2">
        <f t="shared" si="4"/>
        <v>87.316557821293287</v>
      </c>
    </row>
    <row r="26" spans="1:9" ht="13.5" x14ac:dyDescent="0.25">
      <c r="A26" s="3">
        <f>TITRES_STAT!B29</f>
        <v>42342</v>
      </c>
      <c r="B26" s="5">
        <f>TITRES_STAT!D29</f>
        <v>1.0973999999999999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6.7027132019061436E-3</v>
      </c>
      <c r="G26" s="2">
        <f t="shared" si="5"/>
        <v>9.7362376000693766E-4</v>
      </c>
      <c r="H26" s="2">
        <f t="shared" si="3"/>
        <v>6.8842950195241563</v>
      </c>
      <c r="I26" s="2">
        <f t="shared" si="4"/>
        <v>87.316557821293287</v>
      </c>
    </row>
    <row r="27" spans="1:9" ht="13.5" x14ac:dyDescent="0.25">
      <c r="A27" s="3">
        <f>TITRES_STAT!B30</f>
        <v>42345</v>
      </c>
      <c r="B27" s="5">
        <f>TITRES_STAT!D30</f>
        <v>1.0973999999999999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6.2239479731985622E-3</v>
      </c>
      <c r="G27" s="2">
        <f t="shared" si="5"/>
        <v>9.040792057207279E-4</v>
      </c>
      <c r="H27" s="2">
        <f t="shared" si="3"/>
        <v>6.8842950195241563</v>
      </c>
      <c r="I27" s="2">
        <f t="shared" si="4"/>
        <v>87.316557821293287</v>
      </c>
    </row>
    <row r="28" spans="1:9" ht="13.5" x14ac:dyDescent="0.25">
      <c r="A28" s="3">
        <f>TITRES_STAT!B31</f>
        <v>42346</v>
      </c>
      <c r="B28" s="5">
        <f>TITRES_STAT!D31</f>
        <v>1.0973999999999999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5.7793802608272363E-3</v>
      </c>
      <c r="G28" s="2">
        <f>((G27*13)+E28)/14</f>
        <v>8.3950211959781874E-4</v>
      </c>
      <c r="H28" s="2">
        <f t="shared" si="3"/>
        <v>6.8842950195241563</v>
      </c>
      <c r="I28" s="2">
        <f t="shared" si="4"/>
        <v>87.316557821293287</v>
      </c>
    </row>
    <row r="29" spans="1:9" ht="13.5" x14ac:dyDescent="0.25">
      <c r="A29" s="3">
        <f>TITRES_STAT!B32</f>
        <v>42347</v>
      </c>
      <c r="B29" s="5">
        <f>TITRES_STAT!D32</f>
        <v>1.0973999999999999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5.3665673850538621E-3</v>
      </c>
      <c r="G29" s="2">
        <f t="shared" si="6"/>
        <v>7.7953768248368877E-4</v>
      </c>
      <c r="H29" s="2">
        <f t="shared" si="3"/>
        <v>6.8842950195241563</v>
      </c>
      <c r="I29" s="2">
        <f t="shared" si="4"/>
        <v>87.316557821293287</v>
      </c>
    </row>
    <row r="30" spans="1:9" ht="13.5" x14ac:dyDescent="0.25">
      <c r="A30" s="3">
        <f>TITRES_STAT!B33</f>
        <v>42348</v>
      </c>
      <c r="B30" s="5">
        <f>TITRES_STAT!D33</f>
        <v>1.0973999999999999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4.9832411432643008E-3</v>
      </c>
      <c r="G30" s="2">
        <f t="shared" si="6"/>
        <v>7.2385641944913953E-4</v>
      </c>
      <c r="H30" s="2">
        <f t="shared" si="3"/>
        <v>6.8842950195241572</v>
      </c>
      <c r="I30" s="2">
        <f t="shared" si="4"/>
        <v>87.316557821293287</v>
      </c>
    </row>
    <row r="31" spans="1:9" ht="13.5" x14ac:dyDescent="0.25">
      <c r="A31" s="3">
        <f>TITRES_STAT!B34</f>
        <v>42349</v>
      </c>
      <c r="B31" s="5">
        <f>TITRES_STAT!D34</f>
        <v>1.0973999999999999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4.6272953473168506E-3</v>
      </c>
      <c r="G31" s="2">
        <f t="shared" si="6"/>
        <v>6.7215238948848679E-4</v>
      </c>
      <c r="H31" s="2">
        <f t="shared" si="3"/>
        <v>6.8842950195241563</v>
      </c>
      <c r="I31" s="2">
        <f t="shared" si="4"/>
        <v>87.316557821293287</v>
      </c>
    </row>
    <row r="32" spans="1:9" ht="13.5" x14ac:dyDescent="0.25">
      <c r="A32" s="3">
        <f>TITRES_STAT!B35</f>
        <v>42352</v>
      </c>
      <c r="B32" s="5">
        <f>TITRES_STAT!D35</f>
        <v>1.0973999999999999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4.2967742510799326E-3</v>
      </c>
      <c r="G32" s="2">
        <f t="shared" si="6"/>
        <v>6.2414150452502347E-4</v>
      </c>
      <c r="H32" s="2">
        <f t="shared" si="3"/>
        <v>6.8842950195241563</v>
      </c>
      <c r="I32" s="2">
        <f t="shared" si="4"/>
        <v>87.316557821293287</v>
      </c>
    </row>
    <row r="33" spans="1:9" ht="13.5" x14ac:dyDescent="0.25">
      <c r="A33" s="3">
        <f>TITRES_STAT!B36</f>
        <v>42353</v>
      </c>
      <c r="B33" s="5">
        <f>TITRES_STAT!D36</f>
        <v>1.0973999999999999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3.9898618045742231E-3</v>
      </c>
      <c r="G33" s="2">
        <f t="shared" si="6"/>
        <v>5.7955996848752173E-4</v>
      </c>
      <c r="H33" s="2">
        <f t="shared" si="3"/>
        <v>6.8842950195241572</v>
      </c>
      <c r="I33" s="2">
        <f t="shared" si="4"/>
        <v>87.316557821293287</v>
      </c>
    </row>
    <row r="34" spans="1:9" ht="13.5" x14ac:dyDescent="0.25">
      <c r="A34" s="3">
        <f>TITRES_STAT!B37</f>
        <v>42354</v>
      </c>
      <c r="B34" s="5">
        <f>TITRES_STAT!D37</f>
        <v>1.0973999999999999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3.7048716756760643E-3</v>
      </c>
      <c r="G34" s="2">
        <f t="shared" si="6"/>
        <v>5.3816282788127017E-4</v>
      </c>
      <c r="H34" s="2">
        <f t="shared" si="3"/>
        <v>6.8842950195241572</v>
      </c>
      <c r="I34" s="2">
        <f t="shared" si="4"/>
        <v>87.316557821293287</v>
      </c>
    </row>
    <row r="35" spans="1:9" ht="13.5" x14ac:dyDescent="0.25">
      <c r="A35" s="3">
        <f>TITRES_STAT!B38</f>
        <v>42355</v>
      </c>
      <c r="B35" s="5">
        <f>TITRES_STAT!D38</f>
        <v>1.0973999999999999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3.4402379845563454E-3</v>
      </c>
      <c r="G35" s="2">
        <f t="shared" si="6"/>
        <v>4.9972262588975091E-4</v>
      </c>
      <c r="H35" s="2">
        <f t="shared" si="3"/>
        <v>6.8842950195241563</v>
      </c>
      <c r="I35" s="2">
        <f t="shared" si="4"/>
        <v>87.316557821293287</v>
      </c>
    </row>
    <row r="36" spans="1:9" ht="13.5" x14ac:dyDescent="0.25">
      <c r="A36" s="3">
        <f>TITRES_STAT!B39</f>
        <v>42356</v>
      </c>
      <c r="B36" s="5">
        <f>TITRES_STAT!D39</f>
        <v>1.0973999999999999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3.1945066999451779E-3</v>
      </c>
      <c r="G36" s="2">
        <f t="shared" si="6"/>
        <v>4.6402815261191156E-4</v>
      </c>
      <c r="H36" s="2">
        <f t="shared" si="3"/>
        <v>6.8842950195241563</v>
      </c>
      <c r="I36" s="2">
        <f t="shared" si="4"/>
        <v>87.316557821293287</v>
      </c>
    </row>
    <row r="37" spans="1:9" ht="13.5" x14ac:dyDescent="0.25">
      <c r="A37" s="3">
        <f>TITRES_STAT!B40</f>
        <v>42359</v>
      </c>
      <c r="B37" s="5">
        <f>TITRES_STAT!D40</f>
        <v>1.0973999999999999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2.9663276499490936E-3</v>
      </c>
      <c r="G37" s="2">
        <f t="shared" si="6"/>
        <v>4.308832845682036E-4</v>
      </c>
      <c r="H37" s="2">
        <f t="shared" si="3"/>
        <v>6.8842950195241563</v>
      </c>
      <c r="I37" s="2">
        <f t="shared" si="4"/>
        <v>87.316557821293287</v>
      </c>
    </row>
    <row r="38" spans="1:9" ht="13.5" x14ac:dyDescent="0.25">
      <c r="A38" s="3">
        <f>TITRES_STAT!B41</f>
        <v>42360</v>
      </c>
      <c r="B38" s="5">
        <f>TITRES_STAT!D41</f>
        <v>1.0973999999999999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2.7544471035241581E-3</v>
      </c>
      <c r="G38" s="2">
        <f t="shared" si="6"/>
        <v>4.0010590709904621E-4</v>
      </c>
      <c r="H38" s="2">
        <f t="shared" si="3"/>
        <v>6.8842950195241555</v>
      </c>
      <c r="I38" s="2">
        <f t="shared" si="4"/>
        <v>87.316557821293287</v>
      </c>
    </row>
    <row r="39" spans="1:9" ht="13.5" x14ac:dyDescent="0.25">
      <c r="A39" s="3">
        <f>TITRES_STAT!B42</f>
        <v>42361</v>
      </c>
      <c r="B39" s="5">
        <f>TITRES_STAT!D42</f>
        <v>1.0973999999999999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2.5577008818438609E-3</v>
      </c>
      <c r="G39" s="2">
        <f t="shared" si="6"/>
        <v>3.7152691373482864E-4</v>
      </c>
      <c r="H39" s="2">
        <f t="shared" si="3"/>
        <v>6.8842950195241546</v>
      </c>
      <c r="I39" s="2">
        <f t="shared" si="4"/>
        <v>87.316557821293273</v>
      </c>
    </row>
    <row r="40" spans="1:9" ht="13.5" x14ac:dyDescent="0.25">
      <c r="A40" s="3">
        <f>TITRES_STAT!B43</f>
        <v>42363</v>
      </c>
      <c r="B40" s="5">
        <f>TITRES_STAT!D43</f>
        <v>1.0973999999999999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2.3750079617121567E-3</v>
      </c>
      <c r="G40" s="2">
        <f t="shared" si="6"/>
        <v>3.4498927703948372E-4</v>
      </c>
      <c r="H40" s="2">
        <f t="shared" si="3"/>
        <v>6.8842950195241546</v>
      </c>
      <c r="I40" s="2">
        <f t="shared" si="4"/>
        <v>87.316557821293273</v>
      </c>
    </row>
    <row r="41" spans="1:9" ht="13.5" x14ac:dyDescent="0.25">
      <c r="A41" s="3">
        <f>TITRES_STAT!B44</f>
        <v>42366</v>
      </c>
      <c r="B41" s="5">
        <f>TITRES_STAT!D44</f>
        <v>1.0973999999999999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2.205364535875574E-3</v>
      </c>
      <c r="G41" s="2">
        <f t="shared" si="6"/>
        <v>3.2034718582237774E-4</v>
      </c>
      <c r="H41" s="2">
        <f t="shared" si="3"/>
        <v>6.8842950195241546</v>
      </c>
      <c r="I41" s="2">
        <f t="shared" si="4"/>
        <v>87.316557821293273</v>
      </c>
    </row>
    <row r="42" spans="1:9" ht="13.5" x14ac:dyDescent="0.25">
      <c r="A42" s="3">
        <f>TITRES_STAT!B45</f>
        <v>42367</v>
      </c>
      <c r="B42" s="5">
        <f>TITRES_STAT!D45</f>
        <v>1.0860000000000001</v>
      </c>
      <c r="C42" s="2">
        <f t="shared" si="0"/>
        <v>-1.1399999999999855E-2</v>
      </c>
      <c r="D42" s="2">
        <f t="shared" si="1"/>
        <v>0</v>
      </c>
      <c r="E42" s="2">
        <f t="shared" si="2"/>
        <v>1.1399999999999855E-2</v>
      </c>
      <c r="F42" s="2">
        <f t="shared" si="6"/>
        <v>2.0478384975987471E-3</v>
      </c>
      <c r="G42" s="2">
        <f t="shared" si="6"/>
        <v>1.1117509582636261E-3</v>
      </c>
      <c r="H42" s="2">
        <f t="shared" si="3"/>
        <v>1.8419939127348604</v>
      </c>
      <c r="I42" s="2">
        <f t="shared" si="4"/>
        <v>64.813436245621773</v>
      </c>
    </row>
    <row r="43" spans="1:9" ht="13.5" x14ac:dyDescent="0.25">
      <c r="A43" s="3">
        <f>TITRES_STAT!B46</f>
        <v>42368</v>
      </c>
      <c r="B43" s="5">
        <f>TITRES_STAT!D46</f>
        <v>1.0860000000000001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1.9015643191988368E-3</v>
      </c>
      <c r="G43" s="2">
        <f t="shared" si="6"/>
        <v>1.0323401755305099E-3</v>
      </c>
      <c r="H43" s="2">
        <f t="shared" si="3"/>
        <v>1.8419939127348606</v>
      </c>
      <c r="I43" s="2">
        <f t="shared" si="4"/>
        <v>64.813436245621773</v>
      </c>
    </row>
    <row r="44" spans="1:9" ht="13.5" x14ac:dyDescent="0.25">
      <c r="A44" s="3">
        <f>TITRES_STAT!B47</f>
        <v>42369</v>
      </c>
      <c r="B44" s="5">
        <f>TITRES_STAT!D47</f>
        <v>1.0860000000000001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1.7657382963989199E-3</v>
      </c>
      <c r="G44" s="2">
        <f t="shared" si="6"/>
        <v>9.5860159156404493E-4</v>
      </c>
      <c r="H44" s="2">
        <f t="shared" si="3"/>
        <v>1.8419939127348606</v>
      </c>
      <c r="I44" s="2">
        <f t="shared" si="4"/>
        <v>64.813436245621773</v>
      </c>
    </row>
    <row r="45" spans="1:9" ht="13.5" x14ac:dyDescent="0.25">
      <c r="A45" s="3">
        <f>TITRES_STAT!B48</f>
        <v>42373</v>
      </c>
      <c r="B45" s="5">
        <f>TITRES_STAT!D48</f>
        <v>1.0860000000000001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1.6396141323704258E-3</v>
      </c>
      <c r="G45" s="2">
        <f t="shared" si="7"/>
        <v>8.9013004930947029E-4</v>
      </c>
      <c r="H45" s="2">
        <f t="shared" si="3"/>
        <v>1.8419939127348608</v>
      </c>
      <c r="I45" s="2">
        <f t="shared" si="4"/>
        <v>64.813436245621773</v>
      </c>
    </row>
    <row r="46" spans="1:9" ht="13.5" x14ac:dyDescent="0.25">
      <c r="A46" s="3">
        <f>TITRES_STAT!B49</f>
        <v>42374</v>
      </c>
      <c r="B46" s="5">
        <f>TITRES_STAT!D49</f>
        <v>1.0860000000000001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1.5224988372011096E-3</v>
      </c>
      <c r="G46" s="2">
        <f t="shared" si="7"/>
        <v>8.2654933150165099E-4</v>
      </c>
      <c r="H46" s="2">
        <f t="shared" si="3"/>
        <v>1.8419939127348608</v>
      </c>
      <c r="I46" s="2">
        <f t="shared" si="4"/>
        <v>64.813436245621773</v>
      </c>
    </row>
    <row r="47" spans="1:9" ht="13.5" x14ac:dyDescent="0.25">
      <c r="A47" s="3">
        <f>TITRES_STAT!B50</f>
        <v>42375</v>
      </c>
      <c r="B47" s="5">
        <f>TITRES_STAT!D50</f>
        <v>1.0573999999999999</v>
      </c>
      <c r="C47" s="2">
        <f t="shared" si="0"/>
        <v>-2.8600000000000181E-2</v>
      </c>
      <c r="D47" s="2">
        <f t="shared" si="1"/>
        <v>0</v>
      </c>
      <c r="E47" s="2">
        <f t="shared" si="2"/>
        <v>2.8600000000000181E-2</v>
      </c>
      <c r="F47" s="2">
        <f t="shared" si="7"/>
        <v>1.4137489202581731E-3</v>
      </c>
      <c r="G47" s="2">
        <f t="shared" si="7"/>
        <v>2.810367236394403E-3</v>
      </c>
      <c r="H47" s="2">
        <f t="shared" si="3"/>
        <v>0.50304775189165685</v>
      </c>
      <c r="I47" s="2">
        <f t="shared" si="4"/>
        <v>33.468514307582538</v>
      </c>
    </row>
    <row r="48" spans="1:9" ht="13.5" x14ac:dyDescent="0.25">
      <c r="A48" s="3">
        <f>TITRES_STAT!B51</f>
        <v>42376</v>
      </c>
      <c r="B48" s="5">
        <f>TITRES_STAT!D51</f>
        <v>1.0573999999999999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1.3127668545254464E-3</v>
      </c>
      <c r="G48" s="2">
        <f t="shared" si="7"/>
        <v>2.6096267195090885E-3</v>
      </c>
      <c r="H48" s="2">
        <f t="shared" si="3"/>
        <v>0.50304775189165685</v>
      </c>
      <c r="I48" s="2">
        <f t="shared" si="4"/>
        <v>33.468514307582538</v>
      </c>
    </row>
    <row r="49" spans="1:9" ht="13.5" x14ac:dyDescent="0.25">
      <c r="A49" s="3">
        <f>TITRES_STAT!B52</f>
        <v>42377</v>
      </c>
      <c r="B49" s="5">
        <f>TITRES_STAT!D52</f>
        <v>1.0573999999999999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1.2189977934879144E-3</v>
      </c>
      <c r="G49" s="2">
        <f t="shared" si="7"/>
        <v>2.423224810972725E-3</v>
      </c>
      <c r="H49" s="2">
        <f t="shared" si="3"/>
        <v>0.50304775189165685</v>
      </c>
      <c r="I49" s="2">
        <f t="shared" si="4"/>
        <v>33.468514307582538</v>
      </c>
    </row>
    <row r="50" spans="1:9" ht="13.5" x14ac:dyDescent="0.25">
      <c r="A50" s="3">
        <f>TITRES_STAT!B53</f>
        <v>42380</v>
      </c>
      <c r="B50" s="5">
        <f>TITRES_STAT!D53</f>
        <v>1.0573999999999999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1.1319265225244919E-3</v>
      </c>
      <c r="G50" s="2">
        <f t="shared" si="7"/>
        <v>2.250137324474673E-3</v>
      </c>
      <c r="H50" s="2">
        <f t="shared" si="3"/>
        <v>0.50304775189165685</v>
      </c>
      <c r="I50" s="2">
        <f t="shared" si="4"/>
        <v>33.468514307582538</v>
      </c>
    </row>
    <row r="51" spans="1:9" ht="13.5" x14ac:dyDescent="0.25">
      <c r="A51" s="3">
        <f>TITRES_STAT!B54</f>
        <v>42381</v>
      </c>
      <c r="B51" s="5">
        <f>TITRES_STAT!D54</f>
        <v>1.0573999999999999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1.0510746280584567E-3</v>
      </c>
      <c r="G51" s="2">
        <f t="shared" si="7"/>
        <v>2.0894132298693393E-3</v>
      </c>
      <c r="H51" s="2">
        <f t="shared" si="3"/>
        <v>0.50304775189165685</v>
      </c>
      <c r="I51" s="2">
        <f t="shared" si="4"/>
        <v>33.468514307582538</v>
      </c>
    </row>
    <row r="52" spans="1:9" ht="13.5" x14ac:dyDescent="0.25">
      <c r="A52" s="3">
        <f>TITRES_STAT!B55</f>
        <v>42382</v>
      </c>
      <c r="B52" s="5">
        <f>TITRES_STAT!D55</f>
        <v>1.0746</v>
      </c>
      <c r="C52" s="2">
        <f t="shared" si="0"/>
        <v>1.7200000000000104E-2</v>
      </c>
      <c r="D52" s="2">
        <f t="shared" si="1"/>
        <v>1.7200000000000104E-2</v>
      </c>
      <c r="E52" s="2">
        <f t="shared" si="2"/>
        <v>0</v>
      </c>
      <c r="F52" s="2">
        <f t="shared" si="7"/>
        <v>2.2045692974828604E-3</v>
      </c>
      <c r="G52" s="2">
        <f t="shared" si="7"/>
        <v>1.9401694277358151E-3</v>
      </c>
      <c r="H52" s="2">
        <f t="shared" si="3"/>
        <v>1.1362766910803253</v>
      </c>
      <c r="I52" s="2">
        <f t="shared" si="4"/>
        <v>53.189584281130955</v>
      </c>
    </row>
    <row r="53" spans="1:9" ht="13.5" x14ac:dyDescent="0.25">
      <c r="A53" s="3">
        <f>TITRES_STAT!B56</f>
        <v>42384</v>
      </c>
      <c r="B53" s="5">
        <f>TITRES_STAT!D56</f>
        <v>1.0746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2.0471000619483705E-3</v>
      </c>
      <c r="G53" s="2">
        <f t="shared" si="7"/>
        <v>1.8015858971832568E-3</v>
      </c>
      <c r="H53" s="2">
        <f t="shared" si="3"/>
        <v>1.1362766910803255</v>
      </c>
      <c r="I53" s="2">
        <f t="shared" si="4"/>
        <v>53.189584281130962</v>
      </c>
    </row>
    <row r="54" spans="1:9" ht="13.5" x14ac:dyDescent="0.25">
      <c r="A54" s="3">
        <f>TITRES_STAT!B57</f>
        <v>42387</v>
      </c>
      <c r="B54" s="5">
        <f>TITRES_STAT!D57</f>
        <v>1.0746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1.9008786289520583E-3</v>
      </c>
      <c r="G54" s="2">
        <f t="shared" si="7"/>
        <v>1.6729011902415956E-3</v>
      </c>
      <c r="H54" s="2">
        <f t="shared" si="3"/>
        <v>1.1362766910803255</v>
      </c>
      <c r="I54" s="2">
        <f t="shared" si="4"/>
        <v>53.189584281130962</v>
      </c>
    </row>
    <row r="55" spans="1:9" ht="13.5" x14ac:dyDescent="0.25">
      <c r="A55" s="3">
        <f>TITRES_STAT!B58</f>
        <v>42388</v>
      </c>
      <c r="B55" s="5">
        <f>TITRES_STAT!D58</f>
        <v>1.0746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1.7651015840269113E-3</v>
      </c>
      <c r="G55" s="2">
        <f t="shared" si="7"/>
        <v>1.5534082480814816E-3</v>
      </c>
      <c r="H55" s="2">
        <f t="shared" si="3"/>
        <v>1.1362766910803255</v>
      </c>
      <c r="I55" s="2">
        <f t="shared" si="4"/>
        <v>53.189584281130962</v>
      </c>
    </row>
    <row r="56" spans="1:9" ht="13.5" x14ac:dyDescent="0.25">
      <c r="A56" s="3">
        <f>TITRES_STAT!B59</f>
        <v>42389</v>
      </c>
      <c r="B56" s="5">
        <f>TITRES_STAT!D59</f>
        <v>1.0746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1.6390228994535604E-3</v>
      </c>
      <c r="G56" s="2">
        <f t="shared" si="7"/>
        <v>1.4424505160756614E-3</v>
      </c>
      <c r="H56" s="2">
        <f t="shared" si="3"/>
        <v>1.1362766910803255</v>
      </c>
      <c r="I56" s="2">
        <f t="shared" si="4"/>
        <v>53.189584281130962</v>
      </c>
    </row>
    <row r="57" spans="1:9" ht="13.5" x14ac:dyDescent="0.25">
      <c r="A57" s="3">
        <f>TITRES_STAT!B60</f>
        <v>42390</v>
      </c>
      <c r="B57" s="5">
        <f>TITRES_STAT!D60</f>
        <v>1.0746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1.5219498352068775E-3</v>
      </c>
      <c r="G57" s="2">
        <f t="shared" si="7"/>
        <v>1.3394183363559713E-3</v>
      </c>
      <c r="H57" s="2">
        <f t="shared" si="3"/>
        <v>1.1362766910803255</v>
      </c>
      <c r="I57" s="2">
        <f t="shared" si="4"/>
        <v>53.189584281130962</v>
      </c>
    </row>
    <row r="58" spans="1:9" ht="13.5" x14ac:dyDescent="0.25">
      <c r="A58" s="3">
        <f>TITRES_STAT!B61</f>
        <v>42391</v>
      </c>
      <c r="B58" s="5">
        <f>TITRES_STAT!D61</f>
        <v>1.0746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1.4132391326921005E-3</v>
      </c>
      <c r="G58" s="2">
        <f t="shared" si="7"/>
        <v>1.2437455980448303E-3</v>
      </c>
      <c r="H58" s="2">
        <f t="shared" si="3"/>
        <v>1.1362766910803257</v>
      </c>
      <c r="I58" s="2">
        <f t="shared" si="4"/>
        <v>53.189584281130976</v>
      </c>
    </row>
    <row r="59" spans="1:9" ht="13.5" x14ac:dyDescent="0.25">
      <c r="A59" s="3">
        <f>TITRES_STAT!B62</f>
        <v>42394</v>
      </c>
      <c r="B59" s="5">
        <f>TITRES_STAT!D62</f>
        <v>1.0746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1.3122934803569506E-3</v>
      </c>
      <c r="G59" s="2">
        <f t="shared" si="7"/>
        <v>1.1549066267559139E-3</v>
      </c>
      <c r="H59" s="2">
        <f t="shared" si="3"/>
        <v>1.1362766910803257</v>
      </c>
      <c r="I59" s="2">
        <f t="shared" si="4"/>
        <v>53.189584281130976</v>
      </c>
    </row>
    <row r="60" spans="1:9" ht="13.5" x14ac:dyDescent="0.25">
      <c r="A60" s="3">
        <f>TITRES_STAT!B63</f>
        <v>42395</v>
      </c>
      <c r="B60" s="5">
        <f>TITRES_STAT!D63</f>
        <v>1.0746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1.2185582317600257E-3</v>
      </c>
      <c r="G60" s="2">
        <f t="shared" si="7"/>
        <v>1.0724132962733487E-3</v>
      </c>
      <c r="H60" s="2">
        <f t="shared" si="3"/>
        <v>1.1362766910803257</v>
      </c>
      <c r="I60" s="2">
        <f t="shared" si="4"/>
        <v>53.189584281130976</v>
      </c>
    </row>
    <row r="61" spans="1:9" ht="13.5" x14ac:dyDescent="0.25">
      <c r="A61" s="3">
        <f>TITRES_STAT!B64</f>
        <v>42396</v>
      </c>
      <c r="B61" s="5">
        <f>TITRES_STAT!D64</f>
        <v>1.046</v>
      </c>
      <c r="C61" s="2">
        <f t="shared" si="0"/>
        <v>-2.8599999999999959E-2</v>
      </c>
      <c r="D61" s="2">
        <f t="shared" si="1"/>
        <v>0</v>
      </c>
      <c r="E61" s="2">
        <f t="shared" si="2"/>
        <v>2.8599999999999959E-2</v>
      </c>
      <c r="F61" s="2">
        <f t="shared" ref="F61:G76" si="8">((F60*13)+D61)/14</f>
        <v>1.131518358062881E-3</v>
      </c>
      <c r="G61" s="2">
        <f t="shared" si="8"/>
        <v>3.0386694893966776E-3</v>
      </c>
      <c r="H61" s="2">
        <f t="shared" si="3"/>
        <v>0.37237296192010072</v>
      </c>
      <c r="I61" s="2">
        <f t="shared" si="4"/>
        <v>27.133510514453022</v>
      </c>
    </row>
    <row r="62" spans="1:9" ht="13.5" x14ac:dyDescent="0.25">
      <c r="A62" s="3">
        <f>TITRES_STAT!B65</f>
        <v>42397</v>
      </c>
      <c r="B62" s="5">
        <f>TITRES_STAT!D65</f>
        <v>1.046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1.0506956182012466E-3</v>
      </c>
      <c r="G62" s="2">
        <f t="shared" si="8"/>
        <v>2.8216216687254867E-3</v>
      </c>
      <c r="H62" s="2">
        <f t="shared" si="3"/>
        <v>0.37237296192010066</v>
      </c>
      <c r="I62" s="2">
        <f t="shared" si="4"/>
        <v>27.133510514453008</v>
      </c>
    </row>
    <row r="63" spans="1:9" ht="13.5" x14ac:dyDescent="0.25">
      <c r="A63" s="3">
        <f>TITRES_STAT!B66</f>
        <v>42398</v>
      </c>
      <c r="B63" s="5">
        <f>TITRES_STAT!D66</f>
        <v>1.046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9.7564593118687189E-4</v>
      </c>
      <c r="G63" s="2">
        <f t="shared" si="8"/>
        <v>2.6200772638165235E-3</v>
      </c>
      <c r="H63" s="2">
        <f t="shared" si="3"/>
        <v>0.37237296192010066</v>
      </c>
      <c r="I63" s="2">
        <f t="shared" si="4"/>
        <v>27.133510514453008</v>
      </c>
    </row>
    <row r="64" spans="1:9" ht="13.5" x14ac:dyDescent="0.25">
      <c r="A64" s="3">
        <f>TITRES_STAT!B67</f>
        <v>42401</v>
      </c>
      <c r="B64" s="5">
        <f>TITRES_STAT!D67</f>
        <v>1.046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9.0595693610209533E-4</v>
      </c>
      <c r="G64" s="2">
        <f t="shared" si="8"/>
        <v>2.4329288878296293E-3</v>
      </c>
      <c r="H64" s="2">
        <f t="shared" si="3"/>
        <v>0.37237296192010066</v>
      </c>
      <c r="I64" s="2">
        <f t="shared" si="4"/>
        <v>27.133510514453008</v>
      </c>
    </row>
    <row r="65" spans="1:9" ht="13.5" x14ac:dyDescent="0.25">
      <c r="A65" s="3">
        <f>TITRES_STAT!B68</f>
        <v>42402</v>
      </c>
      <c r="B65" s="5">
        <f>TITRES_STAT!D68</f>
        <v>1.046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8.4124572638051716E-4</v>
      </c>
      <c r="G65" s="2">
        <f t="shared" si="8"/>
        <v>2.2591482529846557E-3</v>
      </c>
      <c r="H65" s="2">
        <f t="shared" si="3"/>
        <v>0.37237296192010066</v>
      </c>
      <c r="I65" s="2">
        <f t="shared" si="4"/>
        <v>27.133510514453008</v>
      </c>
    </row>
    <row r="66" spans="1:9" ht="13.5" x14ac:dyDescent="0.25">
      <c r="A66" s="3">
        <f>TITRES_STAT!B69</f>
        <v>42403</v>
      </c>
      <c r="B66" s="5">
        <f>TITRES_STAT!D69</f>
        <v>1.046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7.8115674592476594E-4</v>
      </c>
      <c r="G66" s="2">
        <f t="shared" si="8"/>
        <v>2.0977805206286088E-3</v>
      </c>
      <c r="H66" s="2">
        <f t="shared" si="3"/>
        <v>0.37237296192010066</v>
      </c>
      <c r="I66" s="2">
        <f t="shared" si="4"/>
        <v>27.133510514453008</v>
      </c>
    </row>
    <row r="67" spans="1:9" ht="13.5" x14ac:dyDescent="0.25">
      <c r="A67" s="3">
        <f>TITRES_STAT!B70</f>
        <v>42404</v>
      </c>
      <c r="B67" s="5">
        <f>TITRES_STAT!D70</f>
        <v>1.046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7.2535983550156839E-4</v>
      </c>
      <c r="G67" s="2">
        <f t="shared" si="8"/>
        <v>1.9479390548694225E-3</v>
      </c>
      <c r="H67" s="2">
        <f t="shared" si="3"/>
        <v>0.37237296192010072</v>
      </c>
      <c r="I67" s="2">
        <f t="shared" si="4"/>
        <v>27.133510514453022</v>
      </c>
    </row>
    <row r="68" spans="1:9" ht="13.5" x14ac:dyDescent="0.25">
      <c r="A68" s="3">
        <f>TITRES_STAT!B71</f>
        <v>42405</v>
      </c>
      <c r="B68" s="5">
        <f>TITRES_STAT!D71</f>
        <v>1.046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6.7354841868002776E-4</v>
      </c>
      <c r="G68" s="2">
        <f t="shared" si="8"/>
        <v>1.8088005509501782E-3</v>
      </c>
      <c r="H68" s="2">
        <f t="shared" si="3"/>
        <v>0.37237296192010061</v>
      </c>
      <c r="I68" s="2">
        <f t="shared" si="4"/>
        <v>27.133510514453008</v>
      </c>
    </row>
    <row r="69" spans="1:9" ht="13.5" x14ac:dyDescent="0.25">
      <c r="A69" s="3">
        <f>TITRES_STAT!B72</f>
        <v>42408</v>
      </c>
      <c r="B69" s="5">
        <f>TITRES_STAT!D72</f>
        <v>1.0174000000000001</v>
      </c>
      <c r="C69" s="2">
        <f t="shared" si="9"/>
        <v>-2.8599999999999959E-2</v>
      </c>
      <c r="D69" s="2">
        <f t="shared" si="10"/>
        <v>0</v>
      </c>
      <c r="E69" s="2">
        <f t="shared" si="11"/>
        <v>2.8599999999999959E-2</v>
      </c>
      <c r="F69" s="2">
        <f t="shared" si="8"/>
        <v>6.2543781734574009E-4</v>
      </c>
      <c r="G69" s="2">
        <f t="shared" si="8"/>
        <v>3.7224576544537336E-3</v>
      </c>
      <c r="H69" s="2">
        <f t="shared" si="3"/>
        <v>0.16801744315276096</v>
      </c>
      <c r="I69" s="2">
        <f t="shared" si="4"/>
        <v>14.384840238279438</v>
      </c>
    </row>
    <row r="70" spans="1:9" ht="13.5" x14ac:dyDescent="0.25">
      <c r="A70" s="3">
        <f>TITRES_STAT!B73</f>
        <v>42409</v>
      </c>
      <c r="B70" s="5">
        <f>TITRES_STAT!D73</f>
        <v>1.0174000000000001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5.8076368753532997E-4</v>
      </c>
      <c r="G70" s="2">
        <f t="shared" si="8"/>
        <v>3.4565678219927527E-3</v>
      </c>
      <c r="H70" s="2">
        <f t="shared" si="3"/>
        <v>0.16801744315276093</v>
      </c>
      <c r="I70" s="2">
        <f t="shared" si="4"/>
        <v>14.384840238279438</v>
      </c>
    </row>
    <row r="71" spans="1:9" ht="13.5" x14ac:dyDescent="0.25">
      <c r="A71" s="3">
        <f>TITRES_STAT!B74</f>
        <v>42410</v>
      </c>
      <c r="B71" s="5">
        <f>TITRES_STAT!D74</f>
        <v>1.0174000000000001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5.3928056699709213E-4</v>
      </c>
      <c r="G71" s="2">
        <f t="shared" si="8"/>
        <v>3.2096701204218417E-3</v>
      </c>
      <c r="H71" s="2">
        <f t="shared" si="3"/>
        <v>0.16801744315276093</v>
      </c>
      <c r="I71" s="2">
        <f t="shared" si="4"/>
        <v>14.384840238279438</v>
      </c>
    </row>
    <row r="72" spans="1:9" ht="13.5" x14ac:dyDescent="0.25">
      <c r="A72" s="3">
        <f>TITRES_STAT!B75</f>
        <v>42411</v>
      </c>
      <c r="B72" s="5">
        <f>TITRES_STAT!D75</f>
        <v>1.0174000000000001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5.007605264972998E-4</v>
      </c>
      <c r="G72" s="2">
        <f t="shared" si="8"/>
        <v>2.9804079689631389E-3</v>
      </c>
      <c r="H72" s="2">
        <f t="shared" si="3"/>
        <v>0.1680174431527609</v>
      </c>
      <c r="I72" s="2">
        <f t="shared" si="4"/>
        <v>14.384840238279438</v>
      </c>
    </row>
    <row r="73" spans="1:9" ht="13.5" x14ac:dyDescent="0.25">
      <c r="A73" s="3">
        <f>TITRES_STAT!B76</f>
        <v>42412</v>
      </c>
      <c r="B73" s="5">
        <f>TITRES_STAT!D76</f>
        <v>1.0174000000000001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4.6499191746177842E-4</v>
      </c>
      <c r="G73" s="2">
        <f t="shared" si="8"/>
        <v>2.767521685465772E-3</v>
      </c>
      <c r="H73" s="2">
        <f t="shared" si="3"/>
        <v>0.1680174431527609</v>
      </c>
      <c r="I73" s="2">
        <f t="shared" si="4"/>
        <v>14.384840238279438</v>
      </c>
    </row>
    <row r="74" spans="1:9" ht="13.5" x14ac:dyDescent="0.25">
      <c r="A74" s="3">
        <f>TITRES_STAT!B77</f>
        <v>42415</v>
      </c>
      <c r="B74" s="5">
        <f>TITRES_STAT!D77</f>
        <v>1.0288999999999999</v>
      </c>
      <c r="C74" s="2">
        <f t="shared" si="9"/>
        <v>1.1499999999999844E-2</v>
      </c>
      <c r="D74" s="2">
        <f t="shared" si="10"/>
        <v>1.1499999999999844E-2</v>
      </c>
      <c r="E74" s="2">
        <f t="shared" si="11"/>
        <v>0</v>
      </c>
      <c r="F74" s="2">
        <f t="shared" si="8"/>
        <v>1.2532067805002115E-3</v>
      </c>
      <c r="G74" s="2">
        <f t="shared" si="8"/>
        <v>2.56984156507536E-3</v>
      </c>
      <c r="H74" s="2">
        <f t="shared" si="3"/>
        <v>0.4876591606002223</v>
      </c>
      <c r="I74" s="2">
        <f t="shared" si="4"/>
        <v>32.780301665568857</v>
      </c>
    </row>
    <row r="75" spans="1:9" ht="13.5" x14ac:dyDescent="0.25">
      <c r="A75" s="3">
        <f>TITRES_STAT!B78</f>
        <v>42416</v>
      </c>
      <c r="B75" s="5">
        <f>TITRES_STAT!D78</f>
        <v>1.0288999999999999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1.1636920104644822E-3</v>
      </c>
      <c r="G75" s="2">
        <f t="shared" si="8"/>
        <v>2.3862814532842626E-3</v>
      </c>
      <c r="H75" s="2">
        <f t="shared" si="3"/>
        <v>0.48765916060022235</v>
      </c>
      <c r="I75" s="2">
        <f t="shared" si="4"/>
        <v>32.780301665568857</v>
      </c>
    </row>
    <row r="76" spans="1:9" ht="13.5" x14ac:dyDescent="0.25">
      <c r="A76" s="3">
        <f>TITRES_STAT!B79</f>
        <v>42417</v>
      </c>
      <c r="B76" s="5">
        <f>TITRES_STAT!D79</f>
        <v>1.0288999999999999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1.0805711525741621E-3</v>
      </c>
      <c r="G76" s="2">
        <f t="shared" si="8"/>
        <v>2.2158327780496725E-3</v>
      </c>
      <c r="H76" s="2">
        <f t="shared" si="3"/>
        <v>0.48765916060022235</v>
      </c>
      <c r="I76" s="2">
        <f t="shared" si="4"/>
        <v>32.780301665568857</v>
      </c>
    </row>
    <row r="77" spans="1:9" ht="13.5" x14ac:dyDescent="0.25">
      <c r="A77" s="3">
        <f>TITRES_STAT!B80</f>
        <v>42418</v>
      </c>
      <c r="B77" s="5">
        <f>TITRES_STAT!D80</f>
        <v>1.0288999999999999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1.0033874988188648E-3</v>
      </c>
      <c r="G77" s="2">
        <f t="shared" si="12"/>
        <v>2.0575590081889816E-3</v>
      </c>
      <c r="H77" s="2">
        <f t="shared" si="3"/>
        <v>0.48765916060022235</v>
      </c>
      <c r="I77" s="2">
        <f t="shared" si="4"/>
        <v>32.780301665568857</v>
      </c>
    </row>
    <row r="78" spans="1:9" ht="13.5" x14ac:dyDescent="0.25">
      <c r="A78" s="3">
        <f>TITRES_STAT!B81</f>
        <v>42419</v>
      </c>
      <c r="B78" s="5">
        <f>TITRES_STAT!D81</f>
        <v>1.0288999999999999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9.3171696318894589E-4</v>
      </c>
      <c r="G78" s="2">
        <f t="shared" si="12"/>
        <v>1.9105905076040545E-3</v>
      </c>
      <c r="H78" s="2">
        <f t="shared" si="3"/>
        <v>0.4876591606002223</v>
      </c>
      <c r="I78" s="2">
        <f t="shared" si="4"/>
        <v>32.780301665568857</v>
      </c>
    </row>
    <row r="79" spans="1:9" ht="13.5" x14ac:dyDescent="0.25">
      <c r="A79" s="3">
        <f>TITRES_STAT!B82</f>
        <v>42422</v>
      </c>
      <c r="B79" s="5">
        <f>TITRES_STAT!D82</f>
        <v>1.0288999999999999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8.6516575153259255E-4</v>
      </c>
      <c r="G79" s="2">
        <f t="shared" si="12"/>
        <v>1.7741197570609077E-3</v>
      </c>
      <c r="H79" s="2">
        <f t="shared" si="3"/>
        <v>0.4876591606002223</v>
      </c>
      <c r="I79" s="2">
        <f t="shared" si="4"/>
        <v>32.780301665568857</v>
      </c>
    </row>
    <row r="80" spans="1:9" ht="13.5" x14ac:dyDescent="0.25">
      <c r="A80" s="3">
        <f>TITRES_STAT!B83</f>
        <v>42423</v>
      </c>
      <c r="B80" s="5">
        <f>TITRES_STAT!D83</f>
        <v>1.0288999999999999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8.0336819785169309E-4</v>
      </c>
      <c r="G80" s="2">
        <f t="shared" si="12"/>
        <v>1.6473969172708428E-3</v>
      </c>
      <c r="H80" s="2">
        <f t="shared" si="3"/>
        <v>0.4876591606002223</v>
      </c>
      <c r="I80" s="2">
        <f t="shared" si="4"/>
        <v>32.780301665568857</v>
      </c>
    </row>
    <row r="81" spans="1:9" ht="13.5" x14ac:dyDescent="0.25">
      <c r="A81" s="3">
        <f>TITRES_STAT!B84</f>
        <v>42424</v>
      </c>
      <c r="B81" s="5">
        <f>TITRES_STAT!D84</f>
        <v>1.0288999999999999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7.4598475514800065E-4</v>
      </c>
      <c r="G81" s="2">
        <f t="shared" si="12"/>
        <v>1.529725708894354E-3</v>
      </c>
      <c r="H81" s="2">
        <f t="shared" ref="H81:H144" si="13">F81/G81</f>
        <v>0.4876591606002223</v>
      </c>
      <c r="I81" s="2">
        <f t="shared" ref="I81:I144" si="14">IF(G81=0,100,100-(100/(1+H81)))</f>
        <v>32.780301665568857</v>
      </c>
    </row>
    <row r="82" spans="1:9" ht="13.5" x14ac:dyDescent="0.25">
      <c r="A82" s="3">
        <f>TITRES_STAT!B85</f>
        <v>42425</v>
      </c>
      <c r="B82" s="5">
        <f>TITRES_STAT!D85</f>
        <v>1.0288999999999999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6.9270012978028632E-4</v>
      </c>
      <c r="G82" s="2">
        <f t="shared" si="12"/>
        <v>1.4204595868304716E-3</v>
      </c>
      <c r="H82" s="2">
        <f t="shared" si="13"/>
        <v>0.4876591606002223</v>
      </c>
      <c r="I82" s="2">
        <f t="shared" si="14"/>
        <v>32.780301665568857</v>
      </c>
    </row>
    <row r="83" spans="1:9" ht="13.5" x14ac:dyDescent="0.25">
      <c r="A83" s="3">
        <f>TITRES_STAT!B86</f>
        <v>42426</v>
      </c>
      <c r="B83" s="5">
        <f>TITRES_STAT!D86</f>
        <v>1.0288999999999999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6.4322154908169442E-4</v>
      </c>
      <c r="G83" s="2">
        <f t="shared" si="12"/>
        <v>1.3189981877711522E-3</v>
      </c>
      <c r="H83" s="2">
        <f t="shared" si="13"/>
        <v>0.48765916060022224</v>
      </c>
      <c r="I83" s="2">
        <f t="shared" si="14"/>
        <v>32.780301665568857</v>
      </c>
    </row>
    <row r="84" spans="1:9" ht="13.5" x14ac:dyDescent="0.25">
      <c r="A84" s="3">
        <f>TITRES_STAT!B87</f>
        <v>42429</v>
      </c>
      <c r="B84" s="5">
        <f>TITRES_STAT!D87</f>
        <v>1.0288999999999999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5.9727715271871626E-4</v>
      </c>
      <c r="G84" s="2">
        <f t="shared" si="12"/>
        <v>1.2247840315017841E-3</v>
      </c>
      <c r="H84" s="2">
        <f t="shared" si="13"/>
        <v>0.4876591606002223</v>
      </c>
      <c r="I84" s="2">
        <f t="shared" si="14"/>
        <v>32.780301665568857</v>
      </c>
    </row>
    <row r="85" spans="1:9" ht="13.5" x14ac:dyDescent="0.25">
      <c r="A85" s="3">
        <f>TITRES_STAT!B88</f>
        <v>42430</v>
      </c>
      <c r="B85" s="5">
        <f>TITRES_STAT!D88</f>
        <v>1.0288999999999999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5.5461449895309362E-4</v>
      </c>
      <c r="G85" s="2">
        <f t="shared" si="12"/>
        <v>1.137299457823085E-3</v>
      </c>
      <c r="H85" s="2">
        <f t="shared" si="13"/>
        <v>0.48765916060022235</v>
      </c>
      <c r="I85" s="2">
        <f t="shared" si="14"/>
        <v>32.780301665568857</v>
      </c>
    </row>
    <row r="86" spans="1:9" ht="13.5" x14ac:dyDescent="0.25">
      <c r="A86" s="3">
        <f>TITRES_STAT!B89</f>
        <v>42431</v>
      </c>
      <c r="B86" s="5">
        <f>TITRES_STAT!D89</f>
        <v>1.0288999999999999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5.1499917759930118E-4</v>
      </c>
      <c r="G86" s="2">
        <f t="shared" si="12"/>
        <v>1.0560637822642932E-3</v>
      </c>
      <c r="H86" s="2">
        <f t="shared" si="13"/>
        <v>0.48765916060022235</v>
      </c>
      <c r="I86" s="2">
        <f t="shared" si="14"/>
        <v>32.780301665568857</v>
      </c>
    </row>
    <row r="87" spans="1:9" ht="13.5" x14ac:dyDescent="0.25">
      <c r="A87" s="3">
        <f>TITRES_STAT!B90</f>
        <v>42432</v>
      </c>
      <c r="B87" s="5">
        <f>TITRES_STAT!D90</f>
        <v>1.0288999999999999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4.7821352205649397E-4</v>
      </c>
      <c r="G87" s="2">
        <f t="shared" si="12"/>
        <v>9.8063065495970075E-4</v>
      </c>
      <c r="H87" s="2">
        <f t="shared" si="13"/>
        <v>0.48765916060022235</v>
      </c>
      <c r="I87" s="2">
        <f t="shared" si="14"/>
        <v>32.780301665568857</v>
      </c>
    </row>
    <row r="88" spans="1:9" ht="13.5" x14ac:dyDescent="0.25">
      <c r="A88" s="3">
        <f>TITRES_STAT!B91</f>
        <v>42433</v>
      </c>
      <c r="B88" s="5">
        <f>TITRES_STAT!D91</f>
        <v>1.0288999999999999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4.4405541333817294E-4</v>
      </c>
      <c r="G88" s="2">
        <f t="shared" si="12"/>
        <v>9.1058560817686499E-4</v>
      </c>
      <c r="H88" s="2">
        <f t="shared" si="13"/>
        <v>0.48765916060022235</v>
      </c>
      <c r="I88" s="2">
        <f t="shared" si="14"/>
        <v>32.780301665568857</v>
      </c>
    </row>
    <row r="89" spans="1:9" ht="13.5" x14ac:dyDescent="0.25">
      <c r="A89" s="3">
        <f>TITRES_STAT!B92</f>
        <v>42436</v>
      </c>
      <c r="B89" s="5">
        <f>TITRES_STAT!D92</f>
        <v>1.0288999999999999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4.1233716952830343E-4</v>
      </c>
      <c r="G89" s="2">
        <f t="shared" si="12"/>
        <v>8.4554377902137468E-4</v>
      </c>
      <c r="H89" s="2">
        <f t="shared" si="13"/>
        <v>0.4876591606002223</v>
      </c>
      <c r="I89" s="2">
        <f t="shared" si="14"/>
        <v>32.780301665568857</v>
      </c>
    </row>
    <row r="90" spans="1:9" ht="13.5" x14ac:dyDescent="0.25">
      <c r="A90" s="3">
        <f>TITRES_STAT!B93</f>
        <v>42437</v>
      </c>
      <c r="B90" s="5">
        <f>TITRES_STAT!D93</f>
        <v>1.0403</v>
      </c>
      <c r="C90" s="2">
        <f t="shared" si="9"/>
        <v>1.1400000000000077E-2</v>
      </c>
      <c r="D90" s="2">
        <f t="shared" si="10"/>
        <v>1.1400000000000077E-2</v>
      </c>
      <c r="E90" s="2">
        <f t="shared" si="11"/>
        <v>0</v>
      </c>
      <c r="F90" s="2">
        <f t="shared" si="12"/>
        <v>1.197170228847716E-3</v>
      </c>
      <c r="G90" s="2">
        <f t="shared" si="12"/>
        <v>7.8514779480556222E-4</v>
      </c>
      <c r="H90" s="2">
        <f t="shared" si="13"/>
        <v>1.5247705422699289</v>
      </c>
      <c r="I90" s="2">
        <f t="shared" si="14"/>
        <v>60.392440292774623</v>
      </c>
    </row>
    <row r="91" spans="1:9" ht="13.5" x14ac:dyDescent="0.25">
      <c r="A91" s="3">
        <f>TITRES_STAT!B94</f>
        <v>42438</v>
      </c>
      <c r="B91" s="5">
        <f>TITRES_STAT!D94</f>
        <v>1.0403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1.1116580696443076E-3</v>
      </c>
      <c r="G91" s="2">
        <f t="shared" si="12"/>
        <v>7.2906580946230782E-4</v>
      </c>
      <c r="H91" s="2">
        <f t="shared" si="13"/>
        <v>1.5247705422699287</v>
      </c>
      <c r="I91" s="2">
        <f t="shared" si="14"/>
        <v>60.392440292774623</v>
      </c>
    </row>
    <row r="92" spans="1:9" ht="13.5" x14ac:dyDescent="0.25">
      <c r="A92" s="3">
        <f>TITRES_STAT!B95</f>
        <v>42439</v>
      </c>
      <c r="B92" s="5">
        <f>TITRES_STAT!D95</f>
        <v>1.0288999999999999</v>
      </c>
      <c r="C92" s="2">
        <f t="shared" si="9"/>
        <v>-1.1400000000000077E-2</v>
      </c>
      <c r="D92" s="2">
        <f t="shared" si="10"/>
        <v>0</v>
      </c>
      <c r="E92" s="2">
        <f t="shared" si="11"/>
        <v>1.1400000000000077E-2</v>
      </c>
      <c r="F92" s="2">
        <f t="shared" si="12"/>
        <v>1.0322539218125715E-3</v>
      </c>
      <c r="G92" s="2">
        <f t="shared" si="12"/>
        <v>1.4912753945007201E-3</v>
      </c>
      <c r="H92" s="2">
        <f t="shared" si="13"/>
        <v>0.69219536888970845</v>
      </c>
      <c r="I92" s="2">
        <f t="shared" si="14"/>
        <v>40.90516861205424</v>
      </c>
    </row>
    <row r="93" spans="1:9" ht="13.5" x14ac:dyDescent="0.25">
      <c r="A93" s="3">
        <f>TITRES_STAT!B96</f>
        <v>42440</v>
      </c>
      <c r="B93" s="5">
        <f>TITRES_STAT!D96</f>
        <v>1.0288999999999999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9.5852149882595921E-4</v>
      </c>
      <c r="G93" s="2">
        <f t="shared" si="15"/>
        <v>1.3847557234649543E-3</v>
      </c>
      <c r="H93" s="2">
        <f t="shared" si="13"/>
        <v>0.69219536888970856</v>
      </c>
      <c r="I93" s="2">
        <f t="shared" si="14"/>
        <v>40.90516861205424</v>
      </c>
    </row>
    <row r="94" spans="1:9" ht="13.5" x14ac:dyDescent="0.25">
      <c r="A94" s="3">
        <f>TITRES_STAT!B97</f>
        <v>42443</v>
      </c>
      <c r="B94" s="5">
        <f>TITRES_STAT!D97</f>
        <v>1.0288999999999999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8.9005567748124792E-4</v>
      </c>
      <c r="G94" s="2">
        <f t="shared" si="15"/>
        <v>1.2858446003603148E-3</v>
      </c>
      <c r="H94" s="2">
        <f t="shared" si="13"/>
        <v>0.69219536888970845</v>
      </c>
      <c r="I94" s="2">
        <f t="shared" si="14"/>
        <v>40.90516861205424</v>
      </c>
    </row>
    <row r="95" spans="1:9" ht="13.5" x14ac:dyDescent="0.25">
      <c r="A95" s="3">
        <f>TITRES_STAT!B98</f>
        <v>42444</v>
      </c>
      <c r="B95" s="5">
        <f>TITRES_STAT!D98</f>
        <v>1.0288999999999999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8.264802719468731E-4</v>
      </c>
      <c r="G95" s="2">
        <f t="shared" si="15"/>
        <v>1.1939985574774352E-3</v>
      </c>
      <c r="H95" s="2">
        <f t="shared" si="13"/>
        <v>0.69219536888970845</v>
      </c>
      <c r="I95" s="2">
        <f t="shared" si="14"/>
        <v>40.90516861205424</v>
      </c>
    </row>
    <row r="96" spans="1:9" ht="13.5" x14ac:dyDescent="0.25">
      <c r="A96" s="3">
        <f>TITRES_STAT!B99</f>
        <v>42445</v>
      </c>
      <c r="B96" s="5">
        <f>TITRES_STAT!D99</f>
        <v>1.0288999999999999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7.6744596680781063E-4</v>
      </c>
      <c r="G96" s="2">
        <f t="shared" si="15"/>
        <v>1.1087129462290471E-3</v>
      </c>
      <c r="H96" s="2">
        <f t="shared" si="13"/>
        <v>0.69219536888970834</v>
      </c>
      <c r="I96" s="2">
        <f t="shared" si="14"/>
        <v>40.90516861205424</v>
      </c>
    </row>
    <row r="97" spans="1:9" ht="13.5" x14ac:dyDescent="0.25">
      <c r="A97" s="3">
        <f>TITRES_STAT!B100</f>
        <v>42446</v>
      </c>
      <c r="B97" s="5">
        <f>TITRES_STAT!D100</f>
        <v>1.0288999999999999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7.1262839775010985E-4</v>
      </c>
      <c r="G97" s="2">
        <f t="shared" si="15"/>
        <v>1.0295191643555437E-3</v>
      </c>
      <c r="H97" s="2">
        <f t="shared" si="13"/>
        <v>0.69219536888970834</v>
      </c>
      <c r="I97" s="2">
        <f t="shared" si="14"/>
        <v>40.90516861205424</v>
      </c>
    </row>
    <row r="98" spans="1:9" ht="13.5" x14ac:dyDescent="0.25">
      <c r="A98" s="3">
        <f>TITRES_STAT!B101</f>
        <v>42447</v>
      </c>
      <c r="B98" s="5">
        <f>TITRES_STAT!D101</f>
        <v>1.0288999999999999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6.617263693393877E-4</v>
      </c>
      <c r="G98" s="2">
        <f t="shared" si="15"/>
        <v>9.5598208118729058E-4</v>
      </c>
      <c r="H98" s="2">
        <f t="shared" si="13"/>
        <v>0.69219536888970834</v>
      </c>
      <c r="I98" s="2">
        <f t="shared" si="14"/>
        <v>40.90516861205424</v>
      </c>
    </row>
    <row r="99" spans="1:9" ht="13.5" x14ac:dyDescent="0.25">
      <c r="A99" s="3">
        <f>TITRES_STAT!B102</f>
        <v>42450</v>
      </c>
      <c r="B99" s="5">
        <f>TITRES_STAT!D102</f>
        <v>1.0288999999999999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6.1446020010085998E-4</v>
      </c>
      <c r="G99" s="2">
        <f t="shared" si="15"/>
        <v>8.8769764681676986E-4</v>
      </c>
      <c r="H99" s="2">
        <f t="shared" si="13"/>
        <v>0.69219536888970823</v>
      </c>
      <c r="I99" s="2">
        <f t="shared" si="14"/>
        <v>40.905168612054233</v>
      </c>
    </row>
    <row r="100" spans="1:9" ht="13.5" x14ac:dyDescent="0.25">
      <c r="A100" s="3">
        <f>TITRES_STAT!B103</f>
        <v>42451</v>
      </c>
      <c r="B100" s="5">
        <f>TITRES_STAT!D103</f>
        <v>1.0403</v>
      </c>
      <c r="C100" s="2">
        <f t="shared" si="9"/>
        <v>1.1400000000000077E-2</v>
      </c>
      <c r="D100" s="2">
        <f t="shared" si="10"/>
        <v>1.1400000000000077E-2</v>
      </c>
      <c r="E100" s="2">
        <f t="shared" si="11"/>
        <v>0</v>
      </c>
      <c r="F100" s="2">
        <f t="shared" si="15"/>
        <v>1.3848559000936612E-3</v>
      </c>
      <c r="G100" s="2">
        <f t="shared" si="15"/>
        <v>8.2429067204414341E-4</v>
      </c>
      <c r="H100" s="2">
        <f t="shared" si="13"/>
        <v>1.6800577115101671</v>
      </c>
      <c r="I100" s="2">
        <f t="shared" si="14"/>
        <v>62.687370659771467</v>
      </c>
    </row>
    <row r="101" spans="1:9" ht="13.5" x14ac:dyDescent="0.25">
      <c r="A101" s="3">
        <f>TITRES_STAT!B104</f>
        <v>42452</v>
      </c>
      <c r="B101" s="5">
        <f>TITRES_STAT!D104</f>
        <v>1.0403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1.2859376215155426E-3</v>
      </c>
      <c r="G101" s="2">
        <f t="shared" si="15"/>
        <v>7.6541276689813325E-4</v>
      </c>
      <c r="H101" s="2">
        <f t="shared" si="13"/>
        <v>1.6800577115101669</v>
      </c>
      <c r="I101" s="2">
        <f t="shared" si="14"/>
        <v>62.687370659771467</v>
      </c>
    </row>
    <row r="102" spans="1:9" ht="13.5" x14ac:dyDescent="0.25">
      <c r="A102" s="3">
        <f>TITRES_STAT!B105</f>
        <v>42453</v>
      </c>
      <c r="B102" s="5">
        <f>TITRES_STAT!D105</f>
        <v>1.0288999999999999</v>
      </c>
      <c r="C102" s="2">
        <f t="shared" si="9"/>
        <v>-1.1400000000000077E-2</v>
      </c>
      <c r="D102" s="2">
        <f t="shared" si="10"/>
        <v>0</v>
      </c>
      <c r="E102" s="2">
        <f t="shared" si="11"/>
        <v>1.1400000000000077E-2</v>
      </c>
      <c r="F102" s="2">
        <f t="shared" si="15"/>
        <v>1.1940849342644325E-3</v>
      </c>
      <c r="G102" s="2">
        <f t="shared" si="15"/>
        <v>1.5250261406911292E-3</v>
      </c>
      <c r="H102" s="2">
        <f t="shared" si="13"/>
        <v>0.78299309264514194</v>
      </c>
      <c r="I102" s="2">
        <f t="shared" si="14"/>
        <v>43.914533145136318</v>
      </c>
    </row>
    <row r="103" spans="1:9" ht="13.5" x14ac:dyDescent="0.25">
      <c r="A103" s="3">
        <f>TITRES_STAT!B106</f>
        <v>42454</v>
      </c>
      <c r="B103" s="5">
        <f>TITRES_STAT!D106</f>
        <v>1.0288999999999999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1.1087931532455446E-3</v>
      </c>
      <c r="G103" s="2">
        <f t="shared" si="15"/>
        <v>1.4160957020703344E-3</v>
      </c>
      <c r="H103" s="2">
        <f t="shared" si="13"/>
        <v>0.78299309264514183</v>
      </c>
      <c r="I103" s="2">
        <f t="shared" si="14"/>
        <v>43.914533145136311</v>
      </c>
    </row>
    <row r="104" spans="1:9" ht="13.5" x14ac:dyDescent="0.25">
      <c r="A104" s="3">
        <f>TITRES_STAT!B107</f>
        <v>42457</v>
      </c>
      <c r="B104" s="5">
        <f>TITRES_STAT!D107</f>
        <v>1.0288999999999999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1.0295936422994342E-3</v>
      </c>
      <c r="G104" s="2">
        <f t="shared" si="15"/>
        <v>1.3149460090653106E-3</v>
      </c>
      <c r="H104" s="2">
        <f t="shared" si="13"/>
        <v>0.78299309264514183</v>
      </c>
      <c r="I104" s="2">
        <f t="shared" si="14"/>
        <v>43.914533145136311</v>
      </c>
    </row>
    <row r="105" spans="1:9" ht="13.5" x14ac:dyDescent="0.25">
      <c r="A105" s="3">
        <f>TITRES_STAT!B108</f>
        <v>42458</v>
      </c>
      <c r="B105" s="5">
        <f>TITRES_STAT!D108</f>
        <v>1.0288999999999999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9.5605123927804613E-4</v>
      </c>
      <c r="G105" s="2">
        <f t="shared" si="15"/>
        <v>1.221021294132074E-3</v>
      </c>
      <c r="H105" s="2">
        <f t="shared" si="13"/>
        <v>0.78299309264514194</v>
      </c>
      <c r="I105" s="2">
        <f t="shared" si="14"/>
        <v>43.914533145136318</v>
      </c>
    </row>
    <row r="106" spans="1:9" ht="13.5" x14ac:dyDescent="0.25">
      <c r="A106" s="3">
        <f>TITRES_STAT!B109</f>
        <v>42459</v>
      </c>
      <c r="B106" s="5">
        <f>TITRES_STAT!D109</f>
        <v>1.0288999999999999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8.8776186504390005E-4</v>
      </c>
      <c r="G106" s="2">
        <f t="shared" si="15"/>
        <v>1.1338054874083544E-3</v>
      </c>
      <c r="H106" s="2">
        <f t="shared" si="13"/>
        <v>0.78299309264514205</v>
      </c>
      <c r="I106" s="2">
        <f t="shared" si="14"/>
        <v>43.914533145136318</v>
      </c>
    </row>
    <row r="107" spans="1:9" ht="13.5" x14ac:dyDescent="0.25">
      <c r="A107" s="3">
        <f>TITRES_STAT!B110</f>
        <v>42460</v>
      </c>
      <c r="B107" s="5">
        <f>TITRES_STAT!D110</f>
        <v>1.0288999999999999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8.2435030325505004E-4</v>
      </c>
      <c r="G107" s="2">
        <f t="shared" si="15"/>
        <v>1.0528193811649006E-3</v>
      </c>
      <c r="H107" s="2">
        <f t="shared" si="13"/>
        <v>0.78299309264514194</v>
      </c>
      <c r="I107" s="2">
        <f t="shared" si="14"/>
        <v>43.914533145136318</v>
      </c>
    </row>
    <row r="108" spans="1:9" ht="13.5" x14ac:dyDescent="0.25">
      <c r="A108" s="3">
        <f>TITRES_STAT!B111</f>
        <v>42461</v>
      </c>
      <c r="B108" s="5">
        <f>TITRES_STAT!D111</f>
        <v>1.0288999999999999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7.6546813873683219E-4</v>
      </c>
      <c r="G108" s="2">
        <f t="shared" si="15"/>
        <v>9.7761799679597916E-4</v>
      </c>
      <c r="H108" s="2">
        <f t="shared" si="13"/>
        <v>0.78299309264514194</v>
      </c>
      <c r="I108" s="2">
        <f t="shared" si="14"/>
        <v>43.914533145136318</v>
      </c>
    </row>
    <row r="109" spans="1:9" ht="13.5" x14ac:dyDescent="0.25">
      <c r="A109" s="3">
        <f>TITRES_STAT!B112</f>
        <v>42464</v>
      </c>
      <c r="B109" s="5">
        <f>TITRES_STAT!D112</f>
        <v>1.0288999999999999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7.1079184311277274E-4</v>
      </c>
      <c r="G109" s="2">
        <f t="shared" si="16"/>
        <v>9.0778813988198065E-4</v>
      </c>
      <c r="H109" s="2">
        <f t="shared" si="13"/>
        <v>0.78299309264514194</v>
      </c>
      <c r="I109" s="2">
        <f t="shared" si="14"/>
        <v>43.914533145136318</v>
      </c>
    </row>
    <row r="110" spans="1:9" ht="13.5" x14ac:dyDescent="0.25">
      <c r="A110" s="3">
        <f>TITRES_STAT!B113</f>
        <v>42465</v>
      </c>
      <c r="B110" s="5">
        <f>TITRES_STAT!D113</f>
        <v>1.0288999999999999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6.6002099717614611E-4</v>
      </c>
      <c r="G110" s="2">
        <f t="shared" si="16"/>
        <v>8.4294612989041062E-4</v>
      </c>
      <c r="H110" s="2">
        <f t="shared" si="13"/>
        <v>0.78299309264514194</v>
      </c>
      <c r="I110" s="2">
        <f t="shared" si="14"/>
        <v>43.914533145136318</v>
      </c>
    </row>
    <row r="111" spans="1:9" ht="13.5" x14ac:dyDescent="0.25">
      <c r="A111" s="3">
        <f>TITRES_STAT!B114</f>
        <v>42466</v>
      </c>
      <c r="B111" s="5">
        <f>TITRES_STAT!D114</f>
        <v>1.0288999999999999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6.1287664023499278E-4</v>
      </c>
      <c r="G111" s="2">
        <f t="shared" si="16"/>
        <v>7.8273569204109566E-4</v>
      </c>
      <c r="H111" s="2">
        <f t="shared" si="13"/>
        <v>0.78299309264514183</v>
      </c>
      <c r="I111" s="2">
        <f t="shared" si="14"/>
        <v>43.914533145136311</v>
      </c>
    </row>
    <row r="112" spans="1:9" ht="13.5" x14ac:dyDescent="0.25">
      <c r="A112" s="3">
        <f>TITRES_STAT!B115</f>
        <v>42467</v>
      </c>
      <c r="B112" s="5">
        <f>TITRES_STAT!D115</f>
        <v>1.0288999999999999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5.6909973736106467E-4</v>
      </c>
      <c r="G112" s="2">
        <f t="shared" si="16"/>
        <v>7.2682599975244604E-4</v>
      </c>
      <c r="H112" s="2">
        <f t="shared" si="13"/>
        <v>0.78299309264514161</v>
      </c>
      <c r="I112" s="2">
        <f t="shared" si="14"/>
        <v>43.914533145136303</v>
      </c>
    </row>
    <row r="113" spans="1:9" ht="13.5" x14ac:dyDescent="0.25">
      <c r="A113" s="3">
        <f>TITRES_STAT!B116</f>
        <v>42468</v>
      </c>
      <c r="B113" s="5">
        <f>TITRES_STAT!D116</f>
        <v>1.0288999999999999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5.2844975612098869E-4</v>
      </c>
      <c r="G113" s="2">
        <f t="shared" si="16"/>
        <v>6.7490985691298557E-4</v>
      </c>
      <c r="H113" s="2">
        <f t="shared" si="13"/>
        <v>0.78299309264514183</v>
      </c>
      <c r="I113" s="2">
        <f t="shared" si="14"/>
        <v>43.914533145136311</v>
      </c>
    </row>
    <row r="114" spans="1:9" ht="13.5" x14ac:dyDescent="0.25">
      <c r="A114" s="3">
        <f>TITRES_STAT!B117</f>
        <v>42471</v>
      </c>
      <c r="B114" s="5">
        <f>TITRES_STAT!D117</f>
        <v>1.0288999999999999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4.9070334496948949E-4</v>
      </c>
      <c r="G114" s="2">
        <f t="shared" si="16"/>
        <v>6.2670200999062945E-4</v>
      </c>
      <c r="H114" s="2">
        <f t="shared" si="13"/>
        <v>0.78299309264514183</v>
      </c>
      <c r="I114" s="2">
        <f t="shared" si="14"/>
        <v>43.914533145136311</v>
      </c>
    </row>
    <row r="115" spans="1:9" ht="13.5" x14ac:dyDescent="0.25">
      <c r="A115" s="3">
        <f>TITRES_STAT!B118</f>
        <v>42472</v>
      </c>
      <c r="B115" s="5">
        <f>TITRES_STAT!D118</f>
        <v>1.0288999999999999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4.5565310604309735E-4</v>
      </c>
      <c r="G115" s="2">
        <f t="shared" si="16"/>
        <v>5.8193758070558446E-4</v>
      </c>
      <c r="H115" s="2">
        <f t="shared" si="13"/>
        <v>0.78299309264514172</v>
      </c>
      <c r="I115" s="2">
        <f t="shared" si="14"/>
        <v>43.914533145136303</v>
      </c>
    </row>
    <row r="116" spans="1:9" ht="13.5" x14ac:dyDescent="0.25">
      <c r="A116" s="3">
        <f>TITRES_STAT!B119</f>
        <v>42473</v>
      </c>
      <c r="B116" s="5">
        <f>TITRES_STAT!D119</f>
        <v>1.0288999999999999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4.2310645561144752E-4</v>
      </c>
      <c r="G116" s="2">
        <f t="shared" si="16"/>
        <v>5.4037061065518558E-4</v>
      </c>
      <c r="H116" s="2">
        <f t="shared" si="13"/>
        <v>0.78299309264514172</v>
      </c>
      <c r="I116" s="2">
        <f t="shared" si="14"/>
        <v>43.914533145136303</v>
      </c>
    </row>
    <row r="117" spans="1:9" ht="13.5" x14ac:dyDescent="0.25">
      <c r="A117" s="3">
        <f>TITRES_STAT!B120</f>
        <v>42474</v>
      </c>
      <c r="B117" s="5">
        <f>TITRES_STAT!D120</f>
        <v>1.0288999999999999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3.9288456592491552E-4</v>
      </c>
      <c r="G117" s="2">
        <f t="shared" si="16"/>
        <v>5.0177270989410091E-4</v>
      </c>
      <c r="H117" s="2">
        <f t="shared" si="13"/>
        <v>0.78299309264514161</v>
      </c>
      <c r="I117" s="2">
        <f t="shared" si="14"/>
        <v>43.914533145136303</v>
      </c>
    </row>
    <row r="118" spans="1:9" ht="13.5" x14ac:dyDescent="0.25">
      <c r="A118" s="3">
        <f>TITRES_STAT!B121</f>
        <v>42475</v>
      </c>
      <c r="B118" s="5">
        <f>TITRES_STAT!D121</f>
        <v>1.0288999999999999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3.648213826445644E-4</v>
      </c>
      <c r="G118" s="2">
        <f t="shared" si="16"/>
        <v>4.6593180204452226E-4</v>
      </c>
      <c r="H118" s="2">
        <f t="shared" si="13"/>
        <v>0.78299309264514161</v>
      </c>
      <c r="I118" s="2">
        <f t="shared" si="14"/>
        <v>43.914533145136303</v>
      </c>
    </row>
    <row r="119" spans="1:9" ht="13.5" x14ac:dyDescent="0.25">
      <c r="A119" s="3">
        <f>TITRES_STAT!B122</f>
        <v>42478</v>
      </c>
      <c r="B119" s="5">
        <f>TITRES_STAT!D122</f>
        <v>1.0288999999999999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3.3876271245566694E-4</v>
      </c>
      <c r="G119" s="2">
        <f t="shared" si="16"/>
        <v>4.3265095904134208E-4</v>
      </c>
      <c r="H119" s="2">
        <f t="shared" si="13"/>
        <v>0.78299309264514161</v>
      </c>
      <c r="I119" s="2">
        <f t="shared" si="14"/>
        <v>43.914533145136303</v>
      </c>
    </row>
    <row r="120" spans="1:9" ht="13.5" x14ac:dyDescent="0.25">
      <c r="A120" s="3">
        <f>TITRES_STAT!B123</f>
        <v>42479</v>
      </c>
      <c r="B120" s="5">
        <f>TITRES_STAT!D123</f>
        <v>1.0288999999999999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3.1456537585169069E-4</v>
      </c>
      <c r="G120" s="2">
        <f t="shared" si="16"/>
        <v>4.0174731910981766E-4</v>
      </c>
      <c r="H120" s="2">
        <f t="shared" si="13"/>
        <v>0.7829930926451415</v>
      </c>
      <c r="I120" s="2">
        <f t="shared" si="14"/>
        <v>43.914533145136303</v>
      </c>
    </row>
    <row r="121" spans="1:9" ht="13.5" x14ac:dyDescent="0.25">
      <c r="A121" s="3">
        <f>TITRES_STAT!B124</f>
        <v>42480</v>
      </c>
      <c r="B121" s="5">
        <f>TITRES_STAT!D124</f>
        <v>1.0288999999999999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2.9209642043371279E-4</v>
      </c>
      <c r="G121" s="2">
        <f t="shared" si="16"/>
        <v>3.7305108203054496E-4</v>
      </c>
      <c r="H121" s="2">
        <f t="shared" si="13"/>
        <v>0.78299309264514161</v>
      </c>
      <c r="I121" s="2">
        <f t="shared" si="14"/>
        <v>43.914533145136303</v>
      </c>
    </row>
    <row r="122" spans="1:9" ht="13.5" x14ac:dyDescent="0.25">
      <c r="A122" s="3">
        <f>TITRES_STAT!B125</f>
        <v>42481</v>
      </c>
      <c r="B122" s="5">
        <f>TITRES_STAT!D125</f>
        <v>1.0288999999999999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2.712323904027333E-4</v>
      </c>
      <c r="G122" s="2">
        <f t="shared" si="16"/>
        <v>3.464045761712203E-4</v>
      </c>
      <c r="H122" s="2">
        <f t="shared" si="13"/>
        <v>0.78299309264514161</v>
      </c>
      <c r="I122" s="2">
        <f t="shared" si="14"/>
        <v>43.914533145136303</v>
      </c>
    </row>
    <row r="123" spans="1:9" ht="13.5" x14ac:dyDescent="0.25">
      <c r="A123" s="3">
        <f>TITRES_STAT!B126</f>
        <v>42482</v>
      </c>
      <c r="B123" s="5">
        <f>TITRES_STAT!D126</f>
        <v>1.0288999999999999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2.5185864823110951E-4</v>
      </c>
      <c r="G123" s="2">
        <f t="shared" si="16"/>
        <v>3.2166139215899028E-4</v>
      </c>
      <c r="H123" s="2">
        <f t="shared" si="13"/>
        <v>0.78299309264514161</v>
      </c>
      <c r="I123" s="2">
        <f t="shared" si="14"/>
        <v>43.914533145136303</v>
      </c>
    </row>
    <row r="124" spans="1:9" ht="13.5" x14ac:dyDescent="0.25">
      <c r="A124" s="3">
        <f>TITRES_STAT!B127</f>
        <v>42485</v>
      </c>
      <c r="B124" s="5">
        <f>TITRES_STAT!D127</f>
        <v>1.0288999999999999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2.3386874478603027E-4</v>
      </c>
      <c r="G124" s="2">
        <f t="shared" si="16"/>
        <v>2.9868557843334813E-4</v>
      </c>
      <c r="H124" s="2">
        <f t="shared" si="13"/>
        <v>0.78299309264514161</v>
      </c>
      <c r="I124" s="2">
        <f t="shared" si="14"/>
        <v>43.914533145136303</v>
      </c>
    </row>
    <row r="125" spans="1:9" ht="13.5" x14ac:dyDescent="0.25">
      <c r="A125" s="3">
        <f>TITRES_STAT!B128</f>
        <v>42486</v>
      </c>
      <c r="B125" s="5">
        <f>TITRES_STAT!D128</f>
        <v>1.0288999999999999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2.1716383444417097E-4</v>
      </c>
      <c r="G125" s="2">
        <f t="shared" si="17"/>
        <v>2.7735089425953756E-4</v>
      </c>
      <c r="H125" s="2">
        <f t="shared" si="13"/>
        <v>0.78299309264514161</v>
      </c>
      <c r="I125" s="2">
        <f t="shared" si="14"/>
        <v>43.914533145136303</v>
      </c>
    </row>
    <row r="126" spans="1:9" ht="13.5" x14ac:dyDescent="0.25">
      <c r="A126" s="3">
        <f>TITRES_STAT!B129</f>
        <v>42487</v>
      </c>
      <c r="B126" s="5">
        <f>TITRES_STAT!D129</f>
        <v>1.0174000000000001</v>
      </c>
      <c r="C126" s="2">
        <f t="shared" si="9"/>
        <v>-1.1499999999999844E-2</v>
      </c>
      <c r="D126" s="2">
        <f t="shared" si="10"/>
        <v>0</v>
      </c>
      <c r="E126" s="2">
        <f t="shared" si="11"/>
        <v>1.1499999999999844E-2</v>
      </c>
      <c r="F126" s="2">
        <f t="shared" si="17"/>
        <v>2.0165213198387305E-4</v>
      </c>
      <c r="G126" s="2">
        <f t="shared" si="17"/>
        <v>1.0789686875267023E-3</v>
      </c>
      <c r="H126" s="2">
        <f t="shared" si="13"/>
        <v>0.18689340507750607</v>
      </c>
      <c r="I126" s="2">
        <f t="shared" si="14"/>
        <v>15.746435549981143</v>
      </c>
    </row>
    <row r="127" spans="1:9" ht="13.5" x14ac:dyDescent="0.25">
      <c r="A127" s="3">
        <f>TITRES_STAT!B130</f>
        <v>42488</v>
      </c>
      <c r="B127" s="5">
        <f>TITRES_STAT!D130</f>
        <v>1.0174000000000001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1.8724840827073929E-4</v>
      </c>
      <c r="G127" s="2">
        <f t="shared" si="17"/>
        <v>1.0018994955605092E-3</v>
      </c>
      <c r="H127" s="2">
        <f t="shared" si="13"/>
        <v>0.18689340507750613</v>
      </c>
      <c r="I127" s="2">
        <f t="shared" si="14"/>
        <v>15.746435549981143</v>
      </c>
    </row>
    <row r="128" spans="1:9" ht="13.5" x14ac:dyDescent="0.25">
      <c r="A128" s="3">
        <f>TITRES_STAT!B131</f>
        <v>42489</v>
      </c>
      <c r="B128" s="5">
        <f>TITRES_STAT!D131</f>
        <v>1.0174000000000001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1.738735219656865E-4</v>
      </c>
      <c r="G128" s="2">
        <f t="shared" si="17"/>
        <v>9.303352458776157E-4</v>
      </c>
      <c r="H128" s="2">
        <f t="shared" si="13"/>
        <v>0.18689340507750613</v>
      </c>
      <c r="I128" s="2">
        <f t="shared" si="14"/>
        <v>15.746435549981143</v>
      </c>
    </row>
    <row r="129" spans="1:9" ht="13.5" x14ac:dyDescent="0.25">
      <c r="A129" s="3">
        <f>TITRES_STAT!B132</f>
        <v>42492</v>
      </c>
      <c r="B129" s="5">
        <f>TITRES_STAT!D132</f>
        <v>1.0174000000000001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1.6145398468242318E-4</v>
      </c>
      <c r="G129" s="2">
        <f t="shared" si="17"/>
        <v>8.6388272831492894E-4</v>
      </c>
      <c r="H129" s="2">
        <f t="shared" si="13"/>
        <v>0.18689340507750613</v>
      </c>
      <c r="I129" s="2">
        <f t="shared" si="14"/>
        <v>15.746435549981143</v>
      </c>
    </row>
    <row r="130" spans="1:9" ht="13.5" x14ac:dyDescent="0.25">
      <c r="A130" s="3">
        <f>TITRES_STAT!B133</f>
        <v>42493</v>
      </c>
      <c r="B130" s="5">
        <f>TITRES_STAT!D133</f>
        <v>1.0174000000000001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1.4992155720510724E-4</v>
      </c>
      <c r="G130" s="2">
        <f t="shared" si="17"/>
        <v>8.0217681914957688E-4</v>
      </c>
      <c r="H130" s="2">
        <f t="shared" si="13"/>
        <v>0.18689340507750613</v>
      </c>
      <c r="I130" s="2">
        <f t="shared" si="14"/>
        <v>15.746435549981143</v>
      </c>
    </row>
    <row r="131" spans="1:9" ht="13.5" x14ac:dyDescent="0.25">
      <c r="A131" s="3">
        <f>TITRES_STAT!B134</f>
        <v>42494</v>
      </c>
      <c r="B131" s="5">
        <f>TITRES_STAT!D134</f>
        <v>1.0174000000000001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1.3921287454759956E-4</v>
      </c>
      <c r="G131" s="2">
        <f t="shared" si="17"/>
        <v>7.4487847492460716E-4</v>
      </c>
      <c r="H131" s="2">
        <f t="shared" si="13"/>
        <v>0.18689340507750607</v>
      </c>
      <c r="I131" s="2">
        <f t="shared" si="14"/>
        <v>15.746435549981143</v>
      </c>
    </row>
    <row r="132" spans="1:9" ht="13.5" x14ac:dyDescent="0.25">
      <c r="A132" s="3">
        <f>TITRES_STAT!B135</f>
        <v>42495</v>
      </c>
      <c r="B132" s="5">
        <f>TITRES_STAT!D135</f>
        <v>1.0174000000000001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1.2926909779419958E-4</v>
      </c>
      <c r="G132" s="2">
        <f t="shared" si="17"/>
        <v>6.9167286957284955E-4</v>
      </c>
      <c r="H132" s="2">
        <f t="shared" si="13"/>
        <v>0.18689340507750604</v>
      </c>
      <c r="I132" s="2">
        <f t="shared" si="14"/>
        <v>15.746435549981129</v>
      </c>
    </row>
    <row r="133" spans="1:9" ht="13.5" x14ac:dyDescent="0.25">
      <c r="A133" s="3">
        <f>TITRES_STAT!B136</f>
        <v>42496</v>
      </c>
      <c r="B133" s="5">
        <f>TITRES_STAT!D136</f>
        <v>1.0174000000000001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1.200355908088996E-4</v>
      </c>
      <c r="G133" s="2">
        <f t="shared" si="17"/>
        <v>6.4226766460336027E-4</v>
      </c>
      <c r="H133" s="2">
        <f t="shared" si="13"/>
        <v>0.18689340507750604</v>
      </c>
      <c r="I133" s="2">
        <f t="shared" si="14"/>
        <v>15.746435549981129</v>
      </c>
    </row>
    <row r="134" spans="1:9" ht="13.5" x14ac:dyDescent="0.25">
      <c r="A134" s="3">
        <f>TITRES_STAT!B137</f>
        <v>42499</v>
      </c>
      <c r="B134" s="5">
        <f>TITRES_STAT!D137</f>
        <v>1.0174000000000001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1.1146162003683535E-4</v>
      </c>
      <c r="G134" s="2">
        <f t="shared" si="17"/>
        <v>5.9639140284597732E-4</v>
      </c>
      <c r="H134" s="2">
        <f t="shared" si="13"/>
        <v>0.18689340507750607</v>
      </c>
      <c r="I134" s="2">
        <f t="shared" si="14"/>
        <v>15.746435549981143</v>
      </c>
    </row>
    <row r="135" spans="1:9" ht="13.5" x14ac:dyDescent="0.25">
      <c r="A135" s="3">
        <f>TITRES_STAT!B138</f>
        <v>42500</v>
      </c>
      <c r="B135" s="5">
        <f>TITRES_STAT!D138</f>
        <v>1.0174000000000001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1.0350007574848995E-4</v>
      </c>
      <c r="G135" s="2">
        <f t="shared" si="17"/>
        <v>5.5379201692840757E-4</v>
      </c>
      <c r="H135" s="2">
        <f t="shared" si="13"/>
        <v>0.18689340507750604</v>
      </c>
      <c r="I135" s="2">
        <f t="shared" si="14"/>
        <v>15.746435549981129</v>
      </c>
    </row>
    <row r="136" spans="1:9" ht="13.5" x14ac:dyDescent="0.25">
      <c r="A136" s="3">
        <f>TITRES_STAT!B139</f>
        <v>42501</v>
      </c>
      <c r="B136" s="5">
        <f>TITRES_STAT!D139</f>
        <v>1.0174000000000001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9.6107213195026391E-5</v>
      </c>
      <c r="G136" s="2">
        <f t="shared" si="17"/>
        <v>5.1423544429066419E-4</v>
      </c>
      <c r="H136" s="2">
        <f t="shared" si="13"/>
        <v>0.18689340507750604</v>
      </c>
      <c r="I136" s="2">
        <f t="shared" si="14"/>
        <v>15.746435549981129</v>
      </c>
    </row>
    <row r="137" spans="1:9" ht="13.5" x14ac:dyDescent="0.25">
      <c r="A137" s="3">
        <f>TITRES_STAT!B140</f>
        <v>42502</v>
      </c>
      <c r="B137" s="5">
        <f>TITRES_STAT!D140</f>
        <v>1.0174000000000001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8.9242412252524514E-5</v>
      </c>
      <c r="G137" s="2">
        <f t="shared" si="17"/>
        <v>4.775043411270453E-4</v>
      </c>
      <c r="H137" s="2">
        <f t="shared" si="13"/>
        <v>0.18689340507750607</v>
      </c>
      <c r="I137" s="2">
        <f t="shared" si="14"/>
        <v>15.746435549981143</v>
      </c>
    </row>
    <row r="138" spans="1:9" ht="13.5" x14ac:dyDescent="0.25">
      <c r="A138" s="3">
        <f>TITRES_STAT!B141</f>
        <v>42503</v>
      </c>
      <c r="B138" s="5">
        <f>TITRES_STAT!D141</f>
        <v>1.0174000000000001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8.2867954234487046E-5</v>
      </c>
      <c r="G138" s="2">
        <f t="shared" si="17"/>
        <v>4.4339688818939918E-4</v>
      </c>
      <c r="H138" s="2">
        <f t="shared" si="13"/>
        <v>0.18689340507750607</v>
      </c>
      <c r="I138" s="2">
        <f t="shared" si="14"/>
        <v>15.746435549981143</v>
      </c>
    </row>
    <row r="139" spans="1:9" ht="13.5" x14ac:dyDescent="0.25">
      <c r="A139" s="3">
        <f>TITRES_STAT!B142</f>
        <v>42506</v>
      </c>
      <c r="B139" s="5">
        <f>TITRES_STAT!D142</f>
        <v>1.0174000000000001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7.6948814646309391E-5</v>
      </c>
      <c r="G139" s="2">
        <f t="shared" si="17"/>
        <v>4.1172568189015637E-4</v>
      </c>
      <c r="H139" s="2">
        <f t="shared" si="13"/>
        <v>0.18689340507750604</v>
      </c>
      <c r="I139" s="2">
        <f t="shared" si="14"/>
        <v>15.746435549981129</v>
      </c>
    </row>
    <row r="140" spans="1:9" ht="13.5" x14ac:dyDescent="0.25">
      <c r="A140" s="3">
        <f>TITRES_STAT!B143</f>
        <v>42507</v>
      </c>
      <c r="B140" s="5">
        <f>TITRES_STAT!D143</f>
        <v>1.0174000000000001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7.1452470743001579E-5</v>
      </c>
      <c r="G140" s="2">
        <f t="shared" si="17"/>
        <v>3.8231670461228806E-4</v>
      </c>
      <c r="H140" s="2">
        <f t="shared" si="13"/>
        <v>0.18689340507750604</v>
      </c>
      <c r="I140" s="2">
        <f t="shared" si="14"/>
        <v>15.746435549981129</v>
      </c>
    </row>
    <row r="141" spans="1:9" ht="13.5" x14ac:dyDescent="0.25">
      <c r="A141" s="3">
        <f>TITRES_STAT!B144</f>
        <v>42508</v>
      </c>
      <c r="B141" s="5">
        <f>TITRES_STAT!D144</f>
        <v>1.0174000000000001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6.6348722832787179E-5</v>
      </c>
      <c r="G141" s="2">
        <f t="shared" si="21"/>
        <v>3.550083685685532E-4</v>
      </c>
      <c r="H141" s="2">
        <f t="shared" si="13"/>
        <v>0.18689340507750604</v>
      </c>
      <c r="I141" s="2">
        <f t="shared" si="14"/>
        <v>15.746435549981129</v>
      </c>
    </row>
    <row r="142" spans="1:9" ht="13.5" x14ac:dyDescent="0.25">
      <c r="A142" s="3">
        <f>TITRES_STAT!B145</f>
        <v>42509</v>
      </c>
      <c r="B142" s="5">
        <f>TITRES_STAT!D145</f>
        <v>1.0174000000000001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6.1609528344730948E-5</v>
      </c>
      <c r="G142" s="2">
        <f t="shared" si="21"/>
        <v>3.2965062795651368E-4</v>
      </c>
      <c r="H142" s="2">
        <f t="shared" si="13"/>
        <v>0.18689340507750604</v>
      </c>
      <c r="I142" s="2">
        <f t="shared" si="14"/>
        <v>15.746435549981129</v>
      </c>
    </row>
    <row r="143" spans="1:9" ht="13.5" x14ac:dyDescent="0.25">
      <c r="A143" s="3">
        <f>TITRES_STAT!B146</f>
        <v>42510</v>
      </c>
      <c r="B143" s="5">
        <f>TITRES_STAT!D146</f>
        <v>1.0174000000000001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5.7208847748678743E-5</v>
      </c>
      <c r="G143" s="2">
        <f t="shared" si="21"/>
        <v>3.0610415453104841E-4</v>
      </c>
      <c r="H143" s="2">
        <f t="shared" si="13"/>
        <v>0.18689340507750607</v>
      </c>
      <c r="I143" s="2">
        <f t="shared" si="14"/>
        <v>15.746435549981143</v>
      </c>
    </row>
    <row r="144" spans="1:9" ht="13.5" x14ac:dyDescent="0.25">
      <c r="A144" s="3">
        <f>TITRES_STAT!B147</f>
        <v>42513</v>
      </c>
      <c r="B144" s="5">
        <f>TITRES_STAT!D147</f>
        <v>1.0174000000000001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5.3122501480915981E-5</v>
      </c>
      <c r="G144" s="2">
        <f t="shared" si="21"/>
        <v>2.8423957206454497E-4</v>
      </c>
      <c r="H144" s="2">
        <f t="shared" si="13"/>
        <v>0.18689340507750607</v>
      </c>
      <c r="I144" s="2">
        <f t="shared" si="14"/>
        <v>15.746435549981143</v>
      </c>
    </row>
    <row r="145" spans="1:9" ht="13.5" x14ac:dyDescent="0.25">
      <c r="A145" s="3">
        <f>TITRES_STAT!B148</f>
        <v>42514</v>
      </c>
      <c r="B145" s="5">
        <f>TITRES_STAT!D148</f>
        <v>1.0174000000000001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4.932803708942198E-5</v>
      </c>
      <c r="G145" s="2">
        <f t="shared" si="21"/>
        <v>2.6393674548850604E-4</v>
      </c>
      <c r="H145" s="2">
        <f t="shared" ref="H145:H208" si="22">F145/G145</f>
        <v>0.18689340507750607</v>
      </c>
      <c r="I145" s="2">
        <f t="shared" ref="I145:I208" si="23">IF(G145=0,100,100-(100/(1+H145)))</f>
        <v>15.746435549981143</v>
      </c>
    </row>
    <row r="146" spans="1:9" ht="13.5" x14ac:dyDescent="0.25">
      <c r="A146" s="3">
        <f>TITRES_STAT!B149</f>
        <v>42515</v>
      </c>
      <c r="B146" s="5">
        <f>TITRES_STAT!D149</f>
        <v>1.0174000000000001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4.580460586874898E-5</v>
      </c>
      <c r="G146" s="2">
        <f t="shared" si="21"/>
        <v>2.4508412081075562E-4</v>
      </c>
      <c r="H146" s="2">
        <f t="shared" si="22"/>
        <v>0.18689340507750604</v>
      </c>
      <c r="I146" s="2">
        <f t="shared" si="23"/>
        <v>15.746435549981129</v>
      </c>
    </row>
    <row r="147" spans="1:9" ht="13.5" x14ac:dyDescent="0.25">
      <c r="A147" s="3">
        <f>TITRES_STAT!B150</f>
        <v>42516</v>
      </c>
      <c r="B147" s="5">
        <f>TITRES_STAT!D150</f>
        <v>1.0288999999999999</v>
      </c>
      <c r="C147" s="2">
        <f t="shared" si="18"/>
        <v>1.1499999999999844E-2</v>
      </c>
      <c r="D147" s="2">
        <f t="shared" si="19"/>
        <v>1.1499999999999844E-2</v>
      </c>
      <c r="E147" s="2">
        <f t="shared" si="20"/>
        <v>0</v>
      </c>
      <c r="F147" s="2">
        <f t="shared" si="21"/>
        <v>8.6396141973525578E-4</v>
      </c>
      <c r="G147" s="2">
        <f t="shared" si="21"/>
        <v>2.2757811218141591E-4</v>
      </c>
      <c r="H147" s="2">
        <f t="shared" si="22"/>
        <v>3.7963291436680047</v>
      </c>
      <c r="I147" s="2">
        <f t="shared" si="23"/>
        <v>79.150721936584034</v>
      </c>
    </row>
    <row r="148" spans="1:9" ht="13.5" x14ac:dyDescent="0.25">
      <c r="A148" s="3">
        <f>TITRES_STAT!B151</f>
        <v>42517</v>
      </c>
      <c r="B148" s="5">
        <f>TITRES_STAT!D151</f>
        <v>1.0288999999999999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8.0224988975416607E-4</v>
      </c>
      <c r="G148" s="2">
        <f t="shared" si="21"/>
        <v>2.113225327398862E-4</v>
      </c>
      <c r="H148" s="2">
        <f t="shared" si="22"/>
        <v>3.7963291436680047</v>
      </c>
      <c r="I148" s="2">
        <f t="shared" si="23"/>
        <v>79.150721936584034</v>
      </c>
    </row>
    <row r="149" spans="1:9" ht="13.5" x14ac:dyDescent="0.25">
      <c r="A149" s="3">
        <f>TITRES_STAT!B152</f>
        <v>42520</v>
      </c>
      <c r="B149" s="5">
        <f>TITRES_STAT!D152</f>
        <v>1.0288999999999999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7.4494632620029715E-4</v>
      </c>
      <c r="G149" s="2">
        <f t="shared" si="21"/>
        <v>1.962280661156086E-4</v>
      </c>
      <c r="H149" s="2">
        <f t="shared" si="22"/>
        <v>3.7963291436680056</v>
      </c>
      <c r="I149" s="2">
        <f t="shared" si="23"/>
        <v>79.150721936584034</v>
      </c>
    </row>
    <row r="150" spans="1:9" ht="13.5" x14ac:dyDescent="0.25">
      <c r="A150" s="3">
        <f>TITRES_STAT!B153</f>
        <v>42521</v>
      </c>
      <c r="B150" s="5">
        <f>TITRES_STAT!D153</f>
        <v>1.0288999999999999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6.9173587432884746E-4</v>
      </c>
      <c r="G150" s="2">
        <f t="shared" si="21"/>
        <v>1.8221177567877942E-4</v>
      </c>
      <c r="H150" s="2">
        <f t="shared" si="22"/>
        <v>3.796329143668006</v>
      </c>
      <c r="I150" s="2">
        <f t="shared" si="23"/>
        <v>79.150721936584034</v>
      </c>
    </row>
    <row r="151" spans="1:9" ht="13.5" x14ac:dyDescent="0.25">
      <c r="A151" s="3">
        <f>TITRES_STAT!B154</f>
        <v>42522</v>
      </c>
      <c r="B151" s="5">
        <f>TITRES_STAT!D154</f>
        <v>1.0288999999999999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6.4232616901964412E-4</v>
      </c>
      <c r="G151" s="2">
        <f t="shared" si="21"/>
        <v>1.6919664884458089E-4</v>
      </c>
      <c r="H151" s="2">
        <f t="shared" si="22"/>
        <v>3.7963291436680064</v>
      </c>
      <c r="I151" s="2">
        <f t="shared" si="23"/>
        <v>79.150721936584048</v>
      </c>
    </row>
    <row r="152" spans="1:9" ht="13.5" x14ac:dyDescent="0.25">
      <c r="A152" s="3">
        <f>TITRES_STAT!B155</f>
        <v>42523</v>
      </c>
      <c r="B152" s="5">
        <f>TITRES_STAT!D155</f>
        <v>1.0174000000000001</v>
      </c>
      <c r="C152" s="2">
        <f t="shared" si="18"/>
        <v>-1.1499999999999844E-2</v>
      </c>
      <c r="D152" s="2">
        <f t="shared" si="19"/>
        <v>0</v>
      </c>
      <c r="E152" s="2">
        <f t="shared" si="20"/>
        <v>1.1499999999999844E-2</v>
      </c>
      <c r="F152" s="2">
        <f t="shared" si="21"/>
        <v>5.964457283753838E-4</v>
      </c>
      <c r="G152" s="2">
        <f t="shared" si="21"/>
        <v>9.7853974535567112E-4</v>
      </c>
      <c r="H152" s="2">
        <f t="shared" si="22"/>
        <v>0.60952631838024407</v>
      </c>
      <c r="I152" s="2">
        <f t="shared" si="23"/>
        <v>37.869919330902547</v>
      </c>
    </row>
    <row r="153" spans="1:9" ht="13.5" x14ac:dyDescent="0.25">
      <c r="A153" s="3">
        <f>TITRES_STAT!B156</f>
        <v>42524</v>
      </c>
      <c r="B153" s="5">
        <f>TITRES_STAT!D156</f>
        <v>1.0174000000000001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5.5384246206285632E-4</v>
      </c>
      <c r="G153" s="2">
        <f t="shared" si="21"/>
        <v>9.0864404925883747E-4</v>
      </c>
      <c r="H153" s="2">
        <f t="shared" si="22"/>
        <v>0.60952631838024407</v>
      </c>
      <c r="I153" s="2">
        <f t="shared" si="23"/>
        <v>37.869919330902547</v>
      </c>
    </row>
    <row r="154" spans="1:9" ht="13.5" x14ac:dyDescent="0.25">
      <c r="A154" s="3">
        <f>TITRES_STAT!B157</f>
        <v>42527</v>
      </c>
      <c r="B154" s="5">
        <f>TITRES_STAT!D157</f>
        <v>1.0174000000000001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5.1428228620122366E-4</v>
      </c>
      <c r="G154" s="2">
        <f t="shared" si="21"/>
        <v>8.4374090288320629E-4</v>
      </c>
      <c r="H154" s="2">
        <f t="shared" si="22"/>
        <v>0.60952631838024396</v>
      </c>
      <c r="I154" s="2">
        <f t="shared" si="23"/>
        <v>37.86991933090254</v>
      </c>
    </row>
    <row r="155" spans="1:9" ht="13.5" x14ac:dyDescent="0.25">
      <c r="A155" s="3">
        <f>TITRES_STAT!B158</f>
        <v>42528</v>
      </c>
      <c r="B155" s="5">
        <f>TITRES_STAT!D158</f>
        <v>1.0174000000000001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4.7754783718685054E-4</v>
      </c>
      <c r="G155" s="2">
        <f t="shared" si="21"/>
        <v>7.8347369553440581E-4</v>
      </c>
      <c r="H155" s="2">
        <f t="shared" si="22"/>
        <v>0.60952631838024396</v>
      </c>
      <c r="I155" s="2">
        <f t="shared" si="23"/>
        <v>37.86991933090254</v>
      </c>
    </row>
    <row r="156" spans="1:9" ht="13.5" x14ac:dyDescent="0.25">
      <c r="A156" s="3">
        <f>TITRES_STAT!B159</f>
        <v>42529</v>
      </c>
      <c r="B156" s="5">
        <f>TITRES_STAT!D159</f>
        <v>1.0174000000000001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4.434372773877898E-4</v>
      </c>
      <c r="G156" s="2">
        <f t="shared" si="21"/>
        <v>7.2751128871051971E-4</v>
      </c>
      <c r="H156" s="2">
        <f t="shared" si="22"/>
        <v>0.60952631838024396</v>
      </c>
      <c r="I156" s="2">
        <f t="shared" si="23"/>
        <v>37.86991933090254</v>
      </c>
    </row>
    <row r="157" spans="1:9" ht="13.5" x14ac:dyDescent="0.25">
      <c r="A157" s="3">
        <f>TITRES_STAT!B160</f>
        <v>42530</v>
      </c>
      <c r="B157" s="5">
        <f>TITRES_STAT!D160</f>
        <v>1.0174000000000001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4.1176318614580482E-4</v>
      </c>
      <c r="G157" s="2">
        <f t="shared" si="24"/>
        <v>6.7554619665976829E-4</v>
      </c>
      <c r="H157" s="2">
        <f t="shared" si="22"/>
        <v>0.60952631838024396</v>
      </c>
      <c r="I157" s="2">
        <f t="shared" si="23"/>
        <v>37.86991933090254</v>
      </c>
    </row>
    <row r="158" spans="1:9" ht="13.5" x14ac:dyDescent="0.25">
      <c r="A158" s="3">
        <f>TITRES_STAT!B161</f>
        <v>42531</v>
      </c>
      <c r="B158" s="5">
        <f>TITRES_STAT!D161</f>
        <v>1.0174000000000001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3.82351529992533E-4</v>
      </c>
      <c r="G158" s="2">
        <f t="shared" si="24"/>
        <v>6.2729289689835625E-4</v>
      </c>
      <c r="H158" s="2">
        <f t="shared" si="22"/>
        <v>0.60952631838024385</v>
      </c>
      <c r="I158" s="2">
        <f t="shared" si="23"/>
        <v>37.869919330902533</v>
      </c>
    </row>
    <row r="159" spans="1:9" ht="13.5" x14ac:dyDescent="0.25">
      <c r="A159" s="3">
        <f>TITRES_STAT!B162</f>
        <v>42534</v>
      </c>
      <c r="B159" s="5">
        <f>TITRES_STAT!D162</f>
        <v>1.0174000000000001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3.5504070642163781E-4</v>
      </c>
      <c r="G159" s="2">
        <f t="shared" si="24"/>
        <v>5.8248626140561656E-4</v>
      </c>
      <c r="H159" s="2">
        <f t="shared" si="22"/>
        <v>0.60952631838024385</v>
      </c>
      <c r="I159" s="2">
        <f t="shared" si="23"/>
        <v>37.869919330902533</v>
      </c>
    </row>
    <row r="160" spans="1:9" ht="13.5" x14ac:dyDescent="0.25">
      <c r="A160" s="3">
        <f>TITRES_STAT!B163</f>
        <v>42535</v>
      </c>
      <c r="B160" s="5">
        <f>TITRES_STAT!D163</f>
        <v>1.0174000000000001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3.2968065596294938E-4</v>
      </c>
      <c r="G160" s="2">
        <f t="shared" si="24"/>
        <v>5.4088009987664394E-4</v>
      </c>
      <c r="H160" s="2">
        <f t="shared" si="22"/>
        <v>0.60952631838024385</v>
      </c>
      <c r="I160" s="2">
        <f t="shared" si="23"/>
        <v>37.869919330902533</v>
      </c>
    </row>
    <row r="161" spans="1:9" ht="13.5" x14ac:dyDescent="0.25">
      <c r="A161" s="3">
        <f>TITRES_STAT!B164</f>
        <v>42536</v>
      </c>
      <c r="B161" s="5">
        <f>TITRES_STAT!D164</f>
        <v>1.0174000000000001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3.0613203767988154E-4</v>
      </c>
      <c r="G161" s="2">
        <f t="shared" si="24"/>
        <v>5.0224580702831225E-4</v>
      </c>
      <c r="H161" s="2">
        <f t="shared" si="22"/>
        <v>0.60952631838024385</v>
      </c>
      <c r="I161" s="2">
        <f t="shared" si="23"/>
        <v>37.869919330902533</v>
      </c>
    </row>
    <row r="162" spans="1:9" ht="13.5" x14ac:dyDescent="0.25">
      <c r="A162" s="3">
        <f>TITRES_STAT!B165</f>
        <v>42537</v>
      </c>
      <c r="B162" s="5">
        <f>TITRES_STAT!D165</f>
        <v>1.0003</v>
      </c>
      <c r="C162" s="2">
        <f t="shared" si="18"/>
        <v>-1.7100000000000115E-2</v>
      </c>
      <c r="D162" s="2">
        <f t="shared" si="19"/>
        <v>0</v>
      </c>
      <c r="E162" s="2">
        <f t="shared" si="20"/>
        <v>1.7100000000000115E-2</v>
      </c>
      <c r="F162" s="2">
        <f t="shared" si="24"/>
        <v>2.8426546355988998E-4</v>
      </c>
      <c r="G162" s="2">
        <f t="shared" si="24"/>
        <v>1.6877996779548696E-3</v>
      </c>
      <c r="H162" s="2">
        <f t="shared" si="22"/>
        <v>0.16842369818694267</v>
      </c>
      <c r="I162" s="2">
        <f t="shared" si="23"/>
        <v>14.414608198061018</v>
      </c>
    </row>
    <row r="163" spans="1:9" ht="13.5" x14ac:dyDescent="0.25">
      <c r="A163" s="3">
        <f>TITRES_STAT!B166</f>
        <v>42538</v>
      </c>
      <c r="B163" s="5">
        <f>TITRES_STAT!D166</f>
        <v>1.0003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2.639607875913264E-4</v>
      </c>
      <c r="G163" s="2">
        <f t="shared" si="24"/>
        <v>1.5672425581009504E-3</v>
      </c>
      <c r="H163" s="2">
        <f t="shared" si="22"/>
        <v>0.16842369818694264</v>
      </c>
      <c r="I163" s="2">
        <f t="shared" si="23"/>
        <v>14.414608198061018</v>
      </c>
    </row>
    <row r="164" spans="1:9" ht="13.5" x14ac:dyDescent="0.25">
      <c r="A164" s="3">
        <f>TITRES_STAT!B167</f>
        <v>42541</v>
      </c>
      <c r="B164" s="5">
        <f>TITRES_STAT!D167</f>
        <v>1.0003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2.4510644562051735E-4</v>
      </c>
      <c r="G164" s="2">
        <f t="shared" si="24"/>
        <v>1.4552966610937395E-3</v>
      </c>
      <c r="H164" s="2">
        <f t="shared" si="22"/>
        <v>0.16842369818694267</v>
      </c>
      <c r="I164" s="2">
        <f t="shared" si="23"/>
        <v>14.414608198061018</v>
      </c>
    </row>
    <row r="165" spans="1:9" ht="13.5" x14ac:dyDescent="0.25">
      <c r="A165" s="3">
        <f>TITRES_STAT!B168</f>
        <v>42542</v>
      </c>
      <c r="B165" s="5">
        <f>TITRES_STAT!D168</f>
        <v>1.0003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2.2759884236190898E-4</v>
      </c>
      <c r="G165" s="2">
        <f t="shared" si="24"/>
        <v>1.3513468995870438E-3</v>
      </c>
      <c r="H165" s="2">
        <f t="shared" si="22"/>
        <v>0.16842369818694267</v>
      </c>
      <c r="I165" s="2">
        <f t="shared" si="23"/>
        <v>14.414608198061018</v>
      </c>
    </row>
    <row r="166" spans="1:9" ht="13.5" x14ac:dyDescent="0.25">
      <c r="A166" s="3">
        <f>TITRES_STAT!B169</f>
        <v>42543</v>
      </c>
      <c r="B166" s="5">
        <f>TITRES_STAT!D169</f>
        <v>1.0174000000000001</v>
      </c>
      <c r="C166" s="2">
        <f t="shared" si="18"/>
        <v>1.7100000000000115E-2</v>
      </c>
      <c r="D166" s="2">
        <f t="shared" si="19"/>
        <v>1.7100000000000115E-2</v>
      </c>
      <c r="E166" s="2">
        <f t="shared" si="20"/>
        <v>0</v>
      </c>
      <c r="F166" s="2">
        <f t="shared" si="24"/>
        <v>1.4327703536217808E-3</v>
      </c>
      <c r="G166" s="2">
        <f t="shared" si="24"/>
        <v>1.2548221210451121E-3</v>
      </c>
      <c r="H166" s="2">
        <f t="shared" si="22"/>
        <v>1.1418115202085055</v>
      </c>
      <c r="I166" s="2">
        <f t="shared" si="23"/>
        <v>53.310550878788341</v>
      </c>
    </row>
    <row r="167" spans="1:9" ht="13.5" x14ac:dyDescent="0.25">
      <c r="A167" s="3">
        <f>TITRES_STAT!B170</f>
        <v>42544</v>
      </c>
      <c r="B167" s="5">
        <f>TITRES_STAT!D170</f>
        <v>1.0174000000000001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1.3304296140773679E-3</v>
      </c>
      <c r="G167" s="2">
        <f t="shared" si="24"/>
        <v>1.16519196954189E-3</v>
      </c>
      <c r="H167" s="2">
        <f t="shared" si="22"/>
        <v>1.1418115202085053</v>
      </c>
      <c r="I167" s="2">
        <f t="shared" si="23"/>
        <v>53.310550878788341</v>
      </c>
    </row>
    <row r="168" spans="1:9" ht="13.5" x14ac:dyDescent="0.25">
      <c r="A168" s="3">
        <f>TITRES_STAT!B171</f>
        <v>42545</v>
      </c>
      <c r="B168" s="5">
        <f>TITRES_STAT!D171</f>
        <v>1.0174000000000001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1.2353989273575559E-3</v>
      </c>
      <c r="G168" s="2">
        <f t="shared" si="24"/>
        <v>1.0819639717174693E-3</v>
      </c>
      <c r="H168" s="2">
        <f t="shared" si="22"/>
        <v>1.1418115202085053</v>
      </c>
      <c r="I168" s="2">
        <f t="shared" si="23"/>
        <v>53.310550878788341</v>
      </c>
    </row>
    <row r="169" spans="1:9" ht="13.5" x14ac:dyDescent="0.25">
      <c r="A169" s="3">
        <f>TITRES_STAT!B172</f>
        <v>42548</v>
      </c>
      <c r="B169" s="5">
        <f>TITRES_STAT!D172</f>
        <v>1.0174000000000001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1.1471561468320163E-3</v>
      </c>
      <c r="G169" s="2">
        <f t="shared" si="24"/>
        <v>1.0046808308805072E-3</v>
      </c>
      <c r="H169" s="2">
        <f t="shared" si="22"/>
        <v>1.1418115202085055</v>
      </c>
      <c r="I169" s="2">
        <f t="shared" si="23"/>
        <v>53.310550878788341</v>
      </c>
    </row>
    <row r="170" spans="1:9" ht="13.5" x14ac:dyDescent="0.25">
      <c r="A170" s="3">
        <f>TITRES_STAT!B173</f>
        <v>42549</v>
      </c>
      <c r="B170" s="5">
        <f>TITRES_STAT!D173</f>
        <v>1.0174000000000001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1.0652164220583008E-3</v>
      </c>
      <c r="G170" s="2">
        <f t="shared" si="24"/>
        <v>9.3291791438904236E-4</v>
      </c>
      <c r="H170" s="2">
        <f t="shared" si="22"/>
        <v>1.1418115202085055</v>
      </c>
      <c r="I170" s="2">
        <f t="shared" si="23"/>
        <v>53.310550878788341</v>
      </c>
    </row>
    <row r="171" spans="1:9" ht="13.5" x14ac:dyDescent="0.25">
      <c r="A171" s="3">
        <f>TITRES_STAT!B174</f>
        <v>42550</v>
      </c>
      <c r="B171" s="5">
        <f>TITRES_STAT!D174</f>
        <v>1.0174000000000001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9.8912953476842209E-4</v>
      </c>
      <c r="G171" s="2">
        <f t="shared" si="24"/>
        <v>8.6628092050411074E-4</v>
      </c>
      <c r="H171" s="2">
        <f t="shared" si="22"/>
        <v>1.1418115202085053</v>
      </c>
      <c r="I171" s="2">
        <f t="shared" si="23"/>
        <v>53.310550878788341</v>
      </c>
    </row>
    <row r="172" spans="1:9" ht="13.5" x14ac:dyDescent="0.25">
      <c r="A172" s="3">
        <f>TITRES_STAT!B175</f>
        <v>42551</v>
      </c>
      <c r="B172" s="5">
        <f>TITRES_STAT!D175</f>
        <v>1.0003</v>
      </c>
      <c r="C172" s="2">
        <f t="shared" si="18"/>
        <v>-1.7100000000000115E-2</v>
      </c>
      <c r="D172" s="2">
        <f t="shared" si="19"/>
        <v>0</v>
      </c>
      <c r="E172" s="2">
        <f t="shared" si="20"/>
        <v>1.7100000000000115E-2</v>
      </c>
      <c r="F172" s="2">
        <f t="shared" si="24"/>
        <v>9.1847742514210621E-4</v>
      </c>
      <c r="G172" s="2">
        <f t="shared" si="24"/>
        <v>2.0258322833252539E-3</v>
      </c>
      <c r="H172" s="2">
        <f t="shared" si="22"/>
        <v>0.45338275665865757</v>
      </c>
      <c r="I172" s="2">
        <f t="shared" si="23"/>
        <v>31.19500039349505</v>
      </c>
    </row>
    <row r="173" spans="1:9" ht="13.5" x14ac:dyDescent="0.25">
      <c r="A173" s="3">
        <f>TITRES_STAT!B176</f>
        <v>42552</v>
      </c>
      <c r="B173" s="5">
        <f>TITRES_STAT!D176</f>
        <v>0.99929999999999997</v>
      </c>
      <c r="C173" s="2">
        <f t="shared" si="18"/>
        <v>-1.0000000000000009E-3</v>
      </c>
      <c r="D173" s="2">
        <f t="shared" si="19"/>
        <v>0</v>
      </c>
      <c r="E173" s="2">
        <f t="shared" si="20"/>
        <v>1.0000000000000009E-3</v>
      </c>
      <c r="F173" s="2">
        <f t="shared" ref="F173:G188" si="25">((F172*13)+D173)/14</f>
        <v>8.5287189477481289E-4</v>
      </c>
      <c r="G173" s="2">
        <f t="shared" si="25"/>
        <v>1.9525585488020215E-3</v>
      </c>
      <c r="H173" s="2">
        <f t="shared" si="22"/>
        <v>0.43679709133336175</v>
      </c>
      <c r="I173" s="2">
        <f t="shared" si="23"/>
        <v>30.400749971452797</v>
      </c>
    </row>
    <row r="174" spans="1:9" ht="13.5" x14ac:dyDescent="0.25">
      <c r="A174" s="3">
        <f>TITRES_STAT!B177</f>
        <v>42555</v>
      </c>
      <c r="B174" s="5">
        <f>TITRES_STAT!D177</f>
        <v>0.99929999999999997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7.919524737194691E-4</v>
      </c>
      <c r="G174" s="2">
        <f t="shared" si="25"/>
        <v>1.8130900810304485E-3</v>
      </c>
      <c r="H174" s="2">
        <f t="shared" si="22"/>
        <v>0.43679709133336175</v>
      </c>
      <c r="I174" s="2">
        <f t="shared" si="23"/>
        <v>30.400749971452797</v>
      </c>
    </row>
    <row r="175" spans="1:9" ht="13.5" x14ac:dyDescent="0.25">
      <c r="A175" s="3">
        <f>TITRES_STAT!B178</f>
        <v>42559</v>
      </c>
      <c r="B175" s="5">
        <f>TITRES_STAT!D178</f>
        <v>0.99929999999999997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7.3538443988236421E-4</v>
      </c>
      <c r="G175" s="2">
        <f t="shared" si="25"/>
        <v>1.6835836466711307E-3</v>
      </c>
      <c r="H175" s="2">
        <f t="shared" si="22"/>
        <v>0.43679709133336181</v>
      </c>
      <c r="I175" s="2">
        <f t="shared" si="23"/>
        <v>30.400749971452811</v>
      </c>
    </row>
    <row r="176" spans="1:9" ht="13.5" x14ac:dyDescent="0.25">
      <c r="A176" s="3">
        <f>TITRES_STAT!B179</f>
        <v>42562</v>
      </c>
      <c r="B176" s="5">
        <f>TITRES_STAT!D179</f>
        <v>0.99929999999999997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6.8285697989076675E-4</v>
      </c>
      <c r="G176" s="2">
        <f t="shared" si="25"/>
        <v>1.563327671908907E-3</v>
      </c>
      <c r="H176" s="2">
        <f t="shared" si="22"/>
        <v>0.43679709133336181</v>
      </c>
      <c r="I176" s="2">
        <f t="shared" si="23"/>
        <v>30.400749971452811</v>
      </c>
    </row>
    <row r="177" spans="1:9" ht="13.5" x14ac:dyDescent="0.25">
      <c r="A177" s="3">
        <f>TITRES_STAT!B180</f>
        <v>42563</v>
      </c>
      <c r="B177" s="5">
        <f>TITRES_STAT!D180</f>
        <v>0.99929999999999997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6.3408148132714057E-4</v>
      </c>
      <c r="G177" s="2">
        <f t="shared" si="25"/>
        <v>1.4516614096296994E-3</v>
      </c>
      <c r="H177" s="2">
        <f t="shared" si="22"/>
        <v>0.43679709133336181</v>
      </c>
      <c r="I177" s="2">
        <f t="shared" si="23"/>
        <v>30.400749971452811</v>
      </c>
    </row>
    <row r="178" spans="1:9" ht="13.5" x14ac:dyDescent="0.25">
      <c r="A178" s="3">
        <f>TITRES_STAT!B181</f>
        <v>42564</v>
      </c>
      <c r="B178" s="5">
        <f>TITRES_STAT!D181</f>
        <v>0.99929999999999997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5.8878994694663053E-4</v>
      </c>
      <c r="G178" s="2">
        <f t="shared" si="25"/>
        <v>1.3479713089418637E-3</v>
      </c>
      <c r="H178" s="2">
        <f t="shared" si="22"/>
        <v>0.43679709133336181</v>
      </c>
      <c r="I178" s="2">
        <f t="shared" si="23"/>
        <v>30.400749971452811</v>
      </c>
    </row>
    <row r="179" spans="1:9" ht="13.5" x14ac:dyDescent="0.25">
      <c r="A179" s="3">
        <f>TITRES_STAT!B182</f>
        <v>42565</v>
      </c>
      <c r="B179" s="5">
        <f>TITRES_STAT!D182</f>
        <v>0.99929999999999997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5.4673352216472832E-4</v>
      </c>
      <c r="G179" s="2">
        <f t="shared" si="25"/>
        <v>1.2516876440174449E-3</v>
      </c>
      <c r="H179" s="2">
        <f t="shared" si="22"/>
        <v>0.43679709133336181</v>
      </c>
      <c r="I179" s="2">
        <f t="shared" si="23"/>
        <v>30.400749971452811</v>
      </c>
    </row>
    <row r="180" spans="1:9" ht="13.5" x14ac:dyDescent="0.25">
      <c r="A180" s="3">
        <f>TITRES_STAT!B183</f>
        <v>42566</v>
      </c>
      <c r="B180" s="5">
        <f>TITRES_STAT!D183</f>
        <v>0.99929999999999997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5.0768112772439059E-4</v>
      </c>
      <c r="G180" s="2">
        <f t="shared" si="25"/>
        <v>1.1622813837304845E-3</v>
      </c>
      <c r="H180" s="2">
        <f t="shared" si="22"/>
        <v>0.43679709133336181</v>
      </c>
      <c r="I180" s="2">
        <f t="shared" si="23"/>
        <v>30.400749971452811</v>
      </c>
    </row>
    <row r="181" spans="1:9" ht="13.5" x14ac:dyDescent="0.25">
      <c r="A181" s="3">
        <f>TITRES_STAT!B184</f>
        <v>42569</v>
      </c>
      <c r="B181" s="5">
        <f>TITRES_STAT!D184</f>
        <v>0.99929999999999997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4.7141819002979125E-4</v>
      </c>
      <c r="G181" s="2">
        <f t="shared" si="25"/>
        <v>1.0792612848925928E-3</v>
      </c>
      <c r="H181" s="2">
        <f t="shared" si="22"/>
        <v>0.43679709133336181</v>
      </c>
      <c r="I181" s="2">
        <f t="shared" si="23"/>
        <v>30.400749971452811</v>
      </c>
    </row>
    <row r="182" spans="1:9" ht="13.5" x14ac:dyDescent="0.25">
      <c r="A182" s="3">
        <f>TITRES_STAT!B185</f>
        <v>42570</v>
      </c>
      <c r="B182" s="5">
        <f>TITRES_STAT!D185</f>
        <v>1.0053000000000001</v>
      </c>
      <c r="C182" s="2">
        <f t="shared" si="18"/>
        <v>6.0000000000001164E-3</v>
      </c>
      <c r="D182" s="2">
        <f t="shared" si="19"/>
        <v>6.0000000000001164E-3</v>
      </c>
      <c r="E182" s="2">
        <f t="shared" si="20"/>
        <v>0</v>
      </c>
      <c r="F182" s="2">
        <f t="shared" si="25"/>
        <v>8.663168907419573E-4</v>
      </c>
      <c r="G182" s="2">
        <f t="shared" si="25"/>
        <v>1.0021711931145504E-3</v>
      </c>
      <c r="H182" s="2">
        <f t="shared" si="22"/>
        <v>0.86444002451279334</v>
      </c>
      <c r="I182" s="2">
        <f t="shared" si="23"/>
        <v>46.364592754260606</v>
      </c>
    </row>
    <row r="183" spans="1:9" ht="13.5" x14ac:dyDescent="0.25">
      <c r="A183" s="3">
        <f>TITRES_STAT!B186</f>
        <v>42571</v>
      </c>
      <c r="B183" s="5">
        <f>TITRES_STAT!D186</f>
        <v>1.0053000000000001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8.0443711283181753E-4</v>
      </c>
      <c r="G183" s="2">
        <f t="shared" si="25"/>
        <v>9.3058753646351106E-4</v>
      </c>
      <c r="H183" s="2">
        <f t="shared" si="22"/>
        <v>0.86444002451279345</v>
      </c>
      <c r="I183" s="2">
        <f t="shared" si="23"/>
        <v>46.364592754260613</v>
      </c>
    </row>
    <row r="184" spans="1:9" ht="13.5" x14ac:dyDescent="0.25">
      <c r="A184" s="3">
        <f>TITRES_STAT!B187</f>
        <v>42572</v>
      </c>
      <c r="B184" s="5">
        <f>TITRES_STAT!D187</f>
        <v>1.0053000000000001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7.4697731905811631E-4</v>
      </c>
      <c r="G184" s="2">
        <f t="shared" si="25"/>
        <v>8.6411699814468892E-4</v>
      </c>
      <c r="H184" s="2">
        <f t="shared" si="22"/>
        <v>0.86444002451279334</v>
      </c>
      <c r="I184" s="2">
        <f t="shared" si="23"/>
        <v>46.364592754260606</v>
      </c>
    </row>
    <row r="185" spans="1:9" ht="13.5" x14ac:dyDescent="0.25">
      <c r="A185" s="3">
        <f>TITRES_STAT!B188</f>
        <v>42573</v>
      </c>
      <c r="B185" s="5">
        <f>TITRES_STAT!D188</f>
        <v>1.0235000000000001</v>
      </c>
      <c r="C185" s="2">
        <f t="shared" si="18"/>
        <v>1.8199999999999994E-2</v>
      </c>
      <c r="D185" s="2">
        <f t="shared" si="19"/>
        <v>1.8199999999999994E-2</v>
      </c>
      <c r="E185" s="2">
        <f t="shared" si="20"/>
        <v>0</v>
      </c>
      <c r="F185" s="2">
        <f t="shared" si="25"/>
        <v>1.9936217962682507E-3</v>
      </c>
      <c r="G185" s="2">
        <f t="shared" si="25"/>
        <v>8.0239435542006827E-4</v>
      </c>
      <c r="H185" s="2">
        <f t="shared" si="22"/>
        <v>2.4845910029172038</v>
      </c>
      <c r="I185" s="2">
        <f t="shared" si="23"/>
        <v>71.302227459038164</v>
      </c>
    </row>
    <row r="186" spans="1:9" ht="13.5" x14ac:dyDescent="0.25">
      <c r="A186" s="3">
        <f>TITRES_STAT!B189</f>
        <v>42577</v>
      </c>
      <c r="B186" s="5">
        <f>TITRES_STAT!D189</f>
        <v>1.0296000000000001</v>
      </c>
      <c r="C186" s="2">
        <f t="shared" si="18"/>
        <v>6.0999999999999943E-3</v>
      </c>
      <c r="D186" s="2">
        <f t="shared" si="19"/>
        <v>6.0999999999999943E-3</v>
      </c>
      <c r="E186" s="2">
        <f t="shared" si="20"/>
        <v>0</v>
      </c>
      <c r="F186" s="2">
        <f t="shared" si="25"/>
        <v>2.2869345251062328E-3</v>
      </c>
      <c r="G186" s="2">
        <f t="shared" si="25"/>
        <v>7.4508047289006344E-4</v>
      </c>
      <c r="H186" s="2">
        <f t="shared" si="22"/>
        <v>3.0693792258915766</v>
      </c>
      <c r="I186" s="2">
        <f t="shared" si="23"/>
        <v>75.426227331248398</v>
      </c>
    </row>
    <row r="187" spans="1:9" ht="13.5" x14ac:dyDescent="0.25">
      <c r="A187" s="3">
        <f>TITRES_STAT!B190</f>
        <v>42578</v>
      </c>
      <c r="B187" s="5">
        <f>TITRES_STAT!D190</f>
        <v>1.0296000000000001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2.1235820590272164E-3</v>
      </c>
      <c r="G187" s="2">
        <f t="shared" si="25"/>
        <v>6.9186043911220166E-4</v>
      </c>
      <c r="H187" s="2">
        <f t="shared" si="22"/>
        <v>3.0693792258915775</v>
      </c>
      <c r="I187" s="2">
        <f t="shared" si="23"/>
        <v>75.426227331248398</v>
      </c>
    </row>
    <row r="188" spans="1:9" ht="13.5" x14ac:dyDescent="0.25">
      <c r="A188" s="3">
        <f>TITRES_STAT!B191</f>
        <v>42579</v>
      </c>
      <c r="B188" s="5">
        <f>TITRES_STAT!D191</f>
        <v>1.0296000000000001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1.9718976262395583E-3</v>
      </c>
      <c r="G188" s="2">
        <f t="shared" si="25"/>
        <v>6.4244183631847302E-4</v>
      </c>
      <c r="H188" s="2">
        <f t="shared" si="22"/>
        <v>3.0693792258915775</v>
      </c>
      <c r="I188" s="2">
        <f t="shared" si="23"/>
        <v>75.426227331248398</v>
      </c>
    </row>
    <row r="189" spans="1:9" ht="13.5" x14ac:dyDescent="0.25">
      <c r="A189" s="3">
        <f>TITRES_STAT!B192</f>
        <v>42580</v>
      </c>
      <c r="B189" s="5">
        <f>TITRES_STAT!D192</f>
        <v>1.0296000000000001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1.8310477957938756E-3</v>
      </c>
      <c r="G189" s="2">
        <f t="shared" si="26"/>
        <v>5.9655313372429639E-4</v>
      </c>
      <c r="H189" s="2">
        <f t="shared" si="22"/>
        <v>3.0693792258915775</v>
      </c>
      <c r="I189" s="2">
        <f t="shared" si="23"/>
        <v>75.426227331248398</v>
      </c>
    </row>
    <row r="190" spans="1:9" ht="13.5" x14ac:dyDescent="0.25">
      <c r="A190" s="3">
        <f>TITRES_STAT!B193</f>
        <v>42583</v>
      </c>
      <c r="B190" s="5">
        <f>TITRES_STAT!D193</f>
        <v>1.0296000000000001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1.7002586675228845E-3</v>
      </c>
      <c r="G190" s="2">
        <f t="shared" si="26"/>
        <v>5.5394219560113238E-4</v>
      </c>
      <c r="H190" s="2">
        <f t="shared" si="22"/>
        <v>3.0693792258915775</v>
      </c>
      <c r="I190" s="2">
        <f t="shared" si="23"/>
        <v>75.426227331248398</v>
      </c>
    </row>
    <row r="191" spans="1:9" ht="13.5" x14ac:dyDescent="0.25">
      <c r="A191" s="3">
        <f>TITRES_STAT!B194</f>
        <v>42584</v>
      </c>
      <c r="B191" s="5">
        <f>TITRES_STAT!D194</f>
        <v>1.0296000000000001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1.5788116198426783E-3</v>
      </c>
      <c r="G191" s="2">
        <f t="shared" si="26"/>
        <v>5.143748959153372E-4</v>
      </c>
      <c r="H191" s="2">
        <f t="shared" si="22"/>
        <v>3.0693792258915771</v>
      </c>
      <c r="I191" s="2">
        <f t="shared" si="23"/>
        <v>75.426227331248398</v>
      </c>
    </row>
    <row r="192" spans="1:9" ht="13.5" x14ac:dyDescent="0.25">
      <c r="A192" s="3">
        <f>TITRES_STAT!B195</f>
        <v>42585</v>
      </c>
      <c r="B192" s="5">
        <f>TITRES_STAT!D195</f>
        <v>1.0296000000000001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1.4660393612824869E-3</v>
      </c>
      <c r="G192" s="2">
        <f t="shared" si="26"/>
        <v>4.7763383192138452E-4</v>
      </c>
      <c r="H192" s="2">
        <f t="shared" si="22"/>
        <v>3.0693792258915771</v>
      </c>
      <c r="I192" s="2">
        <f t="shared" si="23"/>
        <v>75.426227331248398</v>
      </c>
    </row>
    <row r="193" spans="1:9" ht="13.5" x14ac:dyDescent="0.25">
      <c r="A193" s="3">
        <f>TITRES_STAT!B196</f>
        <v>42586</v>
      </c>
      <c r="B193" s="5">
        <f>TITRES_STAT!D196</f>
        <v>1.0296000000000001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1.3613222640480236E-3</v>
      </c>
      <c r="G193" s="2">
        <f t="shared" si="26"/>
        <v>4.435171296412856E-4</v>
      </c>
      <c r="H193" s="2">
        <f t="shared" si="22"/>
        <v>3.0693792258915775</v>
      </c>
      <c r="I193" s="2">
        <f t="shared" si="23"/>
        <v>75.426227331248398</v>
      </c>
    </row>
    <row r="194" spans="1:9" ht="13.5" x14ac:dyDescent="0.25">
      <c r="A194" s="3">
        <f>TITRES_STAT!B197</f>
        <v>42587</v>
      </c>
      <c r="B194" s="5">
        <f>TITRES_STAT!D197</f>
        <v>1.0296000000000001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1.2640849594731647E-3</v>
      </c>
      <c r="G194" s="2">
        <f t="shared" si="26"/>
        <v>4.1183733466690803E-4</v>
      </c>
      <c r="H194" s="2">
        <f t="shared" si="22"/>
        <v>3.0693792258915775</v>
      </c>
      <c r="I194" s="2">
        <f t="shared" si="23"/>
        <v>75.426227331248398</v>
      </c>
    </row>
    <row r="195" spans="1:9" ht="13.5" x14ac:dyDescent="0.25">
      <c r="A195" s="3">
        <f>TITRES_STAT!B198</f>
        <v>42590</v>
      </c>
      <c r="B195" s="5">
        <f>TITRES_STAT!D198</f>
        <v>1.0296000000000001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1.1737931766536529E-3</v>
      </c>
      <c r="G195" s="2">
        <f t="shared" si="26"/>
        <v>3.8242038219070027E-4</v>
      </c>
      <c r="H195" s="2">
        <f t="shared" si="22"/>
        <v>3.0693792258915775</v>
      </c>
      <c r="I195" s="2">
        <f t="shared" si="23"/>
        <v>75.426227331248398</v>
      </c>
    </row>
    <row r="196" spans="1:9" ht="13.5" x14ac:dyDescent="0.25">
      <c r="A196" s="3">
        <f>TITRES_STAT!B199</f>
        <v>42591</v>
      </c>
      <c r="B196" s="5">
        <f>TITRES_STAT!D199</f>
        <v>1.0719000000000001</v>
      </c>
      <c r="C196" s="2">
        <f t="shared" si="27"/>
        <v>4.2300000000000004E-2</v>
      </c>
      <c r="D196" s="2">
        <f t="shared" si="28"/>
        <v>4.2300000000000004E-2</v>
      </c>
      <c r="E196" s="2">
        <f t="shared" si="29"/>
        <v>0</v>
      </c>
      <c r="F196" s="2">
        <f t="shared" si="26"/>
        <v>4.1113793783212494E-3</v>
      </c>
      <c r="G196" s="2">
        <f t="shared" si="26"/>
        <v>3.5510464060565025E-4</v>
      </c>
      <c r="H196" s="2">
        <f t="shared" si="22"/>
        <v>11.577937622299356</v>
      </c>
      <c r="I196" s="2">
        <f t="shared" si="23"/>
        <v>92.049571002585466</v>
      </c>
    </row>
    <row r="197" spans="1:9" ht="13.5" x14ac:dyDescent="0.25">
      <c r="A197" s="3">
        <f>TITRES_STAT!B200</f>
        <v>42592</v>
      </c>
      <c r="B197" s="5">
        <f>TITRES_STAT!D200</f>
        <v>1.0719000000000001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3.8177094227268742E-3</v>
      </c>
      <c r="G197" s="2">
        <f t="shared" si="26"/>
        <v>3.2974002341953234E-4</v>
      </c>
      <c r="H197" s="2">
        <f t="shared" si="22"/>
        <v>11.577937622299356</v>
      </c>
      <c r="I197" s="2">
        <f t="shared" si="23"/>
        <v>92.049571002585466</v>
      </c>
    </row>
    <row r="198" spans="1:9" ht="13.5" x14ac:dyDescent="0.25">
      <c r="A198" s="3">
        <f>TITRES_STAT!B201</f>
        <v>42593</v>
      </c>
      <c r="B198" s="5">
        <f>TITRES_STAT!D201</f>
        <v>1.1022000000000001</v>
      </c>
      <c r="C198" s="2">
        <f t="shared" si="27"/>
        <v>3.0299999999999994E-2</v>
      </c>
      <c r="D198" s="2">
        <f t="shared" si="28"/>
        <v>3.0299999999999994E-2</v>
      </c>
      <c r="E198" s="2">
        <f t="shared" si="29"/>
        <v>0</v>
      </c>
      <c r="F198" s="2">
        <f t="shared" si="26"/>
        <v>5.7093016068178112E-3</v>
      </c>
      <c r="G198" s="2">
        <f t="shared" si="26"/>
        <v>3.0618716460385141E-4</v>
      </c>
      <c r="H198" s="2">
        <f t="shared" si="22"/>
        <v>18.646443309289509</v>
      </c>
      <c r="I198" s="2">
        <f t="shared" si="23"/>
        <v>94.910020178934033</v>
      </c>
    </row>
    <row r="199" spans="1:9" ht="13.5" x14ac:dyDescent="0.25">
      <c r="A199" s="3">
        <f>TITRES_STAT!B202</f>
        <v>42594</v>
      </c>
      <c r="B199" s="5">
        <f>TITRES_STAT!D202</f>
        <v>1.1022000000000001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5.3014943491879679E-3</v>
      </c>
      <c r="G199" s="2">
        <f t="shared" si="26"/>
        <v>2.8431665284643344E-4</v>
      </c>
      <c r="H199" s="2">
        <f t="shared" si="22"/>
        <v>18.646443309289513</v>
      </c>
      <c r="I199" s="2">
        <f t="shared" si="23"/>
        <v>94.910020178934033</v>
      </c>
    </row>
    <row r="200" spans="1:9" ht="13.5" x14ac:dyDescent="0.25">
      <c r="A200" s="3">
        <f>TITRES_STAT!B203</f>
        <v>42597</v>
      </c>
      <c r="B200" s="5">
        <f>TITRES_STAT!D203</f>
        <v>1.1022000000000001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4.9228161813888267E-3</v>
      </c>
      <c r="G200" s="2">
        <f t="shared" si="26"/>
        <v>2.6400832050025962E-4</v>
      </c>
      <c r="H200" s="2">
        <f t="shared" si="22"/>
        <v>18.646443309289509</v>
      </c>
      <c r="I200" s="2">
        <f t="shared" si="23"/>
        <v>94.910020178934033</v>
      </c>
    </row>
    <row r="201" spans="1:9" ht="13.5" x14ac:dyDescent="0.25">
      <c r="A201" s="3">
        <f>TITRES_STAT!B204</f>
        <v>42598</v>
      </c>
      <c r="B201" s="5">
        <f>TITRES_STAT!D204</f>
        <v>1.1022000000000001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4.5711864541467676E-3</v>
      </c>
      <c r="G201" s="2">
        <f t="shared" si="26"/>
        <v>2.4515058332166964E-4</v>
      </c>
      <c r="H201" s="2">
        <f t="shared" si="22"/>
        <v>18.646443309289513</v>
      </c>
      <c r="I201" s="2">
        <f t="shared" si="23"/>
        <v>94.910020178934033</v>
      </c>
    </row>
    <row r="202" spans="1:9" ht="13.5" x14ac:dyDescent="0.25">
      <c r="A202" s="3">
        <f>TITRES_STAT!B205</f>
        <v>42599</v>
      </c>
      <c r="B202" s="5">
        <f>TITRES_STAT!D205</f>
        <v>1.1022000000000001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4.2446731359934275E-3</v>
      </c>
      <c r="G202" s="2">
        <f t="shared" si="26"/>
        <v>2.2763982737012182E-4</v>
      </c>
      <c r="H202" s="2">
        <f t="shared" si="22"/>
        <v>18.646443309289513</v>
      </c>
      <c r="I202" s="2">
        <f t="shared" si="23"/>
        <v>94.910020178934033</v>
      </c>
    </row>
    <row r="203" spans="1:9" ht="13.5" x14ac:dyDescent="0.25">
      <c r="A203" s="3">
        <f>TITRES_STAT!B206</f>
        <v>42600</v>
      </c>
      <c r="B203" s="5">
        <f>TITRES_STAT!D206</f>
        <v>1.1022000000000001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3.9414821977081828E-3</v>
      </c>
      <c r="G203" s="2">
        <f t="shared" si="26"/>
        <v>2.1137983970082741E-4</v>
      </c>
      <c r="H203" s="2">
        <f t="shared" si="22"/>
        <v>18.646443309289513</v>
      </c>
      <c r="I203" s="2">
        <f t="shared" si="23"/>
        <v>94.910020178934033</v>
      </c>
    </row>
    <row r="204" spans="1:9" ht="13.5" x14ac:dyDescent="0.25">
      <c r="A204" s="3">
        <f>TITRES_STAT!B207</f>
        <v>42601</v>
      </c>
      <c r="B204" s="5">
        <f>TITRES_STAT!D207</f>
        <v>1.1204000000000001</v>
      </c>
      <c r="C204" s="2">
        <f t="shared" si="27"/>
        <v>1.8199999999999994E-2</v>
      </c>
      <c r="D204" s="2">
        <f t="shared" si="28"/>
        <v>1.8199999999999994E-2</v>
      </c>
      <c r="E204" s="2">
        <f t="shared" si="29"/>
        <v>0</v>
      </c>
      <c r="F204" s="2">
        <f t="shared" si="26"/>
        <v>4.9599477550147401E-3</v>
      </c>
      <c r="G204" s="2">
        <f t="shared" si="26"/>
        <v>1.962812797221969E-4</v>
      </c>
      <c r="H204" s="2">
        <f t="shared" si="22"/>
        <v>25.269591486435747</v>
      </c>
      <c r="I204" s="2">
        <f t="shared" si="23"/>
        <v>96.193317278967399</v>
      </c>
    </row>
    <row r="205" spans="1:9" ht="13.5" x14ac:dyDescent="0.25">
      <c r="A205" s="3">
        <f>TITRES_STAT!B208</f>
        <v>42604</v>
      </c>
      <c r="B205" s="5">
        <f>TITRES_STAT!D208</f>
        <v>1.1204000000000001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4.6056657725136868E-3</v>
      </c>
      <c r="G205" s="2">
        <f t="shared" si="30"/>
        <v>1.8226118831346855E-4</v>
      </c>
      <c r="H205" s="2">
        <f t="shared" si="22"/>
        <v>25.269591486435743</v>
      </c>
      <c r="I205" s="2">
        <f t="shared" si="23"/>
        <v>96.193317278967399</v>
      </c>
    </row>
    <row r="206" spans="1:9" ht="13.5" x14ac:dyDescent="0.25">
      <c r="A206" s="3">
        <f>TITRES_STAT!B209</f>
        <v>42605</v>
      </c>
      <c r="B206" s="5">
        <f>TITRES_STAT!D209</f>
        <v>1.1204000000000001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4.2766896459055662E-3</v>
      </c>
      <c r="G206" s="2">
        <f t="shared" si="30"/>
        <v>1.6924253200536365E-4</v>
      </c>
      <c r="H206" s="2">
        <f t="shared" si="22"/>
        <v>25.269591486435743</v>
      </c>
      <c r="I206" s="2">
        <f t="shared" si="23"/>
        <v>96.193317278967399</v>
      </c>
    </row>
    <row r="207" spans="1:9" ht="13.5" x14ac:dyDescent="0.25">
      <c r="A207" s="3">
        <f>TITRES_STAT!B210</f>
        <v>42606</v>
      </c>
      <c r="B207" s="5">
        <f>TITRES_STAT!D210</f>
        <v>1.1204000000000001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3.9712118140551684E-3</v>
      </c>
      <c r="G207" s="2">
        <f t="shared" si="30"/>
        <v>1.5715377971926625E-4</v>
      </c>
      <c r="H207" s="2">
        <f t="shared" si="22"/>
        <v>25.269591486435743</v>
      </c>
      <c r="I207" s="2">
        <f t="shared" si="23"/>
        <v>96.193317278967399</v>
      </c>
    </row>
    <row r="208" spans="1:9" ht="13.5" x14ac:dyDescent="0.25">
      <c r="A208" s="3">
        <f>TITRES_STAT!B211</f>
        <v>42607</v>
      </c>
      <c r="B208" s="5">
        <f>TITRES_STAT!D211</f>
        <v>1.1204000000000001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3.6875538273369421E-3</v>
      </c>
      <c r="G208" s="2">
        <f t="shared" si="30"/>
        <v>1.4592850973931866E-4</v>
      </c>
      <c r="H208" s="2">
        <f t="shared" si="22"/>
        <v>25.269591486435743</v>
      </c>
      <c r="I208" s="2">
        <f t="shared" si="23"/>
        <v>96.193317278967399</v>
      </c>
    </row>
    <row r="209" spans="1:9" ht="13.5" x14ac:dyDescent="0.25">
      <c r="A209" s="3">
        <f>TITRES_STAT!B212</f>
        <v>42608</v>
      </c>
      <c r="B209" s="5">
        <f>TITRES_STAT!D212</f>
        <v>1.1204000000000001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3.4241571253843034E-3</v>
      </c>
      <c r="G209" s="2">
        <f t="shared" si="30"/>
        <v>1.3550504475793877E-4</v>
      </c>
      <c r="H209" s="2">
        <f t="shared" ref="H209:H272" si="31">F209/G209</f>
        <v>25.26959148643574</v>
      </c>
      <c r="I209" s="2">
        <f t="shared" ref="I209:I272" si="32">IF(G209=0,100,100-(100/(1+H209)))</f>
        <v>96.193317278967399</v>
      </c>
    </row>
    <row r="210" spans="1:9" ht="13.5" x14ac:dyDescent="0.25">
      <c r="A210" s="3">
        <f>TITRES_STAT!B213</f>
        <v>42611</v>
      </c>
      <c r="B210" s="5">
        <f>TITRES_STAT!D213</f>
        <v>1.1204000000000001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3.1795744735711386E-3</v>
      </c>
      <c r="G210" s="2">
        <f t="shared" si="30"/>
        <v>1.2582611298951458E-4</v>
      </c>
      <c r="H210" s="2">
        <f t="shared" si="31"/>
        <v>25.269591486435736</v>
      </c>
      <c r="I210" s="2">
        <f t="shared" si="32"/>
        <v>96.193317278967399</v>
      </c>
    </row>
    <row r="211" spans="1:9" ht="13.5" x14ac:dyDescent="0.25">
      <c r="A211" s="3">
        <f>TITRES_STAT!B214</f>
        <v>42612</v>
      </c>
      <c r="B211" s="5">
        <f>TITRES_STAT!D214</f>
        <v>1.1204000000000001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2.9524620111732003E-3</v>
      </c>
      <c r="G211" s="2">
        <f t="shared" si="30"/>
        <v>1.1683853349026354E-4</v>
      </c>
      <c r="H211" s="2">
        <f t="shared" si="31"/>
        <v>25.269591486435736</v>
      </c>
      <c r="I211" s="2">
        <f t="shared" si="32"/>
        <v>96.193317278967399</v>
      </c>
    </row>
    <row r="212" spans="1:9" ht="13.5" x14ac:dyDescent="0.25">
      <c r="A212" s="3">
        <f>TITRES_STAT!B215</f>
        <v>42613</v>
      </c>
      <c r="B212" s="5">
        <f>TITRES_STAT!D215</f>
        <v>1.1204000000000001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2.7415718675179719E-3</v>
      </c>
      <c r="G212" s="2">
        <f t="shared" si="30"/>
        <v>1.0849292395524472E-4</v>
      </c>
      <c r="H212" s="2">
        <f t="shared" si="31"/>
        <v>25.26959148643574</v>
      </c>
      <c r="I212" s="2">
        <f t="shared" si="32"/>
        <v>96.193317278967399</v>
      </c>
    </row>
    <row r="213" spans="1:9" ht="13.5" x14ac:dyDescent="0.25">
      <c r="A213" s="3">
        <f>TITRES_STAT!B216</f>
        <v>42614</v>
      </c>
      <c r="B213" s="5">
        <f>TITRES_STAT!D216</f>
        <v>1.1204000000000001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2.5457453055524023E-3</v>
      </c>
      <c r="G213" s="2">
        <f t="shared" si="30"/>
        <v>1.0074342938701295E-4</v>
      </c>
      <c r="H213" s="2">
        <f t="shared" si="31"/>
        <v>25.269591486435736</v>
      </c>
      <c r="I213" s="2">
        <f t="shared" si="32"/>
        <v>96.193317278967399</v>
      </c>
    </row>
    <row r="214" spans="1:9" ht="13.5" x14ac:dyDescent="0.25">
      <c r="A214" s="3">
        <f>TITRES_STAT!B217</f>
        <v>42615</v>
      </c>
      <c r="B214" s="5">
        <f>TITRES_STAT!D217</f>
        <v>1.1204000000000001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2.3639063551558022E-3</v>
      </c>
      <c r="G214" s="2">
        <f t="shared" si="30"/>
        <v>9.3547470145083459E-5</v>
      </c>
      <c r="H214" s="2">
        <f t="shared" si="31"/>
        <v>25.269591486435736</v>
      </c>
      <c r="I214" s="2">
        <f t="shared" si="32"/>
        <v>96.193317278967399</v>
      </c>
    </row>
    <row r="215" spans="1:9" ht="13.5" x14ac:dyDescent="0.25">
      <c r="A215" s="3">
        <f>TITRES_STAT!B218</f>
        <v>42618</v>
      </c>
      <c r="B215" s="5">
        <f>TITRES_STAT!D218</f>
        <v>1.1204000000000001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2.1950559012161022E-3</v>
      </c>
      <c r="G215" s="2">
        <f t="shared" si="30"/>
        <v>8.6865507991863204E-5</v>
      </c>
      <c r="H215" s="2">
        <f t="shared" si="31"/>
        <v>25.26959148643574</v>
      </c>
      <c r="I215" s="2">
        <f t="shared" si="32"/>
        <v>96.193317278967399</v>
      </c>
    </row>
    <row r="216" spans="1:9" ht="13.5" x14ac:dyDescent="0.25">
      <c r="A216" s="3">
        <f>TITRES_STAT!B219</f>
        <v>42619</v>
      </c>
      <c r="B216" s="5">
        <f>TITRES_STAT!D219</f>
        <v>1.1204000000000001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2.0382661939863807E-3</v>
      </c>
      <c r="G216" s="2">
        <f t="shared" si="30"/>
        <v>8.0660828849587262E-5</v>
      </c>
      <c r="H216" s="2">
        <f t="shared" si="31"/>
        <v>25.269591486435743</v>
      </c>
      <c r="I216" s="2">
        <f t="shared" si="32"/>
        <v>96.193317278967399</v>
      </c>
    </row>
    <row r="217" spans="1:9" ht="13.5" x14ac:dyDescent="0.25">
      <c r="A217" s="3">
        <f>TITRES_STAT!B220</f>
        <v>42620</v>
      </c>
      <c r="B217" s="5">
        <f>TITRES_STAT!D220</f>
        <v>1.0901000000000001</v>
      </c>
      <c r="C217" s="2">
        <f t="shared" si="27"/>
        <v>-3.0299999999999994E-2</v>
      </c>
      <c r="D217" s="2">
        <f t="shared" si="28"/>
        <v>0</v>
      </c>
      <c r="E217" s="2">
        <f t="shared" si="29"/>
        <v>3.0299999999999994E-2</v>
      </c>
      <c r="F217" s="2">
        <f t="shared" si="30"/>
        <v>1.8926757515587821E-3</v>
      </c>
      <c r="G217" s="2">
        <f t="shared" si="30"/>
        <v>2.2391850553603308E-3</v>
      </c>
      <c r="H217" s="2">
        <f t="shared" si="31"/>
        <v>0.84525204695697287</v>
      </c>
      <c r="I217" s="2">
        <f t="shared" si="32"/>
        <v>45.806861363513356</v>
      </c>
    </row>
    <row r="218" spans="1:9" ht="13.5" x14ac:dyDescent="0.25">
      <c r="A218" s="3">
        <f>TITRES_STAT!B221</f>
        <v>42621</v>
      </c>
      <c r="B218" s="5">
        <f>TITRES_STAT!D221</f>
        <v>1.0901000000000001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1.7574846264474407E-3</v>
      </c>
      <c r="G218" s="2">
        <f t="shared" si="30"/>
        <v>2.0792432656917357E-3</v>
      </c>
      <c r="H218" s="2">
        <f t="shared" si="31"/>
        <v>0.84525204695697298</v>
      </c>
      <c r="I218" s="2">
        <f t="shared" si="32"/>
        <v>45.806861363513356</v>
      </c>
    </row>
    <row r="219" spans="1:9" ht="13.5" x14ac:dyDescent="0.25">
      <c r="A219" s="3">
        <f>TITRES_STAT!B222</f>
        <v>42622</v>
      </c>
      <c r="B219" s="5">
        <f>TITRES_STAT!D222</f>
        <v>1.0901000000000001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1.6319500102726235E-3</v>
      </c>
      <c r="G219" s="2">
        <f t="shared" si="30"/>
        <v>1.9307258895708973E-3</v>
      </c>
      <c r="H219" s="2">
        <f t="shared" si="31"/>
        <v>0.84525204695697298</v>
      </c>
      <c r="I219" s="2">
        <f t="shared" si="32"/>
        <v>45.806861363513356</v>
      </c>
    </row>
    <row r="220" spans="1:9" ht="13.5" x14ac:dyDescent="0.25">
      <c r="A220" s="3">
        <f>TITRES_STAT!B223</f>
        <v>42627</v>
      </c>
      <c r="B220" s="5">
        <f>TITRES_STAT!D223</f>
        <v>1.0901000000000001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1.5153821523960077E-3</v>
      </c>
      <c r="G220" s="2">
        <f t="shared" si="30"/>
        <v>1.7928168974586903E-3</v>
      </c>
      <c r="H220" s="2">
        <f t="shared" si="31"/>
        <v>0.84525204695697309</v>
      </c>
      <c r="I220" s="2">
        <f t="shared" si="32"/>
        <v>45.806861363513356</v>
      </c>
    </row>
    <row r="221" spans="1:9" ht="13.5" x14ac:dyDescent="0.25">
      <c r="A221" s="3">
        <f>TITRES_STAT!B224</f>
        <v>42628</v>
      </c>
      <c r="B221" s="5">
        <f>TITRES_STAT!D224</f>
        <v>1.0296000000000001</v>
      </c>
      <c r="C221" s="2">
        <f t="shared" si="27"/>
        <v>-6.0499999999999998E-2</v>
      </c>
      <c r="D221" s="2">
        <f t="shared" si="28"/>
        <v>0</v>
      </c>
      <c r="E221" s="2">
        <f t="shared" si="29"/>
        <v>6.0499999999999998E-2</v>
      </c>
      <c r="F221" s="2">
        <f t="shared" ref="F221:G236" si="33">((F220*13)+D221)/14</f>
        <v>1.4071405700820071E-3</v>
      </c>
      <c r="G221" s="2">
        <f t="shared" si="33"/>
        <v>5.9861871190687839E-3</v>
      </c>
      <c r="H221" s="2">
        <f t="shared" si="31"/>
        <v>0.235064581526296</v>
      </c>
      <c r="I221" s="2">
        <f t="shared" si="32"/>
        <v>19.032574089024763</v>
      </c>
    </row>
    <row r="222" spans="1:9" ht="13.5" x14ac:dyDescent="0.25">
      <c r="A222" s="3">
        <f>TITRES_STAT!B225</f>
        <v>42629</v>
      </c>
      <c r="B222" s="5">
        <f>TITRES_STAT!D225</f>
        <v>1.0296000000000001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1.3066305293618636E-3</v>
      </c>
      <c r="G222" s="2">
        <f t="shared" si="33"/>
        <v>5.5586023248495858E-3</v>
      </c>
      <c r="H222" s="2">
        <f t="shared" si="31"/>
        <v>0.23506458152629595</v>
      </c>
      <c r="I222" s="2">
        <f t="shared" si="32"/>
        <v>19.032574089024763</v>
      </c>
    </row>
    <row r="223" spans="1:9" ht="13.5" x14ac:dyDescent="0.25">
      <c r="A223" s="3">
        <f>TITRES_STAT!B226</f>
        <v>42632</v>
      </c>
      <c r="B223" s="5">
        <f>TITRES_STAT!D226</f>
        <v>1.0296000000000001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1.2132997772645875E-3</v>
      </c>
      <c r="G223" s="2">
        <f t="shared" si="33"/>
        <v>5.1615593016460437E-3</v>
      </c>
      <c r="H223" s="2">
        <f t="shared" si="31"/>
        <v>0.23506458152629592</v>
      </c>
      <c r="I223" s="2">
        <f t="shared" si="32"/>
        <v>19.032574089024763</v>
      </c>
    </row>
    <row r="224" spans="1:9" ht="13.5" x14ac:dyDescent="0.25">
      <c r="A224" s="3">
        <f>TITRES_STAT!B227</f>
        <v>42633</v>
      </c>
      <c r="B224" s="5">
        <f>TITRES_STAT!D227</f>
        <v>1.0296000000000001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1.1266355074599742E-3</v>
      </c>
      <c r="G224" s="2">
        <f t="shared" si="33"/>
        <v>4.792876494385612E-3</v>
      </c>
      <c r="H224" s="2">
        <f t="shared" si="31"/>
        <v>0.23506458152629595</v>
      </c>
      <c r="I224" s="2">
        <f t="shared" si="32"/>
        <v>19.032574089024763</v>
      </c>
    </row>
    <row r="225" spans="1:9" ht="13.5" x14ac:dyDescent="0.25">
      <c r="A225" s="3">
        <f>TITRES_STAT!B228</f>
        <v>42634</v>
      </c>
      <c r="B225" s="5">
        <f>TITRES_STAT!D228</f>
        <v>1.0296000000000001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1.0461615426414046E-3</v>
      </c>
      <c r="G225" s="2">
        <f t="shared" si="33"/>
        <v>4.450528173358068E-3</v>
      </c>
      <c r="H225" s="2">
        <f t="shared" si="31"/>
        <v>0.23506458152629595</v>
      </c>
      <c r="I225" s="2">
        <f t="shared" si="32"/>
        <v>19.032574089024763</v>
      </c>
    </row>
    <row r="226" spans="1:9" ht="13.5" x14ac:dyDescent="0.25">
      <c r="A226" s="3">
        <f>TITRES_STAT!B229</f>
        <v>42635</v>
      </c>
      <c r="B226" s="5">
        <f>TITRES_STAT!D229</f>
        <v>1.0296000000000001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9.7143571816701857E-4</v>
      </c>
      <c r="G226" s="2">
        <f t="shared" si="33"/>
        <v>4.1326333038324914E-3</v>
      </c>
      <c r="H226" s="2">
        <f t="shared" si="31"/>
        <v>0.23506458152629597</v>
      </c>
      <c r="I226" s="2">
        <f t="shared" si="32"/>
        <v>19.032574089024763</v>
      </c>
    </row>
    <row r="227" spans="1:9" ht="13.5" x14ac:dyDescent="0.25">
      <c r="A227" s="3">
        <f>TITRES_STAT!B230</f>
        <v>42636</v>
      </c>
      <c r="B227" s="5">
        <f>TITRES_STAT!D230</f>
        <v>1.0296000000000001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9.0204745258366012E-4</v>
      </c>
      <c r="G227" s="2">
        <f t="shared" si="33"/>
        <v>3.8374452107015995E-3</v>
      </c>
      <c r="H227" s="2">
        <f t="shared" si="31"/>
        <v>0.23506458152629597</v>
      </c>
      <c r="I227" s="2">
        <f t="shared" si="32"/>
        <v>19.032574089024763</v>
      </c>
    </row>
    <row r="228" spans="1:9" ht="13.5" x14ac:dyDescent="0.25">
      <c r="A228" s="3">
        <f>TITRES_STAT!B231</f>
        <v>42639</v>
      </c>
      <c r="B228" s="5">
        <f>TITRES_STAT!D231</f>
        <v>1.0296000000000001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8.3761549168482729E-4</v>
      </c>
      <c r="G228" s="2">
        <f t="shared" si="33"/>
        <v>3.563341981365771E-3</v>
      </c>
      <c r="H228" s="2">
        <f t="shared" si="31"/>
        <v>0.23506458152629597</v>
      </c>
      <c r="I228" s="2">
        <f t="shared" si="32"/>
        <v>19.032574089024763</v>
      </c>
    </row>
    <row r="229" spans="1:9" ht="13.5" x14ac:dyDescent="0.25">
      <c r="A229" s="3">
        <f>TITRES_STAT!B232</f>
        <v>42640</v>
      </c>
      <c r="B229" s="5">
        <f>TITRES_STAT!D232</f>
        <v>1.0296000000000001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7.777858137073397E-4</v>
      </c>
      <c r="G229" s="2">
        <f t="shared" si="33"/>
        <v>3.3088175541253588E-3</v>
      </c>
      <c r="H229" s="2">
        <f t="shared" si="31"/>
        <v>0.235064581526296</v>
      </c>
      <c r="I229" s="2">
        <f t="shared" si="32"/>
        <v>19.032574089024763</v>
      </c>
    </row>
    <row r="230" spans="1:9" ht="13.5" x14ac:dyDescent="0.25">
      <c r="A230" s="3">
        <f>TITRES_STAT!B233</f>
        <v>42641</v>
      </c>
      <c r="B230" s="5">
        <f>TITRES_STAT!D233</f>
        <v>1.0296000000000001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7.2222968415681552E-4</v>
      </c>
      <c r="G230" s="2">
        <f t="shared" si="33"/>
        <v>3.0724734431164047E-3</v>
      </c>
      <c r="H230" s="2">
        <f t="shared" si="31"/>
        <v>0.235064581526296</v>
      </c>
      <c r="I230" s="2">
        <f t="shared" si="32"/>
        <v>19.032574089024763</v>
      </c>
    </row>
    <row r="231" spans="1:9" ht="13.5" x14ac:dyDescent="0.25">
      <c r="A231" s="3">
        <f>TITRES_STAT!B234</f>
        <v>42642</v>
      </c>
      <c r="B231" s="5">
        <f>TITRES_STAT!D234</f>
        <v>1.0296000000000001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6.7064184957418588E-4</v>
      </c>
      <c r="G231" s="2">
        <f t="shared" si="33"/>
        <v>2.8530110543223759E-3</v>
      </c>
      <c r="H231" s="2">
        <f t="shared" si="31"/>
        <v>0.235064581526296</v>
      </c>
      <c r="I231" s="2">
        <f t="shared" si="32"/>
        <v>19.032574089024763</v>
      </c>
    </row>
    <row r="232" spans="1:9" ht="13.5" x14ac:dyDescent="0.25">
      <c r="A232" s="3">
        <f>TITRES_STAT!B235</f>
        <v>42643</v>
      </c>
      <c r="B232" s="5">
        <f>TITRES_STAT!D235</f>
        <v>1.0296000000000001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6.2273886031888684E-4</v>
      </c>
      <c r="G232" s="2">
        <f t="shared" si="33"/>
        <v>2.6492245504422065E-3</v>
      </c>
      <c r="H232" s="2">
        <f t="shared" si="31"/>
        <v>0.23506458152629597</v>
      </c>
      <c r="I232" s="2">
        <f t="shared" si="32"/>
        <v>19.032574089024763</v>
      </c>
    </row>
    <row r="233" spans="1:9" ht="13.5" x14ac:dyDescent="0.25">
      <c r="A233" s="3">
        <f>TITRES_STAT!B236</f>
        <v>42647</v>
      </c>
      <c r="B233" s="5">
        <f>TITRES_STAT!D236</f>
        <v>1.0296000000000001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5.7825751315325209E-4</v>
      </c>
      <c r="G233" s="2">
        <f t="shared" si="33"/>
        <v>2.4599942254106204E-3</v>
      </c>
      <c r="H233" s="2">
        <f t="shared" si="31"/>
        <v>0.23506458152629597</v>
      </c>
      <c r="I233" s="2">
        <f t="shared" si="32"/>
        <v>19.032574089024763</v>
      </c>
    </row>
    <row r="234" spans="1:9" ht="13.5" x14ac:dyDescent="0.25">
      <c r="A234" s="3">
        <f>TITRES_STAT!B237</f>
        <v>42648</v>
      </c>
      <c r="B234" s="5">
        <f>TITRES_STAT!D237</f>
        <v>1.0296000000000001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5.3695340507087697E-4</v>
      </c>
      <c r="G234" s="2">
        <f t="shared" si="33"/>
        <v>2.2842803521670044E-3</v>
      </c>
      <c r="H234" s="2">
        <f t="shared" si="31"/>
        <v>0.235064581526296</v>
      </c>
      <c r="I234" s="2">
        <f t="shared" si="32"/>
        <v>19.032574089024763</v>
      </c>
    </row>
    <row r="235" spans="1:9" ht="13.5" x14ac:dyDescent="0.25">
      <c r="A235" s="3">
        <f>TITRES_STAT!B238</f>
        <v>42649</v>
      </c>
      <c r="B235" s="5">
        <f>TITRES_STAT!D238</f>
        <v>1.0296000000000001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4.9859959042295712E-4</v>
      </c>
      <c r="G235" s="2">
        <f t="shared" si="33"/>
        <v>2.1211174698693614E-3</v>
      </c>
      <c r="H235" s="2">
        <f t="shared" si="31"/>
        <v>0.23506458152629597</v>
      </c>
      <c r="I235" s="2">
        <f t="shared" si="32"/>
        <v>19.032574089024763</v>
      </c>
    </row>
    <row r="236" spans="1:9" ht="13.5" x14ac:dyDescent="0.25">
      <c r="A236" s="3">
        <f>TITRES_STAT!B239</f>
        <v>42650</v>
      </c>
      <c r="B236" s="5">
        <f>TITRES_STAT!D239</f>
        <v>1.0296000000000001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4.6298533396417447E-4</v>
      </c>
      <c r="G236" s="2">
        <f t="shared" si="33"/>
        <v>1.969609079164407E-3</v>
      </c>
      <c r="H236" s="2">
        <f t="shared" si="31"/>
        <v>0.23506458152629597</v>
      </c>
      <c r="I236" s="2">
        <f t="shared" si="32"/>
        <v>19.032574089024763</v>
      </c>
    </row>
    <row r="237" spans="1:9" ht="13.5" x14ac:dyDescent="0.25">
      <c r="A237" s="3">
        <f>TITRES_STAT!B240</f>
        <v>42653</v>
      </c>
      <c r="B237" s="5">
        <f>TITRES_STAT!D240</f>
        <v>1.0296000000000001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4.299149529667334E-4</v>
      </c>
      <c r="G237" s="2">
        <f t="shared" si="34"/>
        <v>1.8289227163669492E-3</v>
      </c>
      <c r="H237" s="2">
        <f t="shared" si="31"/>
        <v>0.23506458152629597</v>
      </c>
      <c r="I237" s="2">
        <f t="shared" si="32"/>
        <v>19.032574089024763</v>
      </c>
    </row>
    <row r="238" spans="1:9" ht="13.5" x14ac:dyDescent="0.25">
      <c r="A238" s="3">
        <f>TITRES_STAT!B241</f>
        <v>42654</v>
      </c>
      <c r="B238" s="5">
        <f>TITRES_STAT!D241</f>
        <v>1.0235000000000001</v>
      </c>
      <c r="C238" s="2">
        <f t="shared" si="27"/>
        <v>-6.0999999999999943E-3</v>
      </c>
      <c r="D238" s="2">
        <f t="shared" si="28"/>
        <v>0</v>
      </c>
      <c r="E238" s="2">
        <f t="shared" si="29"/>
        <v>6.0999999999999943E-3</v>
      </c>
      <c r="F238" s="2">
        <f t="shared" si="34"/>
        <v>3.9920674204053816E-4</v>
      </c>
      <c r="G238" s="2">
        <f t="shared" si="34"/>
        <v>2.1339996651978809E-3</v>
      </c>
      <c r="H238" s="2">
        <f t="shared" si="31"/>
        <v>0.18706973039919417</v>
      </c>
      <c r="I238" s="2">
        <f t="shared" si="32"/>
        <v>15.758950431352119</v>
      </c>
    </row>
    <row r="239" spans="1:9" ht="13.5" x14ac:dyDescent="0.25">
      <c r="A239" s="3">
        <f>TITRES_STAT!B242</f>
        <v>42655</v>
      </c>
      <c r="B239" s="5">
        <f>TITRES_STAT!D242</f>
        <v>1.0235000000000001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3.7069197475192829E-4</v>
      </c>
      <c r="G239" s="2">
        <f t="shared" si="34"/>
        <v>1.9815711176837465E-3</v>
      </c>
      <c r="H239" s="2">
        <f t="shared" si="31"/>
        <v>0.18706973039919414</v>
      </c>
      <c r="I239" s="2">
        <f t="shared" si="32"/>
        <v>15.758950431352119</v>
      </c>
    </row>
    <row r="240" spans="1:9" ht="13.5" x14ac:dyDescent="0.25">
      <c r="A240" s="3">
        <f>TITRES_STAT!B243</f>
        <v>42656</v>
      </c>
      <c r="B240" s="5">
        <f>TITRES_STAT!D243</f>
        <v>1.0235000000000001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3.4421397655536197E-4</v>
      </c>
      <c r="G240" s="2">
        <f t="shared" si="34"/>
        <v>1.8400303235634791E-3</v>
      </c>
      <c r="H240" s="2">
        <f t="shared" si="31"/>
        <v>0.18706973039919414</v>
      </c>
      <c r="I240" s="2">
        <f t="shared" si="32"/>
        <v>15.758950431352119</v>
      </c>
    </row>
    <row r="241" spans="1:9" ht="13.5" x14ac:dyDescent="0.25">
      <c r="A241" s="3">
        <f>TITRES_STAT!B244</f>
        <v>42657</v>
      </c>
      <c r="B241" s="5">
        <f>TITRES_STAT!D244</f>
        <v>1.0235000000000001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3.1962726394426467E-4</v>
      </c>
      <c r="G241" s="2">
        <f t="shared" si="34"/>
        <v>1.7085995861660878E-3</v>
      </c>
      <c r="H241" s="2">
        <f t="shared" si="31"/>
        <v>0.18706973039919411</v>
      </c>
      <c r="I241" s="2">
        <f t="shared" si="32"/>
        <v>15.758950431352119</v>
      </c>
    </row>
    <row r="242" spans="1:9" ht="13.5" x14ac:dyDescent="0.25">
      <c r="A242" s="3">
        <f>TITRES_STAT!B245</f>
        <v>42660</v>
      </c>
      <c r="B242" s="5">
        <f>TITRES_STAT!D245</f>
        <v>1.0235000000000001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2.9679674509110291E-4</v>
      </c>
      <c r="G242" s="2">
        <f t="shared" si="34"/>
        <v>1.5865567585827956E-3</v>
      </c>
      <c r="H242" s="2">
        <f t="shared" si="31"/>
        <v>0.18706973039919414</v>
      </c>
      <c r="I242" s="2">
        <f t="shared" si="32"/>
        <v>15.758950431352119</v>
      </c>
    </row>
    <row r="243" spans="1:9" ht="13.5" x14ac:dyDescent="0.25">
      <c r="A243" s="3">
        <f>TITRES_STAT!B246</f>
        <v>42661</v>
      </c>
      <c r="B243" s="5">
        <f>TITRES_STAT!D246</f>
        <v>1.0235000000000001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2.7559697758459554E-4</v>
      </c>
      <c r="G243" s="2">
        <f t="shared" si="34"/>
        <v>1.4732312758268817E-3</v>
      </c>
      <c r="H243" s="2">
        <f t="shared" si="31"/>
        <v>0.18706973039919411</v>
      </c>
      <c r="I243" s="2">
        <f t="shared" si="32"/>
        <v>15.758950431352119</v>
      </c>
    </row>
    <row r="244" spans="1:9" ht="13.5" x14ac:dyDescent="0.25">
      <c r="A244" s="3">
        <f>TITRES_STAT!B247</f>
        <v>42662</v>
      </c>
      <c r="B244" s="5">
        <f>TITRES_STAT!D247</f>
        <v>1.0235000000000001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2.5591147918569589E-4</v>
      </c>
      <c r="G244" s="2">
        <f t="shared" si="34"/>
        <v>1.3680004704106758E-3</v>
      </c>
      <c r="H244" s="2">
        <f t="shared" si="31"/>
        <v>0.18706973039919414</v>
      </c>
      <c r="I244" s="2">
        <f t="shared" si="32"/>
        <v>15.758950431352119</v>
      </c>
    </row>
    <row r="245" spans="1:9" ht="13.5" x14ac:dyDescent="0.25">
      <c r="A245" s="3">
        <f>TITRES_STAT!B248</f>
        <v>42663</v>
      </c>
      <c r="B245" s="5">
        <f>TITRES_STAT!D248</f>
        <v>1.0235000000000001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2.3763208781528905E-4</v>
      </c>
      <c r="G245" s="2">
        <f t="shared" si="34"/>
        <v>1.2702861510956276E-3</v>
      </c>
      <c r="H245" s="2">
        <f t="shared" si="31"/>
        <v>0.18706973039919414</v>
      </c>
      <c r="I245" s="2">
        <f t="shared" si="32"/>
        <v>15.758950431352119</v>
      </c>
    </row>
    <row r="246" spans="1:9" ht="13.5" x14ac:dyDescent="0.25">
      <c r="A246" s="3">
        <f>TITRES_STAT!B249</f>
        <v>42664</v>
      </c>
      <c r="B246" s="5">
        <f>TITRES_STAT!D249</f>
        <v>1.0235000000000001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2.206583672570541E-4</v>
      </c>
      <c r="G246" s="2">
        <f t="shared" si="34"/>
        <v>1.1795514260173683E-3</v>
      </c>
      <c r="H246" s="2">
        <f t="shared" si="31"/>
        <v>0.18706973039919414</v>
      </c>
      <c r="I246" s="2">
        <f t="shared" si="32"/>
        <v>15.758950431352119</v>
      </c>
    </row>
    <row r="247" spans="1:9" ht="13.5" x14ac:dyDescent="0.25">
      <c r="A247" s="3">
        <f>TITRES_STAT!B250</f>
        <v>42667</v>
      </c>
      <c r="B247" s="5">
        <f>TITRES_STAT!D250</f>
        <v>1.0235000000000001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2.0489705531012166E-4</v>
      </c>
      <c r="G247" s="2">
        <f t="shared" si="34"/>
        <v>1.0952977527304134E-3</v>
      </c>
      <c r="H247" s="2">
        <f t="shared" si="31"/>
        <v>0.18706973039919414</v>
      </c>
      <c r="I247" s="2">
        <f t="shared" si="32"/>
        <v>15.758950431352119</v>
      </c>
    </row>
    <row r="248" spans="1:9" ht="13.5" x14ac:dyDescent="0.25">
      <c r="A248" s="3">
        <f>TITRES_STAT!B251</f>
        <v>42668</v>
      </c>
      <c r="B248" s="5">
        <f>TITRES_STAT!D251</f>
        <v>1.0235000000000001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1.9026155135939868E-4</v>
      </c>
      <c r="G248" s="2">
        <f t="shared" si="34"/>
        <v>1.0170621989639553E-3</v>
      </c>
      <c r="H248" s="2">
        <f t="shared" si="31"/>
        <v>0.18706973039919414</v>
      </c>
      <c r="I248" s="2">
        <f t="shared" si="32"/>
        <v>15.758950431352119</v>
      </c>
    </row>
    <row r="249" spans="1:9" ht="13.5" x14ac:dyDescent="0.25">
      <c r="A249" s="3">
        <f>TITRES_STAT!B252</f>
        <v>42669</v>
      </c>
      <c r="B249" s="5">
        <f>TITRES_STAT!D252</f>
        <v>1.0538000000000001</v>
      </c>
      <c r="C249" s="2">
        <f t="shared" si="27"/>
        <v>3.0299999999999994E-2</v>
      </c>
      <c r="D249" s="2">
        <f t="shared" si="28"/>
        <v>3.0299999999999994E-2</v>
      </c>
      <c r="E249" s="2">
        <f t="shared" si="29"/>
        <v>0</v>
      </c>
      <c r="F249" s="2">
        <f t="shared" si="34"/>
        <v>2.3409571548337268E-3</v>
      </c>
      <c r="G249" s="2">
        <f t="shared" si="34"/>
        <v>9.4441489903795853E-4</v>
      </c>
      <c r="H249" s="2">
        <f t="shared" si="31"/>
        <v>2.4787380601665387</v>
      </c>
      <c r="I249" s="2">
        <f t="shared" si="32"/>
        <v>71.253943737513637</v>
      </c>
    </row>
    <row r="250" spans="1:9" ht="13.5" x14ac:dyDescent="0.25">
      <c r="A250" s="3">
        <f>TITRES_STAT!B253</f>
        <v>42670</v>
      </c>
      <c r="B250" s="5">
        <f>TITRES_STAT!D253</f>
        <v>1.0598000000000001</v>
      </c>
      <c r="C250" s="2">
        <f t="shared" si="27"/>
        <v>6.0000000000000053E-3</v>
      </c>
      <c r="D250" s="2">
        <f t="shared" si="28"/>
        <v>6.0000000000000053E-3</v>
      </c>
      <c r="E250" s="2">
        <f t="shared" si="29"/>
        <v>0</v>
      </c>
      <c r="F250" s="2">
        <f t="shared" si="34"/>
        <v>2.6023173580598897E-3</v>
      </c>
      <c r="G250" s="2">
        <f t="shared" si="34"/>
        <v>8.7695669196381863E-4</v>
      </c>
      <c r="H250" s="2">
        <f t="shared" si="31"/>
        <v>2.9674411312517308</v>
      </c>
      <c r="I250" s="2">
        <f t="shared" si="32"/>
        <v>74.794837102359239</v>
      </c>
    </row>
    <row r="251" spans="1:9" ht="13.5" x14ac:dyDescent="0.25">
      <c r="A251" s="3">
        <f>TITRES_STAT!B254</f>
        <v>42671</v>
      </c>
      <c r="B251" s="5">
        <f>TITRES_STAT!D254</f>
        <v>1.0598000000000001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2.4164375467698976E-3</v>
      </c>
      <c r="G251" s="2">
        <f t="shared" si="34"/>
        <v>8.1431692825211725E-4</v>
      </c>
      <c r="H251" s="2">
        <f t="shared" si="31"/>
        <v>2.9674411312517313</v>
      </c>
      <c r="I251" s="2">
        <f t="shared" si="32"/>
        <v>74.794837102359253</v>
      </c>
    </row>
    <row r="252" spans="1:9" ht="13.5" x14ac:dyDescent="0.25">
      <c r="A252" s="3">
        <f>TITRES_STAT!B255</f>
        <v>42674</v>
      </c>
      <c r="B252" s="5">
        <f>TITRES_STAT!D255</f>
        <v>1.0598000000000001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2.2438348648577619E-3</v>
      </c>
      <c r="G252" s="2">
        <f t="shared" si="34"/>
        <v>7.5615143337696609E-4</v>
      </c>
      <c r="H252" s="2">
        <f t="shared" si="31"/>
        <v>2.9674411312517308</v>
      </c>
      <c r="I252" s="2">
        <f t="shared" si="32"/>
        <v>74.794837102359239</v>
      </c>
    </row>
    <row r="253" spans="1:9" ht="13.5" x14ac:dyDescent="0.25">
      <c r="A253" s="3">
        <f>TITRES_STAT!B256</f>
        <v>42675</v>
      </c>
      <c r="B253" s="5">
        <f>TITRES_STAT!D256</f>
        <v>1.0598000000000001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2.0835609459393502E-3</v>
      </c>
      <c r="G253" s="2">
        <f t="shared" si="35"/>
        <v>7.0214061670718279E-4</v>
      </c>
      <c r="H253" s="2">
        <f t="shared" si="31"/>
        <v>2.9674411312517304</v>
      </c>
      <c r="I253" s="2">
        <f t="shared" si="32"/>
        <v>74.794837102359239</v>
      </c>
    </row>
    <row r="254" spans="1:9" ht="13.5" x14ac:dyDescent="0.25">
      <c r="A254" s="3">
        <f>TITRES_STAT!B257</f>
        <v>42676</v>
      </c>
      <c r="B254" s="5">
        <f>TITRES_STAT!D257</f>
        <v>1.0598000000000001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1.9347351640865394E-3</v>
      </c>
      <c r="G254" s="2">
        <f t="shared" si="35"/>
        <v>6.5198771551381262E-4</v>
      </c>
      <c r="H254" s="2">
        <f t="shared" si="31"/>
        <v>2.9674411312517304</v>
      </c>
      <c r="I254" s="2">
        <f t="shared" si="32"/>
        <v>74.794837102359239</v>
      </c>
    </row>
    <row r="255" spans="1:9" ht="13.5" x14ac:dyDescent="0.25">
      <c r="A255" s="3">
        <f>TITRES_STAT!B258</f>
        <v>42677</v>
      </c>
      <c r="B255" s="5">
        <f>TITRES_STAT!D258</f>
        <v>1.0598000000000001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1.7965397952232152E-3</v>
      </c>
      <c r="G255" s="2">
        <f t="shared" si="35"/>
        <v>6.054171644056831E-4</v>
      </c>
      <c r="H255" s="2">
        <f t="shared" si="31"/>
        <v>2.9674411312517304</v>
      </c>
      <c r="I255" s="2">
        <f t="shared" si="32"/>
        <v>74.794837102359239</v>
      </c>
    </row>
    <row r="256" spans="1:9" ht="13.5" x14ac:dyDescent="0.25">
      <c r="A256" s="3">
        <f>TITRES_STAT!B259</f>
        <v>42678</v>
      </c>
      <c r="B256" s="5">
        <f>TITRES_STAT!D259</f>
        <v>1.0598000000000001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1.6682155241358426E-3</v>
      </c>
      <c r="G256" s="2">
        <f t="shared" si="35"/>
        <v>5.6217308123384865E-4</v>
      </c>
      <c r="H256" s="2">
        <f t="shared" si="31"/>
        <v>2.9674411312517299</v>
      </c>
      <c r="I256" s="2">
        <f t="shared" si="32"/>
        <v>74.794837102359239</v>
      </c>
    </row>
    <row r="257" spans="1:9" ht="13.5" x14ac:dyDescent="0.25">
      <c r="A257" s="3">
        <f>TITRES_STAT!B260</f>
        <v>42681</v>
      </c>
      <c r="B257" s="5">
        <f>TITRES_STAT!D260</f>
        <v>1.0598000000000001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1.5490572724118537E-3</v>
      </c>
      <c r="G257" s="2">
        <f t="shared" si="35"/>
        <v>5.2201786114571664E-4</v>
      </c>
      <c r="H257" s="2">
        <f t="shared" si="31"/>
        <v>2.9674411312517295</v>
      </c>
      <c r="I257" s="2">
        <f t="shared" si="32"/>
        <v>74.794837102359239</v>
      </c>
    </row>
    <row r="258" spans="1:9" ht="13.5" x14ac:dyDescent="0.25">
      <c r="A258" s="3">
        <f>TITRES_STAT!B261</f>
        <v>42682</v>
      </c>
      <c r="B258" s="5">
        <f>TITRES_STAT!D261</f>
        <v>1.0598000000000001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1.4384103243824354E-3</v>
      </c>
      <c r="G258" s="2">
        <f t="shared" si="35"/>
        <v>4.8473087106387977E-4</v>
      </c>
      <c r="H258" s="2">
        <f t="shared" si="31"/>
        <v>2.967441131251729</v>
      </c>
      <c r="I258" s="2">
        <f t="shared" si="32"/>
        <v>74.794837102359224</v>
      </c>
    </row>
    <row r="259" spans="1:9" ht="13.5" x14ac:dyDescent="0.25">
      <c r="A259" s="3">
        <f>TITRES_STAT!B262</f>
        <v>42683</v>
      </c>
      <c r="B259" s="5">
        <f>TITRES_STAT!D262</f>
        <v>1.0598000000000001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1.33566672978369E-3</v>
      </c>
      <c r="G259" s="2">
        <f t="shared" si="35"/>
        <v>4.501072374164598E-4</v>
      </c>
      <c r="H259" s="2">
        <f t="shared" si="31"/>
        <v>2.967441131251729</v>
      </c>
      <c r="I259" s="2">
        <f t="shared" si="32"/>
        <v>74.794837102359224</v>
      </c>
    </row>
    <row r="260" spans="1:9" ht="13.5" x14ac:dyDescent="0.25">
      <c r="A260" s="3">
        <f>TITRES_STAT!B263</f>
        <v>42684</v>
      </c>
      <c r="B260" s="5">
        <f>TITRES_STAT!D263</f>
        <v>1.0598000000000001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1.2402619633705692E-3</v>
      </c>
      <c r="G260" s="2">
        <f t="shared" si="35"/>
        <v>4.1795672045814126E-4</v>
      </c>
      <c r="H260" s="2">
        <f t="shared" si="31"/>
        <v>2.9674411312517286</v>
      </c>
      <c r="I260" s="2">
        <f t="shared" si="32"/>
        <v>74.794837102359224</v>
      </c>
    </row>
    <row r="261" spans="1:9" ht="13.5" x14ac:dyDescent="0.25">
      <c r="A261" s="3">
        <f>TITRES_STAT!B264</f>
        <v>42685</v>
      </c>
      <c r="B261" s="5">
        <f>TITRES_STAT!D264</f>
        <v>1.0296000000000001</v>
      </c>
      <c r="C261" s="2">
        <f t="shared" si="36"/>
        <v>-3.0200000000000005E-2</v>
      </c>
      <c r="D261" s="2">
        <f t="shared" si="37"/>
        <v>0</v>
      </c>
      <c r="E261" s="2">
        <f t="shared" si="38"/>
        <v>3.0200000000000005E-2</v>
      </c>
      <c r="F261" s="2">
        <f t="shared" si="35"/>
        <v>1.1516718231298143E-3</v>
      </c>
      <c r="G261" s="2">
        <f t="shared" si="35"/>
        <v>2.5452455261397028E-3</v>
      </c>
      <c r="H261" s="2">
        <f t="shared" si="31"/>
        <v>0.45247965718911221</v>
      </c>
      <c r="I261" s="2">
        <f t="shared" si="32"/>
        <v>31.152219926079113</v>
      </c>
    </row>
    <row r="262" spans="1:9" ht="13.5" x14ac:dyDescent="0.25">
      <c r="A262" s="3">
        <f>TITRES_STAT!B265</f>
        <v>42688</v>
      </c>
      <c r="B262" s="5">
        <f>TITRES_STAT!D265</f>
        <v>1.0356000000000001</v>
      </c>
      <c r="C262" s="2">
        <f t="shared" si="36"/>
        <v>6.0000000000000053E-3</v>
      </c>
      <c r="D262" s="2">
        <f t="shared" si="37"/>
        <v>6.0000000000000053E-3</v>
      </c>
      <c r="E262" s="2">
        <f t="shared" si="38"/>
        <v>0</v>
      </c>
      <c r="F262" s="2">
        <f t="shared" si="35"/>
        <v>1.4979809786205421E-3</v>
      </c>
      <c r="G262" s="2">
        <f t="shared" si="35"/>
        <v>2.3634422742725811E-3</v>
      </c>
      <c r="H262" s="2">
        <f t="shared" si="31"/>
        <v>0.63381322866520606</v>
      </c>
      <c r="I262" s="2">
        <f t="shared" si="32"/>
        <v>38.793493500050751</v>
      </c>
    </row>
    <row r="263" spans="1:9" ht="13.5" x14ac:dyDescent="0.25">
      <c r="A263" s="3">
        <f>TITRES_STAT!B266</f>
        <v>42689</v>
      </c>
      <c r="B263" s="5">
        <f>TITRES_STAT!D266</f>
        <v>1.0356000000000001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1.3909823372905035E-3</v>
      </c>
      <c r="G263" s="2">
        <f t="shared" si="35"/>
        <v>2.1946249689673968E-3</v>
      </c>
      <c r="H263" s="2">
        <f t="shared" si="31"/>
        <v>0.63381322866520606</v>
      </c>
      <c r="I263" s="2">
        <f t="shared" si="32"/>
        <v>38.793493500050751</v>
      </c>
    </row>
    <row r="264" spans="1:9" ht="13.5" x14ac:dyDescent="0.25">
      <c r="A264" s="3">
        <f>TITRES_STAT!B267</f>
        <v>42690</v>
      </c>
      <c r="B264" s="5">
        <f>TITRES_STAT!D267</f>
        <v>1.0356000000000001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1.2916264560554676E-3</v>
      </c>
      <c r="G264" s="2">
        <f t="shared" si="35"/>
        <v>2.0378660426125829E-3</v>
      </c>
      <c r="H264" s="2">
        <f t="shared" si="31"/>
        <v>0.63381322866520606</v>
      </c>
      <c r="I264" s="2">
        <f t="shared" si="32"/>
        <v>38.793493500050751</v>
      </c>
    </row>
    <row r="265" spans="1:9" ht="13.5" x14ac:dyDescent="0.25">
      <c r="A265" s="3">
        <f>TITRES_STAT!B268</f>
        <v>42691</v>
      </c>
      <c r="B265" s="5">
        <f>TITRES_STAT!D268</f>
        <v>1.0356000000000001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1.1993674234800772E-3</v>
      </c>
      <c r="G265" s="2">
        <f t="shared" si="35"/>
        <v>1.8923041824259698E-3</v>
      </c>
      <c r="H265" s="2">
        <f t="shared" si="31"/>
        <v>0.63381322866520617</v>
      </c>
      <c r="I265" s="2">
        <f t="shared" si="32"/>
        <v>38.793493500050765</v>
      </c>
    </row>
    <row r="266" spans="1:9" ht="13.5" x14ac:dyDescent="0.25">
      <c r="A266" s="3">
        <f>TITRES_STAT!B269</f>
        <v>42692</v>
      </c>
      <c r="B266" s="5">
        <f>TITRES_STAT!D269</f>
        <v>1.0356000000000001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1.1136983218029289E-3</v>
      </c>
      <c r="G266" s="2">
        <f t="shared" si="35"/>
        <v>1.757139597966972E-3</v>
      </c>
      <c r="H266" s="2">
        <f t="shared" si="31"/>
        <v>0.63381322866520617</v>
      </c>
      <c r="I266" s="2">
        <f t="shared" si="32"/>
        <v>38.793493500050765</v>
      </c>
    </row>
    <row r="267" spans="1:9" ht="13.5" x14ac:dyDescent="0.25">
      <c r="A267" s="3">
        <f>TITRES_STAT!B270</f>
        <v>42695</v>
      </c>
      <c r="B267" s="5">
        <f>TITRES_STAT!D270</f>
        <v>1.0296000000000001</v>
      </c>
      <c r="C267" s="2">
        <f t="shared" si="36"/>
        <v>-6.0000000000000053E-3</v>
      </c>
      <c r="D267" s="2">
        <f t="shared" si="37"/>
        <v>0</v>
      </c>
      <c r="E267" s="2">
        <f t="shared" si="38"/>
        <v>6.0000000000000053E-3</v>
      </c>
      <c r="F267" s="2">
        <f t="shared" si="35"/>
        <v>1.0341484416741484E-3</v>
      </c>
      <c r="G267" s="2">
        <f t="shared" si="35"/>
        <v>2.0602010552550456E-3</v>
      </c>
      <c r="H267" s="2">
        <f t="shared" si="31"/>
        <v>0.50196481505351154</v>
      </c>
      <c r="I267" s="2">
        <f t="shared" si="32"/>
        <v>33.420544211325463</v>
      </c>
    </row>
    <row r="268" spans="1:9" ht="13.5" x14ac:dyDescent="0.25">
      <c r="A268" s="3">
        <f>TITRES_STAT!B271</f>
        <v>42696</v>
      </c>
      <c r="B268" s="5">
        <f>TITRES_STAT!D271</f>
        <v>1.0296000000000001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9.6028069584028057E-4</v>
      </c>
      <c r="G268" s="2">
        <f t="shared" si="35"/>
        <v>1.9130438370225423E-3</v>
      </c>
      <c r="H268" s="2">
        <f t="shared" si="31"/>
        <v>0.50196481505351154</v>
      </c>
      <c r="I268" s="2">
        <f t="shared" si="32"/>
        <v>33.420544211325463</v>
      </c>
    </row>
    <row r="269" spans="1:9" ht="13.5" x14ac:dyDescent="0.25">
      <c r="A269" s="3">
        <f>TITRES_STAT!B272</f>
        <v>42697</v>
      </c>
      <c r="B269" s="5">
        <f>TITRES_STAT!D272</f>
        <v>1.0598000000000001</v>
      </c>
      <c r="C269" s="2">
        <f t="shared" si="36"/>
        <v>3.0200000000000005E-2</v>
      </c>
      <c r="D269" s="2">
        <f t="shared" si="37"/>
        <v>3.0200000000000005E-2</v>
      </c>
      <c r="E269" s="2">
        <f t="shared" si="38"/>
        <v>0</v>
      </c>
      <c r="F269" s="2">
        <f t="shared" ref="F269:G284" si="39">((F268*13)+D269)/14</f>
        <v>3.048832074708832E-3</v>
      </c>
      <c r="G269" s="2">
        <f t="shared" si="39"/>
        <v>1.7763978486637893E-3</v>
      </c>
      <c r="H269" s="2">
        <f t="shared" si="31"/>
        <v>1.7163002516593739</v>
      </c>
      <c r="I269" s="2">
        <f t="shared" si="32"/>
        <v>63.185218593227859</v>
      </c>
    </row>
    <row r="270" spans="1:9" ht="13.5" x14ac:dyDescent="0.25">
      <c r="A270" s="3">
        <f>TITRES_STAT!B273</f>
        <v>42698</v>
      </c>
      <c r="B270" s="5">
        <f>TITRES_STAT!D273</f>
        <v>1.0598000000000001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2.8310583550867725E-3</v>
      </c>
      <c r="G270" s="2">
        <f t="shared" si="39"/>
        <v>1.6495122880449474E-3</v>
      </c>
      <c r="H270" s="2">
        <f t="shared" si="31"/>
        <v>1.7163002516593737</v>
      </c>
      <c r="I270" s="2">
        <f t="shared" si="32"/>
        <v>63.185218593227859</v>
      </c>
    </row>
    <row r="271" spans="1:9" ht="13.5" x14ac:dyDescent="0.25">
      <c r="A271" s="3">
        <f>TITRES_STAT!B274</f>
        <v>42699</v>
      </c>
      <c r="B271" s="5">
        <f>TITRES_STAT!D274</f>
        <v>1.0598000000000001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2.6288399011520033E-3</v>
      </c>
      <c r="G271" s="2">
        <f t="shared" si="39"/>
        <v>1.5316899817560225E-3</v>
      </c>
      <c r="H271" s="2">
        <f t="shared" si="31"/>
        <v>1.7163002516593739</v>
      </c>
      <c r="I271" s="2">
        <f t="shared" si="32"/>
        <v>63.185218593227859</v>
      </c>
    </row>
    <row r="272" spans="1:9" ht="13.5" x14ac:dyDescent="0.25">
      <c r="A272" s="3">
        <f>TITRES_STAT!B275</f>
        <v>42702</v>
      </c>
      <c r="B272" s="5">
        <f>TITRES_STAT!D275</f>
        <v>1.1022000000000001</v>
      </c>
      <c r="C272" s="2">
        <f t="shared" si="36"/>
        <v>4.2399999999999993E-2</v>
      </c>
      <c r="D272" s="2">
        <f t="shared" si="37"/>
        <v>4.2399999999999993E-2</v>
      </c>
      <c r="E272" s="2">
        <f t="shared" si="38"/>
        <v>0</v>
      </c>
      <c r="F272" s="2">
        <f t="shared" si="39"/>
        <v>5.4696370510697173E-3</v>
      </c>
      <c r="G272" s="2">
        <f t="shared" si="39"/>
        <v>1.4222835544877351E-3</v>
      </c>
      <c r="H272" s="2">
        <f t="shared" si="31"/>
        <v>3.84567270978516</v>
      </c>
      <c r="I272" s="2">
        <f t="shared" si="32"/>
        <v>79.363030483246632</v>
      </c>
    </row>
    <row r="273" spans="1:9" ht="13.5" x14ac:dyDescent="0.25">
      <c r="A273" s="3">
        <f>TITRES_STAT!B276</f>
        <v>42703</v>
      </c>
      <c r="B273" s="5">
        <f>TITRES_STAT!D276</f>
        <v>1.1022000000000001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5.078948690279023E-3</v>
      </c>
      <c r="G273" s="2">
        <f t="shared" si="39"/>
        <v>1.3206918720243255E-3</v>
      </c>
      <c r="H273" s="2">
        <f t="shared" ref="H273:H336" si="40">F273/G273</f>
        <v>3.8456727097851595</v>
      </c>
      <c r="I273" s="2">
        <f t="shared" ref="I273:I336" si="41">IF(G273=0,100,100-(100/(1+H273)))</f>
        <v>79.363030483246632</v>
      </c>
    </row>
    <row r="274" spans="1:9" ht="13.5" x14ac:dyDescent="0.25">
      <c r="A274" s="3">
        <f>TITRES_STAT!B277</f>
        <v>42704</v>
      </c>
      <c r="B274" s="5">
        <f>TITRES_STAT!D277</f>
        <v>1.0538000000000001</v>
      </c>
      <c r="C274" s="2">
        <f t="shared" si="36"/>
        <v>-4.8399999999999999E-2</v>
      </c>
      <c r="D274" s="2">
        <f t="shared" si="37"/>
        <v>0</v>
      </c>
      <c r="E274" s="2">
        <f t="shared" si="38"/>
        <v>4.8399999999999999E-2</v>
      </c>
      <c r="F274" s="2">
        <f t="shared" si="39"/>
        <v>4.7161666409733785E-3</v>
      </c>
      <c r="G274" s="2">
        <f t="shared" si="39"/>
        <v>4.6834995954511596E-3</v>
      </c>
      <c r="H274" s="2">
        <f t="shared" si="40"/>
        <v>1.0069749222470195</v>
      </c>
      <c r="I274" s="2">
        <f t="shared" si="41"/>
        <v>50.173767050342875</v>
      </c>
    </row>
    <row r="275" spans="1:9" ht="13.5" x14ac:dyDescent="0.25">
      <c r="A275" s="3">
        <f>TITRES_STAT!B278</f>
        <v>42705</v>
      </c>
      <c r="B275" s="5">
        <f>TITRES_STAT!D278</f>
        <v>1.0235000000000001</v>
      </c>
      <c r="C275" s="2">
        <f t="shared" si="36"/>
        <v>-3.0299999999999994E-2</v>
      </c>
      <c r="D275" s="2">
        <f t="shared" si="37"/>
        <v>0</v>
      </c>
      <c r="E275" s="2">
        <f t="shared" si="38"/>
        <v>3.0299999999999994E-2</v>
      </c>
      <c r="F275" s="2">
        <f t="shared" si="39"/>
        <v>4.3792975951895659E-3</v>
      </c>
      <c r="G275" s="2">
        <f t="shared" si="39"/>
        <v>6.5132496243475047E-3</v>
      </c>
      <c r="H275" s="2">
        <f t="shared" si="40"/>
        <v>0.67236753506561364</v>
      </c>
      <c r="I275" s="2">
        <f t="shared" si="41"/>
        <v>40.204531657524306</v>
      </c>
    </row>
    <row r="276" spans="1:9" ht="13.5" x14ac:dyDescent="0.25">
      <c r="A276" s="3">
        <f>TITRES_STAT!B279</f>
        <v>42706</v>
      </c>
      <c r="B276" s="5">
        <f>TITRES_STAT!D279</f>
        <v>1.0235000000000001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4.0664906241045969E-3</v>
      </c>
      <c r="G276" s="2">
        <f t="shared" si="39"/>
        <v>6.0480175083226836E-3</v>
      </c>
      <c r="H276" s="2">
        <f t="shared" si="40"/>
        <v>0.67236753506561353</v>
      </c>
      <c r="I276" s="2">
        <f t="shared" si="41"/>
        <v>40.204531657524306</v>
      </c>
    </row>
    <row r="277" spans="1:9" ht="13.5" x14ac:dyDescent="0.25">
      <c r="A277" s="3">
        <f>TITRES_STAT!B280</f>
        <v>42709</v>
      </c>
      <c r="B277" s="5">
        <f>TITRES_STAT!D280</f>
        <v>1.0235000000000001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3.7760270080971253E-3</v>
      </c>
      <c r="G277" s="2">
        <f t="shared" si="39"/>
        <v>5.6160162577282065E-3</v>
      </c>
      <c r="H277" s="2">
        <f t="shared" si="40"/>
        <v>0.67236753506561353</v>
      </c>
      <c r="I277" s="2">
        <f t="shared" si="41"/>
        <v>40.204531657524306</v>
      </c>
    </row>
    <row r="278" spans="1:9" ht="13.5" x14ac:dyDescent="0.25">
      <c r="A278" s="3">
        <f>TITRES_STAT!B281</f>
        <v>42710</v>
      </c>
      <c r="B278" s="5">
        <f>TITRES_STAT!D281</f>
        <v>1.0235000000000001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3.5063107932330447E-3</v>
      </c>
      <c r="G278" s="2">
        <f t="shared" si="39"/>
        <v>5.2148722393190487E-3</v>
      </c>
      <c r="H278" s="2">
        <f t="shared" si="40"/>
        <v>0.67236753506561342</v>
      </c>
      <c r="I278" s="2">
        <f t="shared" si="41"/>
        <v>40.204531657524306</v>
      </c>
    </row>
    <row r="279" spans="1:9" ht="13.5" x14ac:dyDescent="0.25">
      <c r="A279" s="3">
        <f>TITRES_STAT!B282</f>
        <v>42711</v>
      </c>
      <c r="B279" s="5">
        <f>TITRES_STAT!D282</f>
        <v>1.0235000000000001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3.2558600222878271E-3</v>
      </c>
      <c r="G279" s="2">
        <f t="shared" si="39"/>
        <v>4.8423813650819731E-3</v>
      </c>
      <c r="H279" s="2">
        <f t="shared" si="40"/>
        <v>0.67236753506561353</v>
      </c>
      <c r="I279" s="2">
        <f t="shared" si="41"/>
        <v>40.204531657524306</v>
      </c>
    </row>
    <row r="280" spans="1:9" ht="13.5" x14ac:dyDescent="0.25">
      <c r="A280" s="3">
        <f>TITRES_STAT!B283</f>
        <v>42712</v>
      </c>
      <c r="B280" s="5">
        <f>TITRES_STAT!D283</f>
        <v>1.0235000000000001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3.0232985921244105E-3</v>
      </c>
      <c r="G280" s="2">
        <f t="shared" si="39"/>
        <v>4.4964969818618323E-3</v>
      </c>
      <c r="H280" s="2">
        <f t="shared" si="40"/>
        <v>0.67236753506561342</v>
      </c>
      <c r="I280" s="2">
        <f t="shared" si="41"/>
        <v>40.204531657524306</v>
      </c>
    </row>
    <row r="281" spans="1:9" ht="13.5" x14ac:dyDescent="0.25">
      <c r="A281" s="3">
        <f>TITRES_STAT!B284</f>
        <v>42713</v>
      </c>
      <c r="B281" s="5">
        <f>TITRES_STAT!D284</f>
        <v>1.0235000000000001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2.8073486926869528E-3</v>
      </c>
      <c r="G281" s="2">
        <f t="shared" si="39"/>
        <v>4.1753186260145587E-3</v>
      </c>
      <c r="H281" s="2">
        <f t="shared" si="40"/>
        <v>0.67236753506561342</v>
      </c>
      <c r="I281" s="2">
        <f t="shared" si="41"/>
        <v>40.204531657524306</v>
      </c>
    </row>
    <row r="282" spans="1:9" ht="13.5" x14ac:dyDescent="0.25">
      <c r="A282" s="3">
        <f>TITRES_STAT!B285</f>
        <v>42717</v>
      </c>
      <c r="B282" s="5">
        <f>TITRES_STAT!D285</f>
        <v>1.0235000000000001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2.6068237860664562E-3</v>
      </c>
      <c r="G282" s="2">
        <f t="shared" si="39"/>
        <v>3.8770815812992328E-3</v>
      </c>
      <c r="H282" s="2">
        <f t="shared" si="40"/>
        <v>0.67236753506561353</v>
      </c>
      <c r="I282" s="2">
        <f t="shared" si="41"/>
        <v>40.204531657524306</v>
      </c>
    </row>
    <row r="283" spans="1:9" ht="13.5" x14ac:dyDescent="0.25">
      <c r="A283" s="3">
        <f>TITRES_STAT!B286</f>
        <v>42718</v>
      </c>
      <c r="B283" s="5">
        <f>TITRES_STAT!D286</f>
        <v>1.0235000000000001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2.4206220870617093E-3</v>
      </c>
      <c r="G283" s="2">
        <f t="shared" si="39"/>
        <v>3.6001471826350019E-3</v>
      </c>
      <c r="H283" s="2">
        <f t="shared" si="40"/>
        <v>0.67236753506561353</v>
      </c>
      <c r="I283" s="2">
        <f t="shared" si="41"/>
        <v>40.204531657524306</v>
      </c>
    </row>
    <row r="284" spans="1:9" ht="13.5" x14ac:dyDescent="0.25">
      <c r="A284" s="3">
        <f>TITRES_STAT!B287</f>
        <v>42719</v>
      </c>
      <c r="B284" s="5">
        <f>TITRES_STAT!D287</f>
        <v>1.0235000000000001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2.2477205094144441E-3</v>
      </c>
      <c r="G284" s="2">
        <f t="shared" si="39"/>
        <v>3.3429938124467872E-3</v>
      </c>
      <c r="H284" s="2">
        <f t="shared" si="40"/>
        <v>0.67236753506561353</v>
      </c>
      <c r="I284" s="2">
        <f t="shared" si="41"/>
        <v>40.204531657524306</v>
      </c>
    </row>
    <row r="285" spans="1:9" ht="13.5" x14ac:dyDescent="0.25">
      <c r="A285" s="3">
        <f>TITRES_STAT!B288</f>
        <v>42720</v>
      </c>
      <c r="B285" s="5">
        <f>TITRES_STAT!D288</f>
        <v>1.0235000000000001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2.0871690444562697E-3</v>
      </c>
      <c r="G285" s="2">
        <f t="shared" si="42"/>
        <v>3.1042085401291595E-3</v>
      </c>
      <c r="H285" s="2">
        <f t="shared" si="40"/>
        <v>0.67236753506561353</v>
      </c>
      <c r="I285" s="2">
        <f t="shared" si="41"/>
        <v>40.204531657524306</v>
      </c>
    </row>
    <row r="286" spans="1:9" ht="13.5" x14ac:dyDescent="0.25">
      <c r="A286" s="3">
        <f>TITRES_STAT!B289</f>
        <v>42723</v>
      </c>
      <c r="B286" s="5">
        <f>TITRES_STAT!D289</f>
        <v>1.0235000000000001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1.9380855412808218E-3</v>
      </c>
      <c r="G286" s="2">
        <f t="shared" si="42"/>
        <v>2.8824793586913625E-3</v>
      </c>
      <c r="H286" s="2">
        <f t="shared" si="40"/>
        <v>0.67236753506561353</v>
      </c>
      <c r="I286" s="2">
        <f t="shared" si="41"/>
        <v>40.204531657524306</v>
      </c>
    </row>
    <row r="287" spans="1:9" ht="13.5" x14ac:dyDescent="0.25">
      <c r="A287" s="3">
        <f>TITRES_STAT!B290</f>
        <v>42724</v>
      </c>
      <c r="B287" s="5">
        <f>TITRES_STAT!D290</f>
        <v>1.0235000000000001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1.7996508597607631E-3</v>
      </c>
      <c r="G287" s="2">
        <f t="shared" si="42"/>
        <v>2.6765879759276939E-3</v>
      </c>
      <c r="H287" s="2">
        <f t="shared" si="40"/>
        <v>0.67236753506561342</v>
      </c>
      <c r="I287" s="2">
        <f t="shared" si="41"/>
        <v>40.204531657524306</v>
      </c>
    </row>
    <row r="288" spans="1:9" ht="13.5" x14ac:dyDescent="0.25">
      <c r="A288" s="3">
        <f>TITRES_STAT!B291</f>
        <v>42725</v>
      </c>
      <c r="B288" s="5">
        <f>TITRES_STAT!D291</f>
        <v>1.0235000000000001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1.6711043697778514E-3</v>
      </c>
      <c r="G288" s="2">
        <f t="shared" si="42"/>
        <v>2.4854031205042873E-3</v>
      </c>
      <c r="H288" s="2">
        <f t="shared" si="40"/>
        <v>0.67236753506561342</v>
      </c>
      <c r="I288" s="2">
        <f t="shared" si="41"/>
        <v>40.204531657524306</v>
      </c>
    </row>
    <row r="289" spans="1:9" ht="13.5" x14ac:dyDescent="0.25">
      <c r="A289" s="3">
        <f>TITRES_STAT!B292</f>
        <v>42726</v>
      </c>
      <c r="B289" s="5">
        <f>TITRES_STAT!D292</f>
        <v>1.0235000000000001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1.5517397719365764E-3</v>
      </c>
      <c r="G289" s="2">
        <f t="shared" si="42"/>
        <v>2.3078743261825524E-3</v>
      </c>
      <c r="H289" s="2">
        <f t="shared" si="40"/>
        <v>0.67236753506561353</v>
      </c>
      <c r="I289" s="2">
        <f t="shared" si="41"/>
        <v>40.204531657524306</v>
      </c>
    </row>
    <row r="290" spans="1:9" ht="13.5" x14ac:dyDescent="0.25">
      <c r="A290" s="3">
        <f>TITRES_STAT!B293</f>
        <v>42727</v>
      </c>
      <c r="B290" s="5">
        <f>TITRES_STAT!D293</f>
        <v>1.0235000000000001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1.4409012167982496E-3</v>
      </c>
      <c r="G290" s="2">
        <f t="shared" si="42"/>
        <v>2.1430261600266557E-3</v>
      </c>
      <c r="H290" s="2">
        <f t="shared" si="40"/>
        <v>0.67236753506561353</v>
      </c>
      <c r="I290" s="2">
        <f t="shared" si="41"/>
        <v>40.204531657524306</v>
      </c>
    </row>
    <row r="291" spans="1:9" ht="13.5" x14ac:dyDescent="0.25">
      <c r="A291" s="3">
        <f>TITRES_STAT!B294</f>
        <v>42730</v>
      </c>
      <c r="B291" s="5">
        <f>TITRES_STAT!D294</f>
        <v>1.0235000000000001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1.3379797013126603E-3</v>
      </c>
      <c r="G291" s="2">
        <f t="shared" si="42"/>
        <v>1.9899528628818945E-3</v>
      </c>
      <c r="H291" s="2">
        <f t="shared" si="40"/>
        <v>0.67236753506561353</v>
      </c>
      <c r="I291" s="2">
        <f t="shared" si="41"/>
        <v>40.204531657524306</v>
      </c>
    </row>
    <row r="292" spans="1:9" ht="13.5" x14ac:dyDescent="0.25">
      <c r="A292" s="3">
        <f>TITRES_STAT!B295</f>
        <v>42731</v>
      </c>
      <c r="B292" s="5">
        <f>TITRES_STAT!D295</f>
        <v>1.0235000000000001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1.2424097226474702E-3</v>
      </c>
      <c r="G292" s="2">
        <f t="shared" si="42"/>
        <v>1.847813372676045E-3</v>
      </c>
      <c r="H292" s="2">
        <f t="shared" si="40"/>
        <v>0.67236753506561342</v>
      </c>
      <c r="I292" s="2">
        <f t="shared" si="41"/>
        <v>40.204531657524306</v>
      </c>
    </row>
    <row r="293" spans="1:9" ht="13.5" x14ac:dyDescent="0.25">
      <c r="A293" s="3">
        <f>TITRES_STAT!B296</f>
        <v>42732</v>
      </c>
      <c r="B293" s="5">
        <f>TITRES_STAT!D296</f>
        <v>1.0417000000000001</v>
      </c>
      <c r="C293" s="2">
        <f t="shared" si="36"/>
        <v>1.8199999999999994E-2</v>
      </c>
      <c r="D293" s="2">
        <f t="shared" si="37"/>
        <v>1.8199999999999994E-2</v>
      </c>
      <c r="E293" s="2">
        <f t="shared" si="38"/>
        <v>0</v>
      </c>
      <c r="F293" s="2">
        <f t="shared" si="42"/>
        <v>2.4536661710297934E-3</v>
      </c>
      <c r="G293" s="2">
        <f t="shared" si="42"/>
        <v>1.7158267031991846E-3</v>
      </c>
      <c r="H293" s="2">
        <f t="shared" si="40"/>
        <v>1.4300198070439725</v>
      </c>
      <c r="I293" s="2">
        <f t="shared" si="41"/>
        <v>58.848072056809187</v>
      </c>
    </row>
    <row r="294" spans="1:9" ht="13.5" x14ac:dyDescent="0.25">
      <c r="A294" s="3">
        <f>TITRES_STAT!B297</f>
        <v>42733</v>
      </c>
      <c r="B294" s="5">
        <f>TITRES_STAT!D297</f>
        <v>1.0417000000000001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2.2784043016705227E-3</v>
      </c>
      <c r="G294" s="2">
        <f t="shared" si="42"/>
        <v>1.5932676529706714E-3</v>
      </c>
      <c r="H294" s="2">
        <f t="shared" si="40"/>
        <v>1.4300198070439727</v>
      </c>
      <c r="I294" s="2">
        <f t="shared" si="41"/>
        <v>58.848072056809187</v>
      </c>
    </row>
    <row r="295" spans="1:9" ht="13.5" x14ac:dyDescent="0.25">
      <c r="A295" s="3">
        <f>TITRES_STAT!B298</f>
        <v>42734</v>
      </c>
      <c r="B295" s="5">
        <f>TITRES_STAT!D298</f>
        <v>1.0659000000000001</v>
      </c>
      <c r="C295" s="2">
        <f t="shared" si="36"/>
        <v>2.4199999999999999E-2</v>
      </c>
      <c r="D295" s="2">
        <f t="shared" si="37"/>
        <v>2.4199999999999999E-2</v>
      </c>
      <c r="E295" s="2">
        <f t="shared" si="38"/>
        <v>0</v>
      </c>
      <c r="F295" s="2">
        <f t="shared" si="42"/>
        <v>3.8442325658369142E-3</v>
      </c>
      <c r="G295" s="2">
        <f t="shared" si="42"/>
        <v>1.4794628206156234E-3</v>
      </c>
      <c r="H295" s="2">
        <f t="shared" si="40"/>
        <v>2.5983975482650385</v>
      </c>
      <c r="I295" s="2">
        <f t="shared" si="41"/>
        <v>72.209852119253796</v>
      </c>
    </row>
    <row r="296" spans="1:9" ht="13.5" x14ac:dyDescent="0.25">
      <c r="A296" s="3">
        <f>TITRES_STAT!B299</f>
        <v>42737</v>
      </c>
      <c r="B296" s="5">
        <f>TITRES_STAT!D299</f>
        <v>1.0659000000000001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3.5696445254199917E-3</v>
      </c>
      <c r="G296" s="2">
        <f t="shared" si="42"/>
        <v>1.3737869048573645E-3</v>
      </c>
      <c r="H296" s="2">
        <f t="shared" si="40"/>
        <v>2.5983975482650385</v>
      </c>
      <c r="I296" s="2">
        <f t="shared" si="41"/>
        <v>72.209852119253796</v>
      </c>
    </row>
    <row r="297" spans="1:9" ht="13.5" x14ac:dyDescent="0.25">
      <c r="A297" s="3">
        <f>TITRES_STAT!B300</f>
        <v>42738</v>
      </c>
      <c r="B297" s="5">
        <f>TITRES_STAT!D300</f>
        <v>1.0417000000000001</v>
      </c>
      <c r="C297" s="2">
        <f t="shared" si="36"/>
        <v>-2.4199999999999999E-2</v>
      </c>
      <c r="D297" s="2">
        <f t="shared" si="37"/>
        <v>0</v>
      </c>
      <c r="E297" s="2">
        <f t="shared" si="38"/>
        <v>2.4199999999999999E-2</v>
      </c>
      <c r="F297" s="2">
        <f t="shared" si="42"/>
        <v>3.3146699164614208E-3</v>
      </c>
      <c r="G297" s="2">
        <f t="shared" si="42"/>
        <v>3.0042306973675527E-3</v>
      </c>
      <c r="H297" s="2">
        <f t="shared" si="40"/>
        <v>1.1033340147166093</v>
      </c>
      <c r="I297" s="2">
        <f t="shared" si="41"/>
        <v>52.456433785447345</v>
      </c>
    </row>
    <row r="298" spans="1:9" ht="13.5" x14ac:dyDescent="0.25">
      <c r="A298" s="3">
        <f>TITRES_STAT!B301</f>
        <v>42739</v>
      </c>
      <c r="B298" s="5">
        <f>TITRES_STAT!D301</f>
        <v>1.0477000000000001</v>
      </c>
      <c r="C298" s="2">
        <f t="shared" si="36"/>
        <v>6.0000000000000053E-3</v>
      </c>
      <c r="D298" s="2">
        <f t="shared" si="37"/>
        <v>6.0000000000000053E-3</v>
      </c>
      <c r="E298" s="2">
        <f t="shared" si="38"/>
        <v>0</v>
      </c>
      <c r="F298" s="2">
        <f t="shared" si="42"/>
        <v>3.5064792081427485E-3</v>
      </c>
      <c r="G298" s="2">
        <f t="shared" si="42"/>
        <v>2.7896427904127272E-3</v>
      </c>
      <c r="H298" s="2">
        <f t="shared" si="40"/>
        <v>1.2569635152549283</v>
      </c>
      <c r="I298" s="2">
        <f t="shared" si="41"/>
        <v>55.69268208187902</v>
      </c>
    </row>
    <row r="299" spans="1:9" ht="13.5" x14ac:dyDescent="0.25">
      <c r="A299" s="3">
        <f>TITRES_STAT!B302</f>
        <v>42740</v>
      </c>
      <c r="B299" s="5">
        <f>TITRES_STAT!D302</f>
        <v>1.0477000000000001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3.2560164075611238E-3</v>
      </c>
      <c r="G299" s="2">
        <f t="shared" si="42"/>
        <v>2.590382591097532E-3</v>
      </c>
      <c r="H299" s="2">
        <f t="shared" si="40"/>
        <v>1.2569635152549283</v>
      </c>
      <c r="I299" s="2">
        <f t="shared" si="41"/>
        <v>55.69268208187902</v>
      </c>
    </row>
    <row r="300" spans="1:9" ht="13.5" x14ac:dyDescent="0.25">
      <c r="A300" s="3">
        <f>TITRES_STAT!B303</f>
        <v>42741</v>
      </c>
      <c r="B300" s="5">
        <f>TITRES_STAT!D303</f>
        <v>1.0538000000000001</v>
      </c>
      <c r="C300" s="2">
        <f t="shared" si="36"/>
        <v>6.0999999999999943E-3</v>
      </c>
      <c r="D300" s="2">
        <f t="shared" si="37"/>
        <v>6.0999999999999943E-3</v>
      </c>
      <c r="E300" s="2">
        <f t="shared" si="38"/>
        <v>0</v>
      </c>
      <c r="F300" s="2">
        <f t="shared" si="42"/>
        <v>3.4591580927353289E-3</v>
      </c>
      <c r="G300" s="2">
        <f t="shared" si="42"/>
        <v>2.405355263161994E-3</v>
      </c>
      <c r="H300" s="2">
        <f t="shared" si="40"/>
        <v>1.4381069381776244</v>
      </c>
      <c r="I300" s="2">
        <f t="shared" si="41"/>
        <v>58.984571827376236</v>
      </c>
    </row>
    <row r="301" spans="1:9" ht="13.5" x14ac:dyDescent="0.25">
      <c r="A301" s="3">
        <f>TITRES_STAT!B304</f>
        <v>42744</v>
      </c>
      <c r="B301" s="5">
        <f>TITRES_STAT!D304</f>
        <v>1.0538000000000001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3.2120753718256627E-3</v>
      </c>
      <c r="G301" s="2">
        <f t="shared" si="43"/>
        <v>2.2335441729361373E-3</v>
      </c>
      <c r="H301" s="2">
        <f t="shared" si="40"/>
        <v>1.4381069381776244</v>
      </c>
      <c r="I301" s="2">
        <f t="shared" si="41"/>
        <v>58.984571827376236</v>
      </c>
    </row>
    <row r="302" spans="1:9" ht="13.5" x14ac:dyDescent="0.25">
      <c r="A302" s="3">
        <f>TITRES_STAT!B305</f>
        <v>42745</v>
      </c>
      <c r="B302" s="5">
        <f>TITRES_STAT!D305</f>
        <v>1.0962000000000001</v>
      </c>
      <c r="C302" s="2">
        <f t="shared" si="36"/>
        <v>4.2399999999999993E-2</v>
      </c>
      <c r="D302" s="2">
        <f t="shared" si="37"/>
        <v>4.2399999999999993E-2</v>
      </c>
      <c r="E302" s="2">
        <f t="shared" si="38"/>
        <v>0</v>
      </c>
      <c r="F302" s="2">
        <f t="shared" si="43"/>
        <v>6.0112128452666858E-3</v>
      </c>
      <c r="G302" s="2">
        <f t="shared" si="43"/>
        <v>2.0740053034406991E-3</v>
      </c>
      <c r="H302" s="2">
        <f t="shared" si="40"/>
        <v>2.8983594377961825</v>
      </c>
      <c r="I302" s="2">
        <f t="shared" si="41"/>
        <v>74.348183743535998</v>
      </c>
    </row>
    <row r="303" spans="1:9" ht="13.5" x14ac:dyDescent="0.25">
      <c r="A303" s="3">
        <f>TITRES_STAT!B306</f>
        <v>42746</v>
      </c>
      <c r="B303" s="5">
        <f>TITRES_STAT!D306</f>
        <v>1.1446000000000001</v>
      </c>
      <c r="C303" s="2">
        <f t="shared" si="36"/>
        <v>4.8399999999999999E-2</v>
      </c>
      <c r="D303" s="2">
        <f t="shared" si="37"/>
        <v>4.8399999999999999E-2</v>
      </c>
      <c r="E303" s="2">
        <f t="shared" si="38"/>
        <v>0</v>
      </c>
      <c r="F303" s="2">
        <f t="shared" si="43"/>
        <v>9.0389833563190667E-3</v>
      </c>
      <c r="G303" s="2">
        <f t="shared" si="43"/>
        <v>1.9258620674806493E-3</v>
      </c>
      <c r="H303" s="2">
        <f t="shared" si="40"/>
        <v>4.6934739039455584</v>
      </c>
      <c r="I303" s="2">
        <f t="shared" si="41"/>
        <v>82.43603085091857</v>
      </c>
    </row>
    <row r="304" spans="1:9" ht="13.5" x14ac:dyDescent="0.25">
      <c r="A304" s="3">
        <f>TITRES_STAT!B307</f>
        <v>42747</v>
      </c>
      <c r="B304" s="5">
        <f>TITRES_STAT!D307</f>
        <v>1.2112000000000001</v>
      </c>
      <c r="C304" s="2">
        <f t="shared" si="36"/>
        <v>6.6599999999999993E-2</v>
      </c>
      <c r="D304" s="2">
        <f t="shared" si="37"/>
        <v>6.6599999999999993E-2</v>
      </c>
      <c r="E304" s="2">
        <f t="shared" si="38"/>
        <v>0</v>
      </c>
      <c r="F304" s="2">
        <f t="shared" si="43"/>
        <v>1.3150484545153418E-2</v>
      </c>
      <c r="G304" s="2">
        <f t="shared" si="43"/>
        <v>1.7883004912320317E-3</v>
      </c>
      <c r="H304" s="2">
        <f t="shared" si="40"/>
        <v>7.3536212787670392</v>
      </c>
      <c r="I304" s="2">
        <f t="shared" si="41"/>
        <v>88.02914368955453</v>
      </c>
    </row>
    <row r="305" spans="1:9" ht="13.5" x14ac:dyDescent="0.25">
      <c r="A305" s="3">
        <f>TITRES_STAT!B308</f>
        <v>42748</v>
      </c>
      <c r="B305" s="5">
        <f>TITRES_STAT!D308</f>
        <v>1.2657</v>
      </c>
      <c r="C305" s="2">
        <f t="shared" si="36"/>
        <v>5.4499999999999993E-2</v>
      </c>
      <c r="D305" s="2">
        <f t="shared" si="37"/>
        <v>5.4499999999999993E-2</v>
      </c>
      <c r="E305" s="2">
        <f t="shared" si="38"/>
        <v>0</v>
      </c>
      <c r="F305" s="2">
        <f t="shared" si="43"/>
        <v>1.6104021363356744E-2</v>
      </c>
      <c r="G305" s="2">
        <f t="shared" si="43"/>
        <v>1.6605647418583152E-3</v>
      </c>
      <c r="H305" s="2">
        <f t="shared" si="40"/>
        <v>9.6979183993362135</v>
      </c>
      <c r="I305" s="2">
        <f t="shared" si="41"/>
        <v>90.652387103064385</v>
      </c>
    </row>
    <row r="306" spans="1:9" ht="13.5" x14ac:dyDescent="0.25">
      <c r="A306" s="3">
        <f>TITRES_STAT!B309</f>
        <v>42751</v>
      </c>
      <c r="B306" s="5">
        <f>TITRES_STAT!D309</f>
        <v>1.2112000000000001</v>
      </c>
      <c r="C306" s="2">
        <f t="shared" si="36"/>
        <v>-5.4499999999999993E-2</v>
      </c>
      <c r="D306" s="2">
        <f t="shared" si="37"/>
        <v>0</v>
      </c>
      <c r="E306" s="2">
        <f t="shared" si="38"/>
        <v>5.4499999999999993E-2</v>
      </c>
      <c r="F306" s="2">
        <f t="shared" si="43"/>
        <v>1.4953734123116976E-2</v>
      </c>
      <c r="G306" s="2">
        <f t="shared" si="43"/>
        <v>5.4348101174398634E-3</v>
      </c>
      <c r="H306" s="2">
        <f t="shared" si="40"/>
        <v>2.7514731517724345</v>
      </c>
      <c r="I306" s="2">
        <f t="shared" si="41"/>
        <v>73.343804965589683</v>
      </c>
    </row>
    <row r="307" spans="1:9" ht="13.5" x14ac:dyDescent="0.25">
      <c r="A307" s="3">
        <f>TITRES_STAT!B310</f>
        <v>42752</v>
      </c>
      <c r="B307" s="5">
        <f>TITRES_STAT!D310</f>
        <v>1.1567000000000001</v>
      </c>
      <c r="C307" s="2">
        <f t="shared" si="36"/>
        <v>-5.4499999999999993E-2</v>
      </c>
      <c r="D307" s="2">
        <f t="shared" si="37"/>
        <v>0</v>
      </c>
      <c r="E307" s="2">
        <f t="shared" si="38"/>
        <v>5.4499999999999993E-2</v>
      </c>
      <c r="F307" s="2">
        <f t="shared" si="43"/>
        <v>1.3885610257180049E-2</v>
      </c>
      <c r="G307" s="2">
        <f t="shared" si="43"/>
        <v>8.9394665376227311E-3</v>
      </c>
      <c r="H307" s="2">
        <f t="shared" si="40"/>
        <v>1.5532929396559545</v>
      </c>
      <c r="I307" s="2">
        <f t="shared" si="41"/>
        <v>60.83488954719212</v>
      </c>
    </row>
    <row r="308" spans="1:9" ht="13.5" x14ac:dyDescent="0.25">
      <c r="A308" s="3">
        <f>TITRES_STAT!B311</f>
        <v>42753</v>
      </c>
      <c r="B308" s="5">
        <f>TITRES_STAT!D311</f>
        <v>1.1265000000000001</v>
      </c>
      <c r="C308" s="2">
        <f t="shared" si="36"/>
        <v>-3.0200000000000005E-2</v>
      </c>
      <c r="D308" s="2">
        <f t="shared" si="37"/>
        <v>0</v>
      </c>
      <c r="E308" s="2">
        <f t="shared" si="38"/>
        <v>3.0200000000000005E-2</v>
      </c>
      <c r="F308" s="2">
        <f t="shared" si="43"/>
        <v>1.2893780953095761E-2</v>
      </c>
      <c r="G308" s="2">
        <f t="shared" si="43"/>
        <v>1.0458076070649679E-2</v>
      </c>
      <c r="H308" s="2">
        <f t="shared" si="40"/>
        <v>1.2329018134876475</v>
      </c>
      <c r="I308" s="2">
        <f t="shared" si="41"/>
        <v>55.215227379923839</v>
      </c>
    </row>
    <row r="309" spans="1:9" ht="13.5" x14ac:dyDescent="0.25">
      <c r="A309" s="3">
        <f>TITRES_STAT!B312</f>
        <v>42754</v>
      </c>
      <c r="B309" s="5">
        <f>TITRES_STAT!D312</f>
        <v>1.1265000000000001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1.1972796599303207E-2</v>
      </c>
      <c r="G309" s="2">
        <f t="shared" si="43"/>
        <v>9.7110706370318444E-3</v>
      </c>
      <c r="H309" s="2">
        <f t="shared" si="40"/>
        <v>1.2329018134876477</v>
      </c>
      <c r="I309" s="2">
        <f t="shared" si="41"/>
        <v>55.215227379923846</v>
      </c>
    </row>
    <row r="310" spans="1:9" ht="13.5" x14ac:dyDescent="0.25">
      <c r="A310" s="3">
        <f>TITRES_STAT!B313</f>
        <v>42755</v>
      </c>
      <c r="B310" s="5">
        <f>TITRES_STAT!D313</f>
        <v>1.1265000000000001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1.111759684221012E-2</v>
      </c>
      <c r="G310" s="2">
        <f t="shared" si="43"/>
        <v>9.0174227343867135E-3</v>
      </c>
      <c r="H310" s="2">
        <f t="shared" si="40"/>
        <v>1.2329018134876475</v>
      </c>
      <c r="I310" s="2">
        <f t="shared" si="41"/>
        <v>55.215227379923839</v>
      </c>
    </row>
    <row r="311" spans="1:9" ht="13.5" x14ac:dyDescent="0.25">
      <c r="A311" s="3">
        <f>TITRES_STAT!B314</f>
        <v>42758</v>
      </c>
      <c r="B311" s="5">
        <f>TITRES_STAT!D314</f>
        <v>1.0901000000000001</v>
      </c>
      <c r="C311" s="2">
        <f t="shared" si="36"/>
        <v>-3.6399999999999988E-2</v>
      </c>
      <c r="D311" s="2">
        <f t="shared" si="37"/>
        <v>0</v>
      </c>
      <c r="E311" s="2">
        <f t="shared" si="38"/>
        <v>3.6399999999999988E-2</v>
      </c>
      <c r="F311" s="2">
        <f t="shared" si="43"/>
        <v>1.0323482782052253E-2</v>
      </c>
      <c r="G311" s="2">
        <f t="shared" si="43"/>
        <v>1.0973321110501947E-2</v>
      </c>
      <c r="H311" s="2">
        <f t="shared" si="40"/>
        <v>0.94078015926939651</v>
      </c>
      <c r="I311" s="2">
        <f t="shared" si="41"/>
        <v>48.47432898446116</v>
      </c>
    </row>
    <row r="312" spans="1:9" ht="13.5" x14ac:dyDescent="0.25">
      <c r="A312" s="3">
        <f>TITRES_STAT!B315</f>
        <v>42759</v>
      </c>
      <c r="B312" s="5">
        <f>TITRES_STAT!D315</f>
        <v>1.0719000000000001</v>
      </c>
      <c r="C312" s="2">
        <f t="shared" si="36"/>
        <v>-1.8199999999999994E-2</v>
      </c>
      <c r="D312" s="2">
        <f t="shared" si="37"/>
        <v>0</v>
      </c>
      <c r="E312" s="2">
        <f t="shared" si="38"/>
        <v>1.8199999999999994E-2</v>
      </c>
      <c r="F312" s="2">
        <f t="shared" si="43"/>
        <v>9.5860911547628064E-3</v>
      </c>
      <c r="G312" s="2">
        <f t="shared" si="43"/>
        <v>1.1489512459751808E-2</v>
      </c>
      <c r="H312" s="2">
        <f t="shared" si="40"/>
        <v>0.8343340231661911</v>
      </c>
      <c r="I312" s="2">
        <f t="shared" si="41"/>
        <v>45.484301802682111</v>
      </c>
    </row>
    <row r="313" spans="1:9" ht="13.5" x14ac:dyDescent="0.25">
      <c r="A313" s="3">
        <f>TITRES_STAT!B316</f>
        <v>42760</v>
      </c>
      <c r="B313" s="5">
        <f>TITRES_STAT!D316</f>
        <v>1.0719000000000001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8.9013703579940342E-3</v>
      </c>
      <c r="G313" s="2">
        <f t="shared" si="43"/>
        <v>1.0668832998340965E-2</v>
      </c>
      <c r="H313" s="2">
        <f t="shared" si="40"/>
        <v>0.8343340231661911</v>
      </c>
      <c r="I313" s="2">
        <f t="shared" si="41"/>
        <v>45.484301802682111</v>
      </c>
    </row>
    <row r="314" spans="1:9" ht="13.5" x14ac:dyDescent="0.25">
      <c r="A314" s="3">
        <f>TITRES_STAT!B317</f>
        <v>42761</v>
      </c>
      <c r="B314" s="5">
        <f>TITRES_STAT!D317</f>
        <v>1.0719000000000001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8.2655581895658883E-3</v>
      </c>
      <c r="G314" s="2">
        <f t="shared" si="43"/>
        <v>9.9067734984594671E-3</v>
      </c>
      <c r="H314" s="2">
        <f t="shared" si="40"/>
        <v>0.83433402316619099</v>
      </c>
      <c r="I314" s="2">
        <f t="shared" si="41"/>
        <v>45.484301802682104</v>
      </c>
    </row>
    <row r="315" spans="1:9" ht="13.5" x14ac:dyDescent="0.25">
      <c r="A315" s="3">
        <f>TITRES_STAT!B318</f>
        <v>42762</v>
      </c>
      <c r="B315" s="5">
        <f>TITRES_STAT!D318</f>
        <v>1.1143000000000001</v>
      </c>
      <c r="C315" s="2">
        <f t="shared" si="36"/>
        <v>4.2399999999999993E-2</v>
      </c>
      <c r="D315" s="2">
        <f t="shared" si="37"/>
        <v>4.2399999999999993E-2</v>
      </c>
      <c r="E315" s="2">
        <f t="shared" si="38"/>
        <v>0</v>
      </c>
      <c r="F315" s="2">
        <f t="shared" si="43"/>
        <v>1.0703732604596896E-2</v>
      </c>
      <c r="G315" s="2">
        <f t="shared" si="43"/>
        <v>9.1991468199980764E-3</v>
      </c>
      <c r="H315" s="2">
        <f t="shared" si="40"/>
        <v>1.1635571008963561</v>
      </c>
      <c r="I315" s="2">
        <f t="shared" si="41"/>
        <v>53.779819373119267</v>
      </c>
    </row>
    <row r="316" spans="1:9" ht="13.5" x14ac:dyDescent="0.25">
      <c r="A316" s="3">
        <f>TITRES_STAT!B319</f>
        <v>42765</v>
      </c>
      <c r="B316" s="5">
        <f>TITRES_STAT!D319</f>
        <v>1.1507000000000001</v>
      </c>
      <c r="C316" s="2">
        <f t="shared" si="36"/>
        <v>3.6399999999999988E-2</v>
      </c>
      <c r="D316" s="2">
        <f t="shared" si="37"/>
        <v>3.6399999999999988E-2</v>
      </c>
      <c r="E316" s="2">
        <f t="shared" si="38"/>
        <v>0</v>
      </c>
      <c r="F316" s="2">
        <f t="shared" si="43"/>
        <v>1.2539180275697117E-2</v>
      </c>
      <c r="G316" s="2">
        <f t="shared" si="43"/>
        <v>8.5420649042839292E-3</v>
      </c>
      <c r="H316" s="2">
        <f t="shared" si="40"/>
        <v>1.4679331538921689</v>
      </c>
      <c r="I316" s="2">
        <f t="shared" si="41"/>
        <v>59.480263943822649</v>
      </c>
    </row>
    <row r="317" spans="1:9" ht="13.5" x14ac:dyDescent="0.25">
      <c r="A317" s="3">
        <f>TITRES_STAT!B320</f>
        <v>42766</v>
      </c>
      <c r="B317" s="5">
        <f>TITRES_STAT!D320</f>
        <v>1.1507000000000001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1.1643524541718752E-2</v>
      </c>
      <c r="G317" s="2">
        <f t="shared" si="44"/>
        <v>7.9319174111207921E-3</v>
      </c>
      <c r="H317" s="2">
        <f t="shared" si="40"/>
        <v>1.4679331538921689</v>
      </c>
      <c r="I317" s="2">
        <f t="shared" si="41"/>
        <v>59.480263943822649</v>
      </c>
    </row>
    <row r="318" spans="1:9" ht="13.5" x14ac:dyDescent="0.25">
      <c r="A318" s="3">
        <f>TITRES_STAT!B321</f>
        <v>42767</v>
      </c>
      <c r="B318" s="5">
        <f>TITRES_STAT!D321</f>
        <v>1.1507000000000001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1.081184421731027E-2</v>
      </c>
      <c r="G318" s="2">
        <f t="shared" si="44"/>
        <v>7.3653518817550214E-3</v>
      </c>
      <c r="H318" s="2">
        <f t="shared" si="40"/>
        <v>1.4679331538921689</v>
      </c>
      <c r="I318" s="2">
        <f t="shared" si="41"/>
        <v>59.480263943822649</v>
      </c>
    </row>
    <row r="319" spans="1:9" ht="13.5" x14ac:dyDescent="0.25">
      <c r="A319" s="3">
        <f>TITRES_STAT!B322</f>
        <v>42768</v>
      </c>
      <c r="B319" s="5">
        <f>TITRES_STAT!D322</f>
        <v>1.1507000000000001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1.0039569630359537E-2</v>
      </c>
      <c r="G319" s="2">
        <f t="shared" si="44"/>
        <v>6.8392553187725195E-3</v>
      </c>
      <c r="H319" s="2">
        <f t="shared" si="40"/>
        <v>1.4679331538921692</v>
      </c>
      <c r="I319" s="2">
        <f t="shared" si="41"/>
        <v>59.480263943822656</v>
      </c>
    </row>
    <row r="320" spans="1:9" ht="13.5" x14ac:dyDescent="0.25">
      <c r="A320" s="3">
        <f>TITRES_STAT!B323</f>
        <v>42769</v>
      </c>
      <c r="B320" s="5">
        <f>TITRES_STAT!D323</f>
        <v>1.1507000000000001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9.3224575139052839E-3</v>
      </c>
      <c r="G320" s="2">
        <f t="shared" si="44"/>
        <v>6.350737081717339E-3</v>
      </c>
      <c r="H320" s="2">
        <f t="shared" si="40"/>
        <v>1.4679331538921692</v>
      </c>
      <c r="I320" s="2">
        <f t="shared" si="41"/>
        <v>59.480263943822656</v>
      </c>
    </row>
    <row r="321" spans="1:9" ht="13.5" x14ac:dyDescent="0.25">
      <c r="A321" s="3">
        <f>TITRES_STAT!B324</f>
        <v>42772</v>
      </c>
      <c r="B321" s="5">
        <f>TITRES_STAT!D324</f>
        <v>1.1507000000000001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8.6565676914834768E-3</v>
      </c>
      <c r="G321" s="2">
        <f t="shared" si="44"/>
        <v>5.8971130044518146E-3</v>
      </c>
      <c r="H321" s="2">
        <f t="shared" si="40"/>
        <v>1.4679331538921689</v>
      </c>
      <c r="I321" s="2">
        <f t="shared" si="41"/>
        <v>59.480263943822649</v>
      </c>
    </row>
    <row r="322" spans="1:9" ht="13.5" x14ac:dyDescent="0.25">
      <c r="A322" s="3">
        <f>TITRES_STAT!B325</f>
        <v>42773</v>
      </c>
      <c r="B322" s="5">
        <f>TITRES_STAT!D325</f>
        <v>1.1507000000000001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8.0382414278060855E-3</v>
      </c>
      <c r="G322" s="2">
        <f t="shared" si="44"/>
        <v>5.475890646990971E-3</v>
      </c>
      <c r="H322" s="2">
        <f t="shared" si="40"/>
        <v>1.4679331538921689</v>
      </c>
      <c r="I322" s="2">
        <f t="shared" si="41"/>
        <v>59.480263943822649</v>
      </c>
    </row>
    <row r="323" spans="1:9" ht="13.5" x14ac:dyDescent="0.25">
      <c r="A323" s="3">
        <f>TITRES_STAT!B326</f>
        <v>42774</v>
      </c>
      <c r="B323" s="5">
        <f>TITRES_STAT!D326</f>
        <v>1.1507000000000001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7.464081325819937E-3</v>
      </c>
      <c r="G323" s="2">
        <f t="shared" si="44"/>
        <v>5.0847556007773296E-3</v>
      </c>
      <c r="H323" s="2">
        <f t="shared" si="40"/>
        <v>1.4679331538921692</v>
      </c>
      <c r="I323" s="2">
        <f t="shared" si="41"/>
        <v>59.480263943822656</v>
      </c>
    </row>
    <row r="324" spans="1:9" ht="13.5" x14ac:dyDescent="0.25">
      <c r="A324" s="3">
        <f>TITRES_STAT!B327</f>
        <v>42775</v>
      </c>
      <c r="B324" s="5">
        <f>TITRES_STAT!D327</f>
        <v>1.1507000000000001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6.9309326596899415E-3</v>
      </c>
      <c r="G324" s="2">
        <f t="shared" si="44"/>
        <v>4.7215587721503773E-3</v>
      </c>
      <c r="H324" s="2">
        <f t="shared" si="40"/>
        <v>1.4679331538921692</v>
      </c>
      <c r="I324" s="2">
        <f t="shared" si="41"/>
        <v>59.480263943822656</v>
      </c>
    </row>
    <row r="325" spans="1:9" ht="13.5" x14ac:dyDescent="0.25">
      <c r="A325" s="3">
        <f>TITRES_STAT!B328</f>
        <v>42776</v>
      </c>
      <c r="B325" s="5">
        <f>TITRES_STAT!D328</f>
        <v>1.1507000000000001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6.4358660411406596E-3</v>
      </c>
      <c r="G325" s="2">
        <f t="shared" si="44"/>
        <v>4.3843045741396363E-3</v>
      </c>
      <c r="H325" s="2">
        <f t="shared" si="40"/>
        <v>1.4679331538921692</v>
      </c>
      <c r="I325" s="2">
        <f t="shared" si="41"/>
        <v>59.480263943822656</v>
      </c>
    </row>
    <row r="326" spans="1:9" ht="13.5" x14ac:dyDescent="0.25">
      <c r="A326" s="3">
        <f>TITRES_STAT!B329</f>
        <v>42779</v>
      </c>
      <c r="B326" s="5">
        <f>TITRES_STAT!D329</f>
        <v>1.1507000000000001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5.9761613239163267E-3</v>
      </c>
      <c r="G326" s="2">
        <f t="shared" si="44"/>
        <v>4.0711399617010908E-3</v>
      </c>
      <c r="H326" s="2">
        <f t="shared" si="40"/>
        <v>1.4679331538921692</v>
      </c>
      <c r="I326" s="2">
        <f t="shared" si="41"/>
        <v>59.480263943822656</v>
      </c>
    </row>
    <row r="327" spans="1:9" ht="13.5" x14ac:dyDescent="0.25">
      <c r="A327" s="3">
        <f>TITRES_STAT!B330</f>
        <v>42780</v>
      </c>
      <c r="B327" s="5">
        <f>TITRES_STAT!D330</f>
        <v>1.1204000000000001</v>
      </c>
      <c r="C327" s="2">
        <f t="shared" si="45"/>
        <v>-3.0299999999999994E-2</v>
      </c>
      <c r="D327" s="2">
        <f t="shared" si="46"/>
        <v>0</v>
      </c>
      <c r="E327" s="2">
        <f t="shared" si="47"/>
        <v>3.0299999999999994E-2</v>
      </c>
      <c r="F327" s="2">
        <f t="shared" si="44"/>
        <v>5.5492926579223034E-3</v>
      </c>
      <c r="G327" s="2">
        <f t="shared" si="44"/>
        <v>5.9446299644367265E-3</v>
      </c>
      <c r="H327" s="2">
        <f t="shared" si="40"/>
        <v>0.93349673421567081</v>
      </c>
      <c r="I327" s="2">
        <f t="shared" si="41"/>
        <v>48.28023330457534</v>
      </c>
    </row>
    <row r="328" spans="1:9" ht="13.5" x14ac:dyDescent="0.25">
      <c r="A328" s="3">
        <f>TITRES_STAT!B331</f>
        <v>42781</v>
      </c>
      <c r="B328" s="5">
        <f>TITRES_STAT!D331</f>
        <v>1.1204000000000001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5.1529146109278532E-3</v>
      </c>
      <c r="G328" s="2">
        <f t="shared" si="44"/>
        <v>5.5200135384055318E-3</v>
      </c>
      <c r="H328" s="2">
        <f t="shared" si="40"/>
        <v>0.93349673421567081</v>
      </c>
      <c r="I328" s="2">
        <f t="shared" si="41"/>
        <v>48.28023330457534</v>
      </c>
    </row>
    <row r="329" spans="1:9" ht="13.5" x14ac:dyDescent="0.25">
      <c r="A329" s="3">
        <f>TITRES_STAT!B332</f>
        <v>42782</v>
      </c>
      <c r="B329" s="5">
        <f>TITRES_STAT!D332</f>
        <v>1.1204000000000001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4.7848492815758632E-3</v>
      </c>
      <c r="G329" s="2">
        <f t="shared" si="44"/>
        <v>5.1257268570908511E-3</v>
      </c>
      <c r="H329" s="2">
        <f t="shared" si="40"/>
        <v>0.9334967342156707</v>
      </c>
      <c r="I329" s="2">
        <f t="shared" si="41"/>
        <v>48.28023330457534</v>
      </c>
    </row>
    <row r="330" spans="1:9" ht="13.5" x14ac:dyDescent="0.25">
      <c r="A330" s="3">
        <f>TITRES_STAT!B333</f>
        <v>42783</v>
      </c>
      <c r="B330" s="5">
        <f>TITRES_STAT!D333</f>
        <v>1.1204000000000001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4.4430743328918729E-3</v>
      </c>
      <c r="G330" s="2">
        <f t="shared" si="44"/>
        <v>4.7596035101557911E-3</v>
      </c>
      <c r="H330" s="2">
        <f t="shared" si="40"/>
        <v>0.93349673421567048</v>
      </c>
      <c r="I330" s="2">
        <f t="shared" si="41"/>
        <v>48.280233304575326</v>
      </c>
    </row>
    <row r="331" spans="1:9" ht="13.5" x14ac:dyDescent="0.25">
      <c r="A331" s="3">
        <f>TITRES_STAT!B334</f>
        <v>42786</v>
      </c>
      <c r="B331" s="5">
        <f>TITRES_STAT!D334</f>
        <v>1.1204000000000001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4.1257118805424538E-3</v>
      </c>
      <c r="G331" s="2">
        <f t="shared" si="44"/>
        <v>4.4196318308589487E-3</v>
      </c>
      <c r="H331" s="2">
        <f t="shared" si="40"/>
        <v>0.93349673421567059</v>
      </c>
      <c r="I331" s="2">
        <f t="shared" si="41"/>
        <v>48.280233304575333</v>
      </c>
    </row>
    <row r="332" spans="1:9" ht="13.5" x14ac:dyDescent="0.25">
      <c r="A332" s="3">
        <f>TITRES_STAT!B335</f>
        <v>42787</v>
      </c>
      <c r="B332" s="5">
        <f>TITRES_STAT!D335</f>
        <v>1.1204000000000001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3.8310181747894215E-3</v>
      </c>
      <c r="G332" s="2">
        <f t="shared" si="44"/>
        <v>4.1039438429404523E-3</v>
      </c>
      <c r="H332" s="2">
        <f t="shared" si="40"/>
        <v>0.9334967342156707</v>
      </c>
      <c r="I332" s="2">
        <f t="shared" si="41"/>
        <v>48.28023330457534</v>
      </c>
    </row>
    <row r="333" spans="1:9" ht="13.5" x14ac:dyDescent="0.25">
      <c r="A333" s="3">
        <f>TITRES_STAT!B336</f>
        <v>42788</v>
      </c>
      <c r="B333" s="5">
        <f>TITRES_STAT!D336</f>
        <v>1.1204000000000001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3.5573740194473199E-3</v>
      </c>
      <c r="G333" s="2">
        <f t="shared" si="48"/>
        <v>3.8108049970161342E-3</v>
      </c>
      <c r="H333" s="2">
        <f t="shared" si="40"/>
        <v>0.9334967342156707</v>
      </c>
      <c r="I333" s="2">
        <f t="shared" si="41"/>
        <v>48.28023330457534</v>
      </c>
    </row>
    <row r="334" spans="1:9" ht="13.5" x14ac:dyDescent="0.25">
      <c r="A334" s="3">
        <f>TITRES_STAT!B337</f>
        <v>42789</v>
      </c>
      <c r="B334" s="5">
        <f>TITRES_STAT!D337</f>
        <v>1.1204000000000001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3.3032758752010827E-3</v>
      </c>
      <c r="G334" s="2">
        <f t="shared" si="48"/>
        <v>3.5386046400864104E-3</v>
      </c>
      <c r="H334" s="2">
        <f t="shared" si="40"/>
        <v>0.93349673421567059</v>
      </c>
      <c r="I334" s="2">
        <f t="shared" si="41"/>
        <v>48.280233304575333</v>
      </c>
    </row>
    <row r="335" spans="1:9" ht="13.5" x14ac:dyDescent="0.25">
      <c r="A335" s="3">
        <f>TITRES_STAT!B338</f>
        <v>42790</v>
      </c>
      <c r="B335" s="5">
        <f>TITRES_STAT!D338</f>
        <v>1.1204000000000001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3.0673275984010053E-3</v>
      </c>
      <c r="G335" s="2">
        <f t="shared" si="48"/>
        <v>3.2858471657945241E-3</v>
      </c>
      <c r="H335" s="2">
        <f t="shared" si="40"/>
        <v>0.93349673421567059</v>
      </c>
      <c r="I335" s="2">
        <f t="shared" si="41"/>
        <v>48.280233304575333</v>
      </c>
    </row>
    <row r="336" spans="1:9" ht="13.5" x14ac:dyDescent="0.25">
      <c r="A336" s="3">
        <f>TITRES_STAT!B339</f>
        <v>42793</v>
      </c>
      <c r="B336" s="5">
        <f>TITRES_STAT!D339</f>
        <v>1.0719000000000001</v>
      </c>
      <c r="C336" s="2">
        <f t="shared" si="45"/>
        <v>-4.8499999999999988E-2</v>
      </c>
      <c r="D336" s="2">
        <f t="shared" si="46"/>
        <v>0</v>
      </c>
      <c r="E336" s="2">
        <f t="shared" si="47"/>
        <v>4.8499999999999988E-2</v>
      </c>
      <c r="F336" s="2">
        <f t="shared" si="48"/>
        <v>2.8482327699437906E-3</v>
      </c>
      <c r="G336" s="2">
        <f t="shared" si="48"/>
        <v>6.5154295110949143E-3</v>
      </c>
      <c r="H336" s="2">
        <f t="shared" si="40"/>
        <v>0.43715195830046616</v>
      </c>
      <c r="I336" s="2">
        <f t="shared" si="41"/>
        <v>30.417935680053574</v>
      </c>
    </row>
    <row r="337" spans="1:9" ht="13.5" x14ac:dyDescent="0.25">
      <c r="A337" s="3">
        <f>TITRES_STAT!B340</f>
        <v>42794</v>
      </c>
      <c r="B337" s="5">
        <f>TITRES_STAT!D340</f>
        <v>1.0719000000000001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2.6447875720906626E-3</v>
      </c>
      <c r="G337" s="2">
        <f t="shared" si="48"/>
        <v>6.0500416888738485E-3</v>
      </c>
      <c r="H337" s="2">
        <f t="shared" ref="H337:H400" si="49">F337/G337</f>
        <v>0.43715195830046616</v>
      </c>
      <c r="I337" s="2">
        <f t="shared" ref="I337:I400" si="50">IF(G337=0,100,100-(100/(1+H337)))</f>
        <v>30.417935680053574</v>
      </c>
    </row>
    <row r="338" spans="1:9" ht="13.5" x14ac:dyDescent="0.25">
      <c r="A338" s="3">
        <f>TITRES_STAT!B341</f>
        <v>42795</v>
      </c>
      <c r="B338" s="5">
        <f>TITRES_STAT!D341</f>
        <v>1.0780000000000001</v>
      </c>
      <c r="C338" s="2">
        <f t="shared" si="45"/>
        <v>6.0999999999999943E-3</v>
      </c>
      <c r="D338" s="2">
        <f t="shared" si="46"/>
        <v>6.0999999999999943E-3</v>
      </c>
      <c r="E338" s="2">
        <f t="shared" si="47"/>
        <v>0</v>
      </c>
      <c r="F338" s="2">
        <f t="shared" si="48"/>
        <v>2.8915884597984719E-3</v>
      </c>
      <c r="G338" s="2">
        <f t="shared" si="48"/>
        <v>5.6178958539542878E-3</v>
      </c>
      <c r="H338" s="2">
        <f t="shared" si="49"/>
        <v>0.51471022869944438</v>
      </c>
      <c r="I338" s="2">
        <f t="shared" si="50"/>
        <v>33.980771961999835</v>
      </c>
    </row>
    <row r="339" spans="1:9" ht="13.5" x14ac:dyDescent="0.25">
      <c r="A339" s="3">
        <f>TITRES_STAT!B342</f>
        <v>42796</v>
      </c>
      <c r="B339" s="5">
        <f>TITRES_STAT!D342</f>
        <v>1.0477000000000001</v>
      </c>
      <c r="C339" s="2">
        <f t="shared" si="45"/>
        <v>-3.0299999999999994E-2</v>
      </c>
      <c r="D339" s="2">
        <f t="shared" si="46"/>
        <v>0</v>
      </c>
      <c r="E339" s="2">
        <f t="shared" si="47"/>
        <v>3.0299999999999994E-2</v>
      </c>
      <c r="F339" s="2">
        <f t="shared" si="48"/>
        <v>2.6850464269557238E-3</v>
      </c>
      <c r="G339" s="2">
        <f t="shared" si="48"/>
        <v>7.3809032929575526E-3</v>
      </c>
      <c r="H339" s="2">
        <f t="shared" si="49"/>
        <v>0.36378290303812078</v>
      </c>
      <c r="I339" s="2">
        <f t="shared" si="50"/>
        <v>26.674546383278141</v>
      </c>
    </row>
    <row r="340" spans="1:9" ht="13.5" x14ac:dyDescent="0.25">
      <c r="A340" s="3">
        <f>TITRES_STAT!B343</f>
        <v>42797</v>
      </c>
      <c r="B340" s="5">
        <f>TITRES_STAT!D343</f>
        <v>1.0598000000000001</v>
      </c>
      <c r="C340" s="2">
        <f t="shared" si="45"/>
        <v>1.21E-2</v>
      </c>
      <c r="D340" s="2">
        <f t="shared" si="46"/>
        <v>1.21E-2</v>
      </c>
      <c r="E340" s="2">
        <f t="shared" si="47"/>
        <v>0</v>
      </c>
      <c r="F340" s="2">
        <f t="shared" si="48"/>
        <v>3.3575431107446007E-3</v>
      </c>
      <c r="G340" s="2">
        <f t="shared" si="48"/>
        <v>6.8536959148891565E-3</v>
      </c>
      <c r="H340" s="2">
        <f t="shared" si="49"/>
        <v>0.48988796007867552</v>
      </c>
      <c r="I340" s="2">
        <f t="shared" si="50"/>
        <v>32.880859044783904</v>
      </c>
    </row>
    <row r="341" spans="1:9" ht="13.5" x14ac:dyDescent="0.25">
      <c r="A341" s="3">
        <f>TITRES_STAT!B344</f>
        <v>42800</v>
      </c>
      <c r="B341" s="5">
        <f>TITRES_STAT!D344</f>
        <v>1.0598000000000001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3.1177186028342719E-3</v>
      </c>
      <c r="G341" s="2">
        <f t="shared" si="48"/>
        <v>6.3641462066827883E-3</v>
      </c>
      <c r="H341" s="2">
        <f t="shared" si="49"/>
        <v>0.48988796007867552</v>
      </c>
      <c r="I341" s="2">
        <f t="shared" si="50"/>
        <v>32.880859044783904</v>
      </c>
    </row>
    <row r="342" spans="1:9" ht="13.5" x14ac:dyDescent="0.25">
      <c r="A342" s="3">
        <f>TITRES_STAT!B345</f>
        <v>42801</v>
      </c>
      <c r="B342" s="5">
        <f>TITRES_STAT!D345</f>
        <v>1.0598000000000001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2.8950244169175382E-3</v>
      </c>
      <c r="G342" s="2">
        <f t="shared" si="48"/>
        <v>5.9095643347768746E-3</v>
      </c>
      <c r="H342" s="2">
        <f t="shared" si="49"/>
        <v>0.48988796007867552</v>
      </c>
      <c r="I342" s="2">
        <f t="shared" si="50"/>
        <v>32.880859044783904</v>
      </c>
    </row>
    <row r="343" spans="1:9" ht="13.5" x14ac:dyDescent="0.25">
      <c r="A343" s="3">
        <f>TITRES_STAT!B346</f>
        <v>42802</v>
      </c>
      <c r="B343" s="5">
        <f>TITRES_STAT!D346</f>
        <v>1.0659000000000001</v>
      </c>
      <c r="C343" s="2">
        <f t="shared" si="45"/>
        <v>6.0999999999999943E-3</v>
      </c>
      <c r="D343" s="2">
        <f t="shared" si="46"/>
        <v>6.0999999999999943E-3</v>
      </c>
      <c r="E343" s="2">
        <f t="shared" si="47"/>
        <v>0</v>
      </c>
      <c r="F343" s="2">
        <f t="shared" si="48"/>
        <v>3.1239512442805708E-3</v>
      </c>
      <c r="G343" s="2">
        <f t="shared" si="48"/>
        <v>5.4874525965785265E-3</v>
      </c>
      <c r="H343" s="2">
        <f t="shared" si="49"/>
        <v>0.56928988256379309</v>
      </c>
      <c r="I343" s="2">
        <f t="shared" si="50"/>
        <v>36.276910269358787</v>
      </c>
    </row>
    <row r="344" spans="1:9" ht="13.5" x14ac:dyDescent="0.25">
      <c r="A344" s="3">
        <f>TITRES_STAT!B347</f>
        <v>42803</v>
      </c>
      <c r="B344" s="5">
        <f>TITRES_STAT!D347</f>
        <v>1.0538000000000001</v>
      </c>
      <c r="C344" s="2">
        <f t="shared" si="45"/>
        <v>-1.21E-2</v>
      </c>
      <c r="D344" s="2">
        <f t="shared" si="46"/>
        <v>0</v>
      </c>
      <c r="E344" s="2">
        <f t="shared" si="47"/>
        <v>1.21E-2</v>
      </c>
      <c r="F344" s="2">
        <f t="shared" si="48"/>
        <v>2.9008118696891017E-3</v>
      </c>
      <c r="G344" s="2">
        <f t="shared" si="48"/>
        <v>5.9597774111086318E-3</v>
      </c>
      <c r="H344" s="2">
        <f t="shared" si="49"/>
        <v>0.48673157898182234</v>
      </c>
      <c r="I344" s="2">
        <f t="shared" si="50"/>
        <v>32.738362853310548</v>
      </c>
    </row>
    <row r="345" spans="1:9" ht="13.5" x14ac:dyDescent="0.25">
      <c r="A345" s="3">
        <f>TITRES_STAT!B348</f>
        <v>42804</v>
      </c>
      <c r="B345" s="5">
        <f>TITRES_STAT!D348</f>
        <v>1.0598000000000001</v>
      </c>
      <c r="C345" s="2">
        <f t="shared" si="45"/>
        <v>6.0000000000000053E-3</v>
      </c>
      <c r="D345" s="2">
        <f t="shared" si="46"/>
        <v>6.0000000000000053E-3</v>
      </c>
      <c r="E345" s="2">
        <f t="shared" si="47"/>
        <v>0</v>
      </c>
      <c r="F345" s="2">
        <f t="shared" si="48"/>
        <v>3.1221824504255946E-3</v>
      </c>
      <c r="G345" s="2">
        <f t="shared" si="48"/>
        <v>5.5340790246008725E-3</v>
      </c>
      <c r="H345" s="2">
        <f t="shared" si="49"/>
        <v>0.5641738104111681</v>
      </c>
      <c r="I345" s="2">
        <f t="shared" si="50"/>
        <v>36.068485909687112</v>
      </c>
    </row>
    <row r="346" spans="1:9" ht="13.5" x14ac:dyDescent="0.25">
      <c r="A346" s="3">
        <f>TITRES_STAT!B349</f>
        <v>42807</v>
      </c>
      <c r="B346" s="5">
        <f>TITRES_STAT!D349</f>
        <v>1.0598000000000001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2.8991694182523382E-3</v>
      </c>
      <c r="G346" s="2">
        <f t="shared" si="48"/>
        <v>5.1387876657008101E-3</v>
      </c>
      <c r="H346" s="2">
        <f t="shared" si="49"/>
        <v>0.5641738104111681</v>
      </c>
      <c r="I346" s="2">
        <f t="shared" si="50"/>
        <v>36.068485909687112</v>
      </c>
    </row>
    <row r="347" spans="1:9" ht="13.5" x14ac:dyDescent="0.25">
      <c r="A347" s="3">
        <f>TITRES_STAT!B350</f>
        <v>42808</v>
      </c>
      <c r="B347" s="5">
        <f>TITRES_STAT!D350</f>
        <v>1.0598000000000001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2.6920858883771712E-3</v>
      </c>
      <c r="G347" s="2">
        <f t="shared" si="48"/>
        <v>4.7717314038650382E-3</v>
      </c>
      <c r="H347" s="2">
        <f t="shared" si="49"/>
        <v>0.5641738104111681</v>
      </c>
      <c r="I347" s="2">
        <f t="shared" si="50"/>
        <v>36.068485909687112</v>
      </c>
    </row>
    <row r="348" spans="1:9" ht="13.5" x14ac:dyDescent="0.25">
      <c r="A348" s="3">
        <f>TITRES_STAT!B351</f>
        <v>42809</v>
      </c>
      <c r="B348" s="5">
        <f>TITRES_STAT!D351</f>
        <v>1.0598000000000001</v>
      </c>
      <c r="C348" s="2">
        <f t="shared" si="45"/>
        <v>0</v>
      </c>
      <c r="D348" s="2">
        <f t="shared" si="46"/>
        <v>0</v>
      </c>
      <c r="E348" s="2">
        <f t="shared" si="47"/>
        <v>0</v>
      </c>
      <c r="F348" s="2">
        <f t="shared" si="48"/>
        <v>2.4997940392073731E-3</v>
      </c>
      <c r="G348" s="2">
        <f t="shared" si="48"/>
        <v>4.4308934464461066E-3</v>
      </c>
      <c r="H348" s="2">
        <f t="shared" si="49"/>
        <v>0.5641738104111681</v>
      </c>
      <c r="I348" s="2">
        <f t="shared" si="50"/>
        <v>36.068485909687112</v>
      </c>
    </row>
    <row r="349" spans="1:9" ht="13.5" x14ac:dyDescent="0.25">
      <c r="A349" s="3">
        <f>TITRES_STAT!B352</f>
        <v>42810</v>
      </c>
      <c r="B349" s="5">
        <f>TITRES_STAT!D352</f>
        <v>1.0598000000000001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2.3212373221211322E-3</v>
      </c>
      <c r="G349" s="2">
        <f t="shared" si="51"/>
        <v>4.1144010574142419E-3</v>
      </c>
      <c r="H349" s="2">
        <f t="shared" si="49"/>
        <v>0.5641738104111681</v>
      </c>
      <c r="I349" s="2">
        <f t="shared" si="50"/>
        <v>36.068485909687112</v>
      </c>
    </row>
    <row r="350" spans="1:9" ht="13.5" x14ac:dyDescent="0.25">
      <c r="A350" s="3">
        <f>TITRES_STAT!B353</f>
        <v>42811</v>
      </c>
      <c r="B350" s="5">
        <f>TITRES_STAT!D353</f>
        <v>1.0598000000000001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2.1554346562553369E-3</v>
      </c>
      <c r="G350" s="2">
        <f t="shared" si="51"/>
        <v>3.8205152675989391E-3</v>
      </c>
      <c r="H350" s="2">
        <f t="shared" si="49"/>
        <v>0.5641738104111681</v>
      </c>
      <c r="I350" s="2">
        <f t="shared" si="50"/>
        <v>36.068485909687112</v>
      </c>
    </row>
    <row r="351" spans="1:9" ht="13.5" x14ac:dyDescent="0.25">
      <c r="A351" s="3">
        <f>TITRES_STAT!B354</f>
        <v>42815</v>
      </c>
      <c r="B351" s="5">
        <f>TITRES_STAT!D354</f>
        <v>1.0659000000000001</v>
      </c>
      <c r="C351" s="2">
        <f t="shared" si="45"/>
        <v>6.0999999999999943E-3</v>
      </c>
      <c r="D351" s="2">
        <f t="shared" si="46"/>
        <v>6.0999999999999943E-3</v>
      </c>
      <c r="E351" s="2">
        <f t="shared" si="47"/>
        <v>0</v>
      </c>
      <c r="F351" s="2">
        <f t="shared" si="51"/>
        <v>2.4371893236656695E-3</v>
      </c>
      <c r="G351" s="2">
        <f t="shared" si="51"/>
        <v>3.5476213199133006E-3</v>
      </c>
      <c r="H351" s="2">
        <f t="shared" si="49"/>
        <v>0.68699252369055874</v>
      </c>
      <c r="I351" s="2">
        <f t="shared" si="50"/>
        <v>40.722914538332134</v>
      </c>
    </row>
    <row r="352" spans="1:9" ht="13.5" x14ac:dyDescent="0.25">
      <c r="A352" s="3">
        <f>TITRES_STAT!B355</f>
        <v>42816</v>
      </c>
      <c r="B352" s="5">
        <f>TITRES_STAT!D355</f>
        <v>1.0659000000000001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2.2631043719752645E-3</v>
      </c>
      <c r="G352" s="2">
        <f t="shared" si="51"/>
        <v>3.2942197970623507E-3</v>
      </c>
      <c r="H352" s="2">
        <f t="shared" si="49"/>
        <v>0.68699252369055874</v>
      </c>
      <c r="I352" s="2">
        <f t="shared" si="50"/>
        <v>40.722914538332134</v>
      </c>
    </row>
    <row r="353" spans="1:9" ht="13.5" x14ac:dyDescent="0.25">
      <c r="A353" s="3">
        <f>TITRES_STAT!B356</f>
        <v>42817</v>
      </c>
      <c r="B353" s="5">
        <f>TITRES_STAT!D356</f>
        <v>1.0659000000000001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2.101454059691317E-3</v>
      </c>
      <c r="G353" s="2">
        <f t="shared" si="51"/>
        <v>3.0589183829864688E-3</v>
      </c>
      <c r="H353" s="2">
        <f t="shared" si="49"/>
        <v>0.68699252369055863</v>
      </c>
      <c r="I353" s="2">
        <f t="shared" si="50"/>
        <v>40.722914538332127</v>
      </c>
    </row>
    <row r="354" spans="1:9" ht="13.5" x14ac:dyDescent="0.25">
      <c r="A354" s="3">
        <f>TITRES_STAT!B357</f>
        <v>42818</v>
      </c>
      <c r="B354" s="5">
        <f>TITRES_STAT!D357</f>
        <v>1.1022000000000001</v>
      </c>
      <c r="C354" s="2">
        <f t="shared" si="45"/>
        <v>3.6299999999999999E-2</v>
      </c>
      <c r="D354" s="2">
        <f t="shared" si="46"/>
        <v>3.6299999999999999E-2</v>
      </c>
      <c r="E354" s="2">
        <f t="shared" si="47"/>
        <v>0</v>
      </c>
      <c r="F354" s="2">
        <f t="shared" si="51"/>
        <v>4.5442073411419365E-3</v>
      </c>
      <c r="G354" s="2">
        <f t="shared" si="51"/>
        <v>2.8404242127731496E-3</v>
      </c>
      <c r="H354" s="2">
        <f t="shared" si="49"/>
        <v>1.5998340391224017</v>
      </c>
      <c r="I354" s="2">
        <f t="shared" si="50"/>
        <v>61.53600633917543</v>
      </c>
    </row>
    <row r="355" spans="1:9" ht="13.5" x14ac:dyDescent="0.25">
      <c r="A355" s="3">
        <f>TITRES_STAT!B358</f>
        <v>42821</v>
      </c>
      <c r="B355" s="5">
        <f>TITRES_STAT!D358</f>
        <v>1.1022000000000001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4.2196211024889416E-3</v>
      </c>
      <c r="G355" s="2">
        <f t="shared" si="51"/>
        <v>2.6375367690036388E-3</v>
      </c>
      <c r="H355" s="2">
        <f t="shared" si="49"/>
        <v>1.5998340391224022</v>
      </c>
      <c r="I355" s="2">
        <f t="shared" si="50"/>
        <v>61.536006339175437</v>
      </c>
    </row>
    <row r="356" spans="1:9" ht="13.5" x14ac:dyDescent="0.25">
      <c r="A356" s="3">
        <f>TITRES_STAT!B359</f>
        <v>42822</v>
      </c>
      <c r="B356" s="5">
        <f>TITRES_STAT!D359</f>
        <v>1.1022000000000001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3.9182195951683032E-3</v>
      </c>
      <c r="G356" s="2">
        <f t="shared" si="51"/>
        <v>2.4491412855033789E-3</v>
      </c>
      <c r="H356" s="2">
        <f t="shared" si="49"/>
        <v>1.5998340391224022</v>
      </c>
      <c r="I356" s="2">
        <f t="shared" si="50"/>
        <v>61.536006339175437</v>
      </c>
    </row>
    <row r="357" spans="1:9" ht="13.5" x14ac:dyDescent="0.25">
      <c r="A357" s="3">
        <f>TITRES_STAT!B360</f>
        <v>42823</v>
      </c>
      <c r="B357" s="5">
        <f>TITRES_STAT!D360</f>
        <v>1.1022000000000001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3.6383467669419958E-3</v>
      </c>
      <c r="G357" s="2">
        <f t="shared" si="51"/>
        <v>2.2742026222531374E-3</v>
      </c>
      <c r="H357" s="2">
        <f t="shared" si="49"/>
        <v>1.5998340391224024</v>
      </c>
      <c r="I357" s="2">
        <f t="shared" si="50"/>
        <v>61.536006339175444</v>
      </c>
    </row>
    <row r="358" spans="1:9" ht="13.5" x14ac:dyDescent="0.25">
      <c r="A358" s="3">
        <f>TITRES_STAT!B361</f>
        <v>42824</v>
      </c>
      <c r="B358" s="5">
        <f>TITRES_STAT!D361</f>
        <v>1.1022000000000001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3.3784648550175675E-3</v>
      </c>
      <c r="G358" s="2">
        <f t="shared" si="51"/>
        <v>2.1117595778064849E-3</v>
      </c>
      <c r="H358" s="2">
        <f t="shared" si="49"/>
        <v>1.5998340391224022</v>
      </c>
      <c r="I358" s="2">
        <f t="shared" si="50"/>
        <v>61.536006339175437</v>
      </c>
    </row>
    <row r="359" spans="1:9" ht="13.5" x14ac:dyDescent="0.25">
      <c r="A359" s="3">
        <f>TITRES_STAT!B362</f>
        <v>42825</v>
      </c>
      <c r="B359" s="5">
        <f>TITRES_STAT!D362</f>
        <v>1.1022000000000001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3.1371459368020266E-3</v>
      </c>
      <c r="G359" s="2">
        <f t="shared" si="51"/>
        <v>1.9609196079631648E-3</v>
      </c>
      <c r="H359" s="2">
        <f t="shared" si="49"/>
        <v>1.5998340391224017</v>
      </c>
      <c r="I359" s="2">
        <f t="shared" si="50"/>
        <v>61.53600633917543</v>
      </c>
    </row>
    <row r="360" spans="1:9" ht="13.5" x14ac:dyDescent="0.25">
      <c r="A360" s="3">
        <f>TITRES_STAT!B363</f>
        <v>42828</v>
      </c>
      <c r="B360" s="5">
        <f>TITRES_STAT!D363</f>
        <v>1.1022000000000001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2.9130640841733106E-3</v>
      </c>
      <c r="G360" s="2">
        <f t="shared" si="51"/>
        <v>1.8208539216800817E-3</v>
      </c>
      <c r="H360" s="2">
        <f t="shared" si="49"/>
        <v>1.5998340391224017</v>
      </c>
      <c r="I360" s="2">
        <f t="shared" si="50"/>
        <v>61.53600633917543</v>
      </c>
    </row>
    <row r="361" spans="1:9" ht="13.5" x14ac:dyDescent="0.25">
      <c r="A361" s="3">
        <f>TITRES_STAT!B364</f>
        <v>42829</v>
      </c>
      <c r="B361" s="5">
        <f>TITRES_STAT!D364</f>
        <v>1.1507000000000001</v>
      </c>
      <c r="C361" s="2">
        <f t="shared" si="45"/>
        <v>4.8499999999999988E-2</v>
      </c>
      <c r="D361" s="2">
        <f t="shared" si="46"/>
        <v>4.8499999999999988E-2</v>
      </c>
      <c r="E361" s="2">
        <f t="shared" si="47"/>
        <v>0</v>
      </c>
      <c r="F361" s="2">
        <f t="shared" si="51"/>
        <v>6.1692737924466451E-3</v>
      </c>
      <c r="G361" s="2">
        <f t="shared" si="51"/>
        <v>1.6907929272743617E-3</v>
      </c>
      <c r="H361" s="2">
        <f t="shared" si="49"/>
        <v>3.6487459185151709</v>
      </c>
      <c r="I361" s="2">
        <f t="shared" si="50"/>
        <v>78.488822200043913</v>
      </c>
    </row>
    <row r="362" spans="1:9" ht="13.5" x14ac:dyDescent="0.25">
      <c r="A362" s="3">
        <f>TITRES_STAT!B365</f>
        <v>42830</v>
      </c>
      <c r="B362" s="5">
        <f>TITRES_STAT!D365</f>
        <v>1.2112000000000001</v>
      </c>
      <c r="C362" s="2">
        <f t="shared" si="45"/>
        <v>6.0499999999999998E-2</v>
      </c>
      <c r="D362" s="2">
        <f t="shared" si="46"/>
        <v>6.0499999999999998E-2</v>
      </c>
      <c r="E362" s="2">
        <f t="shared" si="47"/>
        <v>0</v>
      </c>
      <c r="F362" s="2">
        <f t="shared" si="51"/>
        <v>1.0050039950129028E-2</v>
      </c>
      <c r="G362" s="2">
        <f t="shared" si="51"/>
        <v>1.5700220038976215E-3</v>
      </c>
      <c r="H362" s="2">
        <f t="shared" si="49"/>
        <v>6.4012096169222694</v>
      </c>
      <c r="I362" s="2">
        <f t="shared" si="50"/>
        <v>86.488695067984821</v>
      </c>
    </row>
    <row r="363" spans="1:9" ht="13.5" x14ac:dyDescent="0.25">
      <c r="A363" s="3">
        <f>TITRES_STAT!B366</f>
        <v>42831</v>
      </c>
      <c r="B363" s="5">
        <f>TITRES_STAT!D366</f>
        <v>1.2112000000000001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9.3321799536912418E-3</v>
      </c>
      <c r="G363" s="2">
        <f t="shared" si="51"/>
        <v>1.4578775750477915E-3</v>
      </c>
      <c r="H363" s="2">
        <f t="shared" si="49"/>
        <v>6.4012096169222703</v>
      </c>
      <c r="I363" s="2">
        <f t="shared" si="50"/>
        <v>86.488695067984821</v>
      </c>
    </row>
    <row r="364" spans="1:9" ht="13.5" x14ac:dyDescent="0.25">
      <c r="A364" s="3">
        <f>TITRES_STAT!B367</f>
        <v>42832</v>
      </c>
      <c r="B364" s="5">
        <f>TITRES_STAT!D367</f>
        <v>1.2112000000000001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8.6655956712847239E-3</v>
      </c>
      <c r="G364" s="2">
        <f t="shared" si="51"/>
        <v>1.3537434625443777E-3</v>
      </c>
      <c r="H364" s="2">
        <f t="shared" si="49"/>
        <v>6.4012096169222703</v>
      </c>
      <c r="I364" s="2">
        <f t="shared" si="50"/>
        <v>86.488695067984821</v>
      </c>
    </row>
    <row r="365" spans="1:9" ht="13.5" x14ac:dyDescent="0.25">
      <c r="A365" s="3">
        <f>TITRES_STAT!B368</f>
        <v>42835</v>
      </c>
      <c r="B365" s="5">
        <f>TITRES_STAT!D368</f>
        <v>1.1991000000000001</v>
      </c>
      <c r="C365" s="2">
        <f t="shared" si="45"/>
        <v>-1.21E-2</v>
      </c>
      <c r="D365" s="2">
        <f t="shared" si="46"/>
        <v>0</v>
      </c>
      <c r="E365" s="2">
        <f t="shared" si="47"/>
        <v>1.21E-2</v>
      </c>
      <c r="F365" s="2">
        <f t="shared" ref="F365:G380" si="52">((F364*13)+D365)/14</f>
        <v>8.0466245519072426E-3</v>
      </c>
      <c r="G365" s="2">
        <f t="shared" si="52"/>
        <v>2.1213332152197795E-3</v>
      </c>
      <c r="H365" s="2">
        <f t="shared" si="49"/>
        <v>3.7931921747020665</v>
      </c>
      <c r="I365" s="2">
        <f t="shared" si="50"/>
        <v>79.137076846659966</v>
      </c>
    </row>
    <row r="366" spans="1:9" ht="13.5" x14ac:dyDescent="0.25">
      <c r="A366" s="3">
        <f>TITRES_STAT!B369</f>
        <v>42836</v>
      </c>
      <c r="B366" s="5">
        <f>TITRES_STAT!D369</f>
        <v>1.1991000000000001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7.4718656553424394E-3</v>
      </c>
      <c r="G366" s="2">
        <f t="shared" si="52"/>
        <v>1.9698094141326525E-3</v>
      </c>
      <c r="H366" s="2">
        <f t="shared" si="49"/>
        <v>3.7931921747020665</v>
      </c>
      <c r="I366" s="2">
        <f t="shared" si="50"/>
        <v>79.137076846659966</v>
      </c>
    </row>
    <row r="367" spans="1:9" ht="13.5" x14ac:dyDescent="0.25">
      <c r="A367" s="3">
        <f>TITRES_STAT!B370</f>
        <v>42837</v>
      </c>
      <c r="B367" s="5">
        <f>TITRES_STAT!D370</f>
        <v>1.181</v>
      </c>
      <c r="C367" s="2">
        <f t="shared" si="45"/>
        <v>-1.8100000000000005E-2</v>
      </c>
      <c r="D367" s="2">
        <f t="shared" si="46"/>
        <v>0</v>
      </c>
      <c r="E367" s="2">
        <f t="shared" si="47"/>
        <v>1.8100000000000005E-2</v>
      </c>
      <c r="F367" s="2">
        <f t="shared" si="52"/>
        <v>6.938160965675122E-3</v>
      </c>
      <c r="G367" s="2">
        <f t="shared" si="52"/>
        <v>3.1219658845517491E-3</v>
      </c>
      <c r="H367" s="2">
        <f t="shared" si="49"/>
        <v>2.2223692449705617</v>
      </c>
      <c r="I367" s="2">
        <f t="shared" si="50"/>
        <v>68.966933210376524</v>
      </c>
    </row>
    <row r="368" spans="1:9" ht="13.5" x14ac:dyDescent="0.25">
      <c r="A368" s="3">
        <f>TITRES_STAT!B371</f>
        <v>42838</v>
      </c>
      <c r="B368" s="5">
        <f>TITRES_STAT!D371</f>
        <v>1.1507000000000001</v>
      </c>
      <c r="C368" s="2">
        <f t="shared" si="45"/>
        <v>-3.0299999999999994E-2</v>
      </c>
      <c r="D368" s="2">
        <f t="shared" si="46"/>
        <v>0</v>
      </c>
      <c r="E368" s="2">
        <f t="shared" si="47"/>
        <v>3.0299999999999994E-2</v>
      </c>
      <c r="F368" s="2">
        <f t="shared" si="52"/>
        <v>6.44257803955547E-3</v>
      </c>
      <c r="G368" s="2">
        <f t="shared" si="52"/>
        <v>5.0632540356551955E-3</v>
      </c>
      <c r="H368" s="2">
        <f t="shared" si="49"/>
        <v>1.2724184870415627</v>
      </c>
      <c r="I368" s="2">
        <f t="shared" si="50"/>
        <v>55.994021096796772</v>
      </c>
    </row>
    <row r="369" spans="1:9" ht="13.5" x14ac:dyDescent="0.25">
      <c r="A369" s="3">
        <f>TITRES_STAT!B372</f>
        <v>42839</v>
      </c>
      <c r="B369" s="5">
        <f>TITRES_STAT!D372</f>
        <v>1.1507000000000001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5.9823938938729365E-3</v>
      </c>
      <c r="G369" s="2">
        <f t="shared" si="52"/>
        <v>4.7015930331083958E-3</v>
      </c>
      <c r="H369" s="2">
        <f t="shared" si="49"/>
        <v>1.2724184870415627</v>
      </c>
      <c r="I369" s="2">
        <f t="shared" si="50"/>
        <v>55.994021096796772</v>
      </c>
    </row>
    <row r="370" spans="1:9" ht="13.5" x14ac:dyDescent="0.25">
      <c r="A370" s="3">
        <f>TITRES_STAT!B373</f>
        <v>42842</v>
      </c>
      <c r="B370" s="5">
        <f>TITRES_STAT!D373</f>
        <v>1.1507000000000001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5.5550800443105843E-3</v>
      </c>
      <c r="G370" s="2">
        <f t="shared" si="52"/>
        <v>4.3657649593149394E-3</v>
      </c>
      <c r="H370" s="2">
        <f t="shared" si="49"/>
        <v>1.2724184870415627</v>
      </c>
      <c r="I370" s="2">
        <f t="shared" si="50"/>
        <v>55.994021096796772</v>
      </c>
    </row>
    <row r="371" spans="1:9" ht="13.5" x14ac:dyDescent="0.25">
      <c r="A371" s="3">
        <f>TITRES_STAT!B374</f>
        <v>42843</v>
      </c>
      <c r="B371" s="5">
        <f>TITRES_STAT!D374</f>
        <v>1.1507000000000001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5.1582886125741143E-3</v>
      </c>
      <c r="G371" s="2">
        <f t="shared" si="52"/>
        <v>4.0539246050781581E-3</v>
      </c>
      <c r="H371" s="2">
        <f t="shared" si="49"/>
        <v>1.2724184870415627</v>
      </c>
      <c r="I371" s="2">
        <f t="shared" si="50"/>
        <v>55.994021096796772</v>
      </c>
    </row>
    <row r="372" spans="1:9" ht="13.5" x14ac:dyDescent="0.25">
      <c r="A372" s="3">
        <f>TITRES_STAT!B375</f>
        <v>42844</v>
      </c>
      <c r="B372" s="5">
        <f>TITRES_STAT!D375</f>
        <v>1.1507000000000001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4.789839425961678E-3</v>
      </c>
      <c r="G372" s="2">
        <f t="shared" si="52"/>
        <v>3.7643585618582893E-3</v>
      </c>
      <c r="H372" s="2">
        <f t="shared" si="49"/>
        <v>1.2724184870415629</v>
      </c>
      <c r="I372" s="2">
        <f t="shared" si="50"/>
        <v>55.994021096796772</v>
      </c>
    </row>
    <row r="373" spans="1:9" ht="13.5" x14ac:dyDescent="0.25">
      <c r="A373" s="3">
        <f>TITRES_STAT!B376</f>
        <v>42845</v>
      </c>
      <c r="B373" s="5">
        <f>TITRES_STAT!D376</f>
        <v>1.1204000000000001</v>
      </c>
      <c r="C373" s="2">
        <f t="shared" si="45"/>
        <v>-3.0299999999999994E-2</v>
      </c>
      <c r="D373" s="2">
        <f t="shared" si="46"/>
        <v>0</v>
      </c>
      <c r="E373" s="2">
        <f t="shared" si="47"/>
        <v>3.0299999999999994E-2</v>
      </c>
      <c r="F373" s="2">
        <f t="shared" si="52"/>
        <v>4.4477080383929866E-3</v>
      </c>
      <c r="G373" s="2">
        <f t="shared" si="52"/>
        <v>5.6597615217255535E-3</v>
      </c>
      <c r="H373" s="2">
        <f t="shared" si="49"/>
        <v>0.78584725192395832</v>
      </c>
      <c r="I373" s="2">
        <f t="shared" si="50"/>
        <v>44.004169509869136</v>
      </c>
    </row>
    <row r="374" spans="1:9" ht="13.5" x14ac:dyDescent="0.25">
      <c r="A374" s="3">
        <f>TITRES_STAT!B377</f>
        <v>42846</v>
      </c>
      <c r="B374" s="5">
        <f>TITRES_STAT!D377</f>
        <v>1.1204000000000001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4.1300146070792016E-3</v>
      </c>
      <c r="G374" s="2">
        <f t="shared" si="52"/>
        <v>5.2554928416022996E-3</v>
      </c>
      <c r="H374" s="2">
        <f t="shared" si="49"/>
        <v>0.78584725192395821</v>
      </c>
      <c r="I374" s="2">
        <f t="shared" si="50"/>
        <v>44.004169509869129</v>
      </c>
    </row>
    <row r="375" spans="1:9" ht="13.5" x14ac:dyDescent="0.25">
      <c r="A375" s="3">
        <f>TITRES_STAT!B378</f>
        <v>42849</v>
      </c>
      <c r="B375" s="5">
        <f>TITRES_STAT!D378</f>
        <v>1.1204000000000001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3.8350135637164016E-3</v>
      </c>
      <c r="G375" s="2">
        <f t="shared" si="52"/>
        <v>4.8801004957735646E-3</v>
      </c>
      <c r="H375" s="2">
        <f t="shared" si="49"/>
        <v>0.78584725192395821</v>
      </c>
      <c r="I375" s="2">
        <f t="shared" si="50"/>
        <v>44.004169509869129</v>
      </c>
    </row>
    <row r="376" spans="1:9" ht="13.5" x14ac:dyDescent="0.25">
      <c r="A376" s="3">
        <f>TITRES_STAT!B379</f>
        <v>42850</v>
      </c>
      <c r="B376" s="5">
        <f>TITRES_STAT!D379</f>
        <v>1.1204000000000001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3.5610840234509447E-3</v>
      </c>
      <c r="G376" s="2">
        <f t="shared" si="52"/>
        <v>4.5315218889325961E-3</v>
      </c>
      <c r="H376" s="2">
        <f t="shared" si="49"/>
        <v>0.78584725192395821</v>
      </c>
      <c r="I376" s="2">
        <f t="shared" si="50"/>
        <v>44.004169509869129</v>
      </c>
    </row>
    <row r="377" spans="1:9" ht="13.5" x14ac:dyDescent="0.25">
      <c r="A377" s="3">
        <f>TITRES_STAT!B380</f>
        <v>42851</v>
      </c>
      <c r="B377" s="5">
        <f>TITRES_STAT!D380</f>
        <v>1.1204000000000001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3.3067208789187346E-3</v>
      </c>
      <c r="G377" s="2">
        <f t="shared" si="52"/>
        <v>4.2078417540088392E-3</v>
      </c>
      <c r="H377" s="2">
        <f t="shared" si="49"/>
        <v>0.78584725192395821</v>
      </c>
      <c r="I377" s="2">
        <f t="shared" si="50"/>
        <v>44.004169509869129</v>
      </c>
    </row>
    <row r="378" spans="1:9" ht="13.5" x14ac:dyDescent="0.25">
      <c r="A378" s="3">
        <f>TITRES_STAT!B381</f>
        <v>42852</v>
      </c>
      <c r="B378" s="5">
        <f>TITRES_STAT!D381</f>
        <v>1.1204000000000001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3.070526530424539E-3</v>
      </c>
      <c r="G378" s="2">
        <f t="shared" si="52"/>
        <v>3.9072816287224936E-3</v>
      </c>
      <c r="H378" s="2">
        <f t="shared" si="49"/>
        <v>0.78584725192395821</v>
      </c>
      <c r="I378" s="2">
        <f t="shared" si="50"/>
        <v>44.004169509869129</v>
      </c>
    </row>
    <row r="379" spans="1:9" ht="13.5" x14ac:dyDescent="0.25">
      <c r="A379" s="3">
        <f>TITRES_STAT!B382</f>
        <v>42853</v>
      </c>
      <c r="B379" s="5">
        <f>TITRES_STAT!D382</f>
        <v>1.1204000000000001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2.851203206822786E-3</v>
      </c>
      <c r="G379" s="2">
        <f t="shared" si="52"/>
        <v>3.628190083813744E-3</v>
      </c>
      <c r="H379" s="2">
        <f t="shared" si="49"/>
        <v>0.7858472519239581</v>
      </c>
      <c r="I379" s="2">
        <f t="shared" si="50"/>
        <v>44.004169509869129</v>
      </c>
    </row>
    <row r="380" spans="1:9" ht="13.5" x14ac:dyDescent="0.25">
      <c r="A380" s="3">
        <f>TITRES_STAT!B383</f>
        <v>42857</v>
      </c>
      <c r="B380" s="5">
        <f>TITRES_STAT!D383</f>
        <v>1.1204000000000001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2.6475458349068727E-3</v>
      </c>
      <c r="G380" s="2">
        <f t="shared" si="52"/>
        <v>3.3690336492556193E-3</v>
      </c>
      <c r="H380" s="2">
        <f t="shared" si="49"/>
        <v>0.7858472519239581</v>
      </c>
      <c r="I380" s="2">
        <f t="shared" si="50"/>
        <v>44.004169509869129</v>
      </c>
    </row>
    <row r="381" spans="1:9" ht="13.5" x14ac:dyDescent="0.25">
      <c r="A381" s="3">
        <f>TITRES_STAT!B384</f>
        <v>42858</v>
      </c>
      <c r="B381" s="5">
        <f>TITRES_STAT!D384</f>
        <v>1.1204000000000001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2.4584354181278107E-3</v>
      </c>
      <c r="G381" s="2">
        <f t="shared" si="53"/>
        <v>3.1283883885945035E-3</v>
      </c>
      <c r="H381" s="2">
        <f t="shared" si="49"/>
        <v>0.78584725192395832</v>
      </c>
      <c r="I381" s="2">
        <f t="shared" si="50"/>
        <v>44.004169509869136</v>
      </c>
    </row>
    <row r="382" spans="1:9" ht="13.5" x14ac:dyDescent="0.25">
      <c r="A382" s="3">
        <f>TITRES_STAT!B385</f>
        <v>42859</v>
      </c>
      <c r="B382" s="5">
        <f>TITRES_STAT!D385</f>
        <v>1.1204000000000001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2.2828328882615388E-3</v>
      </c>
      <c r="G382" s="2">
        <f t="shared" si="53"/>
        <v>2.9049320751234676E-3</v>
      </c>
      <c r="H382" s="2">
        <f t="shared" si="49"/>
        <v>0.78584725192395832</v>
      </c>
      <c r="I382" s="2">
        <f t="shared" si="50"/>
        <v>44.004169509869136</v>
      </c>
    </row>
    <row r="383" spans="1:9" ht="13.5" x14ac:dyDescent="0.25">
      <c r="A383" s="3">
        <f>TITRES_STAT!B386</f>
        <v>42860</v>
      </c>
      <c r="B383" s="5">
        <f>TITRES_STAT!D386</f>
        <v>1.1204000000000001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2.1197733962428572E-3</v>
      </c>
      <c r="G383" s="2">
        <f t="shared" si="53"/>
        <v>2.697436926900363E-3</v>
      </c>
      <c r="H383" s="2">
        <f t="shared" si="49"/>
        <v>0.78584725192395821</v>
      </c>
      <c r="I383" s="2">
        <f t="shared" si="50"/>
        <v>44.004169509869129</v>
      </c>
    </row>
    <row r="384" spans="1:9" ht="13.5" x14ac:dyDescent="0.25">
      <c r="A384" s="3">
        <f>TITRES_STAT!B387</f>
        <v>42863</v>
      </c>
      <c r="B384" s="5">
        <f>TITRES_STAT!D387</f>
        <v>1.1204000000000001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1.9683610107969389E-3</v>
      </c>
      <c r="G384" s="2">
        <f t="shared" si="53"/>
        <v>2.504762860693194E-3</v>
      </c>
      <c r="H384" s="2">
        <f t="shared" si="49"/>
        <v>0.78584725192395832</v>
      </c>
      <c r="I384" s="2">
        <f t="shared" si="50"/>
        <v>44.004169509869136</v>
      </c>
    </row>
    <row r="385" spans="1:9" ht="13.5" x14ac:dyDescent="0.25">
      <c r="A385" s="3">
        <f>TITRES_STAT!B388</f>
        <v>42864</v>
      </c>
      <c r="B385" s="5">
        <f>TITRES_STAT!D388</f>
        <v>1.1265000000000001</v>
      </c>
      <c r="C385" s="2">
        <f t="shared" si="45"/>
        <v>6.0999999999999943E-3</v>
      </c>
      <c r="D385" s="2">
        <f t="shared" si="46"/>
        <v>6.0999999999999943E-3</v>
      </c>
      <c r="E385" s="2">
        <f t="shared" si="47"/>
        <v>0</v>
      </c>
      <c r="F385" s="2">
        <f t="shared" si="53"/>
        <v>2.2634780814543001E-3</v>
      </c>
      <c r="G385" s="2">
        <f t="shared" si="53"/>
        <v>2.3258512277865373E-3</v>
      </c>
      <c r="H385" s="2">
        <f t="shared" si="49"/>
        <v>0.97318265863823272</v>
      </c>
      <c r="I385" s="2">
        <f t="shared" si="50"/>
        <v>49.32045466636437</v>
      </c>
    </row>
    <row r="386" spans="1:9" ht="13.5" x14ac:dyDescent="0.25">
      <c r="A386" s="3">
        <f>TITRES_STAT!B389</f>
        <v>42865</v>
      </c>
      <c r="B386" s="5">
        <f>TITRES_STAT!D389</f>
        <v>1.1507000000000001</v>
      </c>
      <c r="C386" s="2">
        <f t="shared" si="45"/>
        <v>2.4199999999999999E-2</v>
      </c>
      <c r="D386" s="2">
        <f t="shared" si="46"/>
        <v>2.4199999999999999E-2</v>
      </c>
      <c r="E386" s="2">
        <f t="shared" si="47"/>
        <v>0</v>
      </c>
      <c r="F386" s="2">
        <f t="shared" si="53"/>
        <v>3.830372504207564E-3</v>
      </c>
      <c r="G386" s="2">
        <f t="shared" si="53"/>
        <v>2.1597189972303562E-3</v>
      </c>
      <c r="H386" s="2">
        <f t="shared" si="49"/>
        <v>1.7735513319647924</v>
      </c>
      <c r="I386" s="2">
        <f t="shared" si="50"/>
        <v>63.945141794379666</v>
      </c>
    </row>
    <row r="387" spans="1:9" ht="13.5" x14ac:dyDescent="0.25">
      <c r="A387" s="3">
        <f>TITRES_STAT!B390</f>
        <v>42866</v>
      </c>
      <c r="B387" s="5">
        <f>TITRES_STAT!D390</f>
        <v>1.1507000000000001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3.556774468192738E-3</v>
      </c>
      <c r="G387" s="2">
        <f t="shared" si="53"/>
        <v>2.0054533545710448E-3</v>
      </c>
      <c r="H387" s="2">
        <f t="shared" si="49"/>
        <v>1.7735513319647926</v>
      </c>
      <c r="I387" s="2">
        <f t="shared" si="50"/>
        <v>63.945141794379673</v>
      </c>
    </row>
    <row r="388" spans="1:9" ht="13.5" x14ac:dyDescent="0.25">
      <c r="A388" s="3">
        <f>TITRES_STAT!B391</f>
        <v>42867</v>
      </c>
      <c r="B388" s="5">
        <f>TITRES_STAT!D391</f>
        <v>1.1507000000000001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3.3027191490361137E-3</v>
      </c>
      <c r="G388" s="2">
        <f t="shared" si="53"/>
        <v>1.8622066863873987E-3</v>
      </c>
      <c r="H388" s="2">
        <f t="shared" si="49"/>
        <v>1.7735513319647926</v>
      </c>
      <c r="I388" s="2">
        <f t="shared" si="50"/>
        <v>63.945141794379673</v>
      </c>
    </row>
    <row r="389" spans="1:9" ht="13.5" x14ac:dyDescent="0.25">
      <c r="A389" s="3">
        <f>TITRES_STAT!B392</f>
        <v>42870</v>
      </c>
      <c r="B389" s="5">
        <f>TITRES_STAT!D392</f>
        <v>1.1507000000000001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3.0668106383906768E-3</v>
      </c>
      <c r="G389" s="2">
        <f t="shared" si="53"/>
        <v>1.729191923074013E-3</v>
      </c>
      <c r="H389" s="2">
        <f t="shared" si="49"/>
        <v>1.7735513319647924</v>
      </c>
      <c r="I389" s="2">
        <f t="shared" si="50"/>
        <v>63.945141794379666</v>
      </c>
    </row>
    <row r="390" spans="1:9" ht="13.5" x14ac:dyDescent="0.25">
      <c r="A390" s="3">
        <f>TITRES_STAT!B393</f>
        <v>42871</v>
      </c>
      <c r="B390" s="5">
        <f>TITRES_STAT!D393</f>
        <v>1.1507000000000001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2.8477527356484855E-3</v>
      </c>
      <c r="G390" s="2">
        <f t="shared" si="53"/>
        <v>1.605678214283012E-3</v>
      </c>
      <c r="H390" s="2">
        <f t="shared" si="49"/>
        <v>1.7735513319647924</v>
      </c>
      <c r="I390" s="2">
        <f t="shared" si="50"/>
        <v>63.945141794379666</v>
      </c>
    </row>
    <row r="391" spans="1:9" ht="13.5" x14ac:dyDescent="0.25">
      <c r="A391" s="3">
        <f>TITRES_STAT!B394</f>
        <v>42872</v>
      </c>
      <c r="B391" s="5">
        <f>TITRES_STAT!D394</f>
        <v>1.1507000000000001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2.644341825959308E-3</v>
      </c>
      <c r="G391" s="2">
        <f t="shared" si="53"/>
        <v>1.4909869132627969E-3</v>
      </c>
      <c r="H391" s="2">
        <f t="shared" si="49"/>
        <v>1.7735513319647924</v>
      </c>
      <c r="I391" s="2">
        <f t="shared" si="50"/>
        <v>63.945141794379666</v>
      </c>
    </row>
    <row r="392" spans="1:9" ht="13.5" x14ac:dyDescent="0.25">
      <c r="A392" s="3">
        <f>TITRES_STAT!B395</f>
        <v>42873</v>
      </c>
      <c r="B392" s="5">
        <f>TITRES_STAT!D395</f>
        <v>1.1204000000000001</v>
      </c>
      <c r="C392" s="2">
        <f t="shared" si="54"/>
        <v>-3.0299999999999994E-2</v>
      </c>
      <c r="D392" s="2">
        <f t="shared" si="55"/>
        <v>0</v>
      </c>
      <c r="E392" s="2">
        <f t="shared" si="56"/>
        <v>3.0299999999999994E-2</v>
      </c>
      <c r="F392" s="2">
        <f t="shared" si="53"/>
        <v>2.4554602669622149E-3</v>
      </c>
      <c r="G392" s="2">
        <f t="shared" si="53"/>
        <v>3.5487735623154536E-3</v>
      </c>
      <c r="H392" s="2">
        <f t="shared" si="49"/>
        <v>0.69191798908694269</v>
      </c>
      <c r="I392" s="2">
        <f t="shared" si="50"/>
        <v>40.895480369018472</v>
      </c>
    </row>
    <row r="393" spans="1:9" ht="13.5" x14ac:dyDescent="0.25">
      <c r="A393" s="3">
        <f>TITRES_STAT!B396</f>
        <v>42874</v>
      </c>
      <c r="B393" s="5">
        <f>TITRES_STAT!D396</f>
        <v>1.1204000000000001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2.2800702478934852E-3</v>
      </c>
      <c r="G393" s="2">
        <f t="shared" si="53"/>
        <v>3.2952897364357781E-3</v>
      </c>
      <c r="H393" s="2">
        <f t="shared" si="49"/>
        <v>0.6919179890869428</v>
      </c>
      <c r="I393" s="2">
        <f t="shared" si="50"/>
        <v>40.895480369018472</v>
      </c>
    </row>
    <row r="394" spans="1:9" ht="13.5" x14ac:dyDescent="0.25">
      <c r="A394" s="3">
        <f>TITRES_STAT!B397</f>
        <v>42877</v>
      </c>
      <c r="B394" s="5">
        <f>TITRES_STAT!D397</f>
        <v>1.0901000000000001</v>
      </c>
      <c r="C394" s="2">
        <f t="shared" si="54"/>
        <v>-3.0299999999999994E-2</v>
      </c>
      <c r="D394" s="2">
        <f t="shared" si="55"/>
        <v>0</v>
      </c>
      <c r="E394" s="2">
        <f t="shared" si="56"/>
        <v>3.0299999999999994E-2</v>
      </c>
      <c r="F394" s="2">
        <f t="shared" si="53"/>
        <v>2.1172080873296645E-3</v>
      </c>
      <c r="G394" s="2">
        <f t="shared" si="53"/>
        <v>5.2241976124046503E-3</v>
      </c>
      <c r="H394" s="2">
        <f t="shared" si="49"/>
        <v>0.40526952546788003</v>
      </c>
      <c r="I394" s="2">
        <f t="shared" si="50"/>
        <v>28.839273756608847</v>
      </c>
    </row>
    <row r="395" spans="1:9" ht="13.5" x14ac:dyDescent="0.25">
      <c r="A395" s="3">
        <f>TITRES_STAT!B398</f>
        <v>42878</v>
      </c>
      <c r="B395" s="5">
        <f>TITRES_STAT!D398</f>
        <v>1.1204000000000001</v>
      </c>
      <c r="C395" s="2">
        <f t="shared" si="54"/>
        <v>3.0299999999999994E-2</v>
      </c>
      <c r="D395" s="2">
        <f t="shared" si="55"/>
        <v>3.0299999999999994E-2</v>
      </c>
      <c r="E395" s="2">
        <f t="shared" si="56"/>
        <v>0</v>
      </c>
      <c r="F395" s="2">
        <f t="shared" si="53"/>
        <v>4.1302646525204021E-3</v>
      </c>
      <c r="G395" s="2">
        <f t="shared" si="53"/>
        <v>4.8510406400900322E-3</v>
      </c>
      <c r="H395" s="2">
        <f t="shared" si="49"/>
        <v>0.85141827474851806</v>
      </c>
      <c r="I395" s="2">
        <f t="shared" si="50"/>
        <v>45.987353930821918</v>
      </c>
    </row>
    <row r="396" spans="1:9" ht="13.5" x14ac:dyDescent="0.25">
      <c r="A396" s="3">
        <f>TITRES_STAT!B399</f>
        <v>42879</v>
      </c>
      <c r="B396" s="5">
        <f>TITRES_STAT!D399</f>
        <v>1.1507000000000001</v>
      </c>
      <c r="C396" s="2">
        <f t="shared" si="54"/>
        <v>3.0299999999999994E-2</v>
      </c>
      <c r="D396" s="2">
        <f t="shared" si="55"/>
        <v>3.0299999999999994E-2</v>
      </c>
      <c r="E396" s="2">
        <f t="shared" si="56"/>
        <v>0</v>
      </c>
      <c r="F396" s="2">
        <f t="shared" si="53"/>
        <v>5.9995314630546586E-3</v>
      </c>
      <c r="G396" s="2">
        <f t="shared" si="53"/>
        <v>4.5045377372264581E-3</v>
      </c>
      <c r="H396" s="2">
        <f t="shared" si="49"/>
        <v>1.3318861585892054</v>
      </c>
      <c r="I396" s="2">
        <f t="shared" si="50"/>
        <v>57.11625988616008</v>
      </c>
    </row>
    <row r="397" spans="1:9" ht="13.5" x14ac:dyDescent="0.25">
      <c r="A397" s="3">
        <f>TITRES_STAT!B400</f>
        <v>42880</v>
      </c>
      <c r="B397" s="5">
        <f>TITRES_STAT!D400</f>
        <v>1.1022000000000001</v>
      </c>
      <c r="C397" s="2">
        <f t="shared" si="54"/>
        <v>-4.8499999999999988E-2</v>
      </c>
      <c r="D397" s="2">
        <f t="shared" si="55"/>
        <v>0</v>
      </c>
      <c r="E397" s="2">
        <f t="shared" si="56"/>
        <v>4.8499999999999988E-2</v>
      </c>
      <c r="F397" s="2">
        <f t="shared" ref="F397:G412" si="57">((F396*13)+D397)/14</f>
        <v>5.5709935014078976E-3</v>
      </c>
      <c r="G397" s="2">
        <f t="shared" si="57"/>
        <v>7.6470707559959956E-3</v>
      </c>
      <c r="H397" s="2">
        <f t="shared" si="49"/>
        <v>0.72851339802756954</v>
      </c>
      <c r="I397" s="2">
        <f t="shared" si="50"/>
        <v>42.14681811890415</v>
      </c>
    </row>
    <row r="398" spans="1:9" ht="13.5" x14ac:dyDescent="0.25">
      <c r="A398" s="3">
        <f>TITRES_STAT!B401</f>
        <v>42881</v>
      </c>
      <c r="B398" s="5">
        <f>TITRES_STAT!D401</f>
        <v>1.1022000000000001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5.1730653941644764E-3</v>
      </c>
      <c r="G398" s="2">
        <f t="shared" si="57"/>
        <v>7.1008514162819959E-3</v>
      </c>
      <c r="H398" s="2">
        <f t="shared" si="49"/>
        <v>0.72851339802756954</v>
      </c>
      <c r="I398" s="2">
        <f t="shared" si="50"/>
        <v>42.14681811890415</v>
      </c>
    </row>
    <row r="399" spans="1:9" ht="13.5" x14ac:dyDescent="0.25">
      <c r="A399" s="3">
        <f>TITRES_STAT!B402</f>
        <v>42884</v>
      </c>
      <c r="B399" s="5">
        <f>TITRES_STAT!D402</f>
        <v>1.1022000000000001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4.8035607231527288E-3</v>
      </c>
      <c r="G399" s="2">
        <f t="shared" si="57"/>
        <v>6.5936477436904246E-3</v>
      </c>
      <c r="H399" s="2">
        <f t="shared" si="49"/>
        <v>0.72851339802756965</v>
      </c>
      <c r="I399" s="2">
        <f t="shared" si="50"/>
        <v>42.14681811890415</v>
      </c>
    </row>
    <row r="400" spans="1:9" ht="13.5" x14ac:dyDescent="0.25">
      <c r="A400" s="3">
        <f>TITRES_STAT!B403</f>
        <v>42885</v>
      </c>
      <c r="B400" s="5">
        <f>TITRES_STAT!D403</f>
        <v>1.1022000000000001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4.460449242927534E-3</v>
      </c>
      <c r="G400" s="2">
        <f t="shared" si="57"/>
        <v>6.1226729048553946E-3</v>
      </c>
      <c r="H400" s="2">
        <f t="shared" si="49"/>
        <v>0.72851339802756965</v>
      </c>
      <c r="I400" s="2">
        <f t="shared" si="50"/>
        <v>42.14681811890415</v>
      </c>
    </row>
    <row r="401" spans="1:9" ht="13.5" x14ac:dyDescent="0.25">
      <c r="A401" s="3">
        <f>TITRES_STAT!B404</f>
        <v>42886</v>
      </c>
      <c r="B401" s="5">
        <f>TITRES_STAT!D404</f>
        <v>1.1507000000000001</v>
      </c>
      <c r="C401" s="2">
        <f t="shared" si="54"/>
        <v>4.8499999999999988E-2</v>
      </c>
      <c r="D401" s="2">
        <f t="shared" si="55"/>
        <v>4.8499999999999988E-2</v>
      </c>
      <c r="E401" s="2">
        <f t="shared" si="56"/>
        <v>0</v>
      </c>
      <c r="F401" s="2">
        <f t="shared" si="57"/>
        <v>7.6061314398612806E-3</v>
      </c>
      <c r="G401" s="2">
        <f t="shared" si="57"/>
        <v>5.6853391259371524E-3</v>
      </c>
      <c r="H401" s="2">
        <f t="shared" ref="H401:H464" si="58">F401/G401</f>
        <v>1.3378500862263887</v>
      </c>
      <c r="I401" s="2">
        <f t="shared" ref="I401:I464" si="59">IF(G401=0,100,100-(100/(1+H401)))</f>
        <v>57.225657629136627</v>
      </c>
    </row>
    <row r="402" spans="1:9" ht="13.5" x14ac:dyDescent="0.25">
      <c r="A402" s="3">
        <f>TITRES_STAT!B405</f>
        <v>42887</v>
      </c>
      <c r="B402" s="5">
        <f>TITRES_STAT!D405</f>
        <v>1.2054</v>
      </c>
      <c r="C402" s="2">
        <f t="shared" si="54"/>
        <v>5.4699999999999971E-2</v>
      </c>
      <c r="D402" s="2">
        <f t="shared" si="55"/>
        <v>5.4699999999999971E-2</v>
      </c>
      <c r="E402" s="2">
        <f t="shared" si="56"/>
        <v>0</v>
      </c>
      <c r="F402" s="2">
        <f t="shared" si="57"/>
        <v>1.0969979194156902E-2</v>
      </c>
      <c r="G402" s="2">
        <f t="shared" si="57"/>
        <v>5.2792434740844985E-3</v>
      </c>
      <c r="H402" s="2">
        <f t="shared" si="58"/>
        <v>2.0779453056120438</v>
      </c>
      <c r="I402" s="2">
        <f t="shared" si="59"/>
        <v>67.510793704596011</v>
      </c>
    </row>
    <row r="403" spans="1:9" ht="13.5" x14ac:dyDescent="0.25">
      <c r="A403" s="3">
        <f>TITRES_STAT!B406</f>
        <v>42888</v>
      </c>
      <c r="B403" s="5">
        <f>TITRES_STAT!D406</f>
        <v>1.2505999999999999</v>
      </c>
      <c r="C403" s="2">
        <f t="shared" si="54"/>
        <v>4.5199999999999907E-2</v>
      </c>
      <c r="D403" s="2">
        <f t="shared" si="55"/>
        <v>4.5199999999999907E-2</v>
      </c>
      <c r="E403" s="2">
        <f t="shared" si="56"/>
        <v>0</v>
      </c>
      <c r="F403" s="2">
        <f t="shared" si="57"/>
        <v>1.3414980680288544E-2</v>
      </c>
      <c r="G403" s="2">
        <f t="shared" si="57"/>
        <v>4.9021546545070351E-3</v>
      </c>
      <c r="H403" s="2">
        <f t="shared" si="58"/>
        <v>2.7365478296272898</v>
      </c>
      <c r="I403" s="2">
        <f t="shared" si="59"/>
        <v>73.237329064251611</v>
      </c>
    </row>
    <row r="404" spans="1:9" ht="13.5" x14ac:dyDescent="0.25">
      <c r="A404" s="3">
        <f>TITRES_STAT!B407</f>
        <v>42891</v>
      </c>
      <c r="B404" s="5">
        <f>TITRES_STAT!D407</f>
        <v>1.2827999999999999</v>
      </c>
      <c r="C404" s="2">
        <f t="shared" si="54"/>
        <v>3.2200000000000006E-2</v>
      </c>
      <c r="D404" s="2">
        <f t="shared" si="55"/>
        <v>3.2200000000000006E-2</v>
      </c>
      <c r="E404" s="2">
        <f t="shared" si="56"/>
        <v>0</v>
      </c>
      <c r="F404" s="2">
        <f t="shared" si="57"/>
        <v>1.4756767774553649E-2</v>
      </c>
      <c r="G404" s="2">
        <f t="shared" si="57"/>
        <v>4.5520007506136759E-3</v>
      </c>
      <c r="H404" s="2">
        <f t="shared" si="58"/>
        <v>3.2418201540419829</v>
      </c>
      <c r="I404" s="2">
        <f t="shared" si="59"/>
        <v>76.425214561557709</v>
      </c>
    </row>
    <row r="405" spans="1:9" ht="13.5" x14ac:dyDescent="0.25">
      <c r="A405" s="3">
        <f>TITRES_STAT!B408</f>
        <v>42892</v>
      </c>
      <c r="B405" s="5">
        <f>TITRES_STAT!D408</f>
        <v>1.2827999999999999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1.3702712933514103E-2</v>
      </c>
      <c r="G405" s="2">
        <f t="shared" si="57"/>
        <v>4.2268578398555563E-3</v>
      </c>
      <c r="H405" s="2">
        <f t="shared" si="58"/>
        <v>3.2418201540419829</v>
      </c>
      <c r="I405" s="2">
        <f t="shared" si="59"/>
        <v>76.425214561557709</v>
      </c>
    </row>
    <row r="406" spans="1:9" ht="13.5" x14ac:dyDescent="0.25">
      <c r="A406" s="3">
        <f>TITRES_STAT!B409</f>
        <v>42893</v>
      </c>
      <c r="B406" s="5">
        <f>TITRES_STAT!D409</f>
        <v>1.2569999999999999</v>
      </c>
      <c r="C406" s="2">
        <f t="shared" si="54"/>
        <v>-2.5800000000000045E-2</v>
      </c>
      <c r="D406" s="2">
        <f t="shared" si="55"/>
        <v>0</v>
      </c>
      <c r="E406" s="2">
        <f t="shared" si="56"/>
        <v>2.5800000000000045E-2</v>
      </c>
      <c r="F406" s="2">
        <f t="shared" si="57"/>
        <v>1.2723947723977381E-2</v>
      </c>
      <c r="G406" s="2">
        <f t="shared" si="57"/>
        <v>5.7677965655801629E-3</v>
      </c>
      <c r="H406" s="2">
        <f t="shared" si="58"/>
        <v>2.2060326815111106</v>
      </c>
      <c r="I406" s="2">
        <f t="shared" si="59"/>
        <v>68.808802050992611</v>
      </c>
    </row>
    <row r="407" spans="1:9" ht="13.5" x14ac:dyDescent="0.25">
      <c r="A407" s="3">
        <f>TITRES_STAT!B410</f>
        <v>42894</v>
      </c>
      <c r="B407" s="5">
        <f>TITRES_STAT!D410</f>
        <v>1.2569999999999999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1.1815094315121854E-2</v>
      </c>
      <c r="G407" s="2">
        <f t="shared" si="57"/>
        <v>5.3558110966101516E-3</v>
      </c>
      <c r="H407" s="2">
        <f t="shared" si="58"/>
        <v>2.2060326815111106</v>
      </c>
      <c r="I407" s="2">
        <f t="shared" si="59"/>
        <v>68.808802050992611</v>
      </c>
    </row>
    <row r="408" spans="1:9" ht="13.5" x14ac:dyDescent="0.25">
      <c r="A408" s="3">
        <f>TITRES_STAT!B411</f>
        <v>42895</v>
      </c>
      <c r="B408" s="5">
        <f>TITRES_STAT!D411</f>
        <v>1.2569999999999999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1.0971159006898865E-2</v>
      </c>
      <c r="G408" s="2">
        <f t="shared" si="57"/>
        <v>4.9732531611379974E-3</v>
      </c>
      <c r="H408" s="2">
        <f t="shared" si="58"/>
        <v>2.2060326815111106</v>
      </c>
      <c r="I408" s="2">
        <f t="shared" si="59"/>
        <v>68.808802050992611</v>
      </c>
    </row>
    <row r="409" spans="1:9" ht="13.5" x14ac:dyDescent="0.25">
      <c r="A409" s="3">
        <f>TITRES_STAT!B412</f>
        <v>42898</v>
      </c>
      <c r="B409" s="5">
        <f>TITRES_STAT!D412</f>
        <v>1.2505999999999999</v>
      </c>
      <c r="C409" s="2">
        <f t="shared" si="54"/>
        <v>-6.3999999999999613E-3</v>
      </c>
      <c r="D409" s="2">
        <f t="shared" si="55"/>
        <v>0</v>
      </c>
      <c r="E409" s="2">
        <f t="shared" si="56"/>
        <v>6.3999999999999613E-3</v>
      </c>
      <c r="F409" s="2">
        <f t="shared" si="57"/>
        <v>1.0187504792120375E-2</v>
      </c>
      <c r="G409" s="2">
        <f t="shared" si="57"/>
        <v>5.0751636496281375E-3</v>
      </c>
      <c r="H409" s="2">
        <f t="shared" si="58"/>
        <v>2.0073253781416138</v>
      </c>
      <c r="I409" s="2">
        <f t="shared" si="59"/>
        <v>66.747861496185919</v>
      </c>
    </row>
    <row r="410" spans="1:9" ht="13.5" x14ac:dyDescent="0.25">
      <c r="A410" s="3">
        <f>TITRES_STAT!B413</f>
        <v>42899</v>
      </c>
      <c r="B410" s="5">
        <f>TITRES_STAT!D413</f>
        <v>1.2505999999999999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9.45982587839749E-3</v>
      </c>
      <c r="G410" s="2">
        <f t="shared" si="57"/>
        <v>4.7126519603689849E-3</v>
      </c>
      <c r="H410" s="2">
        <f t="shared" si="58"/>
        <v>2.0073253781416138</v>
      </c>
      <c r="I410" s="2">
        <f t="shared" si="59"/>
        <v>66.747861496185919</v>
      </c>
    </row>
    <row r="411" spans="1:9" ht="13.5" x14ac:dyDescent="0.25">
      <c r="A411" s="3">
        <f>TITRES_STAT!B414</f>
        <v>42900</v>
      </c>
      <c r="B411" s="5">
        <f>TITRES_STAT!D414</f>
        <v>1.2569999999999999</v>
      </c>
      <c r="C411" s="2">
        <f t="shared" si="54"/>
        <v>6.3999999999999613E-3</v>
      </c>
      <c r="D411" s="2">
        <f t="shared" si="55"/>
        <v>6.3999999999999613E-3</v>
      </c>
      <c r="E411" s="2">
        <f t="shared" si="56"/>
        <v>0</v>
      </c>
      <c r="F411" s="2">
        <f t="shared" si="57"/>
        <v>9.2412668870833804E-3</v>
      </c>
      <c r="G411" s="2">
        <f t="shared" si="57"/>
        <v>4.3760339631997722E-3</v>
      </c>
      <c r="H411" s="2">
        <f t="shared" si="58"/>
        <v>2.1117904853567753</v>
      </c>
      <c r="I411" s="2">
        <f t="shared" si="59"/>
        <v>67.864160369866696</v>
      </c>
    </row>
    <row r="412" spans="1:9" ht="13.5" x14ac:dyDescent="0.25">
      <c r="A412" s="3">
        <f>TITRES_STAT!B415</f>
        <v>42901</v>
      </c>
      <c r="B412" s="5">
        <f>TITRES_STAT!D415</f>
        <v>1.2569999999999999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8.5811763951488523E-3</v>
      </c>
      <c r="G412" s="2">
        <f t="shared" si="57"/>
        <v>4.0634601086855029E-3</v>
      </c>
      <c r="H412" s="2">
        <f t="shared" si="58"/>
        <v>2.1117904853567753</v>
      </c>
      <c r="I412" s="2">
        <f t="shared" si="59"/>
        <v>67.864160369866696</v>
      </c>
    </row>
    <row r="413" spans="1:9" ht="13.5" x14ac:dyDescent="0.25">
      <c r="A413" s="3">
        <f>TITRES_STAT!B416</f>
        <v>42902</v>
      </c>
      <c r="B413" s="5">
        <f>TITRES_STAT!D416</f>
        <v>1.2569999999999999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7.9682352240667918E-3</v>
      </c>
      <c r="G413" s="2">
        <f t="shared" si="60"/>
        <v>3.7732129580651101E-3</v>
      </c>
      <c r="H413" s="2">
        <f t="shared" si="58"/>
        <v>2.1117904853567753</v>
      </c>
      <c r="I413" s="2">
        <f t="shared" si="59"/>
        <v>67.864160369866696</v>
      </c>
    </row>
    <row r="414" spans="1:9" ht="13.5" x14ac:dyDescent="0.25">
      <c r="A414" s="3">
        <f>TITRES_STAT!B417</f>
        <v>42905</v>
      </c>
      <c r="B414" s="5">
        <f>TITRES_STAT!D417</f>
        <v>1.2569999999999999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7.3990755652048783E-3</v>
      </c>
      <c r="G414" s="2">
        <f t="shared" si="60"/>
        <v>3.5036977467747454E-3</v>
      </c>
      <c r="H414" s="2">
        <f t="shared" si="58"/>
        <v>2.1117904853567748</v>
      </c>
      <c r="I414" s="2">
        <f t="shared" si="59"/>
        <v>67.864160369866696</v>
      </c>
    </row>
    <row r="415" spans="1:9" ht="13.5" x14ac:dyDescent="0.25">
      <c r="A415" s="3">
        <f>TITRES_STAT!B418</f>
        <v>42906</v>
      </c>
      <c r="B415" s="5">
        <f>TITRES_STAT!D418</f>
        <v>1.2248000000000001</v>
      </c>
      <c r="C415" s="2">
        <f t="shared" si="54"/>
        <v>-3.2199999999999784E-2</v>
      </c>
      <c r="D415" s="2">
        <f t="shared" si="55"/>
        <v>0</v>
      </c>
      <c r="E415" s="2">
        <f t="shared" si="56"/>
        <v>3.2199999999999784E-2</v>
      </c>
      <c r="F415" s="2">
        <f t="shared" si="60"/>
        <v>6.870570167690244E-3</v>
      </c>
      <c r="G415" s="2">
        <f t="shared" si="60"/>
        <v>5.5534336220051045E-3</v>
      </c>
      <c r="H415" s="2">
        <f t="shared" si="58"/>
        <v>1.237175166813208</v>
      </c>
      <c r="I415" s="2">
        <f t="shared" si="59"/>
        <v>55.300773277200676</v>
      </c>
    </row>
    <row r="416" spans="1:9" ht="13.5" x14ac:dyDescent="0.25">
      <c r="A416" s="3">
        <f>TITRES_STAT!B419</f>
        <v>42907</v>
      </c>
      <c r="B416" s="5">
        <f>TITRES_STAT!D419</f>
        <v>1.2505999999999999</v>
      </c>
      <c r="C416" s="2">
        <f t="shared" si="54"/>
        <v>2.5799999999999823E-2</v>
      </c>
      <c r="D416" s="2">
        <f t="shared" si="55"/>
        <v>2.5799999999999823E-2</v>
      </c>
      <c r="E416" s="2">
        <f t="shared" si="56"/>
        <v>0</v>
      </c>
      <c r="F416" s="2">
        <f t="shared" si="60"/>
        <v>8.2226722985694993E-3</v>
      </c>
      <c r="G416" s="2">
        <f t="shared" si="60"/>
        <v>5.1567597918618828E-3</v>
      </c>
      <c r="H416" s="2">
        <f t="shared" si="58"/>
        <v>1.5945424317700569</v>
      </c>
      <c r="I416" s="2">
        <f t="shared" si="59"/>
        <v>61.457558459825343</v>
      </c>
    </row>
    <row r="417" spans="1:9" ht="13.5" x14ac:dyDescent="0.25">
      <c r="A417" s="3">
        <f>TITRES_STAT!B420</f>
        <v>42908</v>
      </c>
      <c r="B417" s="5">
        <f>TITRES_STAT!D420</f>
        <v>1.2248000000000001</v>
      </c>
      <c r="C417" s="2">
        <f t="shared" si="54"/>
        <v>-2.5799999999999823E-2</v>
      </c>
      <c r="D417" s="2">
        <f t="shared" si="55"/>
        <v>0</v>
      </c>
      <c r="E417" s="2">
        <f t="shared" si="56"/>
        <v>2.5799999999999823E-2</v>
      </c>
      <c r="F417" s="2">
        <f t="shared" si="60"/>
        <v>7.6353385629573927E-3</v>
      </c>
      <c r="G417" s="2">
        <f t="shared" si="60"/>
        <v>6.6312769495860211E-3</v>
      </c>
      <c r="H417" s="2">
        <f t="shared" si="58"/>
        <v>1.1514130115518781</v>
      </c>
      <c r="I417" s="2">
        <f t="shared" si="59"/>
        <v>53.518920140830133</v>
      </c>
    </row>
    <row r="418" spans="1:9" ht="13.5" x14ac:dyDescent="0.25">
      <c r="A418" s="3">
        <f>TITRES_STAT!B421</f>
        <v>42909</v>
      </c>
      <c r="B418" s="5">
        <f>TITRES_STAT!D421</f>
        <v>1.2248000000000001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7.0899572370318647E-3</v>
      </c>
      <c r="G418" s="2">
        <f t="shared" si="60"/>
        <v>6.1576143103298769E-3</v>
      </c>
      <c r="H418" s="2">
        <f t="shared" si="58"/>
        <v>1.1514130115518781</v>
      </c>
      <c r="I418" s="2">
        <f t="shared" si="59"/>
        <v>53.518920140830133</v>
      </c>
    </row>
    <row r="419" spans="1:9" ht="13.5" x14ac:dyDescent="0.25">
      <c r="A419" s="3">
        <f>TITRES_STAT!B422</f>
        <v>42914</v>
      </c>
      <c r="B419" s="5">
        <f>TITRES_STAT!D422</f>
        <v>1.2248000000000001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6.5835317201010171E-3</v>
      </c>
      <c r="G419" s="2">
        <f t="shared" si="60"/>
        <v>5.717784716734885E-3</v>
      </c>
      <c r="H419" s="2">
        <f t="shared" si="58"/>
        <v>1.1514130115518784</v>
      </c>
      <c r="I419" s="2">
        <f t="shared" si="59"/>
        <v>53.518920140830133</v>
      </c>
    </row>
    <row r="420" spans="1:9" ht="13.5" x14ac:dyDescent="0.25">
      <c r="A420" s="3">
        <f>TITRES_STAT!B423</f>
        <v>42915</v>
      </c>
      <c r="B420" s="5">
        <f>TITRES_STAT!D423</f>
        <v>1.2505999999999999</v>
      </c>
      <c r="C420" s="2">
        <f t="shared" si="54"/>
        <v>2.5799999999999823E-2</v>
      </c>
      <c r="D420" s="2">
        <f t="shared" si="55"/>
        <v>2.5799999999999823E-2</v>
      </c>
      <c r="E420" s="2">
        <f t="shared" si="56"/>
        <v>0</v>
      </c>
      <c r="F420" s="2">
        <f t="shared" si="60"/>
        <v>7.9561365972366464E-3</v>
      </c>
      <c r="G420" s="2">
        <f t="shared" si="60"/>
        <v>5.3093715226823933E-3</v>
      </c>
      <c r="H420" s="2">
        <f t="shared" si="58"/>
        <v>1.4985081686687201</v>
      </c>
      <c r="I420" s="2">
        <f t="shared" si="59"/>
        <v>59.97611644660622</v>
      </c>
    </row>
    <row r="421" spans="1:9" ht="13.5" x14ac:dyDescent="0.25">
      <c r="A421" s="3">
        <f>TITRES_STAT!B424</f>
        <v>42916</v>
      </c>
      <c r="B421" s="5">
        <f>TITRES_STAT!D424</f>
        <v>1.2505999999999999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7.387841126005457E-3</v>
      </c>
      <c r="G421" s="2">
        <f t="shared" si="60"/>
        <v>4.9301306996336501E-3</v>
      </c>
      <c r="H421" s="2">
        <f t="shared" si="58"/>
        <v>1.4985081686687201</v>
      </c>
      <c r="I421" s="2">
        <f t="shared" si="59"/>
        <v>59.97611644660622</v>
      </c>
    </row>
    <row r="422" spans="1:9" ht="13.5" x14ac:dyDescent="0.25">
      <c r="A422" s="3">
        <f>TITRES_STAT!B425</f>
        <v>42919</v>
      </c>
      <c r="B422" s="5">
        <f>TITRES_STAT!D425</f>
        <v>1.2505999999999999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6.8601381884336385E-3</v>
      </c>
      <c r="G422" s="2">
        <f t="shared" si="60"/>
        <v>4.5779785068026744E-3</v>
      </c>
      <c r="H422" s="2">
        <f t="shared" si="58"/>
        <v>1.4985081686687203</v>
      </c>
      <c r="I422" s="2">
        <f t="shared" si="59"/>
        <v>59.97611644660622</v>
      </c>
    </row>
    <row r="423" spans="1:9" ht="13.5" x14ac:dyDescent="0.25">
      <c r="A423" s="3">
        <f>TITRES_STAT!B426</f>
        <v>42920</v>
      </c>
      <c r="B423" s="5">
        <f>TITRES_STAT!D426</f>
        <v>1.2248000000000001</v>
      </c>
      <c r="C423" s="2">
        <f t="shared" si="54"/>
        <v>-2.5799999999999823E-2</v>
      </c>
      <c r="D423" s="2">
        <f t="shared" si="55"/>
        <v>0</v>
      </c>
      <c r="E423" s="2">
        <f t="shared" si="56"/>
        <v>2.5799999999999823E-2</v>
      </c>
      <c r="F423" s="2">
        <f t="shared" si="60"/>
        <v>6.3701283178312362E-3</v>
      </c>
      <c r="G423" s="2">
        <f t="shared" si="60"/>
        <v>6.093837184888185E-3</v>
      </c>
      <c r="H423" s="2">
        <f t="shared" si="58"/>
        <v>1.0453394346715092</v>
      </c>
      <c r="I423" s="2">
        <f t="shared" si="59"/>
        <v>51.108359666443114</v>
      </c>
    </row>
    <row r="424" spans="1:9" ht="13.5" x14ac:dyDescent="0.25">
      <c r="A424" s="3">
        <f>TITRES_STAT!B427</f>
        <v>42921</v>
      </c>
      <c r="B424" s="5">
        <f>TITRES_STAT!D427</f>
        <v>1.2248000000000001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5.9151191522718626E-3</v>
      </c>
      <c r="G424" s="2">
        <f t="shared" si="60"/>
        <v>5.6585631002533153E-3</v>
      </c>
      <c r="H424" s="2">
        <f t="shared" si="58"/>
        <v>1.045339434671509</v>
      </c>
      <c r="I424" s="2">
        <f t="shared" si="59"/>
        <v>51.108359666443107</v>
      </c>
    </row>
    <row r="425" spans="1:9" ht="13.5" x14ac:dyDescent="0.25">
      <c r="A425" s="3">
        <f>TITRES_STAT!B428</f>
        <v>42922</v>
      </c>
      <c r="B425" s="5">
        <f>TITRES_STAT!D428</f>
        <v>1.1732</v>
      </c>
      <c r="C425" s="2">
        <f t="shared" si="54"/>
        <v>-5.160000000000009E-2</v>
      </c>
      <c r="D425" s="2">
        <f t="shared" si="55"/>
        <v>0</v>
      </c>
      <c r="E425" s="2">
        <f t="shared" si="56"/>
        <v>5.160000000000009E-2</v>
      </c>
      <c r="F425" s="2">
        <f t="shared" si="60"/>
        <v>5.4926106413953008E-3</v>
      </c>
      <c r="G425" s="2">
        <f t="shared" si="60"/>
        <v>8.9400943073780857E-3</v>
      </c>
      <c r="H425" s="2">
        <f t="shared" si="58"/>
        <v>0.614379496742261</v>
      </c>
      <c r="I425" s="2">
        <f t="shared" si="59"/>
        <v>38.056695961640301</v>
      </c>
    </row>
    <row r="426" spans="1:9" ht="13.5" x14ac:dyDescent="0.25">
      <c r="A426" s="3">
        <f>TITRES_STAT!B429</f>
        <v>42923</v>
      </c>
      <c r="B426" s="5">
        <f>TITRES_STAT!D429</f>
        <v>1.1603000000000001</v>
      </c>
      <c r="C426" s="2">
        <f t="shared" si="54"/>
        <v>-1.2899999999999912E-2</v>
      </c>
      <c r="D426" s="2">
        <f t="shared" si="55"/>
        <v>0</v>
      </c>
      <c r="E426" s="2">
        <f t="shared" si="56"/>
        <v>1.2899999999999912E-2</v>
      </c>
      <c r="F426" s="2">
        <f t="shared" si="60"/>
        <v>5.1002813098670651E-3</v>
      </c>
      <c r="G426" s="2">
        <f t="shared" si="60"/>
        <v>9.2229447139939302E-3</v>
      </c>
      <c r="H426" s="2">
        <f t="shared" si="58"/>
        <v>0.55299922834064397</v>
      </c>
      <c r="I426" s="2">
        <f t="shared" si="59"/>
        <v>35.608467682982379</v>
      </c>
    </row>
    <row r="427" spans="1:9" ht="13.5" x14ac:dyDescent="0.25">
      <c r="A427" s="3">
        <f>TITRES_STAT!B430</f>
        <v>42926</v>
      </c>
      <c r="B427" s="5">
        <f>TITRES_STAT!D430</f>
        <v>1.1603000000000001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4.7359755020194173E-3</v>
      </c>
      <c r="G427" s="2">
        <f t="shared" si="60"/>
        <v>8.56416294870865E-3</v>
      </c>
      <c r="H427" s="2">
        <f t="shared" si="58"/>
        <v>0.55299922834064397</v>
      </c>
      <c r="I427" s="2">
        <f t="shared" si="59"/>
        <v>35.608467682982379</v>
      </c>
    </row>
    <row r="428" spans="1:9" ht="13.5" x14ac:dyDescent="0.25">
      <c r="A428" s="3">
        <f>TITRES_STAT!B431</f>
        <v>42927</v>
      </c>
      <c r="B428" s="5">
        <f>TITRES_STAT!D431</f>
        <v>1.1603000000000001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4.3976915375894586E-3</v>
      </c>
      <c r="G428" s="2">
        <f t="shared" si="60"/>
        <v>7.9524370238008898E-3</v>
      </c>
      <c r="H428" s="2">
        <f t="shared" si="58"/>
        <v>0.55299922834064386</v>
      </c>
      <c r="I428" s="2">
        <f t="shared" si="59"/>
        <v>35.608467682982379</v>
      </c>
    </row>
    <row r="429" spans="1:9" ht="13.5" x14ac:dyDescent="0.25">
      <c r="A429" s="3">
        <f>TITRES_STAT!B432</f>
        <v>42928</v>
      </c>
      <c r="B429" s="5">
        <f>TITRES_STAT!D432</f>
        <v>1.1281000000000001</v>
      </c>
      <c r="C429" s="2">
        <f t="shared" si="54"/>
        <v>-3.2200000000000006E-2</v>
      </c>
      <c r="D429" s="2">
        <f t="shared" si="55"/>
        <v>0</v>
      </c>
      <c r="E429" s="2">
        <f t="shared" si="56"/>
        <v>3.2200000000000006E-2</v>
      </c>
      <c r="F429" s="2">
        <f t="shared" ref="F429:G444" si="61">((F428*13)+D429)/14</f>
        <v>4.0835707134759258E-3</v>
      </c>
      <c r="G429" s="2">
        <f t="shared" si="61"/>
        <v>9.6844058078151118E-3</v>
      </c>
      <c r="H429" s="2">
        <f t="shared" si="58"/>
        <v>0.42166455996511115</v>
      </c>
      <c r="I429" s="2">
        <f t="shared" si="59"/>
        <v>29.659919212972383</v>
      </c>
    </row>
    <row r="430" spans="1:9" ht="13.5" x14ac:dyDescent="0.25">
      <c r="A430" s="3">
        <f>TITRES_STAT!B433</f>
        <v>42929</v>
      </c>
      <c r="B430" s="5">
        <f>TITRES_STAT!D433</f>
        <v>1.1281000000000001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3.7918870910847884E-3</v>
      </c>
      <c r="G430" s="2">
        <f t="shared" si="61"/>
        <v>8.9926625358283194E-3</v>
      </c>
      <c r="H430" s="2">
        <f t="shared" si="58"/>
        <v>0.4216645599651111</v>
      </c>
      <c r="I430" s="2">
        <f t="shared" si="59"/>
        <v>29.659919212972369</v>
      </c>
    </row>
    <row r="431" spans="1:9" ht="13.5" x14ac:dyDescent="0.25">
      <c r="A431" s="3">
        <f>TITRES_STAT!B434</f>
        <v>42930</v>
      </c>
      <c r="B431" s="5">
        <f>TITRES_STAT!D434</f>
        <v>1.1345000000000001</v>
      </c>
      <c r="C431" s="2">
        <f t="shared" si="54"/>
        <v>6.3999999999999613E-3</v>
      </c>
      <c r="D431" s="2">
        <f t="shared" si="55"/>
        <v>6.3999999999999613E-3</v>
      </c>
      <c r="E431" s="2">
        <f t="shared" si="56"/>
        <v>0</v>
      </c>
      <c r="F431" s="2">
        <f t="shared" si="61"/>
        <v>3.9781808702930152E-3</v>
      </c>
      <c r="G431" s="2">
        <f t="shared" si="61"/>
        <v>8.3503294975548672E-3</v>
      </c>
      <c r="H431" s="2">
        <f t="shared" si="58"/>
        <v>0.4764100472272263</v>
      </c>
      <c r="I431" s="2">
        <f t="shared" si="59"/>
        <v>32.268139066240352</v>
      </c>
    </row>
    <row r="432" spans="1:9" ht="13.5" x14ac:dyDescent="0.25">
      <c r="A432" s="3">
        <f>TITRES_STAT!B435</f>
        <v>42933</v>
      </c>
      <c r="B432" s="5">
        <f>TITRES_STAT!D435</f>
        <v>1.1345000000000001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3.6940250938435138E-3</v>
      </c>
      <c r="G432" s="2">
        <f t="shared" si="61"/>
        <v>7.7538773905866621E-3</v>
      </c>
      <c r="H432" s="2">
        <f t="shared" si="58"/>
        <v>0.4764100472272263</v>
      </c>
      <c r="I432" s="2">
        <f t="shared" si="59"/>
        <v>32.268139066240352</v>
      </c>
    </row>
    <row r="433" spans="1:9" ht="13.5" x14ac:dyDescent="0.25">
      <c r="A433" s="3">
        <f>TITRES_STAT!B436</f>
        <v>42934</v>
      </c>
      <c r="B433" s="5">
        <f>TITRES_STAT!D436</f>
        <v>1.1345000000000001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3.4301661585689771E-3</v>
      </c>
      <c r="G433" s="2">
        <f t="shared" si="61"/>
        <v>7.2000290055447575E-3</v>
      </c>
      <c r="H433" s="2">
        <f t="shared" si="58"/>
        <v>0.4764100472272263</v>
      </c>
      <c r="I433" s="2">
        <f t="shared" si="59"/>
        <v>32.268139066240352</v>
      </c>
    </row>
    <row r="434" spans="1:9" ht="13.5" x14ac:dyDescent="0.25">
      <c r="A434" s="3">
        <f>TITRES_STAT!B437</f>
        <v>42935</v>
      </c>
      <c r="B434" s="5">
        <f>TITRES_STAT!D437</f>
        <v>1.1345000000000001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3.185154290099764E-3</v>
      </c>
      <c r="G434" s="2">
        <f t="shared" si="61"/>
        <v>6.6857412194344179E-3</v>
      </c>
      <c r="H434" s="2">
        <f t="shared" si="58"/>
        <v>0.47641004722722624</v>
      </c>
      <c r="I434" s="2">
        <f t="shared" si="59"/>
        <v>32.268139066240352</v>
      </c>
    </row>
    <row r="435" spans="1:9" ht="13.5" x14ac:dyDescent="0.25">
      <c r="A435" s="3">
        <f>TITRES_STAT!B438</f>
        <v>42936</v>
      </c>
      <c r="B435" s="5">
        <f>TITRES_STAT!D438</f>
        <v>1.1538999999999999</v>
      </c>
      <c r="C435" s="2">
        <f t="shared" si="54"/>
        <v>1.9399999999999862E-2</v>
      </c>
      <c r="D435" s="2">
        <f t="shared" si="55"/>
        <v>1.9399999999999862E-2</v>
      </c>
      <c r="E435" s="2">
        <f t="shared" si="56"/>
        <v>0</v>
      </c>
      <c r="F435" s="2">
        <f t="shared" si="61"/>
        <v>4.3433575550926281E-3</v>
      </c>
      <c r="G435" s="2">
        <f t="shared" si="61"/>
        <v>6.2081882751891023E-3</v>
      </c>
      <c r="H435" s="2">
        <f t="shared" si="58"/>
        <v>0.69961756354116511</v>
      </c>
      <c r="I435" s="2">
        <f t="shared" si="59"/>
        <v>41.163234515152169</v>
      </c>
    </row>
    <row r="436" spans="1:9" ht="13.5" x14ac:dyDescent="0.25">
      <c r="A436" s="3">
        <f>TITRES_STAT!B439</f>
        <v>42937</v>
      </c>
      <c r="B436" s="5">
        <f>TITRES_STAT!D439</f>
        <v>1.1538999999999999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4.0331177297288686E-3</v>
      </c>
      <c r="G436" s="2">
        <f t="shared" si="61"/>
        <v>5.7647462555327376E-3</v>
      </c>
      <c r="H436" s="2">
        <f t="shared" si="58"/>
        <v>0.69961756354116511</v>
      </c>
      <c r="I436" s="2">
        <f t="shared" si="59"/>
        <v>41.163234515152169</v>
      </c>
    </row>
    <row r="437" spans="1:9" ht="13.5" x14ac:dyDescent="0.25">
      <c r="A437" s="3">
        <f>TITRES_STAT!B440</f>
        <v>42940</v>
      </c>
      <c r="B437" s="5">
        <f>TITRES_STAT!D440</f>
        <v>1.1538999999999999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3.7450378918910923E-3</v>
      </c>
      <c r="G437" s="2">
        <f t="shared" si="61"/>
        <v>5.3529786658518272E-3</v>
      </c>
      <c r="H437" s="2">
        <f t="shared" si="58"/>
        <v>0.69961756354116522</v>
      </c>
      <c r="I437" s="2">
        <f t="shared" si="59"/>
        <v>41.163234515152169</v>
      </c>
    </row>
    <row r="438" spans="1:9" ht="13.5" x14ac:dyDescent="0.25">
      <c r="A438" s="3">
        <f>TITRES_STAT!B441</f>
        <v>42942</v>
      </c>
      <c r="B438" s="5">
        <f>TITRES_STAT!D441</f>
        <v>1.1538999999999999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3.4775351853274425E-3</v>
      </c>
      <c r="G438" s="2">
        <f t="shared" si="61"/>
        <v>4.9706230468624111E-3</v>
      </c>
      <c r="H438" s="2">
        <f t="shared" si="58"/>
        <v>0.69961756354116511</v>
      </c>
      <c r="I438" s="2">
        <f t="shared" si="59"/>
        <v>41.163234515152169</v>
      </c>
    </row>
    <row r="439" spans="1:9" ht="13.5" x14ac:dyDescent="0.25">
      <c r="A439" s="3">
        <f>TITRES_STAT!B442</f>
        <v>42943</v>
      </c>
      <c r="B439" s="5">
        <f>TITRES_STAT!D442</f>
        <v>1.1538999999999999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3.229139814946911E-3</v>
      </c>
      <c r="G439" s="2">
        <f t="shared" si="61"/>
        <v>4.6155785435150962E-3</v>
      </c>
      <c r="H439" s="2">
        <f t="shared" si="58"/>
        <v>0.69961756354116511</v>
      </c>
      <c r="I439" s="2">
        <f t="shared" si="59"/>
        <v>41.163234515152169</v>
      </c>
    </row>
    <row r="440" spans="1:9" ht="13.5" x14ac:dyDescent="0.25">
      <c r="A440" s="3">
        <f>TITRES_STAT!B443</f>
        <v>42944</v>
      </c>
      <c r="B440" s="5">
        <f>TITRES_STAT!D443</f>
        <v>1.1538999999999999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2.9984869710221315E-3</v>
      </c>
      <c r="G440" s="2">
        <f t="shared" si="61"/>
        <v>4.2858943618354463E-3</v>
      </c>
      <c r="H440" s="2">
        <f t="shared" si="58"/>
        <v>0.69961756354116511</v>
      </c>
      <c r="I440" s="2">
        <f t="shared" si="59"/>
        <v>41.163234515152169</v>
      </c>
    </row>
    <row r="441" spans="1:9" ht="13.5" x14ac:dyDescent="0.25">
      <c r="A441" s="3">
        <f>TITRES_STAT!B444</f>
        <v>42947</v>
      </c>
      <c r="B441" s="5">
        <f>TITRES_STAT!D444</f>
        <v>1.1538999999999999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2.784309330234836E-3</v>
      </c>
      <c r="G441" s="2">
        <f t="shared" si="61"/>
        <v>3.9797590502757716E-3</v>
      </c>
      <c r="H441" s="2">
        <f t="shared" si="58"/>
        <v>0.699617563541165</v>
      </c>
      <c r="I441" s="2">
        <f t="shared" si="59"/>
        <v>41.163234515152162</v>
      </c>
    </row>
    <row r="442" spans="1:9" ht="13.5" x14ac:dyDescent="0.25">
      <c r="A442" s="3">
        <f>TITRES_STAT!B445</f>
        <v>42948</v>
      </c>
      <c r="B442" s="5">
        <f>TITRES_STAT!D445</f>
        <v>1.1603000000000001</v>
      </c>
      <c r="C442" s="2">
        <f t="shared" si="54"/>
        <v>6.4000000000001833E-3</v>
      </c>
      <c r="D442" s="2">
        <f t="shared" si="55"/>
        <v>6.4000000000001833E-3</v>
      </c>
      <c r="E442" s="2">
        <f t="shared" si="56"/>
        <v>0</v>
      </c>
      <c r="F442" s="2">
        <f t="shared" si="61"/>
        <v>3.0425729495037893E-3</v>
      </c>
      <c r="G442" s="2">
        <f t="shared" si="61"/>
        <v>3.6954905466846451E-3</v>
      </c>
      <c r="H442" s="2">
        <f t="shared" si="58"/>
        <v>0.82332045260767583</v>
      </c>
      <c r="I442" s="2">
        <f t="shared" si="59"/>
        <v>45.155005606950752</v>
      </c>
    </row>
    <row r="443" spans="1:9" ht="13.5" x14ac:dyDescent="0.25">
      <c r="A443" s="3">
        <f>TITRES_STAT!B446</f>
        <v>42949</v>
      </c>
      <c r="B443" s="5">
        <f>TITRES_STAT!D446</f>
        <v>1.1603000000000001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2.8252463102535186E-3</v>
      </c>
      <c r="G443" s="2">
        <f t="shared" si="61"/>
        <v>3.4315269362071707E-3</v>
      </c>
      <c r="H443" s="2">
        <f t="shared" si="58"/>
        <v>0.82332045260767572</v>
      </c>
      <c r="I443" s="2">
        <f t="shared" si="59"/>
        <v>45.155005606950745</v>
      </c>
    </row>
    <row r="444" spans="1:9" ht="13.5" x14ac:dyDescent="0.25">
      <c r="A444" s="3">
        <f>TITRES_STAT!B447</f>
        <v>42950</v>
      </c>
      <c r="B444" s="5">
        <f>TITRES_STAT!D447</f>
        <v>1.1603000000000001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2.6234430023782673E-3</v>
      </c>
      <c r="G444" s="2">
        <f t="shared" si="61"/>
        <v>3.1864178693352297E-3</v>
      </c>
      <c r="H444" s="2">
        <f t="shared" si="58"/>
        <v>0.82332045260767583</v>
      </c>
      <c r="I444" s="2">
        <f t="shared" si="59"/>
        <v>45.155005606950752</v>
      </c>
    </row>
    <row r="445" spans="1:9" ht="13.5" x14ac:dyDescent="0.25">
      <c r="A445" s="3">
        <f>TITRES_STAT!B448</f>
        <v>42951</v>
      </c>
      <c r="B445" s="5">
        <f>TITRES_STAT!D448</f>
        <v>1.1924999999999999</v>
      </c>
      <c r="C445" s="2">
        <f t="shared" si="54"/>
        <v>3.2199999999999784E-2</v>
      </c>
      <c r="D445" s="2">
        <f t="shared" si="55"/>
        <v>3.2199999999999784E-2</v>
      </c>
      <c r="E445" s="2">
        <f t="shared" si="56"/>
        <v>0</v>
      </c>
      <c r="F445" s="2">
        <f t="shared" ref="F445:G460" si="62">((F444*13)+D445)/14</f>
        <v>4.73605421649409E-3</v>
      </c>
      <c r="G445" s="2">
        <f t="shared" si="62"/>
        <v>2.9588165929541415E-3</v>
      </c>
      <c r="H445" s="2">
        <f t="shared" si="58"/>
        <v>1.6006582590391381</v>
      </c>
      <c r="I445" s="2">
        <f t="shared" si="59"/>
        <v>61.548196633514287</v>
      </c>
    </row>
    <row r="446" spans="1:9" ht="13.5" x14ac:dyDescent="0.25">
      <c r="A446" s="3">
        <f>TITRES_STAT!B449</f>
        <v>42954</v>
      </c>
      <c r="B446" s="5">
        <f>TITRES_STAT!D449</f>
        <v>1.1924999999999999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4.3977646296016549E-3</v>
      </c>
      <c r="G446" s="2">
        <f t="shared" si="62"/>
        <v>2.7474725506002741E-3</v>
      </c>
      <c r="H446" s="2">
        <f t="shared" si="58"/>
        <v>1.6006582590391381</v>
      </c>
      <c r="I446" s="2">
        <f t="shared" si="59"/>
        <v>61.548196633514287</v>
      </c>
    </row>
    <row r="447" spans="1:9" ht="13.5" x14ac:dyDescent="0.25">
      <c r="A447" s="3">
        <f>TITRES_STAT!B450</f>
        <v>42955</v>
      </c>
      <c r="B447" s="5">
        <f>TITRES_STAT!D450</f>
        <v>1.1924999999999999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4.0836385846301079E-3</v>
      </c>
      <c r="G447" s="2">
        <f t="shared" si="62"/>
        <v>2.5512245112716829E-3</v>
      </c>
      <c r="H447" s="2">
        <f t="shared" si="58"/>
        <v>1.6006582590391381</v>
      </c>
      <c r="I447" s="2">
        <f t="shared" si="59"/>
        <v>61.548196633514287</v>
      </c>
    </row>
    <row r="448" spans="1:9" ht="13.5" x14ac:dyDescent="0.25">
      <c r="A448" s="3">
        <f>TITRES_STAT!B451</f>
        <v>42956</v>
      </c>
      <c r="B448" s="5">
        <f>TITRES_STAT!D451</f>
        <v>1.1924999999999999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3.7919501142993856E-3</v>
      </c>
      <c r="G448" s="2">
        <f t="shared" si="62"/>
        <v>2.3689941890379916E-3</v>
      </c>
      <c r="H448" s="2">
        <f t="shared" si="58"/>
        <v>1.6006582590391378</v>
      </c>
      <c r="I448" s="2">
        <f t="shared" si="59"/>
        <v>61.548196633514287</v>
      </c>
    </row>
    <row r="449" spans="1:9" ht="13.5" x14ac:dyDescent="0.25">
      <c r="A449" s="3">
        <f>TITRES_STAT!B452</f>
        <v>42957</v>
      </c>
      <c r="B449" s="5">
        <f>TITRES_STAT!D452</f>
        <v>1.1924999999999999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3.5210965347065725E-3</v>
      </c>
      <c r="G449" s="2">
        <f t="shared" si="62"/>
        <v>2.1997803183924206E-3</v>
      </c>
      <c r="H449" s="2">
        <f t="shared" si="58"/>
        <v>1.6006582590391378</v>
      </c>
      <c r="I449" s="2">
        <f t="shared" si="59"/>
        <v>61.548196633514287</v>
      </c>
    </row>
    <row r="450" spans="1:9" ht="13.5" x14ac:dyDescent="0.25">
      <c r="A450" s="3">
        <f>TITRES_STAT!B453</f>
        <v>42958</v>
      </c>
      <c r="B450" s="5">
        <f>TITRES_STAT!D453</f>
        <v>1.1924999999999999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3.2695896393703889E-3</v>
      </c>
      <c r="G450" s="2">
        <f t="shared" si="62"/>
        <v>2.0426531527929621E-3</v>
      </c>
      <c r="H450" s="2">
        <f t="shared" si="58"/>
        <v>1.6006582590391381</v>
      </c>
      <c r="I450" s="2">
        <f t="shared" si="59"/>
        <v>61.548196633514287</v>
      </c>
    </row>
    <row r="451" spans="1:9" ht="13.5" x14ac:dyDescent="0.25">
      <c r="A451" s="3">
        <f>TITRES_STAT!B454</f>
        <v>42961</v>
      </c>
      <c r="B451" s="5">
        <f>TITRES_STAT!D454</f>
        <v>1.1924999999999999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3.0360475222725039E-3</v>
      </c>
      <c r="G451" s="2">
        <f t="shared" si="62"/>
        <v>1.8967493561648935E-3</v>
      </c>
      <c r="H451" s="2">
        <f t="shared" si="58"/>
        <v>1.6006582590391378</v>
      </c>
      <c r="I451" s="2">
        <f t="shared" si="59"/>
        <v>61.548196633514287</v>
      </c>
    </row>
    <row r="452" spans="1:9" ht="13.5" x14ac:dyDescent="0.25">
      <c r="A452" s="3">
        <f>TITRES_STAT!B455</f>
        <v>42962</v>
      </c>
      <c r="B452" s="5">
        <f>TITRES_STAT!D455</f>
        <v>1.1924999999999999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2.8191869849673252E-3</v>
      </c>
      <c r="G452" s="2">
        <f t="shared" si="62"/>
        <v>1.7612672592959725E-3</v>
      </c>
      <c r="H452" s="2">
        <f t="shared" si="58"/>
        <v>1.6006582590391378</v>
      </c>
      <c r="I452" s="2">
        <f t="shared" si="59"/>
        <v>61.548196633514287</v>
      </c>
    </row>
    <row r="453" spans="1:9" ht="13.5" x14ac:dyDescent="0.25">
      <c r="A453" s="3">
        <f>TITRES_STAT!B456</f>
        <v>42963</v>
      </c>
      <c r="B453" s="5">
        <f>TITRES_STAT!D456</f>
        <v>1.1924999999999999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2.6178164860410878E-3</v>
      </c>
      <c r="G453" s="2">
        <f t="shared" si="62"/>
        <v>1.6354624550605457E-3</v>
      </c>
      <c r="H453" s="2">
        <f t="shared" si="58"/>
        <v>1.6006582590391381</v>
      </c>
      <c r="I453" s="2">
        <f t="shared" si="59"/>
        <v>61.548196633514287</v>
      </c>
    </row>
    <row r="454" spans="1:9" ht="13.5" x14ac:dyDescent="0.25">
      <c r="A454" s="3">
        <f>TITRES_STAT!B457</f>
        <v>42964</v>
      </c>
      <c r="B454" s="5">
        <f>TITRES_STAT!D457</f>
        <v>1.1924999999999999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2.4308295941810102E-3</v>
      </c>
      <c r="G454" s="2">
        <f t="shared" si="62"/>
        <v>1.5186437082705068E-3</v>
      </c>
      <c r="H454" s="2">
        <f t="shared" si="58"/>
        <v>1.6006582590391381</v>
      </c>
      <c r="I454" s="2">
        <f t="shared" si="59"/>
        <v>61.548196633514287</v>
      </c>
    </row>
    <row r="455" spans="1:9" ht="13.5" x14ac:dyDescent="0.25">
      <c r="A455" s="3">
        <f>TITRES_STAT!B458</f>
        <v>42965</v>
      </c>
      <c r="B455" s="5">
        <f>TITRES_STAT!D458</f>
        <v>1.1668000000000001</v>
      </c>
      <c r="C455" s="2">
        <f t="shared" si="63"/>
        <v>-2.5699999999999834E-2</v>
      </c>
      <c r="D455" s="2">
        <f t="shared" si="64"/>
        <v>0</v>
      </c>
      <c r="E455" s="2">
        <f t="shared" si="65"/>
        <v>2.5699999999999834E-2</v>
      </c>
      <c r="F455" s="2">
        <f t="shared" si="62"/>
        <v>2.2571989088823667E-3</v>
      </c>
      <c r="G455" s="2">
        <f t="shared" si="62"/>
        <v>3.24588344339403E-3</v>
      </c>
      <c r="H455" s="2">
        <f t="shared" si="58"/>
        <v>0.69540356215691657</v>
      </c>
      <c r="I455" s="2">
        <f t="shared" si="59"/>
        <v>41.016993102940887</v>
      </c>
    </row>
    <row r="456" spans="1:9" ht="13.5" x14ac:dyDescent="0.25">
      <c r="A456" s="3">
        <f>TITRES_STAT!B459</f>
        <v>42968</v>
      </c>
      <c r="B456" s="5">
        <f>TITRES_STAT!D459</f>
        <v>1.1668000000000001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2.095970415390769E-3</v>
      </c>
      <c r="G456" s="2">
        <f t="shared" si="62"/>
        <v>3.0140346260087423E-3</v>
      </c>
      <c r="H456" s="2">
        <f t="shared" si="58"/>
        <v>0.69540356215691657</v>
      </c>
      <c r="I456" s="2">
        <f t="shared" si="59"/>
        <v>41.016993102940887</v>
      </c>
    </row>
    <row r="457" spans="1:9" ht="13.5" x14ac:dyDescent="0.25">
      <c r="A457" s="3">
        <f>TITRES_STAT!B460</f>
        <v>42969</v>
      </c>
      <c r="B457" s="5">
        <f>TITRES_STAT!D460</f>
        <v>1.1668000000000001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1.946258242862857E-3</v>
      </c>
      <c r="G457" s="2">
        <f t="shared" si="62"/>
        <v>2.7987464384366897E-3</v>
      </c>
      <c r="H457" s="2">
        <f t="shared" si="58"/>
        <v>0.69540356215691645</v>
      </c>
      <c r="I457" s="2">
        <f t="shared" si="59"/>
        <v>41.01699310294088</v>
      </c>
    </row>
    <row r="458" spans="1:9" ht="13.5" x14ac:dyDescent="0.25">
      <c r="A458" s="3">
        <f>TITRES_STAT!B461</f>
        <v>42970</v>
      </c>
      <c r="B458" s="5">
        <f>TITRES_STAT!D461</f>
        <v>1.1990000000000001</v>
      </c>
      <c r="C458" s="2">
        <f t="shared" si="63"/>
        <v>3.2200000000000006E-2</v>
      </c>
      <c r="D458" s="2">
        <f t="shared" si="64"/>
        <v>3.2200000000000006E-2</v>
      </c>
      <c r="E458" s="2">
        <f t="shared" si="65"/>
        <v>0</v>
      </c>
      <c r="F458" s="2">
        <f t="shared" si="62"/>
        <v>4.1072397969440814E-3</v>
      </c>
      <c r="G458" s="2">
        <f t="shared" si="62"/>
        <v>2.5988359785483546E-3</v>
      </c>
      <c r="H458" s="2">
        <f t="shared" si="58"/>
        <v>1.5804151669618964</v>
      </c>
      <c r="I458" s="2">
        <f t="shared" si="59"/>
        <v>61.246546183598426</v>
      </c>
    </row>
    <row r="459" spans="1:9" ht="13.5" x14ac:dyDescent="0.25">
      <c r="A459" s="3">
        <f>TITRES_STAT!B462</f>
        <v>42971</v>
      </c>
      <c r="B459" s="5">
        <f>TITRES_STAT!D462</f>
        <v>1.2248000000000001</v>
      </c>
      <c r="C459" s="2">
        <f t="shared" si="63"/>
        <v>2.5800000000000045E-2</v>
      </c>
      <c r="D459" s="2">
        <f t="shared" si="64"/>
        <v>2.5800000000000045E-2</v>
      </c>
      <c r="E459" s="2">
        <f t="shared" si="65"/>
        <v>0</v>
      </c>
      <c r="F459" s="2">
        <f t="shared" si="62"/>
        <v>5.6567226685909355E-3</v>
      </c>
      <c r="G459" s="2">
        <f t="shared" si="62"/>
        <v>2.4132048372234724E-3</v>
      </c>
      <c r="H459" s="2">
        <f t="shared" si="58"/>
        <v>2.344070665422382</v>
      </c>
      <c r="I459" s="2">
        <f t="shared" si="59"/>
        <v>70.096325704478133</v>
      </c>
    </row>
    <row r="460" spans="1:9" ht="13.5" x14ac:dyDescent="0.25">
      <c r="A460" s="3">
        <f>TITRES_STAT!B463</f>
        <v>42972</v>
      </c>
      <c r="B460" s="5">
        <f>TITRES_STAT!D463</f>
        <v>1.2312000000000001</v>
      </c>
      <c r="C460" s="2">
        <f t="shared" si="63"/>
        <v>6.3999999999999613E-3</v>
      </c>
      <c r="D460" s="2">
        <f t="shared" si="64"/>
        <v>6.3999999999999613E-3</v>
      </c>
      <c r="E460" s="2">
        <f t="shared" si="65"/>
        <v>0</v>
      </c>
      <c r="F460" s="2">
        <f t="shared" si="62"/>
        <v>5.7098139065487235E-3</v>
      </c>
      <c r="G460" s="2">
        <f t="shared" si="62"/>
        <v>2.2408330631360812E-3</v>
      </c>
      <c r="H460" s="2">
        <f t="shared" si="58"/>
        <v>2.5480764276825463</v>
      </c>
      <c r="I460" s="2">
        <f t="shared" si="59"/>
        <v>71.81571422199724</v>
      </c>
    </row>
    <row r="461" spans="1:9" ht="13.5" x14ac:dyDescent="0.25">
      <c r="A461" s="3">
        <f>TITRES_STAT!B464</f>
        <v>42975</v>
      </c>
      <c r="B461" s="5">
        <f>TITRES_STAT!D464</f>
        <v>1.2312000000000001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5.3019700560809572E-3</v>
      </c>
      <c r="G461" s="2">
        <f t="shared" si="66"/>
        <v>2.0807735586263611E-3</v>
      </c>
      <c r="H461" s="2">
        <f t="shared" si="58"/>
        <v>2.5480764276825463</v>
      </c>
      <c r="I461" s="2">
        <f t="shared" si="59"/>
        <v>71.81571422199724</v>
      </c>
    </row>
    <row r="462" spans="1:9" ht="13.5" x14ac:dyDescent="0.25">
      <c r="A462" s="3">
        <f>TITRES_STAT!B465</f>
        <v>42976</v>
      </c>
      <c r="B462" s="5">
        <f>TITRES_STAT!D465</f>
        <v>1.2635000000000001</v>
      </c>
      <c r="C462" s="2">
        <f t="shared" si="63"/>
        <v>3.2299999999999995E-2</v>
      </c>
      <c r="D462" s="2">
        <f t="shared" si="64"/>
        <v>3.2299999999999995E-2</v>
      </c>
      <c r="E462" s="2">
        <f t="shared" si="65"/>
        <v>0</v>
      </c>
      <c r="F462" s="2">
        <f t="shared" si="66"/>
        <v>7.2304007663608885E-3</v>
      </c>
      <c r="G462" s="2">
        <f t="shared" si="66"/>
        <v>1.9321468758673351E-3</v>
      </c>
      <c r="H462" s="2">
        <f t="shared" si="58"/>
        <v>3.7421589717992751</v>
      </c>
      <c r="I462" s="2">
        <f t="shared" si="59"/>
        <v>78.91255847923253</v>
      </c>
    </row>
    <row r="463" spans="1:9" ht="13.5" x14ac:dyDescent="0.25">
      <c r="A463" s="3">
        <f>TITRES_STAT!B466</f>
        <v>42977</v>
      </c>
      <c r="B463" s="5">
        <f>TITRES_STAT!D466</f>
        <v>1.2569999999999999</v>
      </c>
      <c r="C463" s="2">
        <f t="shared" si="63"/>
        <v>-6.5000000000001723E-3</v>
      </c>
      <c r="D463" s="2">
        <f t="shared" si="64"/>
        <v>0</v>
      </c>
      <c r="E463" s="2">
        <f t="shared" si="65"/>
        <v>6.5000000000001723E-3</v>
      </c>
      <c r="F463" s="2">
        <f t="shared" si="66"/>
        <v>6.713943568763682E-3</v>
      </c>
      <c r="G463" s="2">
        <f t="shared" si="66"/>
        <v>2.2584220990196804E-3</v>
      </c>
      <c r="H463" s="2">
        <f t="shared" si="58"/>
        <v>2.9728470916389025</v>
      </c>
      <c r="I463" s="2">
        <f t="shared" si="59"/>
        <v>74.829134448578188</v>
      </c>
    </row>
    <row r="464" spans="1:9" ht="13.5" x14ac:dyDescent="0.25">
      <c r="A464" s="3">
        <f>TITRES_STAT!B467</f>
        <v>42978</v>
      </c>
      <c r="B464" s="5">
        <f>TITRES_STAT!D467</f>
        <v>1.2699</v>
      </c>
      <c r="C464" s="2">
        <f t="shared" si="63"/>
        <v>1.2900000000000134E-2</v>
      </c>
      <c r="D464" s="2">
        <f t="shared" si="64"/>
        <v>1.2900000000000134E-2</v>
      </c>
      <c r="E464" s="2">
        <f t="shared" si="65"/>
        <v>0</v>
      </c>
      <c r="F464" s="2">
        <f t="shared" si="66"/>
        <v>7.1558047424234283E-3</v>
      </c>
      <c r="G464" s="2">
        <f t="shared" si="66"/>
        <v>2.0971062348039888E-3</v>
      </c>
      <c r="H464" s="2">
        <f t="shared" si="58"/>
        <v>3.4122280615375038</v>
      </c>
      <c r="I464" s="2">
        <f t="shared" si="59"/>
        <v>77.33571370171795</v>
      </c>
    </row>
    <row r="465" spans="1:9" ht="13.5" x14ac:dyDescent="0.25">
      <c r="A465" s="3">
        <f>TITRES_STAT!B468</f>
        <v>42982</v>
      </c>
      <c r="B465" s="5">
        <f>TITRES_STAT!D468</f>
        <v>1.2699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6.644675832250326E-3</v>
      </c>
      <c r="G465" s="2">
        <f t="shared" si="66"/>
        <v>1.9473129323179896E-3</v>
      </c>
      <c r="H465" s="2">
        <f t="shared" ref="H465:H528" si="67">F465/G465</f>
        <v>3.4122280615375038</v>
      </c>
      <c r="I465" s="2">
        <f t="shared" ref="I465:I528" si="68">IF(G465=0,100,100-(100/(1+H465)))</f>
        <v>77.33571370171795</v>
      </c>
    </row>
    <row r="466" spans="1:9" ht="13.5" x14ac:dyDescent="0.25">
      <c r="A466" s="3">
        <f>TITRES_STAT!B469</f>
        <v>42983</v>
      </c>
      <c r="B466" s="5">
        <f>TITRES_STAT!D469</f>
        <v>1.2699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6.1700561299467315E-3</v>
      </c>
      <c r="G466" s="2">
        <f t="shared" si="66"/>
        <v>1.8082191514381331E-3</v>
      </c>
      <c r="H466" s="2">
        <f t="shared" si="67"/>
        <v>3.4122280615375042</v>
      </c>
      <c r="I466" s="2">
        <f t="shared" si="68"/>
        <v>77.335713701717964</v>
      </c>
    </row>
    <row r="467" spans="1:9" ht="13.5" x14ac:dyDescent="0.25">
      <c r="A467" s="3">
        <f>TITRES_STAT!B470</f>
        <v>42984</v>
      </c>
      <c r="B467" s="5">
        <f>TITRES_STAT!D470</f>
        <v>1.2699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5.7293378349505359E-3</v>
      </c>
      <c r="G467" s="2">
        <f t="shared" si="66"/>
        <v>1.6790606406211237E-3</v>
      </c>
      <c r="H467" s="2">
        <f t="shared" si="67"/>
        <v>3.4122280615375038</v>
      </c>
      <c r="I467" s="2">
        <f t="shared" si="68"/>
        <v>77.33571370171795</v>
      </c>
    </row>
    <row r="468" spans="1:9" ht="13.5" x14ac:dyDescent="0.25">
      <c r="A468" s="3">
        <f>TITRES_STAT!B471</f>
        <v>42985</v>
      </c>
      <c r="B468" s="5">
        <f>TITRES_STAT!D471</f>
        <v>1.2699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5.320099418168355E-3</v>
      </c>
      <c r="G468" s="2">
        <f t="shared" si="66"/>
        <v>1.5591277377196148E-3</v>
      </c>
      <c r="H468" s="2">
        <f t="shared" si="67"/>
        <v>3.4122280615375038</v>
      </c>
      <c r="I468" s="2">
        <f t="shared" si="68"/>
        <v>77.33571370171795</v>
      </c>
    </row>
    <row r="469" spans="1:9" ht="13.5" x14ac:dyDescent="0.25">
      <c r="A469" s="3">
        <f>TITRES_STAT!B472</f>
        <v>42986</v>
      </c>
      <c r="B469" s="5">
        <f>TITRES_STAT!D472</f>
        <v>1.2699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4.9400923168706149E-3</v>
      </c>
      <c r="G469" s="2">
        <f t="shared" si="66"/>
        <v>1.4477614707396422E-3</v>
      </c>
      <c r="H469" s="2">
        <f t="shared" si="67"/>
        <v>3.4122280615375038</v>
      </c>
      <c r="I469" s="2">
        <f t="shared" si="68"/>
        <v>77.33571370171795</v>
      </c>
    </row>
    <row r="470" spans="1:9" ht="13.5" x14ac:dyDescent="0.25">
      <c r="A470" s="3">
        <f>TITRES_STAT!B473</f>
        <v>42989</v>
      </c>
      <c r="B470" s="5">
        <f>TITRES_STAT!D473</f>
        <v>1.2699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4.5872285799512854E-3</v>
      </c>
      <c r="G470" s="2">
        <f t="shared" si="66"/>
        <v>1.3443499371153819E-3</v>
      </c>
      <c r="H470" s="2">
        <f t="shared" si="67"/>
        <v>3.4122280615375042</v>
      </c>
      <c r="I470" s="2">
        <f t="shared" si="68"/>
        <v>77.335713701717964</v>
      </c>
    </row>
    <row r="471" spans="1:9" ht="13.5" x14ac:dyDescent="0.25">
      <c r="A471" s="3">
        <f>TITRES_STAT!B474</f>
        <v>42990</v>
      </c>
      <c r="B471" s="5">
        <f>TITRES_STAT!D474</f>
        <v>1.2699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4.2595693956690509E-3</v>
      </c>
      <c r="G471" s="2">
        <f t="shared" si="66"/>
        <v>1.2483249416071402E-3</v>
      </c>
      <c r="H471" s="2">
        <f t="shared" si="67"/>
        <v>3.4122280615375047</v>
      </c>
      <c r="I471" s="2">
        <f t="shared" si="68"/>
        <v>77.335713701717964</v>
      </c>
    </row>
    <row r="472" spans="1:9" ht="13.5" x14ac:dyDescent="0.25">
      <c r="A472" s="3">
        <f>TITRES_STAT!B475</f>
        <v>42991</v>
      </c>
      <c r="B472" s="5">
        <f>TITRES_STAT!D475</f>
        <v>1.2699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3.9553144388355475E-3</v>
      </c>
      <c r="G472" s="2">
        <f t="shared" si="66"/>
        <v>1.1591588743494873E-3</v>
      </c>
      <c r="H472" s="2">
        <f t="shared" si="67"/>
        <v>3.4122280615375051</v>
      </c>
      <c r="I472" s="2">
        <f t="shared" si="68"/>
        <v>77.335713701717964</v>
      </c>
    </row>
    <row r="473" spans="1:9" ht="13.5" x14ac:dyDescent="0.25">
      <c r="A473" s="3">
        <f>TITRES_STAT!B476</f>
        <v>42992</v>
      </c>
      <c r="B473" s="5">
        <f>TITRES_STAT!D476</f>
        <v>1.2699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3.6727919789187225E-3</v>
      </c>
      <c r="G473" s="2">
        <f t="shared" si="66"/>
        <v>1.0763618118959524E-3</v>
      </c>
      <c r="H473" s="2">
        <f t="shared" si="67"/>
        <v>3.4122280615375051</v>
      </c>
      <c r="I473" s="2">
        <f t="shared" si="68"/>
        <v>77.335713701717964</v>
      </c>
    </row>
    <row r="474" spans="1:9" ht="13.5" x14ac:dyDescent="0.25">
      <c r="A474" s="3">
        <f>TITRES_STAT!B477</f>
        <v>42993</v>
      </c>
      <c r="B474" s="5">
        <f>TITRES_STAT!D477</f>
        <v>1.2699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3.4104496947102423E-3</v>
      </c>
      <c r="G474" s="2">
        <f t="shared" si="66"/>
        <v>9.9947882533195581E-4</v>
      </c>
      <c r="H474" s="2">
        <f t="shared" si="67"/>
        <v>3.4122280615375051</v>
      </c>
      <c r="I474" s="2">
        <f t="shared" si="68"/>
        <v>77.335713701717964</v>
      </c>
    </row>
    <row r="475" spans="1:9" ht="13.5" x14ac:dyDescent="0.25">
      <c r="A475" s="3">
        <f>TITRES_STAT!B478</f>
        <v>42996</v>
      </c>
      <c r="B475" s="5">
        <f>TITRES_STAT!D478</f>
        <v>1.2377</v>
      </c>
      <c r="C475" s="2">
        <f t="shared" si="63"/>
        <v>-3.2200000000000006E-2</v>
      </c>
      <c r="D475" s="2">
        <f t="shared" si="64"/>
        <v>0</v>
      </c>
      <c r="E475" s="2">
        <f t="shared" si="65"/>
        <v>3.2200000000000006E-2</v>
      </c>
      <c r="F475" s="2">
        <f t="shared" si="66"/>
        <v>3.1668461450880822E-3</v>
      </c>
      <c r="G475" s="2">
        <f t="shared" si="66"/>
        <v>3.2280874806653878E-3</v>
      </c>
      <c r="H475" s="2">
        <f t="shared" si="67"/>
        <v>0.98102860100783817</v>
      </c>
      <c r="I475" s="2">
        <f t="shared" si="68"/>
        <v>49.52117301631813</v>
      </c>
    </row>
    <row r="476" spans="1:9" ht="13.5" x14ac:dyDescent="0.25">
      <c r="A476" s="3">
        <f>TITRES_STAT!B479</f>
        <v>42997</v>
      </c>
      <c r="B476" s="5">
        <f>TITRES_STAT!D479</f>
        <v>1.2248000000000001</v>
      </c>
      <c r="C476" s="2">
        <f t="shared" si="63"/>
        <v>-1.2899999999999912E-2</v>
      </c>
      <c r="D476" s="2">
        <f t="shared" si="64"/>
        <v>0</v>
      </c>
      <c r="E476" s="2">
        <f t="shared" si="65"/>
        <v>1.2899999999999912E-2</v>
      </c>
      <c r="F476" s="2">
        <f t="shared" si="66"/>
        <v>2.9406428490103623E-3</v>
      </c>
      <c r="G476" s="2">
        <f t="shared" si="66"/>
        <v>3.9189383749035685E-3</v>
      </c>
      <c r="H476" s="2">
        <f t="shared" si="67"/>
        <v>0.75036720858942352</v>
      </c>
      <c r="I476" s="2">
        <f t="shared" si="68"/>
        <v>42.869130826218196</v>
      </c>
    </row>
    <row r="477" spans="1:9" ht="13.5" x14ac:dyDescent="0.25">
      <c r="A477" s="3">
        <f>TITRES_STAT!B480</f>
        <v>42998</v>
      </c>
      <c r="B477" s="5">
        <f>TITRES_STAT!D480</f>
        <v>1.2569999999999999</v>
      </c>
      <c r="C477" s="2">
        <f t="shared" si="63"/>
        <v>3.2199999999999784E-2</v>
      </c>
      <c r="D477" s="2">
        <f t="shared" si="64"/>
        <v>3.2199999999999784E-2</v>
      </c>
      <c r="E477" s="2">
        <f t="shared" si="65"/>
        <v>0</v>
      </c>
      <c r="F477" s="2">
        <f t="shared" ref="F477:G492" si="69">((F476*13)+D477)/14</f>
        <v>5.0305969312238923E-3</v>
      </c>
      <c r="G477" s="2">
        <f t="shared" si="69"/>
        <v>3.6390142052675997E-3</v>
      </c>
      <c r="H477" s="2">
        <f t="shared" si="67"/>
        <v>1.3824065110660817</v>
      </c>
      <c r="I477" s="2">
        <f t="shared" si="68"/>
        <v>58.025635198901504</v>
      </c>
    </row>
    <row r="478" spans="1:9" ht="13.5" x14ac:dyDescent="0.25">
      <c r="A478" s="3">
        <f>TITRES_STAT!B481</f>
        <v>43000</v>
      </c>
      <c r="B478" s="5">
        <f>TITRES_STAT!D481</f>
        <v>1.2569999999999999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4.6712685789936145E-3</v>
      </c>
      <c r="G478" s="2">
        <f t="shared" si="69"/>
        <v>3.3790846191770569E-3</v>
      </c>
      <c r="H478" s="2">
        <f t="shared" si="67"/>
        <v>1.3824065110660817</v>
      </c>
      <c r="I478" s="2">
        <f t="shared" si="68"/>
        <v>58.025635198901504</v>
      </c>
    </row>
    <row r="479" spans="1:9" ht="13.5" x14ac:dyDescent="0.25">
      <c r="A479" s="3">
        <f>TITRES_STAT!B482</f>
        <v>43003</v>
      </c>
      <c r="B479" s="5">
        <f>TITRES_STAT!D482</f>
        <v>1.2569999999999999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4.337606537636928E-3</v>
      </c>
      <c r="G479" s="2">
        <f t="shared" si="69"/>
        <v>3.1377214320929816E-3</v>
      </c>
      <c r="H479" s="2">
        <f t="shared" si="67"/>
        <v>1.3824065110660817</v>
      </c>
      <c r="I479" s="2">
        <f t="shared" si="68"/>
        <v>58.025635198901504</v>
      </c>
    </row>
    <row r="480" spans="1:9" ht="13.5" x14ac:dyDescent="0.25">
      <c r="A480" s="3">
        <f>TITRES_STAT!B483</f>
        <v>43004</v>
      </c>
      <c r="B480" s="5">
        <f>TITRES_STAT!D483</f>
        <v>1.2569999999999999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4.0277774992342899E-3</v>
      </c>
      <c r="G480" s="2">
        <f t="shared" si="69"/>
        <v>2.9135984726577683E-3</v>
      </c>
      <c r="H480" s="2">
        <f t="shared" si="67"/>
        <v>1.3824065110660817</v>
      </c>
      <c r="I480" s="2">
        <f t="shared" si="68"/>
        <v>58.025635198901504</v>
      </c>
    </row>
    <row r="481" spans="1:9" ht="13.5" x14ac:dyDescent="0.25">
      <c r="A481" s="3">
        <f>TITRES_STAT!B484</f>
        <v>43005</v>
      </c>
      <c r="B481" s="5">
        <f>TITRES_STAT!D484</f>
        <v>1.2569999999999999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3.7400791064318407E-3</v>
      </c>
      <c r="G481" s="2">
        <f t="shared" si="69"/>
        <v>2.7054842960393564E-3</v>
      </c>
      <c r="H481" s="2">
        <f t="shared" si="67"/>
        <v>1.3824065110660817</v>
      </c>
      <c r="I481" s="2">
        <f t="shared" si="68"/>
        <v>58.025635198901504</v>
      </c>
    </row>
    <row r="482" spans="1:9" ht="13.5" x14ac:dyDescent="0.25">
      <c r="A482" s="3">
        <f>TITRES_STAT!B485</f>
        <v>43006</v>
      </c>
      <c r="B482" s="5">
        <f>TITRES_STAT!D485</f>
        <v>1.2569999999999999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3.4729305988295662E-3</v>
      </c>
      <c r="G482" s="2">
        <f t="shared" si="69"/>
        <v>2.5122354177508311E-3</v>
      </c>
      <c r="H482" s="2">
        <f t="shared" si="67"/>
        <v>1.3824065110660815</v>
      </c>
      <c r="I482" s="2">
        <f t="shared" si="68"/>
        <v>58.025635198901504</v>
      </c>
    </row>
    <row r="483" spans="1:9" ht="13.5" x14ac:dyDescent="0.25">
      <c r="A483" s="3">
        <f>TITRES_STAT!B486</f>
        <v>43007</v>
      </c>
      <c r="B483" s="5">
        <f>TITRES_STAT!D486</f>
        <v>1.2569999999999999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3.2248641274845971E-3</v>
      </c>
      <c r="G483" s="2">
        <f t="shared" si="69"/>
        <v>2.3327900307686289E-3</v>
      </c>
      <c r="H483" s="2">
        <f t="shared" si="67"/>
        <v>1.3824065110660815</v>
      </c>
      <c r="I483" s="2">
        <f t="shared" si="68"/>
        <v>58.025635198901504</v>
      </c>
    </row>
    <row r="484" spans="1:9" ht="13.5" x14ac:dyDescent="0.25">
      <c r="A484" s="3">
        <f>TITRES_STAT!B487</f>
        <v>43010</v>
      </c>
      <c r="B484" s="5">
        <f>TITRES_STAT!D487</f>
        <v>1.2569999999999999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2.9945166898071259E-3</v>
      </c>
      <c r="G484" s="2">
        <f t="shared" si="69"/>
        <v>2.1661621714280125E-3</v>
      </c>
      <c r="H484" s="2">
        <f t="shared" si="67"/>
        <v>1.3824065110660815</v>
      </c>
      <c r="I484" s="2">
        <f t="shared" si="68"/>
        <v>58.025635198901504</v>
      </c>
    </row>
    <row r="485" spans="1:9" ht="13.5" x14ac:dyDescent="0.25">
      <c r="A485" s="3">
        <f>TITRES_STAT!B488</f>
        <v>43011</v>
      </c>
      <c r="B485" s="5">
        <f>TITRES_STAT!D488</f>
        <v>1.2569999999999999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2.7806226405351882E-3</v>
      </c>
      <c r="G485" s="2">
        <f t="shared" si="69"/>
        <v>2.0114363020402974E-3</v>
      </c>
      <c r="H485" s="2">
        <f t="shared" si="67"/>
        <v>1.3824065110660815</v>
      </c>
      <c r="I485" s="2">
        <f t="shared" si="68"/>
        <v>58.025635198901504</v>
      </c>
    </row>
    <row r="486" spans="1:9" ht="13.5" x14ac:dyDescent="0.25">
      <c r="A486" s="3">
        <f>TITRES_STAT!B489</f>
        <v>43012</v>
      </c>
      <c r="B486" s="5">
        <f>TITRES_STAT!D489</f>
        <v>1.2569999999999999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2.5820067376398177E-3</v>
      </c>
      <c r="G486" s="2">
        <f t="shared" si="69"/>
        <v>1.8677622804659905E-3</v>
      </c>
      <c r="H486" s="2">
        <f t="shared" si="67"/>
        <v>1.3824065110660813</v>
      </c>
      <c r="I486" s="2">
        <f t="shared" si="68"/>
        <v>58.025635198901504</v>
      </c>
    </row>
    <row r="487" spans="1:9" ht="13.5" x14ac:dyDescent="0.25">
      <c r="A487" s="3">
        <f>TITRES_STAT!B490</f>
        <v>43013</v>
      </c>
      <c r="B487" s="5">
        <f>TITRES_STAT!D490</f>
        <v>1.2569999999999999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2.3975776849512595E-3</v>
      </c>
      <c r="G487" s="2">
        <f t="shared" si="69"/>
        <v>1.7343506890041341E-3</v>
      </c>
      <c r="H487" s="2">
        <f t="shared" si="67"/>
        <v>1.3824065110660815</v>
      </c>
      <c r="I487" s="2">
        <f t="shared" si="68"/>
        <v>58.025635198901504</v>
      </c>
    </row>
    <row r="488" spans="1:9" ht="13.5" x14ac:dyDescent="0.25">
      <c r="A488" s="3">
        <f>TITRES_STAT!B491</f>
        <v>43014</v>
      </c>
      <c r="B488" s="5">
        <f>TITRES_STAT!D491</f>
        <v>1.2569999999999999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2.2263221360261697E-3</v>
      </c>
      <c r="G488" s="2">
        <f t="shared" si="69"/>
        <v>1.6104684969324103E-3</v>
      </c>
      <c r="H488" s="2">
        <f t="shared" si="67"/>
        <v>1.3824065110660815</v>
      </c>
      <c r="I488" s="2">
        <f t="shared" si="68"/>
        <v>58.025635198901504</v>
      </c>
    </row>
    <row r="489" spans="1:9" ht="13.5" x14ac:dyDescent="0.25">
      <c r="A489" s="3">
        <f>TITRES_STAT!B492</f>
        <v>43017</v>
      </c>
      <c r="B489" s="5">
        <f>TITRES_STAT!D492</f>
        <v>1.2569999999999999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2.0672991263100148E-3</v>
      </c>
      <c r="G489" s="2">
        <f t="shared" si="69"/>
        <v>1.4954350328658095E-3</v>
      </c>
      <c r="H489" s="2">
        <f t="shared" si="67"/>
        <v>1.3824065110660817</v>
      </c>
      <c r="I489" s="2">
        <f t="shared" si="68"/>
        <v>58.025635198901504</v>
      </c>
    </row>
    <row r="490" spans="1:9" ht="13.5" x14ac:dyDescent="0.25">
      <c r="A490" s="3">
        <f>TITRES_STAT!B493</f>
        <v>43018</v>
      </c>
      <c r="B490" s="5">
        <f>TITRES_STAT!D493</f>
        <v>1.2569999999999999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1.9196349030021567E-3</v>
      </c>
      <c r="G490" s="2">
        <f t="shared" si="69"/>
        <v>1.388618244803966E-3</v>
      </c>
      <c r="H490" s="2">
        <f t="shared" si="67"/>
        <v>1.3824065110660817</v>
      </c>
      <c r="I490" s="2">
        <f t="shared" si="68"/>
        <v>58.025635198901504</v>
      </c>
    </row>
    <row r="491" spans="1:9" ht="13.5" x14ac:dyDescent="0.25">
      <c r="A491" s="3">
        <f>TITRES_STAT!B494</f>
        <v>43019</v>
      </c>
      <c r="B491" s="5">
        <f>TITRES_STAT!D494</f>
        <v>1.2569999999999999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1.7825181242162884E-3</v>
      </c>
      <c r="G491" s="2">
        <f t="shared" si="69"/>
        <v>1.2894312273179684E-3</v>
      </c>
      <c r="H491" s="2">
        <f t="shared" si="67"/>
        <v>1.3824065110660817</v>
      </c>
      <c r="I491" s="2">
        <f t="shared" si="68"/>
        <v>58.025635198901504</v>
      </c>
    </row>
    <row r="492" spans="1:9" ht="13.5" x14ac:dyDescent="0.25">
      <c r="A492" s="3">
        <f>TITRES_STAT!B495</f>
        <v>43020</v>
      </c>
      <c r="B492" s="5">
        <f>TITRES_STAT!D495</f>
        <v>1.2569999999999999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1.6551954010579821E-3</v>
      </c>
      <c r="G492" s="2">
        <f t="shared" si="69"/>
        <v>1.1973289967952565E-3</v>
      </c>
      <c r="H492" s="2">
        <f t="shared" si="67"/>
        <v>1.3824065110660817</v>
      </c>
      <c r="I492" s="2">
        <f t="shared" si="68"/>
        <v>58.025635198901504</v>
      </c>
    </row>
    <row r="493" spans="1:9" ht="13.5" x14ac:dyDescent="0.25">
      <c r="A493" s="3">
        <f>TITRES_STAT!B496</f>
        <v>43021</v>
      </c>
      <c r="B493" s="5">
        <f>TITRES_STAT!D496</f>
        <v>1.2569999999999999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1.5369671581252689E-3</v>
      </c>
      <c r="G493" s="2">
        <f t="shared" si="70"/>
        <v>1.1118054970241666E-3</v>
      </c>
      <c r="H493" s="2">
        <f t="shared" si="67"/>
        <v>1.3824065110660817</v>
      </c>
      <c r="I493" s="2">
        <f t="shared" si="68"/>
        <v>58.025635198901504</v>
      </c>
    </row>
    <row r="494" spans="1:9" ht="13.5" x14ac:dyDescent="0.25">
      <c r="A494" s="3">
        <f>TITRES_STAT!B497</f>
        <v>43024</v>
      </c>
      <c r="B494" s="5">
        <f>TITRES_STAT!D497</f>
        <v>1.2569999999999999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1.4271837896877497E-3</v>
      </c>
      <c r="G494" s="2">
        <f t="shared" si="70"/>
        <v>1.0323908186652977E-3</v>
      </c>
      <c r="H494" s="2">
        <f t="shared" si="67"/>
        <v>1.3824065110660815</v>
      </c>
      <c r="I494" s="2">
        <f t="shared" si="68"/>
        <v>58.025635198901504</v>
      </c>
    </row>
    <row r="495" spans="1:9" ht="13.5" x14ac:dyDescent="0.25">
      <c r="A495" s="3">
        <f>TITRES_STAT!B498</f>
        <v>43025</v>
      </c>
      <c r="B495" s="5">
        <f>TITRES_STAT!D498</f>
        <v>1.2569999999999999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1.3252420904243389E-3</v>
      </c>
      <c r="G495" s="2">
        <f t="shared" si="70"/>
        <v>9.5864861733206219E-4</v>
      </c>
      <c r="H495" s="2">
        <f t="shared" si="67"/>
        <v>1.3824065110660813</v>
      </c>
      <c r="I495" s="2">
        <f t="shared" si="68"/>
        <v>58.025635198901504</v>
      </c>
    </row>
    <row r="496" spans="1:9" ht="13.5" x14ac:dyDescent="0.25">
      <c r="A496" s="3">
        <f>TITRES_STAT!B499</f>
        <v>43026</v>
      </c>
      <c r="B496" s="5">
        <f>TITRES_STAT!D499</f>
        <v>1.2054</v>
      </c>
      <c r="C496" s="2">
        <f t="shared" si="63"/>
        <v>-5.1599999999999868E-2</v>
      </c>
      <c r="D496" s="2">
        <f t="shared" si="64"/>
        <v>0</v>
      </c>
      <c r="E496" s="2">
        <f t="shared" si="65"/>
        <v>5.1599999999999868E-2</v>
      </c>
      <c r="F496" s="2">
        <f t="shared" si="70"/>
        <v>1.2305819411083147E-3</v>
      </c>
      <c r="G496" s="2">
        <f t="shared" si="70"/>
        <v>4.575888001808334E-3</v>
      </c>
      <c r="H496" s="2">
        <f t="shared" si="67"/>
        <v>0.26892746077307922</v>
      </c>
      <c r="I496" s="2">
        <f t="shared" si="68"/>
        <v>21.193288748691614</v>
      </c>
    </row>
    <row r="497" spans="1:9" ht="13.5" x14ac:dyDescent="0.25">
      <c r="A497" s="3">
        <f>TITRES_STAT!B500</f>
        <v>43027</v>
      </c>
      <c r="B497" s="5">
        <f>TITRES_STAT!D500</f>
        <v>1.2054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1.1426832310291494E-3</v>
      </c>
      <c r="G497" s="2">
        <f t="shared" si="70"/>
        <v>4.2490388588220249E-3</v>
      </c>
      <c r="H497" s="2">
        <f t="shared" si="67"/>
        <v>0.26892746077307922</v>
      </c>
      <c r="I497" s="2">
        <f t="shared" si="68"/>
        <v>21.193288748691614</v>
      </c>
    </row>
    <row r="498" spans="1:9" ht="13.5" x14ac:dyDescent="0.25">
      <c r="A498" s="3">
        <f>TITRES_STAT!B501</f>
        <v>43028</v>
      </c>
      <c r="B498" s="5">
        <f>TITRES_STAT!D501</f>
        <v>1.2054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1.0610630002413531E-3</v>
      </c>
      <c r="G498" s="2">
        <f t="shared" si="70"/>
        <v>3.9455360831918808E-3</v>
      </c>
      <c r="H498" s="2">
        <f t="shared" si="67"/>
        <v>0.26892746077307922</v>
      </c>
      <c r="I498" s="2">
        <f t="shared" si="68"/>
        <v>21.193288748691614</v>
      </c>
    </row>
    <row r="499" spans="1:9" ht="13.5" x14ac:dyDescent="0.25">
      <c r="A499" s="3">
        <f>TITRES_STAT!B502</f>
        <v>43031</v>
      </c>
      <c r="B499" s="5">
        <f>TITRES_STAT!D502</f>
        <v>1.2054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9.8527278593839936E-4</v>
      </c>
      <c r="G499" s="2">
        <f t="shared" si="70"/>
        <v>3.6637120772496034E-3</v>
      </c>
      <c r="H499" s="2">
        <f t="shared" si="67"/>
        <v>0.26892746077307922</v>
      </c>
      <c r="I499" s="2">
        <f t="shared" si="68"/>
        <v>21.193288748691614</v>
      </c>
    </row>
    <row r="500" spans="1:9" ht="13.5" x14ac:dyDescent="0.25">
      <c r="A500" s="3">
        <f>TITRES_STAT!B503</f>
        <v>43032</v>
      </c>
      <c r="B500" s="5">
        <f>TITRES_STAT!D503</f>
        <v>1.2054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9.1489615837137082E-4</v>
      </c>
      <c r="G500" s="2">
        <f t="shared" si="70"/>
        <v>3.4020183574460599E-3</v>
      </c>
      <c r="H500" s="2">
        <f t="shared" si="67"/>
        <v>0.26892746077307927</v>
      </c>
      <c r="I500" s="2">
        <f t="shared" si="68"/>
        <v>21.193288748691629</v>
      </c>
    </row>
    <row r="501" spans="1:9" ht="13.5" x14ac:dyDescent="0.25">
      <c r="A501" s="3">
        <f>TITRES_STAT!B504</f>
        <v>43033</v>
      </c>
      <c r="B501" s="5">
        <f>TITRES_STAT!D504</f>
        <v>1.2054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8.495464327734157E-4</v>
      </c>
      <c r="G501" s="2">
        <f t="shared" si="70"/>
        <v>3.1590170461999125E-3</v>
      </c>
      <c r="H501" s="2">
        <f t="shared" si="67"/>
        <v>0.26892746077307927</v>
      </c>
      <c r="I501" s="2">
        <f t="shared" si="68"/>
        <v>21.193288748691629</v>
      </c>
    </row>
    <row r="502" spans="1:9" ht="13.5" x14ac:dyDescent="0.25">
      <c r="A502" s="3">
        <f>TITRES_STAT!B505</f>
        <v>43034</v>
      </c>
      <c r="B502" s="5">
        <f>TITRES_STAT!D505</f>
        <v>1.2054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7.8886454471817173E-4</v>
      </c>
      <c r="G502" s="2">
        <f t="shared" si="70"/>
        <v>2.9333729714713474E-3</v>
      </c>
      <c r="H502" s="2">
        <f t="shared" si="67"/>
        <v>0.26892746077307927</v>
      </c>
      <c r="I502" s="2">
        <f t="shared" si="68"/>
        <v>21.193288748691629</v>
      </c>
    </row>
    <row r="503" spans="1:9" ht="13.5" x14ac:dyDescent="0.25">
      <c r="A503" s="3">
        <f>TITRES_STAT!B506</f>
        <v>43035</v>
      </c>
      <c r="B503" s="5">
        <f>TITRES_STAT!D506</f>
        <v>1.2054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7.3251707723830225E-4</v>
      </c>
      <c r="G503" s="2">
        <f t="shared" si="70"/>
        <v>2.7238463306519657E-3</v>
      </c>
      <c r="H503" s="2">
        <f t="shared" si="67"/>
        <v>0.26892746077307922</v>
      </c>
      <c r="I503" s="2">
        <f t="shared" si="68"/>
        <v>21.193288748691614</v>
      </c>
    </row>
    <row r="504" spans="1:9" ht="13.5" x14ac:dyDescent="0.25">
      <c r="A504" s="3">
        <f>TITRES_STAT!B507</f>
        <v>43038</v>
      </c>
      <c r="B504" s="5">
        <f>TITRES_STAT!D507</f>
        <v>1.2054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6.8019442886413785E-4</v>
      </c>
      <c r="G504" s="2">
        <f t="shared" si="70"/>
        <v>2.5292858784625393E-3</v>
      </c>
      <c r="H504" s="2">
        <f t="shared" si="67"/>
        <v>0.26892746077307927</v>
      </c>
      <c r="I504" s="2">
        <f t="shared" si="68"/>
        <v>21.193288748691629</v>
      </c>
    </row>
    <row r="505" spans="1:9" ht="13.5" x14ac:dyDescent="0.25">
      <c r="A505" s="3">
        <f>TITRES_STAT!B508</f>
        <v>43039</v>
      </c>
      <c r="B505" s="5">
        <f>TITRES_STAT!D508</f>
        <v>1.2054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6.316091125166994E-4</v>
      </c>
      <c r="G505" s="2">
        <f t="shared" si="70"/>
        <v>2.3486226014295007E-3</v>
      </c>
      <c r="H505" s="2">
        <f t="shared" si="67"/>
        <v>0.26892746077307927</v>
      </c>
      <c r="I505" s="2">
        <f t="shared" si="68"/>
        <v>21.193288748691629</v>
      </c>
    </row>
    <row r="506" spans="1:9" ht="13.5" x14ac:dyDescent="0.25">
      <c r="A506" s="3">
        <f>TITRES_STAT!B509</f>
        <v>43040</v>
      </c>
      <c r="B506" s="5">
        <f>TITRES_STAT!D509</f>
        <v>1.2054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5.8649417590836363E-4</v>
      </c>
      <c r="G506" s="2">
        <f t="shared" si="70"/>
        <v>2.1808638441845364E-3</v>
      </c>
      <c r="H506" s="2">
        <f t="shared" si="67"/>
        <v>0.26892746077307922</v>
      </c>
      <c r="I506" s="2">
        <f t="shared" si="68"/>
        <v>21.193288748691614</v>
      </c>
    </row>
    <row r="507" spans="1:9" ht="13.5" x14ac:dyDescent="0.25">
      <c r="A507" s="3">
        <f>TITRES_STAT!B510</f>
        <v>43041</v>
      </c>
      <c r="B507" s="5">
        <f>TITRES_STAT!D510</f>
        <v>1.2054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5.4460173477205193E-4</v>
      </c>
      <c r="G507" s="2">
        <f t="shared" si="70"/>
        <v>2.0250878553142123E-3</v>
      </c>
      <c r="H507" s="2">
        <f t="shared" si="67"/>
        <v>0.26892746077307922</v>
      </c>
      <c r="I507" s="2">
        <f t="shared" si="68"/>
        <v>21.193288748691614</v>
      </c>
    </row>
    <row r="508" spans="1:9" ht="13.5" x14ac:dyDescent="0.25">
      <c r="A508" s="3">
        <f>TITRES_STAT!B511</f>
        <v>43042</v>
      </c>
      <c r="B508" s="5">
        <f>TITRES_STAT!D511</f>
        <v>1.2054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5.0570161085976251E-4</v>
      </c>
      <c r="G508" s="2">
        <f t="shared" si="70"/>
        <v>1.8804387227917686E-3</v>
      </c>
      <c r="H508" s="2">
        <f t="shared" si="67"/>
        <v>0.26892746077307922</v>
      </c>
      <c r="I508" s="2">
        <f t="shared" si="68"/>
        <v>21.193288748691614</v>
      </c>
    </row>
    <row r="509" spans="1:9" ht="13.5" x14ac:dyDescent="0.25">
      <c r="A509" s="3">
        <f>TITRES_STAT!B512</f>
        <v>43045</v>
      </c>
      <c r="B509" s="5">
        <f>TITRES_STAT!D512</f>
        <v>1.2054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4.6958006722692231E-4</v>
      </c>
      <c r="G509" s="2">
        <f t="shared" si="71"/>
        <v>1.7461216711637851E-3</v>
      </c>
      <c r="H509" s="2">
        <f t="shared" si="67"/>
        <v>0.26892746077307922</v>
      </c>
      <c r="I509" s="2">
        <f t="shared" si="68"/>
        <v>21.193288748691614</v>
      </c>
    </row>
    <row r="510" spans="1:9" ht="13.5" x14ac:dyDescent="0.25">
      <c r="A510" s="3">
        <f>TITRES_STAT!B513</f>
        <v>43046</v>
      </c>
      <c r="B510" s="5">
        <f>TITRES_STAT!D513</f>
        <v>1.2054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4.3603863385357073E-4</v>
      </c>
      <c r="G510" s="2">
        <f t="shared" si="71"/>
        <v>1.6213986946520861E-3</v>
      </c>
      <c r="H510" s="2">
        <f t="shared" si="67"/>
        <v>0.26892746077307922</v>
      </c>
      <c r="I510" s="2">
        <f t="shared" si="68"/>
        <v>21.193288748691614</v>
      </c>
    </row>
    <row r="511" spans="1:9" ht="13.5" x14ac:dyDescent="0.25">
      <c r="A511" s="3">
        <f>TITRES_STAT!B514</f>
        <v>43047</v>
      </c>
      <c r="B511" s="5">
        <f>TITRES_STAT!D514</f>
        <v>1.2054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4.0489301714974427E-4</v>
      </c>
      <c r="G511" s="2">
        <f t="shared" si="71"/>
        <v>1.5055845021769369E-3</v>
      </c>
      <c r="H511" s="2">
        <f t="shared" si="67"/>
        <v>0.26892746077307927</v>
      </c>
      <c r="I511" s="2">
        <f t="shared" si="68"/>
        <v>21.193288748691629</v>
      </c>
    </row>
    <row r="512" spans="1:9" ht="13.5" x14ac:dyDescent="0.25">
      <c r="A512" s="3">
        <f>TITRES_STAT!B515</f>
        <v>43048</v>
      </c>
      <c r="B512" s="5">
        <f>TITRES_STAT!D515</f>
        <v>1.2054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3.7597208735333396E-4</v>
      </c>
      <c r="G512" s="2">
        <f t="shared" si="71"/>
        <v>1.3980427520214414E-3</v>
      </c>
      <c r="H512" s="2">
        <f t="shared" si="67"/>
        <v>0.26892746077307927</v>
      </c>
      <c r="I512" s="2">
        <f t="shared" si="68"/>
        <v>21.193288748691629</v>
      </c>
    </row>
    <row r="513" spans="1:9" ht="13.5" x14ac:dyDescent="0.25">
      <c r="A513" s="3">
        <f>TITRES_STAT!B516</f>
        <v>43049</v>
      </c>
      <c r="B513" s="5">
        <f>TITRES_STAT!D516</f>
        <v>1.2054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3.4911693825666725E-4</v>
      </c>
      <c r="G513" s="2">
        <f t="shared" si="71"/>
        <v>1.2981825554484812E-3</v>
      </c>
      <c r="H513" s="2">
        <f t="shared" si="67"/>
        <v>0.26892746077307927</v>
      </c>
      <c r="I513" s="2">
        <f t="shared" si="68"/>
        <v>21.193288748691629</v>
      </c>
    </row>
    <row r="514" spans="1:9" ht="13.5" x14ac:dyDescent="0.25">
      <c r="A514" s="3">
        <f>TITRES_STAT!B517</f>
        <v>43052</v>
      </c>
      <c r="B514" s="5">
        <f>TITRES_STAT!D517</f>
        <v>1.2054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3.2418001409547671E-4</v>
      </c>
      <c r="G514" s="2">
        <f t="shared" si="71"/>
        <v>1.2054552300593041E-3</v>
      </c>
      <c r="H514" s="2">
        <f t="shared" si="67"/>
        <v>0.26892746077307922</v>
      </c>
      <c r="I514" s="2">
        <f t="shared" si="68"/>
        <v>21.193288748691614</v>
      </c>
    </row>
    <row r="515" spans="1:9" ht="13.5" x14ac:dyDescent="0.25">
      <c r="A515" s="3">
        <f>TITRES_STAT!B518</f>
        <v>43053</v>
      </c>
      <c r="B515" s="5">
        <f>TITRES_STAT!D518</f>
        <v>1.2054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3.0102429880294262E-4</v>
      </c>
      <c r="G515" s="2">
        <f t="shared" si="71"/>
        <v>1.1193512850550681E-3</v>
      </c>
      <c r="H515" s="2">
        <f t="shared" si="67"/>
        <v>0.26892746077307922</v>
      </c>
      <c r="I515" s="2">
        <f t="shared" si="68"/>
        <v>21.193288748691614</v>
      </c>
    </row>
    <row r="516" spans="1:9" ht="13.5" x14ac:dyDescent="0.25">
      <c r="A516" s="3">
        <f>TITRES_STAT!B519</f>
        <v>43054</v>
      </c>
      <c r="B516" s="5">
        <f>TITRES_STAT!D519</f>
        <v>1.2054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2.7952256317416099E-4</v>
      </c>
      <c r="G516" s="2">
        <f t="shared" si="71"/>
        <v>1.039397621836849E-3</v>
      </c>
      <c r="H516" s="2">
        <f t="shared" si="67"/>
        <v>0.26892746077307916</v>
      </c>
      <c r="I516" s="2">
        <f t="shared" si="68"/>
        <v>21.193288748691614</v>
      </c>
    </row>
    <row r="517" spans="1:9" ht="13.5" x14ac:dyDescent="0.25">
      <c r="A517" s="3">
        <f>TITRES_STAT!B520</f>
        <v>43055</v>
      </c>
      <c r="B517" s="5">
        <f>TITRES_STAT!D520</f>
        <v>1.2054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2.5955666580457806E-4</v>
      </c>
      <c r="G517" s="2">
        <f t="shared" si="71"/>
        <v>9.6515493456278835E-4</v>
      </c>
      <c r="H517" s="2">
        <f t="shared" si="67"/>
        <v>0.26892746077307916</v>
      </c>
      <c r="I517" s="2">
        <f t="shared" si="68"/>
        <v>21.193288748691614</v>
      </c>
    </row>
    <row r="518" spans="1:9" ht="13.5" x14ac:dyDescent="0.25">
      <c r="A518" s="3">
        <f>TITRES_STAT!B521</f>
        <v>43056</v>
      </c>
      <c r="B518" s="5">
        <f>TITRES_STAT!D521</f>
        <v>1.2054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2.4101690396139392E-4</v>
      </c>
      <c r="G518" s="2">
        <f t="shared" si="71"/>
        <v>8.9621529637973207E-4</v>
      </c>
      <c r="H518" s="2">
        <f t="shared" si="67"/>
        <v>0.26892746077307916</v>
      </c>
      <c r="I518" s="2">
        <f t="shared" si="68"/>
        <v>21.193288748691614</v>
      </c>
    </row>
    <row r="519" spans="1:9" ht="13.5" x14ac:dyDescent="0.25">
      <c r="A519" s="3">
        <f>TITRES_STAT!B522</f>
        <v>43059</v>
      </c>
      <c r="B519" s="5">
        <f>TITRES_STAT!D522</f>
        <v>1.2054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2.2380141082129436E-4</v>
      </c>
      <c r="G519" s="2">
        <f t="shared" si="71"/>
        <v>8.3219991806689404E-4</v>
      </c>
      <c r="H519" s="2">
        <f t="shared" si="67"/>
        <v>0.26892746077307916</v>
      </c>
      <c r="I519" s="2">
        <f t="shared" si="68"/>
        <v>21.193288748691614</v>
      </c>
    </row>
    <row r="520" spans="1:9" ht="13.5" x14ac:dyDescent="0.25">
      <c r="A520" s="3">
        <f>TITRES_STAT!B523</f>
        <v>43060</v>
      </c>
      <c r="B520" s="5">
        <f>TITRES_STAT!D523</f>
        <v>1.2054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2.0781559576263047E-4</v>
      </c>
      <c r="G520" s="2">
        <f t="shared" si="71"/>
        <v>7.7275706677640168E-4</v>
      </c>
      <c r="H520" s="2">
        <f t="shared" si="67"/>
        <v>0.26892746077307916</v>
      </c>
      <c r="I520" s="2">
        <f t="shared" si="68"/>
        <v>21.193288748691614</v>
      </c>
    </row>
    <row r="521" spans="1:9" ht="13.5" x14ac:dyDescent="0.25">
      <c r="A521" s="3">
        <f>TITRES_STAT!B524</f>
        <v>43061</v>
      </c>
      <c r="B521" s="5">
        <f>TITRES_STAT!D524</f>
        <v>1.2054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1.9297162463672831E-4</v>
      </c>
      <c r="G521" s="2">
        <f t="shared" si="71"/>
        <v>7.175601334352301E-4</v>
      </c>
      <c r="H521" s="2">
        <f t="shared" si="67"/>
        <v>0.26892746077307916</v>
      </c>
      <c r="I521" s="2">
        <f t="shared" si="68"/>
        <v>21.193288748691614</v>
      </c>
    </row>
    <row r="522" spans="1:9" ht="13.5" x14ac:dyDescent="0.25">
      <c r="A522" s="3">
        <f>TITRES_STAT!B525</f>
        <v>43062</v>
      </c>
      <c r="B522" s="5">
        <f>TITRES_STAT!D525</f>
        <v>1.2054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1.791879371626763E-4</v>
      </c>
      <c r="G522" s="2">
        <f t="shared" si="71"/>
        <v>6.6630583818985656E-4</v>
      </c>
      <c r="H522" s="2">
        <f t="shared" si="67"/>
        <v>0.26892746077307916</v>
      </c>
      <c r="I522" s="2">
        <f t="shared" si="68"/>
        <v>21.193288748691614</v>
      </c>
    </row>
    <row r="523" spans="1:9" ht="13.5" x14ac:dyDescent="0.25">
      <c r="A523" s="3">
        <f>TITRES_STAT!B526</f>
        <v>43063</v>
      </c>
      <c r="B523" s="5">
        <f>TITRES_STAT!D526</f>
        <v>1.2054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1.6638879879391373E-4</v>
      </c>
      <c r="G523" s="2">
        <f t="shared" si="71"/>
        <v>6.1871256403343822E-4</v>
      </c>
      <c r="H523" s="2">
        <f t="shared" si="67"/>
        <v>0.26892746077307922</v>
      </c>
      <c r="I523" s="2">
        <f t="shared" si="68"/>
        <v>21.193288748691614</v>
      </c>
    </row>
    <row r="524" spans="1:9" ht="13.5" x14ac:dyDescent="0.25">
      <c r="A524" s="3">
        <f>TITRES_STAT!B527</f>
        <v>43066</v>
      </c>
      <c r="B524" s="5">
        <f>TITRES_STAT!D527</f>
        <v>1.2248000000000001</v>
      </c>
      <c r="C524" s="2">
        <f t="shared" si="72"/>
        <v>1.9400000000000084E-2</v>
      </c>
      <c r="D524" s="2">
        <f t="shared" si="73"/>
        <v>1.9400000000000084E-2</v>
      </c>
      <c r="E524" s="2">
        <f t="shared" si="74"/>
        <v>0</v>
      </c>
      <c r="F524" s="2">
        <f t="shared" si="71"/>
        <v>1.5402181703086401E-3</v>
      </c>
      <c r="G524" s="2">
        <f t="shared" si="71"/>
        <v>5.7451880945962118E-4</v>
      </c>
      <c r="H524" s="2">
        <f t="shared" si="67"/>
        <v>2.6808838021462393</v>
      </c>
      <c r="I524" s="2">
        <f t="shared" si="68"/>
        <v>72.832611575053718</v>
      </c>
    </row>
    <row r="525" spans="1:9" ht="13.5" x14ac:dyDescent="0.25">
      <c r="A525" s="3">
        <f>TITRES_STAT!B528</f>
        <v>43067</v>
      </c>
      <c r="B525" s="5">
        <f>TITRES_STAT!D528</f>
        <v>1.2248000000000001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1.4302025867151658E-3</v>
      </c>
      <c r="G525" s="2">
        <f t="shared" si="75"/>
        <v>5.3348175164107678E-4</v>
      </c>
      <c r="H525" s="2">
        <f t="shared" si="67"/>
        <v>2.6808838021462398</v>
      </c>
      <c r="I525" s="2">
        <f t="shared" si="68"/>
        <v>72.832611575053718</v>
      </c>
    </row>
    <row r="526" spans="1:9" ht="13.5" x14ac:dyDescent="0.25">
      <c r="A526" s="3">
        <f>TITRES_STAT!B529</f>
        <v>43068</v>
      </c>
      <c r="B526" s="5">
        <f>TITRES_STAT!D529</f>
        <v>1.2248000000000001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1.3280452590926539E-3</v>
      </c>
      <c r="G526" s="2">
        <f t="shared" si="75"/>
        <v>4.9537591223814271E-4</v>
      </c>
      <c r="H526" s="2">
        <f t="shared" si="67"/>
        <v>2.6808838021462398</v>
      </c>
      <c r="I526" s="2">
        <f t="shared" si="68"/>
        <v>72.832611575053718</v>
      </c>
    </row>
    <row r="527" spans="1:9" ht="13.5" x14ac:dyDescent="0.25">
      <c r="A527" s="3">
        <f>TITRES_STAT!B530</f>
        <v>43069</v>
      </c>
      <c r="B527" s="5">
        <f>TITRES_STAT!D530</f>
        <v>1.2248000000000001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1.2331848834431787E-3</v>
      </c>
      <c r="G527" s="2">
        <f t="shared" si="75"/>
        <v>4.5999191850684679E-4</v>
      </c>
      <c r="H527" s="2">
        <f t="shared" si="67"/>
        <v>2.6808838021462398</v>
      </c>
      <c r="I527" s="2">
        <f t="shared" si="68"/>
        <v>72.832611575053718</v>
      </c>
    </row>
    <row r="528" spans="1:9" ht="13.5" x14ac:dyDescent="0.25">
      <c r="A528" s="3">
        <f>TITRES_STAT!B531</f>
        <v>43073</v>
      </c>
      <c r="B528" s="5">
        <f>TITRES_STAT!D531</f>
        <v>1.2248000000000001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1.1451002489115229E-3</v>
      </c>
      <c r="G528" s="2">
        <f t="shared" si="75"/>
        <v>4.2713535289921488E-4</v>
      </c>
      <c r="H528" s="2">
        <f t="shared" si="67"/>
        <v>2.6808838021462393</v>
      </c>
      <c r="I528" s="2">
        <f t="shared" si="68"/>
        <v>72.832611575053718</v>
      </c>
    </row>
    <row r="529" spans="1:9" ht="13.5" x14ac:dyDescent="0.25">
      <c r="A529" s="3">
        <f>TITRES_STAT!B532</f>
        <v>43074</v>
      </c>
      <c r="B529" s="5">
        <f>TITRES_STAT!D532</f>
        <v>1.2248000000000001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1.0633073739892713E-3</v>
      </c>
      <c r="G529" s="2">
        <f t="shared" si="75"/>
        <v>3.9662568483498527E-4</v>
      </c>
      <c r="H529" s="2">
        <f t="shared" ref="H529:H592" si="76">F529/G529</f>
        <v>2.6808838021462393</v>
      </c>
      <c r="I529" s="2">
        <f t="shared" ref="I529:I592" si="77">IF(G529=0,100,100-(100/(1+H529)))</f>
        <v>72.832611575053718</v>
      </c>
    </row>
    <row r="530" spans="1:9" ht="13.5" x14ac:dyDescent="0.25">
      <c r="A530" s="3">
        <f>TITRES_STAT!B533</f>
        <v>43075</v>
      </c>
      <c r="B530" s="5">
        <f>TITRES_STAT!D533</f>
        <v>1.2248000000000001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9.8735684727575194E-4</v>
      </c>
      <c r="G530" s="2">
        <f t="shared" si="75"/>
        <v>3.6829527877534345E-4</v>
      </c>
      <c r="H530" s="2">
        <f t="shared" si="76"/>
        <v>2.6808838021462393</v>
      </c>
      <c r="I530" s="2">
        <f t="shared" si="77"/>
        <v>72.832611575053718</v>
      </c>
    </row>
    <row r="531" spans="1:9" ht="13.5" x14ac:dyDescent="0.25">
      <c r="A531" s="3">
        <f>TITRES_STAT!B534</f>
        <v>43076</v>
      </c>
      <c r="B531" s="5">
        <f>TITRES_STAT!D534</f>
        <v>1.2248000000000001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9.1683135818462682E-4</v>
      </c>
      <c r="G531" s="2">
        <f t="shared" si="75"/>
        <v>3.419884731485332E-4</v>
      </c>
      <c r="H531" s="2">
        <f t="shared" si="76"/>
        <v>2.6808838021462393</v>
      </c>
      <c r="I531" s="2">
        <f t="shared" si="77"/>
        <v>72.832611575053718</v>
      </c>
    </row>
    <row r="532" spans="1:9" ht="13.5" x14ac:dyDescent="0.25">
      <c r="A532" s="3">
        <f>TITRES_STAT!B535</f>
        <v>43077</v>
      </c>
      <c r="B532" s="5">
        <f>TITRES_STAT!D535</f>
        <v>1.2248000000000001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8.5134340402858214E-4</v>
      </c>
      <c r="G532" s="2">
        <f t="shared" si="75"/>
        <v>3.1756072506649511E-4</v>
      </c>
      <c r="H532" s="2">
        <f t="shared" si="76"/>
        <v>2.6808838021462398</v>
      </c>
      <c r="I532" s="2">
        <f t="shared" si="77"/>
        <v>72.832611575053718</v>
      </c>
    </row>
    <row r="533" spans="1:9" ht="13.5" x14ac:dyDescent="0.25">
      <c r="A533" s="3">
        <f>TITRES_STAT!B536</f>
        <v>43080</v>
      </c>
      <c r="B533" s="5">
        <f>TITRES_STAT!D536</f>
        <v>1.1924999999999999</v>
      </c>
      <c r="C533" s="2">
        <f t="shared" si="72"/>
        <v>-3.2300000000000217E-2</v>
      </c>
      <c r="D533" s="2">
        <f t="shared" si="73"/>
        <v>0</v>
      </c>
      <c r="E533" s="2">
        <f t="shared" si="74"/>
        <v>3.2300000000000217E-2</v>
      </c>
      <c r="F533" s="2">
        <f t="shared" si="75"/>
        <v>7.9053316088368338E-4</v>
      </c>
      <c r="G533" s="2">
        <f t="shared" si="75"/>
        <v>2.6020206732760465E-3</v>
      </c>
      <c r="H533" s="2">
        <f t="shared" si="76"/>
        <v>0.30381509609159679</v>
      </c>
      <c r="I533" s="2">
        <f t="shared" si="77"/>
        <v>23.302007853899937</v>
      </c>
    </row>
    <row r="534" spans="1:9" ht="13.5" x14ac:dyDescent="0.25">
      <c r="A534" s="3">
        <f>TITRES_STAT!B537</f>
        <v>43081</v>
      </c>
      <c r="B534" s="5">
        <f>TITRES_STAT!D537</f>
        <v>1.1603000000000001</v>
      </c>
      <c r="C534" s="2">
        <f t="shared" si="72"/>
        <v>-3.2199999999999784E-2</v>
      </c>
      <c r="D534" s="2">
        <f t="shared" si="73"/>
        <v>0</v>
      </c>
      <c r="E534" s="2">
        <f t="shared" si="74"/>
        <v>3.2199999999999784E-2</v>
      </c>
      <c r="F534" s="2">
        <f t="shared" si="75"/>
        <v>7.3406650653484891E-4</v>
      </c>
      <c r="G534" s="2">
        <f t="shared" si="75"/>
        <v>4.7161620537563131E-3</v>
      </c>
      <c r="H534" s="2">
        <f t="shared" si="76"/>
        <v>0.155649127016359</v>
      </c>
      <c r="I534" s="2">
        <f t="shared" si="77"/>
        <v>13.468545372262938</v>
      </c>
    </row>
    <row r="535" spans="1:9" ht="13.5" x14ac:dyDescent="0.25">
      <c r="A535" s="3">
        <f>TITRES_STAT!B538</f>
        <v>43082</v>
      </c>
      <c r="B535" s="5">
        <f>TITRES_STAT!D538</f>
        <v>1.1924999999999999</v>
      </c>
      <c r="C535" s="2">
        <f t="shared" si="72"/>
        <v>3.2199999999999784E-2</v>
      </c>
      <c r="D535" s="2">
        <f t="shared" si="73"/>
        <v>3.2199999999999784E-2</v>
      </c>
      <c r="E535" s="2">
        <f t="shared" si="74"/>
        <v>0</v>
      </c>
      <c r="F535" s="2">
        <f t="shared" si="75"/>
        <v>2.9816331846394873E-3</v>
      </c>
      <c r="G535" s="2">
        <f t="shared" si="75"/>
        <v>4.3792933356308619E-3</v>
      </c>
      <c r="H535" s="2">
        <f t="shared" si="76"/>
        <v>0.68084801727719069</v>
      </c>
      <c r="I535" s="2">
        <f t="shared" si="77"/>
        <v>40.506221281094639</v>
      </c>
    </row>
    <row r="536" spans="1:9" ht="13.5" x14ac:dyDescent="0.25">
      <c r="A536" s="3">
        <f>TITRES_STAT!B539</f>
        <v>43083</v>
      </c>
      <c r="B536" s="5">
        <f>TITRES_STAT!D539</f>
        <v>1.2248000000000001</v>
      </c>
      <c r="C536" s="2">
        <f t="shared" si="72"/>
        <v>3.2300000000000217E-2</v>
      </c>
      <c r="D536" s="2">
        <f t="shared" si="73"/>
        <v>3.2300000000000217E-2</v>
      </c>
      <c r="E536" s="2">
        <f t="shared" si="74"/>
        <v>0</v>
      </c>
      <c r="F536" s="2">
        <f t="shared" si="75"/>
        <v>5.0758022428795402E-3</v>
      </c>
      <c r="G536" s="2">
        <f t="shared" si="75"/>
        <v>4.0664866688000859E-3</v>
      </c>
      <c r="H536" s="2">
        <f t="shared" si="76"/>
        <v>1.248203340201107</v>
      </c>
      <c r="I536" s="2">
        <f t="shared" si="77"/>
        <v>55.520037617658389</v>
      </c>
    </row>
    <row r="537" spans="1:9" ht="13.5" x14ac:dyDescent="0.25">
      <c r="A537" s="3">
        <f>TITRES_STAT!B540</f>
        <v>43084</v>
      </c>
      <c r="B537" s="5">
        <f>TITRES_STAT!D540</f>
        <v>1.2248000000000001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4.7132449398167159E-3</v>
      </c>
      <c r="G537" s="2">
        <f t="shared" si="75"/>
        <v>3.7760233353143656E-3</v>
      </c>
      <c r="H537" s="2">
        <f t="shared" si="76"/>
        <v>1.248203340201107</v>
      </c>
      <c r="I537" s="2">
        <f t="shared" si="77"/>
        <v>55.520037617658389</v>
      </c>
    </row>
    <row r="538" spans="1:9" ht="13.5" x14ac:dyDescent="0.25">
      <c r="A538" s="3">
        <f>TITRES_STAT!B541</f>
        <v>43087</v>
      </c>
      <c r="B538" s="5">
        <f>TITRES_STAT!D541</f>
        <v>1.2248000000000001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4.3765845869726651E-3</v>
      </c>
      <c r="G538" s="2">
        <f t="shared" si="75"/>
        <v>3.5063073827919108E-3</v>
      </c>
      <c r="H538" s="2">
        <f t="shared" si="76"/>
        <v>1.2482033402011072</v>
      </c>
      <c r="I538" s="2">
        <f t="shared" si="77"/>
        <v>55.520037617658396</v>
      </c>
    </row>
    <row r="539" spans="1:9" ht="13.5" x14ac:dyDescent="0.25">
      <c r="A539" s="3">
        <f>TITRES_STAT!B542</f>
        <v>43088</v>
      </c>
      <c r="B539" s="5">
        <f>TITRES_STAT!D542</f>
        <v>1.2248000000000001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4.0639714021889033E-3</v>
      </c>
      <c r="G539" s="2">
        <f t="shared" si="75"/>
        <v>3.2558568554496314E-3</v>
      </c>
      <c r="H539" s="2">
        <f t="shared" si="76"/>
        <v>1.2482033402011072</v>
      </c>
      <c r="I539" s="2">
        <f t="shared" si="77"/>
        <v>55.520037617658396</v>
      </c>
    </row>
    <row r="540" spans="1:9" ht="13.5" x14ac:dyDescent="0.25">
      <c r="A540" s="3">
        <f>TITRES_STAT!B543</f>
        <v>43089</v>
      </c>
      <c r="B540" s="5">
        <f>TITRES_STAT!D543</f>
        <v>1.2248000000000001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3.7736877306039818E-3</v>
      </c>
      <c r="G540" s="2">
        <f t="shared" si="75"/>
        <v>3.0232956514889436E-3</v>
      </c>
      <c r="H540" s="2">
        <f t="shared" si="76"/>
        <v>1.2482033402011072</v>
      </c>
      <c r="I540" s="2">
        <f t="shared" si="77"/>
        <v>55.520037617658396</v>
      </c>
    </row>
    <row r="541" spans="1:9" ht="13.5" x14ac:dyDescent="0.25">
      <c r="A541" s="3">
        <f>TITRES_STAT!B544</f>
        <v>43090</v>
      </c>
      <c r="B541" s="5">
        <f>TITRES_STAT!D544</f>
        <v>1.2248000000000001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3.5041386069894114E-3</v>
      </c>
      <c r="G541" s="2">
        <f t="shared" si="78"/>
        <v>2.8073459620968763E-3</v>
      </c>
      <c r="H541" s="2">
        <f t="shared" si="76"/>
        <v>1.248203340201107</v>
      </c>
      <c r="I541" s="2">
        <f t="shared" si="77"/>
        <v>55.520037617658389</v>
      </c>
    </row>
    <row r="542" spans="1:9" ht="13.5" x14ac:dyDescent="0.25">
      <c r="A542" s="3">
        <f>TITRES_STAT!B545</f>
        <v>43091</v>
      </c>
      <c r="B542" s="5">
        <f>TITRES_STAT!D545</f>
        <v>1.2248000000000001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3.2538429922044534E-3</v>
      </c>
      <c r="G542" s="2">
        <f t="shared" si="78"/>
        <v>2.6068212505185278E-3</v>
      </c>
      <c r="H542" s="2">
        <f t="shared" si="76"/>
        <v>1.248203340201107</v>
      </c>
      <c r="I542" s="2">
        <f t="shared" si="77"/>
        <v>55.520037617658389</v>
      </c>
    </row>
    <row r="543" spans="1:9" ht="13.5" x14ac:dyDescent="0.25">
      <c r="A543" s="3">
        <f>TITRES_STAT!B546</f>
        <v>43094</v>
      </c>
      <c r="B543" s="5">
        <f>TITRES_STAT!D546</f>
        <v>1.2248000000000001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3.0214256356184211E-3</v>
      </c>
      <c r="G543" s="2">
        <f t="shared" si="78"/>
        <v>2.4206197326243476E-3</v>
      </c>
      <c r="H543" s="2">
        <f t="shared" si="76"/>
        <v>1.248203340201107</v>
      </c>
      <c r="I543" s="2">
        <f t="shared" si="77"/>
        <v>55.520037617658389</v>
      </c>
    </row>
    <row r="544" spans="1:9" ht="13.5" x14ac:dyDescent="0.25">
      <c r="A544" s="3">
        <f>TITRES_STAT!B547</f>
        <v>43095</v>
      </c>
      <c r="B544" s="5">
        <f>TITRES_STAT!D547</f>
        <v>1.2248000000000001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2.805609518788534E-3</v>
      </c>
      <c r="G544" s="2">
        <f t="shared" si="78"/>
        <v>2.24771832315118E-3</v>
      </c>
      <c r="H544" s="2">
        <f t="shared" si="76"/>
        <v>1.248203340201107</v>
      </c>
      <c r="I544" s="2">
        <f t="shared" si="77"/>
        <v>55.520037617658389</v>
      </c>
    </row>
    <row r="545" spans="1:9" ht="13.5" x14ac:dyDescent="0.25">
      <c r="A545" s="3">
        <f>TITRES_STAT!B548</f>
        <v>43096</v>
      </c>
      <c r="B545" s="5">
        <f>TITRES_STAT!D548</f>
        <v>1.2248000000000001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2.6052088388750674E-3</v>
      </c>
      <c r="G545" s="2">
        <f t="shared" si="78"/>
        <v>2.0871670143546672E-3</v>
      </c>
      <c r="H545" s="2">
        <f t="shared" si="76"/>
        <v>1.248203340201107</v>
      </c>
      <c r="I545" s="2">
        <f t="shared" si="77"/>
        <v>55.520037617658389</v>
      </c>
    </row>
    <row r="546" spans="1:9" ht="13.5" x14ac:dyDescent="0.25">
      <c r="A546" s="3">
        <f>TITRES_STAT!B549</f>
        <v>43097</v>
      </c>
      <c r="B546" s="5">
        <f>TITRES_STAT!D549</f>
        <v>1.2054</v>
      </c>
      <c r="C546" s="2">
        <f t="shared" si="72"/>
        <v>-1.9400000000000084E-2</v>
      </c>
      <c r="D546" s="2">
        <f t="shared" si="73"/>
        <v>0</v>
      </c>
      <c r="E546" s="2">
        <f t="shared" si="74"/>
        <v>1.9400000000000084E-2</v>
      </c>
      <c r="F546" s="2">
        <f t="shared" si="78"/>
        <v>2.4191224932411342E-3</v>
      </c>
      <c r="G546" s="2">
        <f t="shared" si="78"/>
        <v>3.3237979419007682E-3</v>
      </c>
      <c r="H546" s="2">
        <f t="shared" si="76"/>
        <v>0.72781875900004911</v>
      </c>
      <c r="I546" s="2">
        <f t="shared" si="77"/>
        <v>42.12355926852328</v>
      </c>
    </row>
    <row r="547" spans="1:9" ht="13.5" x14ac:dyDescent="0.25">
      <c r="A547" s="3">
        <f>TITRES_STAT!B550</f>
        <v>43098</v>
      </c>
      <c r="B547" s="5">
        <f>TITRES_STAT!D550</f>
        <v>1.2248000000000001</v>
      </c>
      <c r="C547" s="2">
        <f t="shared" si="72"/>
        <v>1.9400000000000084E-2</v>
      </c>
      <c r="D547" s="2">
        <f t="shared" si="73"/>
        <v>1.9400000000000084E-2</v>
      </c>
      <c r="E547" s="2">
        <f t="shared" si="74"/>
        <v>0</v>
      </c>
      <c r="F547" s="2">
        <f t="shared" si="78"/>
        <v>3.6320423151524881E-3</v>
      </c>
      <c r="G547" s="2">
        <f t="shared" si="78"/>
        <v>3.0863838031935701E-3</v>
      </c>
      <c r="H547" s="2">
        <f t="shared" si="76"/>
        <v>1.1767954171462116</v>
      </c>
      <c r="I547" s="2">
        <f t="shared" si="77"/>
        <v>54.060910266385783</v>
      </c>
    </row>
    <row r="548" spans="1:9" ht="13.5" x14ac:dyDescent="0.25">
      <c r="A548" s="3">
        <f>TITRES_STAT!B551</f>
        <v>43102</v>
      </c>
      <c r="B548" s="5">
        <f>TITRES_STAT!D551</f>
        <v>1.2248000000000001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3.3726107212130249E-3</v>
      </c>
      <c r="G548" s="2">
        <f t="shared" si="78"/>
        <v>2.8659278172511724E-3</v>
      </c>
      <c r="H548" s="2">
        <f t="shared" si="76"/>
        <v>1.1767954171462116</v>
      </c>
      <c r="I548" s="2">
        <f t="shared" si="77"/>
        <v>54.060910266385783</v>
      </c>
    </row>
    <row r="549" spans="1:9" ht="13.5" x14ac:dyDescent="0.25">
      <c r="A549" s="3">
        <f>TITRES_STAT!B552</f>
        <v>43103</v>
      </c>
      <c r="B549" s="5">
        <f>TITRES_STAT!D552</f>
        <v>1.1924999999999999</v>
      </c>
      <c r="C549" s="2">
        <f t="shared" si="72"/>
        <v>-3.2300000000000217E-2</v>
      </c>
      <c r="D549" s="2">
        <f t="shared" si="73"/>
        <v>0</v>
      </c>
      <c r="E549" s="2">
        <f t="shared" si="74"/>
        <v>3.2300000000000217E-2</v>
      </c>
      <c r="F549" s="2">
        <f t="shared" si="78"/>
        <v>3.1317099554120944E-3</v>
      </c>
      <c r="G549" s="2">
        <f t="shared" si="78"/>
        <v>4.9683615445903903E-3</v>
      </c>
      <c r="H549" s="2">
        <f t="shared" si="76"/>
        <v>0.63033052794274536</v>
      </c>
      <c r="I549" s="2">
        <f t="shared" si="77"/>
        <v>38.662744587021656</v>
      </c>
    </row>
    <row r="550" spans="1:9" ht="13.5" x14ac:dyDescent="0.25">
      <c r="A550" s="3">
        <f>TITRES_STAT!B553</f>
        <v>43104</v>
      </c>
      <c r="B550" s="5">
        <f>TITRES_STAT!D553</f>
        <v>1.2182999999999999</v>
      </c>
      <c r="C550" s="2">
        <f t="shared" si="72"/>
        <v>2.5800000000000045E-2</v>
      </c>
      <c r="D550" s="2">
        <f t="shared" si="73"/>
        <v>2.5800000000000045E-2</v>
      </c>
      <c r="E550" s="2">
        <f t="shared" si="74"/>
        <v>0</v>
      </c>
      <c r="F550" s="2">
        <f t="shared" si="78"/>
        <v>4.7508735300255192E-3</v>
      </c>
      <c r="G550" s="2">
        <f t="shared" si="78"/>
        <v>4.6134785771196479E-3</v>
      </c>
      <c r="H550" s="2">
        <f t="shared" si="76"/>
        <v>1.0297812053549518</v>
      </c>
      <c r="I550" s="2">
        <f t="shared" si="77"/>
        <v>50.733606294027723</v>
      </c>
    </row>
    <row r="551" spans="1:9" ht="13.5" x14ac:dyDescent="0.25">
      <c r="A551" s="3">
        <f>TITRES_STAT!B554</f>
        <v>43105</v>
      </c>
      <c r="B551" s="5">
        <f>TITRES_STAT!D554</f>
        <v>1.2182999999999999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4.4115254207379821E-3</v>
      </c>
      <c r="G551" s="2">
        <f t="shared" si="78"/>
        <v>4.2839443930396733E-3</v>
      </c>
      <c r="H551" s="2">
        <f t="shared" si="76"/>
        <v>1.0297812053549518</v>
      </c>
      <c r="I551" s="2">
        <f t="shared" si="77"/>
        <v>50.733606294027723</v>
      </c>
    </row>
    <row r="552" spans="1:9" ht="13.5" x14ac:dyDescent="0.25">
      <c r="A552" s="3">
        <f>TITRES_STAT!B555</f>
        <v>43108</v>
      </c>
      <c r="B552" s="5">
        <f>TITRES_STAT!D555</f>
        <v>1.2182999999999999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4.0964164621138405E-3</v>
      </c>
      <c r="G552" s="2">
        <f t="shared" si="78"/>
        <v>3.9779483649654114E-3</v>
      </c>
      <c r="H552" s="2">
        <f t="shared" si="76"/>
        <v>1.0297812053549518</v>
      </c>
      <c r="I552" s="2">
        <f t="shared" si="77"/>
        <v>50.733606294027723</v>
      </c>
    </row>
    <row r="553" spans="1:9" ht="13.5" x14ac:dyDescent="0.25">
      <c r="A553" s="3">
        <f>TITRES_STAT!B556</f>
        <v>43109</v>
      </c>
      <c r="B553" s="5">
        <f>TITRES_STAT!D556</f>
        <v>1.2182999999999999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3.803815286248566E-3</v>
      </c>
      <c r="G553" s="2">
        <f t="shared" si="78"/>
        <v>3.6938091960393104E-3</v>
      </c>
      <c r="H553" s="2">
        <f t="shared" si="76"/>
        <v>1.0297812053549518</v>
      </c>
      <c r="I553" s="2">
        <f t="shared" si="77"/>
        <v>50.733606294027723</v>
      </c>
    </row>
    <row r="554" spans="1:9" ht="13.5" x14ac:dyDescent="0.25">
      <c r="A554" s="3">
        <f>TITRES_STAT!B557</f>
        <v>43110</v>
      </c>
      <c r="B554" s="5">
        <f>TITRES_STAT!D557</f>
        <v>1.2182999999999999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3.5321141943736685E-3</v>
      </c>
      <c r="G554" s="2">
        <f t="shared" si="78"/>
        <v>3.4299656820365025E-3</v>
      </c>
      <c r="H554" s="2">
        <f t="shared" si="76"/>
        <v>1.0297812053549518</v>
      </c>
      <c r="I554" s="2">
        <f t="shared" si="77"/>
        <v>50.733606294027723</v>
      </c>
    </row>
    <row r="555" spans="1:9" ht="13.5" x14ac:dyDescent="0.25">
      <c r="A555" s="3">
        <f>TITRES_STAT!B558</f>
        <v>43111</v>
      </c>
      <c r="B555" s="5">
        <f>TITRES_STAT!D558</f>
        <v>1.2182999999999999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3.2798203233469778E-3</v>
      </c>
      <c r="G555" s="2">
        <f t="shared" si="78"/>
        <v>3.1849681333196095E-3</v>
      </c>
      <c r="H555" s="2">
        <f t="shared" si="76"/>
        <v>1.0297812053549515</v>
      </c>
      <c r="I555" s="2">
        <f t="shared" si="77"/>
        <v>50.733606294027723</v>
      </c>
    </row>
    <row r="556" spans="1:9" ht="13.5" x14ac:dyDescent="0.25">
      <c r="A556" s="3">
        <f>TITRES_STAT!B559</f>
        <v>43112</v>
      </c>
      <c r="B556" s="5">
        <f>TITRES_STAT!D559</f>
        <v>1.2119</v>
      </c>
      <c r="C556" s="2">
        <f t="shared" si="72"/>
        <v>-6.3999999999999613E-3</v>
      </c>
      <c r="D556" s="2">
        <f t="shared" si="73"/>
        <v>0</v>
      </c>
      <c r="E556" s="2">
        <f t="shared" si="74"/>
        <v>6.3999999999999613E-3</v>
      </c>
      <c r="F556" s="2">
        <f t="shared" si="78"/>
        <v>3.045547443107908E-3</v>
      </c>
      <c r="G556" s="2">
        <f t="shared" si="78"/>
        <v>3.4146132666539207E-3</v>
      </c>
      <c r="H556" s="2">
        <f t="shared" si="76"/>
        <v>0.89191577648040032</v>
      </c>
      <c r="I556" s="2">
        <f t="shared" si="77"/>
        <v>47.143524440589196</v>
      </c>
    </row>
    <row r="557" spans="1:9" ht="13.5" x14ac:dyDescent="0.25">
      <c r="A557" s="3">
        <f>TITRES_STAT!B560</f>
        <v>43115</v>
      </c>
      <c r="B557" s="5">
        <f>TITRES_STAT!D560</f>
        <v>1.1860999999999999</v>
      </c>
      <c r="C557" s="2">
        <f t="shared" si="72"/>
        <v>-2.5800000000000045E-2</v>
      </c>
      <c r="D557" s="2">
        <f t="shared" si="73"/>
        <v>0</v>
      </c>
      <c r="E557" s="2">
        <f t="shared" si="74"/>
        <v>2.5800000000000045E-2</v>
      </c>
      <c r="F557" s="2">
        <f t="shared" ref="F557:G572" si="79">((F556*13)+D557)/14</f>
        <v>2.828008340028772E-3</v>
      </c>
      <c r="G557" s="2">
        <f t="shared" si="79"/>
        <v>5.01356946189293E-3</v>
      </c>
      <c r="H557" s="2">
        <f t="shared" si="76"/>
        <v>0.56407084045087219</v>
      </c>
      <c r="I557" s="2">
        <f t="shared" si="77"/>
        <v>36.064277004759475</v>
      </c>
    </row>
    <row r="558" spans="1:9" ht="13.5" x14ac:dyDescent="0.25">
      <c r="A558" s="3">
        <f>TITRES_STAT!B561</f>
        <v>43116</v>
      </c>
      <c r="B558" s="5">
        <f>TITRES_STAT!D561</f>
        <v>1.1860999999999999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2.6260077443124312E-3</v>
      </c>
      <c r="G558" s="2">
        <f t="shared" si="79"/>
        <v>4.655457357472006E-3</v>
      </c>
      <c r="H558" s="2">
        <f t="shared" si="76"/>
        <v>0.5640708404508723</v>
      </c>
      <c r="I558" s="2">
        <f t="shared" si="77"/>
        <v>36.064277004759482</v>
      </c>
    </row>
    <row r="559" spans="1:9" ht="13.5" x14ac:dyDescent="0.25">
      <c r="A559" s="3">
        <f>TITRES_STAT!B562</f>
        <v>43117</v>
      </c>
      <c r="B559" s="5">
        <f>TITRES_STAT!D562</f>
        <v>1.1860999999999999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2.438435762575829E-3</v>
      </c>
      <c r="G559" s="2">
        <f t="shared" si="79"/>
        <v>4.3229246890811486E-3</v>
      </c>
      <c r="H559" s="2">
        <f t="shared" si="76"/>
        <v>0.56407084045087219</v>
      </c>
      <c r="I559" s="2">
        <f t="shared" si="77"/>
        <v>36.064277004759475</v>
      </c>
    </row>
    <row r="560" spans="1:9" ht="13.5" x14ac:dyDescent="0.25">
      <c r="A560" s="3">
        <f>TITRES_STAT!B563</f>
        <v>43118</v>
      </c>
      <c r="B560" s="5">
        <f>TITRES_STAT!D563</f>
        <v>1.1860999999999999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2.2642617795346981E-3</v>
      </c>
      <c r="G560" s="2">
        <f t="shared" si="79"/>
        <v>4.0141443541467803E-3</v>
      </c>
      <c r="H560" s="2">
        <f t="shared" si="76"/>
        <v>0.56407084045087219</v>
      </c>
      <c r="I560" s="2">
        <f t="shared" si="77"/>
        <v>36.064277004759475</v>
      </c>
    </row>
    <row r="561" spans="1:9" ht="13.5" x14ac:dyDescent="0.25">
      <c r="A561" s="3">
        <f>TITRES_STAT!B564</f>
        <v>43119</v>
      </c>
      <c r="B561" s="5">
        <f>TITRES_STAT!D564</f>
        <v>1.1860999999999999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2.1025287952822196E-3</v>
      </c>
      <c r="G561" s="2">
        <f t="shared" si="79"/>
        <v>3.7274197574220101E-3</v>
      </c>
      <c r="H561" s="2">
        <f t="shared" si="76"/>
        <v>0.5640708404508723</v>
      </c>
      <c r="I561" s="2">
        <f t="shared" si="77"/>
        <v>36.064277004759482</v>
      </c>
    </row>
    <row r="562" spans="1:9" ht="13.5" x14ac:dyDescent="0.25">
      <c r="A562" s="3">
        <f>TITRES_STAT!B565</f>
        <v>43122</v>
      </c>
      <c r="B562" s="5">
        <f>TITRES_STAT!D565</f>
        <v>1.1860999999999999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1.9523481670477756E-3</v>
      </c>
      <c r="G562" s="2">
        <f t="shared" si="79"/>
        <v>3.4611754890347237E-3</v>
      </c>
      <c r="H562" s="2">
        <f t="shared" si="76"/>
        <v>0.5640708404508723</v>
      </c>
      <c r="I562" s="2">
        <f t="shared" si="77"/>
        <v>36.064277004759482</v>
      </c>
    </row>
    <row r="563" spans="1:9" ht="13.5" x14ac:dyDescent="0.25">
      <c r="A563" s="3">
        <f>TITRES_STAT!B566</f>
        <v>43123</v>
      </c>
      <c r="B563" s="5">
        <f>TITRES_STAT!D566</f>
        <v>1.1924999999999999</v>
      </c>
      <c r="C563" s="2">
        <f t="shared" si="72"/>
        <v>6.3999999999999613E-3</v>
      </c>
      <c r="D563" s="2">
        <f t="shared" si="73"/>
        <v>6.3999999999999613E-3</v>
      </c>
      <c r="E563" s="2">
        <f t="shared" si="74"/>
        <v>0</v>
      </c>
      <c r="F563" s="2">
        <f t="shared" si="79"/>
        <v>2.270037583687217E-3</v>
      </c>
      <c r="G563" s="2">
        <f t="shared" si="79"/>
        <v>3.2139486683893863E-3</v>
      </c>
      <c r="H563" s="2">
        <f t="shared" si="76"/>
        <v>0.70630797747768836</v>
      </c>
      <c r="I563" s="2">
        <f t="shared" si="77"/>
        <v>41.393932795284258</v>
      </c>
    </row>
    <row r="564" spans="1:9" ht="13.5" x14ac:dyDescent="0.25">
      <c r="A564" s="3">
        <f>TITRES_STAT!B567</f>
        <v>43124</v>
      </c>
      <c r="B564" s="5">
        <f>TITRES_STAT!D567</f>
        <v>1.1924999999999999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2.1078920419952728E-3</v>
      </c>
      <c r="G564" s="2">
        <f t="shared" si="79"/>
        <v>2.9843809063615731E-3</v>
      </c>
      <c r="H564" s="2">
        <f t="shared" si="76"/>
        <v>0.70630797747768825</v>
      </c>
      <c r="I564" s="2">
        <f t="shared" si="77"/>
        <v>41.393932795284258</v>
      </c>
    </row>
    <row r="565" spans="1:9" ht="13.5" x14ac:dyDescent="0.25">
      <c r="A565" s="3">
        <f>TITRES_STAT!B568</f>
        <v>43125</v>
      </c>
      <c r="B565" s="5">
        <f>TITRES_STAT!D568</f>
        <v>1.1924999999999999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1.9573283247098961E-3</v>
      </c>
      <c r="G565" s="2">
        <f t="shared" si="79"/>
        <v>2.7712108416214605E-3</v>
      </c>
      <c r="H565" s="2">
        <f t="shared" si="76"/>
        <v>0.70630797747768825</v>
      </c>
      <c r="I565" s="2">
        <f t="shared" si="77"/>
        <v>41.393932795284258</v>
      </c>
    </row>
    <row r="566" spans="1:9" ht="13.5" x14ac:dyDescent="0.25">
      <c r="A566" s="3">
        <f>TITRES_STAT!B569</f>
        <v>43126</v>
      </c>
      <c r="B566" s="5">
        <f>TITRES_STAT!D569</f>
        <v>1.1990000000000001</v>
      </c>
      <c r="C566" s="2">
        <f t="shared" si="72"/>
        <v>6.5000000000001723E-3</v>
      </c>
      <c r="D566" s="2">
        <f t="shared" si="73"/>
        <v>6.5000000000001723E-3</v>
      </c>
      <c r="E566" s="2">
        <f t="shared" si="74"/>
        <v>0</v>
      </c>
      <c r="F566" s="2">
        <f t="shared" si="79"/>
        <v>2.2818048729449161E-3</v>
      </c>
      <c r="G566" s="2">
        <f t="shared" si="79"/>
        <v>2.5732672100770705E-3</v>
      </c>
      <c r="H566" s="2">
        <f t="shared" si="76"/>
        <v>0.88673452333641445</v>
      </c>
      <c r="I566" s="2">
        <f t="shared" si="77"/>
        <v>46.99837271055781</v>
      </c>
    </row>
    <row r="567" spans="1:9" ht="13.5" x14ac:dyDescent="0.25">
      <c r="A567" s="3">
        <f>TITRES_STAT!B570</f>
        <v>43129</v>
      </c>
      <c r="B567" s="5">
        <f>TITRES_STAT!D570</f>
        <v>1.1990000000000001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2.1188188105917076E-3</v>
      </c>
      <c r="G567" s="2">
        <f t="shared" si="79"/>
        <v>2.3894624093572796E-3</v>
      </c>
      <c r="H567" s="2">
        <f t="shared" si="76"/>
        <v>0.88673452333641445</v>
      </c>
      <c r="I567" s="2">
        <f t="shared" si="77"/>
        <v>46.99837271055781</v>
      </c>
    </row>
    <row r="568" spans="1:9" ht="13.5" x14ac:dyDescent="0.25">
      <c r="A568" s="3">
        <f>TITRES_STAT!B571</f>
        <v>43130</v>
      </c>
      <c r="B568" s="5">
        <f>TITRES_STAT!D571</f>
        <v>1.1924999999999999</v>
      </c>
      <c r="C568" s="2">
        <f t="shared" si="72"/>
        <v>-6.5000000000001723E-3</v>
      </c>
      <c r="D568" s="2">
        <f t="shared" si="73"/>
        <v>0</v>
      </c>
      <c r="E568" s="2">
        <f t="shared" si="74"/>
        <v>6.5000000000001723E-3</v>
      </c>
      <c r="F568" s="2">
        <f t="shared" si="79"/>
        <v>1.9674746098351571E-3</v>
      </c>
      <c r="G568" s="2">
        <f t="shared" si="79"/>
        <v>2.6830722372603436E-3</v>
      </c>
      <c r="H568" s="2">
        <f t="shared" si="76"/>
        <v>0.73329170288911949</v>
      </c>
      <c r="I568" s="2">
        <f t="shared" si="77"/>
        <v>42.306306645721534</v>
      </c>
    </row>
    <row r="569" spans="1:9" ht="13.5" x14ac:dyDescent="0.25">
      <c r="A569" s="3">
        <f>TITRES_STAT!B572</f>
        <v>43131</v>
      </c>
      <c r="B569" s="5">
        <f>TITRES_STAT!D572</f>
        <v>1.1924999999999999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1.8269407091326458E-3</v>
      </c>
      <c r="G569" s="2">
        <f t="shared" si="79"/>
        <v>2.4914242203131765E-3</v>
      </c>
      <c r="H569" s="2">
        <f t="shared" si="76"/>
        <v>0.73329170288911938</v>
      </c>
      <c r="I569" s="2">
        <f t="shared" si="77"/>
        <v>42.306306645721527</v>
      </c>
    </row>
    <row r="570" spans="1:9" ht="13.5" x14ac:dyDescent="0.25">
      <c r="A570" s="3">
        <f>TITRES_STAT!B573</f>
        <v>43132</v>
      </c>
      <c r="B570" s="5">
        <f>TITRES_STAT!D573</f>
        <v>1.1924999999999999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1.6964449441945998E-3</v>
      </c>
      <c r="G570" s="2">
        <f t="shared" si="79"/>
        <v>2.3134653474336637E-3</v>
      </c>
      <c r="H570" s="2">
        <f t="shared" si="76"/>
        <v>0.73329170288911949</v>
      </c>
      <c r="I570" s="2">
        <f t="shared" si="77"/>
        <v>42.306306645721534</v>
      </c>
    </row>
    <row r="571" spans="1:9" ht="13.5" x14ac:dyDescent="0.25">
      <c r="A571" s="3">
        <f>TITRES_STAT!B574</f>
        <v>43133</v>
      </c>
      <c r="B571" s="5">
        <f>TITRES_STAT!D574</f>
        <v>1.1924999999999999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1.5752703053235569E-3</v>
      </c>
      <c r="G571" s="2">
        <f t="shared" si="79"/>
        <v>2.1482178226169732E-3</v>
      </c>
      <c r="H571" s="2">
        <f t="shared" si="76"/>
        <v>0.7332917028891196</v>
      </c>
      <c r="I571" s="2">
        <f t="shared" si="77"/>
        <v>42.306306645721541</v>
      </c>
    </row>
    <row r="572" spans="1:9" ht="13.5" x14ac:dyDescent="0.25">
      <c r="A572" s="3">
        <f>TITRES_STAT!B575</f>
        <v>43136</v>
      </c>
      <c r="B572" s="5">
        <f>TITRES_STAT!D575</f>
        <v>1.1924999999999999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1.4627509978004456E-3</v>
      </c>
      <c r="G572" s="2">
        <f t="shared" si="79"/>
        <v>1.9947736924300465E-3</v>
      </c>
      <c r="H572" s="2">
        <f t="shared" si="76"/>
        <v>0.7332917028891196</v>
      </c>
      <c r="I572" s="2">
        <f t="shared" si="77"/>
        <v>42.306306645721541</v>
      </c>
    </row>
    <row r="573" spans="1:9" ht="13.5" x14ac:dyDescent="0.25">
      <c r="A573" s="3">
        <f>TITRES_STAT!B576</f>
        <v>43137</v>
      </c>
      <c r="B573" s="5">
        <f>TITRES_STAT!D576</f>
        <v>1.1924999999999999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1.3582687836718424E-3</v>
      </c>
      <c r="G573" s="2">
        <f t="shared" si="80"/>
        <v>1.8522898572564718E-3</v>
      </c>
      <c r="H573" s="2">
        <f t="shared" si="76"/>
        <v>0.7332917028891196</v>
      </c>
      <c r="I573" s="2">
        <f t="shared" si="77"/>
        <v>42.306306645721541</v>
      </c>
    </row>
    <row r="574" spans="1:9" ht="13.5" x14ac:dyDescent="0.25">
      <c r="A574" s="3">
        <f>TITRES_STAT!B577</f>
        <v>43138</v>
      </c>
      <c r="B574" s="5">
        <f>TITRES_STAT!D577</f>
        <v>1.1924999999999999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1.2612495848381394E-3</v>
      </c>
      <c r="G574" s="2">
        <f t="shared" si="80"/>
        <v>1.7199834388810095E-3</v>
      </c>
      <c r="H574" s="2">
        <f t="shared" si="76"/>
        <v>0.7332917028891196</v>
      </c>
      <c r="I574" s="2">
        <f t="shared" si="77"/>
        <v>42.306306645721541</v>
      </c>
    </row>
    <row r="575" spans="1:9" ht="13.5" x14ac:dyDescent="0.25">
      <c r="A575" s="3">
        <f>TITRES_STAT!B578</f>
        <v>43139</v>
      </c>
      <c r="B575" s="5">
        <f>TITRES_STAT!D578</f>
        <v>1.1924999999999999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1.1711603287782723E-3</v>
      </c>
      <c r="G575" s="2">
        <f t="shared" si="80"/>
        <v>1.5971274789609374E-3</v>
      </c>
      <c r="H575" s="2">
        <f t="shared" si="76"/>
        <v>0.7332917028891196</v>
      </c>
      <c r="I575" s="2">
        <f t="shared" si="77"/>
        <v>42.306306645721541</v>
      </c>
    </row>
    <row r="576" spans="1:9" ht="13.5" x14ac:dyDescent="0.25">
      <c r="A576" s="3">
        <f>TITRES_STAT!B579</f>
        <v>43140</v>
      </c>
      <c r="B576" s="5">
        <f>TITRES_STAT!D579</f>
        <v>1.1924999999999999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1.0875060195798243E-3</v>
      </c>
      <c r="G576" s="2">
        <f t="shared" si="80"/>
        <v>1.4830469447494419E-3</v>
      </c>
      <c r="H576" s="2">
        <f t="shared" si="76"/>
        <v>0.7332917028891196</v>
      </c>
      <c r="I576" s="2">
        <f t="shared" si="77"/>
        <v>42.306306645721541</v>
      </c>
    </row>
    <row r="577" spans="1:9" ht="13.5" x14ac:dyDescent="0.25">
      <c r="A577" s="3">
        <f>TITRES_STAT!B580</f>
        <v>43143</v>
      </c>
      <c r="B577" s="5">
        <f>TITRES_STAT!D580</f>
        <v>1.1924999999999999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1.0098270181812656E-3</v>
      </c>
      <c r="G577" s="2">
        <f t="shared" si="80"/>
        <v>1.3771150201244817E-3</v>
      </c>
      <c r="H577" s="2">
        <f t="shared" si="76"/>
        <v>0.73329170288911971</v>
      </c>
      <c r="I577" s="2">
        <f t="shared" si="77"/>
        <v>42.306306645721541</v>
      </c>
    </row>
    <row r="578" spans="1:9" ht="13.5" x14ac:dyDescent="0.25">
      <c r="A578" s="3">
        <f>TITRES_STAT!B581</f>
        <v>43144</v>
      </c>
      <c r="B578" s="5">
        <f>TITRES_STAT!D581</f>
        <v>1.2182999999999999</v>
      </c>
      <c r="C578" s="2">
        <f t="shared" si="72"/>
        <v>2.5800000000000045E-2</v>
      </c>
      <c r="D578" s="2">
        <f t="shared" si="73"/>
        <v>2.5800000000000045E-2</v>
      </c>
      <c r="E578" s="2">
        <f t="shared" si="74"/>
        <v>0</v>
      </c>
      <c r="F578" s="2">
        <f t="shared" si="80"/>
        <v>2.7805536597397501E-3</v>
      </c>
      <c r="G578" s="2">
        <f t="shared" si="80"/>
        <v>1.2787496615441617E-3</v>
      </c>
      <c r="H578" s="2">
        <f t="shared" si="76"/>
        <v>2.1744315899814795</v>
      </c>
      <c r="I578" s="2">
        <f t="shared" si="77"/>
        <v>68.498297359564958</v>
      </c>
    </row>
    <row r="579" spans="1:9" ht="13.5" x14ac:dyDescent="0.25">
      <c r="A579" s="3">
        <f>TITRES_STAT!B582</f>
        <v>43145</v>
      </c>
      <c r="B579" s="5">
        <f>TITRES_STAT!D582</f>
        <v>1.2182999999999999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2.5819426840440539E-3</v>
      </c>
      <c r="G579" s="2">
        <f t="shared" si="80"/>
        <v>1.1874104000052931E-3</v>
      </c>
      <c r="H579" s="2">
        <f t="shared" si="76"/>
        <v>2.1744315899814795</v>
      </c>
      <c r="I579" s="2">
        <f t="shared" si="77"/>
        <v>68.498297359564958</v>
      </c>
    </row>
    <row r="580" spans="1:9" ht="13.5" x14ac:dyDescent="0.25">
      <c r="A580" s="3">
        <f>TITRES_STAT!B583</f>
        <v>43146</v>
      </c>
      <c r="B580" s="5">
        <f>TITRES_STAT!D583</f>
        <v>1.2182999999999999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2.3975182066123357E-3</v>
      </c>
      <c r="G580" s="2">
        <f t="shared" si="80"/>
        <v>1.1025953714334864E-3</v>
      </c>
      <c r="H580" s="2">
        <f t="shared" si="76"/>
        <v>2.1744315899814795</v>
      </c>
      <c r="I580" s="2">
        <f t="shared" si="77"/>
        <v>68.498297359564958</v>
      </c>
    </row>
    <row r="581" spans="1:9" ht="13.5" x14ac:dyDescent="0.25">
      <c r="A581" s="3">
        <f>TITRES_STAT!B584</f>
        <v>43147</v>
      </c>
      <c r="B581" s="5">
        <f>TITRES_STAT!D584</f>
        <v>1.2182999999999999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2.226266906140026E-3</v>
      </c>
      <c r="G581" s="2">
        <f t="shared" si="80"/>
        <v>1.0238385591882374E-3</v>
      </c>
      <c r="H581" s="2">
        <f t="shared" si="76"/>
        <v>2.1744315899814795</v>
      </c>
      <c r="I581" s="2">
        <f t="shared" si="77"/>
        <v>68.498297359564958</v>
      </c>
    </row>
    <row r="582" spans="1:9" ht="13.5" x14ac:dyDescent="0.25">
      <c r="A582" s="3">
        <f>TITRES_STAT!B585</f>
        <v>43150</v>
      </c>
      <c r="B582" s="5">
        <f>TITRES_STAT!D585</f>
        <v>1.2182999999999999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2.0672478414157382E-3</v>
      </c>
      <c r="G582" s="2">
        <f t="shared" si="80"/>
        <v>9.5070723353193464E-4</v>
      </c>
      <c r="H582" s="2">
        <f t="shared" si="76"/>
        <v>2.1744315899814795</v>
      </c>
      <c r="I582" s="2">
        <f t="shared" si="77"/>
        <v>68.498297359564958</v>
      </c>
    </row>
    <row r="583" spans="1:9" ht="13.5" x14ac:dyDescent="0.25">
      <c r="A583" s="3">
        <f>TITRES_STAT!B586</f>
        <v>43151</v>
      </c>
      <c r="B583" s="5">
        <f>TITRES_STAT!D586</f>
        <v>1.2182999999999999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1.9195872813146141E-3</v>
      </c>
      <c r="G583" s="2">
        <f t="shared" si="80"/>
        <v>8.8279957399393927E-4</v>
      </c>
      <c r="H583" s="2">
        <f t="shared" si="76"/>
        <v>2.1744315899814795</v>
      </c>
      <c r="I583" s="2">
        <f t="shared" si="77"/>
        <v>68.498297359564958</v>
      </c>
    </row>
    <row r="584" spans="1:9" ht="13.5" x14ac:dyDescent="0.25">
      <c r="A584" s="3">
        <f>TITRES_STAT!B587</f>
        <v>43152</v>
      </c>
      <c r="B584" s="5">
        <f>TITRES_STAT!D587</f>
        <v>1.2182999999999999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1.7824739040778559E-3</v>
      </c>
      <c r="G584" s="2">
        <f t="shared" si="80"/>
        <v>8.197424615658007E-4</v>
      </c>
      <c r="H584" s="2">
        <f t="shared" si="76"/>
        <v>2.1744315899814795</v>
      </c>
      <c r="I584" s="2">
        <f t="shared" si="77"/>
        <v>68.498297359564958</v>
      </c>
    </row>
    <row r="585" spans="1:9" ht="13.5" x14ac:dyDescent="0.25">
      <c r="A585" s="3">
        <f>TITRES_STAT!B588</f>
        <v>43153</v>
      </c>
      <c r="B585" s="5">
        <f>TITRES_STAT!D588</f>
        <v>1.2182999999999999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1.655154339500866E-3</v>
      </c>
      <c r="G585" s="2">
        <f t="shared" si="80"/>
        <v>7.6118942859681495E-4</v>
      </c>
      <c r="H585" s="2">
        <f t="shared" si="76"/>
        <v>2.1744315899814795</v>
      </c>
      <c r="I585" s="2">
        <f t="shared" si="77"/>
        <v>68.498297359564958</v>
      </c>
    </row>
    <row r="586" spans="1:9" ht="13.5" x14ac:dyDescent="0.25">
      <c r="A586" s="3">
        <f>TITRES_STAT!B589</f>
        <v>43154</v>
      </c>
      <c r="B586" s="5">
        <f>TITRES_STAT!D589</f>
        <v>1.1924999999999999</v>
      </c>
      <c r="C586" s="2">
        <f t="shared" si="81"/>
        <v>-2.5800000000000045E-2</v>
      </c>
      <c r="D586" s="2">
        <f t="shared" si="82"/>
        <v>0</v>
      </c>
      <c r="E586" s="2">
        <f t="shared" si="83"/>
        <v>2.5800000000000045E-2</v>
      </c>
      <c r="F586" s="2">
        <f t="shared" si="80"/>
        <v>1.5369290295365184E-3</v>
      </c>
      <c r="G586" s="2">
        <f t="shared" si="80"/>
        <v>2.5496758979827597E-3</v>
      </c>
      <c r="H586" s="2">
        <f t="shared" si="76"/>
        <v>0.60279388088207542</v>
      </c>
      <c r="I586" s="2">
        <f t="shared" si="77"/>
        <v>37.608945733579674</v>
      </c>
    </row>
    <row r="587" spans="1:9" ht="13.5" x14ac:dyDescent="0.25">
      <c r="A587" s="3">
        <f>TITRES_STAT!B590</f>
        <v>43157</v>
      </c>
      <c r="B587" s="5">
        <f>TITRES_STAT!D590</f>
        <v>1.1924999999999999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1.4271483845696242E-3</v>
      </c>
      <c r="G587" s="2">
        <f t="shared" si="80"/>
        <v>2.3675561909839915E-3</v>
      </c>
      <c r="H587" s="2">
        <f t="shared" si="76"/>
        <v>0.60279388088207542</v>
      </c>
      <c r="I587" s="2">
        <f t="shared" si="77"/>
        <v>37.608945733579674</v>
      </c>
    </row>
    <row r="588" spans="1:9" ht="13.5" x14ac:dyDescent="0.25">
      <c r="A588" s="3">
        <f>TITRES_STAT!B591</f>
        <v>43158</v>
      </c>
      <c r="B588" s="5">
        <f>TITRES_STAT!D591</f>
        <v>1.1603000000000001</v>
      </c>
      <c r="C588" s="2">
        <f t="shared" si="81"/>
        <v>-3.2199999999999784E-2</v>
      </c>
      <c r="D588" s="2">
        <f t="shared" si="82"/>
        <v>0</v>
      </c>
      <c r="E588" s="2">
        <f t="shared" si="83"/>
        <v>3.2199999999999784E-2</v>
      </c>
      <c r="F588" s="2">
        <f t="shared" si="80"/>
        <v>1.3252092142432225E-3</v>
      </c>
      <c r="G588" s="2">
        <f t="shared" si="80"/>
        <v>4.4984450344851198E-3</v>
      </c>
      <c r="H588" s="2">
        <f t="shared" si="76"/>
        <v>0.29459273239622952</v>
      </c>
      <c r="I588" s="2">
        <f t="shared" si="77"/>
        <v>22.755630015854678</v>
      </c>
    </row>
    <row r="589" spans="1:9" ht="13.5" x14ac:dyDescent="0.25">
      <c r="A589" s="3">
        <f>TITRES_STAT!B592</f>
        <v>43159</v>
      </c>
      <c r="B589" s="5">
        <f>TITRES_STAT!D592</f>
        <v>1.1603000000000001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1.2305514132258495E-3</v>
      </c>
      <c r="G589" s="2">
        <f t="shared" si="84"/>
        <v>4.1771275320218971E-3</v>
      </c>
      <c r="H589" s="2">
        <f t="shared" si="76"/>
        <v>0.29459273239622952</v>
      </c>
      <c r="I589" s="2">
        <f t="shared" si="77"/>
        <v>22.755630015854678</v>
      </c>
    </row>
    <row r="590" spans="1:9" ht="13.5" x14ac:dyDescent="0.25">
      <c r="A590" s="3">
        <f>TITRES_STAT!B593</f>
        <v>43160</v>
      </c>
      <c r="B590" s="5">
        <f>TITRES_STAT!D593</f>
        <v>1.1603000000000001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1.1426548837097175E-3</v>
      </c>
      <c r="G590" s="2">
        <f t="shared" si="84"/>
        <v>3.8787612797346188E-3</v>
      </c>
      <c r="H590" s="2">
        <f t="shared" si="76"/>
        <v>0.29459273239622957</v>
      </c>
      <c r="I590" s="2">
        <f t="shared" si="77"/>
        <v>22.755630015854678</v>
      </c>
    </row>
    <row r="591" spans="1:9" ht="13.5" x14ac:dyDescent="0.25">
      <c r="A591" s="3">
        <f>TITRES_STAT!B594</f>
        <v>43161</v>
      </c>
      <c r="B591" s="5">
        <f>TITRES_STAT!D594</f>
        <v>1.1603000000000001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1.0610366777304518E-3</v>
      </c>
      <c r="G591" s="2">
        <f t="shared" si="84"/>
        <v>3.6017069026107176E-3</v>
      </c>
      <c r="H591" s="2">
        <f t="shared" si="76"/>
        <v>0.29459273239622952</v>
      </c>
      <c r="I591" s="2">
        <f t="shared" si="77"/>
        <v>22.755630015854678</v>
      </c>
    </row>
    <row r="592" spans="1:9" ht="13.5" x14ac:dyDescent="0.25">
      <c r="A592" s="3">
        <f>TITRES_STAT!B595</f>
        <v>43164</v>
      </c>
      <c r="B592" s="5">
        <f>TITRES_STAT!D595</f>
        <v>1.1603000000000001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9.8524834360684825E-4</v>
      </c>
      <c r="G592" s="2">
        <f t="shared" si="84"/>
        <v>3.3444421238528091E-3</v>
      </c>
      <c r="H592" s="2">
        <f t="shared" si="76"/>
        <v>0.29459273239622957</v>
      </c>
      <c r="I592" s="2">
        <f t="shared" si="77"/>
        <v>22.755630015854678</v>
      </c>
    </row>
    <row r="593" spans="1:9" ht="13.5" x14ac:dyDescent="0.25">
      <c r="A593" s="3">
        <f>TITRES_STAT!B596</f>
        <v>43165</v>
      </c>
      <c r="B593" s="5">
        <f>TITRES_STAT!D596</f>
        <v>1.1603000000000001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9.1487346192064482E-4</v>
      </c>
      <c r="G593" s="2">
        <f t="shared" si="84"/>
        <v>3.1055534007204655E-3</v>
      </c>
      <c r="H593" s="2">
        <f t="shared" ref="H593:H656" si="85">F593/G593</f>
        <v>0.29459273239622957</v>
      </c>
      <c r="I593" s="2">
        <f t="shared" ref="I593:I656" si="86">IF(G593=0,100,100-(100/(1+H593)))</f>
        <v>22.755630015854678</v>
      </c>
    </row>
    <row r="594" spans="1:9" ht="13.5" x14ac:dyDescent="0.25">
      <c r="A594" s="3">
        <f>TITRES_STAT!B597</f>
        <v>43166</v>
      </c>
      <c r="B594" s="5">
        <f>TITRES_STAT!D597</f>
        <v>1.141</v>
      </c>
      <c r="C594" s="2">
        <f t="shared" si="81"/>
        <v>-1.9300000000000095E-2</v>
      </c>
      <c r="D594" s="2">
        <f t="shared" si="82"/>
        <v>0</v>
      </c>
      <c r="E594" s="2">
        <f t="shared" si="83"/>
        <v>1.9300000000000095E-2</v>
      </c>
      <c r="F594" s="2">
        <f t="shared" si="84"/>
        <v>8.4952535749774165E-4</v>
      </c>
      <c r="G594" s="2">
        <f t="shared" si="84"/>
        <v>4.2622995863832959E-3</v>
      </c>
      <c r="H594" s="2">
        <f t="shared" si="85"/>
        <v>0.19931150785639459</v>
      </c>
      <c r="I594" s="2">
        <f t="shared" si="86"/>
        <v>16.618827264705942</v>
      </c>
    </row>
    <row r="595" spans="1:9" ht="13.5" x14ac:dyDescent="0.25">
      <c r="A595" s="3">
        <f>TITRES_STAT!B598</f>
        <v>43167</v>
      </c>
      <c r="B595" s="5">
        <f>TITRES_STAT!D598</f>
        <v>1.141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7.8884497481933151E-4</v>
      </c>
      <c r="G595" s="2">
        <f t="shared" si="84"/>
        <v>3.9578496159273458E-3</v>
      </c>
      <c r="H595" s="2">
        <f t="shared" si="85"/>
        <v>0.19931150785639459</v>
      </c>
      <c r="I595" s="2">
        <f t="shared" si="86"/>
        <v>16.618827264705942</v>
      </c>
    </row>
    <row r="596" spans="1:9" ht="13.5" x14ac:dyDescent="0.25">
      <c r="A596" s="3">
        <f>TITRES_STAT!B599</f>
        <v>43168</v>
      </c>
      <c r="B596" s="5">
        <f>TITRES_STAT!D599</f>
        <v>1.1474</v>
      </c>
      <c r="C596" s="2">
        <f t="shared" si="81"/>
        <v>6.3999999999999613E-3</v>
      </c>
      <c r="D596" s="2">
        <f t="shared" si="82"/>
        <v>6.3999999999999613E-3</v>
      </c>
      <c r="E596" s="2">
        <f t="shared" si="83"/>
        <v>0</v>
      </c>
      <c r="F596" s="2">
        <f t="shared" si="84"/>
        <v>1.1896417623322338E-3</v>
      </c>
      <c r="G596" s="2">
        <f t="shared" si="84"/>
        <v>3.6751460719325357E-3</v>
      </c>
      <c r="H596" s="2">
        <f t="shared" si="85"/>
        <v>0.32369917795040826</v>
      </c>
      <c r="I596" s="2">
        <f t="shared" si="86"/>
        <v>24.454134545253567</v>
      </c>
    </row>
    <row r="597" spans="1:9" ht="13.5" x14ac:dyDescent="0.25">
      <c r="A597" s="3">
        <f>TITRES_STAT!B600</f>
        <v>43171</v>
      </c>
      <c r="B597" s="5">
        <f>TITRES_STAT!D600</f>
        <v>1.1474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1.1046673507370743E-3</v>
      </c>
      <c r="G597" s="2">
        <f t="shared" si="84"/>
        <v>3.4126356382230688E-3</v>
      </c>
      <c r="H597" s="2">
        <f t="shared" si="85"/>
        <v>0.32369917795040826</v>
      </c>
      <c r="I597" s="2">
        <f t="shared" si="86"/>
        <v>24.454134545253567</v>
      </c>
    </row>
    <row r="598" spans="1:9" ht="13.5" x14ac:dyDescent="0.25">
      <c r="A598" s="3">
        <f>TITRES_STAT!B601</f>
        <v>43172</v>
      </c>
      <c r="B598" s="5">
        <f>TITRES_STAT!D601</f>
        <v>1.141</v>
      </c>
      <c r="C598" s="2">
        <f t="shared" si="81"/>
        <v>-6.3999999999999613E-3</v>
      </c>
      <c r="D598" s="2">
        <f t="shared" si="82"/>
        <v>0</v>
      </c>
      <c r="E598" s="2">
        <f t="shared" si="83"/>
        <v>6.3999999999999613E-3</v>
      </c>
      <c r="F598" s="2">
        <f t="shared" si="84"/>
        <v>1.0257625399701404E-3</v>
      </c>
      <c r="G598" s="2">
        <f t="shared" si="84"/>
        <v>3.6260188069214181E-3</v>
      </c>
      <c r="H598" s="2">
        <f t="shared" si="85"/>
        <v>0.28288947040543311</v>
      </c>
      <c r="I598" s="2">
        <f t="shared" si="86"/>
        <v>22.050962061137767</v>
      </c>
    </row>
    <row r="599" spans="1:9" ht="13.5" x14ac:dyDescent="0.25">
      <c r="A599" s="3">
        <f>TITRES_STAT!B602</f>
        <v>43173</v>
      </c>
      <c r="B599" s="5">
        <f>TITRES_STAT!D602</f>
        <v>1.141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9.5249378711513035E-4</v>
      </c>
      <c r="G599" s="2">
        <f t="shared" si="84"/>
        <v>3.3670174635698881E-3</v>
      </c>
      <c r="H599" s="2">
        <f t="shared" si="85"/>
        <v>0.28288947040543311</v>
      </c>
      <c r="I599" s="2">
        <f t="shared" si="86"/>
        <v>22.050962061137767</v>
      </c>
    </row>
    <row r="600" spans="1:9" ht="13.5" x14ac:dyDescent="0.25">
      <c r="A600" s="3">
        <f>TITRES_STAT!B603</f>
        <v>43174</v>
      </c>
      <c r="B600" s="5">
        <f>TITRES_STAT!D603</f>
        <v>1.141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8.8445851660690674E-4</v>
      </c>
      <c r="G600" s="2">
        <f t="shared" si="84"/>
        <v>3.1265162161720388E-3</v>
      </c>
      <c r="H600" s="2">
        <f t="shared" si="85"/>
        <v>0.28288947040543311</v>
      </c>
      <c r="I600" s="2">
        <f t="shared" si="86"/>
        <v>22.050962061137767</v>
      </c>
    </row>
    <row r="601" spans="1:9" ht="13.5" x14ac:dyDescent="0.25">
      <c r="A601" s="3">
        <f>TITRES_STAT!B604</f>
        <v>43175</v>
      </c>
      <c r="B601" s="5">
        <f>TITRES_STAT!D604</f>
        <v>1.1474</v>
      </c>
      <c r="C601" s="2">
        <f t="shared" si="81"/>
        <v>6.3999999999999613E-3</v>
      </c>
      <c r="D601" s="2">
        <f t="shared" si="82"/>
        <v>6.3999999999999613E-3</v>
      </c>
      <c r="E601" s="2">
        <f t="shared" si="83"/>
        <v>0</v>
      </c>
      <c r="F601" s="2">
        <f t="shared" si="84"/>
        <v>1.2784257654206964E-3</v>
      </c>
      <c r="G601" s="2">
        <f t="shared" si="84"/>
        <v>2.9031936293026075E-3</v>
      </c>
      <c r="H601" s="2">
        <f t="shared" si="85"/>
        <v>0.44035153305561442</v>
      </c>
      <c r="I601" s="2">
        <f t="shared" si="86"/>
        <v>30.572504208152338</v>
      </c>
    </row>
    <row r="602" spans="1:9" ht="13.5" x14ac:dyDescent="0.25">
      <c r="A602" s="3">
        <f>TITRES_STAT!B605</f>
        <v>43178</v>
      </c>
      <c r="B602" s="5">
        <f>TITRES_STAT!D605</f>
        <v>1.1474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1.187109639319218E-3</v>
      </c>
      <c r="G602" s="2">
        <f t="shared" si="84"/>
        <v>2.6958226557809925E-3</v>
      </c>
      <c r="H602" s="2">
        <f t="shared" si="85"/>
        <v>0.44035153305561442</v>
      </c>
      <c r="I602" s="2">
        <f t="shared" si="86"/>
        <v>30.572504208152338</v>
      </c>
    </row>
    <row r="603" spans="1:9" ht="13.5" x14ac:dyDescent="0.25">
      <c r="A603" s="3">
        <f>TITRES_STAT!B606</f>
        <v>43180</v>
      </c>
      <c r="B603" s="5">
        <f>TITRES_STAT!D606</f>
        <v>1.1474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1.1023160936535596E-3</v>
      </c>
      <c r="G603" s="2">
        <f t="shared" si="84"/>
        <v>2.5032638946537789E-3</v>
      </c>
      <c r="H603" s="2">
        <f t="shared" si="85"/>
        <v>0.44035153305561442</v>
      </c>
      <c r="I603" s="2">
        <f t="shared" si="86"/>
        <v>30.572504208152338</v>
      </c>
    </row>
    <row r="604" spans="1:9" ht="13.5" x14ac:dyDescent="0.25">
      <c r="A604" s="3">
        <f>TITRES_STAT!B607</f>
        <v>43181</v>
      </c>
      <c r="B604" s="5">
        <f>TITRES_STAT!D607</f>
        <v>1.1474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1.0235792298211625E-3</v>
      </c>
      <c r="G604" s="2">
        <f t="shared" si="84"/>
        <v>2.3244593307499379E-3</v>
      </c>
      <c r="H604" s="2">
        <f t="shared" si="85"/>
        <v>0.44035153305561436</v>
      </c>
      <c r="I604" s="2">
        <f t="shared" si="86"/>
        <v>30.572504208152338</v>
      </c>
    </row>
    <row r="605" spans="1:9" ht="13.5" x14ac:dyDescent="0.25">
      <c r="A605" s="3">
        <f>TITRES_STAT!B608</f>
        <v>43182</v>
      </c>
      <c r="B605" s="5">
        <f>TITRES_STAT!D608</f>
        <v>1.1474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9.5046642769107945E-4</v>
      </c>
      <c r="G605" s="2">
        <f t="shared" si="87"/>
        <v>2.1584265214106566E-3</v>
      </c>
      <c r="H605" s="2">
        <f t="shared" si="85"/>
        <v>0.44035153305561436</v>
      </c>
      <c r="I605" s="2">
        <f t="shared" si="86"/>
        <v>30.572504208152338</v>
      </c>
    </row>
    <row r="606" spans="1:9" ht="13.5" x14ac:dyDescent="0.25">
      <c r="A606" s="3">
        <f>TITRES_STAT!B609</f>
        <v>43185</v>
      </c>
      <c r="B606" s="5">
        <f>TITRES_STAT!D609</f>
        <v>1.1732</v>
      </c>
      <c r="C606" s="2">
        <f t="shared" si="81"/>
        <v>2.5800000000000045E-2</v>
      </c>
      <c r="D606" s="2">
        <f t="shared" si="82"/>
        <v>2.5800000000000045E-2</v>
      </c>
      <c r="E606" s="2">
        <f t="shared" si="83"/>
        <v>0</v>
      </c>
      <c r="F606" s="2">
        <f t="shared" si="87"/>
        <v>2.7254331114274339E-3</v>
      </c>
      <c r="G606" s="2">
        <f t="shared" si="87"/>
        <v>2.0042531984527526E-3</v>
      </c>
      <c r="H606" s="2">
        <f t="shared" si="85"/>
        <v>1.3598247534450334</v>
      </c>
      <c r="I606" s="2">
        <f t="shared" si="86"/>
        <v>57.6239719267233</v>
      </c>
    </row>
    <row r="607" spans="1:9" ht="13.5" x14ac:dyDescent="0.25">
      <c r="A607" s="3">
        <f>TITRES_STAT!B610</f>
        <v>43186</v>
      </c>
      <c r="B607" s="5">
        <f>TITRES_STAT!D610</f>
        <v>1.2377</v>
      </c>
      <c r="C607" s="2">
        <f t="shared" si="81"/>
        <v>6.4500000000000002E-2</v>
      </c>
      <c r="D607" s="2">
        <f t="shared" si="82"/>
        <v>6.4500000000000002E-2</v>
      </c>
      <c r="E607" s="2">
        <f t="shared" si="83"/>
        <v>0</v>
      </c>
      <c r="F607" s="2">
        <f t="shared" si="87"/>
        <v>7.1379021748969032E-3</v>
      </c>
      <c r="G607" s="2">
        <f t="shared" si="87"/>
        <v>1.8610922557061275E-3</v>
      </c>
      <c r="H607" s="2">
        <f t="shared" si="85"/>
        <v>3.8353295775703886</v>
      </c>
      <c r="I607" s="2">
        <f t="shared" si="86"/>
        <v>79.318886459390626</v>
      </c>
    </row>
    <row r="608" spans="1:9" ht="13.5" x14ac:dyDescent="0.25">
      <c r="A608" s="3">
        <f>TITRES_STAT!B611</f>
        <v>43187</v>
      </c>
      <c r="B608" s="5">
        <f>TITRES_STAT!D611</f>
        <v>1.2699</v>
      </c>
      <c r="C608" s="2">
        <f t="shared" si="81"/>
        <v>3.2200000000000006E-2</v>
      </c>
      <c r="D608" s="2">
        <f t="shared" si="82"/>
        <v>3.2200000000000006E-2</v>
      </c>
      <c r="E608" s="2">
        <f t="shared" si="83"/>
        <v>0</v>
      </c>
      <c r="F608" s="2">
        <f t="shared" si="87"/>
        <v>8.9280520195471249E-3</v>
      </c>
      <c r="G608" s="2">
        <f t="shared" si="87"/>
        <v>1.7281570945842613E-3</v>
      </c>
      <c r="H608" s="2">
        <f t="shared" si="85"/>
        <v>5.1662271025742168</v>
      </c>
      <c r="I608" s="2">
        <f t="shared" si="86"/>
        <v>83.782627798730772</v>
      </c>
    </row>
    <row r="609" spans="1:9" ht="13.5" x14ac:dyDescent="0.25">
      <c r="A609" s="3">
        <f>TITRES_STAT!B612</f>
        <v>43188</v>
      </c>
      <c r="B609" s="5">
        <f>TITRES_STAT!D612</f>
        <v>1.2891999999999999</v>
      </c>
      <c r="C609" s="2">
        <f t="shared" si="81"/>
        <v>1.9299999999999873E-2</v>
      </c>
      <c r="D609" s="2">
        <f t="shared" si="82"/>
        <v>1.9299999999999873E-2</v>
      </c>
      <c r="E609" s="2">
        <f t="shared" si="83"/>
        <v>0</v>
      </c>
      <c r="F609" s="2">
        <f t="shared" si="87"/>
        <v>9.6689054467223208E-3</v>
      </c>
      <c r="G609" s="2">
        <f t="shared" si="87"/>
        <v>1.604717302113957E-3</v>
      </c>
      <c r="H609" s="2">
        <f t="shared" si="85"/>
        <v>6.0253014247338728</v>
      </c>
      <c r="I609" s="2">
        <f t="shared" si="86"/>
        <v>85.765735310953133</v>
      </c>
    </row>
    <row r="610" spans="1:9" ht="13.5" x14ac:dyDescent="0.25">
      <c r="A610" s="3">
        <f>TITRES_STAT!B613</f>
        <v>43189</v>
      </c>
      <c r="B610" s="5">
        <f>TITRES_STAT!D613</f>
        <v>1.3279000000000001</v>
      </c>
      <c r="C610" s="2">
        <f t="shared" si="81"/>
        <v>3.8700000000000179E-2</v>
      </c>
      <c r="D610" s="2">
        <f t="shared" si="82"/>
        <v>3.8700000000000179E-2</v>
      </c>
      <c r="E610" s="2">
        <f t="shared" si="83"/>
        <v>0</v>
      </c>
      <c r="F610" s="2">
        <f t="shared" si="87"/>
        <v>1.174255505767074E-2</v>
      </c>
      <c r="G610" s="2">
        <f t="shared" si="87"/>
        <v>1.4900946376772456E-3</v>
      </c>
      <c r="H610" s="2">
        <f t="shared" si="85"/>
        <v>7.8804089087757498</v>
      </c>
      <c r="I610" s="2">
        <f t="shared" si="86"/>
        <v>88.739257276635257</v>
      </c>
    </row>
    <row r="611" spans="1:9" ht="13.5" x14ac:dyDescent="0.25">
      <c r="A611" s="3">
        <f>TITRES_STAT!B614</f>
        <v>43192</v>
      </c>
      <c r="B611" s="5">
        <f>TITRES_STAT!D614</f>
        <v>1.3279000000000001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1.0903801124979974E-2</v>
      </c>
      <c r="G611" s="2">
        <f t="shared" si="87"/>
        <v>1.3836593064145853E-3</v>
      </c>
      <c r="H611" s="2">
        <f t="shared" si="85"/>
        <v>7.8804089087757507</v>
      </c>
      <c r="I611" s="2">
        <f t="shared" si="86"/>
        <v>88.739257276635257</v>
      </c>
    </row>
    <row r="612" spans="1:9" ht="13.5" x14ac:dyDescent="0.25">
      <c r="A612" s="3">
        <f>TITRES_STAT!B615</f>
        <v>43193</v>
      </c>
      <c r="B612" s="5">
        <f>TITRES_STAT!D615</f>
        <v>1.3536999999999999</v>
      </c>
      <c r="C612" s="2">
        <f t="shared" si="81"/>
        <v>2.5799999999999823E-2</v>
      </c>
      <c r="D612" s="2">
        <f t="shared" si="82"/>
        <v>2.5799999999999823E-2</v>
      </c>
      <c r="E612" s="2">
        <f t="shared" si="83"/>
        <v>0</v>
      </c>
      <c r="F612" s="2">
        <f t="shared" si="87"/>
        <v>1.1967815330338536E-2</v>
      </c>
      <c r="G612" s="2">
        <f t="shared" si="87"/>
        <v>1.2848264988135434E-3</v>
      </c>
      <c r="H612" s="2">
        <f t="shared" si="85"/>
        <v>9.314732643971821</v>
      </c>
      <c r="I612" s="2">
        <f t="shared" si="86"/>
        <v>90.305129231008962</v>
      </c>
    </row>
    <row r="613" spans="1:9" ht="13.5" x14ac:dyDescent="0.25">
      <c r="A613" s="3">
        <f>TITRES_STAT!B616</f>
        <v>43194</v>
      </c>
      <c r="B613" s="5">
        <f>TITRES_STAT!D616</f>
        <v>1.3149999999999999</v>
      </c>
      <c r="C613" s="2">
        <f t="shared" si="81"/>
        <v>-3.8699999999999957E-2</v>
      </c>
      <c r="D613" s="2">
        <f t="shared" si="82"/>
        <v>0</v>
      </c>
      <c r="E613" s="2">
        <f t="shared" si="83"/>
        <v>3.8699999999999957E-2</v>
      </c>
      <c r="F613" s="2">
        <f t="shared" si="87"/>
        <v>1.1112971378171497E-2</v>
      </c>
      <c r="G613" s="2">
        <f t="shared" si="87"/>
        <v>3.9573388917554303E-3</v>
      </c>
      <c r="H613" s="2">
        <f t="shared" si="85"/>
        <v>2.8081930009390503</v>
      </c>
      <c r="I613" s="2">
        <f t="shared" si="86"/>
        <v>73.740826692517601</v>
      </c>
    </row>
    <row r="614" spans="1:9" ht="13.5" x14ac:dyDescent="0.25">
      <c r="A614" s="3">
        <f>TITRES_STAT!B617</f>
        <v>43195</v>
      </c>
      <c r="B614" s="5">
        <f>TITRES_STAT!D617</f>
        <v>1.3149999999999999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1.0319187708302105E-2</v>
      </c>
      <c r="G614" s="2">
        <f t="shared" si="87"/>
        <v>3.6746718280586134E-3</v>
      </c>
      <c r="H614" s="2">
        <f t="shared" si="85"/>
        <v>2.8081930009390508</v>
      </c>
      <c r="I614" s="2">
        <f t="shared" si="86"/>
        <v>73.740826692517601</v>
      </c>
    </row>
    <row r="615" spans="1:9" ht="13.5" x14ac:dyDescent="0.25">
      <c r="A615" s="3">
        <f>TITRES_STAT!B618</f>
        <v>43196</v>
      </c>
      <c r="B615" s="5">
        <f>TITRES_STAT!D618</f>
        <v>1.3149999999999999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9.58210287199481E-3</v>
      </c>
      <c r="G615" s="2">
        <f t="shared" si="87"/>
        <v>3.4121952689115695E-3</v>
      </c>
      <c r="H615" s="2">
        <f t="shared" si="85"/>
        <v>2.8081930009390503</v>
      </c>
      <c r="I615" s="2">
        <f t="shared" si="86"/>
        <v>73.740826692517601</v>
      </c>
    </row>
    <row r="616" spans="1:9" ht="13.5" x14ac:dyDescent="0.25">
      <c r="A616" s="3">
        <f>TITRES_STAT!B619</f>
        <v>43200</v>
      </c>
      <c r="B616" s="5">
        <f>TITRES_STAT!D619</f>
        <v>1.3149999999999999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8.8976669525666092E-3</v>
      </c>
      <c r="G616" s="2">
        <f t="shared" si="87"/>
        <v>3.168467035417886E-3</v>
      </c>
      <c r="H616" s="2">
        <f t="shared" si="85"/>
        <v>2.8081930009390503</v>
      </c>
      <c r="I616" s="2">
        <f t="shared" si="86"/>
        <v>73.740826692517601</v>
      </c>
    </row>
    <row r="617" spans="1:9" ht="13.5" x14ac:dyDescent="0.25">
      <c r="A617" s="3">
        <f>TITRES_STAT!B620</f>
        <v>43201</v>
      </c>
      <c r="B617" s="5">
        <f>TITRES_STAT!D620</f>
        <v>1.3149999999999999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8.2621193130975653E-3</v>
      </c>
      <c r="G617" s="2">
        <f t="shared" si="87"/>
        <v>2.9421479614594659E-3</v>
      </c>
      <c r="H617" s="2">
        <f t="shared" si="85"/>
        <v>2.8081930009390499</v>
      </c>
      <c r="I617" s="2">
        <f t="shared" si="86"/>
        <v>73.740826692517601</v>
      </c>
    </row>
    <row r="618" spans="1:9" ht="13.5" x14ac:dyDescent="0.25">
      <c r="A618" s="3">
        <f>TITRES_STAT!B621</f>
        <v>43202</v>
      </c>
      <c r="B618" s="5">
        <f>TITRES_STAT!D621</f>
        <v>1.3149999999999999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7.6719679335905963E-3</v>
      </c>
      <c r="G618" s="2">
        <f t="shared" si="87"/>
        <v>2.7319945356409324E-3</v>
      </c>
      <c r="H618" s="2">
        <f t="shared" si="85"/>
        <v>2.8081930009390499</v>
      </c>
      <c r="I618" s="2">
        <f t="shared" si="86"/>
        <v>73.740826692517601</v>
      </c>
    </row>
    <row r="619" spans="1:9" ht="13.5" x14ac:dyDescent="0.25">
      <c r="A619" s="3">
        <f>TITRES_STAT!B622</f>
        <v>43203</v>
      </c>
      <c r="B619" s="5">
        <f>TITRES_STAT!D622</f>
        <v>1.2891999999999999</v>
      </c>
      <c r="C619" s="2">
        <f t="shared" si="81"/>
        <v>-2.5800000000000045E-2</v>
      </c>
      <c r="D619" s="2">
        <f t="shared" si="82"/>
        <v>0</v>
      </c>
      <c r="E619" s="2">
        <f t="shared" si="83"/>
        <v>2.5800000000000045E-2</v>
      </c>
      <c r="F619" s="2">
        <f t="shared" si="87"/>
        <v>7.1239702240484112E-3</v>
      </c>
      <c r="G619" s="2">
        <f t="shared" si="87"/>
        <v>4.3797092116665834E-3</v>
      </c>
      <c r="H619" s="2">
        <f t="shared" si="85"/>
        <v>1.6265852091439585</v>
      </c>
      <c r="I619" s="2">
        <f t="shared" si="86"/>
        <v>61.927753323262102</v>
      </c>
    </row>
    <row r="620" spans="1:9" ht="13.5" x14ac:dyDescent="0.25">
      <c r="A620" s="3">
        <f>TITRES_STAT!B623</f>
        <v>43206</v>
      </c>
      <c r="B620" s="5">
        <f>TITRES_STAT!D623</f>
        <v>1.2891999999999999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6.6151152080449532E-3</v>
      </c>
      <c r="G620" s="2">
        <f t="shared" si="87"/>
        <v>4.0668728394046847E-3</v>
      </c>
      <c r="H620" s="2">
        <f t="shared" si="85"/>
        <v>1.6265852091439585</v>
      </c>
      <c r="I620" s="2">
        <f t="shared" si="86"/>
        <v>61.927753323262102</v>
      </c>
    </row>
    <row r="621" spans="1:9" ht="13.5" x14ac:dyDescent="0.25">
      <c r="A621" s="3">
        <f>TITRES_STAT!B624</f>
        <v>43207</v>
      </c>
      <c r="B621" s="5">
        <f>TITRES_STAT!D624</f>
        <v>1.2891999999999999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6.1426069788988857E-3</v>
      </c>
      <c r="G621" s="2">
        <f t="shared" si="88"/>
        <v>3.7763819223043502E-3</v>
      </c>
      <c r="H621" s="2">
        <f t="shared" si="85"/>
        <v>1.6265852091439585</v>
      </c>
      <c r="I621" s="2">
        <f t="shared" si="86"/>
        <v>61.927753323262102</v>
      </c>
    </row>
    <row r="622" spans="1:9" ht="13.5" x14ac:dyDescent="0.25">
      <c r="A622" s="3">
        <f>TITRES_STAT!B625</f>
        <v>43208</v>
      </c>
      <c r="B622" s="5">
        <f>TITRES_STAT!D625</f>
        <v>1.3214999999999999</v>
      </c>
      <c r="C622" s="2">
        <f t="shared" si="81"/>
        <v>3.2299999999999995E-2</v>
      </c>
      <c r="D622" s="2">
        <f t="shared" si="82"/>
        <v>3.2299999999999995E-2</v>
      </c>
      <c r="E622" s="2">
        <f t="shared" si="83"/>
        <v>0</v>
      </c>
      <c r="F622" s="2">
        <f t="shared" si="88"/>
        <v>8.0109921946918215E-3</v>
      </c>
      <c r="G622" s="2">
        <f t="shared" si="88"/>
        <v>3.5066403564254678E-3</v>
      </c>
      <c r="H622" s="2">
        <f t="shared" si="85"/>
        <v>2.2845206181502782</v>
      </c>
      <c r="I622" s="2">
        <f t="shared" si="86"/>
        <v>69.554156716995635</v>
      </c>
    </row>
    <row r="623" spans="1:9" ht="13.5" x14ac:dyDescent="0.25">
      <c r="A623" s="3">
        <f>TITRES_STAT!B626</f>
        <v>43209</v>
      </c>
      <c r="B623" s="5">
        <f>TITRES_STAT!D626</f>
        <v>1.3214999999999999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7.4387784664995482E-3</v>
      </c>
      <c r="G623" s="2">
        <f t="shared" si="88"/>
        <v>3.2561660452522199E-3</v>
      </c>
      <c r="H623" s="2">
        <f t="shared" si="85"/>
        <v>2.2845206181502782</v>
      </c>
      <c r="I623" s="2">
        <f t="shared" si="86"/>
        <v>69.554156716995635</v>
      </c>
    </row>
    <row r="624" spans="1:9" ht="13.5" x14ac:dyDescent="0.25">
      <c r="A624" s="3">
        <f>TITRES_STAT!B627</f>
        <v>43210</v>
      </c>
      <c r="B624" s="5">
        <f>TITRES_STAT!D627</f>
        <v>1.3214999999999999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6.9074371474638655E-3</v>
      </c>
      <c r="G624" s="2">
        <f t="shared" si="88"/>
        <v>3.0235827563056331E-3</v>
      </c>
      <c r="H624" s="2">
        <f t="shared" si="85"/>
        <v>2.2845206181502777</v>
      </c>
      <c r="I624" s="2">
        <f t="shared" si="86"/>
        <v>69.554156716995635</v>
      </c>
    </row>
    <row r="625" spans="1:9" ht="13.5" x14ac:dyDescent="0.25">
      <c r="A625" s="3">
        <f>TITRES_STAT!B628</f>
        <v>43213</v>
      </c>
      <c r="B625" s="5">
        <f>TITRES_STAT!D628</f>
        <v>1.3536999999999999</v>
      </c>
      <c r="C625" s="2">
        <f t="shared" si="81"/>
        <v>3.2200000000000006E-2</v>
      </c>
      <c r="D625" s="2">
        <f t="shared" si="82"/>
        <v>3.2200000000000006E-2</v>
      </c>
      <c r="E625" s="2">
        <f t="shared" si="83"/>
        <v>0</v>
      </c>
      <c r="F625" s="2">
        <f t="shared" si="88"/>
        <v>8.7140487797878752E-3</v>
      </c>
      <c r="G625" s="2">
        <f t="shared" si="88"/>
        <v>2.8076125594266592E-3</v>
      </c>
      <c r="H625" s="2">
        <f t="shared" si="85"/>
        <v>3.1037219685209578</v>
      </c>
      <c r="I625" s="2">
        <f t="shared" si="86"/>
        <v>75.631877411022202</v>
      </c>
    </row>
    <row r="626" spans="1:9" ht="13.5" x14ac:dyDescent="0.25">
      <c r="A626" s="3">
        <f>TITRES_STAT!B629</f>
        <v>43214</v>
      </c>
      <c r="B626" s="5">
        <f>TITRES_STAT!D629</f>
        <v>1.3536999999999999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8.0916167240887415E-3</v>
      </c>
      <c r="G626" s="2">
        <f t="shared" si="88"/>
        <v>2.6070688051818979E-3</v>
      </c>
      <c r="H626" s="2">
        <f t="shared" si="85"/>
        <v>3.1037219685209578</v>
      </c>
      <c r="I626" s="2">
        <f t="shared" si="86"/>
        <v>75.631877411022202</v>
      </c>
    </row>
    <row r="627" spans="1:9" ht="13.5" x14ac:dyDescent="0.25">
      <c r="A627" s="3">
        <f>TITRES_STAT!B630</f>
        <v>43215</v>
      </c>
      <c r="B627" s="5">
        <f>TITRES_STAT!D630</f>
        <v>1.3149999999999999</v>
      </c>
      <c r="C627" s="2">
        <f t="shared" si="81"/>
        <v>-3.8699999999999957E-2</v>
      </c>
      <c r="D627" s="2">
        <f t="shared" si="82"/>
        <v>0</v>
      </c>
      <c r="E627" s="2">
        <f t="shared" si="83"/>
        <v>3.8699999999999957E-2</v>
      </c>
      <c r="F627" s="2">
        <f t="shared" si="88"/>
        <v>7.5136441009395457E-3</v>
      </c>
      <c r="G627" s="2">
        <f t="shared" si="88"/>
        <v>5.1851353190974737E-3</v>
      </c>
      <c r="H627" s="2">
        <f t="shared" si="85"/>
        <v>1.4490738695412433</v>
      </c>
      <c r="I627" s="2">
        <f t="shared" si="86"/>
        <v>59.168238555935496</v>
      </c>
    </row>
    <row r="628" spans="1:9" ht="13.5" x14ac:dyDescent="0.25">
      <c r="A628" s="3">
        <f>TITRES_STAT!B631</f>
        <v>43216</v>
      </c>
      <c r="B628" s="5">
        <f>TITRES_STAT!D631</f>
        <v>1.3536999999999999</v>
      </c>
      <c r="C628" s="2">
        <f t="shared" si="81"/>
        <v>3.8699999999999957E-2</v>
      </c>
      <c r="D628" s="2">
        <f t="shared" si="82"/>
        <v>3.8699999999999957E-2</v>
      </c>
      <c r="E628" s="2">
        <f t="shared" si="83"/>
        <v>0</v>
      </c>
      <c r="F628" s="2">
        <f t="shared" si="88"/>
        <v>9.7412409508724328E-3</v>
      </c>
      <c r="G628" s="2">
        <f t="shared" si="88"/>
        <v>4.8147685105905114E-3</v>
      </c>
      <c r="H628" s="2">
        <f t="shared" si="85"/>
        <v>2.0232002700536293</v>
      </c>
      <c r="I628" s="2">
        <f t="shared" si="86"/>
        <v>66.922469215634834</v>
      </c>
    </row>
    <row r="629" spans="1:9" ht="13.5" x14ac:dyDescent="0.25">
      <c r="A629" s="3">
        <f>TITRES_STAT!B632</f>
        <v>43217</v>
      </c>
      <c r="B629" s="5">
        <f>TITRES_STAT!D632</f>
        <v>1.3536999999999999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9.0454380258101173E-3</v>
      </c>
      <c r="G629" s="2">
        <f t="shared" si="88"/>
        <v>4.4708564741197604E-3</v>
      </c>
      <c r="H629" s="2">
        <f t="shared" si="85"/>
        <v>2.0232002700536293</v>
      </c>
      <c r="I629" s="2">
        <f t="shared" si="86"/>
        <v>66.922469215634834</v>
      </c>
    </row>
    <row r="630" spans="1:9" ht="13.5" x14ac:dyDescent="0.25">
      <c r="A630" s="3">
        <f>TITRES_STAT!B633</f>
        <v>43220</v>
      </c>
      <c r="B630" s="5">
        <f>TITRES_STAT!D633</f>
        <v>1.3536999999999999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8.3993353096808235E-3</v>
      </c>
      <c r="G630" s="2">
        <f t="shared" si="88"/>
        <v>4.1515095831112063E-3</v>
      </c>
      <c r="H630" s="2">
        <f t="shared" si="85"/>
        <v>2.0232002700536293</v>
      </c>
      <c r="I630" s="2">
        <f t="shared" si="86"/>
        <v>66.922469215634834</v>
      </c>
    </row>
    <row r="631" spans="1:9" ht="13.5" x14ac:dyDescent="0.25">
      <c r="A631" s="3">
        <f>TITRES_STAT!B634</f>
        <v>43222</v>
      </c>
      <c r="B631" s="5">
        <f>TITRES_STAT!D634</f>
        <v>1.3536999999999999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7.7993827875607645E-3</v>
      </c>
      <c r="G631" s="2">
        <f t="shared" si="88"/>
        <v>3.8549731843175489E-3</v>
      </c>
      <c r="H631" s="2">
        <f t="shared" si="85"/>
        <v>2.0232002700536293</v>
      </c>
      <c r="I631" s="2">
        <f t="shared" si="86"/>
        <v>66.922469215634834</v>
      </c>
    </row>
    <row r="632" spans="1:9" ht="13.5" x14ac:dyDescent="0.25">
      <c r="A632" s="3">
        <f>TITRES_STAT!B635</f>
        <v>43223</v>
      </c>
      <c r="B632" s="5">
        <f>TITRES_STAT!D635</f>
        <v>1.3536999999999999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7.2422840170207102E-3</v>
      </c>
      <c r="G632" s="2">
        <f t="shared" si="88"/>
        <v>3.5796179568662952E-3</v>
      </c>
      <c r="H632" s="2">
        <f t="shared" si="85"/>
        <v>2.0232002700536298</v>
      </c>
      <c r="I632" s="2">
        <f t="shared" si="86"/>
        <v>66.922469215634834</v>
      </c>
    </row>
    <row r="633" spans="1:9" ht="13.5" x14ac:dyDescent="0.25">
      <c r="A633" s="3">
        <f>TITRES_STAT!B636</f>
        <v>43224</v>
      </c>
      <c r="B633" s="5">
        <f>TITRES_STAT!D636</f>
        <v>1.3536999999999999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6.7249780158049454E-3</v>
      </c>
      <c r="G633" s="2">
        <f t="shared" si="88"/>
        <v>3.3239309599472741E-3</v>
      </c>
      <c r="H633" s="2">
        <f t="shared" si="85"/>
        <v>2.0232002700536298</v>
      </c>
      <c r="I633" s="2">
        <f t="shared" si="86"/>
        <v>66.922469215634834</v>
      </c>
    </row>
    <row r="634" spans="1:9" ht="13.5" x14ac:dyDescent="0.25">
      <c r="A634" s="3">
        <f>TITRES_STAT!B637</f>
        <v>43227</v>
      </c>
      <c r="B634" s="5">
        <f>TITRES_STAT!D637</f>
        <v>1.3536999999999999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6.2446224432474492E-3</v>
      </c>
      <c r="G634" s="2">
        <f t="shared" si="88"/>
        <v>3.0865073199510401E-3</v>
      </c>
      <c r="H634" s="2">
        <f t="shared" si="85"/>
        <v>2.0232002700536298</v>
      </c>
      <c r="I634" s="2">
        <f t="shared" si="86"/>
        <v>66.922469215634834</v>
      </c>
    </row>
    <row r="635" spans="1:9" ht="13.5" x14ac:dyDescent="0.25">
      <c r="A635" s="3">
        <f>TITRES_STAT!B638</f>
        <v>43228</v>
      </c>
      <c r="B635" s="5">
        <f>TITRES_STAT!D638</f>
        <v>1.3536999999999999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5.7985779830154885E-3</v>
      </c>
      <c r="G635" s="2">
        <f t="shared" si="88"/>
        <v>2.8660425113831087E-3</v>
      </c>
      <c r="H635" s="2">
        <f t="shared" si="85"/>
        <v>2.0232002700536298</v>
      </c>
      <c r="I635" s="2">
        <f t="shared" si="86"/>
        <v>66.922469215634834</v>
      </c>
    </row>
    <row r="636" spans="1:9" ht="13.5" x14ac:dyDescent="0.25">
      <c r="A636" s="3">
        <f>TITRES_STAT!B639</f>
        <v>43229</v>
      </c>
      <c r="B636" s="5">
        <f>TITRES_STAT!D639</f>
        <v>1.3536999999999999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5.3843938413715249E-3</v>
      </c>
      <c r="G636" s="2">
        <f t="shared" si="88"/>
        <v>2.6613251891414581E-3</v>
      </c>
      <c r="H636" s="2">
        <f t="shared" si="85"/>
        <v>2.0232002700536298</v>
      </c>
      <c r="I636" s="2">
        <f t="shared" si="86"/>
        <v>66.922469215634834</v>
      </c>
    </row>
    <row r="637" spans="1:9" ht="13.5" x14ac:dyDescent="0.25">
      <c r="A637" s="3">
        <f>TITRES_STAT!B640</f>
        <v>43230</v>
      </c>
      <c r="B637" s="5">
        <f>TITRES_STAT!D640</f>
        <v>1.3536999999999999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4.9997942812735592E-3</v>
      </c>
      <c r="G637" s="2">
        <f t="shared" si="89"/>
        <v>2.4712305327742111E-3</v>
      </c>
      <c r="H637" s="2">
        <f t="shared" si="85"/>
        <v>2.0232002700536298</v>
      </c>
      <c r="I637" s="2">
        <f t="shared" si="86"/>
        <v>66.922469215634834</v>
      </c>
    </row>
    <row r="638" spans="1:9" ht="13.5" x14ac:dyDescent="0.25">
      <c r="A638" s="3">
        <f>TITRES_STAT!B641</f>
        <v>43231</v>
      </c>
      <c r="B638" s="5">
        <f>TITRES_STAT!D641</f>
        <v>1.3536999999999999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4.6426661183254486E-3</v>
      </c>
      <c r="G638" s="2">
        <f t="shared" si="89"/>
        <v>2.2947140661474818E-3</v>
      </c>
      <c r="H638" s="2">
        <f t="shared" si="85"/>
        <v>2.0232002700536298</v>
      </c>
      <c r="I638" s="2">
        <f t="shared" si="86"/>
        <v>66.922469215634834</v>
      </c>
    </row>
    <row r="639" spans="1:9" ht="13.5" x14ac:dyDescent="0.25">
      <c r="A639" s="3">
        <f>TITRES_STAT!B642</f>
        <v>43234</v>
      </c>
      <c r="B639" s="5">
        <f>TITRES_STAT!D642</f>
        <v>1.3536999999999999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4.3110471098736312E-3</v>
      </c>
      <c r="G639" s="2">
        <f t="shared" si="89"/>
        <v>2.1308059185655187E-3</v>
      </c>
      <c r="H639" s="2">
        <f t="shared" si="85"/>
        <v>2.0232002700536302</v>
      </c>
      <c r="I639" s="2">
        <f t="shared" si="86"/>
        <v>66.922469215634848</v>
      </c>
    </row>
    <row r="640" spans="1:9" ht="13.5" x14ac:dyDescent="0.25">
      <c r="A640" s="3">
        <f>TITRES_STAT!B643</f>
        <v>43235</v>
      </c>
      <c r="B640" s="5">
        <f>TITRES_STAT!D643</f>
        <v>1.3536999999999999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4.003115173454086E-3</v>
      </c>
      <c r="G640" s="2">
        <f t="shared" si="89"/>
        <v>1.978605495810839E-3</v>
      </c>
      <c r="H640" s="2">
        <f t="shared" si="85"/>
        <v>2.0232002700536298</v>
      </c>
      <c r="I640" s="2">
        <f t="shared" si="86"/>
        <v>66.922469215634834</v>
      </c>
    </row>
    <row r="641" spans="1:9" ht="13.5" x14ac:dyDescent="0.25">
      <c r="A641" s="3">
        <f>TITRES_STAT!B644</f>
        <v>43236</v>
      </c>
      <c r="B641" s="5">
        <f>TITRES_STAT!D644</f>
        <v>1.3536999999999999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3.7171783753502225E-3</v>
      </c>
      <c r="G641" s="2">
        <f t="shared" si="89"/>
        <v>1.8372765318243505E-3</v>
      </c>
      <c r="H641" s="2">
        <f t="shared" si="85"/>
        <v>2.0232002700536298</v>
      </c>
      <c r="I641" s="2">
        <f t="shared" si="86"/>
        <v>66.922469215634834</v>
      </c>
    </row>
    <row r="642" spans="1:9" ht="13.5" x14ac:dyDescent="0.25">
      <c r="A642" s="3">
        <f>TITRES_STAT!B645</f>
        <v>43237</v>
      </c>
      <c r="B642" s="5">
        <f>TITRES_STAT!D645</f>
        <v>1.3149999999999999</v>
      </c>
      <c r="C642" s="2">
        <f t="shared" si="81"/>
        <v>-3.8699999999999957E-2</v>
      </c>
      <c r="D642" s="2">
        <f t="shared" si="82"/>
        <v>0</v>
      </c>
      <c r="E642" s="2">
        <f t="shared" si="83"/>
        <v>3.8699999999999957E-2</v>
      </c>
      <c r="F642" s="2">
        <f t="shared" si="89"/>
        <v>3.451665634253778E-3</v>
      </c>
      <c r="G642" s="2">
        <f t="shared" si="89"/>
        <v>4.4703282081226077E-3</v>
      </c>
      <c r="H642" s="2">
        <f t="shared" si="85"/>
        <v>0.77212801243141049</v>
      </c>
      <c r="I642" s="2">
        <f t="shared" si="86"/>
        <v>43.570667977423859</v>
      </c>
    </row>
    <row r="643" spans="1:9" ht="13.5" x14ac:dyDescent="0.25">
      <c r="A643" s="3">
        <f>TITRES_STAT!B646</f>
        <v>43238</v>
      </c>
      <c r="B643" s="5">
        <f>TITRES_STAT!D646</f>
        <v>1.2569999999999999</v>
      </c>
      <c r="C643" s="2">
        <f t="shared" ref="C643:C706" si="90">B643-B642</f>
        <v>-5.8000000000000052E-2</v>
      </c>
      <c r="D643" s="2">
        <f t="shared" ref="D643:D706" si="91">IF(C643&gt;0,C643,0)</f>
        <v>0</v>
      </c>
      <c r="E643" s="2">
        <f t="shared" ref="E643:E706" si="92">IF(C643&lt;0,-C643,0)</f>
        <v>5.8000000000000052E-2</v>
      </c>
      <c r="F643" s="2">
        <f t="shared" si="89"/>
        <v>3.2051180889499367E-3</v>
      </c>
      <c r="G643" s="2">
        <f t="shared" si="89"/>
        <v>8.2938761932567114E-3</v>
      </c>
      <c r="H643" s="2">
        <f t="shared" si="85"/>
        <v>0.38644392733470506</v>
      </c>
      <c r="I643" s="2">
        <f t="shared" si="86"/>
        <v>27.873029677990914</v>
      </c>
    </row>
    <row r="644" spans="1:9" ht="13.5" x14ac:dyDescent="0.25">
      <c r="A644" s="3">
        <f>TITRES_STAT!B647</f>
        <v>43241</v>
      </c>
      <c r="B644" s="5">
        <f>TITRES_STAT!D647</f>
        <v>1.2248000000000001</v>
      </c>
      <c r="C644" s="2">
        <f t="shared" si="90"/>
        <v>-3.2199999999999784E-2</v>
      </c>
      <c r="D644" s="2">
        <f t="shared" si="91"/>
        <v>0</v>
      </c>
      <c r="E644" s="2">
        <f t="shared" si="92"/>
        <v>3.2199999999999784E-2</v>
      </c>
      <c r="F644" s="2">
        <f t="shared" si="89"/>
        <v>2.9761810825963695E-3</v>
      </c>
      <c r="G644" s="2">
        <f t="shared" si="89"/>
        <v>1.000145646516693E-2</v>
      </c>
      <c r="H644" s="2">
        <f t="shared" si="85"/>
        <v>0.29757476753129031</v>
      </c>
      <c r="I644" s="2">
        <f t="shared" si="86"/>
        <v>22.933149979283527</v>
      </c>
    </row>
    <row r="645" spans="1:9" ht="13.5" x14ac:dyDescent="0.25">
      <c r="A645" s="3">
        <f>TITRES_STAT!B648</f>
        <v>43242</v>
      </c>
      <c r="B645" s="5">
        <f>TITRES_STAT!D648</f>
        <v>1.2248000000000001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2.7635967195537717E-3</v>
      </c>
      <c r="G645" s="2">
        <f t="shared" si="89"/>
        <v>9.2870667176550049E-3</v>
      </c>
      <c r="H645" s="2">
        <f t="shared" si="85"/>
        <v>0.29757476753129036</v>
      </c>
      <c r="I645" s="2">
        <f t="shared" si="86"/>
        <v>22.933149979283527</v>
      </c>
    </row>
    <row r="646" spans="1:9" ht="13.5" x14ac:dyDescent="0.25">
      <c r="A646" s="3">
        <f>TITRES_STAT!B649</f>
        <v>43243</v>
      </c>
      <c r="B646" s="5">
        <f>TITRES_STAT!D649</f>
        <v>1.2248000000000001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2.5661969538713597E-3</v>
      </c>
      <c r="G646" s="2">
        <f t="shared" si="89"/>
        <v>8.6237048092510753E-3</v>
      </c>
      <c r="H646" s="2">
        <f t="shared" si="85"/>
        <v>0.29757476753129042</v>
      </c>
      <c r="I646" s="2">
        <f t="shared" si="86"/>
        <v>22.933149979283542</v>
      </c>
    </row>
    <row r="647" spans="1:9" ht="13.5" x14ac:dyDescent="0.25">
      <c r="A647" s="3">
        <f>TITRES_STAT!B650</f>
        <v>43244</v>
      </c>
      <c r="B647" s="5">
        <f>TITRES_STAT!D650</f>
        <v>1.2248000000000001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2.3828971714519769E-3</v>
      </c>
      <c r="G647" s="2">
        <f t="shared" si="89"/>
        <v>8.0077258943045699E-3</v>
      </c>
      <c r="H647" s="2">
        <f t="shared" si="85"/>
        <v>0.29757476753129042</v>
      </c>
      <c r="I647" s="2">
        <f t="shared" si="86"/>
        <v>22.933149979283542</v>
      </c>
    </row>
    <row r="648" spans="1:9" ht="13.5" x14ac:dyDescent="0.25">
      <c r="A648" s="3">
        <f>TITRES_STAT!B651</f>
        <v>43245</v>
      </c>
      <c r="B648" s="5">
        <f>TITRES_STAT!D651</f>
        <v>1.2248000000000001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2.2126902306339783E-3</v>
      </c>
      <c r="G648" s="2">
        <f t="shared" si="89"/>
        <v>7.4357454732828154E-3</v>
      </c>
      <c r="H648" s="2">
        <f t="shared" si="85"/>
        <v>0.29757476753129036</v>
      </c>
      <c r="I648" s="2">
        <f t="shared" si="86"/>
        <v>22.933149979283527</v>
      </c>
    </row>
    <row r="649" spans="1:9" ht="13.5" x14ac:dyDescent="0.25">
      <c r="A649" s="3">
        <f>TITRES_STAT!B652</f>
        <v>43248</v>
      </c>
      <c r="B649" s="5">
        <f>TITRES_STAT!D652</f>
        <v>1.2569999999999999</v>
      </c>
      <c r="C649" s="2">
        <f t="shared" si="90"/>
        <v>3.2199999999999784E-2</v>
      </c>
      <c r="D649" s="2">
        <f t="shared" si="91"/>
        <v>3.2199999999999784E-2</v>
      </c>
      <c r="E649" s="2">
        <f t="shared" si="92"/>
        <v>0</v>
      </c>
      <c r="F649" s="2">
        <f t="shared" si="89"/>
        <v>4.3546409284458219E-3</v>
      </c>
      <c r="G649" s="2">
        <f t="shared" si="89"/>
        <v>6.9046207966197573E-3</v>
      </c>
      <c r="H649" s="2">
        <f t="shared" si="85"/>
        <v>0.63068502336546717</v>
      </c>
      <c r="I649" s="2">
        <f t="shared" si="86"/>
        <v>38.676078723274003</v>
      </c>
    </row>
    <row r="650" spans="1:9" ht="13.5" x14ac:dyDescent="0.25">
      <c r="A650" s="3">
        <f>TITRES_STAT!B653</f>
        <v>43249</v>
      </c>
      <c r="B650" s="5">
        <f>TITRES_STAT!D653</f>
        <v>1.2569999999999999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4.0435951478425486E-3</v>
      </c>
      <c r="G650" s="2">
        <f t="shared" si="89"/>
        <v>6.4114335968612031E-3</v>
      </c>
      <c r="H650" s="2">
        <f t="shared" si="85"/>
        <v>0.63068502336546706</v>
      </c>
      <c r="I650" s="2">
        <f t="shared" si="86"/>
        <v>38.676078723274003</v>
      </c>
    </row>
    <row r="651" spans="1:9" ht="13.5" x14ac:dyDescent="0.25">
      <c r="A651" s="3">
        <f>TITRES_STAT!B654</f>
        <v>43250</v>
      </c>
      <c r="B651" s="5">
        <f>TITRES_STAT!D654</f>
        <v>1.2635000000000001</v>
      </c>
      <c r="C651" s="2">
        <f t="shared" si="90"/>
        <v>6.5000000000001723E-3</v>
      </c>
      <c r="D651" s="2">
        <f t="shared" si="91"/>
        <v>6.5000000000001723E-3</v>
      </c>
      <c r="E651" s="2">
        <f t="shared" si="92"/>
        <v>0</v>
      </c>
      <c r="F651" s="2">
        <f t="shared" si="89"/>
        <v>4.2190526372823788E-3</v>
      </c>
      <c r="G651" s="2">
        <f t="shared" si="89"/>
        <v>5.9534740542282602E-3</v>
      </c>
      <c r="H651" s="2">
        <f t="shared" si="85"/>
        <v>0.70867070198885551</v>
      </c>
      <c r="I651" s="2">
        <f t="shared" si="86"/>
        <v>41.474972396025656</v>
      </c>
    </row>
    <row r="652" spans="1:9" ht="13.5" x14ac:dyDescent="0.25">
      <c r="A652" s="3">
        <f>TITRES_STAT!B655</f>
        <v>43251</v>
      </c>
      <c r="B652" s="5">
        <f>TITRES_STAT!D655</f>
        <v>1.2635000000000001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3.9176917346193515E-3</v>
      </c>
      <c r="G652" s="2">
        <f t="shared" si="89"/>
        <v>5.5282259074976702E-3</v>
      </c>
      <c r="H652" s="2">
        <f t="shared" si="85"/>
        <v>0.70867070198885551</v>
      </c>
      <c r="I652" s="2">
        <f t="shared" si="86"/>
        <v>41.474972396025656</v>
      </c>
    </row>
    <row r="653" spans="1:9" ht="13.5" x14ac:dyDescent="0.25">
      <c r="A653" s="3">
        <f>TITRES_STAT!B656</f>
        <v>43252</v>
      </c>
      <c r="B653" s="5">
        <f>TITRES_STAT!D656</f>
        <v>1.2635000000000001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3.6378566107179689E-3</v>
      </c>
      <c r="G653" s="2">
        <f t="shared" si="93"/>
        <v>5.1333526283906935E-3</v>
      </c>
      <c r="H653" s="2">
        <f t="shared" si="85"/>
        <v>0.7086707019888554</v>
      </c>
      <c r="I653" s="2">
        <f t="shared" si="86"/>
        <v>41.474972396025649</v>
      </c>
    </row>
    <row r="654" spans="1:9" ht="13.5" x14ac:dyDescent="0.25">
      <c r="A654" s="3">
        <f>TITRES_STAT!B657</f>
        <v>43255</v>
      </c>
      <c r="B654" s="5">
        <f>TITRES_STAT!D657</f>
        <v>1.2827999999999999</v>
      </c>
      <c r="C654" s="2">
        <f t="shared" si="90"/>
        <v>1.9299999999999873E-2</v>
      </c>
      <c r="D654" s="2">
        <f t="shared" si="91"/>
        <v>1.9299999999999873E-2</v>
      </c>
      <c r="E654" s="2">
        <f t="shared" si="92"/>
        <v>0</v>
      </c>
      <c r="F654" s="2">
        <f t="shared" si="93"/>
        <v>4.7565811385238193E-3</v>
      </c>
      <c r="G654" s="2">
        <f t="shared" si="93"/>
        <v>4.7666845835056442E-3</v>
      </c>
      <c r="H654" s="2">
        <f t="shared" si="85"/>
        <v>0.99788040412474821</v>
      </c>
      <c r="I654" s="2">
        <f t="shared" si="86"/>
        <v>49.946953884955384</v>
      </c>
    </row>
    <row r="655" spans="1:9" ht="13.5" x14ac:dyDescent="0.25">
      <c r="A655" s="3">
        <f>TITRES_STAT!B658</f>
        <v>43256</v>
      </c>
      <c r="B655" s="5">
        <f>TITRES_STAT!D658</f>
        <v>1.2635000000000001</v>
      </c>
      <c r="C655" s="2">
        <f t="shared" si="90"/>
        <v>-1.9299999999999873E-2</v>
      </c>
      <c r="D655" s="2">
        <f t="shared" si="91"/>
        <v>0</v>
      </c>
      <c r="E655" s="2">
        <f t="shared" si="92"/>
        <v>1.9299999999999873E-2</v>
      </c>
      <c r="F655" s="2">
        <f t="shared" si="93"/>
        <v>4.4168253429149752E-3</v>
      </c>
      <c r="G655" s="2">
        <f t="shared" si="93"/>
        <v>5.8047785418266608E-3</v>
      </c>
      <c r="H655" s="2">
        <f t="shared" si="85"/>
        <v>0.76089471994311064</v>
      </c>
      <c r="I655" s="2">
        <f t="shared" si="86"/>
        <v>43.210687801238507</v>
      </c>
    </row>
    <row r="656" spans="1:9" ht="13.5" x14ac:dyDescent="0.25">
      <c r="A656" s="3">
        <f>TITRES_STAT!B659</f>
        <v>43257</v>
      </c>
      <c r="B656" s="5">
        <f>TITRES_STAT!D659</f>
        <v>1.2635000000000001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4.101337818421048E-3</v>
      </c>
      <c r="G656" s="2">
        <f t="shared" si="93"/>
        <v>5.3901515031247573E-3</v>
      </c>
      <c r="H656" s="2">
        <f t="shared" si="85"/>
        <v>0.76089471994311042</v>
      </c>
      <c r="I656" s="2">
        <f t="shared" si="86"/>
        <v>43.2106878012385</v>
      </c>
    </row>
    <row r="657" spans="1:9" ht="13.5" x14ac:dyDescent="0.25">
      <c r="A657" s="3">
        <f>TITRES_STAT!B660</f>
        <v>43258</v>
      </c>
      <c r="B657" s="5">
        <f>TITRES_STAT!D660</f>
        <v>1.2635000000000001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3.8083851171052592E-3</v>
      </c>
      <c r="G657" s="2">
        <f t="shared" si="93"/>
        <v>5.0051406814729891E-3</v>
      </c>
      <c r="H657" s="2">
        <f t="shared" ref="H657:H720" si="94">F657/G657</f>
        <v>0.76089471994311053</v>
      </c>
      <c r="I657" s="2">
        <f t="shared" ref="I657:I720" si="95">IF(G657=0,100,100-(100/(1+H657)))</f>
        <v>43.2106878012385</v>
      </c>
    </row>
    <row r="658" spans="1:9" ht="13.5" x14ac:dyDescent="0.25">
      <c r="A658" s="3">
        <f>TITRES_STAT!B661</f>
        <v>43259</v>
      </c>
      <c r="B658" s="5">
        <f>TITRES_STAT!D661</f>
        <v>1.2635000000000001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3.5363576087405978E-3</v>
      </c>
      <c r="G658" s="2">
        <f t="shared" si="93"/>
        <v>4.6476306327963473E-3</v>
      </c>
      <c r="H658" s="2">
        <f t="shared" si="94"/>
        <v>0.76089471994311042</v>
      </c>
      <c r="I658" s="2">
        <f t="shared" si="95"/>
        <v>43.2106878012385</v>
      </c>
    </row>
    <row r="659" spans="1:9" ht="13.5" x14ac:dyDescent="0.25">
      <c r="A659" s="3">
        <f>TITRES_STAT!B662</f>
        <v>43262</v>
      </c>
      <c r="B659" s="5">
        <f>TITRES_STAT!D662</f>
        <v>1.2635000000000001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3.2837606366876979E-3</v>
      </c>
      <c r="G659" s="2">
        <f t="shared" si="93"/>
        <v>4.315657016168037E-3</v>
      </c>
      <c r="H659" s="2">
        <f t="shared" si="94"/>
        <v>0.76089471994311042</v>
      </c>
      <c r="I659" s="2">
        <f t="shared" si="95"/>
        <v>43.2106878012385</v>
      </c>
    </row>
    <row r="660" spans="1:9" ht="13.5" x14ac:dyDescent="0.25">
      <c r="A660" s="3">
        <f>TITRES_STAT!B663</f>
        <v>43263</v>
      </c>
      <c r="B660" s="5">
        <f>TITRES_STAT!D663</f>
        <v>1.2891999999999999</v>
      </c>
      <c r="C660" s="2">
        <f t="shared" si="90"/>
        <v>2.5699999999999834E-2</v>
      </c>
      <c r="D660" s="2">
        <f t="shared" si="91"/>
        <v>2.5699999999999834E-2</v>
      </c>
      <c r="E660" s="2">
        <f t="shared" si="92"/>
        <v>0</v>
      </c>
      <c r="F660" s="2">
        <f t="shared" si="93"/>
        <v>4.8849205912099933E-3</v>
      </c>
      <c r="G660" s="2">
        <f t="shared" si="93"/>
        <v>4.007395800727463E-3</v>
      </c>
      <c r="H660" s="2">
        <f t="shared" si="94"/>
        <v>1.2189763213115195</v>
      </c>
      <c r="I660" s="2">
        <f t="shared" si="95"/>
        <v>54.934174357978144</v>
      </c>
    </row>
    <row r="661" spans="1:9" ht="13.5" x14ac:dyDescent="0.25">
      <c r="A661" s="3">
        <f>TITRES_STAT!B664</f>
        <v>43264</v>
      </c>
      <c r="B661" s="5">
        <f>TITRES_STAT!D664</f>
        <v>1.3149999999999999</v>
      </c>
      <c r="C661" s="2">
        <f t="shared" si="90"/>
        <v>2.5800000000000045E-2</v>
      </c>
      <c r="D661" s="2">
        <f t="shared" si="91"/>
        <v>2.5800000000000045E-2</v>
      </c>
      <c r="E661" s="2">
        <f t="shared" si="92"/>
        <v>0</v>
      </c>
      <c r="F661" s="2">
        <f t="shared" si="93"/>
        <v>6.3788548346949969E-3</v>
      </c>
      <c r="G661" s="2">
        <f t="shared" si="93"/>
        <v>3.7211532435326442E-3</v>
      </c>
      <c r="H661" s="2">
        <f t="shared" si="94"/>
        <v>1.714214496750821</v>
      </c>
      <c r="I661" s="2">
        <f t="shared" si="95"/>
        <v>63.156928046877013</v>
      </c>
    </row>
    <row r="662" spans="1:9" ht="13.5" x14ac:dyDescent="0.25">
      <c r="A662" s="3">
        <f>TITRES_STAT!B665</f>
        <v>43265</v>
      </c>
      <c r="B662" s="5">
        <f>TITRES_STAT!D665</f>
        <v>1.3149999999999999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5.9232223465024974E-3</v>
      </c>
      <c r="G662" s="2">
        <f t="shared" si="93"/>
        <v>3.4553565832803126E-3</v>
      </c>
      <c r="H662" s="2">
        <f t="shared" si="94"/>
        <v>1.714214496750821</v>
      </c>
      <c r="I662" s="2">
        <f t="shared" si="95"/>
        <v>63.156928046877013</v>
      </c>
    </row>
    <row r="663" spans="1:9" ht="13.5" x14ac:dyDescent="0.25">
      <c r="A663" s="3">
        <f>TITRES_STAT!B666</f>
        <v>43269</v>
      </c>
      <c r="B663" s="5">
        <f>TITRES_STAT!D666</f>
        <v>1.3149999999999999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5.5001350360380325E-3</v>
      </c>
      <c r="G663" s="2">
        <f t="shared" si="93"/>
        <v>3.2085453987602901E-3</v>
      </c>
      <c r="H663" s="2">
        <f t="shared" si="94"/>
        <v>1.7142144967508208</v>
      </c>
      <c r="I663" s="2">
        <f t="shared" si="95"/>
        <v>63.156928046877013</v>
      </c>
    </row>
    <row r="664" spans="1:9" ht="13.5" x14ac:dyDescent="0.25">
      <c r="A664" s="3">
        <f>TITRES_STAT!B667</f>
        <v>43270</v>
      </c>
      <c r="B664" s="5">
        <f>TITRES_STAT!D667</f>
        <v>1.3149999999999999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5.107268247749602E-3</v>
      </c>
      <c r="G664" s="2">
        <f t="shared" si="93"/>
        <v>2.9793635845631263E-3</v>
      </c>
      <c r="H664" s="2">
        <f t="shared" si="94"/>
        <v>1.714214496750821</v>
      </c>
      <c r="I664" s="2">
        <f t="shared" si="95"/>
        <v>63.156928046877013</v>
      </c>
    </row>
    <row r="665" spans="1:9" ht="13.5" x14ac:dyDescent="0.25">
      <c r="A665" s="3">
        <f>TITRES_STAT!B668</f>
        <v>43271</v>
      </c>
      <c r="B665" s="5">
        <f>TITRES_STAT!D668</f>
        <v>1.3149999999999999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4.7424633729103447E-3</v>
      </c>
      <c r="G665" s="2">
        <f t="shared" si="93"/>
        <v>2.7665518999514744E-3</v>
      </c>
      <c r="H665" s="2">
        <f t="shared" si="94"/>
        <v>1.714214496750821</v>
      </c>
      <c r="I665" s="2">
        <f t="shared" si="95"/>
        <v>63.156928046877013</v>
      </c>
    </row>
    <row r="666" spans="1:9" ht="13.5" x14ac:dyDescent="0.25">
      <c r="A666" s="3">
        <f>TITRES_STAT!B669</f>
        <v>43272</v>
      </c>
      <c r="B666" s="5">
        <f>TITRES_STAT!D669</f>
        <v>1.3149999999999999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4.4037159891310348E-3</v>
      </c>
      <c r="G666" s="2">
        <f t="shared" si="93"/>
        <v>2.5689410499549407E-3</v>
      </c>
      <c r="H666" s="2">
        <f t="shared" si="94"/>
        <v>1.714214496750821</v>
      </c>
      <c r="I666" s="2">
        <f t="shared" si="95"/>
        <v>63.156928046877013</v>
      </c>
    </row>
    <row r="667" spans="1:9" ht="13.5" x14ac:dyDescent="0.25">
      <c r="A667" s="3">
        <f>TITRES_STAT!B670</f>
        <v>43273</v>
      </c>
      <c r="B667" s="5">
        <f>TITRES_STAT!D670</f>
        <v>1.3149999999999999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4.089164847050247E-3</v>
      </c>
      <c r="G667" s="2">
        <f t="shared" si="93"/>
        <v>2.3854452606724449E-3</v>
      </c>
      <c r="H667" s="2">
        <f t="shared" si="94"/>
        <v>1.7142144967508213</v>
      </c>
      <c r="I667" s="2">
        <f t="shared" si="95"/>
        <v>63.156928046877013</v>
      </c>
    </row>
    <row r="668" spans="1:9" ht="13.5" x14ac:dyDescent="0.25">
      <c r="A668" s="3">
        <f>TITRES_STAT!B671</f>
        <v>43276</v>
      </c>
      <c r="B668" s="5">
        <f>TITRES_STAT!D671</f>
        <v>1.2763</v>
      </c>
      <c r="C668" s="2">
        <f t="shared" si="90"/>
        <v>-3.8699999999999957E-2</v>
      </c>
      <c r="D668" s="2">
        <f t="shared" si="91"/>
        <v>0</v>
      </c>
      <c r="E668" s="2">
        <f t="shared" si="92"/>
        <v>3.8699999999999957E-2</v>
      </c>
      <c r="F668" s="2">
        <f t="shared" si="93"/>
        <v>3.7970816436895152E-3</v>
      </c>
      <c r="G668" s="2">
        <f t="shared" si="93"/>
        <v>4.9793420277672671E-3</v>
      </c>
      <c r="H668" s="2">
        <f t="shared" si="94"/>
        <v>0.76256694609751952</v>
      </c>
      <c r="I668" s="2">
        <f t="shared" si="95"/>
        <v>43.264566363615906</v>
      </c>
    </row>
    <row r="669" spans="1:9" ht="13.5" x14ac:dyDescent="0.25">
      <c r="A669" s="3">
        <f>TITRES_STAT!B672</f>
        <v>43277</v>
      </c>
      <c r="B669" s="5">
        <f>TITRES_STAT!D672</f>
        <v>1.2763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3.5258615262831216E-3</v>
      </c>
      <c r="G669" s="2">
        <f t="shared" si="96"/>
        <v>4.6236747400696049E-3</v>
      </c>
      <c r="H669" s="2">
        <f t="shared" si="94"/>
        <v>0.76256694609751963</v>
      </c>
      <c r="I669" s="2">
        <f t="shared" si="95"/>
        <v>43.264566363615906</v>
      </c>
    </row>
    <row r="670" spans="1:9" ht="13.5" x14ac:dyDescent="0.25">
      <c r="A670" s="3">
        <f>TITRES_STAT!B673</f>
        <v>43278</v>
      </c>
      <c r="B670" s="5">
        <f>TITRES_STAT!D673</f>
        <v>1.2763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3.2740142744057559E-3</v>
      </c>
      <c r="G670" s="2">
        <f t="shared" si="96"/>
        <v>4.2934122586360621E-3</v>
      </c>
      <c r="H670" s="2">
        <f t="shared" si="94"/>
        <v>0.76256694609751963</v>
      </c>
      <c r="I670" s="2">
        <f t="shared" si="95"/>
        <v>43.264566363615906</v>
      </c>
    </row>
    <row r="671" spans="1:9" ht="13.5" x14ac:dyDescent="0.25">
      <c r="A671" s="3">
        <f>TITRES_STAT!B674</f>
        <v>43279</v>
      </c>
      <c r="B671" s="5">
        <f>TITRES_STAT!D674</f>
        <v>1.2827999999999999</v>
      </c>
      <c r="C671" s="2">
        <f t="shared" si="90"/>
        <v>6.4999999999999503E-3</v>
      </c>
      <c r="D671" s="2">
        <f t="shared" si="91"/>
        <v>6.4999999999999503E-3</v>
      </c>
      <c r="E671" s="2">
        <f t="shared" si="92"/>
        <v>0</v>
      </c>
      <c r="F671" s="2">
        <f t="shared" si="96"/>
        <v>3.5044418262339125E-3</v>
      </c>
      <c r="G671" s="2">
        <f t="shared" si="96"/>
        <v>3.9867399544477721E-3</v>
      </c>
      <c r="H671" s="2">
        <f t="shared" si="94"/>
        <v>0.87902443256280416</v>
      </c>
      <c r="I671" s="2">
        <f t="shared" si="95"/>
        <v>46.78089424116223</v>
      </c>
    </row>
    <row r="672" spans="1:9" ht="13.5" x14ac:dyDescent="0.25">
      <c r="A672" s="3">
        <f>TITRES_STAT!B675</f>
        <v>43280</v>
      </c>
      <c r="B672" s="5">
        <f>TITRES_STAT!D675</f>
        <v>1.2827999999999999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3.2541245529314903E-3</v>
      </c>
      <c r="G672" s="2">
        <f t="shared" si="96"/>
        <v>3.7019728148443599E-3</v>
      </c>
      <c r="H672" s="2">
        <f t="shared" si="94"/>
        <v>0.87902443256280416</v>
      </c>
      <c r="I672" s="2">
        <f t="shared" si="95"/>
        <v>46.78089424116223</v>
      </c>
    </row>
    <row r="673" spans="1:9" ht="13.5" x14ac:dyDescent="0.25">
      <c r="A673" s="3">
        <f>TITRES_STAT!B676</f>
        <v>43283</v>
      </c>
      <c r="B673" s="5">
        <f>TITRES_STAT!D676</f>
        <v>1.2827999999999999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3.0216870848649552E-3</v>
      </c>
      <c r="G673" s="2">
        <f t="shared" si="96"/>
        <v>3.4375461852126196E-3</v>
      </c>
      <c r="H673" s="2">
        <f t="shared" si="94"/>
        <v>0.87902443256280416</v>
      </c>
      <c r="I673" s="2">
        <f t="shared" si="95"/>
        <v>46.78089424116223</v>
      </c>
    </row>
    <row r="674" spans="1:9" ht="13.5" x14ac:dyDescent="0.25">
      <c r="A674" s="3">
        <f>TITRES_STAT!B677</f>
        <v>43284</v>
      </c>
      <c r="B674" s="5">
        <f>TITRES_STAT!D677</f>
        <v>1.2827999999999999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2.8058522930888871E-3</v>
      </c>
      <c r="G674" s="2">
        <f t="shared" si="96"/>
        <v>3.1920071719831467E-3</v>
      </c>
      <c r="H674" s="2">
        <f t="shared" si="94"/>
        <v>0.87902443256280427</v>
      </c>
      <c r="I674" s="2">
        <f t="shared" si="95"/>
        <v>46.780894241162237</v>
      </c>
    </row>
    <row r="675" spans="1:9" ht="13.5" x14ac:dyDescent="0.25">
      <c r="A675" s="3">
        <f>TITRES_STAT!B678</f>
        <v>43285</v>
      </c>
      <c r="B675" s="5">
        <f>TITRES_STAT!D678</f>
        <v>1.2827999999999999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2.6054342721539667E-3</v>
      </c>
      <c r="G675" s="2">
        <f t="shared" si="96"/>
        <v>2.9640066596986364E-3</v>
      </c>
      <c r="H675" s="2">
        <f t="shared" si="94"/>
        <v>0.87902443256280427</v>
      </c>
      <c r="I675" s="2">
        <f t="shared" si="95"/>
        <v>46.780894241162237</v>
      </c>
    </row>
    <row r="676" spans="1:9" ht="13.5" x14ac:dyDescent="0.25">
      <c r="A676" s="3">
        <f>TITRES_STAT!B679</f>
        <v>43286</v>
      </c>
      <c r="B676" s="5">
        <f>TITRES_STAT!D679</f>
        <v>1.2827999999999999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2.419331824142969E-3</v>
      </c>
      <c r="G676" s="2">
        <f t="shared" si="96"/>
        <v>2.7522918982915909E-3</v>
      </c>
      <c r="H676" s="2">
        <f t="shared" si="94"/>
        <v>0.87902443256280427</v>
      </c>
      <c r="I676" s="2">
        <f t="shared" si="95"/>
        <v>46.780894241162237</v>
      </c>
    </row>
    <row r="677" spans="1:9" ht="13.5" x14ac:dyDescent="0.25">
      <c r="A677" s="3">
        <f>TITRES_STAT!B680</f>
        <v>43287</v>
      </c>
      <c r="B677" s="5">
        <f>TITRES_STAT!D680</f>
        <v>1.2827999999999999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2.2465224081327571E-3</v>
      </c>
      <c r="G677" s="2">
        <f t="shared" si="96"/>
        <v>2.5556996198421917E-3</v>
      </c>
      <c r="H677" s="2">
        <f t="shared" si="94"/>
        <v>0.87902443256280427</v>
      </c>
      <c r="I677" s="2">
        <f t="shared" si="95"/>
        <v>46.780894241162237</v>
      </c>
    </row>
    <row r="678" spans="1:9" ht="13.5" x14ac:dyDescent="0.25">
      <c r="A678" s="3">
        <f>TITRES_STAT!B681</f>
        <v>43290</v>
      </c>
      <c r="B678" s="5">
        <f>TITRES_STAT!D681</f>
        <v>1.2828999999999999</v>
      </c>
      <c r="C678" s="2">
        <f t="shared" si="90"/>
        <v>9.9999999999988987E-5</v>
      </c>
      <c r="D678" s="2">
        <f t="shared" si="91"/>
        <v>9.9999999999988987E-5</v>
      </c>
      <c r="E678" s="2">
        <f t="shared" si="92"/>
        <v>0</v>
      </c>
      <c r="F678" s="2">
        <f t="shared" si="96"/>
        <v>2.0931993789804165E-3</v>
      </c>
      <c r="G678" s="2">
        <f t="shared" si="96"/>
        <v>2.3731496469963213E-3</v>
      </c>
      <c r="H678" s="2">
        <f t="shared" si="94"/>
        <v>0.88203429633262453</v>
      </c>
      <c r="I678" s="2">
        <f t="shared" si="95"/>
        <v>46.866005473512196</v>
      </c>
    </row>
    <row r="679" spans="1:9" ht="13.5" x14ac:dyDescent="0.25">
      <c r="A679" s="3">
        <f>TITRES_STAT!B682</f>
        <v>43291</v>
      </c>
      <c r="B679" s="5">
        <f>TITRES_STAT!D682</f>
        <v>1.2828999999999999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1.9436851376246724E-3</v>
      </c>
      <c r="G679" s="2">
        <f t="shared" si="96"/>
        <v>2.2036389579251554E-3</v>
      </c>
      <c r="H679" s="2">
        <f t="shared" si="94"/>
        <v>0.88203429633262453</v>
      </c>
      <c r="I679" s="2">
        <f t="shared" si="95"/>
        <v>46.866005473512196</v>
      </c>
    </row>
    <row r="680" spans="1:9" ht="13.5" x14ac:dyDescent="0.25">
      <c r="A680" s="3">
        <f>TITRES_STAT!B683</f>
        <v>43292</v>
      </c>
      <c r="B680" s="5">
        <f>TITRES_STAT!D683</f>
        <v>1.2828999999999999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1.8048504849371959E-3</v>
      </c>
      <c r="G680" s="2">
        <f t="shared" si="96"/>
        <v>2.0462361752162156E-3</v>
      </c>
      <c r="H680" s="2">
        <f t="shared" si="94"/>
        <v>0.88203429633262465</v>
      </c>
      <c r="I680" s="2">
        <f t="shared" si="95"/>
        <v>46.866005473512196</v>
      </c>
    </row>
    <row r="681" spans="1:9" ht="13.5" x14ac:dyDescent="0.25">
      <c r="A681" s="3">
        <f>TITRES_STAT!B684</f>
        <v>43293</v>
      </c>
      <c r="B681" s="5">
        <f>TITRES_STAT!D684</f>
        <v>1.2828999999999999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1.6759325931559675E-3</v>
      </c>
      <c r="G681" s="2">
        <f t="shared" si="96"/>
        <v>1.9000764484150574E-3</v>
      </c>
      <c r="H681" s="2">
        <f t="shared" si="94"/>
        <v>0.88203429633262453</v>
      </c>
      <c r="I681" s="2">
        <f t="shared" si="95"/>
        <v>46.866005473512196</v>
      </c>
    </row>
    <row r="682" spans="1:9" ht="13.5" x14ac:dyDescent="0.25">
      <c r="A682" s="3">
        <f>TITRES_STAT!B685</f>
        <v>43294</v>
      </c>
      <c r="B682" s="5">
        <f>TITRES_STAT!D685</f>
        <v>1.2828999999999999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1.5562231222162554E-3</v>
      </c>
      <c r="G682" s="2">
        <f t="shared" si="96"/>
        <v>1.764356702099696E-3</v>
      </c>
      <c r="H682" s="2">
        <f t="shared" si="94"/>
        <v>0.88203429633262453</v>
      </c>
      <c r="I682" s="2">
        <f t="shared" si="95"/>
        <v>46.866005473512196</v>
      </c>
    </row>
    <row r="683" spans="1:9" ht="13.5" x14ac:dyDescent="0.25">
      <c r="A683" s="3">
        <f>TITRES_STAT!B686</f>
        <v>43297</v>
      </c>
      <c r="B683" s="5">
        <f>TITRES_STAT!D686</f>
        <v>1.2828999999999999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1.4450643277722371E-3</v>
      </c>
      <c r="G683" s="2">
        <f t="shared" si="96"/>
        <v>1.6383312233782892E-3</v>
      </c>
      <c r="H683" s="2">
        <f t="shared" si="94"/>
        <v>0.88203429633262442</v>
      </c>
      <c r="I683" s="2">
        <f t="shared" si="95"/>
        <v>46.866005473512189</v>
      </c>
    </row>
    <row r="684" spans="1:9" ht="13.5" x14ac:dyDescent="0.25">
      <c r="A684" s="3">
        <f>TITRES_STAT!B687</f>
        <v>43298</v>
      </c>
      <c r="B684" s="5">
        <f>TITRES_STAT!D687</f>
        <v>1.2828999999999999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1.3418454472170773E-3</v>
      </c>
      <c r="G684" s="2">
        <f t="shared" si="96"/>
        <v>1.5213075645655542E-3</v>
      </c>
      <c r="H684" s="2">
        <f t="shared" si="94"/>
        <v>0.88203429633262453</v>
      </c>
      <c r="I684" s="2">
        <f t="shared" si="95"/>
        <v>46.866005473512196</v>
      </c>
    </row>
    <row r="685" spans="1:9" ht="13.5" x14ac:dyDescent="0.25">
      <c r="A685" s="3">
        <f>TITRES_STAT!B688</f>
        <v>43299</v>
      </c>
      <c r="B685" s="5">
        <f>TITRES_STAT!D688</f>
        <v>1.2828999999999999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1.2459993438444291E-3</v>
      </c>
      <c r="G685" s="2">
        <f t="shared" si="97"/>
        <v>1.4126427385251575E-3</v>
      </c>
      <c r="H685" s="2">
        <f t="shared" si="94"/>
        <v>0.88203429633262465</v>
      </c>
      <c r="I685" s="2">
        <f t="shared" si="95"/>
        <v>46.866005473512196</v>
      </c>
    </row>
    <row r="686" spans="1:9" ht="13.5" x14ac:dyDescent="0.25">
      <c r="A686" s="3">
        <f>TITRES_STAT!B689</f>
        <v>43300</v>
      </c>
      <c r="B686" s="5">
        <f>TITRES_STAT!D689</f>
        <v>1.2828999999999999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1.1569993907126843E-3</v>
      </c>
      <c r="G686" s="2">
        <f t="shared" si="97"/>
        <v>1.3117396857733605E-3</v>
      </c>
      <c r="H686" s="2">
        <f t="shared" si="94"/>
        <v>0.88203429633262476</v>
      </c>
      <c r="I686" s="2">
        <f t="shared" si="95"/>
        <v>46.866005473512196</v>
      </c>
    </row>
    <row r="687" spans="1:9" ht="13.5" x14ac:dyDescent="0.25">
      <c r="A687" s="3">
        <f>TITRES_STAT!B690</f>
        <v>43301</v>
      </c>
      <c r="B687" s="5">
        <f>TITRES_STAT!D690</f>
        <v>1.2828999999999999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1.0743565770903497E-3</v>
      </c>
      <c r="G687" s="2">
        <f t="shared" si="97"/>
        <v>1.218043993932406E-3</v>
      </c>
      <c r="H687" s="2">
        <f t="shared" si="94"/>
        <v>0.88203429633262487</v>
      </c>
      <c r="I687" s="2">
        <f t="shared" si="95"/>
        <v>46.866005473512203</v>
      </c>
    </row>
    <row r="688" spans="1:9" ht="13.5" x14ac:dyDescent="0.25">
      <c r="A688" s="3">
        <f>TITRES_STAT!B691</f>
        <v>43304</v>
      </c>
      <c r="B688" s="5">
        <f>TITRES_STAT!D691</f>
        <v>1.2828999999999999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9.9761682158389618E-4</v>
      </c>
      <c r="G688" s="2">
        <f t="shared" si="97"/>
        <v>1.1310408515086627E-3</v>
      </c>
      <c r="H688" s="2">
        <f t="shared" si="94"/>
        <v>0.88203429633262487</v>
      </c>
      <c r="I688" s="2">
        <f t="shared" si="95"/>
        <v>46.866005473512203</v>
      </c>
    </row>
    <row r="689" spans="1:9" ht="13.5" x14ac:dyDescent="0.25">
      <c r="A689" s="3">
        <f>TITRES_STAT!B692</f>
        <v>43305</v>
      </c>
      <c r="B689" s="5">
        <f>TITRES_STAT!D692</f>
        <v>1.2828999999999999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9.2635847718504642E-4</v>
      </c>
      <c r="G689" s="2">
        <f t="shared" si="97"/>
        <v>1.050252219258044E-3</v>
      </c>
      <c r="H689" s="2">
        <f t="shared" si="94"/>
        <v>0.88203429633262476</v>
      </c>
      <c r="I689" s="2">
        <f t="shared" si="95"/>
        <v>46.866005473512196</v>
      </c>
    </row>
    <row r="690" spans="1:9" ht="13.5" x14ac:dyDescent="0.25">
      <c r="A690" s="3">
        <f>TITRES_STAT!B693</f>
        <v>43307</v>
      </c>
      <c r="B690" s="5">
        <f>TITRES_STAT!D693</f>
        <v>1.2349000000000001</v>
      </c>
      <c r="C690" s="2">
        <f t="shared" si="90"/>
        <v>-4.7999999999999821E-2</v>
      </c>
      <c r="D690" s="2">
        <f t="shared" si="91"/>
        <v>0</v>
      </c>
      <c r="E690" s="2">
        <f t="shared" si="92"/>
        <v>4.7999999999999821E-2</v>
      </c>
      <c r="F690" s="2">
        <f t="shared" si="97"/>
        <v>8.6019001452897171E-4</v>
      </c>
      <c r="G690" s="2">
        <f t="shared" si="97"/>
        <v>4.4038056321681705E-3</v>
      </c>
      <c r="H690" s="2">
        <f t="shared" si="94"/>
        <v>0.19532878750270039</v>
      </c>
      <c r="I690" s="2">
        <f t="shared" si="95"/>
        <v>16.34100923067237</v>
      </c>
    </row>
    <row r="691" spans="1:9" ht="13.5" x14ac:dyDescent="0.25">
      <c r="A691" s="3">
        <f>TITRES_STAT!B694</f>
        <v>43308</v>
      </c>
      <c r="B691" s="5">
        <f>TITRES_STAT!D694</f>
        <v>1.2349000000000001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7.9874787063404526E-4</v>
      </c>
      <c r="G691" s="2">
        <f t="shared" si="97"/>
        <v>4.0892480870133013E-3</v>
      </c>
      <c r="H691" s="2">
        <f t="shared" si="94"/>
        <v>0.19532878750270041</v>
      </c>
      <c r="I691" s="2">
        <f t="shared" si="95"/>
        <v>16.34100923067237</v>
      </c>
    </row>
    <row r="692" spans="1:9" ht="13.5" x14ac:dyDescent="0.25">
      <c r="A692" s="3">
        <f>TITRES_STAT!B695</f>
        <v>43311</v>
      </c>
      <c r="B692" s="5">
        <f>TITRES_STAT!D695</f>
        <v>1.2349000000000001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7.4169445130304202E-4</v>
      </c>
      <c r="G692" s="2">
        <f t="shared" si="97"/>
        <v>3.7971589379409225E-3</v>
      </c>
      <c r="H692" s="2">
        <f t="shared" si="94"/>
        <v>0.19532878750270041</v>
      </c>
      <c r="I692" s="2">
        <f t="shared" si="95"/>
        <v>16.34100923067237</v>
      </c>
    </row>
    <row r="693" spans="1:9" ht="13.5" x14ac:dyDescent="0.25">
      <c r="A693" s="3">
        <f>TITRES_STAT!B696</f>
        <v>43312</v>
      </c>
      <c r="B693" s="5">
        <f>TITRES_STAT!D696</f>
        <v>1.2349000000000001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6.8871627620996757E-4</v>
      </c>
      <c r="G693" s="2">
        <f t="shared" si="97"/>
        <v>3.5259332995165706E-3</v>
      </c>
      <c r="H693" s="2">
        <f t="shared" si="94"/>
        <v>0.19532878750270041</v>
      </c>
      <c r="I693" s="2">
        <f t="shared" si="95"/>
        <v>16.34100923067237</v>
      </c>
    </row>
    <row r="694" spans="1:9" ht="13.5" x14ac:dyDescent="0.25">
      <c r="A694" s="3">
        <f>TITRES_STAT!B697</f>
        <v>43313</v>
      </c>
      <c r="B694" s="5">
        <f>TITRES_STAT!D697</f>
        <v>1.2349000000000001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6.3952225648068414E-4</v>
      </c>
      <c r="G694" s="2">
        <f t="shared" si="97"/>
        <v>3.2740809209796727E-3</v>
      </c>
      <c r="H694" s="2">
        <f t="shared" si="94"/>
        <v>0.19532878750270041</v>
      </c>
      <c r="I694" s="2">
        <f t="shared" si="95"/>
        <v>16.34100923067237</v>
      </c>
    </row>
    <row r="695" spans="1:9" ht="13.5" x14ac:dyDescent="0.25">
      <c r="A695" s="3">
        <f>TITRES_STAT!B698</f>
        <v>43314</v>
      </c>
      <c r="B695" s="5">
        <f>TITRES_STAT!D698</f>
        <v>1.2349000000000001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5.9384209530349244E-4</v>
      </c>
      <c r="G695" s="2">
        <f t="shared" si="97"/>
        <v>3.0402179980525529E-3</v>
      </c>
      <c r="H695" s="2">
        <f t="shared" si="94"/>
        <v>0.19532878750270044</v>
      </c>
      <c r="I695" s="2">
        <f t="shared" si="95"/>
        <v>16.34100923067237</v>
      </c>
    </row>
    <row r="696" spans="1:9" ht="13.5" x14ac:dyDescent="0.25">
      <c r="A696" s="3">
        <f>TITRES_STAT!B699</f>
        <v>43315</v>
      </c>
      <c r="B696" s="5">
        <f>TITRES_STAT!D699</f>
        <v>1.2349000000000001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5.5142480278181445E-4</v>
      </c>
      <c r="G696" s="2">
        <f t="shared" si="97"/>
        <v>2.8230595696202279E-3</v>
      </c>
      <c r="H696" s="2">
        <f t="shared" si="94"/>
        <v>0.19532878750270044</v>
      </c>
      <c r="I696" s="2">
        <f t="shared" si="95"/>
        <v>16.34100923067237</v>
      </c>
    </row>
    <row r="697" spans="1:9" ht="13.5" x14ac:dyDescent="0.25">
      <c r="A697" s="3">
        <f>TITRES_STAT!B700</f>
        <v>43318</v>
      </c>
      <c r="B697" s="5">
        <f>TITRES_STAT!D700</f>
        <v>1.2349000000000001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5.1203731686882774E-4</v>
      </c>
      <c r="G697" s="2">
        <f t="shared" si="97"/>
        <v>2.621412457504497E-3</v>
      </c>
      <c r="H697" s="2">
        <f t="shared" si="94"/>
        <v>0.19532878750270047</v>
      </c>
      <c r="I697" s="2">
        <f t="shared" si="95"/>
        <v>16.341009230672384</v>
      </c>
    </row>
    <row r="698" spans="1:9" ht="13.5" x14ac:dyDescent="0.25">
      <c r="A698" s="3">
        <f>TITRES_STAT!B701</f>
        <v>43319</v>
      </c>
      <c r="B698" s="5">
        <f>TITRES_STAT!D701</f>
        <v>1.2349000000000001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4.7546322280676861E-4</v>
      </c>
      <c r="G698" s="2">
        <f t="shared" si="97"/>
        <v>2.4341687105398904E-3</v>
      </c>
      <c r="H698" s="2">
        <f t="shared" si="94"/>
        <v>0.19532878750270044</v>
      </c>
      <c r="I698" s="2">
        <f t="shared" si="95"/>
        <v>16.34100923067237</v>
      </c>
    </row>
    <row r="699" spans="1:9" ht="13.5" x14ac:dyDescent="0.25">
      <c r="A699" s="3">
        <f>TITRES_STAT!B702</f>
        <v>43320</v>
      </c>
      <c r="B699" s="5">
        <f>TITRES_STAT!D702</f>
        <v>1.2349000000000001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4.4150156403485654E-4</v>
      </c>
      <c r="G699" s="2">
        <f t="shared" si="97"/>
        <v>2.2602995169298981E-3</v>
      </c>
      <c r="H699" s="2">
        <f t="shared" si="94"/>
        <v>0.19532878750270044</v>
      </c>
      <c r="I699" s="2">
        <f t="shared" si="95"/>
        <v>16.34100923067237</v>
      </c>
    </row>
    <row r="700" spans="1:9" ht="13.5" x14ac:dyDescent="0.25">
      <c r="A700" s="3">
        <f>TITRES_STAT!B703</f>
        <v>43321</v>
      </c>
      <c r="B700" s="5">
        <f>TITRES_STAT!D703</f>
        <v>1.2349000000000001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4.0996573803236681E-4</v>
      </c>
      <c r="G700" s="2">
        <f t="shared" si="97"/>
        <v>2.0988495514349054E-3</v>
      </c>
      <c r="H700" s="2">
        <f t="shared" si="94"/>
        <v>0.19532878750270047</v>
      </c>
      <c r="I700" s="2">
        <f t="shared" si="95"/>
        <v>16.341009230672384</v>
      </c>
    </row>
    <row r="701" spans="1:9" ht="13.5" x14ac:dyDescent="0.25">
      <c r="A701" s="3">
        <f>TITRES_STAT!B704</f>
        <v>43322</v>
      </c>
      <c r="B701" s="5">
        <f>TITRES_STAT!D704</f>
        <v>1.2349000000000001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3.8068247103005494E-4</v>
      </c>
      <c r="G701" s="2">
        <f t="shared" si="98"/>
        <v>1.9489317263324121E-3</v>
      </c>
      <c r="H701" s="2">
        <f t="shared" si="94"/>
        <v>0.1953287875027005</v>
      </c>
      <c r="I701" s="2">
        <f t="shared" si="95"/>
        <v>16.341009230672384</v>
      </c>
    </row>
    <row r="702" spans="1:9" ht="13.5" x14ac:dyDescent="0.25">
      <c r="A702" s="3">
        <f>TITRES_STAT!B705</f>
        <v>43326</v>
      </c>
      <c r="B702" s="5">
        <f>TITRES_STAT!D705</f>
        <v>1.2349000000000001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3.5349086595647957E-4</v>
      </c>
      <c r="G702" s="2">
        <f t="shared" si="98"/>
        <v>1.8097223173086684E-3</v>
      </c>
      <c r="H702" s="2">
        <f t="shared" si="94"/>
        <v>0.19532878750270047</v>
      </c>
      <c r="I702" s="2">
        <f t="shared" si="95"/>
        <v>16.341009230672384</v>
      </c>
    </row>
    <row r="703" spans="1:9" ht="13.5" x14ac:dyDescent="0.25">
      <c r="A703" s="3">
        <f>TITRES_STAT!B706</f>
        <v>43327</v>
      </c>
      <c r="B703" s="5">
        <f>TITRES_STAT!D706</f>
        <v>1.2485999999999999</v>
      </c>
      <c r="C703" s="2">
        <f t="shared" si="90"/>
        <v>1.3699999999999823E-2</v>
      </c>
      <c r="D703" s="2">
        <f t="shared" si="91"/>
        <v>1.3699999999999823E-2</v>
      </c>
      <c r="E703" s="2">
        <f t="shared" si="92"/>
        <v>0</v>
      </c>
      <c r="F703" s="2">
        <f t="shared" si="98"/>
        <v>1.3068129469595757E-3</v>
      </c>
      <c r="G703" s="2">
        <f t="shared" si="98"/>
        <v>1.6804564375009063E-3</v>
      </c>
      <c r="H703" s="2">
        <f t="shared" si="94"/>
        <v>0.77765356946890263</v>
      </c>
      <c r="I703" s="2">
        <f t="shared" si="95"/>
        <v>43.746069696877825</v>
      </c>
    </row>
    <row r="704" spans="1:9" ht="13.5" x14ac:dyDescent="0.25">
      <c r="A704" s="3">
        <f>TITRES_STAT!B707</f>
        <v>43328</v>
      </c>
      <c r="B704" s="5">
        <f>TITRES_STAT!D707</f>
        <v>1.2485999999999999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1.2134691650338917E-3</v>
      </c>
      <c r="G704" s="2">
        <f t="shared" si="98"/>
        <v>1.5604238348222701E-3</v>
      </c>
      <c r="H704" s="2">
        <f t="shared" si="94"/>
        <v>0.77765356946890263</v>
      </c>
      <c r="I704" s="2">
        <f t="shared" si="95"/>
        <v>43.746069696877825</v>
      </c>
    </row>
    <row r="705" spans="1:9" ht="13.5" x14ac:dyDescent="0.25">
      <c r="A705" s="3">
        <f>TITRES_STAT!B708</f>
        <v>43329</v>
      </c>
      <c r="B705" s="5">
        <f>TITRES_STAT!D708</f>
        <v>1.2485999999999999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1.1267927961028993E-3</v>
      </c>
      <c r="G705" s="2">
        <f t="shared" si="98"/>
        <v>1.4489649894778224E-3</v>
      </c>
      <c r="H705" s="2">
        <f t="shared" si="94"/>
        <v>0.77765356946890241</v>
      </c>
      <c r="I705" s="2">
        <f t="shared" si="95"/>
        <v>43.746069696877818</v>
      </c>
    </row>
    <row r="706" spans="1:9" ht="13.5" x14ac:dyDescent="0.25">
      <c r="A706" s="3">
        <f>TITRES_STAT!B709</f>
        <v>43332</v>
      </c>
      <c r="B706" s="5">
        <f>TITRES_STAT!D709</f>
        <v>1.2485999999999999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1.0463075963812636E-3</v>
      </c>
      <c r="G706" s="2">
        <f t="shared" si="98"/>
        <v>1.3454674902294067E-3</v>
      </c>
      <c r="H706" s="2">
        <f t="shared" si="94"/>
        <v>0.77765356946890229</v>
      </c>
      <c r="I706" s="2">
        <f t="shared" si="95"/>
        <v>43.746069696877811</v>
      </c>
    </row>
    <row r="707" spans="1:9" ht="13.5" x14ac:dyDescent="0.25">
      <c r="A707" s="3">
        <f>TITRES_STAT!B710</f>
        <v>43335</v>
      </c>
      <c r="B707" s="5">
        <f>TITRES_STAT!D710</f>
        <v>1.2485999999999999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9.7157133949688759E-4</v>
      </c>
      <c r="G707" s="2">
        <f t="shared" si="98"/>
        <v>1.2493626694987348E-3</v>
      </c>
      <c r="H707" s="2">
        <f t="shared" si="94"/>
        <v>0.77765356946890229</v>
      </c>
      <c r="I707" s="2">
        <f t="shared" si="95"/>
        <v>43.746069696877811</v>
      </c>
    </row>
    <row r="708" spans="1:9" ht="13.5" x14ac:dyDescent="0.25">
      <c r="A708" s="3">
        <f>TITRES_STAT!B711</f>
        <v>43336</v>
      </c>
      <c r="B708" s="5">
        <f>TITRES_STAT!D711</f>
        <v>1.2485999999999999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9.0217338667568131E-4</v>
      </c>
      <c r="G708" s="2">
        <f t="shared" si="98"/>
        <v>1.1601224788202538E-3</v>
      </c>
      <c r="H708" s="2">
        <f t="shared" si="94"/>
        <v>0.77765356946890218</v>
      </c>
      <c r="I708" s="2">
        <f t="shared" si="95"/>
        <v>43.746069696877811</v>
      </c>
    </row>
    <row r="709" spans="1:9" ht="13.5" x14ac:dyDescent="0.25">
      <c r="A709" s="3">
        <f>TITRES_STAT!B712</f>
        <v>43339</v>
      </c>
      <c r="B709" s="5">
        <f>TITRES_STAT!D712</f>
        <v>1.2485999999999999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8.3773243048456119E-4</v>
      </c>
      <c r="G709" s="2">
        <f t="shared" si="98"/>
        <v>1.07725658747595E-3</v>
      </c>
      <c r="H709" s="2">
        <f t="shared" si="94"/>
        <v>0.77765356946890218</v>
      </c>
      <c r="I709" s="2">
        <f t="shared" si="95"/>
        <v>43.746069696877811</v>
      </c>
    </row>
    <row r="710" spans="1:9" ht="13.5" x14ac:dyDescent="0.25">
      <c r="A710" s="3">
        <f>TITRES_STAT!B713</f>
        <v>43340</v>
      </c>
      <c r="B710" s="5">
        <f>TITRES_STAT!D713</f>
        <v>1.2485999999999999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7.7789439973566395E-4</v>
      </c>
      <c r="G710" s="2">
        <f t="shared" si="98"/>
        <v>1.0003096883705249E-3</v>
      </c>
      <c r="H710" s="2">
        <f t="shared" si="94"/>
        <v>0.77765356946890229</v>
      </c>
      <c r="I710" s="2">
        <f t="shared" si="95"/>
        <v>43.746069696877811</v>
      </c>
    </row>
    <row r="711" spans="1:9" ht="13.5" x14ac:dyDescent="0.25">
      <c r="A711" s="3">
        <f>TITRES_STAT!B714</f>
        <v>43341</v>
      </c>
      <c r="B711" s="5">
        <f>TITRES_STAT!D714</f>
        <v>1.2485999999999999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7.2233051404025934E-4</v>
      </c>
      <c r="G711" s="2">
        <f t="shared" si="98"/>
        <v>9.2885899634405876E-4</v>
      </c>
      <c r="H711" s="2">
        <f t="shared" si="94"/>
        <v>0.77765356946890229</v>
      </c>
      <c r="I711" s="2">
        <f t="shared" si="95"/>
        <v>43.746069696877811</v>
      </c>
    </row>
    <row r="712" spans="1:9" ht="13.5" x14ac:dyDescent="0.25">
      <c r="A712" s="3">
        <f>TITRES_STAT!B715</f>
        <v>43342</v>
      </c>
      <c r="B712" s="5">
        <f>TITRES_STAT!D715</f>
        <v>1.2828999999999999</v>
      </c>
      <c r="C712" s="2">
        <f t="shared" si="99"/>
        <v>3.4299999999999997E-2</v>
      </c>
      <c r="D712" s="2">
        <f t="shared" si="100"/>
        <v>3.4299999999999997E-2</v>
      </c>
      <c r="E712" s="2">
        <f t="shared" si="101"/>
        <v>0</v>
      </c>
      <c r="F712" s="2">
        <f t="shared" si="98"/>
        <v>3.1207354773230976E-3</v>
      </c>
      <c r="G712" s="2">
        <f t="shared" si="98"/>
        <v>8.6251192517662601E-4</v>
      </c>
      <c r="H712" s="2">
        <f t="shared" si="94"/>
        <v>3.618194005473061</v>
      </c>
      <c r="I712" s="2">
        <f t="shared" si="95"/>
        <v>78.346513836038696</v>
      </c>
    </row>
    <row r="713" spans="1:9" ht="13.5" x14ac:dyDescent="0.25">
      <c r="A713" s="3">
        <f>TITRES_STAT!B716</f>
        <v>43343</v>
      </c>
      <c r="B713" s="5">
        <f>TITRES_STAT!D716</f>
        <v>1.2828999999999999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2.8978258003714481E-3</v>
      </c>
      <c r="G713" s="2">
        <f t="shared" si="98"/>
        <v>8.009039305211527E-4</v>
      </c>
      <c r="H713" s="2">
        <f t="shared" si="94"/>
        <v>3.6181940054730615</v>
      </c>
      <c r="I713" s="2">
        <f t="shared" si="95"/>
        <v>78.346513836038696</v>
      </c>
    </row>
    <row r="714" spans="1:9" ht="13.5" x14ac:dyDescent="0.25">
      <c r="A714" s="3">
        <f>TITRES_STAT!B717</f>
        <v>43346</v>
      </c>
      <c r="B714" s="5">
        <f>TITRES_STAT!D717</f>
        <v>1.2828999999999999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2.6908382432020593E-3</v>
      </c>
      <c r="G714" s="2">
        <f t="shared" si="98"/>
        <v>7.4369650691249892E-4</v>
      </c>
      <c r="H714" s="2">
        <f t="shared" si="94"/>
        <v>3.6181940054730619</v>
      </c>
      <c r="I714" s="2">
        <f t="shared" si="95"/>
        <v>78.346513836038696</v>
      </c>
    </row>
    <row r="715" spans="1:9" ht="13.5" x14ac:dyDescent="0.25">
      <c r="A715" s="3">
        <f>TITRES_STAT!B718</f>
        <v>43347</v>
      </c>
      <c r="B715" s="5">
        <f>TITRES_STAT!D718</f>
        <v>1.2828999999999999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2.4986355115447696E-3</v>
      </c>
      <c r="G715" s="2">
        <f t="shared" si="98"/>
        <v>6.9057532784732038E-4</v>
      </c>
      <c r="H715" s="2">
        <f t="shared" si="94"/>
        <v>3.6181940054730628</v>
      </c>
      <c r="I715" s="2">
        <f t="shared" si="95"/>
        <v>78.346513836038696</v>
      </c>
    </row>
    <row r="716" spans="1:9" ht="13.5" x14ac:dyDescent="0.25">
      <c r="A716" s="3">
        <f>TITRES_STAT!B719</f>
        <v>43348</v>
      </c>
      <c r="B716" s="5">
        <f>TITRES_STAT!D719</f>
        <v>1.2828999999999999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2.3201615464344292E-3</v>
      </c>
      <c r="G716" s="2">
        <f t="shared" si="98"/>
        <v>6.4124851871536891E-4</v>
      </c>
      <c r="H716" s="2">
        <f t="shared" si="94"/>
        <v>3.6181940054730632</v>
      </c>
      <c r="I716" s="2">
        <f t="shared" si="95"/>
        <v>78.346513836038696</v>
      </c>
    </row>
    <row r="717" spans="1:9" ht="13.5" x14ac:dyDescent="0.25">
      <c r="A717" s="3">
        <f>TITRES_STAT!B720</f>
        <v>43349</v>
      </c>
      <c r="B717" s="5">
        <f>TITRES_STAT!D720</f>
        <v>1.2828999999999999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2.1544357216891131E-3</v>
      </c>
      <c r="G717" s="2">
        <f t="shared" si="102"/>
        <v>5.9544505309284262E-4</v>
      </c>
      <c r="H717" s="2">
        <f t="shared" si="94"/>
        <v>3.6181940054730632</v>
      </c>
      <c r="I717" s="2">
        <f t="shared" si="95"/>
        <v>78.346513836038696</v>
      </c>
    </row>
    <row r="718" spans="1:9" ht="13.5" x14ac:dyDescent="0.25">
      <c r="A718" s="3">
        <f>TITRES_STAT!B721</f>
        <v>43350</v>
      </c>
      <c r="B718" s="5">
        <f>TITRES_STAT!D721</f>
        <v>1.2828999999999999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2.0005474558541765E-3</v>
      </c>
      <c r="G718" s="2">
        <f t="shared" si="102"/>
        <v>5.5291326358621105E-4</v>
      </c>
      <c r="H718" s="2">
        <f t="shared" si="94"/>
        <v>3.6181940054730632</v>
      </c>
      <c r="I718" s="2">
        <f t="shared" si="95"/>
        <v>78.346513836038696</v>
      </c>
    </row>
    <row r="719" spans="1:9" ht="13.5" x14ac:dyDescent="0.25">
      <c r="A719" s="3">
        <f>TITRES_STAT!B722</f>
        <v>43353</v>
      </c>
      <c r="B719" s="5">
        <f>TITRES_STAT!D722</f>
        <v>1.2828999999999999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1.8576512090074497E-3</v>
      </c>
      <c r="G719" s="2">
        <f t="shared" si="102"/>
        <v>5.1341945904433888E-4</v>
      </c>
      <c r="H719" s="2">
        <f t="shared" si="94"/>
        <v>3.6181940054730628</v>
      </c>
      <c r="I719" s="2">
        <f t="shared" si="95"/>
        <v>78.346513836038696</v>
      </c>
    </row>
    <row r="720" spans="1:9" ht="13.5" x14ac:dyDescent="0.25">
      <c r="A720" s="3">
        <f>TITRES_STAT!B723</f>
        <v>43355</v>
      </c>
      <c r="B720" s="5">
        <f>TITRES_STAT!D723</f>
        <v>1.2828999999999999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1.7249618369354889E-3</v>
      </c>
      <c r="G720" s="2">
        <f t="shared" si="102"/>
        <v>4.7674664054117181E-4</v>
      </c>
      <c r="H720" s="2">
        <f t="shared" si="94"/>
        <v>3.6181940054730628</v>
      </c>
      <c r="I720" s="2">
        <f t="shared" si="95"/>
        <v>78.346513836038696</v>
      </c>
    </row>
    <row r="721" spans="1:9" ht="13.5" x14ac:dyDescent="0.25">
      <c r="A721" s="3">
        <f>TITRES_STAT!B724</f>
        <v>43356</v>
      </c>
      <c r="B721" s="5">
        <f>TITRES_STAT!D724</f>
        <v>1.2828999999999999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1.6017502771543824E-3</v>
      </c>
      <c r="G721" s="2">
        <f t="shared" si="102"/>
        <v>4.4269330907394528E-4</v>
      </c>
      <c r="H721" s="2">
        <f t="shared" ref="H721:H784" si="103">F721/G721</f>
        <v>3.6181940054730624</v>
      </c>
      <c r="I721" s="2">
        <f t="shared" ref="I721:I784" si="104">IF(G721=0,100,100-(100/(1+H721)))</f>
        <v>78.346513836038696</v>
      </c>
    </row>
    <row r="722" spans="1:9" ht="13.5" x14ac:dyDescent="0.25">
      <c r="A722" s="3">
        <f>TITRES_STAT!B725</f>
        <v>43357</v>
      </c>
      <c r="B722" s="5">
        <f>TITRES_STAT!D725</f>
        <v>1.2828999999999999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1.4873395430719265E-3</v>
      </c>
      <c r="G722" s="2">
        <f t="shared" si="102"/>
        <v>4.110723584258063E-4</v>
      </c>
      <c r="H722" s="2">
        <f t="shared" si="103"/>
        <v>3.6181940054730624</v>
      </c>
      <c r="I722" s="2">
        <f t="shared" si="104"/>
        <v>78.346513836038696</v>
      </c>
    </row>
    <row r="723" spans="1:9" ht="13.5" x14ac:dyDescent="0.25">
      <c r="A723" s="3">
        <f>TITRES_STAT!B726</f>
        <v>43360</v>
      </c>
      <c r="B723" s="5">
        <f>TITRES_STAT!D726</f>
        <v>1.2828999999999999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1.3811010042810747E-3</v>
      </c>
      <c r="G723" s="2">
        <f t="shared" si="102"/>
        <v>3.8171004710967727E-4</v>
      </c>
      <c r="H723" s="2">
        <f t="shared" si="103"/>
        <v>3.6181940054730628</v>
      </c>
      <c r="I723" s="2">
        <f t="shared" si="104"/>
        <v>78.346513836038696</v>
      </c>
    </row>
    <row r="724" spans="1:9" ht="13.5" x14ac:dyDescent="0.25">
      <c r="A724" s="3">
        <f>TITRES_STAT!B727</f>
        <v>43361</v>
      </c>
      <c r="B724" s="5">
        <f>TITRES_STAT!D727</f>
        <v>1.2828999999999999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1.2824509325467122E-3</v>
      </c>
      <c r="G724" s="2">
        <f t="shared" si="102"/>
        <v>3.544450437447003E-4</v>
      </c>
      <c r="H724" s="2">
        <f t="shared" si="103"/>
        <v>3.6181940054730632</v>
      </c>
      <c r="I724" s="2">
        <f t="shared" si="104"/>
        <v>78.346513836038696</v>
      </c>
    </row>
    <row r="725" spans="1:9" ht="13.5" x14ac:dyDescent="0.25">
      <c r="A725" s="3">
        <f>TITRES_STAT!B728</f>
        <v>43362</v>
      </c>
      <c r="B725" s="5">
        <f>TITRES_STAT!D728</f>
        <v>1.2828999999999999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1.1908472945076614E-3</v>
      </c>
      <c r="G725" s="2">
        <f t="shared" si="102"/>
        <v>3.2912754062007884E-4</v>
      </c>
      <c r="H725" s="2">
        <f t="shared" si="103"/>
        <v>3.6181940054730632</v>
      </c>
      <c r="I725" s="2">
        <f t="shared" si="104"/>
        <v>78.346513836038696</v>
      </c>
    </row>
    <row r="726" spans="1:9" ht="13.5" x14ac:dyDescent="0.25">
      <c r="A726" s="3">
        <f>TITRES_STAT!B729</f>
        <v>43363</v>
      </c>
      <c r="B726" s="5">
        <f>TITRES_STAT!D729</f>
        <v>1.2898000000000001</v>
      </c>
      <c r="C726" s="2">
        <f t="shared" si="99"/>
        <v>6.9000000000001283E-3</v>
      </c>
      <c r="D726" s="2">
        <f t="shared" si="100"/>
        <v>6.9000000000001283E-3</v>
      </c>
      <c r="E726" s="2">
        <f t="shared" si="101"/>
        <v>0</v>
      </c>
      <c r="F726" s="2">
        <f t="shared" si="102"/>
        <v>1.598643916328552E-3</v>
      </c>
      <c r="G726" s="2">
        <f t="shared" si="102"/>
        <v>3.0561843057578749E-4</v>
      </c>
      <c r="H726" s="2">
        <f t="shared" si="103"/>
        <v>5.2308491779003461</v>
      </c>
      <c r="I726" s="2">
        <f t="shared" si="104"/>
        <v>83.950823211275718</v>
      </c>
    </row>
    <row r="727" spans="1:9" ht="13.5" x14ac:dyDescent="0.25">
      <c r="A727" s="3">
        <f>TITRES_STAT!B730</f>
        <v>43364</v>
      </c>
      <c r="B727" s="5">
        <f>TITRES_STAT!D730</f>
        <v>1.2898000000000001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1.4844550651622269E-3</v>
      </c>
      <c r="G727" s="2">
        <f t="shared" si="102"/>
        <v>2.8378854267751701E-4</v>
      </c>
      <c r="H727" s="2">
        <f t="shared" si="103"/>
        <v>5.2308491779003452</v>
      </c>
      <c r="I727" s="2">
        <f t="shared" si="104"/>
        <v>83.950823211275718</v>
      </c>
    </row>
    <row r="728" spans="1:9" ht="13.5" x14ac:dyDescent="0.25">
      <c r="A728" s="3">
        <f>TITRES_STAT!B731</f>
        <v>43367</v>
      </c>
      <c r="B728" s="5">
        <f>TITRES_STAT!D731</f>
        <v>1.2898000000000001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1.3784225605077821E-3</v>
      </c>
      <c r="G728" s="2">
        <f t="shared" si="102"/>
        <v>2.6351793248626578E-4</v>
      </c>
      <c r="H728" s="2">
        <f t="shared" si="103"/>
        <v>5.2308491779003452</v>
      </c>
      <c r="I728" s="2">
        <f t="shared" si="104"/>
        <v>83.950823211275718</v>
      </c>
    </row>
    <row r="729" spans="1:9" ht="13.5" x14ac:dyDescent="0.25">
      <c r="A729" s="3">
        <f>TITRES_STAT!B732</f>
        <v>43368</v>
      </c>
      <c r="B729" s="5">
        <f>TITRES_STAT!D732</f>
        <v>1.2898000000000001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1.2799638061857977E-3</v>
      </c>
      <c r="G729" s="2">
        <f t="shared" si="102"/>
        <v>2.4469522302296112E-4</v>
      </c>
      <c r="H729" s="2">
        <f t="shared" si="103"/>
        <v>5.2308491779003443</v>
      </c>
      <c r="I729" s="2">
        <f t="shared" si="104"/>
        <v>83.950823211275718</v>
      </c>
    </row>
    <row r="730" spans="1:9" ht="13.5" x14ac:dyDescent="0.25">
      <c r="A730" s="3">
        <f>TITRES_STAT!B733</f>
        <v>43369</v>
      </c>
      <c r="B730" s="5">
        <f>TITRES_STAT!D733</f>
        <v>1.2898000000000001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1.1885378200296693E-3</v>
      </c>
      <c r="G730" s="2">
        <f t="shared" si="102"/>
        <v>2.2721699280703531E-4</v>
      </c>
      <c r="H730" s="2">
        <f t="shared" si="103"/>
        <v>5.2308491779003452</v>
      </c>
      <c r="I730" s="2">
        <f t="shared" si="104"/>
        <v>83.950823211275718</v>
      </c>
    </row>
    <row r="731" spans="1:9" ht="13.5" x14ac:dyDescent="0.25">
      <c r="A731" s="3">
        <f>TITRES_STAT!B734</f>
        <v>43370</v>
      </c>
      <c r="B731" s="5">
        <f>TITRES_STAT!D734</f>
        <v>1.2898000000000001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1.1036422614561215E-3</v>
      </c>
      <c r="G731" s="2">
        <f t="shared" si="102"/>
        <v>2.1098720760653279E-4</v>
      </c>
      <c r="H731" s="2">
        <f t="shared" si="103"/>
        <v>5.2308491779003452</v>
      </c>
      <c r="I731" s="2">
        <f t="shared" si="104"/>
        <v>83.950823211275718</v>
      </c>
    </row>
    <row r="732" spans="1:9" ht="13.5" x14ac:dyDescent="0.25">
      <c r="A732" s="3">
        <f>TITRES_STAT!B735</f>
        <v>43371</v>
      </c>
      <c r="B732" s="5">
        <f>TITRES_STAT!D735</f>
        <v>1.2898000000000001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1.0248106713521127E-3</v>
      </c>
      <c r="G732" s="2">
        <f t="shared" si="102"/>
        <v>1.9591669277749471E-4</v>
      </c>
      <c r="H732" s="2">
        <f t="shared" si="103"/>
        <v>5.2308491779003452</v>
      </c>
      <c r="I732" s="2">
        <f t="shared" si="104"/>
        <v>83.950823211275718</v>
      </c>
    </row>
    <row r="733" spans="1:9" ht="13.5" x14ac:dyDescent="0.25">
      <c r="A733" s="3">
        <f>TITRES_STAT!B736</f>
        <v>43374</v>
      </c>
      <c r="B733" s="5">
        <f>TITRES_STAT!D736</f>
        <v>1.2898000000000001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9.5160990911267605E-4</v>
      </c>
      <c r="G733" s="2">
        <f t="shared" si="105"/>
        <v>1.8192264329338793E-4</v>
      </c>
      <c r="H733" s="2">
        <f t="shared" si="103"/>
        <v>5.2308491779003452</v>
      </c>
      <c r="I733" s="2">
        <f t="shared" si="104"/>
        <v>83.950823211275718</v>
      </c>
    </row>
    <row r="734" spans="1:9" ht="13.5" x14ac:dyDescent="0.25">
      <c r="A734" s="3">
        <f>TITRES_STAT!B737</f>
        <v>43375</v>
      </c>
      <c r="B734" s="5">
        <f>TITRES_STAT!D737</f>
        <v>1.2898000000000001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8.8363777274748487E-4</v>
      </c>
      <c r="G734" s="2">
        <f t="shared" si="105"/>
        <v>1.6892816877243165E-4</v>
      </c>
      <c r="H734" s="2">
        <f t="shared" si="103"/>
        <v>5.2308491779003452</v>
      </c>
      <c r="I734" s="2">
        <f t="shared" si="104"/>
        <v>83.950823211275718</v>
      </c>
    </row>
    <row r="735" spans="1:9" ht="13.5" x14ac:dyDescent="0.25">
      <c r="A735" s="3">
        <f>TITRES_STAT!B738</f>
        <v>43376</v>
      </c>
      <c r="B735" s="5">
        <f>TITRES_STAT!D738</f>
        <v>1.2898000000000001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8.2052078897980741E-4</v>
      </c>
      <c r="G735" s="2">
        <f t="shared" si="105"/>
        <v>1.5686187100297225E-4</v>
      </c>
      <c r="H735" s="2">
        <f t="shared" si="103"/>
        <v>5.2308491779003452</v>
      </c>
      <c r="I735" s="2">
        <f t="shared" si="104"/>
        <v>83.950823211275718</v>
      </c>
    </row>
    <row r="736" spans="1:9" ht="13.5" x14ac:dyDescent="0.25">
      <c r="A736" s="3">
        <f>TITRES_STAT!B739</f>
        <v>43377</v>
      </c>
      <c r="B736" s="5">
        <f>TITRES_STAT!D739</f>
        <v>1.2898000000000001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7.6191216119553544E-4</v>
      </c>
      <c r="G736" s="2">
        <f t="shared" si="105"/>
        <v>1.4565745164561711E-4</v>
      </c>
      <c r="H736" s="2">
        <f t="shared" si="103"/>
        <v>5.2308491779003443</v>
      </c>
      <c r="I736" s="2">
        <f t="shared" si="104"/>
        <v>83.950823211275718</v>
      </c>
    </row>
    <row r="737" spans="1:9" ht="13.5" x14ac:dyDescent="0.25">
      <c r="A737" s="3">
        <f>TITRES_STAT!B740</f>
        <v>43378</v>
      </c>
      <c r="B737" s="5">
        <f>TITRES_STAT!D740</f>
        <v>1.2898000000000001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7.0748986396728286E-4</v>
      </c>
      <c r="G737" s="2">
        <f t="shared" si="105"/>
        <v>1.3525334795664446E-4</v>
      </c>
      <c r="H737" s="2">
        <f t="shared" si="103"/>
        <v>5.2308491779003443</v>
      </c>
      <c r="I737" s="2">
        <f t="shared" si="104"/>
        <v>83.950823211275718</v>
      </c>
    </row>
    <row r="738" spans="1:9" ht="13.5" x14ac:dyDescent="0.25">
      <c r="A738" s="3">
        <f>TITRES_STAT!B741</f>
        <v>43381</v>
      </c>
      <c r="B738" s="5">
        <f>TITRES_STAT!D741</f>
        <v>1.2898000000000001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6.5695487368390545E-4</v>
      </c>
      <c r="G738" s="2">
        <f t="shared" si="105"/>
        <v>1.2559239453116986E-4</v>
      </c>
      <c r="H738" s="2">
        <f t="shared" si="103"/>
        <v>5.2308491779003434</v>
      </c>
      <c r="I738" s="2">
        <f t="shared" si="104"/>
        <v>83.950823211275718</v>
      </c>
    </row>
    <row r="739" spans="1:9" ht="13.5" x14ac:dyDescent="0.25">
      <c r="A739" s="3">
        <f>TITRES_STAT!B742</f>
        <v>43382</v>
      </c>
      <c r="B739" s="5">
        <f>TITRES_STAT!D742</f>
        <v>1.2898000000000001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6.1002952556362647E-4</v>
      </c>
      <c r="G739" s="2">
        <f t="shared" si="105"/>
        <v>1.1662150920751487E-4</v>
      </c>
      <c r="H739" s="2">
        <f t="shared" si="103"/>
        <v>5.2308491779003434</v>
      </c>
      <c r="I739" s="2">
        <f t="shared" si="104"/>
        <v>83.950823211275718</v>
      </c>
    </row>
    <row r="740" spans="1:9" ht="13.5" x14ac:dyDescent="0.25">
      <c r="A740" s="3">
        <f>TITRES_STAT!B743</f>
        <v>43383</v>
      </c>
      <c r="B740" s="5">
        <f>TITRES_STAT!D743</f>
        <v>1.2898000000000001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5.6645598802336744E-4</v>
      </c>
      <c r="G740" s="2">
        <f t="shared" si="105"/>
        <v>1.0829140140697809E-4</v>
      </c>
      <c r="H740" s="2">
        <f t="shared" si="103"/>
        <v>5.2308491779003434</v>
      </c>
      <c r="I740" s="2">
        <f t="shared" si="104"/>
        <v>83.950823211275718</v>
      </c>
    </row>
    <row r="741" spans="1:9" ht="13.5" x14ac:dyDescent="0.25">
      <c r="A741" s="3">
        <f>TITRES_STAT!B744</f>
        <v>43384</v>
      </c>
      <c r="B741" s="5">
        <f>TITRES_STAT!D744</f>
        <v>1.2898000000000001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5.2599484602169834E-4</v>
      </c>
      <c r="G741" s="2">
        <f t="shared" si="105"/>
        <v>1.0055630130647966E-4</v>
      </c>
      <c r="H741" s="2">
        <f t="shared" si="103"/>
        <v>5.2308491779003434</v>
      </c>
      <c r="I741" s="2">
        <f t="shared" si="104"/>
        <v>83.950823211275718</v>
      </c>
    </row>
    <row r="742" spans="1:9" ht="13.5" x14ac:dyDescent="0.25">
      <c r="A742" s="3">
        <f>TITRES_STAT!B745</f>
        <v>43385</v>
      </c>
      <c r="B742" s="5">
        <f>TITRES_STAT!D745</f>
        <v>1.2898000000000001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4.8842378559157702E-4</v>
      </c>
      <c r="G742" s="2">
        <f t="shared" si="105"/>
        <v>9.337370835601683E-5</v>
      </c>
      <c r="H742" s="2">
        <f t="shared" si="103"/>
        <v>5.2308491779003425</v>
      </c>
      <c r="I742" s="2">
        <f t="shared" si="104"/>
        <v>83.950823211275718</v>
      </c>
    </row>
    <row r="743" spans="1:9" ht="13.5" x14ac:dyDescent="0.25">
      <c r="A743" s="3">
        <f>TITRES_STAT!B746</f>
        <v>43389</v>
      </c>
      <c r="B743" s="5">
        <f>TITRES_STAT!D746</f>
        <v>1.2898000000000001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4.5353637233503578E-4</v>
      </c>
      <c r="G743" s="2">
        <f t="shared" si="105"/>
        <v>8.6704157759158481E-5</v>
      </c>
      <c r="H743" s="2">
        <f t="shared" si="103"/>
        <v>5.2308491779003425</v>
      </c>
      <c r="I743" s="2">
        <f t="shared" si="104"/>
        <v>83.950823211275718</v>
      </c>
    </row>
    <row r="744" spans="1:9" ht="13.5" x14ac:dyDescent="0.25">
      <c r="A744" s="3">
        <f>TITRES_STAT!B747</f>
        <v>43390</v>
      </c>
      <c r="B744" s="5">
        <f>TITRES_STAT!D747</f>
        <v>1.2898000000000001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4.2114091716824751E-4</v>
      </c>
      <c r="G744" s="2">
        <f t="shared" si="105"/>
        <v>8.0511003633504307E-5</v>
      </c>
      <c r="H744" s="2">
        <f t="shared" si="103"/>
        <v>5.2308491779003425</v>
      </c>
      <c r="I744" s="2">
        <f t="shared" si="104"/>
        <v>83.950823211275718</v>
      </c>
    </row>
    <row r="745" spans="1:9" ht="13.5" x14ac:dyDescent="0.25">
      <c r="A745" s="3">
        <f>TITRES_STAT!B748</f>
        <v>43391</v>
      </c>
      <c r="B745" s="5">
        <f>TITRES_STAT!D748</f>
        <v>1.2898000000000001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3.9105942308480127E-4</v>
      </c>
      <c r="G745" s="2">
        <f t="shared" si="105"/>
        <v>7.4760217659682577E-5</v>
      </c>
      <c r="H745" s="2">
        <f t="shared" si="103"/>
        <v>5.2308491779003425</v>
      </c>
      <c r="I745" s="2">
        <f t="shared" si="104"/>
        <v>83.950823211275718</v>
      </c>
    </row>
    <row r="746" spans="1:9" ht="13.5" x14ac:dyDescent="0.25">
      <c r="A746" s="3">
        <f>TITRES_STAT!B749</f>
        <v>43392</v>
      </c>
      <c r="B746" s="5">
        <f>TITRES_STAT!D749</f>
        <v>1.2898000000000001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3.6312660715017261E-4</v>
      </c>
      <c r="G746" s="2">
        <f t="shared" si="105"/>
        <v>6.9420202112562387E-5</v>
      </c>
      <c r="H746" s="2">
        <f t="shared" si="103"/>
        <v>5.2308491779003425</v>
      </c>
      <c r="I746" s="2">
        <f t="shared" si="104"/>
        <v>83.950823211275718</v>
      </c>
    </row>
    <row r="747" spans="1:9" ht="13.5" x14ac:dyDescent="0.25">
      <c r="A747" s="3">
        <f>TITRES_STAT!B750</f>
        <v>43395</v>
      </c>
      <c r="B747" s="5">
        <f>TITRES_STAT!D750</f>
        <v>1.2555000000000001</v>
      </c>
      <c r="C747" s="2">
        <f t="shared" si="99"/>
        <v>-3.4299999999999997E-2</v>
      </c>
      <c r="D747" s="2">
        <f t="shared" si="100"/>
        <v>0</v>
      </c>
      <c r="E747" s="2">
        <f t="shared" si="101"/>
        <v>3.4299999999999997E-2</v>
      </c>
      <c r="F747" s="2">
        <f t="shared" si="105"/>
        <v>3.3718899235373172E-4</v>
      </c>
      <c r="G747" s="2">
        <f t="shared" si="105"/>
        <v>2.514461616247379E-3</v>
      </c>
      <c r="H747" s="2">
        <f t="shared" si="103"/>
        <v>0.1340998765600398</v>
      </c>
      <c r="I747" s="2">
        <f t="shared" si="104"/>
        <v>11.824344516004416</v>
      </c>
    </row>
    <row r="748" spans="1:9" ht="13.5" x14ac:dyDescent="0.25">
      <c r="A748" s="3">
        <f>TITRES_STAT!B751</f>
        <v>43396</v>
      </c>
      <c r="B748" s="5">
        <f>TITRES_STAT!D751</f>
        <v>1.2349000000000001</v>
      </c>
      <c r="C748" s="2">
        <f t="shared" si="99"/>
        <v>-2.0599999999999952E-2</v>
      </c>
      <c r="D748" s="2">
        <f t="shared" si="100"/>
        <v>0</v>
      </c>
      <c r="E748" s="2">
        <f t="shared" si="101"/>
        <v>2.0599999999999952E-2</v>
      </c>
      <c r="F748" s="2">
        <f t="shared" si="105"/>
        <v>3.1310406432846516E-4</v>
      </c>
      <c r="G748" s="2">
        <f t="shared" si="105"/>
        <v>3.8062857865154196E-3</v>
      </c>
      <c r="H748" s="2">
        <f t="shared" si="103"/>
        <v>8.2259736102239925E-2</v>
      </c>
      <c r="I748" s="2">
        <f t="shared" si="104"/>
        <v>7.6007388391347206</v>
      </c>
    </row>
    <row r="749" spans="1:9" ht="13.5" x14ac:dyDescent="0.25">
      <c r="A749" s="3">
        <f>TITRES_STAT!B752</f>
        <v>43397</v>
      </c>
      <c r="B749" s="5">
        <f>TITRES_STAT!D752</f>
        <v>1.2349000000000001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2.907394883050034E-4</v>
      </c>
      <c r="G749" s="2">
        <f t="shared" si="106"/>
        <v>3.5344082303357467E-3</v>
      </c>
      <c r="H749" s="2">
        <f t="shared" si="103"/>
        <v>8.2259736102239939E-2</v>
      </c>
      <c r="I749" s="2">
        <f t="shared" si="104"/>
        <v>7.6007388391347206</v>
      </c>
    </row>
    <row r="750" spans="1:9" ht="13.5" x14ac:dyDescent="0.25">
      <c r="A750" s="3">
        <f>TITRES_STAT!B753</f>
        <v>43398</v>
      </c>
      <c r="B750" s="5">
        <f>TITRES_STAT!D753</f>
        <v>1.2349000000000001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2.6997238199750318E-4</v>
      </c>
      <c r="G750" s="2">
        <f t="shared" si="106"/>
        <v>3.2819504995974793E-3</v>
      </c>
      <c r="H750" s="2">
        <f t="shared" si="103"/>
        <v>8.2259736102239939E-2</v>
      </c>
      <c r="I750" s="2">
        <f t="shared" si="104"/>
        <v>7.6007388391347206</v>
      </c>
    </row>
    <row r="751" spans="1:9" ht="13.5" x14ac:dyDescent="0.25">
      <c r="A751" s="3">
        <f>TITRES_STAT!B754</f>
        <v>43399</v>
      </c>
      <c r="B751" s="5">
        <f>TITRES_STAT!D754</f>
        <v>1.2349000000000001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2.5068864042625293E-4</v>
      </c>
      <c r="G751" s="2">
        <f t="shared" si="106"/>
        <v>3.047525463911945E-3</v>
      </c>
      <c r="H751" s="2">
        <f t="shared" si="103"/>
        <v>8.2259736102239939E-2</v>
      </c>
      <c r="I751" s="2">
        <f t="shared" si="104"/>
        <v>7.6007388391347206</v>
      </c>
    </row>
    <row r="752" spans="1:9" ht="13.5" x14ac:dyDescent="0.25">
      <c r="A752" s="3">
        <f>TITRES_STAT!B755</f>
        <v>43402</v>
      </c>
      <c r="B752" s="5">
        <f>TITRES_STAT!D755</f>
        <v>1.2349000000000001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2.3278230896723486E-4</v>
      </c>
      <c r="G752" s="2">
        <f t="shared" si="106"/>
        <v>2.8298450736325203E-3</v>
      </c>
      <c r="H752" s="2">
        <f t="shared" si="103"/>
        <v>8.2259736102239939E-2</v>
      </c>
      <c r="I752" s="2">
        <f t="shared" si="104"/>
        <v>7.6007388391347206</v>
      </c>
    </row>
    <row r="753" spans="1:9" ht="13.5" x14ac:dyDescent="0.25">
      <c r="A753" s="3">
        <f>TITRES_STAT!B756</f>
        <v>43403</v>
      </c>
      <c r="B753" s="5">
        <f>TITRES_STAT!D756</f>
        <v>1.2349000000000001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2.1615500118386094E-4</v>
      </c>
      <c r="G753" s="2">
        <f t="shared" si="106"/>
        <v>2.6277132826587686E-3</v>
      </c>
      <c r="H753" s="2">
        <f t="shared" si="103"/>
        <v>8.2259736102239939E-2</v>
      </c>
      <c r="I753" s="2">
        <f t="shared" si="104"/>
        <v>7.6007388391347206</v>
      </c>
    </row>
    <row r="754" spans="1:9" ht="13.5" x14ac:dyDescent="0.25">
      <c r="A754" s="3">
        <f>TITRES_STAT!B757</f>
        <v>43404</v>
      </c>
      <c r="B754" s="5">
        <f>TITRES_STAT!D757</f>
        <v>1.2349000000000001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2.0071535824215661E-4</v>
      </c>
      <c r="G754" s="2">
        <f t="shared" si="106"/>
        <v>2.440019476754571E-3</v>
      </c>
      <c r="H754" s="2">
        <f t="shared" si="103"/>
        <v>8.2259736102239939E-2</v>
      </c>
      <c r="I754" s="2">
        <f t="shared" si="104"/>
        <v>7.6007388391347206</v>
      </c>
    </row>
    <row r="755" spans="1:9" ht="13.5" x14ac:dyDescent="0.25">
      <c r="A755" s="3">
        <f>TITRES_STAT!B758</f>
        <v>43405</v>
      </c>
      <c r="B755" s="5">
        <f>TITRES_STAT!D758</f>
        <v>1.2349000000000001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1.8637854693914543E-4</v>
      </c>
      <c r="G755" s="2">
        <f t="shared" si="106"/>
        <v>2.2657323712721019E-3</v>
      </c>
      <c r="H755" s="2">
        <f t="shared" si="103"/>
        <v>8.2259736102239939E-2</v>
      </c>
      <c r="I755" s="2">
        <f t="shared" si="104"/>
        <v>7.6007388391347206</v>
      </c>
    </row>
    <row r="756" spans="1:9" ht="13.5" x14ac:dyDescent="0.25">
      <c r="A756" s="3">
        <f>TITRES_STAT!B759</f>
        <v>43406</v>
      </c>
      <c r="B756" s="5">
        <f>TITRES_STAT!D759</f>
        <v>1.2349000000000001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1.7306579358634936E-4</v>
      </c>
      <c r="G756" s="2">
        <f t="shared" si="106"/>
        <v>2.1038943447526663E-3</v>
      </c>
      <c r="H756" s="2">
        <f t="shared" si="103"/>
        <v>8.2259736102239939E-2</v>
      </c>
      <c r="I756" s="2">
        <f t="shared" si="104"/>
        <v>7.6007388391347206</v>
      </c>
    </row>
    <row r="757" spans="1:9" ht="13.5" x14ac:dyDescent="0.25">
      <c r="A757" s="3">
        <f>TITRES_STAT!B760</f>
        <v>43409</v>
      </c>
      <c r="B757" s="5">
        <f>TITRES_STAT!D760</f>
        <v>1.2349000000000001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1.607039511873244E-4</v>
      </c>
      <c r="G757" s="2">
        <f t="shared" si="106"/>
        <v>1.953616177270333E-3</v>
      </c>
      <c r="H757" s="2">
        <f t="shared" si="103"/>
        <v>8.2259736102239939E-2</v>
      </c>
      <c r="I757" s="2">
        <f t="shared" si="104"/>
        <v>7.6007388391347206</v>
      </c>
    </row>
    <row r="758" spans="1:9" ht="13.5" x14ac:dyDescent="0.25">
      <c r="A758" s="3">
        <f>TITRES_STAT!B761</f>
        <v>43410</v>
      </c>
      <c r="B758" s="5">
        <f>TITRES_STAT!D761</f>
        <v>1.2692000000000001</v>
      </c>
      <c r="C758" s="2">
        <f t="shared" si="99"/>
        <v>3.4299999999999997E-2</v>
      </c>
      <c r="D758" s="2">
        <f t="shared" si="100"/>
        <v>3.4299999999999997E-2</v>
      </c>
      <c r="E758" s="2">
        <f t="shared" si="101"/>
        <v>0</v>
      </c>
      <c r="F758" s="2">
        <f t="shared" si="106"/>
        <v>2.5992250975310867E-3</v>
      </c>
      <c r="G758" s="2">
        <f t="shared" si="106"/>
        <v>1.8140721646081662E-3</v>
      </c>
      <c r="H758" s="2">
        <f t="shared" si="103"/>
        <v>1.4328124030790754</v>
      </c>
      <c r="I758" s="2">
        <f t="shared" si="104"/>
        <v>58.895309858895999</v>
      </c>
    </row>
    <row r="759" spans="1:9" ht="13.5" x14ac:dyDescent="0.25">
      <c r="A759" s="3">
        <f>TITRES_STAT!B762</f>
        <v>43411</v>
      </c>
      <c r="B759" s="5">
        <f>TITRES_STAT!D762</f>
        <v>1.2692000000000001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2.4135661619931518E-3</v>
      </c>
      <c r="G759" s="2">
        <f t="shared" si="106"/>
        <v>1.6844955814218686E-3</v>
      </c>
      <c r="H759" s="2">
        <f t="shared" si="103"/>
        <v>1.4328124030790754</v>
      </c>
      <c r="I759" s="2">
        <f t="shared" si="104"/>
        <v>58.895309858895999</v>
      </c>
    </row>
    <row r="760" spans="1:9" ht="13.5" x14ac:dyDescent="0.25">
      <c r="A760" s="3">
        <f>TITRES_STAT!B763</f>
        <v>43412</v>
      </c>
      <c r="B760" s="5">
        <f>TITRES_STAT!D763</f>
        <v>1.2692000000000001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2.2411685789936408E-3</v>
      </c>
      <c r="G760" s="2">
        <f t="shared" si="106"/>
        <v>1.5641744684631636E-3</v>
      </c>
      <c r="H760" s="2">
        <f t="shared" si="103"/>
        <v>1.4328124030790752</v>
      </c>
      <c r="I760" s="2">
        <f t="shared" si="104"/>
        <v>58.895309858895999</v>
      </c>
    </row>
    <row r="761" spans="1:9" ht="13.5" x14ac:dyDescent="0.25">
      <c r="A761" s="3">
        <f>TITRES_STAT!B764</f>
        <v>43413</v>
      </c>
      <c r="B761" s="5">
        <f>TITRES_STAT!D764</f>
        <v>1.2692000000000001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2.0810851090655234E-3</v>
      </c>
      <c r="G761" s="2">
        <f t="shared" si="106"/>
        <v>1.4524477207157949E-3</v>
      </c>
      <c r="H761" s="2">
        <f t="shared" si="103"/>
        <v>1.432812403079075</v>
      </c>
      <c r="I761" s="2">
        <f t="shared" si="104"/>
        <v>58.895309858895999</v>
      </c>
    </row>
    <row r="762" spans="1:9" ht="13.5" x14ac:dyDescent="0.25">
      <c r="A762" s="3">
        <f>TITRES_STAT!B765</f>
        <v>43416</v>
      </c>
      <c r="B762" s="5">
        <f>TITRES_STAT!D765</f>
        <v>1.2692000000000001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1.9324361727037001E-3</v>
      </c>
      <c r="G762" s="2">
        <f t="shared" si="106"/>
        <v>1.3487014549503809E-3</v>
      </c>
      <c r="H762" s="2">
        <f t="shared" si="103"/>
        <v>1.432812403079075</v>
      </c>
      <c r="I762" s="2">
        <f t="shared" si="104"/>
        <v>58.895309858895999</v>
      </c>
    </row>
    <row r="763" spans="1:9" ht="13.5" x14ac:dyDescent="0.25">
      <c r="A763" s="3">
        <f>TITRES_STAT!B766</f>
        <v>43417</v>
      </c>
      <c r="B763" s="5">
        <f>TITRES_STAT!D766</f>
        <v>1.2692000000000001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1.7944050175105787E-3</v>
      </c>
      <c r="G763" s="2">
        <f t="shared" si="106"/>
        <v>1.2523656367396392E-3</v>
      </c>
      <c r="H763" s="2">
        <f t="shared" si="103"/>
        <v>1.4328124030790754</v>
      </c>
      <c r="I763" s="2">
        <f t="shared" si="104"/>
        <v>58.895309858895999</v>
      </c>
    </row>
    <row r="764" spans="1:9" ht="13.5" x14ac:dyDescent="0.25">
      <c r="A764" s="3">
        <f>TITRES_STAT!B767</f>
        <v>43418</v>
      </c>
      <c r="B764" s="5">
        <f>TITRES_STAT!D767</f>
        <v>1.2692000000000001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1.6662332305455373E-3</v>
      </c>
      <c r="G764" s="2">
        <f t="shared" si="106"/>
        <v>1.1629109484010934E-3</v>
      </c>
      <c r="H764" s="2">
        <f t="shared" si="103"/>
        <v>1.4328124030790754</v>
      </c>
      <c r="I764" s="2">
        <f t="shared" si="104"/>
        <v>58.895309858895999</v>
      </c>
    </row>
    <row r="765" spans="1:9" ht="13.5" x14ac:dyDescent="0.25">
      <c r="A765" s="3">
        <f>TITRES_STAT!B768</f>
        <v>43419</v>
      </c>
      <c r="B765" s="5">
        <f>TITRES_STAT!D768</f>
        <v>1.2692000000000001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1.5472165712208561E-3</v>
      </c>
      <c r="G765" s="2">
        <f t="shared" si="107"/>
        <v>1.0798458806581582E-3</v>
      </c>
      <c r="H765" s="2">
        <f t="shared" si="103"/>
        <v>1.4328124030790754</v>
      </c>
      <c r="I765" s="2">
        <f t="shared" si="104"/>
        <v>58.895309858895999</v>
      </c>
    </row>
    <row r="766" spans="1:9" ht="13.5" x14ac:dyDescent="0.25">
      <c r="A766" s="3">
        <f>TITRES_STAT!B769</f>
        <v>43420</v>
      </c>
      <c r="B766" s="5">
        <f>TITRES_STAT!D769</f>
        <v>1.2692000000000001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1.4367011018479379E-3</v>
      </c>
      <c r="G766" s="2">
        <f t="shared" si="107"/>
        <v>1.0027140320397184E-3</v>
      </c>
      <c r="H766" s="2">
        <f t="shared" si="103"/>
        <v>1.4328124030790754</v>
      </c>
      <c r="I766" s="2">
        <f t="shared" si="104"/>
        <v>58.895309858895999</v>
      </c>
    </row>
    <row r="767" spans="1:9" ht="13.5" x14ac:dyDescent="0.25">
      <c r="A767" s="3">
        <f>TITRES_STAT!B770</f>
        <v>43423</v>
      </c>
      <c r="B767" s="5">
        <f>TITRES_STAT!D770</f>
        <v>1.2692000000000001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1.3340795945730852E-3</v>
      </c>
      <c r="G767" s="2">
        <f t="shared" si="107"/>
        <v>9.3109160117973847E-4</v>
      </c>
      <c r="H767" s="2">
        <f t="shared" si="103"/>
        <v>1.4328124030790754</v>
      </c>
      <c r="I767" s="2">
        <f t="shared" si="104"/>
        <v>58.895309858895999</v>
      </c>
    </row>
    <row r="768" spans="1:9" ht="13.5" x14ac:dyDescent="0.25">
      <c r="A768" s="3">
        <f>TITRES_STAT!B771</f>
        <v>43425</v>
      </c>
      <c r="B768" s="5">
        <f>TITRES_STAT!D771</f>
        <v>1.2692000000000001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1.238788194960722E-3</v>
      </c>
      <c r="G768" s="2">
        <f t="shared" si="107"/>
        <v>8.6458505823832851E-4</v>
      </c>
      <c r="H768" s="2">
        <f t="shared" si="103"/>
        <v>1.4328124030790756</v>
      </c>
      <c r="I768" s="2">
        <f t="shared" si="104"/>
        <v>58.895309858896006</v>
      </c>
    </row>
    <row r="769" spans="1:9" ht="13.5" x14ac:dyDescent="0.25">
      <c r="A769" s="3">
        <f>TITRES_STAT!B772</f>
        <v>43426</v>
      </c>
      <c r="B769" s="5">
        <f>TITRES_STAT!D772</f>
        <v>1.2692000000000001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1.150303323892099E-3</v>
      </c>
      <c r="G769" s="2">
        <f t="shared" si="107"/>
        <v>8.0282898264987651E-4</v>
      </c>
      <c r="H769" s="2">
        <f t="shared" si="103"/>
        <v>1.4328124030790754</v>
      </c>
      <c r="I769" s="2">
        <f t="shared" si="104"/>
        <v>58.895309858895999</v>
      </c>
    </row>
    <row r="770" spans="1:9" ht="13.5" x14ac:dyDescent="0.25">
      <c r="A770" s="3">
        <f>TITRES_STAT!B773</f>
        <v>43427</v>
      </c>
      <c r="B770" s="5">
        <f>TITRES_STAT!D773</f>
        <v>1.2692000000000001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1.068138800756949E-3</v>
      </c>
      <c r="G770" s="2">
        <f t="shared" si="107"/>
        <v>7.454840553177425E-4</v>
      </c>
      <c r="H770" s="2">
        <f t="shared" si="103"/>
        <v>1.4328124030790754</v>
      </c>
      <c r="I770" s="2">
        <f t="shared" si="104"/>
        <v>58.895309858895999</v>
      </c>
    </row>
    <row r="771" spans="1:9" ht="13.5" x14ac:dyDescent="0.25">
      <c r="A771" s="3">
        <f>TITRES_STAT!B774</f>
        <v>43430</v>
      </c>
      <c r="B771" s="5">
        <f>TITRES_STAT!D774</f>
        <v>1.2692000000000001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9.918431721314526E-4</v>
      </c>
      <c r="G771" s="2">
        <f t="shared" si="107"/>
        <v>6.9223519422361812E-4</v>
      </c>
      <c r="H771" s="2">
        <f t="shared" si="103"/>
        <v>1.4328124030790752</v>
      </c>
      <c r="I771" s="2">
        <f t="shared" si="104"/>
        <v>58.895309858895999</v>
      </c>
    </row>
    <row r="772" spans="1:9" ht="13.5" x14ac:dyDescent="0.25">
      <c r="A772" s="3">
        <f>TITRES_STAT!B775</f>
        <v>43431</v>
      </c>
      <c r="B772" s="5">
        <f>TITRES_STAT!D775</f>
        <v>1.2692000000000001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9.209972312649203E-4</v>
      </c>
      <c r="G772" s="2">
        <f t="shared" si="107"/>
        <v>6.4278982320764544E-4</v>
      </c>
      <c r="H772" s="2">
        <f t="shared" si="103"/>
        <v>1.4328124030790752</v>
      </c>
      <c r="I772" s="2">
        <f t="shared" si="104"/>
        <v>58.895309858895999</v>
      </c>
    </row>
    <row r="773" spans="1:9" ht="13.5" x14ac:dyDescent="0.25">
      <c r="A773" s="3">
        <f>TITRES_STAT!B776</f>
        <v>43432</v>
      </c>
      <c r="B773" s="5">
        <f>TITRES_STAT!D776</f>
        <v>1.2692000000000001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8.5521171474599745E-4</v>
      </c>
      <c r="G773" s="2">
        <f t="shared" si="107"/>
        <v>5.9687626440709928E-4</v>
      </c>
      <c r="H773" s="2">
        <f t="shared" si="103"/>
        <v>1.4328124030790752</v>
      </c>
      <c r="I773" s="2">
        <f t="shared" si="104"/>
        <v>58.895309858895999</v>
      </c>
    </row>
    <row r="774" spans="1:9" ht="13.5" x14ac:dyDescent="0.25">
      <c r="A774" s="3">
        <f>TITRES_STAT!B777</f>
        <v>43433</v>
      </c>
      <c r="B774" s="5">
        <f>TITRES_STAT!D777</f>
        <v>1.2692000000000001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7.9412516369271186E-4</v>
      </c>
      <c r="G774" s="2">
        <f t="shared" si="107"/>
        <v>5.5424224552087797E-4</v>
      </c>
      <c r="H774" s="2">
        <f t="shared" si="103"/>
        <v>1.432812403079075</v>
      </c>
      <c r="I774" s="2">
        <f t="shared" si="104"/>
        <v>58.895309858895999</v>
      </c>
    </row>
    <row r="775" spans="1:9" ht="13.5" x14ac:dyDescent="0.25">
      <c r="A775" s="3">
        <f>TITRES_STAT!B778</f>
        <v>43434</v>
      </c>
      <c r="B775" s="5">
        <f>TITRES_STAT!D778</f>
        <v>1.2692000000000001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7.3740193771466096E-4</v>
      </c>
      <c r="G775" s="2">
        <f t="shared" si="107"/>
        <v>5.1465351369795809E-4</v>
      </c>
      <c r="H775" s="2">
        <f t="shared" si="103"/>
        <v>1.432812403079075</v>
      </c>
      <c r="I775" s="2">
        <f t="shared" si="104"/>
        <v>58.895309858895999</v>
      </c>
    </row>
    <row r="776" spans="1:9" ht="13.5" x14ac:dyDescent="0.25">
      <c r="A776" s="3">
        <f>TITRES_STAT!B779</f>
        <v>43437</v>
      </c>
      <c r="B776" s="5">
        <f>TITRES_STAT!D779</f>
        <v>1.2692000000000001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6.8473037073504231E-4</v>
      </c>
      <c r="G776" s="2">
        <f t="shared" si="107"/>
        <v>4.7789254843381821E-4</v>
      </c>
      <c r="H776" s="2">
        <f t="shared" si="103"/>
        <v>1.432812403079075</v>
      </c>
      <c r="I776" s="2">
        <f t="shared" si="104"/>
        <v>58.895309858895999</v>
      </c>
    </row>
    <row r="777" spans="1:9" ht="13.5" x14ac:dyDescent="0.25">
      <c r="A777" s="3">
        <f>TITRES_STAT!B780</f>
        <v>43438</v>
      </c>
      <c r="B777" s="5">
        <f>TITRES_STAT!D780</f>
        <v>1.2692000000000001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6.3582105853968206E-4</v>
      </c>
      <c r="G777" s="2">
        <f t="shared" si="107"/>
        <v>4.4375736640283117E-4</v>
      </c>
      <c r="H777" s="2">
        <f t="shared" si="103"/>
        <v>1.432812403079075</v>
      </c>
      <c r="I777" s="2">
        <f t="shared" si="104"/>
        <v>58.895309858895999</v>
      </c>
    </row>
    <row r="778" spans="1:9" ht="13.5" x14ac:dyDescent="0.25">
      <c r="A778" s="3">
        <f>TITRES_STAT!B781</f>
        <v>43439</v>
      </c>
      <c r="B778" s="5">
        <f>TITRES_STAT!D781</f>
        <v>1.2349000000000001</v>
      </c>
      <c r="C778" s="2">
        <f t="shared" si="108"/>
        <v>-3.4299999999999997E-2</v>
      </c>
      <c r="D778" s="2">
        <f t="shared" si="109"/>
        <v>0</v>
      </c>
      <c r="E778" s="2">
        <f t="shared" si="110"/>
        <v>3.4299999999999997E-2</v>
      </c>
      <c r="F778" s="2">
        <f t="shared" si="107"/>
        <v>5.9040526864399042E-4</v>
      </c>
      <c r="G778" s="2">
        <f t="shared" si="107"/>
        <v>2.8620604116597714E-3</v>
      </c>
      <c r="H778" s="2">
        <f t="shared" si="103"/>
        <v>0.2062867947296757</v>
      </c>
      <c r="I778" s="2">
        <f t="shared" si="104"/>
        <v>17.100974298230952</v>
      </c>
    </row>
    <row r="779" spans="1:9" ht="13.5" x14ac:dyDescent="0.25">
      <c r="A779" s="3">
        <f>TITRES_STAT!B782</f>
        <v>43440</v>
      </c>
      <c r="B779" s="5">
        <f>TITRES_STAT!D782</f>
        <v>1.2349000000000001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5.4823346374084831E-4</v>
      </c>
      <c r="G779" s="2">
        <f t="shared" si="107"/>
        <v>2.6576275251126449E-3</v>
      </c>
      <c r="H779" s="2">
        <f t="shared" si="103"/>
        <v>0.20628679472967573</v>
      </c>
      <c r="I779" s="2">
        <f t="shared" si="104"/>
        <v>17.100974298230952</v>
      </c>
    </row>
    <row r="780" spans="1:9" ht="13.5" x14ac:dyDescent="0.25">
      <c r="A780" s="3">
        <f>TITRES_STAT!B783</f>
        <v>43441</v>
      </c>
      <c r="B780" s="5">
        <f>TITRES_STAT!D783</f>
        <v>1.2349000000000001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5.0907393061650201E-4</v>
      </c>
      <c r="G780" s="2">
        <f t="shared" si="107"/>
        <v>2.4677969876045988E-3</v>
      </c>
      <c r="H780" s="2">
        <f t="shared" si="103"/>
        <v>0.20628679472967573</v>
      </c>
      <c r="I780" s="2">
        <f t="shared" si="104"/>
        <v>17.100974298230952</v>
      </c>
    </row>
    <row r="781" spans="1:9" ht="13.5" x14ac:dyDescent="0.25">
      <c r="A781" s="3">
        <f>TITRES_STAT!B784</f>
        <v>43444</v>
      </c>
      <c r="B781" s="5">
        <f>TITRES_STAT!D784</f>
        <v>1.2349000000000001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4.7271150700103762E-4</v>
      </c>
      <c r="G781" s="2">
        <f t="shared" si="111"/>
        <v>2.2915257742042701E-3</v>
      </c>
      <c r="H781" s="2">
        <f t="shared" si="103"/>
        <v>0.20628679472967576</v>
      </c>
      <c r="I781" s="2">
        <f t="shared" si="104"/>
        <v>17.100974298230952</v>
      </c>
    </row>
    <row r="782" spans="1:9" ht="13.5" x14ac:dyDescent="0.25">
      <c r="A782" s="3">
        <f>TITRES_STAT!B785</f>
        <v>43445</v>
      </c>
      <c r="B782" s="5">
        <f>TITRES_STAT!D785</f>
        <v>1.2349000000000001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4.3894639935810638E-4</v>
      </c>
      <c r="G782" s="2">
        <f t="shared" si="111"/>
        <v>2.1278453617611078E-3</v>
      </c>
      <c r="H782" s="2">
        <f t="shared" si="103"/>
        <v>0.20628679472967579</v>
      </c>
      <c r="I782" s="2">
        <f t="shared" si="104"/>
        <v>17.100974298230952</v>
      </c>
    </row>
    <row r="783" spans="1:9" ht="13.5" x14ac:dyDescent="0.25">
      <c r="A783" s="3">
        <f>TITRES_STAT!B786</f>
        <v>43446</v>
      </c>
      <c r="B783" s="5">
        <f>TITRES_STAT!D786</f>
        <v>1.2349000000000001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4.0759308511824165E-4</v>
      </c>
      <c r="G783" s="2">
        <f t="shared" si="111"/>
        <v>1.9758564073496E-3</v>
      </c>
      <c r="H783" s="2">
        <f t="shared" si="103"/>
        <v>0.20628679472967582</v>
      </c>
      <c r="I783" s="2">
        <f t="shared" si="104"/>
        <v>17.100974298230952</v>
      </c>
    </row>
    <row r="784" spans="1:9" ht="13.5" x14ac:dyDescent="0.25">
      <c r="A784" s="3">
        <f>TITRES_STAT!B787</f>
        <v>43447</v>
      </c>
      <c r="B784" s="5">
        <f>TITRES_STAT!D787</f>
        <v>1.2349000000000001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3.7847929332408158E-4</v>
      </c>
      <c r="G784" s="2">
        <f t="shared" si="111"/>
        <v>1.8347238068246285E-3</v>
      </c>
      <c r="H784" s="2">
        <f t="shared" si="103"/>
        <v>0.20628679472967584</v>
      </c>
      <c r="I784" s="2">
        <f t="shared" si="104"/>
        <v>17.100974298230952</v>
      </c>
    </row>
    <row r="785" spans="1:9" ht="13.5" x14ac:dyDescent="0.25">
      <c r="A785" s="3">
        <f>TITRES_STAT!B788</f>
        <v>43448</v>
      </c>
      <c r="B785" s="5">
        <f>TITRES_STAT!D788</f>
        <v>1.2349000000000001</v>
      </c>
      <c r="C785" s="2">
        <f t="shared" si="108"/>
        <v>0</v>
      </c>
      <c r="D785" s="2">
        <f t="shared" si="109"/>
        <v>0</v>
      </c>
      <c r="E785" s="2">
        <f t="shared" si="110"/>
        <v>0</v>
      </c>
      <c r="F785" s="2">
        <f t="shared" si="111"/>
        <v>3.5144505808664718E-4</v>
      </c>
      <c r="G785" s="2">
        <f t="shared" si="111"/>
        <v>1.7036721063371548E-3</v>
      </c>
      <c r="H785" s="2">
        <f t="shared" ref="H785:H848" si="112">F785/G785</f>
        <v>0.20628679472967587</v>
      </c>
      <c r="I785" s="2">
        <f t="shared" ref="I785:I848" si="113">IF(G785=0,100,100-(100/(1+H785)))</f>
        <v>17.100974298230952</v>
      </c>
    </row>
    <row r="786" spans="1:9" ht="13.5" x14ac:dyDescent="0.25">
      <c r="A786" s="3">
        <f>TITRES_STAT!B789</f>
        <v>43451</v>
      </c>
      <c r="B786" s="5">
        <f>TITRES_STAT!D789</f>
        <v>1.2349000000000001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3.2634183965188666E-4</v>
      </c>
      <c r="G786" s="2">
        <f t="shared" si="111"/>
        <v>1.5819812415987864E-3</v>
      </c>
      <c r="H786" s="2">
        <f t="shared" si="112"/>
        <v>0.2062867947296759</v>
      </c>
      <c r="I786" s="2">
        <f t="shared" si="113"/>
        <v>17.100974298230952</v>
      </c>
    </row>
    <row r="787" spans="1:9" ht="13.5" x14ac:dyDescent="0.25">
      <c r="A787" s="3">
        <f>TITRES_STAT!B790</f>
        <v>43452</v>
      </c>
      <c r="B787" s="5">
        <f>TITRES_STAT!D790</f>
        <v>1.2349000000000001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3.0303170824818047E-4</v>
      </c>
      <c r="G787" s="2">
        <f t="shared" si="111"/>
        <v>1.4689825814845872E-3</v>
      </c>
      <c r="H787" s="2">
        <f t="shared" si="112"/>
        <v>0.20628679472967593</v>
      </c>
      <c r="I787" s="2">
        <f t="shared" si="113"/>
        <v>17.100974298230952</v>
      </c>
    </row>
    <row r="788" spans="1:9" ht="13.5" x14ac:dyDescent="0.25">
      <c r="A788" s="3">
        <f>TITRES_STAT!B791</f>
        <v>43453</v>
      </c>
      <c r="B788" s="5">
        <f>TITRES_STAT!D791</f>
        <v>1.2349000000000001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2.8138658623045329E-4</v>
      </c>
      <c r="G788" s="2">
        <f t="shared" si="111"/>
        <v>1.3640552542356881E-3</v>
      </c>
      <c r="H788" s="2">
        <f t="shared" si="112"/>
        <v>0.20628679472967593</v>
      </c>
      <c r="I788" s="2">
        <f t="shared" si="113"/>
        <v>17.100974298230952</v>
      </c>
    </row>
    <row r="789" spans="1:9" ht="13.5" x14ac:dyDescent="0.25">
      <c r="A789" s="3">
        <f>TITRES_STAT!B792</f>
        <v>43454</v>
      </c>
      <c r="B789" s="5">
        <f>TITRES_STAT!D792</f>
        <v>1.2349000000000001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2.6128754435684949E-4</v>
      </c>
      <c r="G789" s="2">
        <f t="shared" si="111"/>
        <v>1.266622736075996E-3</v>
      </c>
      <c r="H789" s="2">
        <f t="shared" si="112"/>
        <v>0.20628679472967595</v>
      </c>
      <c r="I789" s="2">
        <f t="shared" si="113"/>
        <v>17.100974298230966</v>
      </c>
    </row>
    <row r="790" spans="1:9" ht="13.5" x14ac:dyDescent="0.25">
      <c r="A790" s="3">
        <f>TITRES_STAT!B793</f>
        <v>43455</v>
      </c>
      <c r="B790" s="5">
        <f>TITRES_STAT!D793</f>
        <v>1.2349000000000001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2.4262414833136026E-4</v>
      </c>
      <c r="G790" s="2">
        <f t="shared" si="111"/>
        <v>1.176149683499139E-3</v>
      </c>
      <c r="H790" s="2">
        <f t="shared" si="112"/>
        <v>0.20628679472967598</v>
      </c>
      <c r="I790" s="2">
        <f t="shared" si="113"/>
        <v>17.100974298230966</v>
      </c>
    </row>
    <row r="791" spans="1:9" ht="13.5" x14ac:dyDescent="0.25">
      <c r="A791" s="3">
        <f>TITRES_STAT!B794</f>
        <v>43458</v>
      </c>
      <c r="B791" s="5">
        <f>TITRES_STAT!D794</f>
        <v>1.2349000000000001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2.2529385202197738E-4</v>
      </c>
      <c r="G791" s="2">
        <f t="shared" si="111"/>
        <v>1.0921389918206292E-3</v>
      </c>
      <c r="H791" s="2">
        <f t="shared" si="112"/>
        <v>0.20628679472967595</v>
      </c>
      <c r="I791" s="2">
        <f t="shared" si="113"/>
        <v>17.100974298230966</v>
      </c>
    </row>
    <row r="792" spans="1:9" ht="13.5" x14ac:dyDescent="0.25">
      <c r="A792" s="3">
        <f>TITRES_STAT!B795</f>
        <v>43459</v>
      </c>
      <c r="B792" s="5">
        <f>TITRES_STAT!D795</f>
        <v>1.2349000000000001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2.0920143402040756E-4</v>
      </c>
      <c r="G792" s="2">
        <f t="shared" si="111"/>
        <v>1.0141290638334415E-3</v>
      </c>
      <c r="H792" s="2">
        <f t="shared" si="112"/>
        <v>0.20628679472967593</v>
      </c>
      <c r="I792" s="2">
        <f t="shared" si="113"/>
        <v>17.100974298230952</v>
      </c>
    </row>
    <row r="793" spans="1:9" ht="13.5" x14ac:dyDescent="0.25">
      <c r="A793" s="3">
        <f>TITRES_STAT!B796</f>
        <v>43460</v>
      </c>
      <c r="B793" s="5">
        <f>TITRES_STAT!D796</f>
        <v>1.2349000000000001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1.9425847444752131E-4</v>
      </c>
      <c r="G793" s="2">
        <f t="shared" si="111"/>
        <v>9.4169127355962421E-4</v>
      </c>
      <c r="H793" s="2">
        <f t="shared" si="112"/>
        <v>0.20628679472967593</v>
      </c>
      <c r="I793" s="2">
        <f t="shared" si="113"/>
        <v>17.100974298230952</v>
      </c>
    </row>
    <row r="794" spans="1:9" ht="13.5" x14ac:dyDescent="0.25">
      <c r="A794" s="3">
        <f>TITRES_STAT!B797</f>
        <v>43461</v>
      </c>
      <c r="B794" s="5">
        <f>TITRES_STAT!D797</f>
        <v>1.2692000000000001</v>
      </c>
      <c r="C794" s="2">
        <f t="shared" si="108"/>
        <v>3.4299999999999997E-2</v>
      </c>
      <c r="D794" s="2">
        <f t="shared" si="109"/>
        <v>3.4299999999999997E-2</v>
      </c>
      <c r="E794" s="2">
        <f t="shared" si="110"/>
        <v>0</v>
      </c>
      <c r="F794" s="2">
        <f t="shared" si="111"/>
        <v>2.6303828691298411E-3</v>
      </c>
      <c r="G794" s="2">
        <f t="shared" si="111"/>
        <v>8.7442761116250818E-4</v>
      </c>
      <c r="H794" s="2">
        <f t="shared" si="112"/>
        <v>3.0081196379799553</v>
      </c>
      <c r="I794" s="2">
        <f t="shared" si="113"/>
        <v>75.050644932744873</v>
      </c>
    </row>
    <row r="795" spans="1:9" ht="13.5" x14ac:dyDescent="0.25">
      <c r="A795" s="3">
        <f>TITRES_STAT!B798</f>
        <v>43462</v>
      </c>
      <c r="B795" s="5">
        <f>TITRES_STAT!D798</f>
        <v>1.2692000000000001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2.4424983784777097E-3</v>
      </c>
      <c r="G795" s="2">
        <f t="shared" si="111"/>
        <v>8.1196849607947182E-4</v>
      </c>
      <c r="H795" s="2">
        <f t="shared" si="112"/>
        <v>3.0081196379799553</v>
      </c>
      <c r="I795" s="2">
        <f t="shared" si="113"/>
        <v>75.050644932744873</v>
      </c>
    </row>
    <row r="796" spans="1:9" ht="13.5" x14ac:dyDescent="0.25">
      <c r="A796" s="3">
        <f>TITRES_STAT!B799</f>
        <v>43465</v>
      </c>
      <c r="B796" s="5">
        <f>TITRES_STAT!D799</f>
        <v>1.2692000000000001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2.2680342085864449E-3</v>
      </c>
      <c r="G796" s="2">
        <f t="shared" si="111"/>
        <v>7.5397074635950953E-4</v>
      </c>
      <c r="H796" s="2">
        <f t="shared" si="112"/>
        <v>3.0081196379799557</v>
      </c>
      <c r="I796" s="2">
        <f t="shared" si="113"/>
        <v>75.050644932744873</v>
      </c>
    </row>
    <row r="797" spans="1:9" ht="13.5" x14ac:dyDescent="0.25">
      <c r="A797" s="3">
        <f>TITRES_STAT!B800</f>
        <v>43467</v>
      </c>
      <c r="B797" s="5">
        <f>TITRES_STAT!D800</f>
        <v>1.2692000000000001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2.1060317651159844E-3</v>
      </c>
      <c r="G797" s="2">
        <f t="shared" si="114"/>
        <v>7.0011569304811593E-4</v>
      </c>
      <c r="H797" s="2">
        <f t="shared" si="112"/>
        <v>3.0081196379799557</v>
      </c>
      <c r="I797" s="2">
        <f t="shared" si="113"/>
        <v>75.050644932744873</v>
      </c>
    </row>
    <row r="798" spans="1:9" ht="13.5" x14ac:dyDescent="0.25">
      <c r="A798" s="3">
        <f>TITRES_STAT!B801</f>
        <v>43468</v>
      </c>
      <c r="B798" s="5">
        <f>TITRES_STAT!D801</f>
        <v>1.2349000000000001</v>
      </c>
      <c r="C798" s="2">
        <f t="shared" si="108"/>
        <v>-3.4299999999999997E-2</v>
      </c>
      <c r="D798" s="2">
        <f t="shared" si="109"/>
        <v>0</v>
      </c>
      <c r="E798" s="2">
        <f t="shared" si="110"/>
        <v>3.4299999999999997E-2</v>
      </c>
      <c r="F798" s="2">
        <f t="shared" si="114"/>
        <v>1.955600924750557E-3</v>
      </c>
      <c r="G798" s="2">
        <f t="shared" si="114"/>
        <v>3.1001074292589643E-3</v>
      </c>
      <c r="H798" s="2">
        <f t="shared" si="112"/>
        <v>0.6308171472683497</v>
      </c>
      <c r="I798" s="2">
        <f t="shared" si="113"/>
        <v>38.681047003030393</v>
      </c>
    </row>
    <row r="799" spans="1:9" ht="13.5" x14ac:dyDescent="0.25">
      <c r="A799" s="3">
        <f>TITRES_STAT!B802</f>
        <v>43469</v>
      </c>
      <c r="B799" s="5">
        <f>TITRES_STAT!D802</f>
        <v>1.2349000000000001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1.8159151444112314E-3</v>
      </c>
      <c r="G799" s="2">
        <f t="shared" si="114"/>
        <v>2.8786711843118954E-3</v>
      </c>
      <c r="H799" s="2">
        <f t="shared" si="112"/>
        <v>0.6308171472683497</v>
      </c>
      <c r="I799" s="2">
        <f t="shared" si="113"/>
        <v>38.681047003030393</v>
      </c>
    </row>
    <row r="800" spans="1:9" ht="13.5" x14ac:dyDescent="0.25">
      <c r="A800" s="3">
        <f>TITRES_STAT!B803</f>
        <v>43472</v>
      </c>
      <c r="B800" s="5">
        <f>TITRES_STAT!D803</f>
        <v>1.2349000000000001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1.686206919810429E-3</v>
      </c>
      <c r="G800" s="2">
        <f t="shared" si="114"/>
        <v>2.6730518140039026E-3</v>
      </c>
      <c r="H800" s="2">
        <f t="shared" si="112"/>
        <v>0.6308171472683497</v>
      </c>
      <c r="I800" s="2">
        <f t="shared" si="113"/>
        <v>38.681047003030393</v>
      </c>
    </row>
    <row r="801" spans="1:9" ht="13.5" x14ac:dyDescent="0.25">
      <c r="A801" s="3">
        <f>TITRES_STAT!B804</f>
        <v>43473</v>
      </c>
      <c r="B801" s="5">
        <f>TITRES_STAT!D804</f>
        <v>1.2349000000000001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1.5657635683953982E-3</v>
      </c>
      <c r="G801" s="2">
        <f t="shared" si="114"/>
        <v>2.4821195415750527E-3</v>
      </c>
      <c r="H801" s="2">
        <f t="shared" si="112"/>
        <v>0.63081714726834948</v>
      </c>
      <c r="I801" s="2">
        <f t="shared" si="113"/>
        <v>38.681047003030386</v>
      </c>
    </row>
    <row r="802" spans="1:9" ht="13.5" x14ac:dyDescent="0.25">
      <c r="A802" s="3">
        <f>TITRES_STAT!B805</f>
        <v>43474</v>
      </c>
      <c r="B802" s="5">
        <f>TITRES_STAT!D805</f>
        <v>1.2349000000000001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1.4539233135100126E-3</v>
      </c>
      <c r="G802" s="2">
        <f t="shared" si="114"/>
        <v>2.304825288605406E-3</v>
      </c>
      <c r="H802" s="2">
        <f t="shared" si="112"/>
        <v>0.63081714726834959</v>
      </c>
      <c r="I802" s="2">
        <f t="shared" si="113"/>
        <v>38.681047003030386</v>
      </c>
    </row>
    <row r="803" spans="1:9" ht="13.5" x14ac:dyDescent="0.25">
      <c r="A803" s="3">
        <f>TITRES_STAT!B806</f>
        <v>43475</v>
      </c>
      <c r="B803" s="5">
        <f>TITRES_STAT!D806</f>
        <v>1.2349000000000001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1.3500716482592976E-3</v>
      </c>
      <c r="G803" s="2">
        <f t="shared" si="114"/>
        <v>2.1401949108478769E-3</v>
      </c>
      <c r="H803" s="2">
        <f t="shared" si="112"/>
        <v>0.63081714726834959</v>
      </c>
      <c r="I803" s="2">
        <f t="shared" si="113"/>
        <v>38.681047003030386</v>
      </c>
    </row>
    <row r="804" spans="1:9" ht="13.5" x14ac:dyDescent="0.25">
      <c r="A804" s="3">
        <f>TITRES_STAT!B807</f>
        <v>43476</v>
      </c>
      <c r="B804" s="5">
        <f>TITRES_STAT!D807</f>
        <v>1.2349000000000001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1.2536379590979193E-3</v>
      </c>
      <c r="G804" s="2">
        <f t="shared" si="114"/>
        <v>1.9873238457873144E-3</v>
      </c>
      <c r="H804" s="2">
        <f t="shared" si="112"/>
        <v>0.6308171472683497</v>
      </c>
      <c r="I804" s="2">
        <f t="shared" si="113"/>
        <v>38.681047003030393</v>
      </c>
    </row>
    <row r="805" spans="1:9" ht="13.5" x14ac:dyDescent="0.25">
      <c r="A805" s="3">
        <f>TITRES_STAT!B808</f>
        <v>43480</v>
      </c>
      <c r="B805" s="5">
        <f>TITRES_STAT!D808</f>
        <v>1.2349000000000001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1.1640923905909251E-3</v>
      </c>
      <c r="G805" s="2">
        <f t="shared" si="114"/>
        <v>1.8453721425167918E-3</v>
      </c>
      <c r="H805" s="2">
        <f t="shared" si="112"/>
        <v>0.6308171472683497</v>
      </c>
      <c r="I805" s="2">
        <f t="shared" si="113"/>
        <v>38.681047003030393</v>
      </c>
    </row>
    <row r="806" spans="1:9" ht="13.5" x14ac:dyDescent="0.25">
      <c r="A806" s="3">
        <f>TITRES_STAT!B809</f>
        <v>43481</v>
      </c>
      <c r="B806" s="5">
        <f>TITRES_STAT!D809</f>
        <v>1.2349000000000001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1.0809429341201448E-3</v>
      </c>
      <c r="G806" s="2">
        <f t="shared" si="114"/>
        <v>1.7135598466227354E-3</v>
      </c>
      <c r="H806" s="2">
        <f t="shared" si="112"/>
        <v>0.6308171472683497</v>
      </c>
      <c r="I806" s="2">
        <f t="shared" si="113"/>
        <v>38.681047003030393</v>
      </c>
    </row>
    <row r="807" spans="1:9" ht="13.5" x14ac:dyDescent="0.25">
      <c r="A807" s="3">
        <f>TITRES_STAT!B810</f>
        <v>43482</v>
      </c>
      <c r="B807" s="5">
        <f>TITRES_STAT!D810</f>
        <v>1.2349000000000001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1.0037327245401345E-3</v>
      </c>
      <c r="G807" s="2">
        <f t="shared" si="114"/>
        <v>1.5911627147211112E-3</v>
      </c>
      <c r="H807" s="2">
        <f t="shared" si="112"/>
        <v>0.63081714726834981</v>
      </c>
      <c r="I807" s="2">
        <f t="shared" si="113"/>
        <v>38.6810470030304</v>
      </c>
    </row>
    <row r="808" spans="1:9" ht="13.5" x14ac:dyDescent="0.25">
      <c r="A808" s="3">
        <f>TITRES_STAT!B811</f>
        <v>43483</v>
      </c>
      <c r="B808" s="5">
        <f>TITRES_STAT!D811</f>
        <v>1.2349000000000001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9.3203752993012488E-4</v>
      </c>
      <c r="G808" s="2">
        <f t="shared" si="114"/>
        <v>1.4775082350981746E-3</v>
      </c>
      <c r="H808" s="2">
        <f t="shared" si="112"/>
        <v>0.63081714726834981</v>
      </c>
      <c r="I808" s="2">
        <f t="shared" si="113"/>
        <v>38.6810470030304</v>
      </c>
    </row>
    <row r="809" spans="1:9" ht="13.5" x14ac:dyDescent="0.25">
      <c r="A809" s="3">
        <f>TITRES_STAT!B812</f>
        <v>43486</v>
      </c>
      <c r="B809" s="5">
        <f>TITRES_STAT!D812</f>
        <v>1.2349000000000001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8.6546342064940172E-4</v>
      </c>
      <c r="G809" s="2">
        <f t="shared" si="114"/>
        <v>1.3719719325911621E-3</v>
      </c>
      <c r="H809" s="2">
        <f t="shared" si="112"/>
        <v>0.63081714726834992</v>
      </c>
      <c r="I809" s="2">
        <f t="shared" si="113"/>
        <v>38.6810470030304</v>
      </c>
    </row>
    <row r="810" spans="1:9" ht="13.5" x14ac:dyDescent="0.25">
      <c r="A810" s="3">
        <f>TITRES_STAT!B813</f>
        <v>43487</v>
      </c>
      <c r="B810" s="5">
        <f>TITRES_STAT!D813</f>
        <v>1.2349000000000001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8.036446048887302E-4</v>
      </c>
      <c r="G810" s="2">
        <f t="shared" si="114"/>
        <v>1.2739739374060791E-3</v>
      </c>
      <c r="H810" s="2">
        <f t="shared" si="112"/>
        <v>0.63081714726834992</v>
      </c>
      <c r="I810" s="2">
        <f t="shared" si="113"/>
        <v>38.6810470030304</v>
      </c>
    </row>
    <row r="811" spans="1:9" ht="13.5" x14ac:dyDescent="0.25">
      <c r="A811" s="3">
        <f>TITRES_STAT!B814</f>
        <v>43488</v>
      </c>
      <c r="B811" s="5">
        <f>TITRES_STAT!D814</f>
        <v>1.2349000000000001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7.4624141882524947E-4</v>
      </c>
      <c r="G811" s="2">
        <f t="shared" si="114"/>
        <v>1.1829757990199307E-3</v>
      </c>
      <c r="H811" s="2">
        <f t="shared" si="112"/>
        <v>0.63081714726834981</v>
      </c>
      <c r="I811" s="2">
        <f t="shared" si="113"/>
        <v>38.6810470030304</v>
      </c>
    </row>
    <row r="812" spans="1:9" ht="13.5" x14ac:dyDescent="0.25">
      <c r="A812" s="3">
        <f>TITRES_STAT!B815</f>
        <v>43489</v>
      </c>
      <c r="B812" s="5">
        <f>TITRES_STAT!D815</f>
        <v>1.2349000000000001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6.9293846033773173E-4</v>
      </c>
      <c r="G812" s="2">
        <f t="shared" si="114"/>
        <v>1.0984775276613643E-3</v>
      </c>
      <c r="H812" s="2">
        <f t="shared" si="112"/>
        <v>0.63081714726834992</v>
      </c>
      <c r="I812" s="2">
        <f t="shared" si="113"/>
        <v>38.6810470030304</v>
      </c>
    </row>
    <row r="813" spans="1:9" ht="13.5" x14ac:dyDescent="0.25">
      <c r="A813" s="3">
        <f>TITRES_STAT!B816</f>
        <v>43490</v>
      </c>
      <c r="B813" s="5">
        <f>TITRES_STAT!D816</f>
        <v>1.2349000000000001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6.4344285602789379E-4</v>
      </c>
      <c r="G813" s="2">
        <f t="shared" si="115"/>
        <v>1.0200148471141239E-3</v>
      </c>
      <c r="H813" s="2">
        <f t="shared" si="112"/>
        <v>0.63081714726834992</v>
      </c>
      <c r="I813" s="2">
        <f t="shared" si="113"/>
        <v>38.6810470030304</v>
      </c>
    </row>
    <row r="814" spans="1:9" ht="13.5" x14ac:dyDescent="0.25">
      <c r="A814" s="3">
        <f>TITRES_STAT!B817</f>
        <v>43493</v>
      </c>
      <c r="B814" s="5">
        <f>TITRES_STAT!D817</f>
        <v>1.2349000000000001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5.9748265202590135E-4</v>
      </c>
      <c r="G814" s="2">
        <f t="shared" si="115"/>
        <v>9.4715664374882941E-4</v>
      </c>
      <c r="H814" s="2">
        <f t="shared" si="112"/>
        <v>0.63081714726834992</v>
      </c>
      <c r="I814" s="2">
        <f t="shared" si="113"/>
        <v>38.6810470030304</v>
      </c>
    </row>
    <row r="815" spans="1:9" ht="13.5" x14ac:dyDescent="0.25">
      <c r="A815" s="3">
        <f>TITRES_STAT!B818</f>
        <v>43494</v>
      </c>
      <c r="B815" s="5">
        <f>TITRES_STAT!D818</f>
        <v>1.2349000000000001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5.5480531973833695E-4</v>
      </c>
      <c r="G815" s="2">
        <f t="shared" si="115"/>
        <v>8.7950259776677011E-4</v>
      </c>
      <c r="H815" s="2">
        <f t="shared" si="112"/>
        <v>0.63081714726834992</v>
      </c>
      <c r="I815" s="2">
        <f t="shared" si="113"/>
        <v>38.6810470030304</v>
      </c>
    </row>
    <row r="816" spans="1:9" ht="13.5" x14ac:dyDescent="0.25">
      <c r="A816" s="3">
        <f>TITRES_STAT!B819</f>
        <v>43495</v>
      </c>
      <c r="B816" s="5">
        <f>TITRES_STAT!D819</f>
        <v>1.2349000000000001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5.1517636832845574E-4</v>
      </c>
      <c r="G816" s="2">
        <f t="shared" si="115"/>
        <v>8.1668098364057217E-4</v>
      </c>
      <c r="H816" s="2">
        <f t="shared" si="112"/>
        <v>0.63081714726835003</v>
      </c>
      <c r="I816" s="2">
        <f t="shared" si="113"/>
        <v>38.6810470030304</v>
      </c>
    </row>
    <row r="817" spans="1:9" ht="13.5" x14ac:dyDescent="0.25">
      <c r="A817" s="3">
        <f>TITRES_STAT!B820</f>
        <v>43496</v>
      </c>
      <c r="B817" s="5">
        <f>TITRES_STAT!D820</f>
        <v>1.2349000000000001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4.7837805630499464E-4</v>
      </c>
      <c r="G817" s="2">
        <f t="shared" si="115"/>
        <v>7.583466276662456E-4</v>
      </c>
      <c r="H817" s="2">
        <f t="shared" si="112"/>
        <v>0.63081714726835003</v>
      </c>
      <c r="I817" s="2">
        <f t="shared" si="113"/>
        <v>38.6810470030304</v>
      </c>
    </row>
    <row r="818" spans="1:9" ht="13.5" x14ac:dyDescent="0.25">
      <c r="A818" s="3">
        <f>TITRES_STAT!B821</f>
        <v>43497</v>
      </c>
      <c r="B818" s="5">
        <f>TITRES_STAT!D821</f>
        <v>1.2349000000000001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4.4420819514035215E-4</v>
      </c>
      <c r="G818" s="2">
        <f t="shared" si="115"/>
        <v>7.0417901140437092E-4</v>
      </c>
      <c r="H818" s="2">
        <f t="shared" si="112"/>
        <v>0.63081714726834992</v>
      </c>
      <c r="I818" s="2">
        <f t="shared" si="113"/>
        <v>38.6810470030304</v>
      </c>
    </row>
    <row r="819" spans="1:9" ht="13.5" x14ac:dyDescent="0.25">
      <c r="A819" s="3">
        <f>TITRES_STAT!B822</f>
        <v>43500</v>
      </c>
      <c r="B819" s="5">
        <f>TITRES_STAT!D822</f>
        <v>1.2349000000000001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4.1247903834461269E-4</v>
      </c>
      <c r="G819" s="2">
        <f t="shared" si="115"/>
        <v>6.5388051058977296E-4</v>
      </c>
      <c r="H819" s="2">
        <f t="shared" si="112"/>
        <v>0.63081714726835003</v>
      </c>
      <c r="I819" s="2">
        <f t="shared" si="113"/>
        <v>38.6810470030304</v>
      </c>
    </row>
    <row r="820" spans="1:9" ht="13.5" x14ac:dyDescent="0.25">
      <c r="A820" s="3">
        <f>TITRES_STAT!B823</f>
        <v>43501</v>
      </c>
      <c r="B820" s="5">
        <f>TITRES_STAT!D823</f>
        <v>1.2349000000000001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3.8301624989142604E-4</v>
      </c>
      <c r="G820" s="2">
        <f t="shared" si="115"/>
        <v>6.0717475983336055E-4</v>
      </c>
      <c r="H820" s="2">
        <f t="shared" si="112"/>
        <v>0.63081714726835003</v>
      </c>
      <c r="I820" s="2">
        <f t="shared" si="113"/>
        <v>38.6810470030304</v>
      </c>
    </row>
    <row r="821" spans="1:9" ht="13.5" x14ac:dyDescent="0.25">
      <c r="A821" s="3">
        <f>TITRES_STAT!B824</f>
        <v>43502</v>
      </c>
      <c r="B821" s="5">
        <f>TITRES_STAT!D824</f>
        <v>1.2349000000000001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3.5565794632775276E-4</v>
      </c>
      <c r="G821" s="2">
        <f t="shared" si="115"/>
        <v>5.6380513413097771E-4</v>
      </c>
      <c r="H821" s="2">
        <f t="shared" si="112"/>
        <v>0.63081714726834992</v>
      </c>
      <c r="I821" s="2">
        <f t="shared" si="113"/>
        <v>38.6810470030304</v>
      </c>
    </row>
    <row r="822" spans="1:9" ht="13.5" x14ac:dyDescent="0.25">
      <c r="A822" s="3">
        <f>TITRES_STAT!B825</f>
        <v>43503</v>
      </c>
      <c r="B822" s="5">
        <f>TITRES_STAT!D825</f>
        <v>1.2349000000000001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3.3025380730434184E-4</v>
      </c>
      <c r="G822" s="2">
        <f t="shared" si="115"/>
        <v>5.2353333883590786E-4</v>
      </c>
      <c r="H822" s="2">
        <f t="shared" si="112"/>
        <v>0.63081714726834992</v>
      </c>
      <c r="I822" s="2">
        <f t="shared" si="113"/>
        <v>38.6810470030304</v>
      </c>
    </row>
    <row r="823" spans="1:9" ht="13.5" x14ac:dyDescent="0.25">
      <c r="A823" s="3">
        <f>TITRES_STAT!B826</f>
        <v>43504</v>
      </c>
      <c r="B823" s="5">
        <f>TITRES_STAT!D826</f>
        <v>1.2349000000000001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3.06664249639746E-4</v>
      </c>
      <c r="G823" s="2">
        <f t="shared" si="115"/>
        <v>4.8613810034762875E-4</v>
      </c>
      <c r="H823" s="2">
        <f t="shared" si="112"/>
        <v>0.63081714726834992</v>
      </c>
      <c r="I823" s="2">
        <f t="shared" si="113"/>
        <v>38.6810470030304</v>
      </c>
    </row>
    <row r="824" spans="1:9" ht="13.5" x14ac:dyDescent="0.25">
      <c r="A824" s="3">
        <f>TITRES_STAT!B827</f>
        <v>43507</v>
      </c>
      <c r="B824" s="5">
        <f>TITRES_STAT!D827</f>
        <v>1.2349000000000001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2.8475966037976415E-4</v>
      </c>
      <c r="G824" s="2">
        <f t="shared" si="115"/>
        <v>4.5141395032279811E-4</v>
      </c>
      <c r="H824" s="2">
        <f t="shared" si="112"/>
        <v>0.63081714726834992</v>
      </c>
      <c r="I824" s="2">
        <f t="shared" si="113"/>
        <v>38.6810470030304</v>
      </c>
    </row>
    <row r="825" spans="1:9" ht="13.5" x14ac:dyDescent="0.25">
      <c r="A825" s="3">
        <f>TITRES_STAT!B828</f>
        <v>43508</v>
      </c>
      <c r="B825" s="5">
        <f>TITRES_STAT!D828</f>
        <v>1.2349000000000001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2.6441968463835242E-4</v>
      </c>
      <c r="G825" s="2">
        <f t="shared" si="115"/>
        <v>4.1917009672831249E-4</v>
      </c>
      <c r="H825" s="2">
        <f t="shared" si="112"/>
        <v>0.63081714726835003</v>
      </c>
      <c r="I825" s="2">
        <f t="shared" si="113"/>
        <v>38.6810470030304</v>
      </c>
    </row>
    <row r="826" spans="1:9" ht="13.5" x14ac:dyDescent="0.25">
      <c r="A826" s="3">
        <f>TITRES_STAT!B829</f>
        <v>43509</v>
      </c>
      <c r="B826" s="5">
        <f>TITRES_STAT!D829</f>
        <v>1.2349000000000001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2.4553256430704149E-4</v>
      </c>
      <c r="G826" s="2">
        <f t="shared" si="115"/>
        <v>3.8922937553343301E-4</v>
      </c>
      <c r="H826" s="2">
        <f t="shared" si="112"/>
        <v>0.63081714726834992</v>
      </c>
      <c r="I826" s="2">
        <f t="shared" si="113"/>
        <v>38.6810470030304</v>
      </c>
    </row>
    <row r="827" spans="1:9" ht="13.5" x14ac:dyDescent="0.25">
      <c r="A827" s="3">
        <f>TITRES_STAT!B830</f>
        <v>43510</v>
      </c>
      <c r="B827" s="5">
        <f>TITRES_STAT!D830</f>
        <v>1.2349000000000001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2.2799452399939569E-4</v>
      </c>
      <c r="G827" s="2">
        <f t="shared" si="115"/>
        <v>3.6142727728104496E-4</v>
      </c>
      <c r="H827" s="2">
        <f t="shared" si="112"/>
        <v>0.63081714726834992</v>
      </c>
      <c r="I827" s="2">
        <f t="shared" si="113"/>
        <v>38.6810470030304</v>
      </c>
    </row>
    <row r="828" spans="1:9" ht="13.5" x14ac:dyDescent="0.25">
      <c r="A828" s="3">
        <f>TITRES_STAT!B831</f>
        <v>43511</v>
      </c>
      <c r="B828" s="5">
        <f>TITRES_STAT!D831</f>
        <v>1.2349000000000001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2.1170920085658169E-4</v>
      </c>
      <c r="G828" s="2">
        <f t="shared" si="115"/>
        <v>3.3561104318954177E-4</v>
      </c>
      <c r="H828" s="2">
        <f t="shared" si="112"/>
        <v>0.63081714726834981</v>
      </c>
      <c r="I828" s="2">
        <f t="shared" si="113"/>
        <v>38.6810470030304</v>
      </c>
    </row>
    <row r="829" spans="1:9" ht="13.5" x14ac:dyDescent="0.25">
      <c r="A829" s="3">
        <f>TITRES_STAT!B832</f>
        <v>43514</v>
      </c>
      <c r="B829" s="5">
        <f>TITRES_STAT!D832</f>
        <v>1.2349000000000001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1.9658711508111157E-4</v>
      </c>
      <c r="G829" s="2">
        <f t="shared" si="116"/>
        <v>3.1163882581886022E-4</v>
      </c>
      <c r="H829" s="2">
        <f t="shared" si="112"/>
        <v>0.63081714726834981</v>
      </c>
      <c r="I829" s="2">
        <f t="shared" si="113"/>
        <v>38.6810470030304</v>
      </c>
    </row>
    <row r="830" spans="1:9" ht="13.5" x14ac:dyDescent="0.25">
      <c r="A830" s="3">
        <f>TITRES_STAT!B833</f>
        <v>43515</v>
      </c>
      <c r="B830" s="5">
        <f>TITRES_STAT!D833</f>
        <v>1.2349000000000001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1.8254517828960362E-4</v>
      </c>
      <c r="G830" s="2">
        <f t="shared" si="116"/>
        <v>2.8937890968894165E-4</v>
      </c>
      <c r="H830" s="2">
        <f t="shared" si="112"/>
        <v>0.63081714726834981</v>
      </c>
      <c r="I830" s="2">
        <f t="shared" si="113"/>
        <v>38.6810470030304</v>
      </c>
    </row>
    <row r="831" spans="1:9" ht="13.5" x14ac:dyDescent="0.25">
      <c r="A831" s="3">
        <f>TITRES_STAT!B834</f>
        <v>43516</v>
      </c>
      <c r="B831" s="5">
        <f>TITRES_STAT!D834</f>
        <v>1.2349000000000001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1.6950623698320334E-4</v>
      </c>
      <c r="G831" s="2">
        <f t="shared" si="116"/>
        <v>2.6870898756830295E-4</v>
      </c>
      <c r="H831" s="2">
        <f t="shared" si="112"/>
        <v>0.63081714726834981</v>
      </c>
      <c r="I831" s="2">
        <f t="shared" si="113"/>
        <v>38.6810470030304</v>
      </c>
    </row>
    <row r="832" spans="1:9" ht="13.5" x14ac:dyDescent="0.25">
      <c r="A832" s="3">
        <f>TITRES_STAT!B835</f>
        <v>43517</v>
      </c>
      <c r="B832" s="5">
        <f>TITRES_STAT!D835</f>
        <v>1.2349000000000001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1.5739864862726025E-4</v>
      </c>
      <c r="G832" s="2">
        <f t="shared" si="116"/>
        <v>2.4951548845628129E-4</v>
      </c>
      <c r="H832" s="2">
        <f t="shared" si="112"/>
        <v>0.63081714726834981</v>
      </c>
      <c r="I832" s="2">
        <f t="shared" si="113"/>
        <v>38.6810470030304</v>
      </c>
    </row>
    <row r="833" spans="1:9" ht="13.5" x14ac:dyDescent="0.25">
      <c r="A833" s="3">
        <f>TITRES_STAT!B836</f>
        <v>43518</v>
      </c>
      <c r="B833" s="5">
        <f>TITRES_STAT!D836</f>
        <v>1.2349000000000001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1.4615588801102737E-4</v>
      </c>
      <c r="G833" s="2">
        <f t="shared" si="116"/>
        <v>2.3169295356654691E-4</v>
      </c>
      <c r="H833" s="2">
        <f t="shared" si="112"/>
        <v>0.63081714726834981</v>
      </c>
      <c r="I833" s="2">
        <f t="shared" si="113"/>
        <v>38.6810470030304</v>
      </c>
    </row>
    <row r="834" spans="1:9" ht="13.5" x14ac:dyDescent="0.25">
      <c r="A834" s="3">
        <f>TITRES_STAT!B837</f>
        <v>43521</v>
      </c>
      <c r="B834" s="5">
        <f>TITRES_STAT!D837</f>
        <v>1.2349000000000001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1.357161817245254E-4</v>
      </c>
      <c r="G834" s="2">
        <f t="shared" si="116"/>
        <v>2.1514345688322212E-4</v>
      </c>
      <c r="H834" s="2">
        <f t="shared" si="112"/>
        <v>0.63081714726834981</v>
      </c>
      <c r="I834" s="2">
        <f t="shared" si="113"/>
        <v>38.6810470030304</v>
      </c>
    </row>
    <row r="835" spans="1:9" ht="13.5" x14ac:dyDescent="0.25">
      <c r="A835" s="3">
        <f>TITRES_STAT!B838</f>
        <v>43522</v>
      </c>
      <c r="B835" s="5">
        <f>TITRES_STAT!D838</f>
        <v>1.2349000000000001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1.2602216874420217E-4</v>
      </c>
      <c r="G835" s="2">
        <f t="shared" si="116"/>
        <v>1.9977606710584912E-4</v>
      </c>
      <c r="H835" s="2">
        <f t="shared" si="112"/>
        <v>0.63081714726834992</v>
      </c>
      <c r="I835" s="2">
        <f t="shared" si="113"/>
        <v>38.6810470030304</v>
      </c>
    </row>
    <row r="836" spans="1:9" ht="13.5" x14ac:dyDescent="0.25">
      <c r="A836" s="3">
        <f>TITRES_STAT!B839</f>
        <v>43523</v>
      </c>
      <c r="B836" s="5">
        <f>TITRES_STAT!D839</f>
        <v>1.2349000000000001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1.1702058526247345E-4</v>
      </c>
      <c r="G836" s="2">
        <f t="shared" si="116"/>
        <v>1.855063480268599E-4</v>
      </c>
      <c r="H836" s="2">
        <f t="shared" si="112"/>
        <v>0.63081714726834992</v>
      </c>
      <c r="I836" s="2">
        <f t="shared" si="113"/>
        <v>38.6810470030304</v>
      </c>
    </row>
    <row r="837" spans="1:9" ht="13.5" x14ac:dyDescent="0.25">
      <c r="A837" s="3">
        <f>TITRES_STAT!B840</f>
        <v>43524</v>
      </c>
      <c r="B837" s="5">
        <f>TITRES_STAT!D840</f>
        <v>1.2692000000000001</v>
      </c>
      <c r="C837" s="2">
        <f t="shared" si="117"/>
        <v>3.4299999999999997E-2</v>
      </c>
      <c r="D837" s="2">
        <f t="shared" si="118"/>
        <v>3.4299999999999997E-2</v>
      </c>
      <c r="E837" s="2">
        <f t="shared" si="119"/>
        <v>0</v>
      </c>
      <c r="F837" s="2">
        <f t="shared" si="116"/>
        <v>2.5586619720294394E-3</v>
      </c>
      <c r="G837" s="2">
        <f t="shared" si="116"/>
        <v>1.7225589459636992E-4</v>
      </c>
      <c r="H837" s="2">
        <f t="shared" si="112"/>
        <v>14.853842755424406</v>
      </c>
      <c r="I837" s="2">
        <f t="shared" si="113"/>
        <v>93.6923809865728</v>
      </c>
    </row>
    <row r="838" spans="1:9" ht="13.5" x14ac:dyDescent="0.25">
      <c r="A838" s="3">
        <f>TITRES_STAT!B841</f>
        <v>43525</v>
      </c>
      <c r="B838" s="5">
        <f>TITRES_STAT!D841</f>
        <v>1.2692000000000001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2.3759004025987649E-3</v>
      </c>
      <c r="G838" s="2">
        <f t="shared" si="116"/>
        <v>1.5995190212520063E-4</v>
      </c>
      <c r="H838" s="2">
        <f t="shared" si="112"/>
        <v>14.853842755424404</v>
      </c>
      <c r="I838" s="2">
        <f t="shared" si="113"/>
        <v>93.6923809865728</v>
      </c>
    </row>
    <row r="839" spans="1:9" ht="13.5" x14ac:dyDescent="0.25">
      <c r="A839" s="3">
        <f>TITRES_STAT!B842</f>
        <v>43528</v>
      </c>
      <c r="B839" s="5">
        <f>TITRES_STAT!D842</f>
        <v>1.2692000000000001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2.2061932309845674E-3</v>
      </c>
      <c r="G839" s="2">
        <f t="shared" si="116"/>
        <v>1.4852676625911487E-4</v>
      </c>
      <c r="H839" s="2">
        <f t="shared" si="112"/>
        <v>14.853842755424406</v>
      </c>
      <c r="I839" s="2">
        <f t="shared" si="113"/>
        <v>93.6923809865728</v>
      </c>
    </row>
    <row r="840" spans="1:9" ht="13.5" x14ac:dyDescent="0.25">
      <c r="A840" s="3">
        <f>TITRES_STAT!B843</f>
        <v>43529</v>
      </c>
      <c r="B840" s="5">
        <f>TITRES_STAT!D843</f>
        <v>1.2692000000000001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2.0486080001999554E-3</v>
      </c>
      <c r="G840" s="2">
        <f t="shared" si="116"/>
        <v>1.3791771152632095E-4</v>
      </c>
      <c r="H840" s="2">
        <f t="shared" si="112"/>
        <v>14.853842755424406</v>
      </c>
      <c r="I840" s="2">
        <f t="shared" si="113"/>
        <v>93.6923809865728</v>
      </c>
    </row>
    <row r="841" spans="1:9" ht="13.5" x14ac:dyDescent="0.25">
      <c r="A841" s="3">
        <f>TITRES_STAT!B844</f>
        <v>43530</v>
      </c>
      <c r="B841" s="5">
        <f>TITRES_STAT!D844</f>
        <v>1.2692000000000001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1.9022788573285301E-3</v>
      </c>
      <c r="G841" s="2">
        <f t="shared" si="116"/>
        <v>1.2806644641729804E-4</v>
      </c>
      <c r="H841" s="2">
        <f t="shared" si="112"/>
        <v>14.853842755424404</v>
      </c>
      <c r="I841" s="2">
        <f t="shared" si="113"/>
        <v>93.6923809865728</v>
      </c>
    </row>
    <row r="842" spans="1:9" ht="13.5" x14ac:dyDescent="0.25">
      <c r="A842" s="3">
        <f>TITRES_STAT!B845</f>
        <v>43531</v>
      </c>
      <c r="B842" s="5">
        <f>TITRES_STAT!D845</f>
        <v>1.2692000000000001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1.7664017960907778E-3</v>
      </c>
      <c r="G842" s="2">
        <f t="shared" si="116"/>
        <v>1.1891884310177675E-4</v>
      </c>
      <c r="H842" s="2">
        <f t="shared" si="112"/>
        <v>14.853842755424402</v>
      </c>
      <c r="I842" s="2">
        <f t="shared" si="113"/>
        <v>93.6923809865728</v>
      </c>
    </row>
    <row r="843" spans="1:9" ht="13.5" x14ac:dyDescent="0.25">
      <c r="A843" s="3">
        <f>TITRES_STAT!B846</f>
        <v>43532</v>
      </c>
      <c r="B843" s="5">
        <f>TITRES_STAT!D846</f>
        <v>1.2692000000000001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1.640230239227151E-3</v>
      </c>
      <c r="G843" s="2">
        <f t="shared" si="116"/>
        <v>1.1042464002307841E-4</v>
      </c>
      <c r="H843" s="2">
        <f t="shared" si="112"/>
        <v>14.853842755424404</v>
      </c>
      <c r="I843" s="2">
        <f t="shared" si="113"/>
        <v>93.6923809865728</v>
      </c>
    </row>
    <row r="844" spans="1:9" ht="13.5" x14ac:dyDescent="0.25">
      <c r="A844" s="3">
        <f>TITRES_STAT!B847</f>
        <v>43535</v>
      </c>
      <c r="B844" s="5">
        <f>TITRES_STAT!D847</f>
        <v>1.2692000000000001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1.5230709364252115E-3</v>
      </c>
      <c r="G844" s="2">
        <f t="shared" si="116"/>
        <v>1.0253716573571568E-4</v>
      </c>
      <c r="H844" s="2">
        <f t="shared" si="112"/>
        <v>14.853842755424402</v>
      </c>
      <c r="I844" s="2">
        <f t="shared" si="113"/>
        <v>93.6923809865728</v>
      </c>
    </row>
    <row r="845" spans="1:9" ht="13.5" x14ac:dyDescent="0.25">
      <c r="A845" s="3">
        <f>TITRES_STAT!B848</f>
        <v>43536</v>
      </c>
      <c r="B845" s="5">
        <f>TITRES_STAT!D848</f>
        <v>1.2692000000000001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1.414280155251982E-3</v>
      </c>
      <c r="G845" s="2">
        <f t="shared" si="120"/>
        <v>9.5213082468878851E-5</v>
      </c>
      <c r="H845" s="2">
        <f t="shared" si="112"/>
        <v>14.853842755424399</v>
      </c>
      <c r="I845" s="2">
        <f t="shared" si="113"/>
        <v>93.6923809865728</v>
      </c>
    </row>
    <row r="846" spans="1:9" ht="13.5" x14ac:dyDescent="0.25">
      <c r="A846" s="3">
        <f>TITRES_STAT!B849</f>
        <v>43537</v>
      </c>
      <c r="B846" s="5">
        <f>TITRES_STAT!D849</f>
        <v>1.2692000000000001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1.3132601441625548E-3</v>
      </c>
      <c r="G846" s="2">
        <f t="shared" si="120"/>
        <v>8.8412148006816079E-5</v>
      </c>
      <c r="H846" s="2">
        <f t="shared" si="112"/>
        <v>14.853842755424401</v>
      </c>
      <c r="I846" s="2">
        <f t="shared" si="113"/>
        <v>93.6923809865728</v>
      </c>
    </row>
    <row r="847" spans="1:9" ht="13.5" x14ac:dyDescent="0.25">
      <c r="A847" s="3">
        <f>TITRES_STAT!B850</f>
        <v>43538</v>
      </c>
      <c r="B847" s="5">
        <f>TITRES_STAT!D850</f>
        <v>1.2692000000000001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1.2194558481509437E-3</v>
      </c>
      <c r="G847" s="2">
        <f t="shared" si="120"/>
        <v>8.2096994577757779E-5</v>
      </c>
      <c r="H847" s="2">
        <f t="shared" si="112"/>
        <v>14.853842755424401</v>
      </c>
      <c r="I847" s="2">
        <f t="shared" si="113"/>
        <v>93.6923809865728</v>
      </c>
    </row>
    <row r="848" spans="1:9" ht="13.5" x14ac:dyDescent="0.25">
      <c r="A848" s="3">
        <f>TITRES_STAT!B851</f>
        <v>43539</v>
      </c>
      <c r="B848" s="5">
        <f>TITRES_STAT!D851</f>
        <v>1.2692000000000001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1.1323518589973047E-3</v>
      </c>
      <c r="G848" s="2">
        <f t="shared" si="120"/>
        <v>7.623292353648936E-5</v>
      </c>
      <c r="H848" s="2">
        <f t="shared" si="112"/>
        <v>14.853842755424399</v>
      </c>
      <c r="I848" s="2">
        <f t="shared" si="113"/>
        <v>93.6923809865728</v>
      </c>
    </row>
    <row r="849" spans="1:9" ht="13.5" x14ac:dyDescent="0.25">
      <c r="A849" s="3">
        <f>TITRES_STAT!B852</f>
        <v>43542</v>
      </c>
      <c r="B849" s="5">
        <f>TITRES_STAT!D852</f>
        <v>1.2692000000000001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1.0514695833546402E-3</v>
      </c>
      <c r="G849" s="2">
        <f t="shared" si="120"/>
        <v>7.0787714712454406E-5</v>
      </c>
      <c r="H849" s="2">
        <f t="shared" ref="H849:H912" si="121">F849/G849</f>
        <v>14.853842755424401</v>
      </c>
      <c r="I849" s="2">
        <f t="shared" ref="I849:I912" si="122">IF(G849=0,100,100-(100/(1+H849)))</f>
        <v>93.6923809865728</v>
      </c>
    </row>
    <row r="850" spans="1:9" ht="13.5" x14ac:dyDescent="0.25">
      <c r="A850" s="3">
        <f>TITRES_STAT!B853</f>
        <v>43543</v>
      </c>
      <c r="B850" s="5">
        <f>TITRES_STAT!D853</f>
        <v>1.2692000000000001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9.7636461311502302E-4</v>
      </c>
      <c r="G850" s="2">
        <f t="shared" si="120"/>
        <v>6.5731449375850521E-5</v>
      </c>
      <c r="H850" s="2">
        <f t="shared" si="121"/>
        <v>14.853842755424401</v>
      </c>
      <c r="I850" s="2">
        <f t="shared" si="122"/>
        <v>93.6923809865728</v>
      </c>
    </row>
    <row r="851" spans="1:9" ht="13.5" x14ac:dyDescent="0.25">
      <c r="A851" s="3">
        <f>TITRES_STAT!B854</f>
        <v>43545</v>
      </c>
      <c r="B851" s="5">
        <f>TITRES_STAT!D854</f>
        <v>1.2692000000000001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9.0662428360680706E-4</v>
      </c>
      <c r="G851" s="2">
        <f t="shared" si="120"/>
        <v>6.1036345849004061E-5</v>
      </c>
      <c r="H851" s="2">
        <f t="shared" si="121"/>
        <v>14.853842755424399</v>
      </c>
      <c r="I851" s="2">
        <f t="shared" si="122"/>
        <v>93.6923809865728</v>
      </c>
    </row>
    <row r="852" spans="1:9" ht="13.5" x14ac:dyDescent="0.25">
      <c r="A852" s="3">
        <f>TITRES_STAT!B855</f>
        <v>43546</v>
      </c>
      <c r="B852" s="5">
        <f>TITRES_STAT!D855</f>
        <v>1.2692000000000001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8.4186540620632088E-4</v>
      </c>
      <c r="G852" s="2">
        <f t="shared" si="120"/>
        <v>5.6676606859789489E-5</v>
      </c>
      <c r="H852" s="2">
        <f t="shared" si="121"/>
        <v>14.853842755424399</v>
      </c>
      <c r="I852" s="2">
        <f t="shared" si="122"/>
        <v>93.6923809865728</v>
      </c>
    </row>
    <row r="853" spans="1:9" ht="13.5" x14ac:dyDescent="0.25">
      <c r="A853" s="3">
        <f>TITRES_STAT!B856</f>
        <v>43549</v>
      </c>
      <c r="B853" s="5">
        <f>TITRES_STAT!D856</f>
        <v>1.2966</v>
      </c>
      <c r="C853" s="2">
        <f t="shared" si="117"/>
        <v>2.7399999999999869E-2</v>
      </c>
      <c r="D853" s="2">
        <f t="shared" si="118"/>
        <v>2.7399999999999869E-2</v>
      </c>
      <c r="E853" s="2">
        <f t="shared" si="119"/>
        <v>0</v>
      </c>
      <c r="F853" s="2">
        <f t="shared" si="120"/>
        <v>2.7388750200487175E-3</v>
      </c>
      <c r="G853" s="2">
        <f t="shared" si="120"/>
        <v>5.2628277798375955E-5</v>
      </c>
      <c r="H853" s="2">
        <f t="shared" si="121"/>
        <v>52.041889543519048</v>
      </c>
      <c r="I853" s="2">
        <f t="shared" si="122"/>
        <v>98.114697631238172</v>
      </c>
    </row>
    <row r="854" spans="1:9" ht="13.5" x14ac:dyDescent="0.25">
      <c r="A854" s="3">
        <f>TITRES_STAT!B857</f>
        <v>43550</v>
      </c>
      <c r="B854" s="5">
        <f>TITRES_STAT!D857</f>
        <v>1.2966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2.5432410900452377E-3</v>
      </c>
      <c r="G854" s="2">
        <f t="shared" si="120"/>
        <v>4.8869115098491965E-5</v>
      </c>
      <c r="H854" s="2">
        <f t="shared" si="121"/>
        <v>52.041889543519048</v>
      </c>
      <c r="I854" s="2">
        <f t="shared" si="122"/>
        <v>98.114697631238172</v>
      </c>
    </row>
    <row r="855" spans="1:9" ht="13.5" x14ac:dyDescent="0.25">
      <c r="A855" s="3">
        <f>TITRES_STAT!B858</f>
        <v>43551</v>
      </c>
      <c r="B855" s="5">
        <f>TITRES_STAT!D858</f>
        <v>1.2966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2.3615810121848635E-3</v>
      </c>
      <c r="G855" s="2">
        <f t="shared" si="120"/>
        <v>4.5378464020028251E-5</v>
      </c>
      <c r="H855" s="2">
        <f t="shared" si="121"/>
        <v>52.041889543519048</v>
      </c>
      <c r="I855" s="2">
        <f t="shared" si="122"/>
        <v>98.114697631238172</v>
      </c>
    </row>
    <row r="856" spans="1:9" ht="13.5" x14ac:dyDescent="0.25">
      <c r="A856" s="3">
        <f>TITRES_STAT!B859</f>
        <v>43552</v>
      </c>
      <c r="B856" s="5">
        <f>TITRES_STAT!D859</f>
        <v>1.2966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2.1928966541716589E-3</v>
      </c>
      <c r="G856" s="2">
        <f t="shared" si="120"/>
        <v>4.213714516145481E-5</v>
      </c>
      <c r="H856" s="2">
        <f t="shared" si="121"/>
        <v>52.041889543519034</v>
      </c>
      <c r="I856" s="2">
        <f t="shared" si="122"/>
        <v>98.114697631238172</v>
      </c>
    </row>
    <row r="857" spans="1:9" ht="13.5" x14ac:dyDescent="0.25">
      <c r="A857" s="3">
        <f>TITRES_STAT!B860</f>
        <v>43553</v>
      </c>
      <c r="B857" s="5">
        <f>TITRES_STAT!D860</f>
        <v>1.2966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2.0362611788736834E-3</v>
      </c>
      <c r="G857" s="2">
        <f t="shared" si="120"/>
        <v>3.9127349078493758E-5</v>
      </c>
      <c r="H857" s="2">
        <f t="shared" si="121"/>
        <v>52.041889543519034</v>
      </c>
      <c r="I857" s="2">
        <f t="shared" si="122"/>
        <v>98.114697631238172</v>
      </c>
    </row>
    <row r="858" spans="1:9" ht="13.5" x14ac:dyDescent="0.25">
      <c r="A858" s="3">
        <f>TITRES_STAT!B861</f>
        <v>43556</v>
      </c>
      <c r="B858" s="5">
        <f>TITRES_STAT!D861</f>
        <v>1.2966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1.8908139518112774E-3</v>
      </c>
      <c r="G858" s="2">
        <f t="shared" si="120"/>
        <v>3.6332538430029922E-5</v>
      </c>
      <c r="H858" s="2">
        <f t="shared" si="121"/>
        <v>52.041889543519027</v>
      </c>
      <c r="I858" s="2">
        <f t="shared" si="122"/>
        <v>98.114697631238172</v>
      </c>
    </row>
    <row r="859" spans="1:9" ht="13.5" x14ac:dyDescent="0.25">
      <c r="A859" s="3">
        <f>TITRES_STAT!B862</f>
        <v>43557</v>
      </c>
      <c r="B859" s="5">
        <f>TITRES_STAT!D862</f>
        <v>1.2966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1.7557558123961862E-3</v>
      </c>
      <c r="G859" s="2">
        <f t="shared" si="120"/>
        <v>3.3737357113599216E-5</v>
      </c>
      <c r="H859" s="2">
        <f t="shared" si="121"/>
        <v>52.041889543519027</v>
      </c>
      <c r="I859" s="2">
        <f t="shared" si="122"/>
        <v>98.114697631238172</v>
      </c>
    </row>
    <row r="860" spans="1:9" ht="13.5" x14ac:dyDescent="0.25">
      <c r="A860" s="3">
        <f>TITRES_STAT!B863</f>
        <v>43558</v>
      </c>
      <c r="B860" s="5">
        <f>TITRES_STAT!D863</f>
        <v>1.2966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1.6303446829393157E-3</v>
      </c>
      <c r="G860" s="2">
        <f t="shared" si="120"/>
        <v>3.1327545891199276E-5</v>
      </c>
      <c r="H860" s="2">
        <f t="shared" si="121"/>
        <v>52.041889543519019</v>
      </c>
      <c r="I860" s="2">
        <f t="shared" si="122"/>
        <v>98.114697631238158</v>
      </c>
    </row>
    <row r="861" spans="1:9" ht="13.5" x14ac:dyDescent="0.25">
      <c r="A861" s="3">
        <f>TITRES_STAT!B864</f>
        <v>43559</v>
      </c>
      <c r="B861" s="5">
        <f>TITRES_STAT!D864</f>
        <v>1.2966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1.5138914913007931E-3</v>
      </c>
      <c r="G861" s="2">
        <f t="shared" si="123"/>
        <v>2.9089864041827899E-5</v>
      </c>
      <c r="H861" s="2">
        <f t="shared" si="121"/>
        <v>52.041889543519012</v>
      </c>
      <c r="I861" s="2">
        <f t="shared" si="122"/>
        <v>98.114697631238158</v>
      </c>
    </row>
    <row r="862" spans="1:9" ht="13.5" x14ac:dyDescent="0.25">
      <c r="A862" s="3">
        <f>TITRES_STAT!B865</f>
        <v>43560</v>
      </c>
      <c r="B862" s="5">
        <f>TITRES_STAT!D865</f>
        <v>1.2966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1.405756384779308E-3</v>
      </c>
      <c r="G862" s="2">
        <f t="shared" si="123"/>
        <v>2.7012016610268765E-5</v>
      </c>
      <c r="H862" s="2">
        <f t="shared" si="121"/>
        <v>52.041889543519012</v>
      </c>
      <c r="I862" s="2">
        <f t="shared" si="122"/>
        <v>98.114697631238158</v>
      </c>
    </row>
    <row r="863" spans="1:9" ht="13.5" x14ac:dyDescent="0.25">
      <c r="A863" s="3">
        <f>TITRES_STAT!B866</f>
        <v>43563</v>
      </c>
      <c r="B863" s="5">
        <f>TITRES_STAT!D866</f>
        <v>1.2966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1.3053452144379289E-3</v>
      </c>
      <c r="G863" s="2">
        <f t="shared" si="123"/>
        <v>2.5082586852392424E-5</v>
      </c>
      <c r="H863" s="2">
        <f t="shared" si="121"/>
        <v>52.041889543519019</v>
      </c>
      <c r="I863" s="2">
        <f t="shared" si="122"/>
        <v>98.114697631238158</v>
      </c>
    </row>
    <row r="864" spans="1:9" ht="13.5" x14ac:dyDescent="0.25">
      <c r="A864" s="3">
        <f>TITRES_STAT!B867</f>
        <v>43565</v>
      </c>
      <c r="B864" s="5">
        <f>TITRES_STAT!D867</f>
        <v>1.2692000000000001</v>
      </c>
      <c r="C864" s="2">
        <f t="shared" si="117"/>
        <v>-2.7399999999999869E-2</v>
      </c>
      <c r="D864" s="2">
        <f t="shared" si="118"/>
        <v>0</v>
      </c>
      <c r="E864" s="2">
        <f t="shared" si="119"/>
        <v>2.7399999999999869E-2</v>
      </c>
      <c r="F864" s="2">
        <f t="shared" si="123"/>
        <v>1.2121062705495054E-3</v>
      </c>
      <c r="G864" s="2">
        <f t="shared" si="123"/>
        <v>1.9804338306486408E-3</v>
      </c>
      <c r="H864" s="2">
        <f t="shared" si="121"/>
        <v>0.61204078207071977</v>
      </c>
      <c r="I864" s="2">
        <f t="shared" si="122"/>
        <v>37.966829926258633</v>
      </c>
    </row>
    <row r="865" spans="1:9" ht="13.5" x14ac:dyDescent="0.25">
      <c r="A865" s="3">
        <f>TITRES_STAT!B868</f>
        <v>43566</v>
      </c>
      <c r="B865" s="5">
        <f>TITRES_STAT!D868</f>
        <v>1.2692000000000001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1.1255272512245408E-3</v>
      </c>
      <c r="G865" s="2">
        <f t="shared" si="123"/>
        <v>1.838974271316595E-3</v>
      </c>
      <c r="H865" s="2">
        <f t="shared" si="121"/>
        <v>0.61204078207071977</v>
      </c>
      <c r="I865" s="2">
        <f t="shared" si="122"/>
        <v>37.966829926258633</v>
      </c>
    </row>
    <row r="866" spans="1:9" ht="13.5" x14ac:dyDescent="0.25">
      <c r="A866" s="3">
        <f>TITRES_STAT!B869</f>
        <v>43567</v>
      </c>
      <c r="B866" s="5">
        <f>TITRES_STAT!D869</f>
        <v>1.2692000000000001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1.0451324475656452E-3</v>
      </c>
      <c r="G866" s="2">
        <f t="shared" si="123"/>
        <v>1.7076189662225524E-3</v>
      </c>
      <c r="H866" s="2">
        <f t="shared" si="121"/>
        <v>0.61204078207071988</v>
      </c>
      <c r="I866" s="2">
        <f t="shared" si="122"/>
        <v>37.96682992625864</v>
      </c>
    </row>
    <row r="867" spans="1:9" ht="13.5" x14ac:dyDescent="0.25">
      <c r="A867" s="3">
        <f>TITRES_STAT!B870</f>
        <v>43570</v>
      </c>
      <c r="B867" s="5">
        <f>TITRES_STAT!D870</f>
        <v>1.2692000000000001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9.7048012988238481E-4</v>
      </c>
      <c r="G867" s="2">
        <f t="shared" si="123"/>
        <v>1.5856461829209416E-3</v>
      </c>
      <c r="H867" s="2">
        <f t="shared" si="121"/>
        <v>0.61204078207071988</v>
      </c>
      <c r="I867" s="2">
        <f t="shared" si="122"/>
        <v>37.96682992625864</v>
      </c>
    </row>
    <row r="868" spans="1:9" ht="13.5" x14ac:dyDescent="0.25">
      <c r="A868" s="3">
        <f>TITRES_STAT!B871</f>
        <v>43571</v>
      </c>
      <c r="B868" s="5">
        <f>TITRES_STAT!D871</f>
        <v>1.2692000000000001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9.0116012060507164E-4</v>
      </c>
      <c r="G868" s="2">
        <f t="shared" si="123"/>
        <v>1.4723857412837315E-3</v>
      </c>
      <c r="H868" s="2">
        <f t="shared" si="121"/>
        <v>0.61204078207071988</v>
      </c>
      <c r="I868" s="2">
        <f t="shared" si="122"/>
        <v>37.96682992625864</v>
      </c>
    </row>
    <row r="869" spans="1:9" ht="13.5" x14ac:dyDescent="0.25">
      <c r="A869" s="3">
        <f>TITRES_STAT!B872</f>
        <v>43572</v>
      </c>
      <c r="B869" s="5">
        <f>TITRES_STAT!D872</f>
        <v>1.2692000000000001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8.3679154056185226E-4</v>
      </c>
      <c r="G869" s="2">
        <f t="shared" si="123"/>
        <v>1.3672153311920364E-3</v>
      </c>
      <c r="H869" s="2">
        <f t="shared" si="121"/>
        <v>0.61204078207071988</v>
      </c>
      <c r="I869" s="2">
        <f t="shared" si="122"/>
        <v>37.96682992625864</v>
      </c>
    </row>
    <row r="870" spans="1:9" ht="13.5" x14ac:dyDescent="0.25">
      <c r="A870" s="3">
        <f>TITRES_STAT!B873</f>
        <v>43573</v>
      </c>
      <c r="B870" s="5">
        <f>TITRES_STAT!D873</f>
        <v>1.2692000000000001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7.7702071623600574E-4</v>
      </c>
      <c r="G870" s="2">
        <f t="shared" si="123"/>
        <v>1.2695570932497481E-3</v>
      </c>
      <c r="H870" s="2">
        <f t="shared" si="121"/>
        <v>0.61204078207071988</v>
      </c>
      <c r="I870" s="2">
        <f t="shared" si="122"/>
        <v>37.96682992625864</v>
      </c>
    </row>
    <row r="871" spans="1:9" ht="13.5" x14ac:dyDescent="0.25">
      <c r="A871" s="3">
        <f>TITRES_STAT!B874</f>
        <v>43574</v>
      </c>
      <c r="B871" s="5">
        <f>TITRES_STAT!D874</f>
        <v>1.2692000000000001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7.2151923650486257E-4</v>
      </c>
      <c r="G871" s="2">
        <f t="shared" si="123"/>
        <v>1.178874443731909E-3</v>
      </c>
      <c r="H871" s="2">
        <f t="shared" si="121"/>
        <v>0.61204078207071999</v>
      </c>
      <c r="I871" s="2">
        <f t="shared" si="122"/>
        <v>37.966829926258647</v>
      </c>
    </row>
    <row r="872" spans="1:9" ht="13.5" x14ac:dyDescent="0.25">
      <c r="A872" s="3">
        <f>TITRES_STAT!B875</f>
        <v>43577</v>
      </c>
      <c r="B872" s="5">
        <f>TITRES_STAT!D875</f>
        <v>1.2692000000000001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6.6998214818308674E-4</v>
      </c>
      <c r="G872" s="2">
        <f t="shared" si="123"/>
        <v>1.0946691263224869E-3</v>
      </c>
      <c r="H872" s="2">
        <f t="shared" si="121"/>
        <v>0.6120407820707201</v>
      </c>
      <c r="I872" s="2">
        <f t="shared" si="122"/>
        <v>37.966829926258647</v>
      </c>
    </row>
    <row r="873" spans="1:9" ht="13.5" x14ac:dyDescent="0.25">
      <c r="A873" s="3">
        <f>TITRES_STAT!B876</f>
        <v>43578</v>
      </c>
      <c r="B873" s="5">
        <f>TITRES_STAT!D876</f>
        <v>1.2692000000000001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6.221262804557234E-4</v>
      </c>
      <c r="G873" s="2">
        <f t="shared" si="123"/>
        <v>1.0164784744423094E-3</v>
      </c>
      <c r="H873" s="2">
        <f t="shared" si="121"/>
        <v>0.61204078207071999</v>
      </c>
      <c r="I873" s="2">
        <f t="shared" si="122"/>
        <v>37.966829926258647</v>
      </c>
    </row>
    <row r="874" spans="1:9" ht="13.5" x14ac:dyDescent="0.25">
      <c r="A874" s="3">
        <f>TITRES_STAT!B877</f>
        <v>43579</v>
      </c>
      <c r="B874" s="5">
        <f>TITRES_STAT!D877</f>
        <v>1.2692000000000001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5.7768868899460023E-4</v>
      </c>
      <c r="G874" s="2">
        <f t="shared" si="123"/>
        <v>9.4387286912500147E-4</v>
      </c>
      <c r="H874" s="2">
        <f t="shared" si="121"/>
        <v>0.61204078207071999</v>
      </c>
      <c r="I874" s="2">
        <f t="shared" si="122"/>
        <v>37.966829926258647</v>
      </c>
    </row>
    <row r="875" spans="1:9" ht="13.5" x14ac:dyDescent="0.25">
      <c r="A875" s="3">
        <f>TITRES_STAT!B878</f>
        <v>43580</v>
      </c>
      <c r="B875" s="5">
        <f>TITRES_STAT!D878</f>
        <v>1.2692000000000001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5.3642521120927163E-4</v>
      </c>
      <c r="G875" s="2">
        <f t="shared" si="123"/>
        <v>8.7645337847321568E-4</v>
      </c>
      <c r="H875" s="2">
        <f t="shared" si="121"/>
        <v>0.61204078207071999</v>
      </c>
      <c r="I875" s="2">
        <f t="shared" si="122"/>
        <v>37.966829926258647</v>
      </c>
    </row>
    <row r="876" spans="1:9" ht="13.5" x14ac:dyDescent="0.25">
      <c r="A876" s="3">
        <f>TITRES_STAT!B879</f>
        <v>43581</v>
      </c>
      <c r="B876" s="5">
        <f>TITRES_STAT!D879</f>
        <v>1.2692000000000001</v>
      </c>
      <c r="C876" s="2">
        <f t="shared" si="117"/>
        <v>0</v>
      </c>
      <c r="D876" s="2">
        <f t="shared" si="118"/>
        <v>0</v>
      </c>
      <c r="E876" s="2">
        <f t="shared" si="119"/>
        <v>0</v>
      </c>
      <c r="F876" s="2">
        <f t="shared" si="123"/>
        <v>4.9810912469432371E-4</v>
      </c>
      <c r="G876" s="2">
        <f t="shared" si="123"/>
        <v>8.1384956572512891E-4</v>
      </c>
      <c r="H876" s="2">
        <f t="shared" si="121"/>
        <v>0.61204078207071999</v>
      </c>
      <c r="I876" s="2">
        <f t="shared" si="122"/>
        <v>37.966829926258647</v>
      </c>
    </row>
    <row r="877" spans="1:9" ht="13.5" x14ac:dyDescent="0.25">
      <c r="A877" s="3">
        <f>TITRES_STAT!B880</f>
        <v>43584</v>
      </c>
      <c r="B877" s="5">
        <f>TITRES_STAT!D880</f>
        <v>1.2692000000000001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4.62529901501872E-4</v>
      </c>
      <c r="G877" s="2">
        <f t="shared" si="124"/>
        <v>7.557174538876197E-4</v>
      </c>
      <c r="H877" s="2">
        <f t="shared" si="121"/>
        <v>0.61204078207071999</v>
      </c>
      <c r="I877" s="2">
        <f t="shared" si="122"/>
        <v>37.966829926258647</v>
      </c>
    </row>
    <row r="878" spans="1:9" ht="13.5" x14ac:dyDescent="0.25">
      <c r="A878" s="3">
        <f>TITRES_STAT!B881</f>
        <v>43585</v>
      </c>
      <c r="B878" s="5">
        <f>TITRES_STAT!D881</f>
        <v>1.2692000000000001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4.2949205139459541E-4</v>
      </c>
      <c r="G878" s="2">
        <f t="shared" si="124"/>
        <v>7.0173763575278973E-4</v>
      </c>
      <c r="H878" s="2">
        <f t="shared" si="121"/>
        <v>0.61204078207071988</v>
      </c>
      <c r="I878" s="2">
        <f t="shared" si="122"/>
        <v>37.96682992625864</v>
      </c>
    </row>
    <row r="879" spans="1:9" ht="13.5" x14ac:dyDescent="0.25">
      <c r="A879" s="3">
        <f>TITRES_STAT!B882</f>
        <v>43587</v>
      </c>
      <c r="B879" s="5">
        <f>TITRES_STAT!D882</f>
        <v>1.2692000000000001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3.9881404772355286E-4</v>
      </c>
      <c r="G879" s="2">
        <f t="shared" si="124"/>
        <v>6.5161351891330468E-4</v>
      </c>
      <c r="H879" s="2">
        <f t="shared" si="121"/>
        <v>0.61204078207071999</v>
      </c>
      <c r="I879" s="2">
        <f t="shared" si="122"/>
        <v>37.966829926258647</v>
      </c>
    </row>
    <row r="880" spans="1:9" ht="13.5" x14ac:dyDescent="0.25">
      <c r="A880" s="3">
        <f>TITRES_STAT!B883</f>
        <v>43588</v>
      </c>
      <c r="B880" s="5">
        <f>TITRES_STAT!D883</f>
        <v>1.2692000000000001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3.7032733002901339E-4</v>
      </c>
      <c r="G880" s="2">
        <f t="shared" si="124"/>
        <v>6.0506969613378296E-4</v>
      </c>
      <c r="H880" s="2">
        <f t="shared" si="121"/>
        <v>0.61204078207071988</v>
      </c>
      <c r="I880" s="2">
        <f t="shared" si="122"/>
        <v>37.96682992625864</v>
      </c>
    </row>
    <row r="881" spans="1:9" ht="13.5" x14ac:dyDescent="0.25">
      <c r="A881" s="3">
        <f>TITRES_STAT!B884</f>
        <v>43591</v>
      </c>
      <c r="B881" s="5">
        <f>TITRES_STAT!D884</f>
        <v>1.2692000000000001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3.4387537788408383E-4</v>
      </c>
      <c r="G881" s="2">
        <f t="shared" si="124"/>
        <v>5.6185043212422705E-4</v>
      </c>
      <c r="H881" s="2">
        <f t="shared" si="121"/>
        <v>0.61204078207071988</v>
      </c>
      <c r="I881" s="2">
        <f t="shared" si="122"/>
        <v>37.96682992625864</v>
      </c>
    </row>
    <row r="882" spans="1:9" ht="13.5" x14ac:dyDescent="0.25">
      <c r="A882" s="3">
        <f>TITRES_STAT!B885</f>
        <v>43592</v>
      </c>
      <c r="B882" s="5">
        <f>TITRES_STAT!D885</f>
        <v>1.2692000000000001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3.1931285089236355E-4</v>
      </c>
      <c r="G882" s="2">
        <f t="shared" si="124"/>
        <v>5.2171825840106802E-4</v>
      </c>
      <c r="H882" s="2">
        <f t="shared" si="121"/>
        <v>0.61204078207071977</v>
      </c>
      <c r="I882" s="2">
        <f t="shared" si="122"/>
        <v>37.966829926258633</v>
      </c>
    </row>
    <row r="883" spans="1:9" ht="13.5" x14ac:dyDescent="0.25">
      <c r="A883" s="3">
        <f>TITRES_STAT!B886</f>
        <v>43593</v>
      </c>
      <c r="B883" s="5">
        <f>TITRES_STAT!D886</f>
        <v>1.2692000000000001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2.9650479011433757E-4</v>
      </c>
      <c r="G883" s="2">
        <f t="shared" si="124"/>
        <v>4.8445266851527749E-4</v>
      </c>
      <c r="H883" s="2">
        <f t="shared" si="121"/>
        <v>0.61204078207071966</v>
      </c>
      <c r="I883" s="2">
        <f t="shared" si="122"/>
        <v>37.966829926258633</v>
      </c>
    </row>
    <row r="884" spans="1:9" ht="13.5" x14ac:dyDescent="0.25">
      <c r="A884" s="3">
        <f>TITRES_STAT!B887</f>
        <v>43594</v>
      </c>
      <c r="B884" s="5">
        <f>TITRES_STAT!D887</f>
        <v>1.2692000000000001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2.7532587653474202E-4</v>
      </c>
      <c r="G884" s="2">
        <f t="shared" si="124"/>
        <v>4.4984890647847196E-4</v>
      </c>
      <c r="H884" s="2">
        <f t="shared" si="121"/>
        <v>0.61204078207071966</v>
      </c>
      <c r="I884" s="2">
        <f t="shared" si="122"/>
        <v>37.966829926258633</v>
      </c>
    </row>
    <row r="885" spans="1:9" ht="13.5" x14ac:dyDescent="0.25">
      <c r="A885" s="3">
        <f>TITRES_STAT!B888</f>
        <v>43595</v>
      </c>
      <c r="B885" s="5">
        <f>TITRES_STAT!D888</f>
        <v>1.2692000000000001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2.5565974249654617E-4</v>
      </c>
      <c r="G885" s="2">
        <f t="shared" si="124"/>
        <v>4.1771684173000969E-4</v>
      </c>
      <c r="H885" s="2">
        <f t="shared" si="121"/>
        <v>0.61204078207071966</v>
      </c>
      <c r="I885" s="2">
        <f t="shared" si="122"/>
        <v>37.966829926258633</v>
      </c>
    </row>
    <row r="886" spans="1:9" ht="13.5" x14ac:dyDescent="0.25">
      <c r="A886" s="3">
        <f>TITRES_STAT!B889</f>
        <v>43598</v>
      </c>
      <c r="B886" s="5">
        <f>TITRES_STAT!D889</f>
        <v>1.2692000000000001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2.3739833231822146E-4</v>
      </c>
      <c r="G886" s="2">
        <f t="shared" si="124"/>
        <v>3.8787992446358044E-4</v>
      </c>
      <c r="H886" s="2">
        <f t="shared" si="121"/>
        <v>0.61204078207071977</v>
      </c>
      <c r="I886" s="2">
        <f t="shared" si="122"/>
        <v>37.966829926258633</v>
      </c>
    </row>
    <row r="887" spans="1:9" ht="13.5" x14ac:dyDescent="0.25">
      <c r="A887" s="3">
        <f>TITRES_STAT!B890</f>
        <v>43599</v>
      </c>
      <c r="B887" s="5">
        <f>TITRES_STAT!D890</f>
        <v>1.2692000000000001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2.2044130858120563E-4</v>
      </c>
      <c r="G887" s="2">
        <f t="shared" si="124"/>
        <v>3.6017421557332471E-4</v>
      </c>
      <c r="H887" s="2">
        <f t="shared" si="121"/>
        <v>0.61204078207071966</v>
      </c>
      <c r="I887" s="2">
        <f t="shared" si="122"/>
        <v>37.966829926258633</v>
      </c>
    </row>
    <row r="888" spans="1:9" ht="13.5" x14ac:dyDescent="0.25">
      <c r="A888" s="3">
        <f>TITRES_STAT!B891</f>
        <v>43600</v>
      </c>
      <c r="B888" s="5">
        <f>TITRES_STAT!D891</f>
        <v>1.2692000000000001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2.0469550082540523E-4</v>
      </c>
      <c r="G888" s="2">
        <f t="shared" si="124"/>
        <v>3.3444748588951583E-4</v>
      </c>
      <c r="H888" s="2">
        <f t="shared" si="121"/>
        <v>0.61204078207071966</v>
      </c>
      <c r="I888" s="2">
        <f t="shared" si="122"/>
        <v>37.966829926258633</v>
      </c>
    </row>
    <row r="889" spans="1:9" ht="13.5" x14ac:dyDescent="0.25">
      <c r="A889" s="3">
        <f>TITRES_STAT!B892</f>
        <v>43601</v>
      </c>
      <c r="B889" s="5">
        <f>TITRES_STAT!D892</f>
        <v>1.2692000000000001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1.9007439362359055E-4</v>
      </c>
      <c r="G889" s="2">
        <f t="shared" si="124"/>
        <v>3.1055837975455045E-4</v>
      </c>
      <c r="H889" s="2">
        <f t="shared" si="121"/>
        <v>0.61204078207071944</v>
      </c>
      <c r="I889" s="2">
        <f t="shared" si="122"/>
        <v>37.966829926258619</v>
      </c>
    </row>
    <row r="890" spans="1:9" ht="13.5" x14ac:dyDescent="0.25">
      <c r="A890" s="3">
        <f>TITRES_STAT!B893</f>
        <v>43602</v>
      </c>
      <c r="B890" s="5">
        <f>TITRES_STAT!D893</f>
        <v>1.2692000000000001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1.7649765122190549E-4</v>
      </c>
      <c r="G890" s="2">
        <f t="shared" si="124"/>
        <v>2.8837563834351114E-4</v>
      </c>
      <c r="H890" s="2">
        <f t="shared" si="121"/>
        <v>0.61204078207071944</v>
      </c>
      <c r="I890" s="2">
        <f t="shared" si="122"/>
        <v>37.966829926258619</v>
      </c>
    </row>
    <row r="891" spans="1:9" ht="13.5" x14ac:dyDescent="0.25">
      <c r="A891" s="3">
        <f>TITRES_STAT!B894</f>
        <v>43605</v>
      </c>
      <c r="B891" s="5">
        <f>TITRES_STAT!D894</f>
        <v>1.2692000000000001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1.6389067613462651E-4</v>
      </c>
      <c r="G891" s="2">
        <f t="shared" si="124"/>
        <v>2.6777737846183177E-4</v>
      </c>
      <c r="H891" s="2">
        <f t="shared" si="121"/>
        <v>0.61204078207071932</v>
      </c>
      <c r="I891" s="2">
        <f t="shared" si="122"/>
        <v>37.966829926258612</v>
      </c>
    </row>
    <row r="892" spans="1:9" ht="13.5" x14ac:dyDescent="0.25">
      <c r="A892" s="3">
        <f>TITRES_STAT!B895</f>
        <v>43606</v>
      </c>
      <c r="B892" s="5">
        <f>TITRES_STAT!D895</f>
        <v>1.2692000000000001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1.5218419926786748E-4</v>
      </c>
      <c r="G892" s="2">
        <f t="shared" si="124"/>
        <v>2.4865042285741521E-4</v>
      </c>
      <c r="H892" s="2">
        <f t="shared" si="121"/>
        <v>0.61204078207071944</v>
      </c>
      <c r="I892" s="2">
        <f t="shared" si="122"/>
        <v>37.966829926258619</v>
      </c>
    </row>
    <row r="893" spans="1:9" ht="13.5" x14ac:dyDescent="0.25">
      <c r="A893" s="3">
        <f>TITRES_STAT!B896</f>
        <v>43607</v>
      </c>
      <c r="B893" s="5">
        <f>TITRES_STAT!D896</f>
        <v>1.2692000000000001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1.4131389932016267E-4</v>
      </c>
      <c r="G893" s="2">
        <f t="shared" si="125"/>
        <v>2.3088967836759985E-4</v>
      </c>
      <c r="H893" s="2">
        <f t="shared" si="121"/>
        <v>0.61204078207071944</v>
      </c>
      <c r="I893" s="2">
        <f t="shared" si="122"/>
        <v>37.966829926258619</v>
      </c>
    </row>
    <row r="894" spans="1:9" ht="13.5" x14ac:dyDescent="0.25">
      <c r="A894" s="3">
        <f>TITRES_STAT!B897</f>
        <v>43608</v>
      </c>
      <c r="B894" s="5">
        <f>TITRES_STAT!D897</f>
        <v>1.2692000000000001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1.312200493687225E-4</v>
      </c>
      <c r="G894" s="2">
        <f t="shared" si="125"/>
        <v>2.1439755848419987E-4</v>
      </c>
      <c r="H894" s="2">
        <f t="shared" si="121"/>
        <v>0.61204078207071944</v>
      </c>
      <c r="I894" s="2">
        <f t="shared" si="122"/>
        <v>37.966829926258619</v>
      </c>
    </row>
    <row r="895" spans="1:9" ht="13.5" x14ac:dyDescent="0.25">
      <c r="A895" s="3">
        <f>TITRES_STAT!B898</f>
        <v>43609</v>
      </c>
      <c r="B895" s="5">
        <f>TITRES_STAT!D898</f>
        <v>1.2692000000000001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1.2184718869952804E-4</v>
      </c>
      <c r="G895" s="2">
        <f t="shared" si="125"/>
        <v>1.9908344716389989E-4</v>
      </c>
      <c r="H895" s="2">
        <f t="shared" si="121"/>
        <v>0.61204078207071944</v>
      </c>
      <c r="I895" s="2">
        <f t="shared" si="122"/>
        <v>37.966829926258619</v>
      </c>
    </row>
    <row r="896" spans="1:9" ht="13.5" x14ac:dyDescent="0.25">
      <c r="A896" s="3">
        <f>TITRES_STAT!B899</f>
        <v>43612</v>
      </c>
      <c r="B896" s="5">
        <f>TITRES_STAT!D899</f>
        <v>1.2692000000000001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1.1314381807813317E-4</v>
      </c>
      <c r="G896" s="2">
        <f t="shared" si="125"/>
        <v>1.8486320093790706E-4</v>
      </c>
      <c r="H896" s="2">
        <f t="shared" si="121"/>
        <v>0.61204078207071932</v>
      </c>
      <c r="I896" s="2">
        <f t="shared" si="122"/>
        <v>37.966829926258612</v>
      </c>
    </row>
    <row r="897" spans="1:9" ht="13.5" x14ac:dyDescent="0.25">
      <c r="A897" s="3">
        <f>TITRES_STAT!B900</f>
        <v>43613</v>
      </c>
      <c r="B897" s="5">
        <f>TITRES_STAT!D900</f>
        <v>1.2692000000000001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1.0506211678683795E-4</v>
      </c>
      <c r="G897" s="2">
        <f t="shared" si="125"/>
        <v>1.7165868658519941E-4</v>
      </c>
      <c r="H897" s="2">
        <f t="shared" si="121"/>
        <v>0.61204078207071932</v>
      </c>
      <c r="I897" s="2">
        <f t="shared" si="122"/>
        <v>37.966829926258612</v>
      </c>
    </row>
    <row r="898" spans="1:9" ht="13.5" x14ac:dyDescent="0.25">
      <c r="A898" s="3">
        <f>TITRES_STAT!B901</f>
        <v>43614</v>
      </c>
      <c r="B898" s="5">
        <f>TITRES_STAT!D901</f>
        <v>1.2692000000000001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9.7557679873492385E-5</v>
      </c>
      <c r="G898" s="2">
        <f t="shared" si="125"/>
        <v>1.5939735182911373E-4</v>
      </c>
      <c r="H898" s="2">
        <f t="shared" si="121"/>
        <v>0.61204078207071944</v>
      </c>
      <c r="I898" s="2">
        <f t="shared" si="122"/>
        <v>37.966829926258619</v>
      </c>
    </row>
    <row r="899" spans="1:9" ht="13.5" x14ac:dyDescent="0.25">
      <c r="A899" s="3">
        <f>TITRES_STAT!B902</f>
        <v>43615</v>
      </c>
      <c r="B899" s="5">
        <f>TITRES_STAT!D902</f>
        <v>1.2692000000000001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9.0589274168242941E-5</v>
      </c>
      <c r="G899" s="2">
        <f t="shared" si="125"/>
        <v>1.4801182669846275E-4</v>
      </c>
      <c r="H899" s="2">
        <f t="shared" si="121"/>
        <v>0.61204078207071944</v>
      </c>
      <c r="I899" s="2">
        <f t="shared" si="122"/>
        <v>37.966829926258619</v>
      </c>
    </row>
    <row r="900" spans="1:9" ht="13.5" x14ac:dyDescent="0.25">
      <c r="A900" s="3">
        <f>TITRES_STAT!B903</f>
        <v>43616</v>
      </c>
      <c r="B900" s="5">
        <f>TITRES_STAT!D903</f>
        <v>1.2692000000000001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8.4118611727654165E-5</v>
      </c>
      <c r="G900" s="2">
        <f t="shared" si="125"/>
        <v>1.3743955336285827E-4</v>
      </c>
      <c r="H900" s="2">
        <f t="shared" si="121"/>
        <v>0.61204078207071955</v>
      </c>
      <c r="I900" s="2">
        <f t="shared" si="122"/>
        <v>37.966829926258633</v>
      </c>
    </row>
    <row r="901" spans="1:9" ht="13.5" x14ac:dyDescent="0.25">
      <c r="A901" s="3">
        <f>TITRES_STAT!B904</f>
        <v>43619</v>
      </c>
      <c r="B901" s="5">
        <f>TITRES_STAT!D904</f>
        <v>1.2692000000000001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7.8110139461393154E-5</v>
      </c>
      <c r="G901" s="2">
        <f t="shared" si="125"/>
        <v>1.2762244240836841E-4</v>
      </c>
      <c r="H901" s="2">
        <f t="shared" si="121"/>
        <v>0.61204078207071944</v>
      </c>
      <c r="I901" s="2">
        <f t="shared" si="122"/>
        <v>37.966829926258619</v>
      </c>
    </row>
    <row r="902" spans="1:9" ht="13.5" x14ac:dyDescent="0.25">
      <c r="A902" s="3">
        <f>TITRES_STAT!B905</f>
        <v>43623</v>
      </c>
      <c r="B902" s="5">
        <f>TITRES_STAT!D905</f>
        <v>1.2692000000000001</v>
      </c>
      <c r="C902" s="2">
        <f t="shared" si="126"/>
        <v>0</v>
      </c>
      <c r="D902" s="2">
        <f t="shared" si="127"/>
        <v>0</v>
      </c>
      <c r="E902" s="2">
        <f t="shared" si="128"/>
        <v>0</v>
      </c>
      <c r="F902" s="2">
        <f t="shared" si="125"/>
        <v>7.2530843785579356E-5</v>
      </c>
      <c r="G902" s="2">
        <f t="shared" si="125"/>
        <v>1.1850655366491352E-4</v>
      </c>
      <c r="H902" s="2">
        <f t="shared" si="121"/>
        <v>0.61204078207071944</v>
      </c>
      <c r="I902" s="2">
        <f t="shared" si="122"/>
        <v>37.966829926258619</v>
      </c>
    </row>
    <row r="903" spans="1:9" ht="13.5" x14ac:dyDescent="0.25">
      <c r="A903" s="3">
        <f>TITRES_STAT!B906</f>
        <v>43626</v>
      </c>
      <c r="B903" s="5">
        <f>TITRES_STAT!D906</f>
        <v>1.2692000000000001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6.7350069229466544E-5</v>
      </c>
      <c r="G903" s="2">
        <f t="shared" si="125"/>
        <v>1.1004179983170541E-4</v>
      </c>
      <c r="H903" s="2">
        <f t="shared" si="121"/>
        <v>0.61204078207071944</v>
      </c>
      <c r="I903" s="2">
        <f t="shared" si="122"/>
        <v>37.966829926258619</v>
      </c>
    </row>
    <row r="904" spans="1:9" ht="13.5" x14ac:dyDescent="0.25">
      <c r="A904" s="3">
        <f>TITRES_STAT!B907</f>
        <v>43627</v>
      </c>
      <c r="B904" s="5">
        <f>TITRES_STAT!D907</f>
        <v>1.2692000000000001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6.2539349998790359E-5</v>
      </c>
      <c r="G904" s="2">
        <f t="shared" si="125"/>
        <v>1.0218167127229788E-4</v>
      </c>
      <c r="H904" s="2">
        <f t="shared" si="121"/>
        <v>0.61204078207071944</v>
      </c>
      <c r="I904" s="2">
        <f t="shared" si="122"/>
        <v>37.966829926258619</v>
      </c>
    </row>
    <row r="905" spans="1:9" ht="13.5" x14ac:dyDescent="0.25">
      <c r="A905" s="3">
        <f>TITRES_STAT!B908</f>
        <v>43628</v>
      </c>
      <c r="B905" s="5">
        <f>TITRES_STAT!D908</f>
        <v>1.2692000000000001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5.8072253570305333E-5</v>
      </c>
      <c r="G905" s="2">
        <f t="shared" si="125"/>
        <v>9.4882980467133742E-5</v>
      </c>
      <c r="H905" s="2">
        <f t="shared" si="121"/>
        <v>0.61204078207071944</v>
      </c>
      <c r="I905" s="2">
        <f t="shared" si="122"/>
        <v>37.966829926258619</v>
      </c>
    </row>
    <row r="906" spans="1:9" ht="13.5" x14ac:dyDescent="0.25">
      <c r="A906" s="3">
        <f>TITRES_STAT!B909</f>
        <v>43629</v>
      </c>
      <c r="B906" s="5">
        <f>TITRES_STAT!D909</f>
        <v>1.2692000000000001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5.392423545814067E-5</v>
      </c>
      <c r="G906" s="2">
        <f t="shared" si="125"/>
        <v>8.810562471948133E-5</v>
      </c>
      <c r="H906" s="2">
        <f t="shared" si="121"/>
        <v>0.61204078207071955</v>
      </c>
      <c r="I906" s="2">
        <f t="shared" si="122"/>
        <v>37.966829926258633</v>
      </c>
    </row>
    <row r="907" spans="1:9" ht="13.5" x14ac:dyDescent="0.25">
      <c r="A907" s="3">
        <f>TITRES_STAT!B910</f>
        <v>43630</v>
      </c>
      <c r="B907" s="5">
        <f>TITRES_STAT!D910</f>
        <v>1.2692000000000001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5.007250435398777E-5</v>
      </c>
      <c r="G907" s="2">
        <f t="shared" si="125"/>
        <v>8.1812365810946945E-5</v>
      </c>
      <c r="H907" s="2">
        <f t="shared" si="121"/>
        <v>0.61204078207071955</v>
      </c>
      <c r="I907" s="2">
        <f t="shared" si="122"/>
        <v>37.966829926258633</v>
      </c>
    </row>
    <row r="908" spans="1:9" ht="13.5" x14ac:dyDescent="0.25">
      <c r="A908" s="3">
        <f>TITRES_STAT!B911</f>
        <v>43633</v>
      </c>
      <c r="B908" s="5">
        <f>TITRES_STAT!D911</f>
        <v>1.2692000000000001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4.6495896900131504E-5</v>
      </c>
      <c r="G908" s="2">
        <f t="shared" si="125"/>
        <v>7.5968625395879305E-5</v>
      </c>
      <c r="H908" s="2">
        <f t="shared" si="121"/>
        <v>0.61204078207071966</v>
      </c>
      <c r="I908" s="2">
        <f t="shared" si="122"/>
        <v>37.966829926258633</v>
      </c>
    </row>
    <row r="909" spans="1:9" ht="13.5" x14ac:dyDescent="0.25">
      <c r="A909" s="3">
        <f>TITRES_STAT!B912</f>
        <v>43634</v>
      </c>
      <c r="B909" s="5">
        <f>TITRES_STAT!D912</f>
        <v>1.2692000000000001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4.3174761407264966E-5</v>
      </c>
      <c r="G909" s="2">
        <f t="shared" si="129"/>
        <v>7.0542295010459356E-5</v>
      </c>
      <c r="H909" s="2">
        <f t="shared" si="121"/>
        <v>0.61204078207071966</v>
      </c>
      <c r="I909" s="2">
        <f t="shared" si="122"/>
        <v>37.966829926258633</v>
      </c>
    </row>
    <row r="910" spans="1:9" ht="13.5" x14ac:dyDescent="0.25">
      <c r="A910" s="3">
        <f>TITRES_STAT!B913</f>
        <v>43635</v>
      </c>
      <c r="B910" s="5">
        <f>TITRES_STAT!D913</f>
        <v>1.2692000000000001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4.0090849878174615E-5</v>
      </c>
      <c r="G910" s="2">
        <f t="shared" si="129"/>
        <v>6.5503559652569404E-5</v>
      </c>
      <c r="H910" s="2">
        <f t="shared" si="121"/>
        <v>0.61204078207071966</v>
      </c>
      <c r="I910" s="2">
        <f t="shared" si="122"/>
        <v>37.966829926258633</v>
      </c>
    </row>
    <row r="911" spans="1:9" ht="13.5" x14ac:dyDescent="0.25">
      <c r="A911" s="3">
        <f>TITRES_STAT!B914</f>
        <v>43636</v>
      </c>
      <c r="B911" s="5">
        <f>TITRES_STAT!D914</f>
        <v>1.2692000000000001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3.7227217744019289E-5</v>
      </c>
      <c r="G911" s="2">
        <f t="shared" si="129"/>
        <v>6.0824733963100162E-5</v>
      </c>
      <c r="H911" s="2">
        <f t="shared" si="121"/>
        <v>0.61204078207071966</v>
      </c>
      <c r="I911" s="2">
        <f t="shared" si="122"/>
        <v>37.966829926258633</v>
      </c>
    </row>
    <row r="912" spans="1:9" ht="13.5" x14ac:dyDescent="0.25">
      <c r="A912" s="3">
        <f>TITRES_STAT!B915</f>
        <v>43637</v>
      </c>
      <c r="B912" s="5">
        <f>TITRES_STAT!D915</f>
        <v>1.2692000000000001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3.4568130762303626E-5</v>
      </c>
      <c r="G912" s="2">
        <f t="shared" si="129"/>
        <v>5.6480110108593007E-5</v>
      </c>
      <c r="H912" s="2">
        <f t="shared" si="121"/>
        <v>0.61204078207071966</v>
      </c>
      <c r="I912" s="2">
        <f t="shared" si="122"/>
        <v>37.966829926258633</v>
      </c>
    </row>
    <row r="913" spans="1:9" ht="13.5" x14ac:dyDescent="0.25">
      <c r="A913" s="3">
        <f>TITRES_STAT!B916</f>
        <v>43640</v>
      </c>
      <c r="B913" s="5">
        <f>TITRES_STAT!D916</f>
        <v>1.2692000000000001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3.2098978564996223E-5</v>
      </c>
      <c r="G913" s="2">
        <f t="shared" si="129"/>
        <v>5.2445816529407798E-5</v>
      </c>
      <c r="H913" s="2">
        <f t="shared" ref="H913:H976" si="130">F913/G913</f>
        <v>0.61204078207071966</v>
      </c>
      <c r="I913" s="2">
        <f t="shared" ref="I913:I976" si="131">IF(G913=0,100,100-(100/(1+H913)))</f>
        <v>37.966829926258633</v>
      </c>
    </row>
    <row r="914" spans="1:9" ht="13.5" x14ac:dyDescent="0.25">
      <c r="A914" s="3">
        <f>TITRES_STAT!B917</f>
        <v>43641</v>
      </c>
      <c r="B914" s="5">
        <f>TITRES_STAT!D917</f>
        <v>1.2692000000000001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2.9806194381782208E-5</v>
      </c>
      <c r="G914" s="2">
        <f t="shared" si="129"/>
        <v>4.869968677730724E-5</v>
      </c>
      <c r="H914" s="2">
        <f t="shared" si="130"/>
        <v>0.61204078207071966</v>
      </c>
      <c r="I914" s="2">
        <f t="shared" si="131"/>
        <v>37.966829926258633</v>
      </c>
    </row>
    <row r="915" spans="1:9" ht="13.5" x14ac:dyDescent="0.25">
      <c r="A915" s="3">
        <f>TITRES_STAT!B918</f>
        <v>43642</v>
      </c>
      <c r="B915" s="5">
        <f>TITRES_STAT!D918</f>
        <v>1.2692000000000001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2.767718049736919E-5</v>
      </c>
      <c r="G915" s="2">
        <f t="shared" si="129"/>
        <v>4.522113772178529E-5</v>
      </c>
      <c r="H915" s="2">
        <f t="shared" si="130"/>
        <v>0.61204078207071966</v>
      </c>
      <c r="I915" s="2">
        <f t="shared" si="131"/>
        <v>37.966829926258633</v>
      </c>
    </row>
    <row r="916" spans="1:9" ht="13.5" x14ac:dyDescent="0.25">
      <c r="A916" s="3">
        <f>TITRES_STAT!B919</f>
        <v>43643</v>
      </c>
      <c r="B916" s="5">
        <f>TITRES_STAT!D919</f>
        <v>1.2692000000000001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2.5700239033271392E-5</v>
      </c>
      <c r="G916" s="2">
        <f t="shared" si="129"/>
        <v>4.1991056455943488E-5</v>
      </c>
      <c r="H916" s="2">
        <f t="shared" si="130"/>
        <v>0.61204078207071955</v>
      </c>
      <c r="I916" s="2">
        <f t="shared" si="131"/>
        <v>37.966829926258633</v>
      </c>
    </row>
    <row r="917" spans="1:9" ht="13.5" x14ac:dyDescent="0.25">
      <c r="A917" s="3">
        <f>TITRES_STAT!B920</f>
        <v>43644</v>
      </c>
      <c r="B917" s="5">
        <f>TITRES_STAT!D920</f>
        <v>1.2692000000000001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2.3864507673752006E-5</v>
      </c>
      <c r="G917" s="2">
        <f t="shared" si="129"/>
        <v>3.8991695280518956E-5</v>
      </c>
      <c r="H917" s="2">
        <f t="shared" si="130"/>
        <v>0.61204078207071955</v>
      </c>
      <c r="I917" s="2">
        <f t="shared" si="131"/>
        <v>37.966829926258633</v>
      </c>
    </row>
    <row r="918" spans="1:9" ht="13.5" x14ac:dyDescent="0.25">
      <c r="A918" s="3">
        <f>TITRES_STAT!B921</f>
        <v>43647</v>
      </c>
      <c r="B918" s="5">
        <f>TITRES_STAT!D921</f>
        <v>1.2692000000000001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2.2159899982769718E-5</v>
      </c>
      <c r="G918" s="2">
        <f t="shared" si="129"/>
        <v>3.6206574189053311E-5</v>
      </c>
      <c r="H918" s="2">
        <f t="shared" si="130"/>
        <v>0.61204078207071955</v>
      </c>
      <c r="I918" s="2">
        <f t="shared" si="131"/>
        <v>37.966829926258633</v>
      </c>
    </row>
    <row r="919" spans="1:9" ht="13.5" x14ac:dyDescent="0.25">
      <c r="A919" s="3">
        <f>TITRES_STAT!B922</f>
        <v>43648</v>
      </c>
      <c r="B919" s="5">
        <f>TITRES_STAT!D922</f>
        <v>1.2692000000000001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2.0577049984000452E-5</v>
      </c>
      <c r="G919" s="2">
        <f t="shared" si="129"/>
        <v>3.3620390318406644E-5</v>
      </c>
      <c r="H919" s="2">
        <f t="shared" si="130"/>
        <v>0.61204078207071955</v>
      </c>
      <c r="I919" s="2">
        <f t="shared" si="131"/>
        <v>37.966829926258633</v>
      </c>
    </row>
    <row r="920" spans="1:9" ht="13.5" x14ac:dyDescent="0.25">
      <c r="A920" s="3">
        <f>TITRES_STAT!B923</f>
        <v>43649</v>
      </c>
      <c r="B920" s="5">
        <f>TITRES_STAT!D923</f>
        <v>1.2692000000000001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1.9107260699428989E-5</v>
      </c>
      <c r="G920" s="2">
        <f t="shared" si="129"/>
        <v>3.1218933867091884E-5</v>
      </c>
      <c r="H920" s="2">
        <f t="shared" si="130"/>
        <v>0.61204078207071955</v>
      </c>
      <c r="I920" s="2">
        <f t="shared" si="131"/>
        <v>37.966829926258633</v>
      </c>
    </row>
    <row r="921" spans="1:9" ht="13.5" x14ac:dyDescent="0.25">
      <c r="A921" s="3">
        <f>TITRES_STAT!B924</f>
        <v>43650</v>
      </c>
      <c r="B921" s="5">
        <f>TITRES_STAT!D924</f>
        <v>1.2692000000000001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1.7742456363755492E-5</v>
      </c>
      <c r="G921" s="2">
        <f t="shared" si="129"/>
        <v>2.8989010019442463E-5</v>
      </c>
      <c r="H921" s="2">
        <f t="shared" si="130"/>
        <v>0.61204078207071966</v>
      </c>
      <c r="I921" s="2">
        <f t="shared" si="131"/>
        <v>37.966829926258633</v>
      </c>
    </row>
    <row r="922" spans="1:9" ht="13.5" x14ac:dyDescent="0.25">
      <c r="A922" s="3">
        <f>TITRES_STAT!B925</f>
        <v>43651</v>
      </c>
      <c r="B922" s="5">
        <f>TITRES_STAT!D925</f>
        <v>1.2692000000000001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1.647513805205867E-5</v>
      </c>
      <c r="G922" s="2">
        <f t="shared" si="129"/>
        <v>2.6918366446625145E-5</v>
      </c>
      <c r="H922" s="2">
        <f t="shared" si="130"/>
        <v>0.61204078207071955</v>
      </c>
      <c r="I922" s="2">
        <f t="shared" si="131"/>
        <v>37.966829926258633</v>
      </c>
    </row>
    <row r="923" spans="1:9" ht="13.5" x14ac:dyDescent="0.25">
      <c r="A923" s="3">
        <f>TITRES_STAT!B926</f>
        <v>43654</v>
      </c>
      <c r="B923" s="5">
        <f>TITRES_STAT!D926</f>
        <v>1.2692000000000001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1.5298342476911622E-5</v>
      </c>
      <c r="G923" s="2">
        <f t="shared" si="129"/>
        <v>2.4995625986151922E-5</v>
      </c>
      <c r="H923" s="2">
        <f t="shared" si="130"/>
        <v>0.61204078207071955</v>
      </c>
      <c r="I923" s="2">
        <f t="shared" si="131"/>
        <v>37.966829926258633</v>
      </c>
    </row>
    <row r="924" spans="1:9" ht="13.5" x14ac:dyDescent="0.25">
      <c r="A924" s="3">
        <f>TITRES_STAT!B927</f>
        <v>43655</v>
      </c>
      <c r="B924" s="5">
        <f>TITRES_STAT!D927</f>
        <v>1.2692000000000001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1.4205603728560792E-5</v>
      </c>
      <c r="G924" s="2">
        <f t="shared" si="129"/>
        <v>2.3210224129998215E-5</v>
      </c>
      <c r="H924" s="2">
        <f t="shared" si="130"/>
        <v>0.61204078207071944</v>
      </c>
      <c r="I924" s="2">
        <f t="shared" si="131"/>
        <v>37.966829926258619</v>
      </c>
    </row>
    <row r="925" spans="1:9" ht="13.5" x14ac:dyDescent="0.25">
      <c r="A925" s="3">
        <f>TITRES_STAT!B928</f>
        <v>43656</v>
      </c>
      <c r="B925" s="5">
        <f>TITRES_STAT!D928</f>
        <v>1.2692000000000001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1.3190917747949306E-5</v>
      </c>
      <c r="G925" s="2">
        <f t="shared" si="132"/>
        <v>2.1552350977855486E-5</v>
      </c>
      <c r="H925" s="2">
        <f t="shared" si="130"/>
        <v>0.61204078207071944</v>
      </c>
      <c r="I925" s="2">
        <f t="shared" si="131"/>
        <v>37.966829926258619</v>
      </c>
    </row>
    <row r="926" spans="1:9" ht="13.5" x14ac:dyDescent="0.25">
      <c r="A926" s="3">
        <f>TITRES_STAT!B929</f>
        <v>43657</v>
      </c>
      <c r="B926" s="5">
        <f>TITRES_STAT!D929</f>
        <v>1.2692000000000001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1.2248709337381498E-5</v>
      </c>
      <c r="G926" s="2">
        <f t="shared" si="132"/>
        <v>2.0012897336580093E-5</v>
      </c>
      <c r="H926" s="2">
        <f t="shared" si="130"/>
        <v>0.61204078207071944</v>
      </c>
      <c r="I926" s="2">
        <f t="shared" si="131"/>
        <v>37.966829926258619</v>
      </c>
    </row>
    <row r="927" spans="1:9" ht="13.5" x14ac:dyDescent="0.25">
      <c r="A927" s="3">
        <f>TITRES_STAT!B930</f>
        <v>43658</v>
      </c>
      <c r="B927" s="5">
        <f>TITRES_STAT!D930</f>
        <v>1.2692000000000001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1.1373801527568534E-5</v>
      </c>
      <c r="G927" s="2">
        <f t="shared" si="132"/>
        <v>1.8583404669681514E-5</v>
      </c>
      <c r="H927" s="2">
        <f t="shared" si="130"/>
        <v>0.61204078207071944</v>
      </c>
      <c r="I927" s="2">
        <f t="shared" si="131"/>
        <v>37.966829926258619</v>
      </c>
    </row>
    <row r="928" spans="1:9" ht="13.5" x14ac:dyDescent="0.25">
      <c r="A928" s="3">
        <f>TITRES_STAT!B931</f>
        <v>43661</v>
      </c>
      <c r="B928" s="5">
        <f>TITRES_STAT!D931</f>
        <v>1.2692000000000001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1.0561387132742211E-5</v>
      </c>
      <c r="G928" s="2">
        <f t="shared" si="132"/>
        <v>1.7256018621847122E-5</v>
      </c>
      <c r="H928" s="2">
        <f t="shared" si="130"/>
        <v>0.61204078207071944</v>
      </c>
      <c r="I928" s="2">
        <f t="shared" si="131"/>
        <v>37.966829926258619</v>
      </c>
    </row>
    <row r="929" spans="1:9" ht="13.5" x14ac:dyDescent="0.25">
      <c r="A929" s="3">
        <f>TITRES_STAT!B932</f>
        <v>43662</v>
      </c>
      <c r="B929" s="5">
        <f>TITRES_STAT!D932</f>
        <v>1.2692000000000001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9.8070023375463394E-6</v>
      </c>
      <c r="G929" s="2">
        <f t="shared" si="132"/>
        <v>1.6023445863143757E-5</v>
      </c>
      <c r="H929" s="2">
        <f t="shared" si="130"/>
        <v>0.61204078207071944</v>
      </c>
      <c r="I929" s="2">
        <f t="shared" si="131"/>
        <v>37.966829926258619</v>
      </c>
    </row>
    <row r="930" spans="1:9" ht="13.5" x14ac:dyDescent="0.25">
      <c r="A930" s="3">
        <f>TITRES_STAT!B933</f>
        <v>43663</v>
      </c>
      <c r="B930" s="5">
        <f>TITRES_STAT!D933</f>
        <v>1.3061</v>
      </c>
      <c r="C930" s="2">
        <f t="shared" si="126"/>
        <v>3.6899999999999933E-2</v>
      </c>
      <c r="D930" s="2">
        <f t="shared" si="127"/>
        <v>3.6899999999999933E-2</v>
      </c>
      <c r="E930" s="2">
        <f t="shared" si="128"/>
        <v>0</v>
      </c>
      <c r="F930" s="2">
        <f t="shared" si="132"/>
        <v>2.6448207878848598E-3</v>
      </c>
      <c r="G930" s="2">
        <f t="shared" si="132"/>
        <v>1.4878914015776345E-5</v>
      </c>
      <c r="H930" s="2">
        <f t="shared" si="130"/>
        <v>177.75630567395677</v>
      </c>
      <c r="I930" s="2">
        <f t="shared" si="131"/>
        <v>99.440579174966871</v>
      </c>
    </row>
    <row r="931" spans="1:9" ht="13.5" x14ac:dyDescent="0.25">
      <c r="A931" s="3">
        <f>TITRES_STAT!B934</f>
        <v>43664</v>
      </c>
      <c r="B931" s="5">
        <f>TITRES_STAT!D934</f>
        <v>1.3061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2.4559050173216554E-3</v>
      </c>
      <c r="G931" s="2">
        <f t="shared" si="132"/>
        <v>1.3816134443220892E-5</v>
      </c>
      <c r="H931" s="2">
        <f t="shared" si="130"/>
        <v>177.75630567395677</v>
      </c>
      <c r="I931" s="2">
        <f t="shared" si="131"/>
        <v>99.440579174966871</v>
      </c>
    </row>
    <row r="932" spans="1:9" ht="13.5" x14ac:dyDescent="0.25">
      <c r="A932" s="3">
        <f>TITRES_STAT!B935</f>
        <v>43665</v>
      </c>
      <c r="B932" s="5">
        <f>TITRES_STAT!D935</f>
        <v>1.3061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2.2804832303701087E-3</v>
      </c>
      <c r="G932" s="2">
        <f t="shared" si="132"/>
        <v>1.2829267697276544E-5</v>
      </c>
      <c r="H932" s="2">
        <f t="shared" si="130"/>
        <v>177.75630567395675</v>
      </c>
      <c r="I932" s="2">
        <f t="shared" si="131"/>
        <v>99.440579174966871</v>
      </c>
    </row>
    <row r="933" spans="1:9" ht="13.5" x14ac:dyDescent="0.25">
      <c r="A933" s="3">
        <f>TITRES_STAT!B936</f>
        <v>43668</v>
      </c>
      <c r="B933" s="5">
        <f>TITRES_STAT!D936</f>
        <v>1.3061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2.1175915710579581E-3</v>
      </c>
      <c r="G933" s="2">
        <f t="shared" si="132"/>
        <v>1.1912891433185361E-5</v>
      </c>
      <c r="H933" s="2">
        <f t="shared" si="130"/>
        <v>177.75630567395677</v>
      </c>
      <c r="I933" s="2">
        <f t="shared" si="131"/>
        <v>99.440579174966871</v>
      </c>
    </row>
    <row r="934" spans="1:9" ht="13.5" x14ac:dyDescent="0.25">
      <c r="A934" s="3">
        <f>TITRES_STAT!B937</f>
        <v>43669</v>
      </c>
      <c r="B934" s="5">
        <f>TITRES_STAT!D937</f>
        <v>1.3061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1.966335030268104E-3</v>
      </c>
      <c r="G934" s="2">
        <f t="shared" si="132"/>
        <v>1.1061970616529265E-5</v>
      </c>
      <c r="H934" s="2">
        <f t="shared" si="130"/>
        <v>177.75630567395677</v>
      </c>
      <c r="I934" s="2">
        <f t="shared" si="131"/>
        <v>99.440579174966871</v>
      </c>
    </row>
    <row r="935" spans="1:9" ht="13.5" x14ac:dyDescent="0.25">
      <c r="A935" s="3">
        <f>TITRES_STAT!B938</f>
        <v>43670</v>
      </c>
      <c r="B935" s="5">
        <f>TITRES_STAT!D938</f>
        <v>1.3357000000000001</v>
      </c>
      <c r="C935" s="2">
        <f t="shared" si="126"/>
        <v>2.9600000000000071E-2</v>
      </c>
      <c r="D935" s="2">
        <f t="shared" si="127"/>
        <v>2.9600000000000071E-2</v>
      </c>
      <c r="E935" s="2">
        <f t="shared" si="128"/>
        <v>0</v>
      </c>
      <c r="F935" s="2">
        <f t="shared" si="132"/>
        <v>3.9401682423918158E-3</v>
      </c>
      <c r="G935" s="2">
        <f t="shared" si="132"/>
        <v>1.0271829858205747E-5</v>
      </c>
      <c r="H935" s="2">
        <f t="shared" si="130"/>
        <v>383.58971057568442</v>
      </c>
      <c r="I935" s="2">
        <f t="shared" si="131"/>
        <v>99.739982643190558</v>
      </c>
    </row>
    <row r="936" spans="1:9" ht="13.5" x14ac:dyDescent="0.25">
      <c r="A936" s="3">
        <f>TITRES_STAT!B939</f>
        <v>43672</v>
      </c>
      <c r="B936" s="5">
        <f>TITRES_STAT!D939</f>
        <v>1.3357000000000001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3.6587276536495434E-3</v>
      </c>
      <c r="G936" s="2">
        <f t="shared" si="132"/>
        <v>9.5381277254767651E-6</v>
      </c>
      <c r="H936" s="2">
        <f t="shared" si="130"/>
        <v>383.58971057568442</v>
      </c>
      <c r="I936" s="2">
        <f t="shared" si="131"/>
        <v>99.739982643190558</v>
      </c>
    </row>
    <row r="937" spans="1:9" ht="13.5" x14ac:dyDescent="0.25">
      <c r="A937" s="3">
        <f>TITRES_STAT!B940</f>
        <v>43675</v>
      </c>
      <c r="B937" s="5">
        <f>TITRES_STAT!D940</f>
        <v>1.3357000000000001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3.3973899641031478E-3</v>
      </c>
      <c r="G937" s="2">
        <f t="shared" si="132"/>
        <v>8.8568328879427096E-6</v>
      </c>
      <c r="H937" s="2">
        <f t="shared" si="130"/>
        <v>383.58971057568448</v>
      </c>
      <c r="I937" s="2">
        <f t="shared" si="131"/>
        <v>99.739982643190558</v>
      </c>
    </row>
    <row r="938" spans="1:9" ht="13.5" x14ac:dyDescent="0.25">
      <c r="A938" s="3">
        <f>TITRES_STAT!B941</f>
        <v>43676</v>
      </c>
      <c r="B938" s="5">
        <f>TITRES_STAT!D941</f>
        <v>1.3357000000000001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3.1547192523814944E-3</v>
      </c>
      <c r="G938" s="2">
        <f t="shared" si="132"/>
        <v>8.2242019673753728E-6</v>
      </c>
      <c r="H938" s="2">
        <f t="shared" si="130"/>
        <v>383.58971057568453</v>
      </c>
      <c r="I938" s="2">
        <f t="shared" si="131"/>
        <v>99.739982643190558</v>
      </c>
    </row>
    <row r="939" spans="1:9" ht="13.5" x14ac:dyDescent="0.25">
      <c r="A939" s="3">
        <f>TITRES_STAT!B942</f>
        <v>43677</v>
      </c>
      <c r="B939" s="5">
        <f>TITRES_STAT!D942</f>
        <v>1.3357000000000001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2.9293821629256733E-3</v>
      </c>
      <c r="G939" s="2">
        <f t="shared" si="132"/>
        <v>7.636758969705703E-6</v>
      </c>
      <c r="H939" s="2">
        <f t="shared" si="130"/>
        <v>383.58971057568453</v>
      </c>
      <c r="I939" s="2">
        <f t="shared" si="131"/>
        <v>99.739982643190558</v>
      </c>
    </row>
    <row r="940" spans="1:9" ht="13.5" x14ac:dyDescent="0.25">
      <c r="A940" s="3">
        <f>TITRES_STAT!B943</f>
        <v>43678</v>
      </c>
      <c r="B940" s="5">
        <f>TITRES_STAT!D943</f>
        <v>1.3357000000000001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2.7201405798595534E-3</v>
      </c>
      <c r="G940" s="2">
        <f t="shared" si="132"/>
        <v>7.0912761861552959E-6</v>
      </c>
      <c r="H940" s="2">
        <f t="shared" si="130"/>
        <v>383.58971057568448</v>
      </c>
      <c r="I940" s="2">
        <f t="shared" si="131"/>
        <v>99.739982643190558</v>
      </c>
    </row>
    <row r="941" spans="1:9" ht="13.5" x14ac:dyDescent="0.25">
      <c r="A941" s="3">
        <f>TITRES_STAT!B944</f>
        <v>43679</v>
      </c>
      <c r="B941" s="5">
        <f>TITRES_STAT!D944</f>
        <v>1.3357000000000001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2.5258448241552993E-3</v>
      </c>
      <c r="G941" s="2">
        <f t="shared" si="133"/>
        <v>6.584756458572775E-6</v>
      </c>
      <c r="H941" s="2">
        <f t="shared" si="130"/>
        <v>383.58971057568442</v>
      </c>
      <c r="I941" s="2">
        <f t="shared" si="131"/>
        <v>99.739982643190558</v>
      </c>
    </row>
    <row r="942" spans="1:9" ht="13.5" x14ac:dyDescent="0.25">
      <c r="A942" s="3">
        <f>TITRES_STAT!B945</f>
        <v>43682</v>
      </c>
      <c r="B942" s="5">
        <f>TITRES_STAT!D945</f>
        <v>1.3357000000000001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2.3454273367156352E-3</v>
      </c>
      <c r="G942" s="2">
        <f t="shared" si="133"/>
        <v>6.1144167115318626E-6</v>
      </c>
      <c r="H942" s="2">
        <f t="shared" si="130"/>
        <v>383.58971057568442</v>
      </c>
      <c r="I942" s="2">
        <f t="shared" si="131"/>
        <v>99.739982643190558</v>
      </c>
    </row>
    <row r="943" spans="1:9" ht="13.5" x14ac:dyDescent="0.25">
      <c r="A943" s="3">
        <f>TITRES_STAT!B946</f>
        <v>43683</v>
      </c>
      <c r="B943" s="5">
        <f>TITRES_STAT!D946</f>
        <v>1.3357000000000001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2.1778968126645185E-3</v>
      </c>
      <c r="G943" s="2">
        <f t="shared" si="133"/>
        <v>5.6776726607081587E-6</v>
      </c>
      <c r="H943" s="2">
        <f t="shared" si="130"/>
        <v>383.58971057568436</v>
      </c>
      <c r="I943" s="2">
        <f t="shared" si="131"/>
        <v>99.739982643190558</v>
      </c>
    </row>
    <row r="944" spans="1:9" ht="13.5" x14ac:dyDescent="0.25">
      <c r="A944" s="3">
        <f>TITRES_STAT!B947</f>
        <v>43684</v>
      </c>
      <c r="B944" s="5">
        <f>TITRES_STAT!D947</f>
        <v>1.3357000000000001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2.0223327546170528E-3</v>
      </c>
      <c r="G944" s="2">
        <f t="shared" si="133"/>
        <v>5.2721246135147183E-6</v>
      </c>
      <c r="H944" s="2">
        <f t="shared" si="130"/>
        <v>383.58971057568442</v>
      </c>
      <c r="I944" s="2">
        <f t="shared" si="131"/>
        <v>99.739982643190558</v>
      </c>
    </row>
    <row r="945" spans="1:9" ht="13.5" x14ac:dyDescent="0.25">
      <c r="A945" s="3">
        <f>TITRES_STAT!B948</f>
        <v>43685</v>
      </c>
      <c r="B945" s="5">
        <f>TITRES_STAT!D948</f>
        <v>1.3357000000000001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1.8778804150015489E-3</v>
      </c>
      <c r="G945" s="2">
        <f t="shared" si="133"/>
        <v>4.8955442839779527E-6</v>
      </c>
      <c r="H945" s="2">
        <f t="shared" si="130"/>
        <v>383.58971057568436</v>
      </c>
      <c r="I945" s="2">
        <f t="shared" si="131"/>
        <v>99.739982643190558</v>
      </c>
    </row>
    <row r="946" spans="1:9" ht="13.5" x14ac:dyDescent="0.25">
      <c r="A946" s="3">
        <f>TITRES_STAT!B949</f>
        <v>43686</v>
      </c>
      <c r="B946" s="5">
        <f>TITRES_STAT!D949</f>
        <v>1.3357000000000001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1.7437460996442954E-3</v>
      </c>
      <c r="G946" s="2">
        <f t="shared" si="133"/>
        <v>4.5458625494080983E-6</v>
      </c>
      <c r="H946" s="2">
        <f t="shared" si="130"/>
        <v>383.58971057568442</v>
      </c>
      <c r="I946" s="2">
        <f t="shared" si="131"/>
        <v>99.739982643190558</v>
      </c>
    </row>
    <row r="947" spans="1:9" ht="13.5" x14ac:dyDescent="0.25">
      <c r="A947" s="3">
        <f>TITRES_STAT!B950</f>
        <v>43691</v>
      </c>
      <c r="B947" s="5">
        <f>TITRES_STAT!D950</f>
        <v>1.3357000000000001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1.6191928068125601E-3</v>
      </c>
      <c r="G947" s="2">
        <f t="shared" si="133"/>
        <v>4.2211580815932341E-6</v>
      </c>
      <c r="H947" s="2">
        <f t="shared" si="130"/>
        <v>383.58971057568448</v>
      </c>
      <c r="I947" s="2">
        <f t="shared" si="131"/>
        <v>99.739982643190558</v>
      </c>
    </row>
    <row r="948" spans="1:9" ht="13.5" x14ac:dyDescent="0.25">
      <c r="A948" s="3">
        <f>TITRES_STAT!B951</f>
        <v>43692</v>
      </c>
      <c r="B948" s="5">
        <f>TITRES_STAT!D951</f>
        <v>1.3357000000000001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1.5035361777545203E-3</v>
      </c>
      <c r="G948" s="2">
        <f t="shared" si="133"/>
        <v>3.9196467900508603E-6</v>
      </c>
      <c r="H948" s="2">
        <f t="shared" si="130"/>
        <v>383.58971057568448</v>
      </c>
      <c r="I948" s="2">
        <f t="shared" si="131"/>
        <v>99.739982643190558</v>
      </c>
    </row>
    <row r="949" spans="1:9" ht="13.5" x14ac:dyDescent="0.25">
      <c r="A949" s="3">
        <f>TITRES_STAT!B952</f>
        <v>43693</v>
      </c>
      <c r="B949" s="5">
        <f>TITRES_STAT!D952</f>
        <v>1.3357000000000001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1.3961407364863402E-3</v>
      </c>
      <c r="G949" s="2">
        <f t="shared" si="133"/>
        <v>3.6396720193329419E-6</v>
      </c>
      <c r="H949" s="2">
        <f t="shared" si="130"/>
        <v>383.58971057568448</v>
      </c>
      <c r="I949" s="2">
        <f t="shared" si="131"/>
        <v>99.739982643190558</v>
      </c>
    </row>
    <row r="950" spans="1:9" ht="13.5" x14ac:dyDescent="0.25">
      <c r="A950" s="3">
        <f>TITRES_STAT!B953</f>
        <v>43696</v>
      </c>
      <c r="B950" s="5">
        <f>TITRES_STAT!D953</f>
        <v>1.3357000000000001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1.2964163981658873E-3</v>
      </c>
      <c r="G950" s="2">
        <f t="shared" si="133"/>
        <v>3.3796954465234463E-6</v>
      </c>
      <c r="H950" s="2">
        <f t="shared" si="130"/>
        <v>383.58971057568442</v>
      </c>
      <c r="I950" s="2">
        <f t="shared" si="131"/>
        <v>99.739982643190558</v>
      </c>
    </row>
    <row r="951" spans="1:9" ht="13.5" x14ac:dyDescent="0.25">
      <c r="A951" s="3">
        <f>TITRES_STAT!B954</f>
        <v>43697</v>
      </c>
      <c r="B951" s="5">
        <f>TITRES_STAT!D954</f>
        <v>1.3357000000000001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1.2038152268683238E-3</v>
      </c>
      <c r="G951" s="2">
        <f t="shared" si="133"/>
        <v>3.1382886289146286E-6</v>
      </c>
      <c r="H951" s="2">
        <f t="shared" si="130"/>
        <v>383.58971057568442</v>
      </c>
      <c r="I951" s="2">
        <f t="shared" si="131"/>
        <v>99.739982643190558</v>
      </c>
    </row>
    <row r="952" spans="1:9" ht="13.5" x14ac:dyDescent="0.25">
      <c r="A952" s="3">
        <f>TITRES_STAT!B955</f>
        <v>43698</v>
      </c>
      <c r="B952" s="5">
        <f>TITRES_STAT!D955</f>
        <v>1.3357000000000001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1.1178284249491576E-3</v>
      </c>
      <c r="G952" s="2">
        <f t="shared" si="133"/>
        <v>2.9141251554207264E-6</v>
      </c>
      <c r="H952" s="2">
        <f t="shared" si="130"/>
        <v>383.58971057568436</v>
      </c>
      <c r="I952" s="2">
        <f t="shared" si="131"/>
        <v>99.739982643190558</v>
      </c>
    </row>
    <row r="953" spans="1:9" ht="13.5" x14ac:dyDescent="0.25">
      <c r="A953" s="3">
        <f>TITRES_STAT!B956</f>
        <v>43699</v>
      </c>
      <c r="B953" s="5">
        <f>TITRES_STAT!D956</f>
        <v>1.3357000000000001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1.0379835374527892E-3</v>
      </c>
      <c r="G953" s="2">
        <f t="shared" si="133"/>
        <v>2.7059733586049604E-6</v>
      </c>
      <c r="H953" s="2">
        <f t="shared" si="130"/>
        <v>383.58971057568431</v>
      </c>
      <c r="I953" s="2">
        <f t="shared" si="131"/>
        <v>99.739982643190558</v>
      </c>
    </row>
    <row r="954" spans="1:9" ht="13.5" x14ac:dyDescent="0.25">
      <c r="A954" s="3">
        <f>TITRES_STAT!B957</f>
        <v>43700</v>
      </c>
      <c r="B954" s="5">
        <f>TITRES_STAT!D957</f>
        <v>1.3726</v>
      </c>
      <c r="C954" s="2">
        <f t="shared" si="126"/>
        <v>3.6899999999999933E-2</v>
      </c>
      <c r="D954" s="2">
        <f t="shared" si="127"/>
        <v>3.6899999999999933E-2</v>
      </c>
      <c r="E954" s="2">
        <f t="shared" si="128"/>
        <v>0</v>
      </c>
      <c r="F954" s="2">
        <f t="shared" si="133"/>
        <v>3.5995561419204423E-3</v>
      </c>
      <c r="G954" s="2">
        <f t="shared" si="133"/>
        <v>2.5126895472760345E-6</v>
      </c>
      <c r="H954" s="2">
        <f t="shared" si="130"/>
        <v>1432.5510868713018</v>
      </c>
      <c r="I954" s="2">
        <f t="shared" si="131"/>
        <v>99.930243155674177</v>
      </c>
    </row>
    <row r="955" spans="1:9" ht="13.5" x14ac:dyDescent="0.25">
      <c r="A955" s="3">
        <f>TITRES_STAT!B958</f>
        <v>43703</v>
      </c>
      <c r="B955" s="5">
        <f>TITRES_STAT!D958</f>
        <v>1.3726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3.342444988926125E-3</v>
      </c>
      <c r="G955" s="2">
        <f t="shared" si="133"/>
        <v>2.3332117224706034E-6</v>
      </c>
      <c r="H955" s="2">
        <f t="shared" si="130"/>
        <v>1432.5510868713018</v>
      </c>
      <c r="I955" s="2">
        <f t="shared" si="131"/>
        <v>99.930243155674177</v>
      </c>
    </row>
    <row r="956" spans="1:9" ht="13.5" x14ac:dyDescent="0.25">
      <c r="A956" s="3">
        <f>TITRES_STAT!B959</f>
        <v>43704</v>
      </c>
      <c r="B956" s="5">
        <f>TITRES_STAT!D959</f>
        <v>1.3726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3.1036989182885444E-3</v>
      </c>
      <c r="G956" s="2">
        <f t="shared" si="133"/>
        <v>2.1665537422941316E-6</v>
      </c>
      <c r="H956" s="2">
        <f t="shared" si="130"/>
        <v>1432.5510868713018</v>
      </c>
      <c r="I956" s="2">
        <f t="shared" si="131"/>
        <v>99.930243155674177</v>
      </c>
    </row>
    <row r="957" spans="1:9" ht="13.5" x14ac:dyDescent="0.25">
      <c r="A957" s="3">
        <f>TITRES_STAT!B960</f>
        <v>43705</v>
      </c>
      <c r="B957" s="5">
        <f>TITRES_STAT!D960</f>
        <v>1.3726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2.8820061384107914E-3</v>
      </c>
      <c r="G957" s="2">
        <f t="shared" si="134"/>
        <v>2.0117999035588365E-6</v>
      </c>
      <c r="H957" s="2">
        <f t="shared" si="130"/>
        <v>1432.5510868713018</v>
      </c>
      <c r="I957" s="2">
        <f t="shared" si="131"/>
        <v>99.930243155674177</v>
      </c>
    </row>
    <row r="958" spans="1:9" ht="13.5" x14ac:dyDescent="0.25">
      <c r="A958" s="3">
        <f>TITRES_STAT!B961</f>
        <v>43706</v>
      </c>
      <c r="B958" s="5">
        <f>TITRES_STAT!D961</f>
        <v>1.3726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2.6761485570957347E-3</v>
      </c>
      <c r="G958" s="2">
        <f t="shared" si="134"/>
        <v>1.8680999104474909E-6</v>
      </c>
      <c r="H958" s="2">
        <f t="shared" si="130"/>
        <v>1432.5510868713018</v>
      </c>
      <c r="I958" s="2">
        <f t="shared" si="131"/>
        <v>99.930243155674177</v>
      </c>
    </row>
    <row r="959" spans="1:9" ht="13.5" x14ac:dyDescent="0.25">
      <c r="A959" s="3">
        <f>TITRES_STAT!B962</f>
        <v>43707</v>
      </c>
      <c r="B959" s="5">
        <f>TITRES_STAT!D962</f>
        <v>1.3726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2.484995088731754E-3</v>
      </c>
      <c r="G959" s="2">
        <f t="shared" si="134"/>
        <v>1.7346642025583843E-6</v>
      </c>
      <c r="H959" s="2">
        <f t="shared" si="130"/>
        <v>1432.551086871302</v>
      </c>
      <c r="I959" s="2">
        <f t="shared" si="131"/>
        <v>99.930243155674177</v>
      </c>
    </row>
    <row r="960" spans="1:9" ht="13.5" x14ac:dyDescent="0.25">
      <c r="A960" s="3">
        <f>TITRES_STAT!B963</f>
        <v>43710</v>
      </c>
      <c r="B960" s="5">
        <f>TITRES_STAT!D963</f>
        <v>1.3726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2.3074954395366286E-3</v>
      </c>
      <c r="G960" s="2">
        <f t="shared" si="134"/>
        <v>1.6107596166613569E-6</v>
      </c>
      <c r="H960" s="2">
        <f t="shared" si="130"/>
        <v>1432.551086871302</v>
      </c>
      <c r="I960" s="2">
        <f t="shared" si="131"/>
        <v>99.930243155674177</v>
      </c>
    </row>
    <row r="961" spans="1:9" ht="13.5" x14ac:dyDescent="0.25">
      <c r="A961" s="3">
        <f>TITRES_STAT!B964</f>
        <v>43711</v>
      </c>
      <c r="B961" s="5">
        <f>TITRES_STAT!D964</f>
        <v>1.3726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2.1426743367125834E-3</v>
      </c>
      <c r="G961" s="2">
        <f t="shared" si="134"/>
        <v>1.4957053583284028E-6</v>
      </c>
      <c r="H961" s="2">
        <f t="shared" si="130"/>
        <v>1432.5510868713018</v>
      </c>
      <c r="I961" s="2">
        <f t="shared" si="131"/>
        <v>99.930243155674177</v>
      </c>
    </row>
    <row r="962" spans="1:9" ht="13.5" x14ac:dyDescent="0.25">
      <c r="A962" s="3">
        <f>TITRES_STAT!B965</f>
        <v>43712</v>
      </c>
      <c r="B962" s="5">
        <f>TITRES_STAT!D965</f>
        <v>1.3726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1.9896261698045419E-3</v>
      </c>
      <c r="G962" s="2">
        <f t="shared" si="134"/>
        <v>1.3888692613049456E-6</v>
      </c>
      <c r="H962" s="2">
        <f t="shared" si="130"/>
        <v>1432.5510868713018</v>
      </c>
      <c r="I962" s="2">
        <f t="shared" si="131"/>
        <v>99.930243155674177</v>
      </c>
    </row>
    <row r="963" spans="1:9" ht="13.5" x14ac:dyDescent="0.25">
      <c r="A963" s="3">
        <f>TITRES_STAT!B966</f>
        <v>43713</v>
      </c>
      <c r="B963" s="5">
        <f>TITRES_STAT!D966</f>
        <v>1.3726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1.8475100148185031E-3</v>
      </c>
      <c r="G963" s="2">
        <f t="shared" si="134"/>
        <v>1.289664314068878E-6</v>
      </c>
      <c r="H963" s="2">
        <f t="shared" si="130"/>
        <v>1432.5510868713018</v>
      </c>
      <c r="I963" s="2">
        <f t="shared" si="131"/>
        <v>99.930243155674177</v>
      </c>
    </row>
    <row r="964" spans="1:9" ht="13.5" x14ac:dyDescent="0.25">
      <c r="A964" s="3">
        <f>TITRES_STAT!B967</f>
        <v>43714</v>
      </c>
      <c r="B964" s="5">
        <f>TITRES_STAT!D967</f>
        <v>1.3726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1.7155450137600386E-3</v>
      </c>
      <c r="G964" s="2">
        <f t="shared" si="134"/>
        <v>1.1975454344925296E-6</v>
      </c>
      <c r="H964" s="2">
        <f t="shared" si="130"/>
        <v>1432.5510868713018</v>
      </c>
      <c r="I964" s="2">
        <f t="shared" si="131"/>
        <v>99.930243155674177</v>
      </c>
    </row>
    <row r="965" spans="1:9" ht="13.5" x14ac:dyDescent="0.25">
      <c r="A965" s="3">
        <f>TITRES_STAT!B968</f>
        <v>43717</v>
      </c>
      <c r="B965" s="5">
        <f>TITRES_STAT!D968</f>
        <v>1.3726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1.5930060842057503E-3</v>
      </c>
      <c r="G965" s="2">
        <f t="shared" si="134"/>
        <v>1.1120064748859203E-6</v>
      </c>
      <c r="H965" s="2">
        <f t="shared" si="130"/>
        <v>1432.551086871302</v>
      </c>
      <c r="I965" s="2">
        <f t="shared" si="131"/>
        <v>99.930243155674177</v>
      </c>
    </row>
    <row r="966" spans="1:9" ht="13.5" x14ac:dyDescent="0.25">
      <c r="A966" s="3">
        <f>TITRES_STAT!B969</f>
        <v>43718</v>
      </c>
      <c r="B966" s="5">
        <f>TITRES_STAT!D969</f>
        <v>1.3726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1.4792199353339112E-3</v>
      </c>
      <c r="G966" s="2">
        <f t="shared" si="134"/>
        <v>1.0325774409654975E-6</v>
      </c>
      <c r="H966" s="2">
        <f t="shared" si="130"/>
        <v>1432.551086871302</v>
      </c>
      <c r="I966" s="2">
        <f t="shared" si="131"/>
        <v>99.930243155674177</v>
      </c>
    </row>
    <row r="967" spans="1:9" ht="13.5" x14ac:dyDescent="0.25">
      <c r="A967" s="3">
        <f>TITRES_STAT!B970</f>
        <v>43719</v>
      </c>
      <c r="B967" s="5">
        <f>TITRES_STAT!D970</f>
        <v>1.3726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1.3735613685243459E-3</v>
      </c>
      <c r="G967" s="2">
        <f t="shared" si="134"/>
        <v>9.5882190946796198E-7</v>
      </c>
      <c r="H967" s="2">
        <f t="shared" si="130"/>
        <v>1432.5510868713018</v>
      </c>
      <c r="I967" s="2">
        <f t="shared" si="131"/>
        <v>99.930243155674177</v>
      </c>
    </row>
    <row r="968" spans="1:9" ht="13.5" x14ac:dyDescent="0.25">
      <c r="A968" s="3">
        <f>TITRES_STAT!B971</f>
        <v>43720</v>
      </c>
      <c r="B968" s="5">
        <f>TITRES_STAT!D971</f>
        <v>1.3726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1.2754498422011783E-3</v>
      </c>
      <c r="G968" s="2">
        <f t="shared" si="134"/>
        <v>8.903346302202505E-7</v>
      </c>
      <c r="H968" s="2">
        <f t="shared" si="130"/>
        <v>1432.5510868713015</v>
      </c>
      <c r="I968" s="2">
        <f t="shared" si="131"/>
        <v>99.930243155674177</v>
      </c>
    </row>
    <row r="969" spans="1:9" ht="13.5" x14ac:dyDescent="0.25">
      <c r="A969" s="3">
        <f>TITRES_STAT!B972</f>
        <v>43721</v>
      </c>
      <c r="B969" s="5">
        <f>TITRES_STAT!D972</f>
        <v>1.3726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1.1843462820439513E-3</v>
      </c>
      <c r="G969" s="2">
        <f t="shared" si="134"/>
        <v>8.267392994902326E-7</v>
      </c>
      <c r="H969" s="2">
        <f t="shared" si="130"/>
        <v>1432.5510868713018</v>
      </c>
      <c r="I969" s="2">
        <f t="shared" si="131"/>
        <v>99.930243155674177</v>
      </c>
    </row>
    <row r="970" spans="1:9" ht="13.5" x14ac:dyDescent="0.25">
      <c r="A970" s="3">
        <f>TITRES_STAT!B973</f>
        <v>43724</v>
      </c>
      <c r="B970" s="5">
        <f>TITRES_STAT!D973</f>
        <v>1.3726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1.099750119040812E-3</v>
      </c>
      <c r="G970" s="2">
        <f t="shared" si="134"/>
        <v>7.6768649238378745E-7</v>
      </c>
      <c r="H970" s="2">
        <f t="shared" si="130"/>
        <v>1432.5510868713018</v>
      </c>
      <c r="I970" s="2">
        <f t="shared" si="131"/>
        <v>99.930243155674177</v>
      </c>
    </row>
    <row r="971" spans="1:9" ht="13.5" x14ac:dyDescent="0.25">
      <c r="A971" s="3">
        <f>TITRES_STAT!B974</f>
        <v>43725</v>
      </c>
      <c r="B971" s="5">
        <f>TITRES_STAT!D974</f>
        <v>1.3726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1.0211965391093254E-3</v>
      </c>
      <c r="G971" s="2">
        <f t="shared" si="134"/>
        <v>7.1285174292780267E-7</v>
      </c>
      <c r="H971" s="2">
        <f t="shared" si="130"/>
        <v>1432.5510868713015</v>
      </c>
      <c r="I971" s="2">
        <f t="shared" si="131"/>
        <v>99.930243155674177</v>
      </c>
    </row>
    <row r="972" spans="1:9" ht="13.5" x14ac:dyDescent="0.25">
      <c r="A972" s="3">
        <f>TITRES_STAT!B975</f>
        <v>43726</v>
      </c>
      <c r="B972" s="5">
        <f>TITRES_STAT!D975</f>
        <v>1.3726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9.48253929172945E-4</v>
      </c>
      <c r="G972" s="2">
        <f t="shared" si="134"/>
        <v>6.6193376129010247E-7</v>
      </c>
      <c r="H972" s="2">
        <f t="shared" si="130"/>
        <v>1432.5510868713015</v>
      </c>
      <c r="I972" s="2">
        <f t="shared" si="131"/>
        <v>99.930243155674177</v>
      </c>
    </row>
    <row r="973" spans="1:9" ht="13.5" x14ac:dyDescent="0.25">
      <c r="A973" s="3">
        <f>TITRES_STAT!B976</f>
        <v>43727</v>
      </c>
      <c r="B973" s="5">
        <f>TITRES_STAT!D976</f>
        <v>1.4020999999999999</v>
      </c>
      <c r="C973" s="2">
        <f t="shared" si="135"/>
        <v>2.949999999999986E-2</v>
      </c>
      <c r="D973" s="2">
        <f t="shared" si="136"/>
        <v>2.949999999999986E-2</v>
      </c>
      <c r="E973" s="2">
        <f t="shared" si="137"/>
        <v>0</v>
      </c>
      <c r="F973" s="2">
        <f t="shared" ref="F973:G988" si="138">((F972*13)+D973)/14</f>
        <v>2.9876643628034389E-3</v>
      </c>
      <c r="G973" s="2">
        <f t="shared" si="138"/>
        <v>6.1465277834080946E-7</v>
      </c>
      <c r="H973" s="2">
        <f t="shared" si="130"/>
        <v>4860.7351468715797</v>
      </c>
      <c r="I973" s="2">
        <f t="shared" si="131"/>
        <v>99.979431211907055</v>
      </c>
    </row>
    <row r="974" spans="1:9" ht="13.5" x14ac:dyDescent="0.25">
      <c r="A974" s="3">
        <f>TITRES_STAT!B977</f>
        <v>43728</v>
      </c>
      <c r="B974" s="5">
        <f>TITRES_STAT!D977</f>
        <v>1.4020999999999999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2.774259765460336E-3</v>
      </c>
      <c r="G974" s="2">
        <f t="shared" si="138"/>
        <v>5.707490084593231E-7</v>
      </c>
      <c r="H974" s="2">
        <f t="shared" si="130"/>
        <v>4860.7351468715788</v>
      </c>
      <c r="I974" s="2">
        <f t="shared" si="131"/>
        <v>99.979431211907055</v>
      </c>
    </row>
    <row r="975" spans="1:9" ht="13.5" x14ac:dyDescent="0.25">
      <c r="A975" s="3">
        <f>TITRES_STAT!B978</f>
        <v>43731</v>
      </c>
      <c r="B975" s="5">
        <f>TITRES_STAT!D978</f>
        <v>1.4020999999999999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2.5760983536417406E-3</v>
      </c>
      <c r="G975" s="2">
        <f t="shared" si="138"/>
        <v>5.2998122214080003E-7</v>
      </c>
      <c r="H975" s="2">
        <f t="shared" si="130"/>
        <v>4860.7351468715788</v>
      </c>
      <c r="I975" s="2">
        <f t="shared" si="131"/>
        <v>99.979431211907055</v>
      </c>
    </row>
    <row r="976" spans="1:9" ht="13.5" x14ac:dyDescent="0.25">
      <c r="A976" s="3">
        <f>TITRES_STAT!B979</f>
        <v>43732</v>
      </c>
      <c r="B976" s="5">
        <f>TITRES_STAT!D979</f>
        <v>1.4020999999999999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2.3920913283816164E-3</v>
      </c>
      <c r="G976" s="2">
        <f t="shared" si="138"/>
        <v>4.9212542055931439E-7</v>
      </c>
      <c r="H976" s="2">
        <f t="shared" si="130"/>
        <v>4860.7351468715788</v>
      </c>
      <c r="I976" s="2">
        <f t="shared" si="131"/>
        <v>99.979431211907055</v>
      </c>
    </row>
    <row r="977" spans="1:9" ht="13.5" x14ac:dyDescent="0.25">
      <c r="A977" s="3">
        <f>TITRES_STAT!B980</f>
        <v>43733</v>
      </c>
      <c r="B977" s="5">
        <f>TITRES_STAT!D980</f>
        <v>1.4020999999999999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2.2212276620686439E-3</v>
      </c>
      <c r="G977" s="2">
        <f t="shared" si="138"/>
        <v>4.5697360480507765E-7</v>
      </c>
      <c r="H977" s="2">
        <f t="shared" ref="H977:H1040" si="139">F977/G977</f>
        <v>4860.7351468715788</v>
      </c>
      <c r="I977" s="2">
        <f t="shared" ref="I977:I1040" si="140">IF(G977=0,100,100-(100/(1+H977)))</f>
        <v>99.979431211907055</v>
      </c>
    </row>
    <row r="978" spans="1:9" ht="13.5" x14ac:dyDescent="0.25">
      <c r="A978" s="3">
        <f>TITRES_STAT!B981</f>
        <v>43734</v>
      </c>
      <c r="B978" s="5">
        <f>TITRES_STAT!D981</f>
        <v>1.4241999999999999</v>
      </c>
      <c r="C978" s="2">
        <f t="shared" si="135"/>
        <v>2.2100000000000009E-2</v>
      </c>
      <c r="D978" s="2">
        <f t="shared" si="136"/>
        <v>2.2100000000000009E-2</v>
      </c>
      <c r="E978" s="2">
        <f t="shared" si="137"/>
        <v>0</v>
      </c>
      <c r="F978" s="2">
        <f t="shared" si="138"/>
        <v>3.6411399719208843E-3</v>
      </c>
      <c r="G978" s="2">
        <f t="shared" si="138"/>
        <v>4.2433263303328639E-7</v>
      </c>
      <c r="H978" s="2">
        <f t="shared" si="139"/>
        <v>8580.8624849158332</v>
      </c>
      <c r="I978" s="2">
        <f t="shared" si="140"/>
        <v>99.98834751778233</v>
      </c>
    </row>
    <row r="979" spans="1:9" ht="13.5" x14ac:dyDescent="0.25">
      <c r="A979" s="3">
        <f>TITRES_STAT!B982</f>
        <v>43735</v>
      </c>
      <c r="B979" s="5">
        <f>TITRES_STAT!D982</f>
        <v>1.4241999999999999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3.3810585453551071E-3</v>
      </c>
      <c r="G979" s="2">
        <f t="shared" si="138"/>
        <v>3.9402315924519455E-7</v>
      </c>
      <c r="H979" s="2">
        <f t="shared" si="139"/>
        <v>8580.8624849158332</v>
      </c>
      <c r="I979" s="2">
        <f t="shared" si="140"/>
        <v>99.98834751778233</v>
      </c>
    </row>
    <row r="980" spans="1:9" ht="13.5" x14ac:dyDescent="0.25">
      <c r="A980" s="3">
        <f>TITRES_STAT!B983</f>
        <v>43738</v>
      </c>
      <c r="B980" s="5">
        <f>TITRES_STAT!D983</f>
        <v>1.3873</v>
      </c>
      <c r="C980" s="2">
        <f t="shared" si="135"/>
        <v>-3.6899999999999933E-2</v>
      </c>
      <c r="D980" s="2">
        <f t="shared" si="136"/>
        <v>0</v>
      </c>
      <c r="E980" s="2">
        <f t="shared" si="137"/>
        <v>3.6899999999999933E-2</v>
      </c>
      <c r="F980" s="2">
        <f t="shared" si="138"/>
        <v>3.1395543635440279E-3</v>
      </c>
      <c r="G980" s="2">
        <f t="shared" si="138"/>
        <v>2.6360801643621513E-3</v>
      </c>
      <c r="H980" s="2">
        <f t="shared" si="139"/>
        <v>1.1909935084632381</v>
      </c>
      <c r="I980" s="2">
        <f t="shared" si="140"/>
        <v>54.358605074033314</v>
      </c>
    </row>
    <row r="981" spans="1:9" ht="13.5" x14ac:dyDescent="0.25">
      <c r="A981" s="3">
        <f>TITRES_STAT!B984</f>
        <v>43739</v>
      </c>
      <c r="B981" s="5">
        <f>TITRES_STAT!D984</f>
        <v>1.4241999999999999</v>
      </c>
      <c r="C981" s="2">
        <f t="shared" si="135"/>
        <v>3.6899999999999933E-2</v>
      </c>
      <c r="D981" s="2">
        <f t="shared" si="136"/>
        <v>3.6899999999999933E-2</v>
      </c>
      <c r="E981" s="2">
        <f t="shared" si="137"/>
        <v>0</v>
      </c>
      <c r="F981" s="2">
        <f t="shared" si="138"/>
        <v>5.5510147661480208E-3</v>
      </c>
      <c r="G981" s="2">
        <f t="shared" si="138"/>
        <v>2.4477887240505689E-3</v>
      </c>
      <c r="H981" s="2">
        <f t="shared" si="139"/>
        <v>2.2677671122539831</v>
      </c>
      <c r="I981" s="2">
        <f t="shared" si="140"/>
        <v>69.398064009823585</v>
      </c>
    </row>
    <row r="982" spans="1:9" ht="13.5" x14ac:dyDescent="0.25">
      <c r="A982" s="3">
        <f>TITRES_STAT!B985</f>
        <v>43740</v>
      </c>
      <c r="B982" s="5">
        <f>TITRES_STAT!D985</f>
        <v>1.4241999999999999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5.154513711423162E-3</v>
      </c>
      <c r="G982" s="2">
        <f t="shared" si="138"/>
        <v>2.272946672332671E-3</v>
      </c>
      <c r="H982" s="2">
        <f t="shared" si="139"/>
        <v>2.2677671122539831</v>
      </c>
      <c r="I982" s="2">
        <f t="shared" si="140"/>
        <v>69.398064009823585</v>
      </c>
    </row>
    <row r="983" spans="1:9" ht="13.5" x14ac:dyDescent="0.25">
      <c r="A983" s="3">
        <f>TITRES_STAT!B986</f>
        <v>43741</v>
      </c>
      <c r="B983" s="5">
        <f>TITRES_STAT!D986</f>
        <v>1.4241999999999999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4.7863341606072226E-3</v>
      </c>
      <c r="G983" s="2">
        <f t="shared" si="138"/>
        <v>2.1105933385946228E-3</v>
      </c>
      <c r="H983" s="2">
        <f t="shared" si="139"/>
        <v>2.267767112253984</v>
      </c>
      <c r="I983" s="2">
        <f t="shared" si="140"/>
        <v>69.398064009823599</v>
      </c>
    </row>
    <row r="984" spans="1:9" ht="13.5" x14ac:dyDescent="0.25">
      <c r="A984" s="3">
        <f>TITRES_STAT!B987</f>
        <v>43742</v>
      </c>
      <c r="B984" s="5">
        <f>TITRES_STAT!D987</f>
        <v>1.4241999999999999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4.444453149135278E-3</v>
      </c>
      <c r="G984" s="2">
        <f t="shared" si="138"/>
        <v>1.9598366715521498E-3</v>
      </c>
      <c r="H984" s="2">
        <f t="shared" si="139"/>
        <v>2.267767112253984</v>
      </c>
      <c r="I984" s="2">
        <f t="shared" si="140"/>
        <v>69.398064009823599</v>
      </c>
    </row>
    <row r="985" spans="1:9" ht="13.5" x14ac:dyDescent="0.25">
      <c r="A985" s="3">
        <f>TITRES_STAT!B988</f>
        <v>43745</v>
      </c>
      <c r="B985" s="5">
        <f>TITRES_STAT!D988</f>
        <v>1.4241999999999999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4.1269922099113291E-3</v>
      </c>
      <c r="G985" s="2">
        <f t="shared" si="138"/>
        <v>1.8198483378698532E-3</v>
      </c>
      <c r="H985" s="2">
        <f t="shared" si="139"/>
        <v>2.267767112253984</v>
      </c>
      <c r="I985" s="2">
        <f t="shared" si="140"/>
        <v>69.398064009823599</v>
      </c>
    </row>
    <row r="986" spans="1:9" ht="13.5" x14ac:dyDescent="0.25">
      <c r="A986" s="3">
        <f>TITRES_STAT!B989</f>
        <v>43746</v>
      </c>
      <c r="B986" s="5">
        <f>TITRES_STAT!D989</f>
        <v>1.4241999999999999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3.8322070520605198E-3</v>
      </c>
      <c r="G986" s="2">
        <f t="shared" si="138"/>
        <v>1.6898591708791493E-3</v>
      </c>
      <c r="H986" s="2">
        <f t="shared" si="139"/>
        <v>2.267767112253984</v>
      </c>
      <c r="I986" s="2">
        <f t="shared" si="140"/>
        <v>69.398064009823599</v>
      </c>
    </row>
    <row r="987" spans="1:9" ht="13.5" x14ac:dyDescent="0.25">
      <c r="A987" s="3">
        <f>TITRES_STAT!B990</f>
        <v>43747</v>
      </c>
      <c r="B987" s="5">
        <f>TITRES_STAT!D990</f>
        <v>1.4241999999999999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3.5584779769133397E-3</v>
      </c>
      <c r="G987" s="2">
        <f t="shared" si="138"/>
        <v>1.5691549443877814E-3</v>
      </c>
      <c r="H987" s="2">
        <f t="shared" si="139"/>
        <v>2.267767112253984</v>
      </c>
      <c r="I987" s="2">
        <f t="shared" si="140"/>
        <v>69.398064009823599</v>
      </c>
    </row>
    <row r="988" spans="1:9" ht="13.5" x14ac:dyDescent="0.25">
      <c r="A988" s="3">
        <f>TITRES_STAT!B991</f>
        <v>43748</v>
      </c>
      <c r="B988" s="5">
        <f>TITRES_STAT!D991</f>
        <v>1.4020999999999999</v>
      </c>
      <c r="C988" s="2">
        <f t="shared" si="135"/>
        <v>-2.2100000000000009E-2</v>
      </c>
      <c r="D988" s="2">
        <f t="shared" si="136"/>
        <v>0</v>
      </c>
      <c r="E988" s="2">
        <f t="shared" si="137"/>
        <v>2.2100000000000009E-2</v>
      </c>
      <c r="F988" s="2">
        <f t="shared" si="138"/>
        <v>3.304300978562387E-3</v>
      </c>
      <c r="G988" s="2">
        <f t="shared" si="138"/>
        <v>3.035643876931512E-3</v>
      </c>
      <c r="H988" s="2">
        <f t="shared" si="139"/>
        <v>1.0885008625921031</v>
      </c>
      <c r="I988" s="2">
        <f t="shared" si="140"/>
        <v>52.118765287036133</v>
      </c>
    </row>
    <row r="989" spans="1:9" ht="13.5" x14ac:dyDescent="0.25">
      <c r="A989" s="3">
        <f>TITRES_STAT!B992</f>
        <v>43749</v>
      </c>
      <c r="B989" s="5">
        <f>TITRES_STAT!D992</f>
        <v>1.4020999999999999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3.0682794800936451E-3</v>
      </c>
      <c r="G989" s="2">
        <f t="shared" si="141"/>
        <v>2.8188121714364041E-3</v>
      </c>
      <c r="H989" s="2">
        <f t="shared" si="139"/>
        <v>1.0885008625921031</v>
      </c>
      <c r="I989" s="2">
        <f t="shared" si="140"/>
        <v>52.118765287036133</v>
      </c>
    </row>
    <row r="990" spans="1:9" ht="13.5" x14ac:dyDescent="0.25">
      <c r="A990" s="3">
        <f>TITRES_STAT!B993</f>
        <v>43752</v>
      </c>
      <c r="B990" s="5">
        <f>TITRES_STAT!D993</f>
        <v>1.4020999999999999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2.8491166600869561E-3</v>
      </c>
      <c r="G990" s="2">
        <f t="shared" si="141"/>
        <v>2.6174684449052324E-3</v>
      </c>
      <c r="H990" s="2">
        <f t="shared" si="139"/>
        <v>1.0885008625921031</v>
      </c>
      <c r="I990" s="2">
        <f t="shared" si="140"/>
        <v>52.118765287036133</v>
      </c>
    </row>
    <row r="991" spans="1:9" ht="13.5" x14ac:dyDescent="0.25">
      <c r="A991" s="3">
        <f>TITRES_STAT!B994</f>
        <v>43754</v>
      </c>
      <c r="B991" s="5">
        <f>TITRES_STAT!D994</f>
        <v>1.4020999999999999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2.6456083272236022E-3</v>
      </c>
      <c r="G991" s="2">
        <f t="shared" si="141"/>
        <v>2.4305064131262869E-3</v>
      </c>
      <c r="H991" s="2">
        <f t="shared" si="139"/>
        <v>1.0885008625921033</v>
      </c>
      <c r="I991" s="2">
        <f t="shared" si="140"/>
        <v>52.118765287036133</v>
      </c>
    </row>
    <row r="992" spans="1:9" ht="13.5" x14ac:dyDescent="0.25">
      <c r="A992" s="3">
        <f>TITRES_STAT!B995</f>
        <v>43755</v>
      </c>
      <c r="B992" s="5">
        <f>TITRES_STAT!D995</f>
        <v>1.4020999999999999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2.4566363038504876E-3</v>
      </c>
      <c r="G992" s="2">
        <f t="shared" si="141"/>
        <v>2.256898812188695E-3</v>
      </c>
      <c r="H992" s="2">
        <f t="shared" si="139"/>
        <v>1.0885008625921031</v>
      </c>
      <c r="I992" s="2">
        <f t="shared" si="140"/>
        <v>52.118765287036133</v>
      </c>
    </row>
    <row r="993" spans="1:9" ht="13.5" x14ac:dyDescent="0.25">
      <c r="A993" s="3">
        <f>TITRES_STAT!B996</f>
        <v>43756</v>
      </c>
      <c r="B993" s="5">
        <f>TITRES_STAT!D996</f>
        <v>1.4020999999999999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2.2811622821468816E-3</v>
      </c>
      <c r="G993" s="2">
        <f t="shared" si="141"/>
        <v>2.0956917541752169E-3</v>
      </c>
      <c r="H993" s="2">
        <f t="shared" si="139"/>
        <v>1.0885008625921033</v>
      </c>
      <c r="I993" s="2">
        <f t="shared" si="140"/>
        <v>52.118765287036133</v>
      </c>
    </row>
    <row r="994" spans="1:9" ht="13.5" x14ac:dyDescent="0.25">
      <c r="A994" s="3">
        <f>TITRES_STAT!B997</f>
        <v>43759</v>
      </c>
      <c r="B994" s="5">
        <f>TITRES_STAT!D997</f>
        <v>1.4020999999999999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2.1182221191363899E-3</v>
      </c>
      <c r="G994" s="2">
        <f t="shared" si="141"/>
        <v>1.9459994860198443E-3</v>
      </c>
      <c r="H994" s="2">
        <f t="shared" si="139"/>
        <v>1.0885008625921031</v>
      </c>
      <c r="I994" s="2">
        <f t="shared" si="140"/>
        <v>52.118765287036133</v>
      </c>
    </row>
    <row r="995" spans="1:9" ht="13.5" x14ac:dyDescent="0.25">
      <c r="A995" s="3">
        <f>TITRES_STAT!B998</f>
        <v>43760</v>
      </c>
      <c r="B995" s="5">
        <f>TITRES_STAT!D998</f>
        <v>1.4020999999999999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1.9669205391980764E-3</v>
      </c>
      <c r="G995" s="2">
        <f t="shared" si="141"/>
        <v>1.8069995227327127E-3</v>
      </c>
      <c r="H995" s="2">
        <f t="shared" si="139"/>
        <v>1.0885008625921031</v>
      </c>
      <c r="I995" s="2">
        <f t="shared" si="140"/>
        <v>52.118765287036133</v>
      </c>
    </row>
    <row r="996" spans="1:9" ht="13.5" x14ac:dyDescent="0.25">
      <c r="A996" s="3">
        <f>TITRES_STAT!B999</f>
        <v>43761</v>
      </c>
      <c r="B996" s="5">
        <f>TITRES_STAT!D999</f>
        <v>1.4020999999999999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1.8264262149696423E-3</v>
      </c>
      <c r="G996" s="2">
        <f t="shared" si="141"/>
        <v>1.6779281282518048E-3</v>
      </c>
      <c r="H996" s="2">
        <f t="shared" si="139"/>
        <v>1.0885008625921029</v>
      </c>
      <c r="I996" s="2">
        <f t="shared" si="140"/>
        <v>52.118765287036119</v>
      </c>
    </row>
    <row r="997" spans="1:9" ht="13.5" x14ac:dyDescent="0.25">
      <c r="A997" s="3">
        <f>TITRES_STAT!B1000</f>
        <v>43762</v>
      </c>
      <c r="B997" s="5">
        <f>TITRES_STAT!D1000</f>
        <v>1.4020999999999999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1.6959671996146679E-3</v>
      </c>
      <c r="G997" s="2">
        <f t="shared" si="141"/>
        <v>1.5580761190909615E-3</v>
      </c>
      <c r="H997" s="2">
        <f t="shared" si="139"/>
        <v>1.0885008625921031</v>
      </c>
      <c r="I997" s="2">
        <f t="shared" si="140"/>
        <v>52.118765287036133</v>
      </c>
    </row>
    <row r="998" spans="1:9" ht="13.5" x14ac:dyDescent="0.25">
      <c r="A998" s="3">
        <f>TITRES_STAT!B1001</f>
        <v>43763</v>
      </c>
      <c r="B998" s="5">
        <f>TITRES_STAT!D1001</f>
        <v>1.4020999999999999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1.5748266853564774E-3</v>
      </c>
      <c r="G998" s="2">
        <f t="shared" si="141"/>
        <v>1.4467849677273215E-3</v>
      </c>
      <c r="H998" s="2">
        <f t="shared" si="139"/>
        <v>1.0885008625921031</v>
      </c>
      <c r="I998" s="2">
        <f t="shared" si="140"/>
        <v>52.118765287036133</v>
      </c>
    </row>
    <row r="999" spans="1:9" ht="13.5" x14ac:dyDescent="0.25">
      <c r="A999" s="3">
        <f>TITRES_STAT!B1002</f>
        <v>43766</v>
      </c>
      <c r="B999" s="5">
        <f>TITRES_STAT!D1002</f>
        <v>1.4020999999999999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1.4623390649738718E-3</v>
      </c>
      <c r="G999" s="2">
        <f t="shared" si="141"/>
        <v>1.3434431843182271E-3</v>
      </c>
      <c r="H999" s="2">
        <f t="shared" si="139"/>
        <v>1.0885008625921029</v>
      </c>
      <c r="I999" s="2">
        <f t="shared" si="140"/>
        <v>52.118765287036119</v>
      </c>
    </row>
    <row r="1000" spans="1:9" ht="13.5" x14ac:dyDescent="0.25">
      <c r="A1000" s="3">
        <f>TITRES_STAT!B1003</f>
        <v>43767</v>
      </c>
      <c r="B1000" s="5">
        <f>TITRES_STAT!D1003</f>
        <v>1.4020999999999999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1.3578862746185954E-3</v>
      </c>
      <c r="G1000" s="2">
        <f t="shared" si="141"/>
        <v>1.2474829568669252E-3</v>
      </c>
      <c r="H1000" s="2">
        <f t="shared" si="139"/>
        <v>1.0885008625921031</v>
      </c>
      <c r="I1000" s="2">
        <f t="shared" si="140"/>
        <v>52.118765287036133</v>
      </c>
    </row>
    <row r="1001" spans="1:9" ht="13.5" x14ac:dyDescent="0.25">
      <c r="A1001" s="3">
        <f>TITRES_STAT!B1004</f>
        <v>43768</v>
      </c>
      <c r="B1001" s="5">
        <f>TITRES_STAT!D1004</f>
        <v>1.4020999999999999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1.2608943978601242E-3</v>
      </c>
      <c r="G1001" s="2">
        <f t="shared" si="141"/>
        <v>1.1583770313764307E-3</v>
      </c>
      <c r="H1001" s="2">
        <f t="shared" si="139"/>
        <v>1.0885008625921029</v>
      </c>
      <c r="I1001" s="2">
        <f t="shared" si="140"/>
        <v>52.118765287036119</v>
      </c>
    </row>
    <row r="1002" spans="1:9" ht="13.5" x14ac:dyDescent="0.25">
      <c r="A1002" s="3">
        <f>TITRES_STAT!B1005</f>
        <v>43769</v>
      </c>
      <c r="B1002" s="5">
        <f>TITRES_STAT!D1005</f>
        <v>1.3652</v>
      </c>
      <c r="C1002" s="2">
        <f t="shared" si="135"/>
        <v>-3.6899999999999933E-2</v>
      </c>
      <c r="D1002" s="2">
        <f t="shared" si="136"/>
        <v>0</v>
      </c>
      <c r="E1002" s="2">
        <f t="shared" si="137"/>
        <v>3.6899999999999933E-2</v>
      </c>
      <c r="F1002" s="2">
        <f t="shared" si="141"/>
        <v>1.1708305122986869E-3</v>
      </c>
      <c r="G1002" s="2">
        <f t="shared" si="141"/>
        <v>3.7113501005638237E-3</v>
      </c>
      <c r="H1002" s="2">
        <f t="shared" si="139"/>
        <v>0.31547293587872932</v>
      </c>
      <c r="I1002" s="2">
        <f t="shared" si="140"/>
        <v>23.981712376925117</v>
      </c>
    </row>
    <row r="1003" spans="1:9" ht="13.5" x14ac:dyDescent="0.25">
      <c r="A1003" s="3">
        <f>TITRES_STAT!B1006</f>
        <v>43770</v>
      </c>
      <c r="B1003" s="5">
        <f>TITRES_STAT!D1006</f>
        <v>1.3652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1.0871997614202093E-3</v>
      </c>
      <c r="G1003" s="2">
        <f t="shared" si="141"/>
        <v>3.4462536648092652E-3</v>
      </c>
      <c r="H1003" s="2">
        <f t="shared" si="139"/>
        <v>0.31547293587872932</v>
      </c>
      <c r="I1003" s="2">
        <f t="shared" si="140"/>
        <v>23.981712376925117</v>
      </c>
    </row>
    <row r="1004" spans="1:9" ht="13.5" x14ac:dyDescent="0.25">
      <c r="A1004" s="3">
        <f>TITRES_STAT!B1007</f>
        <v>43773</v>
      </c>
      <c r="B1004" s="5">
        <f>TITRES_STAT!D1007</f>
        <v>1.3652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1.0095426356044801E-3</v>
      </c>
      <c r="G1004" s="2">
        <f t="shared" si="141"/>
        <v>3.2000926887514607E-3</v>
      </c>
      <c r="H1004" s="2">
        <f t="shared" si="139"/>
        <v>0.31547293587872932</v>
      </c>
      <c r="I1004" s="2">
        <f t="shared" si="140"/>
        <v>23.981712376925117</v>
      </c>
    </row>
    <row r="1005" spans="1:9" ht="13.5" x14ac:dyDescent="0.25">
      <c r="A1005" s="3">
        <f>TITRES_STAT!B1008</f>
        <v>43774</v>
      </c>
      <c r="B1005" s="5">
        <f>TITRES_STAT!D1008</f>
        <v>1.3652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9.3743244734701726E-4</v>
      </c>
      <c r="G1005" s="2">
        <f t="shared" si="142"/>
        <v>2.9715146395549279E-3</v>
      </c>
      <c r="H1005" s="2">
        <f t="shared" si="139"/>
        <v>0.31547293587872932</v>
      </c>
      <c r="I1005" s="2">
        <f t="shared" si="140"/>
        <v>23.981712376925117</v>
      </c>
    </row>
    <row r="1006" spans="1:9" ht="13.5" x14ac:dyDescent="0.25">
      <c r="A1006" s="3">
        <f>TITRES_STAT!B1009</f>
        <v>43775</v>
      </c>
      <c r="B1006" s="5">
        <f>TITRES_STAT!D1009</f>
        <v>1.3652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8.7047298682223033E-4</v>
      </c>
      <c r="G1006" s="2">
        <f t="shared" si="142"/>
        <v>2.7592635938724331E-3</v>
      </c>
      <c r="H1006" s="2">
        <f t="shared" si="139"/>
        <v>0.31547293587872932</v>
      </c>
      <c r="I1006" s="2">
        <f t="shared" si="140"/>
        <v>23.981712376925117</v>
      </c>
    </row>
    <row r="1007" spans="1:9" ht="13.5" x14ac:dyDescent="0.25">
      <c r="A1007" s="3">
        <f>TITRES_STAT!B1010</f>
        <v>43776</v>
      </c>
      <c r="B1007" s="5">
        <f>TITRES_STAT!D1010</f>
        <v>1.3652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8.0829634490635674E-4</v>
      </c>
      <c r="G1007" s="2">
        <f t="shared" si="142"/>
        <v>2.5621733371672594E-3</v>
      </c>
      <c r="H1007" s="2">
        <f t="shared" si="139"/>
        <v>0.31547293587872932</v>
      </c>
      <c r="I1007" s="2">
        <f t="shared" si="140"/>
        <v>23.981712376925117</v>
      </c>
    </row>
    <row r="1008" spans="1:9" ht="13.5" x14ac:dyDescent="0.25">
      <c r="A1008" s="3">
        <f>TITRES_STAT!B1011</f>
        <v>43777</v>
      </c>
      <c r="B1008" s="5">
        <f>TITRES_STAT!D1011</f>
        <v>1.3652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7.505608916987598E-4</v>
      </c>
      <c r="G1008" s="2">
        <f t="shared" si="142"/>
        <v>2.3791609559410264E-3</v>
      </c>
      <c r="H1008" s="2">
        <f t="shared" si="139"/>
        <v>0.31547293587872932</v>
      </c>
      <c r="I1008" s="2">
        <f t="shared" si="140"/>
        <v>23.981712376925117</v>
      </c>
    </row>
    <row r="1009" spans="1:9" ht="13.5" x14ac:dyDescent="0.25">
      <c r="A1009" s="3">
        <f>TITRES_STAT!B1012</f>
        <v>43780</v>
      </c>
      <c r="B1009" s="5">
        <f>TITRES_STAT!D1012</f>
        <v>1.3652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6.9694939943456267E-4</v>
      </c>
      <c r="G1009" s="2">
        <f t="shared" si="142"/>
        <v>2.2092208876595245E-3</v>
      </c>
      <c r="H1009" s="2">
        <f t="shared" si="139"/>
        <v>0.31547293587872932</v>
      </c>
      <c r="I1009" s="2">
        <f t="shared" si="140"/>
        <v>23.981712376925117</v>
      </c>
    </row>
    <row r="1010" spans="1:9" ht="13.5" x14ac:dyDescent="0.25">
      <c r="A1010" s="3">
        <f>TITRES_STAT!B1013</f>
        <v>43781</v>
      </c>
      <c r="B1010" s="5">
        <f>TITRES_STAT!D1013</f>
        <v>1.3652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6.4716729947495095E-4</v>
      </c>
      <c r="G1010" s="2">
        <f t="shared" si="142"/>
        <v>2.0514193956838443E-3</v>
      </c>
      <c r="H1010" s="2">
        <f t="shared" si="139"/>
        <v>0.31547293587872927</v>
      </c>
      <c r="I1010" s="2">
        <f t="shared" si="140"/>
        <v>23.981712376925117</v>
      </c>
    </row>
    <row r="1011" spans="1:9" ht="13.5" x14ac:dyDescent="0.25">
      <c r="A1011" s="3">
        <f>TITRES_STAT!B1014</f>
        <v>43782</v>
      </c>
      <c r="B1011" s="5">
        <f>TITRES_STAT!D1014</f>
        <v>1.3652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6.009410637981687E-4</v>
      </c>
      <c r="G1011" s="2">
        <f t="shared" si="142"/>
        <v>1.9048894388492838E-3</v>
      </c>
      <c r="H1011" s="2">
        <f t="shared" si="139"/>
        <v>0.31547293587872927</v>
      </c>
      <c r="I1011" s="2">
        <f t="shared" si="140"/>
        <v>23.981712376925117</v>
      </c>
    </row>
    <row r="1012" spans="1:9" ht="13.5" x14ac:dyDescent="0.25">
      <c r="A1012" s="3">
        <f>TITRES_STAT!B1015</f>
        <v>43783</v>
      </c>
      <c r="B1012" s="5">
        <f>TITRES_STAT!D1015</f>
        <v>1.3652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5.5801670209829947E-4</v>
      </c>
      <c r="G1012" s="2">
        <f t="shared" si="142"/>
        <v>1.7688259075029063E-3</v>
      </c>
      <c r="H1012" s="2">
        <f t="shared" si="139"/>
        <v>0.31547293587872927</v>
      </c>
      <c r="I1012" s="2">
        <f t="shared" si="140"/>
        <v>23.981712376925117</v>
      </c>
    </row>
    <row r="1013" spans="1:9" ht="13.5" x14ac:dyDescent="0.25">
      <c r="A1013" s="3">
        <f>TITRES_STAT!B1016</f>
        <v>43784</v>
      </c>
      <c r="B1013" s="5">
        <f>TITRES_STAT!D1016</f>
        <v>1.3652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5.1815836623413526E-4</v>
      </c>
      <c r="G1013" s="2">
        <f t="shared" si="142"/>
        <v>1.6424811998241272E-3</v>
      </c>
      <c r="H1013" s="2">
        <f t="shared" si="139"/>
        <v>0.31547293587872932</v>
      </c>
      <c r="I1013" s="2">
        <f t="shared" si="140"/>
        <v>23.981712376925117</v>
      </c>
    </row>
    <row r="1014" spans="1:9" ht="13.5" x14ac:dyDescent="0.25">
      <c r="A1014" s="3">
        <f>TITRES_STAT!B1017</f>
        <v>43787</v>
      </c>
      <c r="B1014" s="5">
        <f>TITRES_STAT!D1017</f>
        <v>1.3652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4.8114705436026842E-4</v>
      </c>
      <c r="G1014" s="2">
        <f t="shared" si="142"/>
        <v>1.5251611141224037E-3</v>
      </c>
      <c r="H1014" s="2">
        <f t="shared" si="139"/>
        <v>0.31547293587872932</v>
      </c>
      <c r="I1014" s="2">
        <f t="shared" si="140"/>
        <v>23.981712376925117</v>
      </c>
    </row>
    <row r="1015" spans="1:9" ht="13.5" x14ac:dyDescent="0.25">
      <c r="A1015" s="3">
        <f>TITRES_STAT!B1018</f>
        <v>43788</v>
      </c>
      <c r="B1015" s="5">
        <f>TITRES_STAT!D1018</f>
        <v>1.3652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4.4677940762024925E-4</v>
      </c>
      <c r="G1015" s="2">
        <f t="shared" si="142"/>
        <v>1.416221034542232E-3</v>
      </c>
      <c r="H1015" s="2">
        <f t="shared" si="139"/>
        <v>0.31547293587872932</v>
      </c>
      <c r="I1015" s="2">
        <f t="shared" si="140"/>
        <v>23.981712376925117</v>
      </c>
    </row>
    <row r="1016" spans="1:9" ht="13.5" x14ac:dyDescent="0.25">
      <c r="A1016" s="3">
        <f>TITRES_STAT!B1019</f>
        <v>43789</v>
      </c>
      <c r="B1016" s="5">
        <f>TITRES_STAT!D1019</f>
        <v>1.3652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4.1486659279023141E-4</v>
      </c>
      <c r="G1016" s="2">
        <f t="shared" si="142"/>
        <v>1.3150623892177868E-3</v>
      </c>
      <c r="H1016" s="2">
        <f t="shared" si="139"/>
        <v>0.31547293587872932</v>
      </c>
      <c r="I1016" s="2">
        <f t="shared" si="140"/>
        <v>23.981712376925117</v>
      </c>
    </row>
    <row r="1017" spans="1:9" ht="13.5" x14ac:dyDescent="0.25">
      <c r="A1017" s="3">
        <f>TITRES_STAT!B1020</f>
        <v>43790</v>
      </c>
      <c r="B1017" s="5">
        <f>TITRES_STAT!D1020</f>
        <v>1.3652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3.8523326473378629E-4</v>
      </c>
      <c r="G1017" s="2">
        <f t="shared" si="142"/>
        <v>1.2211293614165163E-3</v>
      </c>
      <c r="H1017" s="2">
        <f t="shared" si="139"/>
        <v>0.31547293587872927</v>
      </c>
      <c r="I1017" s="2">
        <f t="shared" si="140"/>
        <v>23.981712376925117</v>
      </c>
    </row>
    <row r="1018" spans="1:9" ht="13.5" x14ac:dyDescent="0.25">
      <c r="A1018" s="3">
        <f>TITRES_STAT!B1021</f>
        <v>43791</v>
      </c>
      <c r="B1018" s="5">
        <f>TITRES_STAT!D1021</f>
        <v>1.3652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3.5771660296708729E-4</v>
      </c>
      <c r="G1018" s="2">
        <f t="shared" si="142"/>
        <v>1.133905835601051E-3</v>
      </c>
      <c r="H1018" s="2">
        <f t="shared" si="139"/>
        <v>0.31547293587872927</v>
      </c>
      <c r="I1018" s="2">
        <f t="shared" si="140"/>
        <v>23.981712376925117</v>
      </c>
    </row>
    <row r="1019" spans="1:9" ht="13.5" x14ac:dyDescent="0.25">
      <c r="A1019" s="3">
        <f>TITRES_STAT!B1022</f>
        <v>43794</v>
      </c>
      <c r="B1019" s="5">
        <f>TITRES_STAT!D1022</f>
        <v>1.3652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3.3216541704086678E-4</v>
      </c>
      <c r="G1019" s="2">
        <f t="shared" si="142"/>
        <v>1.0529125616295474E-3</v>
      </c>
      <c r="H1019" s="2">
        <f t="shared" si="139"/>
        <v>0.31547293587872927</v>
      </c>
      <c r="I1019" s="2">
        <f t="shared" si="140"/>
        <v>23.981712376925117</v>
      </c>
    </row>
    <row r="1020" spans="1:9" ht="13.5" x14ac:dyDescent="0.25">
      <c r="A1020" s="3">
        <f>TITRES_STAT!B1023</f>
        <v>43795</v>
      </c>
      <c r="B1020" s="5">
        <f>TITRES_STAT!D1023</f>
        <v>1.3652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3.0843931582366201E-4</v>
      </c>
      <c r="G1020" s="2">
        <f t="shared" si="142"/>
        <v>9.7770452151315105E-4</v>
      </c>
      <c r="H1020" s="2">
        <f t="shared" si="139"/>
        <v>0.31547293587872932</v>
      </c>
      <c r="I1020" s="2">
        <f t="shared" si="140"/>
        <v>23.981712376925117</v>
      </c>
    </row>
    <row r="1021" spans="1:9" ht="13.5" x14ac:dyDescent="0.25">
      <c r="A1021" s="3">
        <f>TITRES_STAT!B1024</f>
        <v>43796</v>
      </c>
      <c r="B1021" s="5">
        <f>TITRES_STAT!D1024</f>
        <v>1.3652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2.8640793612197185E-4</v>
      </c>
      <c r="G1021" s="2">
        <f t="shared" si="143"/>
        <v>9.0786848426221175E-4</v>
      </c>
      <c r="H1021" s="2">
        <f t="shared" si="139"/>
        <v>0.31547293587872927</v>
      </c>
      <c r="I1021" s="2">
        <f t="shared" si="140"/>
        <v>23.981712376925117</v>
      </c>
    </row>
    <row r="1022" spans="1:9" ht="13.5" x14ac:dyDescent="0.25">
      <c r="A1022" s="3">
        <f>TITRES_STAT!B1025</f>
        <v>43797</v>
      </c>
      <c r="B1022" s="5">
        <f>TITRES_STAT!D1025</f>
        <v>1.3652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2.6595022639897388E-4</v>
      </c>
      <c r="G1022" s="2">
        <f t="shared" si="143"/>
        <v>8.4302073538633949E-4</v>
      </c>
      <c r="H1022" s="2">
        <f t="shared" si="139"/>
        <v>0.31547293587872927</v>
      </c>
      <c r="I1022" s="2">
        <f t="shared" si="140"/>
        <v>23.981712376925117</v>
      </c>
    </row>
    <row r="1023" spans="1:9" ht="13.5" x14ac:dyDescent="0.25">
      <c r="A1023" s="3">
        <f>TITRES_STAT!B1026</f>
        <v>43798</v>
      </c>
      <c r="B1023" s="5">
        <f>TITRES_STAT!D1026</f>
        <v>1.3652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2.4695378165619003E-4</v>
      </c>
      <c r="G1023" s="2">
        <f t="shared" si="143"/>
        <v>7.8280496857302951E-4</v>
      </c>
      <c r="H1023" s="2">
        <f t="shared" si="139"/>
        <v>0.31547293587872927</v>
      </c>
      <c r="I1023" s="2">
        <f t="shared" si="140"/>
        <v>23.981712376925117</v>
      </c>
    </row>
    <row r="1024" spans="1:9" ht="13.5" x14ac:dyDescent="0.25">
      <c r="A1024" s="3">
        <f>TITRES_STAT!B1027</f>
        <v>43801</v>
      </c>
      <c r="B1024" s="5">
        <f>TITRES_STAT!D1027</f>
        <v>1.3652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2.2931422582360503E-4</v>
      </c>
      <c r="G1024" s="2">
        <f t="shared" si="143"/>
        <v>7.2689032796067023E-4</v>
      </c>
      <c r="H1024" s="2">
        <f t="shared" si="139"/>
        <v>0.31547293587872932</v>
      </c>
      <c r="I1024" s="2">
        <f t="shared" si="140"/>
        <v>23.981712376925117</v>
      </c>
    </row>
    <row r="1025" spans="1:9" ht="13.5" x14ac:dyDescent="0.25">
      <c r="A1025" s="3">
        <f>TITRES_STAT!B1028</f>
        <v>43802</v>
      </c>
      <c r="B1025" s="5">
        <f>TITRES_STAT!D1028</f>
        <v>1.3652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2.1293463826477609E-4</v>
      </c>
      <c r="G1025" s="2">
        <f t="shared" si="143"/>
        <v>6.7496959024919369E-4</v>
      </c>
      <c r="H1025" s="2">
        <f t="shared" si="139"/>
        <v>0.31547293587872932</v>
      </c>
      <c r="I1025" s="2">
        <f t="shared" si="140"/>
        <v>23.981712376925117</v>
      </c>
    </row>
    <row r="1026" spans="1:9" ht="13.5" x14ac:dyDescent="0.25">
      <c r="A1026" s="3">
        <f>TITRES_STAT!B1029</f>
        <v>43803</v>
      </c>
      <c r="B1026" s="5">
        <f>TITRES_STAT!D1029</f>
        <v>1.3652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1.9772502124586352E-4</v>
      </c>
      <c r="G1026" s="2">
        <f t="shared" si="143"/>
        <v>6.2675747665996554E-4</v>
      </c>
      <c r="H1026" s="2">
        <f t="shared" si="139"/>
        <v>0.31547293587872932</v>
      </c>
      <c r="I1026" s="2">
        <f t="shared" si="140"/>
        <v>23.981712376925117</v>
      </c>
    </row>
    <row r="1027" spans="1:9" ht="13.5" x14ac:dyDescent="0.25">
      <c r="A1027" s="3">
        <f>TITRES_STAT!B1030</f>
        <v>43804</v>
      </c>
      <c r="B1027" s="5">
        <f>TITRES_STAT!D1030</f>
        <v>1.3652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1.8360180544258758E-4</v>
      </c>
      <c r="G1027" s="2">
        <f t="shared" si="143"/>
        <v>5.81989085469968E-4</v>
      </c>
      <c r="H1027" s="2">
        <f t="shared" si="139"/>
        <v>0.31547293587872938</v>
      </c>
      <c r="I1027" s="2">
        <f t="shared" si="140"/>
        <v>23.981712376925117</v>
      </c>
    </row>
    <row r="1028" spans="1:9" ht="13.5" x14ac:dyDescent="0.25">
      <c r="A1028" s="3">
        <f>TITRES_STAT!B1031</f>
        <v>43805</v>
      </c>
      <c r="B1028" s="5">
        <f>TITRES_STAT!D1031</f>
        <v>1.3652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1.7048739076811704E-4</v>
      </c>
      <c r="G1028" s="2">
        <f t="shared" si="143"/>
        <v>5.4041843650782747E-4</v>
      </c>
      <c r="H1028" s="2">
        <f t="shared" si="139"/>
        <v>0.31547293587872938</v>
      </c>
      <c r="I1028" s="2">
        <f t="shared" si="140"/>
        <v>23.981712376925117</v>
      </c>
    </row>
    <row r="1029" spans="1:9" ht="13.5" x14ac:dyDescent="0.25">
      <c r="A1029" s="3">
        <f>TITRES_STAT!B1032</f>
        <v>43808</v>
      </c>
      <c r="B1029" s="5">
        <f>TITRES_STAT!D1032</f>
        <v>1.3652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1.5830971999896581E-4</v>
      </c>
      <c r="G1029" s="2">
        <f t="shared" si="143"/>
        <v>5.0181711961441125E-4</v>
      </c>
      <c r="H1029" s="2">
        <f t="shared" si="139"/>
        <v>0.31547293587872932</v>
      </c>
      <c r="I1029" s="2">
        <f t="shared" si="140"/>
        <v>23.981712376925117</v>
      </c>
    </row>
    <row r="1030" spans="1:9" ht="13.5" x14ac:dyDescent="0.25">
      <c r="A1030" s="3">
        <f>TITRES_STAT!B1033</f>
        <v>43809</v>
      </c>
      <c r="B1030" s="5">
        <f>TITRES_STAT!D1033</f>
        <v>1.3652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1.4700188285618254E-4</v>
      </c>
      <c r="G1030" s="2">
        <f t="shared" si="143"/>
        <v>4.6597303964195335E-4</v>
      </c>
      <c r="H1030" s="2">
        <f t="shared" si="139"/>
        <v>0.31547293587872932</v>
      </c>
      <c r="I1030" s="2">
        <f t="shared" si="140"/>
        <v>23.981712376925117</v>
      </c>
    </row>
    <row r="1031" spans="1:9" ht="13.5" x14ac:dyDescent="0.25">
      <c r="A1031" s="3">
        <f>TITRES_STAT!B1034</f>
        <v>43810</v>
      </c>
      <c r="B1031" s="5">
        <f>TITRES_STAT!D1034</f>
        <v>1.3652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1.3650174836645523E-4</v>
      </c>
      <c r="G1031" s="2">
        <f t="shared" si="143"/>
        <v>4.3268925109609958E-4</v>
      </c>
      <c r="H1031" s="2">
        <f t="shared" si="139"/>
        <v>0.31547293587872932</v>
      </c>
      <c r="I1031" s="2">
        <f t="shared" si="140"/>
        <v>23.981712376925117</v>
      </c>
    </row>
    <row r="1032" spans="1:9" ht="13.5" x14ac:dyDescent="0.25">
      <c r="A1032" s="3">
        <f>TITRES_STAT!B1035</f>
        <v>43811</v>
      </c>
      <c r="B1032" s="5">
        <f>TITRES_STAT!D1035</f>
        <v>1.3652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1.2675162348313701E-4</v>
      </c>
      <c r="G1032" s="2">
        <f t="shared" si="143"/>
        <v>4.0178287601780674E-4</v>
      </c>
      <c r="H1032" s="2">
        <f t="shared" si="139"/>
        <v>0.31547293587872932</v>
      </c>
      <c r="I1032" s="2">
        <f t="shared" si="140"/>
        <v>23.981712376925117</v>
      </c>
    </row>
    <row r="1033" spans="1:9" ht="13.5" x14ac:dyDescent="0.25">
      <c r="A1033" s="3">
        <f>TITRES_STAT!B1036</f>
        <v>43812</v>
      </c>
      <c r="B1033" s="5">
        <f>TITRES_STAT!D1036</f>
        <v>1.3652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1.1769793609148436E-4</v>
      </c>
      <c r="G1033" s="2">
        <f t="shared" si="143"/>
        <v>3.73084099159392E-4</v>
      </c>
      <c r="H1033" s="2">
        <f t="shared" si="139"/>
        <v>0.31547293587872932</v>
      </c>
      <c r="I1033" s="2">
        <f t="shared" si="140"/>
        <v>23.981712376925117</v>
      </c>
    </row>
    <row r="1034" spans="1:9" ht="13.5" x14ac:dyDescent="0.25">
      <c r="A1034" s="3">
        <f>TITRES_STAT!B1037</f>
        <v>43815</v>
      </c>
      <c r="B1034" s="5">
        <f>TITRES_STAT!D1037</f>
        <v>1.3652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1.0929094065637834E-4</v>
      </c>
      <c r="G1034" s="2">
        <f t="shared" si="143"/>
        <v>3.4643523493372116E-4</v>
      </c>
      <c r="H1034" s="2">
        <f t="shared" si="139"/>
        <v>0.31547293587872932</v>
      </c>
      <c r="I1034" s="2">
        <f t="shared" si="140"/>
        <v>23.981712376925117</v>
      </c>
    </row>
    <row r="1035" spans="1:9" ht="13.5" x14ac:dyDescent="0.25">
      <c r="A1035" s="3">
        <f>TITRES_STAT!B1038</f>
        <v>43816</v>
      </c>
      <c r="B1035" s="5">
        <f>TITRES_STAT!D1038</f>
        <v>1.3652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1.0148444489520846E-4</v>
      </c>
      <c r="G1035" s="2">
        <f t="shared" si="143"/>
        <v>3.2168986100988394E-4</v>
      </c>
      <c r="H1035" s="2">
        <f t="shared" si="139"/>
        <v>0.31547293587872932</v>
      </c>
      <c r="I1035" s="2">
        <f t="shared" si="140"/>
        <v>23.981712376925117</v>
      </c>
    </row>
    <row r="1036" spans="1:9" ht="13.5" x14ac:dyDescent="0.25">
      <c r="A1036" s="3">
        <f>TITRES_STAT!B1039</f>
        <v>43817</v>
      </c>
      <c r="B1036" s="5">
        <f>TITRES_STAT!D1039</f>
        <v>1.3652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9.4235555974122136E-5</v>
      </c>
      <c r="G1036" s="2">
        <f t="shared" si="143"/>
        <v>2.9871201379489223E-4</v>
      </c>
      <c r="H1036" s="2">
        <f t="shared" si="139"/>
        <v>0.31547293587872932</v>
      </c>
      <c r="I1036" s="2">
        <f t="shared" si="140"/>
        <v>23.981712376925117</v>
      </c>
    </row>
    <row r="1037" spans="1:9" ht="13.5" x14ac:dyDescent="0.25">
      <c r="A1037" s="3">
        <f>TITRES_STAT!B1040</f>
        <v>43818</v>
      </c>
      <c r="B1037" s="5">
        <f>TITRES_STAT!D1040</f>
        <v>1.3652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8.7504444833113413E-5</v>
      </c>
      <c r="G1037" s="2">
        <f t="shared" si="147"/>
        <v>2.7737544138097138E-4</v>
      </c>
      <c r="H1037" s="2">
        <f t="shared" si="139"/>
        <v>0.31547293587872927</v>
      </c>
      <c r="I1037" s="2">
        <f t="shared" si="140"/>
        <v>23.981712376925117</v>
      </c>
    </row>
    <row r="1038" spans="1:9" ht="13.5" x14ac:dyDescent="0.25">
      <c r="A1038" s="3">
        <f>TITRES_STAT!B1041</f>
        <v>43819</v>
      </c>
      <c r="B1038" s="5">
        <f>TITRES_STAT!D1041</f>
        <v>1.3652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8.1254127345033896E-5</v>
      </c>
      <c r="G1038" s="2">
        <f t="shared" si="147"/>
        <v>2.5756290985375915E-4</v>
      </c>
      <c r="H1038" s="2">
        <f t="shared" si="139"/>
        <v>0.31547293587872932</v>
      </c>
      <c r="I1038" s="2">
        <f t="shared" si="140"/>
        <v>23.981712376925117</v>
      </c>
    </row>
    <row r="1039" spans="1:9" ht="13.5" x14ac:dyDescent="0.25">
      <c r="A1039" s="3">
        <f>TITRES_STAT!B1042</f>
        <v>43822</v>
      </c>
      <c r="B1039" s="5">
        <f>TITRES_STAT!D1042</f>
        <v>1.3652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7.5450261106102903E-5</v>
      </c>
      <c r="G1039" s="2">
        <f t="shared" si="147"/>
        <v>2.3916555914991921E-4</v>
      </c>
      <c r="H1039" s="2">
        <f t="shared" si="139"/>
        <v>0.31547293587872932</v>
      </c>
      <c r="I1039" s="2">
        <f t="shared" si="140"/>
        <v>23.981712376925117</v>
      </c>
    </row>
    <row r="1040" spans="1:9" ht="13.5" x14ac:dyDescent="0.25">
      <c r="A1040" s="3">
        <f>TITRES_STAT!B1043</f>
        <v>43823</v>
      </c>
      <c r="B1040" s="5">
        <f>TITRES_STAT!D1043</f>
        <v>1.3652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7.0060956741381259E-5</v>
      </c>
      <c r="G1040" s="2">
        <f t="shared" si="147"/>
        <v>2.2208230492492498E-4</v>
      </c>
      <c r="H1040" s="2">
        <f t="shared" si="139"/>
        <v>0.31547293587872927</v>
      </c>
      <c r="I1040" s="2">
        <f t="shared" si="140"/>
        <v>23.981712376925117</v>
      </c>
    </row>
    <row r="1041" spans="1:9" ht="13.5" x14ac:dyDescent="0.25">
      <c r="A1041" s="3">
        <f>TITRES_STAT!B1044</f>
        <v>43824</v>
      </c>
      <c r="B1041" s="5">
        <f>TITRES_STAT!D1044</f>
        <v>1.3652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6.5056602688425461E-5</v>
      </c>
      <c r="G1041" s="2">
        <f t="shared" si="147"/>
        <v>2.0621928314457319E-4</v>
      </c>
      <c r="H1041" s="2">
        <f t="shared" ref="H1041:H1104" si="148">F1041/G1041</f>
        <v>0.31547293587872932</v>
      </c>
      <c r="I1041" s="2">
        <f t="shared" ref="I1041:I1104" si="149">IF(G1041=0,100,100-(100/(1+H1041)))</f>
        <v>23.981712376925117</v>
      </c>
    </row>
    <row r="1042" spans="1:9" ht="13.5" x14ac:dyDescent="0.25">
      <c r="A1042" s="3">
        <f>TITRES_STAT!B1045</f>
        <v>43825</v>
      </c>
      <c r="B1042" s="5">
        <f>TITRES_STAT!D1045</f>
        <v>1.3652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6.0409702496395071E-5</v>
      </c>
      <c r="G1042" s="2">
        <f t="shared" si="147"/>
        <v>1.9148933434853227E-4</v>
      </c>
      <c r="H1042" s="2">
        <f t="shared" si="148"/>
        <v>0.31547293587872927</v>
      </c>
      <c r="I1042" s="2">
        <f t="shared" si="149"/>
        <v>23.981712376925117</v>
      </c>
    </row>
    <row r="1043" spans="1:9" ht="13.5" x14ac:dyDescent="0.25">
      <c r="A1043" s="3">
        <f>TITRES_STAT!B1046</f>
        <v>43826</v>
      </c>
      <c r="B1043" s="5">
        <f>TITRES_STAT!D1046</f>
        <v>1.3652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5.609472374665257E-5</v>
      </c>
      <c r="G1043" s="2">
        <f t="shared" si="147"/>
        <v>1.7781152475220856E-4</v>
      </c>
      <c r="H1043" s="2">
        <f t="shared" si="148"/>
        <v>0.31547293587872927</v>
      </c>
      <c r="I1043" s="2">
        <f t="shared" si="149"/>
        <v>23.981712376925117</v>
      </c>
    </row>
    <row r="1044" spans="1:9" ht="13.5" x14ac:dyDescent="0.25">
      <c r="A1044" s="3">
        <f>TITRES_STAT!B1047</f>
        <v>43829</v>
      </c>
      <c r="B1044" s="5">
        <f>TITRES_STAT!D1047</f>
        <v>1.3652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5.2087957764748815E-5</v>
      </c>
      <c r="G1044" s="2">
        <f t="shared" si="147"/>
        <v>1.6511070155562224E-4</v>
      </c>
      <c r="H1044" s="2">
        <f t="shared" si="148"/>
        <v>0.31547293587872927</v>
      </c>
      <c r="I1044" s="2">
        <f t="shared" si="149"/>
        <v>23.981712376925117</v>
      </c>
    </row>
    <row r="1045" spans="1:9" ht="13.5" x14ac:dyDescent="0.25">
      <c r="A1045" s="3">
        <f>TITRES_STAT!B1048</f>
        <v>43830</v>
      </c>
      <c r="B1045" s="5">
        <f>TITRES_STAT!D1048</f>
        <v>1.3652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4.8367389352981049E-5</v>
      </c>
      <c r="G1045" s="2">
        <f t="shared" si="147"/>
        <v>1.5331708001593494E-4</v>
      </c>
      <c r="H1045" s="2">
        <f t="shared" si="148"/>
        <v>0.31547293587872927</v>
      </c>
      <c r="I1045" s="2">
        <f t="shared" si="149"/>
        <v>23.981712376925117</v>
      </c>
    </row>
    <row r="1046" spans="1:9" ht="13.5" x14ac:dyDescent="0.25">
      <c r="A1046" s="3">
        <f>TITRES_STAT!B1049</f>
        <v>43832</v>
      </c>
      <c r="B1046" s="5">
        <f>TITRES_STAT!D1049</f>
        <v>1.3652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4.4912575827768117E-5</v>
      </c>
      <c r="G1046" s="2">
        <f t="shared" si="147"/>
        <v>1.4236586001479675E-4</v>
      </c>
      <c r="H1046" s="2">
        <f t="shared" si="148"/>
        <v>0.31547293587872927</v>
      </c>
      <c r="I1046" s="2">
        <f t="shared" si="149"/>
        <v>23.981712376925117</v>
      </c>
    </row>
    <row r="1047" spans="1:9" ht="13.5" x14ac:dyDescent="0.25">
      <c r="A1047" s="3">
        <f>TITRES_STAT!B1050</f>
        <v>43833</v>
      </c>
      <c r="B1047" s="5">
        <f>TITRES_STAT!D1050</f>
        <v>1.3577999999999999</v>
      </c>
      <c r="C1047" s="2">
        <f t="shared" si="144"/>
        <v>-7.4000000000000732E-3</v>
      </c>
      <c r="D1047" s="2">
        <f t="shared" si="145"/>
        <v>0</v>
      </c>
      <c r="E1047" s="2">
        <f t="shared" si="146"/>
        <v>7.4000000000000732E-3</v>
      </c>
      <c r="F1047" s="2">
        <f t="shared" si="147"/>
        <v>4.1704534697213249E-5</v>
      </c>
      <c r="G1047" s="2">
        <f t="shared" si="147"/>
        <v>6.6076829858517368E-4</v>
      </c>
      <c r="H1047" s="2">
        <f t="shared" si="148"/>
        <v>6.3115217219879227E-2</v>
      </c>
      <c r="I1047" s="2">
        <f t="shared" si="149"/>
        <v>5.9368181545674759</v>
      </c>
    </row>
    <row r="1048" spans="1:9" ht="13.5" x14ac:dyDescent="0.25">
      <c r="A1048" s="3">
        <f>TITRES_STAT!B1051</f>
        <v>43836</v>
      </c>
      <c r="B1048" s="5">
        <f>TITRES_STAT!D1051</f>
        <v>1.3652</v>
      </c>
      <c r="C1048" s="2">
        <f t="shared" si="144"/>
        <v>7.4000000000000732E-3</v>
      </c>
      <c r="D1048" s="2">
        <f t="shared" si="145"/>
        <v>7.4000000000000732E-3</v>
      </c>
      <c r="E1048" s="2">
        <f t="shared" si="146"/>
        <v>0</v>
      </c>
      <c r="F1048" s="2">
        <f t="shared" si="147"/>
        <v>5.672970679331318E-4</v>
      </c>
      <c r="G1048" s="2">
        <f t="shared" si="147"/>
        <v>6.1357056297194697E-4</v>
      </c>
      <c r="H1048" s="2">
        <f t="shared" si="148"/>
        <v>0.92458325442687372</v>
      </c>
      <c r="I1048" s="2">
        <f t="shared" si="149"/>
        <v>48.040699320238424</v>
      </c>
    </row>
    <row r="1049" spans="1:9" ht="13.5" x14ac:dyDescent="0.25">
      <c r="A1049" s="3">
        <f>TITRES_STAT!B1052</f>
        <v>43837</v>
      </c>
      <c r="B1049" s="5">
        <f>TITRES_STAT!D1052</f>
        <v>1.3652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5.2677584879505101E-4</v>
      </c>
      <c r="G1049" s="2">
        <f t="shared" si="147"/>
        <v>5.6974409418823649E-4</v>
      </c>
      <c r="H1049" s="2">
        <f t="shared" si="148"/>
        <v>0.92458325442687384</v>
      </c>
      <c r="I1049" s="2">
        <f t="shared" si="149"/>
        <v>48.040699320238431</v>
      </c>
    </row>
    <row r="1050" spans="1:9" ht="13.5" x14ac:dyDescent="0.25">
      <c r="A1050" s="3">
        <f>TITRES_STAT!B1053</f>
        <v>43838</v>
      </c>
      <c r="B1050" s="5">
        <f>TITRES_STAT!D1053</f>
        <v>1.3652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4.8914900245254742E-4</v>
      </c>
      <c r="G1050" s="2">
        <f t="shared" si="147"/>
        <v>5.2904808746050537E-4</v>
      </c>
      <c r="H1050" s="2">
        <f t="shared" si="148"/>
        <v>0.92458325442687384</v>
      </c>
      <c r="I1050" s="2">
        <f t="shared" si="149"/>
        <v>48.040699320238431</v>
      </c>
    </row>
    <row r="1051" spans="1:9" ht="13.5" x14ac:dyDescent="0.25">
      <c r="A1051" s="3">
        <f>TITRES_STAT!B1054</f>
        <v>43839</v>
      </c>
      <c r="B1051" s="5">
        <f>TITRES_STAT!D1054</f>
        <v>1.3652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4.5420978799165117E-4</v>
      </c>
      <c r="G1051" s="2">
        <f t="shared" si="147"/>
        <v>4.912589383561835E-4</v>
      </c>
      <c r="H1051" s="2">
        <f t="shared" si="148"/>
        <v>0.92458325442687384</v>
      </c>
      <c r="I1051" s="2">
        <f t="shared" si="149"/>
        <v>48.040699320238431</v>
      </c>
    </row>
    <row r="1052" spans="1:9" ht="13.5" x14ac:dyDescent="0.25">
      <c r="A1052" s="3">
        <f>TITRES_STAT!B1055</f>
        <v>43840</v>
      </c>
      <c r="B1052" s="5">
        <f>TITRES_STAT!D1055</f>
        <v>1.3652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4.2176623170653326E-4</v>
      </c>
      <c r="G1052" s="2">
        <f t="shared" si="147"/>
        <v>4.5616901418788468E-4</v>
      </c>
      <c r="H1052" s="2">
        <f t="shared" si="148"/>
        <v>0.92458325442687395</v>
      </c>
      <c r="I1052" s="2">
        <f t="shared" si="149"/>
        <v>48.040699320238431</v>
      </c>
    </row>
    <row r="1053" spans="1:9" ht="13.5" x14ac:dyDescent="0.25">
      <c r="A1053" s="3">
        <f>TITRES_STAT!B1056</f>
        <v>43843</v>
      </c>
      <c r="B1053" s="5">
        <f>TITRES_STAT!D1056</f>
        <v>1.3652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3.9164007229892375E-4</v>
      </c>
      <c r="G1053" s="2">
        <f t="shared" si="150"/>
        <v>4.2358551317446438E-4</v>
      </c>
      <c r="H1053" s="2">
        <f t="shared" si="148"/>
        <v>0.92458325442687395</v>
      </c>
      <c r="I1053" s="2">
        <f t="shared" si="149"/>
        <v>48.040699320238431</v>
      </c>
    </row>
    <row r="1054" spans="1:9" ht="13.5" x14ac:dyDescent="0.25">
      <c r="A1054" s="3">
        <f>TITRES_STAT!B1057</f>
        <v>43845</v>
      </c>
      <c r="B1054" s="5">
        <f>TITRES_STAT!D1057</f>
        <v>1.3652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3.6366578142042923E-4</v>
      </c>
      <c r="G1054" s="2">
        <f t="shared" si="150"/>
        <v>3.9332940509057403E-4</v>
      </c>
      <c r="H1054" s="2">
        <f t="shared" si="148"/>
        <v>0.92458325442687406</v>
      </c>
      <c r="I1054" s="2">
        <f t="shared" si="149"/>
        <v>48.040699320238431</v>
      </c>
    </row>
    <row r="1055" spans="1:9" ht="13.5" x14ac:dyDescent="0.25">
      <c r="A1055" s="3">
        <f>TITRES_STAT!B1058</f>
        <v>43846</v>
      </c>
      <c r="B1055" s="5">
        <f>TITRES_STAT!D1058</f>
        <v>1.3652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3.3768965417611287E-4</v>
      </c>
      <c r="G1055" s="2">
        <f t="shared" si="150"/>
        <v>3.6523444758410447E-4</v>
      </c>
      <c r="H1055" s="2">
        <f t="shared" si="148"/>
        <v>0.92458325442687406</v>
      </c>
      <c r="I1055" s="2">
        <f t="shared" si="149"/>
        <v>48.040699320238431</v>
      </c>
    </row>
    <row r="1056" spans="1:9" ht="13.5" x14ac:dyDescent="0.25">
      <c r="A1056" s="3">
        <f>TITRES_STAT!B1059</f>
        <v>43847</v>
      </c>
      <c r="B1056" s="5">
        <f>TITRES_STAT!D1059</f>
        <v>1.3652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3.1356896459210478E-4</v>
      </c>
      <c r="G1056" s="2">
        <f t="shared" si="150"/>
        <v>3.3914627275666846E-4</v>
      </c>
      <c r="H1056" s="2">
        <f t="shared" si="148"/>
        <v>0.92458325442687395</v>
      </c>
      <c r="I1056" s="2">
        <f t="shared" si="149"/>
        <v>48.040699320238431</v>
      </c>
    </row>
    <row r="1057" spans="1:9" ht="13.5" x14ac:dyDescent="0.25">
      <c r="A1057" s="3">
        <f>TITRES_STAT!B1060</f>
        <v>43850</v>
      </c>
      <c r="B1057" s="5">
        <f>TITRES_STAT!D1060</f>
        <v>1.3652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2.9117118140695441E-4</v>
      </c>
      <c r="G1057" s="2">
        <f t="shared" si="150"/>
        <v>3.1492153898833499E-4</v>
      </c>
      <c r="H1057" s="2">
        <f t="shared" si="148"/>
        <v>0.92458325442687384</v>
      </c>
      <c r="I1057" s="2">
        <f t="shared" si="149"/>
        <v>48.040699320238431</v>
      </c>
    </row>
    <row r="1058" spans="1:9" ht="13.5" x14ac:dyDescent="0.25">
      <c r="A1058" s="3">
        <f>TITRES_STAT!B1061</f>
        <v>43851</v>
      </c>
      <c r="B1058" s="5">
        <f>TITRES_STAT!D1061</f>
        <v>1.3652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2.7037323987788624E-4</v>
      </c>
      <c r="G1058" s="2">
        <f t="shared" si="150"/>
        <v>2.9242714334631106E-4</v>
      </c>
      <c r="H1058" s="2">
        <f t="shared" si="148"/>
        <v>0.92458325442687395</v>
      </c>
      <c r="I1058" s="2">
        <f t="shared" si="149"/>
        <v>48.040699320238431</v>
      </c>
    </row>
    <row r="1059" spans="1:9" ht="13.5" x14ac:dyDescent="0.25">
      <c r="A1059" s="3">
        <f>TITRES_STAT!B1062</f>
        <v>43852</v>
      </c>
      <c r="B1059" s="5">
        <f>TITRES_STAT!D1062</f>
        <v>1.3652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2.510608656008944E-4</v>
      </c>
      <c r="G1059" s="2">
        <f t="shared" si="150"/>
        <v>2.7153949025014598E-4</v>
      </c>
      <c r="H1059" s="2">
        <f t="shared" si="148"/>
        <v>0.92458325442687406</v>
      </c>
      <c r="I1059" s="2">
        <f t="shared" si="149"/>
        <v>48.040699320238431</v>
      </c>
    </row>
    <row r="1060" spans="1:9" ht="13.5" x14ac:dyDescent="0.25">
      <c r="A1060" s="3">
        <f>TITRES_STAT!B1063</f>
        <v>43853</v>
      </c>
      <c r="B1060" s="5">
        <f>TITRES_STAT!D1063</f>
        <v>1.3652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2.3312794662940195E-4</v>
      </c>
      <c r="G1060" s="2">
        <f t="shared" si="150"/>
        <v>2.5214381237513556E-4</v>
      </c>
      <c r="H1060" s="2">
        <f t="shared" si="148"/>
        <v>0.92458325442687406</v>
      </c>
      <c r="I1060" s="2">
        <f t="shared" si="149"/>
        <v>48.040699320238431</v>
      </c>
    </row>
    <row r="1061" spans="1:9" ht="13.5" x14ac:dyDescent="0.25">
      <c r="A1061" s="3">
        <f>TITRES_STAT!B1064</f>
        <v>43854</v>
      </c>
      <c r="B1061" s="5">
        <f>TITRES_STAT!D1064</f>
        <v>1.3652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2.1647595044158751E-4</v>
      </c>
      <c r="G1061" s="2">
        <f t="shared" si="150"/>
        <v>2.3413354006262586E-4</v>
      </c>
      <c r="H1061" s="2">
        <f t="shared" si="148"/>
        <v>0.92458325442687406</v>
      </c>
      <c r="I1061" s="2">
        <f t="shared" si="149"/>
        <v>48.040699320238431</v>
      </c>
    </row>
    <row r="1062" spans="1:9" ht="13.5" x14ac:dyDescent="0.25">
      <c r="A1062" s="3">
        <f>TITRES_STAT!B1065</f>
        <v>43857</v>
      </c>
      <c r="B1062" s="5">
        <f>TITRES_STAT!D1065</f>
        <v>1.3652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2.0101338255290268E-4</v>
      </c>
      <c r="G1062" s="2">
        <f t="shared" si="150"/>
        <v>2.1740971577243829E-4</v>
      </c>
      <c r="H1062" s="2">
        <f t="shared" si="148"/>
        <v>0.92458325442687406</v>
      </c>
      <c r="I1062" s="2">
        <f t="shared" si="149"/>
        <v>48.040699320238431</v>
      </c>
    </row>
    <row r="1063" spans="1:9" ht="13.5" x14ac:dyDescent="0.25">
      <c r="A1063" s="3">
        <f>TITRES_STAT!B1066</f>
        <v>43858</v>
      </c>
      <c r="B1063" s="5">
        <f>TITRES_STAT!D1066</f>
        <v>1.3652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1.8665528379912391E-4</v>
      </c>
      <c r="G1063" s="2">
        <f t="shared" si="150"/>
        <v>2.0188045036012128E-4</v>
      </c>
      <c r="H1063" s="2">
        <f t="shared" si="148"/>
        <v>0.92458325442687395</v>
      </c>
      <c r="I1063" s="2">
        <f t="shared" si="149"/>
        <v>48.040699320238431</v>
      </c>
    </row>
    <row r="1064" spans="1:9" ht="13.5" x14ac:dyDescent="0.25">
      <c r="A1064" s="3">
        <f>TITRES_STAT!B1067</f>
        <v>43859</v>
      </c>
      <c r="B1064" s="5">
        <f>TITRES_STAT!D1067</f>
        <v>1.3652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1.7332276352775792E-4</v>
      </c>
      <c r="G1064" s="2">
        <f t="shared" si="150"/>
        <v>1.8746041819154121E-4</v>
      </c>
      <c r="H1064" s="2">
        <f t="shared" si="148"/>
        <v>0.92458325442687395</v>
      </c>
      <c r="I1064" s="2">
        <f t="shared" si="149"/>
        <v>48.040699320238431</v>
      </c>
    </row>
    <row r="1065" spans="1:9" ht="13.5" x14ac:dyDescent="0.25">
      <c r="A1065" s="3">
        <f>TITRES_STAT!B1068</f>
        <v>43860</v>
      </c>
      <c r="B1065" s="5">
        <f>TITRES_STAT!D1068</f>
        <v>1.3652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1.609425661329181E-4</v>
      </c>
      <c r="G1065" s="2">
        <f t="shared" si="150"/>
        <v>1.7407038832071683E-4</v>
      </c>
      <c r="H1065" s="2">
        <f t="shared" si="148"/>
        <v>0.92458325442687406</v>
      </c>
      <c r="I1065" s="2">
        <f t="shared" si="149"/>
        <v>48.040699320238431</v>
      </c>
    </row>
    <row r="1066" spans="1:9" ht="13.5" x14ac:dyDescent="0.25">
      <c r="A1066" s="3">
        <f>TITRES_STAT!B1069</f>
        <v>43861</v>
      </c>
      <c r="B1066" s="5">
        <f>TITRES_STAT!D1069</f>
        <v>1.3652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1.4944666855199539E-4</v>
      </c>
      <c r="G1066" s="2">
        <f t="shared" si="150"/>
        <v>1.6163678915495134E-4</v>
      </c>
      <c r="H1066" s="2">
        <f t="shared" si="148"/>
        <v>0.92458325442687417</v>
      </c>
      <c r="I1066" s="2">
        <f t="shared" si="149"/>
        <v>48.040699320238438</v>
      </c>
    </row>
    <row r="1067" spans="1:9" ht="13.5" x14ac:dyDescent="0.25">
      <c r="A1067" s="3">
        <f>TITRES_STAT!B1070</f>
        <v>43864</v>
      </c>
      <c r="B1067" s="5">
        <f>TITRES_STAT!D1070</f>
        <v>1.3652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1.3877190651256715E-4</v>
      </c>
      <c r="G1067" s="2">
        <f t="shared" si="150"/>
        <v>1.5009130421531197E-4</v>
      </c>
      <c r="H1067" s="2">
        <f t="shared" si="148"/>
        <v>0.92458325442687417</v>
      </c>
      <c r="I1067" s="2">
        <f t="shared" si="149"/>
        <v>48.040699320238438</v>
      </c>
    </row>
    <row r="1068" spans="1:9" ht="13.5" x14ac:dyDescent="0.25">
      <c r="A1068" s="3">
        <f>TITRES_STAT!B1071</f>
        <v>43865</v>
      </c>
      <c r="B1068" s="5">
        <f>TITRES_STAT!D1071</f>
        <v>1.3652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1.2885962747595519E-4</v>
      </c>
      <c r="G1068" s="2">
        <f t="shared" si="150"/>
        <v>1.393704967713611E-4</v>
      </c>
      <c r="H1068" s="2">
        <f t="shared" si="148"/>
        <v>0.92458325442687417</v>
      </c>
      <c r="I1068" s="2">
        <f t="shared" si="149"/>
        <v>48.040699320238438</v>
      </c>
    </row>
    <row r="1069" spans="1:9" ht="13.5" x14ac:dyDescent="0.25">
      <c r="A1069" s="3">
        <f>TITRES_STAT!B1072</f>
        <v>43866</v>
      </c>
      <c r="B1069" s="5">
        <f>TITRES_STAT!D1072</f>
        <v>1.3652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1.1965536837052982E-4</v>
      </c>
      <c r="G1069" s="2">
        <f t="shared" si="151"/>
        <v>1.2941546128769244E-4</v>
      </c>
      <c r="H1069" s="2">
        <f t="shared" si="148"/>
        <v>0.92458325442687406</v>
      </c>
      <c r="I1069" s="2">
        <f t="shared" si="149"/>
        <v>48.040699320238431</v>
      </c>
    </row>
    <row r="1070" spans="1:9" ht="13.5" x14ac:dyDescent="0.25">
      <c r="A1070" s="3">
        <f>TITRES_STAT!B1073</f>
        <v>43867</v>
      </c>
      <c r="B1070" s="5">
        <f>TITRES_STAT!D1073</f>
        <v>1.3652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1.1110855634406341E-4</v>
      </c>
      <c r="G1070" s="2">
        <f t="shared" si="151"/>
        <v>1.2017149976714299E-4</v>
      </c>
      <c r="H1070" s="2">
        <f t="shared" si="148"/>
        <v>0.92458325442687406</v>
      </c>
      <c r="I1070" s="2">
        <f t="shared" si="149"/>
        <v>48.040699320238431</v>
      </c>
    </row>
    <row r="1071" spans="1:9" ht="13.5" x14ac:dyDescent="0.25">
      <c r="A1071" s="3">
        <f>TITRES_STAT!B1074</f>
        <v>43868</v>
      </c>
      <c r="B1071" s="5">
        <f>TITRES_STAT!D1074</f>
        <v>1.3652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1.0317223089091601E-4</v>
      </c>
      <c r="G1071" s="2">
        <f t="shared" si="151"/>
        <v>1.1158782121234707E-4</v>
      </c>
      <c r="H1071" s="2">
        <f t="shared" si="148"/>
        <v>0.92458325442687395</v>
      </c>
      <c r="I1071" s="2">
        <f t="shared" si="149"/>
        <v>48.040699320238431</v>
      </c>
    </row>
    <row r="1072" spans="1:9" ht="13.5" x14ac:dyDescent="0.25">
      <c r="A1072" s="3">
        <f>TITRES_STAT!B1075</f>
        <v>43871</v>
      </c>
      <c r="B1072" s="5">
        <f>TITRES_STAT!D1075</f>
        <v>1.3652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9.5802785827279159E-5</v>
      </c>
      <c r="G1072" s="2">
        <f t="shared" si="151"/>
        <v>1.0361726255432229E-4</v>
      </c>
      <c r="H1072" s="2">
        <f t="shared" si="148"/>
        <v>0.92458325442687395</v>
      </c>
      <c r="I1072" s="2">
        <f t="shared" si="149"/>
        <v>48.040699320238431</v>
      </c>
    </row>
    <row r="1073" spans="1:9" ht="13.5" x14ac:dyDescent="0.25">
      <c r="A1073" s="3">
        <f>TITRES_STAT!B1076</f>
        <v>43872</v>
      </c>
      <c r="B1073" s="5">
        <f>TITRES_STAT!D1076</f>
        <v>1.3652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8.895972969675922E-5</v>
      </c>
      <c r="G1073" s="2">
        <f t="shared" si="151"/>
        <v>9.6216029514727849E-5</v>
      </c>
      <c r="H1073" s="2">
        <f t="shared" si="148"/>
        <v>0.92458325442687384</v>
      </c>
      <c r="I1073" s="2">
        <f t="shared" si="149"/>
        <v>48.040699320238431</v>
      </c>
    </row>
    <row r="1074" spans="1:9" ht="13.5" x14ac:dyDescent="0.25">
      <c r="A1074" s="3">
        <f>TITRES_STAT!B1077</f>
        <v>43873</v>
      </c>
      <c r="B1074" s="5">
        <f>TITRES_STAT!D1077</f>
        <v>1.3652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8.2605463289847837E-5</v>
      </c>
      <c r="G1074" s="2">
        <f t="shared" si="151"/>
        <v>8.9343455977961567E-5</v>
      </c>
      <c r="H1074" s="2">
        <f t="shared" si="148"/>
        <v>0.92458325442687372</v>
      </c>
      <c r="I1074" s="2">
        <f t="shared" si="149"/>
        <v>48.040699320238424</v>
      </c>
    </row>
    <row r="1075" spans="1:9" ht="13.5" x14ac:dyDescent="0.25">
      <c r="A1075" s="3">
        <f>TITRES_STAT!B1078</f>
        <v>43874</v>
      </c>
      <c r="B1075" s="5">
        <f>TITRES_STAT!D1078</f>
        <v>1.3652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7.6705073054858717E-5</v>
      </c>
      <c r="G1075" s="2">
        <f t="shared" si="151"/>
        <v>8.2961780550964311E-5</v>
      </c>
      <c r="H1075" s="2">
        <f t="shared" si="148"/>
        <v>0.92458325442687395</v>
      </c>
      <c r="I1075" s="2">
        <f t="shared" si="149"/>
        <v>48.040699320238431</v>
      </c>
    </row>
    <row r="1076" spans="1:9" ht="13.5" x14ac:dyDescent="0.25">
      <c r="A1076" s="3">
        <f>TITRES_STAT!B1079</f>
        <v>43875</v>
      </c>
      <c r="B1076" s="5">
        <f>TITRES_STAT!D1079</f>
        <v>1.3652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7.1226139265225951E-5</v>
      </c>
      <c r="G1076" s="2">
        <f t="shared" si="151"/>
        <v>7.7035939083038284E-5</v>
      </c>
      <c r="H1076" s="2">
        <f t="shared" si="148"/>
        <v>0.92458325442687395</v>
      </c>
      <c r="I1076" s="2">
        <f t="shared" si="149"/>
        <v>48.040699320238431</v>
      </c>
    </row>
    <row r="1077" spans="1:9" ht="13.5" x14ac:dyDescent="0.25">
      <c r="A1077" s="3">
        <f>TITRES_STAT!B1080</f>
        <v>43878</v>
      </c>
      <c r="B1077" s="5">
        <f>TITRES_STAT!D1080</f>
        <v>1.3652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6.6138557889138379E-5</v>
      </c>
      <c r="G1077" s="2">
        <f t="shared" si="151"/>
        <v>7.1533372005678399E-5</v>
      </c>
      <c r="H1077" s="2">
        <f t="shared" si="148"/>
        <v>0.92458325442687406</v>
      </c>
      <c r="I1077" s="2">
        <f t="shared" si="149"/>
        <v>48.040699320238431</v>
      </c>
    </row>
    <row r="1078" spans="1:9" ht="13.5" x14ac:dyDescent="0.25">
      <c r="A1078" s="3">
        <f>TITRES_STAT!B1081</f>
        <v>43879</v>
      </c>
      <c r="B1078" s="5">
        <f>TITRES_STAT!D1081</f>
        <v>1.3652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6.1414375182771358E-5</v>
      </c>
      <c r="G1078" s="2">
        <f t="shared" si="151"/>
        <v>6.6423845433844227E-5</v>
      </c>
      <c r="H1078" s="2">
        <f t="shared" si="148"/>
        <v>0.92458325442687417</v>
      </c>
      <c r="I1078" s="2">
        <f t="shared" si="149"/>
        <v>48.040699320238438</v>
      </c>
    </row>
    <row r="1079" spans="1:9" ht="13.5" x14ac:dyDescent="0.25">
      <c r="A1079" s="3">
        <f>TITRES_STAT!B1082</f>
        <v>43880</v>
      </c>
      <c r="B1079" s="5">
        <f>TITRES_STAT!D1082</f>
        <v>1.3652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5.7027634098287686E-5</v>
      </c>
      <c r="G1079" s="2">
        <f t="shared" si="151"/>
        <v>6.1679285045712501E-5</v>
      </c>
      <c r="H1079" s="2">
        <f t="shared" si="148"/>
        <v>0.92458325442687395</v>
      </c>
      <c r="I1079" s="2">
        <f t="shared" si="149"/>
        <v>48.040699320238431</v>
      </c>
    </row>
    <row r="1080" spans="1:9" ht="13.5" x14ac:dyDescent="0.25">
      <c r="A1080" s="3">
        <f>TITRES_STAT!B1083</f>
        <v>43881</v>
      </c>
      <c r="B1080" s="5">
        <f>TITRES_STAT!D1083</f>
        <v>1.3652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5.2954231662695708E-5</v>
      </c>
      <c r="G1080" s="2">
        <f t="shared" si="151"/>
        <v>5.7273621828161606E-5</v>
      </c>
      <c r="H1080" s="2">
        <f t="shared" si="148"/>
        <v>0.92458325442687406</v>
      </c>
      <c r="I1080" s="2">
        <f t="shared" si="149"/>
        <v>48.040699320238431</v>
      </c>
    </row>
    <row r="1081" spans="1:9" ht="13.5" x14ac:dyDescent="0.25">
      <c r="A1081" s="3">
        <f>TITRES_STAT!B1084</f>
        <v>43882</v>
      </c>
      <c r="B1081" s="5">
        <f>TITRES_STAT!D1084</f>
        <v>1.3652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4.9171786543931732E-5</v>
      </c>
      <c r="G1081" s="2">
        <f t="shared" si="151"/>
        <v>5.318264884043578E-5</v>
      </c>
      <c r="H1081" s="2">
        <f t="shared" si="148"/>
        <v>0.92458325442687406</v>
      </c>
      <c r="I1081" s="2">
        <f t="shared" si="149"/>
        <v>48.040699320238431</v>
      </c>
    </row>
    <row r="1082" spans="1:9" ht="13.5" x14ac:dyDescent="0.25">
      <c r="A1082" s="3">
        <f>TITRES_STAT!B1085</f>
        <v>43885</v>
      </c>
      <c r="B1082" s="5">
        <f>TITRES_STAT!D1085</f>
        <v>1.3652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4.5659516076508037E-5</v>
      </c>
      <c r="G1082" s="2">
        <f t="shared" si="151"/>
        <v>4.9383888208976086E-5</v>
      </c>
      <c r="H1082" s="2">
        <f t="shared" si="148"/>
        <v>0.92458325442687395</v>
      </c>
      <c r="I1082" s="2">
        <f t="shared" si="149"/>
        <v>48.040699320238431</v>
      </c>
    </row>
    <row r="1083" spans="1:9" ht="13.5" x14ac:dyDescent="0.25">
      <c r="A1083" s="3">
        <f>TITRES_STAT!B1086</f>
        <v>43886</v>
      </c>
      <c r="B1083" s="5">
        <f>TITRES_STAT!D1086</f>
        <v>1.3652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4.2398122071043177E-5</v>
      </c>
      <c r="G1083" s="2">
        <f t="shared" si="151"/>
        <v>4.5856467622620648E-5</v>
      </c>
      <c r="H1083" s="2">
        <f t="shared" si="148"/>
        <v>0.92458325442687406</v>
      </c>
      <c r="I1083" s="2">
        <f t="shared" si="149"/>
        <v>48.040699320238431</v>
      </c>
    </row>
    <row r="1084" spans="1:9" ht="13.5" x14ac:dyDescent="0.25">
      <c r="A1084" s="3">
        <f>TITRES_STAT!B1087</f>
        <v>43887</v>
      </c>
      <c r="B1084" s="5">
        <f>TITRES_STAT!D1087</f>
        <v>1.3726</v>
      </c>
      <c r="C1084" s="2">
        <f t="shared" si="144"/>
        <v>7.4000000000000732E-3</v>
      </c>
      <c r="D1084" s="2">
        <f t="shared" si="145"/>
        <v>7.4000000000000732E-3</v>
      </c>
      <c r="E1084" s="2">
        <f t="shared" si="146"/>
        <v>0</v>
      </c>
      <c r="F1084" s="2">
        <f t="shared" si="151"/>
        <v>5.6794111335168815E-4</v>
      </c>
      <c r="G1084" s="2">
        <f t="shared" si="151"/>
        <v>4.2581005649576318E-5</v>
      </c>
      <c r="H1084" s="2">
        <f t="shared" si="148"/>
        <v>13.337898076565018</v>
      </c>
      <c r="I1084" s="2">
        <f t="shared" si="149"/>
        <v>93.025476993489875</v>
      </c>
    </row>
    <row r="1085" spans="1:9" ht="13.5" x14ac:dyDescent="0.25">
      <c r="A1085" s="3">
        <f>TITRES_STAT!B1088</f>
        <v>43888</v>
      </c>
      <c r="B1085" s="5">
        <f>TITRES_STAT!D1088</f>
        <v>1.3726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5.2737389096942468E-4</v>
      </c>
      <c r="G1085" s="2">
        <f t="shared" si="152"/>
        <v>3.9539505246035157E-5</v>
      </c>
      <c r="H1085" s="2">
        <f t="shared" si="148"/>
        <v>13.337898076565017</v>
      </c>
      <c r="I1085" s="2">
        <f t="shared" si="149"/>
        <v>93.025476993489875</v>
      </c>
    </row>
    <row r="1086" spans="1:9" ht="13.5" x14ac:dyDescent="0.25">
      <c r="A1086" s="3">
        <f>TITRES_STAT!B1089</f>
        <v>43889</v>
      </c>
      <c r="B1086" s="5">
        <f>TITRES_STAT!D1089</f>
        <v>1.3726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4.8970432732875155E-4</v>
      </c>
      <c r="G1086" s="2">
        <f t="shared" si="152"/>
        <v>3.6715254871318363E-5</v>
      </c>
      <c r="H1086" s="2">
        <f t="shared" si="148"/>
        <v>13.337898076565017</v>
      </c>
      <c r="I1086" s="2">
        <f t="shared" si="149"/>
        <v>93.025476993489875</v>
      </c>
    </row>
    <row r="1087" spans="1:9" ht="13.5" x14ac:dyDescent="0.25">
      <c r="A1087" s="3">
        <f>TITRES_STAT!B1090</f>
        <v>43892</v>
      </c>
      <c r="B1087" s="5">
        <f>TITRES_STAT!D1090</f>
        <v>1.3726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4.5472544680526933E-4</v>
      </c>
      <c r="G1087" s="2">
        <f t="shared" si="152"/>
        <v>3.4092736666224195E-5</v>
      </c>
      <c r="H1087" s="2">
        <f t="shared" si="148"/>
        <v>13.337898076565017</v>
      </c>
      <c r="I1087" s="2">
        <f t="shared" si="149"/>
        <v>93.025476993489875</v>
      </c>
    </row>
    <row r="1088" spans="1:9" ht="13.5" x14ac:dyDescent="0.25">
      <c r="A1088" s="3">
        <f>TITRES_STAT!B1091</f>
        <v>43893</v>
      </c>
      <c r="B1088" s="5">
        <f>TITRES_STAT!D1091</f>
        <v>1.3504</v>
      </c>
      <c r="C1088" s="2">
        <f t="shared" si="144"/>
        <v>-2.2199999999999998E-2</v>
      </c>
      <c r="D1088" s="2">
        <f t="shared" si="145"/>
        <v>0</v>
      </c>
      <c r="E1088" s="2">
        <f t="shared" si="146"/>
        <v>2.2199999999999998E-2</v>
      </c>
      <c r="F1088" s="2">
        <f t="shared" si="152"/>
        <v>4.2224505774775007E-4</v>
      </c>
      <c r="G1088" s="2">
        <f t="shared" si="152"/>
        <v>1.617371826904351E-3</v>
      </c>
      <c r="H1088" s="2">
        <f t="shared" si="148"/>
        <v>0.2610686366139609</v>
      </c>
      <c r="I1088" s="2">
        <f t="shared" si="149"/>
        <v>20.702175046946266</v>
      </c>
    </row>
    <row r="1089" spans="1:9" ht="13.5" x14ac:dyDescent="0.25">
      <c r="A1089" s="3">
        <f>TITRES_STAT!B1092</f>
        <v>43894</v>
      </c>
      <c r="B1089" s="5">
        <f>TITRES_STAT!D1092</f>
        <v>1.3652</v>
      </c>
      <c r="C1089" s="2">
        <f t="shared" si="144"/>
        <v>1.4799999999999924E-2</v>
      </c>
      <c r="D1089" s="2">
        <f t="shared" si="145"/>
        <v>1.4799999999999924E-2</v>
      </c>
      <c r="E1089" s="2">
        <f t="shared" si="146"/>
        <v>0</v>
      </c>
      <c r="F1089" s="2">
        <f t="shared" si="152"/>
        <v>1.4492275536229053E-3</v>
      </c>
      <c r="G1089" s="2">
        <f t="shared" si="152"/>
        <v>1.5018452678397544E-3</v>
      </c>
      <c r="H1089" s="2">
        <f t="shared" si="148"/>
        <v>0.96496462362428714</v>
      </c>
      <c r="I1089" s="2">
        <f t="shared" si="149"/>
        <v>49.108498546119066</v>
      </c>
    </row>
    <row r="1090" spans="1:9" ht="13.5" x14ac:dyDescent="0.25">
      <c r="A1090" s="3">
        <f>TITRES_STAT!B1093</f>
        <v>43895</v>
      </c>
      <c r="B1090" s="5">
        <f>TITRES_STAT!D1093</f>
        <v>1.3652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1.3457112997926977E-3</v>
      </c>
      <c r="G1090" s="2">
        <f t="shared" si="152"/>
        <v>1.3945706058512005E-3</v>
      </c>
      <c r="H1090" s="2">
        <f t="shared" si="148"/>
        <v>0.96496462362428703</v>
      </c>
      <c r="I1090" s="2">
        <f t="shared" si="149"/>
        <v>49.108498546119066</v>
      </c>
    </row>
    <row r="1091" spans="1:9" ht="13.5" x14ac:dyDescent="0.25">
      <c r="A1091" s="3">
        <f>TITRES_STAT!B1094</f>
        <v>43896</v>
      </c>
      <c r="B1091" s="5">
        <f>TITRES_STAT!D1094</f>
        <v>1.3652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1.2495890640932192E-3</v>
      </c>
      <c r="G1091" s="2">
        <f t="shared" si="152"/>
        <v>1.294958419718972E-3</v>
      </c>
      <c r="H1091" s="2">
        <f t="shared" si="148"/>
        <v>0.96496462362428692</v>
      </c>
      <c r="I1091" s="2">
        <f t="shared" si="149"/>
        <v>49.108498546119066</v>
      </c>
    </row>
    <row r="1092" spans="1:9" ht="13.5" x14ac:dyDescent="0.25">
      <c r="A1092" s="3">
        <f>TITRES_STAT!B1095</f>
        <v>43899</v>
      </c>
      <c r="B1092" s="5">
        <f>TITRES_STAT!D1095</f>
        <v>1.3652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1.160332702372275E-3</v>
      </c>
      <c r="G1092" s="2">
        <f t="shared" si="152"/>
        <v>1.2024613897390454E-3</v>
      </c>
      <c r="H1092" s="2">
        <f t="shared" si="148"/>
        <v>0.96496462362428692</v>
      </c>
      <c r="I1092" s="2">
        <f t="shared" si="149"/>
        <v>49.108498546119066</v>
      </c>
    </row>
    <row r="1093" spans="1:9" ht="13.5" x14ac:dyDescent="0.25">
      <c r="A1093" s="3">
        <f>TITRES_STAT!B1096</f>
        <v>43900</v>
      </c>
      <c r="B1093" s="5">
        <f>TITRES_STAT!D1096</f>
        <v>1.3652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1.0774517950599696E-3</v>
      </c>
      <c r="G1093" s="2">
        <f t="shared" si="152"/>
        <v>1.1165712904719709E-3</v>
      </c>
      <c r="H1093" s="2">
        <f t="shared" si="148"/>
        <v>0.9649646236242867</v>
      </c>
      <c r="I1093" s="2">
        <f t="shared" si="149"/>
        <v>49.108498546119058</v>
      </c>
    </row>
    <row r="1094" spans="1:9" ht="13.5" x14ac:dyDescent="0.25">
      <c r="A1094" s="3">
        <f>TITRES_STAT!B1097</f>
        <v>43901</v>
      </c>
      <c r="B1094" s="5">
        <f>TITRES_STAT!D1097</f>
        <v>1.3652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1.0004909525556862E-3</v>
      </c>
      <c r="G1094" s="2">
        <f t="shared" si="152"/>
        <v>1.0368161982954017E-3</v>
      </c>
      <c r="H1094" s="2">
        <f t="shared" si="148"/>
        <v>0.96496462362428681</v>
      </c>
      <c r="I1094" s="2">
        <f t="shared" si="149"/>
        <v>49.108498546119066</v>
      </c>
    </row>
    <row r="1095" spans="1:9" ht="13.5" x14ac:dyDescent="0.25">
      <c r="A1095" s="3">
        <f>TITRES_STAT!B1098</f>
        <v>43902</v>
      </c>
      <c r="B1095" s="5">
        <f>TITRES_STAT!D1098</f>
        <v>1.3652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9.2902731308742287E-4</v>
      </c>
      <c r="G1095" s="2">
        <f t="shared" si="152"/>
        <v>9.6275789841715877E-4</v>
      </c>
      <c r="H1095" s="2">
        <f t="shared" si="148"/>
        <v>0.9649646236242867</v>
      </c>
      <c r="I1095" s="2">
        <f t="shared" si="149"/>
        <v>49.108498546119058</v>
      </c>
    </row>
    <row r="1096" spans="1:9" ht="13.5" x14ac:dyDescent="0.25">
      <c r="A1096" s="3">
        <f>TITRES_STAT!B1099</f>
        <v>43903</v>
      </c>
      <c r="B1096" s="5">
        <f>TITRES_STAT!D1099</f>
        <v>1.3652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8.6266821929546409E-4</v>
      </c>
      <c r="G1096" s="2">
        <f t="shared" si="152"/>
        <v>8.9398947710164745E-4</v>
      </c>
      <c r="H1096" s="2">
        <f t="shared" si="148"/>
        <v>0.9649646236242867</v>
      </c>
      <c r="I1096" s="2">
        <f t="shared" si="149"/>
        <v>49.108498546119058</v>
      </c>
    </row>
    <row r="1097" spans="1:9" ht="13.5" x14ac:dyDescent="0.25">
      <c r="A1097" s="3">
        <f>TITRES_STAT!B1100</f>
        <v>43906</v>
      </c>
      <c r="B1097" s="5">
        <f>TITRES_STAT!D1100</f>
        <v>1.3652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8.0104906077435947E-4</v>
      </c>
      <c r="G1097" s="2">
        <f t="shared" si="152"/>
        <v>8.3013308588010114E-4</v>
      </c>
      <c r="H1097" s="2">
        <f t="shared" si="148"/>
        <v>0.9649646236242867</v>
      </c>
      <c r="I1097" s="2">
        <f t="shared" si="149"/>
        <v>49.108498546119058</v>
      </c>
    </row>
    <row r="1098" spans="1:9" ht="13.5" x14ac:dyDescent="0.25">
      <c r="A1098" s="3">
        <f>TITRES_STAT!B1101</f>
        <v>43907</v>
      </c>
      <c r="B1098" s="5">
        <f>TITRES_STAT!D1101</f>
        <v>1.3652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7.4383127071904812E-4</v>
      </c>
      <c r="G1098" s="2">
        <f t="shared" si="152"/>
        <v>7.7083786546009391E-4</v>
      </c>
      <c r="H1098" s="2">
        <f t="shared" si="148"/>
        <v>0.96496462362428681</v>
      </c>
      <c r="I1098" s="2">
        <f t="shared" si="149"/>
        <v>49.108498546119066</v>
      </c>
    </row>
    <row r="1099" spans="1:9" ht="13.5" x14ac:dyDescent="0.25">
      <c r="A1099" s="3">
        <f>TITRES_STAT!B1102</f>
        <v>43908</v>
      </c>
      <c r="B1099" s="5">
        <f>TITRES_STAT!D1102</f>
        <v>1.3652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6.907004656676875E-4</v>
      </c>
      <c r="G1099" s="2">
        <f t="shared" si="152"/>
        <v>7.1577801792723004E-4</v>
      </c>
      <c r="H1099" s="2">
        <f t="shared" si="148"/>
        <v>0.9649646236242867</v>
      </c>
      <c r="I1099" s="2">
        <f t="shared" si="149"/>
        <v>49.108498546119058</v>
      </c>
    </row>
    <row r="1100" spans="1:9" ht="13.5" x14ac:dyDescent="0.25">
      <c r="A1100" s="3">
        <f>TITRES_STAT!B1103</f>
        <v>43909</v>
      </c>
      <c r="B1100" s="5">
        <f>TITRES_STAT!D1103</f>
        <v>1.3652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6.413647181199956E-4</v>
      </c>
      <c r="G1100" s="2">
        <f t="shared" si="152"/>
        <v>6.6465101664671367E-4</v>
      </c>
      <c r="H1100" s="2">
        <f t="shared" si="148"/>
        <v>0.9649646236242867</v>
      </c>
      <c r="I1100" s="2">
        <f t="shared" si="149"/>
        <v>49.108498546119058</v>
      </c>
    </row>
    <row r="1101" spans="1:9" ht="13.5" x14ac:dyDescent="0.25">
      <c r="A1101" s="3">
        <f>TITRES_STAT!B1104</f>
        <v>43913</v>
      </c>
      <c r="B1101" s="5">
        <f>TITRES_STAT!D1104</f>
        <v>1.3652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5.9555295253999594E-4</v>
      </c>
      <c r="G1101" s="2">
        <f t="shared" si="156"/>
        <v>6.1717594402909131E-4</v>
      </c>
      <c r="H1101" s="2">
        <f t="shared" si="148"/>
        <v>0.9649646236242867</v>
      </c>
      <c r="I1101" s="2">
        <f t="shared" si="149"/>
        <v>49.108498546119058</v>
      </c>
    </row>
    <row r="1102" spans="1:9" ht="13.5" x14ac:dyDescent="0.25">
      <c r="A1102" s="3">
        <f>TITRES_STAT!B1105</f>
        <v>43914</v>
      </c>
      <c r="B1102" s="5">
        <f>TITRES_STAT!D1105</f>
        <v>1.3652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5.5301345592999622E-4</v>
      </c>
      <c r="G1102" s="2">
        <f t="shared" si="156"/>
        <v>5.730919480270133E-4</v>
      </c>
      <c r="H1102" s="2">
        <f t="shared" si="148"/>
        <v>0.96496462362428681</v>
      </c>
      <c r="I1102" s="2">
        <f t="shared" si="149"/>
        <v>49.108498546119066</v>
      </c>
    </row>
    <row r="1103" spans="1:9" ht="13.5" x14ac:dyDescent="0.25">
      <c r="A1103" s="3">
        <f>TITRES_STAT!B1106</f>
        <v>43915</v>
      </c>
      <c r="B1103" s="5">
        <f>TITRES_STAT!D1106</f>
        <v>1.3652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5.1351249479213937E-4</v>
      </c>
      <c r="G1103" s="2">
        <f t="shared" si="156"/>
        <v>5.3215680888222671E-4</v>
      </c>
      <c r="H1103" s="2">
        <f t="shared" si="148"/>
        <v>0.9649646236242867</v>
      </c>
      <c r="I1103" s="2">
        <f t="shared" si="149"/>
        <v>49.108498546119058</v>
      </c>
    </row>
    <row r="1104" spans="1:9" ht="13.5" x14ac:dyDescent="0.25">
      <c r="A1104" s="3">
        <f>TITRES_STAT!B1107</f>
        <v>43916</v>
      </c>
      <c r="B1104" s="5">
        <f>TITRES_STAT!D1107</f>
        <v>1.3652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4.7683303087841513E-4</v>
      </c>
      <c r="G1104" s="2">
        <f t="shared" si="156"/>
        <v>4.9414560824778198E-4</v>
      </c>
      <c r="H1104" s="2">
        <f t="shared" si="148"/>
        <v>0.96496462362428659</v>
      </c>
      <c r="I1104" s="2">
        <f t="shared" si="149"/>
        <v>49.108498546119058</v>
      </c>
    </row>
    <row r="1105" spans="1:9" ht="13.5" x14ac:dyDescent="0.25">
      <c r="A1105" s="3">
        <f>TITRES_STAT!B1108</f>
        <v>43917</v>
      </c>
      <c r="B1105" s="5">
        <f>TITRES_STAT!D1108</f>
        <v>1.3652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4.4277352867281406E-4</v>
      </c>
      <c r="G1105" s="2">
        <f t="shared" si="156"/>
        <v>4.5884949337294043E-4</v>
      </c>
      <c r="H1105" s="2">
        <f t="shared" ref="H1105:H1168" si="157">F1105/G1105</f>
        <v>0.96496462362428659</v>
      </c>
      <c r="I1105" s="2">
        <f t="shared" ref="I1105:I1168" si="158">IF(G1105=0,100,100-(100/(1+H1105)))</f>
        <v>49.108498546119058</v>
      </c>
    </row>
    <row r="1106" spans="1:9" ht="13.5" x14ac:dyDescent="0.25">
      <c r="A1106" s="3">
        <f>TITRES_STAT!B1109</f>
        <v>43920</v>
      </c>
      <c r="B1106" s="5">
        <f>TITRES_STAT!D1109</f>
        <v>1.3652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4.1114684805332736E-4</v>
      </c>
      <c r="G1106" s="2">
        <f t="shared" si="156"/>
        <v>4.2607452956058752E-4</v>
      </c>
      <c r="H1106" s="2">
        <f t="shared" si="157"/>
        <v>0.9649646236242867</v>
      </c>
      <c r="I1106" s="2">
        <f t="shared" si="158"/>
        <v>49.108498546119058</v>
      </c>
    </row>
    <row r="1107" spans="1:9" ht="13.5" x14ac:dyDescent="0.25">
      <c r="A1107" s="3">
        <f>TITRES_STAT!B1110</f>
        <v>43921</v>
      </c>
      <c r="B1107" s="5">
        <f>TITRES_STAT!D1110</f>
        <v>1.3652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3.8177921604951823E-4</v>
      </c>
      <c r="G1107" s="2">
        <f t="shared" si="156"/>
        <v>3.9564063459197413E-4</v>
      </c>
      <c r="H1107" s="2">
        <f t="shared" si="157"/>
        <v>0.96496462362428659</v>
      </c>
      <c r="I1107" s="2">
        <f t="shared" si="158"/>
        <v>49.108498546119058</v>
      </c>
    </row>
    <row r="1108" spans="1:9" ht="13.5" x14ac:dyDescent="0.25">
      <c r="A1108" s="3">
        <f>TITRES_STAT!B1111</f>
        <v>43922</v>
      </c>
      <c r="B1108" s="5">
        <f>TITRES_STAT!D1111</f>
        <v>1.3652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3.545092720459812E-4</v>
      </c>
      <c r="G1108" s="2">
        <f t="shared" si="156"/>
        <v>3.6738058926397593E-4</v>
      </c>
      <c r="H1108" s="2">
        <f t="shared" si="157"/>
        <v>0.9649646236242867</v>
      </c>
      <c r="I1108" s="2">
        <f t="shared" si="158"/>
        <v>49.108498546119058</v>
      </c>
    </row>
    <row r="1109" spans="1:9" ht="13.5" x14ac:dyDescent="0.25">
      <c r="A1109" s="3">
        <f>TITRES_STAT!B1112</f>
        <v>43923</v>
      </c>
      <c r="B1109" s="5">
        <f>TITRES_STAT!D1112</f>
        <v>1.3652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3.2918718118555396E-4</v>
      </c>
      <c r="G1109" s="2">
        <f t="shared" si="156"/>
        <v>3.4113911860226333E-4</v>
      </c>
      <c r="H1109" s="2">
        <f t="shared" si="157"/>
        <v>0.96496462362428681</v>
      </c>
      <c r="I1109" s="2">
        <f t="shared" si="158"/>
        <v>49.108498546119066</v>
      </c>
    </row>
    <row r="1110" spans="1:9" ht="13.5" x14ac:dyDescent="0.25">
      <c r="A1110" s="3">
        <f>TITRES_STAT!B1113</f>
        <v>43924</v>
      </c>
      <c r="B1110" s="5">
        <f>TITRES_STAT!D1113</f>
        <v>1.3652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3.0567381110087154E-4</v>
      </c>
      <c r="G1110" s="2">
        <f t="shared" si="156"/>
        <v>3.1677203870210169E-4</v>
      </c>
      <c r="H1110" s="2">
        <f t="shared" si="157"/>
        <v>0.9649646236242867</v>
      </c>
      <c r="I1110" s="2">
        <f t="shared" si="158"/>
        <v>49.108498546119058</v>
      </c>
    </row>
    <row r="1111" spans="1:9" ht="13.5" x14ac:dyDescent="0.25">
      <c r="A1111" s="3">
        <f>TITRES_STAT!B1114</f>
        <v>43927</v>
      </c>
      <c r="B1111" s="5">
        <f>TITRES_STAT!D1114</f>
        <v>1.3652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2.8383996745080927E-4</v>
      </c>
      <c r="G1111" s="2">
        <f t="shared" si="156"/>
        <v>2.9414546450909443E-4</v>
      </c>
      <c r="H1111" s="2">
        <f t="shared" si="157"/>
        <v>0.96496462362428659</v>
      </c>
      <c r="I1111" s="2">
        <f t="shared" si="158"/>
        <v>49.108498546119058</v>
      </c>
    </row>
    <row r="1112" spans="1:9" ht="13.5" x14ac:dyDescent="0.25">
      <c r="A1112" s="3">
        <f>TITRES_STAT!B1115</f>
        <v>43928</v>
      </c>
      <c r="B1112" s="5">
        <f>TITRES_STAT!D1115</f>
        <v>1.3283</v>
      </c>
      <c r="C1112" s="2">
        <f t="shared" si="153"/>
        <v>-3.6899999999999933E-2</v>
      </c>
      <c r="D1112" s="2">
        <f t="shared" si="154"/>
        <v>0</v>
      </c>
      <c r="E1112" s="2">
        <f t="shared" si="155"/>
        <v>3.6899999999999933E-2</v>
      </c>
      <c r="F1112" s="2">
        <f t="shared" si="156"/>
        <v>2.6356568406146573E-4</v>
      </c>
      <c r="G1112" s="2">
        <f t="shared" si="156"/>
        <v>2.9088493599012974E-3</v>
      </c>
      <c r="H1112" s="2">
        <f t="shared" si="157"/>
        <v>9.0608227326838611E-2</v>
      </c>
      <c r="I1112" s="2">
        <f t="shared" si="158"/>
        <v>8.3080454609191889</v>
      </c>
    </row>
    <row r="1113" spans="1:9" ht="13.5" x14ac:dyDescent="0.25">
      <c r="A1113" s="3">
        <f>TITRES_STAT!B1116</f>
        <v>43929</v>
      </c>
      <c r="B1113" s="5">
        <f>TITRES_STAT!D1116</f>
        <v>1.3283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2.4473956377136103E-4</v>
      </c>
      <c r="G1113" s="2">
        <f t="shared" si="156"/>
        <v>2.7010744056226335E-3</v>
      </c>
      <c r="H1113" s="2">
        <f t="shared" si="157"/>
        <v>9.0608227326838597E-2</v>
      </c>
      <c r="I1113" s="2">
        <f t="shared" si="158"/>
        <v>8.3080454609191889</v>
      </c>
    </row>
    <row r="1114" spans="1:9" ht="13.5" x14ac:dyDescent="0.25">
      <c r="A1114" s="3">
        <f>TITRES_STAT!B1117</f>
        <v>43934</v>
      </c>
      <c r="B1114" s="5">
        <f>TITRES_STAT!D1117</f>
        <v>1.2914000000000001</v>
      </c>
      <c r="C1114" s="2">
        <f t="shared" si="153"/>
        <v>-3.6899999999999933E-2</v>
      </c>
      <c r="D1114" s="2">
        <f t="shared" si="154"/>
        <v>0</v>
      </c>
      <c r="E1114" s="2">
        <f t="shared" si="155"/>
        <v>3.6899999999999933E-2</v>
      </c>
      <c r="F1114" s="2">
        <f t="shared" si="156"/>
        <v>2.2725816635912094E-4</v>
      </c>
      <c r="G1114" s="2">
        <f t="shared" si="156"/>
        <v>5.1438548052210121E-3</v>
      </c>
      <c r="H1114" s="2">
        <f t="shared" si="157"/>
        <v>4.4180517328843323E-2</v>
      </c>
      <c r="I1114" s="2">
        <f t="shared" si="158"/>
        <v>4.2311187189991983</v>
      </c>
    </row>
    <row r="1115" spans="1:9" ht="13.5" x14ac:dyDescent="0.25">
      <c r="A1115" s="3">
        <f>TITRES_STAT!B1118</f>
        <v>43935</v>
      </c>
      <c r="B1115" s="5">
        <f>TITRES_STAT!D1118</f>
        <v>1.2914000000000001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2.1102544019061231E-4</v>
      </c>
      <c r="G1115" s="2">
        <f t="shared" si="156"/>
        <v>4.7764366048480824E-3</v>
      </c>
      <c r="H1115" s="2">
        <f t="shared" si="157"/>
        <v>4.418051732884333E-2</v>
      </c>
      <c r="I1115" s="2">
        <f t="shared" si="158"/>
        <v>4.2311187189991983</v>
      </c>
    </row>
    <row r="1116" spans="1:9" ht="13.5" x14ac:dyDescent="0.25">
      <c r="A1116" s="3">
        <f>TITRES_STAT!B1119</f>
        <v>43936</v>
      </c>
      <c r="B1116" s="5">
        <f>TITRES_STAT!D1119</f>
        <v>1.2914000000000001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1.9595219446271142E-4</v>
      </c>
      <c r="G1116" s="2">
        <f t="shared" si="156"/>
        <v>4.435262561644648E-3</v>
      </c>
      <c r="H1116" s="2">
        <f t="shared" si="157"/>
        <v>4.418051732884333E-2</v>
      </c>
      <c r="I1116" s="2">
        <f t="shared" si="158"/>
        <v>4.2311187189991983</v>
      </c>
    </row>
    <row r="1117" spans="1:9" ht="13.5" x14ac:dyDescent="0.25">
      <c r="A1117" s="3">
        <f>TITRES_STAT!B1120</f>
        <v>43937</v>
      </c>
      <c r="B1117" s="5">
        <f>TITRES_STAT!D1120</f>
        <v>1.2914000000000001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1.8195560914394633E-4</v>
      </c>
      <c r="G1117" s="2">
        <f t="shared" si="159"/>
        <v>4.1184580929557449E-3</v>
      </c>
      <c r="H1117" s="2">
        <f t="shared" si="157"/>
        <v>4.418051732884333E-2</v>
      </c>
      <c r="I1117" s="2">
        <f t="shared" si="158"/>
        <v>4.2311187189991983</v>
      </c>
    </row>
    <row r="1118" spans="1:9" ht="13.5" x14ac:dyDescent="0.25">
      <c r="A1118" s="3">
        <f>TITRES_STAT!B1121</f>
        <v>43938</v>
      </c>
      <c r="B1118" s="5">
        <f>TITRES_STAT!D1121</f>
        <v>1.2914000000000001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1.6895877991937873E-4</v>
      </c>
      <c r="G1118" s="2">
        <f t="shared" si="159"/>
        <v>3.8242825148874773E-3</v>
      </c>
      <c r="H1118" s="2">
        <f t="shared" si="157"/>
        <v>4.418051732884333E-2</v>
      </c>
      <c r="I1118" s="2">
        <f t="shared" si="158"/>
        <v>4.2311187189991983</v>
      </c>
    </row>
    <row r="1119" spans="1:9" ht="13.5" x14ac:dyDescent="0.25">
      <c r="A1119" s="3">
        <f>TITRES_STAT!B1122</f>
        <v>43941</v>
      </c>
      <c r="B1119" s="5">
        <f>TITRES_STAT!D1122</f>
        <v>1.2914000000000001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1.568902956394231E-4</v>
      </c>
      <c r="G1119" s="2">
        <f t="shared" si="159"/>
        <v>3.5511194781098002E-3</v>
      </c>
      <c r="H1119" s="2">
        <f t="shared" si="157"/>
        <v>4.4180517328843323E-2</v>
      </c>
      <c r="I1119" s="2">
        <f t="shared" si="158"/>
        <v>4.2311187189991983</v>
      </c>
    </row>
    <row r="1120" spans="1:9" ht="13.5" x14ac:dyDescent="0.25">
      <c r="A1120" s="3">
        <f>TITRES_STAT!B1123</f>
        <v>43942</v>
      </c>
      <c r="B1120" s="5">
        <f>TITRES_STAT!D1123</f>
        <v>1.2914000000000001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1.4568384595089288E-4</v>
      </c>
      <c r="G1120" s="2">
        <f t="shared" si="159"/>
        <v>3.297468086816243E-3</v>
      </c>
      <c r="H1120" s="2">
        <f t="shared" si="157"/>
        <v>4.418051732884333E-2</v>
      </c>
      <c r="I1120" s="2">
        <f t="shared" si="158"/>
        <v>4.2311187189991983</v>
      </c>
    </row>
    <row r="1121" spans="1:9" ht="13.5" x14ac:dyDescent="0.25">
      <c r="A1121" s="3">
        <f>TITRES_STAT!B1124</f>
        <v>43943</v>
      </c>
      <c r="B1121" s="5">
        <f>TITRES_STAT!D1124</f>
        <v>1.2914000000000001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1.3527785695440053E-4</v>
      </c>
      <c r="G1121" s="2">
        <f t="shared" si="159"/>
        <v>3.0619346520436544E-3</v>
      </c>
      <c r="H1121" s="2">
        <f t="shared" si="157"/>
        <v>4.4180517328843323E-2</v>
      </c>
      <c r="I1121" s="2">
        <f t="shared" si="158"/>
        <v>4.2311187189991983</v>
      </c>
    </row>
    <row r="1122" spans="1:9" ht="13.5" x14ac:dyDescent="0.25">
      <c r="A1122" s="3">
        <f>TITRES_STAT!B1125</f>
        <v>43944</v>
      </c>
      <c r="B1122" s="5">
        <f>TITRES_STAT!D1125</f>
        <v>1.2914000000000001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1.2561515288622908E-4</v>
      </c>
      <c r="G1122" s="2">
        <f t="shared" si="159"/>
        <v>2.843225034040536E-3</v>
      </c>
      <c r="H1122" s="2">
        <f t="shared" si="157"/>
        <v>4.418051732884333E-2</v>
      </c>
      <c r="I1122" s="2">
        <f t="shared" si="158"/>
        <v>4.2311187189991983</v>
      </c>
    </row>
    <row r="1123" spans="1:9" ht="13.5" x14ac:dyDescent="0.25">
      <c r="A1123" s="3">
        <f>TITRES_STAT!B1126</f>
        <v>43945</v>
      </c>
      <c r="B1123" s="5">
        <f>TITRES_STAT!D1126</f>
        <v>1.2914000000000001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1.1664264196578415E-4</v>
      </c>
      <c r="G1123" s="2">
        <f t="shared" si="159"/>
        <v>2.6401375316090691E-3</v>
      </c>
      <c r="H1123" s="2">
        <f t="shared" si="157"/>
        <v>4.4180517328843337E-2</v>
      </c>
      <c r="I1123" s="2">
        <f t="shared" si="158"/>
        <v>4.2311187189991983</v>
      </c>
    </row>
    <row r="1124" spans="1:9" ht="13.5" x14ac:dyDescent="0.25">
      <c r="A1124" s="3">
        <f>TITRES_STAT!B1127</f>
        <v>43948</v>
      </c>
      <c r="B1124" s="5">
        <f>TITRES_STAT!D1127</f>
        <v>1.2914000000000001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1.0831102468251386E-4</v>
      </c>
      <c r="G1124" s="2">
        <f t="shared" si="159"/>
        <v>2.4515562793512784E-3</v>
      </c>
      <c r="H1124" s="2">
        <f t="shared" si="157"/>
        <v>4.4180517328843344E-2</v>
      </c>
      <c r="I1124" s="2">
        <f t="shared" si="158"/>
        <v>4.2311187189991983</v>
      </c>
    </row>
    <row r="1125" spans="1:9" ht="13.5" x14ac:dyDescent="0.25">
      <c r="A1125" s="3">
        <f>TITRES_STAT!B1128</f>
        <v>43949</v>
      </c>
      <c r="B1125" s="5">
        <f>TITRES_STAT!D1128</f>
        <v>1.2914000000000001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1.0057452291947715E-4</v>
      </c>
      <c r="G1125" s="2">
        <f t="shared" si="159"/>
        <v>2.2764451165404728E-3</v>
      </c>
      <c r="H1125" s="2">
        <f t="shared" si="157"/>
        <v>4.4180517328843337E-2</v>
      </c>
      <c r="I1125" s="2">
        <f t="shared" si="158"/>
        <v>4.2311187189991983</v>
      </c>
    </row>
    <row r="1126" spans="1:9" ht="13.5" x14ac:dyDescent="0.25">
      <c r="A1126" s="3">
        <f>TITRES_STAT!B1129</f>
        <v>43950</v>
      </c>
      <c r="B1126" s="5">
        <f>TITRES_STAT!D1129</f>
        <v>1.2914000000000001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9.3390628425228778E-5</v>
      </c>
      <c r="G1126" s="2">
        <f t="shared" si="159"/>
        <v>2.1138418939304392E-3</v>
      </c>
      <c r="H1126" s="2">
        <f t="shared" si="157"/>
        <v>4.418051732884333E-2</v>
      </c>
      <c r="I1126" s="2">
        <f t="shared" si="158"/>
        <v>4.2311187189991983</v>
      </c>
    </row>
    <row r="1127" spans="1:9" ht="13.5" x14ac:dyDescent="0.25">
      <c r="A1127" s="3">
        <f>TITRES_STAT!B1130</f>
        <v>43951</v>
      </c>
      <c r="B1127" s="5">
        <f>TITRES_STAT!D1130</f>
        <v>1.2914000000000001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8.6719869251998148E-5</v>
      </c>
      <c r="G1127" s="2">
        <f t="shared" si="159"/>
        <v>1.9628531872211219E-3</v>
      </c>
      <c r="H1127" s="2">
        <f t="shared" si="157"/>
        <v>4.4180517328843337E-2</v>
      </c>
      <c r="I1127" s="2">
        <f t="shared" si="158"/>
        <v>4.2311187189991983</v>
      </c>
    </row>
    <row r="1128" spans="1:9" ht="13.5" x14ac:dyDescent="0.25">
      <c r="A1128" s="3">
        <f>TITRES_STAT!B1131</f>
        <v>43955</v>
      </c>
      <c r="B1128" s="5">
        <f>TITRES_STAT!D1131</f>
        <v>1.2544999999999999</v>
      </c>
      <c r="C1128" s="2">
        <f t="shared" si="153"/>
        <v>-3.6900000000000155E-2</v>
      </c>
      <c r="D1128" s="2">
        <f t="shared" si="154"/>
        <v>0</v>
      </c>
      <c r="E1128" s="2">
        <f t="shared" si="155"/>
        <v>3.6900000000000155E-2</v>
      </c>
      <c r="F1128" s="2">
        <f t="shared" si="159"/>
        <v>8.0525592876855417E-5</v>
      </c>
      <c r="G1128" s="2">
        <f t="shared" si="159"/>
        <v>4.458363673848195E-3</v>
      </c>
      <c r="H1128" s="2">
        <f t="shared" si="157"/>
        <v>1.8061692308593235E-2</v>
      </c>
      <c r="I1128" s="2">
        <f t="shared" si="158"/>
        <v>1.7741255215718752</v>
      </c>
    </row>
    <row r="1129" spans="1:9" ht="13.5" x14ac:dyDescent="0.25">
      <c r="A1129" s="3">
        <f>TITRES_STAT!B1132</f>
        <v>43956</v>
      </c>
      <c r="B1129" s="5">
        <f>TITRES_STAT!D1132</f>
        <v>1.2544999999999999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7.4773764814222883E-5</v>
      </c>
      <c r="G1129" s="2">
        <f t="shared" si="159"/>
        <v>4.1399091257161812E-3</v>
      </c>
      <c r="H1129" s="2">
        <f t="shared" si="157"/>
        <v>1.8061692308593232E-2</v>
      </c>
      <c r="I1129" s="2">
        <f t="shared" si="158"/>
        <v>1.7741255215718752</v>
      </c>
    </row>
    <row r="1130" spans="1:9" ht="13.5" x14ac:dyDescent="0.25">
      <c r="A1130" s="3">
        <f>TITRES_STAT!B1133</f>
        <v>43957</v>
      </c>
      <c r="B1130" s="5">
        <f>TITRES_STAT!D1133</f>
        <v>1.2544999999999999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6.9432781613206959E-5</v>
      </c>
      <c r="G1130" s="2">
        <f t="shared" si="159"/>
        <v>3.8442013310221687E-3</v>
      </c>
      <c r="H1130" s="2">
        <f t="shared" si="157"/>
        <v>1.8061692308593228E-2</v>
      </c>
      <c r="I1130" s="2">
        <f t="shared" si="158"/>
        <v>1.7741255215718752</v>
      </c>
    </row>
    <row r="1131" spans="1:9" ht="13.5" x14ac:dyDescent="0.25">
      <c r="A1131" s="3">
        <f>TITRES_STAT!B1134</f>
        <v>43958</v>
      </c>
      <c r="B1131" s="5">
        <f>TITRES_STAT!D1134</f>
        <v>1.2544999999999999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6.4473297212263607E-5</v>
      </c>
      <c r="G1131" s="2">
        <f t="shared" si="159"/>
        <v>3.5696155216634424E-3</v>
      </c>
      <c r="H1131" s="2">
        <f t="shared" si="157"/>
        <v>1.8061692308593228E-2</v>
      </c>
      <c r="I1131" s="2">
        <f t="shared" si="158"/>
        <v>1.7741255215718752</v>
      </c>
    </row>
    <row r="1132" spans="1:9" ht="13.5" x14ac:dyDescent="0.25">
      <c r="A1132" s="3">
        <f>TITRES_STAT!B1135</f>
        <v>43959</v>
      </c>
      <c r="B1132" s="5">
        <f>TITRES_STAT!D1135</f>
        <v>1.2544999999999999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5.9868061697101926E-5</v>
      </c>
      <c r="G1132" s="2">
        <f t="shared" si="159"/>
        <v>3.314642984401768E-3</v>
      </c>
      <c r="H1132" s="2">
        <f t="shared" si="157"/>
        <v>1.8061692308593232E-2</v>
      </c>
      <c r="I1132" s="2">
        <f t="shared" si="158"/>
        <v>1.7741255215718752</v>
      </c>
    </row>
    <row r="1133" spans="1:9" ht="13.5" x14ac:dyDescent="0.25">
      <c r="A1133" s="3">
        <f>TITRES_STAT!B1136</f>
        <v>43962</v>
      </c>
      <c r="B1133" s="5">
        <f>TITRES_STAT!D1136</f>
        <v>1.2544999999999999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5.559177157588036E-5</v>
      </c>
      <c r="G1133" s="2">
        <f t="shared" si="160"/>
        <v>3.077882771230213E-3</v>
      </c>
      <c r="H1133" s="2">
        <f t="shared" si="157"/>
        <v>1.8061692308593232E-2</v>
      </c>
      <c r="I1133" s="2">
        <f t="shared" si="158"/>
        <v>1.7741255215718752</v>
      </c>
    </row>
    <row r="1134" spans="1:9" ht="13.5" x14ac:dyDescent="0.25">
      <c r="A1134" s="3">
        <f>TITRES_STAT!B1137</f>
        <v>43963</v>
      </c>
      <c r="B1134" s="5">
        <f>TITRES_STAT!D1137</f>
        <v>1.2544999999999999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5.1620930749031765E-5</v>
      </c>
      <c r="G1134" s="2">
        <f t="shared" si="160"/>
        <v>2.8580340018566261E-3</v>
      </c>
      <c r="H1134" s="2">
        <f t="shared" si="157"/>
        <v>1.8061692308593235E-2</v>
      </c>
      <c r="I1134" s="2">
        <f t="shared" si="158"/>
        <v>1.7741255215718752</v>
      </c>
    </row>
    <row r="1135" spans="1:9" ht="13.5" x14ac:dyDescent="0.25">
      <c r="A1135" s="3">
        <f>TITRES_STAT!B1138</f>
        <v>43964</v>
      </c>
      <c r="B1135" s="5">
        <f>TITRES_STAT!D1138</f>
        <v>1.2544999999999999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4.793372140981521E-5</v>
      </c>
      <c r="G1135" s="2">
        <f t="shared" si="160"/>
        <v>2.6538887160097242E-3</v>
      </c>
      <c r="H1135" s="2">
        <f t="shared" si="157"/>
        <v>1.8061692308593235E-2</v>
      </c>
      <c r="I1135" s="2">
        <f t="shared" si="158"/>
        <v>1.7741255215718752</v>
      </c>
    </row>
    <row r="1136" spans="1:9" ht="13.5" x14ac:dyDescent="0.25">
      <c r="A1136" s="3">
        <f>TITRES_STAT!B1139</f>
        <v>43965</v>
      </c>
      <c r="B1136" s="5">
        <f>TITRES_STAT!D1139</f>
        <v>1.2544999999999999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4.4509884166256984E-5</v>
      </c>
      <c r="G1136" s="2">
        <f t="shared" si="160"/>
        <v>2.464325236294744E-3</v>
      </c>
      <c r="H1136" s="2">
        <f t="shared" si="157"/>
        <v>1.8061692308593235E-2</v>
      </c>
      <c r="I1136" s="2">
        <f t="shared" si="158"/>
        <v>1.7741255215718752</v>
      </c>
    </row>
    <row r="1137" spans="1:9" ht="13.5" x14ac:dyDescent="0.25">
      <c r="A1137" s="3">
        <f>TITRES_STAT!B1140</f>
        <v>43966</v>
      </c>
      <c r="B1137" s="5">
        <f>TITRES_STAT!D1140</f>
        <v>1.2544999999999999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4.1330606725810061E-5</v>
      </c>
      <c r="G1137" s="2">
        <f t="shared" si="160"/>
        <v>2.2883020051308336E-3</v>
      </c>
      <c r="H1137" s="2">
        <f t="shared" si="157"/>
        <v>1.8061692308593238E-2</v>
      </c>
      <c r="I1137" s="2">
        <f t="shared" si="158"/>
        <v>1.7741255215718752</v>
      </c>
    </row>
    <row r="1138" spans="1:9" ht="13.5" x14ac:dyDescent="0.25">
      <c r="A1138" s="3">
        <f>TITRES_STAT!B1141</f>
        <v>43969</v>
      </c>
      <c r="B1138" s="5">
        <f>TITRES_STAT!D1141</f>
        <v>1.2544999999999999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3.8378420531109343E-5</v>
      </c>
      <c r="G1138" s="2">
        <f t="shared" si="160"/>
        <v>2.1248518619072028E-3</v>
      </c>
      <c r="H1138" s="2">
        <f t="shared" si="157"/>
        <v>1.8061692308593235E-2</v>
      </c>
      <c r="I1138" s="2">
        <f t="shared" si="158"/>
        <v>1.7741255215718752</v>
      </c>
    </row>
    <row r="1139" spans="1:9" ht="13.5" x14ac:dyDescent="0.25">
      <c r="A1139" s="3">
        <f>TITRES_STAT!B1142</f>
        <v>43970</v>
      </c>
      <c r="B1139" s="5">
        <f>TITRES_STAT!D1142</f>
        <v>1.2544999999999999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3.5637104778887252E-5</v>
      </c>
      <c r="G1139" s="2">
        <f t="shared" si="160"/>
        <v>1.9730767289138315E-3</v>
      </c>
      <c r="H1139" s="2">
        <f t="shared" si="157"/>
        <v>1.8061692308593235E-2</v>
      </c>
      <c r="I1139" s="2">
        <f t="shared" si="158"/>
        <v>1.7741255215718752</v>
      </c>
    </row>
    <row r="1140" spans="1:9" ht="13.5" x14ac:dyDescent="0.25">
      <c r="A1140" s="3">
        <f>TITRES_STAT!B1143</f>
        <v>43971</v>
      </c>
      <c r="B1140" s="5">
        <f>TITRES_STAT!D1143</f>
        <v>1.2544999999999999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3.3091597294681019E-5</v>
      </c>
      <c r="G1140" s="2">
        <f t="shared" si="160"/>
        <v>1.8321426768485578E-3</v>
      </c>
      <c r="H1140" s="2">
        <f t="shared" si="157"/>
        <v>1.8061692308593235E-2</v>
      </c>
      <c r="I1140" s="2">
        <f t="shared" si="158"/>
        <v>1.7741255215718752</v>
      </c>
    </row>
    <row r="1141" spans="1:9" ht="13.5" x14ac:dyDescent="0.25">
      <c r="A1141" s="3">
        <f>TITRES_STAT!B1144</f>
        <v>43972</v>
      </c>
      <c r="B1141" s="5">
        <f>TITRES_STAT!D1144</f>
        <v>1.2544999999999999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3.0727911773632377E-5</v>
      </c>
      <c r="G1141" s="2">
        <f t="shared" si="160"/>
        <v>1.7012753427879464E-3</v>
      </c>
      <c r="H1141" s="2">
        <f t="shared" si="157"/>
        <v>1.8061692308593238E-2</v>
      </c>
      <c r="I1141" s="2">
        <f t="shared" si="158"/>
        <v>1.7741255215718752</v>
      </c>
    </row>
    <row r="1142" spans="1:9" ht="13.5" x14ac:dyDescent="0.25">
      <c r="A1142" s="3">
        <f>TITRES_STAT!B1145</f>
        <v>43973</v>
      </c>
      <c r="B1142" s="5">
        <f>TITRES_STAT!D1145</f>
        <v>1.2544999999999999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2.8533060932658634E-5</v>
      </c>
      <c r="G1142" s="2">
        <f t="shared" si="160"/>
        <v>1.5797556754459502E-3</v>
      </c>
      <c r="H1142" s="2">
        <f t="shared" si="157"/>
        <v>1.8061692308593238E-2</v>
      </c>
      <c r="I1142" s="2">
        <f t="shared" si="158"/>
        <v>1.7741255215718752</v>
      </c>
    </row>
    <row r="1143" spans="1:9" ht="13.5" x14ac:dyDescent="0.25">
      <c r="A1143" s="3">
        <f>TITRES_STAT!B1146</f>
        <v>43977</v>
      </c>
      <c r="B1143" s="5">
        <f>TITRES_STAT!D1146</f>
        <v>1.2544999999999999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2.6494985151754445E-5</v>
      </c>
      <c r="G1143" s="2">
        <f t="shared" si="160"/>
        <v>1.466915984342668E-3</v>
      </c>
      <c r="H1143" s="2">
        <f t="shared" si="157"/>
        <v>1.8061692308593238E-2</v>
      </c>
      <c r="I1143" s="2">
        <f t="shared" si="158"/>
        <v>1.7741255215718752</v>
      </c>
    </row>
    <row r="1144" spans="1:9" ht="13.5" x14ac:dyDescent="0.25">
      <c r="A1144" s="3">
        <f>TITRES_STAT!B1147</f>
        <v>43978</v>
      </c>
      <c r="B1144" s="5">
        <f>TITRES_STAT!D1147</f>
        <v>1.2544999999999999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2.4602486212343413E-5</v>
      </c>
      <c r="G1144" s="2">
        <f t="shared" si="160"/>
        <v>1.3621362711753345E-3</v>
      </c>
      <c r="H1144" s="2">
        <f t="shared" si="157"/>
        <v>1.8061692308593238E-2</v>
      </c>
      <c r="I1144" s="2">
        <f t="shared" si="158"/>
        <v>1.7741255215718752</v>
      </c>
    </row>
    <row r="1145" spans="1:9" ht="13.5" x14ac:dyDescent="0.25">
      <c r="A1145" s="3">
        <f>TITRES_STAT!B1148</f>
        <v>43979</v>
      </c>
      <c r="B1145" s="5">
        <f>TITRES_STAT!D1148</f>
        <v>1.2544999999999999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2.2845165768604598E-5</v>
      </c>
      <c r="G1145" s="2">
        <f t="shared" si="160"/>
        <v>1.2648408232342392E-3</v>
      </c>
      <c r="H1145" s="2">
        <f t="shared" si="157"/>
        <v>1.8061692308593238E-2</v>
      </c>
      <c r="I1145" s="2">
        <f t="shared" si="158"/>
        <v>1.7741255215718752</v>
      </c>
    </row>
    <row r="1146" spans="1:9" ht="13.5" x14ac:dyDescent="0.25">
      <c r="A1146" s="3">
        <f>TITRES_STAT!B1149</f>
        <v>43980</v>
      </c>
      <c r="B1146" s="5">
        <f>TITRES_STAT!D1149</f>
        <v>1.2544999999999999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2.121336821370427E-5</v>
      </c>
      <c r="G1146" s="2">
        <f t="shared" si="160"/>
        <v>1.1744950501460794E-3</v>
      </c>
      <c r="H1146" s="2">
        <f t="shared" si="157"/>
        <v>1.8061692308593238E-2</v>
      </c>
      <c r="I1146" s="2">
        <f t="shared" si="158"/>
        <v>1.7741255215718752</v>
      </c>
    </row>
    <row r="1147" spans="1:9" ht="13.5" x14ac:dyDescent="0.25">
      <c r="A1147" s="3">
        <f>TITRES_STAT!B1150</f>
        <v>43983</v>
      </c>
      <c r="B1147" s="5">
        <f>TITRES_STAT!D1150</f>
        <v>1.2544999999999999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1.9698127627011109E-5</v>
      </c>
      <c r="G1147" s="2">
        <f t="shared" si="160"/>
        <v>1.0906025465642166E-3</v>
      </c>
      <c r="H1147" s="2">
        <f t="shared" si="157"/>
        <v>1.8061692308593238E-2</v>
      </c>
      <c r="I1147" s="2">
        <f t="shared" si="158"/>
        <v>1.7741255215718752</v>
      </c>
    </row>
    <row r="1148" spans="1:9" ht="13.5" x14ac:dyDescent="0.25">
      <c r="A1148" s="3">
        <f>TITRES_STAT!B1151</f>
        <v>43984</v>
      </c>
      <c r="B1148" s="5">
        <f>TITRES_STAT!D1151</f>
        <v>1.2544999999999999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1.8291118510796027E-5</v>
      </c>
      <c r="G1148" s="2">
        <f t="shared" si="160"/>
        <v>1.0127023646667726E-3</v>
      </c>
      <c r="H1148" s="2">
        <f t="shared" si="157"/>
        <v>1.8061692308593235E-2</v>
      </c>
      <c r="I1148" s="2">
        <f t="shared" si="158"/>
        <v>1.7741255215718752</v>
      </c>
    </row>
    <row r="1149" spans="1:9" ht="13.5" x14ac:dyDescent="0.25">
      <c r="A1149" s="3">
        <f>TITRES_STAT!B1152</f>
        <v>43985</v>
      </c>
      <c r="B1149" s="5">
        <f>TITRES_STAT!D1152</f>
        <v>1.2544999999999999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1.6984610045739167E-5</v>
      </c>
      <c r="G1149" s="2">
        <f t="shared" si="161"/>
        <v>9.4036648147628884E-4</v>
      </c>
      <c r="H1149" s="2">
        <f t="shared" si="157"/>
        <v>1.8061692308593232E-2</v>
      </c>
      <c r="I1149" s="2">
        <f t="shared" si="158"/>
        <v>1.7741255215718752</v>
      </c>
    </row>
    <row r="1150" spans="1:9" ht="13.5" x14ac:dyDescent="0.25">
      <c r="A1150" s="3">
        <f>TITRES_STAT!B1153</f>
        <v>43986</v>
      </c>
      <c r="B1150" s="5">
        <f>TITRES_STAT!D1153</f>
        <v>1.2544999999999999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1.5771423613900656E-5</v>
      </c>
      <c r="G1150" s="2">
        <f t="shared" si="161"/>
        <v>8.7319744708512536E-4</v>
      </c>
      <c r="H1150" s="2">
        <f t="shared" si="157"/>
        <v>1.8061692308593235E-2</v>
      </c>
      <c r="I1150" s="2">
        <f t="shared" si="158"/>
        <v>1.7741255215718752</v>
      </c>
    </row>
    <row r="1151" spans="1:9" ht="13.5" x14ac:dyDescent="0.25">
      <c r="A1151" s="3">
        <f>TITRES_STAT!B1154</f>
        <v>43987</v>
      </c>
      <c r="B1151" s="5">
        <f>TITRES_STAT!D1154</f>
        <v>1.2544999999999999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1.4644893355764895E-5</v>
      </c>
      <c r="G1151" s="2">
        <f t="shared" si="161"/>
        <v>8.1082620086475924E-4</v>
      </c>
      <c r="H1151" s="2">
        <f t="shared" si="157"/>
        <v>1.8061692308593235E-2</v>
      </c>
      <c r="I1151" s="2">
        <f t="shared" si="158"/>
        <v>1.7741255215718752</v>
      </c>
    </row>
    <row r="1152" spans="1:9" ht="13.5" x14ac:dyDescent="0.25">
      <c r="A1152" s="3">
        <f>TITRES_STAT!B1155</f>
        <v>43990</v>
      </c>
      <c r="B1152" s="5">
        <f>TITRES_STAT!D1155</f>
        <v>1.2544999999999999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1.3598829544638831E-5</v>
      </c>
      <c r="G1152" s="2">
        <f t="shared" si="161"/>
        <v>7.5291004366013353E-4</v>
      </c>
      <c r="H1152" s="2">
        <f t="shared" si="157"/>
        <v>1.8061692308593235E-2</v>
      </c>
      <c r="I1152" s="2">
        <f t="shared" si="158"/>
        <v>1.7741255215718752</v>
      </c>
    </row>
    <row r="1153" spans="1:9" ht="13.5" x14ac:dyDescent="0.25">
      <c r="A1153" s="3">
        <f>TITRES_STAT!B1156</f>
        <v>43991</v>
      </c>
      <c r="B1153" s="5">
        <f>TITRES_STAT!D1156</f>
        <v>1.2544999999999999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1.262748457716463E-5</v>
      </c>
      <c r="G1153" s="2">
        <f t="shared" si="161"/>
        <v>6.9913075482726684E-4</v>
      </c>
      <c r="H1153" s="2">
        <f t="shared" si="157"/>
        <v>1.8061692308593238E-2</v>
      </c>
      <c r="I1153" s="2">
        <f t="shared" si="158"/>
        <v>1.7741255215718752</v>
      </c>
    </row>
    <row r="1154" spans="1:9" ht="13.5" x14ac:dyDescent="0.25">
      <c r="A1154" s="3">
        <f>TITRES_STAT!B1157</f>
        <v>43992</v>
      </c>
      <c r="B1154" s="5">
        <f>TITRES_STAT!D1157</f>
        <v>1.2544999999999999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1.1725521393081444E-5</v>
      </c>
      <c r="G1154" s="2">
        <f t="shared" si="161"/>
        <v>6.4919284376817636E-4</v>
      </c>
      <c r="H1154" s="2">
        <f t="shared" si="157"/>
        <v>1.8061692308593238E-2</v>
      </c>
      <c r="I1154" s="2">
        <f t="shared" si="158"/>
        <v>1.7741255215718752</v>
      </c>
    </row>
    <row r="1155" spans="1:9" ht="13.5" x14ac:dyDescent="0.25">
      <c r="A1155" s="3">
        <f>TITRES_STAT!B1158</f>
        <v>43993</v>
      </c>
      <c r="B1155" s="5">
        <f>TITRES_STAT!D1158</f>
        <v>1.2914000000000001</v>
      </c>
      <c r="C1155" s="2">
        <f t="shared" ref="C1155:C1218" si="162">B1155-B1154</f>
        <v>3.6900000000000155E-2</v>
      </c>
      <c r="D1155" s="2">
        <f t="shared" ref="D1155:D1218" si="163">IF(C1155&gt;0,C1155,0)</f>
        <v>3.6900000000000155E-2</v>
      </c>
      <c r="E1155" s="2">
        <f t="shared" ref="E1155:E1218" si="164">IF(C1155&lt;0,-C1155,0)</f>
        <v>0</v>
      </c>
      <c r="F1155" s="2">
        <f t="shared" si="161"/>
        <v>2.646602269865015E-3</v>
      </c>
      <c r="G1155" s="2">
        <f t="shared" si="161"/>
        <v>6.0282192635616378E-4</v>
      </c>
      <c r="H1155" s="2">
        <f t="shared" si="157"/>
        <v>4.3903550188738976</v>
      </c>
      <c r="I1155" s="2">
        <f t="shared" si="158"/>
        <v>81.448346231397011</v>
      </c>
    </row>
    <row r="1156" spans="1:9" ht="13.5" x14ac:dyDescent="0.25">
      <c r="A1156" s="3">
        <f>TITRES_STAT!B1159</f>
        <v>43994</v>
      </c>
      <c r="B1156" s="5">
        <f>TITRES_STAT!D1159</f>
        <v>1.2914000000000001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2.4575592505889426E-3</v>
      </c>
      <c r="G1156" s="2">
        <f t="shared" si="161"/>
        <v>5.5976321733072353E-4</v>
      </c>
      <c r="H1156" s="2">
        <f t="shared" si="157"/>
        <v>4.3903550188738985</v>
      </c>
      <c r="I1156" s="2">
        <f t="shared" si="158"/>
        <v>81.448346231397011</v>
      </c>
    </row>
    <row r="1157" spans="1:9" ht="13.5" x14ac:dyDescent="0.25">
      <c r="A1157" s="3">
        <f>TITRES_STAT!B1160</f>
        <v>43997</v>
      </c>
      <c r="B1157" s="5">
        <f>TITRES_STAT!D1160</f>
        <v>1.2914000000000001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2.2820193041183036E-3</v>
      </c>
      <c r="G1157" s="2">
        <f t="shared" si="161"/>
        <v>5.19780130378529E-4</v>
      </c>
      <c r="H1157" s="2">
        <f t="shared" si="157"/>
        <v>4.3903550188738976</v>
      </c>
      <c r="I1157" s="2">
        <f t="shared" si="158"/>
        <v>81.448346231397011</v>
      </c>
    </row>
    <row r="1158" spans="1:9" ht="13.5" x14ac:dyDescent="0.25">
      <c r="A1158" s="3">
        <f>TITRES_STAT!B1161</f>
        <v>43998</v>
      </c>
      <c r="B1158" s="5">
        <f>TITRES_STAT!D1161</f>
        <v>1.2914000000000001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2.1190179252527108E-3</v>
      </c>
      <c r="G1158" s="2">
        <f t="shared" si="161"/>
        <v>4.8265297820863408E-4</v>
      </c>
      <c r="H1158" s="2">
        <f t="shared" si="157"/>
        <v>4.3903550188738985</v>
      </c>
      <c r="I1158" s="2">
        <f t="shared" si="158"/>
        <v>81.448346231397011</v>
      </c>
    </row>
    <row r="1159" spans="1:9" ht="13.5" x14ac:dyDescent="0.25">
      <c r="A1159" s="3">
        <f>TITRES_STAT!B1162</f>
        <v>43999</v>
      </c>
      <c r="B1159" s="5">
        <f>TITRES_STAT!D1162</f>
        <v>1.2914000000000001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1.9676595020203741E-3</v>
      </c>
      <c r="G1159" s="2">
        <f t="shared" si="161"/>
        <v>4.4817776547944596E-4</v>
      </c>
      <c r="H1159" s="2">
        <f t="shared" si="157"/>
        <v>4.3903550188738976</v>
      </c>
      <c r="I1159" s="2">
        <f t="shared" si="158"/>
        <v>81.448346231397011</v>
      </c>
    </row>
    <row r="1160" spans="1:9" ht="13.5" x14ac:dyDescent="0.25">
      <c r="A1160" s="3">
        <f>TITRES_STAT!B1163</f>
        <v>44000</v>
      </c>
      <c r="B1160" s="5">
        <f>TITRES_STAT!D1163</f>
        <v>1.2914000000000001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1.8271123947332045E-3</v>
      </c>
      <c r="G1160" s="2">
        <f t="shared" si="161"/>
        <v>4.1616506794519984E-4</v>
      </c>
      <c r="H1160" s="2">
        <f t="shared" si="157"/>
        <v>4.3903550188738976</v>
      </c>
      <c r="I1160" s="2">
        <f t="shared" si="158"/>
        <v>81.448346231397011</v>
      </c>
    </row>
    <row r="1161" spans="1:9" ht="13.5" x14ac:dyDescent="0.25">
      <c r="A1161" s="3">
        <f>TITRES_STAT!B1164</f>
        <v>44001</v>
      </c>
      <c r="B1161" s="5">
        <f>TITRES_STAT!D1164</f>
        <v>1.2914000000000001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1.6966043665379757E-3</v>
      </c>
      <c r="G1161" s="2">
        <f t="shared" si="161"/>
        <v>3.864389916633998E-4</v>
      </c>
      <c r="H1161" s="2">
        <f t="shared" si="157"/>
        <v>4.3903550188738985</v>
      </c>
      <c r="I1161" s="2">
        <f t="shared" si="158"/>
        <v>81.448346231397011</v>
      </c>
    </row>
    <row r="1162" spans="1:9" ht="13.5" x14ac:dyDescent="0.25">
      <c r="A1162" s="3">
        <f>TITRES_STAT!B1165</f>
        <v>44004</v>
      </c>
      <c r="B1162" s="5">
        <f>TITRES_STAT!D1165</f>
        <v>1.2914000000000001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1.5754183403566917E-3</v>
      </c>
      <c r="G1162" s="2">
        <f t="shared" si="161"/>
        <v>3.5883620654458554E-4</v>
      </c>
      <c r="H1162" s="2">
        <f t="shared" si="157"/>
        <v>4.3903550188738976</v>
      </c>
      <c r="I1162" s="2">
        <f t="shared" si="158"/>
        <v>81.448346231397011</v>
      </c>
    </row>
    <row r="1163" spans="1:9" ht="13.5" x14ac:dyDescent="0.25">
      <c r="A1163" s="3">
        <f>TITRES_STAT!B1166</f>
        <v>44005</v>
      </c>
      <c r="B1163" s="5">
        <f>TITRES_STAT!D1166</f>
        <v>1.2914000000000001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1.4628884589026423E-3</v>
      </c>
      <c r="G1163" s="2">
        <f t="shared" si="161"/>
        <v>3.33205048934258E-4</v>
      </c>
      <c r="H1163" s="2">
        <f t="shared" si="157"/>
        <v>4.3903550188738976</v>
      </c>
      <c r="I1163" s="2">
        <f t="shared" si="158"/>
        <v>81.448346231397011</v>
      </c>
    </row>
    <row r="1164" spans="1:9" ht="13.5" x14ac:dyDescent="0.25">
      <c r="A1164" s="3">
        <f>TITRES_STAT!B1167</f>
        <v>44006</v>
      </c>
      <c r="B1164" s="5">
        <f>TITRES_STAT!D1167</f>
        <v>1.2914000000000001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1.3583964261238821E-3</v>
      </c>
      <c r="G1164" s="2">
        <f t="shared" si="161"/>
        <v>3.0940468829609676E-4</v>
      </c>
      <c r="H1164" s="2">
        <f t="shared" si="157"/>
        <v>4.3903550188738967</v>
      </c>
      <c r="I1164" s="2">
        <f t="shared" si="158"/>
        <v>81.448346231397011</v>
      </c>
    </row>
    <row r="1165" spans="1:9" ht="13.5" x14ac:dyDescent="0.25">
      <c r="A1165" s="3">
        <f>TITRES_STAT!B1168</f>
        <v>44007</v>
      </c>
      <c r="B1165" s="5">
        <f>TITRES_STAT!D1168</f>
        <v>1.3283</v>
      </c>
      <c r="C1165" s="2">
        <f t="shared" si="162"/>
        <v>3.6899999999999933E-2</v>
      </c>
      <c r="D1165" s="2">
        <f t="shared" si="163"/>
        <v>3.6899999999999933E-2</v>
      </c>
      <c r="E1165" s="2">
        <f t="shared" si="164"/>
        <v>0</v>
      </c>
      <c r="F1165" s="2">
        <f t="shared" ref="F1165:G1180" si="165">((F1164*13)+D1165)/14</f>
        <v>3.8970823956864568E-3</v>
      </c>
      <c r="G1165" s="2">
        <f t="shared" si="165"/>
        <v>2.8730435341780414E-4</v>
      </c>
      <c r="H1165" s="2">
        <f t="shared" si="157"/>
        <v>13.564299842053686</v>
      </c>
      <c r="I1165" s="2">
        <f t="shared" si="158"/>
        <v>93.133895821668332</v>
      </c>
    </row>
    <row r="1166" spans="1:9" ht="13.5" x14ac:dyDescent="0.25">
      <c r="A1166" s="3">
        <f>TITRES_STAT!B1169</f>
        <v>44008</v>
      </c>
      <c r="B1166" s="5">
        <f>TITRES_STAT!D1169</f>
        <v>1.3283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3.6187193674231386E-3</v>
      </c>
      <c r="G1166" s="2">
        <f t="shared" si="165"/>
        <v>2.6678261388796099E-4</v>
      </c>
      <c r="H1166" s="2">
        <f t="shared" si="157"/>
        <v>13.564299842053686</v>
      </c>
      <c r="I1166" s="2">
        <f t="shared" si="158"/>
        <v>93.133895821668332</v>
      </c>
    </row>
    <row r="1167" spans="1:9" ht="13.5" x14ac:dyDescent="0.25">
      <c r="A1167" s="3">
        <f>TITRES_STAT!B1170</f>
        <v>44011</v>
      </c>
      <c r="B1167" s="5">
        <f>TITRES_STAT!D1170</f>
        <v>1.3283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3.3602394126072003E-3</v>
      </c>
      <c r="G1167" s="2">
        <f t="shared" si="165"/>
        <v>2.4772671289596376E-4</v>
      </c>
      <c r="H1167" s="2">
        <f t="shared" si="157"/>
        <v>13.564299842053687</v>
      </c>
      <c r="I1167" s="2">
        <f t="shared" si="158"/>
        <v>93.133895821668332</v>
      </c>
    </row>
    <row r="1168" spans="1:9" ht="13.5" x14ac:dyDescent="0.25">
      <c r="A1168" s="3">
        <f>TITRES_STAT!B1171</f>
        <v>44012</v>
      </c>
      <c r="B1168" s="5">
        <f>TITRES_STAT!D1171</f>
        <v>1.3283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3.1202223117066863E-3</v>
      </c>
      <c r="G1168" s="2">
        <f t="shared" si="165"/>
        <v>2.3003194768910919E-4</v>
      </c>
      <c r="H1168" s="2">
        <f t="shared" si="157"/>
        <v>13.564299842053689</v>
      </c>
      <c r="I1168" s="2">
        <f t="shared" si="158"/>
        <v>93.133895821668332</v>
      </c>
    </row>
    <row r="1169" spans="1:9" ht="13.5" x14ac:dyDescent="0.25">
      <c r="A1169" s="3">
        <f>TITRES_STAT!B1172</f>
        <v>44013</v>
      </c>
      <c r="B1169" s="5">
        <f>TITRES_STAT!D1172</f>
        <v>1.3283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2.8973492894419227E-3</v>
      </c>
      <c r="G1169" s="2">
        <f t="shared" si="165"/>
        <v>2.1360109428274424E-4</v>
      </c>
      <c r="H1169" s="2">
        <f t="shared" ref="H1169:H1232" si="166">F1169/G1169</f>
        <v>13.564299842053689</v>
      </c>
      <c r="I1169" s="2">
        <f t="shared" ref="I1169:I1232" si="167">IF(G1169=0,100,100-(100/(1+H1169)))</f>
        <v>93.133895821668332</v>
      </c>
    </row>
    <row r="1170" spans="1:9" ht="13.5" x14ac:dyDescent="0.25">
      <c r="A1170" s="3">
        <f>TITRES_STAT!B1173</f>
        <v>44014</v>
      </c>
      <c r="B1170" s="5">
        <f>TITRES_STAT!D1173</f>
        <v>1.3283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2.6903957687674997E-3</v>
      </c>
      <c r="G1170" s="2">
        <f t="shared" si="165"/>
        <v>1.9834387326254821E-4</v>
      </c>
      <c r="H1170" s="2">
        <f t="shared" si="166"/>
        <v>13.564299842053689</v>
      </c>
      <c r="I1170" s="2">
        <f t="shared" si="167"/>
        <v>93.133895821668332</v>
      </c>
    </row>
    <row r="1171" spans="1:9" ht="13.5" x14ac:dyDescent="0.25">
      <c r="A1171" s="3">
        <f>TITRES_STAT!B1174</f>
        <v>44015</v>
      </c>
      <c r="B1171" s="5">
        <f>TITRES_STAT!D1174</f>
        <v>1.3283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2.4982246424269639E-3</v>
      </c>
      <c r="G1171" s="2">
        <f t="shared" si="165"/>
        <v>1.8417645374379477E-4</v>
      </c>
      <c r="H1171" s="2">
        <f t="shared" si="166"/>
        <v>13.564299842053689</v>
      </c>
      <c r="I1171" s="2">
        <f t="shared" si="167"/>
        <v>93.133895821668332</v>
      </c>
    </row>
    <row r="1172" spans="1:9" ht="13.5" x14ac:dyDescent="0.25">
      <c r="A1172" s="3">
        <f>TITRES_STAT!B1175</f>
        <v>44018</v>
      </c>
      <c r="B1172" s="5">
        <f>TITRES_STAT!D1175</f>
        <v>1.3283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2.319780025110752E-3</v>
      </c>
      <c r="G1172" s="2">
        <f t="shared" si="165"/>
        <v>1.7102099276209516E-4</v>
      </c>
      <c r="H1172" s="2">
        <f t="shared" si="166"/>
        <v>13.564299842053687</v>
      </c>
      <c r="I1172" s="2">
        <f t="shared" si="167"/>
        <v>93.133895821668332</v>
      </c>
    </row>
    <row r="1173" spans="1:9" ht="13.5" x14ac:dyDescent="0.25">
      <c r="A1173" s="3">
        <f>TITRES_STAT!B1176</f>
        <v>44019</v>
      </c>
      <c r="B1173" s="5">
        <f>TITRES_STAT!D1176</f>
        <v>1.3283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2.1540814518885556E-3</v>
      </c>
      <c r="G1173" s="2">
        <f t="shared" si="165"/>
        <v>1.5880520756480265E-4</v>
      </c>
      <c r="H1173" s="2">
        <f t="shared" si="166"/>
        <v>13.564299842053687</v>
      </c>
      <c r="I1173" s="2">
        <f t="shared" si="167"/>
        <v>93.133895821668332</v>
      </c>
    </row>
    <row r="1174" spans="1:9" ht="13.5" x14ac:dyDescent="0.25">
      <c r="A1174" s="3">
        <f>TITRES_STAT!B1177</f>
        <v>44020</v>
      </c>
      <c r="B1174" s="5">
        <f>TITRES_STAT!D1177</f>
        <v>1.3283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2.000218491039373E-3</v>
      </c>
      <c r="G1174" s="2">
        <f t="shared" si="165"/>
        <v>1.4746197845303104E-4</v>
      </c>
      <c r="H1174" s="2">
        <f t="shared" si="166"/>
        <v>13.564299842053686</v>
      </c>
      <c r="I1174" s="2">
        <f t="shared" si="167"/>
        <v>93.133895821668332</v>
      </c>
    </row>
    <row r="1175" spans="1:9" ht="13.5" x14ac:dyDescent="0.25">
      <c r="A1175" s="3">
        <f>TITRES_STAT!B1178</f>
        <v>44021</v>
      </c>
      <c r="B1175" s="5">
        <f>TITRES_STAT!D1178</f>
        <v>1.3283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1.8573457416794178E-3</v>
      </c>
      <c r="G1175" s="2">
        <f t="shared" si="165"/>
        <v>1.3692897999210025E-4</v>
      </c>
      <c r="H1175" s="2">
        <f t="shared" si="166"/>
        <v>13.564299842053687</v>
      </c>
      <c r="I1175" s="2">
        <f t="shared" si="167"/>
        <v>93.133895821668332</v>
      </c>
    </row>
    <row r="1176" spans="1:9" ht="13.5" x14ac:dyDescent="0.25">
      <c r="A1176" s="3">
        <f>TITRES_STAT!B1179</f>
        <v>44022</v>
      </c>
      <c r="B1176" s="5">
        <f>TITRES_STAT!D1179</f>
        <v>1.3283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1.7246781887023165E-3</v>
      </c>
      <c r="G1176" s="2">
        <f t="shared" si="165"/>
        <v>1.2714833856409307E-4</v>
      </c>
      <c r="H1176" s="2">
        <f t="shared" si="166"/>
        <v>13.564299842053687</v>
      </c>
      <c r="I1176" s="2">
        <f t="shared" si="167"/>
        <v>93.133895821668332</v>
      </c>
    </row>
    <row r="1177" spans="1:9" ht="13.5" x14ac:dyDescent="0.25">
      <c r="A1177" s="3">
        <f>TITRES_STAT!B1180</f>
        <v>44025</v>
      </c>
      <c r="B1177" s="5">
        <f>TITRES_STAT!D1180</f>
        <v>1.3283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1.6014868895092938E-3</v>
      </c>
      <c r="G1177" s="2">
        <f t="shared" si="165"/>
        <v>1.1806631438094356E-4</v>
      </c>
      <c r="H1177" s="2">
        <f t="shared" si="166"/>
        <v>13.564299842053687</v>
      </c>
      <c r="I1177" s="2">
        <f t="shared" si="167"/>
        <v>93.133895821668332</v>
      </c>
    </row>
    <row r="1178" spans="1:9" ht="13.5" x14ac:dyDescent="0.25">
      <c r="A1178" s="3">
        <f>TITRES_STAT!B1181</f>
        <v>44026</v>
      </c>
      <c r="B1178" s="5">
        <f>TITRES_STAT!D1181</f>
        <v>1.3283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1.4870949688300585E-3</v>
      </c>
      <c r="G1178" s="2">
        <f t="shared" si="165"/>
        <v>1.0963300621087616E-4</v>
      </c>
      <c r="H1178" s="2">
        <f t="shared" si="166"/>
        <v>13.564299842053687</v>
      </c>
      <c r="I1178" s="2">
        <f t="shared" si="167"/>
        <v>93.133895821668332</v>
      </c>
    </row>
    <row r="1179" spans="1:9" ht="13.5" x14ac:dyDescent="0.25">
      <c r="A1179" s="3">
        <f>TITRES_STAT!B1182</f>
        <v>44027</v>
      </c>
      <c r="B1179" s="5">
        <f>TITRES_STAT!D1182</f>
        <v>1.3283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1.3808738996279116E-3</v>
      </c>
      <c r="G1179" s="2">
        <f t="shared" si="165"/>
        <v>1.0180207719581357E-4</v>
      </c>
      <c r="H1179" s="2">
        <f t="shared" si="166"/>
        <v>13.564299842053691</v>
      </c>
      <c r="I1179" s="2">
        <f t="shared" si="167"/>
        <v>93.133895821668332</v>
      </c>
    </row>
    <row r="1180" spans="1:9" ht="13.5" x14ac:dyDescent="0.25">
      <c r="A1180" s="3">
        <f>TITRES_STAT!B1183</f>
        <v>44028</v>
      </c>
      <c r="B1180" s="5">
        <f>TITRES_STAT!D1183</f>
        <v>1.3283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1.2822400496544893E-3</v>
      </c>
      <c r="G1180" s="2">
        <f t="shared" si="165"/>
        <v>9.4530500253255464E-5</v>
      </c>
      <c r="H1180" s="2">
        <f t="shared" si="166"/>
        <v>13.564299842053689</v>
      </c>
      <c r="I1180" s="2">
        <f t="shared" si="167"/>
        <v>93.133895821668332</v>
      </c>
    </row>
    <row r="1181" spans="1:9" ht="13.5" x14ac:dyDescent="0.25">
      <c r="A1181" s="3">
        <f>TITRES_STAT!B1184</f>
        <v>44029</v>
      </c>
      <c r="B1181" s="5">
        <f>TITRES_STAT!D1184</f>
        <v>1.3283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1.1906514746791686E-3</v>
      </c>
      <c r="G1181" s="2">
        <f t="shared" si="168"/>
        <v>8.7778321663737217E-5</v>
      </c>
      <c r="H1181" s="2">
        <f t="shared" si="166"/>
        <v>13.564299842053689</v>
      </c>
      <c r="I1181" s="2">
        <f t="shared" si="167"/>
        <v>93.133895821668332</v>
      </c>
    </row>
    <row r="1182" spans="1:9" ht="13.5" x14ac:dyDescent="0.25">
      <c r="A1182" s="3">
        <f>TITRES_STAT!B1185</f>
        <v>44032</v>
      </c>
      <c r="B1182" s="5">
        <f>TITRES_STAT!D1185</f>
        <v>1.3283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1.1056049407735138E-3</v>
      </c>
      <c r="G1182" s="2">
        <f t="shared" si="168"/>
        <v>8.1508441544898849E-5</v>
      </c>
      <c r="H1182" s="2">
        <f t="shared" si="166"/>
        <v>13.564299842053689</v>
      </c>
      <c r="I1182" s="2">
        <f t="shared" si="167"/>
        <v>93.133895821668332</v>
      </c>
    </row>
    <row r="1183" spans="1:9" ht="13.5" x14ac:dyDescent="0.25">
      <c r="A1183" s="3">
        <f>TITRES_STAT!B1186</f>
        <v>44033</v>
      </c>
      <c r="B1183" s="5">
        <f>TITRES_STAT!D1186</f>
        <v>1.3283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1.0266331592896913E-3</v>
      </c>
      <c r="G1183" s="2">
        <f t="shared" si="168"/>
        <v>7.56864100059775E-5</v>
      </c>
      <c r="H1183" s="2">
        <f t="shared" si="166"/>
        <v>13.564299842053689</v>
      </c>
      <c r="I1183" s="2">
        <f t="shared" si="167"/>
        <v>93.133895821668332</v>
      </c>
    </row>
    <row r="1184" spans="1:9" ht="13.5" x14ac:dyDescent="0.25">
      <c r="A1184" s="3">
        <f>TITRES_STAT!B1187</f>
        <v>44034</v>
      </c>
      <c r="B1184" s="5">
        <f>TITRES_STAT!D1187</f>
        <v>1.3283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9.533022193404276E-4</v>
      </c>
      <c r="G1184" s="2">
        <f t="shared" si="168"/>
        <v>7.028023786269338E-5</v>
      </c>
      <c r="H1184" s="2">
        <f t="shared" si="166"/>
        <v>13.564299842053691</v>
      </c>
      <c r="I1184" s="2">
        <f t="shared" si="167"/>
        <v>93.133895821668332</v>
      </c>
    </row>
    <row r="1185" spans="1:9" ht="13.5" x14ac:dyDescent="0.25">
      <c r="A1185" s="3">
        <f>TITRES_STAT!B1188</f>
        <v>44035</v>
      </c>
      <c r="B1185" s="5">
        <f>TITRES_STAT!D1188</f>
        <v>1.3283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8.8520920367325423E-4</v>
      </c>
      <c r="G1185" s="2">
        <f t="shared" si="168"/>
        <v>6.5260220872501002E-5</v>
      </c>
      <c r="H1185" s="2">
        <f t="shared" si="166"/>
        <v>13.564299842053689</v>
      </c>
      <c r="I1185" s="2">
        <f t="shared" si="167"/>
        <v>93.133895821668332</v>
      </c>
    </row>
    <row r="1186" spans="1:9" ht="13.5" x14ac:dyDescent="0.25">
      <c r="A1186" s="3">
        <f>TITRES_STAT!B1189</f>
        <v>44036</v>
      </c>
      <c r="B1186" s="5">
        <f>TITRES_STAT!D1189</f>
        <v>1.3283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8.2197997483945029E-4</v>
      </c>
      <c r="G1186" s="2">
        <f t="shared" si="168"/>
        <v>6.0598776524465217E-5</v>
      </c>
      <c r="H1186" s="2">
        <f t="shared" si="166"/>
        <v>13.564299842053687</v>
      </c>
      <c r="I1186" s="2">
        <f t="shared" si="167"/>
        <v>93.133895821668332</v>
      </c>
    </row>
    <row r="1187" spans="1:9" ht="13.5" x14ac:dyDescent="0.25">
      <c r="A1187" s="3">
        <f>TITRES_STAT!B1190</f>
        <v>44039</v>
      </c>
      <c r="B1187" s="5">
        <f>TITRES_STAT!D1190</f>
        <v>1.3283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7.6326711949377521E-4</v>
      </c>
      <c r="G1187" s="2">
        <f t="shared" si="168"/>
        <v>5.6270292487003416E-5</v>
      </c>
      <c r="H1187" s="2">
        <f t="shared" si="166"/>
        <v>13.564299842053687</v>
      </c>
      <c r="I1187" s="2">
        <f t="shared" si="167"/>
        <v>93.133895821668332</v>
      </c>
    </row>
    <row r="1188" spans="1:9" ht="13.5" x14ac:dyDescent="0.25">
      <c r="A1188" s="3">
        <f>TITRES_STAT!B1191</f>
        <v>44040</v>
      </c>
      <c r="B1188" s="5">
        <f>TITRES_STAT!D1191</f>
        <v>1.3283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7.0874803952993416E-4</v>
      </c>
      <c r="G1188" s="2">
        <f t="shared" si="168"/>
        <v>5.2250985880788888E-5</v>
      </c>
      <c r="H1188" s="2">
        <f t="shared" si="166"/>
        <v>13.564299842053687</v>
      </c>
      <c r="I1188" s="2">
        <f t="shared" si="167"/>
        <v>93.133895821668332</v>
      </c>
    </row>
    <row r="1189" spans="1:9" ht="13.5" x14ac:dyDescent="0.25">
      <c r="A1189" s="3">
        <f>TITRES_STAT!B1192</f>
        <v>44041</v>
      </c>
      <c r="B1189" s="5">
        <f>TITRES_STAT!D1192</f>
        <v>1.3283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6.5812317956351026E-4</v>
      </c>
      <c r="G1189" s="2">
        <f t="shared" si="168"/>
        <v>4.8518772603589678E-5</v>
      </c>
      <c r="H1189" s="2">
        <f t="shared" si="166"/>
        <v>13.564299842053687</v>
      </c>
      <c r="I1189" s="2">
        <f t="shared" si="167"/>
        <v>93.133895821668332</v>
      </c>
    </row>
    <row r="1190" spans="1:9" ht="13.5" x14ac:dyDescent="0.25">
      <c r="A1190" s="3">
        <f>TITRES_STAT!B1193</f>
        <v>44042</v>
      </c>
      <c r="B1190" s="5">
        <f>TITRES_STAT!D1193</f>
        <v>1.3283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6.1111438102325944E-4</v>
      </c>
      <c r="G1190" s="2">
        <f t="shared" si="168"/>
        <v>4.5053145989047556E-5</v>
      </c>
      <c r="H1190" s="2">
        <f t="shared" si="166"/>
        <v>13.564299842053687</v>
      </c>
      <c r="I1190" s="2">
        <f t="shared" si="167"/>
        <v>93.133895821668332</v>
      </c>
    </row>
    <row r="1191" spans="1:9" ht="13.5" x14ac:dyDescent="0.25">
      <c r="A1191" s="3">
        <f>TITRES_STAT!B1194</f>
        <v>44046</v>
      </c>
      <c r="B1191" s="5">
        <f>TITRES_STAT!D1194</f>
        <v>1.3283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5.6746335380731237E-4</v>
      </c>
      <c r="G1191" s="2">
        <f t="shared" si="168"/>
        <v>4.1835064132687017E-5</v>
      </c>
      <c r="H1191" s="2">
        <f t="shared" si="166"/>
        <v>13.564299842053687</v>
      </c>
      <c r="I1191" s="2">
        <f t="shared" si="167"/>
        <v>93.133895821668332</v>
      </c>
    </row>
    <row r="1192" spans="1:9" ht="13.5" x14ac:dyDescent="0.25">
      <c r="A1192" s="3">
        <f>TITRES_STAT!B1195</f>
        <v>44047</v>
      </c>
      <c r="B1192" s="5">
        <f>TITRES_STAT!D1195</f>
        <v>1.3283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5.2693025710679007E-4</v>
      </c>
      <c r="G1192" s="2">
        <f t="shared" si="168"/>
        <v>3.8846845266066512E-5</v>
      </c>
      <c r="H1192" s="2">
        <f t="shared" si="166"/>
        <v>13.564299842053689</v>
      </c>
      <c r="I1192" s="2">
        <f t="shared" si="167"/>
        <v>93.133895821668332</v>
      </c>
    </row>
    <row r="1193" spans="1:9" ht="13.5" x14ac:dyDescent="0.25">
      <c r="A1193" s="3">
        <f>TITRES_STAT!B1196</f>
        <v>44048</v>
      </c>
      <c r="B1193" s="5">
        <f>TITRES_STAT!D1196</f>
        <v>1.3283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4.8929238159916221E-4</v>
      </c>
      <c r="G1193" s="2">
        <f t="shared" si="168"/>
        <v>3.6072070604204615E-5</v>
      </c>
      <c r="H1193" s="2">
        <f t="shared" si="166"/>
        <v>13.564299842053691</v>
      </c>
      <c r="I1193" s="2">
        <f t="shared" si="167"/>
        <v>93.133895821668332</v>
      </c>
    </row>
    <row r="1194" spans="1:9" ht="13.5" x14ac:dyDescent="0.25">
      <c r="A1194" s="3">
        <f>TITRES_STAT!B1197</f>
        <v>44049</v>
      </c>
      <c r="B1194" s="5">
        <f>TITRES_STAT!D1197</f>
        <v>1.3283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4.5434292577065062E-4</v>
      </c>
      <c r="G1194" s="2">
        <f t="shared" si="168"/>
        <v>3.3495494132475711E-5</v>
      </c>
      <c r="H1194" s="2">
        <f t="shared" si="166"/>
        <v>13.564299842053691</v>
      </c>
      <c r="I1194" s="2">
        <f t="shared" si="167"/>
        <v>93.133895821668332</v>
      </c>
    </row>
    <row r="1195" spans="1:9" ht="13.5" x14ac:dyDescent="0.25">
      <c r="A1195" s="3">
        <f>TITRES_STAT!B1198</f>
        <v>44050</v>
      </c>
      <c r="B1195" s="5">
        <f>TITRES_STAT!D1198</f>
        <v>1.3283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4.2188985964417561E-4</v>
      </c>
      <c r="G1195" s="2">
        <f t="shared" si="168"/>
        <v>3.1102958837298874E-5</v>
      </c>
      <c r="H1195" s="2">
        <f t="shared" si="166"/>
        <v>13.564299842053693</v>
      </c>
      <c r="I1195" s="2">
        <f t="shared" si="167"/>
        <v>93.133895821668347</v>
      </c>
    </row>
    <row r="1196" spans="1:9" ht="13.5" x14ac:dyDescent="0.25">
      <c r="A1196" s="3">
        <f>TITRES_STAT!B1199</f>
        <v>44053</v>
      </c>
      <c r="B1196" s="5">
        <f>TITRES_STAT!D1199</f>
        <v>1.3283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3.9175486966959168E-4</v>
      </c>
      <c r="G1196" s="2">
        <f t="shared" si="168"/>
        <v>2.8881318920348955E-5</v>
      </c>
      <c r="H1196" s="2">
        <f t="shared" si="166"/>
        <v>13.564299842053693</v>
      </c>
      <c r="I1196" s="2">
        <f t="shared" si="167"/>
        <v>93.133895821668347</v>
      </c>
    </row>
    <row r="1197" spans="1:9" ht="13.5" x14ac:dyDescent="0.25">
      <c r="A1197" s="3">
        <f>TITRES_STAT!B1200</f>
        <v>44054</v>
      </c>
      <c r="B1197" s="5">
        <f>TITRES_STAT!D1200</f>
        <v>1.3283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3.6377237897890652E-4</v>
      </c>
      <c r="G1197" s="2">
        <f t="shared" si="169"/>
        <v>2.6818367568895456E-5</v>
      </c>
      <c r="H1197" s="2">
        <f t="shared" si="166"/>
        <v>13.564299842053693</v>
      </c>
      <c r="I1197" s="2">
        <f t="shared" si="167"/>
        <v>93.133895821668347</v>
      </c>
    </row>
    <row r="1198" spans="1:9" ht="13.5" x14ac:dyDescent="0.25">
      <c r="A1198" s="3">
        <f>TITRES_STAT!B1201</f>
        <v>44055</v>
      </c>
      <c r="B1198" s="5">
        <f>TITRES_STAT!D1201</f>
        <v>1.3283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3.3778863762327037E-4</v>
      </c>
      <c r="G1198" s="2">
        <f t="shared" si="169"/>
        <v>2.4902769885402923E-5</v>
      </c>
      <c r="H1198" s="2">
        <f t="shared" si="166"/>
        <v>13.564299842053694</v>
      </c>
      <c r="I1198" s="2">
        <f t="shared" si="167"/>
        <v>93.133895821668347</v>
      </c>
    </row>
    <row r="1199" spans="1:9" ht="13.5" x14ac:dyDescent="0.25">
      <c r="A1199" s="3">
        <f>TITRES_STAT!B1202</f>
        <v>44057</v>
      </c>
      <c r="B1199" s="5">
        <f>TITRES_STAT!D1202</f>
        <v>1.3283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3.1366087779303677E-4</v>
      </c>
      <c r="G1199" s="2">
        <f t="shared" si="169"/>
        <v>2.3124000607874144E-5</v>
      </c>
      <c r="H1199" s="2">
        <f t="shared" si="166"/>
        <v>13.564299842053694</v>
      </c>
      <c r="I1199" s="2">
        <f t="shared" si="167"/>
        <v>93.133895821668347</v>
      </c>
    </row>
    <row r="1200" spans="1:9" ht="13.5" x14ac:dyDescent="0.25">
      <c r="A1200" s="3">
        <f>TITRES_STAT!B1203</f>
        <v>44060</v>
      </c>
      <c r="B1200" s="5">
        <f>TITRES_STAT!D1203</f>
        <v>1.3283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2.9125652937924844E-4</v>
      </c>
      <c r="G1200" s="2">
        <f t="shared" si="169"/>
        <v>2.1472286278740277E-5</v>
      </c>
      <c r="H1200" s="2">
        <f t="shared" si="166"/>
        <v>13.564299842053694</v>
      </c>
      <c r="I1200" s="2">
        <f t="shared" si="167"/>
        <v>93.133895821668347</v>
      </c>
    </row>
    <row r="1201" spans="1:9" ht="13.5" x14ac:dyDescent="0.25">
      <c r="A1201" s="3">
        <f>TITRES_STAT!B1204</f>
        <v>44061</v>
      </c>
      <c r="B1201" s="5">
        <f>TITRES_STAT!D1204</f>
        <v>1.2914000000000001</v>
      </c>
      <c r="C1201" s="2">
        <f t="shared" si="162"/>
        <v>-3.6899999999999933E-2</v>
      </c>
      <c r="D1201" s="2">
        <f t="shared" si="163"/>
        <v>0</v>
      </c>
      <c r="E1201" s="2">
        <f t="shared" si="164"/>
        <v>3.6899999999999933E-2</v>
      </c>
      <c r="F1201" s="2">
        <f t="shared" si="169"/>
        <v>2.7045249156644496E-4</v>
      </c>
      <c r="G1201" s="2">
        <f t="shared" si="169"/>
        <v>2.6556528372588257E-3</v>
      </c>
      <c r="H1201" s="2">
        <f t="shared" si="166"/>
        <v>0.10184030373699259</v>
      </c>
      <c r="I1201" s="2">
        <f t="shared" si="167"/>
        <v>9.2427462847013118</v>
      </c>
    </row>
    <row r="1202" spans="1:9" ht="13.5" x14ac:dyDescent="0.25">
      <c r="A1202" s="3">
        <f>TITRES_STAT!B1205</f>
        <v>44062</v>
      </c>
      <c r="B1202" s="5">
        <f>TITRES_STAT!D1205</f>
        <v>1.2544999999999999</v>
      </c>
      <c r="C1202" s="2">
        <f t="shared" si="162"/>
        <v>-3.6900000000000155E-2</v>
      </c>
      <c r="D1202" s="2">
        <f t="shared" si="163"/>
        <v>0</v>
      </c>
      <c r="E1202" s="2">
        <f t="shared" si="164"/>
        <v>3.6900000000000155E-2</v>
      </c>
      <c r="F1202" s="2">
        <f t="shared" si="169"/>
        <v>2.5113445645455604E-4</v>
      </c>
      <c r="G1202" s="2">
        <f t="shared" si="169"/>
        <v>5.1016776345974924E-3</v>
      </c>
      <c r="H1202" s="2">
        <f t="shared" si="166"/>
        <v>4.9225857539775701E-2</v>
      </c>
      <c r="I1202" s="2">
        <f t="shared" si="167"/>
        <v>4.6916359510239687</v>
      </c>
    </row>
    <row r="1203" spans="1:9" ht="13.5" x14ac:dyDescent="0.25">
      <c r="A1203" s="3">
        <f>TITRES_STAT!B1206</f>
        <v>44064</v>
      </c>
      <c r="B1203" s="5">
        <f>TITRES_STAT!D1206</f>
        <v>1.2544999999999999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2.3319628099351632E-4</v>
      </c>
      <c r="G1203" s="2">
        <f t="shared" si="169"/>
        <v>4.7372720892690998E-3</v>
      </c>
      <c r="H1203" s="2">
        <f t="shared" si="166"/>
        <v>4.9225857539775701E-2</v>
      </c>
      <c r="I1203" s="2">
        <f t="shared" si="167"/>
        <v>4.6916359510239687</v>
      </c>
    </row>
    <row r="1204" spans="1:9" ht="13.5" x14ac:dyDescent="0.25">
      <c r="A1204" s="3">
        <f>TITRES_STAT!B1207</f>
        <v>44067</v>
      </c>
      <c r="B1204" s="5">
        <f>TITRES_STAT!D1207</f>
        <v>1.2544999999999999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2.1653940377969373E-4</v>
      </c>
      <c r="G1204" s="2">
        <f t="shared" si="169"/>
        <v>4.3988955114641643E-3</v>
      </c>
      <c r="H1204" s="2">
        <f t="shared" si="166"/>
        <v>4.9225857539775701E-2</v>
      </c>
      <c r="I1204" s="2">
        <f t="shared" si="167"/>
        <v>4.6916359510239687</v>
      </c>
    </row>
    <row r="1205" spans="1:9" ht="13.5" x14ac:dyDescent="0.25">
      <c r="A1205" s="3">
        <f>TITRES_STAT!B1208</f>
        <v>44068</v>
      </c>
      <c r="B1205" s="5">
        <f>TITRES_STAT!D1208</f>
        <v>1.2544999999999999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2.0107230350971563E-4</v>
      </c>
      <c r="G1205" s="2">
        <f t="shared" si="169"/>
        <v>4.084688689216724E-3</v>
      </c>
      <c r="H1205" s="2">
        <f t="shared" si="166"/>
        <v>4.9225857539775708E-2</v>
      </c>
      <c r="I1205" s="2">
        <f t="shared" si="167"/>
        <v>4.6916359510239687</v>
      </c>
    </row>
    <row r="1206" spans="1:9" ht="13.5" x14ac:dyDescent="0.25">
      <c r="A1206" s="3">
        <f>TITRES_STAT!B1209</f>
        <v>44069</v>
      </c>
      <c r="B1206" s="5">
        <f>TITRES_STAT!D1209</f>
        <v>1.2544999999999999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1.8670999611616451E-4</v>
      </c>
      <c r="G1206" s="2">
        <f t="shared" si="169"/>
        <v>3.7929252114155296E-3</v>
      </c>
      <c r="H1206" s="2">
        <f t="shared" si="166"/>
        <v>4.9225857539775708E-2</v>
      </c>
      <c r="I1206" s="2">
        <f t="shared" si="167"/>
        <v>4.6916359510239687</v>
      </c>
    </row>
    <row r="1207" spans="1:9" ht="13.5" x14ac:dyDescent="0.25">
      <c r="A1207" s="3">
        <f>TITRES_STAT!B1210</f>
        <v>44070</v>
      </c>
      <c r="B1207" s="5">
        <f>TITRES_STAT!D1210</f>
        <v>1.2544999999999999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1.7337356782215274E-4</v>
      </c>
      <c r="G1207" s="2">
        <f t="shared" si="169"/>
        <v>3.522001982028706E-3</v>
      </c>
      <c r="H1207" s="2">
        <f t="shared" si="166"/>
        <v>4.9225857539775701E-2</v>
      </c>
      <c r="I1207" s="2">
        <f t="shared" si="167"/>
        <v>4.6916359510239687</v>
      </c>
    </row>
    <row r="1208" spans="1:9" ht="13.5" x14ac:dyDescent="0.25">
      <c r="A1208" s="3">
        <f>TITRES_STAT!B1211</f>
        <v>44071</v>
      </c>
      <c r="B1208" s="5">
        <f>TITRES_STAT!D1211</f>
        <v>1.2544999999999999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1.6098974154914183E-4</v>
      </c>
      <c r="G1208" s="2">
        <f t="shared" si="169"/>
        <v>3.2704304118837987E-3</v>
      </c>
      <c r="H1208" s="2">
        <f t="shared" si="166"/>
        <v>4.9225857539775701E-2</v>
      </c>
      <c r="I1208" s="2">
        <f t="shared" si="167"/>
        <v>4.6916359510239687</v>
      </c>
    </row>
    <row r="1209" spans="1:9" ht="13.5" x14ac:dyDescent="0.25">
      <c r="A1209" s="3">
        <f>TITRES_STAT!B1212</f>
        <v>44074</v>
      </c>
      <c r="B1209" s="5">
        <f>TITRES_STAT!D1212</f>
        <v>1.2544999999999999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1.4949047429563172E-4</v>
      </c>
      <c r="G1209" s="2">
        <f t="shared" si="169"/>
        <v>3.0368282396063847E-3</v>
      </c>
      <c r="H1209" s="2">
        <f t="shared" si="166"/>
        <v>4.9225857539775701E-2</v>
      </c>
      <c r="I1209" s="2">
        <f t="shared" si="167"/>
        <v>4.6916359510239687</v>
      </c>
    </row>
    <row r="1210" spans="1:9" ht="13.5" x14ac:dyDescent="0.25">
      <c r="A1210" s="3">
        <f>TITRES_STAT!B1213</f>
        <v>44075</v>
      </c>
      <c r="B1210" s="5">
        <f>TITRES_STAT!D1213</f>
        <v>1.2544999999999999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1.3881258327451518E-4</v>
      </c>
      <c r="G1210" s="2">
        <f t="shared" si="169"/>
        <v>2.8199119367773575E-3</v>
      </c>
      <c r="H1210" s="2">
        <f t="shared" si="166"/>
        <v>4.9225857539775701E-2</v>
      </c>
      <c r="I1210" s="2">
        <f t="shared" si="167"/>
        <v>4.6916359510239687</v>
      </c>
    </row>
    <row r="1211" spans="1:9" ht="13.5" x14ac:dyDescent="0.25">
      <c r="A1211" s="3">
        <f>TITRES_STAT!B1214</f>
        <v>44076</v>
      </c>
      <c r="B1211" s="5">
        <f>TITRES_STAT!D1214</f>
        <v>1.2544999999999999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1.2889739875490697E-4</v>
      </c>
      <c r="G1211" s="2">
        <f t="shared" si="169"/>
        <v>2.6184896555789747E-3</v>
      </c>
      <c r="H1211" s="2">
        <f t="shared" si="166"/>
        <v>4.9225857539775708E-2</v>
      </c>
      <c r="I1211" s="2">
        <f t="shared" si="167"/>
        <v>4.6916359510239687</v>
      </c>
    </row>
    <row r="1212" spans="1:9" ht="13.5" x14ac:dyDescent="0.25">
      <c r="A1212" s="3">
        <f>TITRES_STAT!B1215</f>
        <v>44077</v>
      </c>
      <c r="B1212" s="5">
        <f>TITRES_STAT!D1215</f>
        <v>1.2544999999999999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1.1969044170098503E-4</v>
      </c>
      <c r="G1212" s="2">
        <f t="shared" si="169"/>
        <v>2.4314546801804766E-3</v>
      </c>
      <c r="H1212" s="2">
        <f t="shared" si="166"/>
        <v>4.9225857539775701E-2</v>
      </c>
      <c r="I1212" s="2">
        <f t="shared" si="167"/>
        <v>4.6916359510239687</v>
      </c>
    </row>
    <row r="1213" spans="1:9" ht="13.5" x14ac:dyDescent="0.25">
      <c r="A1213" s="3">
        <f>TITRES_STAT!B1216</f>
        <v>44078</v>
      </c>
      <c r="B1213" s="5">
        <f>TITRES_STAT!D1216</f>
        <v>1.2544999999999999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1.1114112443662897E-4</v>
      </c>
      <c r="G1213" s="2">
        <f t="shared" si="170"/>
        <v>2.257779345881871E-3</v>
      </c>
      <c r="H1213" s="2">
        <f t="shared" si="166"/>
        <v>4.9225857539775708E-2</v>
      </c>
      <c r="I1213" s="2">
        <f t="shared" si="167"/>
        <v>4.6916359510239687</v>
      </c>
    </row>
    <row r="1214" spans="1:9" ht="13.5" x14ac:dyDescent="0.25">
      <c r="A1214" s="3">
        <f>TITRES_STAT!B1217</f>
        <v>44081</v>
      </c>
      <c r="B1214" s="5">
        <f>TITRES_STAT!D1217</f>
        <v>1.2544999999999999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1.0320247269115547E-4</v>
      </c>
      <c r="G1214" s="2">
        <f t="shared" si="170"/>
        <v>2.0965093926045945E-3</v>
      </c>
      <c r="H1214" s="2">
        <f t="shared" si="166"/>
        <v>4.9225857539775708E-2</v>
      </c>
      <c r="I1214" s="2">
        <f t="shared" si="167"/>
        <v>4.6916359510239687</v>
      </c>
    </row>
    <row r="1215" spans="1:9" ht="13.5" x14ac:dyDescent="0.25">
      <c r="A1215" s="3">
        <f>TITRES_STAT!B1218</f>
        <v>44082</v>
      </c>
      <c r="B1215" s="5">
        <f>TITRES_STAT!D1218</f>
        <v>1.2544999999999999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9.5830867498930081E-5</v>
      </c>
      <c r="G1215" s="2">
        <f t="shared" si="170"/>
        <v>1.9467587217042663E-3</v>
      </c>
      <c r="H1215" s="2">
        <f t="shared" si="166"/>
        <v>4.9225857539775708E-2</v>
      </c>
      <c r="I1215" s="2">
        <f t="shared" si="167"/>
        <v>4.6916359510239687</v>
      </c>
    </row>
    <row r="1216" spans="1:9" ht="13.5" x14ac:dyDescent="0.25">
      <c r="A1216" s="3">
        <f>TITRES_STAT!B1219</f>
        <v>44083</v>
      </c>
      <c r="B1216" s="5">
        <f>TITRES_STAT!D1219</f>
        <v>1.2544999999999999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8.8985805534720798E-5</v>
      </c>
      <c r="G1216" s="2">
        <f t="shared" si="170"/>
        <v>1.8077045272968187E-3</v>
      </c>
      <c r="H1216" s="2">
        <f t="shared" si="166"/>
        <v>4.9225857539775715E-2</v>
      </c>
      <c r="I1216" s="2">
        <f t="shared" si="167"/>
        <v>4.6916359510239687</v>
      </c>
    </row>
    <row r="1217" spans="1:9" ht="13.5" x14ac:dyDescent="0.25">
      <c r="A1217" s="3">
        <f>TITRES_STAT!B1220</f>
        <v>44084</v>
      </c>
      <c r="B1217" s="5">
        <f>TITRES_STAT!D1220</f>
        <v>1.2544999999999999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8.2629676567955033E-5</v>
      </c>
      <c r="G1217" s="2">
        <f t="shared" si="170"/>
        <v>1.678582775347046E-3</v>
      </c>
      <c r="H1217" s="2">
        <f t="shared" si="166"/>
        <v>4.9225857539775715E-2</v>
      </c>
      <c r="I1217" s="2">
        <f t="shared" si="167"/>
        <v>4.6916359510239687</v>
      </c>
    </row>
    <row r="1218" spans="1:9" ht="13.5" x14ac:dyDescent="0.25">
      <c r="A1218" s="3">
        <f>TITRES_STAT!B1221</f>
        <v>44085</v>
      </c>
      <c r="B1218" s="5">
        <f>TITRES_STAT!D1221</f>
        <v>1.2544999999999999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7.6727556813101106E-5</v>
      </c>
      <c r="G1218" s="2">
        <f t="shared" si="170"/>
        <v>1.5586840056793997E-3</v>
      </c>
      <c r="H1218" s="2">
        <f t="shared" si="166"/>
        <v>4.9225857539775722E-2</v>
      </c>
      <c r="I1218" s="2">
        <f t="shared" si="167"/>
        <v>4.6916359510239687</v>
      </c>
    </row>
    <row r="1219" spans="1:9" ht="13.5" x14ac:dyDescent="0.25">
      <c r="A1219" s="3">
        <f>TITRES_STAT!B1222</f>
        <v>44088</v>
      </c>
      <c r="B1219" s="5">
        <f>TITRES_STAT!D1222</f>
        <v>1.2544999999999999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7.1247017040736746E-5</v>
      </c>
      <c r="G1219" s="2">
        <f t="shared" si="170"/>
        <v>1.4473494338451567E-3</v>
      </c>
      <c r="H1219" s="2">
        <f t="shared" si="166"/>
        <v>4.9225857539775729E-2</v>
      </c>
      <c r="I1219" s="2">
        <f t="shared" si="167"/>
        <v>4.6916359510239687</v>
      </c>
    </row>
    <row r="1220" spans="1:9" ht="13.5" x14ac:dyDescent="0.25">
      <c r="A1220" s="3">
        <f>TITRES_STAT!B1223</f>
        <v>44089</v>
      </c>
      <c r="B1220" s="5">
        <f>TITRES_STAT!D1223</f>
        <v>1.2544999999999999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6.615794439496983E-5</v>
      </c>
      <c r="G1220" s="2">
        <f t="shared" si="170"/>
        <v>1.3439673314276455E-3</v>
      </c>
      <c r="H1220" s="2">
        <f t="shared" si="166"/>
        <v>4.9225857539775729E-2</v>
      </c>
      <c r="I1220" s="2">
        <f t="shared" si="167"/>
        <v>4.6916359510239687</v>
      </c>
    </row>
    <row r="1221" spans="1:9" ht="13.5" x14ac:dyDescent="0.25">
      <c r="A1221" s="3">
        <f>TITRES_STAT!B1224</f>
        <v>44090</v>
      </c>
      <c r="B1221" s="5">
        <f>TITRES_STAT!D1224</f>
        <v>1.2544999999999999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6.1432376938186262E-5</v>
      </c>
      <c r="G1221" s="2">
        <f t="shared" si="170"/>
        <v>1.2479696648970992E-3</v>
      </c>
      <c r="H1221" s="2">
        <f t="shared" si="166"/>
        <v>4.9225857539775729E-2</v>
      </c>
      <c r="I1221" s="2">
        <f t="shared" si="167"/>
        <v>4.6916359510239687</v>
      </c>
    </row>
    <row r="1222" spans="1:9" ht="13.5" x14ac:dyDescent="0.25">
      <c r="A1222" s="3">
        <f>TITRES_STAT!B1225</f>
        <v>44091</v>
      </c>
      <c r="B1222" s="5">
        <f>TITRES_STAT!D1225</f>
        <v>1.2544999999999999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5.70443500140301E-5</v>
      </c>
      <c r="G1222" s="2">
        <f t="shared" si="170"/>
        <v>1.1588289745473063E-3</v>
      </c>
      <c r="H1222" s="2">
        <f t="shared" si="166"/>
        <v>4.9225857539775736E-2</v>
      </c>
      <c r="I1222" s="2">
        <f t="shared" si="167"/>
        <v>4.6916359510239687</v>
      </c>
    </row>
    <row r="1223" spans="1:9" ht="13.5" x14ac:dyDescent="0.25">
      <c r="A1223" s="3">
        <f>TITRES_STAT!B1226</f>
        <v>44092</v>
      </c>
      <c r="B1223" s="5">
        <f>TITRES_STAT!D1226</f>
        <v>1.2544999999999999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5.2969753584456522E-5</v>
      </c>
      <c r="G1223" s="2">
        <f t="shared" si="170"/>
        <v>1.0760554763653558E-3</v>
      </c>
      <c r="H1223" s="2">
        <f t="shared" si="166"/>
        <v>4.9225857539775736E-2</v>
      </c>
      <c r="I1223" s="2">
        <f t="shared" si="167"/>
        <v>4.6916359510239687</v>
      </c>
    </row>
    <row r="1224" spans="1:9" ht="13.5" x14ac:dyDescent="0.25">
      <c r="A1224" s="3">
        <f>TITRES_STAT!B1227</f>
        <v>44095</v>
      </c>
      <c r="B1224" s="5">
        <f>TITRES_STAT!D1227</f>
        <v>1.2544999999999999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4.9186199756995341E-5</v>
      </c>
      <c r="G1224" s="2">
        <f t="shared" si="170"/>
        <v>9.9919437091068749E-4</v>
      </c>
      <c r="H1224" s="2">
        <f t="shared" si="166"/>
        <v>4.9225857539775736E-2</v>
      </c>
      <c r="I1224" s="2">
        <f t="shared" si="167"/>
        <v>4.6916359510239687</v>
      </c>
    </row>
    <row r="1225" spans="1:9" ht="13.5" x14ac:dyDescent="0.25">
      <c r="A1225" s="3">
        <f>TITRES_STAT!B1228</f>
        <v>44096</v>
      </c>
      <c r="B1225" s="5">
        <f>TITRES_STAT!D1228</f>
        <v>1.2544999999999999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4.5672899774352816E-5</v>
      </c>
      <c r="G1225" s="2">
        <f t="shared" si="170"/>
        <v>9.2782334441706695E-4</v>
      </c>
      <c r="H1225" s="2">
        <f t="shared" si="166"/>
        <v>4.9225857539775736E-2</v>
      </c>
      <c r="I1225" s="2">
        <f t="shared" si="167"/>
        <v>4.6916359510239687</v>
      </c>
    </row>
    <row r="1226" spans="1:9" ht="13.5" x14ac:dyDescent="0.25">
      <c r="A1226" s="3">
        <f>TITRES_STAT!B1229</f>
        <v>44097</v>
      </c>
      <c r="B1226" s="5">
        <f>TITRES_STAT!D1229</f>
        <v>1.2544999999999999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4.241054979047047E-5</v>
      </c>
      <c r="G1226" s="2">
        <f t="shared" si="170"/>
        <v>8.6155024838727656E-4</v>
      </c>
      <c r="H1226" s="2">
        <f t="shared" si="166"/>
        <v>4.9225857539775729E-2</v>
      </c>
      <c r="I1226" s="2">
        <f t="shared" si="167"/>
        <v>4.6916359510239687</v>
      </c>
    </row>
    <row r="1227" spans="1:9" ht="13.5" x14ac:dyDescent="0.25">
      <c r="A1227" s="3">
        <f>TITRES_STAT!B1230</f>
        <v>44098</v>
      </c>
      <c r="B1227" s="5">
        <f>TITRES_STAT!D1230</f>
        <v>1.2544999999999999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3.9381224805436861E-5</v>
      </c>
      <c r="G1227" s="2">
        <f t="shared" si="170"/>
        <v>8.0001094493104257E-4</v>
      </c>
      <c r="H1227" s="2">
        <f t="shared" si="166"/>
        <v>4.9225857539775722E-2</v>
      </c>
      <c r="I1227" s="2">
        <f t="shared" si="167"/>
        <v>4.6916359510239687</v>
      </c>
    </row>
    <row r="1228" spans="1:9" ht="13.5" x14ac:dyDescent="0.25">
      <c r="A1228" s="3">
        <f>TITRES_STAT!B1231</f>
        <v>44099</v>
      </c>
      <c r="B1228" s="5">
        <f>TITRES_STAT!D1231</f>
        <v>1.2544999999999999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3.6568280176477084E-5</v>
      </c>
      <c r="G1228" s="2">
        <f t="shared" si="170"/>
        <v>7.4286730600739675E-4</v>
      </c>
      <c r="H1228" s="2">
        <f t="shared" si="166"/>
        <v>4.9225857539775715E-2</v>
      </c>
      <c r="I1228" s="2">
        <f t="shared" si="167"/>
        <v>4.6916359510239687</v>
      </c>
    </row>
    <row r="1229" spans="1:9" ht="13.5" x14ac:dyDescent="0.25">
      <c r="A1229" s="3">
        <f>TITRES_STAT!B1232</f>
        <v>44102</v>
      </c>
      <c r="B1229" s="5">
        <f>TITRES_STAT!D1232</f>
        <v>1.2544999999999999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3.3956260163871577E-5</v>
      </c>
      <c r="G1229" s="2">
        <f t="shared" si="174"/>
        <v>6.8980535557829699E-4</v>
      </c>
      <c r="H1229" s="2">
        <f t="shared" si="166"/>
        <v>4.9225857539775715E-2</v>
      </c>
      <c r="I1229" s="2">
        <f t="shared" si="167"/>
        <v>4.6916359510239687</v>
      </c>
    </row>
    <row r="1230" spans="1:9" ht="13.5" x14ac:dyDescent="0.25">
      <c r="A1230" s="3">
        <f>TITRES_STAT!B1233</f>
        <v>44103</v>
      </c>
      <c r="B1230" s="5">
        <f>TITRES_STAT!D1233</f>
        <v>1.2544999999999999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3.1530813009309321E-5</v>
      </c>
      <c r="G1230" s="2">
        <f t="shared" si="174"/>
        <v>6.4053354446556149E-4</v>
      </c>
      <c r="H1230" s="2">
        <f t="shared" si="166"/>
        <v>4.9225857539775708E-2</v>
      </c>
      <c r="I1230" s="2">
        <f t="shared" si="167"/>
        <v>4.6916359510239687</v>
      </c>
    </row>
    <row r="1231" spans="1:9" ht="13.5" x14ac:dyDescent="0.25">
      <c r="A1231" s="3">
        <f>TITRES_STAT!B1234</f>
        <v>44104</v>
      </c>
      <c r="B1231" s="5">
        <f>TITRES_STAT!D1234</f>
        <v>1.2544999999999999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2.9278612080072942E-5</v>
      </c>
      <c r="G1231" s="2">
        <f t="shared" si="174"/>
        <v>5.9478114843230709E-4</v>
      </c>
      <c r="H1231" s="2">
        <f t="shared" si="166"/>
        <v>4.9225857539775715E-2</v>
      </c>
      <c r="I1231" s="2">
        <f t="shared" si="167"/>
        <v>4.6916359510239687</v>
      </c>
    </row>
    <row r="1232" spans="1:9" ht="13.5" x14ac:dyDescent="0.25">
      <c r="A1232" s="3">
        <f>TITRES_STAT!B1235</f>
        <v>44105</v>
      </c>
      <c r="B1232" s="5">
        <f>TITRES_STAT!D1235</f>
        <v>1.2692000000000001</v>
      </c>
      <c r="C1232" s="2">
        <f t="shared" si="171"/>
        <v>1.4700000000000157E-2</v>
      </c>
      <c r="D1232" s="2">
        <f t="shared" si="172"/>
        <v>1.4700000000000157E-2</v>
      </c>
      <c r="E1232" s="2">
        <f t="shared" si="173"/>
        <v>0</v>
      </c>
      <c r="F1232" s="2">
        <f t="shared" si="174"/>
        <v>1.0771872826457931E-3</v>
      </c>
      <c r="G1232" s="2">
        <f t="shared" si="174"/>
        <v>5.5229678068714229E-4</v>
      </c>
      <c r="H1232" s="2">
        <f t="shared" si="166"/>
        <v>1.9503776236131707</v>
      </c>
      <c r="I1232" s="2">
        <f t="shared" si="167"/>
        <v>66.10603361425467</v>
      </c>
    </row>
    <row r="1233" spans="1:9" ht="13.5" x14ac:dyDescent="0.25">
      <c r="A1233" s="3">
        <f>TITRES_STAT!B1236</f>
        <v>44106</v>
      </c>
      <c r="B1233" s="5">
        <f>TITRES_STAT!D1236</f>
        <v>1.2692000000000001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1.0002453338853793E-3</v>
      </c>
      <c r="G1233" s="2">
        <f t="shared" si="174"/>
        <v>5.1284701063806072E-4</v>
      </c>
      <c r="H1233" s="2">
        <f t="shared" ref="H1233:H1296" si="175">F1233/G1233</f>
        <v>1.9503776236131705</v>
      </c>
      <c r="I1233" s="2">
        <f t="shared" ref="I1233:I1296" si="176">IF(G1233=0,100,100-(100/(1+H1233)))</f>
        <v>66.10603361425467</v>
      </c>
    </row>
    <row r="1234" spans="1:9" ht="13.5" x14ac:dyDescent="0.25">
      <c r="A1234" s="3">
        <f>TITRES_STAT!B1237</f>
        <v>44109</v>
      </c>
      <c r="B1234" s="5">
        <f>TITRES_STAT!D1237</f>
        <v>1.2692000000000001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9.2879923860785224E-4</v>
      </c>
      <c r="G1234" s="2">
        <f t="shared" si="174"/>
        <v>4.7621508130677066E-4</v>
      </c>
      <c r="H1234" s="2">
        <f t="shared" si="175"/>
        <v>1.9503776236131707</v>
      </c>
      <c r="I1234" s="2">
        <f t="shared" si="176"/>
        <v>66.10603361425467</v>
      </c>
    </row>
    <row r="1235" spans="1:9" ht="13.5" x14ac:dyDescent="0.25">
      <c r="A1235" s="3">
        <f>TITRES_STAT!B1238</f>
        <v>44110</v>
      </c>
      <c r="B1235" s="5">
        <f>TITRES_STAT!D1238</f>
        <v>1.2692000000000001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8.6245643585014856E-4</v>
      </c>
      <c r="G1235" s="2">
        <f t="shared" si="174"/>
        <v>4.4219971835628705E-4</v>
      </c>
      <c r="H1235" s="2">
        <f t="shared" si="175"/>
        <v>1.9503776236131707</v>
      </c>
      <c r="I1235" s="2">
        <f t="shared" si="176"/>
        <v>66.10603361425467</v>
      </c>
    </row>
    <row r="1236" spans="1:9" ht="13.5" x14ac:dyDescent="0.25">
      <c r="A1236" s="3">
        <f>TITRES_STAT!B1239</f>
        <v>44111</v>
      </c>
      <c r="B1236" s="5">
        <f>TITRES_STAT!D1239</f>
        <v>1.2692000000000001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8.0085240471799502E-4</v>
      </c>
      <c r="G1236" s="2">
        <f t="shared" si="174"/>
        <v>4.1061402418798084E-4</v>
      </c>
      <c r="H1236" s="2">
        <f t="shared" si="175"/>
        <v>1.9503776236131707</v>
      </c>
      <c r="I1236" s="2">
        <f t="shared" si="176"/>
        <v>66.10603361425467</v>
      </c>
    </row>
    <row r="1237" spans="1:9" ht="13.5" x14ac:dyDescent="0.25">
      <c r="A1237" s="3">
        <f>TITRES_STAT!B1240</f>
        <v>44112</v>
      </c>
      <c r="B1237" s="5">
        <f>TITRES_STAT!D1240</f>
        <v>1.2692000000000001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7.4364866152385248E-4</v>
      </c>
      <c r="G1237" s="2">
        <f t="shared" si="174"/>
        <v>3.8128445103169649E-4</v>
      </c>
      <c r="H1237" s="2">
        <f t="shared" si="175"/>
        <v>1.9503776236131705</v>
      </c>
      <c r="I1237" s="2">
        <f t="shared" si="176"/>
        <v>66.10603361425467</v>
      </c>
    </row>
    <row r="1238" spans="1:9" ht="13.5" x14ac:dyDescent="0.25">
      <c r="A1238" s="3">
        <f>TITRES_STAT!B1241</f>
        <v>44113</v>
      </c>
      <c r="B1238" s="5">
        <f>TITRES_STAT!D1241</f>
        <v>1.2692000000000001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6.9053089998643441E-4</v>
      </c>
      <c r="G1238" s="2">
        <f t="shared" si="174"/>
        <v>3.5404984738657529E-4</v>
      </c>
      <c r="H1238" s="2">
        <f t="shared" si="175"/>
        <v>1.9503776236131705</v>
      </c>
      <c r="I1238" s="2">
        <f t="shared" si="176"/>
        <v>66.10603361425467</v>
      </c>
    </row>
    <row r="1239" spans="1:9" ht="13.5" x14ac:dyDescent="0.25">
      <c r="A1239" s="3">
        <f>TITRES_STAT!B1242</f>
        <v>44116</v>
      </c>
      <c r="B1239" s="5">
        <f>TITRES_STAT!D1242</f>
        <v>1.2692000000000001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6.4120726427311769E-4</v>
      </c>
      <c r="G1239" s="2">
        <f t="shared" si="174"/>
        <v>3.2876057257324846E-4</v>
      </c>
      <c r="H1239" s="2">
        <f t="shared" si="175"/>
        <v>1.9503776236131707</v>
      </c>
      <c r="I1239" s="2">
        <f t="shared" si="176"/>
        <v>66.10603361425467</v>
      </c>
    </row>
    <row r="1240" spans="1:9" ht="13.5" x14ac:dyDescent="0.25">
      <c r="A1240" s="3">
        <f>TITRES_STAT!B1243</f>
        <v>44117</v>
      </c>
      <c r="B1240" s="5">
        <f>TITRES_STAT!D1243</f>
        <v>1.2692000000000001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5.9540674539646649E-4</v>
      </c>
      <c r="G1240" s="2">
        <f t="shared" si="174"/>
        <v>3.0527767453230215E-4</v>
      </c>
      <c r="H1240" s="2">
        <f t="shared" si="175"/>
        <v>1.9503776236131709</v>
      </c>
      <c r="I1240" s="2">
        <f t="shared" si="176"/>
        <v>66.10603361425467</v>
      </c>
    </row>
    <row r="1241" spans="1:9" ht="13.5" x14ac:dyDescent="0.25">
      <c r="A1241" s="3">
        <f>TITRES_STAT!B1244</f>
        <v>44118</v>
      </c>
      <c r="B1241" s="5">
        <f>TITRES_STAT!D1244</f>
        <v>1.2692000000000001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5.5287769215386169E-4</v>
      </c>
      <c r="G1241" s="2">
        <f t="shared" si="174"/>
        <v>2.8347212635142346E-4</v>
      </c>
      <c r="H1241" s="2">
        <f t="shared" si="175"/>
        <v>1.9503776236131705</v>
      </c>
      <c r="I1241" s="2">
        <f t="shared" si="176"/>
        <v>66.10603361425467</v>
      </c>
    </row>
    <row r="1242" spans="1:9" ht="13.5" x14ac:dyDescent="0.25">
      <c r="A1242" s="3">
        <f>TITRES_STAT!B1245</f>
        <v>44120</v>
      </c>
      <c r="B1242" s="5">
        <f>TITRES_STAT!D1245</f>
        <v>1.2692000000000001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5.1338642842858591E-4</v>
      </c>
      <c r="G1242" s="2">
        <f t="shared" si="174"/>
        <v>2.6322411732632178E-4</v>
      </c>
      <c r="H1242" s="2">
        <f t="shared" si="175"/>
        <v>1.9503776236131707</v>
      </c>
      <c r="I1242" s="2">
        <f t="shared" si="176"/>
        <v>66.10603361425467</v>
      </c>
    </row>
    <row r="1243" spans="1:9" ht="13.5" x14ac:dyDescent="0.25">
      <c r="A1243" s="3">
        <f>TITRES_STAT!B1246</f>
        <v>44123</v>
      </c>
      <c r="B1243" s="5">
        <f>TITRES_STAT!D1246</f>
        <v>1.2692000000000001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4.7671596925511546E-4</v>
      </c>
      <c r="G1243" s="2">
        <f t="shared" si="174"/>
        <v>2.4442239466015595E-4</v>
      </c>
      <c r="H1243" s="2">
        <f t="shared" si="175"/>
        <v>1.9503776236131705</v>
      </c>
      <c r="I1243" s="2">
        <f t="shared" si="176"/>
        <v>66.10603361425467</v>
      </c>
    </row>
    <row r="1244" spans="1:9" ht="13.5" x14ac:dyDescent="0.25">
      <c r="A1244" s="3">
        <f>TITRES_STAT!B1247</f>
        <v>44124</v>
      </c>
      <c r="B1244" s="5">
        <f>TITRES_STAT!D1247</f>
        <v>1.2692000000000001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4.4266482859403583E-4</v>
      </c>
      <c r="G1244" s="2">
        <f t="shared" si="174"/>
        <v>2.2696365218443054E-4</v>
      </c>
      <c r="H1244" s="2">
        <f t="shared" si="175"/>
        <v>1.9503776236131707</v>
      </c>
      <c r="I1244" s="2">
        <f t="shared" si="176"/>
        <v>66.10603361425467</v>
      </c>
    </row>
    <row r="1245" spans="1:9" ht="13.5" x14ac:dyDescent="0.25">
      <c r="A1245" s="3">
        <f>TITRES_STAT!B1248</f>
        <v>44125</v>
      </c>
      <c r="B1245" s="5">
        <f>TITRES_STAT!D1248</f>
        <v>1.2692000000000001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4.1104591226589045E-4</v>
      </c>
      <c r="G1245" s="2">
        <f t="shared" si="177"/>
        <v>2.1075196274268553E-4</v>
      </c>
      <c r="H1245" s="2">
        <f t="shared" si="175"/>
        <v>1.9503776236131705</v>
      </c>
      <c r="I1245" s="2">
        <f t="shared" si="176"/>
        <v>66.10603361425467</v>
      </c>
    </row>
    <row r="1246" spans="1:9" ht="13.5" x14ac:dyDescent="0.25">
      <c r="A1246" s="3">
        <f>TITRES_STAT!B1249</f>
        <v>44126</v>
      </c>
      <c r="B1246" s="5">
        <f>TITRES_STAT!D1249</f>
        <v>1.2692000000000001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3.8168548996118403E-4</v>
      </c>
      <c r="G1246" s="2">
        <f t="shared" si="177"/>
        <v>1.95698251118208E-4</v>
      </c>
      <c r="H1246" s="2">
        <f t="shared" si="175"/>
        <v>1.9503776236131707</v>
      </c>
      <c r="I1246" s="2">
        <f t="shared" si="176"/>
        <v>66.10603361425467</v>
      </c>
    </row>
    <row r="1247" spans="1:9" ht="13.5" x14ac:dyDescent="0.25">
      <c r="A1247" s="3">
        <f>TITRES_STAT!B1250</f>
        <v>44127</v>
      </c>
      <c r="B1247" s="5">
        <f>TITRES_STAT!D1250</f>
        <v>1.2692000000000001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3.5442224067824227E-4</v>
      </c>
      <c r="G1247" s="2">
        <f t="shared" si="177"/>
        <v>1.8171980460976456E-4</v>
      </c>
      <c r="H1247" s="2">
        <f t="shared" si="175"/>
        <v>1.9503776236131705</v>
      </c>
      <c r="I1247" s="2">
        <f t="shared" si="176"/>
        <v>66.10603361425467</v>
      </c>
    </row>
    <row r="1248" spans="1:9" ht="13.5" x14ac:dyDescent="0.25">
      <c r="A1248" s="3">
        <f>TITRES_STAT!B1251</f>
        <v>44130</v>
      </c>
      <c r="B1248" s="5">
        <f>TITRES_STAT!D1251</f>
        <v>1.2692000000000001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3.2910636634408215E-4</v>
      </c>
      <c r="G1248" s="2">
        <f t="shared" si="177"/>
        <v>1.6873981856620996E-4</v>
      </c>
      <c r="H1248" s="2">
        <f t="shared" si="175"/>
        <v>1.9503776236131707</v>
      </c>
      <c r="I1248" s="2">
        <f t="shared" si="176"/>
        <v>66.10603361425467</v>
      </c>
    </row>
    <row r="1249" spans="1:9" ht="13.5" x14ac:dyDescent="0.25">
      <c r="A1249" s="3">
        <f>TITRES_STAT!B1252</f>
        <v>44131</v>
      </c>
      <c r="B1249" s="5">
        <f>TITRES_STAT!D1252</f>
        <v>1.2692000000000001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3.0559876874807629E-4</v>
      </c>
      <c r="G1249" s="2">
        <f t="shared" si="177"/>
        <v>1.5668697438290925E-4</v>
      </c>
      <c r="H1249" s="2">
        <f t="shared" si="175"/>
        <v>1.9503776236131707</v>
      </c>
      <c r="I1249" s="2">
        <f t="shared" si="176"/>
        <v>66.10603361425467</v>
      </c>
    </row>
    <row r="1250" spans="1:9" ht="13.5" x14ac:dyDescent="0.25">
      <c r="A1250" s="3">
        <f>TITRES_STAT!B1253</f>
        <v>44132</v>
      </c>
      <c r="B1250" s="5">
        <f>TITRES_STAT!D1253</f>
        <v>1.2692000000000001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2.8377028526607083E-4</v>
      </c>
      <c r="G1250" s="2">
        <f t="shared" si="177"/>
        <v>1.4549504764127289E-4</v>
      </c>
      <c r="H1250" s="2">
        <f t="shared" si="175"/>
        <v>1.9503776236131705</v>
      </c>
      <c r="I1250" s="2">
        <f t="shared" si="176"/>
        <v>66.10603361425467</v>
      </c>
    </row>
    <row r="1251" spans="1:9" ht="13.5" x14ac:dyDescent="0.25">
      <c r="A1251" s="3">
        <f>TITRES_STAT!B1254</f>
        <v>44134</v>
      </c>
      <c r="B1251" s="5">
        <f>TITRES_STAT!D1254</f>
        <v>1.2692000000000001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2.6350097917563723E-4</v>
      </c>
      <c r="G1251" s="2">
        <f t="shared" si="177"/>
        <v>1.3510254423832483E-4</v>
      </c>
      <c r="H1251" s="2">
        <f t="shared" si="175"/>
        <v>1.9503776236131707</v>
      </c>
      <c r="I1251" s="2">
        <f t="shared" si="176"/>
        <v>66.10603361425467</v>
      </c>
    </row>
    <row r="1252" spans="1:9" ht="13.5" x14ac:dyDescent="0.25">
      <c r="A1252" s="3">
        <f>TITRES_STAT!B1255</f>
        <v>44137</v>
      </c>
      <c r="B1252" s="5">
        <f>TITRES_STAT!D1255</f>
        <v>1.2692000000000001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2.4467948066309172E-4</v>
      </c>
      <c r="G1252" s="2">
        <f t="shared" si="177"/>
        <v>1.2545236250701591E-4</v>
      </c>
      <c r="H1252" s="2">
        <f t="shared" si="175"/>
        <v>1.9503776236131707</v>
      </c>
      <c r="I1252" s="2">
        <f t="shared" si="176"/>
        <v>66.10603361425467</v>
      </c>
    </row>
    <row r="1253" spans="1:9" ht="13.5" x14ac:dyDescent="0.25">
      <c r="A1253" s="3">
        <f>TITRES_STAT!B1256</f>
        <v>44138</v>
      </c>
      <c r="B1253" s="5">
        <f>TITRES_STAT!D1256</f>
        <v>1.2692000000000001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2.272023749014423E-4</v>
      </c>
      <c r="G1253" s="2">
        <f t="shared" si="177"/>
        <v>1.1649147947080049E-4</v>
      </c>
      <c r="H1253" s="2">
        <f t="shared" si="175"/>
        <v>1.9503776236131707</v>
      </c>
      <c r="I1253" s="2">
        <f t="shared" si="176"/>
        <v>66.10603361425467</v>
      </c>
    </row>
    <row r="1254" spans="1:9" ht="13.5" x14ac:dyDescent="0.25">
      <c r="A1254" s="3">
        <f>TITRES_STAT!B1257</f>
        <v>44139</v>
      </c>
      <c r="B1254" s="5">
        <f>TITRES_STAT!D1257</f>
        <v>1.2692000000000001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2.1097363383705355E-4</v>
      </c>
      <c r="G1254" s="2">
        <f t="shared" si="177"/>
        <v>1.0817065950860046E-4</v>
      </c>
      <c r="H1254" s="2">
        <f t="shared" si="175"/>
        <v>1.9503776236131702</v>
      </c>
      <c r="I1254" s="2">
        <f t="shared" si="176"/>
        <v>66.10603361425467</v>
      </c>
    </row>
    <row r="1255" spans="1:9" ht="13.5" x14ac:dyDescent="0.25">
      <c r="A1255" s="3">
        <f>TITRES_STAT!B1258</f>
        <v>44140</v>
      </c>
      <c r="B1255" s="5">
        <f>TITRES_STAT!D1258</f>
        <v>1.2692000000000001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1.9590408856297829E-4</v>
      </c>
      <c r="G1255" s="2">
        <f t="shared" si="177"/>
        <v>1.0044418382941471E-4</v>
      </c>
      <c r="H1255" s="2">
        <f t="shared" si="175"/>
        <v>1.9503776236131705</v>
      </c>
      <c r="I1255" s="2">
        <f t="shared" si="176"/>
        <v>66.10603361425467</v>
      </c>
    </row>
    <row r="1256" spans="1:9" ht="13.5" x14ac:dyDescent="0.25">
      <c r="A1256" s="3">
        <f>TITRES_STAT!B1259</f>
        <v>44141</v>
      </c>
      <c r="B1256" s="5">
        <f>TITRES_STAT!D1259</f>
        <v>1.2692000000000001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1.8191093937990841E-4</v>
      </c>
      <c r="G1256" s="2">
        <f t="shared" si="177"/>
        <v>9.3269599270170804E-5</v>
      </c>
      <c r="H1256" s="2">
        <f t="shared" si="175"/>
        <v>1.9503776236131702</v>
      </c>
      <c r="I1256" s="2">
        <f t="shared" si="176"/>
        <v>66.10603361425467</v>
      </c>
    </row>
    <row r="1257" spans="1:9" ht="13.5" x14ac:dyDescent="0.25">
      <c r="A1257" s="3">
        <f>TITRES_STAT!B1260</f>
        <v>44144</v>
      </c>
      <c r="B1257" s="5">
        <f>TITRES_STAT!D1260</f>
        <v>1.2692000000000001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1.6891730085277209E-4</v>
      </c>
      <c r="G1257" s="2">
        <f t="shared" si="177"/>
        <v>8.6607485036587181E-5</v>
      </c>
      <c r="H1257" s="2">
        <f t="shared" si="175"/>
        <v>1.95037762361317</v>
      </c>
      <c r="I1257" s="2">
        <f t="shared" si="176"/>
        <v>66.10603361425467</v>
      </c>
    </row>
    <row r="1258" spans="1:9" ht="13.5" x14ac:dyDescent="0.25">
      <c r="A1258" s="3">
        <f>TITRES_STAT!B1261</f>
        <v>44145</v>
      </c>
      <c r="B1258" s="5">
        <f>TITRES_STAT!D1261</f>
        <v>1.2692000000000001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1.5685177936328835E-4</v>
      </c>
      <c r="G1258" s="2">
        <f t="shared" si="177"/>
        <v>8.0421236105402381E-5</v>
      </c>
      <c r="H1258" s="2">
        <f t="shared" si="175"/>
        <v>1.9503776236131698</v>
      </c>
      <c r="I1258" s="2">
        <f t="shared" si="176"/>
        <v>66.106033614254656</v>
      </c>
    </row>
    <row r="1259" spans="1:9" ht="13.5" x14ac:dyDescent="0.25">
      <c r="A1259" s="3">
        <f>TITRES_STAT!B1262</f>
        <v>44146</v>
      </c>
      <c r="B1259" s="5">
        <f>TITRES_STAT!D1262</f>
        <v>1.2692000000000001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1.4564808083733917E-4</v>
      </c>
      <c r="G1259" s="2">
        <f t="shared" si="177"/>
        <v>7.467686209787364E-5</v>
      </c>
      <c r="H1259" s="2">
        <f t="shared" si="175"/>
        <v>1.9503776236131696</v>
      </c>
      <c r="I1259" s="2">
        <f t="shared" si="176"/>
        <v>66.106033614254656</v>
      </c>
    </row>
    <row r="1260" spans="1:9" ht="13.5" x14ac:dyDescent="0.25">
      <c r="A1260" s="3">
        <f>TITRES_STAT!B1263</f>
        <v>44147</v>
      </c>
      <c r="B1260" s="5">
        <f>TITRES_STAT!D1263</f>
        <v>1.2692000000000001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1.3524464649181494E-4</v>
      </c>
      <c r="G1260" s="2">
        <f t="shared" si="177"/>
        <v>6.9342800519454098E-5</v>
      </c>
      <c r="H1260" s="2">
        <f t="shared" si="175"/>
        <v>1.9503776236131696</v>
      </c>
      <c r="I1260" s="2">
        <f t="shared" si="176"/>
        <v>66.106033614254656</v>
      </c>
    </row>
    <row r="1261" spans="1:9" ht="13.5" x14ac:dyDescent="0.25">
      <c r="A1261" s="3">
        <f>TITRES_STAT!B1264</f>
        <v>44148</v>
      </c>
      <c r="B1261" s="5">
        <f>TITRES_STAT!D1264</f>
        <v>1.2692000000000001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1.2558431459954244E-4</v>
      </c>
      <c r="G1261" s="2">
        <f t="shared" si="178"/>
        <v>6.4389743339493091E-5</v>
      </c>
      <c r="H1261" s="2">
        <f t="shared" si="175"/>
        <v>1.9503776236131696</v>
      </c>
      <c r="I1261" s="2">
        <f t="shared" si="176"/>
        <v>66.106033614254656</v>
      </c>
    </row>
    <row r="1262" spans="1:9" ht="13.5" x14ac:dyDescent="0.25">
      <c r="A1262" s="3">
        <f>TITRES_STAT!B1265</f>
        <v>44151</v>
      </c>
      <c r="B1262" s="5">
        <f>TITRES_STAT!D1265</f>
        <v>1.2692000000000001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1.1661400641386085E-4</v>
      </c>
      <c r="G1262" s="2">
        <f t="shared" si="178"/>
        <v>5.9790475958100726E-5</v>
      </c>
      <c r="H1262" s="2">
        <f t="shared" si="175"/>
        <v>1.9503776236131696</v>
      </c>
      <c r="I1262" s="2">
        <f t="shared" si="176"/>
        <v>66.106033614254656</v>
      </c>
    </row>
    <row r="1263" spans="1:9" ht="13.5" x14ac:dyDescent="0.25">
      <c r="A1263" s="3">
        <f>TITRES_STAT!B1266</f>
        <v>44152</v>
      </c>
      <c r="B1263" s="5">
        <f>TITRES_STAT!D1266</f>
        <v>1.2692000000000001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1.0828443452715651E-4</v>
      </c>
      <c r="G1263" s="2">
        <f t="shared" si="178"/>
        <v>5.5519727675379244E-5</v>
      </c>
      <c r="H1263" s="2">
        <f t="shared" si="175"/>
        <v>1.9503776236131698</v>
      </c>
      <c r="I1263" s="2">
        <f t="shared" si="176"/>
        <v>66.106033614254656</v>
      </c>
    </row>
    <row r="1264" spans="1:9" ht="13.5" x14ac:dyDescent="0.25">
      <c r="A1264" s="3">
        <f>TITRES_STAT!B1267</f>
        <v>44153</v>
      </c>
      <c r="B1264" s="5">
        <f>TITRES_STAT!D1267</f>
        <v>1.2692000000000001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1.0054983206093104E-4</v>
      </c>
      <c r="G1264" s="2">
        <f t="shared" si="178"/>
        <v>5.1554032841423586E-5</v>
      </c>
      <c r="H1264" s="2">
        <f t="shared" si="175"/>
        <v>1.9503776236131696</v>
      </c>
      <c r="I1264" s="2">
        <f t="shared" si="176"/>
        <v>66.106033614254656</v>
      </c>
    </row>
    <row r="1265" spans="1:9" ht="13.5" x14ac:dyDescent="0.25">
      <c r="A1265" s="3">
        <f>TITRES_STAT!B1268</f>
        <v>44154</v>
      </c>
      <c r="B1265" s="5">
        <f>TITRES_STAT!D1268</f>
        <v>1.2692000000000001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9.3367701199435961E-5</v>
      </c>
      <c r="G1265" s="2">
        <f t="shared" si="178"/>
        <v>4.7871601924179048E-5</v>
      </c>
      <c r="H1265" s="2">
        <f t="shared" si="175"/>
        <v>1.9503776236131694</v>
      </c>
      <c r="I1265" s="2">
        <f t="shared" si="176"/>
        <v>66.106033614254656</v>
      </c>
    </row>
    <row r="1266" spans="1:9" ht="13.5" x14ac:dyDescent="0.25">
      <c r="A1266" s="3">
        <f>TITRES_STAT!B1269</f>
        <v>44155</v>
      </c>
      <c r="B1266" s="5">
        <f>TITRES_STAT!D1269</f>
        <v>1.2692000000000001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8.6698579685190531E-5</v>
      </c>
      <c r="G1266" s="2">
        <f t="shared" si="178"/>
        <v>4.445220178673769E-5</v>
      </c>
      <c r="H1266" s="2">
        <f t="shared" si="175"/>
        <v>1.9503776236131691</v>
      </c>
      <c r="I1266" s="2">
        <f t="shared" si="176"/>
        <v>66.106033614254642</v>
      </c>
    </row>
    <row r="1267" spans="1:9" ht="13.5" x14ac:dyDescent="0.25">
      <c r="A1267" s="3">
        <f>TITRES_STAT!B1270</f>
        <v>44158</v>
      </c>
      <c r="B1267" s="5">
        <f>TITRES_STAT!D1270</f>
        <v>1.2692000000000001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8.0505823993391208E-5</v>
      </c>
      <c r="G1267" s="2">
        <f t="shared" si="178"/>
        <v>4.1277044516256429E-5</v>
      </c>
      <c r="H1267" s="2">
        <f t="shared" si="175"/>
        <v>1.9503776236131691</v>
      </c>
      <c r="I1267" s="2">
        <f t="shared" si="176"/>
        <v>66.106033614254642</v>
      </c>
    </row>
    <row r="1268" spans="1:9" ht="13.5" x14ac:dyDescent="0.25">
      <c r="A1268" s="3">
        <f>TITRES_STAT!B1271</f>
        <v>44159</v>
      </c>
      <c r="B1268" s="5">
        <f>TITRES_STAT!D1271</f>
        <v>1.2692000000000001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7.4755407993863261E-5</v>
      </c>
      <c r="G1268" s="2">
        <f t="shared" si="178"/>
        <v>3.8328684193666684E-5</v>
      </c>
      <c r="H1268" s="2">
        <f t="shared" si="175"/>
        <v>1.9503776236131689</v>
      </c>
      <c r="I1268" s="2">
        <f t="shared" si="176"/>
        <v>66.106033614254642</v>
      </c>
    </row>
    <row r="1269" spans="1:9" ht="13.5" x14ac:dyDescent="0.25">
      <c r="A1269" s="3">
        <f>TITRES_STAT!B1272</f>
        <v>44160</v>
      </c>
      <c r="B1269" s="5">
        <f>TITRES_STAT!D1272</f>
        <v>1.2692000000000001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6.9415735994301595E-5</v>
      </c>
      <c r="G1269" s="2">
        <f t="shared" si="178"/>
        <v>3.5590921036976203E-5</v>
      </c>
      <c r="H1269" s="2">
        <f t="shared" si="175"/>
        <v>1.9503776236131691</v>
      </c>
      <c r="I1269" s="2">
        <f t="shared" si="176"/>
        <v>66.106033614254642</v>
      </c>
    </row>
    <row r="1270" spans="1:9" ht="13.5" x14ac:dyDescent="0.25">
      <c r="A1270" s="3">
        <f>TITRES_STAT!B1273</f>
        <v>44161</v>
      </c>
      <c r="B1270" s="5">
        <f>TITRES_STAT!D1273</f>
        <v>1.2692000000000001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6.445746913756576E-5</v>
      </c>
      <c r="G1270" s="2">
        <f t="shared" si="178"/>
        <v>3.30487123914779E-5</v>
      </c>
      <c r="H1270" s="2">
        <f t="shared" si="175"/>
        <v>1.9503776236131691</v>
      </c>
      <c r="I1270" s="2">
        <f t="shared" si="176"/>
        <v>66.106033614254642</v>
      </c>
    </row>
    <row r="1271" spans="1:9" ht="13.5" x14ac:dyDescent="0.25">
      <c r="A1271" s="3">
        <f>TITRES_STAT!B1274</f>
        <v>44162</v>
      </c>
      <c r="B1271" s="5">
        <f>TITRES_STAT!D1274</f>
        <v>1.2692000000000001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5.985336419916821E-5</v>
      </c>
      <c r="G1271" s="2">
        <f t="shared" si="178"/>
        <v>3.0688090077800906E-5</v>
      </c>
      <c r="H1271" s="2">
        <f t="shared" si="175"/>
        <v>1.9503776236131694</v>
      </c>
      <c r="I1271" s="2">
        <f t="shared" si="176"/>
        <v>66.106033614254656</v>
      </c>
    </row>
    <row r="1272" spans="1:9" ht="13.5" x14ac:dyDescent="0.25">
      <c r="A1272" s="3">
        <f>TITRES_STAT!B1275</f>
        <v>44165</v>
      </c>
      <c r="B1272" s="5">
        <f>TITRES_STAT!D1275</f>
        <v>1.3061</v>
      </c>
      <c r="C1272" s="2">
        <f t="shared" si="171"/>
        <v>3.6899999999999933E-2</v>
      </c>
      <c r="D1272" s="2">
        <f t="shared" si="172"/>
        <v>3.6899999999999933E-2</v>
      </c>
      <c r="E1272" s="2">
        <f t="shared" si="173"/>
        <v>0</v>
      </c>
      <c r="F1272" s="2">
        <f t="shared" si="178"/>
        <v>2.6912924096135086E-3</v>
      </c>
      <c r="G1272" s="2">
        <f t="shared" si="178"/>
        <v>2.849608364367227E-5</v>
      </c>
      <c r="H1272" s="2">
        <f t="shared" si="175"/>
        <v>94.444290775765126</v>
      </c>
      <c r="I1272" s="2">
        <f t="shared" si="176"/>
        <v>98.952268394607927</v>
      </c>
    </row>
    <row r="1273" spans="1:9" ht="13.5" x14ac:dyDescent="0.25">
      <c r="A1273" s="3">
        <f>TITRES_STAT!B1276</f>
        <v>44166</v>
      </c>
      <c r="B1273" s="5">
        <f>TITRES_STAT!D1276</f>
        <v>1.3061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2.4990572374982583E-3</v>
      </c>
      <c r="G1273" s="2">
        <f t="shared" si="178"/>
        <v>2.6460649097695682E-5</v>
      </c>
      <c r="H1273" s="2">
        <f t="shared" si="175"/>
        <v>94.44429077576514</v>
      </c>
      <c r="I1273" s="2">
        <f t="shared" si="176"/>
        <v>98.952268394607927</v>
      </c>
    </row>
    <row r="1274" spans="1:9" ht="13.5" x14ac:dyDescent="0.25">
      <c r="A1274" s="3">
        <f>TITRES_STAT!B1277</f>
        <v>44167</v>
      </c>
      <c r="B1274" s="5">
        <f>TITRES_STAT!D1277</f>
        <v>1.3061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2.3205531491055256E-3</v>
      </c>
      <c r="G1274" s="2">
        <f t="shared" si="178"/>
        <v>2.4570602733574565E-5</v>
      </c>
      <c r="H1274" s="2">
        <f t="shared" si="175"/>
        <v>94.444290775765126</v>
      </c>
      <c r="I1274" s="2">
        <f t="shared" si="176"/>
        <v>98.952268394607927</v>
      </c>
    </row>
    <row r="1275" spans="1:9" ht="13.5" x14ac:dyDescent="0.25">
      <c r="A1275" s="3">
        <f>TITRES_STAT!B1278</f>
        <v>44168</v>
      </c>
      <c r="B1275" s="5">
        <f>TITRES_STAT!D1278</f>
        <v>1.3061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2.154799352740845E-3</v>
      </c>
      <c r="G1275" s="2">
        <f t="shared" si="178"/>
        <v>2.2815559681176381E-5</v>
      </c>
      <c r="H1275" s="2">
        <f t="shared" si="175"/>
        <v>94.444290775765111</v>
      </c>
      <c r="I1275" s="2">
        <f t="shared" si="176"/>
        <v>98.952268394607927</v>
      </c>
    </row>
    <row r="1276" spans="1:9" ht="13.5" x14ac:dyDescent="0.25">
      <c r="A1276" s="3">
        <f>TITRES_STAT!B1279</f>
        <v>44169</v>
      </c>
      <c r="B1276" s="5">
        <f>TITRES_STAT!D1279</f>
        <v>1.3061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2.0008851132593563E-3</v>
      </c>
      <c r="G1276" s="2">
        <f t="shared" si="178"/>
        <v>2.1185876846806641E-5</v>
      </c>
      <c r="H1276" s="2">
        <f t="shared" si="175"/>
        <v>94.444290775765126</v>
      </c>
      <c r="I1276" s="2">
        <f t="shared" si="176"/>
        <v>98.952268394607927</v>
      </c>
    </row>
    <row r="1277" spans="1:9" ht="13.5" x14ac:dyDescent="0.25">
      <c r="A1277" s="3">
        <f>TITRES_STAT!B1280</f>
        <v>44172</v>
      </c>
      <c r="B1277" s="5">
        <f>TITRES_STAT!D1280</f>
        <v>1.3061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1.8579647480265451E-3</v>
      </c>
      <c r="G1277" s="2">
        <f t="shared" si="179"/>
        <v>1.9672599929177599E-5</v>
      </c>
      <c r="H1277" s="2">
        <f t="shared" si="175"/>
        <v>94.444290775765111</v>
      </c>
      <c r="I1277" s="2">
        <f t="shared" si="176"/>
        <v>98.952268394607927</v>
      </c>
    </row>
    <row r="1278" spans="1:9" ht="13.5" x14ac:dyDescent="0.25">
      <c r="A1278" s="3">
        <f>TITRES_STAT!B1281</f>
        <v>44173</v>
      </c>
      <c r="B1278" s="5">
        <f>TITRES_STAT!D1281</f>
        <v>1.3061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1.7252529803103635E-3</v>
      </c>
      <c r="G1278" s="2">
        <f t="shared" si="179"/>
        <v>1.826741421995063E-5</v>
      </c>
      <c r="H1278" s="2">
        <f t="shared" si="175"/>
        <v>94.444290775765097</v>
      </c>
      <c r="I1278" s="2">
        <f t="shared" si="176"/>
        <v>98.952268394607927</v>
      </c>
    </row>
    <row r="1279" spans="1:9" ht="13.5" x14ac:dyDescent="0.25">
      <c r="A1279" s="3">
        <f>TITRES_STAT!B1282</f>
        <v>44174</v>
      </c>
      <c r="B1279" s="5">
        <f>TITRES_STAT!D1282</f>
        <v>1.3061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1.6020206245739091E-3</v>
      </c>
      <c r="G1279" s="2">
        <f t="shared" si="179"/>
        <v>1.6962598918525584E-5</v>
      </c>
      <c r="H1279" s="2">
        <f t="shared" si="175"/>
        <v>94.444290775765111</v>
      </c>
      <c r="I1279" s="2">
        <f t="shared" si="176"/>
        <v>98.952268394607927</v>
      </c>
    </row>
    <row r="1280" spans="1:9" ht="13.5" x14ac:dyDescent="0.25">
      <c r="A1280" s="3">
        <f>TITRES_STAT!B1283</f>
        <v>44175</v>
      </c>
      <c r="B1280" s="5">
        <f>TITRES_STAT!D1283</f>
        <v>1.3061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1.487590579961487E-3</v>
      </c>
      <c r="G1280" s="2">
        <f t="shared" si="179"/>
        <v>1.5750984710059471E-5</v>
      </c>
      <c r="H1280" s="2">
        <f t="shared" si="175"/>
        <v>94.444290775765111</v>
      </c>
      <c r="I1280" s="2">
        <f t="shared" si="176"/>
        <v>98.952268394607927</v>
      </c>
    </row>
    <row r="1281" spans="1:9" ht="13.5" x14ac:dyDescent="0.25">
      <c r="A1281" s="3">
        <f>TITRES_STAT!B1284</f>
        <v>44176</v>
      </c>
      <c r="B1281" s="5">
        <f>TITRES_STAT!D1284</f>
        <v>1.3061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1.3813341099642381E-3</v>
      </c>
      <c r="G1281" s="2">
        <f t="shared" si="179"/>
        <v>1.4625914373626651E-5</v>
      </c>
      <c r="H1281" s="2">
        <f t="shared" si="175"/>
        <v>94.444290775765126</v>
      </c>
      <c r="I1281" s="2">
        <f t="shared" si="176"/>
        <v>98.952268394607927</v>
      </c>
    </row>
    <row r="1282" spans="1:9" ht="13.5" x14ac:dyDescent="0.25">
      <c r="A1282" s="3">
        <f>TITRES_STAT!B1285</f>
        <v>44179</v>
      </c>
      <c r="B1282" s="5">
        <f>TITRES_STAT!D1285</f>
        <v>1.3061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1.2826673878239354E-3</v>
      </c>
      <c r="G1282" s="2">
        <f t="shared" si="179"/>
        <v>1.358120620408189E-5</v>
      </c>
      <c r="H1282" s="2">
        <f t="shared" si="175"/>
        <v>94.444290775765126</v>
      </c>
      <c r="I1282" s="2">
        <f t="shared" si="176"/>
        <v>98.952268394607927</v>
      </c>
    </row>
    <row r="1283" spans="1:9" ht="13.5" x14ac:dyDescent="0.25">
      <c r="A1283" s="3">
        <f>TITRES_STAT!B1286</f>
        <v>44180</v>
      </c>
      <c r="B1283" s="5">
        <f>TITRES_STAT!D1286</f>
        <v>1.3061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1.1910482886936544E-3</v>
      </c>
      <c r="G1283" s="2">
        <f t="shared" si="179"/>
        <v>1.261112004664747E-5</v>
      </c>
      <c r="H1283" s="2">
        <f t="shared" si="175"/>
        <v>94.444290775765126</v>
      </c>
      <c r="I1283" s="2">
        <f t="shared" si="176"/>
        <v>98.952268394607927</v>
      </c>
    </row>
    <row r="1284" spans="1:9" ht="13.5" x14ac:dyDescent="0.25">
      <c r="A1284" s="3">
        <f>TITRES_STAT!B1287</f>
        <v>44181</v>
      </c>
      <c r="B1284" s="5">
        <f>TITRES_STAT!D1287</f>
        <v>1.3061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1.105973410929822E-3</v>
      </c>
      <c r="G1284" s="2">
        <f t="shared" si="179"/>
        <v>1.1710325757601222E-5</v>
      </c>
      <c r="H1284" s="2">
        <f t="shared" si="175"/>
        <v>94.44429077576514</v>
      </c>
      <c r="I1284" s="2">
        <f t="shared" si="176"/>
        <v>98.952268394607927</v>
      </c>
    </row>
    <row r="1285" spans="1:9" ht="13.5" x14ac:dyDescent="0.25">
      <c r="A1285" s="3">
        <f>TITRES_STAT!B1288</f>
        <v>44182</v>
      </c>
      <c r="B1285" s="5">
        <f>TITRES_STAT!D1288</f>
        <v>1.3061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1.0269753101491204E-3</v>
      </c>
      <c r="G1285" s="2">
        <f t="shared" si="179"/>
        <v>1.0873873917772564E-5</v>
      </c>
      <c r="H1285" s="2">
        <f t="shared" si="175"/>
        <v>94.44429077576514</v>
      </c>
      <c r="I1285" s="2">
        <f t="shared" si="176"/>
        <v>98.952268394607927</v>
      </c>
    </row>
    <row r="1286" spans="1:9" ht="13.5" x14ac:dyDescent="0.25">
      <c r="A1286" s="3">
        <f>TITRES_STAT!B1289</f>
        <v>44183</v>
      </c>
      <c r="B1286" s="5">
        <f>TITRES_STAT!D1289</f>
        <v>1.3061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9.5361993085275464E-4</v>
      </c>
      <c r="G1286" s="2">
        <f t="shared" si="179"/>
        <v>1.0097168637931668E-5</v>
      </c>
      <c r="H1286" s="2">
        <f t="shared" si="175"/>
        <v>94.444290775765111</v>
      </c>
      <c r="I1286" s="2">
        <f t="shared" si="176"/>
        <v>98.952268394607927</v>
      </c>
    </row>
    <row r="1287" spans="1:9" ht="13.5" x14ac:dyDescent="0.25">
      <c r="A1287" s="3">
        <f>TITRES_STAT!B1290</f>
        <v>44186</v>
      </c>
      <c r="B1287" s="5">
        <f>TITRES_STAT!D1290</f>
        <v>1.3061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8.8550422150612926E-4</v>
      </c>
      <c r="G1287" s="2">
        <f t="shared" si="179"/>
        <v>9.3759423066508341E-6</v>
      </c>
      <c r="H1287" s="2">
        <f t="shared" si="175"/>
        <v>94.444290775765111</v>
      </c>
      <c r="I1287" s="2">
        <f t="shared" si="176"/>
        <v>98.952268394607927</v>
      </c>
    </row>
    <row r="1288" spans="1:9" ht="13.5" x14ac:dyDescent="0.25">
      <c r="A1288" s="3">
        <f>TITRES_STAT!B1291</f>
        <v>44187</v>
      </c>
      <c r="B1288" s="5">
        <f>TITRES_STAT!D1291</f>
        <v>1.3061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8.2225391996997715E-4</v>
      </c>
      <c r="G1288" s="2">
        <f t="shared" si="179"/>
        <v>8.7062321418900607E-6</v>
      </c>
      <c r="H1288" s="2">
        <f t="shared" si="175"/>
        <v>94.444290775765111</v>
      </c>
      <c r="I1288" s="2">
        <f t="shared" si="176"/>
        <v>98.952268394607927</v>
      </c>
    </row>
    <row r="1289" spans="1:9" ht="13.5" x14ac:dyDescent="0.25">
      <c r="A1289" s="3">
        <f>TITRES_STAT!B1292</f>
        <v>44188</v>
      </c>
      <c r="B1289" s="5">
        <f>TITRES_STAT!D1292</f>
        <v>1.3061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7.6352149711497882E-4</v>
      </c>
      <c r="G1289" s="2">
        <f t="shared" si="179"/>
        <v>8.0843584174693429E-6</v>
      </c>
      <c r="H1289" s="2">
        <f t="shared" si="175"/>
        <v>94.444290775765097</v>
      </c>
      <c r="I1289" s="2">
        <f t="shared" si="176"/>
        <v>98.952268394607927</v>
      </c>
    </row>
    <row r="1290" spans="1:9" ht="13.5" x14ac:dyDescent="0.25">
      <c r="A1290" s="3">
        <f>TITRES_STAT!B1293</f>
        <v>44189</v>
      </c>
      <c r="B1290" s="5">
        <f>TITRES_STAT!D1293</f>
        <v>1.3061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7.0898424732105173E-4</v>
      </c>
      <c r="G1290" s="2">
        <f t="shared" si="179"/>
        <v>7.5069042447929616E-6</v>
      </c>
      <c r="H1290" s="2">
        <f t="shared" si="175"/>
        <v>94.444290775765097</v>
      </c>
      <c r="I1290" s="2">
        <f t="shared" si="176"/>
        <v>98.952268394607927</v>
      </c>
    </row>
    <row r="1291" spans="1:9" ht="13.5" x14ac:dyDescent="0.25">
      <c r="A1291" s="3">
        <f>TITRES_STAT!B1294</f>
        <v>44190</v>
      </c>
      <c r="B1291" s="5">
        <f>TITRES_STAT!D1294</f>
        <v>1.3061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6.5834251536954806E-4</v>
      </c>
      <c r="G1291" s="2">
        <f t="shared" si="179"/>
        <v>6.9706967987363211E-6</v>
      </c>
      <c r="H1291" s="2">
        <f t="shared" si="175"/>
        <v>94.444290775765097</v>
      </c>
      <c r="I1291" s="2">
        <f t="shared" si="176"/>
        <v>98.952268394607927</v>
      </c>
    </row>
    <row r="1292" spans="1:9" ht="13.5" x14ac:dyDescent="0.25">
      <c r="A1292" s="3">
        <f>TITRES_STAT!B1295</f>
        <v>44193</v>
      </c>
      <c r="B1292" s="5">
        <f>TITRES_STAT!D1295</f>
        <v>1.3061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6.1131804998600895E-4</v>
      </c>
      <c r="G1292" s="2">
        <f t="shared" si="179"/>
        <v>6.4727898845408697E-6</v>
      </c>
      <c r="H1292" s="2">
        <f t="shared" si="175"/>
        <v>94.444290775765111</v>
      </c>
      <c r="I1292" s="2">
        <f t="shared" si="176"/>
        <v>98.952268394607927</v>
      </c>
    </row>
    <row r="1293" spans="1:9" ht="13.5" x14ac:dyDescent="0.25">
      <c r="A1293" s="3">
        <f>TITRES_STAT!B1296</f>
        <v>44194</v>
      </c>
      <c r="B1293" s="5">
        <f>TITRES_STAT!D1296</f>
        <v>1.3134999999999999</v>
      </c>
      <c r="C1293" s="2">
        <f t="shared" si="180"/>
        <v>7.3999999999998511E-3</v>
      </c>
      <c r="D1293" s="2">
        <f t="shared" si="181"/>
        <v>7.3999999999998511E-3</v>
      </c>
      <c r="E1293" s="2">
        <f t="shared" si="182"/>
        <v>0</v>
      </c>
      <c r="F1293" s="2">
        <f t="shared" ref="F1293:G1308" si="183">((F1292*13)+D1293)/14</f>
        <v>1.0962239035584261E-3</v>
      </c>
      <c r="G1293" s="2">
        <f t="shared" si="183"/>
        <v>6.0104477499308074E-6</v>
      </c>
      <c r="H1293" s="2">
        <f t="shared" si="175"/>
        <v>182.38639601700987</v>
      </c>
      <c r="I1293" s="2">
        <f t="shared" si="176"/>
        <v>99.454703281312504</v>
      </c>
    </row>
    <row r="1294" spans="1:9" ht="13.5" x14ac:dyDescent="0.25">
      <c r="A1294" s="3">
        <f>TITRES_STAT!B1297</f>
        <v>44195</v>
      </c>
      <c r="B1294" s="5">
        <f>TITRES_STAT!D1297</f>
        <v>1.3134999999999999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1.0179221961613956E-3</v>
      </c>
      <c r="G1294" s="2">
        <f t="shared" si="183"/>
        <v>5.5811300535071791E-6</v>
      </c>
      <c r="H1294" s="2">
        <f t="shared" si="175"/>
        <v>182.38639601700982</v>
      </c>
      <c r="I1294" s="2">
        <f t="shared" si="176"/>
        <v>99.454703281312504</v>
      </c>
    </row>
    <row r="1295" spans="1:9" ht="13.5" x14ac:dyDescent="0.25">
      <c r="A1295" s="3">
        <f>TITRES_STAT!B1298</f>
        <v>44196</v>
      </c>
      <c r="B1295" s="5">
        <f>TITRES_STAT!D1298</f>
        <v>1.3283</v>
      </c>
      <c r="C1295" s="2">
        <f t="shared" si="180"/>
        <v>1.4800000000000146E-2</v>
      </c>
      <c r="D1295" s="2">
        <f t="shared" si="181"/>
        <v>1.4800000000000146E-2</v>
      </c>
      <c r="E1295" s="2">
        <f t="shared" si="182"/>
        <v>0</v>
      </c>
      <c r="F1295" s="2">
        <f t="shared" si="183"/>
        <v>2.0023563250070207E-3</v>
      </c>
      <c r="G1295" s="2">
        <f t="shared" si="183"/>
        <v>5.182477906828095E-6</v>
      </c>
      <c r="H1295" s="2">
        <f t="shared" si="175"/>
        <v>386.37045077777304</v>
      </c>
      <c r="I1295" s="2">
        <f t="shared" si="176"/>
        <v>99.741849178740352</v>
      </c>
    </row>
    <row r="1296" spans="1:9" ht="13.5" x14ac:dyDescent="0.25">
      <c r="A1296" s="3">
        <f>TITRES_STAT!B1299</f>
        <v>44200</v>
      </c>
      <c r="B1296" s="5">
        <f>TITRES_STAT!D1299</f>
        <v>1.343</v>
      </c>
      <c r="C1296" s="2">
        <f t="shared" si="180"/>
        <v>1.4699999999999935E-2</v>
      </c>
      <c r="D1296" s="2">
        <f t="shared" si="181"/>
        <v>1.4699999999999935E-2</v>
      </c>
      <c r="E1296" s="2">
        <f t="shared" si="182"/>
        <v>0</v>
      </c>
      <c r="F1296" s="2">
        <f t="shared" si="183"/>
        <v>2.9093308732208003E-3</v>
      </c>
      <c r="G1296" s="2">
        <f t="shared" si="183"/>
        <v>4.8123009134832313E-6</v>
      </c>
      <c r="H1296" s="2">
        <f t="shared" si="175"/>
        <v>604.56129521521825</v>
      </c>
      <c r="I1296" s="2">
        <f t="shared" si="176"/>
        <v>99.834863950536231</v>
      </c>
    </row>
    <row r="1297" spans="1:9" ht="13.5" x14ac:dyDescent="0.25">
      <c r="A1297" s="3">
        <f>TITRES_STAT!B1300</f>
        <v>44201</v>
      </c>
      <c r="B1297" s="5">
        <f>TITRES_STAT!D1300</f>
        <v>1.343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2.7015215251336004E-3</v>
      </c>
      <c r="G1297" s="2">
        <f t="shared" si="183"/>
        <v>4.4685651339487154E-6</v>
      </c>
      <c r="H1297" s="2">
        <f t="shared" ref="H1297:H1360" si="184">F1297/G1297</f>
        <v>604.56129521521825</v>
      </c>
      <c r="I1297" s="2">
        <f t="shared" ref="I1297:I1360" si="185">IF(G1297=0,100,100-(100/(1+H1297)))</f>
        <v>99.834863950536231</v>
      </c>
    </row>
    <row r="1298" spans="1:9" ht="13.5" x14ac:dyDescent="0.25">
      <c r="A1298" s="3">
        <f>TITRES_STAT!B1301</f>
        <v>44202</v>
      </c>
      <c r="B1298" s="5">
        <f>TITRES_STAT!D1301</f>
        <v>1.343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2.508555701909772E-3</v>
      </c>
      <c r="G1298" s="2">
        <f t="shared" si="183"/>
        <v>4.1493819100952356E-6</v>
      </c>
      <c r="H1298" s="2">
        <f t="shared" si="184"/>
        <v>604.56129521521825</v>
      </c>
      <c r="I1298" s="2">
        <f t="shared" si="185"/>
        <v>99.834863950536231</v>
      </c>
    </row>
    <row r="1299" spans="1:9" ht="13.5" x14ac:dyDescent="0.25">
      <c r="A1299" s="3">
        <f>TITRES_STAT!B1302</f>
        <v>44203</v>
      </c>
      <c r="B1299" s="5">
        <f>TITRES_STAT!D1302</f>
        <v>1.343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2.32937315177336E-3</v>
      </c>
      <c r="G1299" s="2">
        <f t="shared" si="183"/>
        <v>3.852997487945576E-6</v>
      </c>
      <c r="H1299" s="2">
        <f t="shared" si="184"/>
        <v>604.56129521521837</v>
      </c>
      <c r="I1299" s="2">
        <f t="shared" si="185"/>
        <v>99.834863950536231</v>
      </c>
    </row>
    <row r="1300" spans="1:9" ht="13.5" x14ac:dyDescent="0.25">
      <c r="A1300" s="3">
        <f>TITRES_STAT!B1303</f>
        <v>44204</v>
      </c>
      <c r="B1300" s="5">
        <f>TITRES_STAT!D1303</f>
        <v>1.343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2.1629893552181198E-3</v>
      </c>
      <c r="G1300" s="2">
        <f t="shared" si="183"/>
        <v>3.5777833816637495E-6</v>
      </c>
      <c r="H1300" s="2">
        <f t="shared" si="184"/>
        <v>604.56129521521825</v>
      </c>
      <c r="I1300" s="2">
        <f t="shared" si="185"/>
        <v>99.834863950536231</v>
      </c>
    </row>
    <row r="1301" spans="1:9" ht="13.5" x14ac:dyDescent="0.25">
      <c r="A1301" s="3">
        <f>TITRES_STAT!B1304</f>
        <v>44207</v>
      </c>
      <c r="B1301" s="5">
        <f>TITRES_STAT!D1304</f>
        <v>1.343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2.0084901155596828E-3</v>
      </c>
      <c r="G1301" s="2">
        <f t="shared" si="183"/>
        <v>3.3222274258306246E-6</v>
      </c>
      <c r="H1301" s="2">
        <f t="shared" si="184"/>
        <v>604.56129521521825</v>
      </c>
      <c r="I1301" s="2">
        <f t="shared" si="185"/>
        <v>99.834863950536231</v>
      </c>
    </row>
    <row r="1302" spans="1:9" ht="13.5" x14ac:dyDescent="0.25">
      <c r="A1302" s="3">
        <f>TITRES_STAT!B1305</f>
        <v>44208</v>
      </c>
      <c r="B1302" s="5">
        <f>TITRES_STAT!D1305</f>
        <v>1.3798999999999999</v>
      </c>
      <c r="C1302" s="2">
        <f t="shared" si="180"/>
        <v>3.6899999999999933E-2</v>
      </c>
      <c r="D1302" s="2">
        <f t="shared" si="181"/>
        <v>3.6899999999999933E-2</v>
      </c>
      <c r="E1302" s="2">
        <f t="shared" si="182"/>
        <v>0</v>
      </c>
      <c r="F1302" s="2">
        <f t="shared" si="183"/>
        <v>4.5007408215911298E-3</v>
      </c>
      <c r="G1302" s="2">
        <f t="shared" si="183"/>
        <v>3.084925466842723E-6</v>
      </c>
      <c r="H1302" s="2">
        <f t="shared" si="184"/>
        <v>1458.946373248177</v>
      </c>
      <c r="I1302" s="2">
        <f t="shared" si="185"/>
        <v>99.931504333424584</v>
      </c>
    </row>
    <row r="1303" spans="1:9" ht="13.5" x14ac:dyDescent="0.25">
      <c r="A1303" s="3">
        <f>TITRES_STAT!B1306</f>
        <v>44209</v>
      </c>
      <c r="B1303" s="5">
        <f>TITRES_STAT!D1306</f>
        <v>1.3798999999999999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4.179259334334621E-3</v>
      </c>
      <c r="G1303" s="2">
        <f t="shared" si="183"/>
        <v>2.8645736477825287E-6</v>
      </c>
      <c r="H1303" s="2">
        <f t="shared" si="184"/>
        <v>1458.946373248177</v>
      </c>
      <c r="I1303" s="2">
        <f t="shared" si="185"/>
        <v>99.931504333424584</v>
      </c>
    </row>
    <row r="1304" spans="1:9" ht="13.5" x14ac:dyDescent="0.25">
      <c r="A1304" s="3">
        <f>TITRES_STAT!B1307</f>
        <v>44211</v>
      </c>
      <c r="B1304" s="5">
        <f>TITRES_STAT!D1307</f>
        <v>1.3798999999999999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3.8807408104535768E-3</v>
      </c>
      <c r="G1304" s="2">
        <f t="shared" si="183"/>
        <v>2.659961244369491E-6</v>
      </c>
      <c r="H1304" s="2">
        <f t="shared" si="184"/>
        <v>1458.946373248177</v>
      </c>
      <c r="I1304" s="2">
        <f t="shared" si="185"/>
        <v>99.931504333424584</v>
      </c>
    </row>
    <row r="1305" spans="1:9" ht="13.5" x14ac:dyDescent="0.25">
      <c r="A1305" s="3">
        <f>TITRES_STAT!B1308</f>
        <v>44214</v>
      </c>
      <c r="B1305" s="5">
        <f>TITRES_STAT!D1308</f>
        <v>1.4168000000000001</v>
      </c>
      <c r="C1305" s="2">
        <f t="shared" si="180"/>
        <v>3.6900000000000155E-2</v>
      </c>
      <c r="D1305" s="2">
        <f t="shared" si="181"/>
        <v>3.6900000000000155E-2</v>
      </c>
      <c r="E1305" s="2">
        <f t="shared" si="182"/>
        <v>0</v>
      </c>
      <c r="F1305" s="2">
        <f t="shared" si="183"/>
        <v>6.2392593239926171E-3</v>
      </c>
      <c r="G1305" s="2">
        <f t="shared" si="183"/>
        <v>2.4699640126288131E-6</v>
      </c>
      <c r="H1305" s="2">
        <f t="shared" si="184"/>
        <v>2526.0527246921692</v>
      </c>
      <c r="I1305" s="2">
        <f t="shared" si="185"/>
        <v>99.960428209897287</v>
      </c>
    </row>
    <row r="1306" spans="1:9" ht="13.5" x14ac:dyDescent="0.25">
      <c r="A1306" s="3">
        <f>TITRES_STAT!B1309</f>
        <v>44215</v>
      </c>
      <c r="B1306" s="5">
        <f>TITRES_STAT!D1309</f>
        <v>1.4168000000000001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5.7935979437074301E-3</v>
      </c>
      <c r="G1306" s="2">
        <f t="shared" si="183"/>
        <v>2.2935380117267552E-6</v>
      </c>
      <c r="H1306" s="2">
        <f t="shared" si="184"/>
        <v>2526.0527246921692</v>
      </c>
      <c r="I1306" s="2">
        <f t="shared" si="185"/>
        <v>99.960428209897287</v>
      </c>
    </row>
    <row r="1307" spans="1:9" ht="13.5" x14ac:dyDescent="0.25">
      <c r="A1307" s="3">
        <f>TITRES_STAT!B1310</f>
        <v>44216</v>
      </c>
      <c r="B1307" s="5">
        <f>TITRES_STAT!D1310</f>
        <v>1.3577999999999999</v>
      </c>
      <c r="C1307" s="2">
        <f t="shared" si="180"/>
        <v>-5.9000000000000163E-2</v>
      </c>
      <c r="D1307" s="2">
        <f t="shared" si="181"/>
        <v>0</v>
      </c>
      <c r="E1307" s="2">
        <f t="shared" si="182"/>
        <v>5.9000000000000163E-2</v>
      </c>
      <c r="F1307" s="2">
        <f t="shared" si="183"/>
        <v>5.3797695191568993E-3</v>
      </c>
      <c r="G1307" s="2">
        <f t="shared" si="183"/>
        <v>4.2164154281537584E-3</v>
      </c>
      <c r="H1307" s="2">
        <f t="shared" si="184"/>
        <v>1.2759106902121689</v>
      </c>
      <c r="I1307" s="2">
        <f t="shared" si="185"/>
        <v>56.061544756539796</v>
      </c>
    </row>
    <row r="1308" spans="1:9" ht="13.5" x14ac:dyDescent="0.25">
      <c r="A1308" s="3">
        <f>TITRES_STAT!B1311</f>
        <v>44217</v>
      </c>
      <c r="B1308" s="5">
        <f>TITRES_STAT!D1311</f>
        <v>1.343</v>
      </c>
      <c r="C1308" s="2">
        <f t="shared" si="180"/>
        <v>-1.4799999999999924E-2</v>
      </c>
      <c r="D1308" s="2">
        <f t="shared" si="181"/>
        <v>0</v>
      </c>
      <c r="E1308" s="2">
        <f t="shared" si="182"/>
        <v>1.4799999999999924E-2</v>
      </c>
      <c r="F1308" s="2">
        <f t="shared" si="183"/>
        <v>4.9955002677885491E-3</v>
      </c>
      <c r="G1308" s="2">
        <f t="shared" si="183"/>
        <v>4.9723857547141984E-3</v>
      </c>
      <c r="H1308" s="2">
        <f t="shared" si="184"/>
        <v>1.0046485759984403</v>
      </c>
      <c r="I1308" s="2">
        <f t="shared" si="185"/>
        <v>50.115944910596738</v>
      </c>
    </row>
    <row r="1309" spans="1:9" ht="13.5" x14ac:dyDescent="0.25">
      <c r="A1309" s="3">
        <f>TITRES_STAT!B1312</f>
        <v>44218</v>
      </c>
      <c r="B1309" s="5">
        <f>TITRES_STAT!D1312</f>
        <v>1.343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4.6386788200893665E-3</v>
      </c>
      <c r="G1309" s="2">
        <f t="shared" si="186"/>
        <v>4.6172153436631839E-3</v>
      </c>
      <c r="H1309" s="2">
        <f t="shared" si="184"/>
        <v>1.0046485759984403</v>
      </c>
      <c r="I1309" s="2">
        <f t="shared" si="185"/>
        <v>50.115944910596738</v>
      </c>
    </row>
    <row r="1310" spans="1:9" ht="13.5" x14ac:dyDescent="0.25">
      <c r="A1310" s="3">
        <f>TITRES_STAT!B1313</f>
        <v>44221</v>
      </c>
      <c r="B1310" s="5">
        <f>TITRES_STAT!D1313</f>
        <v>1.343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4.3073446186544118E-3</v>
      </c>
      <c r="G1310" s="2">
        <f t="shared" si="186"/>
        <v>4.2874142476872421E-3</v>
      </c>
      <c r="H1310" s="2">
        <f t="shared" si="184"/>
        <v>1.0046485759984403</v>
      </c>
      <c r="I1310" s="2">
        <f t="shared" si="185"/>
        <v>50.115944910596738</v>
      </c>
    </row>
    <row r="1311" spans="1:9" ht="13.5" x14ac:dyDescent="0.25">
      <c r="A1311" s="3">
        <f>TITRES_STAT!B1314</f>
        <v>44222</v>
      </c>
      <c r="B1311" s="5">
        <f>TITRES_STAT!D1314</f>
        <v>1.343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3.9996771458933825E-3</v>
      </c>
      <c r="G1311" s="2">
        <f t="shared" si="186"/>
        <v>3.981170372852439E-3</v>
      </c>
      <c r="H1311" s="2">
        <f t="shared" si="184"/>
        <v>1.0046485759984403</v>
      </c>
      <c r="I1311" s="2">
        <f t="shared" si="185"/>
        <v>50.115944910596738</v>
      </c>
    </row>
    <row r="1312" spans="1:9" ht="13.5" x14ac:dyDescent="0.25">
      <c r="A1312" s="3">
        <f>TITRES_STAT!B1315</f>
        <v>44223</v>
      </c>
      <c r="B1312" s="5">
        <f>TITRES_STAT!D1315</f>
        <v>1.343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3.7139859211867124E-3</v>
      </c>
      <c r="G1312" s="2">
        <f t="shared" si="186"/>
        <v>3.696801060505836E-3</v>
      </c>
      <c r="H1312" s="2">
        <f t="shared" si="184"/>
        <v>1.0046485759984403</v>
      </c>
      <c r="I1312" s="2">
        <f t="shared" si="185"/>
        <v>50.115944910596738</v>
      </c>
    </row>
    <row r="1313" spans="1:9" ht="13.5" x14ac:dyDescent="0.25">
      <c r="A1313" s="3">
        <f>TITRES_STAT!B1316</f>
        <v>44224</v>
      </c>
      <c r="B1313" s="5">
        <f>TITRES_STAT!D1316</f>
        <v>1.343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3.4487012125305186E-3</v>
      </c>
      <c r="G1313" s="2">
        <f t="shared" si="186"/>
        <v>3.4327438418982762E-3</v>
      </c>
      <c r="H1313" s="2">
        <f t="shared" si="184"/>
        <v>1.0046485759984405</v>
      </c>
      <c r="I1313" s="2">
        <f t="shared" si="185"/>
        <v>50.115944910596738</v>
      </c>
    </row>
    <row r="1314" spans="1:9" ht="13.5" x14ac:dyDescent="0.25">
      <c r="A1314" s="3">
        <f>TITRES_STAT!B1317</f>
        <v>44225</v>
      </c>
      <c r="B1314" s="5">
        <f>TITRES_STAT!D1317</f>
        <v>1.343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3.2023654116354813E-3</v>
      </c>
      <c r="G1314" s="2">
        <f t="shared" si="186"/>
        <v>3.1875478531912566E-3</v>
      </c>
      <c r="H1314" s="2">
        <f t="shared" si="184"/>
        <v>1.0046485759984403</v>
      </c>
      <c r="I1314" s="2">
        <f t="shared" si="185"/>
        <v>50.115944910596738</v>
      </c>
    </row>
    <row r="1315" spans="1:9" ht="13.5" x14ac:dyDescent="0.25">
      <c r="A1315" s="3">
        <f>TITRES_STAT!B1318</f>
        <v>44228</v>
      </c>
      <c r="B1315" s="5">
        <f>TITRES_STAT!D1318</f>
        <v>1.343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2.9736250250900899E-3</v>
      </c>
      <c r="G1315" s="2">
        <f t="shared" si="186"/>
        <v>2.959865863677595E-3</v>
      </c>
      <c r="H1315" s="2">
        <f t="shared" si="184"/>
        <v>1.0046485759984405</v>
      </c>
      <c r="I1315" s="2">
        <f t="shared" si="185"/>
        <v>50.115944910596738</v>
      </c>
    </row>
    <row r="1316" spans="1:9" ht="13.5" x14ac:dyDescent="0.25">
      <c r="A1316" s="3">
        <f>TITRES_STAT!B1319</f>
        <v>44229</v>
      </c>
      <c r="B1316" s="5">
        <f>TITRES_STAT!D1319</f>
        <v>1.3357000000000001</v>
      </c>
      <c r="C1316" s="2">
        <f t="shared" si="180"/>
        <v>-7.2999999999998622E-3</v>
      </c>
      <c r="D1316" s="2">
        <f t="shared" si="181"/>
        <v>0</v>
      </c>
      <c r="E1316" s="2">
        <f t="shared" si="182"/>
        <v>7.2999999999998622E-3</v>
      </c>
      <c r="F1316" s="2">
        <f t="shared" si="186"/>
        <v>2.7612232375836547E-3</v>
      </c>
      <c r="G1316" s="2">
        <f t="shared" si="186"/>
        <v>3.2698754448434709E-3</v>
      </c>
      <c r="H1316" s="2">
        <f t="shared" si="184"/>
        <v>0.84444294107228135</v>
      </c>
      <c r="I1316" s="2">
        <f t="shared" si="185"/>
        <v>45.783088338930007</v>
      </c>
    </row>
    <row r="1317" spans="1:9" ht="13.5" x14ac:dyDescent="0.25">
      <c r="A1317" s="3">
        <f>TITRES_STAT!B1320</f>
        <v>44230</v>
      </c>
      <c r="B1317" s="5">
        <f>TITRES_STAT!D1320</f>
        <v>1.3357000000000001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2.5639930063276794E-3</v>
      </c>
      <c r="G1317" s="2">
        <f t="shared" si="186"/>
        <v>3.0363129130689371E-3</v>
      </c>
      <c r="H1317" s="2">
        <f t="shared" si="184"/>
        <v>0.84444294107228135</v>
      </c>
      <c r="I1317" s="2">
        <f t="shared" si="185"/>
        <v>45.783088338930007</v>
      </c>
    </row>
    <row r="1318" spans="1:9" ht="13.5" x14ac:dyDescent="0.25">
      <c r="A1318" s="3">
        <f>TITRES_STAT!B1321</f>
        <v>44231</v>
      </c>
      <c r="B1318" s="5">
        <f>TITRES_STAT!D1321</f>
        <v>1.3357000000000001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2.3808506487328451E-3</v>
      </c>
      <c r="G1318" s="2">
        <f t="shared" si="186"/>
        <v>2.8194334192782988E-3</v>
      </c>
      <c r="H1318" s="2">
        <f t="shared" si="184"/>
        <v>0.84444294107228135</v>
      </c>
      <c r="I1318" s="2">
        <f t="shared" si="185"/>
        <v>45.783088338930007</v>
      </c>
    </row>
    <row r="1319" spans="1:9" ht="13.5" x14ac:dyDescent="0.25">
      <c r="A1319" s="3">
        <f>TITRES_STAT!B1322</f>
        <v>44232</v>
      </c>
      <c r="B1319" s="5">
        <f>TITRES_STAT!D1322</f>
        <v>1.3357000000000001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2.2107898881090706E-3</v>
      </c>
      <c r="G1319" s="2">
        <f t="shared" si="186"/>
        <v>2.6180453179012776E-3</v>
      </c>
      <c r="H1319" s="2">
        <f t="shared" si="184"/>
        <v>0.84444294107228135</v>
      </c>
      <c r="I1319" s="2">
        <f t="shared" si="185"/>
        <v>45.783088338930007</v>
      </c>
    </row>
    <row r="1320" spans="1:9" ht="13.5" x14ac:dyDescent="0.25">
      <c r="A1320" s="3">
        <f>TITRES_STAT!B1323</f>
        <v>44235</v>
      </c>
      <c r="B1320" s="5">
        <f>TITRES_STAT!D1323</f>
        <v>1.3357000000000001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2.0528763246727083E-3</v>
      </c>
      <c r="G1320" s="2">
        <f t="shared" si="186"/>
        <v>2.4310420809083291E-3</v>
      </c>
      <c r="H1320" s="2">
        <f t="shared" si="184"/>
        <v>0.84444294107228135</v>
      </c>
      <c r="I1320" s="2">
        <f t="shared" si="185"/>
        <v>45.783088338930007</v>
      </c>
    </row>
    <row r="1321" spans="1:9" ht="13.5" x14ac:dyDescent="0.25">
      <c r="A1321" s="3">
        <f>TITRES_STAT!B1324</f>
        <v>44236</v>
      </c>
      <c r="B1321" s="5">
        <f>TITRES_STAT!D1324</f>
        <v>1.3357000000000001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1.9062423014818005E-3</v>
      </c>
      <c r="G1321" s="2">
        <f t="shared" si="186"/>
        <v>2.2573962179863053E-3</v>
      </c>
      <c r="H1321" s="2">
        <f t="shared" si="184"/>
        <v>0.84444294107228146</v>
      </c>
      <c r="I1321" s="2">
        <f t="shared" si="185"/>
        <v>45.783088338930007</v>
      </c>
    </row>
    <row r="1322" spans="1:9" ht="13.5" x14ac:dyDescent="0.25">
      <c r="A1322" s="3">
        <f>TITRES_STAT!B1325</f>
        <v>44237</v>
      </c>
      <c r="B1322" s="5">
        <f>TITRES_STAT!D1325</f>
        <v>1.3357000000000001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1.7700821370902433E-3</v>
      </c>
      <c r="G1322" s="2">
        <f t="shared" si="186"/>
        <v>2.0961536309872836E-3</v>
      </c>
      <c r="H1322" s="2">
        <f t="shared" si="184"/>
        <v>0.84444294107228135</v>
      </c>
      <c r="I1322" s="2">
        <f t="shared" si="185"/>
        <v>45.783088338930007</v>
      </c>
    </row>
    <row r="1323" spans="1:9" ht="13.5" x14ac:dyDescent="0.25">
      <c r="A1323" s="3">
        <f>TITRES_STAT!B1326</f>
        <v>44238</v>
      </c>
      <c r="B1323" s="5">
        <f>TITRES_STAT!D1326</f>
        <v>1.3357000000000001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1.6436476987266545E-3</v>
      </c>
      <c r="G1323" s="2">
        <f t="shared" si="186"/>
        <v>1.9464283716310491E-3</v>
      </c>
      <c r="H1323" s="2">
        <f t="shared" si="184"/>
        <v>0.84444294107228135</v>
      </c>
      <c r="I1323" s="2">
        <f t="shared" si="185"/>
        <v>45.783088338930007</v>
      </c>
    </row>
    <row r="1324" spans="1:9" ht="13.5" x14ac:dyDescent="0.25">
      <c r="A1324" s="3">
        <f>TITRES_STAT!B1327</f>
        <v>44239</v>
      </c>
      <c r="B1324" s="5">
        <f>TITRES_STAT!D1327</f>
        <v>1.3504</v>
      </c>
      <c r="C1324" s="2">
        <f t="shared" si="180"/>
        <v>1.4699999999999935E-2</v>
      </c>
      <c r="D1324" s="2">
        <f t="shared" si="181"/>
        <v>1.4699999999999935E-2</v>
      </c>
      <c r="E1324" s="2">
        <f t="shared" si="182"/>
        <v>0</v>
      </c>
      <c r="F1324" s="2">
        <f t="shared" si="186"/>
        <v>2.5762442916747461E-3</v>
      </c>
      <c r="G1324" s="2">
        <f t="shared" si="186"/>
        <v>1.8073977736574028E-3</v>
      </c>
      <c r="H1324" s="2">
        <f t="shared" si="184"/>
        <v>1.4253886605500934</v>
      </c>
      <c r="I1324" s="2">
        <f t="shared" si="185"/>
        <v>58.769494709635786</v>
      </c>
    </row>
    <row r="1325" spans="1:9" ht="13.5" x14ac:dyDescent="0.25">
      <c r="A1325" s="3">
        <f>TITRES_STAT!B1328</f>
        <v>44242</v>
      </c>
      <c r="B1325" s="5">
        <f>TITRES_STAT!D1328</f>
        <v>1.3504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2.3922268422694073E-3</v>
      </c>
      <c r="G1325" s="2">
        <f t="shared" si="187"/>
        <v>1.6782979326818738E-3</v>
      </c>
      <c r="H1325" s="2">
        <f t="shared" si="184"/>
        <v>1.4253886605500936</v>
      </c>
      <c r="I1325" s="2">
        <f t="shared" si="185"/>
        <v>58.769494709635786</v>
      </c>
    </row>
    <row r="1326" spans="1:9" ht="13.5" x14ac:dyDescent="0.25">
      <c r="A1326" s="3">
        <f>TITRES_STAT!B1329</f>
        <v>44243</v>
      </c>
      <c r="B1326" s="5">
        <f>TITRES_STAT!D1329</f>
        <v>1.3504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2.221353496393021E-3</v>
      </c>
      <c r="G1326" s="2">
        <f t="shared" si="187"/>
        <v>1.5584195089188829E-3</v>
      </c>
      <c r="H1326" s="2">
        <f t="shared" si="184"/>
        <v>1.4253886605500936</v>
      </c>
      <c r="I1326" s="2">
        <f t="shared" si="185"/>
        <v>58.769494709635786</v>
      </c>
    </row>
    <row r="1327" spans="1:9" ht="13.5" x14ac:dyDescent="0.25">
      <c r="A1327" s="3">
        <f>TITRES_STAT!B1330</f>
        <v>44244</v>
      </c>
      <c r="B1327" s="5">
        <f>TITRES_STAT!D1330</f>
        <v>1.3504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2.0626853895078052E-3</v>
      </c>
      <c r="G1327" s="2">
        <f t="shared" si="187"/>
        <v>1.4471038297103913E-3</v>
      </c>
      <c r="H1327" s="2">
        <f t="shared" si="184"/>
        <v>1.4253886605500936</v>
      </c>
      <c r="I1327" s="2">
        <f t="shared" si="185"/>
        <v>58.769494709635786</v>
      </c>
    </row>
    <row r="1328" spans="1:9" ht="13.5" x14ac:dyDescent="0.25">
      <c r="A1328" s="3">
        <f>TITRES_STAT!B1331</f>
        <v>44245</v>
      </c>
      <c r="B1328" s="5">
        <f>TITRES_STAT!D1331</f>
        <v>1.3504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1.9153507188286764E-3</v>
      </c>
      <c r="G1328" s="2">
        <f t="shared" si="187"/>
        <v>1.3437392704453634E-3</v>
      </c>
      <c r="H1328" s="2">
        <f t="shared" si="184"/>
        <v>1.4253886605500934</v>
      </c>
      <c r="I1328" s="2">
        <f t="shared" si="185"/>
        <v>58.769494709635786</v>
      </c>
    </row>
    <row r="1329" spans="1:9" ht="13.5" x14ac:dyDescent="0.25">
      <c r="A1329" s="3">
        <f>TITRES_STAT!B1332</f>
        <v>44246</v>
      </c>
      <c r="B1329" s="5">
        <f>TITRES_STAT!D1332</f>
        <v>1.3504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1.7785399531980565E-3</v>
      </c>
      <c r="G1329" s="2">
        <f t="shared" si="187"/>
        <v>1.2477578939849804E-3</v>
      </c>
      <c r="H1329" s="2">
        <f t="shared" si="184"/>
        <v>1.4253886605500934</v>
      </c>
      <c r="I1329" s="2">
        <f t="shared" si="185"/>
        <v>58.769494709635786</v>
      </c>
    </row>
    <row r="1330" spans="1:9" ht="13.5" x14ac:dyDescent="0.25">
      <c r="A1330" s="3">
        <f>TITRES_STAT!B1333</f>
        <v>44249</v>
      </c>
      <c r="B1330" s="5">
        <f>TITRES_STAT!D1333</f>
        <v>1.3504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1.6515013851124811E-3</v>
      </c>
      <c r="G1330" s="2">
        <f t="shared" si="187"/>
        <v>1.1586323301289103E-3</v>
      </c>
      <c r="H1330" s="2">
        <f t="shared" si="184"/>
        <v>1.4253886605500934</v>
      </c>
      <c r="I1330" s="2">
        <f t="shared" si="185"/>
        <v>58.769494709635786</v>
      </c>
    </row>
    <row r="1331" spans="1:9" ht="13.5" x14ac:dyDescent="0.25">
      <c r="A1331" s="3">
        <f>TITRES_STAT!B1334</f>
        <v>44250</v>
      </c>
      <c r="B1331" s="5">
        <f>TITRES_STAT!D1334</f>
        <v>1.3504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1.5335370004615895E-3</v>
      </c>
      <c r="G1331" s="2">
        <f t="shared" si="187"/>
        <v>1.0758728779768454E-3</v>
      </c>
      <c r="H1331" s="2">
        <f t="shared" si="184"/>
        <v>1.4253886605500932</v>
      </c>
      <c r="I1331" s="2">
        <f t="shared" si="185"/>
        <v>58.769494709635779</v>
      </c>
    </row>
    <row r="1332" spans="1:9" ht="13.5" x14ac:dyDescent="0.25">
      <c r="A1332" s="3">
        <f>TITRES_STAT!B1335</f>
        <v>44251</v>
      </c>
      <c r="B1332" s="5">
        <f>TITRES_STAT!D1335</f>
        <v>1.3504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1.4239986432857618E-3</v>
      </c>
      <c r="G1332" s="2">
        <f t="shared" si="187"/>
        <v>9.9902481526421361E-4</v>
      </c>
      <c r="H1332" s="2">
        <f t="shared" si="184"/>
        <v>1.4253886605500932</v>
      </c>
      <c r="I1332" s="2">
        <f t="shared" si="185"/>
        <v>58.769494709635779</v>
      </c>
    </row>
    <row r="1333" spans="1:9" ht="13.5" x14ac:dyDescent="0.25">
      <c r="A1333" s="3">
        <f>TITRES_STAT!B1336</f>
        <v>44252</v>
      </c>
      <c r="B1333" s="5">
        <f>TITRES_STAT!D1336</f>
        <v>1.3504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1.322284454479636E-3</v>
      </c>
      <c r="G1333" s="2">
        <f t="shared" si="187"/>
        <v>9.2766589988819829E-4</v>
      </c>
      <c r="H1333" s="2">
        <f t="shared" si="184"/>
        <v>1.4253886605500934</v>
      </c>
      <c r="I1333" s="2">
        <f t="shared" si="185"/>
        <v>58.769494709635786</v>
      </c>
    </row>
    <row r="1334" spans="1:9" ht="13.5" x14ac:dyDescent="0.25">
      <c r="A1334" s="3">
        <f>TITRES_STAT!B1337</f>
        <v>44253</v>
      </c>
      <c r="B1334" s="5">
        <f>TITRES_STAT!D1337</f>
        <v>1.3504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1.2278355648739478E-3</v>
      </c>
      <c r="G1334" s="2">
        <f t="shared" si="187"/>
        <v>8.6140404989618416E-4</v>
      </c>
      <c r="H1334" s="2">
        <f t="shared" si="184"/>
        <v>1.4253886605500934</v>
      </c>
      <c r="I1334" s="2">
        <f t="shared" si="185"/>
        <v>58.769494709635786</v>
      </c>
    </row>
    <row r="1335" spans="1:9" ht="13.5" x14ac:dyDescent="0.25">
      <c r="A1335" s="3">
        <f>TITRES_STAT!B1338</f>
        <v>44256</v>
      </c>
      <c r="B1335" s="5">
        <f>TITRES_STAT!D1338</f>
        <v>1.3504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1.1401330245258087E-3</v>
      </c>
      <c r="G1335" s="2">
        <f t="shared" si="187"/>
        <v>7.9987518918931387E-4</v>
      </c>
      <c r="H1335" s="2">
        <f t="shared" si="184"/>
        <v>1.4253886605500934</v>
      </c>
      <c r="I1335" s="2">
        <f t="shared" si="185"/>
        <v>58.769494709635786</v>
      </c>
    </row>
    <row r="1336" spans="1:9" ht="13.5" x14ac:dyDescent="0.25">
      <c r="A1336" s="3">
        <f>TITRES_STAT!B1339</f>
        <v>44257</v>
      </c>
      <c r="B1336" s="5">
        <f>TITRES_STAT!D1339</f>
        <v>1.3504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1.0586949513453937E-3</v>
      </c>
      <c r="G1336" s="2">
        <f t="shared" si="187"/>
        <v>7.427412471043629E-4</v>
      </c>
      <c r="H1336" s="2">
        <f t="shared" si="184"/>
        <v>1.4253886605500934</v>
      </c>
      <c r="I1336" s="2">
        <f t="shared" si="185"/>
        <v>58.769494709635786</v>
      </c>
    </row>
    <row r="1337" spans="1:9" ht="13.5" x14ac:dyDescent="0.25">
      <c r="A1337" s="3">
        <f>TITRES_STAT!B1340</f>
        <v>44258</v>
      </c>
      <c r="B1337" s="5">
        <f>TITRES_STAT!D1340</f>
        <v>1.3504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9.8307388339215142E-4</v>
      </c>
      <c r="G1337" s="2">
        <f t="shared" si="187"/>
        <v>6.8968830088262268E-4</v>
      </c>
      <c r="H1337" s="2">
        <f t="shared" si="184"/>
        <v>1.4253886605500936</v>
      </c>
      <c r="I1337" s="2">
        <f t="shared" si="185"/>
        <v>58.769494709635786</v>
      </c>
    </row>
    <row r="1338" spans="1:9" ht="13.5" x14ac:dyDescent="0.25">
      <c r="A1338" s="3">
        <f>TITRES_STAT!B1341</f>
        <v>44259</v>
      </c>
      <c r="B1338" s="5">
        <f>TITRES_STAT!D1341</f>
        <v>1.3504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9.12854320292712E-4</v>
      </c>
      <c r="G1338" s="2">
        <f t="shared" si="187"/>
        <v>6.4042485081957821E-4</v>
      </c>
      <c r="H1338" s="2">
        <f t="shared" si="184"/>
        <v>1.4253886605500934</v>
      </c>
      <c r="I1338" s="2">
        <f t="shared" si="185"/>
        <v>58.769494709635786</v>
      </c>
    </row>
    <row r="1339" spans="1:9" ht="13.5" x14ac:dyDescent="0.25">
      <c r="A1339" s="3">
        <f>TITRES_STAT!B1342</f>
        <v>44260</v>
      </c>
      <c r="B1339" s="5">
        <f>TITRES_STAT!D1342</f>
        <v>1.3504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8.4765044027180407E-4</v>
      </c>
      <c r="G1339" s="2">
        <f t="shared" si="187"/>
        <v>5.9468021861817987E-4</v>
      </c>
      <c r="H1339" s="2">
        <f t="shared" si="184"/>
        <v>1.4253886605500934</v>
      </c>
      <c r="I1339" s="2">
        <f t="shared" si="185"/>
        <v>58.769494709635786</v>
      </c>
    </row>
    <row r="1340" spans="1:9" ht="13.5" x14ac:dyDescent="0.25">
      <c r="A1340" s="3">
        <f>TITRES_STAT!B1343</f>
        <v>44263</v>
      </c>
      <c r="B1340" s="5">
        <f>TITRES_STAT!D1343</f>
        <v>1.3504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7.871039802523895E-4</v>
      </c>
      <c r="G1340" s="2">
        <f t="shared" si="187"/>
        <v>5.5220306014545277E-4</v>
      </c>
      <c r="H1340" s="2">
        <f t="shared" si="184"/>
        <v>1.4253886605500932</v>
      </c>
      <c r="I1340" s="2">
        <f t="shared" si="185"/>
        <v>58.769494709635779</v>
      </c>
    </row>
    <row r="1341" spans="1:9" ht="13.5" x14ac:dyDescent="0.25">
      <c r="A1341" s="3">
        <f>TITRES_STAT!B1344</f>
        <v>44264</v>
      </c>
      <c r="B1341" s="5">
        <f>TITRES_STAT!D1344</f>
        <v>1.3504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7.3088226737721886E-4</v>
      </c>
      <c r="G1341" s="2">
        <f t="shared" si="188"/>
        <v>5.1275998442077753E-4</v>
      </c>
      <c r="H1341" s="2">
        <f t="shared" si="184"/>
        <v>1.4253886605500934</v>
      </c>
      <c r="I1341" s="2">
        <f t="shared" si="185"/>
        <v>58.769494709635786</v>
      </c>
    </row>
    <row r="1342" spans="1:9" ht="13.5" x14ac:dyDescent="0.25">
      <c r="A1342" s="3">
        <f>TITRES_STAT!B1345</f>
        <v>44265</v>
      </c>
      <c r="B1342" s="5">
        <f>TITRES_STAT!D1345</f>
        <v>1.3504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6.7867639113598896E-4</v>
      </c>
      <c r="G1342" s="2">
        <f t="shared" si="188"/>
        <v>4.7613427124786485E-4</v>
      </c>
      <c r="H1342" s="2">
        <f t="shared" si="184"/>
        <v>1.4253886605500934</v>
      </c>
      <c r="I1342" s="2">
        <f t="shared" si="185"/>
        <v>58.769494709635786</v>
      </c>
    </row>
    <row r="1343" spans="1:9" ht="13.5" x14ac:dyDescent="0.25">
      <c r="A1343" s="3">
        <f>TITRES_STAT!B1346</f>
        <v>44266</v>
      </c>
      <c r="B1343" s="5">
        <f>TITRES_STAT!D1346</f>
        <v>1.3504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6.3019950605484691E-4</v>
      </c>
      <c r="G1343" s="2">
        <f t="shared" si="188"/>
        <v>4.4212468044444592E-4</v>
      </c>
      <c r="H1343" s="2">
        <f t="shared" si="184"/>
        <v>1.4253886605500936</v>
      </c>
      <c r="I1343" s="2">
        <f t="shared" si="185"/>
        <v>58.769494709635786</v>
      </c>
    </row>
    <row r="1344" spans="1:9" ht="13.5" x14ac:dyDescent="0.25">
      <c r="A1344" s="3">
        <f>TITRES_STAT!B1347</f>
        <v>44267</v>
      </c>
      <c r="B1344" s="5">
        <f>TITRES_STAT!D1347</f>
        <v>1.3504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5.8518525562235781E-4</v>
      </c>
      <c r="G1344" s="2">
        <f t="shared" si="188"/>
        <v>4.1054434612698552E-4</v>
      </c>
      <c r="H1344" s="2">
        <f t="shared" si="184"/>
        <v>1.4253886605500934</v>
      </c>
      <c r="I1344" s="2">
        <f t="shared" si="185"/>
        <v>58.769494709635786</v>
      </c>
    </row>
    <row r="1345" spans="1:9" ht="13.5" x14ac:dyDescent="0.25">
      <c r="A1345" s="3">
        <f>TITRES_STAT!B1348</f>
        <v>44270</v>
      </c>
      <c r="B1345" s="5">
        <f>TITRES_STAT!D1348</f>
        <v>1.3504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5.4338630879218939E-4</v>
      </c>
      <c r="G1345" s="2">
        <f t="shared" si="188"/>
        <v>3.8121974997505799E-4</v>
      </c>
      <c r="H1345" s="2">
        <f t="shared" si="184"/>
        <v>1.4253886605500934</v>
      </c>
      <c r="I1345" s="2">
        <f t="shared" si="185"/>
        <v>58.769494709635786</v>
      </c>
    </row>
    <row r="1346" spans="1:9" ht="13.5" x14ac:dyDescent="0.25">
      <c r="A1346" s="3">
        <f>TITRES_STAT!B1349</f>
        <v>44271</v>
      </c>
      <c r="B1346" s="5">
        <f>TITRES_STAT!D1349</f>
        <v>1.3504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5.0457300102131869E-4</v>
      </c>
      <c r="G1346" s="2">
        <f t="shared" si="188"/>
        <v>3.5398976783398241E-4</v>
      </c>
      <c r="H1346" s="2">
        <f t="shared" si="184"/>
        <v>1.4253886605500934</v>
      </c>
      <c r="I1346" s="2">
        <f t="shared" si="185"/>
        <v>58.769494709635786</v>
      </c>
    </row>
    <row r="1347" spans="1:9" ht="13.5" x14ac:dyDescent="0.25">
      <c r="A1347" s="3">
        <f>TITRES_STAT!B1350</f>
        <v>44272</v>
      </c>
      <c r="B1347" s="5">
        <f>TITRES_STAT!D1350</f>
        <v>1.3504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4.6853207237693877E-4</v>
      </c>
      <c r="G1347" s="2">
        <f t="shared" si="188"/>
        <v>3.287047844172694E-4</v>
      </c>
      <c r="H1347" s="2">
        <f t="shared" si="184"/>
        <v>1.4253886605500932</v>
      </c>
      <c r="I1347" s="2">
        <f t="shared" si="185"/>
        <v>58.769494709635779</v>
      </c>
    </row>
    <row r="1348" spans="1:9" ht="13.5" x14ac:dyDescent="0.25">
      <c r="A1348" s="3">
        <f>TITRES_STAT!B1351</f>
        <v>44273</v>
      </c>
      <c r="B1348" s="5">
        <f>TITRES_STAT!D1351</f>
        <v>1.3504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4.3506549577858599E-4</v>
      </c>
      <c r="G1348" s="2">
        <f t="shared" si="188"/>
        <v>3.0522587124460733E-4</v>
      </c>
      <c r="H1348" s="2">
        <f t="shared" si="184"/>
        <v>1.4253886605500929</v>
      </c>
      <c r="I1348" s="2">
        <f t="shared" si="185"/>
        <v>58.769494709635772</v>
      </c>
    </row>
    <row r="1349" spans="1:9" ht="13.5" x14ac:dyDescent="0.25">
      <c r="A1349" s="3">
        <f>TITRES_STAT!B1352</f>
        <v>44274</v>
      </c>
      <c r="B1349" s="5">
        <f>TITRES_STAT!D1352</f>
        <v>1.3873</v>
      </c>
      <c r="C1349" s="2">
        <f t="shared" si="189"/>
        <v>3.6899999999999933E-2</v>
      </c>
      <c r="D1349" s="2">
        <f t="shared" si="190"/>
        <v>3.6899999999999933E-2</v>
      </c>
      <c r="E1349" s="2">
        <f t="shared" si="191"/>
        <v>0</v>
      </c>
      <c r="F1349" s="2">
        <f t="shared" si="188"/>
        <v>3.0397036746515394E-3</v>
      </c>
      <c r="G1349" s="2">
        <f t="shared" si="188"/>
        <v>2.8342402329856398E-4</v>
      </c>
      <c r="H1349" s="2">
        <f t="shared" si="184"/>
        <v>10.724933050045165</v>
      </c>
      <c r="I1349" s="2">
        <f t="shared" si="185"/>
        <v>91.471166652024948</v>
      </c>
    </row>
    <row r="1350" spans="1:9" ht="13.5" x14ac:dyDescent="0.25">
      <c r="A1350" s="3">
        <f>TITRES_STAT!B1353</f>
        <v>44277</v>
      </c>
      <c r="B1350" s="5">
        <f>TITRES_STAT!D1353</f>
        <v>1.3873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2.8225819836050011E-3</v>
      </c>
      <c r="G1350" s="2">
        <f t="shared" si="188"/>
        <v>2.6317945020580942E-4</v>
      </c>
      <c r="H1350" s="2">
        <f t="shared" si="184"/>
        <v>10.724933050045165</v>
      </c>
      <c r="I1350" s="2">
        <f t="shared" si="185"/>
        <v>91.471166652024948</v>
      </c>
    </row>
    <row r="1351" spans="1:9" ht="13.5" x14ac:dyDescent="0.25">
      <c r="A1351" s="3">
        <f>TITRES_STAT!B1354</f>
        <v>44278</v>
      </c>
      <c r="B1351" s="5">
        <f>TITRES_STAT!D1354</f>
        <v>1.3873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2.6209689847760723E-3</v>
      </c>
      <c r="G1351" s="2">
        <f t="shared" si="188"/>
        <v>2.4438091804825161E-4</v>
      </c>
      <c r="H1351" s="2">
        <f t="shared" si="184"/>
        <v>10.724933050045163</v>
      </c>
      <c r="I1351" s="2">
        <f t="shared" si="185"/>
        <v>91.471166652024948</v>
      </c>
    </row>
    <row r="1352" spans="1:9" ht="13.5" x14ac:dyDescent="0.25">
      <c r="A1352" s="3">
        <f>TITRES_STAT!B1355</f>
        <v>44279</v>
      </c>
      <c r="B1352" s="5">
        <f>TITRES_STAT!D1355</f>
        <v>1.3873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2.4337569144349245E-3</v>
      </c>
      <c r="G1352" s="2">
        <f t="shared" si="188"/>
        <v>2.2692513818766221E-4</v>
      </c>
      <c r="H1352" s="2">
        <f t="shared" si="184"/>
        <v>10.724933050045165</v>
      </c>
      <c r="I1352" s="2">
        <f t="shared" si="185"/>
        <v>91.471166652024948</v>
      </c>
    </row>
    <row r="1353" spans="1:9" ht="13.5" x14ac:dyDescent="0.25">
      <c r="A1353" s="3">
        <f>TITRES_STAT!B1356</f>
        <v>44280</v>
      </c>
      <c r="B1353" s="5">
        <f>TITRES_STAT!D1356</f>
        <v>1.3873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2.2599171348324301E-3</v>
      </c>
      <c r="G1353" s="2">
        <f t="shared" si="188"/>
        <v>2.1071619974568633E-4</v>
      </c>
      <c r="H1353" s="2">
        <f t="shared" si="184"/>
        <v>10.724933050045166</v>
      </c>
      <c r="I1353" s="2">
        <f t="shared" si="185"/>
        <v>91.471166652024948</v>
      </c>
    </row>
    <row r="1354" spans="1:9" ht="13.5" x14ac:dyDescent="0.25">
      <c r="A1354" s="3">
        <f>TITRES_STAT!B1357</f>
        <v>44281</v>
      </c>
      <c r="B1354" s="5">
        <f>TITRES_STAT!D1357</f>
        <v>1.3873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2.0984944823443995E-3</v>
      </c>
      <c r="G1354" s="2">
        <f t="shared" si="188"/>
        <v>1.9566504262099444E-4</v>
      </c>
      <c r="H1354" s="2">
        <f t="shared" si="184"/>
        <v>10.724933050045166</v>
      </c>
      <c r="I1354" s="2">
        <f t="shared" si="185"/>
        <v>91.471166652024948</v>
      </c>
    </row>
    <row r="1355" spans="1:9" ht="13.5" x14ac:dyDescent="0.25">
      <c r="A1355" s="3">
        <f>TITRES_STAT!B1358</f>
        <v>44284</v>
      </c>
      <c r="B1355" s="5">
        <f>TITRES_STAT!D1358</f>
        <v>1.3873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1.9486020193197995E-3</v>
      </c>
      <c r="G1355" s="2">
        <f t="shared" si="188"/>
        <v>1.8168896814806627E-4</v>
      </c>
      <c r="H1355" s="2">
        <f t="shared" si="184"/>
        <v>10.724933050045166</v>
      </c>
      <c r="I1355" s="2">
        <f t="shared" si="185"/>
        <v>91.471166652024948</v>
      </c>
    </row>
    <row r="1356" spans="1:9" ht="13.5" x14ac:dyDescent="0.25">
      <c r="A1356" s="3">
        <f>TITRES_STAT!B1359</f>
        <v>44285</v>
      </c>
      <c r="B1356" s="5">
        <f>TITRES_STAT!D1359</f>
        <v>1.3873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1.8094161607969566E-3</v>
      </c>
      <c r="G1356" s="2">
        <f t="shared" si="188"/>
        <v>1.687111847089187E-4</v>
      </c>
      <c r="H1356" s="2">
        <f t="shared" si="184"/>
        <v>10.724933050045165</v>
      </c>
      <c r="I1356" s="2">
        <f t="shared" si="185"/>
        <v>91.471166652024948</v>
      </c>
    </row>
    <row r="1357" spans="1:9" ht="13.5" x14ac:dyDescent="0.25">
      <c r="A1357" s="3">
        <f>TITRES_STAT!B1360</f>
        <v>44286</v>
      </c>
      <c r="B1357" s="5">
        <f>TITRES_STAT!D1360</f>
        <v>1.4168000000000001</v>
      </c>
      <c r="C1357" s="2">
        <f t="shared" si="189"/>
        <v>2.9500000000000082E-2</v>
      </c>
      <c r="D1357" s="2">
        <f t="shared" si="190"/>
        <v>2.9500000000000082E-2</v>
      </c>
      <c r="E1357" s="2">
        <f t="shared" si="191"/>
        <v>0</v>
      </c>
      <c r="F1357" s="2">
        <f t="shared" ref="F1357:G1372" si="192">((F1356*13)+D1357)/14</f>
        <v>3.7873150064543226E-3</v>
      </c>
      <c r="G1357" s="2">
        <f t="shared" si="192"/>
        <v>1.5666038580113879E-4</v>
      </c>
      <c r="H1357" s="2">
        <f t="shared" si="184"/>
        <v>24.175320308874102</v>
      </c>
      <c r="I1357" s="2">
        <f t="shared" si="185"/>
        <v>96.02785590121168</v>
      </c>
    </row>
    <row r="1358" spans="1:9" ht="13.5" x14ac:dyDescent="0.25">
      <c r="A1358" s="3">
        <f>TITRES_STAT!B1361</f>
        <v>44287</v>
      </c>
      <c r="B1358" s="5">
        <f>TITRES_STAT!D1361</f>
        <v>1.4168000000000001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3.5167925059932997E-3</v>
      </c>
      <c r="G1358" s="2">
        <f t="shared" si="192"/>
        <v>1.454703582439146E-4</v>
      </c>
      <c r="H1358" s="2">
        <f t="shared" si="184"/>
        <v>24.175320308874102</v>
      </c>
      <c r="I1358" s="2">
        <f t="shared" si="185"/>
        <v>96.02785590121168</v>
      </c>
    </row>
    <row r="1359" spans="1:9" ht="13.5" x14ac:dyDescent="0.25">
      <c r="A1359" s="3">
        <f>TITRES_STAT!B1362</f>
        <v>44288</v>
      </c>
      <c r="B1359" s="5">
        <f>TITRES_STAT!D1362</f>
        <v>1.3798999999999999</v>
      </c>
      <c r="C1359" s="2">
        <f t="shared" si="189"/>
        <v>-3.6900000000000155E-2</v>
      </c>
      <c r="D1359" s="2">
        <f t="shared" si="190"/>
        <v>0</v>
      </c>
      <c r="E1359" s="2">
        <f t="shared" si="191"/>
        <v>3.6900000000000155E-2</v>
      </c>
      <c r="F1359" s="2">
        <f t="shared" si="192"/>
        <v>3.2655930412794922E-3</v>
      </c>
      <c r="G1359" s="2">
        <f t="shared" si="192"/>
        <v>2.7707939040836457E-3</v>
      </c>
      <c r="H1359" s="2">
        <f t="shared" si="184"/>
        <v>1.1785766658669932</v>
      </c>
      <c r="I1359" s="2">
        <f t="shared" si="185"/>
        <v>54.098471003220958</v>
      </c>
    </row>
    <row r="1360" spans="1:9" ht="13.5" x14ac:dyDescent="0.25">
      <c r="A1360" s="3">
        <f>TITRES_STAT!B1363</f>
        <v>44291</v>
      </c>
      <c r="B1360" s="5">
        <f>TITRES_STAT!D1363</f>
        <v>1.4168000000000001</v>
      </c>
      <c r="C1360" s="2">
        <f t="shared" si="189"/>
        <v>3.6900000000000155E-2</v>
      </c>
      <c r="D1360" s="2">
        <f t="shared" si="190"/>
        <v>3.6900000000000155E-2</v>
      </c>
      <c r="E1360" s="2">
        <f t="shared" si="191"/>
        <v>0</v>
      </c>
      <c r="F1360" s="2">
        <f t="shared" si="192"/>
        <v>5.6680506811881111E-3</v>
      </c>
      <c r="G1360" s="2">
        <f t="shared" si="192"/>
        <v>2.5728800537919566E-3</v>
      </c>
      <c r="H1360" s="2">
        <f t="shared" si="184"/>
        <v>2.2029984152718027</v>
      </c>
      <c r="I1360" s="2">
        <f t="shared" si="185"/>
        <v>68.779253988012314</v>
      </c>
    </row>
    <row r="1361" spans="1:9" ht="13.5" x14ac:dyDescent="0.25">
      <c r="A1361" s="3">
        <f>TITRES_STAT!B1364</f>
        <v>44292</v>
      </c>
      <c r="B1361" s="5">
        <f>TITRES_STAT!D1364</f>
        <v>1.3798999999999999</v>
      </c>
      <c r="C1361" s="2">
        <f t="shared" si="189"/>
        <v>-3.6900000000000155E-2</v>
      </c>
      <c r="D1361" s="2">
        <f t="shared" si="190"/>
        <v>0</v>
      </c>
      <c r="E1361" s="2">
        <f t="shared" si="191"/>
        <v>3.6900000000000155E-2</v>
      </c>
      <c r="F1361" s="2">
        <f t="shared" si="192"/>
        <v>5.2631899182461039E-3</v>
      </c>
      <c r="G1361" s="2">
        <f t="shared" si="192"/>
        <v>5.0248171928068278E-3</v>
      </c>
      <c r="H1361" s="2">
        <f t="shared" ref="H1361:H1424" si="193">F1361/G1361</f>
        <v>1.0474390841084753</v>
      </c>
      <c r="I1361" s="2">
        <f t="shared" ref="I1361:I1424" si="194">IF(G1361=0,100,100-(100/(1+H1361)))</f>
        <v>51.158498059275161</v>
      </c>
    </row>
    <row r="1362" spans="1:9" ht="13.5" x14ac:dyDescent="0.25">
      <c r="A1362" s="3">
        <f>TITRES_STAT!B1365</f>
        <v>44293</v>
      </c>
      <c r="B1362" s="5">
        <f>TITRES_STAT!D1365</f>
        <v>1.3873</v>
      </c>
      <c r="C1362" s="2">
        <f t="shared" si="189"/>
        <v>7.4000000000000732E-3</v>
      </c>
      <c r="D1362" s="2">
        <f t="shared" si="190"/>
        <v>7.4000000000000732E-3</v>
      </c>
      <c r="E1362" s="2">
        <f t="shared" si="191"/>
        <v>0</v>
      </c>
      <c r="F1362" s="2">
        <f t="shared" si="192"/>
        <v>5.4158192097999583E-3</v>
      </c>
      <c r="G1362" s="2">
        <f t="shared" si="192"/>
        <v>4.6659016790349117E-3</v>
      </c>
      <c r="H1362" s="2">
        <f t="shared" si="193"/>
        <v>1.1607229603946903</v>
      </c>
      <c r="I1362" s="2">
        <f t="shared" si="194"/>
        <v>53.719194069315847</v>
      </c>
    </row>
    <row r="1363" spans="1:9" ht="13.5" x14ac:dyDescent="0.25">
      <c r="A1363" s="3">
        <f>TITRES_STAT!B1366</f>
        <v>44294</v>
      </c>
      <c r="B1363" s="5">
        <f>TITRES_STAT!D1366</f>
        <v>1.3873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5.0289749805285328E-3</v>
      </c>
      <c r="G1363" s="2">
        <f t="shared" si="192"/>
        <v>4.3326229876752753E-3</v>
      </c>
      <c r="H1363" s="2">
        <f t="shared" si="193"/>
        <v>1.1607229603946903</v>
      </c>
      <c r="I1363" s="2">
        <f t="shared" si="194"/>
        <v>53.719194069315847</v>
      </c>
    </row>
    <row r="1364" spans="1:9" ht="13.5" x14ac:dyDescent="0.25">
      <c r="A1364" s="3">
        <f>TITRES_STAT!B1367</f>
        <v>44298</v>
      </c>
      <c r="B1364" s="5">
        <f>TITRES_STAT!D1367</f>
        <v>1.3873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4.6697624819193517E-3</v>
      </c>
      <c r="G1364" s="2">
        <f t="shared" si="192"/>
        <v>4.0231499171270411E-3</v>
      </c>
      <c r="H1364" s="2">
        <f t="shared" si="193"/>
        <v>1.1607229603946903</v>
      </c>
      <c r="I1364" s="2">
        <f t="shared" si="194"/>
        <v>53.719194069315847</v>
      </c>
    </row>
    <row r="1365" spans="1:9" ht="13.5" x14ac:dyDescent="0.25">
      <c r="A1365" s="3">
        <f>TITRES_STAT!B1368</f>
        <v>44299</v>
      </c>
      <c r="B1365" s="5">
        <f>TITRES_STAT!D1368</f>
        <v>1.3873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4.3362080189251117E-3</v>
      </c>
      <c r="G1365" s="2">
        <f t="shared" si="192"/>
        <v>3.7357820659036814E-3</v>
      </c>
      <c r="H1365" s="2">
        <f t="shared" si="193"/>
        <v>1.16072296039469</v>
      </c>
      <c r="I1365" s="2">
        <f t="shared" si="194"/>
        <v>53.71919406931584</v>
      </c>
    </row>
    <row r="1366" spans="1:9" ht="13.5" x14ac:dyDescent="0.25">
      <c r="A1366" s="3">
        <f>TITRES_STAT!B1369</f>
        <v>44300</v>
      </c>
      <c r="B1366" s="5">
        <f>TITRES_STAT!D1369</f>
        <v>1.3947000000000001</v>
      </c>
      <c r="C1366" s="2">
        <f t="shared" si="189"/>
        <v>7.4000000000000732E-3</v>
      </c>
      <c r="D1366" s="2">
        <f t="shared" si="190"/>
        <v>7.4000000000000732E-3</v>
      </c>
      <c r="E1366" s="2">
        <f t="shared" si="191"/>
        <v>0</v>
      </c>
      <c r="F1366" s="2">
        <f t="shared" si="192"/>
        <v>4.5550503032876083E-3</v>
      </c>
      <c r="G1366" s="2">
        <f t="shared" si="192"/>
        <v>3.4689404897677045E-3</v>
      </c>
      <c r="H1366" s="2">
        <f t="shared" si="193"/>
        <v>1.3130955450874957</v>
      </c>
      <c r="I1366" s="2">
        <f t="shared" si="194"/>
        <v>56.767890452092253</v>
      </c>
    </row>
    <row r="1367" spans="1:9" ht="13.5" x14ac:dyDescent="0.25">
      <c r="A1367" s="3">
        <f>TITRES_STAT!B1370</f>
        <v>44301</v>
      </c>
      <c r="B1367" s="5">
        <f>TITRES_STAT!D1370</f>
        <v>1.3947000000000001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4.229689567338493E-3</v>
      </c>
      <c r="G1367" s="2">
        <f t="shared" si="192"/>
        <v>3.2211590262128686E-3</v>
      </c>
      <c r="H1367" s="2">
        <f t="shared" si="193"/>
        <v>1.3130955450874955</v>
      </c>
      <c r="I1367" s="2">
        <f t="shared" si="194"/>
        <v>56.767890452092253</v>
      </c>
    </row>
    <row r="1368" spans="1:9" ht="13.5" x14ac:dyDescent="0.25">
      <c r="A1368" s="3">
        <f>TITRES_STAT!B1371</f>
        <v>44302</v>
      </c>
      <c r="B1368" s="5">
        <f>TITRES_STAT!D1371</f>
        <v>1.3947000000000001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3.9275688839571724E-3</v>
      </c>
      <c r="G1368" s="2">
        <f t="shared" si="192"/>
        <v>2.9910762386262352E-3</v>
      </c>
      <c r="H1368" s="2">
        <f t="shared" si="193"/>
        <v>1.3130955450874957</v>
      </c>
      <c r="I1368" s="2">
        <f t="shared" si="194"/>
        <v>56.767890452092253</v>
      </c>
    </row>
    <row r="1369" spans="1:9" ht="13.5" x14ac:dyDescent="0.25">
      <c r="A1369" s="3">
        <f>TITRES_STAT!B1372</f>
        <v>44305</v>
      </c>
      <c r="B1369" s="5">
        <f>TITRES_STAT!D1372</f>
        <v>1.3947000000000001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3.6470282493888027E-3</v>
      </c>
      <c r="G1369" s="2">
        <f t="shared" si="192"/>
        <v>2.7774279358672186E-3</v>
      </c>
      <c r="H1369" s="2">
        <f t="shared" si="193"/>
        <v>1.3130955450874955</v>
      </c>
      <c r="I1369" s="2">
        <f t="shared" si="194"/>
        <v>56.767890452092253</v>
      </c>
    </row>
    <row r="1370" spans="1:9" ht="13.5" x14ac:dyDescent="0.25">
      <c r="A1370" s="3">
        <f>TITRES_STAT!B1373</f>
        <v>44306</v>
      </c>
      <c r="B1370" s="5">
        <f>TITRES_STAT!D1373</f>
        <v>1.3947000000000001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3.3865262315753166E-3</v>
      </c>
      <c r="G1370" s="2">
        <f t="shared" si="192"/>
        <v>2.5790402261624172E-3</v>
      </c>
      <c r="H1370" s="2">
        <f t="shared" si="193"/>
        <v>1.3130955450874953</v>
      </c>
      <c r="I1370" s="2">
        <f t="shared" si="194"/>
        <v>56.767890452092246</v>
      </c>
    </row>
    <row r="1371" spans="1:9" ht="13.5" x14ac:dyDescent="0.25">
      <c r="A1371" s="3">
        <f>TITRES_STAT!B1374</f>
        <v>44307</v>
      </c>
      <c r="B1371" s="5">
        <f>TITRES_STAT!D1374</f>
        <v>1.3947000000000001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3.1446315007485079E-3</v>
      </c>
      <c r="G1371" s="2">
        <f t="shared" si="192"/>
        <v>2.3948230671508161E-3</v>
      </c>
      <c r="H1371" s="2">
        <f t="shared" si="193"/>
        <v>1.3130955450874953</v>
      </c>
      <c r="I1371" s="2">
        <f t="shared" si="194"/>
        <v>56.767890452092246</v>
      </c>
    </row>
    <row r="1372" spans="1:9" ht="13.5" x14ac:dyDescent="0.25">
      <c r="A1372" s="3">
        <f>TITRES_STAT!B1375</f>
        <v>44308</v>
      </c>
      <c r="B1372" s="5">
        <f>TITRES_STAT!D1375</f>
        <v>1.4316</v>
      </c>
      <c r="C1372" s="2">
        <f t="shared" si="189"/>
        <v>3.6899999999999933E-2</v>
      </c>
      <c r="D1372" s="2">
        <f t="shared" si="190"/>
        <v>3.6899999999999933E-2</v>
      </c>
      <c r="E1372" s="2">
        <f t="shared" si="191"/>
        <v>0</v>
      </c>
      <c r="F1372" s="2">
        <f t="shared" si="192"/>
        <v>5.5557292506950382E-3</v>
      </c>
      <c r="G1372" s="2">
        <f t="shared" si="192"/>
        <v>2.2237642766400434E-3</v>
      </c>
      <c r="H1372" s="2">
        <f t="shared" si="193"/>
        <v>2.4983445003844413</v>
      </c>
      <c r="I1372" s="2">
        <f t="shared" si="194"/>
        <v>71.415050750716304</v>
      </c>
    </row>
    <row r="1373" spans="1:9" ht="13.5" x14ac:dyDescent="0.25">
      <c r="A1373" s="3">
        <f>TITRES_STAT!B1376</f>
        <v>44309</v>
      </c>
      <c r="B1373" s="5">
        <f>TITRES_STAT!D1376</f>
        <v>1.4390000000000001</v>
      </c>
      <c r="C1373" s="2">
        <f t="shared" si="189"/>
        <v>7.4000000000000732E-3</v>
      </c>
      <c r="D1373" s="2">
        <f t="shared" si="190"/>
        <v>7.4000000000000732E-3</v>
      </c>
      <c r="E1373" s="2">
        <f t="shared" si="191"/>
        <v>0</v>
      </c>
      <c r="F1373" s="2">
        <f t="shared" ref="F1373:G1388" si="195">((F1372*13)+D1373)/14</f>
        <v>5.6874628756453981E-3</v>
      </c>
      <c r="G1373" s="2">
        <f t="shared" si="195"/>
        <v>2.0649239711657543E-3</v>
      </c>
      <c r="H1373" s="2">
        <f t="shared" si="193"/>
        <v>2.7543207183722784</v>
      </c>
      <c r="I1373" s="2">
        <f t="shared" si="194"/>
        <v>73.364023081289673</v>
      </c>
    </row>
    <row r="1374" spans="1:9" ht="13.5" x14ac:dyDescent="0.25">
      <c r="A1374" s="3">
        <f>TITRES_STAT!B1377</f>
        <v>44312</v>
      </c>
      <c r="B1374" s="5">
        <f>TITRES_STAT!D1377</f>
        <v>1.4759</v>
      </c>
      <c r="C1374" s="2">
        <f t="shared" si="189"/>
        <v>3.6899999999999933E-2</v>
      </c>
      <c r="D1374" s="2">
        <f t="shared" si="190"/>
        <v>3.6899999999999933E-2</v>
      </c>
      <c r="E1374" s="2">
        <f t="shared" si="191"/>
        <v>0</v>
      </c>
      <c r="F1374" s="2">
        <f t="shared" si="195"/>
        <v>7.9169298130992941E-3</v>
      </c>
      <c r="G1374" s="2">
        <f t="shared" si="195"/>
        <v>1.9174294017967719E-3</v>
      </c>
      <c r="H1374" s="2">
        <f t="shared" si="193"/>
        <v>4.1289289742196251</v>
      </c>
      <c r="I1374" s="2">
        <f t="shared" si="194"/>
        <v>80.502752036020311</v>
      </c>
    </row>
    <row r="1375" spans="1:9" ht="13.5" x14ac:dyDescent="0.25">
      <c r="A1375" s="3">
        <f>TITRES_STAT!B1378</f>
        <v>44313</v>
      </c>
      <c r="B1375" s="5">
        <f>TITRES_STAT!D1378</f>
        <v>1.5423</v>
      </c>
      <c r="C1375" s="2">
        <f t="shared" si="189"/>
        <v>6.6400000000000015E-2</v>
      </c>
      <c r="D1375" s="2">
        <f t="shared" si="190"/>
        <v>6.6400000000000015E-2</v>
      </c>
      <c r="E1375" s="2">
        <f t="shared" si="191"/>
        <v>0</v>
      </c>
      <c r="F1375" s="2">
        <f t="shared" si="195"/>
        <v>1.2094291969306488E-2</v>
      </c>
      <c r="G1375" s="2">
        <f t="shared" si="195"/>
        <v>1.780470158811288E-3</v>
      </c>
      <c r="H1375" s="2">
        <f t="shared" si="193"/>
        <v>6.7927518523428176</v>
      </c>
      <c r="I1375" s="2">
        <f t="shared" si="194"/>
        <v>87.167562640925624</v>
      </c>
    </row>
    <row r="1376" spans="1:9" ht="13.5" x14ac:dyDescent="0.25">
      <c r="A1376" s="3">
        <f>TITRES_STAT!B1379</f>
        <v>44314</v>
      </c>
      <c r="B1376" s="5">
        <f>TITRES_STAT!D1379</f>
        <v>1.5423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1.1230413971498881E-2</v>
      </c>
      <c r="G1376" s="2">
        <f t="shared" si="195"/>
        <v>1.6532937188961962E-3</v>
      </c>
      <c r="H1376" s="2">
        <f t="shared" si="193"/>
        <v>6.7927518523428168</v>
      </c>
      <c r="I1376" s="2">
        <f t="shared" si="194"/>
        <v>87.167562640925624</v>
      </c>
    </row>
    <row r="1377" spans="1:9" ht="13.5" x14ac:dyDescent="0.25">
      <c r="A1377" s="3">
        <f>TITRES_STAT!B1380</f>
        <v>44315</v>
      </c>
      <c r="B1377" s="5">
        <f>TITRES_STAT!D1380</f>
        <v>1.5866</v>
      </c>
      <c r="C1377" s="2">
        <f t="shared" si="189"/>
        <v>4.4300000000000006E-2</v>
      </c>
      <c r="D1377" s="2">
        <f t="shared" si="190"/>
        <v>4.4300000000000006E-2</v>
      </c>
      <c r="E1377" s="2">
        <f t="shared" si="191"/>
        <v>0</v>
      </c>
      <c r="F1377" s="2">
        <f t="shared" si="195"/>
        <v>1.3592527259248961E-2</v>
      </c>
      <c r="G1377" s="2">
        <f t="shared" si="195"/>
        <v>1.5352013104036107E-3</v>
      </c>
      <c r="H1377" s="2">
        <f t="shared" si="193"/>
        <v>8.8539054566566442</v>
      </c>
      <c r="I1377" s="2">
        <f t="shared" si="194"/>
        <v>89.851739450935497</v>
      </c>
    </row>
    <row r="1378" spans="1:9" ht="13.5" x14ac:dyDescent="0.25">
      <c r="A1378" s="3">
        <f>TITRES_STAT!B1381</f>
        <v>44316</v>
      </c>
      <c r="B1378" s="5">
        <f>TITRES_STAT!D1381</f>
        <v>1.5866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1.2621632455016893E-2</v>
      </c>
      <c r="G1378" s="2">
        <f t="shared" si="195"/>
        <v>1.42554407394621E-3</v>
      </c>
      <c r="H1378" s="2">
        <f t="shared" si="193"/>
        <v>8.853905456656646</v>
      </c>
      <c r="I1378" s="2">
        <f t="shared" si="194"/>
        <v>89.851739450935497</v>
      </c>
    </row>
    <row r="1379" spans="1:9" ht="13.5" x14ac:dyDescent="0.25">
      <c r="A1379" s="3">
        <f>TITRES_STAT!B1382</f>
        <v>44319</v>
      </c>
      <c r="B1379" s="5">
        <f>TITRES_STAT!D1382</f>
        <v>1.5866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1.1720087279658545E-2</v>
      </c>
      <c r="G1379" s="2">
        <f t="shared" si="195"/>
        <v>1.3237194972357663E-3</v>
      </c>
      <c r="H1379" s="2">
        <f t="shared" si="193"/>
        <v>8.8539054566566477</v>
      </c>
      <c r="I1379" s="2">
        <f t="shared" si="194"/>
        <v>89.851739450935511</v>
      </c>
    </row>
    <row r="1380" spans="1:9" ht="13.5" x14ac:dyDescent="0.25">
      <c r="A1380" s="3">
        <f>TITRES_STAT!B1383</f>
        <v>44320</v>
      </c>
      <c r="B1380" s="5">
        <f>TITRES_STAT!D1383</f>
        <v>1.5866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1.0882938188254363E-2</v>
      </c>
      <c r="G1380" s="2">
        <f t="shared" si="195"/>
        <v>1.2291681045760688E-3</v>
      </c>
      <c r="H1380" s="2">
        <f t="shared" si="193"/>
        <v>8.853905456656646</v>
      </c>
      <c r="I1380" s="2">
        <f t="shared" si="194"/>
        <v>89.851739450935497</v>
      </c>
    </row>
    <row r="1381" spans="1:9" ht="13.5" x14ac:dyDescent="0.25">
      <c r="A1381" s="3">
        <f>TITRES_STAT!B1384</f>
        <v>44321</v>
      </c>
      <c r="B1381" s="5">
        <f>TITRES_STAT!D1384</f>
        <v>1.5423</v>
      </c>
      <c r="C1381" s="2">
        <f t="shared" si="189"/>
        <v>-4.4300000000000006E-2</v>
      </c>
      <c r="D1381" s="2">
        <f t="shared" si="190"/>
        <v>0</v>
      </c>
      <c r="E1381" s="2">
        <f t="shared" si="191"/>
        <v>4.4300000000000006E-2</v>
      </c>
      <c r="F1381" s="2">
        <f t="shared" si="195"/>
        <v>1.0105585460521909E-2</v>
      </c>
      <c r="G1381" s="2">
        <f t="shared" si="195"/>
        <v>4.3056560971063496E-3</v>
      </c>
      <c r="H1381" s="2">
        <f t="shared" si="193"/>
        <v>2.3470489125486469</v>
      </c>
      <c r="I1381" s="2">
        <f t="shared" si="194"/>
        <v>70.122934378077588</v>
      </c>
    </row>
    <row r="1382" spans="1:9" ht="13.5" x14ac:dyDescent="0.25">
      <c r="A1382" s="3">
        <f>TITRES_STAT!B1385</f>
        <v>44322</v>
      </c>
      <c r="B1382" s="5">
        <f>TITRES_STAT!D1385</f>
        <v>1.5423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9.3837579276274865E-3</v>
      </c>
      <c r="G1382" s="2">
        <f t="shared" si="195"/>
        <v>3.9981092330273246E-3</v>
      </c>
      <c r="H1382" s="2">
        <f t="shared" si="193"/>
        <v>2.3470489125486469</v>
      </c>
      <c r="I1382" s="2">
        <f t="shared" si="194"/>
        <v>70.122934378077588</v>
      </c>
    </row>
    <row r="1383" spans="1:9" ht="13.5" x14ac:dyDescent="0.25">
      <c r="A1383" s="3">
        <f>TITRES_STAT!B1386</f>
        <v>44323</v>
      </c>
      <c r="B1383" s="5">
        <f>TITRES_STAT!D1386</f>
        <v>1.5423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8.7134895042255238E-3</v>
      </c>
      <c r="G1383" s="2">
        <f t="shared" si="195"/>
        <v>3.7125300020968014E-3</v>
      </c>
      <c r="H1383" s="2">
        <f t="shared" si="193"/>
        <v>2.3470489125486469</v>
      </c>
      <c r="I1383" s="2">
        <f t="shared" si="194"/>
        <v>70.122934378077588</v>
      </c>
    </row>
    <row r="1384" spans="1:9" ht="13.5" x14ac:dyDescent="0.25">
      <c r="A1384" s="3">
        <f>TITRES_STAT!B1387</f>
        <v>44326</v>
      </c>
      <c r="B1384" s="5">
        <f>TITRES_STAT!D1387</f>
        <v>1.5423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8.0910973967808445E-3</v>
      </c>
      <c r="G1384" s="2">
        <f t="shared" si="195"/>
        <v>3.4473492876613159E-3</v>
      </c>
      <c r="H1384" s="2">
        <f t="shared" si="193"/>
        <v>2.3470489125486469</v>
      </c>
      <c r="I1384" s="2">
        <f t="shared" si="194"/>
        <v>70.122934378077588</v>
      </c>
    </row>
    <row r="1385" spans="1:9" ht="13.5" x14ac:dyDescent="0.25">
      <c r="A1385" s="3">
        <f>TITRES_STAT!B1388</f>
        <v>44327</v>
      </c>
      <c r="B1385" s="5">
        <f>TITRES_STAT!D1388</f>
        <v>1.5423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7.5131618684393551E-3</v>
      </c>
      <c r="G1385" s="2">
        <f t="shared" si="195"/>
        <v>3.2011100528283646E-3</v>
      </c>
      <c r="H1385" s="2">
        <f t="shared" si="193"/>
        <v>2.3470489125486469</v>
      </c>
      <c r="I1385" s="2">
        <f t="shared" si="194"/>
        <v>70.122934378077588</v>
      </c>
    </row>
    <row r="1386" spans="1:9" ht="13.5" x14ac:dyDescent="0.25">
      <c r="A1386" s="3">
        <f>TITRES_STAT!B1389</f>
        <v>44333</v>
      </c>
      <c r="B1386" s="5">
        <f>TITRES_STAT!D1389</f>
        <v>1.5423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6.9765074492651154E-3</v>
      </c>
      <c r="G1386" s="2">
        <f t="shared" si="195"/>
        <v>2.9724593347691956E-3</v>
      </c>
      <c r="H1386" s="2">
        <f t="shared" si="193"/>
        <v>2.3470489125486469</v>
      </c>
      <c r="I1386" s="2">
        <f t="shared" si="194"/>
        <v>70.122934378077588</v>
      </c>
    </row>
    <row r="1387" spans="1:9" ht="13.5" x14ac:dyDescent="0.25">
      <c r="A1387" s="3">
        <f>TITRES_STAT!B1390</f>
        <v>44334</v>
      </c>
      <c r="B1387" s="5">
        <f>TITRES_STAT!D1390</f>
        <v>1.5423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6.4781854886033219E-3</v>
      </c>
      <c r="G1387" s="2">
        <f t="shared" si="195"/>
        <v>2.7601408108571105E-3</v>
      </c>
      <c r="H1387" s="2">
        <f t="shared" si="193"/>
        <v>2.3470489125486469</v>
      </c>
      <c r="I1387" s="2">
        <f t="shared" si="194"/>
        <v>70.122934378077588</v>
      </c>
    </row>
    <row r="1388" spans="1:9" ht="13.5" x14ac:dyDescent="0.25">
      <c r="A1388" s="3">
        <f>TITRES_STAT!B1391</f>
        <v>44335</v>
      </c>
      <c r="B1388" s="5">
        <f>TITRES_STAT!D1391</f>
        <v>1.5423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6.0154579537030845E-3</v>
      </c>
      <c r="G1388" s="2">
        <f t="shared" si="195"/>
        <v>2.5629878957958885E-3</v>
      </c>
      <c r="H1388" s="2">
        <f t="shared" si="193"/>
        <v>2.3470489125486469</v>
      </c>
      <c r="I1388" s="2">
        <f t="shared" si="194"/>
        <v>70.122934378077588</v>
      </c>
    </row>
    <row r="1389" spans="1:9" ht="13.5" x14ac:dyDescent="0.25">
      <c r="A1389" s="3">
        <f>TITRES_STAT!B1392</f>
        <v>44336</v>
      </c>
      <c r="B1389" s="5">
        <f>TITRES_STAT!D1392</f>
        <v>1.5423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5.5857823855814349E-3</v>
      </c>
      <c r="G1389" s="2">
        <f t="shared" si="196"/>
        <v>2.3799173318104676E-3</v>
      </c>
      <c r="H1389" s="2">
        <f t="shared" si="193"/>
        <v>2.3470489125486469</v>
      </c>
      <c r="I1389" s="2">
        <f t="shared" si="194"/>
        <v>70.122934378077588</v>
      </c>
    </row>
    <row r="1390" spans="1:9" ht="13.5" x14ac:dyDescent="0.25">
      <c r="A1390" s="3">
        <f>TITRES_STAT!B1393</f>
        <v>44337</v>
      </c>
      <c r="B1390" s="5">
        <f>TITRES_STAT!D1393</f>
        <v>1.5423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5.1867979294684752E-3</v>
      </c>
      <c r="G1390" s="2">
        <f t="shared" si="196"/>
        <v>2.2099232366811486E-3</v>
      </c>
      <c r="H1390" s="2">
        <f t="shared" si="193"/>
        <v>2.3470489125486464</v>
      </c>
      <c r="I1390" s="2">
        <f t="shared" si="194"/>
        <v>70.122934378077574</v>
      </c>
    </row>
    <row r="1391" spans="1:9" ht="13.5" x14ac:dyDescent="0.25">
      <c r="A1391" s="3">
        <f>TITRES_STAT!B1394</f>
        <v>44340</v>
      </c>
      <c r="B1391" s="5">
        <f>TITRES_STAT!D1394</f>
        <v>1.5423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4.8163123630778695E-3</v>
      </c>
      <c r="G1391" s="2">
        <f t="shared" si="196"/>
        <v>2.0520715769182093E-3</v>
      </c>
      <c r="H1391" s="2">
        <f t="shared" si="193"/>
        <v>2.3470489125486464</v>
      </c>
      <c r="I1391" s="2">
        <f t="shared" si="194"/>
        <v>70.122934378077574</v>
      </c>
    </row>
    <row r="1392" spans="1:9" ht="13.5" x14ac:dyDescent="0.25">
      <c r="A1392" s="3">
        <f>TITRES_STAT!B1395</f>
        <v>44341</v>
      </c>
      <c r="B1392" s="5">
        <f>TITRES_STAT!D1395</f>
        <v>1.498</v>
      </c>
      <c r="C1392" s="2">
        <f t="shared" si="189"/>
        <v>-4.4300000000000006E-2</v>
      </c>
      <c r="D1392" s="2">
        <f t="shared" si="190"/>
        <v>0</v>
      </c>
      <c r="E1392" s="2">
        <f t="shared" si="191"/>
        <v>4.4300000000000006E-2</v>
      </c>
      <c r="F1392" s="2">
        <f t="shared" si="196"/>
        <v>4.4722900514294495E-3</v>
      </c>
      <c r="G1392" s="2">
        <f t="shared" si="196"/>
        <v>5.0697807499954801E-3</v>
      </c>
      <c r="H1392" s="2">
        <f t="shared" si="193"/>
        <v>0.88214663946432725</v>
      </c>
      <c r="I1392" s="2">
        <f t="shared" si="194"/>
        <v>46.869176979504246</v>
      </c>
    </row>
    <row r="1393" spans="1:9" ht="13.5" x14ac:dyDescent="0.25">
      <c r="A1393" s="3">
        <f>TITRES_STAT!B1396</f>
        <v>44342</v>
      </c>
      <c r="B1393" s="5">
        <f>TITRES_STAT!D1396</f>
        <v>1.4537</v>
      </c>
      <c r="C1393" s="2">
        <f t="shared" si="189"/>
        <v>-4.4300000000000006E-2</v>
      </c>
      <c r="D1393" s="2">
        <f t="shared" si="190"/>
        <v>0</v>
      </c>
      <c r="E1393" s="2">
        <f t="shared" si="191"/>
        <v>4.4300000000000006E-2</v>
      </c>
      <c r="F1393" s="2">
        <f t="shared" si="196"/>
        <v>4.1528407620416317E-3</v>
      </c>
      <c r="G1393" s="2">
        <f t="shared" si="196"/>
        <v>7.8719392678529461E-3</v>
      </c>
      <c r="H1393" s="2">
        <f t="shared" si="193"/>
        <v>0.52754989853654066</v>
      </c>
      <c r="I1393" s="2">
        <f t="shared" si="194"/>
        <v>34.535690064328278</v>
      </c>
    </row>
    <row r="1394" spans="1:9" ht="13.5" x14ac:dyDescent="0.25">
      <c r="A1394" s="3">
        <f>TITRES_STAT!B1397</f>
        <v>44343</v>
      </c>
      <c r="B1394" s="5">
        <f>TITRES_STAT!D1397</f>
        <v>1.5127999999999999</v>
      </c>
      <c r="C1394" s="2">
        <f t="shared" si="189"/>
        <v>5.909999999999993E-2</v>
      </c>
      <c r="D1394" s="2">
        <f t="shared" si="190"/>
        <v>5.909999999999993E-2</v>
      </c>
      <c r="E1394" s="2">
        <f t="shared" si="191"/>
        <v>0</v>
      </c>
      <c r="F1394" s="2">
        <f t="shared" si="196"/>
        <v>8.0776378504672248E-3</v>
      </c>
      <c r="G1394" s="2">
        <f t="shared" si="196"/>
        <v>7.309657891577735E-3</v>
      </c>
      <c r="H1394" s="2">
        <f t="shared" si="193"/>
        <v>1.105063734894401</v>
      </c>
      <c r="I1394" s="2">
        <f t="shared" si="194"/>
        <v>52.495500092297</v>
      </c>
    </row>
    <row r="1395" spans="1:9" ht="13.5" x14ac:dyDescent="0.25">
      <c r="A1395" s="3">
        <f>TITRES_STAT!B1398</f>
        <v>44344</v>
      </c>
      <c r="B1395" s="5">
        <f>TITRES_STAT!D1398</f>
        <v>1.4684999999999999</v>
      </c>
      <c r="C1395" s="2">
        <f t="shared" si="189"/>
        <v>-4.4300000000000006E-2</v>
      </c>
      <c r="D1395" s="2">
        <f t="shared" si="190"/>
        <v>0</v>
      </c>
      <c r="E1395" s="2">
        <f t="shared" si="191"/>
        <v>4.4300000000000006E-2</v>
      </c>
      <c r="F1395" s="2">
        <f t="shared" si="196"/>
        <v>7.5006637182909947E-3</v>
      </c>
      <c r="G1395" s="2">
        <f t="shared" si="196"/>
        <v>9.951825185036468E-3</v>
      </c>
      <c r="H1395" s="2">
        <f t="shared" si="193"/>
        <v>0.75369729459968493</v>
      </c>
      <c r="I1395" s="2">
        <f t="shared" si="194"/>
        <v>42.977616315005541</v>
      </c>
    </row>
    <row r="1396" spans="1:9" ht="13.5" x14ac:dyDescent="0.25">
      <c r="A1396" s="3">
        <f>TITRES_STAT!B1399</f>
        <v>44347</v>
      </c>
      <c r="B1396" s="5">
        <f>TITRES_STAT!D1399</f>
        <v>1.4684999999999999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6.9649020241273523E-3</v>
      </c>
      <c r="G1396" s="2">
        <f t="shared" si="196"/>
        <v>9.2409805289624357E-3</v>
      </c>
      <c r="H1396" s="2">
        <f t="shared" si="193"/>
        <v>0.75369729459968482</v>
      </c>
      <c r="I1396" s="2">
        <f t="shared" si="194"/>
        <v>42.977616315005541</v>
      </c>
    </row>
    <row r="1397" spans="1:9" ht="13.5" x14ac:dyDescent="0.25">
      <c r="A1397" s="3">
        <f>TITRES_STAT!B1400</f>
        <v>44348</v>
      </c>
      <c r="B1397" s="5">
        <f>TITRES_STAT!D1400</f>
        <v>1.4316</v>
      </c>
      <c r="C1397" s="2">
        <f t="shared" si="189"/>
        <v>-3.6899999999999933E-2</v>
      </c>
      <c r="D1397" s="2">
        <f t="shared" si="190"/>
        <v>0</v>
      </c>
      <c r="E1397" s="2">
        <f t="shared" si="191"/>
        <v>3.6899999999999933E-2</v>
      </c>
      <c r="F1397" s="2">
        <f t="shared" si="196"/>
        <v>6.4674090224039697E-3</v>
      </c>
      <c r="G1397" s="2">
        <f t="shared" si="196"/>
        <v>1.1216624776893684E-2</v>
      </c>
      <c r="H1397" s="2">
        <f t="shared" si="193"/>
        <v>0.57659136781742681</v>
      </c>
      <c r="I1397" s="2">
        <f t="shared" si="194"/>
        <v>36.572023644632658</v>
      </c>
    </row>
    <row r="1398" spans="1:9" ht="13.5" x14ac:dyDescent="0.25">
      <c r="A1398" s="3">
        <f>TITRES_STAT!B1401</f>
        <v>44349</v>
      </c>
      <c r="B1398" s="5">
        <f>TITRES_STAT!D1401</f>
        <v>1.4241999999999999</v>
      </c>
      <c r="C1398" s="2">
        <f t="shared" si="189"/>
        <v>-7.4000000000000732E-3</v>
      </c>
      <c r="D1398" s="2">
        <f t="shared" si="190"/>
        <v>0</v>
      </c>
      <c r="E1398" s="2">
        <f t="shared" si="191"/>
        <v>7.4000000000000732E-3</v>
      </c>
      <c r="F1398" s="2">
        <f t="shared" si="196"/>
        <v>6.0054512350894004E-3</v>
      </c>
      <c r="G1398" s="2">
        <f t="shared" si="196"/>
        <v>1.0944008721401282E-2</v>
      </c>
      <c r="H1398" s="2">
        <f t="shared" si="193"/>
        <v>0.54874327935663925</v>
      </c>
      <c r="I1398" s="2">
        <f t="shared" si="194"/>
        <v>35.431519650215478</v>
      </c>
    </row>
    <row r="1399" spans="1:9" ht="13.5" x14ac:dyDescent="0.25">
      <c r="A1399" s="3">
        <f>TITRES_STAT!B1402</f>
        <v>44350</v>
      </c>
      <c r="B1399" s="5">
        <f>TITRES_STAT!D1402</f>
        <v>1.4241999999999999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5.5764904325830145E-3</v>
      </c>
      <c r="G1399" s="2">
        <f t="shared" si="196"/>
        <v>1.0162293812729761E-2</v>
      </c>
      <c r="H1399" s="2">
        <f t="shared" si="193"/>
        <v>0.54874327935663925</v>
      </c>
      <c r="I1399" s="2">
        <f t="shared" si="194"/>
        <v>35.431519650215478</v>
      </c>
    </row>
    <row r="1400" spans="1:9" ht="13.5" x14ac:dyDescent="0.25">
      <c r="A1400" s="3">
        <f>TITRES_STAT!B1403</f>
        <v>44351</v>
      </c>
      <c r="B1400" s="5">
        <f>TITRES_STAT!D1403</f>
        <v>1.4241999999999999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5.1781696873985138E-3</v>
      </c>
      <c r="G1400" s="2">
        <f t="shared" si="196"/>
        <v>9.4364156832490633E-3</v>
      </c>
      <c r="H1400" s="2">
        <f t="shared" si="193"/>
        <v>0.54874327935663936</v>
      </c>
      <c r="I1400" s="2">
        <f t="shared" si="194"/>
        <v>35.431519650215478</v>
      </c>
    </row>
    <row r="1401" spans="1:9" ht="13.5" x14ac:dyDescent="0.25">
      <c r="A1401" s="3">
        <f>TITRES_STAT!B1404</f>
        <v>44354</v>
      </c>
      <c r="B1401" s="5">
        <f>TITRES_STAT!D1404</f>
        <v>1.4832000000000001</v>
      </c>
      <c r="C1401" s="2">
        <f t="shared" si="189"/>
        <v>5.9000000000000163E-2</v>
      </c>
      <c r="D1401" s="2">
        <f t="shared" si="190"/>
        <v>5.9000000000000163E-2</v>
      </c>
      <c r="E1401" s="2">
        <f t="shared" si="191"/>
        <v>0</v>
      </c>
      <c r="F1401" s="2">
        <f t="shared" si="196"/>
        <v>9.0225861382986321E-3</v>
      </c>
      <c r="G1401" s="2">
        <f t="shared" si="196"/>
        <v>8.7623859915884166E-3</v>
      </c>
      <c r="H1401" s="2">
        <f t="shared" si="193"/>
        <v>1.0296951249305839</v>
      </c>
      <c r="I1401" s="2">
        <f t="shared" si="194"/>
        <v>50.731516880684225</v>
      </c>
    </row>
    <row r="1402" spans="1:9" ht="13.5" x14ac:dyDescent="0.25">
      <c r="A1402" s="3">
        <f>TITRES_STAT!B1405</f>
        <v>44355</v>
      </c>
      <c r="B1402" s="5">
        <f>TITRES_STAT!D1405</f>
        <v>1.4759</v>
      </c>
      <c r="C1402" s="2">
        <f t="shared" si="189"/>
        <v>-7.3000000000000842E-3</v>
      </c>
      <c r="D1402" s="2">
        <f t="shared" si="190"/>
        <v>0</v>
      </c>
      <c r="E1402" s="2">
        <f t="shared" si="191"/>
        <v>7.3000000000000842E-3</v>
      </c>
      <c r="F1402" s="2">
        <f t="shared" si="196"/>
        <v>8.3781156998487295E-3</v>
      </c>
      <c r="G1402" s="2">
        <f t="shared" si="196"/>
        <v>8.6579298493321081E-3</v>
      </c>
      <c r="H1402" s="2">
        <f t="shared" si="193"/>
        <v>0.96768117155569655</v>
      </c>
      <c r="I1402" s="2">
        <f t="shared" si="194"/>
        <v>49.178758507437678</v>
      </c>
    </row>
    <row r="1403" spans="1:9" ht="13.5" x14ac:dyDescent="0.25">
      <c r="A1403" s="3">
        <f>TITRES_STAT!B1406</f>
        <v>44356</v>
      </c>
      <c r="B1403" s="5">
        <f>TITRES_STAT!D1406</f>
        <v>1.4759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7.7796788641452484E-3</v>
      </c>
      <c r="G1403" s="2">
        <f t="shared" si="196"/>
        <v>8.0395062886655291E-3</v>
      </c>
      <c r="H1403" s="2">
        <f t="shared" si="193"/>
        <v>0.96768117155569644</v>
      </c>
      <c r="I1403" s="2">
        <f t="shared" si="194"/>
        <v>49.178758507437678</v>
      </c>
    </row>
    <row r="1404" spans="1:9" ht="13.5" x14ac:dyDescent="0.25">
      <c r="A1404" s="3">
        <f>TITRES_STAT!B1407</f>
        <v>44357</v>
      </c>
      <c r="B1404" s="5">
        <f>TITRES_STAT!D1407</f>
        <v>1.4759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7.2239875167063022E-3</v>
      </c>
      <c r="G1404" s="2">
        <f t="shared" si="196"/>
        <v>7.465255839475134E-3</v>
      </c>
      <c r="H1404" s="2">
        <f t="shared" si="193"/>
        <v>0.96768117155569644</v>
      </c>
      <c r="I1404" s="2">
        <f t="shared" si="194"/>
        <v>49.178758507437678</v>
      </c>
    </row>
    <row r="1405" spans="1:9" ht="13.5" x14ac:dyDescent="0.25">
      <c r="A1405" s="3">
        <f>TITRES_STAT!B1408</f>
        <v>44358</v>
      </c>
      <c r="B1405" s="5">
        <f>TITRES_STAT!D1408</f>
        <v>1.4759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6.707988408370137E-3</v>
      </c>
      <c r="G1405" s="2">
        <f t="shared" si="197"/>
        <v>6.9320232795126247E-3</v>
      </c>
      <c r="H1405" s="2">
        <f t="shared" si="193"/>
        <v>0.96768117155569633</v>
      </c>
      <c r="I1405" s="2">
        <f t="shared" si="194"/>
        <v>49.178758507437678</v>
      </c>
    </row>
    <row r="1406" spans="1:9" ht="13.5" x14ac:dyDescent="0.25">
      <c r="A1406" s="3">
        <f>TITRES_STAT!B1409</f>
        <v>44361</v>
      </c>
      <c r="B1406" s="5">
        <f>TITRES_STAT!D1409</f>
        <v>1.4759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6.2288463792008414E-3</v>
      </c>
      <c r="G1406" s="2">
        <f t="shared" si="197"/>
        <v>6.4368787595474371E-3</v>
      </c>
      <c r="H1406" s="2">
        <f t="shared" si="193"/>
        <v>0.96768117155569633</v>
      </c>
      <c r="I1406" s="2">
        <f t="shared" si="194"/>
        <v>49.178758507437678</v>
      </c>
    </row>
    <row r="1407" spans="1:9" ht="13.5" x14ac:dyDescent="0.25">
      <c r="A1407" s="3">
        <f>TITRES_STAT!B1410</f>
        <v>44362</v>
      </c>
      <c r="B1407" s="5">
        <f>TITRES_STAT!D1410</f>
        <v>1.4390000000000001</v>
      </c>
      <c r="C1407" s="2">
        <f t="shared" si="189"/>
        <v>-3.6899999999999933E-2</v>
      </c>
      <c r="D1407" s="2">
        <f t="shared" si="190"/>
        <v>0</v>
      </c>
      <c r="E1407" s="2">
        <f t="shared" si="191"/>
        <v>3.6899999999999933E-2</v>
      </c>
      <c r="F1407" s="2">
        <f t="shared" si="197"/>
        <v>5.7839287806864953E-3</v>
      </c>
      <c r="G1407" s="2">
        <f t="shared" si="197"/>
        <v>8.6128159910083303E-3</v>
      </c>
      <c r="H1407" s="2">
        <f t="shared" si="193"/>
        <v>0.67154909459633683</v>
      </c>
      <c r="I1407" s="2">
        <f t="shared" si="194"/>
        <v>40.175254006434642</v>
      </c>
    </row>
    <row r="1408" spans="1:9" ht="13.5" x14ac:dyDescent="0.25">
      <c r="A1408" s="3">
        <f>TITRES_STAT!B1411</f>
        <v>44363</v>
      </c>
      <c r="B1408" s="5">
        <f>TITRES_STAT!D1411</f>
        <v>1.4684999999999999</v>
      </c>
      <c r="C1408" s="2">
        <f t="shared" si="189"/>
        <v>2.949999999999986E-2</v>
      </c>
      <c r="D1408" s="2">
        <f t="shared" si="190"/>
        <v>2.949999999999986E-2</v>
      </c>
      <c r="E1408" s="2">
        <f t="shared" si="191"/>
        <v>0</v>
      </c>
      <c r="F1408" s="2">
        <f t="shared" si="197"/>
        <v>7.4779338677803068E-3</v>
      </c>
      <c r="G1408" s="2">
        <f t="shared" si="197"/>
        <v>7.9976148487934488E-3</v>
      </c>
      <c r="H1408" s="2">
        <f t="shared" si="193"/>
        <v>0.93502050413298621</v>
      </c>
      <c r="I1408" s="2">
        <f t="shared" si="194"/>
        <v>48.320961051104497</v>
      </c>
    </row>
    <row r="1409" spans="1:9" ht="13.5" x14ac:dyDescent="0.25">
      <c r="A1409" s="3">
        <f>TITRES_STAT!B1412</f>
        <v>44364</v>
      </c>
      <c r="B1409" s="5">
        <f>TITRES_STAT!D1412</f>
        <v>1.4684999999999999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6.943795734367428E-3</v>
      </c>
      <c r="G1409" s="2">
        <f t="shared" si="197"/>
        <v>7.426356645308203E-3</v>
      </c>
      <c r="H1409" s="2">
        <f t="shared" si="193"/>
        <v>0.93502050413298621</v>
      </c>
      <c r="I1409" s="2">
        <f t="shared" si="194"/>
        <v>48.320961051104497</v>
      </c>
    </row>
    <row r="1410" spans="1:9" ht="13.5" x14ac:dyDescent="0.25">
      <c r="A1410" s="3">
        <f>TITRES_STAT!B1413</f>
        <v>44365</v>
      </c>
      <c r="B1410" s="5">
        <f>TITRES_STAT!D1413</f>
        <v>1.4759</v>
      </c>
      <c r="C1410" s="2">
        <f t="shared" si="189"/>
        <v>7.4000000000000732E-3</v>
      </c>
      <c r="D1410" s="2">
        <f t="shared" si="190"/>
        <v>7.4000000000000732E-3</v>
      </c>
      <c r="E1410" s="2">
        <f t="shared" si="191"/>
        <v>0</v>
      </c>
      <c r="F1410" s="2">
        <f t="shared" si="197"/>
        <v>6.9763817533411892E-3</v>
      </c>
      <c r="G1410" s="2">
        <f t="shared" si="197"/>
        <v>6.8959025992147592E-3</v>
      </c>
      <c r="H1410" s="2">
        <f t="shared" si="193"/>
        <v>1.011670575819269</v>
      </c>
      <c r="I1410" s="2">
        <f t="shared" si="194"/>
        <v>50.290071743344861</v>
      </c>
    </row>
    <row r="1411" spans="1:9" ht="13.5" x14ac:dyDescent="0.25">
      <c r="A1411" s="3">
        <f>TITRES_STAT!B1414</f>
        <v>44368</v>
      </c>
      <c r="B1411" s="5">
        <f>TITRES_STAT!D1414</f>
        <v>1.4759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6.4780687709596755E-3</v>
      </c>
      <c r="G1411" s="2">
        <f t="shared" si="197"/>
        <v>6.4033381278422756E-3</v>
      </c>
      <c r="H1411" s="2">
        <f t="shared" si="193"/>
        <v>1.011670575819269</v>
      </c>
      <c r="I1411" s="2">
        <f t="shared" si="194"/>
        <v>50.290071743344861</v>
      </c>
    </row>
    <row r="1412" spans="1:9" ht="13.5" x14ac:dyDescent="0.25">
      <c r="A1412" s="3">
        <f>TITRES_STAT!B1415</f>
        <v>44369</v>
      </c>
      <c r="B1412" s="5">
        <f>TITRES_STAT!D1415</f>
        <v>1.4759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6.0153495730339845E-3</v>
      </c>
      <c r="G1412" s="2">
        <f t="shared" si="197"/>
        <v>5.9459568329963981E-3</v>
      </c>
      <c r="H1412" s="2">
        <f t="shared" si="193"/>
        <v>1.0116705758192692</v>
      </c>
      <c r="I1412" s="2">
        <f t="shared" si="194"/>
        <v>50.290071743344861</v>
      </c>
    </row>
    <row r="1413" spans="1:9" ht="13.5" x14ac:dyDescent="0.25">
      <c r="A1413" s="3">
        <f>TITRES_STAT!B1416</f>
        <v>44370</v>
      </c>
      <c r="B1413" s="5">
        <f>TITRES_STAT!D1416</f>
        <v>1.4316</v>
      </c>
      <c r="C1413" s="2">
        <f t="shared" si="198"/>
        <v>-4.4300000000000006E-2</v>
      </c>
      <c r="D1413" s="2">
        <f t="shared" si="199"/>
        <v>0</v>
      </c>
      <c r="E1413" s="2">
        <f t="shared" si="200"/>
        <v>4.4300000000000006E-2</v>
      </c>
      <c r="F1413" s="2">
        <f t="shared" si="197"/>
        <v>5.5856817463887003E-3</v>
      </c>
      <c r="G1413" s="2">
        <f t="shared" si="197"/>
        <v>8.6855313449252271E-3</v>
      </c>
      <c r="H1413" s="2">
        <f t="shared" si="193"/>
        <v>0.6431019041399576</v>
      </c>
      <c r="I1413" s="2">
        <f t="shared" si="194"/>
        <v>39.139502091720473</v>
      </c>
    </row>
    <row r="1414" spans="1:9" ht="13.5" x14ac:dyDescent="0.25">
      <c r="A1414" s="3">
        <f>TITRES_STAT!B1417</f>
        <v>44371</v>
      </c>
      <c r="B1414" s="5">
        <f>TITRES_STAT!D1417</f>
        <v>1.4316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5.1867044787895075E-3</v>
      </c>
      <c r="G1414" s="2">
        <f t="shared" si="197"/>
        <v>8.0651362488591387E-3</v>
      </c>
      <c r="H1414" s="2">
        <f t="shared" si="193"/>
        <v>0.6431019041399576</v>
      </c>
      <c r="I1414" s="2">
        <f t="shared" si="194"/>
        <v>39.139502091720473</v>
      </c>
    </row>
    <row r="1415" spans="1:9" ht="13.5" x14ac:dyDescent="0.25">
      <c r="A1415" s="3">
        <f>TITRES_STAT!B1418</f>
        <v>44372</v>
      </c>
      <c r="B1415" s="5">
        <f>TITRES_STAT!D1418</f>
        <v>1.4316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4.8162255874473993E-3</v>
      </c>
      <c r="G1415" s="2">
        <f t="shared" si="197"/>
        <v>7.4890550882263434E-3</v>
      </c>
      <c r="H1415" s="2">
        <f t="shared" si="193"/>
        <v>0.6431019041399576</v>
      </c>
      <c r="I1415" s="2">
        <f t="shared" si="194"/>
        <v>39.139502091720473</v>
      </c>
    </row>
    <row r="1416" spans="1:9" ht="13.5" x14ac:dyDescent="0.25">
      <c r="A1416" s="3">
        <f>TITRES_STAT!B1419</f>
        <v>44375</v>
      </c>
      <c r="B1416" s="5">
        <f>TITRES_STAT!D1419</f>
        <v>1.4316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4.4722094740582991E-3</v>
      </c>
      <c r="G1416" s="2">
        <f t="shared" si="197"/>
        <v>6.9541225819244618E-3</v>
      </c>
      <c r="H1416" s="2">
        <f t="shared" si="193"/>
        <v>0.64310190413995749</v>
      </c>
      <c r="I1416" s="2">
        <f t="shared" si="194"/>
        <v>39.139502091720466</v>
      </c>
    </row>
    <row r="1417" spans="1:9" ht="13.5" x14ac:dyDescent="0.25">
      <c r="A1417" s="3">
        <f>TITRES_STAT!B1420</f>
        <v>44376</v>
      </c>
      <c r="B1417" s="5">
        <f>TITRES_STAT!D1420</f>
        <v>1.4316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4.1527659401969915E-3</v>
      </c>
      <c r="G1417" s="2">
        <f t="shared" si="197"/>
        <v>6.457399540358429E-3</v>
      </c>
      <c r="H1417" s="2">
        <f t="shared" si="193"/>
        <v>0.64310190413995738</v>
      </c>
      <c r="I1417" s="2">
        <f t="shared" si="194"/>
        <v>39.139502091720459</v>
      </c>
    </row>
    <row r="1418" spans="1:9" ht="13.5" x14ac:dyDescent="0.25">
      <c r="A1418" s="3">
        <f>TITRES_STAT!B1421</f>
        <v>44377</v>
      </c>
      <c r="B1418" s="5">
        <f>TITRES_STAT!D1421</f>
        <v>1.4316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3.8561398016114918E-3</v>
      </c>
      <c r="G1418" s="2">
        <f t="shared" si="197"/>
        <v>5.996156716047113E-3</v>
      </c>
      <c r="H1418" s="2">
        <f t="shared" si="193"/>
        <v>0.64310190413995738</v>
      </c>
      <c r="I1418" s="2">
        <f t="shared" si="194"/>
        <v>39.139502091720459</v>
      </c>
    </row>
    <row r="1419" spans="1:9" ht="13.5" x14ac:dyDescent="0.25">
      <c r="A1419" s="3">
        <f>TITRES_STAT!B1422</f>
        <v>44378</v>
      </c>
      <c r="B1419" s="5">
        <f>TITRES_STAT!D1422</f>
        <v>1.4316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3.5807012443535282E-3</v>
      </c>
      <c r="G1419" s="2">
        <f t="shared" si="197"/>
        <v>5.5678598077580337E-3</v>
      </c>
      <c r="H1419" s="2">
        <f t="shared" si="193"/>
        <v>0.64310190413995738</v>
      </c>
      <c r="I1419" s="2">
        <f t="shared" si="194"/>
        <v>39.139502091720459</v>
      </c>
    </row>
    <row r="1420" spans="1:9" ht="13.5" x14ac:dyDescent="0.25">
      <c r="A1420" s="3">
        <f>TITRES_STAT!B1423</f>
        <v>44379</v>
      </c>
      <c r="B1420" s="5">
        <f>TITRES_STAT!D1423</f>
        <v>1.4316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3.3249368697568474E-3</v>
      </c>
      <c r="G1420" s="2">
        <f t="shared" si="197"/>
        <v>5.1701555357753165E-3</v>
      </c>
      <c r="H1420" s="2">
        <f t="shared" si="193"/>
        <v>0.64310190413995738</v>
      </c>
      <c r="I1420" s="2">
        <f t="shared" si="194"/>
        <v>39.139502091720459</v>
      </c>
    </row>
    <row r="1421" spans="1:9" ht="13.5" x14ac:dyDescent="0.25">
      <c r="A1421" s="3">
        <f>TITRES_STAT!B1424</f>
        <v>44382</v>
      </c>
      <c r="B1421" s="5">
        <f>TITRES_STAT!D1424</f>
        <v>1.4316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3.0874413790599295E-3</v>
      </c>
      <c r="G1421" s="2">
        <f t="shared" si="201"/>
        <v>4.8008587117913653E-3</v>
      </c>
      <c r="H1421" s="2">
        <f t="shared" si="193"/>
        <v>0.64310190413995727</v>
      </c>
      <c r="I1421" s="2">
        <f t="shared" si="194"/>
        <v>39.139502091720459</v>
      </c>
    </row>
    <row r="1422" spans="1:9" ht="13.5" x14ac:dyDescent="0.25">
      <c r="A1422" s="3">
        <f>TITRES_STAT!B1425</f>
        <v>44383</v>
      </c>
      <c r="B1422" s="5">
        <f>TITRES_STAT!D1425</f>
        <v>1.4316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2.8669098519842201E-3</v>
      </c>
      <c r="G1422" s="2">
        <f t="shared" si="201"/>
        <v>4.4579402323776966E-3</v>
      </c>
      <c r="H1422" s="2">
        <f t="shared" si="193"/>
        <v>0.64310190413995727</v>
      </c>
      <c r="I1422" s="2">
        <f t="shared" si="194"/>
        <v>39.139502091720459</v>
      </c>
    </row>
    <row r="1423" spans="1:9" ht="13.5" x14ac:dyDescent="0.25">
      <c r="A1423" s="3">
        <f>TITRES_STAT!B1426</f>
        <v>44384</v>
      </c>
      <c r="B1423" s="5">
        <f>TITRES_STAT!D1426</f>
        <v>1.4316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2.66213057684249E-3</v>
      </c>
      <c r="G1423" s="2">
        <f t="shared" si="201"/>
        <v>4.139515930065004E-3</v>
      </c>
      <c r="H1423" s="2">
        <f t="shared" si="193"/>
        <v>0.64310190413995716</v>
      </c>
      <c r="I1423" s="2">
        <f t="shared" si="194"/>
        <v>39.139502091720459</v>
      </c>
    </row>
    <row r="1424" spans="1:9" ht="13.5" x14ac:dyDescent="0.25">
      <c r="A1424" s="3">
        <f>TITRES_STAT!B1427</f>
        <v>44385</v>
      </c>
      <c r="B1424" s="5">
        <f>TITRES_STAT!D1427</f>
        <v>1.4316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2.4719783927823124E-3</v>
      </c>
      <c r="G1424" s="2">
        <f t="shared" si="201"/>
        <v>3.843836220774647E-3</v>
      </c>
      <c r="H1424" s="2">
        <f t="shared" si="193"/>
        <v>0.64310190413995716</v>
      </c>
      <c r="I1424" s="2">
        <f t="shared" si="194"/>
        <v>39.139502091720459</v>
      </c>
    </row>
    <row r="1425" spans="1:9" ht="13.5" x14ac:dyDescent="0.25">
      <c r="A1425" s="3">
        <f>TITRES_STAT!B1428</f>
        <v>44386</v>
      </c>
      <c r="B1425" s="5">
        <f>TITRES_STAT!D1428</f>
        <v>1.4316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2.2954085075835755E-3</v>
      </c>
      <c r="G1425" s="2">
        <f t="shared" si="201"/>
        <v>3.5692764907193151E-3</v>
      </c>
      <c r="H1425" s="2">
        <f t="shared" ref="H1425:H1488" si="202">F1425/G1425</f>
        <v>0.64310190413995716</v>
      </c>
      <c r="I1425" s="2">
        <f t="shared" ref="I1425:I1488" si="203">IF(G1425=0,100,100-(100/(1+H1425)))</f>
        <v>39.139502091720459</v>
      </c>
    </row>
    <row r="1426" spans="1:9" ht="13.5" x14ac:dyDescent="0.25">
      <c r="A1426" s="3">
        <f>TITRES_STAT!B1429</f>
        <v>44389</v>
      </c>
      <c r="B1426" s="5">
        <f>TITRES_STAT!D1429</f>
        <v>1.4316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2.1314507570418914E-3</v>
      </c>
      <c r="G1426" s="2">
        <f t="shared" si="201"/>
        <v>3.3143281699536497E-3</v>
      </c>
      <c r="H1426" s="2">
        <f t="shared" si="202"/>
        <v>0.64310190413995705</v>
      </c>
      <c r="I1426" s="2">
        <f t="shared" si="203"/>
        <v>39.139502091720452</v>
      </c>
    </row>
    <row r="1427" spans="1:9" ht="13.5" x14ac:dyDescent="0.25">
      <c r="A1427" s="3">
        <f>TITRES_STAT!B1430</f>
        <v>44390</v>
      </c>
      <c r="B1427" s="5">
        <f>TITRES_STAT!D1430</f>
        <v>1.4316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1.9792042743960419E-3</v>
      </c>
      <c r="G1427" s="2">
        <f t="shared" si="201"/>
        <v>3.0775904435283892E-3</v>
      </c>
      <c r="H1427" s="2">
        <f t="shared" si="202"/>
        <v>0.64310190413995705</v>
      </c>
      <c r="I1427" s="2">
        <f t="shared" si="203"/>
        <v>39.139502091720452</v>
      </c>
    </row>
    <row r="1428" spans="1:9" ht="13.5" x14ac:dyDescent="0.25">
      <c r="A1428" s="3">
        <f>TITRES_STAT!B1431</f>
        <v>44391</v>
      </c>
      <c r="B1428" s="5">
        <f>TITRES_STAT!D1431</f>
        <v>1.4316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1.8378325405106102E-3</v>
      </c>
      <c r="G1428" s="2">
        <f t="shared" si="201"/>
        <v>2.8577625547049324E-3</v>
      </c>
      <c r="H1428" s="2">
        <f t="shared" si="202"/>
        <v>0.64310190413995705</v>
      </c>
      <c r="I1428" s="2">
        <f t="shared" si="203"/>
        <v>39.139502091720452</v>
      </c>
    </row>
    <row r="1429" spans="1:9" ht="13.5" x14ac:dyDescent="0.25">
      <c r="A1429" s="3">
        <f>TITRES_STAT!B1432</f>
        <v>44392</v>
      </c>
      <c r="B1429" s="5">
        <f>TITRES_STAT!D1432</f>
        <v>1.4316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1.706558787616995E-3</v>
      </c>
      <c r="G1429" s="2">
        <f t="shared" si="201"/>
        <v>2.6536366579402943E-3</v>
      </c>
      <c r="H1429" s="2">
        <f t="shared" si="202"/>
        <v>0.64310190413995705</v>
      </c>
      <c r="I1429" s="2">
        <f t="shared" si="203"/>
        <v>39.139502091720452</v>
      </c>
    </row>
    <row r="1430" spans="1:9" ht="13.5" x14ac:dyDescent="0.25">
      <c r="A1430" s="3">
        <f>TITRES_STAT!B1433</f>
        <v>44393</v>
      </c>
      <c r="B1430" s="5">
        <f>TITRES_STAT!D1433</f>
        <v>1.4316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1.5846617313586382E-3</v>
      </c>
      <c r="G1430" s="2">
        <f t="shared" si="201"/>
        <v>2.4640911823731308E-3</v>
      </c>
      <c r="H1430" s="2">
        <f t="shared" si="202"/>
        <v>0.64310190413995694</v>
      </c>
      <c r="I1430" s="2">
        <f t="shared" si="203"/>
        <v>39.139502091720445</v>
      </c>
    </row>
    <row r="1431" spans="1:9" ht="13.5" x14ac:dyDescent="0.25">
      <c r="A1431" s="3">
        <f>TITRES_STAT!B1434</f>
        <v>44396</v>
      </c>
      <c r="B1431" s="5">
        <f>TITRES_STAT!D1434</f>
        <v>1.4316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1.4714716076901641E-3</v>
      </c>
      <c r="G1431" s="2">
        <f t="shared" si="201"/>
        <v>2.288084669346479E-3</v>
      </c>
      <c r="H1431" s="2">
        <f t="shared" si="202"/>
        <v>0.64310190413995683</v>
      </c>
      <c r="I1431" s="2">
        <f t="shared" si="203"/>
        <v>39.139502091720445</v>
      </c>
    </row>
    <row r="1432" spans="1:9" ht="13.5" x14ac:dyDescent="0.25">
      <c r="A1432" s="3">
        <f>TITRES_STAT!B1435</f>
        <v>44399</v>
      </c>
      <c r="B1432" s="5">
        <f>TITRES_STAT!D1435</f>
        <v>1.4316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1.3663664928551522E-3</v>
      </c>
      <c r="G1432" s="2">
        <f t="shared" si="201"/>
        <v>2.1246500501074447E-3</v>
      </c>
      <c r="H1432" s="2">
        <f t="shared" si="202"/>
        <v>0.64310190413995671</v>
      </c>
      <c r="I1432" s="2">
        <f t="shared" si="203"/>
        <v>39.139502091720445</v>
      </c>
    </row>
    <row r="1433" spans="1:9" ht="13.5" x14ac:dyDescent="0.25">
      <c r="A1433" s="3">
        <f>TITRES_STAT!B1436</f>
        <v>44400</v>
      </c>
      <c r="B1433" s="5">
        <f>TITRES_STAT!D1436</f>
        <v>1.4317</v>
      </c>
      <c r="C1433" s="2">
        <f t="shared" si="198"/>
        <v>9.9999999999988987E-5</v>
      </c>
      <c r="D1433" s="2">
        <f t="shared" si="199"/>
        <v>9.9999999999988987E-5</v>
      </c>
      <c r="E1433" s="2">
        <f t="shared" si="200"/>
        <v>0</v>
      </c>
      <c r="F1433" s="2">
        <f t="shared" si="201"/>
        <v>1.2759117433654976E-3</v>
      </c>
      <c r="G1433" s="2">
        <f t="shared" si="201"/>
        <v>1.9728893322426273E-3</v>
      </c>
      <c r="H1433" s="2">
        <f t="shared" si="202"/>
        <v>0.64672240987543905</v>
      </c>
      <c r="I1433" s="2">
        <f t="shared" si="203"/>
        <v>39.273310789786251</v>
      </c>
    </row>
    <row r="1434" spans="1:9" ht="13.5" x14ac:dyDescent="0.25">
      <c r="A1434" s="3">
        <f>TITRES_STAT!B1437</f>
        <v>44403</v>
      </c>
      <c r="B1434" s="5">
        <f>TITRES_STAT!D1437</f>
        <v>1.4317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1.1847751902679621E-3</v>
      </c>
      <c r="G1434" s="2">
        <f t="shared" si="201"/>
        <v>1.8319686656538682E-3</v>
      </c>
      <c r="H1434" s="2">
        <f t="shared" si="202"/>
        <v>0.64672240987543905</v>
      </c>
      <c r="I1434" s="2">
        <f t="shared" si="203"/>
        <v>39.273310789786251</v>
      </c>
    </row>
    <row r="1435" spans="1:9" ht="13.5" x14ac:dyDescent="0.25">
      <c r="A1435" s="3">
        <f>TITRES_STAT!B1438</f>
        <v>44404</v>
      </c>
      <c r="B1435" s="5">
        <f>TITRES_STAT!D1438</f>
        <v>1.4317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1.1001483909631076E-3</v>
      </c>
      <c r="G1435" s="2">
        <f t="shared" si="201"/>
        <v>1.7011137609643061E-3</v>
      </c>
      <c r="H1435" s="2">
        <f t="shared" si="202"/>
        <v>0.64672240987543905</v>
      </c>
      <c r="I1435" s="2">
        <f t="shared" si="203"/>
        <v>39.273310789786251</v>
      </c>
    </row>
    <row r="1436" spans="1:9" ht="13.5" x14ac:dyDescent="0.25">
      <c r="A1436" s="3">
        <f>TITRES_STAT!B1439</f>
        <v>44405</v>
      </c>
      <c r="B1436" s="5">
        <f>TITRES_STAT!D1439</f>
        <v>1.4317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1.0215663630371713E-3</v>
      </c>
      <c r="G1436" s="2">
        <f t="shared" si="201"/>
        <v>1.5796056351811414E-3</v>
      </c>
      <c r="H1436" s="2">
        <f t="shared" si="202"/>
        <v>0.64672240987543905</v>
      </c>
      <c r="I1436" s="2">
        <f t="shared" si="203"/>
        <v>39.273310789786251</v>
      </c>
    </row>
    <row r="1437" spans="1:9" ht="13.5" x14ac:dyDescent="0.25">
      <c r="A1437" s="3">
        <f>TITRES_STAT!B1440</f>
        <v>44406</v>
      </c>
      <c r="B1437" s="5">
        <f>TITRES_STAT!D1440</f>
        <v>1.4317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9.4859733710594475E-4</v>
      </c>
      <c r="G1437" s="2">
        <f t="shared" si="204"/>
        <v>1.4667766612396313E-3</v>
      </c>
      <c r="H1437" s="2">
        <f t="shared" si="202"/>
        <v>0.64672240987543894</v>
      </c>
      <c r="I1437" s="2">
        <f t="shared" si="203"/>
        <v>39.273310789786251</v>
      </c>
    </row>
    <row r="1438" spans="1:9" ht="13.5" x14ac:dyDescent="0.25">
      <c r="A1438" s="3">
        <f>TITRES_STAT!B1441</f>
        <v>44407</v>
      </c>
      <c r="B1438" s="5">
        <f>TITRES_STAT!D1441</f>
        <v>1.4317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8.8084038445552018E-4</v>
      </c>
      <c r="G1438" s="2">
        <f t="shared" si="204"/>
        <v>1.3620068997225148E-3</v>
      </c>
      <c r="H1438" s="2">
        <f t="shared" si="202"/>
        <v>0.64672240987543905</v>
      </c>
      <c r="I1438" s="2">
        <f t="shared" si="203"/>
        <v>39.273310789786251</v>
      </c>
    </row>
    <row r="1439" spans="1:9" ht="13.5" x14ac:dyDescent="0.25">
      <c r="A1439" s="3">
        <f>TITRES_STAT!B1442</f>
        <v>44410</v>
      </c>
      <c r="B1439" s="5">
        <f>TITRES_STAT!D1442</f>
        <v>1.4317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8.179232141372687E-4</v>
      </c>
      <c r="G1439" s="2">
        <f t="shared" si="204"/>
        <v>1.264720692599478E-3</v>
      </c>
      <c r="H1439" s="2">
        <f t="shared" si="202"/>
        <v>0.64672240987543905</v>
      </c>
      <c r="I1439" s="2">
        <f t="shared" si="203"/>
        <v>39.273310789786251</v>
      </c>
    </row>
    <row r="1440" spans="1:9" ht="13.5" x14ac:dyDescent="0.25">
      <c r="A1440" s="3">
        <f>TITRES_STAT!B1443</f>
        <v>44411</v>
      </c>
      <c r="B1440" s="5">
        <f>TITRES_STAT!D1443</f>
        <v>1.4317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7.5950012741317807E-4</v>
      </c>
      <c r="G1440" s="2">
        <f t="shared" si="204"/>
        <v>1.1743835002709438E-3</v>
      </c>
      <c r="H1440" s="2">
        <f t="shared" si="202"/>
        <v>0.64672240987543905</v>
      </c>
      <c r="I1440" s="2">
        <f t="shared" si="203"/>
        <v>39.273310789786251</v>
      </c>
    </row>
    <row r="1441" spans="1:9" ht="13.5" x14ac:dyDescent="0.25">
      <c r="A1441" s="3">
        <f>TITRES_STAT!B1444</f>
        <v>44412</v>
      </c>
      <c r="B1441" s="5">
        <f>TITRES_STAT!D1444</f>
        <v>1.4317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7.0525011831223678E-4</v>
      </c>
      <c r="G1441" s="2">
        <f t="shared" si="204"/>
        <v>1.0904989645373049E-3</v>
      </c>
      <c r="H1441" s="2">
        <f t="shared" si="202"/>
        <v>0.64672240987543905</v>
      </c>
      <c r="I1441" s="2">
        <f t="shared" si="203"/>
        <v>39.273310789786251</v>
      </c>
    </row>
    <row r="1442" spans="1:9" ht="13.5" x14ac:dyDescent="0.25">
      <c r="A1442" s="3">
        <f>TITRES_STAT!B1445</f>
        <v>44413</v>
      </c>
      <c r="B1442" s="5">
        <f>TITRES_STAT!D1445</f>
        <v>1.4943</v>
      </c>
      <c r="C1442" s="2">
        <f t="shared" si="198"/>
        <v>6.2599999999999989E-2</v>
      </c>
      <c r="D1442" s="2">
        <f t="shared" si="199"/>
        <v>6.2599999999999989E-2</v>
      </c>
      <c r="E1442" s="2">
        <f t="shared" si="200"/>
        <v>0</v>
      </c>
      <c r="F1442" s="2">
        <f t="shared" si="204"/>
        <v>5.1263036812899338E-3</v>
      </c>
      <c r="G1442" s="2">
        <f t="shared" si="204"/>
        <v>1.0126061813560689E-3</v>
      </c>
      <c r="H1442" s="2">
        <f t="shared" si="202"/>
        <v>5.0624850763056326</v>
      </c>
      <c r="I1442" s="2">
        <f t="shared" si="203"/>
        <v>83.505114034699091</v>
      </c>
    </row>
    <row r="1443" spans="1:9" ht="13.5" x14ac:dyDescent="0.25">
      <c r="A1443" s="3">
        <f>TITRES_STAT!B1446</f>
        <v>44414</v>
      </c>
      <c r="B1443" s="5">
        <f>TITRES_STAT!D1446</f>
        <v>1.5335000000000001</v>
      </c>
      <c r="C1443" s="2">
        <f t="shared" si="198"/>
        <v>3.9200000000000124E-2</v>
      </c>
      <c r="D1443" s="2">
        <f t="shared" si="199"/>
        <v>3.9200000000000124E-2</v>
      </c>
      <c r="E1443" s="2">
        <f t="shared" si="200"/>
        <v>0</v>
      </c>
      <c r="F1443" s="2">
        <f t="shared" si="204"/>
        <v>7.5601391326263756E-3</v>
      </c>
      <c r="G1443" s="2">
        <f t="shared" si="204"/>
        <v>9.4027716840206399E-4</v>
      </c>
      <c r="H1443" s="2">
        <f t="shared" si="202"/>
        <v>8.0403304330725263</v>
      </c>
      <c r="I1443" s="2">
        <f t="shared" si="203"/>
        <v>88.938457422511149</v>
      </c>
    </row>
    <row r="1444" spans="1:9" ht="13.5" x14ac:dyDescent="0.25">
      <c r="A1444" s="3">
        <f>TITRES_STAT!B1447</f>
        <v>44417</v>
      </c>
      <c r="B1444" s="5">
        <f>TITRES_STAT!D1447</f>
        <v>1.5335000000000001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7.0201291945816346E-3</v>
      </c>
      <c r="G1444" s="2">
        <f t="shared" si="204"/>
        <v>8.7311451351620225E-4</v>
      </c>
      <c r="H1444" s="2">
        <f t="shared" si="202"/>
        <v>8.0403304330725263</v>
      </c>
      <c r="I1444" s="2">
        <f t="shared" si="203"/>
        <v>88.938457422511149</v>
      </c>
    </row>
    <row r="1445" spans="1:9" ht="13.5" x14ac:dyDescent="0.25">
      <c r="A1445" s="3">
        <f>TITRES_STAT!B1448</f>
        <v>44419</v>
      </c>
      <c r="B1445" s="5">
        <f>TITRES_STAT!D1448</f>
        <v>1.5335000000000001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6.5186913949686611E-3</v>
      </c>
      <c r="G1445" s="2">
        <f t="shared" si="204"/>
        <v>8.1074919112218778E-4</v>
      </c>
      <c r="H1445" s="2">
        <f t="shared" si="202"/>
        <v>8.040330433072528</v>
      </c>
      <c r="I1445" s="2">
        <f t="shared" si="203"/>
        <v>88.938457422511149</v>
      </c>
    </row>
    <row r="1446" spans="1:9" ht="13.5" x14ac:dyDescent="0.25">
      <c r="A1446" s="3">
        <f>TITRES_STAT!B1449</f>
        <v>44420</v>
      </c>
      <c r="B1446" s="5">
        <f>TITRES_STAT!D1449</f>
        <v>1.5335000000000001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6.0530705810423278E-3</v>
      </c>
      <c r="G1446" s="2">
        <f t="shared" si="204"/>
        <v>7.5283853461346009E-4</v>
      </c>
      <c r="H1446" s="2">
        <f t="shared" si="202"/>
        <v>8.0403304330725263</v>
      </c>
      <c r="I1446" s="2">
        <f t="shared" si="203"/>
        <v>88.938457422511149</v>
      </c>
    </row>
    <row r="1447" spans="1:9" ht="13.5" x14ac:dyDescent="0.25">
      <c r="A1447" s="3">
        <f>TITRES_STAT!B1450</f>
        <v>44424</v>
      </c>
      <c r="B1447" s="5">
        <f>TITRES_STAT!D1450</f>
        <v>1.5335000000000001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5.6207083966821614E-3</v>
      </c>
      <c r="G1447" s="2">
        <f t="shared" si="204"/>
        <v>6.9906435356964156E-4</v>
      </c>
      <c r="H1447" s="2">
        <f t="shared" si="202"/>
        <v>8.0403304330725263</v>
      </c>
      <c r="I1447" s="2">
        <f t="shared" si="203"/>
        <v>88.938457422511149</v>
      </c>
    </row>
    <row r="1448" spans="1:9" ht="13.5" x14ac:dyDescent="0.25">
      <c r="A1448" s="3">
        <f>TITRES_STAT!B1451</f>
        <v>44425</v>
      </c>
      <c r="B1448" s="5">
        <f>TITRES_STAT!D1451</f>
        <v>1.4943</v>
      </c>
      <c r="C1448" s="2">
        <f t="shared" si="198"/>
        <v>-3.9200000000000124E-2</v>
      </c>
      <c r="D1448" s="2">
        <f t="shared" si="199"/>
        <v>0</v>
      </c>
      <c r="E1448" s="2">
        <f t="shared" si="200"/>
        <v>3.9200000000000124E-2</v>
      </c>
      <c r="F1448" s="2">
        <f t="shared" si="204"/>
        <v>5.2192292254905782E-3</v>
      </c>
      <c r="G1448" s="2">
        <f t="shared" si="204"/>
        <v>3.4491311854575333E-3</v>
      </c>
      <c r="H1448" s="2">
        <f t="shared" si="202"/>
        <v>1.5132011352587154</v>
      </c>
      <c r="I1448" s="2">
        <f t="shared" si="203"/>
        <v>60.210108694819709</v>
      </c>
    </row>
    <row r="1449" spans="1:9" ht="13.5" x14ac:dyDescent="0.25">
      <c r="A1449" s="3">
        <f>TITRES_STAT!B1452</f>
        <v>44426</v>
      </c>
      <c r="B1449" s="5">
        <f>TITRES_STAT!D1452</f>
        <v>1.4943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4.8464271379555371E-3</v>
      </c>
      <c r="G1449" s="2">
        <f t="shared" si="204"/>
        <v>3.2027646722105666E-3</v>
      </c>
      <c r="H1449" s="2">
        <f t="shared" si="202"/>
        <v>1.5132011352587156</v>
      </c>
      <c r="I1449" s="2">
        <f t="shared" si="203"/>
        <v>60.210108694819716</v>
      </c>
    </row>
    <row r="1450" spans="1:9" ht="13.5" x14ac:dyDescent="0.25">
      <c r="A1450" s="3">
        <f>TITRES_STAT!B1453</f>
        <v>44427</v>
      </c>
      <c r="B1450" s="5">
        <f>TITRES_STAT!D1453</f>
        <v>1.4943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4.5002537709587136E-3</v>
      </c>
      <c r="G1450" s="2">
        <f t="shared" si="204"/>
        <v>2.9739957670526689E-3</v>
      </c>
      <c r="H1450" s="2">
        <f t="shared" si="202"/>
        <v>1.5132011352587158</v>
      </c>
      <c r="I1450" s="2">
        <f t="shared" si="203"/>
        <v>60.210108694819716</v>
      </c>
    </row>
    <row r="1451" spans="1:9" ht="13.5" x14ac:dyDescent="0.25">
      <c r="A1451" s="3">
        <f>TITRES_STAT!B1454</f>
        <v>44428</v>
      </c>
      <c r="B1451" s="5">
        <f>TITRES_STAT!D1454</f>
        <v>1.4943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4.1788070730330914E-3</v>
      </c>
      <c r="G1451" s="2">
        <f t="shared" si="204"/>
        <v>2.7615674979774782E-3</v>
      </c>
      <c r="H1451" s="2">
        <f t="shared" si="202"/>
        <v>1.5132011352587158</v>
      </c>
      <c r="I1451" s="2">
        <f t="shared" si="203"/>
        <v>60.210108694819716</v>
      </c>
    </row>
    <row r="1452" spans="1:9" ht="13.5" x14ac:dyDescent="0.25">
      <c r="A1452" s="3">
        <f>TITRES_STAT!B1455</f>
        <v>44431</v>
      </c>
      <c r="B1452" s="5">
        <f>TITRES_STAT!D1455</f>
        <v>1.4943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3.8803208535307279E-3</v>
      </c>
      <c r="G1452" s="2">
        <f t="shared" si="204"/>
        <v>2.5643126766933728E-3</v>
      </c>
      <c r="H1452" s="2">
        <f t="shared" si="202"/>
        <v>1.5132011352587158</v>
      </c>
      <c r="I1452" s="2">
        <f t="shared" si="203"/>
        <v>60.210108694819716</v>
      </c>
    </row>
    <row r="1453" spans="1:9" ht="13.5" x14ac:dyDescent="0.25">
      <c r="A1453" s="3">
        <f>TITRES_STAT!B1456</f>
        <v>44432</v>
      </c>
      <c r="B1453" s="5">
        <f>TITRES_STAT!D1456</f>
        <v>1.4943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3.6031550782785332E-3</v>
      </c>
      <c r="G1453" s="2">
        <f t="shared" si="205"/>
        <v>2.3811474855009894E-3</v>
      </c>
      <c r="H1453" s="2">
        <f t="shared" si="202"/>
        <v>1.5132011352587156</v>
      </c>
      <c r="I1453" s="2">
        <f t="shared" si="203"/>
        <v>60.210108694819716</v>
      </c>
    </row>
    <row r="1454" spans="1:9" ht="13.5" x14ac:dyDescent="0.25">
      <c r="A1454" s="3">
        <f>TITRES_STAT!B1457</f>
        <v>44433</v>
      </c>
      <c r="B1454" s="5">
        <f>TITRES_STAT!D1457</f>
        <v>1.4943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3.3457868584014952E-3</v>
      </c>
      <c r="G1454" s="2">
        <f t="shared" si="205"/>
        <v>2.2110655222509186E-3</v>
      </c>
      <c r="H1454" s="2">
        <f t="shared" si="202"/>
        <v>1.5132011352587158</v>
      </c>
      <c r="I1454" s="2">
        <f t="shared" si="203"/>
        <v>60.210108694819716</v>
      </c>
    </row>
    <row r="1455" spans="1:9" ht="13.5" x14ac:dyDescent="0.25">
      <c r="A1455" s="3">
        <f>TITRES_STAT!B1458</f>
        <v>44434</v>
      </c>
      <c r="B1455" s="5">
        <f>TITRES_STAT!D1458</f>
        <v>1.4943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3.1068020828013887E-3</v>
      </c>
      <c r="G1455" s="2">
        <f t="shared" si="205"/>
        <v>2.0531322706615674E-3</v>
      </c>
      <c r="H1455" s="2">
        <f t="shared" si="202"/>
        <v>1.5132011352587158</v>
      </c>
      <c r="I1455" s="2">
        <f t="shared" si="203"/>
        <v>60.210108694819716</v>
      </c>
    </row>
    <row r="1456" spans="1:9" ht="13.5" x14ac:dyDescent="0.25">
      <c r="A1456" s="3">
        <f>TITRES_STAT!B1459</f>
        <v>44435</v>
      </c>
      <c r="B1456" s="5">
        <f>TITRES_STAT!D1459</f>
        <v>1.4943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2.8848876483155749E-3</v>
      </c>
      <c r="G1456" s="2">
        <f t="shared" si="205"/>
        <v>1.9064799656143127E-3</v>
      </c>
      <c r="H1456" s="2">
        <f t="shared" si="202"/>
        <v>1.5132011352587156</v>
      </c>
      <c r="I1456" s="2">
        <f t="shared" si="203"/>
        <v>60.210108694819716</v>
      </c>
    </row>
    <row r="1457" spans="1:9" ht="13.5" x14ac:dyDescent="0.25">
      <c r="A1457" s="3">
        <f>TITRES_STAT!B1460</f>
        <v>44438</v>
      </c>
      <c r="B1457" s="5">
        <f>TITRES_STAT!D1460</f>
        <v>1.4943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2.6788242448644623E-3</v>
      </c>
      <c r="G1457" s="2">
        <f t="shared" si="205"/>
        <v>1.7703028252132904E-3</v>
      </c>
      <c r="H1457" s="2">
        <f t="shared" si="202"/>
        <v>1.5132011352587154</v>
      </c>
      <c r="I1457" s="2">
        <f t="shared" si="203"/>
        <v>60.210108694819709</v>
      </c>
    </row>
    <row r="1458" spans="1:9" ht="13.5" x14ac:dyDescent="0.25">
      <c r="A1458" s="3">
        <f>TITRES_STAT!B1461</f>
        <v>44439</v>
      </c>
      <c r="B1458" s="5">
        <f>TITRES_STAT!D1461</f>
        <v>1.4943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2.4874796559455721E-3</v>
      </c>
      <c r="G1458" s="2">
        <f t="shared" si="205"/>
        <v>1.643852623412341E-3</v>
      </c>
      <c r="H1458" s="2">
        <f t="shared" si="202"/>
        <v>1.5132011352587156</v>
      </c>
      <c r="I1458" s="2">
        <f t="shared" si="203"/>
        <v>60.210108694819716</v>
      </c>
    </row>
    <row r="1459" spans="1:9" ht="13.5" x14ac:dyDescent="0.25">
      <c r="A1459" s="3">
        <f>TITRES_STAT!B1462</f>
        <v>44440</v>
      </c>
      <c r="B1459" s="5">
        <f>TITRES_STAT!D1462</f>
        <v>1.4943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2.3098025376637457E-3</v>
      </c>
      <c r="G1459" s="2">
        <f t="shared" si="205"/>
        <v>1.5264345788828879E-3</v>
      </c>
      <c r="H1459" s="2">
        <f t="shared" si="202"/>
        <v>1.5132011352587158</v>
      </c>
      <c r="I1459" s="2">
        <f t="shared" si="203"/>
        <v>60.210108694819716</v>
      </c>
    </row>
    <row r="1460" spans="1:9" ht="13.5" x14ac:dyDescent="0.25">
      <c r="A1460" s="3">
        <f>TITRES_STAT!B1463</f>
        <v>44441</v>
      </c>
      <c r="B1460" s="5">
        <f>TITRES_STAT!D1463</f>
        <v>1.4943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2.1448166421163353E-3</v>
      </c>
      <c r="G1460" s="2">
        <f t="shared" si="205"/>
        <v>1.4174035375341101E-3</v>
      </c>
      <c r="H1460" s="2">
        <f t="shared" si="202"/>
        <v>1.5132011352587158</v>
      </c>
      <c r="I1460" s="2">
        <f t="shared" si="203"/>
        <v>60.210108694819716</v>
      </c>
    </row>
    <row r="1461" spans="1:9" ht="13.5" x14ac:dyDescent="0.25">
      <c r="A1461" s="3">
        <f>TITRES_STAT!B1464</f>
        <v>44442</v>
      </c>
      <c r="B1461" s="5">
        <f>TITRES_STAT!D1464</f>
        <v>1.4943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1.9916154533937401E-3</v>
      </c>
      <c r="G1461" s="2">
        <f t="shared" si="205"/>
        <v>1.3161604277102453E-3</v>
      </c>
      <c r="H1461" s="2">
        <f t="shared" si="202"/>
        <v>1.5132011352587158</v>
      </c>
      <c r="I1461" s="2">
        <f t="shared" si="203"/>
        <v>60.210108694819716</v>
      </c>
    </row>
    <row r="1462" spans="1:9" ht="13.5" x14ac:dyDescent="0.25">
      <c r="A1462" s="3">
        <f>TITRES_STAT!B1465</f>
        <v>44445</v>
      </c>
      <c r="B1462" s="5">
        <f>TITRES_STAT!D1465</f>
        <v>1.4864999999999999</v>
      </c>
      <c r="C1462" s="2">
        <f t="shared" si="198"/>
        <v>-7.8000000000000291E-3</v>
      </c>
      <c r="D1462" s="2">
        <f t="shared" si="199"/>
        <v>0</v>
      </c>
      <c r="E1462" s="2">
        <f t="shared" si="200"/>
        <v>7.8000000000000291E-3</v>
      </c>
      <c r="F1462" s="2">
        <f t="shared" si="205"/>
        <v>1.8493572067227585E-3</v>
      </c>
      <c r="G1462" s="2">
        <f t="shared" si="205"/>
        <v>1.7792918257309442E-3</v>
      </c>
      <c r="H1462" s="2">
        <f t="shared" si="202"/>
        <v>1.0393782402518659</v>
      </c>
      <c r="I1462" s="2">
        <f t="shared" si="203"/>
        <v>50.965447200392859</v>
      </c>
    </row>
    <row r="1463" spans="1:9" ht="13.5" x14ac:dyDescent="0.25">
      <c r="A1463" s="3">
        <f>TITRES_STAT!B1466</f>
        <v>44446</v>
      </c>
      <c r="B1463" s="5">
        <f>TITRES_STAT!D1466</f>
        <v>1.4864999999999999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1.7172602633854187E-3</v>
      </c>
      <c r="G1463" s="2">
        <f t="shared" si="205"/>
        <v>1.6521995524644481E-3</v>
      </c>
      <c r="H1463" s="2">
        <f t="shared" si="202"/>
        <v>1.0393782402518661</v>
      </c>
      <c r="I1463" s="2">
        <f t="shared" si="203"/>
        <v>50.965447200392873</v>
      </c>
    </row>
    <row r="1464" spans="1:9" ht="13.5" x14ac:dyDescent="0.25">
      <c r="A1464" s="3">
        <f>TITRES_STAT!B1467</f>
        <v>44447</v>
      </c>
      <c r="B1464" s="5">
        <f>TITRES_STAT!D1467</f>
        <v>1.4864999999999999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1.5945988160007459E-3</v>
      </c>
      <c r="G1464" s="2">
        <f t="shared" si="205"/>
        <v>1.5341852987169875E-3</v>
      </c>
      <c r="H1464" s="2">
        <f t="shared" si="202"/>
        <v>1.0393782402518661</v>
      </c>
      <c r="I1464" s="2">
        <f t="shared" si="203"/>
        <v>50.965447200392873</v>
      </c>
    </row>
    <row r="1465" spans="1:9" ht="13.5" x14ac:dyDescent="0.25">
      <c r="A1465" s="3">
        <f>TITRES_STAT!B1468</f>
        <v>44448</v>
      </c>
      <c r="B1465" s="5">
        <f>TITRES_STAT!D1468</f>
        <v>1.4864999999999999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1.4806989005721211E-3</v>
      </c>
      <c r="G1465" s="2">
        <f t="shared" si="205"/>
        <v>1.4246006345229169E-3</v>
      </c>
      <c r="H1465" s="2">
        <f t="shared" si="202"/>
        <v>1.0393782402518661</v>
      </c>
      <c r="I1465" s="2">
        <f t="shared" si="203"/>
        <v>50.965447200392873</v>
      </c>
    </row>
    <row r="1466" spans="1:9" ht="13.5" x14ac:dyDescent="0.25">
      <c r="A1466" s="3">
        <f>TITRES_STAT!B1469</f>
        <v>44449</v>
      </c>
      <c r="B1466" s="5">
        <f>TITRES_STAT!D1469</f>
        <v>1.4864999999999999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1.3749346933883981E-3</v>
      </c>
      <c r="G1466" s="2">
        <f t="shared" si="205"/>
        <v>1.3228434463427084E-3</v>
      </c>
      <c r="H1466" s="2">
        <f t="shared" si="202"/>
        <v>1.0393782402518661</v>
      </c>
      <c r="I1466" s="2">
        <f t="shared" si="203"/>
        <v>50.965447200392873</v>
      </c>
    </row>
    <row r="1467" spans="1:9" ht="13.5" x14ac:dyDescent="0.25">
      <c r="A1467" s="3">
        <f>TITRES_STAT!B1470</f>
        <v>44452</v>
      </c>
      <c r="B1467" s="5">
        <f>TITRES_STAT!D1470</f>
        <v>1.4864999999999999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1.276725072432084E-3</v>
      </c>
      <c r="G1467" s="2">
        <f t="shared" si="205"/>
        <v>1.2283546287468006E-3</v>
      </c>
      <c r="H1467" s="2">
        <f t="shared" si="202"/>
        <v>1.0393782402518663</v>
      </c>
      <c r="I1467" s="2">
        <f t="shared" si="203"/>
        <v>50.96544720039288</v>
      </c>
    </row>
    <row r="1468" spans="1:9" ht="13.5" x14ac:dyDescent="0.25">
      <c r="A1468" s="3">
        <f>TITRES_STAT!B1471</f>
        <v>44453</v>
      </c>
      <c r="B1468" s="5">
        <f>TITRES_STAT!D1471</f>
        <v>1.4943</v>
      </c>
      <c r="C1468" s="2">
        <f t="shared" si="198"/>
        <v>7.8000000000000291E-3</v>
      </c>
      <c r="D1468" s="2">
        <f t="shared" si="199"/>
        <v>7.8000000000000291E-3</v>
      </c>
      <c r="E1468" s="2">
        <f t="shared" si="200"/>
        <v>0</v>
      </c>
      <c r="F1468" s="2">
        <f t="shared" si="205"/>
        <v>1.7426732815440801E-3</v>
      </c>
      <c r="G1468" s="2">
        <f t="shared" si="205"/>
        <v>1.1406150124077432E-3</v>
      </c>
      <c r="H1468" s="2">
        <f t="shared" si="202"/>
        <v>1.5278365290541303</v>
      </c>
      <c r="I1468" s="2">
        <f t="shared" si="203"/>
        <v>60.440479892337756</v>
      </c>
    </row>
    <row r="1469" spans="1:9" ht="13.5" x14ac:dyDescent="0.25">
      <c r="A1469" s="3">
        <f>TITRES_STAT!B1472</f>
        <v>44454</v>
      </c>
      <c r="B1469" s="5">
        <f>TITRES_STAT!D1472</f>
        <v>1.4943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1.6181966185766458E-3</v>
      </c>
      <c r="G1469" s="2">
        <f t="shared" si="206"/>
        <v>1.0591425115214759E-3</v>
      </c>
      <c r="H1469" s="2">
        <f t="shared" si="202"/>
        <v>1.52783652905413</v>
      </c>
      <c r="I1469" s="2">
        <f t="shared" si="203"/>
        <v>60.440479892337756</v>
      </c>
    </row>
    <row r="1470" spans="1:9" ht="13.5" x14ac:dyDescent="0.25">
      <c r="A1470" s="3">
        <f>TITRES_STAT!B1473</f>
        <v>44455</v>
      </c>
      <c r="B1470" s="5">
        <f>TITRES_STAT!D1473</f>
        <v>1.4943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1.5026111458211709E-3</v>
      </c>
      <c r="G1470" s="2">
        <f t="shared" si="206"/>
        <v>9.8348947498422767E-4</v>
      </c>
      <c r="H1470" s="2">
        <f t="shared" si="202"/>
        <v>1.52783652905413</v>
      </c>
      <c r="I1470" s="2">
        <f t="shared" si="203"/>
        <v>60.440479892337756</v>
      </c>
    </row>
    <row r="1471" spans="1:9" ht="13.5" x14ac:dyDescent="0.25">
      <c r="A1471" s="3">
        <f>TITRES_STAT!B1474</f>
        <v>44456</v>
      </c>
      <c r="B1471" s="5">
        <f>TITRES_STAT!D1474</f>
        <v>1.4943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1.3952817782625158E-3</v>
      </c>
      <c r="G1471" s="2">
        <f t="shared" si="206"/>
        <v>9.1324022677106845E-4</v>
      </c>
      <c r="H1471" s="2">
        <f t="shared" si="202"/>
        <v>1.52783652905413</v>
      </c>
      <c r="I1471" s="2">
        <f t="shared" si="203"/>
        <v>60.440479892337756</v>
      </c>
    </row>
    <row r="1472" spans="1:9" ht="13.5" x14ac:dyDescent="0.25">
      <c r="A1472" s="3">
        <f>TITRES_STAT!B1475</f>
        <v>44459</v>
      </c>
      <c r="B1472" s="5">
        <f>TITRES_STAT!D1475</f>
        <v>1.4943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1.2956187941009073E-3</v>
      </c>
      <c r="G1472" s="2">
        <f t="shared" si="206"/>
        <v>8.4800878200170637E-4</v>
      </c>
      <c r="H1472" s="2">
        <f t="shared" si="202"/>
        <v>1.5278365290541298</v>
      </c>
      <c r="I1472" s="2">
        <f t="shared" si="203"/>
        <v>60.440479892337756</v>
      </c>
    </row>
    <row r="1473" spans="1:9" ht="13.5" x14ac:dyDescent="0.25">
      <c r="A1473" s="3">
        <f>TITRES_STAT!B1476</f>
        <v>44460</v>
      </c>
      <c r="B1473" s="5">
        <f>TITRES_STAT!D1476</f>
        <v>1.4943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1.2030745945222712E-3</v>
      </c>
      <c r="G1473" s="2">
        <f t="shared" si="206"/>
        <v>7.8743672614444164E-4</v>
      </c>
      <c r="H1473" s="2">
        <f t="shared" si="202"/>
        <v>1.52783652905413</v>
      </c>
      <c r="I1473" s="2">
        <f t="shared" si="203"/>
        <v>60.440479892337756</v>
      </c>
    </row>
    <row r="1474" spans="1:9" ht="13.5" x14ac:dyDescent="0.25">
      <c r="A1474" s="3">
        <f>TITRES_STAT!B1477</f>
        <v>44461</v>
      </c>
      <c r="B1474" s="5">
        <f>TITRES_STAT!D1477</f>
        <v>1.4943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1.1171406949135375E-3</v>
      </c>
      <c r="G1474" s="2">
        <f t="shared" si="206"/>
        <v>7.3119124570555298E-4</v>
      </c>
      <c r="H1474" s="2">
        <f t="shared" si="202"/>
        <v>1.5278365290541298</v>
      </c>
      <c r="I1474" s="2">
        <f t="shared" si="203"/>
        <v>60.440479892337756</v>
      </c>
    </row>
    <row r="1475" spans="1:9" ht="13.5" x14ac:dyDescent="0.25">
      <c r="A1475" s="3">
        <f>TITRES_STAT!B1478</f>
        <v>44462</v>
      </c>
      <c r="B1475" s="5">
        <f>TITRES_STAT!D1478</f>
        <v>1.4943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1.037344930991142E-3</v>
      </c>
      <c r="G1475" s="2">
        <f t="shared" si="206"/>
        <v>6.7896329958372782E-4</v>
      </c>
      <c r="H1475" s="2">
        <f t="shared" si="202"/>
        <v>1.5278365290541298</v>
      </c>
      <c r="I1475" s="2">
        <f t="shared" si="203"/>
        <v>60.440479892337756</v>
      </c>
    </row>
    <row r="1476" spans="1:9" ht="13.5" x14ac:dyDescent="0.25">
      <c r="A1476" s="3">
        <f>TITRES_STAT!B1479</f>
        <v>44463</v>
      </c>
      <c r="B1476" s="5">
        <f>TITRES_STAT!D1479</f>
        <v>1.4943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9.6324886449177471E-4</v>
      </c>
      <c r="G1476" s="2">
        <f t="shared" si="206"/>
        <v>6.3046592104203298E-4</v>
      </c>
      <c r="H1476" s="2">
        <f t="shared" si="202"/>
        <v>1.5278365290541298</v>
      </c>
      <c r="I1476" s="2">
        <f t="shared" si="203"/>
        <v>60.440479892337756</v>
      </c>
    </row>
    <row r="1477" spans="1:9" ht="13.5" x14ac:dyDescent="0.25">
      <c r="A1477" s="3">
        <f>TITRES_STAT!B1480</f>
        <v>44466</v>
      </c>
      <c r="B1477" s="5">
        <f>TITRES_STAT!D1480</f>
        <v>1.4943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8.9444537417093361E-4</v>
      </c>
      <c r="G1477" s="2">
        <f t="shared" si="206"/>
        <v>5.8543264096760212E-4</v>
      </c>
      <c r="H1477" s="2">
        <f t="shared" si="202"/>
        <v>1.5278365290541296</v>
      </c>
      <c r="I1477" s="2">
        <f t="shared" si="203"/>
        <v>60.440479892337748</v>
      </c>
    </row>
    <row r="1478" spans="1:9" ht="13.5" x14ac:dyDescent="0.25">
      <c r="A1478" s="3">
        <f>TITRES_STAT!B1481</f>
        <v>44467</v>
      </c>
      <c r="B1478" s="5">
        <f>TITRES_STAT!D1481</f>
        <v>1.4943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8.3055641887300983E-4</v>
      </c>
      <c r="G1478" s="2">
        <f t="shared" si="206"/>
        <v>5.4361602375563051E-4</v>
      </c>
      <c r="H1478" s="2">
        <f t="shared" si="202"/>
        <v>1.5278365290541296</v>
      </c>
      <c r="I1478" s="2">
        <f t="shared" si="203"/>
        <v>60.440479892337748</v>
      </c>
    </row>
    <row r="1479" spans="1:9" ht="13.5" x14ac:dyDescent="0.25">
      <c r="A1479" s="3">
        <f>TITRES_STAT!B1482</f>
        <v>44468</v>
      </c>
      <c r="B1479" s="5">
        <f>TITRES_STAT!D1482</f>
        <v>1.4943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7.7123096038208053E-4</v>
      </c>
      <c r="G1479" s="2">
        <f t="shared" si="206"/>
        <v>5.0478630777308546E-4</v>
      </c>
      <c r="H1479" s="2">
        <f t="shared" si="202"/>
        <v>1.5278365290541296</v>
      </c>
      <c r="I1479" s="2">
        <f t="shared" si="203"/>
        <v>60.440479892337748</v>
      </c>
    </row>
    <row r="1480" spans="1:9" ht="13.5" x14ac:dyDescent="0.25">
      <c r="A1480" s="3">
        <f>TITRES_STAT!B1483</f>
        <v>44469</v>
      </c>
      <c r="B1480" s="5">
        <f>TITRES_STAT!D1483</f>
        <v>1.4943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7.1614303464050328E-4</v>
      </c>
      <c r="G1480" s="2">
        <f t="shared" si="206"/>
        <v>4.6873014293215075E-4</v>
      </c>
      <c r="H1480" s="2">
        <f t="shared" si="202"/>
        <v>1.5278365290541296</v>
      </c>
      <c r="I1480" s="2">
        <f t="shared" si="203"/>
        <v>60.440479892337748</v>
      </c>
    </row>
    <row r="1481" spans="1:9" ht="13.5" x14ac:dyDescent="0.25">
      <c r="A1481" s="3">
        <f>TITRES_STAT!B1484</f>
        <v>44470</v>
      </c>
      <c r="B1481" s="5">
        <f>TITRES_STAT!D1484</f>
        <v>1.4943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6.6498996073761018E-4</v>
      </c>
      <c r="G1481" s="2">
        <f t="shared" si="206"/>
        <v>4.3524941843699715E-4</v>
      </c>
      <c r="H1481" s="2">
        <f t="shared" si="202"/>
        <v>1.5278365290541296</v>
      </c>
      <c r="I1481" s="2">
        <f t="shared" si="203"/>
        <v>60.440479892337748</v>
      </c>
    </row>
    <row r="1482" spans="1:9" ht="13.5" x14ac:dyDescent="0.25">
      <c r="A1482" s="3">
        <f>TITRES_STAT!B1485</f>
        <v>44473</v>
      </c>
      <c r="B1482" s="5">
        <f>TITRES_STAT!D1485</f>
        <v>1.4943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6.1749067782778094E-4</v>
      </c>
      <c r="G1482" s="2">
        <f t="shared" si="206"/>
        <v>4.041601742629259E-4</v>
      </c>
      <c r="H1482" s="2">
        <f t="shared" si="202"/>
        <v>1.5278365290541298</v>
      </c>
      <c r="I1482" s="2">
        <f t="shared" si="203"/>
        <v>60.440479892337756</v>
      </c>
    </row>
    <row r="1483" spans="1:9" ht="13.5" x14ac:dyDescent="0.25">
      <c r="A1483" s="3">
        <f>TITRES_STAT!B1486</f>
        <v>44474</v>
      </c>
      <c r="B1483" s="5">
        <f>TITRES_STAT!D1486</f>
        <v>1.4943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5.7338420084008233E-4</v>
      </c>
      <c r="G1483" s="2">
        <f t="shared" si="206"/>
        <v>3.7529159038700261E-4</v>
      </c>
      <c r="H1483" s="2">
        <f t="shared" si="202"/>
        <v>1.5278365290541298</v>
      </c>
      <c r="I1483" s="2">
        <f t="shared" si="203"/>
        <v>60.440479892337756</v>
      </c>
    </row>
    <row r="1484" spans="1:9" ht="13.5" x14ac:dyDescent="0.25">
      <c r="A1484" s="3">
        <f>TITRES_STAT!B1487</f>
        <v>44475</v>
      </c>
      <c r="B1484" s="5">
        <f>TITRES_STAT!D1487</f>
        <v>1.4943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5.324281864943621E-4</v>
      </c>
      <c r="G1484" s="2">
        <f t="shared" si="206"/>
        <v>3.484850482165024E-4</v>
      </c>
      <c r="H1484" s="2">
        <f t="shared" si="202"/>
        <v>1.5278365290541298</v>
      </c>
      <c r="I1484" s="2">
        <f t="shared" si="203"/>
        <v>60.440479892337756</v>
      </c>
    </row>
    <row r="1485" spans="1:9" ht="13.5" x14ac:dyDescent="0.25">
      <c r="A1485" s="3">
        <f>TITRES_STAT!B1488</f>
        <v>44476</v>
      </c>
      <c r="B1485" s="5">
        <f>TITRES_STAT!D1488</f>
        <v>1.4943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4.9439760174476474E-4</v>
      </c>
      <c r="G1485" s="2">
        <f t="shared" si="210"/>
        <v>3.2359325905818078E-4</v>
      </c>
      <c r="H1485" s="2">
        <f t="shared" si="202"/>
        <v>1.5278365290541296</v>
      </c>
      <c r="I1485" s="2">
        <f t="shared" si="203"/>
        <v>60.440479892337748</v>
      </c>
    </row>
    <row r="1486" spans="1:9" ht="13.5" x14ac:dyDescent="0.25">
      <c r="A1486" s="3">
        <f>TITRES_STAT!B1489</f>
        <v>44477</v>
      </c>
      <c r="B1486" s="5">
        <f>TITRES_STAT!D1489</f>
        <v>1.4943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4.5908348733442438E-4</v>
      </c>
      <c r="G1486" s="2">
        <f t="shared" si="210"/>
        <v>3.0047945483973931E-4</v>
      </c>
      <c r="H1486" s="2">
        <f t="shared" si="202"/>
        <v>1.5278365290541296</v>
      </c>
      <c r="I1486" s="2">
        <f t="shared" si="203"/>
        <v>60.440479892337748</v>
      </c>
    </row>
    <row r="1487" spans="1:9" ht="13.5" x14ac:dyDescent="0.25">
      <c r="A1487" s="3">
        <f>TITRES_STAT!B1490</f>
        <v>44480</v>
      </c>
      <c r="B1487" s="5">
        <f>TITRES_STAT!D1490</f>
        <v>1.4943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4.2629180966767977E-4</v>
      </c>
      <c r="G1487" s="2">
        <f t="shared" si="210"/>
        <v>2.7901663663690079E-4</v>
      </c>
      <c r="H1487" s="2">
        <f t="shared" si="202"/>
        <v>1.5278365290541296</v>
      </c>
      <c r="I1487" s="2">
        <f t="shared" si="203"/>
        <v>60.440479892337748</v>
      </c>
    </row>
    <row r="1488" spans="1:9" ht="13.5" x14ac:dyDescent="0.25">
      <c r="A1488" s="3">
        <f>TITRES_STAT!B1491</f>
        <v>44481</v>
      </c>
      <c r="B1488" s="5">
        <f>TITRES_STAT!D1491</f>
        <v>1.4943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3.9584239469141696E-4</v>
      </c>
      <c r="G1488" s="2">
        <f t="shared" si="210"/>
        <v>2.5908687687712219E-4</v>
      </c>
      <c r="H1488" s="2">
        <f t="shared" si="202"/>
        <v>1.5278365290541294</v>
      </c>
      <c r="I1488" s="2">
        <f t="shared" si="203"/>
        <v>60.440479892337741</v>
      </c>
    </row>
    <row r="1489" spans="1:9" ht="13.5" x14ac:dyDescent="0.25">
      <c r="A1489" s="3">
        <f>TITRES_STAT!B1492</f>
        <v>44482</v>
      </c>
      <c r="B1489" s="5">
        <f>TITRES_STAT!D1492</f>
        <v>1.4943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3.6756793792774433E-4</v>
      </c>
      <c r="G1489" s="2">
        <f t="shared" si="210"/>
        <v>2.4058067138589916E-4</v>
      </c>
      <c r="H1489" s="2">
        <f t="shared" ref="H1489:H1552" si="211">F1489/G1489</f>
        <v>1.5278365290541296</v>
      </c>
      <c r="I1489" s="2">
        <f t="shared" ref="I1489:I1552" si="212">IF(G1489=0,100,100-(100/(1+H1489)))</f>
        <v>60.440479892337748</v>
      </c>
    </row>
    <row r="1490" spans="1:9" ht="13.5" x14ac:dyDescent="0.25">
      <c r="A1490" s="3">
        <f>TITRES_STAT!B1493</f>
        <v>44483</v>
      </c>
      <c r="B1490" s="5">
        <f>TITRES_STAT!D1493</f>
        <v>1.4943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3.4131308521861975E-4</v>
      </c>
      <c r="G1490" s="2">
        <f t="shared" si="210"/>
        <v>2.2339633771547779E-4</v>
      </c>
      <c r="H1490" s="2">
        <f t="shared" si="211"/>
        <v>1.5278365290541296</v>
      </c>
      <c r="I1490" s="2">
        <f t="shared" si="212"/>
        <v>60.440479892337748</v>
      </c>
    </row>
    <row r="1491" spans="1:9" ht="13.5" x14ac:dyDescent="0.25">
      <c r="A1491" s="3">
        <f>TITRES_STAT!B1494</f>
        <v>44488</v>
      </c>
      <c r="B1491" s="5">
        <f>TITRES_STAT!D1494</f>
        <v>1.4943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3.1693357913157547E-4</v>
      </c>
      <c r="G1491" s="2">
        <f t="shared" si="210"/>
        <v>2.0743945645008651E-4</v>
      </c>
      <c r="H1491" s="2">
        <f t="shared" si="211"/>
        <v>1.5278365290541296</v>
      </c>
      <c r="I1491" s="2">
        <f t="shared" si="212"/>
        <v>60.440479892337748</v>
      </c>
    </row>
    <row r="1492" spans="1:9" ht="13.5" x14ac:dyDescent="0.25">
      <c r="A1492" s="3">
        <f>TITRES_STAT!B1495</f>
        <v>44489</v>
      </c>
      <c r="B1492" s="5">
        <f>TITRES_STAT!D1495</f>
        <v>1.4943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2.9429546633646291E-4</v>
      </c>
      <c r="G1492" s="2">
        <f t="shared" si="210"/>
        <v>1.9262235241793746E-4</v>
      </c>
      <c r="H1492" s="2">
        <f t="shared" si="211"/>
        <v>1.5278365290541296</v>
      </c>
      <c r="I1492" s="2">
        <f t="shared" si="212"/>
        <v>60.440479892337748</v>
      </c>
    </row>
    <row r="1493" spans="1:9" ht="13.5" x14ac:dyDescent="0.25">
      <c r="A1493" s="3">
        <f>TITRES_STAT!B1496</f>
        <v>44490</v>
      </c>
      <c r="B1493" s="5">
        <f>TITRES_STAT!D1496</f>
        <v>1.5022</v>
      </c>
      <c r="C1493" s="2">
        <f t="shared" si="207"/>
        <v>7.9000000000000181E-3</v>
      </c>
      <c r="D1493" s="2">
        <f t="shared" si="208"/>
        <v>7.9000000000000181E-3</v>
      </c>
      <c r="E1493" s="2">
        <f t="shared" si="209"/>
        <v>0</v>
      </c>
      <c r="F1493" s="2">
        <f t="shared" si="210"/>
        <v>8.3756007588385963E-4</v>
      </c>
      <c r="G1493" s="2">
        <f t="shared" si="210"/>
        <v>1.7886361295951333E-4</v>
      </c>
      <c r="H1493" s="2">
        <f t="shared" si="211"/>
        <v>4.6826744804346845</v>
      </c>
      <c r="I1493" s="2">
        <f t="shared" si="212"/>
        <v>82.402652070904708</v>
      </c>
    </row>
    <row r="1494" spans="1:9" ht="13.5" x14ac:dyDescent="0.25">
      <c r="A1494" s="3">
        <f>TITRES_STAT!B1497</f>
        <v>44491</v>
      </c>
      <c r="B1494" s="5">
        <f>TITRES_STAT!D1497</f>
        <v>1.5022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7.7773435617786962E-4</v>
      </c>
      <c r="G1494" s="2">
        <f t="shared" si="210"/>
        <v>1.6608764060526237E-4</v>
      </c>
      <c r="H1494" s="2">
        <f t="shared" si="211"/>
        <v>4.6826744804346845</v>
      </c>
      <c r="I1494" s="2">
        <f t="shared" si="212"/>
        <v>82.402652070904708</v>
      </c>
    </row>
    <row r="1495" spans="1:9" ht="13.5" x14ac:dyDescent="0.25">
      <c r="A1495" s="3">
        <f>TITRES_STAT!B1498</f>
        <v>44494</v>
      </c>
      <c r="B1495" s="5">
        <f>TITRES_STAT!D1498</f>
        <v>1.5022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7.2218190216516464E-4</v>
      </c>
      <c r="G1495" s="2">
        <f t="shared" si="210"/>
        <v>1.5422423770488649E-4</v>
      </c>
      <c r="H1495" s="2">
        <f t="shared" si="211"/>
        <v>4.6826744804346845</v>
      </c>
      <c r="I1495" s="2">
        <f t="shared" si="212"/>
        <v>82.402652070904708</v>
      </c>
    </row>
    <row r="1496" spans="1:9" ht="13.5" x14ac:dyDescent="0.25">
      <c r="A1496" s="3">
        <f>TITRES_STAT!B1499</f>
        <v>44495</v>
      </c>
      <c r="B1496" s="5">
        <f>TITRES_STAT!D1499</f>
        <v>1.5022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6.7059748058193849E-4</v>
      </c>
      <c r="G1496" s="2">
        <f t="shared" si="210"/>
        <v>1.4320822072596604E-4</v>
      </c>
      <c r="H1496" s="2">
        <f t="shared" si="211"/>
        <v>4.6826744804346836</v>
      </c>
      <c r="I1496" s="2">
        <f t="shared" si="212"/>
        <v>82.402652070904693</v>
      </c>
    </row>
    <row r="1497" spans="1:9" ht="13.5" x14ac:dyDescent="0.25">
      <c r="A1497" s="3">
        <f>TITRES_STAT!B1500</f>
        <v>44496</v>
      </c>
      <c r="B1497" s="5">
        <f>TITRES_STAT!D1500</f>
        <v>1.5022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6.226976605403715E-4</v>
      </c>
      <c r="G1497" s="2">
        <f t="shared" si="210"/>
        <v>1.3297906210268275E-4</v>
      </c>
      <c r="H1497" s="2">
        <f t="shared" si="211"/>
        <v>4.6826744804346836</v>
      </c>
      <c r="I1497" s="2">
        <f t="shared" si="212"/>
        <v>82.402652070904693</v>
      </c>
    </row>
    <row r="1498" spans="1:9" ht="13.5" x14ac:dyDescent="0.25">
      <c r="A1498" s="3">
        <f>TITRES_STAT!B1501</f>
        <v>44497</v>
      </c>
      <c r="B1498" s="5">
        <f>TITRES_STAT!D1501</f>
        <v>1.5022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5.7821925621605926E-4</v>
      </c>
      <c r="G1498" s="2">
        <f t="shared" si="210"/>
        <v>1.2348055766677686E-4</v>
      </c>
      <c r="H1498" s="2">
        <f t="shared" si="211"/>
        <v>4.6826744804346836</v>
      </c>
      <c r="I1498" s="2">
        <f t="shared" si="212"/>
        <v>82.402652070904693</v>
      </c>
    </row>
    <row r="1499" spans="1:9" ht="13.5" x14ac:dyDescent="0.25">
      <c r="A1499" s="3">
        <f>TITRES_STAT!B1502</f>
        <v>44498</v>
      </c>
      <c r="B1499" s="5">
        <f>TITRES_STAT!D1502</f>
        <v>1.5022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5.3691788077205504E-4</v>
      </c>
      <c r="G1499" s="2">
        <f t="shared" si="210"/>
        <v>1.1466051783343565E-4</v>
      </c>
      <c r="H1499" s="2">
        <f t="shared" si="211"/>
        <v>4.6826744804346836</v>
      </c>
      <c r="I1499" s="2">
        <f t="shared" si="212"/>
        <v>82.402652070904693</v>
      </c>
    </row>
    <row r="1500" spans="1:9" ht="13.5" x14ac:dyDescent="0.25">
      <c r="A1500" s="3">
        <f>TITRES_STAT!B1503</f>
        <v>44501</v>
      </c>
      <c r="B1500" s="5">
        <f>TITRES_STAT!D1503</f>
        <v>1.5022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4.9856660357405107E-4</v>
      </c>
      <c r="G1500" s="2">
        <f t="shared" si="210"/>
        <v>1.064704808453331E-4</v>
      </c>
      <c r="H1500" s="2">
        <f t="shared" si="211"/>
        <v>4.6826744804346836</v>
      </c>
      <c r="I1500" s="2">
        <f t="shared" si="212"/>
        <v>82.402652070904693</v>
      </c>
    </row>
    <row r="1501" spans="1:9" ht="13.5" x14ac:dyDescent="0.25">
      <c r="A1501" s="3">
        <f>TITRES_STAT!B1504</f>
        <v>44502</v>
      </c>
      <c r="B1501" s="5">
        <f>TITRES_STAT!D1504</f>
        <v>1.51</v>
      </c>
      <c r="C1501" s="2">
        <f t="shared" si="207"/>
        <v>7.8000000000000291E-3</v>
      </c>
      <c r="D1501" s="2">
        <f t="shared" si="208"/>
        <v>7.8000000000000291E-3</v>
      </c>
      <c r="E1501" s="2">
        <f t="shared" si="209"/>
        <v>0</v>
      </c>
      <c r="F1501" s="2">
        <f t="shared" ref="F1501:G1516" si="213">((F1500*13)+D1501)/14</f>
        <v>1.0200975604616209E-3</v>
      </c>
      <c r="G1501" s="2">
        <f t="shared" si="213"/>
        <v>9.8865446499237888E-5</v>
      </c>
      <c r="H1501" s="2">
        <f t="shared" si="211"/>
        <v>10.318039280482937</v>
      </c>
      <c r="I1501" s="2">
        <f t="shared" si="212"/>
        <v>91.164547363566584</v>
      </c>
    </row>
    <row r="1502" spans="1:9" ht="13.5" x14ac:dyDescent="0.25">
      <c r="A1502" s="3">
        <f>TITRES_STAT!B1505</f>
        <v>44503</v>
      </c>
      <c r="B1502" s="5">
        <f>TITRES_STAT!D1505</f>
        <v>1.51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9.472334490000765E-4</v>
      </c>
      <c r="G1502" s="2">
        <f t="shared" si="213"/>
        <v>9.1803628892149472E-5</v>
      </c>
      <c r="H1502" s="2">
        <f t="shared" si="211"/>
        <v>10.318039280482937</v>
      </c>
      <c r="I1502" s="2">
        <f t="shared" si="212"/>
        <v>91.164547363566584</v>
      </c>
    </row>
    <row r="1503" spans="1:9" ht="13.5" x14ac:dyDescent="0.25">
      <c r="A1503" s="3">
        <f>TITRES_STAT!B1506</f>
        <v>44504</v>
      </c>
      <c r="B1503" s="5">
        <f>TITRES_STAT!D1506</f>
        <v>1.51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8.7957391692864242E-4</v>
      </c>
      <c r="G1503" s="2">
        <f t="shared" si="213"/>
        <v>8.5246226828424509E-5</v>
      </c>
      <c r="H1503" s="2">
        <f t="shared" si="211"/>
        <v>10.318039280482937</v>
      </c>
      <c r="I1503" s="2">
        <f t="shared" si="212"/>
        <v>91.164547363566584</v>
      </c>
    </row>
    <row r="1504" spans="1:9" ht="13.5" x14ac:dyDescent="0.25">
      <c r="A1504" s="3">
        <f>TITRES_STAT!B1507</f>
        <v>44505</v>
      </c>
      <c r="B1504" s="5">
        <f>TITRES_STAT!D1507</f>
        <v>1.51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8.1674720857659658E-4</v>
      </c>
      <c r="G1504" s="2">
        <f t="shared" si="213"/>
        <v>7.9157210626394189E-5</v>
      </c>
      <c r="H1504" s="2">
        <f t="shared" si="211"/>
        <v>10.318039280482937</v>
      </c>
      <c r="I1504" s="2">
        <f t="shared" si="212"/>
        <v>91.164547363566584</v>
      </c>
    </row>
    <row r="1505" spans="1:9" ht="13.5" x14ac:dyDescent="0.25">
      <c r="A1505" s="3">
        <f>TITRES_STAT!B1508</f>
        <v>44508</v>
      </c>
      <c r="B1505" s="5">
        <f>TITRES_STAT!D1508</f>
        <v>1.51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7.5840812224969682E-4</v>
      </c>
      <c r="G1505" s="2">
        <f t="shared" si="213"/>
        <v>7.3503124153080317E-5</v>
      </c>
      <c r="H1505" s="2">
        <f t="shared" si="211"/>
        <v>10.318039280482937</v>
      </c>
      <c r="I1505" s="2">
        <f t="shared" si="212"/>
        <v>91.164547363566584</v>
      </c>
    </row>
    <row r="1506" spans="1:9" ht="13.5" x14ac:dyDescent="0.25">
      <c r="A1506" s="3">
        <f>TITRES_STAT!B1509</f>
        <v>44509</v>
      </c>
      <c r="B1506" s="5">
        <f>TITRES_STAT!D1509</f>
        <v>1.51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7.0423611351757567E-4</v>
      </c>
      <c r="G1506" s="2">
        <f t="shared" si="213"/>
        <v>6.8252900999288859E-5</v>
      </c>
      <c r="H1506" s="2">
        <f t="shared" si="211"/>
        <v>10.318039280482939</v>
      </c>
      <c r="I1506" s="2">
        <f t="shared" si="212"/>
        <v>91.164547363566584</v>
      </c>
    </row>
    <row r="1507" spans="1:9" ht="13.5" x14ac:dyDescent="0.25">
      <c r="A1507" s="3">
        <f>TITRES_STAT!B1510</f>
        <v>44510</v>
      </c>
      <c r="B1507" s="5">
        <f>TITRES_STAT!D1510</f>
        <v>1.51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6.5393353398060603E-4</v>
      </c>
      <c r="G1507" s="2">
        <f t="shared" si="213"/>
        <v>6.3377693785053943E-5</v>
      </c>
      <c r="H1507" s="2">
        <f t="shared" si="211"/>
        <v>10.318039280482939</v>
      </c>
      <c r="I1507" s="2">
        <f t="shared" si="212"/>
        <v>91.164547363566584</v>
      </c>
    </row>
    <row r="1508" spans="1:9" ht="13.5" x14ac:dyDescent="0.25">
      <c r="A1508" s="3">
        <f>TITRES_STAT!B1511</f>
        <v>44511</v>
      </c>
      <c r="B1508" s="5">
        <f>TITRES_STAT!D1511</f>
        <v>1.51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6.0722399583913408E-4</v>
      </c>
      <c r="G1508" s="2">
        <f t="shared" si="213"/>
        <v>5.8850715657550088E-5</v>
      </c>
      <c r="H1508" s="2">
        <f t="shared" si="211"/>
        <v>10.318039280482939</v>
      </c>
      <c r="I1508" s="2">
        <f t="shared" si="212"/>
        <v>91.164547363566584</v>
      </c>
    </row>
    <row r="1509" spans="1:9" ht="13.5" x14ac:dyDescent="0.25">
      <c r="A1509" s="3">
        <f>TITRES_STAT!B1512</f>
        <v>44512</v>
      </c>
      <c r="B1509" s="5">
        <f>TITRES_STAT!D1512</f>
        <v>1.51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5.6385085327919596E-4</v>
      </c>
      <c r="G1509" s="2">
        <f t="shared" si="213"/>
        <v>5.4647093110582226E-5</v>
      </c>
      <c r="H1509" s="2">
        <f t="shared" si="211"/>
        <v>10.318039280482939</v>
      </c>
      <c r="I1509" s="2">
        <f t="shared" si="212"/>
        <v>91.164547363566584</v>
      </c>
    </row>
    <row r="1510" spans="1:9" ht="13.5" x14ac:dyDescent="0.25">
      <c r="A1510" s="3">
        <f>TITRES_STAT!B1513</f>
        <v>44515</v>
      </c>
      <c r="B1510" s="5">
        <f>TITRES_STAT!D1513</f>
        <v>1.51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5.2357579233068194E-4</v>
      </c>
      <c r="G1510" s="2">
        <f t="shared" si="213"/>
        <v>5.0743729316969208E-5</v>
      </c>
      <c r="H1510" s="2">
        <f t="shared" si="211"/>
        <v>10.318039280482939</v>
      </c>
      <c r="I1510" s="2">
        <f t="shared" si="212"/>
        <v>91.164547363566584</v>
      </c>
    </row>
    <row r="1511" spans="1:9" ht="13.5" x14ac:dyDescent="0.25">
      <c r="A1511" s="3">
        <f>TITRES_STAT!B1514</f>
        <v>44516</v>
      </c>
      <c r="B1511" s="5">
        <f>TITRES_STAT!D1514</f>
        <v>1.51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4.8617752144991891E-4</v>
      </c>
      <c r="G1511" s="2">
        <f t="shared" si="213"/>
        <v>4.7119177222899978E-5</v>
      </c>
      <c r="H1511" s="2">
        <f t="shared" si="211"/>
        <v>10.318039280482937</v>
      </c>
      <c r="I1511" s="2">
        <f t="shared" si="212"/>
        <v>91.164547363566584</v>
      </c>
    </row>
    <row r="1512" spans="1:9" ht="13.5" x14ac:dyDescent="0.25">
      <c r="A1512" s="3">
        <f>TITRES_STAT!B1515</f>
        <v>44517</v>
      </c>
      <c r="B1512" s="5">
        <f>TITRES_STAT!D1515</f>
        <v>1.51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4.5145055563206759E-4</v>
      </c>
      <c r="G1512" s="2">
        <f t="shared" si="213"/>
        <v>4.3753521706978555E-5</v>
      </c>
      <c r="H1512" s="2">
        <f t="shared" si="211"/>
        <v>10.318039280482937</v>
      </c>
      <c r="I1512" s="2">
        <f t="shared" si="212"/>
        <v>91.164547363566584</v>
      </c>
    </row>
    <row r="1513" spans="1:9" ht="13.5" x14ac:dyDescent="0.25">
      <c r="A1513" s="3">
        <f>TITRES_STAT!B1516</f>
        <v>44518</v>
      </c>
      <c r="B1513" s="5">
        <f>TITRES_STAT!D1516</f>
        <v>1.51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4.192040873726342E-4</v>
      </c>
      <c r="G1513" s="2">
        <f t="shared" si="213"/>
        <v>4.0628270156480091E-5</v>
      </c>
      <c r="H1513" s="2">
        <f t="shared" si="211"/>
        <v>10.318039280482937</v>
      </c>
      <c r="I1513" s="2">
        <f t="shared" si="212"/>
        <v>91.164547363566584</v>
      </c>
    </row>
    <row r="1514" spans="1:9" ht="13.5" x14ac:dyDescent="0.25">
      <c r="A1514" s="3">
        <f>TITRES_STAT!B1517</f>
        <v>44519</v>
      </c>
      <c r="B1514" s="5">
        <f>TITRES_STAT!D1517</f>
        <v>1.51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3.8926093827458888E-4</v>
      </c>
      <c r="G1514" s="2">
        <f t="shared" si="213"/>
        <v>3.7726250859588654E-5</v>
      </c>
      <c r="H1514" s="2">
        <f t="shared" si="211"/>
        <v>10.318039280482937</v>
      </c>
      <c r="I1514" s="2">
        <f t="shared" si="212"/>
        <v>91.164547363566584</v>
      </c>
    </row>
    <row r="1515" spans="1:9" ht="13.5" x14ac:dyDescent="0.25">
      <c r="A1515" s="3">
        <f>TITRES_STAT!B1518</f>
        <v>44522</v>
      </c>
      <c r="B1515" s="5">
        <f>TITRES_STAT!D1518</f>
        <v>1.51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3.6145658554068968E-4</v>
      </c>
      <c r="G1515" s="2">
        <f t="shared" si="213"/>
        <v>3.5031518655332323E-5</v>
      </c>
      <c r="H1515" s="2">
        <f t="shared" si="211"/>
        <v>10.318039280482937</v>
      </c>
      <c r="I1515" s="2">
        <f t="shared" si="212"/>
        <v>91.164547363566584</v>
      </c>
    </row>
    <row r="1516" spans="1:9" ht="13.5" x14ac:dyDescent="0.25">
      <c r="A1516" s="3">
        <f>TITRES_STAT!B1519</f>
        <v>44523</v>
      </c>
      <c r="B1516" s="5">
        <f>TITRES_STAT!D1519</f>
        <v>1.51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3.3563825800206901E-4</v>
      </c>
      <c r="G1516" s="2">
        <f t="shared" si="213"/>
        <v>3.252926732280859E-5</v>
      </c>
      <c r="H1516" s="2">
        <f t="shared" si="211"/>
        <v>10.318039280482935</v>
      </c>
      <c r="I1516" s="2">
        <f t="shared" si="212"/>
        <v>91.164547363566584</v>
      </c>
    </row>
    <row r="1517" spans="1:9" ht="13.5" x14ac:dyDescent="0.25">
      <c r="A1517" s="3">
        <f>TITRES_STAT!B1520</f>
        <v>44524</v>
      </c>
      <c r="B1517" s="5">
        <f>TITRES_STAT!D1520</f>
        <v>1.51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3.1166409671620689E-4</v>
      </c>
      <c r="G1517" s="2">
        <f t="shared" si="214"/>
        <v>3.0205748228322263E-5</v>
      </c>
      <c r="H1517" s="2">
        <f t="shared" si="211"/>
        <v>10.318039280482934</v>
      </c>
      <c r="I1517" s="2">
        <f t="shared" si="212"/>
        <v>91.16454736356657</v>
      </c>
    </row>
    <row r="1518" spans="1:9" ht="13.5" x14ac:dyDescent="0.25">
      <c r="A1518" s="3">
        <f>TITRES_STAT!B1521</f>
        <v>44525</v>
      </c>
      <c r="B1518" s="5">
        <f>TITRES_STAT!D1521</f>
        <v>1.51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2.8940237552219214E-4</v>
      </c>
      <c r="G1518" s="2">
        <f t="shared" si="214"/>
        <v>2.8048194783442098E-5</v>
      </c>
      <c r="H1518" s="2">
        <f t="shared" si="211"/>
        <v>10.318039280482935</v>
      </c>
      <c r="I1518" s="2">
        <f t="shared" si="212"/>
        <v>91.164547363566584</v>
      </c>
    </row>
    <row r="1519" spans="1:9" ht="13.5" x14ac:dyDescent="0.25">
      <c r="A1519" s="3">
        <f>TITRES_STAT!B1522</f>
        <v>44526</v>
      </c>
      <c r="B1519" s="5">
        <f>TITRES_STAT!D1522</f>
        <v>1.51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2.6873077727060699E-4</v>
      </c>
      <c r="G1519" s="2">
        <f t="shared" si="214"/>
        <v>2.6044752298910521E-5</v>
      </c>
      <c r="H1519" s="2">
        <f t="shared" si="211"/>
        <v>10.318039280482935</v>
      </c>
      <c r="I1519" s="2">
        <f t="shared" si="212"/>
        <v>91.164547363566584</v>
      </c>
    </row>
    <row r="1520" spans="1:9" ht="13.5" x14ac:dyDescent="0.25">
      <c r="A1520" s="3">
        <f>TITRES_STAT!B1523</f>
        <v>44529</v>
      </c>
      <c r="B1520" s="5">
        <f>TITRES_STAT!D1523</f>
        <v>1.51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2.4953572175127794E-4</v>
      </c>
      <c r="G1520" s="2">
        <f t="shared" si="214"/>
        <v>2.4184412848988341E-5</v>
      </c>
      <c r="H1520" s="2">
        <f t="shared" si="211"/>
        <v>10.318039280482937</v>
      </c>
      <c r="I1520" s="2">
        <f t="shared" si="212"/>
        <v>91.164547363566584</v>
      </c>
    </row>
    <row r="1521" spans="1:9" ht="13.5" x14ac:dyDescent="0.25">
      <c r="A1521" s="3">
        <f>TITRES_STAT!B1524</f>
        <v>44530</v>
      </c>
      <c r="B1521" s="5">
        <f>TITRES_STAT!D1524</f>
        <v>1.51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2.3171174162618665E-4</v>
      </c>
      <c r="G1521" s="2">
        <f t="shared" si="214"/>
        <v>2.245695478834632E-5</v>
      </c>
      <c r="H1521" s="2">
        <f t="shared" si="211"/>
        <v>10.318039280482935</v>
      </c>
      <c r="I1521" s="2">
        <f t="shared" si="212"/>
        <v>91.164547363566584</v>
      </c>
    </row>
    <row r="1522" spans="1:9" ht="13.5" x14ac:dyDescent="0.25">
      <c r="A1522" s="3">
        <f>TITRES_STAT!B1525</f>
        <v>44531</v>
      </c>
      <c r="B1522" s="5">
        <f>TITRES_STAT!D1525</f>
        <v>1.51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2.1516090293860189E-4</v>
      </c>
      <c r="G1522" s="2">
        <f t="shared" si="214"/>
        <v>2.0852886589178727E-5</v>
      </c>
      <c r="H1522" s="2">
        <f t="shared" si="211"/>
        <v>10.318039280482934</v>
      </c>
      <c r="I1522" s="2">
        <f t="shared" si="212"/>
        <v>91.16454736356657</v>
      </c>
    </row>
    <row r="1523" spans="1:9" ht="13.5" x14ac:dyDescent="0.25">
      <c r="A1523" s="3">
        <f>TITRES_STAT!B1526</f>
        <v>44532</v>
      </c>
      <c r="B1523" s="5">
        <f>TITRES_STAT!D1526</f>
        <v>1.51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1.9979226701441604E-4</v>
      </c>
      <c r="G1523" s="2">
        <f t="shared" si="214"/>
        <v>1.9363394689951675E-5</v>
      </c>
      <c r="H1523" s="2">
        <f t="shared" si="211"/>
        <v>10.318039280482934</v>
      </c>
      <c r="I1523" s="2">
        <f t="shared" si="212"/>
        <v>91.16454736356657</v>
      </c>
    </row>
    <row r="1524" spans="1:9" ht="13.5" x14ac:dyDescent="0.25">
      <c r="A1524" s="3">
        <f>TITRES_STAT!B1527</f>
        <v>44533</v>
      </c>
      <c r="B1524" s="5">
        <f>TITRES_STAT!D1527</f>
        <v>1.51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1.8552139079910061E-4</v>
      </c>
      <c r="G1524" s="2">
        <f t="shared" si="214"/>
        <v>1.7980295069240841E-5</v>
      </c>
      <c r="H1524" s="2">
        <f t="shared" si="211"/>
        <v>10.318039280482934</v>
      </c>
      <c r="I1524" s="2">
        <f t="shared" si="212"/>
        <v>91.16454736356657</v>
      </c>
    </row>
    <row r="1525" spans="1:9" ht="13.5" x14ac:dyDescent="0.25">
      <c r="A1525" s="3">
        <f>TITRES_STAT!B1528</f>
        <v>44536</v>
      </c>
      <c r="B1525" s="5">
        <f>TITRES_STAT!D1528</f>
        <v>1.51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1.7226986288487912E-4</v>
      </c>
      <c r="G1525" s="2">
        <f t="shared" si="214"/>
        <v>1.6695988278580782E-5</v>
      </c>
      <c r="H1525" s="2">
        <f t="shared" si="211"/>
        <v>10.318039280482932</v>
      </c>
      <c r="I1525" s="2">
        <f t="shared" si="212"/>
        <v>91.16454736356657</v>
      </c>
    </row>
    <row r="1526" spans="1:9" ht="13.5" x14ac:dyDescent="0.25">
      <c r="A1526" s="3">
        <f>TITRES_STAT!B1529</f>
        <v>44537</v>
      </c>
      <c r="B1526" s="5">
        <f>TITRES_STAT!D1529</f>
        <v>1.51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1.5996487267881635E-4</v>
      </c>
      <c r="G1526" s="2">
        <f t="shared" si="214"/>
        <v>1.5503417687253583E-5</v>
      </c>
      <c r="H1526" s="2">
        <f t="shared" si="211"/>
        <v>10.318039280482934</v>
      </c>
      <c r="I1526" s="2">
        <f t="shared" si="212"/>
        <v>91.16454736356657</v>
      </c>
    </row>
    <row r="1527" spans="1:9" ht="13.5" x14ac:dyDescent="0.25">
      <c r="A1527" s="3">
        <f>TITRES_STAT!B1530</f>
        <v>44538</v>
      </c>
      <c r="B1527" s="5">
        <f>TITRES_STAT!D1530</f>
        <v>1.51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1.4853881034461517E-4</v>
      </c>
      <c r="G1527" s="2">
        <f t="shared" si="214"/>
        <v>1.4396030709592613E-5</v>
      </c>
      <c r="H1527" s="2">
        <f t="shared" si="211"/>
        <v>10.318039280482934</v>
      </c>
      <c r="I1527" s="2">
        <f t="shared" si="212"/>
        <v>91.16454736356657</v>
      </c>
    </row>
    <row r="1528" spans="1:9" ht="13.5" x14ac:dyDescent="0.25">
      <c r="A1528" s="3">
        <f>TITRES_STAT!B1531</f>
        <v>44539</v>
      </c>
      <c r="B1528" s="5">
        <f>TITRES_STAT!D1531</f>
        <v>1.51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1.379288953199998E-4</v>
      </c>
      <c r="G1528" s="2">
        <f t="shared" si="214"/>
        <v>1.3367742801764568E-5</v>
      </c>
      <c r="H1528" s="2">
        <f t="shared" si="211"/>
        <v>10.318039280482934</v>
      </c>
      <c r="I1528" s="2">
        <f t="shared" si="212"/>
        <v>91.16454736356657</v>
      </c>
    </row>
    <row r="1529" spans="1:9" ht="13.5" x14ac:dyDescent="0.25">
      <c r="A1529" s="3">
        <f>TITRES_STAT!B1532</f>
        <v>44540</v>
      </c>
      <c r="B1529" s="5">
        <f>TITRES_STAT!D1532</f>
        <v>1.51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1.2807683136857123E-4</v>
      </c>
      <c r="G1529" s="2">
        <f t="shared" si="214"/>
        <v>1.2412904030209957E-5</v>
      </c>
      <c r="H1529" s="2">
        <f t="shared" si="211"/>
        <v>10.318039280482932</v>
      </c>
      <c r="I1529" s="2">
        <f t="shared" si="212"/>
        <v>91.16454736356657</v>
      </c>
    </row>
    <row r="1530" spans="1:9" ht="13.5" x14ac:dyDescent="0.25">
      <c r="A1530" s="3">
        <f>TITRES_STAT!B1533</f>
        <v>44543</v>
      </c>
      <c r="B1530" s="5">
        <f>TITRES_STAT!D1533</f>
        <v>1.51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1.1892848627081615E-4</v>
      </c>
      <c r="G1530" s="2">
        <f t="shared" si="214"/>
        <v>1.1526268028052102E-5</v>
      </c>
      <c r="H1530" s="2">
        <f t="shared" si="211"/>
        <v>10.318039280482932</v>
      </c>
      <c r="I1530" s="2">
        <f t="shared" si="212"/>
        <v>91.16454736356657</v>
      </c>
    </row>
    <row r="1531" spans="1:9" ht="13.5" x14ac:dyDescent="0.25">
      <c r="A1531" s="3">
        <f>TITRES_STAT!B1534</f>
        <v>44544</v>
      </c>
      <c r="B1531" s="5">
        <f>TITRES_STAT!D1534</f>
        <v>1.51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1.1043359439432928E-4</v>
      </c>
      <c r="G1531" s="2">
        <f t="shared" si="214"/>
        <v>1.0702963168905523E-5</v>
      </c>
      <c r="H1531" s="2">
        <f t="shared" si="211"/>
        <v>10.318039280482934</v>
      </c>
      <c r="I1531" s="2">
        <f t="shared" si="212"/>
        <v>91.16454736356657</v>
      </c>
    </row>
    <row r="1532" spans="1:9" ht="13.5" x14ac:dyDescent="0.25">
      <c r="A1532" s="3">
        <f>TITRES_STAT!B1535</f>
        <v>44545</v>
      </c>
      <c r="B1532" s="5">
        <f>TITRES_STAT!D1535</f>
        <v>1.5726</v>
      </c>
      <c r="C1532" s="2">
        <f t="shared" si="207"/>
        <v>6.2599999999999989E-2</v>
      </c>
      <c r="D1532" s="2">
        <f t="shared" si="208"/>
        <v>6.2599999999999989E-2</v>
      </c>
      <c r="E1532" s="2">
        <f t="shared" si="209"/>
        <v>0</v>
      </c>
      <c r="F1532" s="2">
        <f t="shared" si="214"/>
        <v>4.5739740519375903E-3</v>
      </c>
      <c r="G1532" s="2">
        <f t="shared" si="214"/>
        <v>9.9384657996979873E-6</v>
      </c>
      <c r="H1532" s="2">
        <f t="shared" si="211"/>
        <v>460.229389940305</v>
      </c>
      <c r="I1532" s="2">
        <f t="shared" si="212"/>
        <v>99.783188144161969</v>
      </c>
    </row>
    <row r="1533" spans="1:9" ht="13.5" x14ac:dyDescent="0.25">
      <c r="A1533" s="3">
        <f>TITRES_STAT!B1536</f>
        <v>44546</v>
      </c>
      <c r="B1533" s="5">
        <f>TITRES_STAT!D1536</f>
        <v>1.5726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4.2472616196563336E-3</v>
      </c>
      <c r="G1533" s="2">
        <f t="shared" si="215"/>
        <v>9.2285753854338469E-6</v>
      </c>
      <c r="H1533" s="2">
        <f t="shared" si="211"/>
        <v>460.22938994030494</v>
      </c>
      <c r="I1533" s="2">
        <f t="shared" si="212"/>
        <v>99.783188144161969</v>
      </c>
    </row>
    <row r="1534" spans="1:9" ht="13.5" x14ac:dyDescent="0.25">
      <c r="A1534" s="3">
        <f>TITRES_STAT!B1537</f>
        <v>44550</v>
      </c>
      <c r="B1534" s="5">
        <f>TITRES_STAT!D1537</f>
        <v>1.643</v>
      </c>
      <c r="C1534" s="2">
        <f t="shared" si="207"/>
        <v>7.0400000000000018E-2</v>
      </c>
      <c r="D1534" s="2">
        <f t="shared" si="208"/>
        <v>7.0400000000000018E-2</v>
      </c>
      <c r="E1534" s="2">
        <f t="shared" si="209"/>
        <v>0</v>
      </c>
      <c r="F1534" s="2">
        <f t="shared" si="215"/>
        <v>8.97245721825231E-3</v>
      </c>
      <c r="G1534" s="2">
        <f t="shared" si="215"/>
        <v>8.5693914293314294E-6</v>
      </c>
      <c r="H1534" s="2">
        <f t="shared" si="211"/>
        <v>1047.0355208120452</v>
      </c>
      <c r="I1534" s="2">
        <f t="shared" si="212"/>
        <v>99.904583386713341</v>
      </c>
    </row>
    <row r="1535" spans="1:9" ht="13.5" x14ac:dyDescent="0.25">
      <c r="A1535" s="3">
        <f>TITRES_STAT!B1538</f>
        <v>44551</v>
      </c>
      <c r="B1535" s="5">
        <f>TITRES_STAT!D1538</f>
        <v>1.7134</v>
      </c>
      <c r="C1535" s="2">
        <f t="shared" si="207"/>
        <v>7.0400000000000018E-2</v>
      </c>
      <c r="D1535" s="2">
        <f t="shared" si="208"/>
        <v>7.0400000000000018E-2</v>
      </c>
      <c r="E1535" s="2">
        <f t="shared" si="209"/>
        <v>0</v>
      </c>
      <c r="F1535" s="2">
        <f t="shared" si="215"/>
        <v>1.3360138845520005E-2</v>
      </c>
      <c r="G1535" s="2">
        <f t="shared" si="215"/>
        <v>7.9572920415220419E-6</v>
      </c>
      <c r="H1535" s="2">
        <f t="shared" si="211"/>
        <v>1678.9805848277658</v>
      </c>
      <c r="I1535" s="2">
        <f t="shared" si="212"/>
        <v>99.940475502572397</v>
      </c>
    </row>
    <row r="1536" spans="1:9" ht="13.5" x14ac:dyDescent="0.25">
      <c r="A1536" s="3">
        <f>TITRES_STAT!B1539</f>
        <v>44552</v>
      </c>
      <c r="B1536" s="5">
        <f>TITRES_STAT!D1539</f>
        <v>1.7838000000000001</v>
      </c>
      <c r="C1536" s="2">
        <f t="shared" si="207"/>
        <v>7.0400000000000018E-2</v>
      </c>
      <c r="D1536" s="2">
        <f t="shared" si="208"/>
        <v>7.0400000000000018E-2</v>
      </c>
      <c r="E1536" s="2">
        <f t="shared" si="209"/>
        <v>0</v>
      </c>
      <c r="F1536" s="2">
        <f t="shared" si="215"/>
        <v>1.7434414642268577E-2</v>
      </c>
      <c r="G1536" s="2">
        <f t="shared" si="215"/>
        <v>7.3889140385561813E-6</v>
      </c>
      <c r="H1536" s="2">
        <f t="shared" si="211"/>
        <v>2359.5368076139266</v>
      </c>
      <c r="I1536" s="2">
        <f t="shared" si="212"/>
        <v>99.957636754624005</v>
      </c>
    </row>
    <row r="1537" spans="1:9" ht="13.5" x14ac:dyDescent="0.25">
      <c r="A1537" s="3">
        <f>TITRES_STAT!B1540</f>
        <v>44553</v>
      </c>
      <c r="B1537" s="5">
        <f>TITRES_STAT!D1540</f>
        <v>1.7838000000000001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1.6189099310677964E-2</v>
      </c>
      <c r="G1537" s="2">
        <f t="shared" si="215"/>
        <v>6.8611344643735965E-6</v>
      </c>
      <c r="H1537" s="2">
        <f t="shared" si="211"/>
        <v>2359.5368076139266</v>
      </c>
      <c r="I1537" s="2">
        <f t="shared" si="212"/>
        <v>99.957636754624005</v>
      </c>
    </row>
    <row r="1538" spans="1:9" ht="13.5" x14ac:dyDescent="0.25">
      <c r="A1538" s="3">
        <f>TITRES_STAT!B1541</f>
        <v>44554</v>
      </c>
      <c r="B1538" s="5">
        <f>TITRES_STAT!D1541</f>
        <v>1.8620000000000001</v>
      </c>
      <c r="C1538" s="2">
        <f t="shared" si="207"/>
        <v>7.8200000000000047E-2</v>
      </c>
      <c r="D1538" s="2">
        <f t="shared" si="208"/>
        <v>7.8200000000000047E-2</v>
      </c>
      <c r="E1538" s="2">
        <f t="shared" si="209"/>
        <v>0</v>
      </c>
      <c r="F1538" s="2">
        <f t="shared" si="215"/>
        <v>2.0618449359915254E-2</v>
      </c>
      <c r="G1538" s="2">
        <f t="shared" si="215"/>
        <v>6.3710534312040537E-6</v>
      </c>
      <c r="H1538" s="2">
        <f t="shared" si="211"/>
        <v>3236.2700427107566</v>
      </c>
      <c r="I1538" s="2">
        <f t="shared" si="212"/>
        <v>99.96910977500157</v>
      </c>
    </row>
    <row r="1539" spans="1:9" ht="13.5" x14ac:dyDescent="0.25">
      <c r="A1539" s="3">
        <f>TITRES_STAT!B1542</f>
        <v>44557</v>
      </c>
      <c r="B1539" s="5">
        <f>TITRES_STAT!D1542</f>
        <v>1.8620000000000001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1.9145702977064166E-2</v>
      </c>
      <c r="G1539" s="2">
        <f t="shared" si="215"/>
        <v>5.9159781861180502E-6</v>
      </c>
      <c r="H1539" s="2">
        <f t="shared" si="211"/>
        <v>3236.2700427107566</v>
      </c>
      <c r="I1539" s="2">
        <f t="shared" si="212"/>
        <v>99.96910977500157</v>
      </c>
    </row>
    <row r="1540" spans="1:9" ht="13.5" x14ac:dyDescent="0.25">
      <c r="A1540" s="3">
        <f>TITRES_STAT!B1543</f>
        <v>44558</v>
      </c>
      <c r="B1540" s="5">
        <f>TITRES_STAT!D1543</f>
        <v>1.8620000000000001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1.7778152764416726E-2</v>
      </c>
      <c r="G1540" s="2">
        <f t="shared" si="215"/>
        <v>5.4934083156810462E-6</v>
      </c>
      <c r="H1540" s="2">
        <f t="shared" si="211"/>
        <v>3236.270042710757</v>
      </c>
      <c r="I1540" s="2">
        <f t="shared" si="212"/>
        <v>99.96910977500157</v>
      </c>
    </row>
    <row r="1541" spans="1:9" ht="13.5" x14ac:dyDescent="0.25">
      <c r="A1541" s="3">
        <f>TITRES_STAT!B1544</f>
        <v>44559</v>
      </c>
      <c r="B1541" s="5">
        <f>TITRES_STAT!D1544</f>
        <v>1.8620000000000001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1.6508284709815531E-2</v>
      </c>
      <c r="G1541" s="2">
        <f t="shared" si="215"/>
        <v>5.1010220074181148E-6</v>
      </c>
      <c r="H1541" s="2">
        <f t="shared" si="211"/>
        <v>3236.2700427107566</v>
      </c>
      <c r="I1541" s="2">
        <f t="shared" si="212"/>
        <v>99.96910977500157</v>
      </c>
    </row>
    <row r="1542" spans="1:9" ht="13.5" x14ac:dyDescent="0.25">
      <c r="A1542" s="3">
        <f>TITRES_STAT!B1545</f>
        <v>44560</v>
      </c>
      <c r="B1542" s="5">
        <f>TITRES_STAT!D1545</f>
        <v>1.8620000000000001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1.5329121516257278E-2</v>
      </c>
      <c r="G1542" s="2">
        <f t="shared" si="215"/>
        <v>4.7366632926025353E-6</v>
      </c>
      <c r="H1542" s="2">
        <f t="shared" si="211"/>
        <v>3236.2700427107561</v>
      </c>
      <c r="I1542" s="2">
        <f t="shared" si="212"/>
        <v>99.96910977500157</v>
      </c>
    </row>
    <row r="1543" spans="1:9" ht="13.5" x14ac:dyDescent="0.25">
      <c r="A1543" s="3">
        <f>TITRES_STAT!B1546</f>
        <v>44561</v>
      </c>
      <c r="B1543" s="5">
        <f>TITRES_STAT!D1546</f>
        <v>1.8620000000000001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1.4234184265096043E-2</v>
      </c>
      <c r="G1543" s="2">
        <f t="shared" si="215"/>
        <v>4.3983302002737824E-6</v>
      </c>
      <c r="H1543" s="2">
        <f t="shared" si="211"/>
        <v>3236.2700427107561</v>
      </c>
      <c r="I1543" s="2">
        <f t="shared" si="212"/>
        <v>99.96910977500157</v>
      </c>
    </row>
    <row r="1544" spans="1:9" ht="13.5" x14ac:dyDescent="0.25">
      <c r="A1544" s="3">
        <f>TITRES_STAT!B1547</f>
        <v>44564</v>
      </c>
      <c r="B1544" s="5">
        <f>TITRES_STAT!D1547</f>
        <v>1.7838000000000001</v>
      </c>
      <c r="C1544" s="2">
        <f t="shared" si="216"/>
        <v>-7.8200000000000047E-2</v>
      </c>
      <c r="D1544" s="2">
        <f t="shared" si="217"/>
        <v>0</v>
      </c>
      <c r="E1544" s="2">
        <f t="shared" si="218"/>
        <v>7.8200000000000047E-2</v>
      </c>
      <c r="F1544" s="2">
        <f t="shared" si="215"/>
        <v>1.3217456817589183E-2</v>
      </c>
      <c r="G1544" s="2">
        <f t="shared" si="215"/>
        <v>5.5897984494716864E-3</v>
      </c>
      <c r="H1544" s="2">
        <f t="shared" si="211"/>
        <v>2.3645676918527205</v>
      </c>
      <c r="I1544" s="2">
        <f t="shared" si="212"/>
        <v>70.27849959977047</v>
      </c>
    </row>
    <row r="1545" spans="1:9" ht="13.5" x14ac:dyDescent="0.25">
      <c r="A1545" s="3">
        <f>TITRES_STAT!B1548</f>
        <v>44565</v>
      </c>
      <c r="B1545" s="5">
        <f>TITRES_STAT!D1548</f>
        <v>1.7838000000000001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1.2273352759189957E-2</v>
      </c>
      <c r="G1545" s="2">
        <f t="shared" si="215"/>
        <v>5.1905271316522806E-3</v>
      </c>
      <c r="H1545" s="2">
        <f t="shared" si="211"/>
        <v>2.364567691852721</v>
      </c>
      <c r="I1545" s="2">
        <f t="shared" si="212"/>
        <v>70.27849959977047</v>
      </c>
    </row>
    <row r="1546" spans="1:9" ht="13.5" x14ac:dyDescent="0.25">
      <c r="A1546" s="3">
        <f>TITRES_STAT!B1549</f>
        <v>44566</v>
      </c>
      <c r="B1546" s="5">
        <f>TITRES_STAT!D1549</f>
        <v>1.7838000000000001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1.1396684704962103E-2</v>
      </c>
      <c r="G1546" s="2">
        <f t="shared" si="215"/>
        <v>4.819775193677117E-3</v>
      </c>
      <c r="H1546" s="2">
        <f t="shared" si="211"/>
        <v>2.3645676918527214</v>
      </c>
      <c r="I1546" s="2">
        <f t="shared" si="212"/>
        <v>70.27849959977047</v>
      </c>
    </row>
    <row r="1547" spans="1:9" ht="13.5" x14ac:dyDescent="0.25">
      <c r="A1547" s="3">
        <f>TITRES_STAT!B1550</f>
        <v>44567</v>
      </c>
      <c r="B1547" s="5">
        <f>TITRES_STAT!D1550</f>
        <v>1.7056</v>
      </c>
      <c r="C1547" s="2">
        <f t="shared" si="216"/>
        <v>-7.8200000000000047E-2</v>
      </c>
      <c r="D1547" s="2">
        <f t="shared" si="217"/>
        <v>0</v>
      </c>
      <c r="E1547" s="2">
        <f t="shared" si="218"/>
        <v>7.8200000000000047E-2</v>
      </c>
      <c r="F1547" s="2">
        <f t="shared" si="215"/>
        <v>1.0582635797464809E-2</v>
      </c>
      <c r="G1547" s="2">
        <f t="shared" si="215"/>
        <v>1.0061219822700184E-2</v>
      </c>
      <c r="H1547" s="2">
        <f t="shared" si="211"/>
        <v>1.0518243298479777</v>
      </c>
      <c r="I1547" s="2">
        <f t="shared" si="212"/>
        <v>51.262884182970417</v>
      </c>
    </row>
    <row r="1548" spans="1:9" ht="13.5" x14ac:dyDescent="0.25">
      <c r="A1548" s="3">
        <f>TITRES_STAT!B1551</f>
        <v>44568</v>
      </c>
      <c r="B1548" s="5">
        <f>TITRES_STAT!D1551</f>
        <v>1.6977</v>
      </c>
      <c r="C1548" s="2">
        <f t="shared" si="216"/>
        <v>-7.9000000000000181E-3</v>
      </c>
      <c r="D1548" s="2">
        <f t="shared" si="217"/>
        <v>0</v>
      </c>
      <c r="E1548" s="2">
        <f t="shared" si="218"/>
        <v>7.9000000000000181E-3</v>
      </c>
      <c r="F1548" s="2">
        <f t="shared" si="215"/>
        <v>9.8267332405030383E-3</v>
      </c>
      <c r="G1548" s="2">
        <f t="shared" si="215"/>
        <v>9.9068469782215996E-3</v>
      </c>
      <c r="H1548" s="2">
        <f t="shared" si="211"/>
        <v>0.99191329613804702</v>
      </c>
      <c r="I1548" s="2">
        <f t="shared" si="212"/>
        <v>49.797011650114698</v>
      </c>
    </row>
    <row r="1549" spans="1:9" ht="13.5" x14ac:dyDescent="0.25">
      <c r="A1549" s="3">
        <f>TITRES_STAT!B1552</f>
        <v>44571</v>
      </c>
      <c r="B1549" s="5">
        <f>TITRES_STAT!D1552</f>
        <v>1.6977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9.1248237233242501E-3</v>
      </c>
      <c r="G1549" s="2">
        <f t="shared" si="219"/>
        <v>9.1992150512057707E-3</v>
      </c>
      <c r="H1549" s="2">
        <f t="shared" si="211"/>
        <v>0.99191329613804713</v>
      </c>
      <c r="I1549" s="2">
        <f t="shared" si="212"/>
        <v>49.797011650114705</v>
      </c>
    </row>
    <row r="1550" spans="1:9" ht="13.5" x14ac:dyDescent="0.25">
      <c r="A1550" s="3">
        <f>TITRES_STAT!B1553</f>
        <v>44572</v>
      </c>
      <c r="B1550" s="5">
        <f>TITRES_STAT!D1553</f>
        <v>1.6977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8.4730506002296604E-3</v>
      </c>
      <c r="G1550" s="2">
        <f t="shared" si="219"/>
        <v>8.5421282618339291E-3</v>
      </c>
      <c r="H1550" s="2">
        <f t="shared" si="211"/>
        <v>0.99191329613804724</v>
      </c>
      <c r="I1550" s="2">
        <f t="shared" si="212"/>
        <v>49.797011650114705</v>
      </c>
    </row>
    <row r="1551" spans="1:9" ht="13.5" x14ac:dyDescent="0.25">
      <c r="A1551" s="3">
        <f>TITRES_STAT!B1554</f>
        <v>44573</v>
      </c>
      <c r="B1551" s="5">
        <f>TITRES_STAT!D1554</f>
        <v>1.6977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7.8678327002132554E-3</v>
      </c>
      <c r="G1551" s="2">
        <f t="shared" si="219"/>
        <v>7.9319762431315048E-3</v>
      </c>
      <c r="H1551" s="2">
        <f t="shared" si="211"/>
        <v>0.99191329613804724</v>
      </c>
      <c r="I1551" s="2">
        <f t="shared" si="212"/>
        <v>49.797011650114705</v>
      </c>
    </row>
    <row r="1552" spans="1:9" ht="13.5" x14ac:dyDescent="0.25">
      <c r="A1552" s="3">
        <f>TITRES_STAT!B1555</f>
        <v>44574</v>
      </c>
      <c r="B1552" s="5">
        <f>TITRES_STAT!D1555</f>
        <v>1.7524999999999999</v>
      </c>
      <c r="C1552" s="2">
        <f t="shared" si="216"/>
        <v>5.479999999999996E-2</v>
      </c>
      <c r="D1552" s="2">
        <f t="shared" si="217"/>
        <v>5.479999999999996E-2</v>
      </c>
      <c r="E1552" s="2">
        <f t="shared" si="218"/>
        <v>0</v>
      </c>
      <c r="F1552" s="2">
        <f t="shared" si="219"/>
        <v>1.1220130364483735E-2</v>
      </c>
      <c r="G1552" s="2">
        <f t="shared" si="219"/>
        <v>7.3654065114792545E-3</v>
      </c>
      <c r="H1552" s="2">
        <f t="shared" si="211"/>
        <v>1.5233552074819974</v>
      </c>
      <c r="I1552" s="2">
        <f t="shared" si="212"/>
        <v>60.370224650302852</v>
      </c>
    </row>
    <row r="1553" spans="1:9" ht="13.5" x14ac:dyDescent="0.25">
      <c r="A1553" s="3">
        <f>TITRES_STAT!B1556</f>
        <v>44575</v>
      </c>
      <c r="B1553" s="5">
        <f>TITRES_STAT!D1556</f>
        <v>1.7524999999999999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1.0418692481306325E-2</v>
      </c>
      <c r="G1553" s="2">
        <f t="shared" si="219"/>
        <v>6.8393060463735941E-3</v>
      </c>
      <c r="H1553" s="2">
        <f t="shared" ref="H1553:H1616" si="220">F1553/G1553</f>
        <v>1.5233552074819974</v>
      </c>
      <c r="I1553" s="2">
        <f t="shared" ref="I1553:I1616" si="221">IF(G1553=0,100,100-(100/(1+H1553)))</f>
        <v>60.370224650302852</v>
      </c>
    </row>
    <row r="1554" spans="1:9" ht="13.5" x14ac:dyDescent="0.25">
      <c r="A1554" s="3">
        <f>TITRES_STAT!B1557</f>
        <v>44578</v>
      </c>
      <c r="B1554" s="5">
        <f>TITRES_STAT!D1557</f>
        <v>1.7524999999999999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9.674500161213016E-3</v>
      </c>
      <c r="G1554" s="2">
        <f t="shared" si="219"/>
        <v>6.3507841859183371E-3</v>
      </c>
      <c r="H1554" s="2">
        <f t="shared" si="220"/>
        <v>1.5233552074819974</v>
      </c>
      <c r="I1554" s="2">
        <f t="shared" si="221"/>
        <v>60.370224650302852</v>
      </c>
    </row>
    <row r="1555" spans="1:9" ht="13.5" x14ac:dyDescent="0.25">
      <c r="A1555" s="3">
        <f>TITRES_STAT!B1558</f>
        <v>44579</v>
      </c>
      <c r="B1555" s="5">
        <f>TITRES_STAT!D1558</f>
        <v>1.7524999999999999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8.9834644354120866E-3</v>
      </c>
      <c r="G1555" s="2">
        <f t="shared" si="219"/>
        <v>5.8971567440670265E-3</v>
      </c>
      <c r="H1555" s="2">
        <f t="shared" si="220"/>
        <v>1.5233552074819976</v>
      </c>
      <c r="I1555" s="2">
        <f t="shared" si="221"/>
        <v>60.370224650302852</v>
      </c>
    </row>
    <row r="1556" spans="1:9" ht="13.5" x14ac:dyDescent="0.25">
      <c r="A1556" s="3">
        <f>TITRES_STAT!B1559</f>
        <v>44580</v>
      </c>
      <c r="B1556" s="5">
        <f>TITRES_STAT!D1559</f>
        <v>1.7524999999999999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8.3417884043112227E-3</v>
      </c>
      <c r="G1556" s="2">
        <f t="shared" si="219"/>
        <v>5.4759312623479531E-3</v>
      </c>
      <c r="H1556" s="2">
        <f t="shared" si="220"/>
        <v>1.5233552074819976</v>
      </c>
      <c r="I1556" s="2">
        <f t="shared" si="221"/>
        <v>60.370224650302852</v>
      </c>
    </row>
    <row r="1557" spans="1:9" ht="13.5" x14ac:dyDescent="0.25">
      <c r="A1557" s="3">
        <f>TITRES_STAT!B1560</f>
        <v>44581</v>
      </c>
      <c r="B1557" s="5">
        <f>TITRES_STAT!D1560</f>
        <v>1.7524999999999999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7.7459463754318498E-3</v>
      </c>
      <c r="G1557" s="2">
        <f t="shared" si="219"/>
        <v>5.0847933150373848E-3</v>
      </c>
      <c r="H1557" s="2">
        <f t="shared" si="220"/>
        <v>1.5233552074819976</v>
      </c>
      <c r="I1557" s="2">
        <f t="shared" si="221"/>
        <v>60.370224650302852</v>
      </c>
    </row>
    <row r="1558" spans="1:9" ht="13.5" x14ac:dyDescent="0.25">
      <c r="A1558" s="3">
        <f>TITRES_STAT!B1561</f>
        <v>44582</v>
      </c>
      <c r="B1558" s="5">
        <f>TITRES_STAT!D1561</f>
        <v>1.7524999999999999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7.1926644914724319E-3</v>
      </c>
      <c r="G1558" s="2">
        <f t="shared" si="219"/>
        <v>4.7215937925347146E-3</v>
      </c>
      <c r="H1558" s="2">
        <f t="shared" si="220"/>
        <v>1.5233552074819976</v>
      </c>
      <c r="I1558" s="2">
        <f t="shared" si="221"/>
        <v>60.370224650302852</v>
      </c>
    </row>
    <row r="1559" spans="1:9" ht="13.5" x14ac:dyDescent="0.25">
      <c r="A1559" s="3">
        <f>TITRES_STAT!B1562</f>
        <v>44585</v>
      </c>
      <c r="B1559" s="5">
        <f>TITRES_STAT!D1562</f>
        <v>1.7524999999999999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6.6789027420815434E-3</v>
      </c>
      <c r="G1559" s="2">
        <f t="shared" si="219"/>
        <v>4.3843370930679495E-3</v>
      </c>
      <c r="H1559" s="2">
        <f t="shared" si="220"/>
        <v>1.5233552074819974</v>
      </c>
      <c r="I1559" s="2">
        <f t="shared" si="221"/>
        <v>60.370224650302852</v>
      </c>
    </row>
    <row r="1560" spans="1:9" ht="13.5" x14ac:dyDescent="0.25">
      <c r="A1560" s="3">
        <f>TITRES_STAT!B1563</f>
        <v>44586</v>
      </c>
      <c r="B1560" s="5">
        <f>TITRES_STAT!D1563</f>
        <v>1.7524999999999999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6.2018382605042903E-3</v>
      </c>
      <c r="G1560" s="2">
        <f t="shared" si="219"/>
        <v>4.0711701578488102E-3</v>
      </c>
      <c r="H1560" s="2">
        <f t="shared" si="220"/>
        <v>1.5233552074819974</v>
      </c>
      <c r="I1560" s="2">
        <f t="shared" si="221"/>
        <v>60.370224650302852</v>
      </c>
    </row>
    <row r="1561" spans="1:9" ht="13.5" x14ac:dyDescent="0.25">
      <c r="A1561" s="3">
        <f>TITRES_STAT!B1564</f>
        <v>44587</v>
      </c>
      <c r="B1561" s="5">
        <f>TITRES_STAT!D1564</f>
        <v>1.7916000000000001</v>
      </c>
      <c r="C1561" s="2">
        <f t="shared" si="216"/>
        <v>3.9100000000000135E-2</v>
      </c>
      <c r="D1561" s="2">
        <f t="shared" si="217"/>
        <v>3.9100000000000135E-2</v>
      </c>
      <c r="E1561" s="2">
        <f t="shared" si="218"/>
        <v>0</v>
      </c>
      <c r="F1561" s="2">
        <f t="shared" si="219"/>
        <v>8.5517069561825646E-3</v>
      </c>
      <c r="G1561" s="2">
        <f t="shared" si="219"/>
        <v>3.7803722894310383E-3</v>
      </c>
      <c r="H1561" s="2">
        <f t="shared" si="220"/>
        <v>2.2621335417389887</v>
      </c>
      <c r="I1561" s="2">
        <f t="shared" si="221"/>
        <v>69.345215724463671</v>
      </c>
    </row>
    <row r="1562" spans="1:9" ht="13.5" x14ac:dyDescent="0.25">
      <c r="A1562" s="3">
        <f>TITRES_STAT!B1565</f>
        <v>44588</v>
      </c>
      <c r="B1562" s="5">
        <f>TITRES_STAT!D1565</f>
        <v>1.7916000000000001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7.9408707450266663E-3</v>
      </c>
      <c r="G1562" s="2">
        <f t="shared" si="219"/>
        <v>3.5103456973288212E-3</v>
      </c>
      <c r="H1562" s="2">
        <f t="shared" si="220"/>
        <v>2.2621335417389887</v>
      </c>
      <c r="I1562" s="2">
        <f t="shared" si="221"/>
        <v>69.345215724463671</v>
      </c>
    </row>
    <row r="1563" spans="1:9" ht="13.5" x14ac:dyDescent="0.25">
      <c r="A1563" s="3">
        <f>TITRES_STAT!B1566</f>
        <v>44589</v>
      </c>
      <c r="B1563" s="5">
        <f>TITRES_STAT!D1566</f>
        <v>1.7838000000000001</v>
      </c>
      <c r="C1563" s="2">
        <f t="shared" si="216"/>
        <v>-7.8000000000000291E-3</v>
      </c>
      <c r="D1563" s="2">
        <f t="shared" si="217"/>
        <v>0</v>
      </c>
      <c r="E1563" s="2">
        <f t="shared" si="218"/>
        <v>7.8000000000000291E-3</v>
      </c>
      <c r="F1563" s="2">
        <f t="shared" si="219"/>
        <v>7.3736656918104758E-3</v>
      </c>
      <c r="G1563" s="2">
        <f t="shared" si="219"/>
        <v>3.8167495760910502E-3</v>
      </c>
      <c r="H1563" s="2">
        <f t="shared" si="220"/>
        <v>1.9319228429343969</v>
      </c>
      <c r="I1563" s="2">
        <f t="shared" si="221"/>
        <v>65.892690443410302</v>
      </c>
    </row>
    <row r="1564" spans="1:9" ht="13.5" x14ac:dyDescent="0.25">
      <c r="A1564" s="3">
        <f>TITRES_STAT!B1567</f>
        <v>44592</v>
      </c>
      <c r="B1564" s="5">
        <f>TITRES_STAT!D1567</f>
        <v>1.7212000000000001</v>
      </c>
      <c r="C1564" s="2">
        <f t="shared" si="216"/>
        <v>-6.2599999999999989E-2</v>
      </c>
      <c r="D1564" s="2">
        <f t="shared" si="217"/>
        <v>0</v>
      </c>
      <c r="E1564" s="2">
        <f t="shared" si="218"/>
        <v>6.2599999999999989E-2</v>
      </c>
      <c r="F1564" s="2">
        <f t="shared" si="219"/>
        <v>6.8469752852525845E-3</v>
      </c>
      <c r="G1564" s="2">
        <f t="shared" si="219"/>
        <v>8.0155531777988311E-3</v>
      </c>
      <c r="H1564" s="2">
        <f t="shared" si="220"/>
        <v>0.85421119832590864</v>
      </c>
      <c r="I1564" s="2">
        <f t="shared" si="221"/>
        <v>46.068711002130769</v>
      </c>
    </row>
    <row r="1565" spans="1:9" ht="13.5" x14ac:dyDescent="0.25">
      <c r="A1565" s="3">
        <f>TITRES_STAT!B1568</f>
        <v>44593</v>
      </c>
      <c r="B1565" s="5">
        <f>TITRES_STAT!D1568</f>
        <v>1.7916000000000001</v>
      </c>
      <c r="C1565" s="2">
        <f t="shared" si="216"/>
        <v>7.0400000000000018E-2</v>
      </c>
      <c r="D1565" s="2">
        <f t="shared" si="217"/>
        <v>7.0400000000000018E-2</v>
      </c>
      <c r="E1565" s="2">
        <f t="shared" si="218"/>
        <v>0</v>
      </c>
      <c r="F1565" s="2">
        <f t="shared" ref="F1565:G1580" si="222">((F1564*13)+D1565)/14</f>
        <v>1.1386477050591688E-2</v>
      </c>
      <c r="G1565" s="2">
        <f t="shared" si="222"/>
        <v>7.4430136650989144E-3</v>
      </c>
      <c r="H1565" s="2">
        <f t="shared" si="220"/>
        <v>1.5298207907348194</v>
      </c>
      <c r="I1565" s="2">
        <f t="shared" si="221"/>
        <v>60.471508351011025</v>
      </c>
    </row>
    <row r="1566" spans="1:9" ht="13.5" x14ac:dyDescent="0.25">
      <c r="A1566" s="3">
        <f>TITRES_STAT!B1569</f>
        <v>44594</v>
      </c>
      <c r="B1566" s="5">
        <f>TITRES_STAT!D1569</f>
        <v>1.7838000000000001</v>
      </c>
      <c r="C1566" s="2">
        <f t="shared" si="216"/>
        <v>-7.8000000000000291E-3</v>
      </c>
      <c r="D1566" s="2">
        <f t="shared" si="217"/>
        <v>0</v>
      </c>
      <c r="E1566" s="2">
        <f t="shared" si="218"/>
        <v>7.8000000000000291E-3</v>
      </c>
      <c r="F1566" s="2">
        <f t="shared" si="222"/>
        <v>1.057315726126371E-2</v>
      </c>
      <c r="G1566" s="2">
        <f t="shared" si="222"/>
        <v>7.4685126890204224E-3</v>
      </c>
      <c r="H1566" s="2">
        <f t="shared" si="220"/>
        <v>1.4156978372424103</v>
      </c>
      <c r="I1566" s="2">
        <f t="shared" si="221"/>
        <v>58.604094246260154</v>
      </c>
    </row>
    <row r="1567" spans="1:9" ht="13.5" x14ac:dyDescent="0.25">
      <c r="A1567" s="3">
        <f>TITRES_STAT!B1570</f>
        <v>44595</v>
      </c>
      <c r="B1567" s="5">
        <f>TITRES_STAT!D1570</f>
        <v>1.7916000000000001</v>
      </c>
      <c r="C1567" s="2">
        <f t="shared" si="216"/>
        <v>7.8000000000000291E-3</v>
      </c>
      <c r="D1567" s="2">
        <f t="shared" si="217"/>
        <v>7.8000000000000291E-3</v>
      </c>
      <c r="E1567" s="2">
        <f t="shared" si="218"/>
        <v>0</v>
      </c>
      <c r="F1567" s="2">
        <f t="shared" si="222"/>
        <v>1.0375074599744875E-2</v>
      </c>
      <c r="G1567" s="2">
        <f t="shared" si="222"/>
        <v>6.9350474969475358E-3</v>
      </c>
      <c r="H1567" s="2">
        <f t="shared" si="220"/>
        <v>1.4960351179009903</v>
      </c>
      <c r="I1567" s="2">
        <f t="shared" si="221"/>
        <v>59.936461116743516</v>
      </c>
    </row>
    <row r="1568" spans="1:9" ht="13.5" x14ac:dyDescent="0.25">
      <c r="A1568" s="3">
        <f>TITRES_STAT!B1571</f>
        <v>44596</v>
      </c>
      <c r="B1568" s="5">
        <f>TITRES_STAT!D1571</f>
        <v>1.7838000000000001</v>
      </c>
      <c r="C1568" s="2">
        <f t="shared" si="216"/>
        <v>-7.8000000000000291E-3</v>
      </c>
      <c r="D1568" s="2">
        <f t="shared" si="217"/>
        <v>0</v>
      </c>
      <c r="E1568" s="2">
        <f t="shared" si="218"/>
        <v>7.8000000000000291E-3</v>
      </c>
      <c r="F1568" s="2">
        <f t="shared" si="222"/>
        <v>9.633997842620241E-3</v>
      </c>
      <c r="G1568" s="2">
        <f t="shared" si="222"/>
        <v>6.9968298185941425E-3</v>
      </c>
      <c r="H1568" s="2">
        <f t="shared" si="220"/>
        <v>1.3769089848402198</v>
      </c>
      <c r="I1568" s="2">
        <f t="shared" si="221"/>
        <v>57.928553159673392</v>
      </c>
    </row>
    <row r="1569" spans="1:9" ht="13.5" x14ac:dyDescent="0.25">
      <c r="A1569" s="3">
        <f>TITRES_STAT!B1572</f>
        <v>44599</v>
      </c>
      <c r="B1569" s="5">
        <f>TITRES_STAT!D1572</f>
        <v>1.7838000000000001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8.9458551395759384E-3</v>
      </c>
      <c r="G1569" s="2">
        <f t="shared" si="222"/>
        <v>6.4970562601231324E-3</v>
      </c>
      <c r="H1569" s="2">
        <f t="shared" si="220"/>
        <v>1.3769089848402201</v>
      </c>
      <c r="I1569" s="2">
        <f t="shared" si="221"/>
        <v>57.928553159673399</v>
      </c>
    </row>
    <row r="1570" spans="1:9" ht="13.5" x14ac:dyDescent="0.25">
      <c r="A1570" s="3">
        <f>TITRES_STAT!B1573</f>
        <v>44600</v>
      </c>
      <c r="B1570" s="5">
        <f>TITRES_STAT!D1573</f>
        <v>1.7838000000000001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8.3068654867490856E-3</v>
      </c>
      <c r="G1570" s="2">
        <f t="shared" si="222"/>
        <v>6.0329808129714804E-3</v>
      </c>
      <c r="H1570" s="2">
        <f t="shared" si="220"/>
        <v>1.3769089848402198</v>
      </c>
      <c r="I1570" s="2">
        <f t="shared" si="221"/>
        <v>57.928553159673392</v>
      </c>
    </row>
    <row r="1571" spans="1:9" ht="13.5" x14ac:dyDescent="0.25">
      <c r="A1571" s="3">
        <f>TITRES_STAT!B1574</f>
        <v>44601</v>
      </c>
      <c r="B1571" s="5">
        <f>TITRES_STAT!D1574</f>
        <v>1.7838000000000001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7.7135179519812937E-3</v>
      </c>
      <c r="G1571" s="2">
        <f t="shared" si="222"/>
        <v>5.602053612044946E-3</v>
      </c>
      <c r="H1571" s="2">
        <f t="shared" si="220"/>
        <v>1.3769089848402198</v>
      </c>
      <c r="I1571" s="2">
        <f t="shared" si="221"/>
        <v>57.928553159673392</v>
      </c>
    </row>
    <row r="1572" spans="1:9" ht="13.5" x14ac:dyDescent="0.25">
      <c r="A1572" s="3">
        <f>TITRES_STAT!B1575</f>
        <v>44602</v>
      </c>
      <c r="B1572" s="5">
        <f>TITRES_STAT!D1575</f>
        <v>1.7838000000000001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7.1625523839826304E-3</v>
      </c>
      <c r="G1572" s="2">
        <f t="shared" si="222"/>
        <v>5.2019069254703064E-3</v>
      </c>
      <c r="H1572" s="2">
        <f t="shared" si="220"/>
        <v>1.3769089848402203</v>
      </c>
      <c r="I1572" s="2">
        <f t="shared" si="221"/>
        <v>57.928553159673399</v>
      </c>
    </row>
    <row r="1573" spans="1:9" ht="13.5" x14ac:dyDescent="0.25">
      <c r="A1573" s="3">
        <f>TITRES_STAT!B1576</f>
        <v>44603</v>
      </c>
      <c r="B1573" s="5">
        <f>TITRES_STAT!D1576</f>
        <v>1.7838000000000001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6.6509414994124424E-3</v>
      </c>
      <c r="G1573" s="2">
        <f t="shared" si="222"/>
        <v>4.8303421450795695E-3</v>
      </c>
      <c r="H1573" s="2">
        <f t="shared" si="220"/>
        <v>1.3769089848402203</v>
      </c>
      <c r="I1573" s="2">
        <f t="shared" si="221"/>
        <v>57.928553159673399</v>
      </c>
    </row>
    <row r="1574" spans="1:9" ht="13.5" x14ac:dyDescent="0.25">
      <c r="A1574" s="3">
        <f>TITRES_STAT!B1577</f>
        <v>44606</v>
      </c>
      <c r="B1574" s="5">
        <f>TITRES_STAT!D1577</f>
        <v>1.7838000000000001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6.1758742494544116E-3</v>
      </c>
      <c r="G1574" s="2">
        <f t="shared" si="222"/>
        <v>4.485317706145314E-3</v>
      </c>
      <c r="H1574" s="2">
        <f t="shared" si="220"/>
        <v>1.3769089848402207</v>
      </c>
      <c r="I1574" s="2">
        <f t="shared" si="221"/>
        <v>57.928553159673406</v>
      </c>
    </row>
    <row r="1575" spans="1:9" ht="13.5" x14ac:dyDescent="0.25">
      <c r="A1575" s="3">
        <f>TITRES_STAT!B1578</f>
        <v>44607</v>
      </c>
      <c r="B1575" s="5">
        <f>TITRES_STAT!D1578</f>
        <v>1.7838000000000001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5.7347403744933819E-3</v>
      </c>
      <c r="G1575" s="2">
        <f t="shared" si="222"/>
        <v>4.1649378699920771E-3</v>
      </c>
      <c r="H1575" s="2">
        <f t="shared" si="220"/>
        <v>1.3769089848402207</v>
      </c>
      <c r="I1575" s="2">
        <f t="shared" si="221"/>
        <v>57.928553159673406</v>
      </c>
    </row>
    <row r="1576" spans="1:9" ht="13.5" x14ac:dyDescent="0.25">
      <c r="A1576" s="3">
        <f>TITRES_STAT!B1579</f>
        <v>44608</v>
      </c>
      <c r="B1576" s="5">
        <f>TITRES_STAT!D1579</f>
        <v>1.7838000000000001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5.3251160620295685E-3</v>
      </c>
      <c r="G1576" s="2">
        <f t="shared" si="222"/>
        <v>3.867442307849786E-3</v>
      </c>
      <c r="H1576" s="2">
        <f t="shared" si="220"/>
        <v>1.3769089848402205</v>
      </c>
      <c r="I1576" s="2">
        <f t="shared" si="221"/>
        <v>57.928553159673399</v>
      </c>
    </row>
    <row r="1577" spans="1:9" ht="13.5" x14ac:dyDescent="0.25">
      <c r="A1577" s="3">
        <f>TITRES_STAT!B1580</f>
        <v>44609</v>
      </c>
      <c r="B1577" s="5">
        <f>TITRES_STAT!D1580</f>
        <v>1.7838000000000001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4.9447506290274572E-3</v>
      </c>
      <c r="G1577" s="2">
        <f t="shared" si="222"/>
        <v>3.5911964287176587E-3</v>
      </c>
      <c r="H1577" s="2">
        <f t="shared" si="220"/>
        <v>1.3769089848402207</v>
      </c>
      <c r="I1577" s="2">
        <f t="shared" si="221"/>
        <v>57.928553159673406</v>
      </c>
    </row>
    <row r="1578" spans="1:9" ht="13.5" x14ac:dyDescent="0.25">
      <c r="A1578" s="3">
        <f>TITRES_STAT!B1581</f>
        <v>44610</v>
      </c>
      <c r="B1578" s="5">
        <f>TITRES_STAT!D1581</f>
        <v>1.7838000000000001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4.5915541555254956E-3</v>
      </c>
      <c r="G1578" s="2">
        <f t="shared" si="222"/>
        <v>3.3346823980949687E-3</v>
      </c>
      <c r="H1578" s="2">
        <f t="shared" si="220"/>
        <v>1.3769089848402205</v>
      </c>
      <c r="I1578" s="2">
        <f t="shared" si="221"/>
        <v>57.928553159673399</v>
      </c>
    </row>
    <row r="1579" spans="1:9" ht="13.5" x14ac:dyDescent="0.25">
      <c r="A1579" s="3">
        <f>TITRES_STAT!B1582</f>
        <v>44613</v>
      </c>
      <c r="B1579" s="5">
        <f>TITRES_STAT!D1582</f>
        <v>1.7838000000000001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4.2635860015593887E-3</v>
      </c>
      <c r="G1579" s="2">
        <f t="shared" si="222"/>
        <v>3.0964907982310419E-3</v>
      </c>
      <c r="H1579" s="2">
        <f t="shared" si="220"/>
        <v>1.3769089848402207</v>
      </c>
      <c r="I1579" s="2">
        <f t="shared" si="221"/>
        <v>57.928553159673406</v>
      </c>
    </row>
    <row r="1580" spans="1:9" ht="13.5" x14ac:dyDescent="0.25">
      <c r="A1580" s="3">
        <f>TITRES_STAT!B1583</f>
        <v>44614</v>
      </c>
      <c r="B1580" s="5">
        <f>TITRES_STAT!D1583</f>
        <v>1.7838000000000001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3.9590441443051469E-3</v>
      </c>
      <c r="G1580" s="2">
        <f t="shared" si="222"/>
        <v>2.8753128840716818E-3</v>
      </c>
      <c r="H1580" s="2">
        <f t="shared" si="220"/>
        <v>1.3769089848402207</v>
      </c>
      <c r="I1580" s="2">
        <f t="shared" si="221"/>
        <v>57.928553159673406</v>
      </c>
    </row>
    <row r="1581" spans="1:9" ht="13.5" x14ac:dyDescent="0.25">
      <c r="A1581" s="3">
        <f>TITRES_STAT!B1584</f>
        <v>44615</v>
      </c>
      <c r="B1581" s="5">
        <f>TITRES_STAT!D1584</f>
        <v>1.7838000000000001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3.6762552768547794E-3</v>
      </c>
      <c r="G1581" s="2">
        <f t="shared" si="223"/>
        <v>2.6699333923522759E-3</v>
      </c>
      <c r="H1581" s="2">
        <f t="shared" si="220"/>
        <v>1.376908984840221</v>
      </c>
      <c r="I1581" s="2">
        <f t="shared" si="221"/>
        <v>57.928553159673413</v>
      </c>
    </row>
    <row r="1582" spans="1:9" ht="13.5" x14ac:dyDescent="0.25">
      <c r="A1582" s="3">
        <f>TITRES_STAT!B1585</f>
        <v>44616</v>
      </c>
      <c r="B1582" s="5">
        <f>TITRES_STAT!D1585</f>
        <v>1.7838000000000001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3.4136656142222952E-3</v>
      </c>
      <c r="G1582" s="2">
        <f t="shared" si="223"/>
        <v>2.4792238643271134E-3</v>
      </c>
      <c r="H1582" s="2">
        <f t="shared" si="220"/>
        <v>1.376908984840221</v>
      </c>
      <c r="I1582" s="2">
        <f t="shared" si="221"/>
        <v>57.928553159673413</v>
      </c>
    </row>
    <row r="1583" spans="1:9" ht="13.5" x14ac:dyDescent="0.25">
      <c r="A1583" s="3">
        <f>TITRES_STAT!B1586</f>
        <v>44617</v>
      </c>
      <c r="B1583" s="5">
        <f>TITRES_STAT!D1586</f>
        <v>1.7838000000000001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3.1698323560635602E-3</v>
      </c>
      <c r="G1583" s="2">
        <f t="shared" si="223"/>
        <v>2.3021364454466056E-3</v>
      </c>
      <c r="H1583" s="2">
        <f t="shared" si="220"/>
        <v>1.376908984840221</v>
      </c>
      <c r="I1583" s="2">
        <f t="shared" si="221"/>
        <v>57.928553159673413</v>
      </c>
    </row>
    <row r="1584" spans="1:9" ht="13.5" x14ac:dyDescent="0.25">
      <c r="A1584" s="3">
        <f>TITRES_STAT!B1587</f>
        <v>44620</v>
      </c>
      <c r="B1584" s="5">
        <f>TITRES_STAT!D1587</f>
        <v>1.7838000000000001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2.9434157592018772E-3</v>
      </c>
      <c r="G1584" s="2">
        <f t="shared" si="223"/>
        <v>2.1376981279147052E-3</v>
      </c>
      <c r="H1584" s="2">
        <f t="shared" si="220"/>
        <v>1.3769089848402207</v>
      </c>
      <c r="I1584" s="2">
        <f t="shared" si="221"/>
        <v>57.928553159673406</v>
      </c>
    </row>
    <row r="1585" spans="1:9" ht="13.5" x14ac:dyDescent="0.25">
      <c r="A1585" s="3">
        <f>TITRES_STAT!B1588</f>
        <v>44621</v>
      </c>
      <c r="B1585" s="5">
        <f>TITRES_STAT!D1588</f>
        <v>1.7838000000000001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2.7331717764017432E-3</v>
      </c>
      <c r="G1585" s="2">
        <f t="shared" si="223"/>
        <v>1.9850054044922264E-3</v>
      </c>
      <c r="H1585" s="2">
        <f t="shared" si="220"/>
        <v>1.3769089848402207</v>
      </c>
      <c r="I1585" s="2">
        <f t="shared" si="221"/>
        <v>57.928553159673406</v>
      </c>
    </row>
    <row r="1586" spans="1:9" ht="13.5" x14ac:dyDescent="0.25">
      <c r="A1586" s="3">
        <f>TITRES_STAT!B1589</f>
        <v>44622</v>
      </c>
      <c r="B1586" s="5">
        <f>TITRES_STAT!D1589</f>
        <v>1.7838000000000001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2.5379452209444756E-3</v>
      </c>
      <c r="G1586" s="2">
        <f t="shared" si="223"/>
        <v>1.8432193041713531E-3</v>
      </c>
      <c r="H1586" s="2">
        <f t="shared" si="220"/>
        <v>1.3769089848402205</v>
      </c>
      <c r="I1586" s="2">
        <f t="shared" si="221"/>
        <v>57.928553159673399</v>
      </c>
    </row>
    <row r="1587" spans="1:9" ht="13.5" x14ac:dyDescent="0.25">
      <c r="A1587" s="3">
        <f>TITRES_STAT!B1590</f>
        <v>44623</v>
      </c>
      <c r="B1587" s="5">
        <f>TITRES_STAT!D1590</f>
        <v>1.7838000000000001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2.3566634194484419E-3</v>
      </c>
      <c r="G1587" s="2">
        <f t="shared" si="223"/>
        <v>1.7115607824448281E-3</v>
      </c>
      <c r="H1587" s="2">
        <f t="shared" si="220"/>
        <v>1.3769089848402205</v>
      </c>
      <c r="I1587" s="2">
        <f t="shared" si="221"/>
        <v>57.928553159673399</v>
      </c>
    </row>
    <row r="1588" spans="1:9" ht="13.5" x14ac:dyDescent="0.25">
      <c r="A1588" s="3">
        <f>TITRES_STAT!B1591</f>
        <v>44624</v>
      </c>
      <c r="B1588" s="5">
        <f>TITRES_STAT!D1591</f>
        <v>1.7838000000000001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2.1883303180592673E-3</v>
      </c>
      <c r="G1588" s="2">
        <f t="shared" si="223"/>
        <v>1.589306440841626E-3</v>
      </c>
      <c r="H1588" s="2">
        <f t="shared" si="220"/>
        <v>1.3769089848402205</v>
      </c>
      <c r="I1588" s="2">
        <f t="shared" si="221"/>
        <v>57.928553159673399</v>
      </c>
    </row>
    <row r="1589" spans="1:9" ht="13.5" x14ac:dyDescent="0.25">
      <c r="A1589" s="3">
        <f>TITRES_STAT!B1592</f>
        <v>44627</v>
      </c>
      <c r="B1589" s="5">
        <f>TITRES_STAT!D1592</f>
        <v>1.7838000000000001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2.0320210096264626E-3</v>
      </c>
      <c r="G1589" s="2">
        <f t="shared" si="223"/>
        <v>1.4757845522100812E-3</v>
      </c>
      <c r="H1589" s="2">
        <f t="shared" si="220"/>
        <v>1.3769089848402207</v>
      </c>
      <c r="I1589" s="2">
        <f t="shared" si="221"/>
        <v>57.928553159673406</v>
      </c>
    </row>
    <row r="1590" spans="1:9" ht="13.5" x14ac:dyDescent="0.25">
      <c r="A1590" s="3">
        <f>TITRES_STAT!B1593</f>
        <v>44628</v>
      </c>
      <c r="B1590" s="5">
        <f>TITRES_STAT!D1593</f>
        <v>1.7838000000000001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1.8868766517960011E-3</v>
      </c>
      <c r="G1590" s="2">
        <f t="shared" si="223"/>
        <v>1.370371369909361E-3</v>
      </c>
      <c r="H1590" s="2">
        <f t="shared" si="220"/>
        <v>1.376908984840221</v>
      </c>
      <c r="I1590" s="2">
        <f t="shared" si="221"/>
        <v>57.928553159673413</v>
      </c>
    </row>
    <row r="1591" spans="1:9" ht="13.5" x14ac:dyDescent="0.25">
      <c r="A1591" s="3">
        <f>TITRES_STAT!B1594</f>
        <v>44629</v>
      </c>
      <c r="B1591" s="5">
        <f>TITRES_STAT!D1594</f>
        <v>1.7682</v>
      </c>
      <c r="C1591" s="2">
        <f t="shared" si="216"/>
        <v>-1.5600000000000058E-2</v>
      </c>
      <c r="D1591" s="2">
        <f t="shared" si="217"/>
        <v>0</v>
      </c>
      <c r="E1591" s="2">
        <f t="shared" si="218"/>
        <v>1.5600000000000058E-2</v>
      </c>
      <c r="F1591" s="2">
        <f t="shared" si="223"/>
        <v>1.7520997480962868E-3</v>
      </c>
      <c r="G1591" s="2">
        <f t="shared" si="223"/>
        <v>2.3867734149158396E-3</v>
      </c>
      <c r="H1591" s="2">
        <f t="shared" si="220"/>
        <v>0.73408717272731472</v>
      </c>
      <c r="I1591" s="2">
        <f t="shared" si="221"/>
        <v>42.33277220849093</v>
      </c>
    </row>
    <row r="1592" spans="1:9" ht="13.5" x14ac:dyDescent="0.25">
      <c r="A1592" s="3">
        <f>TITRES_STAT!B1595</f>
        <v>44630</v>
      </c>
      <c r="B1592" s="5">
        <f>TITRES_STAT!D1595</f>
        <v>1.7682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1.6269497660894093E-3</v>
      </c>
      <c r="G1592" s="2">
        <f t="shared" si="223"/>
        <v>2.216289599564708E-3</v>
      </c>
      <c r="H1592" s="2">
        <f t="shared" si="220"/>
        <v>0.73408717272731483</v>
      </c>
      <c r="I1592" s="2">
        <f t="shared" si="221"/>
        <v>42.33277220849093</v>
      </c>
    </row>
    <row r="1593" spans="1:9" ht="13.5" x14ac:dyDescent="0.25">
      <c r="A1593" s="3">
        <f>TITRES_STAT!B1596</f>
        <v>44631</v>
      </c>
      <c r="B1593" s="5">
        <f>TITRES_STAT!D1596</f>
        <v>1.7682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1.5107390685115943E-3</v>
      </c>
      <c r="G1593" s="2">
        <f t="shared" si="223"/>
        <v>2.0579831995958002E-3</v>
      </c>
      <c r="H1593" s="2">
        <f t="shared" si="220"/>
        <v>0.73408717272731483</v>
      </c>
      <c r="I1593" s="2">
        <f t="shared" si="221"/>
        <v>42.33277220849093</v>
      </c>
    </row>
    <row r="1594" spans="1:9" ht="13.5" x14ac:dyDescent="0.25">
      <c r="A1594" s="3">
        <f>TITRES_STAT!B1597</f>
        <v>44634</v>
      </c>
      <c r="B1594" s="5">
        <f>TITRES_STAT!D1597</f>
        <v>1.7682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1.4028291350464805E-3</v>
      </c>
      <c r="G1594" s="2">
        <f t="shared" si="223"/>
        <v>1.9109843996246716E-3</v>
      </c>
      <c r="H1594" s="2">
        <f t="shared" si="220"/>
        <v>0.73408717272731494</v>
      </c>
      <c r="I1594" s="2">
        <f t="shared" si="221"/>
        <v>42.33277220849093</v>
      </c>
    </row>
    <row r="1595" spans="1:9" ht="13.5" x14ac:dyDescent="0.25">
      <c r="A1595" s="3">
        <f>TITRES_STAT!B1598</f>
        <v>44635</v>
      </c>
      <c r="B1595" s="5">
        <f>TITRES_STAT!D1598</f>
        <v>1.7682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1.302627053971732E-3</v>
      </c>
      <c r="G1595" s="2">
        <f t="shared" si="223"/>
        <v>1.7744855139371952E-3</v>
      </c>
      <c r="H1595" s="2">
        <f t="shared" si="220"/>
        <v>0.73408717272731494</v>
      </c>
      <c r="I1595" s="2">
        <f t="shared" si="221"/>
        <v>42.33277220849093</v>
      </c>
    </row>
    <row r="1596" spans="1:9" ht="13.5" x14ac:dyDescent="0.25">
      <c r="A1596" s="3">
        <f>TITRES_STAT!B1599</f>
        <v>44636</v>
      </c>
      <c r="B1596" s="5">
        <f>TITRES_STAT!D1599</f>
        <v>1.7682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1.2095822644023226E-3</v>
      </c>
      <c r="G1596" s="2">
        <f t="shared" si="223"/>
        <v>1.6477365486559669E-3</v>
      </c>
      <c r="H1596" s="2">
        <f t="shared" si="220"/>
        <v>0.73408717272731494</v>
      </c>
      <c r="I1596" s="2">
        <f t="shared" si="221"/>
        <v>42.33277220849093</v>
      </c>
    </row>
    <row r="1597" spans="1:9" ht="13.5" x14ac:dyDescent="0.25">
      <c r="A1597" s="3">
        <f>TITRES_STAT!B1600</f>
        <v>44637</v>
      </c>
      <c r="B1597" s="5">
        <f>TITRES_STAT!D1600</f>
        <v>1.7682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1.1231835312307281E-3</v>
      </c>
      <c r="G1597" s="2">
        <f t="shared" si="224"/>
        <v>1.5300410808948264E-3</v>
      </c>
      <c r="H1597" s="2">
        <f t="shared" si="220"/>
        <v>0.73408717272731494</v>
      </c>
      <c r="I1597" s="2">
        <f t="shared" si="221"/>
        <v>42.33277220849093</v>
      </c>
    </row>
    <row r="1598" spans="1:9" ht="13.5" x14ac:dyDescent="0.25">
      <c r="A1598" s="3">
        <f>TITRES_STAT!B1601</f>
        <v>44638</v>
      </c>
      <c r="B1598" s="5">
        <f>TITRES_STAT!D1601</f>
        <v>1.7682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1.0429561361428189E-3</v>
      </c>
      <c r="G1598" s="2">
        <f t="shared" si="224"/>
        <v>1.4207524322594819E-3</v>
      </c>
      <c r="H1598" s="2">
        <f t="shared" si="220"/>
        <v>0.73408717272731483</v>
      </c>
      <c r="I1598" s="2">
        <f t="shared" si="221"/>
        <v>42.33277220849093</v>
      </c>
    </row>
    <row r="1599" spans="1:9" ht="13.5" x14ac:dyDescent="0.25">
      <c r="A1599" s="3">
        <f>TITRES_STAT!B1602</f>
        <v>44641</v>
      </c>
      <c r="B1599" s="5">
        <f>TITRES_STAT!D1602</f>
        <v>1.7682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9.6845926927547471E-4</v>
      </c>
      <c r="G1599" s="2">
        <f t="shared" si="224"/>
        <v>1.3192701156695189E-3</v>
      </c>
      <c r="H1599" s="2">
        <f t="shared" si="220"/>
        <v>0.73408717272731483</v>
      </c>
      <c r="I1599" s="2">
        <f t="shared" si="221"/>
        <v>42.33277220849093</v>
      </c>
    </row>
    <row r="1600" spans="1:9" ht="13.5" x14ac:dyDescent="0.25">
      <c r="A1600" s="3">
        <f>TITRES_STAT!B1603</f>
        <v>44642</v>
      </c>
      <c r="B1600" s="5">
        <f>TITRES_STAT!D1603</f>
        <v>1.7682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8.9928360718436937E-4</v>
      </c>
      <c r="G1600" s="2">
        <f t="shared" si="224"/>
        <v>1.2250365359788389E-3</v>
      </c>
      <c r="H1600" s="2">
        <f t="shared" si="220"/>
        <v>0.73408717272731483</v>
      </c>
      <c r="I1600" s="2">
        <f t="shared" si="221"/>
        <v>42.33277220849093</v>
      </c>
    </row>
    <row r="1601" spans="1:9" ht="13.5" x14ac:dyDescent="0.25">
      <c r="A1601" s="3">
        <f>TITRES_STAT!B1604</f>
        <v>44643</v>
      </c>
      <c r="B1601" s="5">
        <f>TITRES_STAT!D1604</f>
        <v>1.7682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8.3504906381405726E-4</v>
      </c>
      <c r="G1601" s="2">
        <f t="shared" si="224"/>
        <v>1.1375339262660648E-3</v>
      </c>
      <c r="H1601" s="2">
        <f t="shared" si="220"/>
        <v>0.73408717272731483</v>
      </c>
      <c r="I1601" s="2">
        <f t="shared" si="221"/>
        <v>42.33277220849093</v>
      </c>
    </row>
    <row r="1602" spans="1:9" ht="13.5" x14ac:dyDescent="0.25">
      <c r="A1602" s="3">
        <f>TITRES_STAT!B1605</f>
        <v>44644</v>
      </c>
      <c r="B1602" s="5">
        <f>TITRES_STAT!D1605</f>
        <v>1.7682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7.7540270211305315E-4</v>
      </c>
      <c r="G1602" s="2">
        <f t="shared" si="224"/>
        <v>1.0562815029613458E-3</v>
      </c>
      <c r="H1602" s="2">
        <f t="shared" si="220"/>
        <v>0.73408717272731483</v>
      </c>
      <c r="I1602" s="2">
        <f t="shared" si="221"/>
        <v>42.33277220849093</v>
      </c>
    </row>
    <row r="1603" spans="1:9" ht="13.5" x14ac:dyDescent="0.25">
      <c r="A1603" s="3">
        <f>TITRES_STAT!B1606</f>
        <v>44645</v>
      </c>
      <c r="B1603" s="5">
        <f>TITRES_STAT!D1606</f>
        <v>1.7682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7.2001679481926365E-4</v>
      </c>
      <c r="G1603" s="2">
        <f t="shared" si="224"/>
        <v>9.8083282417839248E-4</v>
      </c>
      <c r="H1603" s="2">
        <f t="shared" si="220"/>
        <v>0.73408717272731483</v>
      </c>
      <c r="I1603" s="2">
        <f t="shared" si="221"/>
        <v>42.33277220849093</v>
      </c>
    </row>
    <row r="1604" spans="1:9" ht="13.5" x14ac:dyDescent="0.25">
      <c r="A1604" s="3">
        <f>TITRES_STAT!B1607</f>
        <v>44648</v>
      </c>
      <c r="B1604" s="5">
        <f>TITRES_STAT!D1607</f>
        <v>1.7682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6.6858702376074489E-4</v>
      </c>
      <c r="G1604" s="2">
        <f t="shared" si="224"/>
        <v>9.1077333673707868E-4</v>
      </c>
      <c r="H1604" s="2">
        <f t="shared" si="220"/>
        <v>0.73408717272731494</v>
      </c>
      <c r="I1604" s="2">
        <f t="shared" si="221"/>
        <v>42.33277220849093</v>
      </c>
    </row>
    <row r="1605" spans="1:9" ht="13.5" x14ac:dyDescent="0.25">
      <c r="A1605" s="3">
        <f>TITRES_STAT!B1608</f>
        <v>44649</v>
      </c>
      <c r="B1605" s="5">
        <f>TITRES_STAT!D1608</f>
        <v>1.7682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6.2083080777783448E-4</v>
      </c>
      <c r="G1605" s="2">
        <f t="shared" si="224"/>
        <v>8.457180983987159E-4</v>
      </c>
      <c r="H1605" s="2">
        <f t="shared" si="220"/>
        <v>0.73408717272731494</v>
      </c>
      <c r="I1605" s="2">
        <f t="shared" si="221"/>
        <v>42.33277220849093</v>
      </c>
    </row>
    <row r="1606" spans="1:9" ht="13.5" x14ac:dyDescent="0.25">
      <c r="A1606" s="3">
        <f>TITRES_STAT!B1609</f>
        <v>44650</v>
      </c>
      <c r="B1606" s="5">
        <f>TITRES_STAT!D1609</f>
        <v>1.7682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5.7648575007941769E-4</v>
      </c>
      <c r="G1606" s="2">
        <f t="shared" si="224"/>
        <v>7.8530966279880758E-4</v>
      </c>
      <c r="H1606" s="2">
        <f t="shared" si="220"/>
        <v>0.73408717272731494</v>
      </c>
      <c r="I1606" s="2">
        <f t="shared" si="221"/>
        <v>42.33277220849093</v>
      </c>
    </row>
    <row r="1607" spans="1:9" ht="13.5" x14ac:dyDescent="0.25">
      <c r="A1607" s="3">
        <f>TITRES_STAT!B1610</f>
        <v>44651</v>
      </c>
      <c r="B1607" s="5">
        <f>TITRES_STAT!D1610</f>
        <v>1.7682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5.3530819650231644E-4</v>
      </c>
      <c r="G1607" s="2">
        <f t="shared" si="224"/>
        <v>7.2921611545603566E-4</v>
      </c>
      <c r="H1607" s="2">
        <f t="shared" si="220"/>
        <v>0.73408717272731494</v>
      </c>
      <c r="I1607" s="2">
        <f t="shared" si="221"/>
        <v>42.33277220849093</v>
      </c>
    </row>
    <row r="1608" spans="1:9" ht="13.5" x14ac:dyDescent="0.25">
      <c r="A1608" s="3">
        <f>TITRES_STAT!B1611</f>
        <v>44652</v>
      </c>
      <c r="B1608" s="5">
        <f>TITRES_STAT!D1611</f>
        <v>1.7682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4.9707189675215102E-4</v>
      </c>
      <c r="G1608" s="2">
        <f t="shared" si="224"/>
        <v>6.7712925006631884E-4</v>
      </c>
      <c r="H1608" s="2">
        <f t="shared" si="220"/>
        <v>0.73408717272731494</v>
      </c>
      <c r="I1608" s="2">
        <f t="shared" si="221"/>
        <v>42.33277220849093</v>
      </c>
    </row>
    <row r="1609" spans="1:9" ht="13.5" x14ac:dyDescent="0.25">
      <c r="A1609" s="3">
        <f>TITRES_STAT!B1612</f>
        <v>44655</v>
      </c>
      <c r="B1609" s="5">
        <f>TITRES_STAT!D1612</f>
        <v>1.7682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4.6156676126985451E-4</v>
      </c>
      <c r="G1609" s="2">
        <f t="shared" si="224"/>
        <v>6.2876287506158184E-4</v>
      </c>
      <c r="H1609" s="2">
        <f t="shared" si="220"/>
        <v>0.73408717272731483</v>
      </c>
      <c r="I1609" s="2">
        <f t="shared" si="221"/>
        <v>42.33277220849093</v>
      </c>
    </row>
    <row r="1610" spans="1:9" ht="13.5" x14ac:dyDescent="0.25">
      <c r="A1610" s="3">
        <f>TITRES_STAT!B1613</f>
        <v>44656</v>
      </c>
      <c r="B1610" s="5">
        <f>TITRES_STAT!D1613</f>
        <v>1.7682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4.2859770689343633E-4</v>
      </c>
      <c r="G1610" s="2">
        <f t="shared" si="224"/>
        <v>5.8385124112861168E-4</v>
      </c>
      <c r="H1610" s="2">
        <f t="shared" si="220"/>
        <v>0.73408717272731483</v>
      </c>
      <c r="I1610" s="2">
        <f t="shared" si="221"/>
        <v>42.33277220849093</v>
      </c>
    </row>
    <row r="1611" spans="1:9" ht="13.5" x14ac:dyDescent="0.25">
      <c r="A1611" s="3">
        <f>TITRES_STAT!B1614</f>
        <v>44657</v>
      </c>
      <c r="B1611" s="5">
        <f>TITRES_STAT!D1614</f>
        <v>1.7682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3.9798358497247657E-4</v>
      </c>
      <c r="G1611" s="2">
        <f t="shared" si="224"/>
        <v>5.4214758104799659E-4</v>
      </c>
      <c r="H1611" s="2">
        <f t="shared" si="220"/>
        <v>0.73408717272731483</v>
      </c>
      <c r="I1611" s="2">
        <f t="shared" si="221"/>
        <v>42.33277220849093</v>
      </c>
    </row>
    <row r="1612" spans="1:9" ht="13.5" x14ac:dyDescent="0.25">
      <c r="A1612" s="3">
        <f>TITRES_STAT!B1615</f>
        <v>44658</v>
      </c>
      <c r="B1612" s="5">
        <f>TITRES_STAT!D1615</f>
        <v>1.7682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3.6955618604587109E-4</v>
      </c>
      <c r="G1612" s="2">
        <f t="shared" si="224"/>
        <v>5.034227538302826E-4</v>
      </c>
      <c r="H1612" s="2">
        <f t="shared" si="220"/>
        <v>0.73408717272731472</v>
      </c>
      <c r="I1612" s="2">
        <f t="shared" si="221"/>
        <v>42.33277220849093</v>
      </c>
    </row>
    <row r="1613" spans="1:9" ht="13.5" x14ac:dyDescent="0.25">
      <c r="A1613" s="3">
        <f>TITRES_STAT!B1616</f>
        <v>44659</v>
      </c>
      <c r="B1613" s="5">
        <f>TITRES_STAT!D1616</f>
        <v>1.7682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3.4315931561402314E-4</v>
      </c>
      <c r="G1613" s="2">
        <f t="shared" si="228"/>
        <v>4.6746398569954813E-4</v>
      </c>
      <c r="H1613" s="2">
        <f t="shared" si="220"/>
        <v>0.73408717272731472</v>
      </c>
      <c r="I1613" s="2">
        <f t="shared" si="221"/>
        <v>42.33277220849093</v>
      </c>
    </row>
    <row r="1614" spans="1:9" ht="13.5" x14ac:dyDescent="0.25">
      <c r="A1614" s="3">
        <f>TITRES_STAT!B1617</f>
        <v>44662</v>
      </c>
      <c r="B1614" s="5">
        <f>TITRES_STAT!D1617</f>
        <v>1.7682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3.186479359273072E-4</v>
      </c>
      <c r="G1614" s="2">
        <f t="shared" si="228"/>
        <v>4.3407370100672325E-4</v>
      </c>
      <c r="H1614" s="2">
        <f t="shared" si="220"/>
        <v>0.73408717272731472</v>
      </c>
      <c r="I1614" s="2">
        <f t="shared" si="221"/>
        <v>42.33277220849093</v>
      </c>
    </row>
    <row r="1615" spans="1:9" ht="13.5" x14ac:dyDescent="0.25">
      <c r="A1615" s="3">
        <f>TITRES_STAT!B1618</f>
        <v>44663</v>
      </c>
      <c r="B1615" s="5">
        <f>TITRES_STAT!D1618</f>
        <v>1.7682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2.9588736907535664E-4</v>
      </c>
      <c r="G1615" s="2">
        <f t="shared" si="228"/>
        <v>4.0306843664910015E-4</v>
      </c>
      <c r="H1615" s="2">
        <f t="shared" si="220"/>
        <v>0.73408717272731461</v>
      </c>
      <c r="I1615" s="2">
        <f t="shared" si="221"/>
        <v>42.332772208490923</v>
      </c>
    </row>
    <row r="1616" spans="1:9" ht="13.5" x14ac:dyDescent="0.25">
      <c r="A1616" s="3">
        <f>TITRES_STAT!B1619</f>
        <v>44664</v>
      </c>
      <c r="B1616" s="5">
        <f>TITRES_STAT!D1619</f>
        <v>1.7682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2.7475255699854545E-4</v>
      </c>
      <c r="G1616" s="2">
        <f t="shared" si="228"/>
        <v>3.742778340313073E-4</v>
      </c>
      <c r="H1616" s="2">
        <f t="shared" si="220"/>
        <v>0.7340871727273145</v>
      </c>
      <c r="I1616" s="2">
        <f t="shared" si="221"/>
        <v>42.332772208490915</v>
      </c>
    </row>
    <row r="1617" spans="1:9" ht="13.5" x14ac:dyDescent="0.25">
      <c r="A1617" s="3">
        <f>TITRES_STAT!B1620</f>
        <v>44665</v>
      </c>
      <c r="B1617" s="5">
        <f>TITRES_STAT!D1620</f>
        <v>1.7682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2.551273743557922E-4</v>
      </c>
      <c r="G1617" s="2">
        <f t="shared" si="228"/>
        <v>3.4754370302907106E-4</v>
      </c>
      <c r="H1617" s="2">
        <f t="shared" ref="H1617:H1680" si="229">F1617/G1617</f>
        <v>0.7340871727273145</v>
      </c>
      <c r="I1617" s="2">
        <f t="shared" ref="I1617:I1680" si="230">IF(G1617=0,100,100-(100/(1+H1617)))</f>
        <v>42.332772208490915</v>
      </c>
    </row>
    <row r="1618" spans="1:9" ht="13.5" x14ac:dyDescent="0.25">
      <c r="A1618" s="3">
        <f>TITRES_STAT!B1621</f>
        <v>44666</v>
      </c>
      <c r="B1618" s="5">
        <f>TITRES_STAT!D1621</f>
        <v>1.7682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2.3690399047323561E-4</v>
      </c>
      <c r="G1618" s="2">
        <f t="shared" si="228"/>
        <v>3.227191528127089E-4</v>
      </c>
      <c r="H1618" s="2">
        <f t="shared" si="229"/>
        <v>0.73408717272731439</v>
      </c>
      <c r="I1618" s="2">
        <f t="shared" si="230"/>
        <v>42.332772208490915</v>
      </c>
    </row>
    <row r="1619" spans="1:9" ht="13.5" x14ac:dyDescent="0.25">
      <c r="A1619" s="3">
        <f>TITRES_STAT!B1622</f>
        <v>44669</v>
      </c>
      <c r="B1619" s="5">
        <f>TITRES_STAT!D1622</f>
        <v>1.776</v>
      </c>
      <c r="C1619" s="2">
        <f t="shared" si="225"/>
        <v>7.8000000000000291E-3</v>
      </c>
      <c r="D1619" s="2">
        <f t="shared" si="226"/>
        <v>7.8000000000000291E-3</v>
      </c>
      <c r="E1619" s="2">
        <f t="shared" si="227"/>
        <v>0</v>
      </c>
      <c r="F1619" s="2">
        <f t="shared" si="228"/>
        <v>7.7712513401086375E-4</v>
      </c>
      <c r="G1619" s="2">
        <f t="shared" si="228"/>
        <v>2.9966778475465827E-4</v>
      </c>
      <c r="H1619" s="2">
        <f t="shared" si="229"/>
        <v>2.5932888803749985</v>
      </c>
      <c r="I1619" s="2">
        <f t="shared" si="230"/>
        <v>72.170342177007512</v>
      </c>
    </row>
    <row r="1620" spans="1:9" ht="13.5" x14ac:dyDescent="0.25">
      <c r="A1620" s="3">
        <f>TITRES_STAT!B1623</f>
        <v>44670</v>
      </c>
      <c r="B1620" s="5">
        <f>TITRES_STAT!D1623</f>
        <v>1.776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7.2161619586723065E-4</v>
      </c>
      <c r="G1620" s="2">
        <f t="shared" si="228"/>
        <v>2.7826294298646841E-4</v>
      </c>
      <c r="H1620" s="2">
        <f t="shared" si="229"/>
        <v>2.5932888803749985</v>
      </c>
      <c r="I1620" s="2">
        <f t="shared" si="230"/>
        <v>72.170342177007512</v>
      </c>
    </row>
    <row r="1621" spans="1:9" ht="13.5" x14ac:dyDescent="0.25">
      <c r="A1621" s="3">
        <f>TITRES_STAT!B1624</f>
        <v>44671</v>
      </c>
      <c r="B1621" s="5">
        <f>TITRES_STAT!D1624</f>
        <v>1.776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6.7007218187671417E-4</v>
      </c>
      <c r="G1621" s="2">
        <f t="shared" si="228"/>
        <v>2.5838701848743495E-4</v>
      </c>
      <c r="H1621" s="2">
        <f t="shared" si="229"/>
        <v>2.5932888803749985</v>
      </c>
      <c r="I1621" s="2">
        <f t="shared" si="230"/>
        <v>72.170342177007512</v>
      </c>
    </row>
    <row r="1622" spans="1:9" ht="13.5" x14ac:dyDescent="0.25">
      <c r="A1622" s="3">
        <f>TITRES_STAT!B1625</f>
        <v>44672</v>
      </c>
      <c r="B1622" s="5">
        <f>TITRES_STAT!D1625</f>
        <v>1.776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6.2220988317123458E-4</v>
      </c>
      <c r="G1622" s="2">
        <f t="shared" si="228"/>
        <v>2.3993080288118961E-4</v>
      </c>
      <c r="H1622" s="2">
        <f t="shared" si="229"/>
        <v>2.5932888803749981</v>
      </c>
      <c r="I1622" s="2">
        <f t="shared" si="230"/>
        <v>72.170342177007512</v>
      </c>
    </row>
    <row r="1623" spans="1:9" ht="13.5" x14ac:dyDescent="0.25">
      <c r="A1623" s="3">
        <f>TITRES_STAT!B1626</f>
        <v>44673</v>
      </c>
      <c r="B1623" s="5">
        <f>TITRES_STAT!D1626</f>
        <v>1.776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5.77766320087575E-4</v>
      </c>
      <c r="G1623" s="2">
        <f t="shared" si="228"/>
        <v>2.2279288838967606E-4</v>
      </c>
      <c r="H1623" s="2">
        <f t="shared" si="229"/>
        <v>2.5932888803749985</v>
      </c>
      <c r="I1623" s="2">
        <f t="shared" si="230"/>
        <v>72.170342177007512</v>
      </c>
    </row>
    <row r="1624" spans="1:9" ht="13.5" x14ac:dyDescent="0.25">
      <c r="A1624" s="3">
        <f>TITRES_STAT!B1627</f>
        <v>44676</v>
      </c>
      <c r="B1624" s="5">
        <f>TITRES_STAT!D1627</f>
        <v>1.776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5.3649729722417684E-4</v>
      </c>
      <c r="G1624" s="2">
        <f t="shared" si="228"/>
        <v>2.0687911064755634E-4</v>
      </c>
      <c r="H1624" s="2">
        <f t="shared" si="229"/>
        <v>2.5932888803749985</v>
      </c>
      <c r="I1624" s="2">
        <f t="shared" si="230"/>
        <v>72.170342177007512</v>
      </c>
    </row>
    <row r="1625" spans="1:9" ht="13.5" x14ac:dyDescent="0.25">
      <c r="A1625" s="3">
        <f>TITRES_STAT!B1628</f>
        <v>44677</v>
      </c>
      <c r="B1625" s="5">
        <f>TITRES_STAT!D1628</f>
        <v>1.776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4.9817606170816421E-4</v>
      </c>
      <c r="G1625" s="2">
        <f t="shared" si="228"/>
        <v>1.9210203131558805E-4</v>
      </c>
      <c r="H1625" s="2">
        <f t="shared" si="229"/>
        <v>2.5932888803749985</v>
      </c>
      <c r="I1625" s="2">
        <f t="shared" si="230"/>
        <v>72.170342177007512</v>
      </c>
    </row>
    <row r="1626" spans="1:9" ht="13.5" x14ac:dyDescent="0.25">
      <c r="A1626" s="3">
        <f>TITRES_STAT!B1629</f>
        <v>44678</v>
      </c>
      <c r="B1626" s="5">
        <f>TITRES_STAT!D1629</f>
        <v>1.776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4.6259205730043822E-4</v>
      </c>
      <c r="G1626" s="2">
        <f t="shared" si="228"/>
        <v>1.7838045765018891E-4</v>
      </c>
      <c r="H1626" s="2">
        <f t="shared" si="229"/>
        <v>2.5932888803749985</v>
      </c>
      <c r="I1626" s="2">
        <f t="shared" si="230"/>
        <v>72.170342177007512</v>
      </c>
    </row>
    <row r="1627" spans="1:9" ht="13.5" x14ac:dyDescent="0.25">
      <c r="A1627" s="3">
        <f>TITRES_STAT!B1630</f>
        <v>44679</v>
      </c>
      <c r="B1627" s="5">
        <f>TITRES_STAT!D1630</f>
        <v>1.776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4.2954976749326408E-4</v>
      </c>
      <c r="G1627" s="2">
        <f t="shared" si="228"/>
        <v>1.6563899638946116E-4</v>
      </c>
      <c r="H1627" s="2">
        <f t="shared" si="229"/>
        <v>2.5932888803749981</v>
      </c>
      <c r="I1627" s="2">
        <f t="shared" si="230"/>
        <v>72.170342177007512</v>
      </c>
    </row>
    <row r="1628" spans="1:9" ht="13.5" x14ac:dyDescent="0.25">
      <c r="A1628" s="3">
        <f>TITRES_STAT!B1631</f>
        <v>44680</v>
      </c>
      <c r="B1628" s="5">
        <f>TITRES_STAT!D1631</f>
        <v>1.7682</v>
      </c>
      <c r="C1628" s="2">
        <f t="shared" si="225"/>
        <v>-7.8000000000000291E-3</v>
      </c>
      <c r="D1628" s="2">
        <f t="shared" si="226"/>
        <v>0</v>
      </c>
      <c r="E1628" s="2">
        <f t="shared" si="227"/>
        <v>7.8000000000000291E-3</v>
      </c>
      <c r="F1628" s="2">
        <f t="shared" si="228"/>
        <v>3.9886764124374524E-4</v>
      </c>
      <c r="G1628" s="2">
        <f t="shared" si="228"/>
        <v>7.1095049664735889E-4</v>
      </c>
      <c r="H1628" s="2">
        <f t="shared" si="229"/>
        <v>0.56103433800903446</v>
      </c>
      <c r="I1628" s="2">
        <f t="shared" si="230"/>
        <v>35.939910119119205</v>
      </c>
    </row>
    <row r="1629" spans="1:9" ht="13.5" x14ac:dyDescent="0.25">
      <c r="A1629" s="3">
        <f>TITRES_STAT!B1632</f>
        <v>44685</v>
      </c>
      <c r="B1629" s="5">
        <f>TITRES_STAT!D1632</f>
        <v>1.7682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3.703770954406206E-4</v>
      </c>
      <c r="G1629" s="2">
        <f t="shared" si="231"/>
        <v>6.6016831831540467E-4</v>
      </c>
      <c r="H1629" s="2">
        <f t="shared" si="229"/>
        <v>0.56103433800903446</v>
      </c>
      <c r="I1629" s="2">
        <f t="shared" si="230"/>
        <v>35.939910119119205</v>
      </c>
    </row>
    <row r="1630" spans="1:9" ht="13.5" x14ac:dyDescent="0.25">
      <c r="A1630" s="3">
        <f>TITRES_STAT!B1633</f>
        <v>44686</v>
      </c>
      <c r="B1630" s="5">
        <f>TITRES_STAT!D1633</f>
        <v>1.7682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3.4392158862343343E-4</v>
      </c>
      <c r="G1630" s="2">
        <f t="shared" si="231"/>
        <v>6.1301343843573296E-4</v>
      </c>
      <c r="H1630" s="2">
        <f t="shared" si="229"/>
        <v>0.56103433800903446</v>
      </c>
      <c r="I1630" s="2">
        <f t="shared" si="230"/>
        <v>35.939910119119205</v>
      </c>
    </row>
    <row r="1631" spans="1:9" ht="13.5" x14ac:dyDescent="0.25">
      <c r="A1631" s="3">
        <f>TITRES_STAT!B1634</f>
        <v>44687</v>
      </c>
      <c r="B1631" s="5">
        <f>TITRES_STAT!D1634</f>
        <v>1.7446999999999999</v>
      </c>
      <c r="C1631" s="2">
        <f t="shared" si="225"/>
        <v>-2.3500000000000076E-2</v>
      </c>
      <c r="D1631" s="2">
        <f t="shared" si="226"/>
        <v>0</v>
      </c>
      <c r="E1631" s="2">
        <f t="shared" si="227"/>
        <v>2.3500000000000076E-2</v>
      </c>
      <c r="F1631" s="2">
        <f t="shared" si="231"/>
        <v>3.1935576086461676E-4</v>
      </c>
      <c r="G1631" s="2">
        <f t="shared" si="231"/>
        <v>2.2477981928331861E-3</v>
      </c>
      <c r="H1631" s="2">
        <f t="shared" si="229"/>
        <v>0.14207492553505974</v>
      </c>
      <c r="I1631" s="2">
        <f t="shared" si="230"/>
        <v>12.440070468099805</v>
      </c>
    </row>
    <row r="1632" spans="1:9" ht="13.5" x14ac:dyDescent="0.25">
      <c r="A1632" s="3">
        <f>TITRES_STAT!B1635</f>
        <v>44690</v>
      </c>
      <c r="B1632" s="5">
        <f>TITRES_STAT!D1635</f>
        <v>1.7446999999999999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2.965446350885727E-4</v>
      </c>
      <c r="G1632" s="2">
        <f t="shared" si="231"/>
        <v>2.0872411790593872E-3</v>
      </c>
      <c r="H1632" s="2">
        <f t="shared" si="229"/>
        <v>0.14207492553505974</v>
      </c>
      <c r="I1632" s="2">
        <f t="shared" si="230"/>
        <v>12.440070468099805</v>
      </c>
    </row>
    <row r="1633" spans="1:9" ht="13.5" x14ac:dyDescent="0.25">
      <c r="A1633" s="3">
        <f>TITRES_STAT!B1636</f>
        <v>44691</v>
      </c>
      <c r="B1633" s="5">
        <f>TITRES_STAT!D1636</f>
        <v>1.7446999999999999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2.7536287543938892E-4</v>
      </c>
      <c r="G1633" s="2">
        <f t="shared" si="231"/>
        <v>1.9381525234122882E-3</v>
      </c>
      <c r="H1633" s="2">
        <f t="shared" si="229"/>
        <v>0.14207492553505971</v>
      </c>
      <c r="I1633" s="2">
        <f t="shared" si="230"/>
        <v>12.440070468099805</v>
      </c>
    </row>
    <row r="1634" spans="1:9" ht="13.5" x14ac:dyDescent="0.25">
      <c r="A1634" s="3">
        <f>TITRES_STAT!B1637</f>
        <v>44692</v>
      </c>
      <c r="B1634" s="5">
        <f>TITRES_STAT!D1637</f>
        <v>1.7446999999999999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2.5569409862228975E-4</v>
      </c>
      <c r="G1634" s="2">
        <f t="shared" si="231"/>
        <v>1.7997130574542678E-3</v>
      </c>
      <c r="H1634" s="2">
        <f t="shared" si="229"/>
        <v>0.14207492553505971</v>
      </c>
      <c r="I1634" s="2">
        <f t="shared" si="230"/>
        <v>12.440070468099805</v>
      </c>
    </row>
    <row r="1635" spans="1:9" ht="13.5" x14ac:dyDescent="0.25">
      <c r="A1635" s="3">
        <f>TITRES_STAT!B1638</f>
        <v>44693</v>
      </c>
      <c r="B1635" s="5">
        <f>TITRES_STAT!D1638</f>
        <v>1.7446999999999999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2.3743023443498334E-4</v>
      </c>
      <c r="G1635" s="2">
        <f t="shared" si="231"/>
        <v>1.6711621247789631E-3</v>
      </c>
      <c r="H1635" s="2">
        <f t="shared" si="229"/>
        <v>0.14207492553505971</v>
      </c>
      <c r="I1635" s="2">
        <f t="shared" si="230"/>
        <v>12.440070468099805</v>
      </c>
    </row>
    <row r="1636" spans="1:9" ht="13.5" x14ac:dyDescent="0.25">
      <c r="A1636" s="3">
        <f>TITRES_STAT!B1639</f>
        <v>44694</v>
      </c>
      <c r="B1636" s="5">
        <f>TITRES_STAT!D1639</f>
        <v>1.7446999999999999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2.2047093197534169E-4</v>
      </c>
      <c r="G1636" s="2">
        <f t="shared" si="231"/>
        <v>1.5517934015804658E-3</v>
      </c>
      <c r="H1636" s="2">
        <f t="shared" si="229"/>
        <v>0.14207492553505971</v>
      </c>
      <c r="I1636" s="2">
        <f t="shared" si="230"/>
        <v>12.440070468099805</v>
      </c>
    </row>
    <row r="1637" spans="1:9" ht="13.5" x14ac:dyDescent="0.25">
      <c r="A1637" s="3">
        <f>TITRES_STAT!B1640</f>
        <v>44697</v>
      </c>
      <c r="B1637" s="5">
        <f>TITRES_STAT!D1640</f>
        <v>1.7446999999999999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2.0472300826281729E-4</v>
      </c>
      <c r="G1637" s="2">
        <f t="shared" si="231"/>
        <v>1.4409510157532897E-3</v>
      </c>
      <c r="H1637" s="2">
        <f t="shared" si="229"/>
        <v>0.14207492553505971</v>
      </c>
      <c r="I1637" s="2">
        <f t="shared" si="230"/>
        <v>12.440070468099805</v>
      </c>
    </row>
    <row r="1638" spans="1:9" ht="13.5" x14ac:dyDescent="0.25">
      <c r="A1638" s="3">
        <f>TITRES_STAT!B1641</f>
        <v>44698</v>
      </c>
      <c r="B1638" s="5">
        <f>TITRES_STAT!D1641</f>
        <v>1.7446999999999999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1.9009993624404461E-4</v>
      </c>
      <c r="G1638" s="2">
        <f t="shared" si="231"/>
        <v>1.3380259431994834E-3</v>
      </c>
      <c r="H1638" s="2">
        <f t="shared" si="229"/>
        <v>0.14207492553505968</v>
      </c>
      <c r="I1638" s="2">
        <f t="shared" si="230"/>
        <v>12.440070468099805</v>
      </c>
    </row>
    <row r="1639" spans="1:9" ht="13.5" x14ac:dyDescent="0.25">
      <c r="A1639" s="3">
        <f>TITRES_STAT!B1642</f>
        <v>44699</v>
      </c>
      <c r="B1639" s="5">
        <f>TITRES_STAT!D1642</f>
        <v>1.7446999999999999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1.7652136936946997E-4</v>
      </c>
      <c r="G1639" s="2">
        <f t="shared" si="231"/>
        <v>1.2424526615423775E-3</v>
      </c>
      <c r="H1639" s="2">
        <f t="shared" si="229"/>
        <v>0.14207492553505965</v>
      </c>
      <c r="I1639" s="2">
        <f t="shared" si="230"/>
        <v>12.440070468099805</v>
      </c>
    </row>
    <row r="1640" spans="1:9" ht="13.5" x14ac:dyDescent="0.25">
      <c r="A1640" s="3">
        <f>TITRES_STAT!B1643</f>
        <v>44700</v>
      </c>
      <c r="B1640" s="5">
        <f>TITRES_STAT!D1643</f>
        <v>1.7446999999999999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1.6391270012879354E-4</v>
      </c>
      <c r="G1640" s="2">
        <f t="shared" si="231"/>
        <v>1.1537060428607789E-3</v>
      </c>
      <c r="H1640" s="2">
        <f t="shared" si="229"/>
        <v>0.14207492553505968</v>
      </c>
      <c r="I1640" s="2">
        <f t="shared" si="230"/>
        <v>12.440070468099805</v>
      </c>
    </row>
    <row r="1641" spans="1:9" ht="13.5" x14ac:dyDescent="0.25">
      <c r="A1641" s="3">
        <f>TITRES_STAT!B1644</f>
        <v>44701</v>
      </c>
      <c r="B1641" s="5">
        <f>TITRES_STAT!D1644</f>
        <v>1.6665000000000001</v>
      </c>
      <c r="C1641" s="2">
        <f t="shared" si="225"/>
        <v>-7.8199999999999825E-2</v>
      </c>
      <c r="D1641" s="2">
        <f t="shared" si="226"/>
        <v>0</v>
      </c>
      <c r="E1641" s="2">
        <f t="shared" si="227"/>
        <v>7.8199999999999825E-2</v>
      </c>
      <c r="F1641" s="2">
        <f t="shared" si="231"/>
        <v>1.52204650119594E-4</v>
      </c>
      <c r="G1641" s="2">
        <f t="shared" si="231"/>
        <v>6.657012754084997E-3</v>
      </c>
      <c r="H1641" s="2">
        <f t="shared" si="229"/>
        <v>2.2863806296029014E-2</v>
      </c>
      <c r="I1641" s="2">
        <f t="shared" si="230"/>
        <v>2.2352737632610911</v>
      </c>
    </row>
    <row r="1642" spans="1:9" ht="13.5" x14ac:dyDescent="0.25">
      <c r="A1642" s="3">
        <f>TITRES_STAT!B1645</f>
        <v>44704</v>
      </c>
      <c r="B1642" s="5">
        <f>TITRES_STAT!D1645</f>
        <v>1.6665000000000001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1.4133288939676588E-4</v>
      </c>
      <c r="G1642" s="2">
        <f t="shared" si="231"/>
        <v>6.1815118430789259E-3</v>
      </c>
      <c r="H1642" s="2">
        <f t="shared" si="229"/>
        <v>2.2863806296029018E-2</v>
      </c>
      <c r="I1642" s="2">
        <f t="shared" si="230"/>
        <v>2.2352737632610911</v>
      </c>
    </row>
    <row r="1643" spans="1:9" ht="13.5" x14ac:dyDescent="0.25">
      <c r="A1643" s="3">
        <f>TITRES_STAT!B1646</f>
        <v>44705</v>
      </c>
      <c r="B1643" s="5">
        <f>TITRES_STAT!D1646</f>
        <v>1.6665000000000001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1.312376830112826E-4</v>
      </c>
      <c r="G1643" s="2">
        <f t="shared" si="231"/>
        <v>5.7399752828590023E-3</v>
      </c>
      <c r="H1643" s="2">
        <f t="shared" si="229"/>
        <v>2.2863806296029018E-2</v>
      </c>
      <c r="I1643" s="2">
        <f t="shared" si="230"/>
        <v>2.2352737632610911</v>
      </c>
    </row>
    <row r="1644" spans="1:9" ht="13.5" x14ac:dyDescent="0.25">
      <c r="A1644" s="3">
        <f>TITRES_STAT!B1647</f>
        <v>44706</v>
      </c>
      <c r="B1644" s="5">
        <f>TITRES_STAT!D1647</f>
        <v>1.7212000000000001</v>
      </c>
      <c r="C1644" s="2">
        <f t="shared" si="225"/>
        <v>5.4699999999999971E-2</v>
      </c>
      <c r="D1644" s="2">
        <f t="shared" si="226"/>
        <v>5.4699999999999971E-2</v>
      </c>
      <c r="E1644" s="2">
        <f t="shared" si="227"/>
        <v>0</v>
      </c>
      <c r="F1644" s="2">
        <f t="shared" si="231"/>
        <v>4.0290064199390461E-3</v>
      </c>
      <c r="G1644" s="2">
        <f t="shared" si="231"/>
        <v>5.3299770483690731E-3</v>
      </c>
      <c r="H1644" s="2">
        <f t="shared" si="229"/>
        <v>0.75591440326593662</v>
      </c>
      <c r="I1644" s="2">
        <f t="shared" si="230"/>
        <v>43.049615736391445</v>
      </c>
    </row>
    <row r="1645" spans="1:9" ht="13.5" x14ac:dyDescent="0.25">
      <c r="A1645" s="3">
        <f>TITRES_STAT!B1648</f>
        <v>44707</v>
      </c>
      <c r="B1645" s="5">
        <f>TITRES_STAT!D1648</f>
        <v>1.7212000000000001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3.7412202470862572E-3</v>
      </c>
      <c r="G1645" s="2">
        <f t="shared" si="232"/>
        <v>4.9492644020569963E-3</v>
      </c>
      <c r="H1645" s="2">
        <f t="shared" si="229"/>
        <v>0.75591440326593662</v>
      </c>
      <c r="I1645" s="2">
        <f t="shared" si="230"/>
        <v>43.049615736391445</v>
      </c>
    </row>
    <row r="1646" spans="1:9" ht="13.5" x14ac:dyDescent="0.25">
      <c r="A1646" s="3">
        <f>TITRES_STAT!B1649</f>
        <v>44708</v>
      </c>
      <c r="B1646" s="5">
        <f>TITRES_STAT!D1649</f>
        <v>1.7212000000000001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3.4739902294372389E-3</v>
      </c>
      <c r="G1646" s="2">
        <f t="shared" si="232"/>
        <v>4.5957455161957815E-3</v>
      </c>
      <c r="H1646" s="2">
        <f t="shared" si="229"/>
        <v>0.75591440326593684</v>
      </c>
      <c r="I1646" s="2">
        <f t="shared" si="230"/>
        <v>43.049615736391452</v>
      </c>
    </row>
    <row r="1647" spans="1:9" ht="13.5" x14ac:dyDescent="0.25">
      <c r="A1647" s="3">
        <f>TITRES_STAT!B1650</f>
        <v>44711</v>
      </c>
      <c r="B1647" s="5">
        <f>TITRES_STAT!D1650</f>
        <v>1.7212000000000001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3.2258480701917217E-3</v>
      </c>
      <c r="G1647" s="2">
        <f t="shared" si="232"/>
        <v>4.2674779793246539E-3</v>
      </c>
      <c r="H1647" s="2">
        <f t="shared" si="229"/>
        <v>0.75591440326593684</v>
      </c>
      <c r="I1647" s="2">
        <f t="shared" si="230"/>
        <v>43.049615736391452</v>
      </c>
    </row>
    <row r="1648" spans="1:9" ht="13.5" x14ac:dyDescent="0.25">
      <c r="A1648" s="3">
        <f>TITRES_STAT!B1651</f>
        <v>44712</v>
      </c>
      <c r="B1648" s="5">
        <f>TITRES_STAT!D1651</f>
        <v>1.7212000000000001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2.9954303508923129E-3</v>
      </c>
      <c r="G1648" s="2">
        <f t="shared" si="232"/>
        <v>3.9626581236586068E-3</v>
      </c>
      <c r="H1648" s="2">
        <f t="shared" si="229"/>
        <v>0.75591440326593695</v>
      </c>
      <c r="I1648" s="2">
        <f t="shared" si="230"/>
        <v>43.049615736391452</v>
      </c>
    </row>
    <row r="1649" spans="1:9" ht="13.5" x14ac:dyDescent="0.25">
      <c r="A1649" s="3">
        <f>TITRES_STAT!B1652</f>
        <v>44713</v>
      </c>
      <c r="B1649" s="5">
        <f>TITRES_STAT!D1652</f>
        <v>1.7212000000000001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2.7814710401142906E-3</v>
      </c>
      <c r="G1649" s="2">
        <f t="shared" si="232"/>
        <v>3.6796111148258491E-3</v>
      </c>
      <c r="H1649" s="2">
        <f t="shared" si="229"/>
        <v>0.75591440326593695</v>
      </c>
      <c r="I1649" s="2">
        <f t="shared" si="230"/>
        <v>43.049615736391452</v>
      </c>
    </row>
    <row r="1650" spans="1:9" ht="13.5" x14ac:dyDescent="0.25">
      <c r="A1650" s="3">
        <f>TITRES_STAT!B1653</f>
        <v>44714</v>
      </c>
      <c r="B1650" s="5">
        <f>TITRES_STAT!D1653</f>
        <v>1.7212000000000001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2.5827945372489843E-3</v>
      </c>
      <c r="G1650" s="2">
        <f t="shared" si="232"/>
        <v>3.4167817494811454E-3</v>
      </c>
      <c r="H1650" s="2">
        <f t="shared" si="229"/>
        <v>0.75591440326593695</v>
      </c>
      <c r="I1650" s="2">
        <f t="shared" si="230"/>
        <v>43.049615736391452</v>
      </c>
    </row>
    <row r="1651" spans="1:9" ht="13.5" x14ac:dyDescent="0.25">
      <c r="A1651" s="3">
        <f>TITRES_STAT!B1654</f>
        <v>44715</v>
      </c>
      <c r="B1651" s="5">
        <f>TITRES_STAT!D1654</f>
        <v>1.7212000000000001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2.398309213159771E-3</v>
      </c>
      <c r="G1651" s="2">
        <f t="shared" si="232"/>
        <v>3.1727259102324922E-3</v>
      </c>
      <c r="H1651" s="2">
        <f t="shared" si="229"/>
        <v>0.75591440326593695</v>
      </c>
      <c r="I1651" s="2">
        <f t="shared" si="230"/>
        <v>43.049615736391452</v>
      </c>
    </row>
    <row r="1652" spans="1:9" ht="13.5" x14ac:dyDescent="0.25">
      <c r="A1652" s="3">
        <f>TITRES_STAT!B1655</f>
        <v>44718</v>
      </c>
      <c r="B1652" s="5">
        <f>TITRES_STAT!D1655</f>
        <v>1.7212000000000001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2.2270014122197875E-3</v>
      </c>
      <c r="G1652" s="2">
        <f t="shared" si="232"/>
        <v>2.9461026309301713E-3</v>
      </c>
      <c r="H1652" s="2">
        <f t="shared" si="229"/>
        <v>0.75591440326593706</v>
      </c>
      <c r="I1652" s="2">
        <f t="shared" si="230"/>
        <v>43.049615736391459</v>
      </c>
    </row>
    <row r="1653" spans="1:9" ht="13.5" x14ac:dyDescent="0.25">
      <c r="A1653" s="3">
        <f>TITRES_STAT!B1656</f>
        <v>44719</v>
      </c>
      <c r="B1653" s="5">
        <f>TITRES_STAT!D1656</f>
        <v>1.7212000000000001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2.0679298827755168E-3</v>
      </c>
      <c r="G1653" s="2">
        <f t="shared" si="232"/>
        <v>2.7356667287208735E-3</v>
      </c>
      <c r="H1653" s="2">
        <f t="shared" si="229"/>
        <v>0.75591440326593695</v>
      </c>
      <c r="I1653" s="2">
        <f t="shared" si="230"/>
        <v>43.049615736391452</v>
      </c>
    </row>
    <row r="1654" spans="1:9" ht="13.5" x14ac:dyDescent="0.25">
      <c r="A1654" s="3">
        <f>TITRES_STAT!B1657</f>
        <v>44720</v>
      </c>
      <c r="B1654" s="5">
        <f>TITRES_STAT!D1657</f>
        <v>1.7212000000000001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1.9202206054344084E-3</v>
      </c>
      <c r="G1654" s="2">
        <f t="shared" si="232"/>
        <v>2.5402619623836682E-3</v>
      </c>
      <c r="H1654" s="2">
        <f t="shared" si="229"/>
        <v>0.75591440326593684</v>
      </c>
      <c r="I1654" s="2">
        <f t="shared" si="230"/>
        <v>43.049615736391452</v>
      </c>
    </row>
    <row r="1655" spans="1:9" ht="13.5" x14ac:dyDescent="0.25">
      <c r="A1655" s="3">
        <f>TITRES_STAT!B1658</f>
        <v>44721</v>
      </c>
      <c r="B1655" s="5">
        <f>TITRES_STAT!D1658</f>
        <v>1.7212000000000001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1.7830619907605219E-3</v>
      </c>
      <c r="G1655" s="2">
        <f t="shared" si="232"/>
        <v>2.3588146793562634E-3</v>
      </c>
      <c r="H1655" s="2">
        <f t="shared" si="229"/>
        <v>0.75591440326593684</v>
      </c>
      <c r="I1655" s="2">
        <f t="shared" si="230"/>
        <v>43.049615736391452</v>
      </c>
    </row>
    <row r="1656" spans="1:9" ht="13.5" x14ac:dyDescent="0.25">
      <c r="A1656" s="3">
        <f>TITRES_STAT!B1659</f>
        <v>44722</v>
      </c>
      <c r="B1656" s="5">
        <f>TITRES_STAT!D1659</f>
        <v>1.7212000000000001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1.655700419991913E-3</v>
      </c>
      <c r="G1656" s="2">
        <f t="shared" si="232"/>
        <v>2.1903279165451017E-3</v>
      </c>
      <c r="H1656" s="2">
        <f t="shared" si="229"/>
        <v>0.75591440326593673</v>
      </c>
      <c r="I1656" s="2">
        <f t="shared" si="230"/>
        <v>43.049615736391452</v>
      </c>
    </row>
    <row r="1657" spans="1:9" ht="13.5" x14ac:dyDescent="0.25">
      <c r="A1657" s="3">
        <f>TITRES_STAT!B1660</f>
        <v>44725</v>
      </c>
      <c r="B1657" s="5">
        <f>TITRES_STAT!D1660</f>
        <v>1.7212000000000001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1.5374361042782049E-3</v>
      </c>
      <c r="G1657" s="2">
        <f t="shared" si="232"/>
        <v>2.0338759225061657E-3</v>
      </c>
      <c r="H1657" s="2">
        <f t="shared" si="229"/>
        <v>0.75591440326593673</v>
      </c>
      <c r="I1657" s="2">
        <f t="shared" si="230"/>
        <v>43.049615736391452</v>
      </c>
    </row>
    <row r="1658" spans="1:9" ht="13.5" x14ac:dyDescent="0.25">
      <c r="A1658" s="3">
        <f>TITRES_STAT!B1661</f>
        <v>44726</v>
      </c>
      <c r="B1658" s="5">
        <f>TITRES_STAT!D1661</f>
        <v>1.7212000000000001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1.4276192396869044E-3</v>
      </c>
      <c r="G1658" s="2">
        <f t="shared" si="232"/>
        <v>1.8885990708985823E-3</v>
      </c>
      <c r="H1658" s="2">
        <f t="shared" si="229"/>
        <v>0.75591440326593673</v>
      </c>
      <c r="I1658" s="2">
        <f t="shared" si="230"/>
        <v>43.049615736391452</v>
      </c>
    </row>
    <row r="1659" spans="1:9" ht="13.5" x14ac:dyDescent="0.25">
      <c r="A1659" s="3">
        <f>TITRES_STAT!B1662</f>
        <v>44727</v>
      </c>
      <c r="B1659" s="5">
        <f>TITRES_STAT!D1662</f>
        <v>1.7212000000000001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1.3256464368521254E-3</v>
      </c>
      <c r="G1659" s="2">
        <f t="shared" si="232"/>
        <v>1.7536991372629693E-3</v>
      </c>
      <c r="H1659" s="2">
        <f t="shared" si="229"/>
        <v>0.75591440326593673</v>
      </c>
      <c r="I1659" s="2">
        <f t="shared" si="230"/>
        <v>43.049615736391452</v>
      </c>
    </row>
    <row r="1660" spans="1:9" ht="13.5" x14ac:dyDescent="0.25">
      <c r="A1660" s="3">
        <f>TITRES_STAT!B1663</f>
        <v>44728</v>
      </c>
      <c r="B1660" s="5">
        <f>TITRES_STAT!D1663</f>
        <v>1.7212000000000001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1.230957405648402E-3</v>
      </c>
      <c r="G1660" s="2">
        <f t="shared" si="232"/>
        <v>1.6284349131727572E-3</v>
      </c>
      <c r="H1660" s="2">
        <f t="shared" si="229"/>
        <v>0.75591440326593651</v>
      </c>
      <c r="I1660" s="2">
        <f t="shared" si="230"/>
        <v>43.049615736391438</v>
      </c>
    </row>
    <row r="1661" spans="1:9" ht="13.5" x14ac:dyDescent="0.25">
      <c r="A1661" s="3">
        <f>TITRES_STAT!B1664</f>
        <v>44729</v>
      </c>
      <c r="B1661" s="5">
        <f>TITRES_STAT!D1664</f>
        <v>1.7212000000000001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1.1430318766735162E-3</v>
      </c>
      <c r="G1661" s="2">
        <f t="shared" si="233"/>
        <v>1.5121181336604174E-3</v>
      </c>
      <c r="H1661" s="2">
        <f t="shared" si="229"/>
        <v>0.75591440326593662</v>
      </c>
      <c r="I1661" s="2">
        <f t="shared" si="230"/>
        <v>43.049615736391445</v>
      </c>
    </row>
    <row r="1662" spans="1:9" ht="13.5" x14ac:dyDescent="0.25">
      <c r="A1662" s="3">
        <f>TITRES_STAT!B1665</f>
        <v>44732</v>
      </c>
      <c r="B1662" s="5">
        <f>TITRES_STAT!D1665</f>
        <v>1.7212000000000001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1.0613867426254079E-3</v>
      </c>
      <c r="G1662" s="2">
        <f t="shared" si="233"/>
        <v>1.4041096955418162E-3</v>
      </c>
      <c r="H1662" s="2">
        <f t="shared" si="229"/>
        <v>0.75591440326593662</v>
      </c>
      <c r="I1662" s="2">
        <f t="shared" si="230"/>
        <v>43.049615736391445</v>
      </c>
    </row>
    <row r="1663" spans="1:9" ht="13.5" x14ac:dyDescent="0.25">
      <c r="A1663" s="3">
        <f>TITRES_STAT!B1666</f>
        <v>44733</v>
      </c>
      <c r="B1663" s="5">
        <f>TITRES_STAT!D1666</f>
        <v>1.7212000000000001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9.8557340386645027E-4</v>
      </c>
      <c r="G1663" s="2">
        <f t="shared" si="233"/>
        <v>1.3038161458602579E-3</v>
      </c>
      <c r="H1663" s="2">
        <f t="shared" si="229"/>
        <v>0.75591440326593662</v>
      </c>
      <c r="I1663" s="2">
        <f t="shared" si="230"/>
        <v>43.049615736391445</v>
      </c>
    </row>
    <row r="1664" spans="1:9" ht="13.5" x14ac:dyDescent="0.25">
      <c r="A1664" s="3">
        <f>TITRES_STAT!B1667</f>
        <v>44734</v>
      </c>
      <c r="B1664" s="5">
        <f>TITRES_STAT!D1667</f>
        <v>1.7212000000000001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9.1517530359027527E-4</v>
      </c>
      <c r="G1664" s="2">
        <f t="shared" si="233"/>
        <v>1.2106864211559535E-3</v>
      </c>
      <c r="H1664" s="2">
        <f t="shared" si="229"/>
        <v>0.75591440326593684</v>
      </c>
      <c r="I1664" s="2">
        <f t="shared" si="230"/>
        <v>43.049615736391452</v>
      </c>
    </row>
    <row r="1665" spans="1:9" ht="13.5" x14ac:dyDescent="0.25">
      <c r="A1665" s="3">
        <f>TITRES_STAT!B1668</f>
        <v>44735</v>
      </c>
      <c r="B1665" s="5">
        <f>TITRES_STAT!D1668</f>
        <v>1.7212000000000001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8.4980563904811274E-4</v>
      </c>
      <c r="G1665" s="2">
        <f t="shared" si="233"/>
        <v>1.1242088196448138E-3</v>
      </c>
      <c r="H1665" s="2">
        <f t="shared" si="229"/>
        <v>0.75591440326593695</v>
      </c>
      <c r="I1665" s="2">
        <f t="shared" si="230"/>
        <v>43.049615736391452</v>
      </c>
    </row>
    <row r="1666" spans="1:9" ht="13.5" x14ac:dyDescent="0.25">
      <c r="A1666" s="3">
        <f>TITRES_STAT!B1669</f>
        <v>44736</v>
      </c>
      <c r="B1666" s="5">
        <f>TITRES_STAT!D1669</f>
        <v>1.7212000000000001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7.8910523625896184E-4</v>
      </c>
      <c r="G1666" s="2">
        <f t="shared" si="233"/>
        <v>1.0439081896701844E-3</v>
      </c>
      <c r="H1666" s="2">
        <f t="shared" si="229"/>
        <v>0.75591440326593684</v>
      </c>
      <c r="I1666" s="2">
        <f t="shared" si="230"/>
        <v>43.049615736391452</v>
      </c>
    </row>
    <row r="1667" spans="1:9" ht="13.5" x14ac:dyDescent="0.25">
      <c r="A1667" s="3">
        <f>TITRES_STAT!B1670</f>
        <v>44739</v>
      </c>
      <c r="B1667" s="5">
        <f>TITRES_STAT!D1670</f>
        <v>1.7212000000000001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7.3274057652617886E-4</v>
      </c>
      <c r="G1667" s="2">
        <f t="shared" si="233"/>
        <v>9.6934331897945689E-4</v>
      </c>
      <c r="H1667" s="2">
        <f t="shared" si="229"/>
        <v>0.75591440326593684</v>
      </c>
      <c r="I1667" s="2">
        <f t="shared" si="230"/>
        <v>43.049615736391452</v>
      </c>
    </row>
    <row r="1668" spans="1:9" ht="13.5" x14ac:dyDescent="0.25">
      <c r="A1668" s="3">
        <f>TITRES_STAT!B1671</f>
        <v>44740</v>
      </c>
      <c r="B1668" s="5">
        <f>TITRES_STAT!D1671</f>
        <v>1.7212000000000001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6.804019639171661E-4</v>
      </c>
      <c r="G1668" s="2">
        <f t="shared" si="233"/>
        <v>9.0010451048092434E-4</v>
      </c>
      <c r="H1668" s="2">
        <f t="shared" si="229"/>
        <v>0.75591440326593684</v>
      </c>
      <c r="I1668" s="2">
        <f t="shared" si="230"/>
        <v>43.049615736391452</v>
      </c>
    </row>
    <row r="1669" spans="1:9" ht="13.5" x14ac:dyDescent="0.25">
      <c r="A1669" s="3">
        <f>TITRES_STAT!B1672</f>
        <v>44741</v>
      </c>
      <c r="B1669" s="5">
        <f>TITRES_STAT!D1672</f>
        <v>1.7212000000000001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6.3180182363736857E-4</v>
      </c>
      <c r="G1669" s="2">
        <f t="shared" si="233"/>
        <v>8.3581133116085828E-4</v>
      </c>
      <c r="H1669" s="2">
        <f t="shared" si="229"/>
        <v>0.75591440326593695</v>
      </c>
      <c r="I1669" s="2">
        <f t="shared" si="230"/>
        <v>43.049615736391452</v>
      </c>
    </row>
    <row r="1670" spans="1:9" ht="13.5" x14ac:dyDescent="0.25">
      <c r="A1670" s="3">
        <f>TITRES_STAT!B1673</f>
        <v>44742</v>
      </c>
      <c r="B1670" s="5">
        <f>TITRES_STAT!D1673</f>
        <v>1.7212000000000001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5.866731219489851E-4</v>
      </c>
      <c r="G1670" s="2">
        <f t="shared" si="233"/>
        <v>7.7611052179222552E-4</v>
      </c>
      <c r="H1670" s="2">
        <f t="shared" si="229"/>
        <v>0.75591440326593695</v>
      </c>
      <c r="I1670" s="2">
        <f t="shared" si="230"/>
        <v>43.049615736391452</v>
      </c>
    </row>
    <row r="1671" spans="1:9" ht="13.5" x14ac:dyDescent="0.25">
      <c r="A1671" s="3">
        <f>TITRES_STAT!B1674</f>
        <v>44743</v>
      </c>
      <c r="B1671" s="5">
        <f>TITRES_STAT!D1674</f>
        <v>1.7212000000000001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5.4476789895262906E-4</v>
      </c>
      <c r="G1671" s="2">
        <f t="shared" si="233"/>
        <v>7.2067405594992365E-4</v>
      </c>
      <c r="H1671" s="2">
        <f t="shared" si="229"/>
        <v>0.75591440326593706</v>
      </c>
      <c r="I1671" s="2">
        <f t="shared" si="230"/>
        <v>43.049615736391459</v>
      </c>
    </row>
    <row r="1672" spans="1:9" ht="13.5" x14ac:dyDescent="0.25">
      <c r="A1672" s="3">
        <f>TITRES_STAT!B1675</f>
        <v>44746</v>
      </c>
      <c r="B1672" s="5">
        <f>TITRES_STAT!D1675</f>
        <v>1.7212000000000001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5.0585590617029835E-4</v>
      </c>
      <c r="G1672" s="2">
        <f t="shared" si="233"/>
        <v>6.6919733766778616E-4</v>
      </c>
      <c r="H1672" s="2">
        <f t="shared" si="229"/>
        <v>0.75591440326593706</v>
      </c>
      <c r="I1672" s="2">
        <f t="shared" si="230"/>
        <v>43.049615736391459</v>
      </c>
    </row>
    <row r="1673" spans="1:9" ht="13.5" x14ac:dyDescent="0.25">
      <c r="A1673" s="3">
        <f>TITRES_STAT!B1676</f>
        <v>44747</v>
      </c>
      <c r="B1673" s="5">
        <f>TITRES_STAT!D1676</f>
        <v>1.7212000000000001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4.6972334144384847E-4</v>
      </c>
      <c r="G1673" s="2">
        <f t="shared" si="233"/>
        <v>6.2139752783437288E-4</v>
      </c>
      <c r="H1673" s="2">
        <f t="shared" si="229"/>
        <v>0.75591440326593706</v>
      </c>
      <c r="I1673" s="2">
        <f t="shared" si="230"/>
        <v>43.049615736391459</v>
      </c>
    </row>
    <row r="1674" spans="1:9" ht="13.5" x14ac:dyDescent="0.25">
      <c r="A1674" s="3">
        <f>TITRES_STAT!B1677</f>
        <v>44748</v>
      </c>
      <c r="B1674" s="5">
        <f>TITRES_STAT!D1677</f>
        <v>1.7212000000000001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4.3617167419785933E-4</v>
      </c>
      <c r="G1674" s="2">
        <f t="shared" si="233"/>
        <v>5.7701199013191775E-4</v>
      </c>
      <c r="H1674" s="2">
        <f t="shared" si="229"/>
        <v>0.75591440326593695</v>
      </c>
      <c r="I1674" s="2">
        <f t="shared" si="230"/>
        <v>43.049615736391452</v>
      </c>
    </row>
    <row r="1675" spans="1:9" ht="13.5" x14ac:dyDescent="0.25">
      <c r="A1675" s="3">
        <f>TITRES_STAT!B1678</f>
        <v>44749</v>
      </c>
      <c r="B1675" s="5">
        <f>TITRES_STAT!D1678</f>
        <v>1.7212000000000001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4.0501655461229799E-4</v>
      </c>
      <c r="G1675" s="2">
        <f t="shared" si="233"/>
        <v>5.3579684797963796E-4</v>
      </c>
      <c r="H1675" s="2">
        <f t="shared" si="229"/>
        <v>0.75591440326593706</v>
      </c>
      <c r="I1675" s="2">
        <f t="shared" si="230"/>
        <v>43.049615736391459</v>
      </c>
    </row>
    <row r="1676" spans="1:9" ht="13.5" x14ac:dyDescent="0.25">
      <c r="A1676" s="3">
        <f>TITRES_STAT!B1679</f>
        <v>44750</v>
      </c>
      <c r="B1676" s="5">
        <f>TITRES_STAT!D1679</f>
        <v>1.7212000000000001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3.7608680071141962E-4</v>
      </c>
      <c r="G1676" s="2">
        <f t="shared" si="233"/>
        <v>4.9752564455252091E-4</v>
      </c>
      <c r="H1676" s="2">
        <f t="shared" si="229"/>
        <v>0.75591440326593717</v>
      </c>
      <c r="I1676" s="2">
        <f t="shared" si="230"/>
        <v>43.049615736391466</v>
      </c>
    </row>
    <row r="1677" spans="1:9" ht="13.5" x14ac:dyDescent="0.25">
      <c r="A1677" s="3">
        <f>TITRES_STAT!B1680</f>
        <v>44753</v>
      </c>
      <c r="B1677" s="5">
        <f>TITRES_STAT!D1680</f>
        <v>1.7212000000000001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3.4922345780346106E-4</v>
      </c>
      <c r="G1677" s="2">
        <f t="shared" si="237"/>
        <v>4.6198809851305517E-4</v>
      </c>
      <c r="H1677" s="2">
        <f t="shared" si="229"/>
        <v>0.75591440326593706</v>
      </c>
      <c r="I1677" s="2">
        <f t="shared" si="230"/>
        <v>43.049615736391459</v>
      </c>
    </row>
    <row r="1678" spans="1:9" ht="13.5" x14ac:dyDescent="0.25">
      <c r="A1678" s="3">
        <f>TITRES_STAT!B1681</f>
        <v>44754</v>
      </c>
      <c r="B1678" s="5">
        <f>TITRES_STAT!D1681</f>
        <v>1.7212000000000001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3.2427892510321387E-4</v>
      </c>
      <c r="G1678" s="2">
        <f t="shared" si="237"/>
        <v>4.2898894861926554E-4</v>
      </c>
      <c r="H1678" s="2">
        <f t="shared" si="229"/>
        <v>0.75591440326593706</v>
      </c>
      <c r="I1678" s="2">
        <f t="shared" si="230"/>
        <v>43.049615736391459</v>
      </c>
    </row>
    <row r="1679" spans="1:9" ht="13.5" x14ac:dyDescent="0.25">
      <c r="A1679" s="3">
        <f>TITRES_STAT!B1682</f>
        <v>44755</v>
      </c>
      <c r="B1679" s="5">
        <f>TITRES_STAT!D1682</f>
        <v>1.7212000000000001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3.011161447386986E-4</v>
      </c>
      <c r="G1679" s="2">
        <f t="shared" si="237"/>
        <v>3.9834688086074659E-4</v>
      </c>
      <c r="H1679" s="2">
        <f t="shared" si="229"/>
        <v>0.75591440326593706</v>
      </c>
      <c r="I1679" s="2">
        <f t="shared" si="230"/>
        <v>43.049615736391459</v>
      </c>
    </row>
    <row r="1680" spans="1:9" ht="13.5" x14ac:dyDescent="0.25">
      <c r="A1680" s="3">
        <f>TITRES_STAT!B1683</f>
        <v>44756</v>
      </c>
      <c r="B1680" s="5">
        <f>TITRES_STAT!D1683</f>
        <v>1.7212000000000001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2.7960784868593443E-4</v>
      </c>
      <c r="G1680" s="2">
        <f t="shared" si="237"/>
        <v>3.6989353222783612E-4</v>
      </c>
      <c r="H1680" s="2">
        <f t="shared" si="229"/>
        <v>0.75591440326593717</v>
      </c>
      <c r="I1680" s="2">
        <f t="shared" si="230"/>
        <v>43.049615736391466</v>
      </c>
    </row>
    <row r="1681" spans="1:9" ht="13.5" x14ac:dyDescent="0.25">
      <c r="A1681" s="3">
        <f>TITRES_STAT!B1684</f>
        <v>44757</v>
      </c>
      <c r="B1681" s="5">
        <f>TITRES_STAT!D1684</f>
        <v>1.7212000000000001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2.5963585949408195E-4</v>
      </c>
      <c r="G1681" s="2">
        <f t="shared" si="237"/>
        <v>3.4347256564013358E-4</v>
      </c>
      <c r="H1681" s="2">
        <f t="shared" ref="H1681:H1744" si="238">F1681/G1681</f>
        <v>0.75591440326593695</v>
      </c>
      <c r="I1681" s="2">
        <f t="shared" ref="I1681:I1744" si="239">IF(G1681=0,100,100-(100/(1+H1681)))</f>
        <v>43.049615736391452</v>
      </c>
    </row>
    <row r="1682" spans="1:9" ht="13.5" x14ac:dyDescent="0.25">
      <c r="A1682" s="3">
        <f>TITRES_STAT!B1685</f>
        <v>44760</v>
      </c>
      <c r="B1682" s="5">
        <f>TITRES_STAT!D1685</f>
        <v>1.7212000000000001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2.4109044095879038E-4</v>
      </c>
      <c r="G1682" s="2">
        <f t="shared" si="237"/>
        <v>3.1893881095155266E-4</v>
      </c>
      <c r="H1682" s="2">
        <f t="shared" si="238"/>
        <v>0.75591440326593684</v>
      </c>
      <c r="I1682" s="2">
        <f t="shared" si="239"/>
        <v>43.049615736391452</v>
      </c>
    </row>
    <row r="1683" spans="1:9" ht="13.5" x14ac:dyDescent="0.25">
      <c r="A1683" s="3">
        <f>TITRES_STAT!B1686</f>
        <v>44761</v>
      </c>
      <c r="B1683" s="5">
        <f>TITRES_STAT!D1686</f>
        <v>1.7134</v>
      </c>
      <c r="C1683" s="2">
        <f t="shared" si="234"/>
        <v>-7.8000000000000291E-3</v>
      </c>
      <c r="D1683" s="2">
        <f t="shared" si="235"/>
        <v>0</v>
      </c>
      <c r="E1683" s="2">
        <f t="shared" si="236"/>
        <v>7.8000000000000291E-3</v>
      </c>
      <c r="F1683" s="2">
        <f t="shared" si="237"/>
        <v>2.2386969517601964E-4</v>
      </c>
      <c r="G1683" s="2">
        <f t="shared" si="237"/>
        <v>8.5330032445501524E-4</v>
      </c>
      <c r="H1683" s="2">
        <f t="shared" si="238"/>
        <v>0.2623574476184577</v>
      </c>
      <c r="I1683" s="2">
        <f t="shared" si="239"/>
        <v>20.783134611628171</v>
      </c>
    </row>
    <row r="1684" spans="1:9" ht="13.5" x14ac:dyDescent="0.25">
      <c r="A1684" s="3">
        <f>TITRES_STAT!B1687</f>
        <v>44762</v>
      </c>
      <c r="B1684" s="5">
        <f>TITRES_STAT!D1687</f>
        <v>1.7134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2.0787900266344681E-4</v>
      </c>
      <c r="G1684" s="2">
        <f t="shared" si="237"/>
        <v>7.9235030127965708E-4</v>
      </c>
      <c r="H1684" s="2">
        <f t="shared" si="238"/>
        <v>0.2623574476184577</v>
      </c>
      <c r="I1684" s="2">
        <f t="shared" si="239"/>
        <v>20.783134611628171</v>
      </c>
    </row>
    <row r="1685" spans="1:9" ht="13.5" x14ac:dyDescent="0.25">
      <c r="A1685" s="3">
        <f>TITRES_STAT!B1688</f>
        <v>44763</v>
      </c>
      <c r="B1685" s="5">
        <f>TITRES_STAT!D1688</f>
        <v>1.7134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1.9303050247320062E-4</v>
      </c>
      <c r="G1685" s="2">
        <f t="shared" si="237"/>
        <v>7.3575385118825303E-4</v>
      </c>
      <c r="H1685" s="2">
        <f t="shared" si="238"/>
        <v>0.2623574476184577</v>
      </c>
      <c r="I1685" s="2">
        <f t="shared" si="239"/>
        <v>20.783134611628171</v>
      </c>
    </row>
    <row r="1686" spans="1:9" ht="13.5" x14ac:dyDescent="0.25">
      <c r="A1686" s="3">
        <f>TITRES_STAT!B1689</f>
        <v>44764</v>
      </c>
      <c r="B1686" s="5">
        <f>TITRES_STAT!D1689</f>
        <v>1.7101</v>
      </c>
      <c r="C1686" s="2">
        <f t="shared" si="234"/>
        <v>-3.3000000000000806E-3</v>
      </c>
      <c r="D1686" s="2">
        <f t="shared" si="235"/>
        <v>0</v>
      </c>
      <c r="E1686" s="2">
        <f t="shared" si="236"/>
        <v>3.3000000000000806E-3</v>
      </c>
      <c r="F1686" s="2">
        <f t="shared" si="237"/>
        <v>1.7924260943940059E-4</v>
      </c>
      <c r="G1686" s="2">
        <f t="shared" si="237"/>
        <v>9.1891429038909792E-4</v>
      </c>
      <c r="H1686" s="2">
        <f t="shared" si="238"/>
        <v>0.19505911630071995</v>
      </c>
      <c r="I1686" s="2">
        <f t="shared" si="239"/>
        <v>16.322131151513361</v>
      </c>
    </row>
    <row r="1687" spans="1:9" ht="13.5" x14ac:dyDescent="0.25">
      <c r="A1687" s="3">
        <f>TITRES_STAT!B1690</f>
        <v>44768</v>
      </c>
      <c r="B1687" s="5">
        <f>TITRES_STAT!D1690</f>
        <v>1.7101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1.6643956590801484E-4</v>
      </c>
      <c r="G1687" s="2">
        <f t="shared" si="237"/>
        <v>8.5327755536130517E-4</v>
      </c>
      <c r="H1687" s="2">
        <f t="shared" si="238"/>
        <v>0.19505911630071995</v>
      </c>
      <c r="I1687" s="2">
        <f t="shared" si="239"/>
        <v>16.322131151513361</v>
      </c>
    </row>
    <row r="1688" spans="1:9" ht="13.5" x14ac:dyDescent="0.25">
      <c r="A1688" s="3">
        <f>TITRES_STAT!B1691</f>
        <v>44769</v>
      </c>
      <c r="B1688" s="5">
        <f>TITRES_STAT!D1691</f>
        <v>1.7101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1.5455102548601378E-4</v>
      </c>
      <c r="G1688" s="2">
        <f t="shared" si="237"/>
        <v>7.9232915854978337E-4</v>
      </c>
      <c r="H1688" s="2">
        <f t="shared" si="238"/>
        <v>0.19505911630071995</v>
      </c>
      <c r="I1688" s="2">
        <f t="shared" si="239"/>
        <v>16.322131151513361</v>
      </c>
    </row>
    <row r="1689" spans="1:9" ht="13.5" x14ac:dyDescent="0.25">
      <c r="A1689" s="3">
        <f>TITRES_STAT!B1692</f>
        <v>44770</v>
      </c>
      <c r="B1689" s="5">
        <f>TITRES_STAT!D1692</f>
        <v>1.7101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1.4351166652272707E-4</v>
      </c>
      <c r="G1689" s="2">
        <f t="shared" si="237"/>
        <v>7.357342186533703E-4</v>
      </c>
      <c r="H1689" s="2">
        <f t="shared" si="238"/>
        <v>0.19505911630071993</v>
      </c>
      <c r="I1689" s="2">
        <f t="shared" si="239"/>
        <v>16.322131151513332</v>
      </c>
    </row>
    <row r="1690" spans="1:9" ht="13.5" x14ac:dyDescent="0.25">
      <c r="A1690" s="3">
        <f>TITRES_STAT!B1693</f>
        <v>44771</v>
      </c>
      <c r="B1690" s="5">
        <f>TITRES_STAT!D1693</f>
        <v>1.7101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1.3326083319967514E-4</v>
      </c>
      <c r="G1690" s="2">
        <f t="shared" si="237"/>
        <v>6.8318177446384379E-4</v>
      </c>
      <c r="H1690" s="2">
        <f t="shared" si="238"/>
        <v>0.19505911630071995</v>
      </c>
      <c r="I1690" s="2">
        <f t="shared" si="239"/>
        <v>16.322131151513361</v>
      </c>
    </row>
    <row r="1691" spans="1:9" ht="13.5" x14ac:dyDescent="0.25">
      <c r="A1691" s="3">
        <f>TITRES_STAT!B1694</f>
        <v>44774</v>
      </c>
      <c r="B1691" s="5">
        <f>TITRES_STAT!D1694</f>
        <v>1.7101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1.2374220225684122E-4</v>
      </c>
      <c r="G1691" s="2">
        <f t="shared" si="237"/>
        <v>6.3438307628785491E-4</v>
      </c>
      <c r="H1691" s="2">
        <f t="shared" si="238"/>
        <v>0.19505911630072001</v>
      </c>
      <c r="I1691" s="2">
        <f t="shared" si="239"/>
        <v>16.322131151513361</v>
      </c>
    </row>
    <row r="1692" spans="1:9" ht="13.5" x14ac:dyDescent="0.25">
      <c r="A1692" s="3">
        <f>TITRES_STAT!B1695</f>
        <v>44775</v>
      </c>
      <c r="B1692" s="5">
        <f>TITRES_STAT!D1695</f>
        <v>1.7101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1.1490347352420971E-4</v>
      </c>
      <c r="G1692" s="2">
        <f t="shared" si="237"/>
        <v>5.89069999410151E-4</v>
      </c>
      <c r="H1692" s="2">
        <f t="shared" si="238"/>
        <v>0.19505911630072001</v>
      </c>
      <c r="I1692" s="2">
        <f t="shared" si="239"/>
        <v>16.322131151513361</v>
      </c>
    </row>
    <row r="1693" spans="1:9" ht="13.5" x14ac:dyDescent="0.25">
      <c r="A1693" s="3">
        <f>TITRES_STAT!B1696</f>
        <v>44776</v>
      </c>
      <c r="B1693" s="5">
        <f>TITRES_STAT!D1696</f>
        <v>1.7101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1.0669608255819473E-4</v>
      </c>
      <c r="G1693" s="2">
        <f t="shared" si="240"/>
        <v>5.4699357088085448E-4</v>
      </c>
      <c r="H1693" s="2">
        <f t="shared" si="238"/>
        <v>0.19505911630072001</v>
      </c>
      <c r="I1693" s="2">
        <f t="shared" si="239"/>
        <v>16.322131151513361</v>
      </c>
    </row>
    <row r="1694" spans="1:9" ht="13.5" x14ac:dyDescent="0.25">
      <c r="A1694" s="3">
        <f>TITRES_STAT!B1697</f>
        <v>44777</v>
      </c>
      <c r="B1694" s="5">
        <f>TITRES_STAT!D1697</f>
        <v>1.7101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9.9074933804037968E-5</v>
      </c>
      <c r="G1694" s="2">
        <f t="shared" si="240"/>
        <v>5.0792260153222199E-4</v>
      </c>
      <c r="H1694" s="2">
        <f t="shared" si="238"/>
        <v>0.19505911630072004</v>
      </c>
      <c r="I1694" s="2">
        <f t="shared" si="239"/>
        <v>16.322131151513361</v>
      </c>
    </row>
    <row r="1695" spans="1:9" ht="13.5" x14ac:dyDescent="0.25">
      <c r="A1695" s="3">
        <f>TITRES_STAT!B1698</f>
        <v>44778</v>
      </c>
      <c r="B1695" s="5">
        <f>TITRES_STAT!D1698</f>
        <v>1.7515000000000001</v>
      </c>
      <c r="C1695" s="2">
        <f t="shared" si="234"/>
        <v>4.1400000000000103E-2</v>
      </c>
      <c r="D1695" s="2">
        <f t="shared" si="235"/>
        <v>4.1400000000000103E-2</v>
      </c>
      <c r="E1695" s="2">
        <f t="shared" si="236"/>
        <v>0</v>
      </c>
      <c r="F1695" s="2">
        <f t="shared" si="240"/>
        <v>3.0491410099608997E-3</v>
      </c>
      <c r="G1695" s="2">
        <f t="shared" si="240"/>
        <v>4.7164241570849186E-4</v>
      </c>
      <c r="H1695" s="2">
        <f t="shared" si="238"/>
        <v>6.4649423130880646</v>
      </c>
      <c r="I1695" s="2">
        <f t="shared" si="239"/>
        <v>86.604049193431422</v>
      </c>
    </row>
    <row r="1696" spans="1:9" ht="13.5" x14ac:dyDescent="0.25">
      <c r="A1696" s="3">
        <f>TITRES_STAT!B1699</f>
        <v>44781</v>
      </c>
      <c r="B1696" s="5">
        <f>TITRES_STAT!D1699</f>
        <v>1.7515000000000001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2.8313452235351208E-3</v>
      </c>
      <c r="G1696" s="2">
        <f t="shared" si="240"/>
        <v>4.3795367172931387E-4</v>
      </c>
      <c r="H1696" s="2">
        <f t="shared" si="238"/>
        <v>6.4649423130880637</v>
      </c>
      <c r="I1696" s="2">
        <f t="shared" si="239"/>
        <v>86.604049193431422</v>
      </c>
    </row>
    <row r="1697" spans="1:9" ht="13.5" x14ac:dyDescent="0.25">
      <c r="A1697" s="3">
        <f>TITRES_STAT!B1700</f>
        <v>44782</v>
      </c>
      <c r="B1697" s="5">
        <f>TITRES_STAT!D1700</f>
        <v>1.7515000000000001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2.629106278996898E-3</v>
      </c>
      <c r="G1697" s="2">
        <f t="shared" si="240"/>
        <v>4.0667126660579148E-4</v>
      </c>
      <c r="H1697" s="2">
        <f t="shared" si="238"/>
        <v>6.4649423130880637</v>
      </c>
      <c r="I1697" s="2">
        <f t="shared" si="239"/>
        <v>86.604049193431422</v>
      </c>
    </row>
    <row r="1698" spans="1:9" ht="13.5" x14ac:dyDescent="0.25">
      <c r="A1698" s="3">
        <f>TITRES_STAT!B1701</f>
        <v>44783</v>
      </c>
      <c r="B1698" s="5">
        <f>TITRES_STAT!D1701</f>
        <v>1.7515000000000001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2.4413129733542624E-3</v>
      </c>
      <c r="G1698" s="2">
        <f t="shared" si="240"/>
        <v>3.7762331899109206E-4</v>
      </c>
      <c r="H1698" s="2">
        <f t="shared" si="238"/>
        <v>6.4649423130880637</v>
      </c>
      <c r="I1698" s="2">
        <f t="shared" si="239"/>
        <v>86.604049193431422</v>
      </c>
    </row>
    <row r="1699" spans="1:9" ht="13.5" x14ac:dyDescent="0.25">
      <c r="A1699" s="3">
        <f>TITRES_STAT!B1702</f>
        <v>44784</v>
      </c>
      <c r="B1699" s="5">
        <f>TITRES_STAT!D1702</f>
        <v>1.7515000000000001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2.2669334752575296E-3</v>
      </c>
      <c r="G1699" s="2">
        <f t="shared" si="240"/>
        <v>3.5065022477744258E-4</v>
      </c>
      <c r="H1699" s="2">
        <f t="shared" si="238"/>
        <v>6.4649423130880654</v>
      </c>
      <c r="I1699" s="2">
        <f t="shared" si="239"/>
        <v>86.604049193431422</v>
      </c>
    </row>
    <row r="1700" spans="1:9" ht="13.5" x14ac:dyDescent="0.25">
      <c r="A1700" s="3">
        <f>TITRES_STAT!B1703</f>
        <v>44785</v>
      </c>
      <c r="B1700" s="5">
        <f>TITRES_STAT!D1703</f>
        <v>1.8258000000000001</v>
      </c>
      <c r="C1700" s="2">
        <f t="shared" si="234"/>
        <v>7.4300000000000033E-2</v>
      </c>
      <c r="D1700" s="2">
        <f t="shared" si="235"/>
        <v>7.4300000000000033E-2</v>
      </c>
      <c r="E1700" s="2">
        <f t="shared" si="236"/>
        <v>0</v>
      </c>
      <c r="F1700" s="2">
        <f t="shared" si="240"/>
        <v>7.4121525127391367E-3</v>
      </c>
      <c r="G1700" s="2">
        <f t="shared" si="240"/>
        <v>3.2560378015048235E-4</v>
      </c>
      <c r="H1700" s="2">
        <f t="shared" si="238"/>
        <v>22.764331880033783</v>
      </c>
      <c r="I1700" s="2">
        <f t="shared" si="239"/>
        <v>95.792012983793683</v>
      </c>
    </row>
    <row r="1701" spans="1:9" ht="13.5" x14ac:dyDescent="0.25">
      <c r="A1701" s="3">
        <f>TITRES_STAT!B1704</f>
        <v>44788</v>
      </c>
      <c r="B1701" s="5">
        <f>TITRES_STAT!D1704</f>
        <v>1.8258000000000001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6.8827130475434834E-3</v>
      </c>
      <c r="G1701" s="2">
        <f t="shared" si="240"/>
        <v>3.0234636728259078E-4</v>
      </c>
      <c r="H1701" s="2">
        <f t="shared" si="238"/>
        <v>22.764331880033779</v>
      </c>
      <c r="I1701" s="2">
        <f t="shared" si="239"/>
        <v>95.792012983793683</v>
      </c>
    </row>
    <row r="1702" spans="1:9" ht="13.5" x14ac:dyDescent="0.25">
      <c r="A1702" s="3">
        <f>TITRES_STAT!B1705</f>
        <v>44789</v>
      </c>
      <c r="B1702" s="5">
        <f>TITRES_STAT!D1705</f>
        <v>1.8258000000000001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6.3910906870046635E-3</v>
      </c>
      <c r="G1702" s="2">
        <f t="shared" si="240"/>
        <v>2.8075019819097716E-4</v>
      </c>
      <c r="H1702" s="2">
        <f t="shared" si="238"/>
        <v>22.764331880033779</v>
      </c>
      <c r="I1702" s="2">
        <f t="shared" si="239"/>
        <v>95.792012983793683</v>
      </c>
    </row>
    <row r="1703" spans="1:9" ht="13.5" x14ac:dyDescent="0.25">
      <c r="A1703" s="3">
        <f>TITRES_STAT!B1706</f>
        <v>44790</v>
      </c>
      <c r="B1703" s="5">
        <f>TITRES_STAT!D1706</f>
        <v>1.8258000000000001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5.9345842093614732E-3</v>
      </c>
      <c r="G1703" s="2">
        <f t="shared" si="240"/>
        <v>2.6069661260590739E-4</v>
      </c>
      <c r="H1703" s="2">
        <f t="shared" si="238"/>
        <v>22.764331880033776</v>
      </c>
      <c r="I1703" s="2">
        <f t="shared" si="239"/>
        <v>95.792012983793683</v>
      </c>
    </row>
    <row r="1704" spans="1:9" ht="13.5" x14ac:dyDescent="0.25">
      <c r="A1704" s="3">
        <f>TITRES_STAT!B1707</f>
        <v>44791</v>
      </c>
      <c r="B1704" s="5">
        <f>TITRES_STAT!D1707</f>
        <v>1.8258000000000001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5.5106853372642248E-3</v>
      </c>
      <c r="G1704" s="2">
        <f t="shared" si="240"/>
        <v>2.4207542599119974E-4</v>
      </c>
      <c r="H1704" s="2">
        <f t="shared" si="238"/>
        <v>22.764331880033772</v>
      </c>
      <c r="I1704" s="2">
        <f t="shared" si="239"/>
        <v>95.792012983793683</v>
      </c>
    </row>
    <row r="1705" spans="1:9" ht="13.5" x14ac:dyDescent="0.25">
      <c r="A1705" s="3">
        <f>TITRES_STAT!B1708</f>
        <v>44792</v>
      </c>
      <c r="B1705" s="5">
        <f>TITRES_STAT!D1708</f>
        <v>1.9001999999999999</v>
      </c>
      <c r="C1705" s="2">
        <f t="shared" si="234"/>
        <v>7.43999999999998E-2</v>
      </c>
      <c r="D1705" s="2">
        <f t="shared" si="235"/>
        <v>7.43999999999998E-2</v>
      </c>
      <c r="E1705" s="2">
        <f t="shared" si="236"/>
        <v>0</v>
      </c>
      <c r="F1705" s="2">
        <f t="shared" si="240"/>
        <v>1.0431350670316766E-2</v>
      </c>
      <c r="G1705" s="2">
        <f t="shared" si="240"/>
        <v>2.2478432413468546E-4</v>
      </c>
      <c r="H1705" s="2">
        <f t="shared" si="238"/>
        <v>46.406041482085499</v>
      </c>
      <c r="I1705" s="2">
        <f t="shared" si="239"/>
        <v>97.890564221908519</v>
      </c>
    </row>
    <row r="1706" spans="1:9" ht="13.5" x14ac:dyDescent="0.25">
      <c r="A1706" s="3">
        <f>TITRES_STAT!B1709</f>
        <v>44795</v>
      </c>
      <c r="B1706" s="5">
        <f>TITRES_STAT!D1709</f>
        <v>1.9744999999999999</v>
      </c>
      <c r="C1706" s="2">
        <f t="shared" si="234"/>
        <v>7.4300000000000033E-2</v>
      </c>
      <c r="D1706" s="2">
        <f t="shared" si="235"/>
        <v>7.4300000000000033E-2</v>
      </c>
      <c r="E1706" s="2">
        <f t="shared" si="236"/>
        <v>0</v>
      </c>
      <c r="F1706" s="2">
        <f t="shared" si="240"/>
        <v>1.4993397051008427E-2</v>
      </c>
      <c r="G1706" s="2">
        <f t="shared" si="240"/>
        <v>2.0872830098220795E-4</v>
      </c>
      <c r="H1706" s="2">
        <f t="shared" si="238"/>
        <v>71.832123293555995</v>
      </c>
      <c r="I1706" s="2">
        <f t="shared" si="239"/>
        <v>98.626979477215826</v>
      </c>
    </row>
    <row r="1707" spans="1:9" ht="13.5" x14ac:dyDescent="0.25">
      <c r="A1707" s="3">
        <f>TITRES_STAT!B1710</f>
        <v>44796</v>
      </c>
      <c r="B1707" s="5">
        <f>TITRES_STAT!D1710</f>
        <v>1.9744999999999999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1.3922440118793539E-2</v>
      </c>
      <c r="G1707" s="2">
        <f t="shared" si="240"/>
        <v>1.9381913662633595E-4</v>
      </c>
      <c r="H1707" s="2">
        <f t="shared" si="238"/>
        <v>71.832123293555995</v>
      </c>
      <c r="I1707" s="2">
        <f t="shared" si="239"/>
        <v>98.626979477215826</v>
      </c>
    </row>
    <row r="1708" spans="1:9" ht="13.5" x14ac:dyDescent="0.25">
      <c r="A1708" s="3">
        <f>TITRES_STAT!B1711</f>
        <v>44797</v>
      </c>
      <c r="B1708" s="5">
        <f>TITRES_STAT!D1711</f>
        <v>2.0571000000000002</v>
      </c>
      <c r="C1708" s="2">
        <f t="shared" si="234"/>
        <v>8.2600000000000229E-2</v>
      </c>
      <c r="D1708" s="2">
        <f t="shared" si="235"/>
        <v>8.2600000000000229E-2</v>
      </c>
      <c r="E1708" s="2">
        <f t="shared" si="236"/>
        <v>0</v>
      </c>
      <c r="F1708" s="2">
        <f t="shared" si="240"/>
        <v>1.8827980110308302E-2</v>
      </c>
      <c r="G1708" s="2">
        <f t="shared" si="240"/>
        <v>1.7997491258159765E-4</v>
      </c>
      <c r="H1708" s="2">
        <f t="shared" si="238"/>
        <v>104.61447009605857</v>
      </c>
      <c r="I1708" s="2">
        <f t="shared" si="239"/>
        <v>99.053160046070886</v>
      </c>
    </row>
    <row r="1709" spans="1:9" ht="13.5" x14ac:dyDescent="0.25">
      <c r="A1709" s="3">
        <f>TITRES_STAT!B1712</f>
        <v>44798</v>
      </c>
      <c r="B1709" s="5">
        <f>TITRES_STAT!D1712</f>
        <v>2.1067</v>
      </c>
      <c r="C1709" s="2">
        <f t="shared" si="234"/>
        <v>4.9599999999999866E-2</v>
      </c>
      <c r="D1709" s="2">
        <f t="shared" si="235"/>
        <v>4.9599999999999866E-2</v>
      </c>
      <c r="E1709" s="2">
        <f t="shared" si="236"/>
        <v>0</v>
      </c>
      <c r="F1709" s="2">
        <f t="shared" ref="F1709:G1724" si="241">((F1708*13)+D1709)/14</f>
        <v>2.1025981531000555E-2</v>
      </c>
      <c r="G1709" s="2">
        <f t="shared" si="241"/>
        <v>1.6711956168291209E-4</v>
      </c>
      <c r="H1709" s="2">
        <f t="shared" si="238"/>
        <v>125.81400596834173</v>
      </c>
      <c r="I1709" s="2">
        <f t="shared" si="239"/>
        <v>99.211443568583704</v>
      </c>
    </row>
    <row r="1710" spans="1:9" ht="13.5" x14ac:dyDescent="0.25">
      <c r="A1710" s="3">
        <f>TITRES_STAT!B1713</f>
        <v>44799</v>
      </c>
      <c r="B1710" s="5">
        <f>TITRES_STAT!D1713</f>
        <v>2.1976</v>
      </c>
      <c r="C1710" s="2">
        <f t="shared" si="234"/>
        <v>9.0899999999999981E-2</v>
      </c>
      <c r="D1710" s="2">
        <f t="shared" si="235"/>
        <v>9.0899999999999981E-2</v>
      </c>
      <c r="E1710" s="2">
        <f t="shared" si="236"/>
        <v>0</v>
      </c>
      <c r="F1710" s="2">
        <f t="shared" si="241"/>
        <v>2.6016982850214802E-2</v>
      </c>
      <c r="G1710" s="2">
        <f t="shared" si="241"/>
        <v>1.5518245013413265E-4</v>
      </c>
      <c r="H1710" s="2">
        <f t="shared" si="238"/>
        <v>167.65415694704464</v>
      </c>
      <c r="I1710" s="2">
        <f t="shared" si="239"/>
        <v>99.407070647944963</v>
      </c>
    </row>
    <row r="1711" spans="1:9" ht="13.5" x14ac:dyDescent="0.25">
      <c r="A1711" s="3">
        <f>TITRES_STAT!B1714</f>
        <v>44802</v>
      </c>
      <c r="B1711" s="5">
        <f>TITRES_STAT!D1714</f>
        <v>2.2471999999999999</v>
      </c>
      <c r="C1711" s="2">
        <f t="shared" si="234"/>
        <v>4.9599999999999866E-2</v>
      </c>
      <c r="D1711" s="2">
        <f t="shared" si="235"/>
        <v>4.9599999999999866E-2</v>
      </c>
      <c r="E1711" s="2">
        <f t="shared" si="236"/>
        <v>0</v>
      </c>
      <c r="F1711" s="2">
        <f t="shared" si="241"/>
        <v>2.7701484075199449E-2</v>
      </c>
      <c r="G1711" s="2">
        <f t="shared" si="241"/>
        <v>1.4409798941026605E-4</v>
      </c>
      <c r="H1711" s="2">
        <f t="shared" si="238"/>
        <v>192.24060091726651</v>
      </c>
      <c r="I1711" s="2">
        <f t="shared" si="239"/>
        <v>99.482510406584723</v>
      </c>
    </row>
    <row r="1712" spans="1:9" ht="13.5" x14ac:dyDescent="0.25">
      <c r="A1712" s="3">
        <f>TITRES_STAT!B1715</f>
        <v>44803</v>
      </c>
      <c r="B1712" s="5">
        <f>TITRES_STAT!D1715</f>
        <v>2.2471999999999999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2.5722806641256628E-2</v>
      </c>
      <c r="G1712" s="2">
        <f t="shared" si="241"/>
        <v>1.3380527588096133E-4</v>
      </c>
      <c r="H1712" s="2">
        <f t="shared" si="238"/>
        <v>192.24060091726648</v>
      </c>
      <c r="I1712" s="2">
        <f t="shared" si="239"/>
        <v>99.482510406584723</v>
      </c>
    </row>
    <row r="1713" spans="1:9" ht="13.5" x14ac:dyDescent="0.25">
      <c r="A1713" s="3">
        <f>TITRES_STAT!B1716</f>
        <v>44804</v>
      </c>
      <c r="B1713" s="5">
        <f>TITRES_STAT!D1716</f>
        <v>2.2471999999999999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2.3885463309738297E-2</v>
      </c>
      <c r="G1713" s="2">
        <f t="shared" si="241"/>
        <v>1.2424775617517837E-4</v>
      </c>
      <c r="H1713" s="2">
        <f t="shared" si="238"/>
        <v>192.24060091726648</v>
      </c>
      <c r="I1713" s="2">
        <f t="shared" si="239"/>
        <v>99.482510406584723</v>
      </c>
    </row>
    <row r="1714" spans="1:9" ht="13.5" x14ac:dyDescent="0.25">
      <c r="A1714" s="3">
        <f>TITRES_STAT!B1717</f>
        <v>44805</v>
      </c>
      <c r="B1714" s="5">
        <f>TITRES_STAT!D1717</f>
        <v>2.2471999999999999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2.217935878761413E-2</v>
      </c>
      <c r="G1714" s="2">
        <f t="shared" si="241"/>
        <v>1.1537291644837992E-4</v>
      </c>
      <c r="H1714" s="2">
        <f t="shared" si="238"/>
        <v>192.24060091726645</v>
      </c>
      <c r="I1714" s="2">
        <f t="shared" si="239"/>
        <v>99.482510406584723</v>
      </c>
    </row>
    <row r="1715" spans="1:9" ht="13.5" x14ac:dyDescent="0.25">
      <c r="A1715" s="3">
        <f>TITRES_STAT!B1718</f>
        <v>44806</v>
      </c>
      <c r="B1715" s="5">
        <f>TITRES_STAT!D1718</f>
        <v>2.2471999999999999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2.0595118874213121E-2</v>
      </c>
      <c r="G1715" s="2">
        <f t="shared" si="241"/>
        <v>1.0713199384492421E-4</v>
      </c>
      <c r="H1715" s="2">
        <f t="shared" si="238"/>
        <v>192.24060091726645</v>
      </c>
      <c r="I1715" s="2">
        <f t="shared" si="239"/>
        <v>99.482510406584723</v>
      </c>
    </row>
    <row r="1716" spans="1:9" ht="13.5" x14ac:dyDescent="0.25">
      <c r="A1716" s="3">
        <f>TITRES_STAT!B1719</f>
        <v>44809</v>
      </c>
      <c r="B1716" s="5">
        <f>TITRES_STAT!D1719</f>
        <v>2.2471999999999999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1.9124038954626471E-2</v>
      </c>
      <c r="G1716" s="2">
        <f t="shared" si="241"/>
        <v>9.9479708570286756E-5</v>
      </c>
      <c r="H1716" s="2">
        <f t="shared" si="238"/>
        <v>192.24060091726648</v>
      </c>
      <c r="I1716" s="2">
        <f t="shared" si="239"/>
        <v>99.482510406584723</v>
      </c>
    </row>
    <row r="1717" spans="1:9" ht="13.5" x14ac:dyDescent="0.25">
      <c r="A1717" s="3">
        <f>TITRES_STAT!B1720</f>
        <v>44810</v>
      </c>
      <c r="B1717" s="5">
        <f>TITRES_STAT!D1720</f>
        <v>2.2471999999999999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1.7758036172153151E-2</v>
      </c>
      <c r="G1717" s="2">
        <f t="shared" si="241"/>
        <v>9.2374015100980559E-5</v>
      </c>
      <c r="H1717" s="2">
        <f t="shared" si="238"/>
        <v>192.24060091726648</v>
      </c>
      <c r="I1717" s="2">
        <f t="shared" si="239"/>
        <v>99.482510406584723</v>
      </c>
    </row>
    <row r="1718" spans="1:9" ht="13.5" x14ac:dyDescent="0.25">
      <c r="A1718" s="3">
        <f>TITRES_STAT!B1721</f>
        <v>44811</v>
      </c>
      <c r="B1718" s="5">
        <f>TITRES_STAT!D1721</f>
        <v>2.2471999999999999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1.6489605016999354E-2</v>
      </c>
      <c r="G1718" s="2">
        <f t="shared" si="241"/>
        <v>8.577587116519624E-5</v>
      </c>
      <c r="H1718" s="2">
        <f t="shared" si="238"/>
        <v>192.24060091726648</v>
      </c>
      <c r="I1718" s="2">
        <f t="shared" si="239"/>
        <v>99.482510406584723</v>
      </c>
    </row>
    <row r="1719" spans="1:9" ht="13.5" x14ac:dyDescent="0.25">
      <c r="A1719" s="3">
        <f>TITRES_STAT!B1722</f>
        <v>44812</v>
      </c>
      <c r="B1719" s="5">
        <f>TITRES_STAT!D1722</f>
        <v>2.2471999999999999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1.5311776087213685E-2</v>
      </c>
      <c r="G1719" s="2">
        <f t="shared" si="241"/>
        <v>7.9649023224825081E-5</v>
      </c>
      <c r="H1719" s="2">
        <f t="shared" si="238"/>
        <v>192.24060091726645</v>
      </c>
      <c r="I1719" s="2">
        <f t="shared" si="239"/>
        <v>99.482510406584723</v>
      </c>
    </row>
    <row r="1720" spans="1:9" ht="13.5" x14ac:dyDescent="0.25">
      <c r="A1720" s="3">
        <f>TITRES_STAT!B1723</f>
        <v>44813</v>
      </c>
      <c r="B1720" s="5">
        <f>TITRES_STAT!D1723</f>
        <v>2.2471999999999999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1.4218077795269849E-2</v>
      </c>
      <c r="G1720" s="2">
        <f t="shared" si="241"/>
        <v>7.395980728019472E-5</v>
      </c>
      <c r="H1720" s="2">
        <f t="shared" si="238"/>
        <v>192.24060091726642</v>
      </c>
      <c r="I1720" s="2">
        <f t="shared" si="239"/>
        <v>99.482510406584723</v>
      </c>
    </row>
    <row r="1721" spans="1:9" ht="13.5" x14ac:dyDescent="0.25">
      <c r="A1721" s="3">
        <f>TITRES_STAT!B1724</f>
        <v>44816</v>
      </c>
      <c r="B1721" s="5">
        <f>TITRES_STAT!D1724</f>
        <v>2.2471999999999999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1.3202500809893433E-2</v>
      </c>
      <c r="G1721" s="2">
        <f t="shared" si="241"/>
        <v>6.8676963903037958E-5</v>
      </c>
      <c r="H1721" s="2">
        <f t="shared" si="238"/>
        <v>192.24060091726642</v>
      </c>
      <c r="I1721" s="2">
        <f t="shared" si="239"/>
        <v>99.482510406584723</v>
      </c>
    </row>
    <row r="1722" spans="1:9" ht="13.5" x14ac:dyDescent="0.25">
      <c r="A1722" s="3">
        <f>TITRES_STAT!B1725</f>
        <v>44817</v>
      </c>
      <c r="B1722" s="5">
        <f>TITRES_STAT!D1725</f>
        <v>2.2471999999999999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1.2259465037758186E-2</v>
      </c>
      <c r="G1722" s="2">
        <f t="shared" si="241"/>
        <v>6.3771466481392396E-5</v>
      </c>
      <c r="H1722" s="2">
        <f t="shared" si="238"/>
        <v>192.24060091726639</v>
      </c>
      <c r="I1722" s="2">
        <f t="shared" si="239"/>
        <v>99.482510406584723</v>
      </c>
    </row>
    <row r="1723" spans="1:9" ht="13.5" x14ac:dyDescent="0.25">
      <c r="A1723" s="3">
        <f>TITRES_STAT!B1726</f>
        <v>44818</v>
      </c>
      <c r="B1723" s="5">
        <f>TITRES_STAT!D1726</f>
        <v>2.2471999999999999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1.1383788963632601E-2</v>
      </c>
      <c r="G1723" s="2">
        <f t="shared" si="241"/>
        <v>5.9216361732721512E-5</v>
      </c>
      <c r="H1723" s="2">
        <f t="shared" si="238"/>
        <v>192.24060091726639</v>
      </c>
      <c r="I1723" s="2">
        <f t="shared" si="239"/>
        <v>99.482510406584723</v>
      </c>
    </row>
    <row r="1724" spans="1:9" ht="13.5" x14ac:dyDescent="0.25">
      <c r="A1724" s="3">
        <f>TITRES_STAT!B1727</f>
        <v>44819</v>
      </c>
      <c r="B1724" s="5">
        <f>TITRES_STAT!D1727</f>
        <v>2.2471999999999999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1.0570661180515986E-2</v>
      </c>
      <c r="G1724" s="2">
        <f t="shared" si="241"/>
        <v>5.4986621608955693E-5</v>
      </c>
      <c r="H1724" s="2">
        <f t="shared" si="238"/>
        <v>192.24060091726636</v>
      </c>
      <c r="I1724" s="2">
        <f t="shared" si="239"/>
        <v>99.482510406584723</v>
      </c>
    </row>
    <row r="1725" spans="1:9" ht="13.5" x14ac:dyDescent="0.25">
      <c r="A1725" s="3">
        <f>TITRES_STAT!B1728</f>
        <v>44820</v>
      </c>
      <c r="B1725" s="5">
        <f>TITRES_STAT!D1728</f>
        <v>2.2471999999999999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9.8156139533362718E-3</v>
      </c>
      <c r="G1725" s="2">
        <f t="shared" si="242"/>
        <v>5.1059005779744569E-5</v>
      </c>
      <c r="H1725" s="2">
        <f t="shared" si="238"/>
        <v>192.24060091726636</v>
      </c>
      <c r="I1725" s="2">
        <f t="shared" si="239"/>
        <v>99.482510406584723</v>
      </c>
    </row>
    <row r="1726" spans="1:9" ht="13.5" x14ac:dyDescent="0.25">
      <c r="A1726" s="3">
        <f>TITRES_STAT!B1729</f>
        <v>44823</v>
      </c>
      <c r="B1726" s="5">
        <f>TITRES_STAT!D1729</f>
        <v>2.2471999999999999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9.1144986709551096E-3</v>
      </c>
      <c r="G1726" s="2">
        <f t="shared" si="242"/>
        <v>4.7411933938334245E-5</v>
      </c>
      <c r="H1726" s="2">
        <f t="shared" si="238"/>
        <v>192.24060091726633</v>
      </c>
      <c r="I1726" s="2">
        <f t="shared" si="239"/>
        <v>99.482510406584723</v>
      </c>
    </row>
    <row r="1727" spans="1:9" ht="13.5" x14ac:dyDescent="0.25">
      <c r="A1727" s="3">
        <f>TITRES_STAT!B1730</f>
        <v>44824</v>
      </c>
      <c r="B1727" s="5">
        <f>TITRES_STAT!D1730</f>
        <v>2.2471999999999999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8.4634630516011739E-3</v>
      </c>
      <c r="G1727" s="2">
        <f t="shared" si="242"/>
        <v>4.4025367228453226E-5</v>
      </c>
      <c r="H1727" s="2">
        <f t="shared" si="238"/>
        <v>192.24060091726636</v>
      </c>
      <c r="I1727" s="2">
        <f t="shared" si="239"/>
        <v>99.482510406584723</v>
      </c>
    </row>
    <row r="1728" spans="1:9" ht="13.5" x14ac:dyDescent="0.25">
      <c r="A1728" s="3">
        <f>TITRES_STAT!B1731</f>
        <v>44825</v>
      </c>
      <c r="B1728" s="5">
        <f>TITRES_STAT!D1731</f>
        <v>2.2471999999999999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7.8589299764868052E-3</v>
      </c>
      <c r="G1728" s="2">
        <f t="shared" si="242"/>
        <v>4.088069814070657E-5</v>
      </c>
      <c r="H1728" s="2">
        <f t="shared" si="238"/>
        <v>192.24060091726636</v>
      </c>
      <c r="I1728" s="2">
        <f t="shared" si="239"/>
        <v>99.482510406584723</v>
      </c>
    </row>
    <row r="1729" spans="1:9" ht="13.5" x14ac:dyDescent="0.25">
      <c r="A1729" s="3">
        <f>TITRES_STAT!B1732</f>
        <v>44826</v>
      </c>
      <c r="B1729" s="5">
        <f>TITRES_STAT!D1732</f>
        <v>2.1480000000000001</v>
      </c>
      <c r="C1729" s="2">
        <f t="shared" si="234"/>
        <v>-9.9199999999999733E-2</v>
      </c>
      <c r="D1729" s="2">
        <f t="shared" si="235"/>
        <v>0</v>
      </c>
      <c r="E1729" s="2">
        <f t="shared" si="236"/>
        <v>9.9199999999999733E-2</v>
      </c>
      <c r="F1729" s="2">
        <f t="shared" si="242"/>
        <v>7.2975778353091764E-3</v>
      </c>
      <c r="G1729" s="2">
        <f t="shared" si="242"/>
        <v>7.1236749339877795E-3</v>
      </c>
      <c r="H1729" s="2">
        <f t="shared" si="238"/>
        <v>1.0244119647419183</v>
      </c>
      <c r="I1729" s="2">
        <f t="shared" si="239"/>
        <v>50.602939647835719</v>
      </c>
    </row>
    <row r="1730" spans="1:9" ht="13.5" x14ac:dyDescent="0.25">
      <c r="A1730" s="3">
        <f>TITRES_STAT!B1733</f>
        <v>44827</v>
      </c>
      <c r="B1730" s="5">
        <f>TITRES_STAT!D1733</f>
        <v>2.1398000000000001</v>
      </c>
      <c r="C1730" s="2">
        <f t="shared" si="234"/>
        <v>-8.1999999999999851E-3</v>
      </c>
      <c r="D1730" s="2">
        <f t="shared" si="235"/>
        <v>0</v>
      </c>
      <c r="E1730" s="2">
        <f t="shared" si="236"/>
        <v>8.1999999999999851E-3</v>
      </c>
      <c r="F1730" s="2">
        <f t="shared" si="242"/>
        <v>6.7763222756442353E-3</v>
      </c>
      <c r="G1730" s="2">
        <f t="shared" si="242"/>
        <v>7.200555295845794E-3</v>
      </c>
      <c r="H1730" s="2">
        <f t="shared" si="238"/>
        <v>0.94108329111140765</v>
      </c>
      <c r="I1730" s="2">
        <f t="shared" si="239"/>
        <v>48.482375559091587</v>
      </c>
    </row>
    <row r="1731" spans="1:9" ht="13.5" x14ac:dyDescent="0.25">
      <c r="A1731" s="3">
        <f>TITRES_STAT!B1734</f>
        <v>44830</v>
      </c>
      <c r="B1731" s="5">
        <f>TITRES_STAT!D1734</f>
        <v>2.1398000000000001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6.2922992559553614E-3</v>
      </c>
      <c r="G1731" s="2">
        <f t="shared" si="242"/>
        <v>6.6862299175710948E-3</v>
      </c>
      <c r="H1731" s="2">
        <f t="shared" si="238"/>
        <v>0.94108329111140765</v>
      </c>
      <c r="I1731" s="2">
        <f t="shared" si="239"/>
        <v>48.482375559091587</v>
      </c>
    </row>
    <row r="1732" spans="1:9" ht="13.5" x14ac:dyDescent="0.25">
      <c r="A1732" s="3">
        <f>TITRES_STAT!B1735</f>
        <v>44831</v>
      </c>
      <c r="B1732" s="5">
        <f>TITRES_STAT!D1735</f>
        <v>2.1398000000000001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5.8428493091014074E-3</v>
      </c>
      <c r="G1732" s="2">
        <f t="shared" si="242"/>
        <v>6.2086420663160164E-3</v>
      </c>
      <c r="H1732" s="2">
        <f t="shared" si="238"/>
        <v>0.94108329111140765</v>
      </c>
      <c r="I1732" s="2">
        <f t="shared" si="239"/>
        <v>48.482375559091587</v>
      </c>
    </row>
    <row r="1733" spans="1:9" ht="13.5" x14ac:dyDescent="0.25">
      <c r="A1733" s="3">
        <f>TITRES_STAT!B1736</f>
        <v>44832</v>
      </c>
      <c r="B1733" s="5">
        <f>TITRES_STAT!D1736</f>
        <v>2.1398000000000001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5.4255029298798784E-3</v>
      </c>
      <c r="G1733" s="2">
        <f t="shared" si="242"/>
        <v>5.7651676330077294E-3</v>
      </c>
      <c r="H1733" s="2">
        <f t="shared" si="238"/>
        <v>0.94108329111140776</v>
      </c>
      <c r="I1733" s="2">
        <f t="shared" si="239"/>
        <v>48.482375559091587</v>
      </c>
    </row>
    <row r="1734" spans="1:9" ht="13.5" x14ac:dyDescent="0.25">
      <c r="A1734" s="3">
        <f>TITRES_STAT!B1737</f>
        <v>44833</v>
      </c>
      <c r="B1734" s="5">
        <f>TITRES_STAT!D1737</f>
        <v>2.0489000000000002</v>
      </c>
      <c r="C1734" s="2">
        <f t="shared" si="243"/>
        <v>-9.0899999999999981E-2</v>
      </c>
      <c r="D1734" s="2">
        <f t="shared" si="244"/>
        <v>0</v>
      </c>
      <c r="E1734" s="2">
        <f t="shared" si="245"/>
        <v>9.0899999999999981E-2</v>
      </c>
      <c r="F1734" s="2">
        <f t="shared" si="242"/>
        <v>5.0379670063170293E-3</v>
      </c>
      <c r="G1734" s="2">
        <f t="shared" si="242"/>
        <v>1.184622708779289E-2</v>
      </c>
      <c r="H1734" s="2">
        <f t="shared" si="238"/>
        <v>0.4252802997089658</v>
      </c>
      <c r="I1734" s="2">
        <f t="shared" si="239"/>
        <v>29.838362306404264</v>
      </c>
    </row>
    <row r="1735" spans="1:9" ht="13.5" x14ac:dyDescent="0.25">
      <c r="A1735" s="3">
        <f>TITRES_STAT!B1738</f>
        <v>44834</v>
      </c>
      <c r="B1735" s="5">
        <f>TITRES_STAT!D1738</f>
        <v>1.958</v>
      </c>
      <c r="C1735" s="2">
        <f t="shared" si="243"/>
        <v>-9.0900000000000203E-2</v>
      </c>
      <c r="D1735" s="2">
        <f t="shared" si="244"/>
        <v>0</v>
      </c>
      <c r="E1735" s="2">
        <f t="shared" si="245"/>
        <v>9.0900000000000203E-2</v>
      </c>
      <c r="F1735" s="2">
        <f t="shared" si="242"/>
        <v>4.6781122201515271E-3</v>
      </c>
      <c r="G1735" s="2">
        <f t="shared" si="242"/>
        <v>1.7492925152950554E-2</v>
      </c>
      <c r="H1735" s="2">
        <f t="shared" si="238"/>
        <v>0.26742881360596593</v>
      </c>
      <c r="I1735" s="2">
        <f t="shared" si="239"/>
        <v>21.100105247339556</v>
      </c>
    </row>
    <row r="1736" spans="1:9" ht="13.5" x14ac:dyDescent="0.25">
      <c r="A1736" s="3">
        <f>TITRES_STAT!B1739</f>
        <v>44837</v>
      </c>
      <c r="B1736" s="5">
        <f>TITRES_STAT!D1739</f>
        <v>1.958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4.3439613472835608E-3</v>
      </c>
      <c r="G1736" s="2">
        <f t="shared" si="242"/>
        <v>1.6243430499168373E-2</v>
      </c>
      <c r="H1736" s="2">
        <f t="shared" si="238"/>
        <v>0.26742881360596593</v>
      </c>
      <c r="I1736" s="2">
        <f t="shared" si="239"/>
        <v>21.100105247339556</v>
      </c>
    </row>
    <row r="1737" spans="1:9" ht="13.5" x14ac:dyDescent="0.25">
      <c r="A1737" s="3">
        <f>TITRES_STAT!B1740</f>
        <v>44838</v>
      </c>
      <c r="B1737" s="5">
        <f>TITRES_STAT!D1740</f>
        <v>1.8754</v>
      </c>
      <c r="C1737" s="2">
        <f t="shared" si="243"/>
        <v>-8.2600000000000007E-2</v>
      </c>
      <c r="D1737" s="2">
        <f t="shared" si="244"/>
        <v>0</v>
      </c>
      <c r="E1737" s="2">
        <f t="shared" si="245"/>
        <v>8.2600000000000007E-2</v>
      </c>
      <c r="F1737" s="2">
        <f t="shared" si="242"/>
        <v>4.0336783939061635E-3</v>
      </c>
      <c r="G1737" s="2">
        <f t="shared" si="242"/>
        <v>2.0983185463513489E-2</v>
      </c>
      <c r="H1737" s="2">
        <f t="shared" si="238"/>
        <v>0.19223384366115934</v>
      </c>
      <c r="I1737" s="2">
        <f t="shared" si="239"/>
        <v>16.123837171979602</v>
      </c>
    </row>
    <row r="1738" spans="1:9" ht="13.5" x14ac:dyDescent="0.25">
      <c r="A1738" s="3">
        <f>TITRES_STAT!B1741</f>
        <v>44839</v>
      </c>
      <c r="B1738" s="5">
        <f>TITRES_STAT!D1741</f>
        <v>1.8754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3.7455585086271516E-3</v>
      </c>
      <c r="G1738" s="2">
        <f t="shared" si="242"/>
        <v>1.9484386501833956E-2</v>
      </c>
      <c r="H1738" s="2">
        <f t="shared" si="238"/>
        <v>0.19223384366115931</v>
      </c>
      <c r="I1738" s="2">
        <f t="shared" si="239"/>
        <v>16.123837171979602</v>
      </c>
    </row>
    <row r="1739" spans="1:9" ht="13.5" x14ac:dyDescent="0.25">
      <c r="A1739" s="3">
        <f>TITRES_STAT!B1742</f>
        <v>44840</v>
      </c>
      <c r="B1739" s="5">
        <f>TITRES_STAT!D1742</f>
        <v>1.8754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3.4780186151537836E-3</v>
      </c>
      <c r="G1739" s="2">
        <f t="shared" si="242"/>
        <v>1.8092644608845816E-2</v>
      </c>
      <c r="H1739" s="2">
        <f t="shared" si="238"/>
        <v>0.19223384366115934</v>
      </c>
      <c r="I1739" s="2">
        <f t="shared" si="239"/>
        <v>16.123837171979602</v>
      </c>
    </row>
    <row r="1740" spans="1:9" ht="13.5" x14ac:dyDescent="0.25">
      <c r="A1740" s="3">
        <f>TITRES_STAT!B1743</f>
        <v>44841</v>
      </c>
      <c r="B1740" s="5">
        <f>TITRES_STAT!D1743</f>
        <v>1.8754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3.2295887140713704E-3</v>
      </c>
      <c r="G1740" s="2">
        <f t="shared" si="242"/>
        <v>1.6800312851071114E-2</v>
      </c>
      <c r="H1740" s="2">
        <f t="shared" si="238"/>
        <v>0.19223384366115934</v>
      </c>
      <c r="I1740" s="2">
        <f t="shared" si="239"/>
        <v>16.123837171979602</v>
      </c>
    </row>
    <row r="1741" spans="1:9" ht="13.5" x14ac:dyDescent="0.25">
      <c r="A1741" s="3">
        <f>TITRES_STAT!B1744</f>
        <v>44844</v>
      </c>
      <c r="B1741" s="5">
        <f>TITRES_STAT!D1744</f>
        <v>1.8754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2.9989038059234155E-3</v>
      </c>
      <c r="G1741" s="2">
        <f t="shared" si="246"/>
        <v>1.5600290504566034E-2</v>
      </c>
      <c r="H1741" s="2">
        <f t="shared" si="238"/>
        <v>0.19223384366115934</v>
      </c>
      <c r="I1741" s="2">
        <f t="shared" si="239"/>
        <v>16.123837171979602</v>
      </c>
    </row>
    <row r="1742" spans="1:9" ht="13.5" x14ac:dyDescent="0.25">
      <c r="A1742" s="3">
        <f>TITRES_STAT!B1745</f>
        <v>44845</v>
      </c>
      <c r="B1742" s="5">
        <f>TITRES_STAT!D1745</f>
        <v>1.8754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2.7846963912145999E-3</v>
      </c>
      <c r="G1742" s="2">
        <f t="shared" si="246"/>
        <v>1.4485984039954174E-2</v>
      </c>
      <c r="H1742" s="2">
        <f t="shared" si="238"/>
        <v>0.19223384366115934</v>
      </c>
      <c r="I1742" s="2">
        <f t="shared" si="239"/>
        <v>16.123837171979602</v>
      </c>
    </row>
    <row r="1743" spans="1:9" ht="13.5" x14ac:dyDescent="0.25">
      <c r="A1743" s="3">
        <f>TITRES_STAT!B1746</f>
        <v>44846</v>
      </c>
      <c r="B1743" s="5">
        <f>TITRES_STAT!D1746</f>
        <v>1.8754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2.5857895061278426E-3</v>
      </c>
      <c r="G1743" s="2">
        <f t="shared" si="246"/>
        <v>1.3451270894243162E-2</v>
      </c>
      <c r="H1743" s="2">
        <f t="shared" si="238"/>
        <v>0.19223384366115931</v>
      </c>
      <c r="I1743" s="2">
        <f t="shared" si="239"/>
        <v>16.123837171979602</v>
      </c>
    </row>
    <row r="1744" spans="1:9" ht="13.5" x14ac:dyDescent="0.25">
      <c r="A1744" s="3">
        <f>TITRES_STAT!B1747</f>
        <v>44847</v>
      </c>
      <c r="B1744" s="5">
        <f>TITRES_STAT!D1747</f>
        <v>1.8754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2.4010902556901395E-3</v>
      </c>
      <c r="G1744" s="2">
        <f t="shared" si="246"/>
        <v>1.2490465830368652E-2</v>
      </c>
      <c r="H1744" s="2">
        <f t="shared" si="238"/>
        <v>0.19223384366115928</v>
      </c>
      <c r="I1744" s="2">
        <f t="shared" si="239"/>
        <v>16.123837171979602</v>
      </c>
    </row>
    <row r="1745" spans="1:9" ht="13.5" x14ac:dyDescent="0.25">
      <c r="A1745" s="3">
        <f>TITRES_STAT!B1748</f>
        <v>44848</v>
      </c>
      <c r="B1745" s="5">
        <f>TITRES_STAT!D1748</f>
        <v>1.8754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2.2295838088551294E-3</v>
      </c>
      <c r="G1745" s="2">
        <f t="shared" si="246"/>
        <v>1.1598289699628034E-2</v>
      </c>
      <c r="H1745" s="2">
        <f t="shared" ref="H1745:H1808" si="247">F1745/G1745</f>
        <v>0.19223384366115928</v>
      </c>
      <c r="I1745" s="2">
        <f t="shared" ref="I1745:I1808" si="248">IF(G1745=0,100,100-(100/(1+H1745)))</f>
        <v>16.123837171979602</v>
      </c>
    </row>
    <row r="1746" spans="1:9" ht="13.5" x14ac:dyDescent="0.25">
      <c r="A1746" s="3">
        <f>TITRES_STAT!B1749</f>
        <v>44851</v>
      </c>
      <c r="B1746" s="5">
        <f>TITRES_STAT!D1749</f>
        <v>1.8754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2.0703278225083347E-3</v>
      </c>
      <c r="G1746" s="2">
        <f t="shared" si="246"/>
        <v>1.0769840435368888E-2</v>
      </c>
      <c r="H1746" s="2">
        <f t="shared" si="247"/>
        <v>0.19223384366115931</v>
      </c>
      <c r="I1746" s="2">
        <f t="shared" si="248"/>
        <v>16.123837171979602</v>
      </c>
    </row>
    <row r="1747" spans="1:9" ht="13.5" x14ac:dyDescent="0.25">
      <c r="A1747" s="3">
        <f>TITRES_STAT!B1750</f>
        <v>44852</v>
      </c>
      <c r="B1747" s="5">
        <f>TITRES_STAT!D1750</f>
        <v>1.8754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1.9224472637577393E-3</v>
      </c>
      <c r="G1747" s="2">
        <f t="shared" si="246"/>
        <v>1.0000566118556823E-2</v>
      </c>
      <c r="H1747" s="2">
        <f t="shared" si="247"/>
        <v>0.19223384366115934</v>
      </c>
      <c r="I1747" s="2">
        <f t="shared" si="248"/>
        <v>16.123837171979602</v>
      </c>
    </row>
    <row r="1748" spans="1:9" ht="13.5" x14ac:dyDescent="0.25">
      <c r="A1748" s="3">
        <f>TITRES_STAT!B1751</f>
        <v>44853</v>
      </c>
      <c r="B1748" s="5">
        <f>TITRES_STAT!D1751</f>
        <v>1.8754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1.7851296020607577E-3</v>
      </c>
      <c r="G1748" s="2">
        <f t="shared" si="246"/>
        <v>9.2862399672313366E-3</v>
      </c>
      <c r="H1748" s="2">
        <f t="shared" si="247"/>
        <v>0.19223384366115928</v>
      </c>
      <c r="I1748" s="2">
        <f t="shared" si="248"/>
        <v>16.123837171979602</v>
      </c>
    </row>
    <row r="1749" spans="1:9" ht="13.5" x14ac:dyDescent="0.25">
      <c r="A1749" s="3">
        <f>TITRES_STAT!B1752</f>
        <v>44854</v>
      </c>
      <c r="B1749" s="5">
        <f>TITRES_STAT!D1752</f>
        <v>1.8754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1.6576203447707036E-3</v>
      </c>
      <c r="G1749" s="2">
        <f t="shared" si="246"/>
        <v>8.6229371124290979E-3</v>
      </c>
      <c r="H1749" s="2">
        <f t="shared" si="247"/>
        <v>0.19223384366115928</v>
      </c>
      <c r="I1749" s="2">
        <f t="shared" si="248"/>
        <v>16.123837171979602</v>
      </c>
    </row>
    <row r="1750" spans="1:9" ht="13.5" x14ac:dyDescent="0.25">
      <c r="A1750" s="3">
        <f>TITRES_STAT!B1753</f>
        <v>44855</v>
      </c>
      <c r="B1750" s="5">
        <f>TITRES_STAT!D1753</f>
        <v>1.8754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1.5392188915727962E-3</v>
      </c>
      <c r="G1750" s="2">
        <f t="shared" si="246"/>
        <v>8.0070130329698754E-3</v>
      </c>
      <c r="H1750" s="2">
        <f t="shared" si="247"/>
        <v>0.19223384366115934</v>
      </c>
      <c r="I1750" s="2">
        <f t="shared" si="248"/>
        <v>16.123837171979602</v>
      </c>
    </row>
    <row r="1751" spans="1:9" ht="13.5" x14ac:dyDescent="0.25">
      <c r="A1751" s="3">
        <f>TITRES_STAT!B1754</f>
        <v>44858</v>
      </c>
      <c r="B1751" s="5">
        <f>TITRES_STAT!D1754</f>
        <v>1.8754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1.429274685031882E-3</v>
      </c>
      <c r="G1751" s="2">
        <f t="shared" si="246"/>
        <v>7.4350835306148848E-3</v>
      </c>
      <c r="H1751" s="2">
        <f t="shared" si="247"/>
        <v>0.19223384366115928</v>
      </c>
      <c r="I1751" s="2">
        <f t="shared" si="248"/>
        <v>16.123837171979602</v>
      </c>
    </row>
    <row r="1752" spans="1:9" ht="13.5" x14ac:dyDescent="0.25">
      <c r="A1752" s="3">
        <f>TITRES_STAT!B1755</f>
        <v>44859</v>
      </c>
      <c r="B1752" s="5">
        <f>TITRES_STAT!D1755</f>
        <v>1.8754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1.3271836361010334E-3</v>
      </c>
      <c r="G1752" s="2">
        <f t="shared" si="246"/>
        <v>6.904006135570964E-3</v>
      </c>
      <c r="H1752" s="2">
        <f t="shared" si="247"/>
        <v>0.19223384366115931</v>
      </c>
      <c r="I1752" s="2">
        <f t="shared" si="248"/>
        <v>16.123837171979602</v>
      </c>
    </row>
    <row r="1753" spans="1:9" ht="13.5" x14ac:dyDescent="0.25">
      <c r="A1753" s="3">
        <f>TITRES_STAT!B1756</f>
        <v>44860</v>
      </c>
      <c r="B1753" s="5">
        <f>TITRES_STAT!D1756</f>
        <v>1.8754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1.2323848049509596E-3</v>
      </c>
      <c r="G1753" s="2">
        <f t="shared" si="246"/>
        <v>6.4108628401730377E-3</v>
      </c>
      <c r="H1753" s="2">
        <f t="shared" si="247"/>
        <v>0.19223384366115934</v>
      </c>
      <c r="I1753" s="2">
        <f t="shared" si="248"/>
        <v>16.123837171979602</v>
      </c>
    </row>
    <row r="1754" spans="1:9" ht="13.5" x14ac:dyDescent="0.25">
      <c r="A1754" s="3">
        <f>TITRES_STAT!B1757</f>
        <v>44861</v>
      </c>
      <c r="B1754" s="5">
        <f>TITRES_STAT!D1757</f>
        <v>1.8754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1.1443573188830338E-3</v>
      </c>
      <c r="G1754" s="2">
        <f t="shared" si="246"/>
        <v>5.9529440658749643E-3</v>
      </c>
      <c r="H1754" s="2">
        <f t="shared" si="247"/>
        <v>0.19223384366115928</v>
      </c>
      <c r="I1754" s="2">
        <f t="shared" si="248"/>
        <v>16.123837171979602</v>
      </c>
    </row>
    <row r="1755" spans="1:9" ht="13.5" x14ac:dyDescent="0.25">
      <c r="A1755" s="3">
        <f>TITRES_STAT!B1758</f>
        <v>44862</v>
      </c>
      <c r="B1755" s="5">
        <f>TITRES_STAT!D1758</f>
        <v>1.8671</v>
      </c>
      <c r="C1755" s="2">
        <f t="shared" si="243"/>
        <v>-8.2999999999999741E-3</v>
      </c>
      <c r="D1755" s="2">
        <f t="shared" si="244"/>
        <v>0</v>
      </c>
      <c r="E1755" s="2">
        <f t="shared" si="245"/>
        <v>8.2999999999999741E-3</v>
      </c>
      <c r="F1755" s="2">
        <f t="shared" si="246"/>
        <v>1.0626175103913885E-3</v>
      </c>
      <c r="G1755" s="2">
        <f t="shared" si="246"/>
        <v>6.1205909183124647E-3</v>
      </c>
      <c r="H1755" s="2">
        <f t="shared" si="247"/>
        <v>0.17361354885066677</v>
      </c>
      <c r="I1755" s="2">
        <f t="shared" si="248"/>
        <v>14.793076393902268</v>
      </c>
    </row>
    <row r="1756" spans="1:9" ht="13.5" x14ac:dyDescent="0.25">
      <c r="A1756" s="3">
        <f>TITRES_STAT!B1759</f>
        <v>44865</v>
      </c>
      <c r="B1756" s="5">
        <f>TITRES_STAT!D1759</f>
        <v>1.8671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9.8671625964914648E-4</v>
      </c>
      <c r="G1756" s="2">
        <f t="shared" si="246"/>
        <v>5.6834058527187176E-3</v>
      </c>
      <c r="H1756" s="2">
        <f t="shared" si="247"/>
        <v>0.17361354885066677</v>
      </c>
      <c r="I1756" s="2">
        <f t="shared" si="248"/>
        <v>14.793076393902268</v>
      </c>
    </row>
    <row r="1757" spans="1:9" ht="13.5" x14ac:dyDescent="0.25">
      <c r="A1757" s="3">
        <f>TITRES_STAT!B1760</f>
        <v>44866</v>
      </c>
      <c r="B1757" s="5">
        <f>TITRES_STAT!D1760</f>
        <v>1.8671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9.1623652681706465E-4</v>
      </c>
      <c r="G1757" s="2">
        <f t="shared" si="249"/>
        <v>5.277448291810238E-3</v>
      </c>
      <c r="H1757" s="2">
        <f t="shared" si="247"/>
        <v>0.17361354885066677</v>
      </c>
      <c r="I1757" s="2">
        <f t="shared" si="248"/>
        <v>14.793076393902268</v>
      </c>
    </row>
    <row r="1758" spans="1:9" ht="13.5" x14ac:dyDescent="0.25">
      <c r="A1758" s="3">
        <f>TITRES_STAT!B1761</f>
        <v>44867</v>
      </c>
      <c r="B1758" s="5">
        <f>TITRES_STAT!D1761</f>
        <v>1.9497</v>
      </c>
      <c r="C1758" s="2">
        <f t="shared" si="243"/>
        <v>8.2600000000000007E-2</v>
      </c>
      <c r="D1758" s="2">
        <f t="shared" si="244"/>
        <v>8.2600000000000007E-2</v>
      </c>
      <c r="E1758" s="2">
        <f t="shared" si="245"/>
        <v>0</v>
      </c>
      <c r="F1758" s="2">
        <f t="shared" si="249"/>
        <v>6.7507910606158456E-3</v>
      </c>
      <c r="G1758" s="2">
        <f t="shared" si="249"/>
        <v>4.9004876995380779E-3</v>
      </c>
      <c r="H1758" s="2">
        <f t="shared" si="247"/>
        <v>1.3775753505619814</v>
      </c>
      <c r="I1758" s="2">
        <f t="shared" si="248"/>
        <v>57.940344571471414</v>
      </c>
    </row>
    <row r="1759" spans="1:9" ht="13.5" x14ac:dyDescent="0.25">
      <c r="A1759" s="3">
        <f>TITRES_STAT!B1762</f>
        <v>44868</v>
      </c>
      <c r="B1759" s="5">
        <f>TITRES_STAT!D1762</f>
        <v>1.9497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6.2685916991432845E-3</v>
      </c>
      <c r="G1759" s="2">
        <f t="shared" si="249"/>
        <v>4.5504528638567864E-3</v>
      </c>
      <c r="H1759" s="2">
        <f t="shared" si="247"/>
        <v>1.3775753505619814</v>
      </c>
      <c r="I1759" s="2">
        <f t="shared" si="248"/>
        <v>57.940344571471414</v>
      </c>
    </row>
    <row r="1760" spans="1:9" ht="13.5" x14ac:dyDescent="0.25">
      <c r="A1760" s="3">
        <f>TITRES_STAT!B1763</f>
        <v>44869</v>
      </c>
      <c r="B1760" s="5">
        <f>TITRES_STAT!D1763</f>
        <v>1.9497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5.8208351492044785E-3</v>
      </c>
      <c r="G1760" s="2">
        <f t="shared" si="249"/>
        <v>4.2254205164384447E-3</v>
      </c>
      <c r="H1760" s="2">
        <f t="shared" si="247"/>
        <v>1.3775753505619812</v>
      </c>
      <c r="I1760" s="2">
        <f t="shared" si="248"/>
        <v>57.940344571471414</v>
      </c>
    </row>
    <row r="1761" spans="1:9" ht="13.5" x14ac:dyDescent="0.25">
      <c r="A1761" s="3">
        <f>TITRES_STAT!B1764</f>
        <v>44872</v>
      </c>
      <c r="B1761" s="5">
        <f>TITRES_STAT!D1764</f>
        <v>1.9497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5.4050612099755873E-3</v>
      </c>
      <c r="G1761" s="2">
        <f t="shared" si="249"/>
        <v>3.9236047652642702E-3</v>
      </c>
      <c r="H1761" s="2">
        <f t="shared" si="247"/>
        <v>1.3775753505619812</v>
      </c>
      <c r="I1761" s="2">
        <f t="shared" si="248"/>
        <v>57.940344571471414</v>
      </c>
    </row>
    <row r="1762" spans="1:9" ht="13.5" x14ac:dyDescent="0.25">
      <c r="A1762" s="3">
        <f>TITRES_STAT!B1765</f>
        <v>44873</v>
      </c>
      <c r="B1762" s="5">
        <f>TITRES_STAT!D1765</f>
        <v>1.9497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5.0189854092630454E-3</v>
      </c>
      <c r="G1762" s="2">
        <f t="shared" si="249"/>
        <v>3.643347282031108E-3</v>
      </c>
      <c r="H1762" s="2">
        <f t="shared" si="247"/>
        <v>1.3775753505619812</v>
      </c>
      <c r="I1762" s="2">
        <f t="shared" si="248"/>
        <v>57.940344571471414</v>
      </c>
    </row>
    <row r="1763" spans="1:9" ht="13.5" x14ac:dyDescent="0.25">
      <c r="A1763" s="3">
        <f>TITRES_STAT!B1766</f>
        <v>44874</v>
      </c>
      <c r="B1763" s="5">
        <f>TITRES_STAT!D1766</f>
        <v>1.9497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4.6604864514585426E-3</v>
      </c>
      <c r="G1763" s="2">
        <f t="shared" si="249"/>
        <v>3.3831081904574577E-3</v>
      </c>
      <c r="H1763" s="2">
        <f t="shared" si="247"/>
        <v>1.3775753505619814</v>
      </c>
      <c r="I1763" s="2">
        <f t="shared" si="248"/>
        <v>57.940344571471414</v>
      </c>
    </row>
    <row r="1764" spans="1:9" ht="13.5" x14ac:dyDescent="0.25">
      <c r="A1764" s="3">
        <f>TITRES_STAT!B1767</f>
        <v>44875</v>
      </c>
      <c r="B1764" s="5">
        <f>TITRES_STAT!D1767</f>
        <v>1.9497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4.3275945620686465E-3</v>
      </c>
      <c r="G1764" s="2">
        <f t="shared" si="249"/>
        <v>3.1414576054247822E-3</v>
      </c>
      <c r="H1764" s="2">
        <f t="shared" si="247"/>
        <v>1.3775753505619812</v>
      </c>
      <c r="I1764" s="2">
        <f t="shared" si="248"/>
        <v>57.940344571471414</v>
      </c>
    </row>
    <row r="1765" spans="1:9" ht="13.5" x14ac:dyDescent="0.25">
      <c r="A1765" s="3">
        <f>TITRES_STAT!B1768</f>
        <v>44876</v>
      </c>
      <c r="B1765" s="5">
        <f>TITRES_STAT!D1768</f>
        <v>1.9497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4.0184806647780291E-3</v>
      </c>
      <c r="G1765" s="2">
        <f t="shared" si="249"/>
        <v>2.9170677764658692E-3</v>
      </c>
      <c r="H1765" s="2">
        <f t="shared" si="247"/>
        <v>1.3775753505619812</v>
      </c>
      <c r="I1765" s="2">
        <f t="shared" si="248"/>
        <v>57.940344571471414</v>
      </c>
    </row>
    <row r="1766" spans="1:9" ht="13.5" x14ac:dyDescent="0.25">
      <c r="A1766" s="3">
        <f>TITRES_STAT!B1769</f>
        <v>44879</v>
      </c>
      <c r="B1766" s="5">
        <f>TITRES_STAT!D1769</f>
        <v>1.9497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3.7314463315795987E-3</v>
      </c>
      <c r="G1766" s="2">
        <f t="shared" si="249"/>
        <v>2.7087057924325931E-3</v>
      </c>
      <c r="H1766" s="2">
        <f t="shared" si="247"/>
        <v>1.3775753505619812</v>
      </c>
      <c r="I1766" s="2">
        <f t="shared" si="248"/>
        <v>57.940344571471414</v>
      </c>
    </row>
    <row r="1767" spans="1:9" ht="13.5" x14ac:dyDescent="0.25">
      <c r="A1767" s="3">
        <f>TITRES_STAT!B1770</f>
        <v>44880</v>
      </c>
      <c r="B1767" s="5">
        <f>TITRES_STAT!D1770</f>
        <v>1.9497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3.4649144507524843E-3</v>
      </c>
      <c r="G1767" s="2">
        <f t="shared" si="249"/>
        <v>2.5152268072588363E-3</v>
      </c>
      <c r="H1767" s="2">
        <f t="shared" si="247"/>
        <v>1.3775753505619812</v>
      </c>
      <c r="I1767" s="2">
        <f t="shared" si="248"/>
        <v>57.940344571471414</v>
      </c>
    </row>
    <row r="1768" spans="1:9" ht="13.5" x14ac:dyDescent="0.25">
      <c r="A1768" s="3">
        <f>TITRES_STAT!B1771</f>
        <v>44881</v>
      </c>
      <c r="B1768" s="5">
        <f>TITRES_STAT!D1771</f>
        <v>1.9497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3.2174205614130215E-3</v>
      </c>
      <c r="G1768" s="2">
        <f t="shared" si="249"/>
        <v>2.335567749597491E-3</v>
      </c>
      <c r="H1768" s="2">
        <f t="shared" si="247"/>
        <v>1.3775753505619812</v>
      </c>
      <c r="I1768" s="2">
        <f t="shared" si="248"/>
        <v>57.940344571471414</v>
      </c>
    </row>
    <row r="1769" spans="1:9" ht="13.5" x14ac:dyDescent="0.25">
      <c r="A1769" s="3">
        <f>TITRES_STAT!B1772</f>
        <v>44882</v>
      </c>
      <c r="B1769" s="5">
        <f>TITRES_STAT!D1772</f>
        <v>1.9497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2.9876048070263772E-3</v>
      </c>
      <c r="G1769" s="2">
        <f t="shared" si="249"/>
        <v>2.1687414817690991E-3</v>
      </c>
      <c r="H1769" s="2">
        <f t="shared" si="247"/>
        <v>1.3775753505619812</v>
      </c>
      <c r="I1769" s="2">
        <f t="shared" si="248"/>
        <v>57.940344571471414</v>
      </c>
    </row>
    <row r="1770" spans="1:9" ht="13.5" x14ac:dyDescent="0.25">
      <c r="A1770" s="3">
        <f>TITRES_STAT!B1773</f>
        <v>44883</v>
      </c>
      <c r="B1770" s="5">
        <f>TITRES_STAT!D1773</f>
        <v>1.9497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2.7742044636673503E-3</v>
      </c>
      <c r="G1770" s="2">
        <f t="shared" si="249"/>
        <v>2.0138313759284492E-3</v>
      </c>
      <c r="H1770" s="2">
        <f t="shared" si="247"/>
        <v>1.3775753505619812</v>
      </c>
      <c r="I1770" s="2">
        <f t="shared" si="248"/>
        <v>57.940344571471414</v>
      </c>
    </row>
    <row r="1771" spans="1:9" ht="13.5" x14ac:dyDescent="0.25">
      <c r="A1771" s="3">
        <f>TITRES_STAT!B1774</f>
        <v>44886</v>
      </c>
      <c r="B1771" s="5">
        <f>TITRES_STAT!D1774</f>
        <v>1.9497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2.5760470019768255E-3</v>
      </c>
      <c r="G1771" s="2">
        <f t="shared" si="249"/>
        <v>1.8699862776478458E-3</v>
      </c>
      <c r="H1771" s="2">
        <f t="shared" si="247"/>
        <v>1.3775753505619812</v>
      </c>
      <c r="I1771" s="2">
        <f t="shared" si="248"/>
        <v>57.940344571471414</v>
      </c>
    </row>
    <row r="1772" spans="1:9" ht="13.5" x14ac:dyDescent="0.25">
      <c r="A1772" s="3">
        <f>TITRES_STAT!B1775</f>
        <v>44887</v>
      </c>
      <c r="B1772" s="5">
        <f>TITRES_STAT!D1775</f>
        <v>1.9497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2.3920436446927666E-3</v>
      </c>
      <c r="G1772" s="2">
        <f t="shared" si="249"/>
        <v>1.7364158292444282E-3</v>
      </c>
      <c r="H1772" s="2">
        <f t="shared" si="247"/>
        <v>1.3775753505619812</v>
      </c>
      <c r="I1772" s="2">
        <f t="shared" si="248"/>
        <v>57.940344571471414</v>
      </c>
    </row>
    <row r="1773" spans="1:9" ht="13.5" x14ac:dyDescent="0.25">
      <c r="A1773" s="3">
        <f>TITRES_STAT!B1776</f>
        <v>44888</v>
      </c>
      <c r="B1773" s="5">
        <f>TITRES_STAT!D1776</f>
        <v>1.9497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2.221183384357569E-3</v>
      </c>
      <c r="G1773" s="2">
        <f t="shared" si="250"/>
        <v>1.6123861271555404E-3</v>
      </c>
      <c r="H1773" s="2">
        <f t="shared" si="247"/>
        <v>1.3775753505619814</v>
      </c>
      <c r="I1773" s="2">
        <f t="shared" si="248"/>
        <v>57.940344571471414</v>
      </c>
    </row>
    <row r="1774" spans="1:9" ht="13.5" x14ac:dyDescent="0.25">
      <c r="A1774" s="3">
        <f>TITRES_STAT!B1777</f>
        <v>44889</v>
      </c>
      <c r="B1774" s="5">
        <f>TITRES_STAT!D1777</f>
        <v>1.8918999999999999</v>
      </c>
      <c r="C1774" s="2">
        <f t="shared" si="243"/>
        <v>-5.7800000000000074E-2</v>
      </c>
      <c r="D1774" s="2">
        <f t="shared" si="244"/>
        <v>0</v>
      </c>
      <c r="E1774" s="2">
        <f t="shared" si="245"/>
        <v>5.7800000000000074E-2</v>
      </c>
      <c r="F1774" s="2">
        <f t="shared" si="250"/>
        <v>2.0625274283320285E-3</v>
      </c>
      <c r="G1774" s="2">
        <f t="shared" si="250"/>
        <v>5.6257871180730072E-3</v>
      </c>
      <c r="H1774" s="2">
        <f t="shared" si="247"/>
        <v>0.36662024087369005</v>
      </c>
      <c r="I1774" s="2">
        <f t="shared" si="248"/>
        <v>26.826782591724765</v>
      </c>
    </row>
    <row r="1775" spans="1:9" ht="13.5" x14ac:dyDescent="0.25">
      <c r="A1775" s="3">
        <f>TITRES_STAT!B1778</f>
        <v>44890</v>
      </c>
      <c r="B1775" s="5">
        <f>TITRES_STAT!D1778</f>
        <v>1.8918999999999999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1.9152040405940264E-3</v>
      </c>
      <c r="G1775" s="2">
        <f t="shared" si="250"/>
        <v>5.2239451810677925E-3</v>
      </c>
      <c r="H1775" s="2">
        <f t="shared" si="247"/>
        <v>0.36662024087369005</v>
      </c>
      <c r="I1775" s="2">
        <f t="shared" si="248"/>
        <v>26.826782591724765</v>
      </c>
    </row>
    <row r="1776" spans="1:9" ht="13.5" x14ac:dyDescent="0.25">
      <c r="A1776" s="3">
        <f>TITRES_STAT!B1779</f>
        <v>44893</v>
      </c>
      <c r="B1776" s="5">
        <f>TITRES_STAT!D1779</f>
        <v>1.8918999999999999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1.7784037519801674E-3</v>
      </c>
      <c r="G1776" s="2">
        <f t="shared" si="250"/>
        <v>4.8508062395629502E-3</v>
      </c>
      <c r="H1776" s="2">
        <f t="shared" si="247"/>
        <v>0.36662024087369005</v>
      </c>
      <c r="I1776" s="2">
        <f t="shared" si="248"/>
        <v>26.826782591724765</v>
      </c>
    </row>
    <row r="1777" spans="1:9" ht="13.5" x14ac:dyDescent="0.25">
      <c r="A1777" s="3">
        <f>TITRES_STAT!B1780</f>
        <v>44894</v>
      </c>
      <c r="B1777" s="5">
        <f>TITRES_STAT!D1780</f>
        <v>1.8918999999999999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1.6513749125530127E-3</v>
      </c>
      <c r="G1777" s="2">
        <f t="shared" si="250"/>
        <v>4.5043200795941681E-3</v>
      </c>
      <c r="H1777" s="2">
        <f t="shared" si="247"/>
        <v>0.36662024087369005</v>
      </c>
      <c r="I1777" s="2">
        <f t="shared" si="248"/>
        <v>26.826782591724765</v>
      </c>
    </row>
    <row r="1778" spans="1:9" ht="13.5" x14ac:dyDescent="0.25">
      <c r="A1778" s="3">
        <f>TITRES_STAT!B1781</f>
        <v>44895</v>
      </c>
      <c r="B1778" s="5">
        <f>TITRES_STAT!D1781</f>
        <v>1.8918999999999999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1.5334195616563688E-3</v>
      </c>
      <c r="G1778" s="2">
        <f t="shared" si="250"/>
        <v>4.1825829310517277E-3</v>
      </c>
      <c r="H1778" s="2">
        <f t="shared" si="247"/>
        <v>0.36662024087369</v>
      </c>
      <c r="I1778" s="2">
        <f t="shared" si="248"/>
        <v>26.826782591724765</v>
      </c>
    </row>
    <row r="1779" spans="1:9" ht="13.5" x14ac:dyDescent="0.25">
      <c r="A1779" s="3">
        <f>TITRES_STAT!B1782</f>
        <v>44896</v>
      </c>
      <c r="B1779" s="5">
        <f>TITRES_STAT!D1782</f>
        <v>1.8918999999999999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1.4238895929666283E-3</v>
      </c>
      <c r="G1779" s="2">
        <f t="shared" si="250"/>
        <v>3.8838270074051757E-3</v>
      </c>
      <c r="H1779" s="2">
        <f t="shared" si="247"/>
        <v>0.36662024087369005</v>
      </c>
      <c r="I1779" s="2">
        <f t="shared" si="248"/>
        <v>26.826782591724765</v>
      </c>
    </row>
    <row r="1780" spans="1:9" ht="13.5" x14ac:dyDescent="0.25">
      <c r="A1780" s="3">
        <f>TITRES_STAT!B1783</f>
        <v>44897</v>
      </c>
      <c r="B1780" s="5">
        <f>TITRES_STAT!D1783</f>
        <v>1.8918999999999999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1.3221831934690121E-3</v>
      </c>
      <c r="G1780" s="2">
        <f t="shared" si="250"/>
        <v>3.6064107925905206E-3</v>
      </c>
      <c r="H1780" s="2">
        <f t="shared" si="247"/>
        <v>0.36662024087369005</v>
      </c>
      <c r="I1780" s="2">
        <f t="shared" si="248"/>
        <v>26.826782591724765</v>
      </c>
    </row>
    <row r="1781" spans="1:9" ht="13.5" x14ac:dyDescent="0.25">
      <c r="A1781" s="3">
        <f>TITRES_STAT!B1784</f>
        <v>44900</v>
      </c>
      <c r="B1781" s="5">
        <f>TITRES_STAT!D1784</f>
        <v>1.8918999999999999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1.2277415367926542E-3</v>
      </c>
      <c r="G1781" s="2">
        <f t="shared" si="250"/>
        <v>3.3488100216911977E-3</v>
      </c>
      <c r="H1781" s="2">
        <f t="shared" si="247"/>
        <v>0.36662024087369011</v>
      </c>
      <c r="I1781" s="2">
        <f t="shared" si="248"/>
        <v>26.826782591724765</v>
      </c>
    </row>
    <row r="1782" spans="1:9" ht="13.5" x14ac:dyDescent="0.25">
      <c r="A1782" s="3">
        <f>TITRES_STAT!B1785</f>
        <v>44901</v>
      </c>
      <c r="B1782" s="5">
        <f>TITRES_STAT!D1785</f>
        <v>1.8918999999999999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1.1400457127360361E-3</v>
      </c>
      <c r="G1782" s="2">
        <f t="shared" si="250"/>
        <v>3.1096093058561119E-3</v>
      </c>
      <c r="H1782" s="2">
        <f t="shared" si="247"/>
        <v>0.36662024087369016</v>
      </c>
      <c r="I1782" s="2">
        <f t="shared" si="248"/>
        <v>26.826782591724765</v>
      </c>
    </row>
    <row r="1783" spans="1:9" ht="13.5" x14ac:dyDescent="0.25">
      <c r="A1783" s="3">
        <f>TITRES_STAT!B1786</f>
        <v>44902</v>
      </c>
      <c r="B1783" s="5">
        <f>TITRES_STAT!D1786</f>
        <v>1.8918999999999999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1.0586138761120335E-3</v>
      </c>
      <c r="G1783" s="2">
        <f t="shared" si="250"/>
        <v>2.8874943554378181E-3</v>
      </c>
      <c r="H1783" s="2">
        <f t="shared" si="247"/>
        <v>0.36662024087369016</v>
      </c>
      <c r="I1783" s="2">
        <f t="shared" si="248"/>
        <v>26.826782591724765</v>
      </c>
    </row>
    <row r="1784" spans="1:9" ht="13.5" x14ac:dyDescent="0.25">
      <c r="A1784" s="3">
        <f>TITRES_STAT!B1787</f>
        <v>44903</v>
      </c>
      <c r="B1784" s="5">
        <f>TITRES_STAT!D1787</f>
        <v>1.8918999999999999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9.8299859924688834E-4</v>
      </c>
      <c r="G1784" s="2">
        <f t="shared" si="250"/>
        <v>2.6812447586208312E-3</v>
      </c>
      <c r="H1784" s="2">
        <f t="shared" si="247"/>
        <v>0.36662024087369016</v>
      </c>
      <c r="I1784" s="2">
        <f t="shared" si="248"/>
        <v>26.826782591724765</v>
      </c>
    </row>
    <row r="1785" spans="1:9" ht="13.5" x14ac:dyDescent="0.25">
      <c r="A1785" s="3">
        <f>TITRES_STAT!B1788</f>
        <v>44904</v>
      </c>
      <c r="B1785" s="5">
        <f>TITRES_STAT!D1788</f>
        <v>1.8918999999999999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9.1278441358639639E-4</v>
      </c>
      <c r="G1785" s="2">
        <f t="shared" si="250"/>
        <v>2.4897272758622004E-3</v>
      </c>
      <c r="H1785" s="2">
        <f t="shared" si="247"/>
        <v>0.36662024087369016</v>
      </c>
      <c r="I1785" s="2">
        <f t="shared" si="248"/>
        <v>26.826782591724765</v>
      </c>
    </row>
    <row r="1786" spans="1:9" ht="13.5" x14ac:dyDescent="0.25">
      <c r="A1786" s="3">
        <f>TITRES_STAT!B1789</f>
        <v>44907</v>
      </c>
      <c r="B1786" s="5">
        <f>TITRES_STAT!D1789</f>
        <v>1.8918999999999999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8.475855269016538E-4</v>
      </c>
      <c r="G1786" s="2">
        <f t="shared" si="250"/>
        <v>2.3118896133006149E-3</v>
      </c>
      <c r="H1786" s="2">
        <f t="shared" si="247"/>
        <v>0.36662024087369016</v>
      </c>
      <c r="I1786" s="2">
        <f t="shared" si="248"/>
        <v>26.826782591724765</v>
      </c>
    </row>
    <row r="1787" spans="1:9" ht="13.5" x14ac:dyDescent="0.25">
      <c r="A1787" s="3">
        <f>TITRES_STAT!B1790</f>
        <v>44908</v>
      </c>
      <c r="B1787" s="5">
        <f>TITRES_STAT!D1790</f>
        <v>1.8918999999999999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7.8704370355153568E-4</v>
      </c>
      <c r="G1787" s="2">
        <f t="shared" si="250"/>
        <v>2.1467546409219994E-3</v>
      </c>
      <c r="H1787" s="2">
        <f t="shared" si="247"/>
        <v>0.36662024087369016</v>
      </c>
      <c r="I1787" s="2">
        <f t="shared" si="248"/>
        <v>26.826782591724765</v>
      </c>
    </row>
    <row r="1788" spans="1:9" ht="13.5" x14ac:dyDescent="0.25">
      <c r="A1788" s="3">
        <f>TITRES_STAT!B1791</f>
        <v>44909</v>
      </c>
      <c r="B1788" s="5">
        <f>TITRES_STAT!D1791</f>
        <v>1.8918999999999999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7.308262961549974E-4</v>
      </c>
      <c r="G1788" s="2">
        <f t="shared" si="250"/>
        <v>1.9934150237132854E-3</v>
      </c>
      <c r="H1788" s="2">
        <f t="shared" si="247"/>
        <v>0.36662024087369011</v>
      </c>
      <c r="I1788" s="2">
        <f t="shared" si="248"/>
        <v>26.826782591724765</v>
      </c>
    </row>
    <row r="1789" spans="1:9" ht="13.5" x14ac:dyDescent="0.25">
      <c r="A1789" s="3">
        <f>TITRES_STAT!B1792</f>
        <v>44910</v>
      </c>
      <c r="B1789" s="5">
        <f>TITRES_STAT!D1792</f>
        <v>1.8918999999999999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6.7862441785821186E-4</v>
      </c>
      <c r="G1789" s="2">
        <f t="shared" si="251"/>
        <v>1.8510282363051935E-3</v>
      </c>
      <c r="H1789" s="2">
        <f t="shared" si="247"/>
        <v>0.36662024087369011</v>
      </c>
      <c r="I1789" s="2">
        <f t="shared" si="248"/>
        <v>26.826782591724765</v>
      </c>
    </row>
    <row r="1790" spans="1:9" ht="13.5" x14ac:dyDescent="0.25">
      <c r="A1790" s="3">
        <f>TITRES_STAT!B1793</f>
        <v>44911</v>
      </c>
      <c r="B1790" s="5">
        <f>TITRES_STAT!D1793</f>
        <v>1.8092999999999999</v>
      </c>
      <c r="C1790" s="2">
        <f t="shared" si="243"/>
        <v>-8.2600000000000007E-2</v>
      </c>
      <c r="D1790" s="2">
        <f t="shared" si="244"/>
        <v>0</v>
      </c>
      <c r="E1790" s="2">
        <f t="shared" si="245"/>
        <v>8.2600000000000007E-2</v>
      </c>
      <c r="F1790" s="2">
        <f t="shared" si="251"/>
        <v>6.3015124515405387E-4</v>
      </c>
      <c r="G1790" s="2">
        <f t="shared" si="251"/>
        <v>7.6188119337119659E-3</v>
      </c>
      <c r="H1790" s="2">
        <f t="shared" si="247"/>
        <v>8.2709909450020713E-2</v>
      </c>
      <c r="I1790" s="2">
        <f t="shared" si="248"/>
        <v>7.6391569642171788</v>
      </c>
    </row>
    <row r="1791" spans="1:9" ht="13.5" x14ac:dyDescent="0.25">
      <c r="A1791" s="3">
        <f>TITRES_STAT!B1794</f>
        <v>44914</v>
      </c>
      <c r="B1791" s="5">
        <f>TITRES_STAT!D1794</f>
        <v>1.8835999999999999</v>
      </c>
      <c r="C1791" s="2">
        <f t="shared" si="243"/>
        <v>7.4300000000000033E-2</v>
      </c>
      <c r="D1791" s="2">
        <f t="shared" si="244"/>
        <v>7.4300000000000033E-2</v>
      </c>
      <c r="E1791" s="2">
        <f t="shared" si="245"/>
        <v>0</v>
      </c>
      <c r="F1791" s="2">
        <f t="shared" si="251"/>
        <v>5.8922832990716241E-3</v>
      </c>
      <c r="G1791" s="2">
        <f t="shared" si="251"/>
        <v>7.0746110813039676E-3</v>
      </c>
      <c r="H1791" s="2">
        <f t="shared" si="247"/>
        <v>0.83287734567390226</v>
      </c>
      <c r="I1791" s="2">
        <f t="shared" si="248"/>
        <v>45.440975504428778</v>
      </c>
    </row>
    <row r="1792" spans="1:9" ht="13.5" x14ac:dyDescent="0.25">
      <c r="A1792" s="3">
        <f>TITRES_STAT!B1795</f>
        <v>44915</v>
      </c>
      <c r="B1792" s="5">
        <f>TITRES_STAT!D1795</f>
        <v>1.8835999999999999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5.4714059205665088E-3</v>
      </c>
      <c r="G1792" s="2">
        <f t="shared" si="251"/>
        <v>6.5692817183536844E-3</v>
      </c>
      <c r="H1792" s="2">
        <f t="shared" si="247"/>
        <v>0.83287734567390237</v>
      </c>
      <c r="I1792" s="2">
        <f t="shared" si="248"/>
        <v>45.440975504428778</v>
      </c>
    </row>
    <row r="1793" spans="1:9" ht="13.5" x14ac:dyDescent="0.25">
      <c r="A1793" s="3">
        <f>TITRES_STAT!B1796</f>
        <v>44916</v>
      </c>
      <c r="B1793" s="5">
        <f>TITRES_STAT!D1796</f>
        <v>1.8835999999999999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5.0805912119546151E-3</v>
      </c>
      <c r="G1793" s="2">
        <f t="shared" si="251"/>
        <v>6.1000473098998505E-3</v>
      </c>
      <c r="H1793" s="2">
        <f t="shared" si="247"/>
        <v>0.83287734567390226</v>
      </c>
      <c r="I1793" s="2">
        <f t="shared" si="248"/>
        <v>45.440975504428778</v>
      </c>
    </row>
    <row r="1794" spans="1:9" ht="13.5" x14ac:dyDescent="0.25">
      <c r="A1794" s="3">
        <f>TITRES_STAT!B1797</f>
        <v>44917</v>
      </c>
      <c r="B1794" s="5">
        <f>TITRES_STAT!D1797</f>
        <v>1.8835999999999999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4.7176918396721421E-3</v>
      </c>
      <c r="G1794" s="2">
        <f t="shared" si="251"/>
        <v>5.6643296449070046E-3</v>
      </c>
      <c r="H1794" s="2">
        <f t="shared" si="247"/>
        <v>0.83287734567390204</v>
      </c>
      <c r="I1794" s="2">
        <f t="shared" si="248"/>
        <v>45.440975504428771</v>
      </c>
    </row>
    <row r="1795" spans="1:9" ht="13.5" x14ac:dyDescent="0.25">
      <c r="A1795" s="3">
        <f>TITRES_STAT!B1798</f>
        <v>44918</v>
      </c>
      <c r="B1795" s="5">
        <f>TITRES_STAT!D1798</f>
        <v>1.8835999999999999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4.3807138511241317E-3</v>
      </c>
      <c r="G1795" s="2">
        <f t="shared" si="251"/>
        <v>5.2597346702707905E-3</v>
      </c>
      <c r="H1795" s="2">
        <f t="shared" si="247"/>
        <v>0.83287734567390193</v>
      </c>
      <c r="I1795" s="2">
        <f t="shared" si="248"/>
        <v>45.440975504428764</v>
      </c>
    </row>
    <row r="1796" spans="1:9" ht="13.5" x14ac:dyDescent="0.25">
      <c r="A1796" s="3">
        <f>TITRES_STAT!B1799</f>
        <v>44921</v>
      </c>
      <c r="B1796" s="5">
        <f>TITRES_STAT!D1799</f>
        <v>1.8835999999999999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4.0678057189009794E-3</v>
      </c>
      <c r="G1796" s="2">
        <f t="shared" si="251"/>
        <v>4.8840393366800195E-3</v>
      </c>
      <c r="H1796" s="2">
        <f t="shared" si="247"/>
        <v>0.83287734567390193</v>
      </c>
      <c r="I1796" s="2">
        <f t="shared" si="248"/>
        <v>45.440975504428764</v>
      </c>
    </row>
    <row r="1797" spans="1:9" ht="13.5" x14ac:dyDescent="0.25">
      <c r="A1797" s="3">
        <f>TITRES_STAT!B1800</f>
        <v>44922</v>
      </c>
      <c r="B1797" s="5">
        <f>TITRES_STAT!D1800</f>
        <v>1.8835999999999999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3.7772481675509098E-3</v>
      </c>
      <c r="G1797" s="2">
        <f t="shared" si="251"/>
        <v>4.5351793840600185E-3</v>
      </c>
      <c r="H1797" s="2">
        <f t="shared" si="247"/>
        <v>0.83287734567390193</v>
      </c>
      <c r="I1797" s="2">
        <f t="shared" si="248"/>
        <v>45.440975504428764</v>
      </c>
    </row>
    <row r="1798" spans="1:9" ht="13.5" x14ac:dyDescent="0.25">
      <c r="A1798" s="3">
        <f>TITRES_STAT!B1801</f>
        <v>44923</v>
      </c>
      <c r="B1798" s="5">
        <f>TITRES_STAT!D1801</f>
        <v>1.8835999999999999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3.5074447270115592E-3</v>
      </c>
      <c r="G1798" s="2">
        <f t="shared" si="251"/>
        <v>4.2112379994843031E-3</v>
      </c>
      <c r="H1798" s="2">
        <f t="shared" si="247"/>
        <v>0.83287734567390193</v>
      </c>
      <c r="I1798" s="2">
        <f t="shared" si="248"/>
        <v>45.440975504428764</v>
      </c>
    </row>
    <row r="1799" spans="1:9" ht="13.5" x14ac:dyDescent="0.25">
      <c r="A1799" s="3">
        <f>TITRES_STAT!B1802</f>
        <v>44924</v>
      </c>
      <c r="B1799" s="5">
        <f>TITRES_STAT!D1802</f>
        <v>1.8835999999999999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3.2569129607964479E-3</v>
      </c>
      <c r="G1799" s="2">
        <f t="shared" si="251"/>
        <v>3.9104352852354241E-3</v>
      </c>
      <c r="H1799" s="2">
        <f t="shared" si="247"/>
        <v>0.83287734567390204</v>
      </c>
      <c r="I1799" s="2">
        <f t="shared" si="248"/>
        <v>45.440975504428771</v>
      </c>
    </row>
    <row r="1800" spans="1:9" ht="13.5" x14ac:dyDescent="0.25">
      <c r="A1800" s="3">
        <f>TITRES_STAT!B1803</f>
        <v>44925</v>
      </c>
      <c r="B1800" s="5">
        <f>TITRES_STAT!D1803</f>
        <v>1.8835999999999999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3.0242763207395588E-3</v>
      </c>
      <c r="G1800" s="2">
        <f t="shared" si="251"/>
        <v>3.6311184791471794E-3</v>
      </c>
      <c r="H1800" s="2">
        <f t="shared" si="247"/>
        <v>0.83287734567390204</v>
      </c>
      <c r="I1800" s="2">
        <f t="shared" si="248"/>
        <v>45.440975504428771</v>
      </c>
    </row>
    <row r="1801" spans="1:9" ht="13.5" x14ac:dyDescent="0.25">
      <c r="A1801" s="3">
        <f>TITRES_STAT!B1804</f>
        <v>44928</v>
      </c>
      <c r="B1801" s="5">
        <f>TITRES_STAT!D1804</f>
        <v>1.8835999999999999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2.8082565835438758E-3</v>
      </c>
      <c r="G1801" s="2">
        <f t="shared" si="251"/>
        <v>3.3717528734938098E-3</v>
      </c>
      <c r="H1801" s="2">
        <f t="shared" si="247"/>
        <v>0.83287734567390193</v>
      </c>
      <c r="I1801" s="2">
        <f t="shared" si="248"/>
        <v>45.440975504428764</v>
      </c>
    </row>
    <row r="1802" spans="1:9" ht="13.5" x14ac:dyDescent="0.25">
      <c r="A1802" s="3">
        <f>TITRES_STAT!B1805</f>
        <v>44929</v>
      </c>
      <c r="B1802" s="5">
        <f>TITRES_STAT!D1805</f>
        <v>1.8835999999999999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2.6076668275764564E-3</v>
      </c>
      <c r="G1802" s="2">
        <f t="shared" si="251"/>
        <v>3.130913382529966E-3</v>
      </c>
      <c r="H1802" s="2">
        <f t="shared" si="247"/>
        <v>0.83287734567390204</v>
      </c>
      <c r="I1802" s="2">
        <f t="shared" si="248"/>
        <v>45.440975504428771</v>
      </c>
    </row>
    <row r="1803" spans="1:9" ht="13.5" x14ac:dyDescent="0.25">
      <c r="A1803" s="3">
        <f>TITRES_STAT!B1806</f>
        <v>44930</v>
      </c>
      <c r="B1803" s="5">
        <f>TITRES_STAT!D1806</f>
        <v>1.9662999999999999</v>
      </c>
      <c r="C1803" s="2">
        <f t="shared" si="252"/>
        <v>8.2699999999999996E-2</v>
      </c>
      <c r="D1803" s="2">
        <f t="shared" si="253"/>
        <v>8.2699999999999996E-2</v>
      </c>
      <c r="E1803" s="2">
        <f t="shared" si="254"/>
        <v>0</v>
      </c>
      <c r="F1803" s="2">
        <f t="shared" si="251"/>
        <v>8.328547768463852E-3</v>
      </c>
      <c r="G1803" s="2">
        <f t="shared" si="251"/>
        <v>2.9072767123492541E-3</v>
      </c>
      <c r="H1803" s="2">
        <f t="shared" si="247"/>
        <v>2.8647248241237708</v>
      </c>
      <c r="I1803" s="2">
        <f t="shared" si="248"/>
        <v>74.124936560606869</v>
      </c>
    </row>
    <row r="1804" spans="1:9" ht="13.5" x14ac:dyDescent="0.25">
      <c r="A1804" s="3">
        <f>TITRES_STAT!B1807</f>
        <v>44931</v>
      </c>
      <c r="B1804" s="5">
        <f>TITRES_STAT!D1807</f>
        <v>1.9662999999999999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7.7336514992878622E-3</v>
      </c>
      <c r="G1804" s="2">
        <f t="shared" si="251"/>
        <v>2.6996140900385933E-3</v>
      </c>
      <c r="H1804" s="2">
        <f t="shared" si="247"/>
        <v>2.8647248241237708</v>
      </c>
      <c r="I1804" s="2">
        <f t="shared" si="248"/>
        <v>74.124936560606869</v>
      </c>
    </row>
    <row r="1805" spans="1:9" ht="13.5" x14ac:dyDescent="0.25">
      <c r="A1805" s="3">
        <f>TITRES_STAT!B1808</f>
        <v>44932</v>
      </c>
      <c r="B1805" s="5">
        <f>TITRES_STAT!D1808</f>
        <v>1.9662999999999999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7.1812478207673013E-3</v>
      </c>
      <c r="G1805" s="2">
        <f t="shared" si="255"/>
        <v>2.5067845121786937E-3</v>
      </c>
      <c r="H1805" s="2">
        <f t="shared" si="247"/>
        <v>2.8647248241237708</v>
      </c>
      <c r="I1805" s="2">
        <f t="shared" si="248"/>
        <v>74.124936560606869</v>
      </c>
    </row>
    <row r="1806" spans="1:9" ht="13.5" x14ac:dyDescent="0.25">
      <c r="A1806" s="3">
        <f>TITRES_STAT!B1809</f>
        <v>44935</v>
      </c>
      <c r="B1806" s="5">
        <f>TITRES_STAT!D1809</f>
        <v>1.9662999999999999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6.6683015478553511E-3</v>
      </c>
      <c r="G1806" s="2">
        <f t="shared" si="255"/>
        <v>2.3277284755945015E-3</v>
      </c>
      <c r="H1806" s="2">
        <f t="shared" si="247"/>
        <v>2.8647248241237708</v>
      </c>
      <c r="I1806" s="2">
        <f t="shared" si="248"/>
        <v>74.124936560606869</v>
      </c>
    </row>
    <row r="1807" spans="1:9" ht="13.5" x14ac:dyDescent="0.25">
      <c r="A1807" s="3">
        <f>TITRES_STAT!B1810</f>
        <v>44936</v>
      </c>
      <c r="B1807" s="5">
        <f>TITRES_STAT!D1810</f>
        <v>1.9662999999999999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6.191994294437112E-3</v>
      </c>
      <c r="G1807" s="2">
        <f t="shared" si="255"/>
        <v>2.1614621559091799E-3</v>
      </c>
      <c r="H1807" s="2">
        <f t="shared" si="247"/>
        <v>2.8647248241237708</v>
      </c>
      <c r="I1807" s="2">
        <f t="shared" si="248"/>
        <v>74.124936560606869</v>
      </c>
    </row>
    <row r="1808" spans="1:9" ht="13.5" x14ac:dyDescent="0.25">
      <c r="A1808" s="3">
        <f>TITRES_STAT!B1811</f>
        <v>44937</v>
      </c>
      <c r="B1808" s="5">
        <f>TITRES_STAT!D1811</f>
        <v>1.9662999999999999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5.7497089876916039E-3</v>
      </c>
      <c r="G1808" s="2">
        <f t="shared" si="255"/>
        <v>2.0070720019156672E-3</v>
      </c>
      <c r="H1808" s="2">
        <f t="shared" si="247"/>
        <v>2.8647248241237704</v>
      </c>
      <c r="I1808" s="2">
        <f t="shared" si="248"/>
        <v>74.124936560606869</v>
      </c>
    </row>
    <row r="1809" spans="1:9" ht="13.5" x14ac:dyDescent="0.25">
      <c r="A1809" s="3">
        <f>TITRES_STAT!B1812</f>
        <v>44938</v>
      </c>
      <c r="B1809" s="5">
        <f>TITRES_STAT!D1812</f>
        <v>1.9332</v>
      </c>
      <c r="C1809" s="2">
        <f t="shared" si="252"/>
        <v>-3.3099999999999907E-2</v>
      </c>
      <c r="D1809" s="2">
        <f t="shared" si="253"/>
        <v>0</v>
      </c>
      <c r="E1809" s="2">
        <f t="shared" si="254"/>
        <v>3.3099999999999907E-2</v>
      </c>
      <c r="F1809" s="2">
        <f t="shared" si="255"/>
        <v>5.3390154885707749E-3</v>
      </c>
      <c r="G1809" s="2">
        <f t="shared" si="255"/>
        <v>4.2279954303502554E-3</v>
      </c>
      <c r="H1809" s="2">
        <f t="shared" ref="H1809:H1872" si="256">F1809/G1809</f>
        <v>1.2627770243660079</v>
      </c>
      <c r="I1809" s="2">
        <f t="shared" ref="I1809:I1872" si="257">IF(G1809=0,100,100-(100/(1+H1809)))</f>
        <v>55.806516098059497</v>
      </c>
    </row>
    <row r="1810" spans="1:9" ht="13.5" x14ac:dyDescent="0.25">
      <c r="A1810" s="3">
        <f>TITRES_STAT!B1813</f>
        <v>44939</v>
      </c>
      <c r="B1810" s="5">
        <f>TITRES_STAT!D1813</f>
        <v>1.925</v>
      </c>
      <c r="C1810" s="2">
        <f t="shared" si="252"/>
        <v>-8.1999999999999851E-3</v>
      </c>
      <c r="D1810" s="2">
        <f t="shared" si="253"/>
        <v>0</v>
      </c>
      <c r="E1810" s="2">
        <f t="shared" si="254"/>
        <v>8.1999999999999851E-3</v>
      </c>
      <c r="F1810" s="2">
        <f t="shared" si="255"/>
        <v>4.957657239387148E-3</v>
      </c>
      <c r="G1810" s="2">
        <f t="shared" si="255"/>
        <v>4.5117100424680928E-3</v>
      </c>
      <c r="H1810" s="2">
        <f t="shared" si="256"/>
        <v>1.0988421668771744</v>
      </c>
      <c r="I1810" s="2">
        <f t="shared" si="257"/>
        <v>52.354683178112431</v>
      </c>
    </row>
    <row r="1811" spans="1:9" ht="13.5" x14ac:dyDescent="0.25">
      <c r="A1811" s="3">
        <f>TITRES_STAT!B1814</f>
        <v>44942</v>
      </c>
      <c r="B1811" s="5">
        <f>TITRES_STAT!D1814</f>
        <v>1.925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4.6035388651452088E-3</v>
      </c>
      <c r="G1811" s="2">
        <f t="shared" si="255"/>
        <v>4.1894450394346578E-3</v>
      </c>
      <c r="H1811" s="2">
        <f t="shared" si="256"/>
        <v>1.0988421668771744</v>
      </c>
      <c r="I1811" s="2">
        <f t="shared" si="257"/>
        <v>52.354683178112431</v>
      </c>
    </row>
    <row r="1812" spans="1:9" ht="13.5" x14ac:dyDescent="0.25">
      <c r="A1812" s="3">
        <f>TITRES_STAT!B1815</f>
        <v>44943</v>
      </c>
      <c r="B1812" s="5">
        <f>TITRES_STAT!D1815</f>
        <v>1.9332</v>
      </c>
      <c r="C1812" s="2">
        <f t="shared" si="252"/>
        <v>8.1999999999999851E-3</v>
      </c>
      <c r="D1812" s="2">
        <f t="shared" si="253"/>
        <v>8.1999999999999851E-3</v>
      </c>
      <c r="E1812" s="2">
        <f t="shared" si="254"/>
        <v>0</v>
      </c>
      <c r="F1812" s="2">
        <f t="shared" si="255"/>
        <v>4.8604289462062644E-3</v>
      </c>
      <c r="G1812" s="2">
        <f t="shared" si="255"/>
        <v>3.8901989651893253E-3</v>
      </c>
      <c r="H1812" s="2">
        <f t="shared" si="256"/>
        <v>1.2494036910962267</v>
      </c>
      <c r="I1812" s="2">
        <f t="shared" si="257"/>
        <v>55.543773491691077</v>
      </c>
    </row>
    <row r="1813" spans="1:9" ht="13.5" x14ac:dyDescent="0.25">
      <c r="A1813" s="3">
        <f>TITRES_STAT!B1816</f>
        <v>44944</v>
      </c>
      <c r="B1813" s="5">
        <f>TITRES_STAT!D1816</f>
        <v>1.9332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4.5132554500486735E-3</v>
      </c>
      <c r="G1813" s="2">
        <f t="shared" si="255"/>
        <v>3.6123276105329452E-3</v>
      </c>
      <c r="H1813" s="2">
        <f t="shared" si="256"/>
        <v>1.2494036910962265</v>
      </c>
      <c r="I1813" s="2">
        <f t="shared" si="257"/>
        <v>55.543773491691077</v>
      </c>
    </row>
    <row r="1814" spans="1:9" ht="13.5" x14ac:dyDescent="0.25">
      <c r="A1814" s="3">
        <f>TITRES_STAT!B1817</f>
        <v>44945</v>
      </c>
      <c r="B1814" s="5">
        <f>TITRES_STAT!D1817</f>
        <v>1.8506</v>
      </c>
      <c r="C1814" s="2">
        <f t="shared" si="252"/>
        <v>-8.2600000000000007E-2</v>
      </c>
      <c r="D1814" s="2">
        <f t="shared" si="253"/>
        <v>0</v>
      </c>
      <c r="E1814" s="2">
        <f t="shared" si="254"/>
        <v>8.2600000000000007E-2</v>
      </c>
      <c r="F1814" s="2">
        <f t="shared" si="255"/>
        <v>4.1908800607594826E-3</v>
      </c>
      <c r="G1814" s="2">
        <f t="shared" si="255"/>
        <v>9.2543042097805919E-3</v>
      </c>
      <c r="H1814" s="2">
        <f t="shared" si="256"/>
        <v>0.45285739108622225</v>
      </c>
      <c r="I1814" s="2">
        <f t="shared" si="257"/>
        <v>31.170119921243312</v>
      </c>
    </row>
    <row r="1815" spans="1:9" ht="13.5" x14ac:dyDescent="0.25">
      <c r="A1815" s="3">
        <f>TITRES_STAT!B1818</f>
        <v>44946</v>
      </c>
      <c r="B1815" s="5">
        <f>TITRES_STAT!D1818</f>
        <v>1.8176000000000001</v>
      </c>
      <c r="C1815" s="2">
        <f t="shared" si="252"/>
        <v>-3.2999999999999918E-2</v>
      </c>
      <c r="D1815" s="2">
        <f t="shared" si="253"/>
        <v>0</v>
      </c>
      <c r="E1815" s="2">
        <f t="shared" si="254"/>
        <v>3.2999999999999918E-2</v>
      </c>
      <c r="F1815" s="2">
        <f t="shared" si="255"/>
        <v>3.8915314849909482E-3</v>
      </c>
      <c r="G1815" s="2">
        <f t="shared" si="255"/>
        <v>1.0950425337653402E-2</v>
      </c>
      <c r="H1815" s="2">
        <f t="shared" si="256"/>
        <v>0.35537719905817611</v>
      </c>
      <c r="I1815" s="2">
        <f t="shared" si="257"/>
        <v>26.219800606437857</v>
      </c>
    </row>
    <row r="1816" spans="1:9" ht="13.5" x14ac:dyDescent="0.25">
      <c r="A1816" s="3">
        <f>TITRES_STAT!B1819</f>
        <v>44949</v>
      </c>
      <c r="B1816" s="5">
        <f>TITRES_STAT!D1819</f>
        <v>1.8176000000000001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3.6135649503487373E-3</v>
      </c>
      <c r="G1816" s="2">
        <f t="shared" si="255"/>
        <v>1.0168252099249587E-2</v>
      </c>
      <c r="H1816" s="2">
        <f t="shared" si="256"/>
        <v>0.35537719905817611</v>
      </c>
      <c r="I1816" s="2">
        <f t="shared" si="257"/>
        <v>26.219800606437857</v>
      </c>
    </row>
    <row r="1817" spans="1:9" ht="13.5" x14ac:dyDescent="0.25">
      <c r="A1817" s="3">
        <f>TITRES_STAT!B1820</f>
        <v>44950</v>
      </c>
      <c r="B1817" s="5">
        <f>TITRES_STAT!D1820</f>
        <v>1.8176000000000001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3.3554531681809704E-3</v>
      </c>
      <c r="G1817" s="2">
        <f t="shared" si="255"/>
        <v>9.4419483778746156E-3</v>
      </c>
      <c r="H1817" s="2">
        <f t="shared" si="256"/>
        <v>0.35537719905817611</v>
      </c>
      <c r="I1817" s="2">
        <f t="shared" si="257"/>
        <v>26.219800606437857</v>
      </c>
    </row>
    <row r="1818" spans="1:9" ht="13.5" x14ac:dyDescent="0.25">
      <c r="A1818" s="3">
        <f>TITRES_STAT!B1821</f>
        <v>44951</v>
      </c>
      <c r="B1818" s="5">
        <f>TITRES_STAT!D1821</f>
        <v>1.8176000000000001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3.1157779418823296E-3</v>
      </c>
      <c r="G1818" s="2">
        <f t="shared" si="255"/>
        <v>8.7675234937407143E-3</v>
      </c>
      <c r="H1818" s="2">
        <f t="shared" si="256"/>
        <v>0.35537719905817611</v>
      </c>
      <c r="I1818" s="2">
        <f t="shared" si="257"/>
        <v>26.219800606437857</v>
      </c>
    </row>
    <row r="1819" spans="1:9" ht="13.5" x14ac:dyDescent="0.25">
      <c r="A1819" s="3">
        <f>TITRES_STAT!B1822</f>
        <v>44952</v>
      </c>
      <c r="B1819" s="5">
        <f>TITRES_STAT!D1822</f>
        <v>1.8176000000000001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2.8932223746050206E-3</v>
      </c>
      <c r="G1819" s="2">
        <f t="shared" si="255"/>
        <v>8.1412718156163768E-3</v>
      </c>
      <c r="H1819" s="2">
        <f t="shared" si="256"/>
        <v>0.35537719905817616</v>
      </c>
      <c r="I1819" s="2">
        <f t="shared" si="257"/>
        <v>26.219800606437857</v>
      </c>
    </row>
    <row r="1820" spans="1:9" ht="13.5" x14ac:dyDescent="0.25">
      <c r="A1820" s="3">
        <f>TITRES_STAT!B1823</f>
        <v>44953</v>
      </c>
      <c r="B1820" s="5">
        <f>TITRES_STAT!D1823</f>
        <v>1.8176000000000001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2.6865636335618045E-3</v>
      </c>
      <c r="G1820" s="2">
        <f t="shared" si="255"/>
        <v>7.5597524002152068E-3</v>
      </c>
      <c r="H1820" s="2">
        <f t="shared" si="256"/>
        <v>0.35537719905817616</v>
      </c>
      <c r="I1820" s="2">
        <f t="shared" si="257"/>
        <v>26.219800606437857</v>
      </c>
    </row>
    <row r="1821" spans="1:9" ht="13.5" x14ac:dyDescent="0.25">
      <c r="A1821" s="3">
        <f>TITRES_STAT!B1824</f>
        <v>44956</v>
      </c>
      <c r="B1821" s="5">
        <f>TITRES_STAT!D1824</f>
        <v>1.8176000000000001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2.4946662311645324E-3</v>
      </c>
      <c r="G1821" s="2">
        <f t="shared" si="258"/>
        <v>7.0197700859141203E-3</v>
      </c>
      <c r="H1821" s="2">
        <f t="shared" si="256"/>
        <v>0.35537719905817611</v>
      </c>
      <c r="I1821" s="2">
        <f t="shared" si="257"/>
        <v>26.219800606437857</v>
      </c>
    </row>
    <row r="1822" spans="1:9" ht="13.5" x14ac:dyDescent="0.25">
      <c r="A1822" s="3">
        <f>TITRES_STAT!B1825</f>
        <v>44957</v>
      </c>
      <c r="B1822" s="5">
        <f>TITRES_STAT!D1825</f>
        <v>1.8176000000000001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2.3164757860813516E-3</v>
      </c>
      <c r="G1822" s="2">
        <f t="shared" si="258"/>
        <v>6.5183579369202539E-3</v>
      </c>
      <c r="H1822" s="2">
        <f t="shared" si="256"/>
        <v>0.35537719905817616</v>
      </c>
      <c r="I1822" s="2">
        <f t="shared" si="257"/>
        <v>26.219800606437857</v>
      </c>
    </row>
    <row r="1823" spans="1:9" ht="13.5" x14ac:dyDescent="0.25">
      <c r="A1823" s="3">
        <f>TITRES_STAT!B1826</f>
        <v>44958</v>
      </c>
      <c r="B1823" s="5">
        <f>TITRES_STAT!D1826</f>
        <v>1.8176000000000001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2.1510132299326838E-3</v>
      </c>
      <c r="G1823" s="2">
        <f t="shared" si="258"/>
        <v>6.0527609414259501E-3</v>
      </c>
      <c r="H1823" s="2">
        <f t="shared" si="256"/>
        <v>0.35537719905817622</v>
      </c>
      <c r="I1823" s="2">
        <f t="shared" si="257"/>
        <v>26.219800606437857</v>
      </c>
    </row>
    <row r="1824" spans="1:9" ht="13.5" x14ac:dyDescent="0.25">
      <c r="A1824" s="3">
        <f>TITRES_STAT!B1827</f>
        <v>44959</v>
      </c>
      <c r="B1824" s="5">
        <f>TITRES_STAT!D1827</f>
        <v>1.8671</v>
      </c>
      <c r="C1824" s="2">
        <f t="shared" si="252"/>
        <v>4.9499999999999877E-2</v>
      </c>
      <c r="D1824" s="2">
        <f t="shared" si="253"/>
        <v>4.9499999999999877E-2</v>
      </c>
      <c r="E1824" s="2">
        <f t="shared" si="254"/>
        <v>0</v>
      </c>
      <c r="F1824" s="2">
        <f t="shared" si="258"/>
        <v>5.5330837135089119E-3</v>
      </c>
      <c r="G1824" s="2">
        <f t="shared" si="258"/>
        <v>5.6204208741812397E-3</v>
      </c>
      <c r="H1824" s="2">
        <f t="shared" si="256"/>
        <v>0.98446074366538416</v>
      </c>
      <c r="I1824" s="2">
        <f t="shared" si="257"/>
        <v>49.60847660040092</v>
      </c>
    </row>
    <row r="1825" spans="1:9" ht="13.5" x14ac:dyDescent="0.25">
      <c r="A1825" s="3">
        <f>TITRES_STAT!B1828</f>
        <v>44960</v>
      </c>
      <c r="B1825" s="5">
        <f>TITRES_STAT!D1828</f>
        <v>1.8176000000000001</v>
      </c>
      <c r="C1825" s="2">
        <f t="shared" si="252"/>
        <v>-4.9499999999999877E-2</v>
      </c>
      <c r="D1825" s="2">
        <f t="shared" si="253"/>
        <v>0</v>
      </c>
      <c r="E1825" s="2">
        <f t="shared" si="254"/>
        <v>4.9499999999999877E-2</v>
      </c>
      <c r="F1825" s="2">
        <f t="shared" si="258"/>
        <v>5.1378634482582754E-3</v>
      </c>
      <c r="G1825" s="2">
        <f t="shared" si="258"/>
        <v>8.7546765260254292E-3</v>
      </c>
      <c r="H1825" s="2">
        <f t="shared" si="256"/>
        <v>0.58687073508481014</v>
      </c>
      <c r="I1825" s="2">
        <f t="shared" si="257"/>
        <v>36.982894832542542</v>
      </c>
    </row>
    <row r="1826" spans="1:9" ht="13.5" x14ac:dyDescent="0.25">
      <c r="A1826" s="3">
        <f>TITRES_STAT!B1829</f>
        <v>44963</v>
      </c>
      <c r="B1826" s="5">
        <f>TITRES_STAT!D1829</f>
        <v>1.8176000000000001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4.7708732019541133E-3</v>
      </c>
      <c r="G1826" s="2">
        <f t="shared" si="258"/>
        <v>8.1293424884521844E-3</v>
      </c>
      <c r="H1826" s="2">
        <f t="shared" si="256"/>
        <v>0.58687073508481014</v>
      </c>
      <c r="I1826" s="2">
        <f t="shared" si="257"/>
        <v>36.982894832542542</v>
      </c>
    </row>
    <row r="1827" spans="1:9" ht="13.5" x14ac:dyDescent="0.25">
      <c r="A1827" s="3">
        <f>TITRES_STAT!B1830</f>
        <v>44964</v>
      </c>
      <c r="B1827" s="5">
        <f>TITRES_STAT!D1830</f>
        <v>1.8176000000000001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4.4300965446716764E-3</v>
      </c>
      <c r="G1827" s="2">
        <f t="shared" si="258"/>
        <v>7.5486751678484568E-3</v>
      </c>
      <c r="H1827" s="2">
        <f t="shared" si="256"/>
        <v>0.58687073508481014</v>
      </c>
      <c r="I1827" s="2">
        <f t="shared" si="257"/>
        <v>36.982894832542542</v>
      </c>
    </row>
    <row r="1828" spans="1:9" ht="13.5" x14ac:dyDescent="0.25">
      <c r="A1828" s="3">
        <f>TITRES_STAT!B1831</f>
        <v>44965</v>
      </c>
      <c r="B1828" s="5">
        <f>TITRES_STAT!D1831</f>
        <v>1.8176000000000001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4.1136610771951281E-3</v>
      </c>
      <c r="G1828" s="2">
        <f t="shared" si="258"/>
        <v>7.0094840844307097E-3</v>
      </c>
      <c r="H1828" s="2">
        <f t="shared" si="256"/>
        <v>0.58687073508481014</v>
      </c>
      <c r="I1828" s="2">
        <f t="shared" si="257"/>
        <v>36.982894832542542</v>
      </c>
    </row>
    <row r="1829" spans="1:9" ht="13.5" x14ac:dyDescent="0.25">
      <c r="A1829" s="3">
        <f>TITRES_STAT!B1832</f>
        <v>44966</v>
      </c>
      <c r="B1829" s="5">
        <f>TITRES_STAT!D1832</f>
        <v>1.8176000000000001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3.8198281431097618E-3</v>
      </c>
      <c r="G1829" s="2">
        <f t="shared" si="258"/>
        <v>6.5088066498285163E-3</v>
      </c>
      <c r="H1829" s="2">
        <f t="shared" si="256"/>
        <v>0.58687073508481014</v>
      </c>
      <c r="I1829" s="2">
        <f t="shared" si="257"/>
        <v>36.982894832542542</v>
      </c>
    </row>
    <row r="1830" spans="1:9" ht="13.5" x14ac:dyDescent="0.25">
      <c r="A1830" s="3">
        <f>TITRES_STAT!B1833</f>
        <v>44967</v>
      </c>
      <c r="B1830" s="5">
        <f>TITRES_STAT!D1833</f>
        <v>1.8176000000000001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3.5469832757447787E-3</v>
      </c>
      <c r="G1830" s="2">
        <f t="shared" si="258"/>
        <v>6.0438918891264791E-3</v>
      </c>
      <c r="H1830" s="2">
        <f t="shared" si="256"/>
        <v>0.58687073508481014</v>
      </c>
      <c r="I1830" s="2">
        <f t="shared" si="257"/>
        <v>36.982894832542542</v>
      </c>
    </row>
    <row r="1831" spans="1:9" ht="13.5" x14ac:dyDescent="0.25">
      <c r="A1831" s="3">
        <f>TITRES_STAT!B1834</f>
        <v>44970</v>
      </c>
      <c r="B1831" s="5">
        <f>TITRES_STAT!D1834</f>
        <v>1.8176000000000001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3.2936273274772948E-3</v>
      </c>
      <c r="G1831" s="2">
        <f t="shared" si="258"/>
        <v>5.612185325617444E-3</v>
      </c>
      <c r="H1831" s="2">
        <f t="shared" si="256"/>
        <v>0.58687073508481025</v>
      </c>
      <c r="I1831" s="2">
        <f t="shared" si="257"/>
        <v>36.982894832542542</v>
      </c>
    </row>
    <row r="1832" spans="1:9" ht="13.5" x14ac:dyDescent="0.25">
      <c r="A1832" s="3">
        <f>TITRES_STAT!B1835</f>
        <v>44971</v>
      </c>
      <c r="B1832" s="5">
        <f>TITRES_STAT!D1835</f>
        <v>1.8176000000000001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3.058368232657488E-3</v>
      </c>
      <c r="G1832" s="2">
        <f t="shared" si="258"/>
        <v>5.2113149452161977E-3</v>
      </c>
      <c r="H1832" s="2">
        <f t="shared" si="256"/>
        <v>0.58687073508481036</v>
      </c>
      <c r="I1832" s="2">
        <f t="shared" si="257"/>
        <v>36.982894832542556</v>
      </c>
    </row>
    <row r="1833" spans="1:9" ht="13.5" x14ac:dyDescent="0.25">
      <c r="A1833" s="3">
        <f>TITRES_STAT!B1836</f>
        <v>44972</v>
      </c>
      <c r="B1833" s="5">
        <f>TITRES_STAT!D1836</f>
        <v>1.8176000000000001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2.839913358896239E-3</v>
      </c>
      <c r="G1833" s="2">
        <f t="shared" si="258"/>
        <v>4.8390781634150412E-3</v>
      </c>
      <c r="H1833" s="2">
        <f t="shared" si="256"/>
        <v>0.58687073508481036</v>
      </c>
      <c r="I1833" s="2">
        <f t="shared" si="257"/>
        <v>36.982894832542556</v>
      </c>
    </row>
    <row r="1834" spans="1:9" ht="13.5" x14ac:dyDescent="0.25">
      <c r="A1834" s="3">
        <f>TITRES_STAT!B1837</f>
        <v>44973</v>
      </c>
      <c r="B1834" s="5">
        <f>TITRES_STAT!D1837</f>
        <v>1.8176000000000001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2.6370624046893648E-3</v>
      </c>
      <c r="G1834" s="2">
        <f t="shared" si="258"/>
        <v>4.4934297231711091E-3</v>
      </c>
      <c r="H1834" s="2">
        <f t="shared" si="256"/>
        <v>0.58687073508481036</v>
      </c>
      <c r="I1834" s="2">
        <f t="shared" si="257"/>
        <v>36.982894832542556</v>
      </c>
    </row>
    <row r="1835" spans="1:9" ht="13.5" x14ac:dyDescent="0.25">
      <c r="A1835" s="3">
        <f>TITRES_STAT!B1838</f>
        <v>44974</v>
      </c>
      <c r="B1835" s="5">
        <f>TITRES_STAT!D1838</f>
        <v>1.8176000000000001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2.4487008043544102E-3</v>
      </c>
      <c r="G1835" s="2">
        <f t="shared" si="258"/>
        <v>4.1724704572303154E-3</v>
      </c>
      <c r="H1835" s="2">
        <f t="shared" si="256"/>
        <v>0.58687073508481036</v>
      </c>
      <c r="I1835" s="2">
        <f t="shared" si="257"/>
        <v>36.982894832542556</v>
      </c>
    </row>
    <row r="1836" spans="1:9" ht="13.5" x14ac:dyDescent="0.25">
      <c r="A1836" s="3">
        <f>TITRES_STAT!B1839</f>
        <v>44977</v>
      </c>
      <c r="B1836" s="5">
        <f>TITRES_STAT!D1839</f>
        <v>1.8176000000000001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2.2737936040433809E-3</v>
      </c>
      <c r="G1836" s="2">
        <f t="shared" si="258"/>
        <v>3.8744368531424358E-3</v>
      </c>
      <c r="H1836" s="2">
        <f t="shared" si="256"/>
        <v>0.58687073508481036</v>
      </c>
      <c r="I1836" s="2">
        <f t="shared" si="257"/>
        <v>36.982894832542556</v>
      </c>
    </row>
    <row r="1837" spans="1:9" ht="13.5" x14ac:dyDescent="0.25">
      <c r="A1837" s="3">
        <f>TITRES_STAT!B1840</f>
        <v>44978</v>
      </c>
      <c r="B1837" s="5">
        <f>TITRES_STAT!D1840</f>
        <v>1.8176000000000001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2.1113797751831395E-3</v>
      </c>
      <c r="G1837" s="2">
        <f t="shared" si="259"/>
        <v>3.597691363632262E-3</v>
      </c>
      <c r="H1837" s="2">
        <f t="shared" si="256"/>
        <v>0.58687073508481036</v>
      </c>
      <c r="I1837" s="2">
        <f t="shared" si="257"/>
        <v>36.982894832542556</v>
      </c>
    </row>
    <row r="1838" spans="1:9" ht="13.5" x14ac:dyDescent="0.25">
      <c r="A1838" s="3">
        <f>TITRES_STAT!B1841</f>
        <v>44979</v>
      </c>
      <c r="B1838" s="5">
        <f>TITRES_STAT!D1841</f>
        <v>1.8176000000000001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1.9605669340986296E-3</v>
      </c>
      <c r="G1838" s="2">
        <f t="shared" si="259"/>
        <v>3.3407134090871005E-3</v>
      </c>
      <c r="H1838" s="2">
        <f t="shared" si="256"/>
        <v>0.58687073508481036</v>
      </c>
      <c r="I1838" s="2">
        <f t="shared" si="257"/>
        <v>36.982894832542556</v>
      </c>
    </row>
    <row r="1839" spans="1:9" ht="13.5" x14ac:dyDescent="0.25">
      <c r="A1839" s="3">
        <f>TITRES_STAT!B1842</f>
        <v>44980</v>
      </c>
      <c r="B1839" s="5">
        <f>TITRES_STAT!D1842</f>
        <v>1.8176000000000001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1.8205264388058702E-3</v>
      </c>
      <c r="G1839" s="2">
        <f t="shared" si="259"/>
        <v>3.1020910227237365E-3</v>
      </c>
      <c r="H1839" s="2">
        <f t="shared" si="256"/>
        <v>0.58687073508481025</v>
      </c>
      <c r="I1839" s="2">
        <f t="shared" si="257"/>
        <v>36.982894832542542</v>
      </c>
    </row>
    <row r="1840" spans="1:9" ht="13.5" x14ac:dyDescent="0.25">
      <c r="A1840" s="3">
        <f>TITRES_STAT!B1843</f>
        <v>44981</v>
      </c>
      <c r="B1840" s="5">
        <f>TITRES_STAT!D1843</f>
        <v>1.8176000000000001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1.6904888360340221E-3</v>
      </c>
      <c r="G1840" s="2">
        <f t="shared" si="259"/>
        <v>2.8805130925291839E-3</v>
      </c>
      <c r="H1840" s="2">
        <f t="shared" si="256"/>
        <v>0.58687073508481025</v>
      </c>
      <c r="I1840" s="2">
        <f t="shared" si="257"/>
        <v>36.982894832542542</v>
      </c>
    </row>
    <row r="1841" spans="1:9" ht="13.5" x14ac:dyDescent="0.25">
      <c r="A1841" s="3">
        <f>TITRES_STAT!B1844</f>
        <v>44984</v>
      </c>
      <c r="B1841" s="5">
        <f>TITRES_STAT!D1844</f>
        <v>1.8176000000000001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1.5697396334601633E-3</v>
      </c>
      <c r="G1841" s="2">
        <f t="shared" si="259"/>
        <v>2.6747621573485277E-3</v>
      </c>
      <c r="H1841" s="2">
        <f t="shared" si="256"/>
        <v>0.58687073508481025</v>
      </c>
      <c r="I1841" s="2">
        <f t="shared" si="257"/>
        <v>36.982894832542542</v>
      </c>
    </row>
    <row r="1842" spans="1:9" ht="13.5" x14ac:dyDescent="0.25">
      <c r="A1842" s="3">
        <f>TITRES_STAT!B1845</f>
        <v>44985</v>
      </c>
      <c r="B1842" s="5">
        <f>TITRES_STAT!D1845</f>
        <v>1.8176000000000001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1.4576153739272945E-3</v>
      </c>
      <c r="G1842" s="2">
        <f t="shared" si="259"/>
        <v>2.4837077175379188E-3</v>
      </c>
      <c r="H1842" s="2">
        <f t="shared" si="256"/>
        <v>0.58687073508481025</v>
      </c>
      <c r="I1842" s="2">
        <f t="shared" si="257"/>
        <v>36.982894832542542</v>
      </c>
    </row>
    <row r="1843" spans="1:9" ht="13.5" x14ac:dyDescent="0.25">
      <c r="A1843" s="3">
        <f>TITRES_STAT!B1846</f>
        <v>44986</v>
      </c>
      <c r="B1843" s="5">
        <f>TITRES_STAT!D1846</f>
        <v>1.8176000000000001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1.353499990075345E-3</v>
      </c>
      <c r="G1843" s="2">
        <f t="shared" si="259"/>
        <v>2.3063000234280671E-3</v>
      </c>
      <c r="H1843" s="2">
        <f t="shared" si="256"/>
        <v>0.58687073508481036</v>
      </c>
      <c r="I1843" s="2">
        <f t="shared" si="257"/>
        <v>36.982894832542556</v>
      </c>
    </row>
    <row r="1844" spans="1:9" ht="13.5" x14ac:dyDescent="0.25">
      <c r="A1844" s="3">
        <f>TITRES_STAT!B1847</f>
        <v>44987</v>
      </c>
      <c r="B1844" s="5">
        <f>TITRES_STAT!D1847</f>
        <v>1.8176000000000001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1.2568214193556776E-3</v>
      </c>
      <c r="G1844" s="2">
        <f t="shared" si="259"/>
        <v>2.1415643074689196E-3</v>
      </c>
      <c r="H1844" s="2">
        <f t="shared" si="256"/>
        <v>0.58687073508481036</v>
      </c>
      <c r="I1844" s="2">
        <f t="shared" si="257"/>
        <v>36.982894832542556</v>
      </c>
    </row>
    <row r="1845" spans="1:9" ht="13.5" x14ac:dyDescent="0.25">
      <c r="A1845" s="3">
        <f>TITRES_STAT!B1848</f>
        <v>44988</v>
      </c>
      <c r="B1845" s="5">
        <f>TITRES_STAT!D1848</f>
        <v>1.8176000000000001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1.1670484608302719E-3</v>
      </c>
      <c r="G1845" s="2">
        <f t="shared" si="259"/>
        <v>1.9885954283639967E-3</v>
      </c>
      <c r="H1845" s="2">
        <f t="shared" si="256"/>
        <v>0.58687073508481025</v>
      </c>
      <c r="I1845" s="2">
        <f t="shared" si="257"/>
        <v>36.982894832542542</v>
      </c>
    </row>
    <row r="1846" spans="1:9" ht="13.5" x14ac:dyDescent="0.25">
      <c r="A1846" s="3">
        <f>TITRES_STAT!B1849</f>
        <v>44991</v>
      </c>
      <c r="B1846" s="5">
        <f>TITRES_STAT!D1849</f>
        <v>1.8176000000000001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1.0836878564852526E-3</v>
      </c>
      <c r="G1846" s="2">
        <f t="shared" si="259"/>
        <v>1.8465528977665686E-3</v>
      </c>
      <c r="H1846" s="2">
        <f t="shared" si="256"/>
        <v>0.58687073508481025</v>
      </c>
      <c r="I1846" s="2">
        <f t="shared" si="257"/>
        <v>36.982894832542542</v>
      </c>
    </row>
    <row r="1847" spans="1:9" ht="13.5" x14ac:dyDescent="0.25">
      <c r="A1847" s="3">
        <f>TITRES_STAT!B1850</f>
        <v>44992</v>
      </c>
      <c r="B1847" s="5">
        <f>TITRES_STAT!D1850</f>
        <v>1.8176000000000001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1.0062815810220204E-3</v>
      </c>
      <c r="G1847" s="2">
        <f t="shared" si="259"/>
        <v>1.7146562622118136E-3</v>
      </c>
      <c r="H1847" s="2">
        <f t="shared" si="256"/>
        <v>0.58687073508481036</v>
      </c>
      <c r="I1847" s="2">
        <f t="shared" si="257"/>
        <v>36.982894832542556</v>
      </c>
    </row>
    <row r="1848" spans="1:9" ht="13.5" x14ac:dyDescent="0.25">
      <c r="A1848" s="3">
        <f>TITRES_STAT!B1851</f>
        <v>44993</v>
      </c>
      <c r="B1848" s="5">
        <f>TITRES_STAT!D1851</f>
        <v>1.8176000000000001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9.3440432523473314E-4</v>
      </c>
      <c r="G1848" s="2">
        <f t="shared" si="259"/>
        <v>1.59218081491097E-3</v>
      </c>
      <c r="H1848" s="2">
        <f t="shared" si="256"/>
        <v>0.58687073508481025</v>
      </c>
      <c r="I1848" s="2">
        <f t="shared" si="257"/>
        <v>36.982894832542542</v>
      </c>
    </row>
    <row r="1849" spans="1:9" ht="13.5" x14ac:dyDescent="0.25">
      <c r="A1849" s="3">
        <f>TITRES_STAT!B1852</f>
        <v>44994</v>
      </c>
      <c r="B1849" s="5">
        <f>TITRES_STAT!D1852</f>
        <v>1.8176000000000001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8.6766115914653789E-4</v>
      </c>
      <c r="G1849" s="2">
        <f t="shared" si="259"/>
        <v>1.4784536138459008E-3</v>
      </c>
      <c r="H1849" s="2">
        <f t="shared" si="256"/>
        <v>0.58687073508481014</v>
      </c>
      <c r="I1849" s="2">
        <f t="shared" si="257"/>
        <v>36.982894832542542</v>
      </c>
    </row>
    <row r="1850" spans="1:9" ht="13.5" x14ac:dyDescent="0.25">
      <c r="A1850" s="3">
        <f>TITRES_STAT!B1853</f>
        <v>44995</v>
      </c>
      <c r="B1850" s="5">
        <f>TITRES_STAT!D1853</f>
        <v>1.8176000000000001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8.0568536206464237E-4</v>
      </c>
      <c r="G1850" s="2">
        <f t="shared" si="259"/>
        <v>1.3728497842854792E-3</v>
      </c>
      <c r="H1850" s="2">
        <f t="shared" si="256"/>
        <v>0.58687073508481025</v>
      </c>
      <c r="I1850" s="2">
        <f t="shared" si="257"/>
        <v>36.982894832542542</v>
      </c>
    </row>
    <row r="1851" spans="1:9" ht="13.5" x14ac:dyDescent="0.25">
      <c r="A1851" s="3">
        <f>TITRES_STAT!B1854</f>
        <v>44998</v>
      </c>
      <c r="B1851" s="5">
        <f>TITRES_STAT!D1854</f>
        <v>1.8176000000000001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7.481364076314536E-4</v>
      </c>
      <c r="G1851" s="2">
        <f t="shared" si="259"/>
        <v>1.274789085407945E-3</v>
      </c>
      <c r="H1851" s="2">
        <f t="shared" si="256"/>
        <v>0.58687073508481025</v>
      </c>
      <c r="I1851" s="2">
        <f t="shared" si="257"/>
        <v>36.982894832542542</v>
      </c>
    </row>
    <row r="1852" spans="1:9" ht="13.5" x14ac:dyDescent="0.25">
      <c r="A1852" s="3">
        <f>TITRES_STAT!B1855</f>
        <v>44999</v>
      </c>
      <c r="B1852" s="5">
        <f>TITRES_STAT!D1855</f>
        <v>1.8176000000000001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6.9469809280063555E-4</v>
      </c>
      <c r="G1852" s="2">
        <f t="shared" si="259"/>
        <v>1.1837327221645203E-3</v>
      </c>
      <c r="H1852" s="2">
        <f t="shared" si="256"/>
        <v>0.58687073508481036</v>
      </c>
      <c r="I1852" s="2">
        <f t="shared" si="257"/>
        <v>36.982894832542556</v>
      </c>
    </row>
    <row r="1853" spans="1:9" ht="13.5" x14ac:dyDescent="0.25">
      <c r="A1853" s="3">
        <f>TITRES_STAT!B1856</f>
        <v>45000</v>
      </c>
      <c r="B1853" s="5">
        <f>TITRES_STAT!D1856</f>
        <v>1.8176000000000001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6.4507680045773294E-4</v>
      </c>
      <c r="G1853" s="2">
        <f t="shared" si="260"/>
        <v>1.0991803848670546E-3</v>
      </c>
      <c r="H1853" s="2">
        <f t="shared" si="256"/>
        <v>0.58687073508481025</v>
      </c>
      <c r="I1853" s="2">
        <f t="shared" si="257"/>
        <v>36.982894832542542</v>
      </c>
    </row>
    <row r="1854" spans="1:9" ht="13.5" x14ac:dyDescent="0.25">
      <c r="A1854" s="3">
        <f>TITRES_STAT!B1857</f>
        <v>45001</v>
      </c>
      <c r="B1854" s="5">
        <f>TITRES_STAT!D1857</f>
        <v>1.8176000000000001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5.989998861393235E-4</v>
      </c>
      <c r="G1854" s="2">
        <f t="shared" si="260"/>
        <v>1.0206675002336935E-3</v>
      </c>
      <c r="H1854" s="2">
        <f t="shared" si="256"/>
        <v>0.58687073508481036</v>
      </c>
      <c r="I1854" s="2">
        <f t="shared" si="257"/>
        <v>36.982894832542556</v>
      </c>
    </row>
    <row r="1855" spans="1:9" ht="13.5" x14ac:dyDescent="0.25">
      <c r="A1855" s="3">
        <f>TITRES_STAT!B1858</f>
        <v>45002</v>
      </c>
      <c r="B1855" s="5">
        <f>TITRES_STAT!D1858</f>
        <v>1.8176000000000001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5.562141799865147E-4</v>
      </c>
      <c r="G1855" s="2">
        <f t="shared" si="260"/>
        <v>9.4776267878842965E-4</v>
      </c>
      <c r="H1855" s="2">
        <f t="shared" si="256"/>
        <v>0.58687073508481036</v>
      </c>
      <c r="I1855" s="2">
        <f t="shared" si="257"/>
        <v>36.982894832542556</v>
      </c>
    </row>
    <row r="1856" spans="1:9" ht="13.5" x14ac:dyDescent="0.25">
      <c r="A1856" s="3">
        <f>TITRES_STAT!B1859</f>
        <v>45006</v>
      </c>
      <c r="B1856" s="5">
        <f>TITRES_STAT!D1859</f>
        <v>1.8176000000000001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5.1648459570176363E-4</v>
      </c>
      <c r="G1856" s="2">
        <f t="shared" si="260"/>
        <v>8.8006534458925608E-4</v>
      </c>
      <c r="H1856" s="2">
        <f t="shared" si="256"/>
        <v>0.58687073508481036</v>
      </c>
      <c r="I1856" s="2">
        <f t="shared" si="257"/>
        <v>36.982894832542556</v>
      </c>
    </row>
    <row r="1857" spans="1:9" ht="13.5" x14ac:dyDescent="0.25">
      <c r="A1857" s="3">
        <f>TITRES_STAT!B1860</f>
        <v>45007</v>
      </c>
      <c r="B1857" s="5">
        <f>TITRES_STAT!D1860</f>
        <v>1.8176000000000001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4.7959283886592338E-4</v>
      </c>
      <c r="G1857" s="2">
        <f t="shared" si="260"/>
        <v>8.1720353426145199E-4</v>
      </c>
      <c r="H1857" s="2">
        <f t="shared" si="256"/>
        <v>0.58687073508481036</v>
      </c>
      <c r="I1857" s="2">
        <f t="shared" si="257"/>
        <v>36.982894832542556</v>
      </c>
    </row>
    <row r="1858" spans="1:9" ht="13.5" x14ac:dyDescent="0.25">
      <c r="A1858" s="3">
        <f>TITRES_STAT!B1861</f>
        <v>45008</v>
      </c>
      <c r="B1858" s="5">
        <f>TITRES_STAT!D1861</f>
        <v>1.8176000000000001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4.4533620751835743E-4</v>
      </c>
      <c r="G1858" s="2">
        <f t="shared" si="260"/>
        <v>7.5883185324277685E-4</v>
      </c>
      <c r="H1858" s="2">
        <f t="shared" si="256"/>
        <v>0.58687073508481047</v>
      </c>
      <c r="I1858" s="2">
        <f t="shared" si="257"/>
        <v>36.982894832542563</v>
      </c>
    </row>
    <row r="1859" spans="1:9" ht="13.5" x14ac:dyDescent="0.25">
      <c r="A1859" s="3">
        <f>TITRES_STAT!B1862</f>
        <v>45009</v>
      </c>
      <c r="B1859" s="5">
        <f>TITRES_STAT!D1862</f>
        <v>1.8176000000000001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4.1352647840990332E-4</v>
      </c>
      <c r="G1859" s="2">
        <f t="shared" si="260"/>
        <v>7.0462957801114992E-4</v>
      </c>
      <c r="H1859" s="2">
        <f t="shared" si="256"/>
        <v>0.58687073508481047</v>
      </c>
      <c r="I1859" s="2">
        <f t="shared" si="257"/>
        <v>36.982894832542563</v>
      </c>
    </row>
    <row r="1860" spans="1:9" ht="13.5" x14ac:dyDescent="0.25">
      <c r="A1860" s="3">
        <f>TITRES_STAT!B1863</f>
        <v>45012</v>
      </c>
      <c r="B1860" s="5">
        <f>TITRES_STAT!D1863</f>
        <v>1.8176000000000001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3.8398887280919594E-4</v>
      </c>
      <c r="G1860" s="2">
        <f t="shared" si="260"/>
        <v>6.5429889386749639E-4</v>
      </c>
      <c r="H1860" s="2">
        <f t="shared" si="256"/>
        <v>0.58687073508481036</v>
      </c>
      <c r="I1860" s="2">
        <f t="shared" si="257"/>
        <v>36.982894832542556</v>
      </c>
    </row>
    <row r="1861" spans="1:9" ht="13.5" x14ac:dyDescent="0.25">
      <c r="A1861" s="3">
        <f>TITRES_STAT!B1864</f>
        <v>45013</v>
      </c>
      <c r="B1861" s="5">
        <f>TITRES_STAT!D1864</f>
        <v>1.8176000000000001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3.5656109617996767E-4</v>
      </c>
      <c r="G1861" s="2">
        <f t="shared" si="260"/>
        <v>6.0756325859124671E-4</v>
      </c>
      <c r="H1861" s="2">
        <f t="shared" si="256"/>
        <v>0.58687073508481036</v>
      </c>
      <c r="I1861" s="2">
        <f t="shared" si="257"/>
        <v>36.982894832542556</v>
      </c>
    </row>
    <row r="1862" spans="1:9" ht="13.5" x14ac:dyDescent="0.25">
      <c r="A1862" s="3">
        <f>TITRES_STAT!B1865</f>
        <v>45014</v>
      </c>
      <c r="B1862" s="5">
        <f>TITRES_STAT!D1865</f>
        <v>1.8176000000000001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3.3109244645282713E-4</v>
      </c>
      <c r="G1862" s="2">
        <f t="shared" si="260"/>
        <v>5.6416588297758627E-4</v>
      </c>
      <c r="H1862" s="2">
        <f t="shared" si="256"/>
        <v>0.58687073508481036</v>
      </c>
      <c r="I1862" s="2">
        <f t="shared" si="257"/>
        <v>36.982894832542556</v>
      </c>
    </row>
    <row r="1863" spans="1:9" ht="13.5" x14ac:dyDescent="0.25">
      <c r="A1863" s="3">
        <f>TITRES_STAT!B1866</f>
        <v>45015</v>
      </c>
      <c r="B1863" s="5">
        <f>TITRES_STAT!D1866</f>
        <v>1.8176000000000001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3.074429859919109E-4</v>
      </c>
      <c r="G1863" s="2">
        <f t="shared" si="260"/>
        <v>5.2386831990775874E-4</v>
      </c>
      <c r="H1863" s="2">
        <f t="shared" si="256"/>
        <v>0.58687073508481025</v>
      </c>
      <c r="I1863" s="2">
        <f t="shared" si="257"/>
        <v>36.982894832542542</v>
      </c>
    </row>
    <row r="1864" spans="1:9" ht="13.5" x14ac:dyDescent="0.25">
      <c r="A1864" s="3">
        <f>TITRES_STAT!B1867</f>
        <v>45016</v>
      </c>
      <c r="B1864" s="5">
        <f>TITRES_STAT!D1867</f>
        <v>1.8176000000000001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2.8548277270677442E-4</v>
      </c>
      <c r="G1864" s="2">
        <f t="shared" si="260"/>
        <v>4.8644915420006165E-4</v>
      </c>
      <c r="H1864" s="2">
        <f t="shared" si="256"/>
        <v>0.58687073508481036</v>
      </c>
      <c r="I1864" s="2">
        <f t="shared" si="257"/>
        <v>36.982894832542556</v>
      </c>
    </row>
    <row r="1865" spans="1:9" ht="13.5" x14ac:dyDescent="0.25">
      <c r="A1865" s="3">
        <f>TITRES_STAT!B1868</f>
        <v>45019</v>
      </c>
      <c r="B1865" s="5">
        <f>TITRES_STAT!D1868</f>
        <v>1.8176000000000001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2.6509114608486199E-4</v>
      </c>
      <c r="G1865" s="2">
        <f t="shared" si="260"/>
        <v>4.5170278604291436E-4</v>
      </c>
      <c r="H1865" s="2">
        <f t="shared" si="256"/>
        <v>0.58687073508481047</v>
      </c>
      <c r="I1865" s="2">
        <f t="shared" si="257"/>
        <v>36.982894832542563</v>
      </c>
    </row>
    <row r="1866" spans="1:9" ht="13.5" x14ac:dyDescent="0.25">
      <c r="A1866" s="3">
        <f>TITRES_STAT!B1869</f>
        <v>45020</v>
      </c>
      <c r="B1866" s="5">
        <f>TITRES_STAT!D1869</f>
        <v>1.8176000000000001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2.4615606422165759E-4</v>
      </c>
      <c r="G1866" s="2">
        <f t="shared" si="260"/>
        <v>4.1943830132556336E-4</v>
      </c>
      <c r="H1866" s="2">
        <f t="shared" si="256"/>
        <v>0.58687073508481047</v>
      </c>
      <c r="I1866" s="2">
        <f t="shared" si="257"/>
        <v>36.982894832542563</v>
      </c>
    </row>
    <row r="1867" spans="1:9" ht="13.5" x14ac:dyDescent="0.25">
      <c r="A1867" s="3">
        <f>TITRES_STAT!B1870</f>
        <v>45021</v>
      </c>
      <c r="B1867" s="5">
        <f>TITRES_STAT!D1870</f>
        <v>1.8176000000000001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2.285734882058249E-4</v>
      </c>
      <c r="G1867" s="2">
        <f t="shared" si="260"/>
        <v>3.8947842265945167E-4</v>
      </c>
      <c r="H1867" s="2">
        <f t="shared" si="256"/>
        <v>0.58687073508481047</v>
      </c>
      <c r="I1867" s="2">
        <f t="shared" si="257"/>
        <v>36.982894832542563</v>
      </c>
    </row>
    <row r="1868" spans="1:9" ht="13.5" x14ac:dyDescent="0.25">
      <c r="A1868" s="3">
        <f>TITRES_STAT!B1871</f>
        <v>45022</v>
      </c>
      <c r="B1868" s="5">
        <f>TITRES_STAT!D1871</f>
        <v>1.8176000000000001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2.1224681047683742E-4</v>
      </c>
      <c r="G1868" s="2">
        <f t="shared" si="260"/>
        <v>3.6165853532663366E-4</v>
      </c>
      <c r="H1868" s="2">
        <f t="shared" si="256"/>
        <v>0.58687073508481058</v>
      </c>
      <c r="I1868" s="2">
        <f t="shared" si="257"/>
        <v>36.982894832542563</v>
      </c>
    </row>
    <row r="1869" spans="1:9" ht="13.5" x14ac:dyDescent="0.25">
      <c r="A1869" s="3">
        <f>TITRES_STAT!B1872</f>
        <v>45023</v>
      </c>
      <c r="B1869" s="5">
        <f>TITRES_STAT!D1872</f>
        <v>1.8176000000000001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1.9708632401420619E-4</v>
      </c>
      <c r="G1869" s="2">
        <f t="shared" si="264"/>
        <v>3.3582578280330269E-4</v>
      </c>
      <c r="H1869" s="2">
        <f t="shared" si="256"/>
        <v>0.58687073508481058</v>
      </c>
      <c r="I1869" s="2">
        <f t="shared" si="257"/>
        <v>36.982894832542563</v>
      </c>
    </row>
    <row r="1870" spans="1:9" ht="13.5" x14ac:dyDescent="0.25">
      <c r="A1870" s="3">
        <f>TITRES_STAT!B1873</f>
        <v>45026</v>
      </c>
      <c r="B1870" s="5">
        <f>TITRES_STAT!D1873</f>
        <v>1.8176000000000001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1.830087294417629E-4</v>
      </c>
      <c r="G1870" s="2">
        <f t="shared" si="264"/>
        <v>3.1183822688878108E-4</v>
      </c>
      <c r="H1870" s="2">
        <f t="shared" si="256"/>
        <v>0.58687073508481058</v>
      </c>
      <c r="I1870" s="2">
        <f t="shared" si="257"/>
        <v>36.982894832542563</v>
      </c>
    </row>
    <row r="1871" spans="1:9" ht="13.5" x14ac:dyDescent="0.25">
      <c r="A1871" s="3">
        <f>TITRES_STAT!B1874</f>
        <v>45027</v>
      </c>
      <c r="B1871" s="5">
        <f>TITRES_STAT!D1874</f>
        <v>1.8176000000000001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1.6993667733877983E-4</v>
      </c>
      <c r="G1871" s="2">
        <f t="shared" si="264"/>
        <v>2.8956406782529672E-4</v>
      </c>
      <c r="H1871" s="2">
        <f t="shared" si="256"/>
        <v>0.58687073508481058</v>
      </c>
      <c r="I1871" s="2">
        <f t="shared" si="257"/>
        <v>36.982894832542563</v>
      </c>
    </row>
    <row r="1872" spans="1:9" ht="13.5" x14ac:dyDescent="0.25">
      <c r="A1872" s="3">
        <f>TITRES_STAT!B1875</f>
        <v>45028</v>
      </c>
      <c r="B1872" s="5">
        <f>TITRES_STAT!D1875</f>
        <v>1.8176000000000001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1.5779834324315269E-4</v>
      </c>
      <c r="G1872" s="2">
        <f t="shared" si="264"/>
        <v>2.6888092012348981E-4</v>
      </c>
      <c r="H1872" s="2">
        <f t="shared" si="256"/>
        <v>0.58687073508481047</v>
      </c>
      <c r="I1872" s="2">
        <f t="shared" si="257"/>
        <v>36.982894832542563</v>
      </c>
    </row>
    <row r="1873" spans="1:9" ht="13.5" x14ac:dyDescent="0.25">
      <c r="A1873" s="3">
        <f>TITRES_STAT!B1876</f>
        <v>45029</v>
      </c>
      <c r="B1873" s="5">
        <f>TITRES_STAT!D1876</f>
        <v>1.8176000000000001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1.4652703301149892E-4</v>
      </c>
      <c r="G1873" s="2">
        <f t="shared" si="264"/>
        <v>2.4967514011466909E-4</v>
      </c>
      <c r="H1873" s="2">
        <f t="shared" ref="H1873:H1936" si="265">F1873/G1873</f>
        <v>0.58687073508481058</v>
      </c>
      <c r="I1873" s="2">
        <f t="shared" ref="I1873:I1936" si="266">IF(G1873=0,100,100-(100/(1+H1873)))</f>
        <v>36.982894832542563</v>
      </c>
    </row>
    <row r="1874" spans="1:9" ht="13.5" x14ac:dyDescent="0.25">
      <c r="A1874" s="3">
        <f>TITRES_STAT!B1877</f>
        <v>45030</v>
      </c>
      <c r="B1874" s="5">
        <f>TITRES_STAT!D1877</f>
        <v>1.8176000000000001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1.3606081636782043E-4</v>
      </c>
      <c r="G1874" s="2">
        <f t="shared" si="264"/>
        <v>2.3184120153504987E-4</v>
      </c>
      <c r="H1874" s="2">
        <f t="shared" si="265"/>
        <v>0.58687073508481058</v>
      </c>
      <c r="I1874" s="2">
        <f t="shared" si="266"/>
        <v>36.982894832542563</v>
      </c>
    </row>
    <row r="1875" spans="1:9" ht="13.5" x14ac:dyDescent="0.25">
      <c r="A1875" s="3">
        <f>TITRES_STAT!B1878</f>
        <v>45033</v>
      </c>
      <c r="B1875" s="5">
        <f>TITRES_STAT!D1878</f>
        <v>1.8589</v>
      </c>
      <c r="C1875" s="2">
        <f t="shared" si="261"/>
        <v>4.1299999999999892E-2</v>
      </c>
      <c r="D1875" s="2">
        <f t="shared" si="262"/>
        <v>4.1299999999999892E-2</v>
      </c>
      <c r="E1875" s="2">
        <f t="shared" si="263"/>
        <v>0</v>
      </c>
      <c r="F1875" s="2">
        <f t="shared" si="264"/>
        <v>3.0763421866272542E-3</v>
      </c>
      <c r="G1875" s="2">
        <f t="shared" si="264"/>
        <v>2.1528111571111772E-4</v>
      </c>
      <c r="H1875" s="2">
        <f t="shared" si="265"/>
        <v>14.289884073043121</v>
      </c>
      <c r="I1875" s="2">
        <f t="shared" si="266"/>
        <v>93.45972804487738</v>
      </c>
    </row>
    <row r="1876" spans="1:9" ht="13.5" x14ac:dyDescent="0.25">
      <c r="A1876" s="3">
        <f>TITRES_STAT!B1879</f>
        <v>45034</v>
      </c>
      <c r="B1876" s="5">
        <f>TITRES_STAT!D1879</f>
        <v>1.8589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2.856603459011022E-3</v>
      </c>
      <c r="G1876" s="2">
        <f t="shared" si="264"/>
        <v>1.9990389316032361E-4</v>
      </c>
      <c r="H1876" s="2">
        <f t="shared" si="265"/>
        <v>14.289884073043121</v>
      </c>
      <c r="I1876" s="2">
        <f t="shared" si="266"/>
        <v>93.45972804487738</v>
      </c>
    </row>
    <row r="1877" spans="1:9" ht="13.5" x14ac:dyDescent="0.25">
      <c r="A1877" s="3">
        <f>TITRES_STAT!B1880</f>
        <v>45035</v>
      </c>
      <c r="B1877" s="5">
        <f>TITRES_STAT!D1880</f>
        <v>1.8506</v>
      </c>
      <c r="C1877" s="2">
        <f t="shared" si="261"/>
        <v>-8.2999999999999741E-3</v>
      </c>
      <c r="D1877" s="2">
        <f t="shared" si="262"/>
        <v>0</v>
      </c>
      <c r="E1877" s="2">
        <f t="shared" si="263"/>
        <v>8.2999999999999741E-3</v>
      </c>
      <c r="F1877" s="2">
        <f t="shared" si="264"/>
        <v>2.6525603547959487E-3</v>
      </c>
      <c r="G1877" s="2">
        <f t="shared" si="264"/>
        <v>7.7848218650601304E-4</v>
      </c>
      <c r="H1877" s="2">
        <f t="shared" si="265"/>
        <v>3.4073488138517094</v>
      </c>
      <c r="I1877" s="2">
        <f t="shared" si="266"/>
        <v>77.310622729539048</v>
      </c>
    </row>
    <row r="1878" spans="1:9" ht="13.5" x14ac:dyDescent="0.25">
      <c r="A1878" s="3">
        <f>TITRES_STAT!B1881</f>
        <v>45036</v>
      </c>
      <c r="B1878" s="5">
        <f>TITRES_STAT!D1881</f>
        <v>1.8506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2.4630917580248097E-3</v>
      </c>
      <c r="G1878" s="2">
        <f t="shared" si="264"/>
        <v>7.2287631604129785E-4</v>
      </c>
      <c r="H1878" s="2">
        <f t="shared" si="265"/>
        <v>3.4073488138517094</v>
      </c>
      <c r="I1878" s="2">
        <f t="shared" si="266"/>
        <v>77.310622729539048</v>
      </c>
    </row>
    <row r="1879" spans="1:9" ht="13.5" x14ac:dyDescent="0.25">
      <c r="A1879" s="3">
        <f>TITRES_STAT!B1882</f>
        <v>45040</v>
      </c>
      <c r="B1879" s="5">
        <f>TITRES_STAT!D1882</f>
        <v>1.8506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2.2871566324516091E-3</v>
      </c>
      <c r="G1879" s="2">
        <f t="shared" si="264"/>
        <v>6.7124229346691934E-4</v>
      </c>
      <c r="H1879" s="2">
        <f t="shared" si="265"/>
        <v>3.4073488138517103</v>
      </c>
      <c r="I1879" s="2">
        <f t="shared" si="266"/>
        <v>77.310622729539062</v>
      </c>
    </row>
    <row r="1880" spans="1:9" ht="13.5" x14ac:dyDescent="0.25">
      <c r="A1880" s="3">
        <f>TITRES_STAT!B1883</f>
        <v>45041</v>
      </c>
      <c r="B1880" s="5">
        <f>TITRES_STAT!D1883</f>
        <v>1.8506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2.1237883015622085E-3</v>
      </c>
      <c r="G1880" s="2">
        <f t="shared" si="264"/>
        <v>6.2329641536213939E-4</v>
      </c>
      <c r="H1880" s="2">
        <f t="shared" si="265"/>
        <v>3.4073488138517103</v>
      </c>
      <c r="I1880" s="2">
        <f t="shared" si="266"/>
        <v>77.310622729539062</v>
      </c>
    </row>
    <row r="1881" spans="1:9" ht="13.5" x14ac:dyDescent="0.25">
      <c r="A1881" s="3">
        <f>TITRES_STAT!B1884</f>
        <v>45042</v>
      </c>
      <c r="B1881" s="5">
        <f>TITRES_STAT!D1884</f>
        <v>1.8506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1.9720891371649081E-3</v>
      </c>
      <c r="G1881" s="2">
        <f t="shared" si="264"/>
        <v>5.7877524283627226E-4</v>
      </c>
      <c r="H1881" s="2">
        <f t="shared" si="265"/>
        <v>3.4073488138517107</v>
      </c>
      <c r="I1881" s="2">
        <f t="shared" si="266"/>
        <v>77.310622729539062</v>
      </c>
    </row>
    <row r="1882" spans="1:9" ht="13.5" x14ac:dyDescent="0.25">
      <c r="A1882" s="3">
        <f>TITRES_STAT!B1885</f>
        <v>45043</v>
      </c>
      <c r="B1882" s="5">
        <f>TITRES_STAT!D1885</f>
        <v>1.8506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1.8312256273674149E-3</v>
      </c>
      <c r="G1882" s="2">
        <f t="shared" si="264"/>
        <v>5.374341540622528E-4</v>
      </c>
      <c r="H1882" s="2">
        <f t="shared" si="265"/>
        <v>3.4073488138517112</v>
      </c>
      <c r="I1882" s="2">
        <f t="shared" si="266"/>
        <v>77.310622729539062</v>
      </c>
    </row>
    <row r="1883" spans="1:9" ht="13.5" x14ac:dyDescent="0.25">
      <c r="A1883" s="3">
        <f>TITRES_STAT!B1886</f>
        <v>45044</v>
      </c>
      <c r="B1883" s="5">
        <f>TITRES_STAT!D1886</f>
        <v>1.8506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1.7004237968411709E-3</v>
      </c>
      <c r="G1883" s="2">
        <f t="shared" si="264"/>
        <v>4.9904600020066333E-4</v>
      </c>
      <c r="H1883" s="2">
        <f t="shared" si="265"/>
        <v>3.4073488138517107</v>
      </c>
      <c r="I1883" s="2">
        <f t="shared" si="266"/>
        <v>77.310622729539062</v>
      </c>
    </row>
    <row r="1884" spans="1:9" ht="13.5" x14ac:dyDescent="0.25">
      <c r="A1884" s="3">
        <f>TITRES_STAT!B1887</f>
        <v>45048</v>
      </c>
      <c r="B1884" s="5">
        <f>TITRES_STAT!D1887</f>
        <v>1.8506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1.5789649542096585E-3</v>
      </c>
      <c r="G1884" s="2">
        <f t="shared" si="264"/>
        <v>4.6339985732918738E-4</v>
      </c>
      <c r="H1884" s="2">
        <f t="shared" si="265"/>
        <v>3.4073488138517107</v>
      </c>
      <c r="I1884" s="2">
        <f t="shared" si="266"/>
        <v>77.310622729539062</v>
      </c>
    </row>
    <row r="1885" spans="1:9" ht="13.5" x14ac:dyDescent="0.25">
      <c r="A1885" s="3">
        <f>TITRES_STAT!B1888</f>
        <v>45049</v>
      </c>
      <c r="B1885" s="5">
        <f>TITRES_STAT!D1888</f>
        <v>1.8506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1.4661817431946829E-3</v>
      </c>
      <c r="G1885" s="2">
        <f t="shared" si="267"/>
        <v>4.3029986751995971E-4</v>
      </c>
      <c r="H1885" s="2">
        <f t="shared" si="265"/>
        <v>3.4073488138517103</v>
      </c>
      <c r="I1885" s="2">
        <f t="shared" si="266"/>
        <v>77.310622729539062</v>
      </c>
    </row>
    <row r="1886" spans="1:9" ht="13.5" x14ac:dyDescent="0.25">
      <c r="A1886" s="3">
        <f>TITRES_STAT!B1889</f>
        <v>45050</v>
      </c>
      <c r="B1886" s="5">
        <f>TITRES_STAT!D1889</f>
        <v>1.8092999999999999</v>
      </c>
      <c r="C1886" s="2">
        <f t="shared" si="261"/>
        <v>-4.1300000000000114E-2</v>
      </c>
      <c r="D1886" s="2">
        <f t="shared" si="262"/>
        <v>0</v>
      </c>
      <c r="E1886" s="2">
        <f t="shared" si="263"/>
        <v>4.1300000000000114E-2</v>
      </c>
      <c r="F1886" s="2">
        <f t="shared" si="267"/>
        <v>1.361454475823634E-3</v>
      </c>
      <c r="G1886" s="2">
        <f t="shared" si="267"/>
        <v>3.3495641626971133E-3</v>
      </c>
      <c r="H1886" s="2">
        <f t="shared" si="265"/>
        <v>0.4064572015027092</v>
      </c>
      <c r="I1886" s="2">
        <f t="shared" si="266"/>
        <v>28.899365090415543</v>
      </c>
    </row>
    <row r="1887" spans="1:9" ht="13.5" x14ac:dyDescent="0.25">
      <c r="A1887" s="3">
        <f>TITRES_STAT!B1890</f>
        <v>45051</v>
      </c>
      <c r="B1887" s="5">
        <f>TITRES_STAT!D1890</f>
        <v>1.8092999999999999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1.2642077275505173E-3</v>
      </c>
      <c r="G1887" s="2">
        <f t="shared" si="267"/>
        <v>3.1103095796473192E-3</v>
      </c>
      <c r="H1887" s="2">
        <f t="shared" si="265"/>
        <v>0.40645720150270925</v>
      </c>
      <c r="I1887" s="2">
        <f t="shared" si="266"/>
        <v>28.899365090415543</v>
      </c>
    </row>
    <row r="1888" spans="1:9" ht="13.5" x14ac:dyDescent="0.25">
      <c r="A1888" s="3">
        <f>TITRES_STAT!B1891</f>
        <v>45054</v>
      </c>
      <c r="B1888" s="5">
        <f>TITRES_STAT!D1891</f>
        <v>1.7349000000000001</v>
      </c>
      <c r="C1888" s="2">
        <f t="shared" si="261"/>
        <v>-7.43999999999998E-2</v>
      </c>
      <c r="D1888" s="2">
        <f t="shared" si="262"/>
        <v>0</v>
      </c>
      <c r="E1888" s="2">
        <f t="shared" si="263"/>
        <v>7.43999999999998E-2</v>
      </c>
      <c r="F1888" s="2">
        <f t="shared" si="267"/>
        <v>1.1739071755826232E-3</v>
      </c>
      <c r="G1888" s="2">
        <f t="shared" si="267"/>
        <v>8.2024303239582094E-3</v>
      </c>
      <c r="H1888" s="2">
        <f t="shared" si="265"/>
        <v>0.1431169945026898</v>
      </c>
      <c r="I1888" s="2">
        <f t="shared" si="266"/>
        <v>12.519890369135183</v>
      </c>
    </row>
    <row r="1889" spans="1:9" ht="13.5" x14ac:dyDescent="0.25">
      <c r="A1889" s="3">
        <f>TITRES_STAT!B1892</f>
        <v>45055</v>
      </c>
      <c r="B1889" s="5">
        <f>TITRES_STAT!D1892</f>
        <v>1.6606000000000001</v>
      </c>
      <c r="C1889" s="2">
        <f t="shared" si="261"/>
        <v>-7.4300000000000033E-2</v>
      </c>
      <c r="D1889" s="2">
        <f t="shared" si="262"/>
        <v>0</v>
      </c>
      <c r="E1889" s="2">
        <f t="shared" si="263"/>
        <v>7.4300000000000033E-2</v>
      </c>
      <c r="F1889" s="2">
        <f t="shared" si="267"/>
        <v>1.0900566630410071E-3</v>
      </c>
      <c r="G1889" s="2">
        <f t="shared" si="267"/>
        <v>1.2923685300818341E-2</v>
      </c>
      <c r="H1889" s="2">
        <f t="shared" si="265"/>
        <v>8.4345652007789415E-2</v>
      </c>
      <c r="I1889" s="2">
        <f t="shared" si="266"/>
        <v>7.7784839042434299</v>
      </c>
    </row>
    <row r="1890" spans="1:9" ht="13.5" x14ac:dyDescent="0.25">
      <c r="A1890" s="3">
        <f>TITRES_STAT!B1893</f>
        <v>45056</v>
      </c>
      <c r="B1890" s="5">
        <f>TITRES_STAT!D1893</f>
        <v>1.7349000000000001</v>
      </c>
      <c r="C1890" s="2">
        <f t="shared" si="261"/>
        <v>7.4300000000000033E-2</v>
      </c>
      <c r="D1890" s="2">
        <f t="shared" si="262"/>
        <v>7.4300000000000033E-2</v>
      </c>
      <c r="E1890" s="2">
        <f t="shared" si="263"/>
        <v>0</v>
      </c>
      <c r="F1890" s="2">
        <f t="shared" si="267"/>
        <v>6.319338329966652E-3</v>
      </c>
      <c r="G1890" s="2">
        <f t="shared" si="267"/>
        <v>1.2000564922188459E-2</v>
      </c>
      <c r="H1890" s="2">
        <f t="shared" si="265"/>
        <v>0.52658673745287632</v>
      </c>
      <c r="I1890" s="2">
        <f t="shared" si="266"/>
        <v>34.494387022613012</v>
      </c>
    </row>
    <row r="1891" spans="1:9" ht="13.5" x14ac:dyDescent="0.25">
      <c r="A1891" s="3">
        <f>TITRES_STAT!B1894</f>
        <v>45057</v>
      </c>
      <c r="B1891" s="5">
        <f>TITRES_STAT!D1894</f>
        <v>1.8092999999999999</v>
      </c>
      <c r="C1891" s="2">
        <f t="shared" si="261"/>
        <v>7.43999999999998E-2</v>
      </c>
      <c r="D1891" s="2">
        <f t="shared" si="262"/>
        <v>7.43999999999998E-2</v>
      </c>
      <c r="E1891" s="2">
        <f t="shared" si="263"/>
        <v>0</v>
      </c>
      <c r="F1891" s="2">
        <f t="shared" si="267"/>
        <v>1.118224273496902E-2</v>
      </c>
      <c r="G1891" s="2">
        <f t="shared" si="267"/>
        <v>1.1143381713460713E-2</v>
      </c>
      <c r="H1891" s="2">
        <f t="shared" si="265"/>
        <v>1.0034873633971781</v>
      </c>
      <c r="I1891" s="2">
        <f t="shared" si="266"/>
        <v>50.087032328251489</v>
      </c>
    </row>
    <row r="1892" spans="1:9" ht="13.5" x14ac:dyDescent="0.25">
      <c r="A1892" s="3">
        <f>TITRES_STAT!B1895</f>
        <v>45058</v>
      </c>
      <c r="B1892" s="5">
        <f>TITRES_STAT!D1895</f>
        <v>1.8092999999999999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1.0383511111042661E-2</v>
      </c>
      <c r="G1892" s="2">
        <f t="shared" si="267"/>
        <v>1.0347425876784947E-2</v>
      </c>
      <c r="H1892" s="2">
        <f t="shared" si="265"/>
        <v>1.0034873633971781</v>
      </c>
      <c r="I1892" s="2">
        <f t="shared" si="266"/>
        <v>50.087032328251489</v>
      </c>
    </row>
    <row r="1893" spans="1:9" ht="13.5" x14ac:dyDescent="0.25">
      <c r="A1893" s="3">
        <f>TITRES_STAT!B1896</f>
        <v>45061</v>
      </c>
      <c r="B1893" s="5">
        <f>TITRES_STAT!D1896</f>
        <v>1.8092999999999999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9.6418317459681848E-3</v>
      </c>
      <c r="G1893" s="2">
        <f t="shared" si="267"/>
        <v>9.6083240284431659E-3</v>
      </c>
      <c r="H1893" s="2">
        <f t="shared" si="265"/>
        <v>1.0034873633971781</v>
      </c>
      <c r="I1893" s="2">
        <f t="shared" si="266"/>
        <v>50.087032328251489</v>
      </c>
    </row>
    <row r="1894" spans="1:9" ht="13.5" x14ac:dyDescent="0.25">
      <c r="A1894" s="3">
        <f>TITRES_STAT!B1897</f>
        <v>45062</v>
      </c>
      <c r="B1894" s="5">
        <f>TITRES_STAT!D1897</f>
        <v>1.8092999999999999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8.9531294783990294E-3</v>
      </c>
      <c r="G1894" s="2">
        <f t="shared" si="267"/>
        <v>8.9220151692686548E-3</v>
      </c>
      <c r="H1894" s="2">
        <f t="shared" si="265"/>
        <v>1.0034873633971779</v>
      </c>
      <c r="I1894" s="2">
        <f t="shared" si="266"/>
        <v>50.087032328251489</v>
      </c>
    </row>
    <row r="1895" spans="1:9" ht="13.5" x14ac:dyDescent="0.25">
      <c r="A1895" s="3">
        <f>TITRES_STAT!B1898</f>
        <v>45063</v>
      </c>
      <c r="B1895" s="5">
        <f>TITRES_STAT!D1898</f>
        <v>1.8176000000000001</v>
      </c>
      <c r="C1895" s="2">
        <f t="shared" si="261"/>
        <v>8.3000000000001961E-3</v>
      </c>
      <c r="D1895" s="2">
        <f t="shared" si="262"/>
        <v>8.3000000000001961E-3</v>
      </c>
      <c r="E1895" s="2">
        <f t="shared" si="263"/>
        <v>0</v>
      </c>
      <c r="F1895" s="2">
        <f t="shared" si="267"/>
        <v>8.9064773727991122E-3</v>
      </c>
      <c r="G1895" s="2">
        <f t="shared" si="267"/>
        <v>8.2847283714637503E-3</v>
      </c>
      <c r="H1895" s="2">
        <f t="shared" si="265"/>
        <v>1.0750476024629774</v>
      </c>
      <c r="I1895" s="2">
        <f t="shared" si="266"/>
        <v>51.808334478059678</v>
      </c>
    </row>
    <row r="1896" spans="1:9" ht="13.5" x14ac:dyDescent="0.25">
      <c r="A1896" s="3">
        <f>TITRES_STAT!B1899</f>
        <v>45064</v>
      </c>
      <c r="B1896" s="5">
        <f>TITRES_STAT!D1899</f>
        <v>1.8176000000000001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8.2703004175991753E-3</v>
      </c>
      <c r="G1896" s="2">
        <f t="shared" si="267"/>
        <v>7.6929620592163395E-3</v>
      </c>
      <c r="H1896" s="2">
        <f t="shared" si="265"/>
        <v>1.0750476024629774</v>
      </c>
      <c r="I1896" s="2">
        <f t="shared" si="266"/>
        <v>51.808334478059678</v>
      </c>
    </row>
    <row r="1897" spans="1:9" ht="13.5" x14ac:dyDescent="0.25">
      <c r="A1897" s="3">
        <f>TITRES_STAT!B1900</f>
        <v>45065</v>
      </c>
      <c r="B1897" s="5">
        <f>TITRES_STAT!D1900</f>
        <v>1.8918999999999999</v>
      </c>
      <c r="C1897" s="2">
        <f t="shared" si="261"/>
        <v>7.4299999999999811E-2</v>
      </c>
      <c r="D1897" s="2">
        <f t="shared" si="262"/>
        <v>7.4299999999999811E-2</v>
      </c>
      <c r="E1897" s="2">
        <f t="shared" si="263"/>
        <v>0</v>
      </c>
      <c r="F1897" s="2">
        <f t="shared" si="267"/>
        <v>1.2986707530627792E-2</v>
      </c>
      <c r="G1897" s="2">
        <f t="shared" si="267"/>
        <v>7.1434647692723155E-3</v>
      </c>
      <c r="H1897" s="2">
        <f t="shared" si="265"/>
        <v>1.8179844025395411</v>
      </c>
      <c r="I1897" s="2">
        <f t="shared" si="266"/>
        <v>64.513643187705043</v>
      </c>
    </row>
    <row r="1898" spans="1:9" ht="13.5" x14ac:dyDescent="0.25">
      <c r="A1898" s="3">
        <f>TITRES_STAT!B1901</f>
        <v>45068</v>
      </c>
      <c r="B1898" s="5">
        <f>TITRES_STAT!D1901</f>
        <v>1.8176000000000001</v>
      </c>
      <c r="C1898" s="2">
        <f t="shared" si="261"/>
        <v>-7.4299999999999811E-2</v>
      </c>
      <c r="D1898" s="2">
        <f t="shared" si="262"/>
        <v>0</v>
      </c>
      <c r="E1898" s="2">
        <f t="shared" si="263"/>
        <v>7.4299999999999811E-2</v>
      </c>
      <c r="F1898" s="2">
        <f t="shared" si="267"/>
        <v>1.2059085564154378E-2</v>
      </c>
      <c r="G1898" s="2">
        <f t="shared" si="267"/>
        <v>1.1940360142895708E-2</v>
      </c>
      <c r="H1898" s="2">
        <f t="shared" si="265"/>
        <v>1.0099432027039243</v>
      </c>
      <c r="I1898" s="2">
        <f t="shared" si="266"/>
        <v>50.247350340311812</v>
      </c>
    </row>
    <row r="1899" spans="1:9" ht="13.5" x14ac:dyDescent="0.25">
      <c r="A1899" s="3">
        <f>TITRES_STAT!B1902</f>
        <v>45069</v>
      </c>
      <c r="B1899" s="5">
        <f>TITRES_STAT!D1902</f>
        <v>1.8176000000000001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1.1197722309571922E-2</v>
      </c>
      <c r="G1899" s="2">
        <f t="shared" si="267"/>
        <v>1.1087477275546015E-2</v>
      </c>
      <c r="H1899" s="2">
        <f t="shared" si="265"/>
        <v>1.0099432027039241</v>
      </c>
      <c r="I1899" s="2">
        <f t="shared" si="266"/>
        <v>50.247350340311797</v>
      </c>
    </row>
    <row r="1900" spans="1:9" ht="13.5" x14ac:dyDescent="0.25">
      <c r="A1900" s="3">
        <f>TITRES_STAT!B1903</f>
        <v>45070</v>
      </c>
      <c r="B1900" s="5">
        <f>TITRES_STAT!D1903</f>
        <v>1.8835999999999999</v>
      </c>
      <c r="C1900" s="2">
        <f t="shared" si="261"/>
        <v>6.5999999999999837E-2</v>
      </c>
      <c r="D1900" s="2">
        <f t="shared" si="262"/>
        <v>6.5999999999999837E-2</v>
      </c>
      <c r="E1900" s="2">
        <f t="shared" si="263"/>
        <v>0</v>
      </c>
      <c r="F1900" s="2">
        <f t="shared" si="267"/>
        <v>1.5112170716031059E-2</v>
      </c>
      <c r="G1900" s="2">
        <f t="shared" si="267"/>
        <v>1.0295514613007014E-2</v>
      </c>
      <c r="H1900" s="2">
        <f t="shared" si="265"/>
        <v>1.4678402473382768</v>
      </c>
      <c r="I1900" s="2">
        <f t="shared" si="266"/>
        <v>59.478738501061251</v>
      </c>
    </row>
    <row r="1901" spans="1:9" ht="13.5" x14ac:dyDescent="0.25">
      <c r="A1901" s="3">
        <f>TITRES_STAT!B1904</f>
        <v>45071</v>
      </c>
      <c r="B1901" s="5">
        <f>TITRES_STAT!D1904</f>
        <v>1.8835999999999999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1.4032729950600269E-2</v>
      </c>
      <c r="G1901" s="2">
        <f t="shared" si="268"/>
        <v>9.5601207120779418E-3</v>
      </c>
      <c r="H1901" s="2">
        <f t="shared" si="265"/>
        <v>1.4678402473382768</v>
      </c>
      <c r="I1901" s="2">
        <f t="shared" si="266"/>
        <v>59.478738501061251</v>
      </c>
    </row>
    <row r="1902" spans="1:9" ht="13.5" x14ac:dyDescent="0.25">
      <c r="A1902" s="3">
        <f>TITRES_STAT!B1905</f>
        <v>45072</v>
      </c>
      <c r="B1902" s="5">
        <f>TITRES_STAT!D1905</f>
        <v>1.8835999999999999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1.3030392096985964E-2</v>
      </c>
      <c r="G1902" s="2">
        <f t="shared" si="268"/>
        <v>8.8772549469295168E-3</v>
      </c>
      <c r="H1902" s="2">
        <f t="shared" si="265"/>
        <v>1.467840247338277</v>
      </c>
      <c r="I1902" s="2">
        <f t="shared" si="266"/>
        <v>59.478738501061251</v>
      </c>
    </row>
    <row r="1903" spans="1:9" ht="13.5" x14ac:dyDescent="0.25">
      <c r="A1903" s="3">
        <f>TITRES_STAT!B1906</f>
        <v>45075</v>
      </c>
      <c r="B1903" s="5">
        <f>TITRES_STAT!D1906</f>
        <v>1.8835999999999999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1.2099649804344109E-2</v>
      </c>
      <c r="G1903" s="2">
        <f t="shared" si="268"/>
        <v>8.2431653078631224E-3</v>
      </c>
      <c r="H1903" s="2">
        <f t="shared" si="265"/>
        <v>1.467840247338277</v>
      </c>
      <c r="I1903" s="2">
        <f t="shared" si="266"/>
        <v>59.478738501061251</v>
      </c>
    </row>
    <row r="1904" spans="1:9" ht="13.5" x14ac:dyDescent="0.25">
      <c r="A1904" s="3">
        <f>TITRES_STAT!B1907</f>
        <v>45076</v>
      </c>
      <c r="B1904" s="5">
        <f>TITRES_STAT!D1907</f>
        <v>1.8835999999999999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1.1235389104033816E-2</v>
      </c>
      <c r="G1904" s="2">
        <f t="shared" si="268"/>
        <v>7.6543677858728993E-3</v>
      </c>
      <c r="H1904" s="2">
        <f t="shared" si="265"/>
        <v>1.467840247338277</v>
      </c>
      <c r="I1904" s="2">
        <f t="shared" si="266"/>
        <v>59.478738501061251</v>
      </c>
    </row>
    <row r="1905" spans="1:9" ht="13.5" x14ac:dyDescent="0.25">
      <c r="A1905" s="3">
        <f>TITRES_STAT!B1908</f>
        <v>45077</v>
      </c>
      <c r="B1905" s="5">
        <f>TITRES_STAT!D1908</f>
        <v>1.8589</v>
      </c>
      <c r="C1905" s="2">
        <f t="shared" si="261"/>
        <v>-2.4699999999999944E-2</v>
      </c>
      <c r="D1905" s="2">
        <f t="shared" si="262"/>
        <v>0</v>
      </c>
      <c r="E1905" s="2">
        <f t="shared" si="263"/>
        <v>2.4699999999999944E-2</v>
      </c>
      <c r="F1905" s="2">
        <f t="shared" si="268"/>
        <v>1.0432861310888544E-2</v>
      </c>
      <c r="G1905" s="2">
        <f t="shared" si="268"/>
        <v>8.8719129440248314E-3</v>
      </c>
      <c r="H1905" s="2">
        <f t="shared" si="265"/>
        <v>1.1759427055599097</v>
      </c>
      <c r="I1905" s="2">
        <f t="shared" si="266"/>
        <v>54.042907589210543</v>
      </c>
    </row>
    <row r="1906" spans="1:9" ht="13.5" x14ac:dyDescent="0.25">
      <c r="A1906" s="3">
        <f>TITRES_STAT!B1909</f>
        <v>45078</v>
      </c>
      <c r="B1906" s="5">
        <f>TITRES_STAT!D1909</f>
        <v>1.8589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9.6876569315393624E-3</v>
      </c>
      <c r="G1906" s="2">
        <f t="shared" si="268"/>
        <v>8.2382048765944869E-3</v>
      </c>
      <c r="H1906" s="2">
        <f t="shared" si="265"/>
        <v>1.1759427055599097</v>
      </c>
      <c r="I1906" s="2">
        <f t="shared" si="266"/>
        <v>54.042907589210543</v>
      </c>
    </row>
    <row r="1907" spans="1:9" ht="13.5" x14ac:dyDescent="0.25">
      <c r="A1907" s="3">
        <f>TITRES_STAT!B1910</f>
        <v>45079</v>
      </c>
      <c r="B1907" s="5">
        <f>TITRES_STAT!D1910</f>
        <v>1.8589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8.9956814364294084E-3</v>
      </c>
      <c r="G1907" s="2">
        <f t="shared" si="268"/>
        <v>7.6497616711234525E-3</v>
      </c>
      <c r="H1907" s="2">
        <f t="shared" si="265"/>
        <v>1.1759427055599097</v>
      </c>
      <c r="I1907" s="2">
        <f t="shared" si="266"/>
        <v>54.042907589210543</v>
      </c>
    </row>
    <row r="1908" spans="1:9" ht="13.5" x14ac:dyDescent="0.25">
      <c r="A1908" s="3">
        <f>TITRES_STAT!B1911</f>
        <v>45082</v>
      </c>
      <c r="B1908" s="5">
        <f>TITRES_STAT!D1911</f>
        <v>1.8589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8.3531327623987371E-3</v>
      </c>
      <c r="G1908" s="2">
        <f t="shared" si="268"/>
        <v>7.1033501231860625E-3</v>
      </c>
      <c r="H1908" s="2">
        <f t="shared" si="265"/>
        <v>1.1759427055599099</v>
      </c>
      <c r="I1908" s="2">
        <f t="shared" si="266"/>
        <v>54.04290758921055</v>
      </c>
    </row>
    <row r="1909" spans="1:9" ht="13.5" x14ac:dyDescent="0.25">
      <c r="A1909" s="3">
        <f>TITRES_STAT!B1912</f>
        <v>45083</v>
      </c>
      <c r="B1909" s="5">
        <f>TITRES_STAT!D1912</f>
        <v>1.8589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7.7564804222273994E-3</v>
      </c>
      <c r="G1909" s="2">
        <f t="shared" si="268"/>
        <v>6.595967971529915E-3</v>
      </c>
      <c r="H1909" s="2">
        <f t="shared" si="265"/>
        <v>1.1759427055599099</v>
      </c>
      <c r="I1909" s="2">
        <f t="shared" si="266"/>
        <v>54.04290758921055</v>
      </c>
    </row>
    <row r="1910" spans="1:9" ht="13.5" x14ac:dyDescent="0.25">
      <c r="A1910" s="3">
        <f>TITRES_STAT!B1913</f>
        <v>45084</v>
      </c>
      <c r="B1910" s="5">
        <f>TITRES_STAT!D1913</f>
        <v>1.8589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7.2024461063540145E-3</v>
      </c>
      <c r="G1910" s="2">
        <f t="shared" si="268"/>
        <v>6.1248274021349211E-3</v>
      </c>
      <c r="H1910" s="2">
        <f t="shared" si="265"/>
        <v>1.1759427055599101</v>
      </c>
      <c r="I1910" s="2">
        <f t="shared" si="266"/>
        <v>54.04290758921055</v>
      </c>
    </row>
    <row r="1911" spans="1:9" ht="13.5" x14ac:dyDescent="0.25">
      <c r="A1911" s="3">
        <f>TITRES_STAT!B1914</f>
        <v>45085</v>
      </c>
      <c r="B1911" s="5">
        <f>TITRES_STAT!D1914</f>
        <v>1.8589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6.6879856701858708E-3</v>
      </c>
      <c r="G1911" s="2">
        <f t="shared" si="268"/>
        <v>5.6873397305538548E-3</v>
      </c>
      <c r="H1911" s="2">
        <f t="shared" si="265"/>
        <v>1.1759427055599103</v>
      </c>
      <c r="I1911" s="2">
        <f t="shared" si="266"/>
        <v>54.04290758921055</v>
      </c>
    </row>
    <row r="1912" spans="1:9" ht="13.5" x14ac:dyDescent="0.25">
      <c r="A1912" s="3">
        <f>TITRES_STAT!B1915</f>
        <v>45086</v>
      </c>
      <c r="B1912" s="5">
        <f>TITRES_STAT!D1915</f>
        <v>1.8589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6.2102724080297369E-3</v>
      </c>
      <c r="G1912" s="2">
        <f t="shared" si="268"/>
        <v>5.2811011783714373E-3</v>
      </c>
      <c r="H1912" s="2">
        <f t="shared" si="265"/>
        <v>1.1759427055599101</v>
      </c>
      <c r="I1912" s="2">
        <f t="shared" si="266"/>
        <v>54.04290758921055</v>
      </c>
    </row>
    <row r="1913" spans="1:9" ht="13.5" x14ac:dyDescent="0.25">
      <c r="A1913" s="3">
        <f>TITRES_STAT!B1916</f>
        <v>45089</v>
      </c>
      <c r="B1913" s="5">
        <f>TITRES_STAT!D1916</f>
        <v>1.8589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5.766681521741898E-3</v>
      </c>
      <c r="G1913" s="2">
        <f t="shared" si="268"/>
        <v>4.9038796656306199E-3</v>
      </c>
      <c r="H1913" s="2">
        <f t="shared" si="265"/>
        <v>1.1759427055599101</v>
      </c>
      <c r="I1913" s="2">
        <f t="shared" si="266"/>
        <v>54.04290758921055</v>
      </c>
    </row>
    <row r="1914" spans="1:9" ht="13.5" x14ac:dyDescent="0.25">
      <c r="A1914" s="3">
        <f>TITRES_STAT!B1917</f>
        <v>45090</v>
      </c>
      <c r="B1914" s="5">
        <f>TITRES_STAT!D1917</f>
        <v>1.8589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5.3547756987603334E-3</v>
      </c>
      <c r="G1914" s="2">
        <f t="shared" si="268"/>
        <v>4.5536025466570039E-3</v>
      </c>
      <c r="H1914" s="2">
        <f t="shared" si="265"/>
        <v>1.1759427055599101</v>
      </c>
      <c r="I1914" s="2">
        <f t="shared" si="266"/>
        <v>54.04290758921055</v>
      </c>
    </row>
    <row r="1915" spans="1:9" ht="13.5" x14ac:dyDescent="0.25">
      <c r="A1915" s="3">
        <f>TITRES_STAT!B1918</f>
        <v>45091</v>
      </c>
      <c r="B1915" s="5">
        <f>TITRES_STAT!D1918</f>
        <v>1.8589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4.9722917202774525E-3</v>
      </c>
      <c r="G1915" s="2">
        <f t="shared" si="268"/>
        <v>4.2283452218957896E-3</v>
      </c>
      <c r="H1915" s="2">
        <f t="shared" si="265"/>
        <v>1.1759427055599099</v>
      </c>
      <c r="I1915" s="2">
        <f t="shared" si="266"/>
        <v>54.04290758921055</v>
      </c>
    </row>
    <row r="1916" spans="1:9" ht="13.5" x14ac:dyDescent="0.25">
      <c r="A1916" s="3">
        <f>TITRES_STAT!B1919</f>
        <v>45092</v>
      </c>
      <c r="B1916" s="5">
        <f>TITRES_STAT!D1919</f>
        <v>1.8589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4.6171280259719198E-3</v>
      </c>
      <c r="G1916" s="2">
        <f t="shared" si="268"/>
        <v>3.9263205631889474E-3</v>
      </c>
      <c r="H1916" s="2">
        <f t="shared" si="265"/>
        <v>1.1759427055599099</v>
      </c>
      <c r="I1916" s="2">
        <f t="shared" si="266"/>
        <v>54.04290758921055</v>
      </c>
    </row>
    <row r="1917" spans="1:9" ht="13.5" x14ac:dyDescent="0.25">
      <c r="A1917" s="3">
        <f>TITRES_STAT!B1920</f>
        <v>45093</v>
      </c>
      <c r="B1917" s="5">
        <f>TITRES_STAT!D1920</f>
        <v>1.8589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4.2873331669739259E-3</v>
      </c>
      <c r="G1917" s="2">
        <f t="shared" si="269"/>
        <v>3.6458690943897373E-3</v>
      </c>
      <c r="H1917" s="2">
        <f t="shared" si="265"/>
        <v>1.1759427055599099</v>
      </c>
      <c r="I1917" s="2">
        <f t="shared" si="266"/>
        <v>54.04290758921055</v>
      </c>
    </row>
    <row r="1918" spans="1:9" ht="13.5" x14ac:dyDescent="0.25">
      <c r="A1918" s="3">
        <f>TITRES_STAT!B1921</f>
        <v>45096</v>
      </c>
      <c r="B1918" s="5">
        <f>TITRES_STAT!D1921</f>
        <v>1.8589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3.9810950836186455E-3</v>
      </c>
      <c r="G1918" s="2">
        <f t="shared" si="269"/>
        <v>3.3854498733618989E-3</v>
      </c>
      <c r="H1918" s="2">
        <f t="shared" si="265"/>
        <v>1.1759427055599099</v>
      </c>
      <c r="I1918" s="2">
        <f t="shared" si="266"/>
        <v>54.04290758921055</v>
      </c>
    </row>
    <row r="1919" spans="1:9" ht="13.5" x14ac:dyDescent="0.25">
      <c r="A1919" s="3">
        <f>TITRES_STAT!B1922</f>
        <v>45097</v>
      </c>
      <c r="B1919" s="5">
        <f>TITRES_STAT!D1922</f>
        <v>1.8671</v>
      </c>
      <c r="C1919" s="2">
        <f t="shared" si="261"/>
        <v>8.1999999999999851E-3</v>
      </c>
      <c r="D1919" s="2">
        <f t="shared" si="262"/>
        <v>8.1999999999999851E-3</v>
      </c>
      <c r="E1919" s="2">
        <f t="shared" si="263"/>
        <v>0</v>
      </c>
      <c r="F1919" s="2">
        <f t="shared" si="269"/>
        <v>4.2824454347887408E-3</v>
      </c>
      <c r="G1919" s="2">
        <f t="shared" si="269"/>
        <v>3.1436320252646202E-3</v>
      </c>
      <c r="H1919" s="2">
        <f t="shared" si="265"/>
        <v>1.3622604046439752</v>
      </c>
      <c r="I1919" s="2">
        <f t="shared" si="266"/>
        <v>57.667664494816201</v>
      </c>
    </row>
    <row r="1920" spans="1:9" ht="13.5" x14ac:dyDescent="0.25">
      <c r="A1920" s="3">
        <f>TITRES_STAT!B1923</f>
        <v>45098</v>
      </c>
      <c r="B1920" s="5">
        <f>TITRES_STAT!D1923</f>
        <v>1.8671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3.9765564751609739E-3</v>
      </c>
      <c r="G1920" s="2">
        <f t="shared" si="269"/>
        <v>2.9190868806028619E-3</v>
      </c>
      <c r="H1920" s="2">
        <f t="shared" si="265"/>
        <v>1.3622604046439752</v>
      </c>
      <c r="I1920" s="2">
        <f t="shared" si="266"/>
        <v>57.667664494816201</v>
      </c>
    </row>
    <row r="1921" spans="1:9" ht="13.5" x14ac:dyDescent="0.25">
      <c r="A1921" s="3">
        <f>TITRES_STAT!B1924</f>
        <v>45099</v>
      </c>
      <c r="B1921" s="5">
        <f>TITRES_STAT!D1924</f>
        <v>1.8671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3.6925167269351898E-3</v>
      </c>
      <c r="G1921" s="2">
        <f t="shared" si="269"/>
        <v>2.7105806748455143E-3</v>
      </c>
      <c r="H1921" s="2">
        <f t="shared" si="265"/>
        <v>1.3622604046439752</v>
      </c>
      <c r="I1921" s="2">
        <f t="shared" si="266"/>
        <v>57.667664494816201</v>
      </c>
    </row>
    <row r="1922" spans="1:9" ht="13.5" x14ac:dyDescent="0.25">
      <c r="A1922" s="3">
        <f>TITRES_STAT!B1925</f>
        <v>45100</v>
      </c>
      <c r="B1922" s="5">
        <f>TITRES_STAT!D1925</f>
        <v>1.8835999999999999</v>
      </c>
      <c r="C1922" s="2">
        <f t="shared" si="261"/>
        <v>1.6499999999999959E-2</v>
      </c>
      <c r="D1922" s="2">
        <f t="shared" si="262"/>
        <v>1.6499999999999959E-2</v>
      </c>
      <c r="E1922" s="2">
        <f t="shared" si="263"/>
        <v>0</v>
      </c>
      <c r="F1922" s="2">
        <f t="shared" si="269"/>
        <v>4.6073369607255305E-3</v>
      </c>
      <c r="G1922" s="2">
        <f t="shared" si="269"/>
        <v>2.5169677694994062E-3</v>
      </c>
      <c r="H1922" s="2">
        <f t="shared" si="265"/>
        <v>1.8305109094193419</v>
      </c>
      <c r="I1922" s="2">
        <f t="shared" si="266"/>
        <v>64.670689073403281</v>
      </c>
    </row>
    <row r="1923" spans="1:9" ht="13.5" x14ac:dyDescent="0.25">
      <c r="A1923" s="3">
        <f>TITRES_STAT!B1926</f>
        <v>45103</v>
      </c>
      <c r="B1923" s="5">
        <f>TITRES_STAT!D1926</f>
        <v>1.8835999999999999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4.2782414635308495E-3</v>
      </c>
      <c r="G1923" s="2">
        <f t="shared" si="269"/>
        <v>2.3371843573923058E-3</v>
      </c>
      <c r="H1923" s="2">
        <f t="shared" si="265"/>
        <v>1.8305109094193417</v>
      </c>
      <c r="I1923" s="2">
        <f t="shared" si="266"/>
        <v>64.670689073403281</v>
      </c>
    </row>
    <row r="1924" spans="1:9" ht="13.5" x14ac:dyDescent="0.25">
      <c r="A1924" s="3">
        <f>TITRES_STAT!B1927</f>
        <v>45104</v>
      </c>
      <c r="B1924" s="5">
        <f>TITRES_STAT!D1927</f>
        <v>1.8835999999999999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3.9726527875643602E-3</v>
      </c>
      <c r="G1924" s="2">
        <f t="shared" si="269"/>
        <v>2.1702426175785696E-3</v>
      </c>
      <c r="H1924" s="2">
        <f t="shared" si="265"/>
        <v>1.8305109094193417</v>
      </c>
      <c r="I1924" s="2">
        <f t="shared" si="266"/>
        <v>64.670689073403281</v>
      </c>
    </row>
    <row r="1925" spans="1:9" ht="13.5" x14ac:dyDescent="0.25">
      <c r="A1925" s="3">
        <f>TITRES_STAT!B1928</f>
        <v>45107</v>
      </c>
      <c r="B1925" s="5">
        <f>TITRES_STAT!D1928</f>
        <v>1.8835999999999999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3.6888918741669057E-3</v>
      </c>
      <c r="G1925" s="2">
        <f t="shared" si="269"/>
        <v>2.015225287751529E-3</v>
      </c>
      <c r="H1925" s="2">
        <f t="shared" si="265"/>
        <v>1.8305109094193415</v>
      </c>
      <c r="I1925" s="2">
        <f t="shared" si="266"/>
        <v>64.670689073403267</v>
      </c>
    </row>
    <row r="1926" spans="1:9" ht="13.5" x14ac:dyDescent="0.25">
      <c r="A1926" s="3">
        <f>TITRES_STAT!B1929</f>
        <v>45110</v>
      </c>
      <c r="B1926" s="5">
        <f>TITRES_STAT!D1929</f>
        <v>1.8835999999999999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3.425399597440698E-3</v>
      </c>
      <c r="G1926" s="2">
        <f t="shared" si="269"/>
        <v>1.8712806243407056E-3</v>
      </c>
      <c r="H1926" s="2">
        <f t="shared" si="265"/>
        <v>1.8305109094193415</v>
      </c>
      <c r="I1926" s="2">
        <f t="shared" si="266"/>
        <v>64.670689073403267</v>
      </c>
    </row>
    <row r="1927" spans="1:9" ht="13.5" x14ac:dyDescent="0.25">
      <c r="A1927" s="3">
        <f>TITRES_STAT!B1930</f>
        <v>45111</v>
      </c>
      <c r="B1927" s="5">
        <f>TITRES_STAT!D1930</f>
        <v>1.8835999999999999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3.1807281976235051E-3</v>
      </c>
      <c r="G1927" s="2">
        <f t="shared" si="269"/>
        <v>1.7376177226020837E-3</v>
      </c>
      <c r="H1927" s="2">
        <f t="shared" si="265"/>
        <v>1.8305109094193412</v>
      </c>
      <c r="I1927" s="2">
        <f t="shared" si="266"/>
        <v>64.670689073403253</v>
      </c>
    </row>
    <row r="1928" spans="1:9" ht="13.5" x14ac:dyDescent="0.25">
      <c r="A1928" s="3">
        <f>TITRES_STAT!B1931</f>
        <v>45112</v>
      </c>
      <c r="B1928" s="5">
        <f>TITRES_STAT!D1931</f>
        <v>1.8835999999999999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2.9535333263646835E-3</v>
      </c>
      <c r="G1928" s="2">
        <f t="shared" si="269"/>
        <v>1.6135021709876491E-3</v>
      </c>
      <c r="H1928" s="2">
        <f t="shared" si="265"/>
        <v>1.8305109094193415</v>
      </c>
      <c r="I1928" s="2">
        <f t="shared" si="266"/>
        <v>64.670689073403267</v>
      </c>
    </row>
    <row r="1929" spans="1:9" ht="13.5" x14ac:dyDescent="0.25">
      <c r="A1929" s="3">
        <f>TITRES_STAT!B1932</f>
        <v>45113</v>
      </c>
      <c r="B1929" s="5">
        <f>TITRES_STAT!D1932</f>
        <v>1.8835999999999999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2.7425666601957775E-3</v>
      </c>
      <c r="G1929" s="2">
        <f t="shared" si="269"/>
        <v>1.4982520159171028E-3</v>
      </c>
      <c r="H1929" s="2">
        <f t="shared" si="265"/>
        <v>1.8305109094193415</v>
      </c>
      <c r="I1929" s="2">
        <f t="shared" si="266"/>
        <v>64.670689073403267</v>
      </c>
    </row>
    <row r="1930" spans="1:9" ht="13.5" x14ac:dyDescent="0.25">
      <c r="A1930" s="3">
        <f>TITRES_STAT!B1933</f>
        <v>45114</v>
      </c>
      <c r="B1930" s="5">
        <f>TITRES_STAT!D1933</f>
        <v>1.8835999999999999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2.546669041610365E-3</v>
      </c>
      <c r="G1930" s="2">
        <f t="shared" si="269"/>
        <v>1.3912340147801668E-3</v>
      </c>
      <c r="H1930" s="2">
        <f t="shared" si="265"/>
        <v>1.8305109094193417</v>
      </c>
      <c r="I1930" s="2">
        <f t="shared" si="266"/>
        <v>64.670689073403281</v>
      </c>
    </row>
    <row r="1931" spans="1:9" ht="13.5" x14ac:dyDescent="0.25">
      <c r="A1931" s="3">
        <f>TITRES_STAT!B1934</f>
        <v>45117</v>
      </c>
      <c r="B1931" s="5">
        <f>TITRES_STAT!D1934</f>
        <v>1.8835999999999999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2.3647641100667674E-3</v>
      </c>
      <c r="G1931" s="2">
        <f t="shared" si="269"/>
        <v>1.2918601565815833E-3</v>
      </c>
      <c r="H1931" s="2">
        <f t="shared" si="265"/>
        <v>1.8305109094193419</v>
      </c>
      <c r="I1931" s="2">
        <f t="shared" si="266"/>
        <v>64.670689073403281</v>
      </c>
    </row>
    <row r="1932" spans="1:9" ht="13.5" x14ac:dyDescent="0.25">
      <c r="A1932" s="3">
        <f>TITRES_STAT!B1935</f>
        <v>45118</v>
      </c>
      <c r="B1932" s="5">
        <f>TITRES_STAT!D1935</f>
        <v>1.8837999999999999</v>
      </c>
      <c r="C1932" s="2">
        <f t="shared" si="270"/>
        <v>1.9999999999997797E-4</v>
      </c>
      <c r="D1932" s="2">
        <f t="shared" si="271"/>
        <v>1.9999999999997797E-4</v>
      </c>
      <c r="E1932" s="2">
        <f t="shared" si="272"/>
        <v>0</v>
      </c>
      <c r="F1932" s="2">
        <f t="shared" si="269"/>
        <v>2.2101381022048539E-3</v>
      </c>
      <c r="G1932" s="2">
        <f t="shared" si="269"/>
        <v>1.1995844311114702E-3</v>
      </c>
      <c r="H1932" s="2">
        <f t="shared" si="265"/>
        <v>1.8424197954595487</v>
      </c>
      <c r="I1932" s="2">
        <f t="shared" si="266"/>
        <v>64.81870828519456</v>
      </c>
    </row>
    <row r="1933" spans="1:9" ht="13.5" x14ac:dyDescent="0.25">
      <c r="A1933" s="3">
        <f>TITRES_STAT!B1936</f>
        <v>45119</v>
      </c>
      <c r="B1933" s="5">
        <f>TITRES_STAT!D1936</f>
        <v>1.8837999999999999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2.052271094904507E-3</v>
      </c>
      <c r="G1933" s="2">
        <f t="shared" si="273"/>
        <v>1.1138998288892222E-3</v>
      </c>
      <c r="H1933" s="2">
        <f t="shared" si="265"/>
        <v>1.8424197954595487</v>
      </c>
      <c r="I1933" s="2">
        <f t="shared" si="266"/>
        <v>64.81870828519456</v>
      </c>
    </row>
    <row r="1934" spans="1:9" ht="13.5" x14ac:dyDescent="0.25">
      <c r="A1934" s="3">
        <f>TITRES_STAT!B1937</f>
        <v>45120</v>
      </c>
      <c r="B1934" s="5">
        <f>TITRES_STAT!D1937</f>
        <v>1.8837999999999999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1.9056803024113281E-3</v>
      </c>
      <c r="G1934" s="2">
        <f t="shared" si="273"/>
        <v>1.0343355553971349E-3</v>
      </c>
      <c r="H1934" s="2">
        <f t="shared" si="265"/>
        <v>1.8424197954595487</v>
      </c>
      <c r="I1934" s="2">
        <f t="shared" si="266"/>
        <v>64.81870828519456</v>
      </c>
    </row>
    <row r="1935" spans="1:9" ht="13.5" x14ac:dyDescent="0.25">
      <c r="A1935" s="3">
        <f>TITRES_STAT!B1938</f>
        <v>45121</v>
      </c>
      <c r="B1935" s="5">
        <f>TITRES_STAT!D1938</f>
        <v>1.9626999999999999</v>
      </c>
      <c r="C1935" s="2">
        <f t="shared" si="270"/>
        <v>7.889999999999997E-2</v>
      </c>
      <c r="D1935" s="2">
        <f t="shared" si="271"/>
        <v>7.889999999999997E-2</v>
      </c>
      <c r="E1935" s="2">
        <f t="shared" si="272"/>
        <v>0</v>
      </c>
      <c r="F1935" s="2">
        <f t="shared" si="273"/>
        <v>7.4052745665248026E-3</v>
      </c>
      <c r="G1935" s="2">
        <f t="shared" si="273"/>
        <v>9.604544442973396E-4</v>
      </c>
      <c r="H1935" s="2">
        <f t="shared" si="265"/>
        <v>7.7101778335175899</v>
      </c>
      <c r="I1935" s="2">
        <f t="shared" si="266"/>
        <v>88.519178148672182</v>
      </c>
    </row>
    <row r="1936" spans="1:9" ht="13.5" x14ac:dyDescent="0.25">
      <c r="A1936" s="3">
        <f>TITRES_STAT!B1939</f>
        <v>45124</v>
      </c>
      <c r="B1936" s="5">
        <f>TITRES_STAT!D1939</f>
        <v>2.0152000000000001</v>
      </c>
      <c r="C1936" s="2">
        <f t="shared" si="270"/>
        <v>5.2500000000000213E-2</v>
      </c>
      <c r="D1936" s="2">
        <f t="shared" si="271"/>
        <v>5.2500000000000213E-2</v>
      </c>
      <c r="E1936" s="2">
        <f t="shared" si="272"/>
        <v>0</v>
      </c>
      <c r="F1936" s="2">
        <f t="shared" si="273"/>
        <v>1.0626326383201616E-2</v>
      </c>
      <c r="G1936" s="2">
        <f t="shared" si="273"/>
        <v>8.9185055541895813E-4</v>
      </c>
      <c r="H1936" s="2">
        <f t="shared" si="265"/>
        <v>11.914918164971894</v>
      </c>
      <c r="I1936" s="2">
        <f t="shared" si="266"/>
        <v>92.257016364902569</v>
      </c>
    </row>
    <row r="1937" spans="1:9" ht="13.5" x14ac:dyDescent="0.25">
      <c r="A1937" s="3">
        <f>TITRES_STAT!B1940</f>
        <v>45125</v>
      </c>
      <c r="B1937" s="5">
        <f>TITRES_STAT!D1940</f>
        <v>2.0065</v>
      </c>
      <c r="C1937" s="2">
        <f t="shared" si="270"/>
        <v>-8.7000000000001521E-3</v>
      </c>
      <c r="D1937" s="2">
        <f t="shared" si="271"/>
        <v>0</v>
      </c>
      <c r="E1937" s="2">
        <f t="shared" si="272"/>
        <v>8.7000000000001521E-3</v>
      </c>
      <c r="F1937" s="2">
        <f t="shared" si="273"/>
        <v>9.8673030701157856E-3</v>
      </c>
      <c r="G1937" s="2">
        <f t="shared" si="273"/>
        <v>1.4495755157461865E-3</v>
      </c>
      <c r="H1937" s="2">
        <f t="shared" ref="H1937:H2000" si="274">F1937/G1937</f>
        <v>6.80702934268069</v>
      </c>
      <c r="I1937" s="2">
        <f t="shared" ref="I1937:I2000" si="275">IF(G1937=0,100,100-(100/(1+H1937)))</f>
        <v>87.191030594274267</v>
      </c>
    </row>
    <row r="1938" spans="1:9" ht="13.5" x14ac:dyDescent="0.25">
      <c r="A1938" s="3">
        <f>TITRES_STAT!B1941</f>
        <v>45127</v>
      </c>
      <c r="B1938" s="5">
        <f>TITRES_STAT!D1941</f>
        <v>2.0065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9.1624957079646571E-3</v>
      </c>
      <c r="G1938" s="2">
        <f t="shared" si="273"/>
        <v>1.3460344074786017E-3</v>
      </c>
      <c r="H1938" s="2">
        <f t="shared" si="274"/>
        <v>6.8070293426806892</v>
      </c>
      <c r="I1938" s="2">
        <f t="shared" si="275"/>
        <v>87.191030594274267</v>
      </c>
    </row>
    <row r="1939" spans="1:9" ht="13.5" x14ac:dyDescent="0.25">
      <c r="A1939" s="3">
        <f>TITRES_STAT!B1942</f>
        <v>45128</v>
      </c>
      <c r="B1939" s="5">
        <f>TITRES_STAT!D1942</f>
        <v>2.0065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8.5080317288243248E-3</v>
      </c>
      <c r="G1939" s="2">
        <f t="shared" si="273"/>
        <v>1.2498890926587018E-3</v>
      </c>
      <c r="H1939" s="2">
        <f t="shared" si="274"/>
        <v>6.8070293426806883</v>
      </c>
      <c r="I1939" s="2">
        <f t="shared" si="275"/>
        <v>87.191030594274267</v>
      </c>
    </row>
    <row r="1940" spans="1:9" ht="13.5" x14ac:dyDescent="0.25">
      <c r="A1940" s="3">
        <f>TITRES_STAT!B1943</f>
        <v>45131</v>
      </c>
      <c r="B1940" s="5">
        <f>TITRES_STAT!D1943</f>
        <v>2.0152000000000001</v>
      </c>
      <c r="C1940" s="2">
        <f t="shared" si="270"/>
        <v>8.7000000000001521E-3</v>
      </c>
      <c r="D1940" s="2">
        <f t="shared" si="271"/>
        <v>8.7000000000001521E-3</v>
      </c>
      <c r="E1940" s="2">
        <f t="shared" si="272"/>
        <v>0</v>
      </c>
      <c r="F1940" s="2">
        <f t="shared" si="273"/>
        <v>8.5217437481940276E-3</v>
      </c>
      <c r="G1940" s="2">
        <f t="shared" si="273"/>
        <v>1.1606113003259373E-3</v>
      </c>
      <c r="H1940" s="2">
        <f t="shared" si="274"/>
        <v>7.3424614647477977</v>
      </c>
      <c r="I1940" s="2">
        <f t="shared" si="275"/>
        <v>88.013130126814062</v>
      </c>
    </row>
    <row r="1941" spans="1:9" ht="13.5" x14ac:dyDescent="0.25">
      <c r="A1941" s="3">
        <f>TITRES_STAT!B1944</f>
        <v>45133</v>
      </c>
      <c r="B1941" s="5">
        <f>TITRES_STAT!D1944</f>
        <v>2.0152000000000001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7.9130477661801691E-3</v>
      </c>
      <c r="G1941" s="2">
        <f t="shared" si="273"/>
        <v>1.077710493159799E-3</v>
      </c>
      <c r="H1941" s="2">
        <f t="shared" si="274"/>
        <v>7.3424614647477977</v>
      </c>
      <c r="I1941" s="2">
        <f t="shared" si="275"/>
        <v>88.013130126814062</v>
      </c>
    </row>
    <row r="1942" spans="1:9" ht="13.5" x14ac:dyDescent="0.25">
      <c r="A1942" s="3">
        <f>TITRES_STAT!B1945</f>
        <v>45134</v>
      </c>
      <c r="B1942" s="5">
        <f>TITRES_STAT!D1945</f>
        <v>2.0065</v>
      </c>
      <c r="C1942" s="2">
        <f t="shared" si="270"/>
        <v>-8.7000000000001521E-3</v>
      </c>
      <c r="D1942" s="2">
        <f t="shared" si="271"/>
        <v>0</v>
      </c>
      <c r="E1942" s="2">
        <f t="shared" si="272"/>
        <v>8.7000000000001521E-3</v>
      </c>
      <c r="F1942" s="2">
        <f t="shared" si="273"/>
        <v>7.3478300685958717E-3</v>
      </c>
      <c r="G1942" s="2">
        <f t="shared" si="273"/>
        <v>1.6221597436483957E-3</v>
      </c>
      <c r="H1942" s="2">
        <f t="shared" si="274"/>
        <v>4.5296587449950421</v>
      </c>
      <c r="I1942" s="2">
        <f t="shared" si="275"/>
        <v>81.915701382022689</v>
      </c>
    </row>
    <row r="1943" spans="1:9" ht="13.5" x14ac:dyDescent="0.25">
      <c r="A1943" s="3">
        <f>TITRES_STAT!B1946</f>
        <v>45135</v>
      </c>
      <c r="B1943" s="5">
        <f>TITRES_STAT!D1946</f>
        <v>1.9977</v>
      </c>
      <c r="C1943" s="2">
        <f t="shared" si="270"/>
        <v>-8.799999999999919E-3</v>
      </c>
      <c r="D1943" s="2">
        <f t="shared" si="271"/>
        <v>0</v>
      </c>
      <c r="E1943" s="2">
        <f t="shared" si="272"/>
        <v>8.799999999999919E-3</v>
      </c>
      <c r="F1943" s="2">
        <f t="shared" si="273"/>
        <v>6.8229850636961674E-3</v>
      </c>
      <c r="G1943" s="2">
        <f t="shared" si="273"/>
        <v>2.134862619102076E-3</v>
      </c>
      <c r="H1943" s="2">
        <f t="shared" si="274"/>
        <v>3.1959831994088299</v>
      </c>
      <c r="I1943" s="2">
        <f t="shared" si="275"/>
        <v>76.167683413487225</v>
      </c>
    </row>
    <row r="1944" spans="1:9" ht="13.5" x14ac:dyDescent="0.25">
      <c r="A1944" s="3">
        <f>TITRES_STAT!B1947</f>
        <v>45138</v>
      </c>
      <c r="B1944" s="5">
        <f>TITRES_STAT!D1947</f>
        <v>1.9100999999999999</v>
      </c>
      <c r="C1944" s="2">
        <f t="shared" si="270"/>
        <v>-8.7600000000000122E-2</v>
      </c>
      <c r="D1944" s="2">
        <f t="shared" si="271"/>
        <v>0</v>
      </c>
      <c r="E1944" s="2">
        <f t="shared" si="272"/>
        <v>8.7600000000000122E-2</v>
      </c>
      <c r="F1944" s="2">
        <f t="shared" si="273"/>
        <v>6.3356289877178696E-3</v>
      </c>
      <c r="G1944" s="2">
        <f t="shared" si="273"/>
        <v>8.2395152891662216E-3</v>
      </c>
      <c r="H1944" s="2">
        <f t="shared" si="274"/>
        <v>0.7689322448431295</v>
      </c>
      <c r="I1944" s="2">
        <f t="shared" si="275"/>
        <v>43.468722280616184</v>
      </c>
    </row>
    <row r="1945" spans="1:9" ht="13.5" x14ac:dyDescent="0.25">
      <c r="A1945" s="3">
        <f>TITRES_STAT!B1948</f>
        <v>45139</v>
      </c>
      <c r="B1945" s="5">
        <f>TITRES_STAT!D1948</f>
        <v>1.8311999999999999</v>
      </c>
      <c r="C1945" s="2">
        <f t="shared" si="270"/>
        <v>-7.889999999999997E-2</v>
      </c>
      <c r="D1945" s="2">
        <f t="shared" si="271"/>
        <v>0</v>
      </c>
      <c r="E1945" s="2">
        <f t="shared" si="272"/>
        <v>7.889999999999997E-2</v>
      </c>
      <c r="F1945" s="2">
        <f t="shared" si="273"/>
        <v>5.8830840600237353E-3</v>
      </c>
      <c r="G1945" s="2">
        <f t="shared" si="273"/>
        <v>1.328669276851149E-2</v>
      </c>
      <c r="H1945" s="2">
        <f t="shared" si="274"/>
        <v>0.44278016828734257</v>
      </c>
      <c r="I1945" s="2">
        <f t="shared" si="275"/>
        <v>30.689371674199435</v>
      </c>
    </row>
    <row r="1946" spans="1:9" ht="13.5" x14ac:dyDescent="0.25">
      <c r="A1946" s="3">
        <f>TITRES_STAT!B1949</f>
        <v>45140</v>
      </c>
      <c r="B1946" s="5">
        <f>TITRES_STAT!D1949</f>
        <v>1.7524</v>
      </c>
      <c r="C1946" s="2">
        <f t="shared" si="270"/>
        <v>-7.8799999999999981E-2</v>
      </c>
      <c r="D1946" s="2">
        <f t="shared" si="271"/>
        <v>0</v>
      </c>
      <c r="E1946" s="2">
        <f t="shared" si="272"/>
        <v>7.8799999999999981E-2</v>
      </c>
      <c r="F1946" s="2">
        <f t="shared" si="273"/>
        <v>5.4628637700220393E-3</v>
      </c>
      <c r="G1946" s="2">
        <f t="shared" si="273"/>
        <v>1.7966214713617812E-2</v>
      </c>
      <c r="H1946" s="2">
        <f t="shared" si="274"/>
        <v>0.30406314613847762</v>
      </c>
      <c r="I1946" s="2">
        <f t="shared" si="275"/>
        <v>23.316596825763625</v>
      </c>
    </row>
    <row r="1947" spans="1:9" ht="13.5" x14ac:dyDescent="0.25">
      <c r="A1947" s="3">
        <f>TITRES_STAT!B1950</f>
        <v>45141</v>
      </c>
      <c r="B1947" s="5">
        <f>TITRES_STAT!D1950</f>
        <v>1.6735</v>
      </c>
      <c r="C1947" s="2">
        <f t="shared" si="270"/>
        <v>-7.889999999999997E-2</v>
      </c>
      <c r="D1947" s="2">
        <f t="shared" si="271"/>
        <v>0</v>
      </c>
      <c r="E1947" s="2">
        <f t="shared" si="272"/>
        <v>7.889999999999997E-2</v>
      </c>
      <c r="F1947" s="2">
        <f t="shared" si="273"/>
        <v>5.0726592150204652E-3</v>
      </c>
      <c r="G1947" s="2">
        <f t="shared" si="273"/>
        <v>2.2318627948359395E-2</v>
      </c>
      <c r="H1947" s="2">
        <f t="shared" si="274"/>
        <v>0.22728364963820941</v>
      </c>
      <c r="I1947" s="2">
        <f t="shared" si="275"/>
        <v>18.519243673229923</v>
      </c>
    </row>
    <row r="1948" spans="1:9" ht="13.5" x14ac:dyDescent="0.25">
      <c r="A1948" s="3">
        <f>TITRES_STAT!B1951</f>
        <v>45142</v>
      </c>
      <c r="B1948" s="5">
        <f>TITRES_STAT!D1951</f>
        <v>1.6033999999999999</v>
      </c>
      <c r="C1948" s="2">
        <f t="shared" si="270"/>
        <v>-7.0100000000000051E-2</v>
      </c>
      <c r="D1948" s="2">
        <f t="shared" si="271"/>
        <v>0</v>
      </c>
      <c r="E1948" s="2">
        <f t="shared" si="272"/>
        <v>7.0100000000000051E-2</v>
      </c>
      <c r="F1948" s="2">
        <f t="shared" si="273"/>
        <v>4.7103264139475741E-3</v>
      </c>
      <c r="G1948" s="2">
        <f t="shared" si="273"/>
        <v>2.5731583094905159E-2</v>
      </c>
      <c r="H1948" s="2">
        <f t="shared" si="274"/>
        <v>0.18305622303045227</v>
      </c>
      <c r="I1948" s="2">
        <f t="shared" si="275"/>
        <v>15.473163444552569</v>
      </c>
    </row>
    <row r="1949" spans="1:9" ht="13.5" x14ac:dyDescent="0.25">
      <c r="A1949" s="3">
        <f>TITRES_STAT!B1952</f>
        <v>45145</v>
      </c>
      <c r="B1949" s="5">
        <f>TITRES_STAT!D1952</f>
        <v>1.6033999999999999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4.3738745272370334E-3</v>
      </c>
      <c r="G1949" s="2">
        <f t="shared" si="276"/>
        <v>2.3893612873840505E-2</v>
      </c>
      <c r="H1949" s="2">
        <f t="shared" si="274"/>
        <v>0.18305622303045227</v>
      </c>
      <c r="I1949" s="2">
        <f t="shared" si="275"/>
        <v>15.473163444552569</v>
      </c>
    </row>
    <row r="1950" spans="1:9" ht="13.5" x14ac:dyDescent="0.25">
      <c r="A1950" s="3">
        <f>TITRES_STAT!B1953</f>
        <v>45146</v>
      </c>
      <c r="B1950" s="5">
        <f>TITRES_STAT!D1953</f>
        <v>1.6033999999999999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4.0614549181486733E-3</v>
      </c>
      <c r="G1950" s="2">
        <f t="shared" si="276"/>
        <v>2.2186926239994752E-2</v>
      </c>
      <c r="H1950" s="2">
        <f t="shared" si="274"/>
        <v>0.18305622303045227</v>
      </c>
      <c r="I1950" s="2">
        <f t="shared" si="275"/>
        <v>15.473163444552569</v>
      </c>
    </row>
    <row r="1951" spans="1:9" ht="13.5" x14ac:dyDescent="0.25">
      <c r="A1951" s="3">
        <f>TITRES_STAT!B1954</f>
        <v>45147</v>
      </c>
      <c r="B1951" s="5">
        <f>TITRES_STAT!D1954</f>
        <v>1.6033999999999999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3.7713509954237679E-3</v>
      </c>
      <c r="G1951" s="2">
        <f t="shared" si="276"/>
        <v>2.0602145794280841E-2</v>
      </c>
      <c r="H1951" s="2">
        <f t="shared" si="274"/>
        <v>0.18305622303045227</v>
      </c>
      <c r="I1951" s="2">
        <f t="shared" si="275"/>
        <v>15.473163444552569</v>
      </c>
    </row>
    <row r="1952" spans="1:9" ht="13.5" x14ac:dyDescent="0.25">
      <c r="A1952" s="3">
        <f>TITRES_STAT!B1955</f>
        <v>45148</v>
      </c>
      <c r="B1952" s="5">
        <f>TITRES_STAT!D1955</f>
        <v>1.6735</v>
      </c>
      <c r="C1952" s="2">
        <f t="shared" si="270"/>
        <v>7.0100000000000051E-2</v>
      </c>
      <c r="D1952" s="2">
        <f t="shared" si="271"/>
        <v>7.0100000000000051E-2</v>
      </c>
      <c r="E1952" s="2">
        <f t="shared" si="272"/>
        <v>0</v>
      </c>
      <c r="F1952" s="2">
        <f t="shared" si="276"/>
        <v>8.5091116386077879E-3</v>
      </c>
      <c r="G1952" s="2">
        <f t="shared" si="276"/>
        <v>1.913056395183221E-2</v>
      </c>
      <c r="H1952" s="2">
        <f t="shared" si="274"/>
        <v>0.44479146877386416</v>
      </c>
      <c r="I1952" s="2">
        <f t="shared" si="275"/>
        <v>30.785859301296995</v>
      </c>
    </row>
    <row r="1953" spans="1:9" ht="13.5" x14ac:dyDescent="0.25">
      <c r="A1953" s="3">
        <f>TITRES_STAT!B1956</f>
        <v>45149</v>
      </c>
      <c r="B1953" s="5">
        <f>TITRES_STAT!D1956</f>
        <v>1.7436</v>
      </c>
      <c r="C1953" s="2">
        <f t="shared" si="270"/>
        <v>7.0100000000000051E-2</v>
      </c>
      <c r="D1953" s="2">
        <f t="shared" si="271"/>
        <v>7.0100000000000051E-2</v>
      </c>
      <c r="E1953" s="2">
        <f t="shared" si="272"/>
        <v>0</v>
      </c>
      <c r="F1953" s="2">
        <f t="shared" si="276"/>
        <v>1.2908460807278662E-2</v>
      </c>
      <c r="G1953" s="2">
        <f t="shared" si="276"/>
        <v>1.7764095098129908E-2</v>
      </c>
      <c r="H1953" s="2">
        <f t="shared" si="274"/>
        <v>0.72666019495907697</v>
      </c>
      <c r="I1953" s="2">
        <f t="shared" si="275"/>
        <v>42.084725013093809</v>
      </c>
    </row>
    <row r="1954" spans="1:9" ht="13.5" x14ac:dyDescent="0.25">
      <c r="A1954" s="3">
        <f>TITRES_STAT!B1957</f>
        <v>45152</v>
      </c>
      <c r="B1954" s="5">
        <f>TITRES_STAT!D1957</f>
        <v>1.8137000000000001</v>
      </c>
      <c r="C1954" s="2">
        <f t="shared" si="270"/>
        <v>7.0100000000000051E-2</v>
      </c>
      <c r="D1954" s="2">
        <f t="shared" si="271"/>
        <v>7.0100000000000051E-2</v>
      </c>
      <c r="E1954" s="2">
        <f t="shared" si="272"/>
        <v>0</v>
      </c>
      <c r="F1954" s="2">
        <f t="shared" si="276"/>
        <v>1.6993570749615904E-2</v>
      </c>
      <c r="G1954" s="2">
        <f t="shared" si="276"/>
        <v>1.6495231162549199E-2</v>
      </c>
      <c r="H1954" s="2">
        <f t="shared" si="274"/>
        <v>1.0302111308508446</v>
      </c>
      <c r="I1954" s="2">
        <f t="shared" si="275"/>
        <v>50.744039139372248</v>
      </c>
    </row>
    <row r="1955" spans="1:9" ht="13.5" x14ac:dyDescent="0.25">
      <c r="A1955" s="3">
        <f>TITRES_STAT!B1958</f>
        <v>45153</v>
      </c>
      <c r="B1955" s="5">
        <f>TITRES_STAT!D1958</f>
        <v>1.8926000000000001</v>
      </c>
      <c r="C1955" s="2">
        <f t="shared" si="270"/>
        <v>7.889999999999997E-2</v>
      </c>
      <c r="D1955" s="2">
        <f t="shared" si="271"/>
        <v>7.889999999999997E-2</v>
      </c>
      <c r="E1955" s="2">
        <f t="shared" si="272"/>
        <v>0</v>
      </c>
      <c r="F1955" s="2">
        <f t="shared" si="276"/>
        <v>2.1415458553214767E-2</v>
      </c>
      <c r="G1955" s="2">
        <f t="shared" si="276"/>
        <v>1.5317000365224256E-2</v>
      </c>
      <c r="H1955" s="2">
        <f t="shared" si="274"/>
        <v>1.3981496404372009</v>
      </c>
      <c r="I1955" s="2">
        <f t="shared" si="275"/>
        <v>58.301184248965704</v>
      </c>
    </row>
    <row r="1956" spans="1:9" ht="13.5" x14ac:dyDescent="0.25">
      <c r="A1956" s="3">
        <f>TITRES_STAT!B1959</f>
        <v>45154</v>
      </c>
      <c r="B1956" s="5">
        <f>TITRES_STAT!D1959</f>
        <v>1.9714</v>
      </c>
      <c r="C1956" s="2">
        <f t="shared" si="270"/>
        <v>7.8799999999999981E-2</v>
      </c>
      <c r="D1956" s="2">
        <f t="shared" si="271"/>
        <v>7.8799999999999981E-2</v>
      </c>
      <c r="E1956" s="2">
        <f t="shared" si="272"/>
        <v>0</v>
      </c>
      <c r="F1956" s="2">
        <f t="shared" si="276"/>
        <v>2.5514354370842283E-2</v>
      </c>
      <c r="G1956" s="2">
        <f t="shared" si="276"/>
        <v>1.4222928910565381E-2</v>
      </c>
      <c r="H1956" s="2">
        <f t="shared" si="274"/>
        <v>1.7938889051107585</v>
      </c>
      <c r="I1956" s="2">
        <f t="shared" si="275"/>
        <v>64.207596151345285</v>
      </c>
    </row>
    <row r="1957" spans="1:9" ht="13.5" x14ac:dyDescent="0.25">
      <c r="A1957" s="3">
        <f>TITRES_STAT!B1960</f>
        <v>45155</v>
      </c>
      <c r="B1957" s="5">
        <f>TITRES_STAT!D1960</f>
        <v>1.9189000000000001</v>
      </c>
      <c r="C1957" s="2">
        <f t="shared" si="270"/>
        <v>-5.2499999999999991E-2</v>
      </c>
      <c r="D1957" s="2">
        <f t="shared" si="271"/>
        <v>0</v>
      </c>
      <c r="E1957" s="2">
        <f t="shared" si="272"/>
        <v>5.2499999999999991E-2</v>
      </c>
      <c r="F1957" s="2">
        <f t="shared" si="276"/>
        <v>2.3691900487210694E-2</v>
      </c>
      <c r="G1957" s="2">
        <f t="shared" si="276"/>
        <v>1.695700541695357E-2</v>
      </c>
      <c r="H1957" s="2">
        <f t="shared" si="274"/>
        <v>1.3971747902801042</v>
      </c>
      <c r="I1957" s="2">
        <f t="shared" si="275"/>
        <v>58.284226746638183</v>
      </c>
    </row>
    <row r="1958" spans="1:9" ht="13.5" x14ac:dyDescent="0.25">
      <c r="A1958" s="3">
        <f>TITRES_STAT!B1961</f>
        <v>45156</v>
      </c>
      <c r="B1958" s="5">
        <f>TITRES_STAT!D1961</f>
        <v>1.84</v>
      </c>
      <c r="C1958" s="2">
        <f t="shared" si="270"/>
        <v>-7.889999999999997E-2</v>
      </c>
      <c r="D1958" s="2">
        <f t="shared" si="271"/>
        <v>0</v>
      </c>
      <c r="E1958" s="2">
        <f t="shared" si="272"/>
        <v>7.889999999999997E-2</v>
      </c>
      <c r="F1958" s="2">
        <f t="shared" si="276"/>
        <v>2.1999621880981361E-2</v>
      </c>
      <c r="G1958" s="2">
        <f t="shared" si="276"/>
        <v>2.1381505030028312E-2</v>
      </c>
      <c r="H1958" s="2">
        <f t="shared" si="274"/>
        <v>1.0289089495844639</v>
      </c>
      <c r="I1958" s="2">
        <f t="shared" si="275"/>
        <v>50.712425996010928</v>
      </c>
    </row>
    <row r="1959" spans="1:9" ht="13.5" x14ac:dyDescent="0.25">
      <c r="A1959" s="3">
        <f>TITRES_STAT!B1962</f>
        <v>45159</v>
      </c>
      <c r="B1959" s="5">
        <f>TITRES_STAT!D1962</f>
        <v>1.9189000000000001</v>
      </c>
      <c r="C1959" s="2">
        <f t="shared" si="270"/>
        <v>7.889999999999997E-2</v>
      </c>
      <c r="D1959" s="2">
        <f t="shared" si="271"/>
        <v>7.889999999999997E-2</v>
      </c>
      <c r="E1959" s="2">
        <f t="shared" si="272"/>
        <v>0</v>
      </c>
      <c r="F1959" s="2">
        <f t="shared" si="276"/>
        <v>2.6063934603768404E-2</v>
      </c>
      <c r="G1959" s="2">
        <f t="shared" si="276"/>
        <v>1.9854254670740572E-2</v>
      </c>
      <c r="H1959" s="2">
        <f t="shared" si="274"/>
        <v>1.3127631853226454</v>
      </c>
      <c r="I1959" s="2">
        <f t="shared" si="275"/>
        <v>56.76167770456388</v>
      </c>
    </row>
    <row r="1960" spans="1:9" ht="13.5" x14ac:dyDescent="0.25">
      <c r="A1960" s="3">
        <f>TITRES_STAT!B1963</f>
        <v>45160</v>
      </c>
      <c r="B1960" s="5">
        <f>TITRES_STAT!D1963</f>
        <v>1.9100999999999999</v>
      </c>
      <c r="C1960" s="2">
        <f t="shared" si="270"/>
        <v>-8.800000000000141E-3</v>
      </c>
      <c r="D1960" s="2">
        <f t="shared" si="271"/>
        <v>0</v>
      </c>
      <c r="E1960" s="2">
        <f t="shared" si="272"/>
        <v>8.800000000000141E-3</v>
      </c>
      <c r="F1960" s="2">
        <f t="shared" si="276"/>
        <v>2.4202224989213518E-2</v>
      </c>
      <c r="G1960" s="2">
        <f t="shared" si="276"/>
        <v>1.9064665051401971E-2</v>
      </c>
      <c r="H1960" s="2">
        <f t="shared" si="274"/>
        <v>1.2694807343302232</v>
      </c>
      <c r="I1960" s="2">
        <f t="shared" si="275"/>
        <v>55.937057104160722</v>
      </c>
    </row>
    <row r="1961" spans="1:9" ht="13.5" x14ac:dyDescent="0.25">
      <c r="A1961" s="3">
        <f>TITRES_STAT!B1964</f>
        <v>45161</v>
      </c>
      <c r="B1961" s="5">
        <f>TITRES_STAT!D1964</f>
        <v>1.9100999999999999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2.2473494632841123E-2</v>
      </c>
      <c r="G1961" s="2">
        <f t="shared" si="276"/>
        <v>1.7702903262016116E-2</v>
      </c>
      <c r="H1961" s="2">
        <f t="shared" si="274"/>
        <v>1.2694807343302232</v>
      </c>
      <c r="I1961" s="2">
        <f t="shared" si="275"/>
        <v>55.937057104160722</v>
      </c>
    </row>
    <row r="1962" spans="1:9" ht="13.5" x14ac:dyDescent="0.25">
      <c r="A1962" s="3">
        <f>TITRES_STAT!B1965</f>
        <v>45162</v>
      </c>
      <c r="B1962" s="5">
        <f>TITRES_STAT!D1965</f>
        <v>1.9100999999999999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2.0868245016209614E-2</v>
      </c>
      <c r="G1962" s="2">
        <f t="shared" si="276"/>
        <v>1.6438410171872107E-2</v>
      </c>
      <c r="H1962" s="2">
        <f t="shared" si="274"/>
        <v>1.2694807343302232</v>
      </c>
      <c r="I1962" s="2">
        <f t="shared" si="275"/>
        <v>55.937057104160722</v>
      </c>
    </row>
    <row r="1963" spans="1:9" ht="13.5" x14ac:dyDescent="0.25">
      <c r="A1963" s="3">
        <f>TITRES_STAT!B1966</f>
        <v>45163</v>
      </c>
      <c r="B1963" s="5">
        <f>TITRES_STAT!D1966</f>
        <v>1.8311999999999999</v>
      </c>
      <c r="C1963" s="2">
        <f t="shared" si="270"/>
        <v>-7.889999999999997E-2</v>
      </c>
      <c r="D1963" s="2">
        <f t="shared" si="271"/>
        <v>0</v>
      </c>
      <c r="E1963" s="2">
        <f t="shared" si="272"/>
        <v>7.889999999999997E-2</v>
      </c>
      <c r="F1963" s="2">
        <f t="shared" si="276"/>
        <v>1.9377656086480354E-2</v>
      </c>
      <c r="G1963" s="2">
        <f t="shared" si="276"/>
        <v>2.089995230245267E-2</v>
      </c>
      <c r="H1963" s="2">
        <f t="shared" si="274"/>
        <v>0.92716269425200215</v>
      </c>
      <c r="I1963" s="2">
        <f t="shared" si="275"/>
        <v>48.110245025880687</v>
      </c>
    </row>
    <row r="1964" spans="1:9" ht="13.5" x14ac:dyDescent="0.25">
      <c r="A1964" s="3">
        <f>TITRES_STAT!B1967</f>
        <v>45166</v>
      </c>
      <c r="B1964" s="5">
        <f>TITRES_STAT!D1967</f>
        <v>1.8311999999999999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1.7993537794588899E-2</v>
      </c>
      <c r="G1964" s="2">
        <f t="shared" si="276"/>
        <v>1.9407098566563193E-2</v>
      </c>
      <c r="H1964" s="2">
        <f t="shared" si="274"/>
        <v>0.92716269425200215</v>
      </c>
      <c r="I1964" s="2">
        <f t="shared" si="275"/>
        <v>48.110245025880687</v>
      </c>
    </row>
    <row r="1965" spans="1:9" ht="13.5" x14ac:dyDescent="0.25">
      <c r="A1965" s="3">
        <f>TITRES_STAT!B1968</f>
        <v>45167</v>
      </c>
      <c r="B1965" s="5">
        <f>TITRES_STAT!D1968</f>
        <v>1.9100999999999999</v>
      </c>
      <c r="C1965" s="2">
        <f t="shared" si="270"/>
        <v>7.889999999999997E-2</v>
      </c>
      <c r="D1965" s="2">
        <f t="shared" si="271"/>
        <v>7.889999999999997E-2</v>
      </c>
      <c r="E1965" s="2">
        <f t="shared" si="272"/>
        <v>0</v>
      </c>
      <c r="F1965" s="2">
        <f t="shared" ref="F1965:G1980" si="277">((F1964*13)+D1965)/14</f>
        <v>2.2343999380689688E-2</v>
      </c>
      <c r="G1965" s="2">
        <f t="shared" si="277"/>
        <v>1.8020877240380106E-2</v>
      </c>
      <c r="H1965" s="2">
        <f t="shared" si="274"/>
        <v>1.2398952105740217</v>
      </c>
      <c r="I1965" s="2">
        <f t="shared" si="275"/>
        <v>55.355054322218571</v>
      </c>
    </row>
    <row r="1966" spans="1:9" ht="13.5" x14ac:dyDescent="0.25">
      <c r="A1966" s="3">
        <f>TITRES_STAT!B1969</f>
        <v>45168</v>
      </c>
      <c r="B1966" s="5">
        <f>TITRES_STAT!D1969</f>
        <v>1.875</v>
      </c>
      <c r="C1966" s="2">
        <f t="shared" si="270"/>
        <v>-3.5099999999999909E-2</v>
      </c>
      <c r="D1966" s="2">
        <f t="shared" si="271"/>
        <v>0</v>
      </c>
      <c r="E1966" s="2">
        <f t="shared" si="272"/>
        <v>3.5099999999999909E-2</v>
      </c>
      <c r="F1966" s="2">
        <f t="shared" si="277"/>
        <v>2.0747999424926139E-2</v>
      </c>
      <c r="G1966" s="2">
        <f t="shared" si="277"/>
        <v>1.9240814580352952E-2</v>
      </c>
      <c r="H1966" s="2">
        <f t="shared" si="274"/>
        <v>1.078332694194361</v>
      </c>
      <c r="I1966" s="2">
        <f t="shared" si="275"/>
        <v>51.884508058146238</v>
      </c>
    </row>
    <row r="1967" spans="1:9" ht="13.5" x14ac:dyDescent="0.25">
      <c r="A1967" s="3">
        <f>TITRES_STAT!B1970</f>
        <v>45169</v>
      </c>
      <c r="B1967" s="5">
        <f>TITRES_STAT!D1970</f>
        <v>1.875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1.9265999466002843E-2</v>
      </c>
      <c r="G1967" s="2">
        <f t="shared" si="277"/>
        <v>1.7866470681756313E-2</v>
      </c>
      <c r="H1967" s="2">
        <f t="shared" si="274"/>
        <v>1.0783326941943607</v>
      </c>
      <c r="I1967" s="2">
        <f t="shared" si="275"/>
        <v>51.884508058146231</v>
      </c>
    </row>
    <row r="1968" spans="1:9" ht="13.5" x14ac:dyDescent="0.25">
      <c r="A1968" s="3">
        <f>TITRES_STAT!B1971</f>
        <v>45170</v>
      </c>
      <c r="B1968" s="5">
        <f>TITRES_STAT!D1971</f>
        <v>1.84</v>
      </c>
      <c r="C1968" s="2">
        <f t="shared" si="270"/>
        <v>-3.499999999999992E-2</v>
      </c>
      <c r="D1968" s="2">
        <f t="shared" si="271"/>
        <v>0</v>
      </c>
      <c r="E1968" s="2">
        <f t="shared" si="272"/>
        <v>3.499999999999992E-2</v>
      </c>
      <c r="F1968" s="2">
        <f t="shared" si="277"/>
        <v>1.7889856647002638E-2</v>
      </c>
      <c r="G1968" s="2">
        <f t="shared" si="277"/>
        <v>1.9090294204487997E-2</v>
      </c>
      <c r="H1968" s="2">
        <f t="shared" si="274"/>
        <v>0.93711791213761686</v>
      </c>
      <c r="I1968" s="2">
        <f t="shared" si="275"/>
        <v>48.376916359392069</v>
      </c>
    </row>
    <row r="1969" spans="1:9" ht="13.5" x14ac:dyDescent="0.25">
      <c r="A1969" s="3">
        <f>TITRES_STAT!B1972</f>
        <v>45173</v>
      </c>
      <c r="B1969" s="5">
        <f>TITRES_STAT!D1972</f>
        <v>1.84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1.6612009743645306E-2</v>
      </c>
      <c r="G1969" s="2">
        <f t="shared" si="277"/>
        <v>1.7726701761310283E-2</v>
      </c>
      <c r="H1969" s="2">
        <f t="shared" si="274"/>
        <v>0.93711791213761675</v>
      </c>
      <c r="I1969" s="2">
        <f t="shared" si="275"/>
        <v>48.376916359392069</v>
      </c>
    </row>
    <row r="1970" spans="1:9" ht="13.5" x14ac:dyDescent="0.25">
      <c r="A1970" s="3">
        <f>TITRES_STAT!B1973</f>
        <v>45174</v>
      </c>
      <c r="B1970" s="5">
        <f>TITRES_STAT!D1973</f>
        <v>1.84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1.5425437619099213E-2</v>
      </c>
      <c r="G1970" s="2">
        <f t="shared" si="277"/>
        <v>1.6460508778359549E-2</v>
      </c>
      <c r="H1970" s="2">
        <f t="shared" si="274"/>
        <v>0.93711791213761675</v>
      </c>
      <c r="I1970" s="2">
        <f t="shared" si="275"/>
        <v>48.376916359392069</v>
      </c>
    </row>
    <row r="1971" spans="1:9" ht="13.5" x14ac:dyDescent="0.25">
      <c r="A1971" s="3">
        <f>TITRES_STAT!B1974</f>
        <v>45175</v>
      </c>
      <c r="B1971" s="5">
        <f>TITRES_STAT!D1974</f>
        <v>1.84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1.4323620646306412E-2</v>
      </c>
      <c r="G1971" s="2">
        <f t="shared" si="277"/>
        <v>1.5284758151333868E-2</v>
      </c>
      <c r="H1971" s="2">
        <f t="shared" si="274"/>
        <v>0.93711791213761664</v>
      </c>
      <c r="I1971" s="2">
        <f t="shared" si="275"/>
        <v>48.376916359392069</v>
      </c>
    </row>
    <row r="1972" spans="1:9" ht="13.5" x14ac:dyDescent="0.25">
      <c r="A1972" s="3">
        <f>TITRES_STAT!B1975</f>
        <v>45176</v>
      </c>
      <c r="B1972" s="5">
        <f>TITRES_STAT!D1975</f>
        <v>1.84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1.3300504885855952E-2</v>
      </c>
      <c r="G1972" s="2">
        <f t="shared" si="277"/>
        <v>1.4192989711952876E-2</v>
      </c>
      <c r="H1972" s="2">
        <f t="shared" si="274"/>
        <v>0.93711791213761664</v>
      </c>
      <c r="I1972" s="2">
        <f t="shared" si="275"/>
        <v>48.376916359392069</v>
      </c>
    </row>
    <row r="1973" spans="1:9" ht="13.5" x14ac:dyDescent="0.25">
      <c r="A1973" s="3">
        <f>TITRES_STAT!B1976</f>
        <v>45177</v>
      </c>
      <c r="B1973" s="5">
        <f>TITRES_STAT!D1976</f>
        <v>1.84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1.2350468822580526E-2</v>
      </c>
      <c r="G1973" s="2">
        <f t="shared" si="277"/>
        <v>1.3179204732527672E-2</v>
      </c>
      <c r="H1973" s="2">
        <f t="shared" si="274"/>
        <v>0.93711791213761642</v>
      </c>
      <c r="I1973" s="2">
        <f t="shared" si="275"/>
        <v>48.376916359392055</v>
      </c>
    </row>
    <row r="1974" spans="1:9" ht="13.5" x14ac:dyDescent="0.25">
      <c r="A1974" s="3">
        <f>TITRES_STAT!B1977</f>
        <v>45180</v>
      </c>
      <c r="B1974" s="5">
        <f>TITRES_STAT!D1977</f>
        <v>1.84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1.1468292478110488E-2</v>
      </c>
      <c r="G1974" s="2">
        <f t="shared" si="277"/>
        <v>1.2237832965918554E-2</v>
      </c>
      <c r="H1974" s="2">
        <f t="shared" si="274"/>
        <v>0.9371179121376163</v>
      </c>
      <c r="I1974" s="2">
        <f t="shared" si="275"/>
        <v>48.376916359392055</v>
      </c>
    </row>
    <row r="1975" spans="1:9" ht="13.5" x14ac:dyDescent="0.25">
      <c r="A1975" s="3">
        <f>TITRES_STAT!B1978</f>
        <v>45181</v>
      </c>
      <c r="B1975" s="5">
        <f>TITRES_STAT!D1978</f>
        <v>1.84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1.0649128729674025E-2</v>
      </c>
      <c r="G1975" s="2">
        <f t="shared" si="277"/>
        <v>1.1363702039781515E-2</v>
      </c>
      <c r="H1975" s="2">
        <f t="shared" si="274"/>
        <v>0.9371179121376163</v>
      </c>
      <c r="I1975" s="2">
        <f t="shared" si="275"/>
        <v>48.376916359392055</v>
      </c>
    </row>
    <row r="1976" spans="1:9" ht="13.5" x14ac:dyDescent="0.25">
      <c r="A1976" s="3">
        <f>TITRES_STAT!B1979</f>
        <v>45182</v>
      </c>
      <c r="B1976" s="5">
        <f>TITRES_STAT!D1979</f>
        <v>1.84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9.888476677554452E-3</v>
      </c>
      <c r="G1976" s="2">
        <f t="shared" si="277"/>
        <v>1.0552009036939978E-2</v>
      </c>
      <c r="H1976" s="2">
        <f t="shared" si="274"/>
        <v>0.9371179121376163</v>
      </c>
      <c r="I1976" s="2">
        <f t="shared" si="275"/>
        <v>48.376916359392055</v>
      </c>
    </row>
    <row r="1977" spans="1:9" ht="13.5" x14ac:dyDescent="0.25">
      <c r="A1977" s="3">
        <f>TITRES_STAT!B1980</f>
        <v>45183</v>
      </c>
      <c r="B1977" s="5">
        <f>TITRES_STAT!D1980</f>
        <v>1.84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9.182156914871991E-3</v>
      </c>
      <c r="G1977" s="2">
        <f t="shared" si="277"/>
        <v>9.7982941057299794E-3</v>
      </c>
      <c r="H1977" s="2">
        <f t="shared" si="274"/>
        <v>0.9371179121376163</v>
      </c>
      <c r="I1977" s="2">
        <f t="shared" si="275"/>
        <v>48.376916359392055</v>
      </c>
    </row>
    <row r="1978" spans="1:9" ht="13.5" x14ac:dyDescent="0.25">
      <c r="A1978" s="3">
        <f>TITRES_STAT!B1981</f>
        <v>45184</v>
      </c>
      <c r="B1978" s="5">
        <f>TITRES_STAT!D1981</f>
        <v>1.7611000000000001</v>
      </c>
      <c r="C1978" s="2">
        <f t="shared" si="270"/>
        <v>-7.889999999999997E-2</v>
      </c>
      <c r="D1978" s="2">
        <f t="shared" si="271"/>
        <v>0</v>
      </c>
      <c r="E1978" s="2">
        <f t="shared" si="272"/>
        <v>7.889999999999997E-2</v>
      </c>
      <c r="F1978" s="2">
        <f t="shared" si="277"/>
        <v>8.5262885638097054E-3</v>
      </c>
      <c r="G1978" s="2">
        <f t="shared" si="277"/>
        <v>1.4734130241034978E-2</v>
      </c>
      <c r="H1978" s="2">
        <f t="shared" si="274"/>
        <v>0.57867606871451061</v>
      </c>
      <c r="I1978" s="2">
        <f t="shared" si="275"/>
        <v>36.655782663869537</v>
      </c>
    </row>
    <row r="1979" spans="1:9" ht="13.5" x14ac:dyDescent="0.25">
      <c r="A1979" s="3">
        <f>TITRES_STAT!B1982</f>
        <v>45187</v>
      </c>
      <c r="B1979" s="5">
        <f>TITRES_STAT!D1982</f>
        <v>1.7611000000000001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7.9172679521090118E-3</v>
      </c>
      <c r="G1979" s="2">
        <f t="shared" si="277"/>
        <v>1.3681692366675336E-2</v>
      </c>
      <c r="H1979" s="2">
        <f t="shared" si="274"/>
        <v>0.57867606871451061</v>
      </c>
      <c r="I1979" s="2">
        <f t="shared" si="275"/>
        <v>36.655782663869537</v>
      </c>
    </row>
    <row r="1980" spans="1:9" ht="13.5" x14ac:dyDescent="0.25">
      <c r="A1980" s="3">
        <f>TITRES_STAT!B1983</f>
        <v>45188</v>
      </c>
      <c r="B1980" s="5">
        <f>TITRES_STAT!D1983</f>
        <v>1.7611000000000001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7.351748812672654E-3</v>
      </c>
      <c r="G1980" s="2">
        <f t="shared" si="277"/>
        <v>1.2704428626198527E-2</v>
      </c>
      <c r="H1980" s="2">
        <f t="shared" si="274"/>
        <v>0.57867606871451061</v>
      </c>
      <c r="I1980" s="2">
        <f t="shared" si="275"/>
        <v>36.655782663869537</v>
      </c>
    </row>
    <row r="1981" spans="1:9" ht="13.5" x14ac:dyDescent="0.25">
      <c r="A1981" s="3">
        <f>TITRES_STAT!B1984</f>
        <v>45189</v>
      </c>
      <c r="B1981" s="5">
        <f>TITRES_STAT!D1984</f>
        <v>1.7611000000000001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6.8266238974817508E-3</v>
      </c>
      <c r="G1981" s="2">
        <f t="shared" si="278"/>
        <v>1.1796969438612918E-2</v>
      </c>
      <c r="H1981" s="2">
        <f t="shared" si="274"/>
        <v>0.57867606871451061</v>
      </c>
      <c r="I1981" s="2">
        <f t="shared" si="275"/>
        <v>36.655782663869537</v>
      </c>
    </row>
    <row r="1982" spans="1:9" ht="13.5" x14ac:dyDescent="0.25">
      <c r="A1982" s="3">
        <f>TITRES_STAT!B1985</f>
        <v>45190</v>
      </c>
      <c r="B1982" s="5">
        <f>TITRES_STAT!D1985</f>
        <v>1.7611000000000001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6.3390079048044829E-3</v>
      </c>
      <c r="G1982" s="2">
        <f t="shared" si="278"/>
        <v>1.0954328764426282E-2</v>
      </c>
      <c r="H1982" s="2">
        <f t="shared" si="274"/>
        <v>0.57867606871451061</v>
      </c>
      <c r="I1982" s="2">
        <f t="shared" si="275"/>
        <v>36.655782663869537</v>
      </c>
    </row>
    <row r="1983" spans="1:9" ht="13.5" x14ac:dyDescent="0.25">
      <c r="A1983" s="3">
        <f>TITRES_STAT!B1986</f>
        <v>45191</v>
      </c>
      <c r="B1983" s="5">
        <f>TITRES_STAT!D1986</f>
        <v>1.7611000000000001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5.8862216258898769E-3</v>
      </c>
      <c r="G1983" s="2">
        <f t="shared" si="278"/>
        <v>1.0171876709824404E-2</v>
      </c>
      <c r="H1983" s="2">
        <f t="shared" si="274"/>
        <v>0.57867606871451061</v>
      </c>
      <c r="I1983" s="2">
        <f t="shared" si="275"/>
        <v>36.655782663869537</v>
      </c>
    </row>
    <row r="1984" spans="1:9" ht="13.5" x14ac:dyDescent="0.25">
      <c r="A1984" s="3">
        <f>TITRES_STAT!B1987</f>
        <v>45194</v>
      </c>
      <c r="B1984" s="5">
        <f>TITRES_STAT!D1987</f>
        <v>1.7611000000000001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5.4657772240405992E-3</v>
      </c>
      <c r="G1984" s="2">
        <f t="shared" si="278"/>
        <v>9.4453140876940879E-3</v>
      </c>
      <c r="H1984" s="2">
        <f t="shared" si="274"/>
        <v>0.57867606871451061</v>
      </c>
      <c r="I1984" s="2">
        <f t="shared" si="275"/>
        <v>36.655782663869537</v>
      </c>
    </row>
    <row r="1985" spans="1:9" ht="13.5" x14ac:dyDescent="0.25">
      <c r="A1985" s="3">
        <f>TITRES_STAT!B1988</f>
        <v>45195</v>
      </c>
      <c r="B1985" s="5">
        <f>TITRES_STAT!D1988</f>
        <v>1.84</v>
      </c>
      <c r="C1985" s="2">
        <f t="shared" si="270"/>
        <v>7.889999999999997E-2</v>
      </c>
      <c r="D1985" s="2">
        <f t="shared" si="271"/>
        <v>7.889999999999997E-2</v>
      </c>
      <c r="E1985" s="2">
        <f t="shared" si="272"/>
        <v>0</v>
      </c>
      <c r="F1985" s="2">
        <f t="shared" si="278"/>
        <v>1.071107885089484E-2</v>
      </c>
      <c r="G1985" s="2">
        <f t="shared" si="278"/>
        <v>8.7706487957159383E-3</v>
      </c>
      <c r="H1985" s="2">
        <f t="shared" si="274"/>
        <v>1.2212413357751495</v>
      </c>
      <c r="I1985" s="2">
        <f t="shared" si="275"/>
        <v>54.980128278090561</v>
      </c>
    </row>
    <row r="1986" spans="1:9" ht="13.5" x14ac:dyDescent="0.25">
      <c r="A1986" s="3">
        <f>TITRES_STAT!B1989</f>
        <v>45197</v>
      </c>
      <c r="B1986" s="5">
        <f>TITRES_STAT!D1989</f>
        <v>1.9189000000000001</v>
      </c>
      <c r="C1986" s="2">
        <f t="shared" si="270"/>
        <v>7.889999999999997E-2</v>
      </c>
      <c r="D1986" s="2">
        <f t="shared" si="271"/>
        <v>7.889999999999997E-2</v>
      </c>
      <c r="E1986" s="2">
        <f t="shared" si="272"/>
        <v>0</v>
      </c>
      <c r="F1986" s="2">
        <f t="shared" si="278"/>
        <v>1.558171607583092E-2</v>
      </c>
      <c r="G1986" s="2">
        <f t="shared" si="278"/>
        <v>8.1441738817362285E-3</v>
      </c>
      <c r="H1986" s="2">
        <f t="shared" si="274"/>
        <v>1.9132347003019916</v>
      </c>
      <c r="I1986" s="2">
        <f t="shared" si="275"/>
        <v>65.673895072843322</v>
      </c>
    </row>
    <row r="1987" spans="1:9" ht="13.5" x14ac:dyDescent="0.25">
      <c r="A1987" s="3">
        <f>TITRES_STAT!B1990</f>
        <v>45198</v>
      </c>
      <c r="B1987" s="5">
        <f>TITRES_STAT!D1990</f>
        <v>1.9189000000000001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1.4468736356128711E-2</v>
      </c>
      <c r="G1987" s="2">
        <f t="shared" si="278"/>
        <v>7.5624471758979264E-3</v>
      </c>
      <c r="H1987" s="2">
        <f t="shared" si="274"/>
        <v>1.9132347003019914</v>
      </c>
      <c r="I1987" s="2">
        <f t="shared" si="275"/>
        <v>65.673895072843322</v>
      </c>
    </row>
    <row r="1988" spans="1:9" ht="13.5" x14ac:dyDescent="0.25">
      <c r="A1988" s="3">
        <f>TITRES_STAT!B1991</f>
        <v>45201</v>
      </c>
      <c r="B1988" s="5">
        <f>TITRES_STAT!D1991</f>
        <v>1.9189000000000001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1.3435255187833802E-2</v>
      </c>
      <c r="G1988" s="2">
        <f t="shared" si="278"/>
        <v>7.0222723776195029E-3</v>
      </c>
      <c r="H1988" s="2">
        <f t="shared" si="274"/>
        <v>1.9132347003019914</v>
      </c>
      <c r="I1988" s="2">
        <f t="shared" si="275"/>
        <v>65.673895072843322</v>
      </c>
    </row>
    <row r="1989" spans="1:9" ht="13.5" x14ac:dyDescent="0.25">
      <c r="A1989" s="3">
        <f>TITRES_STAT!B1992</f>
        <v>45202</v>
      </c>
      <c r="B1989" s="5">
        <f>TITRES_STAT!D1992</f>
        <v>1.9189000000000001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1.247559410298853E-2</v>
      </c>
      <c r="G1989" s="2">
        <f t="shared" si="278"/>
        <v>6.5206814935038241E-3</v>
      </c>
      <c r="H1989" s="2">
        <f t="shared" si="274"/>
        <v>1.9132347003019914</v>
      </c>
      <c r="I1989" s="2">
        <f t="shared" si="275"/>
        <v>65.673895072843322</v>
      </c>
    </row>
    <row r="1990" spans="1:9" ht="13.5" x14ac:dyDescent="0.25">
      <c r="A1990" s="3">
        <f>TITRES_STAT!B1993</f>
        <v>45203</v>
      </c>
      <c r="B1990" s="5">
        <f>TITRES_STAT!D1993</f>
        <v>1.9189000000000001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1.1584480238489349E-2</v>
      </c>
      <c r="G1990" s="2">
        <f t="shared" si="278"/>
        <v>6.0549185296821222E-3</v>
      </c>
      <c r="H1990" s="2">
        <f t="shared" si="274"/>
        <v>1.9132347003019914</v>
      </c>
      <c r="I1990" s="2">
        <f t="shared" si="275"/>
        <v>65.673895072843322</v>
      </c>
    </row>
    <row r="1991" spans="1:9" ht="13.5" x14ac:dyDescent="0.25">
      <c r="A1991" s="3">
        <f>TITRES_STAT!B1994</f>
        <v>45204</v>
      </c>
      <c r="B1991" s="5">
        <f>TITRES_STAT!D1994</f>
        <v>1.9189000000000001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1.0757017364311538E-2</v>
      </c>
      <c r="G1991" s="2">
        <f t="shared" si="278"/>
        <v>5.6224243489905413E-3</v>
      </c>
      <c r="H1991" s="2">
        <f t="shared" si="274"/>
        <v>1.9132347003019916</v>
      </c>
      <c r="I1991" s="2">
        <f t="shared" si="275"/>
        <v>65.673895072843322</v>
      </c>
    </row>
    <row r="1992" spans="1:9" ht="13.5" x14ac:dyDescent="0.25">
      <c r="A1992" s="3">
        <f>TITRES_STAT!B1995</f>
        <v>45205</v>
      </c>
      <c r="B1992" s="5">
        <f>TITRES_STAT!D1995</f>
        <v>1.84</v>
      </c>
      <c r="C1992" s="2">
        <f t="shared" si="279"/>
        <v>-7.889999999999997E-2</v>
      </c>
      <c r="D1992" s="2">
        <f t="shared" si="280"/>
        <v>0</v>
      </c>
      <c r="E1992" s="2">
        <f t="shared" si="281"/>
        <v>7.889999999999997E-2</v>
      </c>
      <c r="F1992" s="2">
        <f t="shared" si="278"/>
        <v>9.9886589811464272E-3</v>
      </c>
      <c r="G1992" s="2">
        <f t="shared" si="278"/>
        <v>1.0856536895491214E-2</v>
      </c>
      <c r="H1992" s="2">
        <f t="shared" si="274"/>
        <v>0.92005941464582297</v>
      </c>
      <c r="I1992" s="2">
        <f t="shared" si="275"/>
        <v>47.918278342211536</v>
      </c>
    </row>
    <row r="1993" spans="1:9" ht="13.5" x14ac:dyDescent="0.25">
      <c r="A1993" s="3">
        <f>TITRES_STAT!B1996</f>
        <v>45208</v>
      </c>
      <c r="B1993" s="5">
        <f>TITRES_STAT!D1996</f>
        <v>1.84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9.275183339635968E-3</v>
      </c>
      <c r="G1993" s="2">
        <f t="shared" si="278"/>
        <v>1.0081069974384698E-2</v>
      </c>
      <c r="H1993" s="2">
        <f t="shared" si="274"/>
        <v>0.92005941464582308</v>
      </c>
      <c r="I1993" s="2">
        <f t="shared" si="275"/>
        <v>47.918278342211543</v>
      </c>
    </row>
    <row r="1994" spans="1:9" ht="13.5" x14ac:dyDescent="0.25">
      <c r="A1994" s="3">
        <f>TITRES_STAT!B1997</f>
        <v>45209</v>
      </c>
      <c r="B1994" s="5">
        <f>TITRES_STAT!D1997</f>
        <v>1.84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8.6126702439476843E-3</v>
      </c>
      <c r="G1994" s="2">
        <f t="shared" si="278"/>
        <v>9.3609935476429325E-3</v>
      </c>
      <c r="H1994" s="2">
        <f t="shared" si="274"/>
        <v>0.92005941464582319</v>
      </c>
      <c r="I1994" s="2">
        <f t="shared" si="275"/>
        <v>47.918278342211543</v>
      </c>
    </row>
    <row r="1995" spans="1:9" ht="13.5" x14ac:dyDescent="0.25">
      <c r="A1995" s="3">
        <f>TITRES_STAT!B1998</f>
        <v>45210</v>
      </c>
      <c r="B1995" s="5">
        <f>TITRES_STAT!D1998</f>
        <v>1.84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7.9974795122371347E-3</v>
      </c>
      <c r="G1995" s="2">
        <f t="shared" si="278"/>
        <v>8.6923511513827233E-3</v>
      </c>
      <c r="H1995" s="2">
        <f t="shared" si="274"/>
        <v>0.92005941464582308</v>
      </c>
      <c r="I1995" s="2">
        <f t="shared" si="275"/>
        <v>47.918278342211543</v>
      </c>
    </row>
    <row r="1996" spans="1:9" ht="13.5" x14ac:dyDescent="0.25">
      <c r="A1996" s="3">
        <f>TITRES_STAT!B1999</f>
        <v>45211</v>
      </c>
      <c r="B1996" s="5">
        <f>TITRES_STAT!D1999</f>
        <v>1.8488</v>
      </c>
      <c r="C1996" s="2">
        <f t="shared" si="279"/>
        <v>8.799999999999919E-3</v>
      </c>
      <c r="D1996" s="2">
        <f t="shared" si="280"/>
        <v>8.799999999999919E-3</v>
      </c>
      <c r="E1996" s="2">
        <f t="shared" si="281"/>
        <v>0</v>
      </c>
      <c r="F1996" s="2">
        <f t="shared" si="278"/>
        <v>8.0548024042201901E-3</v>
      </c>
      <c r="G1996" s="2">
        <f t="shared" si="278"/>
        <v>8.0714689262839576E-3</v>
      </c>
      <c r="H1996" s="2">
        <f t="shared" si="274"/>
        <v>0.99793513148399859</v>
      </c>
      <c r="I1996" s="2">
        <f t="shared" si="275"/>
        <v>49.948324935993597</v>
      </c>
    </row>
    <row r="1997" spans="1:9" ht="13.5" x14ac:dyDescent="0.25">
      <c r="A1997" s="3">
        <f>TITRES_STAT!B2000</f>
        <v>45212</v>
      </c>
      <c r="B1997" s="5">
        <f>TITRES_STAT!D2000</f>
        <v>1.9276</v>
      </c>
      <c r="C1997" s="2">
        <f t="shared" si="279"/>
        <v>7.8799999999999981E-2</v>
      </c>
      <c r="D1997" s="2">
        <f t="shared" si="280"/>
        <v>7.8799999999999981E-2</v>
      </c>
      <c r="E1997" s="2">
        <f t="shared" si="281"/>
        <v>0</v>
      </c>
      <c r="F1997" s="2">
        <f t="shared" ref="F1997:G2012" si="282">((F1996*13)+D1997)/14</f>
        <v>1.3108030803918745E-2</v>
      </c>
      <c r="G1997" s="2">
        <f t="shared" si="282"/>
        <v>7.4949354315493894E-3</v>
      </c>
      <c r="H1997" s="2">
        <f t="shared" si="274"/>
        <v>1.7489184428115867</v>
      </c>
      <c r="I1997" s="2">
        <f t="shared" si="275"/>
        <v>63.622056426774066</v>
      </c>
    </row>
    <row r="1998" spans="1:9" ht="13.5" x14ac:dyDescent="0.25">
      <c r="A1998" s="3">
        <f>TITRES_STAT!B2001</f>
        <v>45215</v>
      </c>
      <c r="B1998" s="5">
        <f>TITRES_STAT!D2001</f>
        <v>1.9276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1.217174288935312E-2</v>
      </c>
      <c r="G1998" s="2">
        <f t="shared" si="282"/>
        <v>6.9595829007244332E-3</v>
      </c>
      <c r="H1998" s="2">
        <f t="shared" si="274"/>
        <v>1.7489184428115865</v>
      </c>
      <c r="I1998" s="2">
        <f t="shared" si="275"/>
        <v>63.622056426774058</v>
      </c>
    </row>
    <row r="1999" spans="1:9" ht="13.5" x14ac:dyDescent="0.25">
      <c r="A1999" s="3">
        <f>TITRES_STAT!B2002</f>
        <v>45216</v>
      </c>
      <c r="B1999" s="5">
        <f>TITRES_STAT!D2002</f>
        <v>1.9276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1.1302332682970753E-2</v>
      </c>
      <c r="G1999" s="2">
        <f t="shared" si="282"/>
        <v>6.4624698363869738E-3</v>
      </c>
      <c r="H1999" s="2">
        <f t="shared" si="274"/>
        <v>1.7489184428115863</v>
      </c>
      <c r="I1999" s="2">
        <f t="shared" si="275"/>
        <v>63.622056426774058</v>
      </c>
    </row>
    <row r="2000" spans="1:9" ht="13.5" x14ac:dyDescent="0.25">
      <c r="A2000" s="3">
        <f>TITRES_STAT!B2003</f>
        <v>45217</v>
      </c>
      <c r="B2000" s="5">
        <f>TITRES_STAT!D2003</f>
        <v>1.9276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1.0495023205615699E-2</v>
      </c>
      <c r="G2000" s="2">
        <f t="shared" si="282"/>
        <v>6.000864848073619E-3</v>
      </c>
      <c r="H2000" s="2">
        <f t="shared" si="274"/>
        <v>1.748918442811586</v>
      </c>
      <c r="I2000" s="2">
        <f t="shared" si="275"/>
        <v>63.622056426774058</v>
      </c>
    </row>
    <row r="2001" spans="1:9" ht="13.5" x14ac:dyDescent="0.25">
      <c r="A2001" s="3">
        <f>TITRES_STAT!B2004</f>
        <v>45218</v>
      </c>
      <c r="B2001" s="5">
        <f>TITRES_STAT!D2004</f>
        <v>1.9276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9.7453786909288635E-3</v>
      </c>
      <c r="G2001" s="2">
        <f t="shared" si="282"/>
        <v>5.572231644639789E-3</v>
      </c>
      <c r="H2001" s="2">
        <f t="shared" ref="H2001:H2064" si="283">F2001/G2001</f>
        <v>1.748918442811586</v>
      </c>
      <c r="I2001" s="2">
        <f t="shared" ref="I2001:I2064" si="284">IF(G2001=0,100,100-(100/(1+H2001)))</f>
        <v>63.622056426774058</v>
      </c>
    </row>
    <row r="2002" spans="1:9" ht="13.5" x14ac:dyDescent="0.25">
      <c r="A2002" s="3">
        <f>TITRES_STAT!B2005</f>
        <v>45219</v>
      </c>
      <c r="B2002" s="5">
        <f>TITRES_STAT!D2005</f>
        <v>1.8488</v>
      </c>
      <c r="C2002" s="2">
        <f t="shared" si="279"/>
        <v>-7.8799999999999981E-2</v>
      </c>
      <c r="D2002" s="2">
        <f t="shared" si="280"/>
        <v>0</v>
      </c>
      <c r="E2002" s="2">
        <f t="shared" si="281"/>
        <v>7.8799999999999981E-2</v>
      </c>
      <c r="F2002" s="2">
        <f t="shared" si="282"/>
        <v>9.0492802130053736E-3</v>
      </c>
      <c r="G2002" s="2">
        <f t="shared" si="282"/>
        <v>1.0802786527165518E-2</v>
      </c>
      <c r="H2002" s="2">
        <f t="shared" si="283"/>
        <v>0.83768018466803518</v>
      </c>
      <c r="I2002" s="2">
        <f t="shared" si="284"/>
        <v>45.583567350668076</v>
      </c>
    </row>
    <row r="2003" spans="1:9" ht="13.5" x14ac:dyDescent="0.25">
      <c r="A2003" s="3">
        <f>TITRES_STAT!B2006</f>
        <v>45222</v>
      </c>
      <c r="B2003" s="5">
        <f>TITRES_STAT!D2006</f>
        <v>1.8488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8.4029030549335609E-3</v>
      </c>
      <c r="G2003" s="2">
        <f t="shared" si="282"/>
        <v>1.0031158918082267E-2</v>
      </c>
      <c r="H2003" s="2">
        <f t="shared" si="283"/>
        <v>0.83768018466803518</v>
      </c>
      <c r="I2003" s="2">
        <f t="shared" si="284"/>
        <v>45.583567350668076</v>
      </c>
    </row>
    <row r="2004" spans="1:9" ht="13.5" x14ac:dyDescent="0.25">
      <c r="A2004" s="3">
        <f>TITRES_STAT!B2007</f>
        <v>45223</v>
      </c>
      <c r="B2004" s="5">
        <f>TITRES_STAT!D2007</f>
        <v>1.8488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7.8026956938668781E-3</v>
      </c>
      <c r="G2004" s="2">
        <f t="shared" si="282"/>
        <v>9.3146475667906757E-3</v>
      </c>
      <c r="H2004" s="2">
        <f t="shared" si="283"/>
        <v>0.83768018466803518</v>
      </c>
      <c r="I2004" s="2">
        <f t="shared" si="284"/>
        <v>45.583567350668076</v>
      </c>
    </row>
    <row r="2005" spans="1:9" ht="13.5" x14ac:dyDescent="0.25">
      <c r="A2005" s="3">
        <f>TITRES_STAT!B2008</f>
        <v>45224</v>
      </c>
      <c r="B2005" s="5">
        <f>TITRES_STAT!D2008</f>
        <v>1.8488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7.2453602871621007E-3</v>
      </c>
      <c r="G2005" s="2">
        <f t="shared" si="282"/>
        <v>8.6493155977341984E-3</v>
      </c>
      <c r="H2005" s="2">
        <f t="shared" si="283"/>
        <v>0.83768018466803518</v>
      </c>
      <c r="I2005" s="2">
        <f t="shared" si="284"/>
        <v>45.583567350668076</v>
      </c>
    </row>
    <row r="2006" spans="1:9" ht="13.5" x14ac:dyDescent="0.25">
      <c r="A2006" s="3">
        <f>TITRES_STAT!B2009</f>
        <v>45225</v>
      </c>
      <c r="B2006" s="5">
        <f>TITRES_STAT!D2009</f>
        <v>1.8488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6.7278345523648078E-3</v>
      </c>
      <c r="G2006" s="2">
        <f t="shared" si="282"/>
        <v>8.0315073407531846E-3</v>
      </c>
      <c r="H2006" s="2">
        <f t="shared" si="283"/>
        <v>0.83768018466803518</v>
      </c>
      <c r="I2006" s="2">
        <f t="shared" si="284"/>
        <v>45.583567350668076</v>
      </c>
    </row>
    <row r="2007" spans="1:9" ht="13.5" x14ac:dyDescent="0.25">
      <c r="A2007" s="3">
        <f>TITRES_STAT!B2010</f>
        <v>45226</v>
      </c>
      <c r="B2007" s="5">
        <f>TITRES_STAT!D2010</f>
        <v>1.8488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6.2472749414816068E-3</v>
      </c>
      <c r="G2007" s="2">
        <f t="shared" si="282"/>
        <v>7.4578282449851005E-3</v>
      </c>
      <c r="H2007" s="2">
        <f t="shared" si="283"/>
        <v>0.83768018466803507</v>
      </c>
      <c r="I2007" s="2">
        <f t="shared" si="284"/>
        <v>45.583567350668069</v>
      </c>
    </row>
    <row r="2008" spans="1:9" ht="13.5" x14ac:dyDescent="0.25">
      <c r="A2008" s="3">
        <f>TITRES_STAT!B2011</f>
        <v>45229</v>
      </c>
      <c r="B2008" s="5">
        <f>TITRES_STAT!D2011</f>
        <v>1.8488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5.8010410170900636E-3</v>
      </c>
      <c r="G2008" s="2">
        <f t="shared" si="282"/>
        <v>6.9251262274861647E-3</v>
      </c>
      <c r="H2008" s="2">
        <f t="shared" si="283"/>
        <v>0.83768018466803507</v>
      </c>
      <c r="I2008" s="2">
        <f t="shared" si="284"/>
        <v>45.583567350668069</v>
      </c>
    </row>
    <row r="2009" spans="1:9" ht="13.5" x14ac:dyDescent="0.25">
      <c r="A2009" s="3">
        <f>TITRES_STAT!B2012</f>
        <v>45230</v>
      </c>
      <c r="B2009" s="5">
        <f>TITRES_STAT!D2012</f>
        <v>1.84</v>
      </c>
      <c r="C2009" s="2">
        <f t="shared" si="279"/>
        <v>-8.799999999999919E-3</v>
      </c>
      <c r="D2009" s="2">
        <f t="shared" si="280"/>
        <v>0</v>
      </c>
      <c r="E2009" s="2">
        <f t="shared" si="281"/>
        <v>8.799999999999919E-3</v>
      </c>
      <c r="F2009" s="2">
        <f t="shared" si="282"/>
        <v>5.3866809444407734E-3</v>
      </c>
      <c r="G2009" s="2">
        <f t="shared" si="282"/>
        <v>7.0590457826657186E-3</v>
      </c>
      <c r="H2009" s="2">
        <f t="shared" si="283"/>
        <v>0.76308910726551382</v>
      </c>
      <c r="I2009" s="2">
        <f t="shared" si="284"/>
        <v>43.281369280820797</v>
      </c>
    </row>
    <row r="2010" spans="1:9" ht="13.5" x14ac:dyDescent="0.25">
      <c r="A2010" s="3">
        <f>TITRES_STAT!B2013</f>
        <v>45231</v>
      </c>
      <c r="B2010" s="5">
        <f>TITRES_STAT!D2013</f>
        <v>1.84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5.0019180198378616E-3</v>
      </c>
      <c r="G2010" s="2">
        <f t="shared" si="282"/>
        <v>6.5548282267610244E-3</v>
      </c>
      <c r="H2010" s="2">
        <f t="shared" si="283"/>
        <v>0.76308910726551393</v>
      </c>
      <c r="I2010" s="2">
        <f t="shared" si="284"/>
        <v>43.281369280820805</v>
      </c>
    </row>
    <row r="2011" spans="1:9" ht="13.5" x14ac:dyDescent="0.25">
      <c r="A2011" s="3">
        <f>TITRES_STAT!B2014</f>
        <v>45232</v>
      </c>
      <c r="B2011" s="5">
        <f>TITRES_STAT!D2014</f>
        <v>1.84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4.6446381612780139E-3</v>
      </c>
      <c r="G2011" s="2">
        <f t="shared" si="282"/>
        <v>6.0866262105638081E-3</v>
      </c>
      <c r="H2011" s="2">
        <f t="shared" si="283"/>
        <v>0.76308910726551382</v>
      </c>
      <c r="I2011" s="2">
        <f t="shared" si="284"/>
        <v>43.281369280820797</v>
      </c>
    </row>
    <row r="2012" spans="1:9" ht="13.5" x14ac:dyDescent="0.25">
      <c r="A2012" s="3">
        <f>TITRES_STAT!B2015</f>
        <v>45233</v>
      </c>
      <c r="B2012" s="5">
        <f>TITRES_STAT!D2015</f>
        <v>1.84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4.3128782926152983E-3</v>
      </c>
      <c r="G2012" s="2">
        <f t="shared" si="282"/>
        <v>5.6518671955235354E-3</v>
      </c>
      <c r="H2012" s="2">
        <f t="shared" si="283"/>
        <v>0.76308910726551393</v>
      </c>
      <c r="I2012" s="2">
        <f t="shared" si="284"/>
        <v>43.281369280820805</v>
      </c>
    </row>
    <row r="2013" spans="1:9" ht="13.5" x14ac:dyDescent="0.25">
      <c r="A2013" s="3">
        <f>TITRES_STAT!B2016</f>
        <v>45236</v>
      </c>
      <c r="B2013" s="5">
        <f>TITRES_STAT!D2016</f>
        <v>1.84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4.0048155574284915E-3</v>
      </c>
      <c r="G2013" s="2">
        <f t="shared" si="285"/>
        <v>5.2481623958432824E-3</v>
      </c>
      <c r="H2013" s="2">
        <f t="shared" si="283"/>
        <v>0.76308910726551404</v>
      </c>
      <c r="I2013" s="2">
        <f t="shared" si="284"/>
        <v>43.281369280820812</v>
      </c>
    </row>
    <row r="2014" spans="1:9" ht="13.5" x14ac:dyDescent="0.25">
      <c r="A2014" s="3">
        <f>TITRES_STAT!B2017</f>
        <v>45237</v>
      </c>
      <c r="B2014" s="5">
        <f>TITRES_STAT!D2017</f>
        <v>1.84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3.7187573033264565E-3</v>
      </c>
      <c r="G2014" s="2">
        <f t="shared" si="285"/>
        <v>4.8732936532830473E-3</v>
      </c>
      <c r="H2014" s="2">
        <f t="shared" si="283"/>
        <v>0.76308910726551415</v>
      </c>
      <c r="I2014" s="2">
        <f t="shared" si="284"/>
        <v>43.281369280820812</v>
      </c>
    </row>
    <row r="2015" spans="1:9" ht="13.5" x14ac:dyDescent="0.25">
      <c r="A2015" s="3">
        <f>TITRES_STAT!B2018</f>
        <v>45238</v>
      </c>
      <c r="B2015" s="5">
        <f>TITRES_STAT!D2018</f>
        <v>1.84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3.4531317816602807E-3</v>
      </c>
      <c r="G2015" s="2">
        <f t="shared" si="285"/>
        <v>4.5252012494771147E-3</v>
      </c>
      <c r="H2015" s="2">
        <f t="shared" si="283"/>
        <v>0.76308910726551415</v>
      </c>
      <c r="I2015" s="2">
        <f t="shared" si="284"/>
        <v>43.281369280820812</v>
      </c>
    </row>
    <row r="2016" spans="1:9" ht="13.5" x14ac:dyDescent="0.25">
      <c r="A2016" s="3">
        <f>TITRES_STAT!B2019</f>
        <v>45239</v>
      </c>
      <c r="B2016" s="5">
        <f>TITRES_STAT!D2019</f>
        <v>1.84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3.2064795115416891E-3</v>
      </c>
      <c r="G2016" s="2">
        <f t="shared" si="285"/>
        <v>4.2019725888001779E-3</v>
      </c>
      <c r="H2016" s="2">
        <f t="shared" si="283"/>
        <v>0.76308910726551415</v>
      </c>
      <c r="I2016" s="2">
        <f t="shared" si="284"/>
        <v>43.281369280820812</v>
      </c>
    </row>
    <row r="2017" spans="1:9" ht="13.5" x14ac:dyDescent="0.25">
      <c r="A2017" s="3">
        <f>TITRES_STAT!B2020</f>
        <v>45240</v>
      </c>
      <c r="B2017" s="5">
        <f>TITRES_STAT!D2020</f>
        <v>1.84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2.9774452607172828E-3</v>
      </c>
      <c r="G2017" s="2">
        <f t="shared" si="285"/>
        <v>3.9018316896001653E-3</v>
      </c>
      <c r="H2017" s="2">
        <f t="shared" si="283"/>
        <v>0.76308910726551415</v>
      </c>
      <c r="I2017" s="2">
        <f t="shared" si="284"/>
        <v>43.281369280820812</v>
      </c>
    </row>
    <row r="2018" spans="1:9" ht="13.5" x14ac:dyDescent="0.25">
      <c r="A2018" s="3">
        <f>TITRES_STAT!B2021</f>
        <v>45243</v>
      </c>
      <c r="B2018" s="5">
        <f>TITRES_STAT!D2021</f>
        <v>1.84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2.7647705992374766E-3</v>
      </c>
      <c r="G2018" s="2">
        <f t="shared" si="285"/>
        <v>3.6231294260572963E-3</v>
      </c>
      <c r="H2018" s="2">
        <f t="shared" si="283"/>
        <v>0.76308910726551404</v>
      </c>
      <c r="I2018" s="2">
        <f t="shared" si="284"/>
        <v>43.281369280820812</v>
      </c>
    </row>
    <row r="2019" spans="1:9" ht="13.5" x14ac:dyDescent="0.25">
      <c r="A2019" s="3">
        <f>TITRES_STAT!B2022</f>
        <v>45244</v>
      </c>
      <c r="B2019" s="5">
        <f>TITRES_STAT!D2022</f>
        <v>1.84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2.5672869850062283E-3</v>
      </c>
      <c r="G2019" s="2">
        <f t="shared" si="285"/>
        <v>3.3643344670532039E-3</v>
      </c>
      <c r="H2019" s="2">
        <f t="shared" si="283"/>
        <v>0.76308910726551404</v>
      </c>
      <c r="I2019" s="2">
        <f t="shared" si="284"/>
        <v>43.281369280820812</v>
      </c>
    </row>
    <row r="2020" spans="1:9" ht="13.5" x14ac:dyDescent="0.25">
      <c r="A2020" s="3">
        <f>TITRES_STAT!B2023</f>
        <v>45245</v>
      </c>
      <c r="B2020" s="5">
        <f>TITRES_STAT!D2023</f>
        <v>1.84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2.3839093432200691E-3</v>
      </c>
      <c r="G2020" s="2">
        <f t="shared" si="285"/>
        <v>3.1240248622636897E-3</v>
      </c>
      <c r="H2020" s="2">
        <f t="shared" si="283"/>
        <v>0.76308910726551393</v>
      </c>
      <c r="I2020" s="2">
        <f t="shared" si="284"/>
        <v>43.281369280820805</v>
      </c>
    </row>
    <row r="2021" spans="1:9" ht="13.5" x14ac:dyDescent="0.25">
      <c r="A2021" s="3">
        <f>TITRES_STAT!B2024</f>
        <v>45246</v>
      </c>
      <c r="B2021" s="5">
        <f>TITRES_STAT!D2024</f>
        <v>1.84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2.2136301044186355E-3</v>
      </c>
      <c r="G2021" s="2">
        <f t="shared" si="285"/>
        <v>2.9008802292448546E-3</v>
      </c>
      <c r="H2021" s="2">
        <f t="shared" si="283"/>
        <v>0.76308910726551393</v>
      </c>
      <c r="I2021" s="2">
        <f t="shared" si="284"/>
        <v>43.281369280820805</v>
      </c>
    </row>
    <row r="2022" spans="1:9" ht="13.5" x14ac:dyDescent="0.25">
      <c r="A2022" s="3">
        <f>TITRES_STAT!B2025</f>
        <v>45247</v>
      </c>
      <c r="B2022" s="5">
        <f>TITRES_STAT!D2025</f>
        <v>1.84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2.0555136683887329E-3</v>
      </c>
      <c r="G2022" s="2">
        <f t="shared" si="285"/>
        <v>2.6936744985845079E-3</v>
      </c>
      <c r="H2022" s="2">
        <f t="shared" si="283"/>
        <v>0.76308910726551393</v>
      </c>
      <c r="I2022" s="2">
        <f t="shared" si="284"/>
        <v>43.281369280820805</v>
      </c>
    </row>
    <row r="2023" spans="1:9" ht="13.5" x14ac:dyDescent="0.25">
      <c r="A2023" s="3">
        <f>TITRES_STAT!B2026</f>
        <v>45250</v>
      </c>
      <c r="B2023" s="5">
        <f>TITRES_STAT!D2026</f>
        <v>1.84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1.9086912635038235E-3</v>
      </c>
      <c r="G2023" s="2">
        <f t="shared" si="285"/>
        <v>2.5012691772570432E-3</v>
      </c>
      <c r="H2023" s="2">
        <f t="shared" si="283"/>
        <v>0.76308910726551382</v>
      </c>
      <c r="I2023" s="2">
        <f t="shared" si="284"/>
        <v>43.281369280820797</v>
      </c>
    </row>
    <row r="2024" spans="1:9" ht="13.5" x14ac:dyDescent="0.25">
      <c r="A2024" s="3">
        <f>TITRES_STAT!B2027</f>
        <v>45251</v>
      </c>
      <c r="B2024" s="5">
        <f>TITRES_STAT!D2027</f>
        <v>1.9189000000000001</v>
      </c>
      <c r="C2024" s="2">
        <f t="shared" si="279"/>
        <v>7.889999999999997E-2</v>
      </c>
      <c r="D2024" s="2">
        <f t="shared" si="280"/>
        <v>7.889999999999997E-2</v>
      </c>
      <c r="E2024" s="2">
        <f t="shared" si="281"/>
        <v>0</v>
      </c>
      <c r="F2024" s="2">
        <f t="shared" si="285"/>
        <v>7.4080704589678335E-3</v>
      </c>
      <c r="G2024" s="2">
        <f t="shared" si="285"/>
        <v>2.3226070931672547E-3</v>
      </c>
      <c r="H2024" s="2">
        <f t="shared" si="283"/>
        <v>3.1895495715832496</v>
      </c>
      <c r="I2024" s="2">
        <f t="shared" si="284"/>
        <v>76.13108562355319</v>
      </c>
    </row>
    <row r="2025" spans="1:9" ht="13.5" x14ac:dyDescent="0.25">
      <c r="A2025" s="3">
        <f>TITRES_STAT!B2028</f>
        <v>45252</v>
      </c>
      <c r="B2025" s="5">
        <f>TITRES_STAT!D2028</f>
        <v>1.9189000000000001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6.8789225690415595E-3</v>
      </c>
      <c r="G2025" s="2">
        <f t="shared" si="285"/>
        <v>2.1567065865124506E-3</v>
      </c>
      <c r="H2025" s="2">
        <f t="shared" si="283"/>
        <v>3.1895495715832496</v>
      </c>
      <c r="I2025" s="2">
        <f t="shared" si="284"/>
        <v>76.13108562355319</v>
      </c>
    </row>
    <row r="2026" spans="1:9" ht="13.5" x14ac:dyDescent="0.25">
      <c r="A2026" s="3">
        <f>TITRES_STAT!B2029</f>
        <v>45253</v>
      </c>
      <c r="B2026" s="5">
        <f>TITRES_STAT!D2029</f>
        <v>1.9189000000000001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6.3875709569671622E-3</v>
      </c>
      <c r="G2026" s="2">
        <f t="shared" si="285"/>
        <v>2.0026561160472753E-3</v>
      </c>
      <c r="H2026" s="2">
        <f t="shared" si="283"/>
        <v>3.18954957158325</v>
      </c>
      <c r="I2026" s="2">
        <f t="shared" si="284"/>
        <v>76.13108562355319</v>
      </c>
    </row>
    <row r="2027" spans="1:9" ht="13.5" x14ac:dyDescent="0.25">
      <c r="A2027" s="3">
        <f>TITRES_STAT!B2030</f>
        <v>45254</v>
      </c>
      <c r="B2027" s="5">
        <f>TITRES_STAT!D2030</f>
        <v>1.84</v>
      </c>
      <c r="C2027" s="2">
        <f t="shared" si="279"/>
        <v>-7.889999999999997E-2</v>
      </c>
      <c r="D2027" s="2">
        <f t="shared" si="280"/>
        <v>0</v>
      </c>
      <c r="E2027" s="2">
        <f t="shared" si="281"/>
        <v>7.889999999999997E-2</v>
      </c>
      <c r="F2027" s="2">
        <f t="shared" si="285"/>
        <v>5.9313158886123646E-3</v>
      </c>
      <c r="G2027" s="2">
        <f t="shared" si="285"/>
        <v>7.4953235363296108E-3</v>
      </c>
      <c r="H2027" s="2">
        <f t="shared" si="283"/>
        <v>0.79133553873471274</v>
      </c>
      <c r="I2027" s="2">
        <f t="shared" si="284"/>
        <v>44.175729316109177</v>
      </c>
    </row>
    <row r="2028" spans="1:9" ht="13.5" x14ac:dyDescent="0.25">
      <c r="A2028" s="3">
        <f>TITRES_STAT!B2031</f>
        <v>45257</v>
      </c>
      <c r="B2028" s="5">
        <f>TITRES_STAT!D2031</f>
        <v>1.7611000000000001</v>
      </c>
      <c r="C2028" s="2">
        <f t="shared" si="279"/>
        <v>-7.889999999999997E-2</v>
      </c>
      <c r="D2028" s="2">
        <f t="shared" si="280"/>
        <v>0</v>
      </c>
      <c r="E2028" s="2">
        <f t="shared" si="281"/>
        <v>7.889999999999997E-2</v>
      </c>
      <c r="F2028" s="2">
        <f t="shared" si="285"/>
        <v>5.507650467997195E-3</v>
      </c>
      <c r="G2028" s="2">
        <f t="shared" si="285"/>
        <v>1.2595657569448923E-2</v>
      </c>
      <c r="H2028" s="2">
        <f t="shared" si="283"/>
        <v>0.43726581463727121</v>
      </c>
      <c r="I2028" s="2">
        <f t="shared" si="284"/>
        <v>30.423447784265704</v>
      </c>
    </row>
    <row r="2029" spans="1:9" ht="13.5" x14ac:dyDescent="0.25">
      <c r="A2029" s="3">
        <f>TITRES_STAT!B2032</f>
        <v>45258</v>
      </c>
      <c r="B2029" s="5">
        <f>TITRES_STAT!D2032</f>
        <v>1.6822999999999999</v>
      </c>
      <c r="C2029" s="2">
        <f t="shared" si="279"/>
        <v>-7.8800000000000203E-2</v>
      </c>
      <c r="D2029" s="2">
        <f t="shared" si="280"/>
        <v>0</v>
      </c>
      <c r="E2029" s="2">
        <f t="shared" si="281"/>
        <v>7.8800000000000203E-2</v>
      </c>
      <c r="F2029" s="2">
        <f t="shared" ref="F2029:G2044" si="286">((F2028*13)+D2029)/14</f>
        <v>5.1142468631402522E-3</v>
      </c>
      <c r="G2029" s="2">
        <f t="shared" si="286"/>
        <v>1.7324539171631157E-2</v>
      </c>
      <c r="H2029" s="2">
        <f t="shared" si="283"/>
        <v>0.2952024762375674</v>
      </c>
      <c r="I2029" s="2">
        <f t="shared" si="284"/>
        <v>22.791994429712702</v>
      </c>
    </row>
    <row r="2030" spans="1:9" ht="13.5" x14ac:dyDescent="0.25">
      <c r="A2030" s="3">
        <f>TITRES_STAT!B2033</f>
        <v>45259</v>
      </c>
      <c r="B2030" s="5">
        <f>TITRES_STAT!D2033</f>
        <v>1.6122000000000001</v>
      </c>
      <c r="C2030" s="2">
        <f t="shared" si="279"/>
        <v>-7.0099999999999829E-2</v>
      </c>
      <c r="D2030" s="2">
        <f t="shared" si="280"/>
        <v>0</v>
      </c>
      <c r="E2030" s="2">
        <f t="shared" si="281"/>
        <v>7.0099999999999829E-2</v>
      </c>
      <c r="F2030" s="2">
        <f t="shared" si="286"/>
        <v>4.7489435157730912E-3</v>
      </c>
      <c r="G2030" s="2">
        <f t="shared" si="286"/>
        <v>2.1094214945086065E-2</v>
      </c>
      <c r="H2030" s="2">
        <f t="shared" si="283"/>
        <v>0.22513013772429422</v>
      </c>
      <c r="I2030" s="2">
        <f t="shared" si="284"/>
        <v>18.376018252434662</v>
      </c>
    </row>
    <row r="2031" spans="1:9" ht="13.5" x14ac:dyDescent="0.25">
      <c r="A2031" s="3">
        <f>TITRES_STAT!B2034</f>
        <v>45260</v>
      </c>
      <c r="B2031" s="5">
        <f>TITRES_STAT!D2034</f>
        <v>1.5421</v>
      </c>
      <c r="C2031" s="2">
        <f t="shared" si="279"/>
        <v>-7.0100000000000051E-2</v>
      </c>
      <c r="D2031" s="2">
        <f t="shared" si="280"/>
        <v>0</v>
      </c>
      <c r="E2031" s="2">
        <f t="shared" si="281"/>
        <v>7.0100000000000051E-2</v>
      </c>
      <c r="F2031" s="2">
        <f t="shared" si="286"/>
        <v>4.4097332646464418E-3</v>
      </c>
      <c r="G2031" s="2">
        <f t="shared" si="286"/>
        <v>2.4594628163294208E-2</v>
      </c>
      <c r="H2031" s="2">
        <f t="shared" si="283"/>
        <v>0.17929660230552563</v>
      </c>
      <c r="I2031" s="2">
        <f t="shared" si="284"/>
        <v>15.203690229837065</v>
      </c>
    </row>
    <row r="2032" spans="1:9" ht="13.5" x14ac:dyDescent="0.25">
      <c r="A2032" s="3">
        <f>TITRES_STAT!B2035</f>
        <v>45261</v>
      </c>
      <c r="B2032" s="5">
        <f>TITRES_STAT!D2035</f>
        <v>1.6033999999999999</v>
      </c>
      <c r="C2032" s="2">
        <f t="shared" si="279"/>
        <v>6.129999999999991E-2</v>
      </c>
      <c r="D2032" s="2">
        <f t="shared" si="280"/>
        <v>6.129999999999991E-2</v>
      </c>
      <c r="E2032" s="2">
        <f t="shared" si="281"/>
        <v>0</v>
      </c>
      <c r="F2032" s="2">
        <f t="shared" si="286"/>
        <v>8.4733237457431179E-3</v>
      </c>
      <c r="G2032" s="2">
        <f t="shared" si="286"/>
        <v>2.2837869008773194E-2</v>
      </c>
      <c r="H2032" s="2">
        <f t="shared" si="283"/>
        <v>0.37102077004155165</v>
      </c>
      <c r="I2032" s="2">
        <f t="shared" si="284"/>
        <v>27.061644735718119</v>
      </c>
    </row>
    <row r="2033" spans="1:9" ht="13.5" x14ac:dyDescent="0.25">
      <c r="A2033" s="3">
        <f>TITRES_STAT!B2036</f>
        <v>45264</v>
      </c>
      <c r="B2033" s="5">
        <f>TITRES_STAT!D2036</f>
        <v>1.6735</v>
      </c>
      <c r="C2033" s="2">
        <f t="shared" si="279"/>
        <v>7.0100000000000051E-2</v>
      </c>
      <c r="D2033" s="2">
        <f t="shared" si="280"/>
        <v>7.0100000000000051E-2</v>
      </c>
      <c r="E2033" s="2">
        <f t="shared" si="281"/>
        <v>0</v>
      </c>
      <c r="F2033" s="2">
        <f t="shared" si="286"/>
        <v>1.2875229192475756E-2</v>
      </c>
      <c r="G2033" s="2">
        <f t="shared" si="286"/>
        <v>2.1206592651003681E-2</v>
      </c>
      <c r="H2033" s="2">
        <f t="shared" si="283"/>
        <v>0.6071333289775992</v>
      </c>
      <c r="I2033" s="2">
        <f t="shared" si="284"/>
        <v>37.777408882674074</v>
      </c>
    </row>
    <row r="2034" spans="1:9" ht="13.5" x14ac:dyDescent="0.25">
      <c r="A2034" s="3">
        <f>TITRES_STAT!B2037</f>
        <v>45265</v>
      </c>
      <c r="B2034" s="5">
        <f>TITRES_STAT!D2037</f>
        <v>1.6735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1.1955569964441774E-2</v>
      </c>
      <c r="G2034" s="2">
        <f t="shared" si="286"/>
        <v>1.9691836033074846E-2</v>
      </c>
      <c r="H2034" s="2">
        <f t="shared" si="283"/>
        <v>0.60713332897759931</v>
      </c>
      <c r="I2034" s="2">
        <f t="shared" si="284"/>
        <v>37.777408882674081</v>
      </c>
    </row>
    <row r="2035" spans="1:9" ht="13.5" x14ac:dyDescent="0.25">
      <c r="A2035" s="3">
        <f>TITRES_STAT!B2038</f>
        <v>45266</v>
      </c>
      <c r="B2035" s="5">
        <f>TITRES_STAT!D2038</f>
        <v>1.6910000000000001</v>
      </c>
      <c r="C2035" s="2">
        <f t="shared" si="279"/>
        <v>1.7500000000000071E-2</v>
      </c>
      <c r="D2035" s="2">
        <f t="shared" si="280"/>
        <v>1.7500000000000071E-2</v>
      </c>
      <c r="E2035" s="2">
        <f t="shared" si="281"/>
        <v>0</v>
      </c>
      <c r="F2035" s="2">
        <f t="shared" si="286"/>
        <v>1.2351600681267366E-2</v>
      </c>
      <c r="G2035" s="2">
        <f t="shared" si="286"/>
        <v>1.8285276316426645E-2</v>
      </c>
      <c r="H2035" s="2">
        <f t="shared" si="283"/>
        <v>0.6754943413226554</v>
      </c>
      <c r="I2035" s="2">
        <f t="shared" si="284"/>
        <v>40.316121914766484</v>
      </c>
    </row>
    <row r="2036" spans="1:9" ht="13.5" x14ac:dyDescent="0.25">
      <c r="A2036" s="3">
        <f>TITRES_STAT!B2039</f>
        <v>45267</v>
      </c>
      <c r="B2036" s="5">
        <f>TITRES_STAT!D2039</f>
        <v>1.7611000000000001</v>
      </c>
      <c r="C2036" s="2">
        <f t="shared" si="279"/>
        <v>7.0100000000000051E-2</v>
      </c>
      <c r="D2036" s="2">
        <f t="shared" si="280"/>
        <v>7.0100000000000051E-2</v>
      </c>
      <c r="E2036" s="2">
        <f t="shared" si="281"/>
        <v>0</v>
      </c>
      <c r="F2036" s="2">
        <f t="shared" si="286"/>
        <v>1.6476486346891129E-2</v>
      </c>
      <c r="G2036" s="2">
        <f t="shared" si="286"/>
        <v>1.69791851509676E-2</v>
      </c>
      <c r="H2036" s="2">
        <f t="shared" si="283"/>
        <v>0.97039323150040424</v>
      </c>
      <c r="I2036" s="2">
        <f t="shared" si="284"/>
        <v>49.248709140229565</v>
      </c>
    </row>
    <row r="2037" spans="1:9" ht="13.5" x14ac:dyDescent="0.25">
      <c r="A2037" s="3">
        <f>TITRES_STAT!B2040</f>
        <v>45268</v>
      </c>
      <c r="B2037" s="5">
        <f>TITRES_STAT!D2040</f>
        <v>1.7611000000000001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1.5299594464970334E-2</v>
      </c>
      <c r="G2037" s="2">
        <f t="shared" si="286"/>
        <v>1.5766386211612773E-2</v>
      </c>
      <c r="H2037" s="2">
        <f t="shared" si="283"/>
        <v>0.97039323150040424</v>
      </c>
      <c r="I2037" s="2">
        <f t="shared" si="284"/>
        <v>49.248709140229565</v>
      </c>
    </row>
    <row r="2038" spans="1:9" ht="13.5" x14ac:dyDescent="0.25">
      <c r="A2038" s="3">
        <f>TITRES_STAT!B2041</f>
        <v>45271</v>
      </c>
      <c r="B2038" s="5">
        <f>TITRES_STAT!D2041</f>
        <v>1.84</v>
      </c>
      <c r="C2038" s="2">
        <f t="shared" si="279"/>
        <v>7.889999999999997E-2</v>
      </c>
      <c r="D2038" s="2">
        <f t="shared" si="280"/>
        <v>7.889999999999997E-2</v>
      </c>
      <c r="E2038" s="2">
        <f t="shared" si="281"/>
        <v>0</v>
      </c>
      <c r="F2038" s="2">
        <f t="shared" si="286"/>
        <v>1.9842480574615313E-2</v>
      </c>
      <c r="G2038" s="2">
        <f t="shared" si="286"/>
        <v>1.4640215767926146E-2</v>
      </c>
      <c r="H2038" s="2">
        <f t="shared" si="283"/>
        <v>1.3553407196420091</v>
      </c>
      <c r="I2038" s="2">
        <f t="shared" si="284"/>
        <v>57.543297593394847</v>
      </c>
    </row>
    <row r="2039" spans="1:9" ht="13.5" x14ac:dyDescent="0.25">
      <c r="A2039" s="3">
        <f>TITRES_STAT!B2042</f>
        <v>45272</v>
      </c>
      <c r="B2039" s="5">
        <f>TITRES_STAT!D2042</f>
        <v>1.84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1.842516053357136E-2</v>
      </c>
      <c r="G2039" s="2">
        <f t="shared" si="286"/>
        <v>1.3594486070217137E-2</v>
      </c>
      <c r="H2039" s="2">
        <f t="shared" si="283"/>
        <v>1.3553407196420089</v>
      </c>
      <c r="I2039" s="2">
        <f t="shared" si="284"/>
        <v>57.543297593394847</v>
      </c>
    </row>
    <row r="2040" spans="1:9" ht="13.5" x14ac:dyDescent="0.25">
      <c r="A2040" s="3">
        <f>TITRES_STAT!B2043</f>
        <v>45273</v>
      </c>
      <c r="B2040" s="5">
        <f>TITRES_STAT!D2043</f>
        <v>1.84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1.7109077638316265E-2</v>
      </c>
      <c r="G2040" s="2">
        <f t="shared" si="286"/>
        <v>1.2623451350915913E-2</v>
      </c>
      <c r="H2040" s="2">
        <f t="shared" si="283"/>
        <v>1.3553407196420091</v>
      </c>
      <c r="I2040" s="2">
        <f t="shared" si="284"/>
        <v>57.543297593394847</v>
      </c>
    </row>
    <row r="2041" spans="1:9" ht="13.5" x14ac:dyDescent="0.25">
      <c r="A2041" s="3">
        <f>TITRES_STAT!B2044</f>
        <v>45274</v>
      </c>
      <c r="B2041" s="5">
        <f>TITRES_STAT!D2044</f>
        <v>1.84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1.5887000664150819E-2</v>
      </c>
      <c r="G2041" s="2">
        <f t="shared" si="286"/>
        <v>1.1721776254421919E-2</v>
      </c>
      <c r="H2041" s="2">
        <f t="shared" si="283"/>
        <v>1.3553407196420093</v>
      </c>
      <c r="I2041" s="2">
        <f t="shared" si="284"/>
        <v>57.543297593394847</v>
      </c>
    </row>
    <row r="2042" spans="1:9" ht="13.5" x14ac:dyDescent="0.25">
      <c r="A2042" s="3">
        <f>TITRES_STAT!B2045</f>
        <v>45275</v>
      </c>
      <c r="B2042" s="5">
        <f>TITRES_STAT!D2045</f>
        <v>1.84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1.475221490242576E-2</v>
      </c>
      <c r="G2042" s="2">
        <f t="shared" si="286"/>
        <v>1.0884506521963211E-2</v>
      </c>
      <c r="H2042" s="2">
        <f t="shared" si="283"/>
        <v>1.3553407196420091</v>
      </c>
      <c r="I2042" s="2">
        <f t="shared" si="284"/>
        <v>57.543297593394847</v>
      </c>
    </row>
    <row r="2043" spans="1:9" ht="13.5" x14ac:dyDescent="0.25">
      <c r="A2043" s="3">
        <f>TITRES_STAT!B2046</f>
        <v>45278</v>
      </c>
      <c r="B2043" s="5">
        <f>TITRES_STAT!D2046</f>
        <v>1.84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1.3698485266538206E-2</v>
      </c>
      <c r="G2043" s="2">
        <f t="shared" si="286"/>
        <v>1.010704177039441E-2</v>
      </c>
      <c r="H2043" s="2">
        <f t="shared" si="283"/>
        <v>1.3553407196420091</v>
      </c>
      <c r="I2043" s="2">
        <f t="shared" si="284"/>
        <v>57.543297593394847</v>
      </c>
    </row>
    <row r="2044" spans="1:9" ht="13.5" x14ac:dyDescent="0.25">
      <c r="A2044" s="3">
        <f>TITRES_STAT!B2047</f>
        <v>45279</v>
      </c>
      <c r="B2044" s="5">
        <f>TITRES_STAT!D2047</f>
        <v>1.84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1.2720022033214049E-2</v>
      </c>
      <c r="G2044" s="2">
        <f t="shared" si="286"/>
        <v>9.3851102153662391E-3</v>
      </c>
      <c r="H2044" s="2">
        <f t="shared" si="283"/>
        <v>1.3553407196420091</v>
      </c>
      <c r="I2044" s="2">
        <f t="shared" si="284"/>
        <v>57.543297593394847</v>
      </c>
    </row>
    <row r="2045" spans="1:9" ht="13.5" x14ac:dyDescent="0.25">
      <c r="A2045" s="3">
        <f>TITRES_STAT!B2048</f>
        <v>45280</v>
      </c>
      <c r="B2045" s="5">
        <f>TITRES_STAT!D2048</f>
        <v>1.84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1.1811449030841617E-2</v>
      </c>
      <c r="G2045" s="2">
        <f t="shared" si="287"/>
        <v>8.7147451999829359E-3</v>
      </c>
      <c r="H2045" s="2">
        <f t="shared" si="283"/>
        <v>1.3553407196420091</v>
      </c>
      <c r="I2045" s="2">
        <f t="shared" si="284"/>
        <v>57.543297593394847</v>
      </c>
    </row>
    <row r="2046" spans="1:9" ht="13.5" x14ac:dyDescent="0.25">
      <c r="A2046" s="3">
        <f>TITRES_STAT!B2049</f>
        <v>45281</v>
      </c>
      <c r="B2046" s="5">
        <f>TITRES_STAT!D2049</f>
        <v>1.84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1.0967774100067216E-2</v>
      </c>
      <c r="G2046" s="2">
        <f t="shared" si="287"/>
        <v>8.0922633999841558E-3</v>
      </c>
      <c r="H2046" s="2">
        <f t="shared" si="283"/>
        <v>1.3553407196420091</v>
      </c>
      <c r="I2046" s="2">
        <f t="shared" si="284"/>
        <v>57.543297593394847</v>
      </c>
    </row>
    <row r="2047" spans="1:9" ht="13.5" x14ac:dyDescent="0.25">
      <c r="A2047" s="3">
        <f>TITRES_STAT!B2050</f>
        <v>45282</v>
      </c>
      <c r="B2047" s="5">
        <f>TITRES_STAT!D2050</f>
        <v>1.84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1.018436166434813E-2</v>
      </c>
      <c r="G2047" s="2">
        <f t="shared" si="287"/>
        <v>7.5142445856995737E-3</v>
      </c>
      <c r="H2047" s="2">
        <f t="shared" si="283"/>
        <v>1.3553407196420089</v>
      </c>
      <c r="I2047" s="2">
        <f t="shared" si="284"/>
        <v>57.543297593394847</v>
      </c>
    </row>
    <row r="2048" spans="1:9" ht="13.5" x14ac:dyDescent="0.25">
      <c r="A2048" s="3">
        <f>TITRES_STAT!B2051</f>
        <v>45285</v>
      </c>
      <c r="B2048" s="5">
        <f>TITRES_STAT!D2051</f>
        <v>1.9189000000000001</v>
      </c>
      <c r="C2048" s="2">
        <f t="shared" si="279"/>
        <v>7.889999999999997E-2</v>
      </c>
      <c r="D2048" s="2">
        <f t="shared" si="280"/>
        <v>7.889999999999997E-2</v>
      </c>
      <c r="E2048" s="2">
        <f t="shared" si="281"/>
        <v>0</v>
      </c>
      <c r="F2048" s="2">
        <f t="shared" si="287"/>
        <v>1.5092621545466119E-2</v>
      </c>
      <c r="G2048" s="2">
        <f t="shared" si="287"/>
        <v>6.9775128295781752E-3</v>
      </c>
      <c r="H2048" s="2">
        <f t="shared" si="283"/>
        <v>2.1630374481702734</v>
      </c>
      <c r="I2048" s="2">
        <f t="shared" si="284"/>
        <v>68.384819453260931</v>
      </c>
    </row>
    <row r="2049" spans="1:9" ht="13.5" x14ac:dyDescent="0.25">
      <c r="A2049" s="3">
        <f>TITRES_STAT!B2052</f>
        <v>45286</v>
      </c>
      <c r="B2049" s="5">
        <f>TITRES_STAT!D2052</f>
        <v>1.84</v>
      </c>
      <c r="C2049" s="2">
        <f t="shared" si="279"/>
        <v>-7.889999999999997E-2</v>
      </c>
      <c r="D2049" s="2">
        <f t="shared" si="280"/>
        <v>0</v>
      </c>
      <c r="E2049" s="2">
        <f t="shared" si="281"/>
        <v>7.889999999999997E-2</v>
      </c>
      <c r="F2049" s="2">
        <f t="shared" si="287"/>
        <v>1.4014577149361397E-2</v>
      </c>
      <c r="G2049" s="2">
        <f t="shared" si="287"/>
        <v>1.2114833341751161E-2</v>
      </c>
      <c r="H2049" s="2">
        <f t="shared" si="283"/>
        <v>1.1568113860108318</v>
      </c>
      <c r="I2049" s="2">
        <f t="shared" si="284"/>
        <v>53.635259601927103</v>
      </c>
    </row>
    <row r="2050" spans="1:9" ht="13.5" x14ac:dyDescent="0.25">
      <c r="A2050" s="3">
        <f>TITRES_STAT!B2053</f>
        <v>45287</v>
      </c>
      <c r="B2050" s="5">
        <f>TITRES_STAT!D2053</f>
        <v>1.7611000000000001</v>
      </c>
      <c r="C2050" s="2">
        <f t="shared" si="279"/>
        <v>-7.889999999999997E-2</v>
      </c>
      <c r="D2050" s="2">
        <f t="shared" si="280"/>
        <v>0</v>
      </c>
      <c r="E2050" s="2">
        <f t="shared" si="281"/>
        <v>7.889999999999997E-2</v>
      </c>
      <c r="F2050" s="2">
        <f t="shared" si="287"/>
        <v>1.3013535924407012E-2</v>
      </c>
      <c r="G2050" s="2">
        <f t="shared" si="287"/>
        <v>1.6885202388768932E-2</v>
      </c>
      <c r="H2050" s="2">
        <f t="shared" si="283"/>
        <v>0.77070654083855517</v>
      </c>
      <c r="I2050" s="2">
        <f t="shared" si="284"/>
        <v>43.525368154655993</v>
      </c>
    </row>
    <row r="2051" spans="1:9" ht="13.5" x14ac:dyDescent="0.25">
      <c r="A2051" s="3">
        <f>TITRES_STAT!B2054</f>
        <v>45288</v>
      </c>
      <c r="B2051" s="5">
        <f>TITRES_STAT!D2054</f>
        <v>1.7524</v>
      </c>
      <c r="C2051" s="2">
        <f t="shared" ref="C2051:C2114" si="288">B2051-B2050</f>
        <v>-8.7000000000001521E-3</v>
      </c>
      <c r="D2051" s="2">
        <f t="shared" ref="D2051:D2114" si="289">IF(C2051&gt;0,C2051,0)</f>
        <v>0</v>
      </c>
      <c r="E2051" s="2">
        <f t="shared" ref="E2051:E2114" si="290">IF(C2051&lt;0,-C2051,0)</f>
        <v>8.7000000000001521E-3</v>
      </c>
      <c r="F2051" s="2">
        <f t="shared" si="287"/>
        <v>1.2083997644092225E-2</v>
      </c>
      <c r="G2051" s="2">
        <f t="shared" si="287"/>
        <v>1.6300545075285448E-2</v>
      </c>
      <c r="H2051" s="2">
        <f t="shared" si="283"/>
        <v>0.74132475866796221</v>
      </c>
      <c r="I2051" s="2">
        <f t="shared" si="284"/>
        <v>42.572458410058069</v>
      </c>
    </row>
    <row r="2052" spans="1:9" ht="13.5" x14ac:dyDescent="0.25">
      <c r="A2052" s="3">
        <f>TITRES_STAT!B2055</f>
        <v>45289</v>
      </c>
      <c r="B2052" s="5">
        <f>TITRES_STAT!D2055</f>
        <v>1.7524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1.1220854955228494E-2</v>
      </c>
      <c r="G2052" s="2">
        <f t="shared" si="287"/>
        <v>1.5136220427050774E-2</v>
      </c>
      <c r="H2052" s="2">
        <f t="shared" si="283"/>
        <v>0.74132475866796221</v>
      </c>
      <c r="I2052" s="2">
        <f t="shared" si="284"/>
        <v>42.572458410058069</v>
      </c>
    </row>
    <row r="2053" spans="1:9" ht="13.5" x14ac:dyDescent="0.25">
      <c r="A2053" s="3">
        <f>TITRES_STAT!B2056</f>
        <v>45293</v>
      </c>
      <c r="B2053" s="5">
        <f>TITRES_STAT!D2056</f>
        <v>1.7524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1.0419365315569317E-2</v>
      </c>
      <c r="G2053" s="2">
        <f t="shared" si="287"/>
        <v>1.4055061825118577E-2</v>
      </c>
      <c r="H2053" s="2">
        <f t="shared" si="283"/>
        <v>0.74132475866796221</v>
      </c>
      <c r="I2053" s="2">
        <f t="shared" si="284"/>
        <v>42.572458410058069</v>
      </c>
    </row>
    <row r="2054" spans="1:9" ht="13.5" x14ac:dyDescent="0.25">
      <c r="A2054" s="3">
        <f>TITRES_STAT!B2057</f>
        <v>45294</v>
      </c>
      <c r="B2054" s="5">
        <f>TITRES_STAT!D2057</f>
        <v>1.6735</v>
      </c>
      <c r="C2054" s="2">
        <f t="shared" si="288"/>
        <v>-7.889999999999997E-2</v>
      </c>
      <c r="D2054" s="2">
        <f t="shared" si="289"/>
        <v>0</v>
      </c>
      <c r="E2054" s="2">
        <f t="shared" si="290"/>
        <v>7.889999999999997E-2</v>
      </c>
      <c r="F2054" s="2">
        <f t="shared" si="287"/>
        <v>9.6751249358857944E-3</v>
      </c>
      <c r="G2054" s="2">
        <f t="shared" si="287"/>
        <v>1.868684312332439E-2</v>
      </c>
      <c r="H2054" s="2">
        <f t="shared" si="283"/>
        <v>0.51775063728177695</v>
      </c>
      <c r="I2054" s="2">
        <f t="shared" si="284"/>
        <v>34.113023876507484</v>
      </c>
    </row>
    <row r="2055" spans="1:9" ht="13.5" x14ac:dyDescent="0.25">
      <c r="A2055" s="3">
        <f>TITRES_STAT!B2058</f>
        <v>45295</v>
      </c>
      <c r="B2055" s="5">
        <f>TITRES_STAT!D2058</f>
        <v>1.6033999999999999</v>
      </c>
      <c r="C2055" s="2">
        <f t="shared" si="288"/>
        <v>-7.0100000000000051E-2</v>
      </c>
      <c r="D2055" s="2">
        <f t="shared" si="289"/>
        <v>0</v>
      </c>
      <c r="E2055" s="2">
        <f t="shared" si="290"/>
        <v>7.0100000000000051E-2</v>
      </c>
      <c r="F2055" s="2">
        <f t="shared" si="287"/>
        <v>8.984044583322524E-3</v>
      </c>
      <c r="G2055" s="2">
        <f t="shared" si="287"/>
        <v>2.2359211471658369E-2</v>
      </c>
      <c r="H2055" s="2">
        <f t="shared" si="283"/>
        <v>0.40180507236180196</v>
      </c>
      <c r="I2055" s="2">
        <f t="shared" si="284"/>
        <v>28.66340551078396</v>
      </c>
    </row>
    <row r="2056" spans="1:9" ht="13.5" x14ac:dyDescent="0.25">
      <c r="A2056" s="3">
        <f>TITRES_STAT!B2059</f>
        <v>45296</v>
      </c>
      <c r="B2056" s="5">
        <f>TITRES_STAT!D2059</f>
        <v>1.5333000000000001</v>
      </c>
      <c r="C2056" s="2">
        <f t="shared" si="288"/>
        <v>-7.0099999999999829E-2</v>
      </c>
      <c r="D2056" s="2">
        <f t="shared" si="289"/>
        <v>0</v>
      </c>
      <c r="E2056" s="2">
        <f t="shared" si="290"/>
        <v>7.0099999999999829E-2</v>
      </c>
      <c r="F2056" s="2">
        <f t="shared" si="287"/>
        <v>8.342327113085201E-3</v>
      </c>
      <c r="G2056" s="2">
        <f t="shared" si="287"/>
        <v>2.5769267795111329E-2</v>
      </c>
      <c r="H2056" s="2">
        <f t="shared" si="283"/>
        <v>0.3237316317799227</v>
      </c>
      <c r="I2056" s="2">
        <f t="shared" si="284"/>
        <v>24.45598669759255</v>
      </c>
    </row>
    <row r="2057" spans="1:9" ht="13.5" x14ac:dyDescent="0.25">
      <c r="A2057" s="3">
        <f>TITRES_STAT!B2060</f>
        <v>45299</v>
      </c>
      <c r="B2057" s="5">
        <f>TITRES_STAT!D2060</f>
        <v>1.4807999999999999</v>
      </c>
      <c r="C2057" s="2">
        <f t="shared" si="288"/>
        <v>-5.2500000000000213E-2</v>
      </c>
      <c r="D2057" s="2">
        <f t="shared" si="289"/>
        <v>0</v>
      </c>
      <c r="E2057" s="2">
        <f t="shared" si="290"/>
        <v>5.2500000000000213E-2</v>
      </c>
      <c r="F2057" s="2">
        <f t="shared" si="287"/>
        <v>7.7464466050076869E-3</v>
      </c>
      <c r="G2057" s="2">
        <f t="shared" si="287"/>
        <v>2.7678605809746248E-2</v>
      </c>
      <c r="H2057" s="2">
        <f t="shared" si="283"/>
        <v>0.27987127163319736</v>
      </c>
      <c r="I2057" s="2">
        <f t="shared" si="284"/>
        <v>21.867142253772414</v>
      </c>
    </row>
    <row r="2058" spans="1:9" ht="13.5" x14ac:dyDescent="0.25">
      <c r="A2058" s="3">
        <f>TITRES_STAT!B2061</f>
        <v>45300</v>
      </c>
      <c r="B2058" s="5">
        <f>TITRES_STAT!D2061</f>
        <v>1.4807999999999999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7.1931289903642811E-3</v>
      </c>
      <c r="G2058" s="2">
        <f t="shared" si="287"/>
        <v>2.5701562537621514E-2</v>
      </c>
      <c r="H2058" s="2">
        <f t="shared" si="283"/>
        <v>0.27987127163319742</v>
      </c>
      <c r="I2058" s="2">
        <f t="shared" si="284"/>
        <v>21.867142253772428</v>
      </c>
    </row>
    <row r="2059" spans="1:9" ht="13.5" x14ac:dyDescent="0.25">
      <c r="A2059" s="3">
        <f>TITRES_STAT!B2062</f>
        <v>45301</v>
      </c>
      <c r="B2059" s="5">
        <f>TITRES_STAT!D2062</f>
        <v>1.4807999999999999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6.6793340624811187E-3</v>
      </c>
      <c r="G2059" s="2">
        <f t="shared" si="287"/>
        <v>2.3865736642077119E-2</v>
      </c>
      <c r="H2059" s="2">
        <f t="shared" si="283"/>
        <v>0.27987127163319742</v>
      </c>
      <c r="I2059" s="2">
        <f t="shared" si="284"/>
        <v>21.867142253772428</v>
      </c>
    </row>
    <row r="2060" spans="1:9" ht="13.5" x14ac:dyDescent="0.25">
      <c r="A2060" s="3">
        <f>TITRES_STAT!B2063</f>
        <v>45302</v>
      </c>
      <c r="B2060" s="5">
        <f>TITRES_STAT!D2063</f>
        <v>1.4807999999999999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6.2022387723038959E-3</v>
      </c>
      <c r="G2060" s="2">
        <f t="shared" si="287"/>
        <v>2.2161041167643038E-2</v>
      </c>
      <c r="H2060" s="2">
        <f t="shared" si="283"/>
        <v>0.27987127163319747</v>
      </c>
      <c r="I2060" s="2">
        <f t="shared" si="284"/>
        <v>21.867142253772428</v>
      </c>
    </row>
    <row r="2061" spans="1:9" ht="13.5" x14ac:dyDescent="0.25">
      <c r="A2061" s="3">
        <f>TITRES_STAT!B2064</f>
        <v>45303</v>
      </c>
      <c r="B2061" s="5">
        <f>TITRES_STAT!D2064</f>
        <v>1.4807999999999999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5.7592217171393316E-3</v>
      </c>
      <c r="G2061" s="2">
        <f t="shared" si="291"/>
        <v>2.0578109655668534E-2</v>
      </c>
      <c r="H2061" s="2">
        <f t="shared" si="283"/>
        <v>0.27987127163319747</v>
      </c>
      <c r="I2061" s="2">
        <f t="shared" si="284"/>
        <v>21.867142253772428</v>
      </c>
    </row>
    <row r="2062" spans="1:9" ht="13.5" x14ac:dyDescent="0.25">
      <c r="A2062" s="3">
        <f>TITRES_STAT!B2065</f>
        <v>45306</v>
      </c>
      <c r="B2062" s="5">
        <f>TITRES_STAT!D2065</f>
        <v>1.4807999999999999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5.347848737343665E-3</v>
      </c>
      <c r="G2062" s="2">
        <f t="shared" si="291"/>
        <v>1.910824468026364E-2</v>
      </c>
      <c r="H2062" s="2">
        <f t="shared" si="283"/>
        <v>0.27987127163319742</v>
      </c>
      <c r="I2062" s="2">
        <f t="shared" si="284"/>
        <v>21.867142253772428</v>
      </c>
    </row>
    <row r="2063" spans="1:9" ht="13.5" x14ac:dyDescent="0.25">
      <c r="A2063" s="3">
        <f>TITRES_STAT!B2066</f>
        <v>45307</v>
      </c>
      <c r="B2063" s="5">
        <f>TITRES_STAT!D2066</f>
        <v>1.4807999999999999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4.9658595418191178E-3</v>
      </c>
      <c r="G2063" s="2">
        <f t="shared" si="291"/>
        <v>1.7743370060244811E-2</v>
      </c>
      <c r="H2063" s="2">
        <f t="shared" si="283"/>
        <v>0.27987127163319742</v>
      </c>
      <c r="I2063" s="2">
        <f t="shared" si="284"/>
        <v>21.867142253772428</v>
      </c>
    </row>
    <row r="2064" spans="1:9" ht="13.5" x14ac:dyDescent="0.25">
      <c r="A2064" s="3">
        <f>TITRES_STAT!B2067</f>
        <v>45308</v>
      </c>
      <c r="B2064" s="5">
        <f>TITRES_STAT!D2067</f>
        <v>1.4807999999999999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4.6111552888320386E-3</v>
      </c>
      <c r="G2064" s="2">
        <f t="shared" si="291"/>
        <v>1.6475986484513039E-2</v>
      </c>
      <c r="H2064" s="2">
        <f t="shared" si="283"/>
        <v>0.27987127163319747</v>
      </c>
      <c r="I2064" s="2">
        <f t="shared" si="284"/>
        <v>21.867142253772428</v>
      </c>
    </row>
    <row r="2065" spans="1:9" ht="13.5" x14ac:dyDescent="0.25">
      <c r="A2065" s="3">
        <f>TITRES_STAT!B2068</f>
        <v>45309</v>
      </c>
      <c r="B2065" s="5">
        <f>TITRES_STAT!D2068</f>
        <v>1.4807999999999999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4.2817870539154645E-3</v>
      </c>
      <c r="G2065" s="2">
        <f t="shared" si="291"/>
        <v>1.5299130307047822E-2</v>
      </c>
      <c r="H2065" s="2">
        <f t="shared" ref="H2065:H2128" si="292">F2065/G2065</f>
        <v>0.27987127163319747</v>
      </c>
      <c r="I2065" s="2">
        <f t="shared" ref="I2065:I2128" si="293">IF(G2065=0,100,100-(100/(1+H2065)))</f>
        <v>21.867142253772428</v>
      </c>
    </row>
    <row r="2066" spans="1:9" ht="13.5" x14ac:dyDescent="0.25">
      <c r="A2066" s="3">
        <f>TITRES_STAT!B2069</f>
        <v>45310</v>
      </c>
      <c r="B2066" s="5">
        <f>TITRES_STAT!D2069</f>
        <v>1.4807999999999999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3.975945121492931E-3</v>
      </c>
      <c r="G2066" s="2">
        <f t="shared" si="291"/>
        <v>1.4206335285115834E-2</v>
      </c>
      <c r="H2066" s="2">
        <f t="shared" si="292"/>
        <v>0.27987127163319742</v>
      </c>
      <c r="I2066" s="2">
        <f t="shared" si="293"/>
        <v>21.867142253772428</v>
      </c>
    </row>
    <row r="2067" spans="1:9" ht="13.5" x14ac:dyDescent="0.25">
      <c r="A2067" s="3">
        <f>TITRES_STAT!B2070</f>
        <v>45313</v>
      </c>
      <c r="B2067" s="5">
        <f>TITRES_STAT!D2070</f>
        <v>1.5421</v>
      </c>
      <c r="C2067" s="2">
        <f t="shared" si="288"/>
        <v>6.1300000000000132E-2</v>
      </c>
      <c r="D2067" s="2">
        <f t="shared" si="289"/>
        <v>6.1300000000000132E-2</v>
      </c>
      <c r="E2067" s="2">
        <f t="shared" si="290"/>
        <v>0</v>
      </c>
      <c r="F2067" s="2">
        <f t="shared" si="291"/>
        <v>8.0705204699577319E-3</v>
      </c>
      <c r="G2067" s="2">
        <f t="shared" si="291"/>
        <v>1.3191597050464703E-2</v>
      </c>
      <c r="H2067" s="2">
        <f t="shared" si="292"/>
        <v>0.61179252512670024</v>
      </c>
      <c r="I2067" s="2">
        <f t="shared" si="293"/>
        <v>37.957275244132816</v>
      </c>
    </row>
    <row r="2068" spans="1:9" ht="13.5" x14ac:dyDescent="0.25">
      <c r="A2068" s="3">
        <f>TITRES_STAT!B2071</f>
        <v>45314</v>
      </c>
      <c r="B2068" s="5">
        <f>TITRES_STAT!D2071</f>
        <v>1.6033999999999999</v>
      </c>
      <c r="C2068" s="2">
        <f t="shared" si="288"/>
        <v>6.129999999999991E-2</v>
      </c>
      <c r="D2068" s="2">
        <f t="shared" si="289"/>
        <v>6.129999999999991E-2</v>
      </c>
      <c r="E2068" s="2">
        <f t="shared" si="290"/>
        <v>0</v>
      </c>
      <c r="F2068" s="2">
        <f t="shared" si="291"/>
        <v>1.1872626150675029E-2</v>
      </c>
      <c r="G2068" s="2">
        <f t="shared" si="291"/>
        <v>1.2249340118288652E-2</v>
      </c>
      <c r="H2068" s="2">
        <f t="shared" si="292"/>
        <v>0.96924618273508645</v>
      </c>
      <c r="I2068" s="2">
        <f t="shared" si="293"/>
        <v>49.219147470373677</v>
      </c>
    </row>
    <row r="2069" spans="1:9" ht="13.5" x14ac:dyDescent="0.25">
      <c r="A2069" s="3">
        <f>TITRES_STAT!B2072</f>
        <v>45315</v>
      </c>
      <c r="B2069" s="5">
        <f>TITRES_STAT!D2072</f>
        <v>1.6735</v>
      </c>
      <c r="C2069" s="2">
        <f t="shared" si="288"/>
        <v>7.0100000000000051E-2</v>
      </c>
      <c r="D2069" s="2">
        <f t="shared" si="289"/>
        <v>7.0100000000000051E-2</v>
      </c>
      <c r="E2069" s="2">
        <f t="shared" si="290"/>
        <v>0</v>
      </c>
      <c r="F2069" s="2">
        <f t="shared" si="291"/>
        <v>1.6031724282769673E-2</v>
      </c>
      <c r="G2069" s="2">
        <f t="shared" si="291"/>
        <v>1.1374387252696605E-2</v>
      </c>
      <c r="H2069" s="2">
        <f t="shared" si="292"/>
        <v>1.40945827907951</v>
      </c>
      <c r="I2069" s="2">
        <f t="shared" si="293"/>
        <v>58.496894979147264</v>
      </c>
    </row>
    <row r="2070" spans="1:9" ht="13.5" x14ac:dyDescent="0.25">
      <c r="A2070" s="3">
        <f>TITRES_STAT!B2073</f>
        <v>45316</v>
      </c>
      <c r="B2070" s="5">
        <f>TITRES_STAT!D2073</f>
        <v>1.7436</v>
      </c>
      <c r="C2070" s="2">
        <f t="shared" si="288"/>
        <v>7.0100000000000051E-2</v>
      </c>
      <c r="D2070" s="2">
        <f t="shared" si="289"/>
        <v>7.0100000000000051E-2</v>
      </c>
      <c r="E2070" s="2">
        <f t="shared" si="290"/>
        <v>0</v>
      </c>
      <c r="F2070" s="2">
        <f t="shared" si="291"/>
        <v>1.9893743976857559E-2</v>
      </c>
      <c r="G2070" s="2">
        <f t="shared" si="291"/>
        <v>1.0561931020361131E-2</v>
      </c>
      <c r="H2070" s="2">
        <f t="shared" si="292"/>
        <v>1.8835328443735051</v>
      </c>
      <c r="I2070" s="2">
        <f t="shared" si="293"/>
        <v>65.32031872113923</v>
      </c>
    </row>
    <row r="2071" spans="1:9" ht="13.5" x14ac:dyDescent="0.25">
      <c r="A2071" s="3">
        <f>TITRES_STAT!B2074</f>
        <v>45317</v>
      </c>
      <c r="B2071" s="5">
        <f>TITRES_STAT!D2074</f>
        <v>1.8137000000000001</v>
      </c>
      <c r="C2071" s="2">
        <f t="shared" si="288"/>
        <v>7.0100000000000051E-2</v>
      </c>
      <c r="D2071" s="2">
        <f t="shared" si="289"/>
        <v>7.0100000000000051E-2</v>
      </c>
      <c r="E2071" s="2">
        <f t="shared" si="290"/>
        <v>0</v>
      </c>
      <c r="F2071" s="2">
        <f t="shared" si="291"/>
        <v>2.3479905121367738E-2</v>
      </c>
      <c r="G2071" s="2">
        <f t="shared" si="291"/>
        <v>9.8075073760496203E-3</v>
      </c>
      <c r="H2071" s="2">
        <f t="shared" si="292"/>
        <v>2.3940746839208846</v>
      </c>
      <c r="I2071" s="2">
        <f t="shared" si="293"/>
        <v>70.536888750933869</v>
      </c>
    </row>
    <row r="2072" spans="1:9" ht="13.5" x14ac:dyDescent="0.25">
      <c r="A2072" s="3">
        <f>TITRES_STAT!B2075</f>
        <v>45320</v>
      </c>
      <c r="B2072" s="5">
        <f>TITRES_STAT!D2075</f>
        <v>1.8926000000000001</v>
      </c>
      <c r="C2072" s="2">
        <f t="shared" si="288"/>
        <v>7.889999999999997E-2</v>
      </c>
      <c r="D2072" s="2">
        <f t="shared" si="289"/>
        <v>7.889999999999997E-2</v>
      </c>
      <c r="E2072" s="2">
        <f t="shared" si="290"/>
        <v>0</v>
      </c>
      <c r="F2072" s="2">
        <f t="shared" si="291"/>
        <v>2.7438483326984325E-2</v>
      </c>
      <c r="G2072" s="2">
        <f t="shared" si="291"/>
        <v>9.106971134903219E-3</v>
      </c>
      <c r="H2072" s="2">
        <f t="shared" si="292"/>
        <v>3.0129098819501108</v>
      </c>
      <c r="I2072" s="2">
        <f t="shared" si="293"/>
        <v>75.080427185819559</v>
      </c>
    </row>
    <row r="2073" spans="1:9" ht="13.5" x14ac:dyDescent="0.25">
      <c r="A2073" s="3">
        <f>TITRES_STAT!B2076</f>
        <v>45321</v>
      </c>
      <c r="B2073" s="5">
        <f>TITRES_STAT!D2076</f>
        <v>1.8488</v>
      </c>
      <c r="C2073" s="2">
        <f t="shared" si="288"/>
        <v>-4.3800000000000061E-2</v>
      </c>
      <c r="D2073" s="2">
        <f t="shared" si="289"/>
        <v>0</v>
      </c>
      <c r="E2073" s="2">
        <f t="shared" si="290"/>
        <v>4.3800000000000061E-2</v>
      </c>
      <c r="F2073" s="2">
        <f t="shared" si="291"/>
        <v>2.5478591660771158E-2</v>
      </c>
      <c r="G2073" s="2">
        <f t="shared" si="291"/>
        <v>1.158504462526728E-2</v>
      </c>
      <c r="H2073" s="2">
        <f t="shared" si="292"/>
        <v>2.1992657330988346</v>
      </c>
      <c r="I2073" s="2">
        <f t="shared" si="293"/>
        <v>68.742827779066914</v>
      </c>
    </row>
    <row r="2074" spans="1:9" ht="13.5" x14ac:dyDescent="0.25">
      <c r="A2074" s="3">
        <f>TITRES_STAT!B2077</f>
        <v>45322</v>
      </c>
      <c r="B2074" s="5">
        <f>TITRES_STAT!D2077</f>
        <v>1.9276</v>
      </c>
      <c r="C2074" s="2">
        <f t="shared" si="288"/>
        <v>7.8799999999999981E-2</v>
      </c>
      <c r="D2074" s="2">
        <f t="shared" si="289"/>
        <v>7.8799999999999981E-2</v>
      </c>
      <c r="E2074" s="2">
        <f t="shared" si="290"/>
        <v>0</v>
      </c>
      <c r="F2074" s="2">
        <f t="shared" si="291"/>
        <v>2.9287263685001789E-2</v>
      </c>
      <c r="G2074" s="2">
        <f t="shared" si="291"/>
        <v>1.0757541437748189E-2</v>
      </c>
      <c r="H2074" s="2">
        <f t="shared" si="292"/>
        <v>2.7224867182228873</v>
      </c>
      <c r="I2074" s="2">
        <f t="shared" si="293"/>
        <v>73.136237260306487</v>
      </c>
    </row>
    <row r="2075" spans="1:9" ht="13.5" x14ac:dyDescent="0.25">
      <c r="A2075" s="3">
        <f>TITRES_STAT!B2078</f>
        <v>45323</v>
      </c>
      <c r="B2075" s="5">
        <f>TITRES_STAT!D2078</f>
        <v>2.0065</v>
      </c>
      <c r="C2075" s="2">
        <f t="shared" si="288"/>
        <v>7.889999999999997E-2</v>
      </c>
      <c r="D2075" s="2">
        <f t="shared" si="289"/>
        <v>7.889999999999997E-2</v>
      </c>
      <c r="E2075" s="2">
        <f t="shared" si="290"/>
        <v>0</v>
      </c>
      <c r="F2075" s="2">
        <f t="shared" si="291"/>
        <v>3.2831030564644516E-2</v>
      </c>
      <c r="G2075" s="2">
        <f t="shared" si="291"/>
        <v>9.9891456207661759E-3</v>
      </c>
      <c r="H2075" s="2">
        <f t="shared" si="292"/>
        <v>3.2866705333029622</v>
      </c>
      <c r="I2075" s="2">
        <f t="shared" si="293"/>
        <v>76.6718717421588</v>
      </c>
    </row>
    <row r="2076" spans="1:9" ht="13.5" x14ac:dyDescent="0.25">
      <c r="A2076" s="3">
        <f>TITRES_STAT!B2079</f>
        <v>45324</v>
      </c>
      <c r="B2076" s="5">
        <f>TITRES_STAT!D2079</f>
        <v>2.0065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3.0485956952884193E-2</v>
      </c>
      <c r="G2076" s="2">
        <f t="shared" si="291"/>
        <v>9.2756352192828774E-3</v>
      </c>
      <c r="H2076" s="2">
        <f t="shared" si="292"/>
        <v>3.2866705333029622</v>
      </c>
      <c r="I2076" s="2">
        <f t="shared" si="293"/>
        <v>76.6718717421588</v>
      </c>
    </row>
    <row r="2077" spans="1:9" ht="13.5" x14ac:dyDescent="0.25">
      <c r="A2077" s="3">
        <f>TITRES_STAT!B2080</f>
        <v>45327</v>
      </c>
      <c r="B2077" s="5">
        <f>TITRES_STAT!D2080</f>
        <v>2.0065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2.8308388599106751E-2</v>
      </c>
      <c r="G2077" s="2">
        <f t="shared" si="294"/>
        <v>8.6130898464769571E-3</v>
      </c>
      <c r="H2077" s="2">
        <f t="shared" si="292"/>
        <v>3.2866705333029622</v>
      </c>
      <c r="I2077" s="2">
        <f t="shared" si="293"/>
        <v>76.6718717421588</v>
      </c>
    </row>
    <row r="2078" spans="1:9" ht="13.5" x14ac:dyDescent="0.25">
      <c r="A2078" s="3">
        <f>TITRES_STAT!B2081</f>
        <v>45328</v>
      </c>
      <c r="B2078" s="5">
        <f>TITRES_STAT!D2081</f>
        <v>2.0065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2.6286360842027699E-2</v>
      </c>
      <c r="G2078" s="2">
        <f t="shared" si="294"/>
        <v>7.9978691431571748E-3</v>
      </c>
      <c r="H2078" s="2">
        <f t="shared" si="292"/>
        <v>3.2866705333029627</v>
      </c>
      <c r="I2078" s="2">
        <f t="shared" si="293"/>
        <v>76.671871742158814</v>
      </c>
    </row>
    <row r="2079" spans="1:9" ht="13.5" x14ac:dyDescent="0.25">
      <c r="A2079" s="3">
        <f>TITRES_STAT!B2082</f>
        <v>45329</v>
      </c>
      <c r="B2079" s="5">
        <f>TITRES_STAT!D2082</f>
        <v>2.0065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2.4408763639025721E-2</v>
      </c>
      <c r="G2079" s="2">
        <f t="shared" si="294"/>
        <v>7.4265927757888048E-3</v>
      </c>
      <c r="H2079" s="2">
        <f t="shared" si="292"/>
        <v>3.2866705333029627</v>
      </c>
      <c r="I2079" s="2">
        <f t="shared" si="293"/>
        <v>76.671871742158814</v>
      </c>
    </row>
    <row r="2080" spans="1:9" ht="13.5" x14ac:dyDescent="0.25">
      <c r="A2080" s="3">
        <f>TITRES_STAT!B2083</f>
        <v>45330</v>
      </c>
      <c r="B2080" s="5">
        <f>TITRES_STAT!D2083</f>
        <v>2.0590000000000002</v>
      </c>
      <c r="C2080" s="2">
        <f t="shared" si="288"/>
        <v>5.2500000000000213E-2</v>
      </c>
      <c r="D2080" s="2">
        <f t="shared" si="289"/>
        <v>5.2500000000000213E-2</v>
      </c>
      <c r="E2080" s="2">
        <f t="shared" si="290"/>
        <v>0</v>
      </c>
      <c r="F2080" s="2">
        <f t="shared" si="294"/>
        <v>2.641528052195247E-2</v>
      </c>
      <c r="G2080" s="2">
        <f t="shared" si="294"/>
        <v>6.8961218632324619E-3</v>
      </c>
      <c r="H2080" s="2">
        <f t="shared" si="292"/>
        <v>3.8304544272613348</v>
      </c>
      <c r="I2080" s="2">
        <f t="shared" si="293"/>
        <v>79.298013984846591</v>
      </c>
    </row>
    <row r="2081" spans="1:9" ht="13.5" x14ac:dyDescent="0.25">
      <c r="A2081" s="3">
        <f>TITRES_STAT!B2084</f>
        <v>45331</v>
      </c>
      <c r="B2081" s="5">
        <f>TITRES_STAT!D2084</f>
        <v>2.0415000000000001</v>
      </c>
      <c r="C2081" s="2">
        <f t="shared" si="288"/>
        <v>-1.7500000000000071E-2</v>
      </c>
      <c r="D2081" s="2">
        <f t="shared" si="289"/>
        <v>0</v>
      </c>
      <c r="E2081" s="2">
        <f t="shared" si="290"/>
        <v>1.7500000000000071E-2</v>
      </c>
      <c r="F2081" s="2">
        <f t="shared" si="294"/>
        <v>2.4528474770384438E-2</v>
      </c>
      <c r="G2081" s="2">
        <f t="shared" si="294"/>
        <v>7.6535417301444334E-3</v>
      </c>
      <c r="H2081" s="2">
        <f t="shared" si="292"/>
        <v>3.2048528165432177</v>
      </c>
      <c r="I2081" s="2">
        <f t="shared" si="293"/>
        <v>76.217954738732246</v>
      </c>
    </row>
    <row r="2082" spans="1:9" ht="13.5" x14ac:dyDescent="0.25">
      <c r="A2082" s="3">
        <f>TITRES_STAT!B2085</f>
        <v>45334</v>
      </c>
      <c r="B2082" s="5">
        <f>TITRES_STAT!D2085</f>
        <v>2.0415000000000001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2.277644085821412E-2</v>
      </c>
      <c r="G2082" s="2">
        <f t="shared" si="294"/>
        <v>7.1068601779912593E-3</v>
      </c>
      <c r="H2082" s="2">
        <f t="shared" si="292"/>
        <v>3.2048528165432177</v>
      </c>
      <c r="I2082" s="2">
        <f t="shared" si="293"/>
        <v>76.217954738732246</v>
      </c>
    </row>
    <row r="2083" spans="1:9" ht="13.5" x14ac:dyDescent="0.25">
      <c r="A2083" s="3">
        <f>TITRES_STAT!B2086</f>
        <v>45335</v>
      </c>
      <c r="B2083" s="5">
        <f>TITRES_STAT!D2086</f>
        <v>2.0415000000000001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2.1149552225484539E-2</v>
      </c>
      <c r="G2083" s="2">
        <f t="shared" si="294"/>
        <v>6.5992273081347409E-3</v>
      </c>
      <c r="H2083" s="2">
        <f t="shared" si="292"/>
        <v>3.2048528165432173</v>
      </c>
      <c r="I2083" s="2">
        <f t="shared" si="293"/>
        <v>76.217954738732246</v>
      </c>
    </row>
    <row r="2084" spans="1:9" ht="13.5" x14ac:dyDescent="0.25">
      <c r="A2084" s="3">
        <f>TITRES_STAT!B2087</f>
        <v>45336</v>
      </c>
      <c r="B2084" s="5">
        <f>TITRES_STAT!D2087</f>
        <v>2.0415000000000001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1.9638869923664214E-2</v>
      </c>
      <c r="G2084" s="2">
        <f t="shared" si="294"/>
        <v>6.12785392898226E-3</v>
      </c>
      <c r="H2084" s="2">
        <f t="shared" si="292"/>
        <v>3.2048528165432169</v>
      </c>
      <c r="I2084" s="2">
        <f t="shared" si="293"/>
        <v>76.217954738732246</v>
      </c>
    </row>
    <row r="2085" spans="1:9" ht="13.5" x14ac:dyDescent="0.25">
      <c r="A2085" s="3">
        <f>TITRES_STAT!B2088</f>
        <v>45337</v>
      </c>
      <c r="B2085" s="5">
        <f>TITRES_STAT!D2088</f>
        <v>2.0415000000000001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1.823609350054534E-2</v>
      </c>
      <c r="G2085" s="2">
        <f t="shared" si="294"/>
        <v>5.6901500769120988E-3</v>
      </c>
      <c r="H2085" s="2">
        <f t="shared" si="292"/>
        <v>3.2048528165432164</v>
      </c>
      <c r="I2085" s="2">
        <f t="shared" si="293"/>
        <v>76.217954738732232</v>
      </c>
    </row>
    <row r="2086" spans="1:9" ht="13.5" x14ac:dyDescent="0.25">
      <c r="A2086" s="3">
        <f>TITRES_STAT!B2089</f>
        <v>45338</v>
      </c>
      <c r="B2086" s="5">
        <f>TITRES_STAT!D2089</f>
        <v>2.0415000000000001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1.6933515393363529E-2</v>
      </c>
      <c r="G2086" s="2">
        <f t="shared" si="294"/>
        <v>5.2837107857040917E-3</v>
      </c>
      <c r="H2086" s="2">
        <f t="shared" si="292"/>
        <v>3.2048528165432164</v>
      </c>
      <c r="I2086" s="2">
        <f t="shared" si="293"/>
        <v>76.217954738732232</v>
      </c>
    </row>
    <row r="2087" spans="1:9" ht="13.5" x14ac:dyDescent="0.25">
      <c r="A2087" s="3">
        <f>TITRES_STAT!B2090</f>
        <v>45341</v>
      </c>
      <c r="B2087" s="5">
        <f>TITRES_STAT!D2090</f>
        <v>2.0065</v>
      </c>
      <c r="C2087" s="2">
        <f t="shared" si="288"/>
        <v>-3.5000000000000142E-2</v>
      </c>
      <c r="D2087" s="2">
        <f t="shared" si="289"/>
        <v>0</v>
      </c>
      <c r="E2087" s="2">
        <f t="shared" si="290"/>
        <v>3.5000000000000142E-2</v>
      </c>
      <c r="F2087" s="2">
        <f t="shared" si="294"/>
        <v>1.5723978579551847E-2</v>
      </c>
      <c r="G2087" s="2">
        <f t="shared" si="294"/>
        <v>7.4063028724395243E-3</v>
      </c>
      <c r="H2087" s="2">
        <f t="shared" si="292"/>
        <v>2.1230536814885355</v>
      </c>
      <c r="I2087" s="2">
        <f t="shared" si="293"/>
        <v>67.980057277677929</v>
      </c>
    </row>
    <row r="2088" spans="1:9" ht="13.5" x14ac:dyDescent="0.25">
      <c r="A2088" s="3">
        <f>TITRES_STAT!B2091</f>
        <v>45342</v>
      </c>
      <c r="B2088" s="5">
        <f>TITRES_STAT!D2091</f>
        <v>1.9539</v>
      </c>
      <c r="C2088" s="2">
        <f t="shared" si="288"/>
        <v>-5.259999999999998E-2</v>
      </c>
      <c r="D2088" s="2">
        <f t="shared" si="289"/>
        <v>0</v>
      </c>
      <c r="E2088" s="2">
        <f t="shared" si="290"/>
        <v>5.259999999999998E-2</v>
      </c>
      <c r="F2088" s="2">
        <f t="shared" si="294"/>
        <v>1.4600837252441001E-2</v>
      </c>
      <c r="G2088" s="2">
        <f t="shared" si="294"/>
        <v>1.06344240958367E-2</v>
      </c>
      <c r="H2088" s="2">
        <f t="shared" si="292"/>
        <v>1.3729786512987687</v>
      </c>
      <c r="I2088" s="2">
        <f t="shared" si="293"/>
        <v>57.858870771859479</v>
      </c>
    </row>
    <row r="2089" spans="1:9" ht="13.5" x14ac:dyDescent="0.25">
      <c r="A2089" s="3">
        <f>TITRES_STAT!B2092</f>
        <v>45343</v>
      </c>
      <c r="B2089" s="5">
        <f>TITRES_STAT!D2092</f>
        <v>1.9539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1.3557920305838073E-2</v>
      </c>
      <c r="G2089" s="2">
        <f t="shared" si="294"/>
        <v>9.8748223747055063E-3</v>
      </c>
      <c r="H2089" s="2">
        <f t="shared" si="292"/>
        <v>1.3729786512987689</v>
      </c>
      <c r="I2089" s="2">
        <f t="shared" si="293"/>
        <v>57.858870771859493</v>
      </c>
    </row>
    <row r="2090" spans="1:9" ht="13.5" x14ac:dyDescent="0.25">
      <c r="A2090" s="3">
        <f>TITRES_STAT!B2093</f>
        <v>45344</v>
      </c>
      <c r="B2090" s="5">
        <f>TITRES_STAT!D2093</f>
        <v>1.9539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1.2589497426849641E-2</v>
      </c>
      <c r="G2090" s="2">
        <f t="shared" si="294"/>
        <v>9.1694779193693988E-3</v>
      </c>
      <c r="H2090" s="2">
        <f t="shared" si="292"/>
        <v>1.3729786512987692</v>
      </c>
      <c r="I2090" s="2">
        <f t="shared" si="293"/>
        <v>57.8588707718595</v>
      </c>
    </row>
    <row r="2091" spans="1:9" ht="13.5" x14ac:dyDescent="0.25">
      <c r="A2091" s="3">
        <f>TITRES_STAT!B2094</f>
        <v>45345</v>
      </c>
      <c r="B2091" s="5">
        <f>TITRES_STAT!D2094</f>
        <v>1.9539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1.1690247610646094E-2</v>
      </c>
      <c r="G2091" s="2">
        <f t="shared" si="294"/>
        <v>8.5145152108430135E-3</v>
      </c>
      <c r="H2091" s="2">
        <f t="shared" si="292"/>
        <v>1.3729786512987689</v>
      </c>
      <c r="I2091" s="2">
        <f t="shared" si="293"/>
        <v>57.858870771859493</v>
      </c>
    </row>
    <row r="2092" spans="1:9" ht="13.5" x14ac:dyDescent="0.25">
      <c r="A2092" s="3">
        <f>TITRES_STAT!B2095</f>
        <v>45348</v>
      </c>
      <c r="B2092" s="5">
        <f>TITRES_STAT!D2095</f>
        <v>2.0415000000000001</v>
      </c>
      <c r="C2092" s="2">
        <f t="shared" si="288"/>
        <v>8.7600000000000122E-2</v>
      </c>
      <c r="D2092" s="2">
        <f t="shared" si="289"/>
        <v>8.7600000000000122E-2</v>
      </c>
      <c r="E2092" s="2">
        <f t="shared" si="290"/>
        <v>0</v>
      </c>
      <c r="F2092" s="2">
        <f t="shared" si="294"/>
        <v>1.711237278131424E-2</v>
      </c>
      <c r="G2092" s="2">
        <f t="shared" si="294"/>
        <v>7.9063355529256554E-3</v>
      </c>
      <c r="H2092" s="2">
        <f t="shared" si="292"/>
        <v>2.164387365899489</v>
      </c>
      <c r="I2092" s="2">
        <f t="shared" si="293"/>
        <v>68.398306390161366</v>
      </c>
    </row>
    <row r="2093" spans="1:9" ht="13.5" x14ac:dyDescent="0.25">
      <c r="A2093" s="3">
        <f>TITRES_STAT!B2096</f>
        <v>45349</v>
      </c>
      <c r="B2093" s="5">
        <f>TITRES_STAT!D2096</f>
        <v>2.0415000000000001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1.5890060439791794E-2</v>
      </c>
      <c r="G2093" s="2">
        <f t="shared" si="295"/>
        <v>7.3415972991452512E-3</v>
      </c>
      <c r="H2093" s="2">
        <f t="shared" si="292"/>
        <v>2.164387365899489</v>
      </c>
      <c r="I2093" s="2">
        <f t="shared" si="293"/>
        <v>68.398306390161366</v>
      </c>
    </row>
    <row r="2094" spans="1:9" ht="13.5" x14ac:dyDescent="0.25">
      <c r="A2094" s="3">
        <f>TITRES_STAT!B2097</f>
        <v>45350</v>
      </c>
      <c r="B2094" s="5">
        <f>TITRES_STAT!D2097</f>
        <v>1.9626999999999999</v>
      </c>
      <c r="C2094" s="2">
        <f t="shared" si="288"/>
        <v>-7.8800000000000203E-2</v>
      </c>
      <c r="D2094" s="2">
        <f t="shared" si="289"/>
        <v>0</v>
      </c>
      <c r="E2094" s="2">
        <f t="shared" si="290"/>
        <v>7.8800000000000203E-2</v>
      </c>
      <c r="F2094" s="2">
        <f t="shared" si="295"/>
        <v>1.4755056122663809E-2</v>
      </c>
      <c r="G2094" s="2">
        <f t="shared" si="295"/>
        <v>1.2445768920634889E-2</v>
      </c>
      <c r="H2094" s="2">
        <f t="shared" si="292"/>
        <v>1.1855479735125209</v>
      </c>
      <c r="I2094" s="2">
        <f t="shared" si="293"/>
        <v>54.244884481174672</v>
      </c>
    </row>
    <row r="2095" spans="1:9" ht="13.5" x14ac:dyDescent="0.25">
      <c r="A2095" s="3">
        <f>TITRES_STAT!B2098</f>
        <v>45351</v>
      </c>
      <c r="B2095" s="5">
        <f>TITRES_STAT!D2098</f>
        <v>1.9626999999999999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1.3701123542473536E-2</v>
      </c>
      <c r="G2095" s="2">
        <f t="shared" si="295"/>
        <v>1.1556785426303826E-2</v>
      </c>
      <c r="H2095" s="2">
        <f t="shared" si="292"/>
        <v>1.1855479735125209</v>
      </c>
      <c r="I2095" s="2">
        <f t="shared" si="293"/>
        <v>54.244884481174672</v>
      </c>
    </row>
    <row r="2096" spans="1:9" ht="13.5" x14ac:dyDescent="0.25">
      <c r="A2096" s="3">
        <f>TITRES_STAT!B2099</f>
        <v>45352</v>
      </c>
      <c r="B2096" s="5">
        <f>TITRES_STAT!D2099</f>
        <v>1.9626999999999999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1.2722471860868282E-2</v>
      </c>
      <c r="G2096" s="2">
        <f t="shared" si="295"/>
        <v>1.0731300752996411E-2</v>
      </c>
      <c r="H2096" s="2">
        <f t="shared" si="292"/>
        <v>1.1855479735125207</v>
      </c>
      <c r="I2096" s="2">
        <f t="shared" si="293"/>
        <v>54.244884481174672</v>
      </c>
    </row>
    <row r="2097" spans="1:9" ht="13.5" x14ac:dyDescent="0.25">
      <c r="A2097" s="3">
        <f>TITRES_STAT!B2100</f>
        <v>45355</v>
      </c>
      <c r="B2097" s="5">
        <f>TITRES_STAT!D2100</f>
        <v>2.0415000000000001</v>
      </c>
      <c r="C2097" s="2">
        <f t="shared" si="288"/>
        <v>7.8800000000000203E-2</v>
      </c>
      <c r="D2097" s="2">
        <f t="shared" si="289"/>
        <v>7.8800000000000203E-2</v>
      </c>
      <c r="E2097" s="2">
        <f t="shared" si="290"/>
        <v>0</v>
      </c>
      <c r="F2097" s="2">
        <f t="shared" si="295"/>
        <v>1.7442295299377707E-2</v>
      </c>
      <c r="G2097" s="2">
        <f t="shared" si="295"/>
        <v>9.9647792706395229E-3</v>
      </c>
      <c r="H2097" s="2">
        <f t="shared" si="292"/>
        <v>1.7503945471998688</v>
      </c>
      <c r="I2097" s="2">
        <f t="shared" si="293"/>
        <v>63.641580041013256</v>
      </c>
    </row>
    <row r="2098" spans="1:9" ht="13.5" x14ac:dyDescent="0.25">
      <c r="A2098" s="3">
        <f>TITRES_STAT!B2101</f>
        <v>45356</v>
      </c>
      <c r="B2098" s="5">
        <f>TITRES_STAT!D2101</f>
        <v>2.0415000000000001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1.619641706370787E-2</v>
      </c>
      <c r="G2098" s="2">
        <f t="shared" si="295"/>
        <v>9.2530093227366998E-3</v>
      </c>
      <c r="H2098" s="2">
        <f t="shared" si="292"/>
        <v>1.7503945471998688</v>
      </c>
      <c r="I2098" s="2">
        <f t="shared" si="293"/>
        <v>63.641580041013256</v>
      </c>
    </row>
    <row r="2099" spans="1:9" ht="13.5" x14ac:dyDescent="0.25">
      <c r="A2099" s="3">
        <f>TITRES_STAT!B2102</f>
        <v>45357</v>
      </c>
      <c r="B2099" s="5">
        <f>TITRES_STAT!D2102</f>
        <v>2.0065</v>
      </c>
      <c r="C2099" s="2">
        <f t="shared" si="288"/>
        <v>-3.5000000000000142E-2</v>
      </c>
      <c r="D2099" s="2">
        <f t="shared" si="289"/>
        <v>0</v>
      </c>
      <c r="E2099" s="2">
        <f t="shared" si="290"/>
        <v>3.5000000000000142E-2</v>
      </c>
      <c r="F2099" s="2">
        <f t="shared" si="295"/>
        <v>1.503953013058588E-2</v>
      </c>
      <c r="G2099" s="2">
        <f t="shared" si="295"/>
        <v>1.1092080085398375E-2</v>
      </c>
      <c r="H2099" s="2">
        <f t="shared" si="292"/>
        <v>1.3558800526858739</v>
      </c>
      <c r="I2099" s="2">
        <f t="shared" si="293"/>
        <v>57.553017231928784</v>
      </c>
    </row>
    <row r="2100" spans="1:9" ht="13.5" x14ac:dyDescent="0.25">
      <c r="A2100" s="3">
        <f>TITRES_STAT!B2103</f>
        <v>45358</v>
      </c>
      <c r="B2100" s="5">
        <f>TITRES_STAT!D2103</f>
        <v>1.9890000000000001</v>
      </c>
      <c r="C2100" s="2">
        <f t="shared" si="288"/>
        <v>-1.7499999999999849E-2</v>
      </c>
      <c r="D2100" s="2">
        <f t="shared" si="289"/>
        <v>0</v>
      </c>
      <c r="E2100" s="2">
        <f t="shared" si="290"/>
        <v>1.7499999999999849E-2</v>
      </c>
      <c r="F2100" s="2">
        <f t="shared" si="295"/>
        <v>1.3965277978401174E-2</v>
      </c>
      <c r="G2100" s="2">
        <f t="shared" si="295"/>
        <v>1.154978865072705E-2</v>
      </c>
      <c r="H2100" s="2">
        <f t="shared" si="292"/>
        <v>1.2091371020474968</v>
      </c>
      <c r="I2100" s="2">
        <f t="shared" si="293"/>
        <v>54.733456829222192</v>
      </c>
    </row>
    <row r="2101" spans="1:9" ht="13.5" x14ac:dyDescent="0.25">
      <c r="A2101" s="3">
        <f>TITRES_STAT!B2104</f>
        <v>45359</v>
      </c>
      <c r="B2101" s="5">
        <f>TITRES_STAT!D2104</f>
        <v>1.9890000000000001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1.296775812280109E-2</v>
      </c>
      <c r="G2101" s="2">
        <f t="shared" si="295"/>
        <v>1.0724803747103689E-2</v>
      </c>
      <c r="H2101" s="2">
        <f t="shared" si="292"/>
        <v>1.2091371020474968</v>
      </c>
      <c r="I2101" s="2">
        <f t="shared" si="293"/>
        <v>54.733456829222192</v>
      </c>
    </row>
    <row r="2102" spans="1:9" ht="13.5" x14ac:dyDescent="0.25">
      <c r="A2102" s="3">
        <f>TITRES_STAT!B2105</f>
        <v>45362</v>
      </c>
      <c r="B2102" s="5">
        <f>TITRES_STAT!D2105</f>
        <v>1.9977</v>
      </c>
      <c r="C2102" s="2">
        <f t="shared" si="288"/>
        <v>8.69999999999993E-3</v>
      </c>
      <c r="D2102" s="2">
        <f t="shared" si="289"/>
        <v>8.69999999999993E-3</v>
      </c>
      <c r="E2102" s="2">
        <f t="shared" si="290"/>
        <v>0</v>
      </c>
      <c r="F2102" s="2">
        <f t="shared" si="295"/>
        <v>1.2662918256886721E-2</v>
      </c>
      <c r="G2102" s="2">
        <f t="shared" si="295"/>
        <v>9.9587463365962831E-3</v>
      </c>
      <c r="H2102" s="2">
        <f t="shared" si="292"/>
        <v>1.2715373832098904</v>
      </c>
      <c r="I2102" s="2">
        <f t="shared" si="293"/>
        <v>55.976951671959348</v>
      </c>
    </row>
    <row r="2103" spans="1:9" ht="13.5" x14ac:dyDescent="0.25">
      <c r="A2103" s="3">
        <f>TITRES_STAT!B2106</f>
        <v>45363</v>
      </c>
      <c r="B2103" s="5">
        <f>TITRES_STAT!D2106</f>
        <v>1.9890000000000001</v>
      </c>
      <c r="C2103" s="2">
        <f t="shared" si="288"/>
        <v>-8.69999999999993E-3</v>
      </c>
      <c r="D2103" s="2">
        <f t="shared" si="289"/>
        <v>0</v>
      </c>
      <c r="E2103" s="2">
        <f t="shared" si="290"/>
        <v>8.69999999999993E-3</v>
      </c>
      <c r="F2103" s="2">
        <f t="shared" si="295"/>
        <v>1.1758424095680526E-2</v>
      </c>
      <c r="G2103" s="2">
        <f t="shared" si="295"/>
        <v>9.8688358839822566E-3</v>
      </c>
      <c r="H2103" s="2">
        <f t="shared" si="292"/>
        <v>1.191470223429816</v>
      </c>
      <c r="I2103" s="2">
        <f t="shared" si="293"/>
        <v>54.368533539327551</v>
      </c>
    </row>
    <row r="2104" spans="1:9" ht="13.5" x14ac:dyDescent="0.25">
      <c r="A2104" s="3">
        <f>TITRES_STAT!B2107</f>
        <v>45364</v>
      </c>
      <c r="B2104" s="5">
        <f>TITRES_STAT!D2107</f>
        <v>1.9890000000000001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1.0918536660274774E-2</v>
      </c>
      <c r="G2104" s="2">
        <f t="shared" si="295"/>
        <v>9.1639190351263805E-3</v>
      </c>
      <c r="H2104" s="2">
        <f t="shared" si="292"/>
        <v>1.1914702234298162</v>
      </c>
      <c r="I2104" s="2">
        <f t="shared" si="293"/>
        <v>54.368533539327558</v>
      </c>
    </row>
    <row r="2105" spans="1:9" ht="13.5" x14ac:dyDescent="0.25">
      <c r="A2105" s="3">
        <f>TITRES_STAT!B2108</f>
        <v>45365</v>
      </c>
      <c r="B2105" s="5">
        <f>TITRES_STAT!D2108</f>
        <v>1.9890000000000001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1.013864118454086E-2</v>
      </c>
      <c r="G2105" s="2">
        <f t="shared" si="295"/>
        <v>8.509353389760211E-3</v>
      </c>
      <c r="H2105" s="2">
        <f t="shared" si="292"/>
        <v>1.191470223429816</v>
      </c>
      <c r="I2105" s="2">
        <f t="shared" si="293"/>
        <v>54.368533539327551</v>
      </c>
    </row>
    <row r="2106" spans="1:9" ht="13.5" x14ac:dyDescent="0.25">
      <c r="A2106" s="3">
        <f>TITRES_STAT!B2109</f>
        <v>45366</v>
      </c>
      <c r="B2106" s="5">
        <f>TITRES_STAT!D2109</f>
        <v>1.9802</v>
      </c>
      <c r="C2106" s="2">
        <f t="shared" si="288"/>
        <v>-8.800000000000141E-3</v>
      </c>
      <c r="D2106" s="2">
        <f t="shared" si="289"/>
        <v>0</v>
      </c>
      <c r="E2106" s="2">
        <f t="shared" si="290"/>
        <v>8.800000000000141E-3</v>
      </c>
      <c r="F2106" s="2">
        <f t="shared" si="295"/>
        <v>9.4144525285022283E-3</v>
      </c>
      <c r="G2106" s="2">
        <f t="shared" si="295"/>
        <v>8.530113861920206E-3</v>
      </c>
      <c r="H2106" s="2">
        <f t="shared" si="292"/>
        <v>1.1036725512574752</v>
      </c>
      <c r="I2106" s="2">
        <f t="shared" si="293"/>
        <v>52.464084802444766</v>
      </c>
    </row>
    <row r="2107" spans="1:9" ht="13.5" x14ac:dyDescent="0.25">
      <c r="A2107" s="3">
        <f>TITRES_STAT!B2110</f>
        <v>45369</v>
      </c>
      <c r="B2107" s="5">
        <f>TITRES_STAT!D2110</f>
        <v>2.0152000000000001</v>
      </c>
      <c r="C2107" s="2">
        <f t="shared" si="288"/>
        <v>3.5000000000000142E-2</v>
      </c>
      <c r="D2107" s="2">
        <f t="shared" si="289"/>
        <v>3.5000000000000142E-2</v>
      </c>
      <c r="E2107" s="2">
        <f t="shared" si="290"/>
        <v>0</v>
      </c>
      <c r="F2107" s="2">
        <f t="shared" si="295"/>
        <v>1.1241991633609224E-2</v>
      </c>
      <c r="G2107" s="2">
        <f t="shared" si="295"/>
        <v>7.9208200146401904E-3</v>
      </c>
      <c r="H2107" s="2">
        <f t="shared" si="292"/>
        <v>1.4192964380999005</v>
      </c>
      <c r="I2107" s="2">
        <f t="shared" si="293"/>
        <v>58.665668900608416</v>
      </c>
    </row>
    <row r="2108" spans="1:9" ht="13.5" x14ac:dyDescent="0.25">
      <c r="A2108" s="3">
        <f>TITRES_STAT!B2111</f>
        <v>45370</v>
      </c>
      <c r="B2108" s="5">
        <f>TITRES_STAT!D2111</f>
        <v>2.0152000000000001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1.0438992231208564E-2</v>
      </c>
      <c r="G2108" s="2">
        <f t="shared" si="295"/>
        <v>7.3550471564516051E-3</v>
      </c>
      <c r="H2108" s="2">
        <f t="shared" si="292"/>
        <v>1.4192964380999005</v>
      </c>
      <c r="I2108" s="2">
        <f t="shared" si="293"/>
        <v>58.665668900608416</v>
      </c>
    </row>
    <row r="2109" spans="1:9" ht="13.5" x14ac:dyDescent="0.25">
      <c r="A2109" s="3">
        <f>TITRES_STAT!B2112</f>
        <v>45372</v>
      </c>
      <c r="B2109" s="5">
        <f>TITRES_STAT!D2112</f>
        <v>2.0152000000000001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9.6933499289793817E-3</v>
      </c>
      <c r="G2109" s="2">
        <f t="shared" si="296"/>
        <v>6.8296866452764908E-3</v>
      </c>
      <c r="H2109" s="2">
        <f t="shared" si="292"/>
        <v>1.4192964380999005</v>
      </c>
      <c r="I2109" s="2">
        <f t="shared" si="293"/>
        <v>58.665668900608416</v>
      </c>
    </row>
    <row r="2110" spans="1:9" ht="13.5" x14ac:dyDescent="0.25">
      <c r="A2110" s="3">
        <f>TITRES_STAT!B2113</f>
        <v>45373</v>
      </c>
      <c r="B2110" s="5">
        <f>TITRES_STAT!D2113</f>
        <v>2.0152000000000001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9.0009677911951393E-3</v>
      </c>
      <c r="G2110" s="2">
        <f t="shared" si="296"/>
        <v>6.3418518848995988E-3</v>
      </c>
      <c r="H2110" s="2">
        <f t="shared" si="292"/>
        <v>1.4192964380999002</v>
      </c>
      <c r="I2110" s="2">
        <f t="shared" si="293"/>
        <v>58.665668900608416</v>
      </c>
    </row>
    <row r="2111" spans="1:9" ht="13.5" x14ac:dyDescent="0.25">
      <c r="A2111" s="3">
        <f>TITRES_STAT!B2114</f>
        <v>45376</v>
      </c>
      <c r="B2111" s="5">
        <f>TITRES_STAT!D2114</f>
        <v>1.9977</v>
      </c>
      <c r="C2111" s="2">
        <f t="shared" si="288"/>
        <v>-1.7500000000000071E-2</v>
      </c>
      <c r="D2111" s="2">
        <f t="shared" si="289"/>
        <v>0</v>
      </c>
      <c r="E2111" s="2">
        <f t="shared" si="290"/>
        <v>1.7500000000000071E-2</v>
      </c>
      <c r="F2111" s="2">
        <f t="shared" si="296"/>
        <v>8.3580415203954855E-3</v>
      </c>
      <c r="G2111" s="2">
        <f t="shared" si="296"/>
        <v>7.1388624645496324E-3</v>
      </c>
      <c r="H2111" s="2">
        <f t="shared" si="292"/>
        <v>1.1707805777040932</v>
      </c>
      <c r="I2111" s="2">
        <f t="shared" si="293"/>
        <v>53.933621376986835</v>
      </c>
    </row>
    <row r="2112" spans="1:9" ht="13.5" x14ac:dyDescent="0.25">
      <c r="A2112" s="3">
        <f>TITRES_STAT!B2115</f>
        <v>45377</v>
      </c>
      <c r="B2112" s="5">
        <f>TITRES_STAT!D2115</f>
        <v>1.9977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7.7610385546529508E-3</v>
      </c>
      <c r="G2112" s="2">
        <f t="shared" si="296"/>
        <v>6.6289437170818019E-3</v>
      </c>
      <c r="H2112" s="2">
        <f t="shared" si="292"/>
        <v>1.1707805777040932</v>
      </c>
      <c r="I2112" s="2">
        <f t="shared" si="293"/>
        <v>53.933621376986835</v>
      </c>
    </row>
    <row r="2113" spans="1:9" ht="13.5" x14ac:dyDescent="0.25">
      <c r="A2113" s="3">
        <f>TITRES_STAT!B2116</f>
        <v>45378</v>
      </c>
      <c r="B2113" s="5">
        <f>TITRES_STAT!D2116</f>
        <v>1.9977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7.2066786578920258E-3</v>
      </c>
      <c r="G2113" s="2">
        <f t="shared" si="296"/>
        <v>6.155447737290245E-3</v>
      </c>
      <c r="H2113" s="2">
        <f t="shared" si="292"/>
        <v>1.1707805777040932</v>
      </c>
      <c r="I2113" s="2">
        <f t="shared" si="293"/>
        <v>53.933621376986835</v>
      </c>
    </row>
    <row r="2114" spans="1:9" ht="13.5" x14ac:dyDescent="0.25">
      <c r="A2114" s="3">
        <f>TITRES_STAT!B2117</f>
        <v>45379</v>
      </c>
      <c r="B2114" s="5">
        <f>TITRES_STAT!D2117</f>
        <v>1.9977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6.691915896614024E-3</v>
      </c>
      <c r="G2114" s="2">
        <f t="shared" si="296"/>
        <v>5.7157728989123699E-3</v>
      </c>
      <c r="H2114" s="2">
        <f t="shared" si="292"/>
        <v>1.1707805777040932</v>
      </c>
      <c r="I2114" s="2">
        <f t="shared" si="293"/>
        <v>53.933621376986835</v>
      </c>
    </row>
    <row r="2115" spans="1:9" ht="13.5" x14ac:dyDescent="0.25">
      <c r="A2115" s="3">
        <f>TITRES_STAT!B2118</f>
        <v>45380</v>
      </c>
      <c r="B2115" s="5">
        <f>TITRES_STAT!D2118</f>
        <v>1.9977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6.213921903998736E-3</v>
      </c>
      <c r="G2115" s="2">
        <f t="shared" si="296"/>
        <v>5.3075034061329154E-3</v>
      </c>
      <c r="H2115" s="2">
        <f t="shared" si="292"/>
        <v>1.1707805777040929</v>
      </c>
      <c r="I2115" s="2">
        <f t="shared" si="293"/>
        <v>53.933621376986835</v>
      </c>
    </row>
    <row r="2116" spans="1:9" ht="13.5" x14ac:dyDescent="0.25">
      <c r="A2116" s="3">
        <f>TITRES_STAT!B2119</f>
        <v>45383</v>
      </c>
      <c r="B2116" s="5">
        <f>TITRES_STAT!D2119</f>
        <v>1.9977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5.7700703394273981E-3</v>
      </c>
      <c r="G2116" s="2">
        <f t="shared" si="296"/>
        <v>4.9283960199805648E-3</v>
      </c>
      <c r="H2116" s="2">
        <f t="shared" si="292"/>
        <v>1.1707805777040929</v>
      </c>
      <c r="I2116" s="2">
        <f t="shared" si="293"/>
        <v>53.933621376986835</v>
      </c>
    </row>
    <row r="2117" spans="1:9" ht="13.5" x14ac:dyDescent="0.25">
      <c r="A2117" s="3">
        <f>TITRES_STAT!B2120</f>
        <v>45384</v>
      </c>
      <c r="B2117" s="5">
        <f>TITRES_STAT!D2120</f>
        <v>1.9977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5.3579224580397261E-3</v>
      </c>
      <c r="G2117" s="2">
        <f t="shared" si="296"/>
        <v>4.5763677328390954E-3</v>
      </c>
      <c r="H2117" s="2">
        <f t="shared" si="292"/>
        <v>1.1707805777040929</v>
      </c>
      <c r="I2117" s="2">
        <f t="shared" si="293"/>
        <v>53.933621376986835</v>
      </c>
    </row>
    <row r="2118" spans="1:9" ht="13.5" x14ac:dyDescent="0.25">
      <c r="A2118" s="3">
        <f>TITRES_STAT!B2121</f>
        <v>45385</v>
      </c>
      <c r="B2118" s="5">
        <f>TITRES_STAT!D2121</f>
        <v>1.9977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4.9752137110368883E-3</v>
      </c>
      <c r="G2118" s="2">
        <f t="shared" si="296"/>
        <v>4.2494843233505889E-3</v>
      </c>
      <c r="H2118" s="2">
        <f t="shared" si="292"/>
        <v>1.1707805777040927</v>
      </c>
      <c r="I2118" s="2">
        <f t="shared" si="293"/>
        <v>53.933621376986828</v>
      </c>
    </row>
    <row r="2119" spans="1:9" ht="13.5" x14ac:dyDescent="0.25">
      <c r="A2119" s="3">
        <f>TITRES_STAT!B2122</f>
        <v>45386</v>
      </c>
      <c r="B2119" s="5">
        <f>TITRES_STAT!D2122</f>
        <v>1.9977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4.6198413031056816E-3</v>
      </c>
      <c r="G2119" s="2">
        <f t="shared" si="296"/>
        <v>3.9459497288255466E-3</v>
      </c>
      <c r="H2119" s="2">
        <f t="shared" si="292"/>
        <v>1.1707805777040927</v>
      </c>
      <c r="I2119" s="2">
        <f t="shared" si="293"/>
        <v>53.933621376986828</v>
      </c>
    </row>
    <row r="2120" spans="1:9" ht="13.5" x14ac:dyDescent="0.25">
      <c r="A2120" s="3">
        <f>TITRES_STAT!B2123</f>
        <v>45387</v>
      </c>
      <c r="B2120" s="5">
        <f>TITRES_STAT!D2123</f>
        <v>1.9977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4.289852638598133E-3</v>
      </c>
      <c r="G2120" s="2">
        <f t="shared" si="296"/>
        <v>3.6640961767665792E-3</v>
      </c>
      <c r="H2120" s="2">
        <f t="shared" si="292"/>
        <v>1.1707805777040927</v>
      </c>
      <c r="I2120" s="2">
        <f t="shared" si="293"/>
        <v>53.933621376986828</v>
      </c>
    </row>
    <row r="2121" spans="1:9" ht="13.5" x14ac:dyDescent="0.25">
      <c r="A2121" s="3">
        <f>TITRES_STAT!B2124</f>
        <v>45390</v>
      </c>
      <c r="B2121" s="5">
        <f>TITRES_STAT!D2124</f>
        <v>1.9977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3.9834345929839806E-3</v>
      </c>
      <c r="G2121" s="2">
        <f t="shared" si="296"/>
        <v>3.4023750212832521E-3</v>
      </c>
      <c r="H2121" s="2">
        <f t="shared" si="292"/>
        <v>1.1707805777040927</v>
      </c>
      <c r="I2121" s="2">
        <f t="shared" si="293"/>
        <v>53.933621376986828</v>
      </c>
    </row>
    <row r="2122" spans="1:9" ht="13.5" x14ac:dyDescent="0.25">
      <c r="A2122" s="3">
        <f>TITRES_STAT!B2125</f>
        <v>45394</v>
      </c>
      <c r="B2122" s="5">
        <f>TITRES_STAT!D2125</f>
        <v>1.9977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3.6989035506279819E-3</v>
      </c>
      <c r="G2122" s="2">
        <f t="shared" si="296"/>
        <v>3.1593482340487341E-3</v>
      </c>
      <c r="H2122" s="2">
        <f t="shared" si="292"/>
        <v>1.1707805777040927</v>
      </c>
      <c r="I2122" s="2">
        <f t="shared" si="293"/>
        <v>53.933621376986828</v>
      </c>
    </row>
    <row r="2123" spans="1:9" ht="13.5" x14ac:dyDescent="0.25">
      <c r="A2123" s="3">
        <f>TITRES_STAT!B2126</f>
        <v>45397</v>
      </c>
      <c r="B2123" s="5">
        <f>TITRES_STAT!D2126</f>
        <v>2.0065</v>
      </c>
      <c r="C2123" s="2">
        <f t="shared" si="297"/>
        <v>8.799999999999919E-3</v>
      </c>
      <c r="D2123" s="2">
        <f t="shared" si="298"/>
        <v>8.799999999999919E-3</v>
      </c>
      <c r="E2123" s="2">
        <f t="shared" si="299"/>
        <v>0</v>
      </c>
      <c r="F2123" s="2">
        <f t="shared" si="296"/>
        <v>4.0632675827259775E-3</v>
      </c>
      <c r="G2123" s="2">
        <f t="shared" si="296"/>
        <v>2.9336805030452532E-3</v>
      </c>
      <c r="H2123" s="2">
        <f t="shared" si="292"/>
        <v>1.385040933567298</v>
      </c>
      <c r="I2123" s="2">
        <f t="shared" si="293"/>
        <v>58.071998432986931</v>
      </c>
    </row>
    <row r="2124" spans="1:9" ht="13.5" x14ac:dyDescent="0.25">
      <c r="A2124" s="3">
        <f>TITRES_STAT!B2127</f>
        <v>45398</v>
      </c>
      <c r="B2124" s="5">
        <f>TITRES_STAT!D2127</f>
        <v>2.0065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3.7730341839598358E-3</v>
      </c>
      <c r="G2124" s="2">
        <f t="shared" si="296"/>
        <v>2.7241318956848781E-3</v>
      </c>
      <c r="H2124" s="2">
        <f t="shared" si="292"/>
        <v>1.3850409335672977</v>
      </c>
      <c r="I2124" s="2">
        <f t="shared" si="293"/>
        <v>58.071998432986916</v>
      </c>
    </row>
    <row r="2125" spans="1:9" ht="13.5" x14ac:dyDescent="0.25">
      <c r="A2125" s="3">
        <f>TITRES_STAT!B2128</f>
        <v>45399</v>
      </c>
      <c r="B2125" s="5">
        <f>TITRES_STAT!D2128</f>
        <v>2.0065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3.5035317422484192E-3</v>
      </c>
      <c r="G2125" s="2">
        <f t="shared" si="300"/>
        <v>2.5295510459931009E-3</v>
      </c>
      <c r="H2125" s="2">
        <f t="shared" si="292"/>
        <v>1.3850409335672977</v>
      </c>
      <c r="I2125" s="2">
        <f t="shared" si="293"/>
        <v>58.071998432986916</v>
      </c>
    </row>
    <row r="2126" spans="1:9" ht="13.5" x14ac:dyDescent="0.25">
      <c r="A2126" s="3">
        <f>TITRES_STAT!B2129</f>
        <v>45400</v>
      </c>
      <c r="B2126" s="5">
        <f>TITRES_STAT!D2129</f>
        <v>2.0065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3.2532794749449605E-3</v>
      </c>
      <c r="G2126" s="2">
        <f t="shared" si="300"/>
        <v>2.3488688284221651E-3</v>
      </c>
      <c r="H2126" s="2">
        <f t="shared" si="292"/>
        <v>1.3850409335672977</v>
      </c>
      <c r="I2126" s="2">
        <f t="shared" si="293"/>
        <v>58.071998432986916</v>
      </c>
    </row>
    <row r="2127" spans="1:9" ht="13.5" x14ac:dyDescent="0.25">
      <c r="A2127" s="3">
        <f>TITRES_STAT!B2130</f>
        <v>45401</v>
      </c>
      <c r="B2127" s="5">
        <f>TITRES_STAT!D2130</f>
        <v>2.0065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3.0209023695917489E-3</v>
      </c>
      <c r="G2127" s="2">
        <f t="shared" si="300"/>
        <v>2.1810924835348679E-3</v>
      </c>
      <c r="H2127" s="2">
        <f t="shared" si="292"/>
        <v>1.3850409335672975</v>
      </c>
      <c r="I2127" s="2">
        <f t="shared" si="293"/>
        <v>58.071998432986909</v>
      </c>
    </row>
    <row r="2128" spans="1:9" ht="13.5" x14ac:dyDescent="0.25">
      <c r="A2128" s="3">
        <f>TITRES_STAT!B2131</f>
        <v>45404</v>
      </c>
      <c r="B2128" s="5">
        <f>TITRES_STAT!D2131</f>
        <v>2.0065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2.8051236289066239E-3</v>
      </c>
      <c r="G2128" s="2">
        <f t="shared" si="300"/>
        <v>2.0253001632823775E-3</v>
      </c>
      <c r="H2128" s="2">
        <f t="shared" si="292"/>
        <v>1.3850409335672973</v>
      </c>
      <c r="I2128" s="2">
        <f t="shared" si="293"/>
        <v>58.071998432986909</v>
      </c>
    </row>
    <row r="2129" spans="1:9" ht="13.5" x14ac:dyDescent="0.25">
      <c r="A2129" s="3">
        <f>TITRES_STAT!B2132</f>
        <v>45405</v>
      </c>
      <c r="B2129" s="5">
        <f>TITRES_STAT!D2132</f>
        <v>2.0065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2.6047576554132936E-3</v>
      </c>
      <c r="G2129" s="2">
        <f t="shared" si="300"/>
        <v>1.8806358659050647E-3</v>
      </c>
      <c r="H2129" s="2">
        <f t="shared" ref="H2129:H2192" si="301">F2129/G2129</f>
        <v>1.3850409335672973</v>
      </c>
      <c r="I2129" s="2">
        <f t="shared" ref="I2129:I2192" si="302">IF(G2129=0,100,100-(100/(1+H2129)))</f>
        <v>58.071998432986909</v>
      </c>
    </row>
    <row r="2130" spans="1:9" ht="13.5" x14ac:dyDescent="0.25">
      <c r="A2130" s="3">
        <f>TITRES_STAT!B2133</f>
        <v>45406</v>
      </c>
      <c r="B2130" s="5">
        <f>TITRES_STAT!D2133</f>
        <v>2.0065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2.4187035371694868E-3</v>
      </c>
      <c r="G2130" s="2">
        <f t="shared" si="300"/>
        <v>1.7463047326261316E-3</v>
      </c>
      <c r="H2130" s="2">
        <f t="shared" si="301"/>
        <v>1.3850409335672973</v>
      </c>
      <c r="I2130" s="2">
        <f t="shared" si="302"/>
        <v>58.071998432986909</v>
      </c>
    </row>
    <row r="2131" spans="1:9" ht="13.5" x14ac:dyDescent="0.25">
      <c r="A2131" s="3">
        <f>TITRES_STAT!B2134</f>
        <v>45407</v>
      </c>
      <c r="B2131" s="5">
        <f>TITRES_STAT!D2134</f>
        <v>2.0065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2.2459389988002377E-3</v>
      </c>
      <c r="G2131" s="2">
        <f t="shared" si="300"/>
        <v>1.6215686802956936E-3</v>
      </c>
      <c r="H2131" s="2">
        <f t="shared" si="301"/>
        <v>1.3850409335672973</v>
      </c>
      <c r="I2131" s="2">
        <f t="shared" si="302"/>
        <v>58.071998432986909</v>
      </c>
    </row>
    <row r="2132" spans="1:9" ht="13.5" x14ac:dyDescent="0.25">
      <c r="A2132" s="3">
        <f>TITRES_STAT!B2135</f>
        <v>45408</v>
      </c>
      <c r="B2132" s="5">
        <f>TITRES_STAT!D2135</f>
        <v>2.0065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2.0855147846002208E-3</v>
      </c>
      <c r="G2132" s="2">
        <f t="shared" si="300"/>
        <v>1.5057423459888582E-3</v>
      </c>
      <c r="H2132" s="2">
        <f t="shared" si="301"/>
        <v>1.3850409335672975</v>
      </c>
      <c r="I2132" s="2">
        <f t="shared" si="302"/>
        <v>58.071998432986909</v>
      </c>
    </row>
    <row r="2133" spans="1:9" ht="13.5" x14ac:dyDescent="0.25">
      <c r="A2133" s="3">
        <f>TITRES_STAT!B2136</f>
        <v>45411</v>
      </c>
      <c r="B2133" s="5">
        <f>TITRES_STAT!D2136</f>
        <v>2.0065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1.9365494428430622E-3</v>
      </c>
      <c r="G2133" s="2">
        <f t="shared" si="300"/>
        <v>1.3981893212753685E-3</v>
      </c>
      <c r="H2133" s="2">
        <f t="shared" si="301"/>
        <v>1.3850409335672973</v>
      </c>
      <c r="I2133" s="2">
        <f t="shared" si="302"/>
        <v>58.071998432986909</v>
      </c>
    </row>
    <row r="2134" spans="1:9" ht="13.5" x14ac:dyDescent="0.25">
      <c r="A2134" s="3">
        <f>TITRES_STAT!B2137</f>
        <v>45412</v>
      </c>
      <c r="B2134" s="5">
        <f>TITRES_STAT!D2137</f>
        <v>2.0065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1.7982244826399863E-3</v>
      </c>
      <c r="G2134" s="2">
        <f t="shared" si="300"/>
        <v>1.2983186554699851E-3</v>
      </c>
      <c r="H2134" s="2">
        <f t="shared" si="301"/>
        <v>1.3850409335672973</v>
      </c>
      <c r="I2134" s="2">
        <f t="shared" si="302"/>
        <v>58.071998432986909</v>
      </c>
    </row>
    <row r="2135" spans="1:9" ht="13.5" x14ac:dyDescent="0.25">
      <c r="A2135" s="3">
        <f>TITRES_STAT!B2138</f>
        <v>45414</v>
      </c>
      <c r="B2135" s="5">
        <f>TITRES_STAT!D2138</f>
        <v>2.0065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1.6697798767371301E-3</v>
      </c>
      <c r="G2135" s="2">
        <f t="shared" si="300"/>
        <v>1.2055816086507004E-3</v>
      </c>
      <c r="H2135" s="2">
        <f t="shared" si="301"/>
        <v>1.3850409335672973</v>
      </c>
      <c r="I2135" s="2">
        <f t="shared" si="302"/>
        <v>58.071998432986909</v>
      </c>
    </row>
    <row r="2136" spans="1:9" ht="13.5" x14ac:dyDescent="0.25">
      <c r="A2136" s="3">
        <f>TITRES_STAT!B2139</f>
        <v>45415</v>
      </c>
      <c r="B2136" s="5">
        <f>TITRES_STAT!D2139</f>
        <v>2.0065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1.5505098855416208E-3</v>
      </c>
      <c r="G2136" s="2">
        <f t="shared" si="300"/>
        <v>1.119468636604222E-3</v>
      </c>
      <c r="H2136" s="2">
        <f t="shared" si="301"/>
        <v>1.3850409335672971</v>
      </c>
      <c r="I2136" s="2">
        <f t="shared" si="302"/>
        <v>58.071998432986909</v>
      </c>
    </row>
    <row r="2137" spans="1:9" ht="13.5" x14ac:dyDescent="0.25">
      <c r="A2137" s="3">
        <f>TITRES_STAT!B2140</f>
        <v>45418</v>
      </c>
      <c r="B2137" s="5">
        <f>TITRES_STAT!D2140</f>
        <v>2.0065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1.4397591794315049E-3</v>
      </c>
      <c r="G2137" s="2">
        <f t="shared" si="300"/>
        <v>1.0395065911324919E-3</v>
      </c>
      <c r="H2137" s="2">
        <f t="shared" si="301"/>
        <v>1.3850409335672969</v>
      </c>
      <c r="I2137" s="2">
        <f t="shared" si="302"/>
        <v>58.071998432986902</v>
      </c>
    </row>
    <row r="2138" spans="1:9" ht="13.5" x14ac:dyDescent="0.25">
      <c r="A2138" s="3">
        <f>TITRES_STAT!B2141</f>
        <v>45419</v>
      </c>
      <c r="B2138" s="5">
        <f>TITRES_STAT!D2141</f>
        <v>2.0065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1.3369192380435402E-3</v>
      </c>
      <c r="G2138" s="2">
        <f t="shared" si="300"/>
        <v>9.6525612033731395E-4</v>
      </c>
      <c r="H2138" s="2">
        <f t="shared" si="301"/>
        <v>1.3850409335672966</v>
      </c>
      <c r="I2138" s="2">
        <f t="shared" si="302"/>
        <v>58.071998432986895</v>
      </c>
    </row>
    <row r="2139" spans="1:9" ht="13.5" x14ac:dyDescent="0.25">
      <c r="A2139" s="3">
        <f>TITRES_STAT!B2142</f>
        <v>45420</v>
      </c>
      <c r="B2139" s="5">
        <f>TITRES_STAT!D2142</f>
        <v>2.0065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1.2414250067547159E-3</v>
      </c>
      <c r="G2139" s="2">
        <f t="shared" si="300"/>
        <v>8.9630925459893436E-4</v>
      </c>
      <c r="H2139" s="2">
        <f t="shared" si="301"/>
        <v>1.3850409335672969</v>
      </c>
      <c r="I2139" s="2">
        <f t="shared" si="302"/>
        <v>58.071998432986902</v>
      </c>
    </row>
    <row r="2140" spans="1:9" ht="13.5" x14ac:dyDescent="0.25">
      <c r="A2140" s="3">
        <f>TITRES_STAT!B2143</f>
        <v>45421</v>
      </c>
      <c r="B2140" s="5">
        <f>TITRES_STAT!D2143</f>
        <v>2.0065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1.152751791986522E-3</v>
      </c>
      <c r="G2140" s="2">
        <f t="shared" si="300"/>
        <v>8.322871649847248E-4</v>
      </c>
      <c r="H2140" s="2">
        <f t="shared" si="301"/>
        <v>1.3850409335672969</v>
      </c>
      <c r="I2140" s="2">
        <f t="shared" si="302"/>
        <v>58.071998432986902</v>
      </c>
    </row>
    <row r="2141" spans="1:9" ht="13.5" x14ac:dyDescent="0.25">
      <c r="A2141" s="3">
        <f>TITRES_STAT!B2144</f>
        <v>45422</v>
      </c>
      <c r="B2141" s="5">
        <f>TITRES_STAT!D2144</f>
        <v>2.0065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1.070412378273199E-3</v>
      </c>
      <c r="G2141" s="2">
        <f t="shared" si="303"/>
        <v>7.7283808177153017E-4</v>
      </c>
      <c r="H2141" s="2">
        <f t="shared" si="301"/>
        <v>1.3850409335672969</v>
      </c>
      <c r="I2141" s="2">
        <f t="shared" si="302"/>
        <v>58.071998432986902</v>
      </c>
    </row>
    <row r="2142" spans="1:9" ht="13.5" x14ac:dyDescent="0.25">
      <c r="A2142" s="3">
        <f>TITRES_STAT!B2145</f>
        <v>45425</v>
      </c>
      <c r="B2142" s="5">
        <f>TITRES_STAT!D2145</f>
        <v>2.0065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9.9395435125368479E-4</v>
      </c>
      <c r="G2142" s="2">
        <f t="shared" si="303"/>
        <v>7.1763536164499227E-4</v>
      </c>
      <c r="H2142" s="2">
        <f t="shared" si="301"/>
        <v>1.3850409335672969</v>
      </c>
      <c r="I2142" s="2">
        <f t="shared" si="302"/>
        <v>58.071998432986902</v>
      </c>
    </row>
    <row r="2143" spans="1:9" ht="13.5" x14ac:dyDescent="0.25">
      <c r="A2143" s="3">
        <f>TITRES_STAT!B2146</f>
        <v>45426</v>
      </c>
      <c r="B2143" s="5">
        <f>TITRES_STAT!D2146</f>
        <v>2.0065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9.2295761187842159E-4</v>
      </c>
      <c r="G2143" s="2">
        <f t="shared" si="303"/>
        <v>6.6637569295606425E-4</v>
      </c>
      <c r="H2143" s="2">
        <f t="shared" si="301"/>
        <v>1.3850409335672969</v>
      </c>
      <c r="I2143" s="2">
        <f t="shared" si="302"/>
        <v>58.071998432986902</v>
      </c>
    </row>
    <row r="2144" spans="1:9" ht="13.5" x14ac:dyDescent="0.25">
      <c r="A2144" s="3">
        <f>TITRES_STAT!B2147</f>
        <v>45427</v>
      </c>
      <c r="B2144" s="5">
        <f>TITRES_STAT!D2147</f>
        <v>2.0065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8.5703206817282012E-4</v>
      </c>
      <c r="G2144" s="2">
        <f t="shared" si="303"/>
        <v>6.1877742917348824E-4</v>
      </c>
      <c r="H2144" s="2">
        <f t="shared" si="301"/>
        <v>1.3850409335672969</v>
      </c>
      <c r="I2144" s="2">
        <f t="shared" si="302"/>
        <v>58.071998432986902</v>
      </c>
    </row>
    <row r="2145" spans="1:9" ht="13.5" x14ac:dyDescent="0.25">
      <c r="A2145" s="3">
        <f>TITRES_STAT!B2148</f>
        <v>45428</v>
      </c>
      <c r="B2145" s="5">
        <f>TITRES_STAT!D2148</f>
        <v>2.0065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7.9581549187476158E-4</v>
      </c>
      <c r="G2145" s="2">
        <f t="shared" si="303"/>
        <v>5.7457904137538194E-4</v>
      </c>
      <c r="H2145" s="2">
        <f t="shared" si="301"/>
        <v>1.3850409335672971</v>
      </c>
      <c r="I2145" s="2">
        <f t="shared" si="302"/>
        <v>58.071998432986909</v>
      </c>
    </row>
    <row r="2146" spans="1:9" ht="13.5" x14ac:dyDescent="0.25">
      <c r="A2146" s="3">
        <f>TITRES_STAT!B2149</f>
        <v>45429</v>
      </c>
      <c r="B2146" s="5">
        <f>TITRES_STAT!D2149</f>
        <v>2.0065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7.3897152816942144E-4</v>
      </c>
      <c r="G2146" s="2">
        <f t="shared" si="303"/>
        <v>5.3353768127714044E-4</v>
      </c>
      <c r="H2146" s="2">
        <f t="shared" si="301"/>
        <v>1.3850409335672969</v>
      </c>
      <c r="I2146" s="2">
        <f t="shared" si="302"/>
        <v>58.071998432986902</v>
      </c>
    </row>
    <row r="2147" spans="1:9" ht="13.5" x14ac:dyDescent="0.25">
      <c r="A2147" s="3">
        <f>TITRES_STAT!B2150</f>
        <v>45432</v>
      </c>
      <c r="B2147" s="5">
        <f>TITRES_STAT!D2150</f>
        <v>2.0941000000000001</v>
      </c>
      <c r="C2147" s="2">
        <f t="shared" si="297"/>
        <v>8.7600000000000122E-2</v>
      </c>
      <c r="D2147" s="2">
        <f t="shared" si="298"/>
        <v>8.7600000000000122E-2</v>
      </c>
      <c r="E2147" s="2">
        <f t="shared" si="299"/>
        <v>0</v>
      </c>
      <c r="F2147" s="2">
        <f t="shared" si="303"/>
        <v>6.9433307047287573E-3</v>
      </c>
      <c r="G2147" s="2">
        <f t="shared" si="303"/>
        <v>4.9542784690020188E-4</v>
      </c>
      <c r="H2147" s="2">
        <f t="shared" si="301"/>
        <v>14.014817189166619</v>
      </c>
      <c r="I2147" s="2">
        <f t="shared" si="302"/>
        <v>93.339912252001895</v>
      </c>
    </row>
    <row r="2148" spans="1:9" ht="13.5" x14ac:dyDescent="0.25">
      <c r="A2148" s="3">
        <f>TITRES_STAT!B2151</f>
        <v>45433</v>
      </c>
      <c r="B2148" s="5">
        <f>TITRES_STAT!D2151</f>
        <v>2.0941000000000001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6.4473785115338458E-3</v>
      </c>
      <c r="G2148" s="2">
        <f t="shared" si="303"/>
        <v>4.6004014355018746E-4</v>
      </c>
      <c r="H2148" s="2">
        <f t="shared" si="301"/>
        <v>14.014817189166617</v>
      </c>
      <c r="I2148" s="2">
        <f t="shared" si="302"/>
        <v>93.339912252001895</v>
      </c>
    </row>
    <row r="2149" spans="1:9" ht="13.5" x14ac:dyDescent="0.25">
      <c r="A2149" s="3">
        <f>TITRES_STAT!B2152</f>
        <v>45434</v>
      </c>
      <c r="B2149" s="5">
        <f>TITRES_STAT!D2152</f>
        <v>2.0941000000000001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5.9868514749957134E-3</v>
      </c>
      <c r="G2149" s="2">
        <f t="shared" si="303"/>
        <v>4.2718013329660264E-4</v>
      </c>
      <c r="H2149" s="2">
        <f t="shared" si="301"/>
        <v>14.014817189166617</v>
      </c>
      <c r="I2149" s="2">
        <f t="shared" si="302"/>
        <v>93.339912252001895</v>
      </c>
    </row>
    <row r="2150" spans="1:9" ht="13.5" x14ac:dyDescent="0.25">
      <c r="A2150" s="3">
        <f>TITRES_STAT!B2153</f>
        <v>45435</v>
      </c>
      <c r="B2150" s="5">
        <f>TITRES_STAT!D2153</f>
        <v>2.0941000000000001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5.5592192267817338E-3</v>
      </c>
      <c r="G2150" s="2">
        <f t="shared" si="303"/>
        <v>3.9666726663255958E-4</v>
      </c>
      <c r="H2150" s="2">
        <f t="shared" si="301"/>
        <v>14.014817189166617</v>
      </c>
      <c r="I2150" s="2">
        <f t="shared" si="302"/>
        <v>93.339912252001895</v>
      </c>
    </row>
    <row r="2151" spans="1:9" ht="13.5" x14ac:dyDescent="0.25">
      <c r="A2151" s="3">
        <f>TITRES_STAT!B2154</f>
        <v>45436</v>
      </c>
      <c r="B2151" s="5">
        <f>TITRES_STAT!D2154</f>
        <v>2.0941000000000001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5.1621321391544673E-3</v>
      </c>
      <c r="G2151" s="2">
        <f t="shared" si="303"/>
        <v>3.6833389044451959E-4</v>
      </c>
      <c r="H2151" s="2">
        <f t="shared" si="301"/>
        <v>14.014817189166619</v>
      </c>
      <c r="I2151" s="2">
        <f t="shared" si="302"/>
        <v>93.339912252001895</v>
      </c>
    </row>
    <row r="2152" spans="1:9" ht="13.5" x14ac:dyDescent="0.25">
      <c r="A2152" s="3">
        <f>TITRES_STAT!B2155</f>
        <v>45439</v>
      </c>
      <c r="B2152" s="5">
        <f>TITRES_STAT!D2155</f>
        <v>2.0941000000000001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4.7934084149291482E-3</v>
      </c>
      <c r="G2152" s="2">
        <f t="shared" si="303"/>
        <v>3.4202432684133965E-4</v>
      </c>
      <c r="H2152" s="2">
        <f t="shared" si="301"/>
        <v>14.014817189166617</v>
      </c>
      <c r="I2152" s="2">
        <f t="shared" si="302"/>
        <v>93.339912252001895</v>
      </c>
    </row>
    <row r="2153" spans="1:9" ht="13.5" x14ac:dyDescent="0.25">
      <c r="A2153" s="3">
        <f>TITRES_STAT!B2156</f>
        <v>45440</v>
      </c>
      <c r="B2153" s="5">
        <f>TITRES_STAT!D2156</f>
        <v>2.0941000000000001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4.451022099577066E-3</v>
      </c>
      <c r="G2153" s="2">
        <f t="shared" si="303"/>
        <v>3.1759401778124396E-4</v>
      </c>
      <c r="H2153" s="2">
        <f t="shared" si="301"/>
        <v>14.014817189166617</v>
      </c>
      <c r="I2153" s="2">
        <f t="shared" si="302"/>
        <v>93.339912252001895</v>
      </c>
    </row>
    <row r="2154" spans="1:9" ht="13.5" x14ac:dyDescent="0.25">
      <c r="A2154" s="3">
        <f>TITRES_STAT!B2157</f>
        <v>45441</v>
      </c>
      <c r="B2154" s="5">
        <f>TITRES_STAT!D2157</f>
        <v>2.0941000000000001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4.1330919496072758E-3</v>
      </c>
      <c r="G2154" s="2">
        <f t="shared" si="303"/>
        <v>2.9490873079686945E-4</v>
      </c>
      <c r="H2154" s="2">
        <f t="shared" si="301"/>
        <v>14.014817189166616</v>
      </c>
      <c r="I2154" s="2">
        <f t="shared" si="302"/>
        <v>93.339912252001895</v>
      </c>
    </row>
    <row r="2155" spans="1:9" ht="13.5" x14ac:dyDescent="0.25">
      <c r="A2155" s="3">
        <f>TITRES_STAT!B2158</f>
        <v>45442</v>
      </c>
      <c r="B2155" s="5">
        <f>TITRES_STAT!D2158</f>
        <v>2.0941000000000001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3.8378710960638991E-3</v>
      </c>
      <c r="G2155" s="2">
        <f t="shared" si="303"/>
        <v>2.7384382145423592E-4</v>
      </c>
      <c r="H2155" s="2">
        <f t="shared" si="301"/>
        <v>14.014817189166616</v>
      </c>
      <c r="I2155" s="2">
        <f t="shared" si="302"/>
        <v>93.339912252001895</v>
      </c>
    </row>
    <row r="2156" spans="1:9" ht="13.5" x14ac:dyDescent="0.25">
      <c r="A2156" s="3">
        <f>TITRES_STAT!B2159</f>
        <v>45443</v>
      </c>
      <c r="B2156" s="5">
        <f>TITRES_STAT!D2159</f>
        <v>2.0065</v>
      </c>
      <c r="C2156" s="2">
        <f t="shared" si="297"/>
        <v>-8.7600000000000122E-2</v>
      </c>
      <c r="D2156" s="2">
        <f t="shared" si="298"/>
        <v>0</v>
      </c>
      <c r="E2156" s="2">
        <f t="shared" si="299"/>
        <v>8.7600000000000122E-2</v>
      </c>
      <c r="F2156" s="2">
        <f t="shared" si="303"/>
        <v>3.563737446345049E-3</v>
      </c>
      <c r="G2156" s="2">
        <f t="shared" si="303"/>
        <v>6.5114264056360853E-3</v>
      </c>
      <c r="H2156" s="2">
        <f t="shared" si="301"/>
        <v>0.54730518696493147</v>
      </c>
      <c r="I2156" s="2">
        <f t="shared" si="302"/>
        <v>35.371508579925404</v>
      </c>
    </row>
    <row r="2157" spans="1:9" ht="13.5" x14ac:dyDescent="0.25">
      <c r="A2157" s="3">
        <f>TITRES_STAT!B2160</f>
        <v>45446</v>
      </c>
      <c r="B2157" s="5">
        <f>TITRES_STAT!D2160</f>
        <v>2.0065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3.3091847716061168E-3</v>
      </c>
      <c r="G2157" s="2">
        <f t="shared" si="304"/>
        <v>6.0463245195192224E-3</v>
      </c>
      <c r="H2157" s="2">
        <f t="shared" si="301"/>
        <v>0.54730518696493136</v>
      </c>
      <c r="I2157" s="2">
        <f t="shared" si="302"/>
        <v>35.37150857992539</v>
      </c>
    </row>
    <row r="2158" spans="1:9" ht="13.5" x14ac:dyDescent="0.25">
      <c r="A2158" s="3">
        <f>TITRES_STAT!B2161</f>
        <v>45447</v>
      </c>
      <c r="B2158" s="5">
        <f>TITRES_STAT!D2161</f>
        <v>2.0065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3.0728144307771085E-3</v>
      </c>
      <c r="G2158" s="2">
        <f t="shared" si="304"/>
        <v>5.614444196696421E-3</v>
      </c>
      <c r="H2158" s="2">
        <f t="shared" si="301"/>
        <v>0.54730518696493136</v>
      </c>
      <c r="I2158" s="2">
        <f t="shared" si="302"/>
        <v>35.37150857992539</v>
      </c>
    </row>
    <row r="2159" spans="1:9" ht="13.5" x14ac:dyDescent="0.25">
      <c r="A2159" s="3">
        <f>TITRES_STAT!B2162</f>
        <v>45448</v>
      </c>
      <c r="B2159" s="5">
        <f>TITRES_STAT!D2162</f>
        <v>2.0065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2.8533276857216007E-3</v>
      </c>
      <c r="G2159" s="2">
        <f t="shared" si="304"/>
        <v>5.2134124683609626E-3</v>
      </c>
      <c r="H2159" s="2">
        <f t="shared" si="301"/>
        <v>0.54730518696493136</v>
      </c>
      <c r="I2159" s="2">
        <f t="shared" si="302"/>
        <v>35.37150857992539</v>
      </c>
    </row>
    <row r="2160" spans="1:9" ht="13.5" x14ac:dyDescent="0.25">
      <c r="A2160" s="3">
        <f>TITRES_STAT!B2163</f>
        <v>45449</v>
      </c>
      <c r="B2160" s="5">
        <f>TITRES_STAT!D2163</f>
        <v>2.0065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2.649518565312915E-3</v>
      </c>
      <c r="G2160" s="2">
        <f t="shared" si="304"/>
        <v>4.841025863478037E-3</v>
      </c>
      <c r="H2160" s="2">
        <f t="shared" si="301"/>
        <v>0.54730518696493125</v>
      </c>
      <c r="I2160" s="2">
        <f t="shared" si="302"/>
        <v>35.37150857992539</v>
      </c>
    </row>
    <row r="2161" spans="1:9" ht="13.5" x14ac:dyDescent="0.25">
      <c r="A2161" s="3">
        <f>TITRES_STAT!B2164</f>
        <v>45450</v>
      </c>
      <c r="B2161" s="5">
        <f>TITRES_STAT!D2164</f>
        <v>2.0065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2.4602672392191353E-3</v>
      </c>
      <c r="G2161" s="2">
        <f t="shared" si="304"/>
        <v>4.4952383018010342E-3</v>
      </c>
      <c r="H2161" s="2">
        <f t="shared" si="301"/>
        <v>0.54730518696493136</v>
      </c>
      <c r="I2161" s="2">
        <f t="shared" si="302"/>
        <v>35.37150857992539</v>
      </c>
    </row>
    <row r="2162" spans="1:9" ht="13.5" x14ac:dyDescent="0.25">
      <c r="A2162" s="3">
        <f>TITRES_STAT!B2165</f>
        <v>45453</v>
      </c>
      <c r="B2162" s="5">
        <f>TITRES_STAT!D2165</f>
        <v>1.9276</v>
      </c>
      <c r="C2162" s="2">
        <f t="shared" si="297"/>
        <v>-7.889999999999997E-2</v>
      </c>
      <c r="D2162" s="2">
        <f t="shared" si="298"/>
        <v>0</v>
      </c>
      <c r="E2162" s="2">
        <f t="shared" si="299"/>
        <v>7.889999999999997E-2</v>
      </c>
      <c r="F2162" s="2">
        <f t="shared" si="304"/>
        <v>2.2845338649891971E-3</v>
      </c>
      <c r="G2162" s="2">
        <f t="shared" si="304"/>
        <v>9.809864137386673E-3</v>
      </c>
      <c r="H2162" s="2">
        <f t="shared" si="301"/>
        <v>0.2328812950917985</v>
      </c>
      <c r="I2162" s="2">
        <f t="shared" si="302"/>
        <v>18.889190388313779</v>
      </c>
    </row>
    <row r="2163" spans="1:9" ht="13.5" x14ac:dyDescent="0.25">
      <c r="A2163" s="3">
        <f>TITRES_STAT!B2166</f>
        <v>45454</v>
      </c>
      <c r="B2163" s="5">
        <f>TITRES_STAT!D2166</f>
        <v>1.9276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2.1213528746328258E-3</v>
      </c>
      <c r="G2163" s="2">
        <f t="shared" si="304"/>
        <v>9.109159556144766E-3</v>
      </c>
      <c r="H2163" s="2">
        <f t="shared" si="301"/>
        <v>0.23288129509179853</v>
      </c>
      <c r="I2163" s="2">
        <f t="shared" si="302"/>
        <v>18.889190388313779</v>
      </c>
    </row>
    <row r="2164" spans="1:9" ht="13.5" x14ac:dyDescent="0.25">
      <c r="A2164" s="3">
        <f>TITRES_STAT!B2167</f>
        <v>45455</v>
      </c>
      <c r="B2164" s="5">
        <f>TITRES_STAT!D2167</f>
        <v>1.9276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1.9698276693019099E-3</v>
      </c>
      <c r="G2164" s="2">
        <f t="shared" si="304"/>
        <v>8.458505302134425E-3</v>
      </c>
      <c r="H2164" s="2">
        <f t="shared" si="301"/>
        <v>0.23288129509179858</v>
      </c>
      <c r="I2164" s="2">
        <f t="shared" si="302"/>
        <v>18.889190388313793</v>
      </c>
    </row>
    <row r="2165" spans="1:9" ht="13.5" x14ac:dyDescent="0.25">
      <c r="A2165" s="3">
        <f>TITRES_STAT!B2168</f>
        <v>45456</v>
      </c>
      <c r="B2165" s="5">
        <f>TITRES_STAT!D2168</f>
        <v>1.9276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1.8291256929232021E-3</v>
      </c>
      <c r="G2165" s="2">
        <f t="shared" si="304"/>
        <v>7.8543263519819662E-3</v>
      </c>
      <c r="H2165" s="2">
        <f t="shared" si="301"/>
        <v>0.23288129509179858</v>
      </c>
      <c r="I2165" s="2">
        <f t="shared" si="302"/>
        <v>18.889190388313793</v>
      </c>
    </row>
    <row r="2166" spans="1:9" ht="13.5" x14ac:dyDescent="0.25">
      <c r="A2166" s="3">
        <f>TITRES_STAT!B2169</f>
        <v>45457</v>
      </c>
      <c r="B2166" s="5">
        <f>TITRES_STAT!D2169</f>
        <v>1.9276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1.6984738577144019E-3</v>
      </c>
      <c r="G2166" s="2">
        <f t="shared" si="304"/>
        <v>7.2933030411261113E-3</v>
      </c>
      <c r="H2166" s="2">
        <f t="shared" si="301"/>
        <v>0.23288129509179858</v>
      </c>
      <c r="I2166" s="2">
        <f t="shared" si="302"/>
        <v>18.889190388313793</v>
      </c>
    </row>
    <row r="2167" spans="1:9" ht="13.5" x14ac:dyDescent="0.25">
      <c r="A2167" s="3">
        <f>TITRES_STAT!B2170</f>
        <v>45461</v>
      </c>
      <c r="B2167" s="5">
        <f>TITRES_STAT!D2170</f>
        <v>1.9276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1.5771542964490876E-3</v>
      </c>
      <c r="G2167" s="2">
        <f t="shared" si="304"/>
        <v>6.7723528239028172E-3</v>
      </c>
      <c r="H2167" s="2">
        <f t="shared" si="301"/>
        <v>0.23288129509179861</v>
      </c>
      <c r="I2167" s="2">
        <f t="shared" si="302"/>
        <v>18.889190388313793</v>
      </c>
    </row>
    <row r="2168" spans="1:9" ht="13.5" x14ac:dyDescent="0.25">
      <c r="A2168" s="3">
        <f>TITRES_STAT!B2171</f>
        <v>45462</v>
      </c>
      <c r="B2168" s="5">
        <f>TITRES_STAT!D2171</f>
        <v>1.9276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1.4645004181312957E-3</v>
      </c>
      <c r="G2168" s="2">
        <f t="shared" si="304"/>
        <v>6.2886133364811877E-3</v>
      </c>
      <c r="H2168" s="2">
        <f t="shared" si="301"/>
        <v>0.23288129509179861</v>
      </c>
      <c r="I2168" s="2">
        <f t="shared" si="302"/>
        <v>18.889190388313793</v>
      </c>
    </row>
    <row r="2169" spans="1:9" ht="13.5" x14ac:dyDescent="0.25">
      <c r="A2169" s="3">
        <f>TITRES_STAT!B2172</f>
        <v>45463</v>
      </c>
      <c r="B2169" s="5">
        <f>TITRES_STAT!D2172</f>
        <v>1.9276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1.3598932454076315E-3</v>
      </c>
      <c r="G2169" s="2">
        <f t="shared" si="304"/>
        <v>5.8394266695896745E-3</v>
      </c>
      <c r="H2169" s="2">
        <f t="shared" si="301"/>
        <v>0.23288129509179858</v>
      </c>
      <c r="I2169" s="2">
        <f t="shared" si="302"/>
        <v>18.889190388313793</v>
      </c>
    </row>
    <row r="2170" spans="1:9" ht="13.5" x14ac:dyDescent="0.25">
      <c r="A2170" s="3">
        <f>TITRES_STAT!B2173</f>
        <v>45464</v>
      </c>
      <c r="B2170" s="5">
        <f>TITRES_STAT!D2173</f>
        <v>1.8837999999999999</v>
      </c>
      <c r="C2170" s="2">
        <f t="shared" si="297"/>
        <v>-4.3800000000000061E-2</v>
      </c>
      <c r="D2170" s="2">
        <f t="shared" si="298"/>
        <v>0</v>
      </c>
      <c r="E2170" s="2">
        <f t="shared" si="299"/>
        <v>4.3800000000000061E-2</v>
      </c>
      <c r="F2170" s="2">
        <f t="shared" si="304"/>
        <v>1.2627580135928008E-3</v>
      </c>
      <c r="G2170" s="2">
        <f t="shared" si="304"/>
        <v>8.5508961931904156E-3</v>
      </c>
      <c r="H2170" s="2">
        <f t="shared" si="301"/>
        <v>0.14767551670179432</v>
      </c>
      <c r="I2170" s="2">
        <f t="shared" si="302"/>
        <v>12.867357938085689</v>
      </c>
    </row>
    <row r="2171" spans="1:9" ht="13.5" x14ac:dyDescent="0.25">
      <c r="A2171" s="3">
        <f>TITRES_STAT!B2174</f>
        <v>45467</v>
      </c>
      <c r="B2171" s="5">
        <f>TITRES_STAT!D2174</f>
        <v>1.8837999999999999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1.1725610126218865E-3</v>
      </c>
      <c r="G2171" s="2">
        <f t="shared" si="304"/>
        <v>7.9401178936768149E-3</v>
      </c>
      <c r="H2171" s="2">
        <f t="shared" si="301"/>
        <v>0.14767551670179432</v>
      </c>
      <c r="I2171" s="2">
        <f t="shared" si="302"/>
        <v>12.867357938085689</v>
      </c>
    </row>
    <row r="2172" spans="1:9" ht="13.5" x14ac:dyDescent="0.25">
      <c r="A2172" s="3">
        <f>TITRES_STAT!B2175</f>
        <v>45468</v>
      </c>
      <c r="B2172" s="5">
        <f>TITRES_STAT!D2175</f>
        <v>1.8837999999999999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1.0888066545774661E-3</v>
      </c>
      <c r="G2172" s="2">
        <f t="shared" si="304"/>
        <v>7.3729666155570427E-3</v>
      </c>
      <c r="H2172" s="2">
        <f t="shared" si="301"/>
        <v>0.14767551670179432</v>
      </c>
      <c r="I2172" s="2">
        <f t="shared" si="302"/>
        <v>12.867357938085689</v>
      </c>
    </row>
    <row r="2173" spans="1:9" ht="13.5" x14ac:dyDescent="0.25">
      <c r="A2173" s="3">
        <f>TITRES_STAT!B2176</f>
        <v>45469</v>
      </c>
      <c r="B2173" s="5">
        <f>TITRES_STAT!D2176</f>
        <v>1.8837999999999999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1.0110347506790756E-3</v>
      </c>
      <c r="G2173" s="2">
        <f t="shared" si="305"/>
        <v>6.8463261430172532E-3</v>
      </c>
      <c r="H2173" s="2">
        <f t="shared" si="301"/>
        <v>0.14767551670179435</v>
      </c>
      <c r="I2173" s="2">
        <f t="shared" si="302"/>
        <v>12.867357938085689</v>
      </c>
    </row>
    <row r="2174" spans="1:9" ht="13.5" x14ac:dyDescent="0.25">
      <c r="A2174" s="3">
        <f>TITRES_STAT!B2177</f>
        <v>45470</v>
      </c>
      <c r="B2174" s="5">
        <f>TITRES_STAT!D2177</f>
        <v>1.8837999999999999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9.3881798277342741E-4</v>
      </c>
      <c r="G2174" s="2">
        <f t="shared" si="305"/>
        <v>6.3573028470874492E-3</v>
      </c>
      <c r="H2174" s="2">
        <f t="shared" si="301"/>
        <v>0.14767551670179435</v>
      </c>
      <c r="I2174" s="2">
        <f t="shared" si="302"/>
        <v>12.867357938085689</v>
      </c>
    </row>
    <row r="2175" spans="1:9" ht="13.5" x14ac:dyDescent="0.25">
      <c r="A2175" s="3">
        <f>TITRES_STAT!B2178</f>
        <v>45471</v>
      </c>
      <c r="B2175" s="5">
        <f>TITRES_STAT!D2178</f>
        <v>1.8837999999999999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8.717595554324683E-4</v>
      </c>
      <c r="G2175" s="2">
        <f t="shared" si="305"/>
        <v>5.9032097865812025E-3</v>
      </c>
      <c r="H2175" s="2">
        <f t="shared" si="301"/>
        <v>0.14767551670179435</v>
      </c>
      <c r="I2175" s="2">
        <f t="shared" si="302"/>
        <v>12.867357938085689</v>
      </c>
    </row>
    <row r="2176" spans="1:9" ht="13.5" x14ac:dyDescent="0.25">
      <c r="A2176" s="3">
        <f>TITRES_STAT!B2179</f>
        <v>45474</v>
      </c>
      <c r="B2176" s="5">
        <f>TITRES_STAT!D2179</f>
        <v>1.8837999999999999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8.0949101575872057E-4</v>
      </c>
      <c r="G2176" s="2">
        <f t="shared" si="305"/>
        <v>5.481551944682546E-3</v>
      </c>
      <c r="H2176" s="2">
        <f t="shared" si="301"/>
        <v>0.14767551670179435</v>
      </c>
      <c r="I2176" s="2">
        <f t="shared" si="302"/>
        <v>12.867357938085689</v>
      </c>
    </row>
    <row r="2177" spans="1:9" ht="13.5" x14ac:dyDescent="0.25">
      <c r="A2177" s="3">
        <f>TITRES_STAT!B2180</f>
        <v>45475</v>
      </c>
      <c r="B2177" s="5">
        <f>TITRES_STAT!D2180</f>
        <v>1.8837999999999999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7.5167022891881193E-4</v>
      </c>
      <c r="G2177" s="2">
        <f t="shared" si="305"/>
        <v>5.0900125200623644E-3</v>
      </c>
      <c r="H2177" s="2">
        <f t="shared" si="301"/>
        <v>0.14767551670179432</v>
      </c>
      <c r="I2177" s="2">
        <f t="shared" si="302"/>
        <v>12.867357938085689</v>
      </c>
    </row>
    <row r="2178" spans="1:9" ht="13.5" x14ac:dyDescent="0.25">
      <c r="A2178" s="3">
        <f>TITRES_STAT!B2181</f>
        <v>45476</v>
      </c>
      <c r="B2178" s="5">
        <f>TITRES_STAT!D2181</f>
        <v>1.8926000000000001</v>
      </c>
      <c r="C2178" s="2">
        <f t="shared" si="297"/>
        <v>8.800000000000141E-3</v>
      </c>
      <c r="D2178" s="2">
        <f t="shared" si="298"/>
        <v>8.800000000000141E-3</v>
      </c>
      <c r="E2178" s="2">
        <f t="shared" si="299"/>
        <v>0</v>
      </c>
      <c r="F2178" s="2">
        <f t="shared" si="305"/>
        <v>1.3265509268531926E-3</v>
      </c>
      <c r="G2178" s="2">
        <f t="shared" si="305"/>
        <v>4.7264401972007672E-3</v>
      </c>
      <c r="H2178" s="2">
        <f t="shared" si="301"/>
        <v>0.28066597090106887</v>
      </c>
      <c r="I2178" s="2">
        <f t="shared" si="302"/>
        <v>21.915626500452262</v>
      </c>
    </row>
    <row r="2179" spans="1:9" ht="13.5" x14ac:dyDescent="0.25">
      <c r="A2179" s="3">
        <f>TITRES_STAT!B2182</f>
        <v>45477</v>
      </c>
      <c r="B2179" s="5">
        <f>TITRES_STAT!D2182</f>
        <v>1.9276</v>
      </c>
      <c r="C2179" s="2">
        <f t="shared" ref="C2179:C2242" si="306">B2179-B2178</f>
        <v>3.499999999999992E-2</v>
      </c>
      <c r="D2179" s="2">
        <f t="shared" ref="D2179:D2242" si="307">IF(C2179&gt;0,C2179,0)</f>
        <v>3.499999999999992E-2</v>
      </c>
      <c r="E2179" s="2">
        <f t="shared" ref="E2179:E2242" si="308">IF(C2179&lt;0,-C2179,0)</f>
        <v>0</v>
      </c>
      <c r="F2179" s="2">
        <f t="shared" si="305"/>
        <v>3.7317972892208159E-3</v>
      </c>
      <c r="G2179" s="2">
        <f t="shared" si="305"/>
        <v>4.3888373259721404E-3</v>
      </c>
      <c r="H2179" s="2">
        <f t="shared" si="301"/>
        <v>0.85029291633501403</v>
      </c>
      <c r="I2179" s="2">
        <f t="shared" si="302"/>
        <v>45.954503139926636</v>
      </c>
    </row>
    <row r="2180" spans="1:9" ht="13.5" x14ac:dyDescent="0.25">
      <c r="A2180" s="3">
        <f>TITRES_STAT!B2183</f>
        <v>45478</v>
      </c>
      <c r="B2180" s="5">
        <f>TITRES_STAT!D2183</f>
        <v>1.9276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3.4652403399907578E-3</v>
      </c>
      <c r="G2180" s="2">
        <f t="shared" si="305"/>
        <v>4.0753489455455589E-3</v>
      </c>
      <c r="H2180" s="2">
        <f t="shared" si="301"/>
        <v>0.85029291633501414</v>
      </c>
      <c r="I2180" s="2">
        <f t="shared" si="302"/>
        <v>45.954503139926636</v>
      </c>
    </row>
    <row r="2181" spans="1:9" ht="13.5" x14ac:dyDescent="0.25">
      <c r="A2181" s="3">
        <f>TITRES_STAT!B2184</f>
        <v>45481</v>
      </c>
      <c r="B2181" s="5">
        <f>TITRES_STAT!D2184</f>
        <v>1.9276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3.217723172848561E-3</v>
      </c>
      <c r="G2181" s="2">
        <f t="shared" si="305"/>
        <v>3.7842525922923047E-3</v>
      </c>
      <c r="H2181" s="2">
        <f t="shared" si="301"/>
        <v>0.85029291633501414</v>
      </c>
      <c r="I2181" s="2">
        <f t="shared" si="302"/>
        <v>45.954503139926636</v>
      </c>
    </row>
    <row r="2182" spans="1:9" ht="13.5" x14ac:dyDescent="0.25">
      <c r="A2182" s="3">
        <f>TITRES_STAT!B2185</f>
        <v>45482</v>
      </c>
      <c r="B2182" s="5">
        <f>TITRES_STAT!D2185</f>
        <v>1.9276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2.9878858033593782E-3</v>
      </c>
      <c r="G2182" s="2">
        <f t="shared" si="305"/>
        <v>3.5139488356999973E-3</v>
      </c>
      <c r="H2182" s="2">
        <f t="shared" si="301"/>
        <v>0.85029291633501414</v>
      </c>
      <c r="I2182" s="2">
        <f t="shared" si="302"/>
        <v>45.954503139926636</v>
      </c>
    </row>
    <row r="2183" spans="1:9" ht="13.5" x14ac:dyDescent="0.25">
      <c r="A2183" s="3">
        <f>TITRES_STAT!B2186</f>
        <v>45483</v>
      </c>
      <c r="B2183" s="5">
        <f>TITRES_STAT!D2186</f>
        <v>1.9276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2.7744653888337081E-3</v>
      </c>
      <c r="G2183" s="2">
        <f t="shared" si="305"/>
        <v>3.2629524902928544E-3</v>
      </c>
      <c r="H2183" s="2">
        <f t="shared" si="301"/>
        <v>0.85029291633501414</v>
      </c>
      <c r="I2183" s="2">
        <f t="shared" si="302"/>
        <v>45.954503139926636</v>
      </c>
    </row>
    <row r="2184" spans="1:9" ht="13.5" x14ac:dyDescent="0.25">
      <c r="A2184" s="3">
        <f>TITRES_STAT!B2187</f>
        <v>45484</v>
      </c>
      <c r="B2184" s="5">
        <f>TITRES_STAT!D2187</f>
        <v>1.9276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2.5762892896313005E-3</v>
      </c>
      <c r="G2184" s="2">
        <f t="shared" si="305"/>
        <v>3.0298844552719361E-3</v>
      </c>
      <c r="H2184" s="2">
        <f t="shared" si="301"/>
        <v>0.85029291633501425</v>
      </c>
      <c r="I2184" s="2">
        <f t="shared" si="302"/>
        <v>45.954503139926636</v>
      </c>
    </row>
    <row r="2185" spans="1:9" ht="13.5" x14ac:dyDescent="0.25">
      <c r="A2185" s="3">
        <f>TITRES_STAT!B2188</f>
        <v>45485</v>
      </c>
      <c r="B2185" s="5">
        <f>TITRES_STAT!D2188</f>
        <v>1.9276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2.3922686260862075E-3</v>
      </c>
      <c r="G2185" s="2">
        <f t="shared" si="305"/>
        <v>2.8134641370382261E-3</v>
      </c>
      <c r="H2185" s="2">
        <f t="shared" si="301"/>
        <v>0.85029291633501425</v>
      </c>
      <c r="I2185" s="2">
        <f t="shared" si="302"/>
        <v>45.954503139926636</v>
      </c>
    </row>
    <row r="2186" spans="1:9" ht="13.5" x14ac:dyDescent="0.25">
      <c r="A2186" s="3">
        <f>TITRES_STAT!B2189</f>
        <v>45488</v>
      </c>
      <c r="B2186" s="5">
        <f>TITRES_STAT!D2189</f>
        <v>1.9277</v>
      </c>
      <c r="C2186" s="2">
        <f t="shared" si="306"/>
        <v>9.9999999999988987E-5</v>
      </c>
      <c r="D2186" s="2">
        <f t="shared" si="307"/>
        <v>9.9999999999988987E-5</v>
      </c>
      <c r="E2186" s="2">
        <f t="shared" si="308"/>
        <v>0</v>
      </c>
      <c r="F2186" s="2">
        <f t="shared" si="305"/>
        <v>2.2285351527943347E-3</v>
      </c>
      <c r="G2186" s="2">
        <f t="shared" si="305"/>
        <v>2.6125024129640675E-3</v>
      </c>
      <c r="H2186" s="2">
        <f t="shared" si="301"/>
        <v>0.85302702180699808</v>
      </c>
      <c r="I2186" s="2">
        <f t="shared" si="302"/>
        <v>46.034246223520263</v>
      </c>
    </row>
    <row r="2187" spans="1:9" ht="13.5" x14ac:dyDescent="0.25">
      <c r="A2187" s="3">
        <f>TITRES_STAT!B2190</f>
        <v>45489</v>
      </c>
      <c r="B2187" s="5">
        <f>TITRES_STAT!D2190</f>
        <v>1.9277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2.0693540704518824E-3</v>
      </c>
      <c r="G2187" s="2">
        <f t="shared" si="305"/>
        <v>2.4258950977523483E-3</v>
      </c>
      <c r="H2187" s="2">
        <f t="shared" si="301"/>
        <v>0.85302702180699819</v>
      </c>
      <c r="I2187" s="2">
        <f t="shared" si="302"/>
        <v>46.03424622352027</v>
      </c>
    </row>
    <row r="2188" spans="1:9" ht="13.5" x14ac:dyDescent="0.25">
      <c r="A2188" s="3">
        <f>TITRES_STAT!B2191</f>
        <v>45490</v>
      </c>
      <c r="B2188" s="5">
        <f>TITRES_STAT!D2191</f>
        <v>1.9277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1.921543065419605E-3</v>
      </c>
      <c r="G2188" s="2">
        <f t="shared" si="305"/>
        <v>2.2526168764843237E-3</v>
      </c>
      <c r="H2188" s="2">
        <f t="shared" si="301"/>
        <v>0.85302702180699808</v>
      </c>
      <c r="I2188" s="2">
        <f t="shared" si="302"/>
        <v>46.034246223520263</v>
      </c>
    </row>
    <row r="2189" spans="1:9" ht="13.5" x14ac:dyDescent="0.25">
      <c r="A2189" s="3">
        <f>TITRES_STAT!B2192</f>
        <v>45491</v>
      </c>
      <c r="B2189" s="5">
        <f>TITRES_STAT!D2192</f>
        <v>1.9277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1.7842899893182047E-3</v>
      </c>
      <c r="G2189" s="2">
        <f t="shared" si="309"/>
        <v>2.0917156710211575E-3</v>
      </c>
      <c r="H2189" s="2">
        <f t="shared" si="301"/>
        <v>0.85302702180699819</v>
      </c>
      <c r="I2189" s="2">
        <f t="shared" si="302"/>
        <v>46.03424622352027</v>
      </c>
    </row>
    <row r="2190" spans="1:9" ht="13.5" x14ac:dyDescent="0.25">
      <c r="A2190" s="3">
        <f>TITRES_STAT!B2193</f>
        <v>45492</v>
      </c>
      <c r="B2190" s="5">
        <f>TITRES_STAT!D2193</f>
        <v>2.012</v>
      </c>
      <c r="C2190" s="2">
        <f t="shared" si="306"/>
        <v>8.4300000000000042E-2</v>
      </c>
      <c r="D2190" s="2">
        <f t="shared" si="307"/>
        <v>8.4300000000000042E-2</v>
      </c>
      <c r="E2190" s="2">
        <f t="shared" si="308"/>
        <v>0</v>
      </c>
      <c r="F2190" s="2">
        <f t="shared" si="309"/>
        <v>7.6782692757954791E-3</v>
      </c>
      <c r="G2190" s="2">
        <f t="shared" si="309"/>
        <v>1.9423074088053605E-3</v>
      </c>
      <c r="H2190" s="2">
        <f t="shared" si="301"/>
        <v>3.9531689170243607</v>
      </c>
      <c r="I2190" s="2">
        <f t="shared" si="302"/>
        <v>79.810904559242147</v>
      </c>
    </row>
    <row r="2191" spans="1:9" ht="13.5" x14ac:dyDescent="0.25">
      <c r="A2191" s="3">
        <f>TITRES_STAT!B2194</f>
        <v>45495</v>
      </c>
      <c r="B2191" s="5">
        <f>TITRES_STAT!D2194</f>
        <v>2.0962000000000001</v>
      </c>
      <c r="C2191" s="2">
        <f t="shared" si="306"/>
        <v>8.4200000000000053E-2</v>
      </c>
      <c r="D2191" s="2">
        <f t="shared" si="307"/>
        <v>8.4200000000000053E-2</v>
      </c>
      <c r="E2191" s="2">
        <f t="shared" si="308"/>
        <v>0</v>
      </c>
      <c r="F2191" s="2">
        <f t="shared" si="309"/>
        <v>1.3144107184667233E-2</v>
      </c>
      <c r="G2191" s="2">
        <f t="shared" si="309"/>
        <v>1.8035711653192634E-3</v>
      </c>
      <c r="H2191" s="2">
        <f t="shared" si="301"/>
        <v>7.2878228691023113</v>
      </c>
      <c r="I2191" s="2">
        <f t="shared" si="302"/>
        <v>87.934105062403262</v>
      </c>
    </row>
    <row r="2192" spans="1:9" ht="13.5" x14ac:dyDescent="0.25">
      <c r="A2192" s="3">
        <f>TITRES_STAT!B2195</f>
        <v>45496</v>
      </c>
      <c r="B2192" s="5">
        <f>TITRES_STAT!D2195</f>
        <v>2.0962000000000001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1.2205242385762431E-2</v>
      </c>
      <c r="G2192" s="2">
        <f t="shared" si="309"/>
        <v>1.6747446535107446E-3</v>
      </c>
      <c r="H2192" s="2">
        <f t="shared" si="301"/>
        <v>7.2878228691023113</v>
      </c>
      <c r="I2192" s="2">
        <f t="shared" si="302"/>
        <v>87.934105062403262</v>
      </c>
    </row>
    <row r="2193" spans="1:9" ht="13.5" x14ac:dyDescent="0.25">
      <c r="A2193" s="3">
        <f>TITRES_STAT!B2196</f>
        <v>45497</v>
      </c>
      <c r="B2193" s="5">
        <f>TITRES_STAT!D2196</f>
        <v>2.0962000000000001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1.1333439358207973E-2</v>
      </c>
      <c r="G2193" s="2">
        <f t="shared" si="309"/>
        <v>1.5551200354028342E-3</v>
      </c>
      <c r="H2193" s="2">
        <f t="shared" ref="H2193:H2256" si="310">F2193/G2193</f>
        <v>7.2878228691023121</v>
      </c>
      <c r="I2193" s="2">
        <f t="shared" ref="I2193:I2256" si="311">IF(G2193=0,100,100-(100/(1+H2193)))</f>
        <v>87.934105062403262</v>
      </c>
    </row>
    <row r="2194" spans="1:9" ht="13.5" x14ac:dyDescent="0.25">
      <c r="A2194" s="3">
        <f>TITRES_STAT!B2197</f>
        <v>45499</v>
      </c>
      <c r="B2194" s="5">
        <f>TITRES_STAT!D2197</f>
        <v>2.0962000000000001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1.0523907975478832E-2</v>
      </c>
      <c r="G2194" s="2">
        <f t="shared" si="309"/>
        <v>1.4440400328740602E-3</v>
      </c>
      <c r="H2194" s="2">
        <f t="shared" si="310"/>
        <v>7.287822869102313</v>
      </c>
      <c r="I2194" s="2">
        <f t="shared" si="311"/>
        <v>87.934105062403276</v>
      </c>
    </row>
    <row r="2195" spans="1:9" ht="13.5" x14ac:dyDescent="0.25">
      <c r="A2195" s="3">
        <f>TITRES_STAT!B2198</f>
        <v>45502</v>
      </c>
      <c r="B2195" s="5">
        <f>TITRES_STAT!D2198</f>
        <v>2.0588000000000002</v>
      </c>
      <c r="C2195" s="2">
        <f t="shared" si="306"/>
        <v>-3.7399999999999878E-2</v>
      </c>
      <c r="D2195" s="2">
        <f t="shared" si="307"/>
        <v>0</v>
      </c>
      <c r="E2195" s="2">
        <f t="shared" si="308"/>
        <v>3.7399999999999878E-2</v>
      </c>
      <c r="F2195" s="2">
        <f t="shared" si="309"/>
        <v>9.7722002629446296E-3</v>
      </c>
      <c r="G2195" s="2">
        <f t="shared" si="309"/>
        <v>4.0123228876687619E-3</v>
      </c>
      <c r="H2195" s="2">
        <f t="shared" si="310"/>
        <v>2.4355468232574049</v>
      </c>
      <c r="I2195" s="2">
        <f t="shared" si="311"/>
        <v>70.892552148311211</v>
      </c>
    </row>
    <row r="2196" spans="1:9" ht="13.5" x14ac:dyDescent="0.25">
      <c r="A2196" s="3">
        <f>TITRES_STAT!B2199</f>
        <v>45503</v>
      </c>
      <c r="B2196" s="5">
        <f>TITRES_STAT!D2199</f>
        <v>2.0588000000000002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9.0741859584485846E-3</v>
      </c>
      <c r="G2196" s="2">
        <f t="shared" si="309"/>
        <v>3.7257283956924217E-3</v>
      </c>
      <c r="H2196" s="2">
        <f t="shared" si="310"/>
        <v>2.4355468232574049</v>
      </c>
      <c r="I2196" s="2">
        <f t="shared" si="311"/>
        <v>70.892552148311211</v>
      </c>
    </row>
    <row r="2197" spans="1:9" ht="13.5" x14ac:dyDescent="0.25">
      <c r="A2197" s="3">
        <f>TITRES_STAT!B2200</f>
        <v>45504</v>
      </c>
      <c r="B2197" s="5">
        <f>TITRES_STAT!D2200</f>
        <v>2.0588000000000002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8.4260298185594006E-3</v>
      </c>
      <c r="G2197" s="2">
        <f t="shared" si="309"/>
        <v>3.4596049388572491E-3</v>
      </c>
      <c r="H2197" s="2">
        <f t="shared" si="310"/>
        <v>2.4355468232574045</v>
      </c>
      <c r="I2197" s="2">
        <f t="shared" si="311"/>
        <v>70.892552148311211</v>
      </c>
    </row>
    <row r="2198" spans="1:9" ht="13.5" x14ac:dyDescent="0.25">
      <c r="A2198" s="3">
        <f>TITRES_STAT!B2201</f>
        <v>45505</v>
      </c>
      <c r="B2198" s="5">
        <f>TITRES_STAT!D2201</f>
        <v>2.0588000000000002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7.8241705458051581E-3</v>
      </c>
      <c r="G2198" s="2">
        <f t="shared" si="309"/>
        <v>3.2124903003674455E-3</v>
      </c>
      <c r="H2198" s="2">
        <f t="shared" si="310"/>
        <v>2.4355468232574049</v>
      </c>
      <c r="I2198" s="2">
        <f t="shared" si="311"/>
        <v>70.892552148311211</v>
      </c>
    </row>
    <row r="2199" spans="1:9" ht="13.5" x14ac:dyDescent="0.25">
      <c r="A2199" s="3">
        <f>TITRES_STAT!B2202</f>
        <v>45506</v>
      </c>
      <c r="B2199" s="5">
        <f>TITRES_STAT!D2202</f>
        <v>2.0588000000000002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7.2653012211047899E-3</v>
      </c>
      <c r="G2199" s="2">
        <f t="shared" si="309"/>
        <v>2.9830267074840567E-3</v>
      </c>
      <c r="H2199" s="2">
        <f t="shared" si="310"/>
        <v>2.4355468232574049</v>
      </c>
      <c r="I2199" s="2">
        <f t="shared" si="311"/>
        <v>70.892552148311211</v>
      </c>
    </row>
    <row r="2200" spans="1:9" ht="13.5" x14ac:dyDescent="0.25">
      <c r="A2200" s="3">
        <f>TITRES_STAT!B2203</f>
        <v>45509</v>
      </c>
      <c r="B2200" s="5">
        <f>TITRES_STAT!D2203</f>
        <v>2.0588000000000002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6.7463511338830195E-3</v>
      </c>
      <c r="G2200" s="2">
        <f t="shared" si="309"/>
        <v>2.7699533712351953E-3</v>
      </c>
      <c r="H2200" s="2">
        <f t="shared" si="310"/>
        <v>2.4355468232574049</v>
      </c>
      <c r="I2200" s="2">
        <f t="shared" si="311"/>
        <v>70.892552148311211</v>
      </c>
    </row>
    <row r="2201" spans="1:9" ht="13.5" x14ac:dyDescent="0.25">
      <c r="A2201" s="3">
        <f>TITRES_STAT!B2204</f>
        <v>45510</v>
      </c>
      <c r="B2201" s="5">
        <f>TITRES_STAT!D2204</f>
        <v>2.0962000000000001</v>
      </c>
      <c r="C2201" s="2">
        <f t="shared" si="306"/>
        <v>3.7399999999999878E-2</v>
      </c>
      <c r="D2201" s="2">
        <f t="shared" si="307"/>
        <v>3.7399999999999878E-2</v>
      </c>
      <c r="E2201" s="2">
        <f t="shared" si="308"/>
        <v>0</v>
      </c>
      <c r="F2201" s="2">
        <f t="shared" si="309"/>
        <v>8.9358974814627967E-3</v>
      </c>
      <c r="G2201" s="2">
        <f t="shared" si="309"/>
        <v>2.5720995590041095E-3</v>
      </c>
      <c r="H2201" s="2">
        <f t="shared" si="310"/>
        <v>3.4741646956009293</v>
      </c>
      <c r="I2201" s="2">
        <f t="shared" si="311"/>
        <v>77.649459328504022</v>
      </c>
    </row>
    <row r="2202" spans="1:9" ht="13.5" x14ac:dyDescent="0.25">
      <c r="A2202" s="3">
        <f>TITRES_STAT!B2205</f>
        <v>45511</v>
      </c>
      <c r="B2202" s="5">
        <f>TITRES_STAT!D2205</f>
        <v>2.0962000000000001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8.2976190899297399E-3</v>
      </c>
      <c r="G2202" s="2">
        <f t="shared" si="309"/>
        <v>2.3883781619323872E-3</v>
      </c>
      <c r="H2202" s="2">
        <f t="shared" si="310"/>
        <v>3.4741646956009298</v>
      </c>
      <c r="I2202" s="2">
        <f t="shared" si="311"/>
        <v>77.649459328504022</v>
      </c>
    </row>
    <row r="2203" spans="1:9" ht="13.5" x14ac:dyDescent="0.25">
      <c r="A2203" s="3">
        <f>TITRES_STAT!B2206</f>
        <v>45512</v>
      </c>
      <c r="B2203" s="5">
        <f>TITRES_STAT!D2206</f>
        <v>2.0962000000000001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7.7049320120776152E-3</v>
      </c>
      <c r="G2203" s="2">
        <f t="shared" si="309"/>
        <v>2.2177797217943595E-3</v>
      </c>
      <c r="H2203" s="2">
        <f t="shared" si="310"/>
        <v>3.4741646956009293</v>
      </c>
      <c r="I2203" s="2">
        <f t="shared" si="311"/>
        <v>77.649459328504022</v>
      </c>
    </row>
    <row r="2204" spans="1:9" ht="13.5" x14ac:dyDescent="0.25">
      <c r="A2204" s="3">
        <f>TITRES_STAT!B2207</f>
        <v>45513</v>
      </c>
      <c r="B2204" s="5">
        <f>TITRES_STAT!D2207</f>
        <v>2.0962000000000001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7.1545797255006425E-3</v>
      </c>
      <c r="G2204" s="2">
        <f t="shared" si="309"/>
        <v>2.0593668845233339E-3</v>
      </c>
      <c r="H2204" s="2">
        <f t="shared" si="310"/>
        <v>3.4741646956009293</v>
      </c>
      <c r="I2204" s="2">
        <f t="shared" si="311"/>
        <v>77.649459328504022</v>
      </c>
    </row>
    <row r="2205" spans="1:9" ht="13.5" x14ac:dyDescent="0.25">
      <c r="A2205" s="3">
        <f>TITRES_STAT!B2208</f>
        <v>45516</v>
      </c>
      <c r="B2205" s="5">
        <f>TITRES_STAT!D2208</f>
        <v>2.0962000000000001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6.6435383165363102E-3</v>
      </c>
      <c r="G2205" s="2">
        <f t="shared" si="312"/>
        <v>1.9122692499145243E-3</v>
      </c>
      <c r="H2205" s="2">
        <f t="shared" si="310"/>
        <v>3.4741646956009293</v>
      </c>
      <c r="I2205" s="2">
        <f t="shared" si="311"/>
        <v>77.649459328504022</v>
      </c>
    </row>
    <row r="2206" spans="1:9" ht="13.5" x14ac:dyDescent="0.25">
      <c r="A2206" s="3">
        <f>TITRES_STAT!B2209</f>
        <v>45518</v>
      </c>
      <c r="B2206" s="5">
        <f>TITRES_STAT!D2209</f>
        <v>2.0962000000000001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6.1689998653551448E-3</v>
      </c>
      <c r="G2206" s="2">
        <f t="shared" si="312"/>
        <v>1.775678589206344E-3</v>
      </c>
      <c r="H2206" s="2">
        <f t="shared" si="310"/>
        <v>3.4741646956009289</v>
      </c>
      <c r="I2206" s="2">
        <f t="shared" si="311"/>
        <v>77.649459328504022</v>
      </c>
    </row>
    <row r="2207" spans="1:9" ht="13.5" x14ac:dyDescent="0.25">
      <c r="A2207" s="3">
        <f>TITRES_STAT!B2210</f>
        <v>45519</v>
      </c>
      <c r="B2207" s="5">
        <f>TITRES_STAT!D2210</f>
        <v>2.1522999999999999</v>
      </c>
      <c r="C2207" s="2">
        <f t="shared" si="306"/>
        <v>5.6099999999999817E-2</v>
      </c>
      <c r="D2207" s="2">
        <f t="shared" si="307"/>
        <v>5.6099999999999817E-2</v>
      </c>
      <c r="E2207" s="2">
        <f t="shared" si="308"/>
        <v>0</v>
      </c>
      <c r="F2207" s="2">
        <f t="shared" si="312"/>
        <v>9.735499874972622E-3</v>
      </c>
      <c r="G2207" s="2">
        <f t="shared" si="312"/>
        <v>1.6488444042630339E-3</v>
      </c>
      <c r="H2207" s="2">
        <f t="shared" si="310"/>
        <v>5.9044381930774072</v>
      </c>
      <c r="I2207" s="2">
        <f t="shared" si="311"/>
        <v>85.516562361255851</v>
      </c>
    </row>
    <row r="2208" spans="1:9" ht="13.5" x14ac:dyDescent="0.25">
      <c r="A2208" s="3">
        <f>TITRES_STAT!B2211</f>
        <v>45520</v>
      </c>
      <c r="B2208" s="5">
        <f>TITRES_STAT!D2211</f>
        <v>2.1522999999999999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9.0401070267602922E-3</v>
      </c>
      <c r="G2208" s="2">
        <f t="shared" si="312"/>
        <v>1.5310698039585314E-3</v>
      </c>
      <c r="H2208" s="2">
        <f t="shared" si="310"/>
        <v>5.9044381930774081</v>
      </c>
      <c r="I2208" s="2">
        <f t="shared" si="311"/>
        <v>85.516562361255851</v>
      </c>
    </row>
    <row r="2209" spans="1:9" ht="13.5" x14ac:dyDescent="0.25">
      <c r="A2209" s="3">
        <f>TITRES_STAT!B2212</f>
        <v>45523</v>
      </c>
      <c r="B2209" s="5">
        <f>TITRES_STAT!D2212</f>
        <v>2.1522999999999999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8.3943850962774139E-3</v>
      </c>
      <c r="G2209" s="2">
        <f t="shared" si="312"/>
        <v>1.4217076751043506E-3</v>
      </c>
      <c r="H2209" s="2">
        <f t="shared" si="310"/>
        <v>5.9044381930774072</v>
      </c>
      <c r="I2209" s="2">
        <f t="shared" si="311"/>
        <v>85.516562361255851</v>
      </c>
    </row>
    <row r="2210" spans="1:9" ht="13.5" x14ac:dyDescent="0.25">
      <c r="A2210" s="3">
        <f>TITRES_STAT!B2213</f>
        <v>45524</v>
      </c>
      <c r="B2210" s="5">
        <f>TITRES_STAT!D2213</f>
        <v>2.1522999999999999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7.7947861608290269E-3</v>
      </c>
      <c r="G2210" s="2">
        <f t="shared" si="312"/>
        <v>1.3201571268826112E-3</v>
      </c>
      <c r="H2210" s="2">
        <f t="shared" si="310"/>
        <v>5.9044381930774081</v>
      </c>
      <c r="I2210" s="2">
        <f t="shared" si="311"/>
        <v>85.516562361255851</v>
      </c>
    </row>
    <row r="2211" spans="1:9" ht="13.5" x14ac:dyDescent="0.25">
      <c r="A2211" s="3">
        <f>TITRES_STAT!B2214</f>
        <v>45525</v>
      </c>
      <c r="B2211" s="5">
        <f>TITRES_STAT!D2214</f>
        <v>2.1522999999999999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7.2380157207698106E-3</v>
      </c>
      <c r="G2211" s="2">
        <f t="shared" si="312"/>
        <v>1.2258601892481389E-3</v>
      </c>
      <c r="H2211" s="2">
        <f t="shared" si="310"/>
        <v>5.9044381930774081</v>
      </c>
      <c r="I2211" s="2">
        <f t="shared" si="311"/>
        <v>85.516562361255851</v>
      </c>
    </row>
    <row r="2212" spans="1:9" ht="13.5" x14ac:dyDescent="0.25">
      <c r="A2212" s="3">
        <f>TITRES_STAT!B2215</f>
        <v>45526</v>
      </c>
      <c r="B2212" s="5">
        <f>TITRES_STAT!D2215</f>
        <v>2.1522999999999999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6.7210145978576817E-3</v>
      </c>
      <c r="G2212" s="2">
        <f t="shared" si="312"/>
        <v>1.1382987471589862E-3</v>
      </c>
      <c r="H2212" s="2">
        <f t="shared" si="310"/>
        <v>5.9044381930774081</v>
      </c>
      <c r="I2212" s="2">
        <f t="shared" si="311"/>
        <v>85.516562361255851</v>
      </c>
    </row>
    <row r="2213" spans="1:9" ht="13.5" x14ac:dyDescent="0.25">
      <c r="A2213" s="3">
        <f>TITRES_STAT!B2216</f>
        <v>45527</v>
      </c>
      <c r="B2213" s="5">
        <f>TITRES_STAT!D2216</f>
        <v>2.1522999999999999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6.240942126582133E-3</v>
      </c>
      <c r="G2213" s="2">
        <f t="shared" si="312"/>
        <v>1.0569916937904873E-3</v>
      </c>
      <c r="H2213" s="2">
        <f t="shared" si="310"/>
        <v>5.9044381930774072</v>
      </c>
      <c r="I2213" s="2">
        <f t="shared" si="311"/>
        <v>85.516562361255851</v>
      </c>
    </row>
    <row r="2214" spans="1:9" ht="13.5" x14ac:dyDescent="0.25">
      <c r="A2214" s="3">
        <f>TITRES_STAT!B2217</f>
        <v>45530</v>
      </c>
      <c r="B2214" s="5">
        <f>TITRES_STAT!D2217</f>
        <v>2.1522999999999999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5.7951605461119809E-3</v>
      </c>
      <c r="G2214" s="2">
        <f t="shared" si="312"/>
        <v>9.8149228709116685E-4</v>
      </c>
      <c r="H2214" s="2">
        <f t="shared" si="310"/>
        <v>5.9044381930774072</v>
      </c>
      <c r="I2214" s="2">
        <f t="shared" si="311"/>
        <v>85.516562361255851</v>
      </c>
    </row>
    <row r="2215" spans="1:9" ht="13.5" x14ac:dyDescent="0.25">
      <c r="A2215" s="3">
        <f>TITRES_STAT!B2218</f>
        <v>45531</v>
      </c>
      <c r="B2215" s="5">
        <f>TITRES_STAT!D2218</f>
        <v>2.1522999999999999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5.381220507103982E-3</v>
      </c>
      <c r="G2215" s="2">
        <f t="shared" si="312"/>
        <v>9.1138569515608354E-4</v>
      </c>
      <c r="H2215" s="2">
        <f t="shared" si="310"/>
        <v>5.9044381930774064</v>
      </c>
      <c r="I2215" s="2">
        <f t="shared" si="311"/>
        <v>85.516562361255836</v>
      </c>
    </row>
    <row r="2216" spans="1:9" ht="13.5" x14ac:dyDescent="0.25">
      <c r="A2216" s="3">
        <f>TITRES_STAT!B2219</f>
        <v>45532</v>
      </c>
      <c r="B2216" s="5">
        <f>TITRES_STAT!D2219</f>
        <v>2.1522999999999999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4.9968476137394122E-3</v>
      </c>
      <c r="G2216" s="2">
        <f t="shared" si="312"/>
        <v>8.4628671693064898E-4</v>
      </c>
      <c r="H2216" s="2">
        <f t="shared" si="310"/>
        <v>5.9044381930774072</v>
      </c>
      <c r="I2216" s="2">
        <f t="shared" si="311"/>
        <v>85.516562361255851</v>
      </c>
    </row>
    <row r="2217" spans="1:9" ht="13.5" x14ac:dyDescent="0.25">
      <c r="A2217" s="3">
        <f>TITRES_STAT!B2220</f>
        <v>45533</v>
      </c>
      <c r="B2217" s="5">
        <f>TITRES_STAT!D2220</f>
        <v>2.1522999999999999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4.6399299270437405E-3</v>
      </c>
      <c r="G2217" s="2">
        <f t="shared" si="312"/>
        <v>7.8583766572131689E-4</v>
      </c>
      <c r="H2217" s="2">
        <f t="shared" si="310"/>
        <v>5.9044381930774081</v>
      </c>
      <c r="I2217" s="2">
        <f t="shared" si="311"/>
        <v>85.516562361255851</v>
      </c>
    </row>
    <row r="2218" spans="1:9" ht="13.5" x14ac:dyDescent="0.25">
      <c r="A2218" s="3">
        <f>TITRES_STAT!B2221</f>
        <v>45534</v>
      </c>
      <c r="B2218" s="5">
        <f>TITRES_STAT!D2221</f>
        <v>2.1522999999999999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4.3085063608263299E-3</v>
      </c>
      <c r="G2218" s="2">
        <f t="shared" si="312"/>
        <v>7.2970640388407993E-4</v>
      </c>
      <c r="H2218" s="2">
        <f t="shared" si="310"/>
        <v>5.9044381930774072</v>
      </c>
      <c r="I2218" s="2">
        <f t="shared" si="311"/>
        <v>85.516562361255851</v>
      </c>
    </row>
    <row r="2219" spans="1:9" ht="13.5" x14ac:dyDescent="0.25">
      <c r="A2219" s="3">
        <f>TITRES_STAT!B2222</f>
        <v>45537</v>
      </c>
      <c r="B2219" s="5">
        <f>TITRES_STAT!D2222</f>
        <v>2.1522999999999999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4.000755906481592E-3</v>
      </c>
      <c r="G2219" s="2">
        <f t="shared" si="312"/>
        <v>6.7758451789235992E-4</v>
      </c>
      <c r="H2219" s="2">
        <f t="shared" si="310"/>
        <v>5.9044381930774072</v>
      </c>
      <c r="I2219" s="2">
        <f t="shared" si="311"/>
        <v>85.516562361255851</v>
      </c>
    </row>
    <row r="2220" spans="1:9" ht="13.5" x14ac:dyDescent="0.25">
      <c r="A2220" s="3">
        <f>TITRES_STAT!B2223</f>
        <v>45538</v>
      </c>
      <c r="B2220" s="5">
        <f>TITRES_STAT!D2223</f>
        <v>2.1522999999999999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3.7149876274471922E-3</v>
      </c>
      <c r="G2220" s="2">
        <f t="shared" si="312"/>
        <v>6.2918562375719139E-4</v>
      </c>
      <c r="H2220" s="2">
        <f t="shared" si="310"/>
        <v>5.9044381930774064</v>
      </c>
      <c r="I2220" s="2">
        <f t="shared" si="311"/>
        <v>85.516562361255836</v>
      </c>
    </row>
    <row r="2221" spans="1:9" ht="13.5" x14ac:dyDescent="0.25">
      <c r="A2221" s="3">
        <f>TITRES_STAT!B2224</f>
        <v>45539</v>
      </c>
      <c r="B2221" s="5">
        <f>TITRES_STAT!D2224</f>
        <v>2.1522999999999999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3.4496313683438215E-3</v>
      </c>
      <c r="G2221" s="2">
        <f t="shared" si="313"/>
        <v>5.8424379348882057E-4</v>
      </c>
      <c r="H2221" s="2">
        <f t="shared" si="310"/>
        <v>5.9044381930774072</v>
      </c>
      <c r="I2221" s="2">
        <f t="shared" si="311"/>
        <v>85.516562361255851</v>
      </c>
    </row>
    <row r="2222" spans="1:9" ht="13.5" x14ac:dyDescent="0.25">
      <c r="A2222" s="3">
        <f>TITRES_STAT!B2225</f>
        <v>45540</v>
      </c>
      <c r="B2222" s="5">
        <f>TITRES_STAT!D2225</f>
        <v>2.1522999999999999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3.2032291277478342E-3</v>
      </c>
      <c r="G2222" s="2">
        <f t="shared" si="313"/>
        <v>5.4251209395390486E-4</v>
      </c>
      <c r="H2222" s="2">
        <f t="shared" si="310"/>
        <v>5.9044381930774064</v>
      </c>
      <c r="I2222" s="2">
        <f t="shared" si="311"/>
        <v>85.516562361255836</v>
      </c>
    </row>
    <row r="2223" spans="1:9" ht="13.5" x14ac:dyDescent="0.25">
      <c r="A2223" s="3">
        <f>TITRES_STAT!B2226</f>
        <v>45541</v>
      </c>
      <c r="B2223" s="5">
        <f>TITRES_STAT!D2226</f>
        <v>2.1522999999999999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2.9744270471944172E-3</v>
      </c>
      <c r="G2223" s="2">
        <f t="shared" si="313"/>
        <v>5.0376123010005449E-4</v>
      </c>
      <c r="H2223" s="2">
        <f t="shared" si="310"/>
        <v>5.9044381930774064</v>
      </c>
      <c r="I2223" s="2">
        <f t="shared" si="311"/>
        <v>85.516562361255836</v>
      </c>
    </row>
    <row r="2224" spans="1:9" ht="13.5" x14ac:dyDescent="0.25">
      <c r="A2224" s="3">
        <f>TITRES_STAT!B2227</f>
        <v>45544</v>
      </c>
      <c r="B2224" s="5">
        <f>TITRES_STAT!D2227</f>
        <v>2.1522999999999999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2.7619679723948159E-3</v>
      </c>
      <c r="G2224" s="2">
        <f t="shared" si="313"/>
        <v>4.6777828509290774E-4</v>
      </c>
      <c r="H2224" s="2">
        <f t="shared" si="310"/>
        <v>5.9044381930774064</v>
      </c>
      <c r="I2224" s="2">
        <f t="shared" si="311"/>
        <v>85.516562361255836</v>
      </c>
    </row>
    <row r="2225" spans="1:9" ht="13.5" x14ac:dyDescent="0.25">
      <c r="A2225" s="3">
        <f>TITRES_STAT!B2228</f>
        <v>45545</v>
      </c>
      <c r="B2225" s="5">
        <f>TITRES_STAT!D2228</f>
        <v>2.1522999999999999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2.5646845457951858E-3</v>
      </c>
      <c r="G2225" s="2">
        <f t="shared" si="313"/>
        <v>4.3436555044341435E-4</v>
      </c>
      <c r="H2225" s="2">
        <f t="shared" si="310"/>
        <v>5.9044381930774046</v>
      </c>
      <c r="I2225" s="2">
        <f t="shared" si="311"/>
        <v>85.516562361255836</v>
      </c>
    </row>
    <row r="2226" spans="1:9" ht="13.5" x14ac:dyDescent="0.25">
      <c r="A2226" s="3">
        <f>TITRES_STAT!B2229</f>
        <v>45546</v>
      </c>
      <c r="B2226" s="5">
        <f>TITRES_STAT!D2229</f>
        <v>2.1522999999999999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2.3814927925241008E-3</v>
      </c>
      <c r="G2226" s="2">
        <f t="shared" si="313"/>
        <v>4.0333943969745619E-4</v>
      </c>
      <c r="H2226" s="2">
        <f t="shared" si="310"/>
        <v>5.9044381930774046</v>
      </c>
      <c r="I2226" s="2">
        <f t="shared" si="311"/>
        <v>85.516562361255836</v>
      </c>
    </row>
    <row r="2227" spans="1:9" ht="13.5" x14ac:dyDescent="0.25">
      <c r="A2227" s="3">
        <f>TITRES_STAT!B2230</f>
        <v>45547</v>
      </c>
      <c r="B2227" s="5">
        <f>TITRES_STAT!D2230</f>
        <v>2.1522999999999999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2.2113861644866653E-3</v>
      </c>
      <c r="G2227" s="2">
        <f t="shared" si="313"/>
        <v>3.7452947971906646E-4</v>
      </c>
      <c r="H2227" s="2">
        <f t="shared" si="310"/>
        <v>5.9044381930774046</v>
      </c>
      <c r="I2227" s="2">
        <f t="shared" si="311"/>
        <v>85.516562361255836</v>
      </c>
    </row>
    <row r="2228" spans="1:9" ht="13.5" x14ac:dyDescent="0.25">
      <c r="A2228" s="3">
        <f>TITRES_STAT!B2231</f>
        <v>45548</v>
      </c>
      <c r="B2228" s="5">
        <f>TITRES_STAT!D2231</f>
        <v>2.1522999999999999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2.0534300098804747E-3</v>
      </c>
      <c r="G2228" s="2">
        <f t="shared" si="313"/>
        <v>3.4777737402484746E-4</v>
      </c>
      <c r="H2228" s="2">
        <f t="shared" si="310"/>
        <v>5.9044381930774037</v>
      </c>
      <c r="I2228" s="2">
        <f t="shared" si="311"/>
        <v>85.516562361255836</v>
      </c>
    </row>
    <row r="2229" spans="1:9" ht="13.5" x14ac:dyDescent="0.25">
      <c r="A2229" s="3">
        <f>TITRES_STAT!B2232</f>
        <v>45551</v>
      </c>
      <c r="B2229" s="5">
        <f>TITRES_STAT!D2232</f>
        <v>2.1522999999999999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1.906756437746155E-3</v>
      </c>
      <c r="G2229" s="2">
        <f t="shared" si="313"/>
        <v>3.2293613302307266E-4</v>
      </c>
      <c r="H2229" s="2">
        <f t="shared" si="310"/>
        <v>5.9044381930774028</v>
      </c>
      <c r="I2229" s="2">
        <f t="shared" si="311"/>
        <v>85.516562361255836</v>
      </c>
    </row>
    <row r="2230" spans="1:9" ht="13.5" x14ac:dyDescent="0.25">
      <c r="A2230" s="3">
        <f>TITRES_STAT!B2233</f>
        <v>45552</v>
      </c>
      <c r="B2230" s="5">
        <f>TITRES_STAT!D2233</f>
        <v>2.1522999999999999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1.7705595493357153E-3</v>
      </c>
      <c r="G2230" s="2">
        <f t="shared" si="313"/>
        <v>2.998692663785675E-4</v>
      </c>
      <c r="H2230" s="2">
        <f t="shared" si="310"/>
        <v>5.9044381930774019</v>
      </c>
      <c r="I2230" s="2">
        <f t="shared" si="311"/>
        <v>85.516562361255836</v>
      </c>
    </row>
    <row r="2231" spans="1:9" ht="13.5" x14ac:dyDescent="0.25">
      <c r="A2231" s="3">
        <f>TITRES_STAT!B2234</f>
        <v>45553</v>
      </c>
      <c r="B2231" s="5">
        <f>TITRES_STAT!D2234</f>
        <v>2.1522999999999999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1.6440910100974499E-3</v>
      </c>
      <c r="G2231" s="2">
        <f t="shared" si="313"/>
        <v>2.7845003306581269E-4</v>
      </c>
      <c r="H2231" s="2">
        <f t="shared" si="310"/>
        <v>5.9044381930774019</v>
      </c>
      <c r="I2231" s="2">
        <f t="shared" si="311"/>
        <v>85.516562361255836</v>
      </c>
    </row>
    <row r="2232" spans="1:9" ht="13.5" x14ac:dyDescent="0.25">
      <c r="A2232" s="3">
        <f>TITRES_STAT!B2235</f>
        <v>45554</v>
      </c>
      <c r="B2232" s="5">
        <f>TITRES_STAT!D2235</f>
        <v>2.1522999999999999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1.5266559379476321E-3</v>
      </c>
      <c r="G2232" s="2">
        <f t="shared" si="313"/>
        <v>2.5856074498968324E-4</v>
      </c>
      <c r="H2232" s="2">
        <f t="shared" si="310"/>
        <v>5.9044381930774019</v>
      </c>
      <c r="I2232" s="2">
        <f t="shared" si="311"/>
        <v>85.516562361255836</v>
      </c>
    </row>
    <row r="2233" spans="1:9" ht="13.5" x14ac:dyDescent="0.25">
      <c r="A2233" s="3">
        <f>TITRES_STAT!B2236</f>
        <v>45555</v>
      </c>
      <c r="B2233" s="5">
        <f>TITRES_STAT!D2236</f>
        <v>2.1522999999999999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1.4176090852370869E-3</v>
      </c>
      <c r="G2233" s="2">
        <f t="shared" si="313"/>
        <v>2.4009212034756302E-4</v>
      </c>
      <c r="H2233" s="2">
        <f t="shared" si="310"/>
        <v>5.904438193077401</v>
      </c>
      <c r="I2233" s="2">
        <f t="shared" si="311"/>
        <v>85.516562361255836</v>
      </c>
    </row>
    <row r="2234" spans="1:9" ht="13.5" x14ac:dyDescent="0.25">
      <c r="A2234" s="3">
        <f>TITRES_STAT!B2237</f>
        <v>45558</v>
      </c>
      <c r="B2234" s="5">
        <f>TITRES_STAT!D2237</f>
        <v>2.1522999999999999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1.3163512934344379E-3</v>
      </c>
      <c r="G2234" s="2">
        <f t="shared" si="313"/>
        <v>2.2294268317987994E-4</v>
      </c>
      <c r="H2234" s="2">
        <f t="shared" si="310"/>
        <v>5.904438193077401</v>
      </c>
      <c r="I2234" s="2">
        <f t="shared" si="311"/>
        <v>85.516562361255836</v>
      </c>
    </row>
    <row r="2235" spans="1:9" ht="13.5" x14ac:dyDescent="0.25">
      <c r="A2235" s="3">
        <f>TITRES_STAT!B2238</f>
        <v>45559</v>
      </c>
      <c r="B2235" s="5">
        <f>TITRES_STAT!D2238</f>
        <v>2.1522999999999999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1.2223262010462638E-3</v>
      </c>
      <c r="G2235" s="2">
        <f t="shared" si="313"/>
        <v>2.070182058098885E-4</v>
      </c>
      <c r="H2235" s="2">
        <f t="shared" si="310"/>
        <v>5.9044381930774019</v>
      </c>
      <c r="I2235" s="2">
        <f t="shared" si="311"/>
        <v>85.516562361255836</v>
      </c>
    </row>
    <row r="2236" spans="1:9" ht="13.5" x14ac:dyDescent="0.25">
      <c r="A2236" s="3">
        <f>TITRES_STAT!B2239</f>
        <v>45560</v>
      </c>
      <c r="B2236" s="5">
        <f>TITRES_STAT!D2239</f>
        <v>2.1522999999999999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1.1350171866858164E-3</v>
      </c>
      <c r="G2236" s="2">
        <f t="shared" si="313"/>
        <v>1.922311911091822E-4</v>
      </c>
      <c r="H2236" s="2">
        <f t="shared" si="310"/>
        <v>5.9044381930774019</v>
      </c>
      <c r="I2236" s="2">
        <f t="shared" si="311"/>
        <v>85.516562361255836</v>
      </c>
    </row>
    <row r="2237" spans="1:9" ht="13.5" x14ac:dyDescent="0.25">
      <c r="A2237" s="3">
        <f>TITRES_STAT!B2240</f>
        <v>45561</v>
      </c>
      <c r="B2237" s="5">
        <f>TITRES_STAT!D2240</f>
        <v>2.1522999999999999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1.0539445304939723E-3</v>
      </c>
      <c r="G2237" s="2">
        <f t="shared" si="314"/>
        <v>1.7850039174424062E-4</v>
      </c>
      <c r="H2237" s="2">
        <f t="shared" si="310"/>
        <v>5.904438193077401</v>
      </c>
      <c r="I2237" s="2">
        <f t="shared" si="311"/>
        <v>85.516562361255836</v>
      </c>
    </row>
    <row r="2238" spans="1:9" ht="13.5" x14ac:dyDescent="0.25">
      <c r="A2238" s="3">
        <f>TITRES_STAT!B2241</f>
        <v>45562</v>
      </c>
      <c r="B2238" s="5">
        <f>TITRES_STAT!D2241</f>
        <v>2.1522999999999999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9.7866277831583142E-4</v>
      </c>
      <c r="G2238" s="2">
        <f t="shared" si="314"/>
        <v>1.6575036376250915E-4</v>
      </c>
      <c r="H2238" s="2">
        <f t="shared" si="310"/>
        <v>5.904438193077401</v>
      </c>
      <c r="I2238" s="2">
        <f t="shared" si="311"/>
        <v>85.516562361255836</v>
      </c>
    </row>
    <row r="2239" spans="1:9" ht="13.5" x14ac:dyDescent="0.25">
      <c r="A2239" s="3">
        <f>TITRES_STAT!B2242</f>
        <v>45565</v>
      </c>
      <c r="B2239" s="5">
        <f>TITRES_STAT!D2242</f>
        <v>2.1522999999999999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9.0875829415041492E-4</v>
      </c>
      <c r="G2239" s="2">
        <f t="shared" si="314"/>
        <v>1.5391105206518705E-4</v>
      </c>
      <c r="H2239" s="2">
        <f t="shared" si="310"/>
        <v>5.9044381930774019</v>
      </c>
      <c r="I2239" s="2">
        <f t="shared" si="311"/>
        <v>85.516562361255836</v>
      </c>
    </row>
    <row r="2240" spans="1:9" ht="13.5" x14ac:dyDescent="0.25">
      <c r="A2240" s="3">
        <f>TITRES_STAT!B2243</f>
        <v>45566</v>
      </c>
      <c r="B2240" s="5">
        <f>TITRES_STAT!D2243</f>
        <v>2.1522999999999999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8.4384698742538526E-4</v>
      </c>
      <c r="G2240" s="2">
        <f t="shared" si="314"/>
        <v>1.4291740548910228E-4</v>
      </c>
      <c r="H2240" s="2">
        <f t="shared" si="310"/>
        <v>5.9044381930774001</v>
      </c>
      <c r="I2240" s="2">
        <f t="shared" si="311"/>
        <v>85.516562361255836</v>
      </c>
    </row>
    <row r="2241" spans="1:9" ht="13.5" x14ac:dyDescent="0.25">
      <c r="A2241" s="3">
        <f>TITRES_STAT!B2244</f>
        <v>45567</v>
      </c>
      <c r="B2241" s="5">
        <f>TITRES_STAT!D2244</f>
        <v>2.1522999999999999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7.835722026092864E-4</v>
      </c>
      <c r="G2241" s="2">
        <f t="shared" si="314"/>
        <v>1.3270901938273783E-4</v>
      </c>
      <c r="H2241" s="2">
        <f t="shared" si="310"/>
        <v>5.9044381930774019</v>
      </c>
      <c r="I2241" s="2">
        <f t="shared" si="311"/>
        <v>85.516562361255836</v>
      </c>
    </row>
    <row r="2242" spans="1:9" ht="13.5" x14ac:dyDescent="0.25">
      <c r="A2242" s="3">
        <f>TITRES_STAT!B2245</f>
        <v>45568</v>
      </c>
      <c r="B2242" s="5">
        <f>TITRES_STAT!D2245</f>
        <v>2.1522999999999999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7.2760275956576601E-4</v>
      </c>
      <c r="G2242" s="2">
        <f t="shared" si="314"/>
        <v>1.2322980371254227E-4</v>
      </c>
      <c r="H2242" s="2">
        <f t="shared" si="310"/>
        <v>5.9044381930774019</v>
      </c>
      <c r="I2242" s="2">
        <f t="shared" si="311"/>
        <v>85.516562361255836</v>
      </c>
    </row>
    <row r="2243" spans="1:9" ht="13.5" x14ac:dyDescent="0.25">
      <c r="A2243" s="3">
        <f>TITRES_STAT!B2246</f>
        <v>45569</v>
      </c>
      <c r="B2243" s="5">
        <f>TITRES_STAT!D2246</f>
        <v>2.1522999999999999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6.756311338824971E-4</v>
      </c>
      <c r="G2243" s="2">
        <f t="shared" si="314"/>
        <v>1.1442767487593211E-4</v>
      </c>
      <c r="H2243" s="2">
        <f t="shared" si="310"/>
        <v>5.9044381930774028</v>
      </c>
      <c r="I2243" s="2">
        <f t="shared" si="311"/>
        <v>85.516562361255836</v>
      </c>
    </row>
    <row r="2244" spans="1:9" ht="13.5" x14ac:dyDescent="0.25">
      <c r="A2244" s="3">
        <f>TITRES_STAT!B2247</f>
        <v>45572</v>
      </c>
      <c r="B2244" s="5">
        <f>TITRES_STAT!D2247</f>
        <v>2.1522999999999999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6.2737176717660441E-4</v>
      </c>
      <c r="G2244" s="2">
        <f t="shared" si="314"/>
        <v>1.0625426952765124E-4</v>
      </c>
      <c r="H2244" s="2">
        <f t="shared" si="310"/>
        <v>5.9044381930774019</v>
      </c>
      <c r="I2244" s="2">
        <f t="shared" si="311"/>
        <v>85.516562361255836</v>
      </c>
    </row>
    <row r="2245" spans="1:9" ht="13.5" x14ac:dyDescent="0.25">
      <c r="A2245" s="3">
        <f>TITRES_STAT!B2248</f>
        <v>45573</v>
      </c>
      <c r="B2245" s="5">
        <f>TITRES_STAT!D2248</f>
        <v>2.1522999999999999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5.8255949809256119E-4</v>
      </c>
      <c r="G2245" s="2">
        <f t="shared" si="314"/>
        <v>9.8664678847104725E-5</v>
      </c>
      <c r="H2245" s="2">
        <f t="shared" si="310"/>
        <v>5.9044381930774019</v>
      </c>
      <c r="I2245" s="2">
        <f t="shared" si="311"/>
        <v>85.516562361255836</v>
      </c>
    </row>
    <row r="2246" spans="1:9" ht="13.5" x14ac:dyDescent="0.25">
      <c r="A2246" s="3">
        <f>TITRES_STAT!B2249</f>
        <v>45574</v>
      </c>
      <c r="B2246" s="5">
        <f>TITRES_STAT!D2249</f>
        <v>2.1522999999999999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5.4094810537166395E-4</v>
      </c>
      <c r="G2246" s="2">
        <f t="shared" si="314"/>
        <v>9.1617201786597238E-5</v>
      </c>
      <c r="H2246" s="2">
        <f t="shared" si="310"/>
        <v>5.9044381930774019</v>
      </c>
      <c r="I2246" s="2">
        <f t="shared" si="311"/>
        <v>85.516562361255836</v>
      </c>
    </row>
    <row r="2247" spans="1:9" ht="13.5" x14ac:dyDescent="0.25">
      <c r="A2247" s="3">
        <f>TITRES_STAT!B2250</f>
        <v>45575</v>
      </c>
      <c r="B2247" s="5">
        <f>TITRES_STAT!D2250</f>
        <v>2.1522999999999999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5.0230895498797371E-4</v>
      </c>
      <c r="G2247" s="2">
        <f t="shared" si="314"/>
        <v>8.5073115944697423E-5</v>
      </c>
      <c r="H2247" s="2">
        <f t="shared" si="310"/>
        <v>5.9044381930774037</v>
      </c>
      <c r="I2247" s="2">
        <f t="shared" si="311"/>
        <v>85.516562361255836</v>
      </c>
    </row>
    <row r="2248" spans="1:9" ht="13.5" x14ac:dyDescent="0.25">
      <c r="A2248" s="3">
        <f>TITRES_STAT!B2251</f>
        <v>45576</v>
      </c>
      <c r="B2248" s="5">
        <f>TITRES_STAT!D2251</f>
        <v>2.1522999999999999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4.6642974391740416E-4</v>
      </c>
      <c r="G2248" s="2">
        <f t="shared" si="314"/>
        <v>7.8996464805790455E-5</v>
      </c>
      <c r="H2248" s="2">
        <f t="shared" si="310"/>
        <v>5.9044381930774046</v>
      </c>
      <c r="I2248" s="2">
        <f t="shared" si="311"/>
        <v>85.516562361255836</v>
      </c>
    </row>
    <row r="2249" spans="1:9" ht="13.5" x14ac:dyDescent="0.25">
      <c r="A2249" s="3">
        <f>TITRES_STAT!B2252</f>
        <v>45579</v>
      </c>
      <c r="B2249" s="5">
        <f>TITRES_STAT!D2252</f>
        <v>2.1522999999999999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4.3311333363758956E-4</v>
      </c>
      <c r="G2249" s="2">
        <f t="shared" si="314"/>
        <v>7.3353860176805422E-5</v>
      </c>
      <c r="H2249" s="2">
        <f t="shared" si="310"/>
        <v>5.9044381930774046</v>
      </c>
      <c r="I2249" s="2">
        <f t="shared" si="311"/>
        <v>85.516562361255836</v>
      </c>
    </row>
    <row r="2250" spans="1:9" ht="13.5" x14ac:dyDescent="0.25">
      <c r="A2250" s="3">
        <f>TITRES_STAT!B2253</f>
        <v>45581</v>
      </c>
      <c r="B2250" s="5">
        <f>TITRES_STAT!D2253</f>
        <v>2.1522999999999999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4.0217666694919034E-4</v>
      </c>
      <c r="G2250" s="2">
        <f t="shared" si="314"/>
        <v>6.8114298735605039E-5</v>
      </c>
      <c r="H2250" s="2">
        <f t="shared" si="310"/>
        <v>5.9044381930774046</v>
      </c>
      <c r="I2250" s="2">
        <f t="shared" si="311"/>
        <v>85.516562361255836</v>
      </c>
    </row>
    <row r="2251" spans="1:9" ht="13.5" x14ac:dyDescent="0.25">
      <c r="A2251" s="3">
        <f>TITRES_STAT!B2254</f>
        <v>45582</v>
      </c>
      <c r="B2251" s="5">
        <f>TITRES_STAT!D2254</f>
        <v>2.1522999999999999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3.7344976216710529E-4</v>
      </c>
      <c r="G2251" s="2">
        <f t="shared" si="314"/>
        <v>6.3248991683061828E-5</v>
      </c>
      <c r="H2251" s="2">
        <f t="shared" si="310"/>
        <v>5.9044381930774037</v>
      </c>
      <c r="I2251" s="2">
        <f t="shared" si="311"/>
        <v>85.516562361255836</v>
      </c>
    </row>
    <row r="2252" spans="1:9" ht="13.5" x14ac:dyDescent="0.25">
      <c r="A2252" s="3">
        <f>TITRES_STAT!B2255</f>
        <v>45583</v>
      </c>
      <c r="B2252" s="5">
        <f>TITRES_STAT!D2255</f>
        <v>2.1522999999999999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3.4677477915516915E-4</v>
      </c>
      <c r="G2252" s="2">
        <f t="shared" si="314"/>
        <v>5.8731206562843128E-5</v>
      </c>
      <c r="H2252" s="2">
        <f t="shared" si="310"/>
        <v>5.9044381930774019</v>
      </c>
      <c r="I2252" s="2">
        <f t="shared" si="311"/>
        <v>85.516562361255836</v>
      </c>
    </row>
    <row r="2253" spans="1:9" ht="13.5" x14ac:dyDescent="0.25">
      <c r="A2253" s="3">
        <f>TITRES_STAT!B2256</f>
        <v>45586</v>
      </c>
      <c r="B2253" s="5">
        <f>TITRES_STAT!D2256</f>
        <v>2.1522999999999999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3.2200515207265708E-4</v>
      </c>
      <c r="G2253" s="2">
        <f t="shared" si="318"/>
        <v>5.4536120379782905E-5</v>
      </c>
      <c r="H2253" s="2">
        <f t="shared" si="310"/>
        <v>5.9044381930774028</v>
      </c>
      <c r="I2253" s="2">
        <f t="shared" si="311"/>
        <v>85.516562361255836</v>
      </c>
    </row>
    <row r="2254" spans="1:9" ht="13.5" x14ac:dyDescent="0.25">
      <c r="A2254" s="3">
        <f>TITRES_STAT!B2257</f>
        <v>45587</v>
      </c>
      <c r="B2254" s="5">
        <f>TITRES_STAT!D2257</f>
        <v>2.1522999999999999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2.9900478406746732E-4</v>
      </c>
      <c r="G2254" s="2">
        <f t="shared" si="318"/>
        <v>5.0640683209798417E-5</v>
      </c>
      <c r="H2254" s="2">
        <f t="shared" si="310"/>
        <v>5.9044381930774028</v>
      </c>
      <c r="I2254" s="2">
        <f t="shared" si="311"/>
        <v>85.516562361255836</v>
      </c>
    </row>
    <row r="2255" spans="1:9" ht="13.5" x14ac:dyDescent="0.25">
      <c r="A2255" s="3">
        <f>TITRES_STAT!B2258</f>
        <v>45588</v>
      </c>
      <c r="B2255" s="5">
        <f>TITRES_STAT!D2258</f>
        <v>2.1522999999999999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2.7764729949121965E-4</v>
      </c>
      <c r="G2255" s="2">
        <f t="shared" si="318"/>
        <v>4.7023491551955667E-5</v>
      </c>
      <c r="H2255" s="2">
        <f t="shared" si="310"/>
        <v>5.9044381930774028</v>
      </c>
      <c r="I2255" s="2">
        <f t="shared" si="311"/>
        <v>85.516562361255836</v>
      </c>
    </row>
    <row r="2256" spans="1:9" ht="13.5" x14ac:dyDescent="0.25">
      <c r="A2256" s="3">
        <f>TITRES_STAT!B2259</f>
        <v>45589</v>
      </c>
      <c r="B2256" s="5">
        <f>TITRES_STAT!D2259</f>
        <v>2.1522999999999999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2.5781534952756108E-4</v>
      </c>
      <c r="G2256" s="2">
        <f t="shared" si="318"/>
        <v>4.366467072681598E-5</v>
      </c>
      <c r="H2256" s="2">
        <f t="shared" si="310"/>
        <v>5.9044381930774019</v>
      </c>
      <c r="I2256" s="2">
        <f t="shared" si="311"/>
        <v>85.516562361255836</v>
      </c>
    </row>
    <row r="2257" spans="1:9" ht="13.5" x14ac:dyDescent="0.25">
      <c r="A2257" s="3">
        <f>TITRES_STAT!B2260</f>
        <v>45590</v>
      </c>
      <c r="B2257" s="5">
        <f>TITRES_STAT!D2260</f>
        <v>2.1522999999999999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2.3939996741844958E-4</v>
      </c>
      <c r="G2257" s="2">
        <f t="shared" si="318"/>
        <v>4.0545765674900557E-5</v>
      </c>
      <c r="H2257" s="2">
        <f t="shared" ref="H2257:H2320" si="319">F2257/G2257</f>
        <v>5.9044381930774019</v>
      </c>
      <c r="I2257" s="2">
        <f t="shared" ref="I2257:I2320" si="320">IF(G2257=0,100,100-(100/(1+H2257)))</f>
        <v>85.516562361255836</v>
      </c>
    </row>
    <row r="2258" spans="1:9" ht="13.5" x14ac:dyDescent="0.25">
      <c r="A2258" s="3">
        <f>TITRES_STAT!B2261</f>
        <v>45593</v>
      </c>
      <c r="B2258" s="5">
        <f>TITRES_STAT!D2261</f>
        <v>2.1522999999999999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2.2229996974570319E-4</v>
      </c>
      <c r="G2258" s="2">
        <f t="shared" si="318"/>
        <v>3.7649639555264804E-5</v>
      </c>
      <c r="H2258" s="2">
        <f t="shared" si="319"/>
        <v>5.9044381930774019</v>
      </c>
      <c r="I2258" s="2">
        <f t="shared" si="320"/>
        <v>85.516562361255836</v>
      </c>
    </row>
    <row r="2259" spans="1:9" ht="13.5" x14ac:dyDescent="0.25">
      <c r="A2259" s="3">
        <f>TITRES_STAT!B2262</f>
        <v>45594</v>
      </c>
      <c r="B2259" s="5">
        <f>TITRES_STAT!D2262</f>
        <v>2.1522999999999999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2.0642140047815298E-4</v>
      </c>
      <c r="G2259" s="2">
        <f t="shared" si="318"/>
        <v>3.4960379587031604E-5</v>
      </c>
      <c r="H2259" s="2">
        <f t="shared" si="319"/>
        <v>5.9044381930774019</v>
      </c>
      <c r="I2259" s="2">
        <f t="shared" si="320"/>
        <v>85.516562361255836</v>
      </c>
    </row>
    <row r="2260" spans="1:9" ht="13.5" x14ac:dyDescent="0.25">
      <c r="A2260" s="3">
        <f>TITRES_STAT!B2263</f>
        <v>45595</v>
      </c>
      <c r="B2260" s="5">
        <f>TITRES_STAT!D2263</f>
        <v>2.1522999999999999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1.9167701472971348E-4</v>
      </c>
      <c r="G2260" s="2">
        <f t="shared" si="318"/>
        <v>3.2463209616529345E-5</v>
      </c>
      <c r="H2260" s="2">
        <f t="shared" si="319"/>
        <v>5.9044381930774019</v>
      </c>
      <c r="I2260" s="2">
        <f t="shared" si="320"/>
        <v>85.516562361255836</v>
      </c>
    </row>
    <row r="2261" spans="1:9" ht="13.5" x14ac:dyDescent="0.25">
      <c r="A2261" s="3">
        <f>TITRES_STAT!B2264</f>
        <v>45596</v>
      </c>
      <c r="B2261" s="5">
        <f>TITRES_STAT!D2264</f>
        <v>2.1522999999999999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1.779857993918768E-4</v>
      </c>
      <c r="G2261" s="2">
        <f t="shared" si="318"/>
        <v>3.0144408929634392E-5</v>
      </c>
      <c r="H2261" s="2">
        <f t="shared" si="319"/>
        <v>5.9044381930774028</v>
      </c>
      <c r="I2261" s="2">
        <f t="shared" si="320"/>
        <v>85.516562361255836</v>
      </c>
    </row>
    <row r="2262" spans="1:9" ht="13.5" x14ac:dyDescent="0.25">
      <c r="A2262" s="3">
        <f>TITRES_STAT!B2265</f>
        <v>45597</v>
      </c>
      <c r="B2262" s="5">
        <f>TITRES_STAT!D2265</f>
        <v>2.1522999999999999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1.6527252800674274E-4</v>
      </c>
      <c r="G2262" s="2">
        <f t="shared" si="318"/>
        <v>2.7991236863231933E-5</v>
      </c>
      <c r="H2262" s="2">
        <f t="shared" si="319"/>
        <v>5.9044381930774028</v>
      </c>
      <c r="I2262" s="2">
        <f t="shared" si="320"/>
        <v>85.516562361255836</v>
      </c>
    </row>
    <row r="2263" spans="1:9" ht="13.5" x14ac:dyDescent="0.25">
      <c r="A2263" s="3">
        <f>TITRES_STAT!B2266</f>
        <v>45600</v>
      </c>
      <c r="B2263" s="5">
        <f>TITRES_STAT!D2266</f>
        <v>2.1522999999999999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1.5346734743483252E-4</v>
      </c>
      <c r="G2263" s="2">
        <f t="shared" si="318"/>
        <v>2.599186280157251E-5</v>
      </c>
      <c r="H2263" s="2">
        <f t="shared" si="319"/>
        <v>5.9044381930774019</v>
      </c>
      <c r="I2263" s="2">
        <f t="shared" si="320"/>
        <v>85.516562361255836</v>
      </c>
    </row>
    <row r="2264" spans="1:9" ht="13.5" x14ac:dyDescent="0.25">
      <c r="A2264" s="3">
        <f>TITRES_STAT!B2267</f>
        <v>45601</v>
      </c>
      <c r="B2264" s="5">
        <f>TITRES_STAT!D2267</f>
        <v>2.1522999999999999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1.425053940466302E-4</v>
      </c>
      <c r="G2264" s="2">
        <f t="shared" si="318"/>
        <v>2.4135301172888761E-5</v>
      </c>
      <c r="H2264" s="2">
        <f t="shared" si="319"/>
        <v>5.904438193077401</v>
      </c>
      <c r="I2264" s="2">
        <f t="shared" si="320"/>
        <v>85.516562361255836</v>
      </c>
    </row>
    <row r="2265" spans="1:9" ht="13.5" x14ac:dyDescent="0.25">
      <c r="A2265" s="3">
        <f>TITRES_STAT!B2268</f>
        <v>45602</v>
      </c>
      <c r="B2265" s="5">
        <f>TITRES_STAT!D2268</f>
        <v>2.1522999999999999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1.3232643732901376E-4</v>
      </c>
      <c r="G2265" s="2">
        <f t="shared" si="318"/>
        <v>2.2411351089110993E-5</v>
      </c>
      <c r="H2265" s="2">
        <f t="shared" si="319"/>
        <v>5.904438193077401</v>
      </c>
      <c r="I2265" s="2">
        <f t="shared" si="320"/>
        <v>85.516562361255836</v>
      </c>
    </row>
    <row r="2266" spans="1:9" ht="13.5" x14ac:dyDescent="0.25">
      <c r="A2266" s="3">
        <f>TITRES_STAT!B2269</f>
        <v>45603</v>
      </c>
      <c r="B2266" s="5">
        <f>TITRES_STAT!D2269</f>
        <v>2.1522999999999999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1.2287454894836992E-4</v>
      </c>
      <c r="G2266" s="2">
        <f t="shared" si="318"/>
        <v>2.0810540297031635E-5</v>
      </c>
      <c r="H2266" s="2">
        <f t="shared" si="319"/>
        <v>5.9044381930774019</v>
      </c>
      <c r="I2266" s="2">
        <f t="shared" si="320"/>
        <v>85.516562361255836</v>
      </c>
    </row>
    <row r="2267" spans="1:9" ht="13.5" x14ac:dyDescent="0.25">
      <c r="A2267" s="3">
        <f>TITRES_STAT!B2270</f>
        <v>45604</v>
      </c>
      <c r="B2267" s="5">
        <f>TITRES_STAT!D2270</f>
        <v>2.1522999999999999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1.1409779545205778E-4</v>
      </c>
      <c r="G2267" s="2">
        <f t="shared" si="318"/>
        <v>1.9324073132957948E-5</v>
      </c>
      <c r="H2267" s="2">
        <f t="shared" si="319"/>
        <v>5.904438193077401</v>
      </c>
      <c r="I2267" s="2">
        <f t="shared" si="320"/>
        <v>85.516562361255836</v>
      </c>
    </row>
    <row r="2268" spans="1:9" ht="13.5" x14ac:dyDescent="0.25">
      <c r="A2268" s="3">
        <f>TITRES_STAT!B2271</f>
        <v>45607</v>
      </c>
      <c r="B2268" s="5">
        <f>TITRES_STAT!D2271</f>
        <v>2.1522999999999999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1.0594795291976794E-4</v>
      </c>
      <c r="G2268" s="2">
        <f t="shared" si="318"/>
        <v>1.7943782194889525E-5</v>
      </c>
      <c r="H2268" s="2">
        <f t="shared" si="319"/>
        <v>5.9044381930774001</v>
      </c>
      <c r="I2268" s="2">
        <f t="shared" si="320"/>
        <v>85.516562361255836</v>
      </c>
    </row>
    <row r="2269" spans="1:9" ht="13.5" x14ac:dyDescent="0.25">
      <c r="A2269" s="3">
        <f>TITRES_STAT!B2272</f>
        <v>45608</v>
      </c>
      <c r="B2269" s="5">
        <f>TITRES_STAT!D2272</f>
        <v>2.1522999999999999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9.838024199692737E-5</v>
      </c>
      <c r="G2269" s="2">
        <f t="shared" si="321"/>
        <v>1.666208346668313E-5</v>
      </c>
      <c r="H2269" s="2">
        <f t="shared" si="319"/>
        <v>5.9044381930774001</v>
      </c>
      <c r="I2269" s="2">
        <f t="shared" si="320"/>
        <v>85.516562361255836</v>
      </c>
    </row>
    <row r="2270" spans="1:9" ht="13.5" x14ac:dyDescent="0.25">
      <c r="A2270" s="3">
        <f>TITRES_STAT!B2273</f>
        <v>45609</v>
      </c>
      <c r="B2270" s="5">
        <f>TITRES_STAT!D2273</f>
        <v>2.1522999999999999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9.1353081854289695E-5</v>
      </c>
      <c r="G2270" s="2">
        <f t="shared" si="321"/>
        <v>1.5471934647634334E-5</v>
      </c>
      <c r="H2270" s="2">
        <f t="shared" si="319"/>
        <v>5.904438193077401</v>
      </c>
      <c r="I2270" s="2">
        <f t="shared" si="320"/>
        <v>85.516562361255836</v>
      </c>
    </row>
    <row r="2271" spans="1:9" ht="13.5" x14ac:dyDescent="0.25">
      <c r="A2271" s="3">
        <f>TITRES_STAT!B2274</f>
        <v>45610</v>
      </c>
      <c r="B2271" s="5">
        <f>TITRES_STAT!D2274</f>
        <v>2.1522999999999999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8.4827861721840429E-5</v>
      </c>
      <c r="G2271" s="2">
        <f t="shared" si="321"/>
        <v>1.4366796458517595E-5</v>
      </c>
      <c r="H2271" s="2">
        <f t="shared" si="319"/>
        <v>5.904438193077401</v>
      </c>
      <c r="I2271" s="2">
        <f t="shared" si="320"/>
        <v>85.516562361255836</v>
      </c>
    </row>
    <row r="2272" spans="1:9" ht="13.5" x14ac:dyDescent="0.25">
      <c r="A2272" s="3">
        <f>TITRES_STAT!B2275</f>
        <v>45611</v>
      </c>
      <c r="B2272" s="5">
        <f>TITRES_STAT!D2275</f>
        <v>2.1522999999999999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7.8768728741708974E-5</v>
      </c>
      <c r="G2272" s="2">
        <f t="shared" si="321"/>
        <v>1.3340596711480623E-5</v>
      </c>
      <c r="H2272" s="2">
        <f t="shared" si="319"/>
        <v>5.9044381930774019</v>
      </c>
      <c r="I2272" s="2">
        <f t="shared" si="320"/>
        <v>85.516562361255836</v>
      </c>
    </row>
    <row r="2273" spans="1:9" ht="13.5" x14ac:dyDescent="0.25">
      <c r="A2273" s="3">
        <f>TITRES_STAT!B2276</f>
        <v>45614</v>
      </c>
      <c r="B2273" s="5">
        <f>TITRES_STAT!D2276</f>
        <v>2.1522999999999999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7.3142390974444049E-5</v>
      </c>
      <c r="G2273" s="2">
        <f t="shared" si="321"/>
        <v>1.2387696946374864E-5</v>
      </c>
      <c r="H2273" s="2">
        <f t="shared" si="319"/>
        <v>5.9044381930774019</v>
      </c>
      <c r="I2273" s="2">
        <f t="shared" si="320"/>
        <v>85.516562361255836</v>
      </c>
    </row>
    <row r="2274" spans="1:9" ht="13.5" x14ac:dyDescent="0.25">
      <c r="A2274" s="3">
        <f>TITRES_STAT!B2277</f>
        <v>45615</v>
      </c>
      <c r="B2274" s="5">
        <f>TITRES_STAT!D2277</f>
        <v>2.1522999999999999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6.7917934476269471E-5</v>
      </c>
      <c r="G2274" s="2">
        <f t="shared" si="321"/>
        <v>1.1502861450205231E-5</v>
      </c>
      <c r="H2274" s="2">
        <f t="shared" si="319"/>
        <v>5.904438193077401</v>
      </c>
      <c r="I2274" s="2">
        <f t="shared" si="320"/>
        <v>85.516562361255836</v>
      </c>
    </row>
    <row r="2275" spans="1:9" ht="13.5" x14ac:dyDescent="0.25">
      <c r="A2275" s="3">
        <f>TITRES_STAT!B2278</f>
        <v>45616</v>
      </c>
      <c r="B2275" s="5">
        <f>TITRES_STAT!D2278</f>
        <v>2.1522999999999999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6.3066653442250229E-5</v>
      </c>
      <c r="G2275" s="2">
        <f t="shared" si="321"/>
        <v>1.0681228489476286E-5</v>
      </c>
      <c r="H2275" s="2">
        <f t="shared" si="319"/>
        <v>5.9044381930774019</v>
      </c>
      <c r="I2275" s="2">
        <f t="shared" si="320"/>
        <v>85.516562361255836</v>
      </c>
    </row>
    <row r="2276" spans="1:9" ht="13.5" x14ac:dyDescent="0.25">
      <c r="A2276" s="3">
        <f>TITRES_STAT!B2279</f>
        <v>45617</v>
      </c>
      <c r="B2276" s="5">
        <f>TITRES_STAT!D2279</f>
        <v>2.1522999999999999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5.8561892482089497E-5</v>
      </c>
      <c r="G2276" s="2">
        <f t="shared" si="321"/>
        <v>9.9182835973708379E-6</v>
      </c>
      <c r="H2276" s="2">
        <f t="shared" si="319"/>
        <v>5.904438193077401</v>
      </c>
      <c r="I2276" s="2">
        <f t="shared" si="320"/>
        <v>85.516562361255836</v>
      </c>
    </row>
    <row r="2277" spans="1:9" ht="13.5" x14ac:dyDescent="0.25">
      <c r="A2277" s="3">
        <f>TITRES_STAT!B2280</f>
        <v>45618</v>
      </c>
      <c r="B2277" s="5">
        <f>TITRES_STAT!D2280</f>
        <v>2.1522999999999999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5.4378900161940247E-5</v>
      </c>
      <c r="G2277" s="2">
        <f t="shared" si="321"/>
        <v>9.209834768987207E-6</v>
      </c>
      <c r="H2277" s="2">
        <f t="shared" si="319"/>
        <v>5.904438193077401</v>
      </c>
      <c r="I2277" s="2">
        <f t="shared" si="320"/>
        <v>85.516562361255836</v>
      </c>
    </row>
    <row r="2278" spans="1:9" ht="13.5" x14ac:dyDescent="0.25">
      <c r="A2278" s="3">
        <f>TITRES_STAT!B2281</f>
        <v>45621</v>
      </c>
      <c r="B2278" s="5">
        <f>TITRES_STAT!D2281</f>
        <v>2.1522999999999999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5.0494693007515944E-5</v>
      </c>
      <c r="G2278" s="2">
        <f t="shared" si="321"/>
        <v>8.5519894283452631E-6</v>
      </c>
      <c r="H2278" s="2">
        <f t="shared" si="319"/>
        <v>5.904438193077401</v>
      </c>
      <c r="I2278" s="2">
        <f t="shared" si="320"/>
        <v>85.516562361255836</v>
      </c>
    </row>
    <row r="2279" spans="1:9" ht="13.5" x14ac:dyDescent="0.25">
      <c r="A2279" s="3">
        <f>TITRES_STAT!B2282</f>
        <v>45622</v>
      </c>
      <c r="B2279" s="5">
        <f>TITRES_STAT!D2282</f>
        <v>2.1522999999999999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4.6887929221264801E-5</v>
      </c>
      <c r="G2279" s="2">
        <f t="shared" si="321"/>
        <v>7.9411330406063152E-6</v>
      </c>
      <c r="H2279" s="2">
        <f t="shared" si="319"/>
        <v>5.904438193077401</v>
      </c>
      <c r="I2279" s="2">
        <f t="shared" si="320"/>
        <v>85.516562361255836</v>
      </c>
    </row>
    <row r="2280" spans="1:9" ht="13.5" x14ac:dyDescent="0.25">
      <c r="A2280" s="3">
        <f>TITRES_STAT!B2283</f>
        <v>45623</v>
      </c>
      <c r="B2280" s="5">
        <f>TITRES_STAT!D2283</f>
        <v>2.1522999999999999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4.3538791419745889E-5</v>
      </c>
      <c r="G2280" s="2">
        <f t="shared" si="321"/>
        <v>7.3739092519915779E-6</v>
      </c>
      <c r="H2280" s="2">
        <f t="shared" si="319"/>
        <v>5.9044381930774019</v>
      </c>
      <c r="I2280" s="2">
        <f t="shared" si="320"/>
        <v>85.516562361255836</v>
      </c>
    </row>
    <row r="2281" spans="1:9" ht="13.5" x14ac:dyDescent="0.25">
      <c r="A2281" s="3">
        <f>TITRES_STAT!B2284</f>
        <v>45624</v>
      </c>
      <c r="B2281" s="5">
        <f>TITRES_STAT!D2284</f>
        <v>2.1522999999999999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4.0428877746906896E-5</v>
      </c>
      <c r="G2281" s="2">
        <f t="shared" si="321"/>
        <v>6.8472014482778942E-6</v>
      </c>
      <c r="H2281" s="2">
        <f t="shared" si="319"/>
        <v>5.904438193077401</v>
      </c>
      <c r="I2281" s="2">
        <f t="shared" si="320"/>
        <v>85.516562361255836</v>
      </c>
    </row>
    <row r="2282" spans="1:9" ht="13.5" x14ac:dyDescent="0.25">
      <c r="A2282" s="3">
        <f>TITRES_STAT!B2285</f>
        <v>45625</v>
      </c>
      <c r="B2282" s="5">
        <f>TITRES_STAT!D2285</f>
        <v>2.1522999999999999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3.7541100764984978E-5</v>
      </c>
      <c r="G2282" s="2">
        <f t="shared" si="321"/>
        <v>6.3581156305437591E-6</v>
      </c>
      <c r="H2282" s="2">
        <f t="shared" si="319"/>
        <v>5.9044381930774019</v>
      </c>
      <c r="I2282" s="2">
        <f t="shared" si="320"/>
        <v>85.516562361255836</v>
      </c>
    </row>
    <row r="2283" spans="1:9" ht="13.5" x14ac:dyDescent="0.25">
      <c r="A2283" s="3">
        <f>TITRES_STAT!B2286</f>
        <v>45628</v>
      </c>
      <c r="B2283" s="5">
        <f>TITRES_STAT!D2286</f>
        <v>2.1522999999999999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3.4859593567486049E-5</v>
      </c>
      <c r="G2283" s="2">
        <f t="shared" si="321"/>
        <v>5.9039645140763477E-6</v>
      </c>
      <c r="H2283" s="2">
        <f t="shared" si="319"/>
        <v>5.904438193077401</v>
      </c>
      <c r="I2283" s="2">
        <f t="shared" si="320"/>
        <v>85.516562361255836</v>
      </c>
    </row>
    <row r="2284" spans="1:9" ht="13.5" x14ac:dyDescent="0.25">
      <c r="A2284" s="3">
        <f>TITRES_STAT!B2287</f>
        <v>45629</v>
      </c>
      <c r="B2284" s="5">
        <f>TITRES_STAT!D2287</f>
        <v>2.1522999999999999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3.2369622598379903E-5</v>
      </c>
      <c r="G2284" s="2">
        <f t="shared" si="321"/>
        <v>5.4822527630708948E-6</v>
      </c>
      <c r="H2284" s="2">
        <f t="shared" si="319"/>
        <v>5.904438193077401</v>
      </c>
      <c r="I2284" s="2">
        <f t="shared" si="320"/>
        <v>85.516562361255836</v>
      </c>
    </row>
    <row r="2285" spans="1:9" ht="13.5" x14ac:dyDescent="0.25">
      <c r="A2285" s="3">
        <f>TITRES_STAT!B2288</f>
        <v>45630</v>
      </c>
      <c r="B2285" s="5">
        <f>TITRES_STAT!D2288</f>
        <v>2.1522999999999999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3.0057506698495625E-5</v>
      </c>
      <c r="G2285" s="2">
        <f t="shared" si="322"/>
        <v>5.0906632799944028E-6</v>
      </c>
      <c r="H2285" s="2">
        <f t="shared" si="319"/>
        <v>5.9044381930774001</v>
      </c>
      <c r="I2285" s="2">
        <f t="shared" si="320"/>
        <v>85.516562361255836</v>
      </c>
    </row>
    <row r="2286" spans="1:9" ht="13.5" x14ac:dyDescent="0.25">
      <c r="A2286" s="3">
        <f>TITRES_STAT!B2289</f>
        <v>45631</v>
      </c>
      <c r="B2286" s="5">
        <f>TITRES_STAT!D2289</f>
        <v>2.1522999999999999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2.7910541934317367E-5</v>
      </c>
      <c r="G2286" s="2">
        <f t="shared" si="322"/>
        <v>4.727044474280517E-6</v>
      </c>
      <c r="H2286" s="2">
        <f t="shared" si="319"/>
        <v>5.904438193077401</v>
      </c>
      <c r="I2286" s="2">
        <f t="shared" si="320"/>
        <v>85.516562361255836</v>
      </c>
    </row>
    <row r="2287" spans="1:9" ht="13.5" x14ac:dyDescent="0.25">
      <c r="A2287" s="3">
        <f>TITRES_STAT!B2290</f>
        <v>45632</v>
      </c>
      <c r="B2287" s="5">
        <f>TITRES_STAT!D2290</f>
        <v>2.1522999999999999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2.5916931796151841E-5</v>
      </c>
      <c r="G2287" s="2">
        <f t="shared" si="322"/>
        <v>4.3893984404033377E-6</v>
      </c>
      <c r="H2287" s="2">
        <f t="shared" si="319"/>
        <v>5.9044381930774001</v>
      </c>
      <c r="I2287" s="2">
        <f t="shared" si="320"/>
        <v>85.516562361255836</v>
      </c>
    </row>
    <row r="2288" spans="1:9" ht="13.5" x14ac:dyDescent="0.25">
      <c r="A2288" s="3">
        <f>TITRES_STAT!B2291</f>
        <v>45635</v>
      </c>
      <c r="B2288" s="5">
        <f>TITRES_STAT!D2291</f>
        <v>2.1522999999999999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2.4065722382140994E-5</v>
      </c>
      <c r="G2288" s="2">
        <f t="shared" si="322"/>
        <v>4.0758699803745276E-6</v>
      </c>
      <c r="H2288" s="2">
        <f t="shared" si="319"/>
        <v>5.9044381930774001</v>
      </c>
      <c r="I2288" s="2">
        <f t="shared" si="320"/>
        <v>85.516562361255836</v>
      </c>
    </row>
    <row r="2289" spans="1:9" ht="13.5" x14ac:dyDescent="0.25">
      <c r="A2289" s="3">
        <f>TITRES_STAT!B2292</f>
        <v>45636</v>
      </c>
      <c r="B2289" s="5">
        <f>TITRES_STAT!D2292</f>
        <v>2.1522999999999999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2.2346742211988066E-5</v>
      </c>
      <c r="G2289" s="2">
        <f t="shared" si="322"/>
        <v>3.7847364103477753E-6</v>
      </c>
      <c r="H2289" s="2">
        <f t="shared" si="319"/>
        <v>5.904438193077401</v>
      </c>
      <c r="I2289" s="2">
        <f t="shared" si="320"/>
        <v>85.516562361255836</v>
      </c>
    </row>
    <row r="2290" spans="1:9" ht="13.5" x14ac:dyDescent="0.25">
      <c r="A2290" s="3">
        <f>TITRES_STAT!B2293</f>
        <v>45637</v>
      </c>
      <c r="B2290" s="5">
        <f>TITRES_STAT!D2293</f>
        <v>2.1522999999999999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2.0750546339703204E-5</v>
      </c>
      <c r="G2290" s="2">
        <f t="shared" si="322"/>
        <v>3.5143980953229344E-6</v>
      </c>
      <c r="H2290" s="2">
        <f t="shared" si="319"/>
        <v>5.9044381930774001</v>
      </c>
      <c r="I2290" s="2">
        <f t="shared" si="320"/>
        <v>85.516562361255836</v>
      </c>
    </row>
    <row r="2291" spans="1:9" ht="13.5" x14ac:dyDescent="0.25">
      <c r="A2291" s="3">
        <f>TITRES_STAT!B2294</f>
        <v>45638</v>
      </c>
      <c r="B2291" s="5">
        <f>TITRES_STAT!D2294</f>
        <v>2.1522999999999999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1.9268364458295834E-5</v>
      </c>
      <c r="G2291" s="2">
        <f t="shared" si="322"/>
        <v>3.2633696599427249E-6</v>
      </c>
      <c r="H2291" s="2">
        <f t="shared" si="319"/>
        <v>5.904438193077401</v>
      </c>
      <c r="I2291" s="2">
        <f t="shared" si="320"/>
        <v>85.516562361255836</v>
      </c>
    </row>
    <row r="2292" spans="1:9" ht="13.5" x14ac:dyDescent="0.25">
      <c r="A2292" s="3">
        <f>TITRES_STAT!B2295</f>
        <v>45639</v>
      </c>
      <c r="B2292" s="5">
        <f>TITRES_STAT!D2295</f>
        <v>2.0588000000000002</v>
      </c>
      <c r="C2292" s="2">
        <f t="shared" si="315"/>
        <v>-9.3499999999999694E-2</v>
      </c>
      <c r="D2292" s="2">
        <f t="shared" si="316"/>
        <v>0</v>
      </c>
      <c r="E2292" s="2">
        <f t="shared" si="317"/>
        <v>9.3499999999999694E-2</v>
      </c>
      <c r="F2292" s="2">
        <f t="shared" si="322"/>
        <v>1.7892052711274704E-5</v>
      </c>
      <c r="G2292" s="2">
        <f t="shared" si="322"/>
        <v>6.6816017003984967E-3</v>
      </c>
      <c r="H2292" s="2">
        <f t="shared" si="319"/>
        <v>2.6778089316828934E-3</v>
      </c>
      <c r="I2292" s="2">
        <f t="shared" si="320"/>
        <v>0.26706574213862666</v>
      </c>
    </row>
    <row r="2293" spans="1:9" ht="13.5" x14ac:dyDescent="0.25">
      <c r="A2293" s="3">
        <f>TITRES_STAT!B2296</f>
        <v>45642</v>
      </c>
      <c r="B2293" s="5">
        <f>TITRES_STAT!D2296</f>
        <v>2.0588000000000002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1.6614048946183655E-5</v>
      </c>
      <c r="G2293" s="2">
        <f t="shared" si="322"/>
        <v>6.2043444360843176E-3</v>
      </c>
      <c r="H2293" s="2">
        <f t="shared" si="319"/>
        <v>2.6778089316828943E-3</v>
      </c>
      <c r="I2293" s="2">
        <f t="shared" si="320"/>
        <v>0.26706574213862666</v>
      </c>
    </row>
    <row r="2294" spans="1:9" ht="13.5" x14ac:dyDescent="0.25">
      <c r="A2294" s="3">
        <f>TITRES_STAT!B2297</f>
        <v>45644</v>
      </c>
      <c r="B2294" s="5">
        <f>TITRES_STAT!D2297</f>
        <v>2.0588000000000002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1.5427331164313396E-5</v>
      </c>
      <c r="G2294" s="2">
        <f t="shared" si="322"/>
        <v>5.7611769763640094E-3</v>
      </c>
      <c r="H2294" s="2">
        <f t="shared" si="319"/>
        <v>2.6778089316828943E-3</v>
      </c>
      <c r="I2294" s="2">
        <f t="shared" si="320"/>
        <v>0.26706574213862666</v>
      </c>
    </row>
    <row r="2295" spans="1:9" ht="13.5" x14ac:dyDescent="0.25">
      <c r="A2295" s="3">
        <f>TITRES_STAT!B2298</f>
        <v>45645</v>
      </c>
      <c r="B2295" s="5">
        <f>TITRES_STAT!D2298</f>
        <v>1.9744999999999999</v>
      </c>
      <c r="C2295" s="2">
        <f t="shared" si="315"/>
        <v>-8.4300000000000264E-2</v>
      </c>
      <c r="D2295" s="2">
        <f t="shared" si="316"/>
        <v>0</v>
      </c>
      <c r="E2295" s="2">
        <f t="shared" si="317"/>
        <v>8.4300000000000264E-2</v>
      </c>
      <c r="F2295" s="2">
        <f t="shared" si="322"/>
        <v>1.432537893829101E-5</v>
      </c>
      <c r="G2295" s="2">
        <f t="shared" si="322"/>
        <v>1.1371092906623742E-2</v>
      </c>
      <c r="H2295" s="2">
        <f t="shared" si="319"/>
        <v>1.2598066919272443E-3</v>
      </c>
      <c r="I2295" s="2">
        <f t="shared" si="320"/>
        <v>0.12582215759658766</v>
      </c>
    </row>
    <row r="2296" spans="1:9" ht="13.5" x14ac:dyDescent="0.25">
      <c r="A2296" s="3">
        <f>TITRES_STAT!B2299</f>
        <v>45646</v>
      </c>
      <c r="B2296" s="5">
        <f>TITRES_STAT!D2299</f>
        <v>1.9744999999999999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1.3302137585555937E-5</v>
      </c>
      <c r="G2296" s="2">
        <f t="shared" si="322"/>
        <v>1.0558871984722048E-2</v>
      </c>
      <c r="H2296" s="2">
        <f t="shared" si="319"/>
        <v>1.259806691927244E-3</v>
      </c>
      <c r="I2296" s="2">
        <f t="shared" si="320"/>
        <v>0.12582215759658766</v>
      </c>
    </row>
    <row r="2297" spans="1:9" ht="13.5" x14ac:dyDescent="0.25">
      <c r="A2297" s="3">
        <f>TITRES_STAT!B2300</f>
        <v>45649</v>
      </c>
      <c r="B2297" s="5">
        <f>TITRES_STAT!D2300</f>
        <v>1.9744999999999999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1.2351984900873371E-5</v>
      </c>
      <c r="G2297" s="2">
        <f t="shared" si="322"/>
        <v>9.8046668429561858E-3</v>
      </c>
      <c r="H2297" s="2">
        <f t="shared" si="319"/>
        <v>1.2598066919272443E-3</v>
      </c>
      <c r="I2297" s="2">
        <f t="shared" si="320"/>
        <v>0.12582215759658766</v>
      </c>
    </row>
    <row r="2298" spans="1:9" ht="13.5" x14ac:dyDescent="0.25">
      <c r="A2298" s="3">
        <f>TITRES_STAT!B2301</f>
        <v>45650</v>
      </c>
      <c r="B2298" s="5">
        <f>TITRES_STAT!D2301</f>
        <v>1.9744999999999999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1.1469700265096702E-5</v>
      </c>
      <c r="G2298" s="2">
        <f t="shared" si="322"/>
        <v>9.1043334970307439E-3</v>
      </c>
      <c r="H2298" s="2">
        <f t="shared" si="319"/>
        <v>1.2598066919272445E-3</v>
      </c>
      <c r="I2298" s="2">
        <f t="shared" si="320"/>
        <v>0.12582215759658766</v>
      </c>
    </row>
    <row r="2299" spans="1:9" ht="13.5" x14ac:dyDescent="0.25">
      <c r="A2299" s="3">
        <f>TITRES_STAT!B2302</f>
        <v>45651</v>
      </c>
      <c r="B2299" s="5">
        <f>TITRES_STAT!D2302</f>
        <v>1.8903000000000001</v>
      </c>
      <c r="C2299" s="2">
        <f t="shared" si="315"/>
        <v>-8.4199999999999831E-2</v>
      </c>
      <c r="D2299" s="2">
        <f t="shared" si="316"/>
        <v>0</v>
      </c>
      <c r="E2299" s="2">
        <f t="shared" si="317"/>
        <v>8.4199999999999831E-2</v>
      </c>
      <c r="F2299" s="2">
        <f t="shared" si="322"/>
        <v>1.0650435960446938E-5</v>
      </c>
      <c r="G2299" s="2">
        <f t="shared" si="322"/>
        <v>1.446830967581425E-2</v>
      </c>
      <c r="H2299" s="2">
        <f t="shared" si="319"/>
        <v>7.361216478695222E-4</v>
      </c>
      <c r="I2299" s="2">
        <f t="shared" si="320"/>
        <v>7.3558017138168452E-2</v>
      </c>
    </row>
    <row r="2300" spans="1:9" ht="13.5" x14ac:dyDescent="0.25">
      <c r="A2300" s="3">
        <f>TITRES_STAT!B2303</f>
        <v>45652</v>
      </c>
      <c r="B2300" s="5">
        <f>TITRES_STAT!D2303</f>
        <v>1.8248</v>
      </c>
      <c r="C2300" s="2">
        <f t="shared" si="315"/>
        <v>-6.5500000000000114E-2</v>
      </c>
      <c r="D2300" s="2">
        <f t="shared" si="316"/>
        <v>0</v>
      </c>
      <c r="E2300" s="2">
        <f t="shared" si="317"/>
        <v>6.5500000000000114E-2</v>
      </c>
      <c r="F2300" s="2">
        <f t="shared" si="322"/>
        <v>9.8896905347007276E-6</v>
      </c>
      <c r="G2300" s="2">
        <f t="shared" si="322"/>
        <v>1.8113430413256099E-2</v>
      </c>
      <c r="H2300" s="2">
        <f t="shared" si="319"/>
        <v>5.4598661374838614E-4</v>
      </c>
      <c r="I2300" s="2">
        <f t="shared" si="320"/>
        <v>5.4568867503661522E-2</v>
      </c>
    </row>
    <row r="2301" spans="1:9" ht="13.5" x14ac:dyDescent="0.25">
      <c r="A2301" s="3">
        <f>TITRES_STAT!B2304</f>
        <v>45653</v>
      </c>
      <c r="B2301" s="5">
        <f>TITRES_STAT!D2304</f>
        <v>1.8248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9.1832840679363896E-6</v>
      </c>
      <c r="G2301" s="2">
        <f t="shared" si="323"/>
        <v>1.6819613955166377E-2</v>
      </c>
      <c r="H2301" s="2">
        <f t="shared" si="319"/>
        <v>5.4598661374838614E-4</v>
      </c>
      <c r="I2301" s="2">
        <f t="shared" si="320"/>
        <v>5.4568867503661522E-2</v>
      </c>
    </row>
    <row r="2302" spans="1:9" ht="13.5" x14ac:dyDescent="0.25">
      <c r="A2302" s="3">
        <f>TITRES_STAT!B2305</f>
        <v>45656</v>
      </c>
      <c r="B2302" s="5">
        <f>TITRES_STAT!D2305</f>
        <v>1.8248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8.5273352059409327E-6</v>
      </c>
      <c r="G2302" s="2">
        <f t="shared" si="323"/>
        <v>1.561821295836878E-2</v>
      </c>
      <c r="H2302" s="2">
        <f t="shared" si="319"/>
        <v>5.4598661374838603E-4</v>
      </c>
      <c r="I2302" s="2">
        <f t="shared" si="320"/>
        <v>5.4568867503661522E-2</v>
      </c>
    </row>
    <row r="2303" spans="1:9" ht="13.5" x14ac:dyDescent="0.25">
      <c r="A2303" s="3">
        <f>TITRES_STAT!B2306</f>
        <v>45657</v>
      </c>
      <c r="B2303" s="5">
        <f>TITRES_STAT!D2306</f>
        <v>1.8248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7.9182398340880086E-6</v>
      </c>
      <c r="G2303" s="2">
        <f t="shared" si="323"/>
        <v>1.4502626318485297E-2</v>
      </c>
      <c r="H2303" s="2">
        <f t="shared" si="319"/>
        <v>5.4598661374838603E-4</v>
      </c>
      <c r="I2303" s="2">
        <f t="shared" si="320"/>
        <v>5.4568867503661522E-2</v>
      </c>
    </row>
    <row r="2304" spans="1:9" ht="13.5" x14ac:dyDescent="0.25">
      <c r="A2304" s="3">
        <f>TITRES_STAT!B2307</f>
        <v>45659</v>
      </c>
      <c r="B2304" s="5">
        <f>TITRES_STAT!D2307</f>
        <v>1.8248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7.3526512745102941E-6</v>
      </c>
      <c r="G2304" s="2">
        <f t="shared" si="323"/>
        <v>1.3466724438593491E-2</v>
      </c>
      <c r="H2304" s="2">
        <f t="shared" si="319"/>
        <v>5.4598661374838592E-4</v>
      </c>
      <c r="I2304" s="2">
        <f t="shared" si="320"/>
        <v>5.4568867503661522E-2</v>
      </c>
    </row>
    <row r="2305" spans="1:9" ht="13.5" x14ac:dyDescent="0.25">
      <c r="A2305" s="3">
        <f>TITRES_STAT!B2308</f>
        <v>45660</v>
      </c>
      <c r="B2305" s="5">
        <f>TITRES_STAT!D2308</f>
        <v>1.8248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6.8274618977595586E-6</v>
      </c>
      <c r="G2305" s="2">
        <f t="shared" si="323"/>
        <v>1.2504815550122528E-2</v>
      </c>
      <c r="H2305" s="2">
        <f t="shared" si="319"/>
        <v>5.4598661374838592E-4</v>
      </c>
      <c r="I2305" s="2">
        <f t="shared" si="320"/>
        <v>5.4568867503661522E-2</v>
      </c>
    </row>
    <row r="2306" spans="1:9" ht="13.5" x14ac:dyDescent="0.25">
      <c r="A2306" s="3">
        <f>TITRES_STAT!B2309</f>
        <v>45663</v>
      </c>
      <c r="B2306" s="5">
        <f>TITRES_STAT!D2309</f>
        <v>1.8248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6.3397860479195904E-6</v>
      </c>
      <c r="G2306" s="2">
        <f t="shared" si="323"/>
        <v>1.1611614439399492E-2</v>
      </c>
      <c r="H2306" s="2">
        <f t="shared" si="319"/>
        <v>5.4598661374838581E-4</v>
      </c>
      <c r="I2306" s="2">
        <f t="shared" si="320"/>
        <v>5.4568867503661522E-2</v>
      </c>
    </row>
    <row r="2307" spans="1:9" ht="13.5" x14ac:dyDescent="0.25">
      <c r="A2307" s="3">
        <f>TITRES_STAT!B2310</f>
        <v>45664</v>
      </c>
      <c r="B2307" s="5">
        <f>TITRES_STAT!D2310</f>
        <v>1.8248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5.8869441873539054E-6</v>
      </c>
      <c r="G2307" s="2">
        <f t="shared" si="323"/>
        <v>1.0782213408013814E-2</v>
      </c>
      <c r="H2307" s="2">
        <f t="shared" si="319"/>
        <v>5.4598661374838581E-4</v>
      </c>
      <c r="I2307" s="2">
        <f t="shared" si="320"/>
        <v>5.4568867503661522E-2</v>
      </c>
    </row>
    <row r="2308" spans="1:9" ht="13.5" x14ac:dyDescent="0.25">
      <c r="A2308" s="3">
        <f>TITRES_STAT!B2311</f>
        <v>45665</v>
      </c>
      <c r="B2308" s="5">
        <f>TITRES_STAT!D2311</f>
        <v>1.8248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5.4664481739714833E-6</v>
      </c>
      <c r="G2308" s="2">
        <f t="shared" si="323"/>
        <v>1.0012055307441399E-2</v>
      </c>
      <c r="H2308" s="2">
        <f t="shared" si="319"/>
        <v>5.4598661374838581E-4</v>
      </c>
      <c r="I2308" s="2">
        <f t="shared" si="320"/>
        <v>5.4568867503661522E-2</v>
      </c>
    </row>
    <row r="2309" spans="1:9" ht="13.5" x14ac:dyDescent="0.25">
      <c r="A2309" s="3">
        <f>TITRES_STAT!B2312</f>
        <v>45666</v>
      </c>
      <c r="B2309" s="5">
        <f>TITRES_STAT!D2312</f>
        <v>1.8342000000000001</v>
      </c>
      <c r="C2309" s="2">
        <f t="shared" si="324"/>
        <v>9.400000000000075E-3</v>
      </c>
      <c r="D2309" s="2">
        <f t="shared" si="325"/>
        <v>9.400000000000075E-3</v>
      </c>
      <c r="E2309" s="2">
        <f t="shared" si="326"/>
        <v>0</v>
      </c>
      <c r="F2309" s="2">
        <f t="shared" si="323"/>
        <v>6.7650455901869318E-4</v>
      </c>
      <c r="G2309" s="2">
        <f t="shared" si="323"/>
        <v>9.2969084997670138E-3</v>
      </c>
      <c r="H2309" s="2">
        <f t="shared" si="319"/>
        <v>7.2766614733881352E-2</v>
      </c>
      <c r="I2309" s="2">
        <f t="shared" si="320"/>
        <v>6.7830797243752983</v>
      </c>
    </row>
    <row r="2310" spans="1:9" ht="13.5" x14ac:dyDescent="0.25">
      <c r="A2310" s="3">
        <f>TITRES_STAT!B2313</f>
        <v>45667</v>
      </c>
      <c r="B2310" s="5">
        <f>TITRES_STAT!D2313</f>
        <v>1.8996999999999999</v>
      </c>
      <c r="C2310" s="2">
        <f t="shared" si="324"/>
        <v>6.5499999999999892E-2</v>
      </c>
      <c r="D2310" s="2">
        <f t="shared" si="325"/>
        <v>6.5499999999999892E-2</v>
      </c>
      <c r="E2310" s="2">
        <f t="shared" si="326"/>
        <v>0</v>
      </c>
      <c r="F2310" s="2">
        <f t="shared" si="323"/>
        <v>5.3067542333744928E-3</v>
      </c>
      <c r="G2310" s="2">
        <f t="shared" si="323"/>
        <v>8.6328436069265137E-3</v>
      </c>
      <c r="H2310" s="2">
        <f t="shared" si="319"/>
        <v>0.61471682738659228</v>
      </c>
      <c r="I2310" s="2">
        <f t="shared" si="320"/>
        <v>38.069636543114932</v>
      </c>
    </row>
    <row r="2311" spans="1:9" ht="13.5" x14ac:dyDescent="0.25">
      <c r="A2311" s="3">
        <f>TITRES_STAT!B2314</f>
        <v>45670</v>
      </c>
      <c r="B2311" s="5">
        <f>TITRES_STAT!D2314</f>
        <v>1.8996999999999999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4.9277003595620287E-3</v>
      </c>
      <c r="G2311" s="2">
        <f t="shared" si="323"/>
        <v>8.0162119207174767E-3</v>
      </c>
      <c r="H2311" s="2">
        <f t="shared" si="319"/>
        <v>0.61471682738659228</v>
      </c>
      <c r="I2311" s="2">
        <f t="shared" si="320"/>
        <v>38.069636543114932</v>
      </c>
    </row>
    <row r="2312" spans="1:9" ht="13.5" x14ac:dyDescent="0.25">
      <c r="A2312" s="3">
        <f>TITRES_STAT!B2315</f>
        <v>45671</v>
      </c>
      <c r="B2312" s="5">
        <f>TITRES_STAT!D2315</f>
        <v>1.8996999999999999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4.5757217624504548E-3</v>
      </c>
      <c r="G2312" s="2">
        <f t="shared" si="323"/>
        <v>7.4436253549519426E-3</v>
      </c>
      <c r="H2312" s="2">
        <f t="shared" si="319"/>
        <v>0.61471682738659228</v>
      </c>
      <c r="I2312" s="2">
        <f t="shared" si="320"/>
        <v>38.069636543114932</v>
      </c>
    </row>
    <row r="2313" spans="1:9" ht="13.5" x14ac:dyDescent="0.25">
      <c r="A2313" s="3">
        <f>TITRES_STAT!B2316</f>
        <v>45672</v>
      </c>
      <c r="B2313" s="5">
        <f>TITRES_STAT!D2316</f>
        <v>1.9371</v>
      </c>
      <c r="C2313" s="2">
        <f t="shared" si="324"/>
        <v>3.74000000000001E-2</v>
      </c>
      <c r="D2313" s="2">
        <f t="shared" si="325"/>
        <v>3.74000000000001E-2</v>
      </c>
      <c r="E2313" s="2">
        <f t="shared" si="326"/>
        <v>0</v>
      </c>
      <c r="F2313" s="2">
        <f t="shared" si="323"/>
        <v>6.9203130651325721E-3</v>
      </c>
      <c r="G2313" s="2">
        <f t="shared" si="323"/>
        <v>6.9119378295982321E-3</v>
      </c>
      <c r="H2313" s="2">
        <f t="shared" si="319"/>
        <v>1.00121170585454</v>
      </c>
      <c r="I2313" s="2">
        <f t="shared" si="320"/>
        <v>50.030274304587437</v>
      </c>
    </row>
    <row r="2314" spans="1:9" ht="13.5" x14ac:dyDescent="0.25">
      <c r="A2314" s="3">
        <f>TITRES_STAT!B2317</f>
        <v>45673</v>
      </c>
      <c r="B2314" s="5">
        <f>TITRES_STAT!D2317</f>
        <v>2.0213000000000001</v>
      </c>
      <c r="C2314" s="2">
        <f t="shared" si="324"/>
        <v>8.4200000000000053E-2</v>
      </c>
      <c r="D2314" s="2">
        <f t="shared" si="325"/>
        <v>8.4200000000000053E-2</v>
      </c>
      <c r="E2314" s="2">
        <f t="shared" si="326"/>
        <v>0</v>
      </c>
      <c r="F2314" s="2">
        <f t="shared" si="323"/>
        <v>1.2440290703337393E-2</v>
      </c>
      <c r="G2314" s="2">
        <f t="shared" si="323"/>
        <v>6.4182279846269298E-3</v>
      </c>
      <c r="H2314" s="2">
        <f t="shared" si="319"/>
        <v>1.938274977631619</v>
      </c>
      <c r="I2314" s="2">
        <f t="shared" si="320"/>
        <v>65.966425620040354</v>
      </c>
    </row>
    <row r="2315" spans="1:9" ht="13.5" x14ac:dyDescent="0.25">
      <c r="A2315" s="3">
        <f>TITRES_STAT!B2318</f>
        <v>45674</v>
      </c>
      <c r="B2315" s="5">
        <f>TITRES_STAT!D2318</f>
        <v>2.0213000000000001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1.1551698510241865E-2</v>
      </c>
      <c r="G2315" s="2">
        <f t="shared" si="323"/>
        <v>5.959783128582149E-3</v>
      </c>
      <c r="H2315" s="2">
        <f t="shared" si="319"/>
        <v>1.938274977631619</v>
      </c>
      <c r="I2315" s="2">
        <f t="shared" si="320"/>
        <v>65.966425620040354</v>
      </c>
    </row>
    <row r="2316" spans="1:9" ht="13.5" x14ac:dyDescent="0.25">
      <c r="A2316" s="3">
        <f>TITRES_STAT!B2319</f>
        <v>45677</v>
      </c>
      <c r="B2316" s="5">
        <f>TITRES_STAT!D2319</f>
        <v>2.0213000000000001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1.0726577188081732E-2</v>
      </c>
      <c r="G2316" s="2">
        <f t="shared" si="323"/>
        <v>5.5340843336834237E-3</v>
      </c>
      <c r="H2316" s="2">
        <f t="shared" si="319"/>
        <v>1.938274977631619</v>
      </c>
      <c r="I2316" s="2">
        <f t="shared" si="320"/>
        <v>65.966425620040354</v>
      </c>
    </row>
    <row r="2317" spans="1:9" ht="13.5" x14ac:dyDescent="0.25">
      <c r="A2317" s="3">
        <f>TITRES_STAT!B2320</f>
        <v>45678</v>
      </c>
      <c r="B2317" s="5">
        <f>TITRES_STAT!D2320</f>
        <v>2.0493999999999999</v>
      </c>
      <c r="C2317" s="2">
        <f t="shared" si="324"/>
        <v>2.8099999999999792E-2</v>
      </c>
      <c r="D2317" s="2">
        <f t="shared" si="325"/>
        <v>2.8099999999999792E-2</v>
      </c>
      <c r="E2317" s="2">
        <f t="shared" si="326"/>
        <v>0</v>
      </c>
      <c r="F2317" s="2">
        <f t="shared" ref="F2317:G2332" si="327">((F2316*13)+D2317)/14</f>
        <v>1.1967535960361594E-2</v>
      </c>
      <c r="G2317" s="2">
        <f t="shared" si="327"/>
        <v>5.1387925955631792E-3</v>
      </c>
      <c r="H2317" s="2">
        <f t="shared" si="319"/>
        <v>2.3288614470827902</v>
      </c>
      <c r="I2317" s="2">
        <f t="shared" si="320"/>
        <v>69.959698957241415</v>
      </c>
    </row>
    <row r="2318" spans="1:9" ht="13.5" x14ac:dyDescent="0.25">
      <c r="A2318" s="3">
        <f>TITRES_STAT!B2321</f>
        <v>45679</v>
      </c>
      <c r="B2318" s="5">
        <f>TITRES_STAT!D2321</f>
        <v>2.0588000000000002</v>
      </c>
      <c r="C2318" s="2">
        <f t="shared" si="324"/>
        <v>9.400000000000297E-3</v>
      </c>
      <c r="D2318" s="2">
        <f t="shared" si="325"/>
        <v>9.400000000000297E-3</v>
      </c>
      <c r="E2318" s="2">
        <f t="shared" si="326"/>
        <v>0</v>
      </c>
      <c r="F2318" s="2">
        <f t="shared" si="327"/>
        <v>1.17841405346215E-2</v>
      </c>
      <c r="G2318" s="2">
        <f t="shared" si="327"/>
        <v>4.7717359815943805E-3</v>
      </c>
      <c r="H2318" s="2">
        <f t="shared" si="319"/>
        <v>2.4695709444268257</v>
      </c>
      <c r="I2318" s="2">
        <f t="shared" si="320"/>
        <v>71.177992437183022</v>
      </c>
    </row>
    <row r="2319" spans="1:9" ht="13.5" x14ac:dyDescent="0.25">
      <c r="A2319" s="3">
        <f>TITRES_STAT!B2322</f>
        <v>45680</v>
      </c>
      <c r="B2319" s="5">
        <f>TITRES_STAT!D2322</f>
        <v>2.1429999999999998</v>
      </c>
      <c r="C2319" s="2">
        <f t="shared" si="324"/>
        <v>8.4199999999999608E-2</v>
      </c>
      <c r="D2319" s="2">
        <f t="shared" si="325"/>
        <v>8.4199999999999608E-2</v>
      </c>
      <c r="E2319" s="2">
        <f t="shared" si="326"/>
        <v>0</v>
      </c>
      <c r="F2319" s="2">
        <f t="shared" si="327"/>
        <v>1.695670192500565E-2</v>
      </c>
      <c r="G2319" s="2">
        <f t="shared" si="327"/>
        <v>4.4308976971947816E-3</v>
      </c>
      <c r="H2319" s="2">
        <f t="shared" si="319"/>
        <v>3.8269224621775861</v>
      </c>
      <c r="I2319" s="2">
        <f t="shared" si="320"/>
        <v>79.282865887411276</v>
      </c>
    </row>
    <row r="2320" spans="1:9" ht="13.5" x14ac:dyDescent="0.25">
      <c r="A2320" s="3">
        <f>TITRES_STAT!B2323</f>
        <v>45681</v>
      </c>
      <c r="B2320" s="5">
        <f>TITRES_STAT!D2323</f>
        <v>2.1429999999999998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1.574550893036239E-2</v>
      </c>
      <c r="G2320" s="2">
        <f t="shared" si="327"/>
        <v>4.1144050045380113E-3</v>
      </c>
      <c r="H2320" s="2">
        <f t="shared" si="319"/>
        <v>3.8269224621775866</v>
      </c>
      <c r="I2320" s="2">
        <f t="shared" si="320"/>
        <v>79.282865887411276</v>
      </c>
    </row>
    <row r="2321" spans="1:9" ht="13.5" x14ac:dyDescent="0.25">
      <c r="A2321" s="3">
        <f>TITRES_STAT!B2324</f>
        <v>45684</v>
      </c>
      <c r="B2321" s="5">
        <f>TITRES_STAT!D2324</f>
        <v>2.1429999999999998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1.462082972105079E-2</v>
      </c>
      <c r="G2321" s="2">
        <f t="shared" si="327"/>
        <v>3.8205189327852962E-3</v>
      </c>
      <c r="H2321" s="2">
        <f t="shared" ref="H2321:H2384" si="328">F2321/G2321</f>
        <v>3.8269224621775861</v>
      </c>
      <c r="I2321" s="2">
        <f t="shared" ref="I2321:I2384" si="329">IF(G2321=0,100,100-(100/(1+H2321)))</f>
        <v>79.282865887411276</v>
      </c>
    </row>
    <row r="2322" spans="1:9" ht="13.5" x14ac:dyDescent="0.25">
      <c r="A2322" s="3">
        <f>TITRES_STAT!B2325</f>
        <v>45685</v>
      </c>
      <c r="B2322" s="5">
        <f>TITRES_STAT!D2325</f>
        <v>2.1429999999999998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1.3576484740975734E-2</v>
      </c>
      <c r="G2322" s="2">
        <f t="shared" si="327"/>
        <v>3.5476247233006326E-3</v>
      </c>
      <c r="H2322" s="2">
        <f t="shared" si="328"/>
        <v>3.8269224621775857</v>
      </c>
      <c r="I2322" s="2">
        <f t="shared" si="329"/>
        <v>79.282865887411276</v>
      </c>
    </row>
    <row r="2323" spans="1:9" ht="13.5" x14ac:dyDescent="0.25">
      <c r="A2323" s="3">
        <f>TITRES_STAT!B2326</f>
        <v>45686</v>
      </c>
      <c r="B2323" s="5">
        <f>TITRES_STAT!D2326</f>
        <v>2.1429999999999998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1.2606735830906038E-2</v>
      </c>
      <c r="G2323" s="2">
        <f t="shared" si="327"/>
        <v>3.2942229573505876E-3</v>
      </c>
      <c r="H2323" s="2">
        <f t="shared" si="328"/>
        <v>3.8269224621775852</v>
      </c>
      <c r="I2323" s="2">
        <f t="shared" si="329"/>
        <v>79.282865887411276</v>
      </c>
    </row>
    <row r="2324" spans="1:9" ht="13.5" x14ac:dyDescent="0.25">
      <c r="A2324" s="3">
        <f>TITRES_STAT!B2327</f>
        <v>45687</v>
      </c>
      <c r="B2324" s="5">
        <f>TITRES_STAT!D2327</f>
        <v>2.1429999999999998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1.1706254700127035E-2</v>
      </c>
      <c r="G2324" s="2">
        <f t="shared" si="327"/>
        <v>3.0589213175398313E-3</v>
      </c>
      <c r="H2324" s="2">
        <f t="shared" si="328"/>
        <v>3.8269224621775857</v>
      </c>
      <c r="I2324" s="2">
        <f t="shared" si="329"/>
        <v>79.282865887411276</v>
      </c>
    </row>
    <row r="2325" spans="1:9" ht="13.5" x14ac:dyDescent="0.25">
      <c r="A2325" s="3">
        <f>TITRES_STAT!B2328</f>
        <v>45688</v>
      </c>
      <c r="B2325" s="5">
        <f>TITRES_STAT!D2328</f>
        <v>2.2366000000000001</v>
      </c>
      <c r="C2325" s="2">
        <f t="shared" si="324"/>
        <v>9.360000000000035E-2</v>
      </c>
      <c r="D2325" s="2">
        <f t="shared" si="325"/>
        <v>9.360000000000035E-2</v>
      </c>
      <c r="E2325" s="2">
        <f t="shared" si="326"/>
        <v>0</v>
      </c>
      <c r="F2325" s="2">
        <f t="shared" si="327"/>
        <v>1.7555807935832272E-2</v>
      </c>
      <c r="G2325" s="2">
        <f t="shared" si="327"/>
        <v>2.8404269377155576E-3</v>
      </c>
      <c r="H2325" s="2">
        <f t="shared" si="328"/>
        <v>6.1806933678609983</v>
      </c>
      <c r="I2325" s="2">
        <f t="shared" si="329"/>
        <v>86.073768245337533</v>
      </c>
    </row>
    <row r="2326" spans="1:9" ht="13.5" x14ac:dyDescent="0.25">
      <c r="A2326" s="3">
        <f>TITRES_STAT!B2329</f>
        <v>45691</v>
      </c>
      <c r="B2326" s="5">
        <f>TITRES_STAT!D2329</f>
        <v>2.2366000000000001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1.6301821654701395E-2</v>
      </c>
      <c r="G2326" s="2">
        <f t="shared" si="327"/>
        <v>2.6375392993073033E-3</v>
      </c>
      <c r="H2326" s="2">
        <f t="shared" si="328"/>
        <v>6.1806933678609983</v>
      </c>
      <c r="I2326" s="2">
        <f t="shared" si="329"/>
        <v>86.073768245337533</v>
      </c>
    </row>
    <row r="2327" spans="1:9" ht="13.5" x14ac:dyDescent="0.25">
      <c r="A2327" s="3">
        <f>TITRES_STAT!B2330</f>
        <v>45692</v>
      </c>
      <c r="B2327" s="5">
        <f>TITRES_STAT!D2330</f>
        <v>2.2366000000000001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1.5137405822222724E-2</v>
      </c>
      <c r="G2327" s="2">
        <f t="shared" si="327"/>
        <v>2.4491436350710673E-3</v>
      </c>
      <c r="H2327" s="2">
        <f t="shared" si="328"/>
        <v>6.1806933678609983</v>
      </c>
      <c r="I2327" s="2">
        <f t="shared" si="329"/>
        <v>86.073768245337533</v>
      </c>
    </row>
    <row r="2328" spans="1:9" ht="13.5" x14ac:dyDescent="0.25">
      <c r="A2328" s="3">
        <f>TITRES_STAT!B2331</f>
        <v>45693</v>
      </c>
      <c r="B2328" s="5">
        <f>TITRES_STAT!D2331</f>
        <v>2.1429999999999998</v>
      </c>
      <c r="C2328" s="2">
        <f t="shared" si="324"/>
        <v>-9.360000000000035E-2</v>
      </c>
      <c r="D2328" s="2">
        <f t="shared" si="325"/>
        <v>0</v>
      </c>
      <c r="E2328" s="2">
        <f t="shared" si="326"/>
        <v>9.360000000000035E-2</v>
      </c>
      <c r="F2328" s="2">
        <f t="shared" si="327"/>
        <v>1.4056162549206814E-2</v>
      </c>
      <c r="G2328" s="2">
        <f t="shared" si="327"/>
        <v>8.9599190897088742E-3</v>
      </c>
      <c r="H2328" s="2">
        <f t="shared" si="328"/>
        <v>1.5687823080178649</v>
      </c>
      <c r="I2328" s="2">
        <f t="shared" si="329"/>
        <v>61.071049232987583</v>
      </c>
    </row>
    <row r="2329" spans="1:9" ht="13.5" x14ac:dyDescent="0.25">
      <c r="A2329" s="3">
        <f>TITRES_STAT!B2332</f>
        <v>45694</v>
      </c>
      <c r="B2329" s="5">
        <f>TITRES_STAT!D2332</f>
        <v>2.1429999999999998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1.3052150938549185E-2</v>
      </c>
      <c r="G2329" s="2">
        <f t="shared" si="327"/>
        <v>8.3199248690153833E-3</v>
      </c>
      <c r="H2329" s="2">
        <f t="shared" si="328"/>
        <v>1.5687823080178649</v>
      </c>
      <c r="I2329" s="2">
        <f t="shared" si="329"/>
        <v>61.071049232987583</v>
      </c>
    </row>
    <row r="2330" spans="1:9" ht="13.5" x14ac:dyDescent="0.25">
      <c r="A2330" s="3">
        <f>TITRES_STAT!B2333</f>
        <v>45695</v>
      </c>
      <c r="B2330" s="5">
        <f>TITRES_STAT!D2333</f>
        <v>2.1429999999999998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1.2119854442938529E-2</v>
      </c>
      <c r="G2330" s="2">
        <f t="shared" si="327"/>
        <v>7.7256445212285701E-3</v>
      </c>
      <c r="H2330" s="2">
        <f t="shared" si="328"/>
        <v>1.5687823080178649</v>
      </c>
      <c r="I2330" s="2">
        <f t="shared" si="329"/>
        <v>61.071049232987583</v>
      </c>
    </row>
    <row r="2331" spans="1:9" ht="13.5" x14ac:dyDescent="0.25">
      <c r="A2331" s="3">
        <f>TITRES_STAT!B2334</f>
        <v>45698</v>
      </c>
      <c r="B2331" s="5">
        <f>TITRES_STAT!D2334</f>
        <v>2.1522999999999999</v>
      </c>
      <c r="C2331" s="2">
        <f t="shared" si="324"/>
        <v>9.300000000000086E-3</v>
      </c>
      <c r="D2331" s="2">
        <f t="shared" si="325"/>
        <v>9.300000000000086E-3</v>
      </c>
      <c r="E2331" s="2">
        <f t="shared" si="326"/>
        <v>0</v>
      </c>
      <c r="F2331" s="2">
        <f t="shared" si="327"/>
        <v>1.1918436268442925E-2</v>
      </c>
      <c r="G2331" s="2">
        <f t="shared" si="327"/>
        <v>7.1738127697122444E-3</v>
      </c>
      <c r="H2331" s="2">
        <f t="shared" si="328"/>
        <v>1.6613810049186712</v>
      </c>
      <c r="I2331" s="2">
        <f t="shared" si="329"/>
        <v>62.425522758604089</v>
      </c>
    </row>
    <row r="2332" spans="1:9" ht="13.5" x14ac:dyDescent="0.25">
      <c r="A2332" s="3">
        <f>TITRES_STAT!B2335</f>
        <v>45699</v>
      </c>
      <c r="B2332" s="5">
        <f>TITRES_STAT!D2335</f>
        <v>2.1522999999999999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1.1067119392125572E-2</v>
      </c>
      <c r="G2332" s="2">
        <f t="shared" si="327"/>
        <v>6.6613975718756557E-3</v>
      </c>
      <c r="H2332" s="2">
        <f t="shared" si="328"/>
        <v>1.661381004918671</v>
      </c>
      <c r="I2332" s="2">
        <f t="shared" si="329"/>
        <v>62.425522758604089</v>
      </c>
    </row>
    <row r="2333" spans="1:9" ht="13.5" x14ac:dyDescent="0.25">
      <c r="A2333" s="3">
        <f>TITRES_STAT!B2336</f>
        <v>45700</v>
      </c>
      <c r="B2333" s="5">
        <f>TITRES_STAT!D2336</f>
        <v>2.1522999999999999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1.0276610864116603E-2</v>
      </c>
      <c r="G2333" s="2">
        <f t="shared" si="330"/>
        <v>6.1855834595988231E-3</v>
      </c>
      <c r="H2333" s="2">
        <f t="shared" si="328"/>
        <v>1.6613810049186712</v>
      </c>
      <c r="I2333" s="2">
        <f t="shared" si="329"/>
        <v>62.425522758604089</v>
      </c>
    </row>
    <row r="2334" spans="1:9" ht="13.5" x14ac:dyDescent="0.25">
      <c r="A2334" s="3">
        <f>TITRES_STAT!B2337</f>
        <v>45701</v>
      </c>
      <c r="B2334" s="5">
        <f>TITRES_STAT!D2337</f>
        <v>2.1522999999999999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9.542567230965417E-3</v>
      </c>
      <c r="G2334" s="2">
        <f t="shared" si="330"/>
        <v>5.7437560696274792E-3</v>
      </c>
      <c r="H2334" s="2">
        <f t="shared" si="328"/>
        <v>1.661381004918671</v>
      </c>
      <c r="I2334" s="2">
        <f t="shared" si="329"/>
        <v>62.425522758604089</v>
      </c>
    </row>
    <row r="2335" spans="1:9" ht="13.5" x14ac:dyDescent="0.25">
      <c r="A2335" s="3">
        <f>TITRES_STAT!B2338</f>
        <v>45702</v>
      </c>
      <c r="B2335" s="5">
        <f>TITRES_STAT!D2338</f>
        <v>2.1522999999999999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8.8609552858964595E-3</v>
      </c>
      <c r="G2335" s="2">
        <f t="shared" si="330"/>
        <v>5.333487778939802E-3</v>
      </c>
      <c r="H2335" s="2">
        <f t="shared" si="328"/>
        <v>1.661381004918671</v>
      </c>
      <c r="I2335" s="2">
        <f t="shared" si="329"/>
        <v>62.425522758604089</v>
      </c>
    </row>
    <row r="2336" spans="1:9" ht="13.5" x14ac:dyDescent="0.25">
      <c r="A2336" s="3">
        <f>TITRES_STAT!B2339</f>
        <v>45705</v>
      </c>
      <c r="B2336" s="5">
        <f>TITRES_STAT!D2339</f>
        <v>2.1522999999999999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8.2280299083324262E-3</v>
      </c>
      <c r="G2336" s="2">
        <f t="shared" si="330"/>
        <v>4.9525243661583873E-3</v>
      </c>
      <c r="H2336" s="2">
        <f t="shared" si="328"/>
        <v>1.661381004918671</v>
      </c>
      <c r="I2336" s="2">
        <f t="shared" si="329"/>
        <v>62.425522758604089</v>
      </c>
    </row>
    <row r="2337" spans="1:9" ht="13.5" x14ac:dyDescent="0.25">
      <c r="A2337" s="3">
        <f>TITRES_STAT!B2340</f>
        <v>45706</v>
      </c>
      <c r="B2337" s="5">
        <f>TITRES_STAT!D2340</f>
        <v>2.1522999999999999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7.6403134863086818E-3</v>
      </c>
      <c r="G2337" s="2">
        <f t="shared" si="330"/>
        <v>4.5987726257185032E-3</v>
      </c>
      <c r="H2337" s="2">
        <f t="shared" si="328"/>
        <v>1.661381004918671</v>
      </c>
      <c r="I2337" s="2">
        <f t="shared" si="329"/>
        <v>62.425522758604089</v>
      </c>
    </row>
    <row r="2338" spans="1:9" ht="13.5" x14ac:dyDescent="0.25">
      <c r="A2338" s="3">
        <f>TITRES_STAT!B2341</f>
        <v>45707</v>
      </c>
      <c r="B2338" s="5">
        <f>TITRES_STAT!D2341</f>
        <v>2.1522999999999999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7.0945768087152042E-3</v>
      </c>
      <c r="G2338" s="2">
        <f t="shared" si="330"/>
        <v>4.2702888667386103E-3</v>
      </c>
      <c r="H2338" s="2">
        <f t="shared" si="328"/>
        <v>1.6613810049186708</v>
      </c>
      <c r="I2338" s="2">
        <f t="shared" si="329"/>
        <v>62.425522758604082</v>
      </c>
    </row>
    <row r="2339" spans="1:9" ht="13.5" x14ac:dyDescent="0.25">
      <c r="A2339" s="3">
        <f>TITRES_STAT!B2342</f>
        <v>45708</v>
      </c>
      <c r="B2339" s="5">
        <f>TITRES_STAT!D2342</f>
        <v>2.1522999999999999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6.5878213223784033E-3</v>
      </c>
      <c r="G2339" s="2">
        <f t="shared" si="330"/>
        <v>3.9652682334001378E-3</v>
      </c>
      <c r="H2339" s="2">
        <f t="shared" si="328"/>
        <v>1.6613810049186708</v>
      </c>
      <c r="I2339" s="2">
        <f t="shared" si="329"/>
        <v>62.425522758604082</v>
      </c>
    </row>
    <row r="2340" spans="1:9" ht="13.5" x14ac:dyDescent="0.25">
      <c r="A2340" s="3">
        <f>TITRES_STAT!B2343</f>
        <v>45709</v>
      </c>
      <c r="B2340" s="5">
        <f>TITRES_STAT!D2343</f>
        <v>2.1522999999999999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6.1172626564942314E-3</v>
      </c>
      <c r="G2340" s="2">
        <f t="shared" si="330"/>
        <v>3.6820347881572706E-3</v>
      </c>
      <c r="H2340" s="2">
        <f t="shared" si="328"/>
        <v>1.6613810049186708</v>
      </c>
      <c r="I2340" s="2">
        <f t="shared" si="329"/>
        <v>62.425522758604082</v>
      </c>
    </row>
    <row r="2341" spans="1:9" ht="13.5" x14ac:dyDescent="0.25">
      <c r="A2341" s="3">
        <f>TITRES_STAT!B2344</f>
        <v>45712</v>
      </c>
      <c r="B2341" s="5">
        <f>TITRES_STAT!D2344</f>
        <v>2.1522999999999999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5.6803153238875002E-3</v>
      </c>
      <c r="G2341" s="2">
        <f t="shared" si="330"/>
        <v>3.4190323032888938E-3</v>
      </c>
      <c r="H2341" s="2">
        <f t="shared" si="328"/>
        <v>1.6613810049186708</v>
      </c>
      <c r="I2341" s="2">
        <f t="shared" si="329"/>
        <v>62.425522758604082</v>
      </c>
    </row>
    <row r="2342" spans="1:9" ht="13.5" x14ac:dyDescent="0.25">
      <c r="A2342" s="3">
        <f>TITRES_STAT!B2345</f>
        <v>45713</v>
      </c>
      <c r="B2342" s="5">
        <f>TITRES_STAT!D2345</f>
        <v>2.1522999999999999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5.2745785150383933E-3</v>
      </c>
      <c r="G2342" s="2">
        <f t="shared" si="330"/>
        <v>3.1748157101968298E-3</v>
      </c>
      <c r="H2342" s="2">
        <f t="shared" si="328"/>
        <v>1.661381004918671</v>
      </c>
      <c r="I2342" s="2">
        <f t="shared" si="329"/>
        <v>62.425522758604089</v>
      </c>
    </row>
    <row r="2343" spans="1:9" ht="13.5" x14ac:dyDescent="0.25">
      <c r="A2343" s="3">
        <f>TITRES_STAT!B2346</f>
        <v>45714</v>
      </c>
      <c r="B2343" s="5">
        <f>TITRES_STAT!D2346</f>
        <v>2.1522999999999999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4.897822906821365E-3</v>
      </c>
      <c r="G2343" s="2">
        <f t="shared" si="330"/>
        <v>2.9480431594684849E-3</v>
      </c>
      <c r="H2343" s="2">
        <f t="shared" si="328"/>
        <v>1.6613810049186708</v>
      </c>
      <c r="I2343" s="2">
        <f t="shared" si="329"/>
        <v>62.425522758604082</v>
      </c>
    </row>
    <row r="2344" spans="1:9" ht="13.5" x14ac:dyDescent="0.25">
      <c r="A2344" s="3">
        <f>TITRES_STAT!B2347</f>
        <v>45715</v>
      </c>
      <c r="B2344" s="5">
        <f>TITRES_STAT!D2347</f>
        <v>2.1522999999999999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4.5479784134769821E-3</v>
      </c>
      <c r="G2344" s="2">
        <f t="shared" si="330"/>
        <v>2.737468648077879E-3</v>
      </c>
      <c r="H2344" s="2">
        <f t="shared" si="328"/>
        <v>1.661381004918671</v>
      </c>
      <c r="I2344" s="2">
        <f t="shared" si="329"/>
        <v>62.425522758604089</v>
      </c>
    </row>
    <row r="2345" spans="1:9" ht="13.5" x14ac:dyDescent="0.25">
      <c r="A2345" s="3">
        <f>TITRES_STAT!B2348</f>
        <v>45716</v>
      </c>
      <c r="B2345" s="5">
        <f>TITRES_STAT!D2348</f>
        <v>2.1522999999999999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4.2231228125143407E-3</v>
      </c>
      <c r="G2345" s="2">
        <f t="shared" si="330"/>
        <v>2.5419351732151735E-3</v>
      </c>
      <c r="H2345" s="2">
        <f t="shared" si="328"/>
        <v>1.6613810049186708</v>
      </c>
      <c r="I2345" s="2">
        <f t="shared" si="329"/>
        <v>62.425522758604082</v>
      </c>
    </row>
    <row r="2346" spans="1:9" ht="13.5" x14ac:dyDescent="0.25">
      <c r="A2346" s="3">
        <f>TITRES_STAT!B2349</f>
        <v>45719</v>
      </c>
      <c r="B2346" s="5">
        <f>TITRES_STAT!D2349</f>
        <v>2.1522999999999999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3.921471183049031E-3</v>
      </c>
      <c r="G2346" s="2">
        <f t="shared" si="330"/>
        <v>2.3603683751283753E-3</v>
      </c>
      <c r="H2346" s="2">
        <f t="shared" si="328"/>
        <v>1.661381004918671</v>
      </c>
      <c r="I2346" s="2">
        <f t="shared" si="329"/>
        <v>62.425522758604089</v>
      </c>
    </row>
    <row r="2347" spans="1:9" ht="13.5" x14ac:dyDescent="0.25">
      <c r="A2347" s="3">
        <f>TITRES_STAT!B2350</f>
        <v>45720</v>
      </c>
      <c r="B2347" s="5">
        <f>TITRES_STAT!D2350</f>
        <v>2.1522999999999999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3.641366098545529E-3</v>
      </c>
      <c r="G2347" s="2">
        <f t="shared" si="330"/>
        <v>2.191770634047777E-3</v>
      </c>
      <c r="H2347" s="2">
        <f t="shared" si="328"/>
        <v>1.6613810049186712</v>
      </c>
      <c r="I2347" s="2">
        <f t="shared" si="329"/>
        <v>62.425522758604089</v>
      </c>
    </row>
    <row r="2348" spans="1:9" ht="13.5" x14ac:dyDescent="0.25">
      <c r="A2348" s="3">
        <f>TITRES_STAT!B2351</f>
        <v>45721</v>
      </c>
      <c r="B2348" s="5">
        <f>TITRES_STAT!D2351</f>
        <v>2.1522999999999999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3.3812685200779913E-3</v>
      </c>
      <c r="G2348" s="2">
        <f t="shared" si="330"/>
        <v>2.0352155887586498E-3</v>
      </c>
      <c r="H2348" s="2">
        <f t="shared" si="328"/>
        <v>1.6613810049186715</v>
      </c>
      <c r="I2348" s="2">
        <f t="shared" si="329"/>
        <v>62.425522758604089</v>
      </c>
    </row>
    <row r="2349" spans="1:9" ht="13.5" x14ac:dyDescent="0.25">
      <c r="A2349" s="3">
        <f>TITRES_STAT!B2352</f>
        <v>45722</v>
      </c>
      <c r="B2349" s="5">
        <f>TITRES_STAT!D2352</f>
        <v>2.1522999999999999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3.1397493400724201E-3</v>
      </c>
      <c r="G2349" s="2">
        <f t="shared" si="331"/>
        <v>1.8898430467044606E-3</v>
      </c>
      <c r="H2349" s="2">
        <f t="shared" si="328"/>
        <v>1.6613810049186712</v>
      </c>
      <c r="I2349" s="2">
        <f t="shared" si="329"/>
        <v>62.425522758604089</v>
      </c>
    </row>
    <row r="2350" spans="1:9" ht="13.5" x14ac:dyDescent="0.25">
      <c r="A2350" s="3">
        <f>TITRES_STAT!B2353</f>
        <v>45723</v>
      </c>
      <c r="B2350" s="5">
        <f>TITRES_STAT!D2353</f>
        <v>2.1522999999999999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2.9154815300672472E-3</v>
      </c>
      <c r="G2350" s="2">
        <f t="shared" si="331"/>
        <v>1.7548542576541419E-3</v>
      </c>
      <c r="H2350" s="2">
        <f t="shared" si="328"/>
        <v>1.6613810049186712</v>
      </c>
      <c r="I2350" s="2">
        <f t="shared" si="329"/>
        <v>62.425522758604089</v>
      </c>
    </row>
    <row r="2351" spans="1:9" ht="13.5" x14ac:dyDescent="0.25">
      <c r="A2351" s="3">
        <f>TITRES_STAT!B2354</f>
        <v>45726</v>
      </c>
      <c r="B2351" s="5">
        <f>TITRES_STAT!D2354</f>
        <v>2.1522999999999999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2.7072328493481582E-3</v>
      </c>
      <c r="G2351" s="2">
        <f t="shared" si="331"/>
        <v>1.6295075249645602E-3</v>
      </c>
      <c r="H2351" s="2">
        <f t="shared" si="328"/>
        <v>1.6613810049186715</v>
      </c>
      <c r="I2351" s="2">
        <f t="shared" si="329"/>
        <v>62.425522758604089</v>
      </c>
    </row>
    <row r="2352" spans="1:9" ht="13.5" x14ac:dyDescent="0.25">
      <c r="A2352" s="3">
        <f>TITRES_STAT!B2355</f>
        <v>45727</v>
      </c>
      <c r="B2352" s="5">
        <f>TITRES_STAT!D2355</f>
        <v>2.1522999999999999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2.5138590743947185E-3</v>
      </c>
      <c r="G2352" s="2">
        <f t="shared" si="331"/>
        <v>1.5131141303242346E-3</v>
      </c>
      <c r="H2352" s="2">
        <f t="shared" si="328"/>
        <v>1.6613810049186715</v>
      </c>
      <c r="I2352" s="2">
        <f t="shared" si="329"/>
        <v>62.425522758604089</v>
      </c>
    </row>
    <row r="2353" spans="1:9" ht="13.5" x14ac:dyDescent="0.25">
      <c r="A2353" s="3">
        <f>TITRES_STAT!B2356</f>
        <v>45728</v>
      </c>
      <c r="B2353" s="5">
        <f>TITRES_STAT!D2356</f>
        <v>2.1522999999999999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2.334297711937953E-3</v>
      </c>
      <c r="G2353" s="2">
        <f t="shared" si="331"/>
        <v>1.4050345495867892E-3</v>
      </c>
      <c r="H2353" s="2">
        <f t="shared" si="328"/>
        <v>1.6613810049186717</v>
      </c>
      <c r="I2353" s="2">
        <f t="shared" si="329"/>
        <v>62.425522758604089</v>
      </c>
    </row>
    <row r="2354" spans="1:9" ht="13.5" x14ac:dyDescent="0.25">
      <c r="A2354" s="3">
        <f>TITRES_STAT!B2357</f>
        <v>45729</v>
      </c>
      <c r="B2354" s="5">
        <f>TITRES_STAT!D2357</f>
        <v>2.1522999999999999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2.167562161085242E-3</v>
      </c>
      <c r="G2354" s="2">
        <f t="shared" si="331"/>
        <v>1.3046749389020187E-3</v>
      </c>
      <c r="H2354" s="2">
        <f t="shared" si="328"/>
        <v>1.6613810049186715</v>
      </c>
      <c r="I2354" s="2">
        <f t="shared" si="329"/>
        <v>62.425522758604089</v>
      </c>
    </row>
    <row r="2355" spans="1:9" ht="13.5" x14ac:dyDescent="0.25">
      <c r="A2355" s="3">
        <f>TITRES_STAT!B2358</f>
        <v>45730</v>
      </c>
      <c r="B2355" s="5">
        <f>TITRES_STAT!D2358</f>
        <v>2.1522999999999999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2.0127362924362959E-3</v>
      </c>
      <c r="G2355" s="2">
        <f t="shared" si="331"/>
        <v>1.2114838718375888E-3</v>
      </c>
      <c r="H2355" s="2">
        <f t="shared" si="328"/>
        <v>1.661381004918671</v>
      </c>
      <c r="I2355" s="2">
        <f t="shared" si="329"/>
        <v>62.425522758604089</v>
      </c>
    </row>
    <row r="2356" spans="1:9" ht="13.5" x14ac:dyDescent="0.25">
      <c r="A2356" s="3">
        <f>TITRES_STAT!B2359</f>
        <v>45733</v>
      </c>
      <c r="B2356" s="5">
        <f>TITRES_STAT!D2359</f>
        <v>2.1522999999999999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1.8689694144051318E-3</v>
      </c>
      <c r="G2356" s="2">
        <f t="shared" si="331"/>
        <v>1.1249493095634754E-3</v>
      </c>
      <c r="H2356" s="2">
        <f t="shared" si="328"/>
        <v>1.6613810049186708</v>
      </c>
      <c r="I2356" s="2">
        <f t="shared" si="329"/>
        <v>62.425522758604082</v>
      </c>
    </row>
    <row r="2357" spans="1:9" ht="13.5" x14ac:dyDescent="0.25">
      <c r="A2357" s="3">
        <f>TITRES_STAT!B2360</f>
        <v>45734</v>
      </c>
      <c r="B2357" s="5">
        <f>TITRES_STAT!D2360</f>
        <v>2.1711</v>
      </c>
      <c r="C2357" s="2">
        <f t="shared" si="324"/>
        <v>1.880000000000015E-2</v>
      </c>
      <c r="D2357" s="2">
        <f t="shared" si="325"/>
        <v>1.880000000000015E-2</v>
      </c>
      <c r="E2357" s="2">
        <f t="shared" si="326"/>
        <v>0</v>
      </c>
      <c r="F2357" s="2">
        <f t="shared" si="331"/>
        <v>3.0783287419476331E-3</v>
      </c>
      <c r="G2357" s="2">
        <f t="shared" si="331"/>
        <v>1.0445957874517986E-3</v>
      </c>
      <c r="H2357" s="2">
        <f t="shared" si="328"/>
        <v>2.9469090139229364</v>
      </c>
      <c r="I2357" s="2">
        <f t="shared" si="329"/>
        <v>74.663717950617922</v>
      </c>
    </row>
    <row r="2358" spans="1:9" ht="13.5" x14ac:dyDescent="0.25">
      <c r="A2358" s="3">
        <f>TITRES_STAT!B2361</f>
        <v>45735</v>
      </c>
      <c r="B2358" s="5">
        <f>TITRES_STAT!D2361</f>
        <v>2.1711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2.8584481175228022E-3</v>
      </c>
      <c r="G2358" s="2">
        <f t="shared" si="331"/>
        <v>9.699818026338129E-4</v>
      </c>
      <c r="H2358" s="2">
        <f t="shared" si="328"/>
        <v>2.9469090139229368</v>
      </c>
      <c r="I2358" s="2">
        <f t="shared" si="329"/>
        <v>74.663717950617922</v>
      </c>
    </row>
    <row r="2359" spans="1:9" ht="13.5" x14ac:dyDescent="0.25">
      <c r="A2359" s="3">
        <f>TITRES_STAT!B2362</f>
        <v>45737</v>
      </c>
      <c r="B2359" s="5">
        <f>TITRES_STAT!D2362</f>
        <v>2.1711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2.6542732519854594E-3</v>
      </c>
      <c r="G2359" s="2">
        <f t="shared" si="331"/>
        <v>9.0069738815996912E-4</v>
      </c>
      <c r="H2359" s="2">
        <f t="shared" si="328"/>
        <v>2.9469090139229368</v>
      </c>
      <c r="I2359" s="2">
        <f t="shared" si="329"/>
        <v>74.663717950617922</v>
      </c>
    </row>
    <row r="2360" spans="1:9" ht="13.5" x14ac:dyDescent="0.25">
      <c r="A2360" s="3">
        <f>TITRES_STAT!B2363</f>
        <v>45740</v>
      </c>
      <c r="B2360" s="5">
        <f>TITRES_STAT!D2363</f>
        <v>2.1711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2.4646823054150697E-3</v>
      </c>
      <c r="G2360" s="2">
        <f t="shared" si="331"/>
        <v>8.3636186043425703E-4</v>
      </c>
      <c r="H2360" s="2">
        <f t="shared" si="328"/>
        <v>2.9469090139229372</v>
      </c>
      <c r="I2360" s="2">
        <f t="shared" si="329"/>
        <v>74.663717950617922</v>
      </c>
    </row>
    <row r="2361" spans="1:9" ht="13.5" x14ac:dyDescent="0.25">
      <c r="A2361" s="3">
        <f>TITRES_STAT!B2364</f>
        <v>45741</v>
      </c>
      <c r="B2361" s="5">
        <f>TITRES_STAT!D2364</f>
        <v>2.0775000000000001</v>
      </c>
      <c r="C2361" s="2">
        <f t="shared" si="324"/>
        <v>-9.3599999999999905E-2</v>
      </c>
      <c r="D2361" s="2">
        <f t="shared" si="325"/>
        <v>0</v>
      </c>
      <c r="E2361" s="2">
        <f t="shared" si="326"/>
        <v>9.3599999999999905E-2</v>
      </c>
      <c r="F2361" s="2">
        <f t="shared" si="331"/>
        <v>2.2886335693139935E-3</v>
      </c>
      <c r="G2361" s="2">
        <f t="shared" si="331"/>
        <v>7.4623360132603745E-3</v>
      </c>
      <c r="H2361" s="2">
        <f t="shared" si="328"/>
        <v>0.3066913048738561</v>
      </c>
      <c r="I2361" s="2">
        <f t="shared" si="329"/>
        <v>23.47083077157717</v>
      </c>
    </row>
    <row r="2362" spans="1:9" ht="13.5" x14ac:dyDescent="0.25">
      <c r="A2362" s="3">
        <f>TITRES_STAT!B2365</f>
        <v>45742</v>
      </c>
      <c r="B2362" s="5">
        <f>TITRES_STAT!D2365</f>
        <v>2.0775000000000001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2.1251597429344225E-3</v>
      </c>
      <c r="G2362" s="2">
        <f t="shared" si="331"/>
        <v>6.9293120123132051E-3</v>
      </c>
      <c r="H2362" s="2">
        <f t="shared" si="328"/>
        <v>0.3066913048738561</v>
      </c>
      <c r="I2362" s="2">
        <f t="shared" si="329"/>
        <v>23.47083077157717</v>
      </c>
    </row>
    <row r="2363" spans="1:9" ht="13.5" x14ac:dyDescent="0.25">
      <c r="A2363" s="3">
        <f>TITRES_STAT!B2366</f>
        <v>45743</v>
      </c>
      <c r="B2363" s="5">
        <f>TITRES_STAT!D2366</f>
        <v>2.0775000000000001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1.9733626184391066E-3</v>
      </c>
      <c r="G2363" s="2">
        <f t="shared" si="331"/>
        <v>6.434361154290834E-3</v>
      </c>
      <c r="H2363" s="2">
        <f t="shared" si="328"/>
        <v>0.30669130487385604</v>
      </c>
      <c r="I2363" s="2">
        <f t="shared" si="329"/>
        <v>23.470830771577155</v>
      </c>
    </row>
    <row r="2364" spans="1:9" ht="13.5" x14ac:dyDescent="0.25">
      <c r="A2364" s="3">
        <f>TITRES_STAT!B2367</f>
        <v>45744</v>
      </c>
      <c r="B2364" s="5">
        <f>TITRES_STAT!D2367</f>
        <v>2.0775000000000001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1.832408145693456E-3</v>
      </c>
      <c r="G2364" s="2">
        <f t="shared" si="331"/>
        <v>5.9747639289843462E-3</v>
      </c>
      <c r="H2364" s="2">
        <f t="shared" si="328"/>
        <v>0.30669130487385604</v>
      </c>
      <c r="I2364" s="2">
        <f t="shared" si="329"/>
        <v>23.470830771577155</v>
      </c>
    </row>
    <row r="2365" spans="1:9" ht="13.5" x14ac:dyDescent="0.25">
      <c r="A2365" s="3">
        <f>TITRES_STAT!B2368</f>
        <v>45749</v>
      </c>
      <c r="B2365" s="5">
        <f>TITRES_STAT!D2368</f>
        <v>2.0775000000000001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1.7015218495724949E-3</v>
      </c>
      <c r="G2365" s="2">
        <f t="shared" si="332"/>
        <v>5.5479950769140359E-3</v>
      </c>
      <c r="H2365" s="2">
        <f t="shared" si="328"/>
        <v>0.30669130487385604</v>
      </c>
      <c r="I2365" s="2">
        <f t="shared" si="329"/>
        <v>23.470830771577155</v>
      </c>
    </row>
    <row r="2366" spans="1:9" ht="13.5" x14ac:dyDescent="0.25">
      <c r="A2366" s="3">
        <f>TITRES_STAT!B2369</f>
        <v>45750</v>
      </c>
      <c r="B2366" s="5">
        <f>TITRES_STAT!D2369</f>
        <v>2.0775000000000001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1.5799845746030309E-3</v>
      </c>
      <c r="G2366" s="2">
        <f t="shared" si="332"/>
        <v>5.1517097142773196E-3</v>
      </c>
      <c r="H2366" s="2">
        <f t="shared" si="328"/>
        <v>0.30669130487385599</v>
      </c>
      <c r="I2366" s="2">
        <f t="shared" si="329"/>
        <v>23.470830771577155</v>
      </c>
    </row>
    <row r="2367" spans="1:9" ht="13.5" x14ac:dyDescent="0.25">
      <c r="A2367" s="3">
        <f>TITRES_STAT!B2370</f>
        <v>45751</v>
      </c>
      <c r="B2367" s="5">
        <f>TITRES_STAT!D2370</f>
        <v>2.0775000000000001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1.4671285335599571E-3</v>
      </c>
      <c r="G2367" s="2">
        <f t="shared" si="332"/>
        <v>4.7837304489717972E-3</v>
      </c>
      <c r="H2367" s="2">
        <f t="shared" si="328"/>
        <v>0.30669130487385593</v>
      </c>
      <c r="I2367" s="2">
        <f t="shared" si="329"/>
        <v>23.470830771577155</v>
      </c>
    </row>
    <row r="2368" spans="1:9" ht="13.5" x14ac:dyDescent="0.25">
      <c r="A2368" s="3">
        <f>TITRES_STAT!B2371</f>
        <v>45754</v>
      </c>
      <c r="B2368" s="5">
        <f>TITRES_STAT!D2371</f>
        <v>2.0775000000000001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1.3623336383056745E-3</v>
      </c>
      <c r="G2368" s="2">
        <f t="shared" si="332"/>
        <v>4.4420354169023828E-3</v>
      </c>
      <c r="H2368" s="2">
        <f t="shared" si="328"/>
        <v>0.30669130487385593</v>
      </c>
      <c r="I2368" s="2">
        <f t="shared" si="329"/>
        <v>23.470830771577155</v>
      </c>
    </row>
    <row r="2369" spans="1:9" ht="13.5" x14ac:dyDescent="0.25">
      <c r="A2369" s="3">
        <f>TITRES_STAT!B2372</f>
        <v>45755</v>
      </c>
      <c r="B2369" s="5">
        <f>TITRES_STAT!D2372</f>
        <v>2.0775000000000001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1.265024092712412E-3</v>
      </c>
      <c r="G2369" s="2">
        <f t="shared" si="332"/>
        <v>4.1247471728379269E-3</v>
      </c>
      <c r="H2369" s="2">
        <f t="shared" si="328"/>
        <v>0.30669130487385593</v>
      </c>
      <c r="I2369" s="2">
        <f t="shared" si="329"/>
        <v>23.470830771577155</v>
      </c>
    </row>
    <row r="2370" spans="1:9" ht="13.5" x14ac:dyDescent="0.25">
      <c r="A2370" s="3">
        <f>TITRES_STAT!B2373</f>
        <v>45757</v>
      </c>
      <c r="B2370" s="5">
        <f>TITRES_STAT!D2373</f>
        <v>2.0680999999999998</v>
      </c>
      <c r="C2370" s="2">
        <f t="shared" si="324"/>
        <v>-9.400000000000297E-3</v>
      </c>
      <c r="D2370" s="2">
        <f t="shared" si="325"/>
        <v>0</v>
      </c>
      <c r="E2370" s="2">
        <f t="shared" si="326"/>
        <v>9.400000000000297E-3</v>
      </c>
      <c r="F2370" s="2">
        <f t="shared" si="332"/>
        <v>1.1746652289472397E-3</v>
      </c>
      <c r="G2370" s="2">
        <f t="shared" si="332"/>
        <v>4.5015509462066677E-3</v>
      </c>
      <c r="H2370" s="2">
        <f t="shared" si="328"/>
        <v>0.26094678100602142</v>
      </c>
      <c r="I2370" s="2">
        <f t="shared" si="329"/>
        <v>20.694511849090901</v>
      </c>
    </row>
    <row r="2371" spans="1:9" ht="13.5" x14ac:dyDescent="0.25">
      <c r="A2371" s="3">
        <f>TITRES_STAT!B2374</f>
        <v>45758</v>
      </c>
      <c r="B2371" s="5">
        <f>TITRES_STAT!D2374</f>
        <v>2.0680999999999998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1.0907605697367225E-3</v>
      </c>
      <c r="G2371" s="2">
        <f t="shared" si="332"/>
        <v>4.1800115929061911E-3</v>
      </c>
      <c r="H2371" s="2">
        <f t="shared" si="328"/>
        <v>0.26094678100602137</v>
      </c>
      <c r="I2371" s="2">
        <f t="shared" si="329"/>
        <v>20.694511849090901</v>
      </c>
    </row>
    <row r="2372" spans="1:9" ht="13.5" x14ac:dyDescent="0.25">
      <c r="A2372" s="3">
        <f>TITRES_STAT!B2375</f>
        <v>45761</v>
      </c>
      <c r="B2372" s="5">
        <f>TITRES_STAT!D2375</f>
        <v>2.1522999999999999</v>
      </c>
      <c r="C2372" s="2">
        <f t="shared" si="333"/>
        <v>8.4200000000000053E-2</v>
      </c>
      <c r="D2372" s="2">
        <f t="shared" si="334"/>
        <v>8.4200000000000053E-2</v>
      </c>
      <c r="E2372" s="2">
        <f t="shared" si="335"/>
        <v>0</v>
      </c>
      <c r="F2372" s="2">
        <f t="shared" si="332"/>
        <v>7.0271348147555313E-3</v>
      </c>
      <c r="G2372" s="2">
        <f t="shared" si="332"/>
        <v>3.8814393362700344E-3</v>
      </c>
      <c r="H2372" s="2">
        <f t="shared" si="328"/>
        <v>1.8104456120415451</v>
      </c>
      <c r="I2372" s="2">
        <f t="shared" si="329"/>
        <v>64.418453937858402</v>
      </c>
    </row>
    <row r="2373" spans="1:9" ht="13.5" x14ac:dyDescent="0.25">
      <c r="A2373" s="3">
        <f>TITRES_STAT!B2376</f>
        <v>45762</v>
      </c>
      <c r="B2373" s="5">
        <f>TITRES_STAT!D2376</f>
        <v>2.1522999999999999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6.5251966137015649E-3</v>
      </c>
      <c r="G2373" s="2">
        <f t="shared" si="332"/>
        <v>3.6041936693936029E-3</v>
      </c>
      <c r="H2373" s="2">
        <f t="shared" si="328"/>
        <v>1.8104456120415453</v>
      </c>
      <c r="I2373" s="2">
        <f t="shared" si="329"/>
        <v>64.418453937858402</v>
      </c>
    </row>
    <row r="2374" spans="1:9" ht="13.5" x14ac:dyDescent="0.25">
      <c r="A2374" s="3">
        <f>TITRES_STAT!B2377</f>
        <v>45763</v>
      </c>
      <c r="B2374" s="5">
        <f>TITRES_STAT!D2377</f>
        <v>2.0775000000000001</v>
      </c>
      <c r="C2374" s="2">
        <f t="shared" si="333"/>
        <v>-7.4799999999999756E-2</v>
      </c>
      <c r="D2374" s="2">
        <f t="shared" si="334"/>
        <v>0</v>
      </c>
      <c r="E2374" s="2">
        <f t="shared" si="335"/>
        <v>7.4799999999999756E-2</v>
      </c>
      <c r="F2374" s="2">
        <f t="shared" si="332"/>
        <v>6.0591111412943103E-3</v>
      </c>
      <c r="G2374" s="2">
        <f t="shared" si="332"/>
        <v>8.689608407294042E-3</v>
      </c>
      <c r="H2374" s="2">
        <f t="shared" si="328"/>
        <v>0.69728241565043403</v>
      </c>
      <c r="I2374" s="2">
        <f t="shared" si="329"/>
        <v>41.082285966134918</v>
      </c>
    </row>
    <row r="2375" spans="1:9" ht="13.5" x14ac:dyDescent="0.25">
      <c r="A2375" s="3">
        <f>TITRES_STAT!B2378</f>
        <v>45764</v>
      </c>
      <c r="B2375" s="5">
        <f>TITRES_STAT!D2378</f>
        <v>2.0775000000000001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5.6263174883447167E-3</v>
      </c>
      <c r="G2375" s="2">
        <f t="shared" si="332"/>
        <v>8.0689220924873243E-3</v>
      </c>
      <c r="H2375" s="2">
        <f t="shared" si="328"/>
        <v>0.69728241565043403</v>
      </c>
      <c r="I2375" s="2">
        <f t="shared" si="329"/>
        <v>41.082285966134918</v>
      </c>
    </row>
    <row r="2376" spans="1:9" ht="13.5" x14ac:dyDescent="0.25">
      <c r="A2376" s="3">
        <f>TITRES_STAT!B2379</f>
        <v>45765</v>
      </c>
      <c r="B2376" s="5">
        <f>TITRES_STAT!D2379</f>
        <v>2.1617000000000002</v>
      </c>
      <c r="C2376" s="2">
        <f t="shared" si="333"/>
        <v>8.4200000000000053E-2</v>
      </c>
      <c r="D2376" s="2">
        <f t="shared" si="334"/>
        <v>8.4200000000000053E-2</v>
      </c>
      <c r="E2376" s="2">
        <f t="shared" si="335"/>
        <v>0</v>
      </c>
      <c r="F2376" s="2">
        <f t="shared" si="332"/>
        <v>1.1238723382034382E-2</v>
      </c>
      <c r="G2376" s="2">
        <f t="shared" si="332"/>
        <v>7.4925705144525149E-3</v>
      </c>
      <c r="H2376" s="2">
        <f t="shared" si="328"/>
        <v>1.4999823305440856</v>
      </c>
      <c r="I2376" s="2">
        <f t="shared" si="329"/>
        <v>59.999717286707217</v>
      </c>
    </row>
    <row r="2377" spans="1:9" ht="13.5" x14ac:dyDescent="0.25">
      <c r="A2377" s="3">
        <f>TITRES_STAT!B2380</f>
        <v>45768</v>
      </c>
      <c r="B2377" s="5">
        <f>TITRES_STAT!D2380</f>
        <v>2.1991000000000001</v>
      </c>
      <c r="C2377" s="2">
        <f t="shared" si="333"/>
        <v>3.7399999999999878E-2</v>
      </c>
      <c r="D2377" s="2">
        <f t="shared" si="334"/>
        <v>3.7399999999999878E-2</v>
      </c>
      <c r="E2377" s="2">
        <f t="shared" si="335"/>
        <v>0</v>
      </c>
      <c r="F2377" s="2">
        <f t="shared" si="332"/>
        <v>1.3107385997603346E-2</v>
      </c>
      <c r="G2377" s="2">
        <f t="shared" si="332"/>
        <v>6.9573869062773347E-3</v>
      </c>
      <c r="H2377" s="2">
        <f t="shared" si="328"/>
        <v>1.8839524341785774</v>
      </c>
      <c r="I2377" s="2">
        <f t="shared" si="329"/>
        <v>65.3253643108429</v>
      </c>
    </row>
    <row r="2378" spans="1:9" ht="13.5" x14ac:dyDescent="0.25">
      <c r="A2378" s="3">
        <f>TITRES_STAT!B2381</f>
        <v>45769</v>
      </c>
      <c r="B2378" s="5">
        <f>TITRES_STAT!D2381</f>
        <v>2.1991000000000001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1.217114414063168E-2</v>
      </c>
      <c r="G2378" s="2">
        <f t="shared" si="332"/>
        <v>6.4604306986860965E-3</v>
      </c>
      <c r="H2378" s="2">
        <f t="shared" si="328"/>
        <v>1.8839524341785776</v>
      </c>
      <c r="I2378" s="2">
        <f t="shared" si="329"/>
        <v>65.3253643108429</v>
      </c>
    </row>
    <row r="2379" spans="1:9" ht="13.5" x14ac:dyDescent="0.25">
      <c r="A2379" s="3">
        <f>TITRES_STAT!B2382</f>
        <v>45770</v>
      </c>
      <c r="B2379" s="5">
        <f>TITRES_STAT!D2382</f>
        <v>2.1991000000000001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1.1301776702015131E-2</v>
      </c>
      <c r="G2379" s="2">
        <f t="shared" si="332"/>
        <v>5.9989713630656605E-3</v>
      </c>
      <c r="H2379" s="2">
        <f t="shared" si="328"/>
        <v>1.8839524341785776</v>
      </c>
      <c r="I2379" s="2">
        <f t="shared" si="329"/>
        <v>65.3253643108429</v>
      </c>
    </row>
    <row r="2380" spans="1:9" ht="13.5" x14ac:dyDescent="0.25">
      <c r="A2380" s="3">
        <f>TITRES_STAT!B2383</f>
        <v>45771</v>
      </c>
      <c r="B2380" s="5">
        <f>TITRES_STAT!D2383</f>
        <v>2.1991000000000001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1.0494506937585479E-2</v>
      </c>
      <c r="G2380" s="2">
        <f t="shared" si="332"/>
        <v>5.57047340856097E-3</v>
      </c>
      <c r="H2380" s="2">
        <f t="shared" si="328"/>
        <v>1.8839524341785778</v>
      </c>
      <c r="I2380" s="2">
        <f t="shared" si="329"/>
        <v>65.3253643108429</v>
      </c>
    </row>
    <row r="2381" spans="1:9" ht="13.5" x14ac:dyDescent="0.25">
      <c r="A2381" s="3">
        <f>TITRES_STAT!B2384</f>
        <v>45772</v>
      </c>
      <c r="B2381" s="5">
        <f>TITRES_STAT!D2384</f>
        <v>2.1055999999999999</v>
      </c>
      <c r="C2381" s="2">
        <f t="shared" si="333"/>
        <v>-9.3500000000000139E-2</v>
      </c>
      <c r="D2381" s="2">
        <f t="shared" si="334"/>
        <v>0</v>
      </c>
      <c r="E2381" s="2">
        <f t="shared" si="335"/>
        <v>9.3500000000000139E-2</v>
      </c>
      <c r="F2381" s="2">
        <f t="shared" ref="F2381:G2396" si="336">((F2380*13)+D2381)/14</f>
        <v>9.7448992991865154E-3</v>
      </c>
      <c r="G2381" s="2">
        <f t="shared" si="336"/>
        <v>1.1851153879378054E-2</v>
      </c>
      <c r="H2381" s="2">
        <f t="shared" si="328"/>
        <v>0.82227430327635953</v>
      </c>
      <c r="I2381" s="2">
        <f t="shared" si="329"/>
        <v>45.123519647835167</v>
      </c>
    </row>
    <row r="2382" spans="1:9" ht="13.5" x14ac:dyDescent="0.25">
      <c r="A2382" s="3">
        <f>TITRES_STAT!B2385</f>
        <v>45775</v>
      </c>
      <c r="B2382" s="5">
        <f>TITRES_STAT!D2385</f>
        <v>2.1055999999999999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9.0488350635303354E-3</v>
      </c>
      <c r="G2382" s="2">
        <f t="shared" si="336"/>
        <v>1.1004642887993908E-2</v>
      </c>
      <c r="H2382" s="2">
        <f t="shared" si="328"/>
        <v>0.82227430327635953</v>
      </c>
      <c r="I2382" s="2">
        <f t="shared" si="329"/>
        <v>45.123519647835167</v>
      </c>
    </row>
    <row r="2383" spans="1:9" ht="13.5" x14ac:dyDescent="0.25">
      <c r="A2383" s="3">
        <f>TITRES_STAT!B2386</f>
        <v>45776</v>
      </c>
      <c r="B2383" s="5">
        <f>TITRES_STAT!D2386</f>
        <v>2.1055999999999999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8.4024897018495966E-3</v>
      </c>
      <c r="G2383" s="2">
        <f t="shared" si="336"/>
        <v>1.0218596967422914E-2</v>
      </c>
      <c r="H2383" s="2">
        <f t="shared" si="328"/>
        <v>0.82227430327635942</v>
      </c>
      <c r="I2383" s="2">
        <f t="shared" si="329"/>
        <v>45.12351964783516</v>
      </c>
    </row>
    <row r="2384" spans="1:9" ht="13.5" x14ac:dyDescent="0.25">
      <c r="A2384" s="3">
        <f>TITRES_STAT!B2387</f>
        <v>45777</v>
      </c>
      <c r="B2384" s="5">
        <f>TITRES_STAT!D2387</f>
        <v>2.1055999999999999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7.8023118660031972E-3</v>
      </c>
      <c r="G2384" s="2">
        <f t="shared" si="336"/>
        <v>9.4886971840355636E-3</v>
      </c>
      <c r="H2384" s="2">
        <f t="shared" si="328"/>
        <v>0.82227430327635953</v>
      </c>
      <c r="I2384" s="2">
        <f t="shared" si="329"/>
        <v>45.123519647835167</v>
      </c>
    </row>
    <row r="2385" spans="1:9" ht="13.5" x14ac:dyDescent="0.25">
      <c r="A2385" s="3">
        <f>TITRES_STAT!B2388</f>
        <v>45779</v>
      </c>
      <c r="B2385" s="5">
        <f>TITRES_STAT!D2388</f>
        <v>2.1055999999999999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7.2450038755743976E-3</v>
      </c>
      <c r="G2385" s="2">
        <f t="shared" si="336"/>
        <v>8.8109330994615952E-3</v>
      </c>
      <c r="H2385" s="2">
        <f t="shared" ref="H2385:H2448" si="337">F2385/G2385</f>
        <v>0.82227430327635942</v>
      </c>
      <c r="I2385" s="2">
        <f t="shared" ref="I2385:I2448" si="338">IF(G2385=0,100,100-(100/(1+H2385)))</f>
        <v>45.12351964783516</v>
      </c>
    </row>
    <row r="2386" spans="1:9" ht="13.5" x14ac:dyDescent="0.25">
      <c r="A2386" s="3">
        <f>TITRES_STAT!B2389</f>
        <v>45782</v>
      </c>
      <c r="B2386" s="5">
        <f>TITRES_STAT!D2389</f>
        <v>2.1055999999999999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6.727503598747654E-3</v>
      </c>
      <c r="G2386" s="2">
        <f t="shared" si="336"/>
        <v>8.1815807352143381E-3</v>
      </c>
      <c r="H2386" s="2">
        <f t="shared" si="337"/>
        <v>0.82227430327635942</v>
      </c>
      <c r="I2386" s="2">
        <f t="shared" si="338"/>
        <v>45.12351964783516</v>
      </c>
    </row>
    <row r="2387" spans="1:9" ht="13.5" x14ac:dyDescent="0.25">
      <c r="A2387" s="3">
        <f>TITRES_STAT!B2390</f>
        <v>45783</v>
      </c>
      <c r="B2387" s="5">
        <f>TITRES_STAT!D2390</f>
        <v>2.1055999999999999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6.2469676274085357E-3</v>
      </c>
      <c r="G2387" s="2">
        <f t="shared" si="336"/>
        <v>7.5971821112704573E-3</v>
      </c>
      <c r="H2387" s="2">
        <f t="shared" si="337"/>
        <v>0.82227430327635931</v>
      </c>
      <c r="I2387" s="2">
        <f t="shared" si="338"/>
        <v>45.12351964783516</v>
      </c>
    </row>
    <row r="2388" spans="1:9" ht="13.5" x14ac:dyDescent="0.25">
      <c r="A2388" s="3">
        <f>TITRES_STAT!B2391</f>
        <v>45784</v>
      </c>
      <c r="B2388" s="5">
        <f>TITRES_STAT!D2391</f>
        <v>2.1055999999999999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5.8007556540222117E-3</v>
      </c>
      <c r="G2388" s="2">
        <f t="shared" si="336"/>
        <v>7.0545262461797096E-3</v>
      </c>
      <c r="H2388" s="2">
        <f t="shared" si="337"/>
        <v>0.82227430327635942</v>
      </c>
      <c r="I2388" s="2">
        <f t="shared" si="338"/>
        <v>45.12351964783516</v>
      </c>
    </row>
    <row r="2389" spans="1:9" ht="13.5" x14ac:dyDescent="0.25">
      <c r="A2389" s="3">
        <f>TITRES_STAT!B2392</f>
        <v>45785</v>
      </c>
      <c r="B2389" s="5">
        <f>TITRES_STAT!D2392</f>
        <v>2.1055999999999999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5.386415964449197E-3</v>
      </c>
      <c r="G2389" s="2">
        <f t="shared" si="336"/>
        <v>6.5506315143097297E-3</v>
      </c>
      <c r="H2389" s="2">
        <f t="shared" si="337"/>
        <v>0.82227430327635953</v>
      </c>
      <c r="I2389" s="2">
        <f t="shared" si="338"/>
        <v>45.123519647835167</v>
      </c>
    </row>
    <row r="2390" spans="1:9" ht="13.5" x14ac:dyDescent="0.25">
      <c r="A2390" s="3">
        <f>TITRES_STAT!B2393</f>
        <v>45786</v>
      </c>
      <c r="B2390" s="5">
        <f>TITRES_STAT!D2393</f>
        <v>2.1055999999999999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5.0016719669885397E-3</v>
      </c>
      <c r="G2390" s="2">
        <f t="shared" si="336"/>
        <v>6.0827292632876064E-3</v>
      </c>
      <c r="H2390" s="2">
        <f t="shared" si="337"/>
        <v>0.82227430327635942</v>
      </c>
      <c r="I2390" s="2">
        <f t="shared" si="338"/>
        <v>45.12351964783516</v>
      </c>
    </row>
    <row r="2391" spans="1:9" ht="13.5" x14ac:dyDescent="0.25">
      <c r="A2391" s="3">
        <f>TITRES_STAT!B2394</f>
        <v>45789</v>
      </c>
      <c r="B2391" s="5">
        <f>TITRES_STAT!D2394</f>
        <v>2.1055999999999999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4.6444096836322155E-3</v>
      </c>
      <c r="G2391" s="2">
        <f t="shared" si="336"/>
        <v>5.648248601624206E-3</v>
      </c>
      <c r="H2391" s="2">
        <f t="shared" si="337"/>
        <v>0.82227430327635942</v>
      </c>
      <c r="I2391" s="2">
        <f t="shared" si="338"/>
        <v>45.12351964783516</v>
      </c>
    </row>
    <row r="2392" spans="1:9" ht="13.5" x14ac:dyDescent="0.25">
      <c r="A2392" s="3">
        <f>TITRES_STAT!B2395</f>
        <v>45790</v>
      </c>
      <c r="B2392" s="5">
        <f>TITRES_STAT!D2395</f>
        <v>2.1055999999999999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4.3126661348013426E-3</v>
      </c>
      <c r="G2392" s="2">
        <f t="shared" si="336"/>
        <v>5.2448022729367624E-3</v>
      </c>
      <c r="H2392" s="2">
        <f t="shared" si="337"/>
        <v>0.82227430327635942</v>
      </c>
      <c r="I2392" s="2">
        <f t="shared" si="338"/>
        <v>45.12351964783516</v>
      </c>
    </row>
    <row r="2393" spans="1:9" ht="13.5" x14ac:dyDescent="0.25">
      <c r="A2393" s="3">
        <f>TITRES_STAT!B2396</f>
        <v>45791</v>
      </c>
      <c r="B2393" s="5">
        <f>TITRES_STAT!D2396</f>
        <v>2.1055999999999999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4.0046185537441032E-3</v>
      </c>
      <c r="G2393" s="2">
        <f t="shared" si="336"/>
        <v>4.870173539155565E-3</v>
      </c>
      <c r="H2393" s="2">
        <f t="shared" si="337"/>
        <v>0.82227430327635931</v>
      </c>
      <c r="I2393" s="2">
        <f t="shared" si="338"/>
        <v>45.12351964783516</v>
      </c>
    </row>
    <row r="2394" spans="1:9" ht="13.5" x14ac:dyDescent="0.25">
      <c r="A2394" s="3">
        <f>TITRES_STAT!B2397</f>
        <v>45792</v>
      </c>
      <c r="B2394" s="5">
        <f>TITRES_STAT!D2397</f>
        <v>2.1055999999999999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3.7185743713338102E-3</v>
      </c>
      <c r="G2394" s="2">
        <f t="shared" si="336"/>
        <v>4.5223040006444537E-3</v>
      </c>
      <c r="H2394" s="2">
        <f t="shared" si="337"/>
        <v>0.8222743032763592</v>
      </c>
      <c r="I2394" s="2">
        <f t="shared" si="338"/>
        <v>45.12351964783516</v>
      </c>
    </row>
    <row r="2395" spans="1:9" ht="13.5" x14ac:dyDescent="0.25">
      <c r="A2395" s="3">
        <f>TITRES_STAT!B2398</f>
        <v>45793</v>
      </c>
      <c r="B2395" s="5">
        <f>TITRES_STAT!D2398</f>
        <v>2.1055999999999999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3.4529619162385378E-3</v>
      </c>
      <c r="G2395" s="2">
        <f t="shared" si="336"/>
        <v>4.1992822863127065E-3</v>
      </c>
      <c r="H2395" s="2">
        <f t="shared" si="337"/>
        <v>0.82227430327635931</v>
      </c>
      <c r="I2395" s="2">
        <f t="shared" si="338"/>
        <v>45.12351964783516</v>
      </c>
    </row>
    <row r="2396" spans="1:9" ht="13.5" x14ac:dyDescent="0.25">
      <c r="A2396" s="3">
        <f>TITRES_STAT!B2399</f>
        <v>45796</v>
      </c>
      <c r="B2396" s="5">
        <f>TITRES_STAT!D2399</f>
        <v>2.1055999999999999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3.2063217793643563E-3</v>
      </c>
      <c r="G2396" s="2">
        <f t="shared" si="336"/>
        <v>3.8993335515760848E-3</v>
      </c>
      <c r="H2396" s="2">
        <f t="shared" si="337"/>
        <v>0.8222743032763592</v>
      </c>
      <c r="I2396" s="2">
        <f t="shared" si="338"/>
        <v>45.12351964783516</v>
      </c>
    </row>
    <row r="2397" spans="1:9" ht="13.5" x14ac:dyDescent="0.25">
      <c r="A2397" s="3">
        <f>TITRES_STAT!B2400</f>
        <v>45797</v>
      </c>
      <c r="B2397" s="5">
        <f>TITRES_STAT!D2400</f>
        <v>2.1055999999999999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2.9772987951240453E-3</v>
      </c>
      <c r="G2397" s="2">
        <f t="shared" si="339"/>
        <v>3.620809726463507E-3</v>
      </c>
      <c r="H2397" s="2">
        <f t="shared" si="337"/>
        <v>0.82227430327635931</v>
      </c>
      <c r="I2397" s="2">
        <f t="shared" si="338"/>
        <v>45.12351964783516</v>
      </c>
    </row>
    <row r="2398" spans="1:9" ht="13.5" x14ac:dyDescent="0.25">
      <c r="A2398" s="3">
        <f>TITRES_STAT!B2401</f>
        <v>45798</v>
      </c>
      <c r="B2398" s="5">
        <f>TITRES_STAT!D2401</f>
        <v>2.1055999999999999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2.7646345954723275E-3</v>
      </c>
      <c r="G2398" s="2">
        <f t="shared" si="339"/>
        <v>3.3621804602875422E-3</v>
      </c>
      <c r="H2398" s="2">
        <f t="shared" si="337"/>
        <v>0.8222743032763592</v>
      </c>
      <c r="I2398" s="2">
        <f t="shared" si="338"/>
        <v>45.12351964783516</v>
      </c>
    </row>
    <row r="2399" spans="1:9" ht="13.5" x14ac:dyDescent="0.25">
      <c r="A2399" s="3">
        <f>TITRES_STAT!B2402</f>
        <v>45799</v>
      </c>
      <c r="B2399" s="5">
        <f>TITRES_STAT!D2402</f>
        <v>2.1522999999999999</v>
      </c>
      <c r="C2399" s="2">
        <f t="shared" si="333"/>
        <v>4.6699999999999964E-2</v>
      </c>
      <c r="D2399" s="2">
        <f t="shared" si="334"/>
        <v>4.6699999999999964E-2</v>
      </c>
      <c r="E2399" s="2">
        <f t="shared" si="335"/>
        <v>0</v>
      </c>
      <c r="F2399" s="2">
        <f t="shared" si="339"/>
        <v>5.9028749815100154E-3</v>
      </c>
      <c r="G2399" s="2">
        <f t="shared" si="339"/>
        <v>3.1220247131241467E-3</v>
      </c>
      <c r="H2399" s="2">
        <f t="shared" si="337"/>
        <v>1.8907201332186536</v>
      </c>
      <c r="I2399" s="2">
        <f t="shared" si="338"/>
        <v>65.406543908954745</v>
      </c>
    </row>
    <row r="2400" spans="1:9" ht="13.5" x14ac:dyDescent="0.25">
      <c r="A2400" s="3">
        <f>TITRES_STAT!B2403</f>
        <v>45800</v>
      </c>
      <c r="B2400" s="5">
        <f>TITRES_STAT!D2403</f>
        <v>2.1149</v>
      </c>
      <c r="C2400" s="2">
        <f t="shared" si="333"/>
        <v>-3.7399999999999878E-2</v>
      </c>
      <c r="D2400" s="2">
        <f t="shared" si="334"/>
        <v>0</v>
      </c>
      <c r="E2400" s="2">
        <f t="shared" si="335"/>
        <v>3.7399999999999878E-2</v>
      </c>
      <c r="F2400" s="2">
        <f t="shared" si="339"/>
        <v>5.4812410542593006E-3</v>
      </c>
      <c r="G2400" s="2">
        <f t="shared" si="339"/>
        <v>5.5704515193295556E-3</v>
      </c>
      <c r="H2400" s="2">
        <f t="shared" si="337"/>
        <v>0.98398505673001668</v>
      </c>
      <c r="I2400" s="2">
        <f t="shared" si="338"/>
        <v>49.596394559130935</v>
      </c>
    </row>
    <row r="2401" spans="1:9" ht="13.5" x14ac:dyDescent="0.25">
      <c r="A2401" s="3">
        <f>TITRES_STAT!B2404</f>
        <v>45803</v>
      </c>
      <c r="B2401" s="5">
        <f>TITRES_STAT!D2404</f>
        <v>2.1149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5.0897238360979227E-3</v>
      </c>
      <c r="G2401" s="2">
        <f t="shared" si="339"/>
        <v>5.1725621250917298E-3</v>
      </c>
      <c r="H2401" s="2">
        <f t="shared" si="337"/>
        <v>0.9839850567300169</v>
      </c>
      <c r="I2401" s="2">
        <f t="shared" si="338"/>
        <v>49.596394559130935</v>
      </c>
    </row>
    <row r="2402" spans="1:9" ht="13.5" x14ac:dyDescent="0.25">
      <c r="A2402" s="3">
        <f>TITRES_STAT!B2405</f>
        <v>45804</v>
      </c>
      <c r="B2402" s="5">
        <f>TITRES_STAT!D2405</f>
        <v>2.1149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4.7261721335195E-3</v>
      </c>
      <c r="G2402" s="2">
        <f t="shared" si="339"/>
        <v>4.8030934018708921E-3</v>
      </c>
      <c r="H2402" s="2">
        <f t="shared" si="337"/>
        <v>0.98398505673001702</v>
      </c>
      <c r="I2402" s="2">
        <f t="shared" si="338"/>
        <v>49.596394559130935</v>
      </c>
    </row>
    <row r="2403" spans="1:9" ht="13.5" x14ac:dyDescent="0.25">
      <c r="A2403" s="3">
        <f>TITRES_STAT!B2406</f>
        <v>45805</v>
      </c>
      <c r="B2403" s="5">
        <f>TITRES_STAT!D2406</f>
        <v>2.1149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4.3885884096966791E-3</v>
      </c>
      <c r="G2403" s="2">
        <f t="shared" si="339"/>
        <v>4.460015301737257E-3</v>
      </c>
      <c r="H2403" s="2">
        <f t="shared" si="337"/>
        <v>0.98398505673001702</v>
      </c>
      <c r="I2403" s="2">
        <f t="shared" si="338"/>
        <v>49.596394559130935</v>
      </c>
    </row>
    <row r="2404" spans="1:9" ht="13.5" x14ac:dyDescent="0.25">
      <c r="A2404" s="3">
        <f>TITRES_STAT!B2407</f>
        <v>45806</v>
      </c>
      <c r="B2404" s="5">
        <f>TITRES_STAT!D2407</f>
        <v>2.1149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4.0751178090040596E-3</v>
      </c>
      <c r="G2404" s="2">
        <f t="shared" si="339"/>
        <v>4.1414427801845953E-3</v>
      </c>
      <c r="H2404" s="2">
        <f t="shared" si="337"/>
        <v>0.98398505673001735</v>
      </c>
      <c r="I2404" s="2">
        <f t="shared" si="338"/>
        <v>49.596394559130943</v>
      </c>
    </row>
    <row r="2405" spans="1:9" ht="13.5" x14ac:dyDescent="0.25">
      <c r="A2405" s="3">
        <f>TITRES_STAT!B2408</f>
        <v>45807</v>
      </c>
      <c r="B2405" s="5">
        <f>TITRES_STAT!D2408</f>
        <v>2.1149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3.7840379655037699E-3</v>
      </c>
      <c r="G2405" s="2">
        <f t="shared" si="339"/>
        <v>3.8456254387428386E-3</v>
      </c>
      <c r="H2405" s="2">
        <f t="shared" si="337"/>
        <v>0.98398505673001735</v>
      </c>
      <c r="I2405" s="2">
        <f t="shared" si="338"/>
        <v>49.596394559130943</v>
      </c>
    </row>
    <row r="2406" spans="1:9" ht="13.5" x14ac:dyDescent="0.25">
      <c r="A2406" s="3">
        <f>TITRES_STAT!B2409</f>
        <v>45810</v>
      </c>
      <c r="B2406" s="5">
        <f>TITRES_STAT!D2409</f>
        <v>2.1149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3.5137495393963579E-3</v>
      </c>
      <c r="G2406" s="2">
        <f t="shared" si="339"/>
        <v>3.5709379074040644E-3</v>
      </c>
      <c r="H2406" s="2">
        <f t="shared" si="337"/>
        <v>0.98398505673001735</v>
      </c>
      <c r="I2406" s="2">
        <f t="shared" si="338"/>
        <v>49.596394559130943</v>
      </c>
    </row>
    <row r="2407" spans="1:9" ht="13.5" x14ac:dyDescent="0.25">
      <c r="A2407" s="3">
        <f>TITRES_STAT!B2410</f>
        <v>45811</v>
      </c>
      <c r="B2407" s="5">
        <f>TITRES_STAT!D2410</f>
        <v>2.1149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3.2627674294394755E-3</v>
      </c>
      <c r="G2407" s="2">
        <f t="shared" si="339"/>
        <v>3.3158709140180599E-3</v>
      </c>
      <c r="H2407" s="2">
        <f t="shared" si="337"/>
        <v>0.98398505673001746</v>
      </c>
      <c r="I2407" s="2">
        <f t="shared" si="338"/>
        <v>49.59639455913095</v>
      </c>
    </row>
    <row r="2408" spans="1:9" ht="13.5" x14ac:dyDescent="0.25">
      <c r="A2408" s="3">
        <f>TITRES_STAT!B2411</f>
        <v>45812</v>
      </c>
      <c r="B2408" s="5">
        <f>TITRES_STAT!D2411</f>
        <v>2.2084999999999999</v>
      </c>
      <c r="C2408" s="2">
        <f t="shared" si="333"/>
        <v>9.3599999999999905E-2</v>
      </c>
      <c r="D2408" s="2">
        <f t="shared" si="334"/>
        <v>9.3599999999999905E-2</v>
      </c>
      <c r="E2408" s="2">
        <f t="shared" si="335"/>
        <v>0</v>
      </c>
      <c r="F2408" s="2">
        <f t="shared" si="339"/>
        <v>9.7154268987652195E-3</v>
      </c>
      <c r="G2408" s="2">
        <f t="shared" si="339"/>
        <v>3.0790229915881985E-3</v>
      </c>
      <c r="H2408" s="2">
        <f t="shared" si="337"/>
        <v>3.1553602962067786</v>
      </c>
      <c r="I2408" s="2">
        <f t="shared" si="338"/>
        <v>75.934698107578058</v>
      </c>
    </row>
    <row r="2409" spans="1:9" ht="13.5" x14ac:dyDescent="0.25">
      <c r="A2409" s="3">
        <f>TITRES_STAT!B2412</f>
        <v>45813</v>
      </c>
      <c r="B2409" s="5">
        <f>TITRES_STAT!D2412</f>
        <v>2.2084999999999999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9.0214678345677032E-3</v>
      </c>
      <c r="G2409" s="2">
        <f t="shared" si="339"/>
        <v>2.859092777903327E-3</v>
      </c>
      <c r="H2409" s="2">
        <f t="shared" si="337"/>
        <v>3.1553602962067786</v>
      </c>
      <c r="I2409" s="2">
        <f t="shared" si="338"/>
        <v>75.934698107578058</v>
      </c>
    </row>
    <row r="2410" spans="1:9" ht="13.5" x14ac:dyDescent="0.25">
      <c r="A2410" s="3">
        <f>TITRES_STAT!B2413</f>
        <v>45817</v>
      </c>
      <c r="B2410" s="5">
        <f>TITRES_STAT!D2413</f>
        <v>2.2084999999999999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8.377077274955725E-3</v>
      </c>
      <c r="G2410" s="2">
        <f t="shared" si="339"/>
        <v>2.6548718651959462E-3</v>
      </c>
      <c r="H2410" s="2">
        <f t="shared" si="337"/>
        <v>3.155360296206779</v>
      </c>
      <c r="I2410" s="2">
        <f t="shared" si="338"/>
        <v>75.934698107578058</v>
      </c>
    </row>
    <row r="2411" spans="1:9" ht="13.5" x14ac:dyDescent="0.25">
      <c r="A2411" s="3">
        <f>TITRES_STAT!B2414</f>
        <v>45818</v>
      </c>
      <c r="B2411" s="5">
        <f>TITRES_STAT!D2414</f>
        <v>2.1149</v>
      </c>
      <c r="C2411" s="2">
        <f t="shared" si="333"/>
        <v>-9.3599999999999905E-2</v>
      </c>
      <c r="D2411" s="2">
        <f t="shared" si="334"/>
        <v>0</v>
      </c>
      <c r="E2411" s="2">
        <f t="shared" si="335"/>
        <v>9.3599999999999905E-2</v>
      </c>
      <c r="F2411" s="2">
        <f t="shared" si="339"/>
        <v>7.7787146124588874E-3</v>
      </c>
      <c r="G2411" s="2">
        <f t="shared" si="339"/>
        <v>9.1509524462533715E-3</v>
      </c>
      <c r="H2411" s="2">
        <f t="shared" si="337"/>
        <v>0.85004426131005495</v>
      </c>
      <c r="I2411" s="2">
        <f t="shared" si="338"/>
        <v>45.947239160003711</v>
      </c>
    </row>
    <row r="2412" spans="1:9" ht="13.5" x14ac:dyDescent="0.25">
      <c r="A2412" s="3">
        <f>TITRES_STAT!B2415</f>
        <v>45819</v>
      </c>
      <c r="B2412" s="5">
        <f>TITRES_STAT!D2415</f>
        <v>2.2084999999999999</v>
      </c>
      <c r="C2412" s="2">
        <f t="shared" si="333"/>
        <v>9.3599999999999905E-2</v>
      </c>
      <c r="D2412" s="2">
        <f t="shared" si="334"/>
        <v>9.3599999999999905E-2</v>
      </c>
      <c r="E2412" s="2">
        <f t="shared" si="335"/>
        <v>0</v>
      </c>
      <c r="F2412" s="2">
        <f t="shared" si="339"/>
        <v>1.3908806425854675E-2</v>
      </c>
      <c r="G2412" s="2">
        <f t="shared" si="339"/>
        <v>8.4973129858067018E-3</v>
      </c>
      <c r="H2412" s="2">
        <f t="shared" si="337"/>
        <v>1.6368476068949021</v>
      </c>
      <c r="I2412" s="2">
        <f t="shared" si="338"/>
        <v>62.075927429967038</v>
      </c>
    </row>
    <row r="2413" spans="1:9" ht="13.5" x14ac:dyDescent="0.25">
      <c r="A2413" s="3">
        <f>TITRES_STAT!B2416</f>
        <v>45820</v>
      </c>
      <c r="B2413" s="5">
        <f>TITRES_STAT!D2416</f>
        <v>2.2084999999999999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1.2915320252579342E-2</v>
      </c>
      <c r="G2413" s="2">
        <f t="shared" si="340"/>
        <v>7.8903620582490806E-3</v>
      </c>
      <c r="H2413" s="2">
        <f t="shared" si="337"/>
        <v>1.6368476068949021</v>
      </c>
      <c r="I2413" s="2">
        <f t="shared" si="338"/>
        <v>62.075927429967038</v>
      </c>
    </row>
    <row r="2414" spans="1:9" ht="13.5" x14ac:dyDescent="0.25">
      <c r="A2414" s="3">
        <f>TITRES_STAT!B2417</f>
        <v>45821</v>
      </c>
      <c r="B2414" s="5">
        <f>TITRES_STAT!D2417</f>
        <v>2.2084999999999999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1.1992797377395103E-2</v>
      </c>
      <c r="G2414" s="2">
        <f t="shared" si="340"/>
        <v>7.3267647683741468E-3</v>
      </c>
      <c r="H2414" s="2">
        <f t="shared" si="337"/>
        <v>1.6368476068949018</v>
      </c>
      <c r="I2414" s="2">
        <f t="shared" si="338"/>
        <v>62.075927429967038</v>
      </c>
    </row>
    <row r="2415" spans="1:9" ht="13.5" x14ac:dyDescent="0.25">
      <c r="A2415" s="3">
        <f>TITRES_STAT!B2418</f>
        <v>45824</v>
      </c>
      <c r="B2415" s="5">
        <f>TITRES_STAT!D2418</f>
        <v>2.2084999999999999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1.1136168993295451E-2</v>
      </c>
      <c r="G2415" s="2">
        <f t="shared" si="340"/>
        <v>6.8034244277759932E-3</v>
      </c>
      <c r="H2415" s="2">
        <f t="shared" si="337"/>
        <v>1.6368476068949018</v>
      </c>
      <c r="I2415" s="2">
        <f t="shared" si="338"/>
        <v>62.075927429967038</v>
      </c>
    </row>
    <row r="2416" spans="1:9" ht="13.5" x14ac:dyDescent="0.25">
      <c r="A2416" s="3">
        <f>TITRES_STAT!B2419</f>
        <v>45825</v>
      </c>
      <c r="B2416" s="5">
        <f>TITRES_STAT!D2419</f>
        <v>2.1898</v>
      </c>
      <c r="C2416" s="2">
        <f t="shared" si="333"/>
        <v>-1.8699999999999939E-2</v>
      </c>
      <c r="D2416" s="2">
        <f t="shared" si="334"/>
        <v>0</v>
      </c>
      <c r="E2416" s="2">
        <f t="shared" si="335"/>
        <v>1.8699999999999939E-2</v>
      </c>
      <c r="F2416" s="2">
        <f t="shared" si="340"/>
        <v>1.0340728350917205E-2</v>
      </c>
      <c r="G2416" s="2">
        <f t="shared" si="340"/>
        <v>7.653179825791989E-3</v>
      </c>
      <c r="H2416" s="2">
        <f t="shared" si="337"/>
        <v>1.3511675651561077</v>
      </c>
      <c r="I2416" s="2">
        <f t="shared" si="338"/>
        <v>57.467939979275613</v>
      </c>
    </row>
    <row r="2417" spans="1:9" ht="13.5" x14ac:dyDescent="0.25">
      <c r="A2417" s="3">
        <f>TITRES_STAT!B2420</f>
        <v>45826</v>
      </c>
      <c r="B2417" s="5">
        <f>TITRES_STAT!D2420</f>
        <v>2.1898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9.6021048972802624E-3</v>
      </c>
      <c r="G2417" s="2">
        <f t="shared" si="340"/>
        <v>7.1065241239497033E-3</v>
      </c>
      <c r="H2417" s="2">
        <f t="shared" si="337"/>
        <v>1.3511675651561077</v>
      </c>
      <c r="I2417" s="2">
        <f t="shared" si="338"/>
        <v>57.467939979275613</v>
      </c>
    </row>
    <row r="2418" spans="1:9" ht="13.5" x14ac:dyDescent="0.25">
      <c r="A2418" s="3">
        <f>TITRES_STAT!B2421</f>
        <v>45827</v>
      </c>
      <c r="B2418" s="5">
        <f>TITRES_STAT!D2421</f>
        <v>2.1898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8.9162402617602426E-3</v>
      </c>
      <c r="G2418" s="2">
        <f t="shared" si="340"/>
        <v>6.5989152579532953E-3</v>
      </c>
      <c r="H2418" s="2">
        <f t="shared" si="337"/>
        <v>1.3511675651561077</v>
      </c>
      <c r="I2418" s="2">
        <f t="shared" si="338"/>
        <v>57.467939979275613</v>
      </c>
    </row>
    <row r="2419" spans="1:9" ht="13.5" x14ac:dyDescent="0.25">
      <c r="A2419" s="3">
        <f>TITRES_STAT!B2422</f>
        <v>45828</v>
      </c>
      <c r="B2419" s="5">
        <f>TITRES_STAT!D2422</f>
        <v>2.1898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8.2793659573487961E-3</v>
      </c>
      <c r="G2419" s="2">
        <f t="shared" si="340"/>
        <v>6.1275641680994886E-3</v>
      </c>
      <c r="H2419" s="2">
        <f t="shared" si="337"/>
        <v>1.3511675651561077</v>
      </c>
      <c r="I2419" s="2">
        <f t="shared" si="338"/>
        <v>57.467939979275613</v>
      </c>
    </row>
    <row r="2420" spans="1:9" ht="13.5" x14ac:dyDescent="0.25">
      <c r="A2420" s="3">
        <f>TITRES_STAT!B2423</f>
        <v>45831</v>
      </c>
      <c r="B2420" s="5">
        <f>TITRES_STAT!D2423</f>
        <v>2.19</v>
      </c>
      <c r="C2420" s="2">
        <f t="shared" si="333"/>
        <v>1.9999999999997797E-4</v>
      </c>
      <c r="D2420" s="2">
        <f t="shared" si="334"/>
        <v>1.9999999999997797E-4</v>
      </c>
      <c r="E2420" s="2">
        <f t="shared" si="335"/>
        <v>0</v>
      </c>
      <c r="F2420" s="2">
        <f t="shared" si="340"/>
        <v>7.7022683889667381E-3</v>
      </c>
      <c r="G2420" s="2">
        <f t="shared" si="340"/>
        <v>5.6898810132352392E-3</v>
      </c>
      <c r="H2420" s="2">
        <f t="shared" si="337"/>
        <v>1.353678288008217</v>
      </c>
      <c r="I2420" s="2">
        <f t="shared" si="338"/>
        <v>57.513309907521695</v>
      </c>
    </row>
    <row r="2421" spans="1:9" ht="13.5" x14ac:dyDescent="0.25">
      <c r="A2421" s="3">
        <f>TITRES_STAT!B2424</f>
        <v>45832</v>
      </c>
      <c r="B2421" s="5">
        <f>TITRES_STAT!D2424</f>
        <v>2.19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7.1521063611834001E-3</v>
      </c>
      <c r="G2421" s="2">
        <f t="shared" si="340"/>
        <v>5.2834609408612936E-3</v>
      </c>
      <c r="H2421" s="2">
        <f t="shared" si="337"/>
        <v>1.3536782880082172</v>
      </c>
      <c r="I2421" s="2">
        <f t="shared" si="338"/>
        <v>57.513309907521702</v>
      </c>
    </row>
    <row r="2422" spans="1:9" ht="13.5" x14ac:dyDescent="0.25">
      <c r="A2422" s="3">
        <f>TITRES_STAT!B2425</f>
        <v>45833</v>
      </c>
      <c r="B2422" s="5">
        <f>TITRES_STAT!D2425</f>
        <v>2.2799999999999998</v>
      </c>
      <c r="C2422" s="2">
        <f t="shared" si="333"/>
        <v>8.9999999999999858E-2</v>
      </c>
      <c r="D2422" s="2">
        <f t="shared" si="334"/>
        <v>8.9999999999999858E-2</v>
      </c>
      <c r="E2422" s="2">
        <f t="shared" si="335"/>
        <v>0</v>
      </c>
      <c r="F2422" s="2">
        <f t="shared" si="340"/>
        <v>1.306981304967029E-2</v>
      </c>
      <c r="G2422" s="2">
        <f t="shared" si="340"/>
        <v>4.9060708736569153E-3</v>
      </c>
      <c r="H2422" s="2">
        <f t="shared" si="337"/>
        <v>2.6640082025411584</v>
      </c>
      <c r="I2422" s="2">
        <f t="shared" si="338"/>
        <v>72.707484680125603</v>
      </c>
    </row>
    <row r="2423" spans="1:9" ht="13.5" x14ac:dyDescent="0.25">
      <c r="A2423" s="3">
        <f>TITRES_STAT!B2426</f>
        <v>45835</v>
      </c>
      <c r="B2423" s="5">
        <f>TITRES_STAT!D2426</f>
        <v>2.2799999999999998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1.213625497469384E-2</v>
      </c>
      <c r="G2423" s="2">
        <f t="shared" si="340"/>
        <v>4.5556372398242789E-3</v>
      </c>
      <c r="H2423" s="2">
        <f t="shared" si="337"/>
        <v>2.664008202541158</v>
      </c>
      <c r="I2423" s="2">
        <f t="shared" si="338"/>
        <v>72.707484680125603</v>
      </c>
    </row>
    <row r="2424" spans="1:9" ht="13.5" x14ac:dyDescent="0.25">
      <c r="A2424" s="3">
        <f>TITRES_STAT!B2427</f>
        <v>45838</v>
      </c>
      <c r="B2424" s="5">
        <f>TITRES_STAT!D2427</f>
        <v>2.2799999999999998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1.1269379619358566E-2</v>
      </c>
      <c r="G2424" s="2">
        <f t="shared" si="340"/>
        <v>4.2302345798368298E-3</v>
      </c>
      <c r="H2424" s="2">
        <f t="shared" si="337"/>
        <v>2.6640082025411584</v>
      </c>
      <c r="I2424" s="2">
        <f t="shared" si="338"/>
        <v>72.707484680125603</v>
      </c>
    </row>
    <row r="2425" spans="1:9" ht="13.5" x14ac:dyDescent="0.25">
      <c r="A2425" s="3">
        <f>TITRES_STAT!B2428</f>
        <v>45839</v>
      </c>
      <c r="B2425" s="5">
        <f>TITRES_STAT!D2428</f>
        <v>2.2799999999999998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1.0464423932261524E-2</v>
      </c>
      <c r="G2425" s="2">
        <f t="shared" si="340"/>
        <v>3.9280749669913422E-3</v>
      </c>
      <c r="H2425" s="2">
        <f t="shared" si="337"/>
        <v>2.664008202541158</v>
      </c>
      <c r="I2425" s="2">
        <f t="shared" si="338"/>
        <v>72.707484680125603</v>
      </c>
    </row>
    <row r="2426" spans="1:9" ht="13.5" x14ac:dyDescent="0.25">
      <c r="A2426" s="3">
        <f>TITRES_STAT!B2429</f>
        <v>45840</v>
      </c>
      <c r="B2426" s="5">
        <f>TITRES_STAT!D2429</f>
        <v>2.2799999999999998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9.7169650799571287E-3</v>
      </c>
      <c r="G2426" s="2">
        <f t="shared" si="340"/>
        <v>3.6474981836348177E-3</v>
      </c>
      <c r="H2426" s="2">
        <f t="shared" si="337"/>
        <v>2.664008202541158</v>
      </c>
      <c r="I2426" s="2">
        <f t="shared" si="338"/>
        <v>72.707484680125603</v>
      </c>
    </row>
    <row r="2427" spans="1:9" ht="13.5" x14ac:dyDescent="0.25">
      <c r="A2427" s="3">
        <f>TITRES_STAT!B2430</f>
        <v>45841</v>
      </c>
      <c r="B2427" s="5">
        <f>TITRES_STAT!D2430</f>
        <v>2.2799999999999998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9.0228961456744767E-3</v>
      </c>
      <c r="G2427" s="2">
        <f t="shared" si="340"/>
        <v>3.3869625990894736E-3</v>
      </c>
      <c r="H2427" s="2">
        <f t="shared" si="337"/>
        <v>2.664008202541158</v>
      </c>
      <c r="I2427" s="2">
        <f t="shared" si="338"/>
        <v>72.707484680125603</v>
      </c>
    </row>
    <row r="2428" spans="1:9" ht="13.5" x14ac:dyDescent="0.25">
      <c r="A2428" s="3">
        <f>TITRES_STAT!B2431</f>
        <v>45842</v>
      </c>
      <c r="B2428" s="5">
        <f>TITRES_STAT!D2431</f>
        <v>2.29</v>
      </c>
      <c r="C2428" s="2">
        <f t="shared" si="333"/>
        <v>1.0000000000000231E-2</v>
      </c>
      <c r="D2428" s="2">
        <f t="shared" si="334"/>
        <v>1.0000000000000231E-2</v>
      </c>
      <c r="E2428" s="2">
        <f t="shared" si="335"/>
        <v>0</v>
      </c>
      <c r="F2428" s="2">
        <f t="shared" si="340"/>
        <v>9.0926892781263164E-3</v>
      </c>
      <c r="G2428" s="2">
        <f t="shared" si="340"/>
        <v>3.1450366991545116E-3</v>
      </c>
      <c r="H2428" s="2">
        <f t="shared" si="337"/>
        <v>2.8911234264995151</v>
      </c>
      <c r="I2428" s="2">
        <f t="shared" si="338"/>
        <v>74.300481110679954</v>
      </c>
    </row>
    <row r="2429" spans="1:9" ht="13.5" x14ac:dyDescent="0.25">
      <c r="A2429" s="3">
        <f>TITRES_STAT!B2432</f>
        <v>45845</v>
      </c>
      <c r="B2429" s="5">
        <f>TITRES_STAT!D2432</f>
        <v>2.29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8.4432114725458661E-3</v>
      </c>
      <c r="G2429" s="2">
        <f t="shared" si="341"/>
        <v>2.9203912206434749E-3</v>
      </c>
      <c r="H2429" s="2">
        <f t="shared" si="337"/>
        <v>2.8911234264995156</v>
      </c>
      <c r="I2429" s="2">
        <f t="shared" si="338"/>
        <v>74.300481110679968</v>
      </c>
    </row>
    <row r="2430" spans="1:9" ht="13.5" x14ac:dyDescent="0.25">
      <c r="A2430" s="3">
        <f>TITRES_STAT!B2433</f>
        <v>45846</v>
      </c>
      <c r="B2430" s="5">
        <f>TITRES_STAT!D2433</f>
        <v>2.29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7.8401249387925909E-3</v>
      </c>
      <c r="G2430" s="2">
        <f t="shared" si="341"/>
        <v>2.7117918477403695E-3</v>
      </c>
      <c r="H2430" s="2">
        <f t="shared" si="337"/>
        <v>2.891123426499516</v>
      </c>
      <c r="I2430" s="2">
        <f t="shared" si="338"/>
        <v>74.300481110679968</v>
      </c>
    </row>
    <row r="2431" spans="1:9" ht="13.5" x14ac:dyDescent="0.25">
      <c r="A2431" s="3">
        <f>TITRES_STAT!B2434</f>
        <v>45847</v>
      </c>
      <c r="B2431" s="5">
        <f>TITRES_STAT!D2434</f>
        <v>2.29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7.2801160145931207E-3</v>
      </c>
      <c r="G2431" s="2">
        <f t="shared" si="341"/>
        <v>2.5180924300446288E-3</v>
      </c>
      <c r="H2431" s="2">
        <f t="shared" si="337"/>
        <v>2.891123426499516</v>
      </c>
      <c r="I2431" s="2">
        <f t="shared" si="338"/>
        <v>74.300481110679968</v>
      </c>
    </row>
    <row r="2432" spans="1:9" ht="13.5" x14ac:dyDescent="0.25">
      <c r="A2432" s="3">
        <f>TITRES_STAT!B2435</f>
        <v>45848</v>
      </c>
      <c r="B2432" s="5">
        <f>TITRES_STAT!D2435</f>
        <v>2.29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6.7601077278364686E-3</v>
      </c>
      <c r="G2432" s="2">
        <f t="shared" si="341"/>
        <v>2.338228685041441E-3</v>
      </c>
      <c r="H2432" s="2">
        <f t="shared" si="337"/>
        <v>2.891123426499516</v>
      </c>
      <c r="I2432" s="2">
        <f t="shared" si="338"/>
        <v>74.300481110679968</v>
      </c>
    </row>
    <row r="2433" spans="1:9" ht="13.5" x14ac:dyDescent="0.25">
      <c r="A2433" s="3">
        <f>TITRES_STAT!B2436</f>
        <v>45849</v>
      </c>
      <c r="B2433" s="5">
        <f>TITRES_STAT!D2436</f>
        <v>2.29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6.2772428901338639E-3</v>
      </c>
      <c r="G2433" s="2">
        <f t="shared" si="341"/>
        <v>2.1712123503956236E-3</v>
      </c>
      <c r="H2433" s="2">
        <f t="shared" si="337"/>
        <v>2.8911234264995165</v>
      </c>
      <c r="I2433" s="2">
        <f t="shared" si="338"/>
        <v>74.300481110679968</v>
      </c>
    </row>
    <row r="2434" spans="1:9" ht="13.5" x14ac:dyDescent="0.25">
      <c r="A2434" s="3">
        <f>TITRES_STAT!B2437</f>
        <v>45852</v>
      </c>
      <c r="B2434" s="5">
        <f>TITRES_STAT!D2437</f>
        <v>2.29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5.8288683979814456E-3</v>
      </c>
      <c r="G2434" s="2">
        <f t="shared" si="341"/>
        <v>2.0161257539387935E-3</v>
      </c>
      <c r="H2434" s="2">
        <f t="shared" si="337"/>
        <v>2.8911234264995165</v>
      </c>
      <c r="I2434" s="2">
        <f t="shared" si="338"/>
        <v>74.300481110679968</v>
      </c>
    </row>
    <row r="2435" spans="1:9" ht="13.5" x14ac:dyDescent="0.25">
      <c r="A2435" s="3">
        <f>TITRES_STAT!B2438</f>
        <v>45853</v>
      </c>
      <c r="B2435" s="5">
        <f>TITRES_STAT!D2438</f>
        <v>2.29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5.412520655268485E-3</v>
      </c>
      <c r="G2435" s="2">
        <f t="shared" si="341"/>
        <v>1.8721167715145938E-3</v>
      </c>
      <c r="H2435" s="2">
        <f t="shared" si="337"/>
        <v>2.8911234264995165</v>
      </c>
      <c r="I2435" s="2">
        <f t="shared" si="338"/>
        <v>74.300481110679968</v>
      </c>
    </row>
    <row r="2436" spans="1:9" ht="13.5" x14ac:dyDescent="0.25">
      <c r="A2436" s="3">
        <f>TITRES_STAT!B2439</f>
        <v>45854</v>
      </c>
      <c r="B2436" s="5">
        <f>TITRES_STAT!D2439</f>
        <v>2.29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5.0259120370350213E-3</v>
      </c>
      <c r="G2436" s="2">
        <f t="shared" si="341"/>
        <v>1.7383941449778371E-3</v>
      </c>
      <c r="H2436" s="2">
        <f t="shared" si="337"/>
        <v>2.8911234264995165</v>
      </c>
      <c r="I2436" s="2">
        <f t="shared" si="338"/>
        <v>74.300481110679968</v>
      </c>
    </row>
    <row r="2437" spans="1:9" ht="13.5" x14ac:dyDescent="0.25">
      <c r="A2437" s="3">
        <f>TITRES_STAT!B2440</f>
        <v>45855</v>
      </c>
      <c r="B2437" s="5">
        <f>TITRES_STAT!D2440</f>
        <v>2.29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4.6669183201039485E-3</v>
      </c>
      <c r="G2437" s="2">
        <f t="shared" si="341"/>
        <v>1.6142231346222772E-3</v>
      </c>
      <c r="H2437" s="2">
        <f t="shared" si="337"/>
        <v>2.8911234264995165</v>
      </c>
      <c r="I2437" s="2">
        <f t="shared" si="338"/>
        <v>74.300481110679968</v>
      </c>
    </row>
    <row r="2438" spans="1:9" ht="13.5" x14ac:dyDescent="0.25">
      <c r="A2438" s="3">
        <f>TITRES_STAT!B2441</f>
        <v>45856</v>
      </c>
      <c r="B2438" s="5">
        <f>TITRES_STAT!D2441</f>
        <v>2.29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4.3335670115250951E-3</v>
      </c>
      <c r="G2438" s="2">
        <f t="shared" si="341"/>
        <v>1.4989214821492572E-3</v>
      </c>
      <c r="H2438" s="2">
        <f t="shared" si="337"/>
        <v>2.8911234264995169</v>
      </c>
      <c r="I2438" s="2">
        <f t="shared" si="338"/>
        <v>74.300481110679982</v>
      </c>
    </row>
    <row r="2439" spans="1:9" ht="13.5" x14ac:dyDescent="0.25">
      <c r="A2439" s="3">
        <f>TITRES_STAT!B2442</f>
        <v>45859</v>
      </c>
      <c r="B2439" s="5">
        <f>TITRES_STAT!D2442</f>
        <v>2.29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4.024026510701874E-3</v>
      </c>
      <c r="G2439" s="2">
        <f t="shared" si="341"/>
        <v>1.3918556619957388E-3</v>
      </c>
      <c r="H2439" s="2">
        <f t="shared" si="337"/>
        <v>2.8911234264995169</v>
      </c>
      <c r="I2439" s="2">
        <f t="shared" si="338"/>
        <v>74.300481110679982</v>
      </c>
    </row>
    <row r="2440" spans="1:9" ht="13.5" x14ac:dyDescent="0.25">
      <c r="A2440" s="3">
        <f>TITRES_STAT!B2443</f>
        <v>45860</v>
      </c>
      <c r="B2440" s="5">
        <f>TITRES_STAT!D2443</f>
        <v>2.29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3.7365960456517402E-3</v>
      </c>
      <c r="G2440" s="2">
        <f t="shared" si="341"/>
        <v>1.2924374004246145E-3</v>
      </c>
      <c r="H2440" s="2">
        <f t="shared" si="337"/>
        <v>2.8911234264995174</v>
      </c>
      <c r="I2440" s="2">
        <f t="shared" si="338"/>
        <v>74.300481110679982</v>
      </c>
    </row>
    <row r="2441" spans="1:9" ht="13.5" x14ac:dyDescent="0.25">
      <c r="A2441" s="3">
        <f>TITRES_STAT!B2444</f>
        <v>45861</v>
      </c>
      <c r="B2441" s="5">
        <f>TITRES_STAT!D2444</f>
        <v>2.29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3.4696963281051871E-3</v>
      </c>
      <c r="G2441" s="2">
        <f t="shared" si="341"/>
        <v>1.2001204432514278E-3</v>
      </c>
      <c r="H2441" s="2">
        <f t="shared" si="337"/>
        <v>2.8911234264995169</v>
      </c>
      <c r="I2441" s="2">
        <f t="shared" si="338"/>
        <v>74.300481110679982</v>
      </c>
    </row>
    <row r="2442" spans="1:9" ht="13.5" x14ac:dyDescent="0.25">
      <c r="A2442" s="3">
        <f>TITRES_STAT!B2445</f>
        <v>45862</v>
      </c>
      <c r="B2442" s="5">
        <f>TITRES_STAT!D2445</f>
        <v>2.29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3.2218608760976736E-3</v>
      </c>
      <c r="G2442" s="2">
        <f t="shared" si="341"/>
        <v>1.1143975544477545E-3</v>
      </c>
      <c r="H2442" s="2">
        <f t="shared" si="337"/>
        <v>2.8911234264995165</v>
      </c>
      <c r="I2442" s="2">
        <f t="shared" si="338"/>
        <v>74.300481110679968</v>
      </c>
    </row>
    <row r="2443" spans="1:9" ht="13.5" x14ac:dyDescent="0.25">
      <c r="A2443" s="3">
        <f>TITRES_STAT!B2446</f>
        <v>45866</v>
      </c>
      <c r="B2443" s="5">
        <f>TITRES_STAT!D2446</f>
        <v>2.29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2.9917279563764112E-3</v>
      </c>
      <c r="G2443" s="2">
        <f t="shared" si="341"/>
        <v>1.0347977291300576E-3</v>
      </c>
      <c r="H2443" s="2">
        <f t="shared" si="337"/>
        <v>2.8911234264995169</v>
      </c>
      <c r="I2443" s="2">
        <f t="shared" si="338"/>
        <v>74.300481110679982</v>
      </c>
    </row>
    <row r="2444" spans="1:9" ht="13.5" x14ac:dyDescent="0.25">
      <c r="A2444" s="3">
        <f>TITRES_STAT!B2447</f>
        <v>45867</v>
      </c>
      <c r="B2444" s="5">
        <f>TITRES_STAT!D2447</f>
        <v>2.29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2.7780331023495248E-3</v>
      </c>
      <c r="G2444" s="2">
        <f t="shared" si="341"/>
        <v>9.6088360562076778E-4</v>
      </c>
      <c r="H2444" s="2">
        <f t="shared" si="337"/>
        <v>2.8911234264995169</v>
      </c>
      <c r="I2444" s="2">
        <f t="shared" si="338"/>
        <v>74.300481110679982</v>
      </c>
    </row>
    <row r="2445" spans="1:9" ht="13.5" x14ac:dyDescent="0.25">
      <c r="A2445" s="3">
        <f>TITRES_STAT!B2448</f>
        <v>45868</v>
      </c>
      <c r="B2445" s="5">
        <f>TITRES_STAT!D2448</f>
        <v>2.29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2.5796021664674161E-3</v>
      </c>
      <c r="G2445" s="2">
        <f t="shared" si="345"/>
        <v>8.9224906236214151E-4</v>
      </c>
      <c r="H2445" s="2">
        <f t="shared" si="337"/>
        <v>2.8911234264995174</v>
      </c>
      <c r="I2445" s="2">
        <f t="shared" si="338"/>
        <v>74.300481110679982</v>
      </c>
    </row>
    <row r="2446" spans="1:9" ht="13.5" x14ac:dyDescent="0.25">
      <c r="A2446" s="3">
        <f>TITRES_STAT!B2449</f>
        <v>45869</v>
      </c>
      <c r="B2446" s="5">
        <f>TITRES_STAT!D2449</f>
        <v>2.29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2.3953448688626006E-3</v>
      </c>
      <c r="G2446" s="2">
        <f t="shared" si="345"/>
        <v>8.2851698647913141E-4</v>
      </c>
      <c r="H2446" s="2">
        <f t="shared" si="337"/>
        <v>2.8911234264995174</v>
      </c>
      <c r="I2446" s="2">
        <f t="shared" si="338"/>
        <v>74.300481110679982</v>
      </c>
    </row>
    <row r="2447" spans="1:9" ht="13.5" x14ac:dyDescent="0.25">
      <c r="A2447" s="3">
        <f>TITRES_STAT!B2450</f>
        <v>45870</v>
      </c>
      <c r="B2447" s="5">
        <f>TITRES_STAT!D2450</f>
        <v>2.29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2.2242488068009861E-3</v>
      </c>
      <c r="G2447" s="2">
        <f t="shared" si="345"/>
        <v>7.6933720173062204E-4</v>
      </c>
      <c r="H2447" s="2">
        <f t="shared" si="337"/>
        <v>2.8911234264995169</v>
      </c>
      <c r="I2447" s="2">
        <f t="shared" si="338"/>
        <v>74.300481110679982</v>
      </c>
    </row>
    <row r="2448" spans="1:9" ht="13.5" x14ac:dyDescent="0.25">
      <c r="A2448" s="3">
        <f>TITRES_STAT!B2451</f>
        <v>45873</v>
      </c>
      <c r="B2448" s="5">
        <f>TITRES_STAT!D2451</f>
        <v>2.29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2.0653738920294869E-3</v>
      </c>
      <c r="G2448" s="2">
        <f t="shared" si="345"/>
        <v>7.143845444641491E-4</v>
      </c>
      <c r="H2448" s="2">
        <f t="shared" si="337"/>
        <v>2.8911234264995165</v>
      </c>
      <c r="I2448" s="2">
        <f t="shared" si="338"/>
        <v>74.300481110679968</v>
      </c>
    </row>
    <row r="2449" spans="1:9" ht="13.5" x14ac:dyDescent="0.25">
      <c r="A2449" s="3">
        <f>TITRES_STAT!B2452</f>
        <v>45874</v>
      </c>
      <c r="B2449" s="5">
        <f>TITRES_STAT!D2452</f>
        <v>2.29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1.9178471854559519E-3</v>
      </c>
      <c r="G2449" s="2">
        <f t="shared" si="345"/>
        <v>6.6335707700242413E-4</v>
      </c>
      <c r="H2449" s="2">
        <f t="shared" ref="H2449:H2508" si="346">F2449/G2449</f>
        <v>2.891123426499516</v>
      </c>
      <c r="I2449" s="2">
        <f t="shared" ref="I2449:I2508" si="347">IF(G2449=0,100,100-(100/(1+H2449)))</f>
        <v>74.300481110679968</v>
      </c>
    </row>
    <row r="2450" spans="1:9" ht="13.5" x14ac:dyDescent="0.25">
      <c r="A2450" s="3">
        <f>TITRES_STAT!B2453</f>
        <v>45875</v>
      </c>
      <c r="B2450" s="5">
        <f>TITRES_STAT!D2453</f>
        <v>2.25</v>
      </c>
      <c r="C2450" s="2">
        <f t="shared" si="342"/>
        <v>-4.0000000000000036E-2</v>
      </c>
      <c r="D2450" s="2">
        <f t="shared" si="343"/>
        <v>0</v>
      </c>
      <c r="E2450" s="2">
        <f t="shared" si="344"/>
        <v>4.0000000000000036E-2</v>
      </c>
      <c r="F2450" s="2">
        <f t="shared" si="345"/>
        <v>1.7808581007805267E-3</v>
      </c>
      <c r="G2450" s="2">
        <f t="shared" si="345"/>
        <v>3.4731172857879679E-3</v>
      </c>
      <c r="H2450" s="2">
        <f t="shared" si="346"/>
        <v>0.51275495592038212</v>
      </c>
      <c r="I2450" s="2">
        <f t="shared" si="347"/>
        <v>33.895440495081019</v>
      </c>
    </row>
    <row r="2451" spans="1:9" ht="13.5" x14ac:dyDescent="0.25">
      <c r="A2451" s="3">
        <f>TITRES_STAT!B2454</f>
        <v>45876</v>
      </c>
      <c r="B2451" s="5">
        <f>TITRES_STAT!D2454</f>
        <v>2.25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1.6536539507247747E-3</v>
      </c>
      <c r="G2451" s="2">
        <f t="shared" si="345"/>
        <v>3.225037479660256E-3</v>
      </c>
      <c r="H2451" s="2">
        <f t="shared" si="346"/>
        <v>0.51275495592038212</v>
      </c>
      <c r="I2451" s="2">
        <f t="shared" si="347"/>
        <v>33.895440495081019</v>
      </c>
    </row>
    <row r="2452" spans="1:9" ht="13.5" x14ac:dyDescent="0.25">
      <c r="A2452" s="3">
        <f>TITRES_STAT!B2455</f>
        <v>45877</v>
      </c>
      <c r="B2452" s="5">
        <f>TITRES_STAT!D2455</f>
        <v>2.25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1.5355358113872907E-3</v>
      </c>
      <c r="G2452" s="2">
        <f t="shared" si="345"/>
        <v>2.9946776596845234E-3</v>
      </c>
      <c r="H2452" s="2">
        <f t="shared" si="346"/>
        <v>0.51275495592038201</v>
      </c>
      <c r="I2452" s="2">
        <f t="shared" si="347"/>
        <v>33.895440495081019</v>
      </c>
    </row>
    <row r="2453" spans="1:9" ht="13.5" x14ac:dyDescent="0.25">
      <c r="A2453" s="3">
        <f>TITRES_STAT!B2456</f>
        <v>45880</v>
      </c>
      <c r="B2453" s="5">
        <f>TITRES_STAT!D2456</f>
        <v>2.25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1.4258546820024843E-3</v>
      </c>
      <c r="G2453" s="2">
        <f t="shared" si="345"/>
        <v>2.7807721125642005E-3</v>
      </c>
      <c r="H2453" s="2">
        <f t="shared" si="346"/>
        <v>0.51275495592038201</v>
      </c>
      <c r="I2453" s="2">
        <f t="shared" si="347"/>
        <v>33.895440495081019</v>
      </c>
    </row>
    <row r="2454" spans="1:9" ht="13.5" x14ac:dyDescent="0.25">
      <c r="A2454" s="3">
        <f>TITRES_STAT!B2457</f>
        <v>45881</v>
      </c>
      <c r="B2454" s="5">
        <f>TITRES_STAT!D2457</f>
        <v>2.25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1.3240079190023069E-3</v>
      </c>
      <c r="G2454" s="2">
        <f t="shared" si="345"/>
        <v>2.5821455330953293E-3</v>
      </c>
      <c r="H2454" s="2">
        <f t="shared" si="346"/>
        <v>0.51275495592038201</v>
      </c>
      <c r="I2454" s="2">
        <f t="shared" si="347"/>
        <v>33.895440495081019</v>
      </c>
    </row>
    <row r="2455" spans="1:9" ht="13.5" x14ac:dyDescent="0.25">
      <c r="A2455" s="3">
        <f>TITRES_STAT!B2458</f>
        <v>45883</v>
      </c>
      <c r="B2455" s="5">
        <f>TITRES_STAT!D2458</f>
        <v>2.25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1.2294359247878564E-3</v>
      </c>
      <c r="G2455" s="2">
        <f t="shared" si="345"/>
        <v>2.3977065664456628E-3</v>
      </c>
      <c r="H2455" s="2">
        <f t="shared" si="346"/>
        <v>0.51275495592038201</v>
      </c>
      <c r="I2455" s="2">
        <f t="shared" si="347"/>
        <v>33.895440495081019</v>
      </c>
    </row>
    <row r="2456" spans="1:9" ht="13.5" x14ac:dyDescent="0.25">
      <c r="A2456" s="3">
        <f>TITRES_STAT!B2459</f>
        <v>45884</v>
      </c>
      <c r="B2456" s="5">
        <f>TITRES_STAT!D2459</f>
        <v>2.2000000000000002</v>
      </c>
      <c r="C2456" s="2">
        <f t="shared" si="342"/>
        <v>-4.9999999999999822E-2</v>
      </c>
      <c r="D2456" s="2">
        <f t="shared" si="343"/>
        <v>0</v>
      </c>
      <c r="E2456" s="2">
        <f t="shared" si="344"/>
        <v>4.9999999999999822E-2</v>
      </c>
      <c r="F2456" s="2">
        <f t="shared" si="345"/>
        <v>1.1416190730172953E-3</v>
      </c>
      <c r="G2456" s="2">
        <f t="shared" si="345"/>
        <v>5.7978703831281031E-3</v>
      </c>
      <c r="H2456" s="2">
        <f t="shared" si="346"/>
        <v>0.19690317264411866</v>
      </c>
      <c r="I2456" s="2">
        <f t="shared" si="347"/>
        <v>16.45105277890886</v>
      </c>
    </row>
    <row r="2457" spans="1:9" ht="13.5" x14ac:dyDescent="0.25">
      <c r="A2457" s="3">
        <f>TITRES_STAT!B2460</f>
        <v>45887</v>
      </c>
      <c r="B2457" s="5">
        <f>TITRES_STAT!D2460</f>
        <v>2.29</v>
      </c>
      <c r="C2457" s="2">
        <f t="shared" si="342"/>
        <v>8.9999999999999858E-2</v>
      </c>
      <c r="D2457" s="2">
        <f t="shared" si="343"/>
        <v>8.9999999999999858E-2</v>
      </c>
      <c r="E2457" s="2">
        <f t="shared" si="344"/>
        <v>0</v>
      </c>
      <c r="F2457" s="2">
        <f t="shared" si="345"/>
        <v>7.4886462820874782E-3</v>
      </c>
      <c r="G2457" s="2">
        <f t="shared" si="345"/>
        <v>5.3837367843332382E-3</v>
      </c>
      <c r="H2457" s="2">
        <f t="shared" si="346"/>
        <v>1.3909755588125261</v>
      </c>
      <c r="I2457" s="2">
        <f t="shared" si="347"/>
        <v>58.176067659317759</v>
      </c>
    </row>
    <row r="2458" spans="1:9" ht="13.5" x14ac:dyDescent="0.25">
      <c r="A2458" s="3">
        <f>TITRES_STAT!B2461</f>
        <v>45888</v>
      </c>
      <c r="B2458" s="5">
        <f>TITRES_STAT!D2461</f>
        <v>2.29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6.9537429762240865E-3</v>
      </c>
      <c r="G2458" s="2">
        <f t="shared" si="345"/>
        <v>4.9991841568808645E-3</v>
      </c>
      <c r="H2458" s="2">
        <f t="shared" si="346"/>
        <v>1.3909755588125259</v>
      </c>
      <c r="I2458" s="2">
        <f t="shared" si="347"/>
        <v>58.176067659317759</v>
      </c>
    </row>
    <row r="2459" spans="1:9" ht="13.5" x14ac:dyDescent="0.25">
      <c r="A2459" s="3">
        <f>TITRES_STAT!B2462</f>
        <v>45889</v>
      </c>
      <c r="B2459" s="5">
        <f>TITRES_STAT!D2462</f>
        <v>2.29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6.4570470493509379E-3</v>
      </c>
      <c r="G2459" s="2">
        <f t="shared" si="345"/>
        <v>4.6420995742465169E-3</v>
      </c>
      <c r="H2459" s="2">
        <f t="shared" si="346"/>
        <v>1.3909755588125261</v>
      </c>
      <c r="I2459" s="2">
        <f t="shared" si="347"/>
        <v>58.176067659317759</v>
      </c>
    </row>
    <row r="2460" spans="1:9" ht="13.5" x14ac:dyDescent="0.25">
      <c r="A2460" s="3">
        <f>TITRES_STAT!B2463</f>
        <v>45890</v>
      </c>
      <c r="B2460" s="5">
        <f>TITRES_STAT!D2463</f>
        <v>2.25</v>
      </c>
      <c r="C2460" s="2">
        <f t="shared" si="342"/>
        <v>-4.0000000000000036E-2</v>
      </c>
      <c r="D2460" s="2">
        <f t="shared" si="343"/>
        <v>0</v>
      </c>
      <c r="E2460" s="2">
        <f t="shared" si="344"/>
        <v>4.0000000000000036E-2</v>
      </c>
      <c r="F2460" s="2">
        <f t="shared" si="345"/>
        <v>5.9958294029687281E-3</v>
      </c>
      <c r="G2460" s="2">
        <f t="shared" si="345"/>
        <v>7.167663890371768E-3</v>
      </c>
      <c r="H2460" s="2">
        <f t="shared" si="346"/>
        <v>0.83651096015018922</v>
      </c>
      <c r="I2460" s="2">
        <f t="shared" si="347"/>
        <v>45.548922837998184</v>
      </c>
    </row>
    <row r="2461" spans="1:9" ht="13.5" x14ac:dyDescent="0.25">
      <c r="A2461" s="3">
        <f>TITRES_STAT!B2464</f>
        <v>45891</v>
      </c>
      <c r="B2461" s="5">
        <f>TITRES_STAT!D2464</f>
        <v>2.25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5.5675558741852477E-3</v>
      </c>
      <c r="G2461" s="2">
        <f t="shared" si="348"/>
        <v>6.6556878982023558E-3</v>
      </c>
      <c r="H2461" s="2">
        <f t="shared" si="346"/>
        <v>0.83651096015018922</v>
      </c>
      <c r="I2461" s="2">
        <f t="shared" si="347"/>
        <v>45.548922837998184</v>
      </c>
    </row>
    <row r="2462" spans="1:9" ht="13.5" x14ac:dyDescent="0.25">
      <c r="A2462" s="3">
        <f>TITRES_STAT!B2465</f>
        <v>45894</v>
      </c>
      <c r="B2462" s="5">
        <f>TITRES_STAT!D2465</f>
        <v>2.25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5.1698733117434437E-3</v>
      </c>
      <c r="G2462" s="2">
        <f t="shared" si="348"/>
        <v>6.1802816197593299E-3</v>
      </c>
      <c r="H2462" s="2">
        <f t="shared" si="346"/>
        <v>0.83651096015018922</v>
      </c>
      <c r="I2462" s="2">
        <f t="shared" si="347"/>
        <v>45.548922837998184</v>
      </c>
    </row>
    <row r="2463" spans="1:9" ht="13.5" x14ac:dyDescent="0.25">
      <c r="A2463" s="3">
        <f>TITRES_STAT!B2466</f>
        <v>45895</v>
      </c>
      <c r="B2463" s="5">
        <f>TITRES_STAT!D2466</f>
        <v>2.25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4.8005966466189128E-3</v>
      </c>
      <c r="G2463" s="2">
        <f t="shared" si="348"/>
        <v>5.738832932633664E-3</v>
      </c>
      <c r="H2463" s="2">
        <f t="shared" si="346"/>
        <v>0.83651096015018933</v>
      </c>
      <c r="I2463" s="2">
        <f t="shared" si="347"/>
        <v>45.548922837998184</v>
      </c>
    </row>
    <row r="2464" spans="1:9" ht="13.5" x14ac:dyDescent="0.25">
      <c r="A2464" s="3">
        <f>TITRES_STAT!B2467</f>
        <v>45896</v>
      </c>
      <c r="B2464" s="5">
        <f>TITRES_STAT!D2467</f>
        <v>2.23</v>
      </c>
      <c r="C2464" s="2">
        <f t="shared" si="342"/>
        <v>-2.0000000000000018E-2</v>
      </c>
      <c r="D2464" s="2">
        <f t="shared" si="343"/>
        <v>0</v>
      </c>
      <c r="E2464" s="2">
        <f t="shared" si="344"/>
        <v>2.0000000000000018E-2</v>
      </c>
      <c r="F2464" s="2">
        <f t="shared" si="348"/>
        <v>4.4576968861461336E-3</v>
      </c>
      <c r="G2464" s="2">
        <f t="shared" si="348"/>
        <v>6.7574877231598319E-3</v>
      </c>
      <c r="H2464" s="2">
        <f t="shared" si="346"/>
        <v>0.6596677742925583</v>
      </c>
      <c r="I2464" s="2">
        <f t="shared" si="347"/>
        <v>39.746977347544451</v>
      </c>
    </row>
    <row r="2465" spans="1:9" ht="13.5" x14ac:dyDescent="0.25">
      <c r="A2465" s="3">
        <f>TITRES_STAT!B2468</f>
        <v>45897</v>
      </c>
      <c r="B2465" s="5">
        <f>TITRES_STAT!D2468</f>
        <v>2.2200000000000002</v>
      </c>
      <c r="C2465" s="2">
        <f t="shared" si="342"/>
        <v>-9.9999999999997868E-3</v>
      </c>
      <c r="D2465" s="2">
        <f t="shared" si="343"/>
        <v>0</v>
      </c>
      <c r="E2465" s="2">
        <f t="shared" si="344"/>
        <v>9.9999999999997868E-3</v>
      </c>
      <c r="F2465" s="2">
        <f t="shared" si="348"/>
        <v>4.1392899657071245E-3</v>
      </c>
      <c r="G2465" s="2">
        <f t="shared" si="348"/>
        <v>6.9890957429341151E-3</v>
      </c>
      <c r="H2465" s="2">
        <f t="shared" si="346"/>
        <v>0.5922497155503833</v>
      </c>
      <c r="I2465" s="2">
        <f t="shared" si="347"/>
        <v>37.195780898328742</v>
      </c>
    </row>
    <row r="2466" spans="1:9" ht="13.5" x14ac:dyDescent="0.25">
      <c r="A2466" s="3">
        <f>TITRES_STAT!B2469</f>
        <v>45898</v>
      </c>
      <c r="B2466" s="5">
        <f>TITRES_STAT!D2469</f>
        <v>2.2200000000000002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3.8436263967280442E-3</v>
      </c>
      <c r="G2466" s="2">
        <f t="shared" si="348"/>
        <v>6.4898746184388215E-3</v>
      </c>
      <c r="H2466" s="2">
        <f t="shared" si="346"/>
        <v>0.5922497155503833</v>
      </c>
      <c r="I2466" s="2">
        <f t="shared" si="347"/>
        <v>37.195780898328742</v>
      </c>
    </row>
    <row r="2467" spans="1:9" ht="13.5" x14ac:dyDescent="0.25">
      <c r="A2467" s="3">
        <f>TITRES_STAT!B2470</f>
        <v>45901</v>
      </c>
      <c r="B2467" s="5">
        <f>TITRES_STAT!D2470</f>
        <v>2.2200000000000002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3.5690816541046125E-3</v>
      </c>
      <c r="G2467" s="2">
        <f t="shared" si="348"/>
        <v>6.0263121456931917E-3</v>
      </c>
      <c r="H2467" s="2">
        <f t="shared" si="346"/>
        <v>0.59224971555038319</v>
      </c>
      <c r="I2467" s="2">
        <f t="shared" si="347"/>
        <v>37.195780898328742</v>
      </c>
    </row>
    <row r="2468" spans="1:9" ht="13.5" x14ac:dyDescent="0.25">
      <c r="A2468" s="3">
        <f>TITRES_STAT!B2471</f>
        <v>45902</v>
      </c>
      <c r="B2468" s="5">
        <f>TITRES_STAT!D2471</f>
        <v>2.2200000000000002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3.3141472502399975E-3</v>
      </c>
      <c r="G2468" s="2">
        <f t="shared" si="348"/>
        <v>5.5958612781436779E-3</v>
      </c>
      <c r="H2468" s="2">
        <f t="shared" si="346"/>
        <v>0.5922497155503833</v>
      </c>
      <c r="I2468" s="2">
        <f t="shared" si="347"/>
        <v>37.195780898328742</v>
      </c>
    </row>
    <row r="2469" spans="1:9" ht="13.5" x14ac:dyDescent="0.25">
      <c r="A2469" s="3">
        <f>TITRES_STAT!B2472</f>
        <v>45903</v>
      </c>
      <c r="B2469" s="5">
        <f>TITRES_STAT!D2472</f>
        <v>2.25</v>
      </c>
      <c r="C2469" s="2">
        <f t="shared" si="342"/>
        <v>2.9999999999999805E-2</v>
      </c>
      <c r="D2469" s="2">
        <f t="shared" si="343"/>
        <v>2.9999999999999805E-2</v>
      </c>
      <c r="E2469" s="2">
        <f t="shared" si="344"/>
        <v>0</v>
      </c>
      <c r="F2469" s="2">
        <f t="shared" si="348"/>
        <v>5.2202795895085552E-3</v>
      </c>
      <c r="G2469" s="2">
        <f t="shared" si="348"/>
        <v>5.1961569011334157E-3</v>
      </c>
      <c r="H2469" s="2">
        <f t="shared" si="346"/>
        <v>1.004642409541151</v>
      </c>
      <c r="I2469" s="2">
        <f t="shared" si="347"/>
        <v>50.115791462832853</v>
      </c>
    </row>
    <row r="2470" spans="1:9" ht="13.5" x14ac:dyDescent="0.25">
      <c r="A2470" s="3">
        <f>TITRES_STAT!B2473</f>
        <v>45905</v>
      </c>
      <c r="B2470" s="5">
        <f>TITRES_STAT!D2473</f>
        <v>2.25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4.8474024759722293E-3</v>
      </c>
      <c r="G2470" s="2">
        <f t="shared" si="348"/>
        <v>4.8250028367667428E-3</v>
      </c>
      <c r="H2470" s="2">
        <f t="shared" si="346"/>
        <v>1.004642409541151</v>
      </c>
      <c r="I2470" s="2">
        <f t="shared" si="347"/>
        <v>50.115791462832853</v>
      </c>
    </row>
    <row r="2471" spans="1:9" ht="13.5" x14ac:dyDescent="0.25">
      <c r="A2471" s="3">
        <f>TITRES_STAT!B2474</f>
        <v>45908</v>
      </c>
      <c r="B2471" s="5">
        <f>TITRES_STAT!D2474</f>
        <v>2.25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4.5011594419742127E-3</v>
      </c>
      <c r="G2471" s="2">
        <f t="shared" si="348"/>
        <v>4.4803597769976899E-3</v>
      </c>
      <c r="H2471" s="2">
        <f t="shared" si="346"/>
        <v>1.0046424095411508</v>
      </c>
      <c r="I2471" s="2">
        <f t="shared" si="347"/>
        <v>50.115791462832853</v>
      </c>
    </row>
    <row r="2472" spans="1:9" ht="13.5" x14ac:dyDescent="0.25">
      <c r="A2472" s="3">
        <f>TITRES_STAT!B2475</f>
        <v>45909</v>
      </c>
      <c r="B2472" s="5">
        <f>TITRES_STAT!D2475</f>
        <v>2.25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4.1796480532617693E-3</v>
      </c>
      <c r="G2472" s="2">
        <f t="shared" si="348"/>
        <v>4.1603340786407119E-3</v>
      </c>
      <c r="H2472" s="2">
        <f t="shared" si="346"/>
        <v>1.004642409541151</v>
      </c>
      <c r="I2472" s="2">
        <f t="shared" si="347"/>
        <v>50.115791462832853</v>
      </c>
    </row>
    <row r="2473" spans="1:9" ht="13.5" x14ac:dyDescent="0.25">
      <c r="A2473" s="3">
        <f>TITRES_STAT!B2476</f>
        <v>45910</v>
      </c>
      <c r="B2473" s="5">
        <f>TITRES_STAT!D2476</f>
        <v>2.25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3.8811017637430715E-3</v>
      </c>
      <c r="G2473" s="2">
        <f t="shared" si="348"/>
        <v>3.863167358737804E-3</v>
      </c>
      <c r="H2473" s="2">
        <f t="shared" si="346"/>
        <v>1.004642409541151</v>
      </c>
      <c r="I2473" s="2">
        <f t="shared" si="347"/>
        <v>50.115791462832853</v>
      </c>
    </row>
    <row r="2474" spans="1:9" ht="13.5" x14ac:dyDescent="0.25">
      <c r="A2474" s="3">
        <f>TITRES_STAT!B2477</f>
        <v>45911</v>
      </c>
      <c r="B2474" s="5">
        <f>TITRES_STAT!D2477</f>
        <v>2.25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3.603880209189995E-3</v>
      </c>
      <c r="G2474" s="2">
        <f t="shared" si="348"/>
        <v>3.5872268331136751E-3</v>
      </c>
      <c r="H2474" s="2">
        <f t="shared" si="346"/>
        <v>1.004642409541151</v>
      </c>
      <c r="I2474" s="2">
        <f t="shared" si="347"/>
        <v>50.115791462832853</v>
      </c>
    </row>
    <row r="2475" spans="1:9" ht="13.5" x14ac:dyDescent="0.25">
      <c r="A2475" s="3">
        <f>TITRES_STAT!B2478</f>
        <v>45912</v>
      </c>
      <c r="B2475" s="5">
        <f>TITRES_STAT!D2478</f>
        <v>2.25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3.3464601942478525E-3</v>
      </c>
      <c r="G2475" s="2">
        <f t="shared" si="348"/>
        <v>3.3309963450341268E-3</v>
      </c>
      <c r="H2475" s="2">
        <f t="shared" si="346"/>
        <v>1.004642409541151</v>
      </c>
      <c r="I2475" s="2">
        <f t="shared" si="347"/>
        <v>50.115791462832853</v>
      </c>
    </row>
    <row r="2476" spans="1:9" ht="13.5" x14ac:dyDescent="0.25">
      <c r="A2476" s="3">
        <f>TITRES_STAT!B2479</f>
        <v>45915</v>
      </c>
      <c r="B2476" s="5">
        <f>TITRES_STAT!D2479</f>
        <v>2.25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3.1074273232301491E-3</v>
      </c>
      <c r="G2476" s="2">
        <f t="shared" si="348"/>
        <v>3.0930680346745463E-3</v>
      </c>
      <c r="H2476" s="2">
        <f t="shared" si="346"/>
        <v>1.0046424095411512</v>
      </c>
      <c r="I2476" s="2">
        <f t="shared" si="347"/>
        <v>50.11579146283286</v>
      </c>
    </row>
    <row r="2477" spans="1:9" ht="13.5" x14ac:dyDescent="0.25">
      <c r="A2477" s="3">
        <f>TITRES_STAT!B2480</f>
        <v>45916</v>
      </c>
      <c r="B2477" s="5">
        <f>TITRES_STAT!D2480</f>
        <v>2.25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2.8854682287137098E-3</v>
      </c>
      <c r="G2477" s="2">
        <f t="shared" si="349"/>
        <v>2.8721346036263647E-3</v>
      </c>
      <c r="H2477" s="2">
        <f t="shared" si="346"/>
        <v>1.004642409541151</v>
      </c>
      <c r="I2477" s="2">
        <f t="shared" si="347"/>
        <v>50.115791462832853</v>
      </c>
    </row>
    <row r="2478" spans="1:9" ht="13.5" x14ac:dyDescent="0.25">
      <c r="A2478" s="3">
        <f>TITRES_STAT!B2481</f>
        <v>45917</v>
      </c>
      <c r="B2478" s="5">
        <f>TITRES_STAT!D2481</f>
        <v>2.25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2.6793633552341591E-3</v>
      </c>
      <c r="G2478" s="2">
        <f t="shared" si="349"/>
        <v>2.6669821319387672E-3</v>
      </c>
      <c r="H2478" s="2">
        <f t="shared" si="346"/>
        <v>1.004642409541151</v>
      </c>
      <c r="I2478" s="2">
        <f t="shared" si="347"/>
        <v>50.115791462832853</v>
      </c>
    </row>
    <row r="2479" spans="1:9" ht="13.5" x14ac:dyDescent="0.25">
      <c r="A2479" s="3">
        <f>TITRES_STAT!B2482</f>
        <v>45918</v>
      </c>
      <c r="B2479" s="5">
        <f>TITRES_STAT!D2482</f>
        <v>2.15</v>
      </c>
      <c r="C2479" s="2">
        <f t="shared" si="342"/>
        <v>-0.10000000000000009</v>
      </c>
      <c r="D2479" s="2">
        <f t="shared" si="343"/>
        <v>0</v>
      </c>
      <c r="E2479" s="2">
        <f t="shared" si="344"/>
        <v>0.10000000000000009</v>
      </c>
      <c r="F2479" s="2">
        <f t="shared" si="349"/>
        <v>2.487980258431719E-3</v>
      </c>
      <c r="G2479" s="2">
        <f t="shared" si="349"/>
        <v>9.6193405510860037E-3</v>
      </c>
      <c r="H2479" s="2">
        <f t="shared" si="346"/>
        <v>0.25864353644812288</v>
      </c>
      <c r="I2479" s="2">
        <f t="shared" si="347"/>
        <v>20.549387412580046</v>
      </c>
    </row>
    <row r="2480" spans="1:9" ht="13.5" x14ac:dyDescent="0.25">
      <c r="A2480" s="3">
        <f>TITRES_STAT!B2483</f>
        <v>45919</v>
      </c>
      <c r="B2480" s="5">
        <f>TITRES_STAT!D2483</f>
        <v>2.06</v>
      </c>
      <c r="C2480" s="2">
        <f t="shared" si="342"/>
        <v>-8.9999999999999858E-2</v>
      </c>
      <c r="D2480" s="2">
        <f t="shared" si="343"/>
        <v>0</v>
      </c>
      <c r="E2480" s="2">
        <f t="shared" si="344"/>
        <v>8.9999999999999858E-2</v>
      </c>
      <c r="F2480" s="2">
        <f t="shared" si="349"/>
        <v>2.3102673828294534E-3</v>
      </c>
      <c r="G2480" s="2">
        <f t="shared" si="349"/>
        <v>1.5360816226008421E-2</v>
      </c>
      <c r="H2480" s="2">
        <f t="shared" si="346"/>
        <v>0.15040004052114014</v>
      </c>
      <c r="I2480" s="2">
        <f t="shared" si="347"/>
        <v>13.073716552809557</v>
      </c>
    </row>
    <row r="2481" spans="1:9" ht="13.5" x14ac:dyDescent="0.25">
      <c r="A2481" s="3">
        <f>TITRES_STAT!B2484</f>
        <v>45922</v>
      </c>
      <c r="B2481" s="5">
        <f>TITRES_STAT!D2484</f>
        <v>1.97</v>
      </c>
      <c r="C2481" s="2">
        <f t="shared" si="342"/>
        <v>-9.000000000000008E-2</v>
      </c>
      <c r="D2481" s="2">
        <f t="shared" si="343"/>
        <v>0</v>
      </c>
      <c r="E2481" s="2">
        <f t="shared" si="344"/>
        <v>9.000000000000008E-2</v>
      </c>
      <c r="F2481" s="2">
        <f t="shared" si="349"/>
        <v>2.1452482840559209E-3</v>
      </c>
      <c r="G2481" s="2">
        <f t="shared" si="349"/>
        <v>2.0692186495579253E-2</v>
      </c>
      <c r="H2481" s="2">
        <f t="shared" si="346"/>
        <v>0.10367431612479613</v>
      </c>
      <c r="I2481" s="2">
        <f t="shared" si="347"/>
        <v>9.3935606374184601</v>
      </c>
    </row>
    <row r="2482" spans="1:9" ht="13.5" x14ac:dyDescent="0.25">
      <c r="A2482" s="3">
        <f>TITRES_STAT!B2485</f>
        <v>45923</v>
      </c>
      <c r="B2482" s="5">
        <f>TITRES_STAT!D2485</f>
        <v>1.89</v>
      </c>
      <c r="C2482" s="2">
        <f t="shared" si="342"/>
        <v>-8.0000000000000071E-2</v>
      </c>
      <c r="D2482" s="2">
        <f t="shared" si="343"/>
        <v>0</v>
      </c>
      <c r="E2482" s="2">
        <f t="shared" si="344"/>
        <v>8.0000000000000071E-2</v>
      </c>
      <c r="F2482" s="2">
        <f t="shared" si="349"/>
        <v>1.9920162637662121E-3</v>
      </c>
      <c r="G2482" s="2">
        <f t="shared" si="349"/>
        <v>2.492845888875217E-2</v>
      </c>
      <c r="H2482" s="2">
        <f t="shared" si="346"/>
        <v>7.9909322620220963E-2</v>
      </c>
      <c r="I2482" s="2">
        <f t="shared" si="347"/>
        <v>7.39963263085221</v>
      </c>
    </row>
    <row r="2483" spans="1:9" ht="13.5" x14ac:dyDescent="0.25">
      <c r="A2483" s="3">
        <f>TITRES_STAT!B2486</f>
        <v>45924</v>
      </c>
      <c r="B2483" s="5">
        <f>TITRES_STAT!D2486</f>
        <v>1.9</v>
      </c>
      <c r="C2483" s="2">
        <f t="shared" si="342"/>
        <v>1.0000000000000009E-2</v>
      </c>
      <c r="D2483" s="2">
        <f t="shared" si="343"/>
        <v>1.0000000000000009E-2</v>
      </c>
      <c r="E2483" s="2">
        <f t="shared" si="344"/>
        <v>0</v>
      </c>
      <c r="F2483" s="2">
        <f t="shared" si="349"/>
        <v>2.5640151020686263E-3</v>
      </c>
      <c r="G2483" s="2">
        <f t="shared" si="349"/>
        <v>2.3147854682412729E-2</v>
      </c>
      <c r="H2483" s="2">
        <f t="shared" si="346"/>
        <v>0.11076685668053347</v>
      </c>
      <c r="I2483" s="2">
        <f t="shared" si="347"/>
        <v>9.972106748985496</v>
      </c>
    </row>
    <row r="2484" spans="1:9" ht="13.5" x14ac:dyDescent="0.25">
      <c r="A2484" s="3">
        <f>TITRES_STAT!B2487</f>
        <v>45925</v>
      </c>
      <c r="B2484" s="5">
        <f>TITRES_STAT!D2487</f>
        <v>1.98</v>
      </c>
      <c r="C2484" s="2">
        <f t="shared" si="342"/>
        <v>8.0000000000000071E-2</v>
      </c>
      <c r="D2484" s="2">
        <f t="shared" si="343"/>
        <v>8.0000000000000071E-2</v>
      </c>
      <c r="E2484" s="2">
        <f t="shared" si="344"/>
        <v>0</v>
      </c>
      <c r="F2484" s="2">
        <f t="shared" si="349"/>
        <v>8.0951568804922998E-3</v>
      </c>
      <c r="G2484" s="2">
        <f t="shared" si="349"/>
        <v>2.149443649081182E-2</v>
      </c>
      <c r="H2484" s="2">
        <f t="shared" si="346"/>
        <v>0.37661638089245647</v>
      </c>
      <c r="I2484" s="2">
        <f t="shared" si="347"/>
        <v>27.35812141420962</v>
      </c>
    </row>
    <row r="2485" spans="1:9" ht="13.5" x14ac:dyDescent="0.25">
      <c r="A2485" s="3">
        <f>TITRES_STAT!B2488</f>
        <v>45926</v>
      </c>
      <c r="B2485" s="5">
        <f>TITRES_STAT!D2488</f>
        <v>2.06</v>
      </c>
      <c r="C2485" s="2">
        <f t="shared" si="342"/>
        <v>8.0000000000000071E-2</v>
      </c>
      <c r="D2485" s="2">
        <f t="shared" si="343"/>
        <v>8.0000000000000071E-2</v>
      </c>
      <c r="E2485" s="2">
        <f t="shared" si="344"/>
        <v>0</v>
      </c>
      <c r="F2485" s="2">
        <f t="shared" si="349"/>
        <v>1.3231217103314282E-2</v>
      </c>
      <c r="G2485" s="2">
        <f t="shared" si="349"/>
        <v>1.9959119598610974E-2</v>
      </c>
      <c r="H2485" s="2">
        <f t="shared" si="346"/>
        <v>0.66291586850529671</v>
      </c>
      <c r="I2485" s="2">
        <f t="shared" si="347"/>
        <v>39.864666701458276</v>
      </c>
    </row>
    <row r="2486" spans="1:9" ht="13.5" x14ac:dyDescent="0.25">
      <c r="A2486" s="3">
        <f>TITRES_STAT!B2489</f>
        <v>45929</v>
      </c>
      <c r="B2486" s="5">
        <f>TITRES_STAT!D2489</f>
        <v>2.15</v>
      </c>
      <c r="C2486" s="2">
        <f t="shared" si="342"/>
        <v>8.9999999999999858E-2</v>
      </c>
      <c r="D2486" s="2">
        <f t="shared" si="343"/>
        <v>8.9999999999999858E-2</v>
      </c>
      <c r="E2486" s="2">
        <f t="shared" si="344"/>
        <v>0</v>
      </c>
      <c r="F2486" s="2">
        <f t="shared" si="349"/>
        <v>1.8714701595934684E-2</v>
      </c>
      <c r="G2486" s="2">
        <f t="shared" si="349"/>
        <v>1.8533468198710188E-2</v>
      </c>
      <c r="H2486" s="2">
        <f t="shared" si="346"/>
        <v>1.0097787092670063</v>
      </c>
      <c r="I2486" s="2">
        <f t="shared" si="347"/>
        <v>50.24327825799719</v>
      </c>
    </row>
    <row r="2487" spans="1:9" ht="13.5" x14ac:dyDescent="0.25">
      <c r="A2487" s="3">
        <f>TITRES_STAT!B2490</f>
        <v>45930</v>
      </c>
      <c r="B2487" s="5">
        <f>TITRES_STAT!D2490</f>
        <v>2.2400000000000002</v>
      </c>
      <c r="C2487" s="2">
        <f t="shared" si="342"/>
        <v>9.0000000000000302E-2</v>
      </c>
      <c r="D2487" s="2">
        <f t="shared" si="343"/>
        <v>9.0000000000000302E-2</v>
      </c>
      <c r="E2487" s="2">
        <f t="shared" si="344"/>
        <v>0</v>
      </c>
      <c r="F2487" s="2">
        <f t="shared" si="349"/>
        <v>2.3806508624796514E-2</v>
      </c>
      <c r="G2487" s="2">
        <f t="shared" si="349"/>
        <v>1.7209649041659461E-2</v>
      </c>
      <c r="H2487" s="2">
        <f t="shared" si="346"/>
        <v>1.3833233070103876</v>
      </c>
      <c r="I2487" s="2">
        <f t="shared" si="347"/>
        <v>58.041781530077508</v>
      </c>
    </row>
    <row r="2488" spans="1:9" ht="13.5" x14ac:dyDescent="0.25">
      <c r="A2488" s="3">
        <f>TITRES_STAT!B2491</f>
        <v>45931</v>
      </c>
      <c r="B2488" s="5">
        <f>TITRES_STAT!D2491</f>
        <v>2.25</v>
      </c>
      <c r="C2488" s="2">
        <f t="shared" si="342"/>
        <v>9.9999999999997868E-3</v>
      </c>
      <c r="D2488" s="2">
        <f t="shared" si="343"/>
        <v>9.9999999999997868E-3</v>
      </c>
      <c r="E2488" s="2">
        <f t="shared" si="344"/>
        <v>0</v>
      </c>
      <c r="F2488" s="2">
        <f t="shared" si="349"/>
        <v>2.2820329437311031E-2</v>
      </c>
      <c r="G2488" s="2">
        <f t="shared" si="349"/>
        <v>1.598038839582664E-2</v>
      </c>
      <c r="H2488" s="2">
        <f t="shared" si="346"/>
        <v>1.4280209511848083</v>
      </c>
      <c r="I2488" s="2">
        <f t="shared" si="347"/>
        <v>58.814193942106343</v>
      </c>
    </row>
    <row r="2489" spans="1:9" ht="13.5" x14ac:dyDescent="0.25">
      <c r="A2489" s="3">
        <f>TITRES_STAT!B2492</f>
        <v>45932</v>
      </c>
      <c r="B2489" s="5">
        <f>TITRES_STAT!D2492</f>
        <v>2.25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2.1190305906074531E-2</v>
      </c>
      <c r="G2489" s="2">
        <f t="shared" si="349"/>
        <v>1.4838932081839023E-2</v>
      </c>
      <c r="H2489" s="2">
        <f t="shared" si="346"/>
        <v>1.4280209511848085</v>
      </c>
      <c r="I2489" s="2">
        <f t="shared" si="347"/>
        <v>58.814193942106343</v>
      </c>
    </row>
    <row r="2490" spans="1:9" ht="13.5" x14ac:dyDescent="0.25">
      <c r="A2490" s="3">
        <f>TITRES_STAT!B2493</f>
        <v>45933</v>
      </c>
      <c r="B2490" s="5">
        <f>TITRES_STAT!D2493</f>
        <v>2.25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1.9676712627069208E-2</v>
      </c>
      <c r="G2490" s="2">
        <f t="shared" si="349"/>
        <v>1.3779008361707663E-2</v>
      </c>
      <c r="H2490" s="2">
        <f t="shared" si="346"/>
        <v>1.4280209511848085</v>
      </c>
      <c r="I2490" s="2">
        <f t="shared" si="347"/>
        <v>58.814193942106343</v>
      </c>
    </row>
    <row r="2491" spans="1:9" ht="13.5" x14ac:dyDescent="0.25">
      <c r="A2491" s="3">
        <f>TITRES_STAT!B2494</f>
        <v>45936</v>
      </c>
      <c r="B2491" s="5">
        <f>TITRES_STAT!D2494</f>
        <v>2.25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1.8271233153707121E-2</v>
      </c>
      <c r="G2491" s="2">
        <f t="shared" si="349"/>
        <v>1.2794793478728543E-2</v>
      </c>
      <c r="H2491" s="2">
        <f t="shared" si="346"/>
        <v>1.4280209511848085</v>
      </c>
      <c r="I2491" s="2">
        <f t="shared" si="347"/>
        <v>58.814193942106343</v>
      </c>
    </row>
    <row r="2492" spans="1:9" ht="13.5" x14ac:dyDescent="0.25">
      <c r="A2492" s="3">
        <f>TITRES_STAT!B2495</f>
        <v>45937</v>
      </c>
      <c r="B2492" s="5">
        <f>TITRES_STAT!D2495</f>
        <v>2.25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1.6966145071299472E-2</v>
      </c>
      <c r="G2492" s="2">
        <f t="shared" si="349"/>
        <v>1.1880879658819361E-2</v>
      </c>
      <c r="H2492" s="2">
        <f t="shared" si="346"/>
        <v>1.428020951184809</v>
      </c>
      <c r="I2492" s="2">
        <f t="shared" si="347"/>
        <v>58.814193942106357</v>
      </c>
    </row>
    <row r="2493" spans="1:9" ht="13.5" x14ac:dyDescent="0.25">
      <c r="A2493" s="3">
        <f>TITRES_STAT!B2496</f>
        <v>45938</v>
      </c>
      <c r="B2493" s="5">
        <f>TITRES_STAT!D2496</f>
        <v>2.25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1.5754277566206652E-2</v>
      </c>
      <c r="G2493" s="2">
        <f t="shared" si="350"/>
        <v>1.103224539747512E-2</v>
      </c>
      <c r="H2493" s="2">
        <f t="shared" si="346"/>
        <v>1.428020951184809</v>
      </c>
      <c r="I2493" s="2">
        <f t="shared" si="347"/>
        <v>58.814193942106357</v>
      </c>
    </row>
    <row r="2494" spans="1:9" ht="13.5" x14ac:dyDescent="0.25">
      <c r="A2494" s="3">
        <f>TITRES_STAT!B2497</f>
        <v>45939</v>
      </c>
      <c r="B2494" s="5">
        <f>TITRES_STAT!D2497</f>
        <v>2.25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1.4628972025763321E-2</v>
      </c>
      <c r="G2494" s="2">
        <f t="shared" si="350"/>
        <v>1.0244227869084039E-2</v>
      </c>
      <c r="H2494" s="2">
        <f t="shared" si="346"/>
        <v>1.4280209511848092</v>
      </c>
      <c r="I2494" s="2">
        <f t="shared" si="347"/>
        <v>58.814193942106357</v>
      </c>
    </row>
    <row r="2495" spans="1:9" ht="13.5" x14ac:dyDescent="0.25">
      <c r="A2495" s="3">
        <f>TITRES_STAT!B2498</f>
        <v>45940</v>
      </c>
      <c r="B2495" s="5">
        <f>TITRES_STAT!D2498</f>
        <v>2.25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1.3584045452494514E-2</v>
      </c>
      <c r="G2495" s="2">
        <f t="shared" si="350"/>
        <v>9.5124973070066076E-3</v>
      </c>
      <c r="H2495" s="2">
        <f t="shared" si="346"/>
        <v>1.4280209511848094</v>
      </c>
      <c r="I2495" s="2">
        <f t="shared" si="347"/>
        <v>58.814193942106357</v>
      </c>
    </row>
    <row r="2496" spans="1:9" ht="13.5" x14ac:dyDescent="0.25">
      <c r="A2496" s="3">
        <f>TITRES_STAT!B2499</f>
        <v>45943</v>
      </c>
      <c r="B2496" s="5">
        <f>TITRES_STAT!D2499</f>
        <v>2.27</v>
      </c>
      <c r="C2496" s="2">
        <f t="shared" si="342"/>
        <v>2.0000000000000018E-2</v>
      </c>
      <c r="D2496" s="2">
        <f t="shared" si="343"/>
        <v>2.0000000000000018E-2</v>
      </c>
      <c r="E2496" s="2">
        <f t="shared" si="344"/>
        <v>0</v>
      </c>
      <c r="F2496" s="2">
        <f t="shared" si="350"/>
        <v>1.4042327920173478E-2</v>
      </c>
      <c r="G2496" s="2">
        <f t="shared" si="350"/>
        <v>8.8330332136489931E-3</v>
      </c>
      <c r="H2496" s="2">
        <f t="shared" si="346"/>
        <v>1.5897515134976477</v>
      </c>
      <c r="I2496" s="2">
        <f t="shared" si="347"/>
        <v>61.386256759073099</v>
      </c>
    </row>
    <row r="2497" spans="1:9" ht="13.5" x14ac:dyDescent="0.25">
      <c r="A2497" s="3">
        <f>TITRES_STAT!B2500</f>
        <v>45944</v>
      </c>
      <c r="B2497" s="5">
        <f>TITRES_STAT!D2500</f>
        <v>2.27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1.3039304497303944E-2</v>
      </c>
      <c r="G2497" s="2">
        <f t="shared" si="350"/>
        <v>8.2021022698169233E-3</v>
      </c>
      <c r="H2497" s="2">
        <f t="shared" si="346"/>
        <v>1.5897515134976477</v>
      </c>
      <c r="I2497" s="2">
        <f t="shared" si="347"/>
        <v>61.386256759073099</v>
      </c>
    </row>
    <row r="2498" spans="1:9" ht="13.5" x14ac:dyDescent="0.25">
      <c r="A2498" s="3">
        <f>TITRES_STAT!B2501</f>
        <v>45946</v>
      </c>
      <c r="B2498" s="5">
        <f>TITRES_STAT!D2501</f>
        <v>2.27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1.2107925604639377E-2</v>
      </c>
      <c r="G2498" s="2">
        <f t="shared" si="350"/>
        <v>7.6162378219728575E-3</v>
      </c>
      <c r="H2498" s="2">
        <f t="shared" si="346"/>
        <v>1.5897515134976477</v>
      </c>
      <c r="I2498" s="2">
        <f t="shared" si="347"/>
        <v>61.386256759073099</v>
      </c>
    </row>
    <row r="2499" spans="1:9" ht="13.5" x14ac:dyDescent="0.25">
      <c r="A2499" s="3">
        <f>TITRES_STAT!B2502</f>
        <v>45947</v>
      </c>
      <c r="B2499" s="5">
        <f>TITRES_STAT!D2502</f>
        <v>2.27</v>
      </c>
      <c r="C2499" s="2">
        <f t="shared" ref="C2499:C2508" si="351">B2499-B2498</f>
        <v>0</v>
      </c>
      <c r="D2499" s="2">
        <f t="shared" ref="D2499:D2508" si="352">IF(C2499&gt;0,C2499,0)</f>
        <v>0</v>
      </c>
      <c r="E2499" s="2">
        <f t="shared" ref="E2499:E2508" si="353">IF(C2499&lt;0,-C2499,0)</f>
        <v>0</v>
      </c>
      <c r="F2499" s="2">
        <f t="shared" si="350"/>
        <v>1.1243073775736565E-2</v>
      </c>
      <c r="G2499" s="2">
        <f t="shared" si="350"/>
        <v>7.0722208346890815E-3</v>
      </c>
      <c r="H2499" s="2">
        <f t="shared" si="346"/>
        <v>1.5897515134976477</v>
      </c>
      <c r="I2499" s="2">
        <f t="shared" si="347"/>
        <v>61.386256759073099</v>
      </c>
    </row>
    <row r="2500" spans="1:9" ht="13.5" x14ac:dyDescent="0.25">
      <c r="A2500" s="3">
        <f>TITRES_STAT!B2503</f>
        <v>45950</v>
      </c>
      <c r="B2500" s="5">
        <f>TITRES_STAT!D2503</f>
        <v>2.27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1.0439997077469667E-2</v>
      </c>
      <c r="G2500" s="2">
        <f t="shared" si="350"/>
        <v>6.5670622036398613E-3</v>
      </c>
      <c r="H2500" s="2">
        <f t="shared" si="346"/>
        <v>1.5897515134976477</v>
      </c>
      <c r="I2500" s="2">
        <f t="shared" si="347"/>
        <v>61.386256759073099</v>
      </c>
    </row>
    <row r="2501" spans="1:9" ht="13.5" x14ac:dyDescent="0.25">
      <c r="A2501" s="3">
        <f>TITRES_STAT!B2504</f>
        <v>45951</v>
      </c>
      <c r="B2501" s="5">
        <f>TITRES_STAT!D2504</f>
        <v>2.17</v>
      </c>
      <c r="C2501" s="2">
        <f t="shared" si="351"/>
        <v>-0.10000000000000009</v>
      </c>
      <c r="D2501" s="2">
        <f t="shared" si="352"/>
        <v>0</v>
      </c>
      <c r="E2501" s="2">
        <f t="shared" si="353"/>
        <v>0.10000000000000009</v>
      </c>
      <c r="F2501" s="2">
        <f t="shared" si="350"/>
        <v>9.6942830005075486E-3</v>
      </c>
      <c r="G2501" s="2">
        <f t="shared" si="350"/>
        <v>1.3240843474808448E-2</v>
      </c>
      <c r="H2501" s="2">
        <f t="shared" si="346"/>
        <v>0.73214995849407494</v>
      </c>
      <c r="I2501" s="2">
        <f t="shared" si="347"/>
        <v>42.268277922692299</v>
      </c>
    </row>
    <row r="2502" spans="1:9" ht="13.5" x14ac:dyDescent="0.25">
      <c r="A2502" s="3">
        <f>TITRES_STAT!B2505</f>
        <v>45952</v>
      </c>
      <c r="B2502" s="5">
        <f>TITRES_STAT!D2505</f>
        <v>2.1</v>
      </c>
      <c r="C2502" s="2">
        <f t="shared" si="351"/>
        <v>-6.999999999999984E-2</v>
      </c>
      <c r="D2502" s="2">
        <f t="shared" si="352"/>
        <v>0</v>
      </c>
      <c r="E2502" s="2">
        <f t="shared" si="353"/>
        <v>6.999999999999984E-2</v>
      </c>
      <c r="F2502" s="2">
        <f t="shared" si="350"/>
        <v>9.0018342147570093E-3</v>
      </c>
      <c r="G2502" s="2">
        <f t="shared" si="350"/>
        <v>1.7295068940893547E-2</v>
      </c>
      <c r="H2502" s="2">
        <f t="shared" si="346"/>
        <v>0.52048559306245423</v>
      </c>
      <c r="I2502" s="2">
        <f t="shared" si="347"/>
        <v>34.231537308691557</v>
      </c>
    </row>
    <row r="2503" spans="1:9" ht="13.5" x14ac:dyDescent="0.25">
      <c r="A2503" s="3">
        <f>TITRES_STAT!B2506</f>
        <v>45953</v>
      </c>
      <c r="B2503" s="5">
        <f>TITRES_STAT!D2506</f>
        <v>2.1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8.3588460565600809E-3</v>
      </c>
      <c r="G2503" s="2">
        <f t="shared" si="350"/>
        <v>1.6059706873686866E-2</v>
      </c>
      <c r="H2503" s="2">
        <f t="shared" si="346"/>
        <v>0.52048559306245423</v>
      </c>
      <c r="I2503" s="2">
        <f t="shared" si="347"/>
        <v>34.231537308691557</v>
      </c>
    </row>
    <row r="2504" spans="1:9" ht="13.5" x14ac:dyDescent="0.25">
      <c r="A2504" s="3">
        <f>TITRES_STAT!B2507</f>
        <v>45954</v>
      </c>
      <c r="B2504" s="5">
        <f>TITRES_STAT!D2507</f>
        <v>2.19</v>
      </c>
      <c r="C2504" s="2">
        <f t="shared" si="351"/>
        <v>8.9999999999999858E-2</v>
      </c>
      <c r="D2504" s="2">
        <f t="shared" si="352"/>
        <v>8.9999999999999858E-2</v>
      </c>
      <c r="E2504" s="2">
        <f t="shared" si="353"/>
        <v>0</v>
      </c>
      <c r="F2504" s="2">
        <f t="shared" si="350"/>
        <v>1.4190357052520067E-2</v>
      </c>
      <c r="G2504" s="2">
        <f t="shared" si="350"/>
        <v>1.4912584954137803E-2</v>
      </c>
      <c r="H2504" s="2">
        <f t="shared" si="346"/>
        <v>0.95156923472095034</v>
      </c>
      <c r="I2504" s="2">
        <f t="shared" si="347"/>
        <v>48.759184034637272</v>
      </c>
    </row>
    <row r="2505" spans="1:9" ht="13.5" x14ac:dyDescent="0.25">
      <c r="A2505" s="3">
        <f>TITRES_STAT!B2508</f>
        <v>45957</v>
      </c>
      <c r="B2505" s="5">
        <f>TITRES_STAT!D2508</f>
        <v>2.2000000000000002</v>
      </c>
      <c r="C2505" s="2">
        <f t="shared" si="351"/>
        <v>1.0000000000000231E-2</v>
      </c>
      <c r="D2505" s="2">
        <f t="shared" si="352"/>
        <v>1.0000000000000231E-2</v>
      </c>
      <c r="E2505" s="2">
        <f t="shared" si="353"/>
        <v>0</v>
      </c>
      <c r="F2505" s="2">
        <f t="shared" si="350"/>
        <v>1.3891045834482935E-2</v>
      </c>
      <c r="G2505" s="2">
        <f t="shared" si="350"/>
        <v>1.3847400314556531E-2</v>
      </c>
      <c r="H2505" s="2">
        <f t="shared" si="346"/>
        <v>1.0031518926971819</v>
      </c>
      <c r="I2505" s="2">
        <f t="shared" si="347"/>
        <v>50.078673332478495</v>
      </c>
    </row>
    <row r="2506" spans="1:9" ht="13.5" x14ac:dyDescent="0.25">
      <c r="A2506" s="3">
        <f>TITRES_STAT!B2509</f>
        <v>45958</v>
      </c>
      <c r="B2506" s="5">
        <f>TITRES_STAT!D2509</f>
        <v>2.2000000000000002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1.2898828274877011E-2</v>
      </c>
      <c r="G2506" s="2">
        <f t="shared" si="350"/>
        <v>1.2858300292088207E-2</v>
      </c>
      <c r="H2506" s="2">
        <f t="shared" si="346"/>
        <v>1.0031518926971819</v>
      </c>
      <c r="I2506" s="2">
        <f t="shared" si="347"/>
        <v>50.078673332478495</v>
      </c>
    </row>
    <row r="2507" spans="1:9" ht="13.5" x14ac:dyDescent="0.25">
      <c r="A2507" s="3">
        <f>TITRES_STAT!B2510</f>
        <v>45959</v>
      </c>
      <c r="B2507" s="5">
        <f>TITRES_STAT!D2510</f>
        <v>2.2599999999999998</v>
      </c>
      <c r="C2507" s="2">
        <f t="shared" si="351"/>
        <v>5.9999999999999609E-2</v>
      </c>
      <c r="D2507" s="2">
        <f t="shared" si="352"/>
        <v>5.9999999999999609E-2</v>
      </c>
      <c r="E2507" s="2">
        <f t="shared" si="353"/>
        <v>0</v>
      </c>
      <c r="F2507" s="2">
        <f t="shared" si="350"/>
        <v>1.6263197683814339E-2</v>
      </c>
      <c r="G2507" s="2">
        <f t="shared" si="350"/>
        <v>1.1939850271224765E-2</v>
      </c>
      <c r="H2507" s="2">
        <f t="shared" si="346"/>
        <v>1.3620939387329598</v>
      </c>
      <c r="I2507" s="2">
        <f t="shared" si="347"/>
        <v>57.664681171130496</v>
      </c>
    </row>
    <row r="2508" spans="1:9" ht="13.5" x14ac:dyDescent="0.25">
      <c r="A2508" s="3">
        <f>TITRES_STAT!B2511</f>
        <v>45960</v>
      </c>
      <c r="B2508" s="5">
        <f>TITRES_STAT!D2511</f>
        <v>2.2599999999999998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1.510154070639903E-2</v>
      </c>
      <c r="G2508" s="2">
        <f t="shared" si="350"/>
        <v>1.1087003823280138E-2</v>
      </c>
      <c r="H2508" s="2">
        <f t="shared" si="346"/>
        <v>1.36209393873296</v>
      </c>
      <c r="I2508" s="2">
        <f t="shared" si="347"/>
        <v>57.664681171130503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511"/>
  <sheetViews>
    <sheetView tabSelected="1" topLeftCell="A22" workbookViewId="0">
      <selection activeCell="K31" sqref="K31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5">
        <f>TITRES_STAT!D5</f>
        <v>1.0003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5">
        <f>TITRES_STAT!D6</f>
        <v>0.97170000000000001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5">
        <f>TITRES_STAT!D7</f>
        <v>0.97170000000000001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5">
        <f>TITRES_STAT!D8</f>
        <v>0.97170000000000001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5">
        <f>TITRES_STAT!D9</f>
        <v>0.97170000000000001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5">
        <f>TITRES_STAT!D10</f>
        <v>0.97170000000000001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5">
        <f>TITRES_STAT!D11</f>
        <v>0.97170000000000001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5">
        <f>TITRES_STAT!D12</f>
        <v>0.97170000000000001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5">
        <f>TITRES_STAT!D13</f>
        <v>0.97170000000000001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5">
        <f>TITRES_STAT!D14</f>
        <v>0.97170000000000001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5">
        <f>TITRES_STAT!D15</f>
        <v>0.97170000000000001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5">
        <f>TITRES_STAT!D16</f>
        <v>0.97170000000000001</v>
      </c>
      <c r="C13" s="2">
        <f>AVERAGE(B2:B13)</f>
        <v>0.97408333333333352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5">
        <f>TITRES_STAT!D17</f>
        <v>0.97170000000000001</v>
      </c>
      <c r="C14" s="2">
        <f>$C$4*B4+C13*(1-$C$4)</f>
        <v>0.97371666666666679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5">
        <f>TITRES_STAT!D18</f>
        <v>0.97170000000000001</v>
      </c>
      <c r="C15" s="2">
        <f t="shared" ref="C15:C78" si="0">$C$4*B5+C14*(1-$C$4)</f>
        <v>0.97340641025641039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5">
        <f>TITRES_STAT!D19</f>
        <v>1.0003</v>
      </c>
      <c r="C16" s="2">
        <f t="shared" si="0"/>
        <v>0.97314388560157805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5">
        <f>TITRES_STAT!D20</f>
        <v>1.0003</v>
      </c>
      <c r="C17" s="2">
        <f t="shared" si="0"/>
        <v>0.97292174935518139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5">
        <f>TITRES_STAT!D21</f>
        <v>1.0003</v>
      </c>
      <c r="C18" s="2">
        <f t="shared" si="0"/>
        <v>0.97273378791592269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5">
        <f>TITRES_STAT!D22</f>
        <v>1.0003</v>
      </c>
      <c r="C19" s="2">
        <f t="shared" si="0"/>
        <v>0.97257474362116536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5">
        <f>TITRES_STAT!D23</f>
        <v>1.0003</v>
      </c>
      <c r="C20" s="2">
        <f t="shared" si="0"/>
        <v>0.97244016767944763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5">
        <f>TITRES_STAT!D24</f>
        <v>1.0003</v>
      </c>
      <c r="C21" s="2">
        <f t="shared" si="0"/>
        <v>0.97232629572876339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5">
        <f>TITRES_STAT!D25</f>
        <v>1.0003</v>
      </c>
      <c r="C22" s="2">
        <f t="shared" si="0"/>
        <v>0.97222994253972284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5">
        <f>TITRES_STAT!D26</f>
        <v>1.0573999999999999</v>
      </c>
      <c r="C23" s="2">
        <f t="shared" si="0"/>
        <v>0.97214841291822707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5">
        <f>TITRES_STAT!D27</f>
        <v>1.0973999999999999</v>
      </c>
      <c r="C24" s="2">
        <f t="shared" si="0"/>
        <v>0.97207942631542288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5">
        <f>TITRES_STAT!D28</f>
        <v>1.0973999999999999</v>
      </c>
      <c r="C25" s="2">
        <f t="shared" si="0"/>
        <v>0.97202105303612707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5">
        <f>TITRES_STAT!D29</f>
        <v>1.0973999999999999</v>
      </c>
      <c r="C26" s="2">
        <f t="shared" si="0"/>
        <v>0.97637166026133826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5">
        <f>TITRES_STAT!D30</f>
        <v>1.0973999999999999</v>
      </c>
      <c r="C27" s="2">
        <f t="shared" si="0"/>
        <v>0.98005294329805537</v>
      </c>
      <c r="D27" s="2">
        <f>AVERAGE(B2:B27)</f>
        <v>1.0031346153846155</v>
      </c>
      <c r="E27" s="2">
        <f>C27-D27</f>
        <v>-2.308167208656009E-2</v>
      </c>
      <c r="F27" s="2"/>
      <c r="G27" s="2"/>
      <c r="H27" s="2"/>
    </row>
    <row r="28" spans="1:8" ht="13.5" x14ac:dyDescent="0.25">
      <c r="A28" s="3">
        <f>TITRES_STAT!B31</f>
        <v>42346</v>
      </c>
      <c r="B28" s="5">
        <f>TITRES_STAT!D31</f>
        <v>1.0973999999999999</v>
      </c>
      <c r="C28" s="2">
        <f t="shared" si="0"/>
        <v>0.98316787509835446</v>
      </c>
      <c r="D28" s="2">
        <f>$D$4*B28+(1-$D$4)*D27</f>
        <v>1.0101172364672366</v>
      </c>
      <c r="E28" s="2">
        <f t="shared" ref="E28:E91" si="1">C28-D28</f>
        <v>-2.6949361368882152E-2</v>
      </c>
      <c r="F28" s="2"/>
      <c r="G28" s="2"/>
      <c r="H28" s="2"/>
    </row>
    <row r="29" spans="1:8" ht="13.5" x14ac:dyDescent="0.25">
      <c r="A29" s="3">
        <f>TITRES_STAT!B32</f>
        <v>42347</v>
      </c>
      <c r="B29" s="5">
        <f>TITRES_STAT!D32</f>
        <v>1.0973999999999999</v>
      </c>
      <c r="C29" s="2">
        <f t="shared" si="0"/>
        <v>0.98580358662168455</v>
      </c>
      <c r="D29" s="2">
        <f t="shared" ref="D29:D92" si="2">$D$4*B29+(1-$D$4)*D28</f>
        <v>1.0165826263585525</v>
      </c>
      <c r="E29" s="2">
        <f t="shared" si="1"/>
        <v>-3.0779039736867908E-2</v>
      </c>
      <c r="F29" s="2"/>
      <c r="G29" s="2"/>
      <c r="H29" s="2"/>
    </row>
    <row r="30" spans="1:8" ht="13.5" x14ac:dyDescent="0.25">
      <c r="A30" s="3">
        <f>TITRES_STAT!B33</f>
        <v>42348</v>
      </c>
      <c r="B30" s="5">
        <f>TITRES_STAT!D33</f>
        <v>1.0973999999999999</v>
      </c>
      <c r="C30" s="2">
        <f t="shared" si="0"/>
        <v>0.98803380406450225</v>
      </c>
      <c r="D30" s="2">
        <f t="shared" si="2"/>
        <v>1.0225690984801412</v>
      </c>
      <c r="E30" s="2">
        <f t="shared" si="1"/>
        <v>-3.4535294415638962E-2</v>
      </c>
      <c r="F30" s="2"/>
      <c r="G30" s="2"/>
      <c r="H30" s="2"/>
    </row>
    <row r="31" spans="1:8" ht="13.5" x14ac:dyDescent="0.25">
      <c r="A31" s="3">
        <f>TITRES_STAT!B34</f>
        <v>42349</v>
      </c>
      <c r="B31" s="5">
        <f>TITRES_STAT!D34</f>
        <v>1.0973999999999999</v>
      </c>
      <c r="C31" s="2">
        <f t="shared" si="0"/>
        <v>0.98992091113150182</v>
      </c>
      <c r="D31" s="2">
        <f t="shared" si="2"/>
        <v>1.0281121282223531</v>
      </c>
      <c r="E31" s="2">
        <f t="shared" si="1"/>
        <v>-3.819121709085127E-2</v>
      </c>
      <c r="F31" s="2"/>
      <c r="G31" s="2"/>
      <c r="H31" s="2"/>
    </row>
    <row r="32" spans="1:8" ht="13.5" x14ac:dyDescent="0.25">
      <c r="A32" s="3">
        <f>TITRES_STAT!B35</f>
        <v>42352</v>
      </c>
      <c r="B32" s="5">
        <f>TITRES_STAT!D35</f>
        <v>1.0973999999999999</v>
      </c>
      <c r="C32" s="2">
        <f t="shared" si="0"/>
        <v>0.99151769403434764</v>
      </c>
      <c r="D32" s="2">
        <f t="shared" si="2"/>
        <v>1.0332445631688454</v>
      </c>
      <c r="E32" s="2">
        <f t="shared" si="1"/>
        <v>-4.1726869134497746E-2</v>
      </c>
      <c r="F32" s="2"/>
      <c r="G32" s="2"/>
      <c r="H32" s="2"/>
    </row>
    <row r="33" spans="1:8" ht="13.5" x14ac:dyDescent="0.25">
      <c r="A33" s="3">
        <f>TITRES_STAT!B36</f>
        <v>42353</v>
      </c>
      <c r="B33" s="5">
        <f>TITRES_STAT!D36</f>
        <v>1.0973999999999999</v>
      </c>
      <c r="C33" s="2">
        <f t="shared" si="0"/>
        <v>1.0016534334136789</v>
      </c>
      <c r="D33" s="2">
        <f t="shared" si="2"/>
        <v>1.0379968177489309</v>
      </c>
      <c r="E33" s="2">
        <f t="shared" si="1"/>
        <v>-3.6343384335252082E-2</v>
      </c>
      <c r="F33" s="2"/>
      <c r="G33" s="2"/>
      <c r="H33" s="2"/>
    </row>
    <row r="34" spans="1:8" ht="13.5" x14ac:dyDescent="0.25">
      <c r="A34" s="3">
        <f>TITRES_STAT!B37</f>
        <v>42354</v>
      </c>
      <c r="B34" s="5">
        <f>TITRES_STAT!D37</f>
        <v>1.0973999999999999</v>
      </c>
      <c r="C34" s="2">
        <f t="shared" si="0"/>
        <v>1.016383674426959</v>
      </c>
      <c r="D34" s="2">
        <f t="shared" si="2"/>
        <v>1.0423970534712323</v>
      </c>
      <c r="E34" s="2">
        <f t="shared" si="1"/>
        <v>-2.6013379044273366E-2</v>
      </c>
      <c r="F34" s="2"/>
      <c r="G34" s="2"/>
      <c r="H34" s="2"/>
    </row>
    <row r="35" spans="1:8" ht="13.5" x14ac:dyDescent="0.25">
      <c r="A35" s="3">
        <f>TITRES_STAT!B38</f>
        <v>42355</v>
      </c>
      <c r="B35" s="5">
        <f>TITRES_STAT!D38</f>
        <v>1.0973999999999999</v>
      </c>
      <c r="C35" s="2">
        <f t="shared" si="0"/>
        <v>1.0288477245151191</v>
      </c>
      <c r="D35" s="2">
        <f t="shared" si="2"/>
        <v>1.0464713458066965</v>
      </c>
      <c r="E35" s="2">
        <f t="shared" si="1"/>
        <v>-1.7623621291577463E-2</v>
      </c>
      <c r="F35" s="2">
        <f>AVERAGE(E27:E35)</f>
        <v>-3.0582648722711228E-2</v>
      </c>
      <c r="G35" s="2">
        <f>E35-F35</f>
        <v>1.2959027431133766E-2</v>
      </c>
      <c r="H35" s="2" t="str">
        <f>IF(G35&lt;0,"Hold","Sell")</f>
        <v>Sell</v>
      </c>
    </row>
    <row r="36" spans="1:8" ht="13.5" x14ac:dyDescent="0.25">
      <c r="A36" s="3">
        <f>TITRES_STAT!B39</f>
        <v>42356</v>
      </c>
      <c r="B36" s="5">
        <f>TITRES_STAT!D39</f>
        <v>1.0973999999999999</v>
      </c>
      <c r="C36" s="2">
        <f t="shared" si="0"/>
        <v>1.0393942284358699</v>
      </c>
      <c r="D36" s="2">
        <f t="shared" si="2"/>
        <v>1.0502438387099042</v>
      </c>
      <c r="E36" s="2">
        <f t="shared" si="1"/>
        <v>-1.0849610274034305E-2</v>
      </c>
      <c r="F36" s="2">
        <f>(E36*(2/(10)))+((1-(2/10))*F35)</f>
        <v>-2.6636041032975847E-2</v>
      </c>
      <c r="G36" s="2">
        <f t="shared" ref="G36:G99" si="3">E36-F36</f>
        <v>1.5786430758941542E-2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42359</v>
      </c>
      <c r="B37" s="5">
        <f>TITRES_STAT!D40</f>
        <v>1.0973999999999999</v>
      </c>
      <c r="C37" s="2">
        <f t="shared" si="0"/>
        <v>1.0483181932918899</v>
      </c>
      <c r="D37" s="2">
        <f t="shared" si="2"/>
        <v>1.0537368876943558</v>
      </c>
      <c r="E37" s="2">
        <f t="shared" si="1"/>
        <v>-5.4186944024658956E-3</v>
      </c>
      <c r="F37" s="2">
        <f t="shared" ref="F37:F100" si="5">(E37*(2/(10)))+((1-(2/10))*F36)</f>
        <v>-2.2392571706873858E-2</v>
      </c>
      <c r="G37" s="2">
        <f t="shared" si="3"/>
        <v>1.6973877304407962E-2</v>
      </c>
      <c r="H37" s="2" t="str">
        <f t="shared" si="4"/>
        <v>Sell</v>
      </c>
    </row>
    <row r="38" spans="1:8" ht="13.5" x14ac:dyDescent="0.25">
      <c r="A38" s="3">
        <f>TITRES_STAT!B41</f>
        <v>42360</v>
      </c>
      <c r="B38" s="5">
        <f>TITRES_STAT!D41</f>
        <v>1.0973999999999999</v>
      </c>
      <c r="C38" s="2">
        <f t="shared" si="0"/>
        <v>1.055869240477753</v>
      </c>
      <c r="D38" s="2">
        <f t="shared" si="2"/>
        <v>1.0569711923095888</v>
      </c>
      <c r="E38" s="2">
        <f t="shared" si="1"/>
        <v>-1.1019518318358124E-3</v>
      </c>
      <c r="F38" s="2">
        <f t="shared" si="5"/>
        <v>-1.813444773186625E-2</v>
      </c>
      <c r="G38" s="2">
        <f t="shared" si="3"/>
        <v>1.7032495900030437E-2</v>
      </c>
      <c r="H38" s="2" t="str">
        <f t="shared" si="4"/>
        <v>Sell</v>
      </c>
    </row>
    <row r="39" spans="1:8" ht="13.5" x14ac:dyDescent="0.25">
      <c r="A39" s="3">
        <f>TITRES_STAT!B42</f>
        <v>42361</v>
      </c>
      <c r="B39" s="5">
        <f>TITRES_STAT!D42</f>
        <v>1.0973999999999999</v>
      </c>
      <c r="C39" s="2">
        <f t="shared" si="0"/>
        <v>1.0622585880965603</v>
      </c>
      <c r="D39" s="2">
        <f t="shared" si="2"/>
        <v>1.0599659188051749</v>
      </c>
      <c r="E39" s="2">
        <f t="shared" si="1"/>
        <v>2.2926692913853852E-3</v>
      </c>
      <c r="F39" s="2">
        <f t="shared" si="5"/>
        <v>-1.4049024327215923E-2</v>
      </c>
      <c r="G39" s="2">
        <f t="shared" si="3"/>
        <v>1.6341693618601306E-2</v>
      </c>
      <c r="H39" s="2" t="str">
        <f t="shared" si="4"/>
        <v>Sell</v>
      </c>
    </row>
    <row r="40" spans="1:8" ht="13.5" x14ac:dyDescent="0.25">
      <c r="A40" s="3">
        <f>TITRES_STAT!B43</f>
        <v>42363</v>
      </c>
      <c r="B40" s="5">
        <f>TITRES_STAT!D43</f>
        <v>1.0973999999999999</v>
      </c>
      <c r="C40" s="2">
        <f t="shared" si="0"/>
        <v>1.0676649591586278</v>
      </c>
      <c r="D40" s="2">
        <f t="shared" si="2"/>
        <v>1.0627388137084952</v>
      </c>
      <c r="E40" s="2">
        <f t="shared" si="1"/>
        <v>4.9261454501325908E-3</v>
      </c>
      <c r="F40" s="2">
        <f t="shared" si="5"/>
        <v>-1.0253990371746222E-2</v>
      </c>
      <c r="G40" s="2">
        <f t="shared" si="3"/>
        <v>1.5180135821878812E-2</v>
      </c>
      <c r="H40" s="2" t="str">
        <f t="shared" si="4"/>
        <v>Sell</v>
      </c>
    </row>
    <row r="41" spans="1:8" ht="13.5" x14ac:dyDescent="0.25">
      <c r="A41" s="3">
        <f>TITRES_STAT!B44</f>
        <v>42366</v>
      </c>
      <c r="B41" s="5">
        <f>TITRES_STAT!D44</f>
        <v>1.0973999999999999</v>
      </c>
      <c r="C41" s="2">
        <f t="shared" si="0"/>
        <v>1.0722395808265313</v>
      </c>
      <c r="D41" s="2">
        <f t="shared" si="2"/>
        <v>1.0653063089893475</v>
      </c>
      <c r="E41" s="2">
        <f t="shared" si="1"/>
        <v>6.9332718371837299E-3</v>
      </c>
      <c r="F41" s="2">
        <f t="shared" si="5"/>
        <v>-6.8165379299602322E-3</v>
      </c>
      <c r="G41" s="2">
        <f t="shared" si="3"/>
        <v>1.3749809767143961E-2</v>
      </c>
      <c r="H41" s="2" t="str">
        <f t="shared" si="4"/>
        <v>Sell</v>
      </c>
    </row>
    <row r="42" spans="1:8" ht="13.5" x14ac:dyDescent="0.25">
      <c r="A42" s="3">
        <f>TITRES_STAT!B45</f>
        <v>42367</v>
      </c>
      <c r="B42" s="5">
        <f>TITRES_STAT!D45</f>
        <v>1.0860000000000001</v>
      </c>
      <c r="C42" s="2">
        <f t="shared" si="0"/>
        <v>1.0761104145455265</v>
      </c>
      <c r="D42" s="2">
        <f t="shared" si="2"/>
        <v>1.0668391749901367</v>
      </c>
      <c r="E42" s="2">
        <f t="shared" si="1"/>
        <v>9.2712395553897764E-3</v>
      </c>
      <c r="F42" s="2">
        <f t="shared" si="5"/>
        <v>-3.5989824328902312E-3</v>
      </c>
      <c r="G42" s="2">
        <f t="shared" si="3"/>
        <v>1.2870221988280008E-2</v>
      </c>
      <c r="H42" s="2" t="str">
        <f t="shared" si="4"/>
        <v>Sell</v>
      </c>
    </row>
    <row r="43" spans="1:8" ht="13.5" x14ac:dyDescent="0.25">
      <c r="A43" s="3">
        <f>TITRES_STAT!B46</f>
        <v>42368</v>
      </c>
      <c r="B43" s="5">
        <f>TITRES_STAT!D46</f>
        <v>1.0860000000000001</v>
      </c>
      <c r="C43" s="2">
        <f t="shared" si="0"/>
        <v>1.0793857353846761</v>
      </c>
      <c r="D43" s="2">
        <f t="shared" si="2"/>
        <v>1.0682584953612377</v>
      </c>
      <c r="E43" s="2">
        <f t="shared" si="1"/>
        <v>1.1127240023438345E-2</v>
      </c>
      <c r="F43" s="2">
        <f t="shared" si="5"/>
        <v>-6.5373794162451593E-4</v>
      </c>
      <c r="G43" s="2">
        <f t="shared" si="3"/>
        <v>1.1780977965062861E-2</v>
      </c>
      <c r="H43" s="2" t="str">
        <f t="shared" si="4"/>
        <v>Sell</v>
      </c>
    </row>
    <row r="44" spans="1:8" ht="13.5" x14ac:dyDescent="0.25">
      <c r="A44" s="3">
        <f>TITRES_STAT!B47</f>
        <v>42369</v>
      </c>
      <c r="B44" s="5">
        <f>TITRES_STAT!D47</f>
        <v>1.0860000000000001</v>
      </c>
      <c r="C44" s="2">
        <f t="shared" si="0"/>
        <v>1.0821571607101106</v>
      </c>
      <c r="D44" s="2">
        <f t="shared" si="2"/>
        <v>1.069572680890035</v>
      </c>
      <c r="E44" s="2">
        <f t="shared" si="1"/>
        <v>1.25844798200756E-2</v>
      </c>
      <c r="F44" s="2">
        <f t="shared" si="5"/>
        <v>1.9939056107155075E-3</v>
      </c>
      <c r="G44" s="2">
        <f t="shared" si="3"/>
        <v>1.0590574209360094E-2</v>
      </c>
      <c r="H44" s="2" t="str">
        <f t="shared" si="4"/>
        <v>Sell</v>
      </c>
    </row>
    <row r="45" spans="1:8" ht="13.5" x14ac:dyDescent="0.25">
      <c r="A45" s="3">
        <f>TITRES_STAT!B48</f>
        <v>42373</v>
      </c>
      <c r="B45" s="5">
        <f>TITRES_STAT!D48</f>
        <v>1.0860000000000001</v>
      </c>
      <c r="C45" s="2">
        <f t="shared" si="0"/>
        <v>1.0845022129085551</v>
      </c>
      <c r="D45" s="2">
        <f t="shared" si="2"/>
        <v>1.0707895193426251</v>
      </c>
      <c r="E45" s="2">
        <f t="shared" si="1"/>
        <v>1.3712693565929968E-2</v>
      </c>
      <c r="F45" s="2">
        <f t="shared" si="5"/>
        <v>4.3376632017584002E-3</v>
      </c>
      <c r="G45" s="2">
        <f t="shared" si="3"/>
        <v>9.3750303641715674E-3</v>
      </c>
      <c r="H45" s="2" t="str">
        <f t="shared" si="4"/>
        <v>Sell</v>
      </c>
    </row>
    <row r="46" spans="1:8" ht="13.5" x14ac:dyDescent="0.25">
      <c r="A46" s="3">
        <f>TITRES_STAT!B49</f>
        <v>42374</v>
      </c>
      <c r="B46" s="5">
        <f>TITRES_STAT!D49</f>
        <v>1.0860000000000001</v>
      </c>
      <c r="C46" s="2">
        <f t="shared" si="0"/>
        <v>1.0864864878457006</v>
      </c>
      <c r="D46" s="2">
        <f t="shared" si="2"/>
        <v>1.0719162216135418</v>
      </c>
      <c r="E46" s="2">
        <f t="shared" si="1"/>
        <v>1.4570266232158735E-2</v>
      </c>
      <c r="F46" s="2">
        <f t="shared" si="5"/>
        <v>6.3841838078384679E-3</v>
      </c>
      <c r="G46" s="2">
        <f t="shared" si="3"/>
        <v>8.1860824243202672E-3</v>
      </c>
      <c r="H46" s="2" t="str">
        <f t="shared" si="4"/>
        <v>Sell</v>
      </c>
    </row>
    <row r="47" spans="1:8" ht="13.5" x14ac:dyDescent="0.25">
      <c r="A47" s="3">
        <f>TITRES_STAT!B50</f>
        <v>42375</v>
      </c>
      <c r="B47" s="5">
        <f>TITRES_STAT!D50</f>
        <v>1.0573999999999999</v>
      </c>
      <c r="C47" s="2">
        <f t="shared" si="0"/>
        <v>1.0881654897155928</v>
      </c>
      <c r="D47" s="2">
        <f t="shared" si="2"/>
        <v>1.0708409459384647</v>
      </c>
      <c r="E47" s="2">
        <f t="shared" si="1"/>
        <v>1.732454377712811E-2</v>
      </c>
      <c r="F47" s="2">
        <f t="shared" si="5"/>
        <v>8.5722558016963976E-3</v>
      </c>
      <c r="G47" s="2">
        <f t="shared" si="3"/>
        <v>8.7522879754317121E-3</v>
      </c>
      <c r="H47" s="2" t="str">
        <f t="shared" si="4"/>
        <v>Sell</v>
      </c>
    </row>
    <row r="48" spans="1:8" ht="13.5" x14ac:dyDescent="0.25">
      <c r="A48" s="3">
        <f>TITRES_STAT!B51</f>
        <v>42376</v>
      </c>
      <c r="B48" s="5">
        <f>TITRES_STAT!D51</f>
        <v>1.0573999999999999</v>
      </c>
      <c r="C48" s="2">
        <f t="shared" si="0"/>
        <v>1.0895861836055016</v>
      </c>
      <c r="D48" s="2">
        <f t="shared" si="2"/>
        <v>1.0698453203133931</v>
      </c>
      <c r="E48" s="2">
        <f t="shared" si="1"/>
        <v>1.9740863292108557E-2</v>
      </c>
      <c r="F48" s="2">
        <f t="shared" si="5"/>
        <v>1.0805977299778832E-2</v>
      </c>
      <c r="G48" s="2">
        <f t="shared" si="3"/>
        <v>8.9348859923297254E-3</v>
      </c>
      <c r="H48" s="2" t="str">
        <f t="shared" si="4"/>
        <v>Sell</v>
      </c>
    </row>
    <row r="49" spans="1:8" ht="13.5" x14ac:dyDescent="0.25">
      <c r="A49" s="3">
        <f>TITRES_STAT!B52</f>
        <v>42377</v>
      </c>
      <c r="B49" s="5">
        <f>TITRES_STAT!D52</f>
        <v>1.0573999999999999</v>
      </c>
      <c r="C49" s="2">
        <f t="shared" si="0"/>
        <v>1.0907883092046551</v>
      </c>
      <c r="D49" s="2">
        <f t="shared" si="2"/>
        <v>1.0689234447346232</v>
      </c>
      <c r="E49" s="2">
        <f t="shared" si="1"/>
        <v>2.1864864470031886E-2</v>
      </c>
      <c r="F49" s="2">
        <f t="shared" si="5"/>
        <v>1.3017754733829445E-2</v>
      </c>
      <c r="G49" s="2">
        <f t="shared" si="3"/>
        <v>8.8471097362024416E-3</v>
      </c>
      <c r="H49" s="2" t="str">
        <f t="shared" si="4"/>
        <v>Sell</v>
      </c>
    </row>
    <row r="50" spans="1:8" ht="13.5" x14ac:dyDescent="0.25">
      <c r="A50" s="3">
        <f>TITRES_STAT!B53</f>
        <v>42380</v>
      </c>
      <c r="B50" s="5">
        <f>TITRES_STAT!D53</f>
        <v>1.0573999999999999</v>
      </c>
      <c r="C50" s="2">
        <f t="shared" si="0"/>
        <v>1.0918054924039389</v>
      </c>
      <c r="D50" s="2">
        <f t="shared" si="2"/>
        <v>1.0680698562357622</v>
      </c>
      <c r="E50" s="2">
        <f t="shared" si="1"/>
        <v>2.3735636168176644E-2</v>
      </c>
      <c r="F50" s="2">
        <f t="shared" si="5"/>
        <v>1.5161331020698887E-2</v>
      </c>
      <c r="G50" s="2">
        <f t="shared" si="3"/>
        <v>8.5743051474777565E-3</v>
      </c>
      <c r="H50" s="2" t="str">
        <f t="shared" si="4"/>
        <v>Sell</v>
      </c>
    </row>
    <row r="51" spans="1:8" ht="13.5" x14ac:dyDescent="0.25">
      <c r="A51" s="3">
        <f>TITRES_STAT!B54</f>
        <v>42381</v>
      </c>
      <c r="B51" s="5">
        <f>TITRES_STAT!D54</f>
        <v>1.0573999999999999</v>
      </c>
      <c r="C51" s="2">
        <f t="shared" si="0"/>
        <v>1.092666185880256</v>
      </c>
      <c r="D51" s="2">
        <f t="shared" si="2"/>
        <v>1.0672794965145946</v>
      </c>
      <c r="E51" s="2">
        <f t="shared" si="1"/>
        <v>2.5386689365661352E-2</v>
      </c>
      <c r="F51" s="2">
        <f t="shared" si="5"/>
        <v>1.7206402689691383E-2</v>
      </c>
      <c r="G51" s="2">
        <f t="shared" si="3"/>
        <v>8.1802866759699694E-3</v>
      </c>
      <c r="H51" s="2" t="str">
        <f t="shared" si="4"/>
        <v>Sell</v>
      </c>
    </row>
    <row r="52" spans="1:8" ht="13.5" x14ac:dyDescent="0.25">
      <c r="A52" s="3">
        <f>TITRES_STAT!B55</f>
        <v>42382</v>
      </c>
      <c r="B52" s="5">
        <f>TITRES_STAT!D55</f>
        <v>1.0746</v>
      </c>
      <c r="C52" s="2">
        <f t="shared" si="0"/>
        <v>1.0916406188217551</v>
      </c>
      <c r="D52" s="2">
        <f t="shared" si="2"/>
        <v>1.067821756032032</v>
      </c>
      <c r="E52" s="2">
        <f t="shared" si="1"/>
        <v>2.3818862789723116E-2</v>
      </c>
      <c r="F52" s="2">
        <f t="shared" si="5"/>
        <v>1.8528894709697732E-2</v>
      </c>
      <c r="G52" s="2">
        <f t="shared" si="3"/>
        <v>5.2899680800253847E-3</v>
      </c>
      <c r="H52" s="2" t="str">
        <f t="shared" si="4"/>
        <v>Sell</v>
      </c>
    </row>
    <row r="53" spans="1:8" ht="13.5" x14ac:dyDescent="0.25">
      <c r="A53" s="3">
        <f>TITRES_STAT!B56</f>
        <v>42384</v>
      </c>
      <c r="B53" s="5">
        <f>TITRES_STAT!D56</f>
        <v>1.0746</v>
      </c>
      <c r="C53" s="2">
        <f t="shared" si="0"/>
        <v>1.0907728313107159</v>
      </c>
      <c r="D53" s="2">
        <f t="shared" si="2"/>
        <v>1.0683238481778075</v>
      </c>
      <c r="E53" s="2">
        <f t="shared" si="1"/>
        <v>2.244898313290844E-2</v>
      </c>
      <c r="F53" s="2">
        <f t="shared" si="5"/>
        <v>1.9312912394339875E-2</v>
      </c>
      <c r="G53" s="2">
        <f t="shared" si="3"/>
        <v>3.1360707385685652E-3</v>
      </c>
      <c r="H53" s="2" t="str">
        <f t="shared" si="4"/>
        <v>Sell</v>
      </c>
    </row>
    <row r="54" spans="1:8" ht="13.5" x14ac:dyDescent="0.25">
      <c r="A54" s="3">
        <f>TITRES_STAT!B57</f>
        <v>42387</v>
      </c>
      <c r="B54" s="5">
        <f>TITRES_STAT!D57</f>
        <v>1.0746</v>
      </c>
      <c r="C54" s="2">
        <f t="shared" si="0"/>
        <v>1.0900385495706058</v>
      </c>
      <c r="D54" s="2">
        <f t="shared" si="2"/>
        <v>1.0687887483127847</v>
      </c>
      <c r="E54" s="2">
        <f t="shared" si="1"/>
        <v>2.1249801257821055E-2</v>
      </c>
      <c r="F54" s="2">
        <f t="shared" si="5"/>
        <v>1.9700290167036109E-2</v>
      </c>
      <c r="G54" s="2">
        <f t="shared" si="3"/>
        <v>1.5495110907849455E-3</v>
      </c>
      <c r="H54" s="2" t="str">
        <f t="shared" si="4"/>
        <v>Sell</v>
      </c>
    </row>
    <row r="55" spans="1:8" ht="13.5" x14ac:dyDescent="0.25">
      <c r="A55" s="3">
        <f>TITRES_STAT!B58</f>
        <v>42388</v>
      </c>
      <c r="B55" s="5">
        <f>TITRES_STAT!D58</f>
        <v>1.0746</v>
      </c>
      <c r="C55" s="2">
        <f t="shared" si="0"/>
        <v>1.0894172342520509</v>
      </c>
      <c r="D55" s="2">
        <f t="shared" si="2"/>
        <v>1.0692192114007266</v>
      </c>
      <c r="E55" s="2">
        <f t="shared" si="1"/>
        <v>2.0198022851324327E-2</v>
      </c>
      <c r="F55" s="2">
        <f t="shared" si="5"/>
        <v>1.9799836703893754E-2</v>
      </c>
      <c r="G55" s="2">
        <f t="shared" si="3"/>
        <v>3.9818614743057298E-4</v>
      </c>
      <c r="H55" s="2" t="str">
        <f t="shared" si="4"/>
        <v>Sell</v>
      </c>
    </row>
    <row r="56" spans="1:8" ht="13.5" x14ac:dyDescent="0.25">
      <c r="A56" s="3">
        <f>TITRES_STAT!B59</f>
        <v>42389</v>
      </c>
      <c r="B56" s="5">
        <f>TITRES_STAT!D59</f>
        <v>1.0746</v>
      </c>
      <c r="C56" s="2">
        <f t="shared" si="0"/>
        <v>1.0888915059055815</v>
      </c>
      <c r="D56" s="2">
        <f t="shared" si="2"/>
        <v>1.0696177883340061</v>
      </c>
      <c r="E56" s="2">
        <f t="shared" si="1"/>
        <v>1.9273717571575366E-2</v>
      </c>
      <c r="F56" s="2">
        <f t="shared" si="5"/>
        <v>1.9694612877430077E-2</v>
      </c>
      <c r="G56" s="2">
        <f t="shared" si="3"/>
        <v>-4.2089530585471061E-4</v>
      </c>
      <c r="H56" s="2" t="str">
        <f t="shared" si="4"/>
        <v>Hold</v>
      </c>
    </row>
    <row r="57" spans="1:8" ht="13.5" x14ac:dyDescent="0.25">
      <c r="A57" s="3">
        <f>TITRES_STAT!B60</f>
        <v>42390</v>
      </c>
      <c r="B57" s="5">
        <f>TITRES_STAT!D60</f>
        <v>1.0746</v>
      </c>
      <c r="C57" s="2">
        <f t="shared" si="0"/>
        <v>1.0840466588431843</v>
      </c>
      <c r="D57" s="2">
        <f t="shared" si="2"/>
        <v>1.0699868410500055</v>
      </c>
      <c r="E57" s="2">
        <f t="shared" si="1"/>
        <v>1.4059817793178775E-2</v>
      </c>
      <c r="F57" s="2">
        <f t="shared" si="5"/>
        <v>1.8567653860579819E-2</v>
      </c>
      <c r="G57" s="2">
        <f t="shared" si="3"/>
        <v>-4.5078360674010443E-3</v>
      </c>
      <c r="H57" s="2" t="str">
        <f t="shared" si="4"/>
        <v>Hold</v>
      </c>
    </row>
    <row r="58" spans="1:8" ht="13.5" x14ac:dyDescent="0.25">
      <c r="A58" s="3">
        <f>TITRES_STAT!B61</f>
        <v>42391</v>
      </c>
      <c r="B58" s="5">
        <f>TITRES_STAT!D61</f>
        <v>1.0746</v>
      </c>
      <c r="C58" s="2">
        <f t="shared" si="0"/>
        <v>1.0799471728673098</v>
      </c>
      <c r="D58" s="2">
        <f t="shared" si="2"/>
        <v>1.0703285565277829</v>
      </c>
      <c r="E58" s="2">
        <f t="shared" si="1"/>
        <v>9.6186163395268753E-3</v>
      </c>
      <c r="F58" s="2">
        <f t="shared" si="5"/>
        <v>1.6777846356369232E-2</v>
      </c>
      <c r="G58" s="2">
        <f t="shared" si="3"/>
        <v>-7.1592300168423564E-3</v>
      </c>
      <c r="H58" s="2" t="str">
        <f t="shared" si="4"/>
        <v>Hold</v>
      </c>
    </row>
    <row r="59" spans="1:8" ht="13.5" x14ac:dyDescent="0.25">
      <c r="A59" s="3">
        <f>TITRES_STAT!B62</f>
        <v>42394</v>
      </c>
      <c r="B59" s="5">
        <f>TITRES_STAT!D62</f>
        <v>1.0746</v>
      </c>
      <c r="C59" s="2">
        <f t="shared" si="0"/>
        <v>1.0764783770415698</v>
      </c>
      <c r="D59" s="2">
        <f t="shared" si="2"/>
        <v>1.070644959747947</v>
      </c>
      <c r="E59" s="2">
        <f t="shared" si="1"/>
        <v>5.8334172936227446E-3</v>
      </c>
      <c r="F59" s="2">
        <f t="shared" si="5"/>
        <v>1.4588960543819935E-2</v>
      </c>
      <c r="G59" s="2">
        <f t="shared" si="3"/>
        <v>-8.7555432501971904E-3</v>
      </c>
      <c r="H59" s="2" t="str">
        <f t="shared" si="4"/>
        <v>Hold</v>
      </c>
    </row>
    <row r="60" spans="1:8" ht="13.5" x14ac:dyDescent="0.25">
      <c r="A60" s="3">
        <f>TITRES_STAT!B63</f>
        <v>42395</v>
      </c>
      <c r="B60" s="5">
        <f>TITRES_STAT!D63</f>
        <v>1.0746</v>
      </c>
      <c r="C60" s="2">
        <f t="shared" si="0"/>
        <v>1.0735432421120976</v>
      </c>
      <c r="D60" s="2">
        <f t="shared" si="2"/>
        <v>1.0709379256925435</v>
      </c>
      <c r="E60" s="2">
        <f t="shared" si="1"/>
        <v>2.6053164195540823E-3</v>
      </c>
      <c r="F60" s="2">
        <f t="shared" si="5"/>
        <v>1.2192231718966766E-2</v>
      </c>
      <c r="G60" s="2">
        <f t="shared" si="3"/>
        <v>-9.5869152994126836E-3</v>
      </c>
      <c r="H60" s="2" t="str">
        <f t="shared" si="4"/>
        <v>Hold</v>
      </c>
    </row>
    <row r="61" spans="1:8" ht="13.5" x14ac:dyDescent="0.25">
      <c r="A61" s="3">
        <f>TITRES_STAT!B64</f>
        <v>42396</v>
      </c>
      <c r="B61" s="5">
        <f>TITRES_STAT!D64</f>
        <v>1.046</v>
      </c>
      <c r="C61" s="2">
        <f t="shared" si="0"/>
        <v>1.0710596664025442</v>
      </c>
      <c r="D61" s="2">
        <f t="shared" si="2"/>
        <v>1.0690906719375404</v>
      </c>
      <c r="E61" s="2">
        <f t="shared" si="1"/>
        <v>1.9689944650038704E-3</v>
      </c>
      <c r="F61" s="2">
        <f t="shared" si="5"/>
        <v>1.0147584268174189E-2</v>
      </c>
      <c r="G61" s="2">
        <f t="shared" si="3"/>
        <v>-8.1785898031703184E-3</v>
      </c>
      <c r="H61" s="2" t="str">
        <f t="shared" si="4"/>
        <v>Hold</v>
      </c>
    </row>
    <row r="62" spans="1:8" ht="13.5" x14ac:dyDescent="0.25">
      <c r="A62" s="3">
        <f>TITRES_STAT!B65</f>
        <v>42397</v>
      </c>
      <c r="B62" s="5">
        <f>TITRES_STAT!D65</f>
        <v>1.046</v>
      </c>
      <c r="C62" s="2">
        <f t="shared" si="0"/>
        <v>1.0716043331098453</v>
      </c>
      <c r="D62" s="2">
        <f t="shared" si="2"/>
        <v>1.067380251794019</v>
      </c>
      <c r="E62" s="2">
        <f t="shared" si="1"/>
        <v>4.2240813158263002E-3</v>
      </c>
      <c r="F62" s="2">
        <f t="shared" si="5"/>
        <v>8.9628836777046125E-3</v>
      </c>
      <c r="G62" s="2">
        <f t="shared" si="3"/>
        <v>-4.7388023618783123E-3</v>
      </c>
      <c r="H62" s="2" t="str">
        <f t="shared" si="4"/>
        <v>Hold</v>
      </c>
    </row>
    <row r="63" spans="1:8" ht="13.5" x14ac:dyDescent="0.25">
      <c r="A63" s="3">
        <f>TITRES_STAT!B66</f>
        <v>42398</v>
      </c>
      <c r="B63" s="5">
        <f>TITRES_STAT!D66</f>
        <v>1.046</v>
      </c>
      <c r="C63" s="2">
        <f t="shared" si="0"/>
        <v>1.0720652049391</v>
      </c>
      <c r="D63" s="2">
        <f t="shared" si="2"/>
        <v>1.0657965294389065</v>
      </c>
      <c r="E63" s="2">
        <f t="shared" si="1"/>
        <v>6.2686755001934991E-3</v>
      </c>
      <c r="F63" s="2">
        <f t="shared" si="5"/>
        <v>8.4240420422023905E-3</v>
      </c>
      <c r="G63" s="2">
        <f t="shared" si="3"/>
        <v>-2.1553665420088915E-3</v>
      </c>
      <c r="H63" s="2" t="str">
        <f t="shared" si="4"/>
        <v>Hold</v>
      </c>
    </row>
    <row r="64" spans="1:8" ht="13.5" x14ac:dyDescent="0.25">
      <c r="A64" s="3">
        <f>TITRES_STAT!B67</f>
        <v>42401</v>
      </c>
      <c r="B64" s="5">
        <f>TITRES_STAT!D67</f>
        <v>1.046</v>
      </c>
      <c r="C64" s="2">
        <f t="shared" si="0"/>
        <v>1.0724551734100076</v>
      </c>
      <c r="D64" s="2">
        <f t="shared" si="2"/>
        <v>1.0643301198508395</v>
      </c>
      <c r="E64" s="2">
        <f t="shared" si="1"/>
        <v>8.1250535591681494E-3</v>
      </c>
      <c r="F64" s="2">
        <f t="shared" si="5"/>
        <v>8.3642443455955416E-3</v>
      </c>
      <c r="G64" s="2">
        <f t="shared" si="3"/>
        <v>-2.3919078642739219E-4</v>
      </c>
      <c r="H64" s="2" t="str">
        <f t="shared" si="4"/>
        <v>Hold</v>
      </c>
    </row>
    <row r="65" spans="1:8" ht="13.5" x14ac:dyDescent="0.25">
      <c r="A65" s="3">
        <f>TITRES_STAT!B68</f>
        <v>42402</v>
      </c>
      <c r="B65" s="5">
        <f>TITRES_STAT!D68</f>
        <v>1.046</v>
      </c>
      <c r="C65" s="2">
        <f t="shared" si="0"/>
        <v>1.072785146731545</v>
      </c>
      <c r="D65" s="2">
        <f t="shared" si="2"/>
        <v>1.0629723331952219</v>
      </c>
      <c r="E65" s="2">
        <f t="shared" si="1"/>
        <v>9.8128135363231284E-3</v>
      </c>
      <c r="F65" s="2">
        <f t="shared" si="5"/>
        <v>8.6539581837410604E-3</v>
      </c>
      <c r="G65" s="2">
        <f t="shared" si="3"/>
        <v>1.158855352582068E-3</v>
      </c>
      <c r="H65" s="2" t="str">
        <f t="shared" si="4"/>
        <v>Sell</v>
      </c>
    </row>
    <row r="66" spans="1:8" ht="13.5" x14ac:dyDescent="0.25">
      <c r="A66" s="3">
        <f>TITRES_STAT!B69</f>
        <v>42403</v>
      </c>
      <c r="B66" s="5">
        <f>TITRES_STAT!D69</f>
        <v>1.046</v>
      </c>
      <c r="C66" s="2">
        <f t="shared" si="0"/>
        <v>1.0730643549266921</v>
      </c>
      <c r="D66" s="2">
        <f t="shared" si="2"/>
        <v>1.0617151233289093</v>
      </c>
      <c r="E66" s="2">
        <f t="shared" si="1"/>
        <v>1.1349231597782783E-2</v>
      </c>
      <c r="F66" s="2">
        <f t="shared" si="5"/>
        <v>9.1930128665494056E-3</v>
      </c>
      <c r="G66" s="2">
        <f t="shared" si="3"/>
        <v>2.1562187312333773E-3</v>
      </c>
      <c r="H66" s="2" t="str">
        <f t="shared" si="4"/>
        <v>Sell</v>
      </c>
    </row>
    <row r="67" spans="1:8" ht="13.5" x14ac:dyDescent="0.25">
      <c r="A67" s="3">
        <f>TITRES_STAT!B70</f>
        <v>42404</v>
      </c>
      <c r="B67" s="5">
        <f>TITRES_STAT!D70</f>
        <v>1.046</v>
      </c>
      <c r="C67" s="2">
        <f t="shared" si="0"/>
        <v>1.0733006080148932</v>
      </c>
      <c r="D67" s="2">
        <f t="shared" si="2"/>
        <v>1.0605510401193605</v>
      </c>
      <c r="E67" s="2">
        <f t="shared" si="1"/>
        <v>1.2749567895532721E-2</v>
      </c>
      <c r="F67" s="2">
        <f t="shared" si="5"/>
        <v>9.90432387234607E-3</v>
      </c>
      <c r="G67" s="2">
        <f t="shared" si="3"/>
        <v>2.8452440231866508E-3</v>
      </c>
      <c r="H67" s="2" t="str">
        <f t="shared" si="4"/>
        <v>Sell</v>
      </c>
    </row>
    <row r="68" spans="1:8" ht="13.5" x14ac:dyDescent="0.25">
      <c r="A68" s="3">
        <f>TITRES_STAT!B71</f>
        <v>42405</v>
      </c>
      <c r="B68" s="5">
        <f>TITRES_STAT!D71</f>
        <v>1.046</v>
      </c>
      <c r="C68" s="2">
        <f t="shared" si="0"/>
        <v>1.0735005144741405</v>
      </c>
      <c r="D68" s="2">
        <f t="shared" si="2"/>
        <v>1.0594731852957042</v>
      </c>
      <c r="E68" s="2">
        <f t="shared" si="1"/>
        <v>1.4027329178436299E-2</v>
      </c>
      <c r="F68" s="2">
        <f t="shared" si="5"/>
        <v>1.0728924933564116E-2</v>
      </c>
      <c r="G68" s="2">
        <f t="shared" si="3"/>
        <v>3.2984042448721829E-3</v>
      </c>
      <c r="H68" s="2" t="str">
        <f t="shared" si="4"/>
        <v>Sell</v>
      </c>
    </row>
    <row r="69" spans="1:8" ht="13.5" x14ac:dyDescent="0.25">
      <c r="A69" s="3">
        <f>TITRES_STAT!B72</f>
        <v>42408</v>
      </c>
      <c r="B69" s="5">
        <f>TITRES_STAT!D72</f>
        <v>1.0174000000000001</v>
      </c>
      <c r="C69" s="2">
        <f t="shared" si="0"/>
        <v>1.0736696660935034</v>
      </c>
      <c r="D69" s="2">
        <f t="shared" si="2"/>
        <v>1.056356653051578</v>
      </c>
      <c r="E69" s="2">
        <f t="shared" si="1"/>
        <v>1.7313013041925451E-2</v>
      </c>
      <c r="F69" s="2">
        <f t="shared" si="5"/>
        <v>1.2045742555236385E-2</v>
      </c>
      <c r="G69" s="2">
        <f t="shared" si="3"/>
        <v>5.2672704866890668E-3</v>
      </c>
      <c r="H69" s="2" t="str">
        <f t="shared" si="4"/>
        <v>Sell</v>
      </c>
    </row>
    <row r="70" spans="1:8" ht="13.5" x14ac:dyDescent="0.25">
      <c r="A70" s="3">
        <f>TITRES_STAT!B73</f>
        <v>42409</v>
      </c>
      <c r="B70" s="5">
        <f>TITRES_STAT!D73</f>
        <v>1.0174000000000001</v>
      </c>
      <c r="C70" s="2">
        <f t="shared" si="0"/>
        <v>1.0738127943868105</v>
      </c>
      <c r="D70" s="2">
        <f t="shared" si="2"/>
        <v>1.0534709750477576</v>
      </c>
      <c r="E70" s="2">
        <f t="shared" si="1"/>
        <v>2.0341819339052991E-2</v>
      </c>
      <c r="F70" s="2">
        <f t="shared" si="5"/>
        <v>1.3704957911999709E-2</v>
      </c>
      <c r="G70" s="2">
        <f t="shared" si="3"/>
        <v>6.6368614270532825E-3</v>
      </c>
      <c r="H70" s="2" t="str">
        <f t="shared" si="4"/>
        <v>Sell</v>
      </c>
    </row>
    <row r="71" spans="1:8" ht="13.5" x14ac:dyDescent="0.25">
      <c r="A71" s="3">
        <f>TITRES_STAT!B74</f>
        <v>42410</v>
      </c>
      <c r="B71" s="5">
        <f>TITRES_STAT!D74</f>
        <v>1.0174000000000001</v>
      </c>
      <c r="C71" s="2">
        <f t="shared" si="0"/>
        <v>1.0695339029426858</v>
      </c>
      <c r="D71" s="2">
        <f t="shared" si="2"/>
        <v>1.0507990509701459</v>
      </c>
      <c r="E71" s="2">
        <f t="shared" si="1"/>
        <v>1.8734851972539879E-2</v>
      </c>
      <c r="F71" s="2">
        <f t="shared" si="5"/>
        <v>1.4710936724107743E-2</v>
      </c>
      <c r="G71" s="2">
        <f t="shared" si="3"/>
        <v>4.0239152484321354E-3</v>
      </c>
      <c r="H71" s="2" t="str">
        <f t="shared" si="4"/>
        <v>Sell</v>
      </c>
    </row>
    <row r="72" spans="1:8" ht="13.5" x14ac:dyDescent="0.25">
      <c r="A72" s="3">
        <f>TITRES_STAT!B75</f>
        <v>42411</v>
      </c>
      <c r="B72" s="5">
        <f>TITRES_STAT!D75</f>
        <v>1.0174000000000001</v>
      </c>
      <c r="C72" s="2">
        <f t="shared" si="0"/>
        <v>1.065913302489965</v>
      </c>
      <c r="D72" s="2">
        <f t="shared" si="2"/>
        <v>1.0483250471945795</v>
      </c>
      <c r="E72" s="2">
        <f t="shared" si="1"/>
        <v>1.7588255295385435E-2</v>
      </c>
      <c r="F72" s="2">
        <f t="shared" si="5"/>
        <v>1.5286400438363282E-2</v>
      </c>
      <c r="G72" s="2">
        <f t="shared" si="3"/>
        <v>2.3018548570221536E-3</v>
      </c>
      <c r="H72" s="2" t="str">
        <f t="shared" si="4"/>
        <v>Sell</v>
      </c>
    </row>
    <row r="73" spans="1:8" ht="13.5" x14ac:dyDescent="0.25">
      <c r="A73" s="3">
        <f>TITRES_STAT!B76</f>
        <v>42412</v>
      </c>
      <c r="B73" s="5">
        <f>TITRES_STAT!D76</f>
        <v>1.0174000000000001</v>
      </c>
      <c r="C73" s="2">
        <f t="shared" si="0"/>
        <v>1.0628497174915088</v>
      </c>
      <c r="D73" s="2">
        <f t="shared" si="2"/>
        <v>1.046034302957944</v>
      </c>
      <c r="E73" s="2">
        <f t="shared" si="1"/>
        <v>1.6815414533564832E-2</v>
      </c>
      <c r="F73" s="2">
        <f t="shared" si="5"/>
        <v>1.5592203257403592E-2</v>
      </c>
      <c r="G73" s="2">
        <f t="shared" si="3"/>
        <v>1.2232112761612398E-3</v>
      </c>
      <c r="H73" s="2" t="str">
        <f t="shared" si="4"/>
        <v>Sell</v>
      </c>
    </row>
    <row r="74" spans="1:8" ht="13.5" x14ac:dyDescent="0.25">
      <c r="A74" s="3">
        <f>TITRES_STAT!B77</f>
        <v>42415</v>
      </c>
      <c r="B74" s="5">
        <f>TITRES_STAT!D77</f>
        <v>1.0288999999999999</v>
      </c>
      <c r="C74" s="2">
        <f t="shared" si="0"/>
        <v>1.0602574532620459</v>
      </c>
      <c r="D74" s="2">
        <f t="shared" si="2"/>
        <v>1.0447650953314296</v>
      </c>
      <c r="E74" s="2">
        <f t="shared" si="1"/>
        <v>1.5492357930616318E-2</v>
      </c>
      <c r="F74" s="2">
        <f t="shared" si="5"/>
        <v>1.5572234192046137E-2</v>
      </c>
      <c r="G74" s="2">
        <f t="shared" si="3"/>
        <v>-7.9876261429818324E-5</v>
      </c>
      <c r="H74" s="2" t="str">
        <f t="shared" si="4"/>
        <v>Hold</v>
      </c>
    </row>
    <row r="75" spans="1:8" ht="13.5" x14ac:dyDescent="0.25">
      <c r="A75" s="3">
        <f>TITRES_STAT!B78</f>
        <v>42416</v>
      </c>
      <c r="B75" s="5">
        <f>TITRES_STAT!D78</f>
        <v>1.0288999999999999</v>
      </c>
      <c r="C75" s="2">
        <f t="shared" si="0"/>
        <v>1.0580639989140388</v>
      </c>
      <c r="D75" s="2">
        <f t="shared" si="2"/>
        <v>1.0435899030846569</v>
      </c>
      <c r="E75" s="2">
        <f t="shared" si="1"/>
        <v>1.4474095829381861E-2</v>
      </c>
      <c r="F75" s="2">
        <f t="shared" si="5"/>
        <v>1.5352606519513281E-2</v>
      </c>
      <c r="G75" s="2">
        <f t="shared" si="3"/>
        <v>-8.7851069013141977E-4</v>
      </c>
      <c r="H75" s="2" t="str">
        <f t="shared" si="4"/>
        <v>Hold</v>
      </c>
    </row>
    <row r="76" spans="1:8" ht="13.5" x14ac:dyDescent="0.25">
      <c r="A76" s="3">
        <f>TITRES_STAT!B79</f>
        <v>42417</v>
      </c>
      <c r="B76" s="5">
        <f>TITRES_STAT!D79</f>
        <v>1.0288999999999999</v>
      </c>
      <c r="C76" s="2">
        <f t="shared" si="0"/>
        <v>1.0562079990811097</v>
      </c>
      <c r="D76" s="2">
        <f t="shared" si="2"/>
        <v>1.0425017621154231</v>
      </c>
      <c r="E76" s="2">
        <f t="shared" si="1"/>
        <v>1.3706236965686625E-2</v>
      </c>
      <c r="F76" s="2">
        <f t="shared" si="5"/>
        <v>1.502333260874795E-2</v>
      </c>
      <c r="G76" s="2">
        <f t="shared" si="3"/>
        <v>-1.3170956430613254E-3</v>
      </c>
      <c r="H76" s="2" t="str">
        <f t="shared" si="4"/>
        <v>Hold</v>
      </c>
    </row>
    <row r="77" spans="1:8" ht="13.5" x14ac:dyDescent="0.25">
      <c r="A77" s="3">
        <f>TITRES_STAT!B80</f>
        <v>42418</v>
      </c>
      <c r="B77" s="5">
        <f>TITRES_STAT!D80</f>
        <v>1.0288999999999999</v>
      </c>
      <c r="C77" s="2">
        <f t="shared" si="0"/>
        <v>1.054637537684016</v>
      </c>
      <c r="D77" s="2">
        <f t="shared" si="2"/>
        <v>1.0414942241809473</v>
      </c>
      <c r="E77" s="2">
        <f t="shared" si="1"/>
        <v>1.3143313503068743E-2</v>
      </c>
      <c r="F77" s="2">
        <f t="shared" si="5"/>
        <v>1.4647328787612109E-2</v>
      </c>
      <c r="G77" s="2">
        <f t="shared" si="3"/>
        <v>-1.5040152845433655E-3</v>
      </c>
      <c r="H77" s="2" t="str">
        <f t="shared" si="4"/>
        <v>Hold</v>
      </c>
    </row>
    <row r="78" spans="1:8" ht="13.5" x14ac:dyDescent="0.25">
      <c r="A78" s="3">
        <f>TITRES_STAT!B81</f>
        <v>42419</v>
      </c>
      <c r="B78" s="5">
        <f>TITRES_STAT!D81</f>
        <v>1.0288999999999999</v>
      </c>
      <c r="C78" s="2">
        <f t="shared" si="0"/>
        <v>1.0533086857326288</v>
      </c>
      <c r="D78" s="2">
        <f t="shared" si="2"/>
        <v>1.0405613186860623</v>
      </c>
      <c r="E78" s="2">
        <f t="shared" si="1"/>
        <v>1.2747367046566538E-2</v>
      </c>
      <c r="F78" s="2">
        <f t="shared" si="5"/>
        <v>1.4267336439402995E-2</v>
      </c>
      <c r="G78" s="2">
        <f t="shared" si="3"/>
        <v>-1.5199693928364573E-3</v>
      </c>
      <c r="H78" s="2" t="str">
        <f t="shared" si="4"/>
        <v>Hold</v>
      </c>
    </row>
    <row r="79" spans="1:8" ht="13.5" x14ac:dyDescent="0.25">
      <c r="A79" s="3">
        <f>TITRES_STAT!B82</f>
        <v>42422</v>
      </c>
      <c r="B79" s="5">
        <f>TITRES_STAT!D82</f>
        <v>1.0288999999999999</v>
      </c>
      <c r="C79" s="2">
        <f t="shared" ref="C79:C142" si="6">$C$4*B69+C78*(1-$C$4)</f>
        <v>1.0477842725429936</v>
      </c>
      <c r="D79" s="2">
        <f t="shared" si="2"/>
        <v>1.0396975173019094</v>
      </c>
      <c r="E79" s="2">
        <f t="shared" si="1"/>
        <v>8.0867552410841537E-3</v>
      </c>
      <c r="F79" s="2">
        <f t="shared" si="5"/>
        <v>1.3031220199739228E-2</v>
      </c>
      <c r="G79" s="2">
        <f t="shared" si="3"/>
        <v>-4.9444649586550746E-3</v>
      </c>
      <c r="H79" s="2" t="str">
        <f t="shared" si="4"/>
        <v>Hold</v>
      </c>
    </row>
    <row r="80" spans="1:8" ht="13.5" x14ac:dyDescent="0.25">
      <c r="A80" s="3">
        <f>TITRES_STAT!B83</f>
        <v>42423</v>
      </c>
      <c r="B80" s="5">
        <f>TITRES_STAT!D83</f>
        <v>1.0288999999999999</v>
      </c>
      <c r="C80" s="2">
        <f t="shared" si="6"/>
        <v>1.0431097690748408</v>
      </c>
      <c r="D80" s="2">
        <f t="shared" si="2"/>
        <v>1.0388977012054716</v>
      </c>
      <c r="E80" s="2">
        <f t="shared" si="1"/>
        <v>4.2120678693691183E-3</v>
      </c>
      <c r="F80" s="2">
        <f t="shared" si="5"/>
        <v>1.1267389733665208E-2</v>
      </c>
      <c r="G80" s="2">
        <f t="shared" si="3"/>
        <v>-7.0553218642960894E-3</v>
      </c>
      <c r="H80" s="2" t="str">
        <f t="shared" si="4"/>
        <v>Hold</v>
      </c>
    </row>
    <row r="81" spans="1:8" ht="13.5" x14ac:dyDescent="0.25">
      <c r="A81" s="3">
        <f>TITRES_STAT!B84</f>
        <v>42424</v>
      </c>
      <c r="B81" s="5">
        <f>TITRES_STAT!D84</f>
        <v>1.0288999999999999</v>
      </c>
      <c r="C81" s="2">
        <f t="shared" si="6"/>
        <v>1.0391544199864038</v>
      </c>
      <c r="D81" s="2">
        <f t="shared" si="2"/>
        <v>1.0381571307458071</v>
      </c>
      <c r="E81" s="2">
        <f t="shared" si="1"/>
        <v>9.9728924059672153E-4</v>
      </c>
      <c r="F81" s="2">
        <f t="shared" si="5"/>
        <v>9.2133696350515104E-3</v>
      </c>
      <c r="G81" s="2">
        <f t="shared" si="3"/>
        <v>-8.2160803944547889E-3</v>
      </c>
      <c r="H81" s="2" t="str">
        <f t="shared" si="4"/>
        <v>Hold</v>
      </c>
    </row>
    <row r="82" spans="1:8" ht="13.5" x14ac:dyDescent="0.25">
      <c r="A82" s="3">
        <f>TITRES_STAT!B85</f>
        <v>42425</v>
      </c>
      <c r="B82" s="5">
        <f>TITRES_STAT!D85</f>
        <v>1.0288999999999999</v>
      </c>
      <c r="C82" s="2">
        <f t="shared" si="6"/>
        <v>1.0358075861423417</v>
      </c>
      <c r="D82" s="2">
        <f t="shared" si="2"/>
        <v>1.0374714173572288</v>
      </c>
      <c r="E82" s="2">
        <f t="shared" si="1"/>
        <v>-1.6638312148871126E-3</v>
      </c>
      <c r="F82" s="2">
        <f t="shared" si="5"/>
        <v>7.0379294650637862E-3</v>
      </c>
      <c r="G82" s="2">
        <f t="shared" si="3"/>
        <v>-8.7017606799508988E-3</v>
      </c>
      <c r="H82" s="2" t="str">
        <f t="shared" si="4"/>
        <v>Hold</v>
      </c>
    </row>
    <row r="83" spans="1:8" ht="13.5" x14ac:dyDescent="0.25">
      <c r="A83" s="3">
        <f>TITRES_STAT!B86</f>
        <v>42426</v>
      </c>
      <c r="B83" s="5">
        <f>TITRES_STAT!D86</f>
        <v>1.0288999999999999</v>
      </c>
      <c r="C83" s="2">
        <f t="shared" si="6"/>
        <v>1.0329756498127507</v>
      </c>
      <c r="D83" s="2">
        <f t="shared" si="2"/>
        <v>1.0368364975529896</v>
      </c>
      <c r="E83" s="2">
        <f t="shared" si="1"/>
        <v>-3.8608477402388708E-3</v>
      </c>
      <c r="F83" s="2">
        <f t="shared" si="5"/>
        <v>4.8581740240032549E-3</v>
      </c>
      <c r="G83" s="2">
        <f t="shared" si="3"/>
        <v>-8.7190217642421249E-3</v>
      </c>
      <c r="H83" s="2" t="str">
        <f t="shared" si="4"/>
        <v>Hold</v>
      </c>
    </row>
    <row r="84" spans="1:8" ht="13.5" x14ac:dyDescent="0.25">
      <c r="A84" s="3">
        <f>TITRES_STAT!B87</f>
        <v>42429</v>
      </c>
      <c r="B84" s="5">
        <f>TITRES_STAT!D87</f>
        <v>1.0288999999999999</v>
      </c>
      <c r="C84" s="2">
        <f t="shared" si="6"/>
        <v>1.0323486267646351</v>
      </c>
      <c r="D84" s="2">
        <f t="shared" si="2"/>
        <v>1.0362486088453606</v>
      </c>
      <c r="E84" s="2">
        <f t="shared" si="1"/>
        <v>-3.8999820807255059E-3</v>
      </c>
      <c r="F84" s="2">
        <f t="shared" si="5"/>
        <v>3.1065428030575028E-3</v>
      </c>
      <c r="G84" s="2">
        <f t="shared" si="3"/>
        <v>-7.0065248837830087E-3</v>
      </c>
      <c r="H84" s="2" t="str">
        <f t="shared" si="4"/>
        <v>Hold</v>
      </c>
    </row>
    <row r="85" spans="1:8" ht="13.5" x14ac:dyDescent="0.25">
      <c r="A85" s="3">
        <f>TITRES_STAT!B88</f>
        <v>42430</v>
      </c>
      <c r="B85" s="5">
        <f>TITRES_STAT!D88</f>
        <v>1.0288999999999999</v>
      </c>
      <c r="C85" s="2">
        <f t="shared" si="6"/>
        <v>1.0318180688008451</v>
      </c>
      <c r="D85" s="2">
        <f t="shared" si="2"/>
        <v>1.0357042674494079</v>
      </c>
      <c r="E85" s="2">
        <f t="shared" si="1"/>
        <v>-3.8861986485627664E-3</v>
      </c>
      <c r="F85" s="2">
        <f t="shared" si="5"/>
        <v>1.707994512733449E-3</v>
      </c>
      <c r="G85" s="2">
        <f t="shared" si="3"/>
        <v>-5.594193161296215E-3</v>
      </c>
      <c r="H85" s="2" t="str">
        <f t="shared" si="4"/>
        <v>Hold</v>
      </c>
    </row>
    <row r="86" spans="1:8" ht="13.5" x14ac:dyDescent="0.25">
      <c r="A86" s="3">
        <f>TITRES_STAT!B89</f>
        <v>42431</v>
      </c>
      <c r="B86" s="5">
        <f>TITRES_STAT!D89</f>
        <v>1.0288999999999999</v>
      </c>
      <c r="C86" s="2">
        <f t="shared" si="6"/>
        <v>1.0313691351391767</v>
      </c>
      <c r="D86" s="2">
        <f t="shared" si="2"/>
        <v>1.0352002476383406</v>
      </c>
      <c r="E86" s="2">
        <f t="shared" si="1"/>
        <v>-3.8311124991639023E-3</v>
      </c>
      <c r="F86" s="2">
        <f t="shared" si="5"/>
        <v>6.0017311035397874E-4</v>
      </c>
      <c r="G86" s="2">
        <f t="shared" si="3"/>
        <v>-4.4312856095178807E-3</v>
      </c>
      <c r="H86" s="2" t="str">
        <f t="shared" si="4"/>
        <v>Hold</v>
      </c>
    </row>
    <row r="87" spans="1:8" ht="13.5" x14ac:dyDescent="0.25">
      <c r="A87" s="3">
        <f>TITRES_STAT!B90</f>
        <v>42432</v>
      </c>
      <c r="B87" s="5">
        <f>TITRES_STAT!D90</f>
        <v>1.0288999999999999</v>
      </c>
      <c r="C87" s="2">
        <f t="shared" si="6"/>
        <v>1.0309892681946879</v>
      </c>
      <c r="D87" s="2">
        <f t="shared" si="2"/>
        <v>1.0347335626280931</v>
      </c>
      <c r="E87" s="2">
        <f t="shared" si="1"/>
        <v>-3.744294433405182E-3</v>
      </c>
      <c r="F87" s="2">
        <f t="shared" si="5"/>
        <v>-2.6872039839785346E-4</v>
      </c>
      <c r="G87" s="2">
        <f t="shared" si="3"/>
        <v>-3.4755740350073286E-3</v>
      </c>
      <c r="H87" s="2" t="str">
        <f t="shared" si="4"/>
        <v>Hold</v>
      </c>
    </row>
    <row r="88" spans="1:8" ht="13.5" x14ac:dyDescent="0.25">
      <c r="A88" s="3">
        <f>TITRES_STAT!B91</f>
        <v>42433</v>
      </c>
      <c r="B88" s="5">
        <f>TITRES_STAT!D91</f>
        <v>1.0288999999999999</v>
      </c>
      <c r="C88" s="2">
        <f t="shared" si="6"/>
        <v>1.030667842318582</v>
      </c>
      <c r="D88" s="2">
        <f t="shared" si="2"/>
        <v>1.034301446877864</v>
      </c>
      <c r="E88" s="2">
        <f t="shared" si="1"/>
        <v>-3.6336045592819666E-3</v>
      </c>
      <c r="F88" s="2">
        <f t="shared" si="5"/>
        <v>-9.4169723057467613E-4</v>
      </c>
      <c r="G88" s="2">
        <f t="shared" si="3"/>
        <v>-2.6919073287072904E-3</v>
      </c>
      <c r="H88" s="2" t="str">
        <f t="shared" si="4"/>
        <v>Hold</v>
      </c>
    </row>
    <row r="89" spans="1:8" ht="13.5" x14ac:dyDescent="0.25">
      <c r="A89" s="3">
        <f>TITRES_STAT!B92</f>
        <v>42436</v>
      </c>
      <c r="B89" s="5">
        <f>TITRES_STAT!D92</f>
        <v>1.0288999999999999</v>
      </c>
      <c r="C89" s="2">
        <f t="shared" si="6"/>
        <v>1.0303958665772617</v>
      </c>
      <c r="D89" s="2">
        <f t="shared" si="2"/>
        <v>1.0339013397017258</v>
      </c>
      <c r="E89" s="2">
        <f t="shared" si="1"/>
        <v>-3.5054731244641424E-3</v>
      </c>
      <c r="F89" s="2">
        <f t="shared" si="5"/>
        <v>-1.4544524093525694E-3</v>
      </c>
      <c r="G89" s="2">
        <f t="shared" si="3"/>
        <v>-2.051020715111573E-3</v>
      </c>
      <c r="H89" s="2" t="str">
        <f t="shared" si="4"/>
        <v>Hold</v>
      </c>
    </row>
    <row r="90" spans="1:8" ht="13.5" x14ac:dyDescent="0.25">
      <c r="A90" s="3">
        <f>TITRES_STAT!B93</f>
        <v>42437</v>
      </c>
      <c r="B90" s="5">
        <f>TITRES_STAT!D93</f>
        <v>1.0403</v>
      </c>
      <c r="C90" s="2">
        <f t="shared" si="6"/>
        <v>1.030165733257683</v>
      </c>
      <c r="D90" s="2">
        <f t="shared" si="2"/>
        <v>1.034375314538635</v>
      </c>
      <c r="E90" s="2">
        <f t="shared" si="1"/>
        <v>-4.2095812809519462E-3</v>
      </c>
      <c r="F90" s="2">
        <f t="shared" si="5"/>
        <v>-2.0054781836724451E-3</v>
      </c>
      <c r="G90" s="2">
        <f t="shared" si="3"/>
        <v>-2.2041030972795011E-3</v>
      </c>
      <c r="H90" s="2" t="str">
        <f t="shared" si="4"/>
        <v>Hold</v>
      </c>
    </row>
    <row r="91" spans="1:8" ht="13.5" x14ac:dyDescent="0.25">
      <c r="A91" s="3">
        <f>TITRES_STAT!B94</f>
        <v>42438</v>
      </c>
      <c r="B91" s="5">
        <f>TITRES_STAT!D94</f>
        <v>1.0403</v>
      </c>
      <c r="C91" s="2">
        <f t="shared" si="6"/>
        <v>1.0299710050641933</v>
      </c>
      <c r="D91" s="2">
        <f t="shared" si="2"/>
        <v>1.0348141801283657</v>
      </c>
      <c r="E91" s="2">
        <f t="shared" si="1"/>
        <v>-4.8431750641724225E-3</v>
      </c>
      <c r="F91" s="2">
        <f t="shared" si="5"/>
        <v>-2.5730175597724406E-3</v>
      </c>
      <c r="G91" s="2">
        <f t="shared" si="3"/>
        <v>-2.2701575043999819E-3</v>
      </c>
      <c r="H91" s="2" t="str">
        <f t="shared" si="4"/>
        <v>Hold</v>
      </c>
    </row>
    <row r="92" spans="1:8" ht="13.5" x14ac:dyDescent="0.25">
      <c r="A92" s="3">
        <f>TITRES_STAT!B95</f>
        <v>42439</v>
      </c>
      <c r="B92" s="5">
        <f>TITRES_STAT!D95</f>
        <v>1.0288999999999999</v>
      </c>
      <c r="C92" s="2">
        <f t="shared" si="6"/>
        <v>1.0298062350543173</v>
      </c>
      <c r="D92" s="2">
        <f t="shared" si="2"/>
        <v>1.0343760927114496</v>
      </c>
      <c r="E92" s="2">
        <f t="shared" ref="E92:E155" si="7">C92-D92</f>
        <v>-4.569857657132248E-3</v>
      </c>
      <c r="F92" s="2">
        <f t="shared" si="5"/>
        <v>-2.9723855792444021E-3</v>
      </c>
      <c r="G92" s="2">
        <f t="shared" si="3"/>
        <v>-1.5974720778878459E-3</v>
      </c>
      <c r="H92" s="2" t="str">
        <f t="shared" si="4"/>
        <v>Hold</v>
      </c>
    </row>
    <row r="93" spans="1:8" ht="13.5" x14ac:dyDescent="0.25">
      <c r="A93" s="3">
        <f>TITRES_STAT!B96</f>
        <v>42440</v>
      </c>
      <c r="B93" s="5">
        <f>TITRES_STAT!D96</f>
        <v>1.0288999999999999</v>
      </c>
      <c r="C93" s="2">
        <f t="shared" si="6"/>
        <v>1.02966681427673</v>
      </c>
      <c r="D93" s="2">
        <f t="shared" ref="D93:D156" si="8">$D$4*B93+(1-$D$4)*D92</f>
        <v>1.0339704562143051</v>
      </c>
      <c r="E93" s="2">
        <f t="shared" si="7"/>
        <v>-4.3036419375750423E-3</v>
      </c>
      <c r="F93" s="2">
        <f t="shared" si="5"/>
        <v>-3.2386368509105304E-3</v>
      </c>
      <c r="G93" s="2">
        <f t="shared" si="3"/>
        <v>-1.0650050866645119E-3</v>
      </c>
      <c r="H93" s="2" t="str">
        <f t="shared" si="4"/>
        <v>Hold</v>
      </c>
    </row>
    <row r="94" spans="1:8" ht="13.5" x14ac:dyDescent="0.25">
      <c r="A94" s="3">
        <f>TITRES_STAT!B97</f>
        <v>42443</v>
      </c>
      <c r="B94" s="5">
        <f>TITRES_STAT!D97</f>
        <v>1.0288999999999999</v>
      </c>
      <c r="C94" s="2">
        <f t="shared" si="6"/>
        <v>1.0295488428495407</v>
      </c>
      <c r="D94" s="2">
        <f t="shared" si="8"/>
        <v>1.0335948668650972</v>
      </c>
      <c r="E94" s="2">
        <f t="shared" si="7"/>
        <v>-4.0460240155564264E-3</v>
      </c>
      <c r="F94" s="2">
        <f t="shared" si="5"/>
        <v>-3.4001142838397101E-3</v>
      </c>
      <c r="G94" s="2">
        <f t="shared" si="3"/>
        <v>-6.4590973171671636E-4</v>
      </c>
      <c r="H94" s="2" t="str">
        <f t="shared" si="4"/>
        <v>Hold</v>
      </c>
    </row>
    <row r="95" spans="1:8" ht="13.5" x14ac:dyDescent="0.25">
      <c r="A95" s="3">
        <f>TITRES_STAT!B98</f>
        <v>42444</v>
      </c>
      <c r="B95" s="5">
        <f>TITRES_STAT!D98</f>
        <v>1.0288999999999999</v>
      </c>
      <c r="C95" s="2">
        <f t="shared" si="6"/>
        <v>1.0294490208726883</v>
      </c>
      <c r="D95" s="2">
        <f t="shared" si="8"/>
        <v>1.033247098949164</v>
      </c>
      <c r="E95" s="2">
        <f t="shared" si="7"/>
        <v>-3.7980780764756972E-3</v>
      </c>
      <c r="F95" s="2">
        <f t="shared" si="5"/>
        <v>-3.4797070423669076E-3</v>
      </c>
      <c r="G95" s="2">
        <f t="shared" si="3"/>
        <v>-3.183710341087896E-4</v>
      </c>
      <c r="H95" s="2" t="str">
        <f t="shared" si="4"/>
        <v>Hold</v>
      </c>
    </row>
    <row r="96" spans="1:8" ht="13.5" x14ac:dyDescent="0.25">
      <c r="A96" s="3">
        <f>TITRES_STAT!B99</f>
        <v>42445</v>
      </c>
      <c r="B96" s="5">
        <f>TITRES_STAT!D99</f>
        <v>1.0288999999999999</v>
      </c>
      <c r="C96" s="2">
        <f t="shared" si="6"/>
        <v>1.029364556123044</v>
      </c>
      <c r="D96" s="2">
        <f t="shared" si="8"/>
        <v>1.0329250916195962</v>
      </c>
      <c r="E96" s="2">
        <f t="shared" si="7"/>
        <v>-3.5605354965522196E-3</v>
      </c>
      <c r="F96" s="2">
        <f t="shared" si="5"/>
        <v>-3.4958727332039703E-3</v>
      </c>
      <c r="G96" s="2">
        <f t="shared" si="3"/>
        <v>-6.4662763348249247E-5</v>
      </c>
      <c r="H96" s="2" t="str">
        <f t="shared" si="4"/>
        <v>Hold</v>
      </c>
    </row>
    <row r="97" spans="1:8" ht="13.5" x14ac:dyDescent="0.25">
      <c r="A97" s="3">
        <f>TITRES_STAT!B100</f>
        <v>42446</v>
      </c>
      <c r="B97" s="5">
        <f>TITRES_STAT!D100</f>
        <v>1.0288999999999999</v>
      </c>
      <c r="C97" s="2">
        <f t="shared" si="6"/>
        <v>1.029293085950268</v>
      </c>
      <c r="D97" s="2">
        <f t="shared" si="8"/>
        <v>1.0326269366848113</v>
      </c>
      <c r="E97" s="2">
        <f t="shared" si="7"/>
        <v>-3.3338507345432866E-3</v>
      </c>
      <c r="F97" s="2">
        <f t="shared" si="5"/>
        <v>-3.4634683334718338E-3</v>
      </c>
      <c r="G97" s="2">
        <f t="shared" si="3"/>
        <v>1.2961759892854722E-4</v>
      </c>
      <c r="H97" s="2" t="str">
        <f t="shared" si="4"/>
        <v>Sell</v>
      </c>
    </row>
    <row r="98" spans="1:8" ht="13.5" x14ac:dyDescent="0.25">
      <c r="A98" s="3">
        <f>TITRES_STAT!B101</f>
        <v>42447</v>
      </c>
      <c r="B98" s="5">
        <f>TITRES_STAT!D101</f>
        <v>1.0288999999999999</v>
      </c>
      <c r="C98" s="2">
        <f t="shared" si="6"/>
        <v>1.0292326111886883</v>
      </c>
      <c r="D98" s="2">
        <f t="shared" si="8"/>
        <v>1.0323508673007511</v>
      </c>
      <c r="E98" s="2">
        <f t="shared" si="7"/>
        <v>-3.1182561120628449E-3</v>
      </c>
      <c r="F98" s="2">
        <f t="shared" si="5"/>
        <v>-3.3944258891900362E-3</v>
      </c>
      <c r="G98" s="2">
        <f t="shared" si="3"/>
        <v>2.7616977712719131E-4</v>
      </c>
      <c r="H98" s="2" t="str">
        <f t="shared" si="4"/>
        <v>Sell</v>
      </c>
    </row>
    <row r="99" spans="1:8" ht="13.5" x14ac:dyDescent="0.25">
      <c r="A99" s="3">
        <f>TITRES_STAT!B102</f>
        <v>42450</v>
      </c>
      <c r="B99" s="5">
        <f>TITRES_STAT!D102</f>
        <v>1.0288999999999999</v>
      </c>
      <c r="C99" s="2">
        <f t="shared" si="6"/>
        <v>1.0291814402365824</v>
      </c>
      <c r="D99" s="2">
        <f t="shared" si="8"/>
        <v>1.0320952475006955</v>
      </c>
      <c r="E99" s="2">
        <f t="shared" si="7"/>
        <v>-2.9138072641130552E-3</v>
      </c>
      <c r="F99" s="2">
        <f t="shared" si="5"/>
        <v>-3.2983021641746404E-3</v>
      </c>
      <c r="G99" s="2">
        <f t="shared" si="3"/>
        <v>3.8449490006158514E-4</v>
      </c>
      <c r="H99" s="2" t="str">
        <f t="shared" si="4"/>
        <v>Sell</v>
      </c>
    </row>
    <row r="100" spans="1:8" ht="13.5" x14ac:dyDescent="0.25">
      <c r="A100" s="3">
        <f>TITRES_STAT!B103</f>
        <v>42451</v>
      </c>
      <c r="B100" s="5">
        <f>TITRES_STAT!D103</f>
        <v>1.0403</v>
      </c>
      <c r="C100" s="2">
        <f t="shared" si="6"/>
        <v>1.0308919878924929</v>
      </c>
      <c r="D100" s="2">
        <f t="shared" si="8"/>
        <v>1.0327030069450884</v>
      </c>
      <c r="E100" s="2">
        <f t="shared" si="7"/>
        <v>-1.8110190525955083E-3</v>
      </c>
      <c r="F100" s="2">
        <f t="shared" si="5"/>
        <v>-3.0008455418588141E-3</v>
      </c>
      <c r="G100" s="2">
        <f t="shared" ref="G100:G163" si="9">E100-F100</f>
        <v>1.1898264892633058E-3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42452</v>
      </c>
      <c r="B101" s="5">
        <f>TITRES_STAT!D104</f>
        <v>1.0403</v>
      </c>
      <c r="C101" s="2">
        <f t="shared" si="6"/>
        <v>1.0323393743705709</v>
      </c>
      <c r="D101" s="2">
        <f t="shared" si="8"/>
        <v>1.0332657471713782</v>
      </c>
      <c r="E101" s="2">
        <f t="shared" si="7"/>
        <v>-9.2637280080731799E-4</v>
      </c>
      <c r="F101" s="2">
        <f t="shared" ref="F101:F164" si="11">(E101*(2/(10)))+((1-(2/10))*F100)</f>
        <v>-2.5859509936485151E-3</v>
      </c>
      <c r="G101" s="2">
        <f t="shared" si="9"/>
        <v>1.6595781928411971E-3</v>
      </c>
      <c r="H101" s="2" t="str">
        <f t="shared" si="10"/>
        <v>Sell</v>
      </c>
    </row>
    <row r="102" spans="1:8" ht="13.5" x14ac:dyDescent="0.25">
      <c r="A102" s="3">
        <f>TITRES_STAT!B105</f>
        <v>42453</v>
      </c>
      <c r="B102" s="5">
        <f>TITRES_STAT!D105</f>
        <v>1.0288999999999999</v>
      </c>
      <c r="C102" s="2">
        <f t="shared" si="6"/>
        <v>1.0318102398520215</v>
      </c>
      <c r="D102" s="2">
        <f t="shared" si="8"/>
        <v>1.0329423584920168</v>
      </c>
      <c r="E102" s="2">
        <f t="shared" si="7"/>
        <v>-1.1321186399952943E-3</v>
      </c>
      <c r="F102" s="2">
        <f t="shared" si="11"/>
        <v>-2.2951845229178709E-3</v>
      </c>
      <c r="G102" s="2">
        <f t="shared" si="9"/>
        <v>1.1630658829225766E-3</v>
      </c>
      <c r="H102" s="2" t="str">
        <f t="shared" si="10"/>
        <v>Sell</v>
      </c>
    </row>
    <row r="103" spans="1:8" ht="13.5" x14ac:dyDescent="0.25">
      <c r="A103" s="3">
        <f>TITRES_STAT!B106</f>
        <v>42454</v>
      </c>
      <c r="B103" s="5">
        <f>TITRES_STAT!D106</f>
        <v>1.0288999999999999</v>
      </c>
      <c r="C103" s="2">
        <f t="shared" si="6"/>
        <v>1.0313625106440181</v>
      </c>
      <c r="D103" s="2">
        <f t="shared" si="8"/>
        <v>1.0326429245296451</v>
      </c>
      <c r="E103" s="2">
        <f t="shared" si="7"/>
        <v>-1.2804138856270519E-3</v>
      </c>
      <c r="F103" s="2">
        <f t="shared" si="11"/>
        <v>-2.0922303954597071E-3</v>
      </c>
      <c r="G103" s="2">
        <f t="shared" si="9"/>
        <v>8.1181650983265519E-4</v>
      </c>
      <c r="H103" s="2" t="str">
        <f t="shared" si="10"/>
        <v>Sell</v>
      </c>
    </row>
    <row r="104" spans="1:8" ht="13.5" x14ac:dyDescent="0.25">
      <c r="A104" s="3">
        <f>TITRES_STAT!B107</f>
        <v>42457</v>
      </c>
      <c r="B104" s="5">
        <f>TITRES_STAT!D107</f>
        <v>1.0288999999999999</v>
      </c>
      <c r="C104" s="2">
        <f t="shared" si="6"/>
        <v>1.0309836628526305</v>
      </c>
      <c r="D104" s="2">
        <f t="shared" si="8"/>
        <v>1.0323656708607825</v>
      </c>
      <c r="E104" s="2">
        <f t="shared" si="7"/>
        <v>-1.3820080081519137E-3</v>
      </c>
      <c r="F104" s="2">
        <f t="shared" si="11"/>
        <v>-1.9501859179981485E-3</v>
      </c>
      <c r="G104" s="2">
        <f t="shared" si="9"/>
        <v>5.6817790984623482E-4</v>
      </c>
      <c r="H104" s="2" t="str">
        <f t="shared" si="10"/>
        <v>Sell</v>
      </c>
    </row>
    <row r="105" spans="1:8" ht="13.5" x14ac:dyDescent="0.25">
      <c r="A105" s="3">
        <f>TITRES_STAT!B108</f>
        <v>42458</v>
      </c>
      <c r="B105" s="5">
        <f>TITRES_STAT!D108</f>
        <v>1.0288999999999999</v>
      </c>
      <c r="C105" s="2">
        <f t="shared" si="6"/>
        <v>1.0306630993368413</v>
      </c>
      <c r="D105" s="2">
        <f t="shared" si="8"/>
        <v>1.0321089545007245</v>
      </c>
      <c r="E105" s="2">
        <f t="shared" si="7"/>
        <v>-1.4458551638831807E-3</v>
      </c>
      <c r="F105" s="2">
        <f t="shared" si="11"/>
        <v>-1.8493197671751551E-3</v>
      </c>
      <c r="G105" s="2">
        <f t="shared" si="9"/>
        <v>4.034646032919744E-4</v>
      </c>
      <c r="H105" s="2" t="str">
        <f t="shared" si="10"/>
        <v>Sell</v>
      </c>
    </row>
    <row r="106" spans="1:8" ht="13.5" x14ac:dyDescent="0.25">
      <c r="A106" s="3">
        <f>TITRES_STAT!B109</f>
        <v>42459</v>
      </c>
      <c r="B106" s="5">
        <f>TITRES_STAT!D109</f>
        <v>1.0288999999999999</v>
      </c>
      <c r="C106" s="2">
        <f t="shared" si="6"/>
        <v>1.0303918532850196</v>
      </c>
      <c r="D106" s="2">
        <f t="shared" si="8"/>
        <v>1.0318712541673374</v>
      </c>
      <c r="E106" s="2">
        <f t="shared" si="7"/>
        <v>-1.479400882317794E-3</v>
      </c>
      <c r="F106" s="2">
        <f t="shared" si="11"/>
        <v>-1.7753359902036828E-3</v>
      </c>
      <c r="G106" s="2">
        <f t="shared" si="9"/>
        <v>2.959351078858888E-4</v>
      </c>
      <c r="H106" s="2" t="str">
        <f t="shared" si="10"/>
        <v>Sell</v>
      </c>
    </row>
    <row r="107" spans="1:8" ht="13.5" x14ac:dyDescent="0.25">
      <c r="A107" s="3">
        <f>TITRES_STAT!B110</f>
        <v>42460</v>
      </c>
      <c r="B107" s="5">
        <f>TITRES_STAT!D110</f>
        <v>1.0288999999999999</v>
      </c>
      <c r="C107" s="2">
        <f t="shared" si="6"/>
        <v>1.0301623373950166</v>
      </c>
      <c r="D107" s="2">
        <f t="shared" si="8"/>
        <v>1.0316511612660531</v>
      </c>
      <c r="E107" s="2">
        <f t="shared" si="7"/>
        <v>-1.4888238710364377E-3</v>
      </c>
      <c r="F107" s="2">
        <f t="shared" si="11"/>
        <v>-1.7180335663702338E-3</v>
      </c>
      <c r="G107" s="2">
        <f t="shared" si="9"/>
        <v>2.2920969533379615E-4</v>
      </c>
      <c r="H107" s="2" t="str">
        <f t="shared" si="10"/>
        <v>Sell</v>
      </c>
    </row>
    <row r="108" spans="1:8" ht="13.5" x14ac:dyDescent="0.25">
      <c r="A108" s="3">
        <f>TITRES_STAT!B111</f>
        <v>42461</v>
      </c>
      <c r="B108" s="5">
        <f>TITRES_STAT!D111</f>
        <v>1.0288999999999999</v>
      </c>
      <c r="C108" s="2">
        <f t="shared" si="6"/>
        <v>1.0299681316419371</v>
      </c>
      <c r="D108" s="2">
        <f t="shared" si="8"/>
        <v>1.0314473715426418</v>
      </c>
      <c r="E108" s="2">
        <f t="shared" si="7"/>
        <v>-1.4792399007046431E-3</v>
      </c>
      <c r="F108" s="2">
        <f t="shared" si="11"/>
        <v>-1.6702748332371158E-3</v>
      </c>
      <c r="G108" s="2">
        <f t="shared" si="9"/>
        <v>1.9103493253247276E-4</v>
      </c>
      <c r="H108" s="2" t="str">
        <f t="shared" si="10"/>
        <v>Sell</v>
      </c>
    </row>
    <row r="109" spans="1:8" ht="13.5" x14ac:dyDescent="0.25">
      <c r="A109" s="3">
        <f>TITRES_STAT!B112</f>
        <v>42464</v>
      </c>
      <c r="B109" s="5">
        <f>TITRES_STAT!D112</f>
        <v>1.0288999999999999</v>
      </c>
      <c r="C109" s="2">
        <f t="shared" si="6"/>
        <v>1.0298038036970236</v>
      </c>
      <c r="D109" s="2">
        <f t="shared" si="8"/>
        <v>1.031258677354298</v>
      </c>
      <c r="E109" s="2">
        <f t="shared" si="7"/>
        <v>-1.4548736572743692E-3</v>
      </c>
      <c r="F109" s="2">
        <f t="shared" si="11"/>
        <v>-1.6271945980445668E-3</v>
      </c>
      <c r="G109" s="2">
        <f t="shared" si="9"/>
        <v>1.7232094077019753E-4</v>
      </c>
      <c r="H109" s="2" t="str">
        <f t="shared" si="10"/>
        <v>Sell</v>
      </c>
    </row>
    <row r="110" spans="1:8" ht="13.5" x14ac:dyDescent="0.25">
      <c r="A110" s="3">
        <f>TITRES_STAT!B113</f>
        <v>42465</v>
      </c>
      <c r="B110" s="5">
        <f>TITRES_STAT!D113</f>
        <v>1.0288999999999999</v>
      </c>
      <c r="C110" s="2">
        <f t="shared" si="6"/>
        <v>1.0314186031282508</v>
      </c>
      <c r="D110" s="2">
        <f t="shared" si="8"/>
        <v>1.0310839605132389</v>
      </c>
      <c r="E110" s="2">
        <f t="shared" si="7"/>
        <v>3.3464261501192638E-4</v>
      </c>
      <c r="F110" s="2">
        <f t="shared" si="11"/>
        <v>-1.2348271554332682E-3</v>
      </c>
      <c r="G110" s="2">
        <f t="shared" si="9"/>
        <v>1.5694697704451946E-3</v>
      </c>
      <c r="H110" s="2" t="str">
        <f t="shared" si="10"/>
        <v>Sell</v>
      </c>
    </row>
    <row r="111" spans="1:8" ht="13.5" x14ac:dyDescent="0.25">
      <c r="A111" s="3">
        <f>TITRES_STAT!B114</f>
        <v>42466</v>
      </c>
      <c r="B111" s="5">
        <f>TITRES_STAT!D114</f>
        <v>1.0288999999999999</v>
      </c>
      <c r="C111" s="2">
        <f t="shared" si="6"/>
        <v>1.0327849718777506</v>
      </c>
      <c r="D111" s="2">
        <f t="shared" si="8"/>
        <v>1.0309221856604063</v>
      </c>
      <c r="E111" s="2">
        <f t="shared" si="7"/>
        <v>1.8627862173443699E-3</v>
      </c>
      <c r="F111" s="2">
        <f t="shared" si="11"/>
        <v>-6.1530448087774062E-4</v>
      </c>
      <c r="G111" s="2">
        <f t="shared" si="9"/>
        <v>2.4780906982221104E-3</v>
      </c>
      <c r="H111" s="2" t="str">
        <f t="shared" si="10"/>
        <v>Sell</v>
      </c>
    </row>
    <row r="112" spans="1:8" ht="13.5" x14ac:dyDescent="0.25">
      <c r="A112" s="3">
        <f>TITRES_STAT!B115</f>
        <v>42467</v>
      </c>
      <c r="B112" s="5">
        <f>TITRES_STAT!D115</f>
        <v>1.0288999999999999</v>
      </c>
      <c r="C112" s="2">
        <f t="shared" si="6"/>
        <v>1.0321872838965582</v>
      </c>
      <c r="D112" s="2">
        <f t="shared" si="8"/>
        <v>1.0307723941300058</v>
      </c>
      <c r="E112" s="2">
        <f t="shared" si="7"/>
        <v>1.4148897665524629E-3</v>
      </c>
      <c r="F112" s="2">
        <f t="shared" si="11"/>
        <v>-2.0926563139169997E-4</v>
      </c>
      <c r="G112" s="2">
        <f t="shared" si="9"/>
        <v>1.6241553979441628E-3</v>
      </c>
      <c r="H112" s="2" t="str">
        <f t="shared" si="10"/>
        <v>Sell</v>
      </c>
    </row>
    <row r="113" spans="1:8" ht="13.5" x14ac:dyDescent="0.25">
      <c r="A113" s="3">
        <f>TITRES_STAT!B116</f>
        <v>42468</v>
      </c>
      <c r="B113" s="5">
        <f>TITRES_STAT!D116</f>
        <v>1.0288999999999999</v>
      </c>
      <c r="C113" s="2">
        <f t="shared" si="6"/>
        <v>1.0316815479124724</v>
      </c>
      <c r="D113" s="2">
        <f t="shared" si="8"/>
        <v>1.0306336982685238</v>
      </c>
      <c r="E113" s="2">
        <f t="shared" si="7"/>
        <v>1.0478496439485507E-3</v>
      </c>
      <c r="F113" s="2">
        <f t="shared" si="11"/>
        <v>4.2157423676350157E-5</v>
      </c>
      <c r="G113" s="2">
        <f t="shared" si="9"/>
        <v>1.0056922202722005E-3</v>
      </c>
      <c r="H113" s="2" t="str">
        <f t="shared" si="10"/>
        <v>Sell</v>
      </c>
    </row>
    <row r="114" spans="1:8" ht="13.5" x14ac:dyDescent="0.25">
      <c r="A114" s="3">
        <f>TITRES_STAT!B117</f>
        <v>42471</v>
      </c>
      <c r="B114" s="5">
        <f>TITRES_STAT!D117</f>
        <v>1.0288999999999999</v>
      </c>
      <c r="C114" s="2">
        <f t="shared" si="6"/>
        <v>1.0312536174643996</v>
      </c>
      <c r="D114" s="2">
        <f t="shared" si="8"/>
        <v>1.030505276174559</v>
      </c>
      <c r="E114" s="2">
        <f t="shared" si="7"/>
        <v>7.4834128984058168E-4</v>
      </c>
      <c r="F114" s="2">
        <f t="shared" si="11"/>
        <v>1.8339419690919647E-4</v>
      </c>
      <c r="G114" s="2">
        <f t="shared" si="9"/>
        <v>5.6494709293138524E-4</v>
      </c>
      <c r="H114" s="2" t="str">
        <f t="shared" si="10"/>
        <v>Sell</v>
      </c>
    </row>
    <row r="115" spans="1:8" ht="13.5" x14ac:dyDescent="0.25">
      <c r="A115" s="3">
        <f>TITRES_STAT!B118</f>
        <v>42472</v>
      </c>
      <c r="B115" s="5">
        <f>TITRES_STAT!D118</f>
        <v>1.0288999999999999</v>
      </c>
      <c r="C115" s="2">
        <f t="shared" si="6"/>
        <v>1.0308915224698765</v>
      </c>
      <c r="D115" s="2">
        <f t="shared" si="8"/>
        <v>1.0303863668282953</v>
      </c>
      <c r="E115" s="2">
        <f t="shared" si="7"/>
        <v>5.0515564158115644E-4</v>
      </c>
      <c r="F115" s="2">
        <f t="shared" si="11"/>
        <v>2.4774648584358847E-4</v>
      </c>
      <c r="G115" s="2">
        <f t="shared" si="9"/>
        <v>2.5740915573756797E-4</v>
      </c>
      <c r="H115" s="2" t="str">
        <f t="shared" si="10"/>
        <v>Sell</v>
      </c>
    </row>
    <row r="116" spans="1:8" ht="13.5" x14ac:dyDescent="0.25">
      <c r="A116" s="3">
        <f>TITRES_STAT!B119</f>
        <v>42473</v>
      </c>
      <c r="B116" s="5">
        <f>TITRES_STAT!D119</f>
        <v>1.0288999999999999</v>
      </c>
      <c r="C116" s="2">
        <f t="shared" si="6"/>
        <v>1.0305851343975878</v>
      </c>
      <c r="D116" s="2">
        <f t="shared" si="8"/>
        <v>1.030276265581755</v>
      </c>
      <c r="E116" s="2">
        <f t="shared" si="7"/>
        <v>3.088688158328079E-4</v>
      </c>
      <c r="F116" s="2">
        <f t="shared" si="11"/>
        <v>2.5997095184143238E-4</v>
      </c>
      <c r="G116" s="2">
        <f t="shared" si="9"/>
        <v>4.8897863991375517E-5</v>
      </c>
      <c r="H116" s="2" t="str">
        <f t="shared" si="10"/>
        <v>Sell</v>
      </c>
    </row>
    <row r="117" spans="1:8" ht="13.5" x14ac:dyDescent="0.25">
      <c r="A117" s="3">
        <f>TITRES_STAT!B120</f>
        <v>42474</v>
      </c>
      <c r="B117" s="5">
        <f>TITRES_STAT!D120</f>
        <v>1.0288999999999999</v>
      </c>
      <c r="C117" s="2">
        <f t="shared" si="6"/>
        <v>1.0303258829518049</v>
      </c>
      <c r="D117" s="2">
        <f t="shared" si="8"/>
        <v>1.0301743199831064</v>
      </c>
      <c r="E117" s="2">
        <f t="shared" si="7"/>
        <v>1.5156296869855979E-4</v>
      </c>
      <c r="F117" s="2">
        <f t="shared" si="11"/>
        <v>2.3828935521285789E-4</v>
      </c>
      <c r="G117" s="2">
        <f t="shared" si="9"/>
        <v>-8.6726386514298103E-5</v>
      </c>
      <c r="H117" s="2" t="str">
        <f t="shared" si="10"/>
        <v>Hold</v>
      </c>
    </row>
    <row r="118" spans="1:8" ht="13.5" x14ac:dyDescent="0.25">
      <c r="A118" s="3">
        <f>TITRES_STAT!B121</f>
        <v>42475</v>
      </c>
      <c r="B118" s="5">
        <f>TITRES_STAT!D121</f>
        <v>1.0288999999999999</v>
      </c>
      <c r="C118" s="2">
        <f t="shared" si="6"/>
        <v>1.030106516343835</v>
      </c>
      <c r="D118" s="2">
        <f t="shared" si="8"/>
        <v>1.0300799259102837</v>
      </c>
      <c r="E118" s="2">
        <f t="shared" si="7"/>
        <v>2.6590433551243464E-5</v>
      </c>
      <c r="F118" s="2">
        <f t="shared" si="11"/>
        <v>1.9594957088053501E-4</v>
      </c>
      <c r="G118" s="2">
        <f t="shared" si="9"/>
        <v>-1.6935913732929155E-4</v>
      </c>
      <c r="H118" s="2" t="str">
        <f t="shared" si="10"/>
        <v>Hold</v>
      </c>
    </row>
    <row r="119" spans="1:8" ht="13.5" x14ac:dyDescent="0.25">
      <c r="A119" s="3">
        <f>TITRES_STAT!B122</f>
        <v>42478</v>
      </c>
      <c r="B119" s="5">
        <f>TITRES_STAT!D122</f>
        <v>1.0288999999999999</v>
      </c>
      <c r="C119" s="2">
        <f t="shared" si="6"/>
        <v>1.0299208984447834</v>
      </c>
      <c r="D119" s="2">
        <f t="shared" si="8"/>
        <v>1.0299925239910035</v>
      </c>
      <c r="E119" s="2">
        <f t="shared" si="7"/>
        <v>-7.1625546220088765E-5</v>
      </c>
      <c r="F119" s="2">
        <f t="shared" si="11"/>
        <v>1.4243454746041027E-4</v>
      </c>
      <c r="G119" s="2">
        <f t="shared" si="9"/>
        <v>-2.1406009368049903E-4</v>
      </c>
      <c r="H119" s="2" t="str">
        <f t="shared" si="10"/>
        <v>Hold</v>
      </c>
    </row>
    <row r="120" spans="1:8" ht="13.5" x14ac:dyDescent="0.25">
      <c r="A120" s="3">
        <f>TITRES_STAT!B123</f>
        <v>42479</v>
      </c>
      <c r="B120" s="5">
        <f>TITRES_STAT!D123</f>
        <v>1.0288999999999999</v>
      </c>
      <c r="C120" s="2">
        <f t="shared" si="6"/>
        <v>1.0297638371455859</v>
      </c>
      <c r="D120" s="2">
        <f t="shared" si="8"/>
        <v>1.0299115962879661</v>
      </c>
      <c r="E120" s="2">
        <f t="shared" si="7"/>
        <v>-1.4775914238018828E-4</v>
      </c>
      <c r="F120" s="2">
        <f t="shared" si="11"/>
        <v>8.4395809492290562E-5</v>
      </c>
      <c r="G120" s="2">
        <f t="shared" si="9"/>
        <v>-2.3215495187247883E-4</v>
      </c>
      <c r="H120" s="2" t="str">
        <f t="shared" si="10"/>
        <v>Hold</v>
      </c>
    </row>
    <row r="121" spans="1:8" ht="13.5" x14ac:dyDescent="0.25">
      <c r="A121" s="3">
        <f>TITRES_STAT!B124</f>
        <v>42480</v>
      </c>
      <c r="B121" s="5">
        <f>TITRES_STAT!D124</f>
        <v>1.0288999999999999</v>
      </c>
      <c r="C121" s="2">
        <f t="shared" si="6"/>
        <v>1.0296309391231881</v>
      </c>
      <c r="D121" s="2">
        <f t="shared" si="8"/>
        <v>1.0298366632295983</v>
      </c>
      <c r="E121" s="2">
        <f t="shared" si="7"/>
        <v>-2.0572410641017669E-4</v>
      </c>
      <c r="F121" s="2">
        <f t="shared" si="11"/>
        <v>2.6371826311797112E-5</v>
      </c>
      <c r="G121" s="2">
        <f t="shared" si="9"/>
        <v>-2.320959327219738E-4</v>
      </c>
      <c r="H121" s="2" t="str">
        <f t="shared" si="10"/>
        <v>Hold</v>
      </c>
    </row>
    <row r="122" spans="1:8" ht="13.5" x14ac:dyDescent="0.25">
      <c r="A122" s="3">
        <f>TITRES_STAT!B125</f>
        <v>42481</v>
      </c>
      <c r="B122" s="5">
        <f>TITRES_STAT!D125</f>
        <v>1.0288999999999999</v>
      </c>
      <c r="C122" s="2">
        <f t="shared" si="6"/>
        <v>1.0295184869503899</v>
      </c>
      <c r="D122" s="2">
        <f t="shared" si="8"/>
        <v>1.0297672807681466</v>
      </c>
      <c r="E122" s="2">
        <f t="shared" si="7"/>
        <v>-2.4879381775666509E-4</v>
      </c>
      <c r="F122" s="2">
        <f t="shared" si="11"/>
        <v>-2.8661302501895331E-5</v>
      </c>
      <c r="G122" s="2">
        <f t="shared" si="9"/>
        <v>-2.2013251525476976E-4</v>
      </c>
      <c r="H122" s="2" t="str">
        <f t="shared" si="10"/>
        <v>Hold</v>
      </c>
    </row>
    <row r="123" spans="1:8" ht="13.5" x14ac:dyDescent="0.25">
      <c r="A123" s="3">
        <f>TITRES_STAT!B126</f>
        <v>42482</v>
      </c>
      <c r="B123" s="5">
        <f>TITRES_STAT!D126</f>
        <v>1.0288999999999999</v>
      </c>
      <c r="C123" s="2">
        <f t="shared" si="6"/>
        <v>1.0294233351118685</v>
      </c>
      <c r="D123" s="2">
        <f t="shared" si="8"/>
        <v>1.0297030377482839</v>
      </c>
      <c r="E123" s="2">
        <f t="shared" si="7"/>
        <v>-2.7970263641541315E-4</v>
      </c>
      <c r="F123" s="2">
        <f t="shared" si="11"/>
        <v>-7.8869569284598892E-5</v>
      </c>
      <c r="G123" s="2">
        <f t="shared" si="9"/>
        <v>-2.0083306713081426E-4</v>
      </c>
      <c r="H123" s="2" t="str">
        <f t="shared" si="10"/>
        <v>Hold</v>
      </c>
    </row>
    <row r="124" spans="1:8" ht="13.5" x14ac:dyDescent="0.25">
      <c r="A124" s="3">
        <f>TITRES_STAT!B127</f>
        <v>42485</v>
      </c>
      <c r="B124" s="5">
        <f>TITRES_STAT!D127</f>
        <v>1.0288999999999999</v>
      </c>
      <c r="C124" s="2">
        <f t="shared" si="6"/>
        <v>1.0293428220177347</v>
      </c>
      <c r="D124" s="2">
        <f t="shared" si="8"/>
        <v>1.0296435534706332</v>
      </c>
      <c r="E124" s="2">
        <f t="shared" si="7"/>
        <v>-3.007314528984395E-4</v>
      </c>
      <c r="F124" s="2">
        <f t="shared" si="11"/>
        <v>-1.2324194600736701E-4</v>
      </c>
      <c r="G124" s="2">
        <f t="shared" si="9"/>
        <v>-1.7748950689107249E-4</v>
      </c>
      <c r="H124" s="2" t="str">
        <f t="shared" si="10"/>
        <v>Hold</v>
      </c>
    </row>
    <row r="125" spans="1:8" ht="13.5" x14ac:dyDescent="0.25">
      <c r="A125" s="3">
        <f>TITRES_STAT!B128</f>
        <v>42486</v>
      </c>
      <c r="B125" s="5">
        <f>TITRES_STAT!D128</f>
        <v>1.0288999999999999</v>
      </c>
      <c r="C125" s="2">
        <f t="shared" si="6"/>
        <v>1.0292746955534677</v>
      </c>
      <c r="D125" s="2">
        <f t="shared" si="8"/>
        <v>1.0295884754357714</v>
      </c>
      <c r="E125" s="2">
        <f t="shared" si="7"/>
        <v>-3.1377988230363307E-4</v>
      </c>
      <c r="F125" s="2">
        <f t="shared" si="11"/>
        <v>-1.6134953326662024E-4</v>
      </c>
      <c r="G125" s="2">
        <f t="shared" si="9"/>
        <v>-1.5243034903701284E-4</v>
      </c>
      <c r="H125" s="2" t="str">
        <f t="shared" si="10"/>
        <v>Hold</v>
      </c>
    </row>
    <row r="126" spans="1:8" ht="13.5" x14ac:dyDescent="0.25">
      <c r="A126" s="3">
        <f>TITRES_STAT!B129</f>
        <v>42487</v>
      </c>
      <c r="B126" s="5">
        <f>TITRES_STAT!D129</f>
        <v>1.0174000000000001</v>
      </c>
      <c r="C126" s="2">
        <f t="shared" si="6"/>
        <v>1.0292170500837035</v>
      </c>
      <c r="D126" s="2">
        <f t="shared" si="8"/>
        <v>1.028685625403492</v>
      </c>
      <c r="E126" s="2">
        <f t="shared" si="7"/>
        <v>5.314246802115008E-4</v>
      </c>
      <c r="F126" s="2">
        <f t="shared" si="11"/>
        <v>-2.2794690570996043E-5</v>
      </c>
      <c r="G126" s="2">
        <f t="shared" si="9"/>
        <v>5.5421937078249683E-4</v>
      </c>
      <c r="H126" s="2" t="str">
        <f t="shared" si="10"/>
        <v>Sell</v>
      </c>
    </row>
    <row r="127" spans="1:8" ht="13.5" x14ac:dyDescent="0.25">
      <c r="A127" s="3">
        <f>TITRES_STAT!B130</f>
        <v>42488</v>
      </c>
      <c r="B127" s="5">
        <f>TITRES_STAT!D130</f>
        <v>1.0174000000000001</v>
      </c>
      <c r="C127" s="2">
        <f t="shared" si="6"/>
        <v>1.0291682731477489</v>
      </c>
      <c r="D127" s="2">
        <f t="shared" si="8"/>
        <v>1.0278496531513814</v>
      </c>
      <c r="E127" s="2">
        <f t="shared" si="7"/>
        <v>1.3186199963675094E-3</v>
      </c>
      <c r="F127" s="2">
        <f t="shared" si="11"/>
        <v>2.4548824681670507E-4</v>
      </c>
      <c r="G127" s="2">
        <f t="shared" si="9"/>
        <v>1.0731317495508044E-3</v>
      </c>
      <c r="H127" s="2" t="str">
        <f t="shared" si="10"/>
        <v>Sell</v>
      </c>
    </row>
    <row r="128" spans="1:8" ht="13.5" x14ac:dyDescent="0.25">
      <c r="A128" s="3">
        <f>TITRES_STAT!B131</f>
        <v>42489</v>
      </c>
      <c r="B128" s="5">
        <f>TITRES_STAT!D131</f>
        <v>1.0174000000000001</v>
      </c>
      <c r="C128" s="2">
        <f t="shared" si="6"/>
        <v>1.0291270003557875</v>
      </c>
      <c r="D128" s="2">
        <f t="shared" si="8"/>
        <v>1.0270756047697978</v>
      </c>
      <c r="E128" s="2">
        <f t="shared" si="7"/>
        <v>2.0513955859897681E-3</v>
      </c>
      <c r="F128" s="2">
        <f t="shared" si="11"/>
        <v>6.0666971465131773E-4</v>
      </c>
      <c r="G128" s="2">
        <f t="shared" si="9"/>
        <v>1.4447258713384504E-3</v>
      </c>
      <c r="H128" s="2" t="str">
        <f t="shared" si="10"/>
        <v>Sell</v>
      </c>
    </row>
    <row r="129" spans="1:8" ht="13.5" x14ac:dyDescent="0.25">
      <c r="A129" s="3">
        <f>TITRES_STAT!B132</f>
        <v>42492</v>
      </c>
      <c r="B129" s="5">
        <f>TITRES_STAT!D132</f>
        <v>1.0174000000000001</v>
      </c>
      <c r="C129" s="2">
        <f t="shared" si="6"/>
        <v>1.0290920772241279</v>
      </c>
      <c r="D129" s="2">
        <f t="shared" si="8"/>
        <v>1.0263588933053684</v>
      </c>
      <c r="E129" s="2">
        <f t="shared" si="7"/>
        <v>2.7331839187594298E-3</v>
      </c>
      <c r="F129" s="2">
        <f t="shared" si="11"/>
        <v>1.0319725554729401E-3</v>
      </c>
      <c r="G129" s="2">
        <f t="shared" si="9"/>
        <v>1.7012113632864896E-3</v>
      </c>
      <c r="H129" s="2" t="str">
        <f t="shared" si="10"/>
        <v>Sell</v>
      </c>
    </row>
    <row r="130" spans="1:8" ht="13.5" x14ac:dyDescent="0.25">
      <c r="A130" s="3">
        <f>TITRES_STAT!B133</f>
        <v>42493</v>
      </c>
      <c r="B130" s="5">
        <f>TITRES_STAT!D133</f>
        <v>1.0174000000000001</v>
      </c>
      <c r="C130" s="2">
        <f t="shared" si="6"/>
        <v>1.0290625268819544</v>
      </c>
      <c r="D130" s="2">
        <f t="shared" si="8"/>
        <v>1.0256952715790448</v>
      </c>
      <c r="E130" s="2">
        <f t="shared" si="7"/>
        <v>3.3672553029095997E-3</v>
      </c>
      <c r="F130" s="2">
        <f t="shared" si="11"/>
        <v>1.4990291049602721E-3</v>
      </c>
      <c r="G130" s="2">
        <f t="shared" si="9"/>
        <v>1.8682261979493277E-3</v>
      </c>
      <c r="H130" s="2" t="str">
        <f t="shared" si="10"/>
        <v>Sell</v>
      </c>
    </row>
    <row r="131" spans="1:8" ht="13.5" x14ac:dyDescent="0.25">
      <c r="A131" s="3">
        <f>TITRES_STAT!B134</f>
        <v>42494</v>
      </c>
      <c r="B131" s="5">
        <f>TITRES_STAT!D134</f>
        <v>1.0174000000000001</v>
      </c>
      <c r="C131" s="2">
        <f t="shared" si="6"/>
        <v>1.0290375227462691</v>
      </c>
      <c r="D131" s="2">
        <f t="shared" si="8"/>
        <v>1.025080807017634</v>
      </c>
      <c r="E131" s="2">
        <f t="shared" si="7"/>
        <v>3.9567157286350962E-3</v>
      </c>
      <c r="F131" s="2">
        <f t="shared" si="11"/>
        <v>1.9905664296952369E-3</v>
      </c>
      <c r="G131" s="2">
        <f t="shared" si="9"/>
        <v>1.9661492989398593E-3</v>
      </c>
      <c r="H131" s="2" t="str">
        <f t="shared" si="10"/>
        <v>Sell</v>
      </c>
    </row>
    <row r="132" spans="1:8" ht="13.5" x14ac:dyDescent="0.25">
      <c r="A132" s="3">
        <f>TITRES_STAT!B135</f>
        <v>42495</v>
      </c>
      <c r="B132" s="5">
        <f>TITRES_STAT!D135</f>
        <v>1.0174000000000001</v>
      </c>
      <c r="C132" s="2">
        <f t="shared" si="6"/>
        <v>1.0290163654006892</v>
      </c>
      <c r="D132" s="2">
        <f t="shared" si="8"/>
        <v>1.0245118583496611</v>
      </c>
      <c r="E132" s="2">
        <f t="shared" si="7"/>
        <v>4.5045070510281171E-3</v>
      </c>
      <c r="F132" s="2">
        <f t="shared" si="11"/>
        <v>2.4933545539618132E-3</v>
      </c>
      <c r="G132" s="2">
        <f t="shared" si="9"/>
        <v>2.0111524970663039E-3</v>
      </c>
      <c r="H132" s="2" t="str">
        <f t="shared" si="10"/>
        <v>Sell</v>
      </c>
    </row>
    <row r="133" spans="1:8" ht="13.5" x14ac:dyDescent="0.25">
      <c r="A133" s="3">
        <f>TITRES_STAT!B136</f>
        <v>42496</v>
      </c>
      <c r="B133" s="5">
        <f>TITRES_STAT!D136</f>
        <v>1.0174000000000001</v>
      </c>
      <c r="C133" s="2">
        <f t="shared" si="6"/>
        <v>1.0289984630313525</v>
      </c>
      <c r="D133" s="2">
        <f t="shared" si="8"/>
        <v>1.023985054027464</v>
      </c>
      <c r="E133" s="2">
        <f t="shared" si="7"/>
        <v>5.0134090038884693E-3</v>
      </c>
      <c r="F133" s="2">
        <f t="shared" si="11"/>
        <v>2.9973654439471448E-3</v>
      </c>
      <c r="G133" s="2">
        <f t="shared" si="9"/>
        <v>2.0160435599413246E-3</v>
      </c>
      <c r="H133" s="2" t="str">
        <f t="shared" si="10"/>
        <v>Sell</v>
      </c>
    </row>
    <row r="134" spans="1:8" ht="13.5" x14ac:dyDescent="0.25">
      <c r="A134" s="3">
        <f>TITRES_STAT!B137</f>
        <v>42499</v>
      </c>
      <c r="B134" s="5">
        <f>TITRES_STAT!D137</f>
        <v>1.0174000000000001</v>
      </c>
      <c r="C134" s="2">
        <f t="shared" si="6"/>
        <v>1.0289833148726828</v>
      </c>
      <c r="D134" s="2">
        <f t="shared" si="8"/>
        <v>1.0234972722476519</v>
      </c>
      <c r="E134" s="2">
        <f t="shared" si="7"/>
        <v>5.4860426250309402E-3</v>
      </c>
      <c r="F134" s="2">
        <f t="shared" si="11"/>
        <v>3.4951008801639045E-3</v>
      </c>
      <c r="G134" s="2">
        <f t="shared" si="9"/>
        <v>1.9909417448670357E-3</v>
      </c>
      <c r="H134" s="2" t="str">
        <f t="shared" si="10"/>
        <v>Sell</v>
      </c>
    </row>
    <row r="135" spans="1:8" ht="13.5" x14ac:dyDescent="0.25">
      <c r="A135" s="3">
        <f>TITRES_STAT!B138</f>
        <v>42500</v>
      </c>
      <c r="B135" s="5">
        <f>TITRES_STAT!D138</f>
        <v>1.0174000000000001</v>
      </c>
      <c r="C135" s="2">
        <f t="shared" si="6"/>
        <v>1.0289704971999623</v>
      </c>
      <c r="D135" s="2">
        <f t="shared" si="8"/>
        <v>1.0230456224515296</v>
      </c>
      <c r="E135" s="2">
        <f t="shared" si="7"/>
        <v>5.9248747484326181E-3</v>
      </c>
      <c r="F135" s="2">
        <f t="shared" si="11"/>
        <v>3.9810556538176474E-3</v>
      </c>
      <c r="G135" s="2">
        <f t="shared" si="9"/>
        <v>1.9438190946149706E-3</v>
      </c>
      <c r="H135" s="2" t="str">
        <f t="shared" si="10"/>
        <v>Sell</v>
      </c>
    </row>
    <row r="136" spans="1:8" ht="13.5" x14ac:dyDescent="0.25">
      <c r="A136" s="3">
        <f>TITRES_STAT!B139</f>
        <v>42501</v>
      </c>
      <c r="B136" s="5">
        <f>TITRES_STAT!D139</f>
        <v>1.0174000000000001</v>
      </c>
      <c r="C136" s="2">
        <f t="shared" si="6"/>
        <v>1.0271904207076603</v>
      </c>
      <c r="D136" s="2">
        <f t="shared" si="8"/>
        <v>1.0226274281958609</v>
      </c>
      <c r="E136" s="2">
        <f t="shared" si="7"/>
        <v>4.5629925117993686E-3</v>
      </c>
      <c r="F136" s="2">
        <f t="shared" si="11"/>
        <v>4.0974430254139922E-3</v>
      </c>
      <c r="G136" s="2">
        <f t="shared" si="9"/>
        <v>4.6554948638537642E-4</v>
      </c>
      <c r="H136" s="2" t="str">
        <f t="shared" si="10"/>
        <v>Sell</v>
      </c>
    </row>
    <row r="137" spans="1:8" ht="13.5" x14ac:dyDescent="0.25">
      <c r="A137" s="3">
        <f>TITRES_STAT!B140</f>
        <v>42502</v>
      </c>
      <c r="B137" s="5">
        <f>TITRES_STAT!D140</f>
        <v>1.0174000000000001</v>
      </c>
      <c r="C137" s="2">
        <f t="shared" si="6"/>
        <v>1.025684202137251</v>
      </c>
      <c r="D137" s="2">
        <f t="shared" si="8"/>
        <v>1.022240211292464</v>
      </c>
      <c r="E137" s="2">
        <f t="shared" si="7"/>
        <v>3.4439908447869705E-3</v>
      </c>
      <c r="F137" s="2">
        <f t="shared" si="11"/>
        <v>3.966752589288588E-3</v>
      </c>
      <c r="G137" s="2">
        <f t="shared" si="9"/>
        <v>-5.2276174450161753E-4</v>
      </c>
      <c r="H137" s="2" t="str">
        <f t="shared" si="10"/>
        <v>Hold</v>
      </c>
    </row>
    <row r="138" spans="1:8" ht="13.5" x14ac:dyDescent="0.25">
      <c r="A138" s="3">
        <f>TITRES_STAT!B141</f>
        <v>42503</v>
      </c>
      <c r="B138" s="5">
        <f>TITRES_STAT!D141</f>
        <v>1.0174000000000001</v>
      </c>
      <c r="C138" s="2">
        <f t="shared" si="6"/>
        <v>1.0244097095007507</v>
      </c>
      <c r="D138" s="2">
        <f t="shared" si="8"/>
        <v>1.0218816771226518</v>
      </c>
      <c r="E138" s="2">
        <f t="shared" si="7"/>
        <v>2.5280323780989544E-3</v>
      </c>
      <c r="F138" s="2">
        <f t="shared" si="11"/>
        <v>3.6790085470506614E-3</v>
      </c>
      <c r="G138" s="2">
        <f t="shared" si="9"/>
        <v>-1.150976168951707E-3</v>
      </c>
      <c r="H138" s="2" t="str">
        <f t="shared" si="10"/>
        <v>Hold</v>
      </c>
    </row>
    <row r="139" spans="1:8" ht="13.5" x14ac:dyDescent="0.25">
      <c r="A139" s="3">
        <f>TITRES_STAT!B142</f>
        <v>42506</v>
      </c>
      <c r="B139" s="5">
        <f>TITRES_STAT!D142</f>
        <v>1.0174000000000001</v>
      </c>
      <c r="C139" s="2">
        <f t="shared" si="6"/>
        <v>1.0233312926544813</v>
      </c>
      <c r="D139" s="2">
        <f t="shared" si="8"/>
        <v>1.0215497010394925</v>
      </c>
      <c r="E139" s="2">
        <f t="shared" si="7"/>
        <v>1.7815916149888089E-3</v>
      </c>
      <c r="F139" s="2">
        <f t="shared" si="11"/>
        <v>3.2995251606382911E-3</v>
      </c>
      <c r="G139" s="2">
        <f t="shared" si="9"/>
        <v>-1.5179335456494822E-3</v>
      </c>
      <c r="H139" s="2" t="str">
        <f t="shared" si="10"/>
        <v>Hold</v>
      </c>
    </row>
    <row r="140" spans="1:8" ht="13.5" x14ac:dyDescent="0.25">
      <c r="A140" s="3">
        <f>TITRES_STAT!B143</f>
        <v>42507</v>
      </c>
      <c r="B140" s="5">
        <f>TITRES_STAT!D143</f>
        <v>1.0174000000000001</v>
      </c>
      <c r="C140" s="2">
        <f t="shared" si="6"/>
        <v>1.0224187860922533</v>
      </c>
      <c r="D140" s="2">
        <f t="shared" si="8"/>
        <v>1.0212423157773078</v>
      </c>
      <c r="E140" s="2">
        <f t="shared" si="7"/>
        <v>1.1764703149454991E-3</v>
      </c>
      <c r="F140" s="2">
        <f t="shared" si="11"/>
        <v>2.8749141914997329E-3</v>
      </c>
      <c r="G140" s="2">
        <f t="shared" si="9"/>
        <v>-1.6984438765542337E-3</v>
      </c>
      <c r="H140" s="2" t="str">
        <f t="shared" si="10"/>
        <v>Hold</v>
      </c>
    </row>
    <row r="141" spans="1:8" ht="13.5" x14ac:dyDescent="0.25">
      <c r="A141" s="3">
        <f>TITRES_STAT!B144</f>
        <v>42508</v>
      </c>
      <c r="B141" s="5">
        <f>TITRES_STAT!D144</f>
        <v>1.0174000000000001</v>
      </c>
      <c r="C141" s="2">
        <f t="shared" si="6"/>
        <v>1.0216466651549836</v>
      </c>
      <c r="D141" s="2">
        <f t="shared" si="8"/>
        <v>1.0209576997938035</v>
      </c>
      <c r="E141" s="2">
        <f t="shared" si="7"/>
        <v>6.8896536118012719E-4</v>
      </c>
      <c r="F141" s="2">
        <f t="shared" si="11"/>
        <v>2.4377244254358121E-3</v>
      </c>
      <c r="G141" s="2">
        <f t="shared" si="9"/>
        <v>-1.7487590642556849E-3</v>
      </c>
      <c r="H141" s="2" t="str">
        <f t="shared" si="10"/>
        <v>Hold</v>
      </c>
    </row>
    <row r="142" spans="1:8" ht="13.5" x14ac:dyDescent="0.25">
      <c r="A142" s="3">
        <f>TITRES_STAT!B145</f>
        <v>42509</v>
      </c>
      <c r="B142" s="5">
        <f>TITRES_STAT!D145</f>
        <v>1.0174000000000001</v>
      </c>
      <c r="C142" s="2">
        <f t="shared" si="6"/>
        <v>1.0209933320542168</v>
      </c>
      <c r="D142" s="2">
        <f t="shared" si="8"/>
        <v>1.0206941664757441</v>
      </c>
      <c r="E142" s="2">
        <f t="shared" si="7"/>
        <v>2.9916557847275982E-4</v>
      </c>
      <c r="F142" s="2">
        <f t="shared" si="11"/>
        <v>2.0100126560432018E-3</v>
      </c>
      <c r="G142" s="2">
        <f t="shared" si="9"/>
        <v>-1.710847077570442E-3</v>
      </c>
      <c r="H142" s="2" t="str">
        <f t="shared" si="10"/>
        <v>Hold</v>
      </c>
    </row>
    <row r="143" spans="1:8" ht="13.5" x14ac:dyDescent="0.25">
      <c r="A143" s="3">
        <f>TITRES_STAT!B146</f>
        <v>42510</v>
      </c>
      <c r="B143" s="5">
        <f>TITRES_STAT!D146</f>
        <v>1.0174000000000001</v>
      </c>
      <c r="C143" s="2">
        <f t="shared" ref="C143:C206" si="12">$C$4*B133+C142*(1-$C$4)</f>
        <v>1.0204405117381834</v>
      </c>
      <c r="D143" s="2">
        <f t="shared" si="8"/>
        <v>1.0204501541442075</v>
      </c>
      <c r="E143" s="2">
        <f t="shared" si="7"/>
        <v>-9.6424060240796194E-6</v>
      </c>
      <c r="F143" s="2">
        <f t="shared" si="11"/>
        <v>1.6060816436297455E-3</v>
      </c>
      <c r="G143" s="2">
        <f t="shared" si="9"/>
        <v>-1.6157240496538251E-3</v>
      </c>
      <c r="H143" s="2" t="str">
        <f t="shared" si="10"/>
        <v>Hold</v>
      </c>
    </row>
    <row r="144" spans="1:8" ht="13.5" x14ac:dyDescent="0.25">
      <c r="A144" s="3">
        <f>TITRES_STAT!B147</f>
        <v>42513</v>
      </c>
      <c r="B144" s="5">
        <f>TITRES_STAT!D147</f>
        <v>1.0174000000000001</v>
      </c>
      <c r="C144" s="2">
        <f t="shared" si="12"/>
        <v>1.0199727407015398</v>
      </c>
      <c r="D144" s="2">
        <f t="shared" si="8"/>
        <v>1.0202242168001923</v>
      </c>
      <c r="E144" s="2">
        <f t="shared" si="7"/>
        <v>-2.5147609865250331E-4</v>
      </c>
      <c r="F144" s="2">
        <f t="shared" si="11"/>
        <v>1.2345700951732958E-3</v>
      </c>
      <c r="G144" s="2">
        <f t="shared" si="9"/>
        <v>-1.4860461938257991E-3</v>
      </c>
      <c r="H144" s="2" t="str">
        <f t="shared" si="10"/>
        <v>Hold</v>
      </c>
    </row>
    <row r="145" spans="1:8" ht="13.5" x14ac:dyDescent="0.25">
      <c r="A145" s="3">
        <f>TITRES_STAT!B148</f>
        <v>42514</v>
      </c>
      <c r="B145" s="5">
        <f>TITRES_STAT!D148</f>
        <v>1.0174000000000001</v>
      </c>
      <c r="C145" s="2">
        <f t="shared" si="12"/>
        <v>1.0195769344397645</v>
      </c>
      <c r="D145" s="2">
        <f t="shared" si="8"/>
        <v>1.0200150155557335</v>
      </c>
      <c r="E145" s="2">
        <f t="shared" si="7"/>
        <v>-4.3808111596899124E-4</v>
      </c>
      <c r="F145" s="2">
        <f t="shared" si="11"/>
        <v>9.000398529448385E-4</v>
      </c>
      <c r="G145" s="2">
        <f t="shared" si="9"/>
        <v>-1.3381209689138297E-3</v>
      </c>
      <c r="H145" s="2" t="str">
        <f t="shared" si="10"/>
        <v>Hold</v>
      </c>
    </row>
    <row r="146" spans="1:8" ht="13.5" x14ac:dyDescent="0.25">
      <c r="A146" s="3">
        <f>TITRES_STAT!B149</f>
        <v>42515</v>
      </c>
      <c r="B146" s="5">
        <f>TITRES_STAT!D149</f>
        <v>1.0174000000000001</v>
      </c>
      <c r="C146" s="2">
        <f t="shared" si="12"/>
        <v>1.0192420214490314</v>
      </c>
      <c r="D146" s="2">
        <f t="shared" si="8"/>
        <v>1.0198213106997533</v>
      </c>
      <c r="E146" s="2">
        <f t="shared" si="7"/>
        <v>-5.7928925072192605E-4</v>
      </c>
      <c r="F146" s="2">
        <f t="shared" si="11"/>
        <v>6.0417403221148561E-4</v>
      </c>
      <c r="G146" s="2">
        <f t="shared" si="9"/>
        <v>-1.1834632829334116E-3</v>
      </c>
      <c r="H146" s="2" t="str">
        <f t="shared" si="10"/>
        <v>Hold</v>
      </c>
    </row>
    <row r="147" spans="1:8" ht="13.5" x14ac:dyDescent="0.25">
      <c r="A147" s="3">
        <f>TITRES_STAT!B150</f>
        <v>42516</v>
      </c>
      <c r="B147" s="5">
        <f>TITRES_STAT!D150</f>
        <v>1.0288999999999999</v>
      </c>
      <c r="C147" s="2">
        <f t="shared" si="12"/>
        <v>1.0189586335337959</v>
      </c>
      <c r="D147" s="2">
        <f t="shared" si="8"/>
        <v>1.0204938062034754</v>
      </c>
      <c r="E147" s="2">
        <f t="shared" si="7"/>
        <v>-1.5351726696795076E-3</v>
      </c>
      <c r="F147" s="2">
        <f t="shared" si="11"/>
        <v>1.7630469183328696E-4</v>
      </c>
      <c r="G147" s="2">
        <f t="shared" si="9"/>
        <v>-1.7114773615127946E-3</v>
      </c>
      <c r="H147" s="2" t="str">
        <f t="shared" si="10"/>
        <v>Hold</v>
      </c>
    </row>
    <row r="148" spans="1:8" ht="13.5" x14ac:dyDescent="0.25">
      <c r="A148" s="3">
        <f>TITRES_STAT!B151</f>
        <v>42517</v>
      </c>
      <c r="B148" s="5">
        <f>TITRES_STAT!D151</f>
        <v>1.0288999999999999</v>
      </c>
      <c r="C148" s="2">
        <f t="shared" si="12"/>
        <v>1.0187188437593657</v>
      </c>
      <c r="D148" s="2">
        <f t="shared" si="8"/>
        <v>1.0211164872254401</v>
      </c>
      <c r="E148" s="2">
        <f t="shared" si="7"/>
        <v>-2.3976434660744061E-3</v>
      </c>
      <c r="F148" s="2">
        <f t="shared" si="11"/>
        <v>-3.3848493974825166E-4</v>
      </c>
      <c r="G148" s="2">
        <f t="shared" si="9"/>
        <v>-2.0591585263261547E-3</v>
      </c>
      <c r="H148" s="2" t="str">
        <f t="shared" si="10"/>
        <v>Hold</v>
      </c>
    </row>
    <row r="149" spans="1:8" ht="13.5" x14ac:dyDescent="0.25">
      <c r="A149" s="3">
        <f>TITRES_STAT!B152</f>
        <v>42520</v>
      </c>
      <c r="B149" s="5">
        <f>TITRES_STAT!D152</f>
        <v>1.0288999999999999</v>
      </c>
      <c r="C149" s="2">
        <f t="shared" si="12"/>
        <v>1.0185159447194634</v>
      </c>
      <c r="D149" s="2">
        <f t="shared" si="8"/>
        <v>1.0216930437272593</v>
      </c>
      <c r="E149" s="2">
        <f t="shared" si="7"/>
        <v>-3.1770990077959471E-3</v>
      </c>
      <c r="F149" s="2">
        <f t="shared" si="11"/>
        <v>-9.0620775335779088E-4</v>
      </c>
      <c r="G149" s="2">
        <f t="shared" si="9"/>
        <v>-2.270891254438156E-3</v>
      </c>
      <c r="H149" s="2" t="str">
        <f t="shared" si="10"/>
        <v>Hold</v>
      </c>
    </row>
    <row r="150" spans="1:8" ht="13.5" x14ac:dyDescent="0.25">
      <c r="A150" s="3">
        <f>TITRES_STAT!B153</f>
        <v>42521</v>
      </c>
      <c r="B150" s="5">
        <f>TITRES_STAT!D153</f>
        <v>1.0288999999999999</v>
      </c>
      <c r="C150" s="2">
        <f t="shared" si="12"/>
        <v>1.018344260916469</v>
      </c>
      <c r="D150" s="2">
        <f t="shared" si="8"/>
        <v>1.0222268923400548</v>
      </c>
      <c r="E150" s="2">
        <f t="shared" si="7"/>
        <v>-3.8826314235858028E-3</v>
      </c>
      <c r="F150" s="2">
        <f t="shared" si="11"/>
        <v>-1.5014924874033934E-3</v>
      </c>
      <c r="G150" s="2">
        <f t="shared" si="9"/>
        <v>-2.3811389361824095E-3</v>
      </c>
      <c r="H150" s="2" t="str">
        <f t="shared" si="10"/>
        <v>Hold</v>
      </c>
    </row>
    <row r="151" spans="1:8" ht="13.5" x14ac:dyDescent="0.25">
      <c r="A151" s="3">
        <f>TITRES_STAT!B154</f>
        <v>42522</v>
      </c>
      <c r="B151" s="5">
        <f>TITRES_STAT!D154</f>
        <v>1.0288999999999999</v>
      </c>
      <c r="C151" s="2">
        <f t="shared" si="12"/>
        <v>1.0181989900062429</v>
      </c>
      <c r="D151" s="2">
        <f t="shared" si="8"/>
        <v>1.0227211966111618</v>
      </c>
      <c r="E151" s="2">
        <f t="shared" si="7"/>
        <v>-4.5222066049188658E-3</v>
      </c>
      <c r="F151" s="2">
        <f t="shared" si="11"/>
        <v>-2.1056353109064879E-3</v>
      </c>
      <c r="G151" s="2">
        <f t="shared" si="9"/>
        <v>-2.416571294012378E-3</v>
      </c>
      <c r="H151" s="2" t="str">
        <f t="shared" si="10"/>
        <v>Hold</v>
      </c>
    </row>
    <row r="152" spans="1:8" ht="13.5" x14ac:dyDescent="0.25">
      <c r="A152" s="3">
        <f>TITRES_STAT!B155</f>
        <v>42523</v>
      </c>
      <c r="B152" s="5">
        <f>TITRES_STAT!D155</f>
        <v>1.0174000000000001</v>
      </c>
      <c r="C152" s="2">
        <f t="shared" si="12"/>
        <v>1.0180760684668209</v>
      </c>
      <c r="D152" s="2">
        <f t="shared" si="8"/>
        <v>1.0223270338992239</v>
      </c>
      <c r="E152" s="2">
        <f t="shared" si="7"/>
        <v>-4.2509654324029977E-3</v>
      </c>
      <c r="F152" s="2">
        <f t="shared" si="11"/>
        <v>-2.5347013352057897E-3</v>
      </c>
      <c r="G152" s="2">
        <f t="shared" si="9"/>
        <v>-1.7162640971972081E-3</v>
      </c>
      <c r="H152" s="2" t="str">
        <f t="shared" si="10"/>
        <v>Hold</v>
      </c>
    </row>
    <row r="153" spans="1:8" ht="13.5" x14ac:dyDescent="0.25">
      <c r="A153" s="3">
        <f>TITRES_STAT!B156</f>
        <v>42524</v>
      </c>
      <c r="B153" s="5">
        <f>TITRES_STAT!D156</f>
        <v>1.0174000000000001</v>
      </c>
      <c r="C153" s="2">
        <f t="shared" si="12"/>
        <v>1.0179720579334639</v>
      </c>
      <c r="D153" s="2">
        <f t="shared" si="8"/>
        <v>1.0219620684252073</v>
      </c>
      <c r="E153" s="2">
        <f t="shared" si="7"/>
        <v>-3.990010491743412E-3</v>
      </c>
      <c r="F153" s="2">
        <f t="shared" si="11"/>
        <v>-2.8257631665133142E-3</v>
      </c>
      <c r="G153" s="2">
        <f t="shared" si="9"/>
        <v>-1.1642473252300978E-3</v>
      </c>
      <c r="H153" s="2" t="str">
        <f t="shared" si="10"/>
        <v>Hold</v>
      </c>
    </row>
    <row r="154" spans="1:8" ht="13.5" x14ac:dyDescent="0.25">
      <c r="A154" s="3">
        <f>TITRES_STAT!B157</f>
        <v>42527</v>
      </c>
      <c r="B154" s="5">
        <f>TITRES_STAT!D157</f>
        <v>1.0174000000000001</v>
      </c>
      <c r="C154" s="2">
        <f t="shared" si="12"/>
        <v>1.0178840490206233</v>
      </c>
      <c r="D154" s="2">
        <f t="shared" si="8"/>
        <v>1.0216241374307475</v>
      </c>
      <c r="E154" s="2">
        <f t="shared" si="7"/>
        <v>-3.7400884101241871E-3</v>
      </c>
      <c r="F154" s="2">
        <f t="shared" si="11"/>
        <v>-3.0086282152354889E-3</v>
      </c>
      <c r="G154" s="2">
        <f t="shared" si="9"/>
        <v>-7.3146019488869824E-4</v>
      </c>
      <c r="H154" s="2" t="str">
        <f t="shared" si="10"/>
        <v>Hold</v>
      </c>
    </row>
    <row r="155" spans="1:8" ht="13.5" x14ac:dyDescent="0.25">
      <c r="A155" s="3">
        <f>TITRES_STAT!B158</f>
        <v>42528</v>
      </c>
      <c r="B155" s="5">
        <f>TITRES_STAT!D158</f>
        <v>1.0174000000000001</v>
      </c>
      <c r="C155" s="2">
        <f t="shared" si="12"/>
        <v>1.0178095799405273</v>
      </c>
      <c r="D155" s="2">
        <f t="shared" si="8"/>
        <v>1.0213112383618033</v>
      </c>
      <c r="E155" s="2">
        <f t="shared" si="7"/>
        <v>-3.5016584212759216E-3</v>
      </c>
      <c r="F155" s="2">
        <f t="shared" si="11"/>
        <v>-3.1072342564435755E-3</v>
      </c>
      <c r="G155" s="2">
        <f t="shared" si="9"/>
        <v>-3.9442416483234611E-4</v>
      </c>
      <c r="H155" s="2" t="str">
        <f t="shared" si="10"/>
        <v>Hold</v>
      </c>
    </row>
    <row r="156" spans="1:8" ht="13.5" x14ac:dyDescent="0.25">
      <c r="A156" s="3">
        <f>TITRES_STAT!B159</f>
        <v>42529</v>
      </c>
      <c r="B156" s="5">
        <f>TITRES_STAT!D159</f>
        <v>1.0174000000000001</v>
      </c>
      <c r="C156" s="2">
        <f t="shared" si="12"/>
        <v>1.0177465676419846</v>
      </c>
      <c r="D156" s="2">
        <f t="shared" si="8"/>
        <v>1.0210215170016697</v>
      </c>
      <c r="E156" s="2">
        <f t="shared" ref="E156:E219" si="13">C156-D156</f>
        <v>-3.2749493596850865E-3</v>
      </c>
      <c r="F156" s="2">
        <f t="shared" si="11"/>
        <v>-3.1407772770918781E-3</v>
      </c>
      <c r="G156" s="2">
        <f t="shared" si="9"/>
        <v>-1.3417208259320842E-4</v>
      </c>
      <c r="H156" s="2" t="str">
        <f t="shared" si="10"/>
        <v>Hold</v>
      </c>
    </row>
    <row r="157" spans="1:8" ht="13.5" x14ac:dyDescent="0.25">
      <c r="A157" s="3">
        <f>TITRES_STAT!B160</f>
        <v>42530</v>
      </c>
      <c r="B157" s="5">
        <f>TITRES_STAT!D160</f>
        <v>1.0174000000000001</v>
      </c>
      <c r="C157" s="2">
        <f t="shared" si="12"/>
        <v>1.0194624803124483</v>
      </c>
      <c r="D157" s="2">
        <f t="shared" ref="D157:D220" si="14">$D$4*B157+(1-$D$4)*D156</f>
        <v>1.0207532564830275</v>
      </c>
      <c r="E157" s="2">
        <f t="shared" si="13"/>
        <v>-1.2907761705791554E-3</v>
      </c>
      <c r="F157" s="2">
        <f t="shared" si="11"/>
        <v>-2.770777055789334E-3</v>
      </c>
      <c r="G157" s="2">
        <f t="shared" si="9"/>
        <v>1.4800008852101786E-3</v>
      </c>
      <c r="H157" s="2" t="str">
        <f t="shared" si="10"/>
        <v>Sell</v>
      </c>
    </row>
    <row r="158" spans="1:8" ht="13.5" x14ac:dyDescent="0.25">
      <c r="A158" s="3">
        <f>TITRES_STAT!B161</f>
        <v>42531</v>
      </c>
      <c r="B158" s="5">
        <f>TITRES_STAT!D161</f>
        <v>1.0174000000000001</v>
      </c>
      <c r="C158" s="2">
        <f t="shared" si="12"/>
        <v>1.0209144064182254</v>
      </c>
      <c r="D158" s="2">
        <f t="shared" si="14"/>
        <v>1.0205048671139143</v>
      </c>
      <c r="E158" s="2">
        <f t="shared" si="13"/>
        <v>4.0953930431109065E-4</v>
      </c>
      <c r="F158" s="2">
        <f t="shared" si="11"/>
        <v>-2.134713783769249E-3</v>
      </c>
      <c r="G158" s="2">
        <f t="shared" si="9"/>
        <v>2.5442530880803397E-3</v>
      </c>
      <c r="H158" s="2" t="str">
        <f t="shared" si="10"/>
        <v>Sell</v>
      </c>
    </row>
    <row r="159" spans="1:8" ht="13.5" x14ac:dyDescent="0.25">
      <c r="A159" s="3">
        <f>TITRES_STAT!B162</f>
        <v>42534</v>
      </c>
      <c r="B159" s="5">
        <f>TITRES_STAT!D162</f>
        <v>1.0174000000000001</v>
      </c>
      <c r="C159" s="2">
        <f t="shared" si="12"/>
        <v>1.02214295927696</v>
      </c>
      <c r="D159" s="2">
        <f t="shared" si="14"/>
        <v>1.0202748769573282</v>
      </c>
      <c r="E159" s="2">
        <f t="shared" si="13"/>
        <v>1.8680823196317586E-3</v>
      </c>
      <c r="F159" s="2">
        <f t="shared" si="11"/>
        <v>-1.3341545630890476E-3</v>
      </c>
      <c r="G159" s="2">
        <f t="shared" si="9"/>
        <v>3.202236882720806E-3</v>
      </c>
      <c r="H159" s="2" t="str">
        <f t="shared" si="10"/>
        <v>Sell</v>
      </c>
    </row>
    <row r="160" spans="1:8" ht="13.5" x14ac:dyDescent="0.25">
      <c r="A160" s="3">
        <f>TITRES_STAT!B163</f>
        <v>42535</v>
      </c>
      <c r="B160" s="5">
        <f>TITRES_STAT!D163</f>
        <v>1.0174000000000001</v>
      </c>
      <c r="C160" s="2">
        <f t="shared" si="12"/>
        <v>1.0231825040035816</v>
      </c>
      <c r="D160" s="2">
        <f t="shared" si="14"/>
        <v>1.0200619231086372</v>
      </c>
      <c r="E160" s="2">
        <f t="shared" si="13"/>
        <v>3.1205808949443803E-3</v>
      </c>
      <c r="F160" s="2">
        <f t="shared" si="11"/>
        <v>-4.4320747148236198E-4</v>
      </c>
      <c r="G160" s="2">
        <f t="shared" si="9"/>
        <v>3.5637883664267423E-3</v>
      </c>
      <c r="H160" s="2" t="str">
        <f t="shared" si="10"/>
        <v>Sell</v>
      </c>
    </row>
    <row r="161" spans="1:8" ht="13.5" x14ac:dyDescent="0.25">
      <c r="A161" s="3">
        <f>TITRES_STAT!B164</f>
        <v>42536</v>
      </c>
      <c r="B161" s="5">
        <f>TITRES_STAT!D164</f>
        <v>1.0174000000000001</v>
      </c>
      <c r="C161" s="2">
        <f t="shared" si="12"/>
        <v>1.0240621187722614</v>
      </c>
      <c r="D161" s="2">
        <f t="shared" si="14"/>
        <v>1.0198647436191086</v>
      </c>
      <c r="E161" s="2">
        <f t="shared" si="13"/>
        <v>4.1973751531527714E-3</v>
      </c>
      <c r="F161" s="2">
        <f t="shared" si="11"/>
        <v>4.8490905344466471E-4</v>
      </c>
      <c r="G161" s="2">
        <f t="shared" si="9"/>
        <v>3.7124660997081066E-3</v>
      </c>
      <c r="H161" s="2" t="str">
        <f t="shared" si="10"/>
        <v>Sell</v>
      </c>
    </row>
    <row r="162" spans="1:8" ht="13.5" x14ac:dyDescent="0.25">
      <c r="A162" s="3">
        <f>TITRES_STAT!B165</f>
        <v>42537</v>
      </c>
      <c r="B162" s="5">
        <f>TITRES_STAT!D165</f>
        <v>1.0003</v>
      </c>
      <c r="C162" s="2">
        <f t="shared" si="12"/>
        <v>1.0230371774226827</v>
      </c>
      <c r="D162" s="2">
        <f t="shared" si="14"/>
        <v>1.0184155033510265</v>
      </c>
      <c r="E162" s="2">
        <f t="shared" si="13"/>
        <v>4.6216740716562565E-3</v>
      </c>
      <c r="F162" s="2">
        <f t="shared" si="11"/>
        <v>1.3122620570869832E-3</v>
      </c>
      <c r="G162" s="2">
        <f t="shared" si="9"/>
        <v>3.3094120145692732E-3</v>
      </c>
      <c r="H162" s="2" t="str">
        <f t="shared" si="10"/>
        <v>Sell</v>
      </c>
    </row>
    <row r="163" spans="1:8" ht="13.5" x14ac:dyDescent="0.25">
      <c r="A163" s="3">
        <f>TITRES_STAT!B166</f>
        <v>42538</v>
      </c>
      <c r="B163" s="5">
        <f>TITRES_STAT!D166</f>
        <v>1.0003</v>
      </c>
      <c r="C163" s="2">
        <f t="shared" si="12"/>
        <v>1.0221699193576546</v>
      </c>
      <c r="D163" s="2">
        <f t="shared" si="14"/>
        <v>1.0170736142139134</v>
      </c>
      <c r="E163" s="2">
        <f t="shared" si="13"/>
        <v>5.0963051437411533E-3</v>
      </c>
      <c r="F163" s="2">
        <f t="shared" si="11"/>
        <v>2.0690706744178173E-3</v>
      </c>
      <c r="G163" s="2">
        <f t="shared" si="9"/>
        <v>3.027234469323336E-3</v>
      </c>
      <c r="H163" s="2" t="str">
        <f t="shared" si="10"/>
        <v>Sell</v>
      </c>
    </row>
    <row r="164" spans="1:8" ht="13.5" x14ac:dyDescent="0.25">
      <c r="A164" s="3">
        <f>TITRES_STAT!B167</f>
        <v>42541</v>
      </c>
      <c r="B164" s="5">
        <f>TITRES_STAT!D167</f>
        <v>1.0003</v>
      </c>
      <c r="C164" s="2">
        <f t="shared" si="12"/>
        <v>1.0214360856103231</v>
      </c>
      <c r="D164" s="2">
        <f t="shared" si="14"/>
        <v>1.0158311242721421</v>
      </c>
      <c r="E164" s="2">
        <f t="shared" si="13"/>
        <v>5.6049613381810026E-3</v>
      </c>
      <c r="F164" s="2">
        <f t="shared" si="11"/>
        <v>2.7762488071704549E-3</v>
      </c>
      <c r="G164" s="2">
        <f t="shared" ref="G164:G227" si="15">E164-F164</f>
        <v>2.8287125310105478E-3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42542</v>
      </c>
      <c r="B165" s="5">
        <f>TITRES_STAT!D168</f>
        <v>1.0003</v>
      </c>
      <c r="C165" s="2">
        <f t="shared" si="12"/>
        <v>1.020815149362581</v>
      </c>
      <c r="D165" s="2">
        <f t="shared" si="14"/>
        <v>1.0146806706223537</v>
      </c>
      <c r="E165" s="2">
        <f t="shared" si="13"/>
        <v>6.1344787402273226E-3</v>
      </c>
      <c r="F165" s="2">
        <f t="shared" ref="F165:F228" si="17">(E165*(2/(10)))+((1-(2/10))*F164)</f>
        <v>3.4478947937818284E-3</v>
      </c>
      <c r="G165" s="2">
        <f t="shared" si="15"/>
        <v>2.6865839464454942E-3</v>
      </c>
      <c r="H165" s="2" t="str">
        <f t="shared" si="16"/>
        <v>Sell</v>
      </c>
    </row>
    <row r="166" spans="1:8" ht="13.5" x14ac:dyDescent="0.25">
      <c r="A166" s="3">
        <f>TITRES_STAT!B169</f>
        <v>42543</v>
      </c>
      <c r="B166" s="5">
        <f>TITRES_STAT!D169</f>
        <v>1.0174000000000001</v>
      </c>
      <c r="C166" s="2">
        <f t="shared" si="12"/>
        <v>1.0202897417683379</v>
      </c>
      <c r="D166" s="2">
        <f t="shared" si="14"/>
        <v>1.0148821024281052</v>
      </c>
      <c r="E166" s="2">
        <f t="shared" si="13"/>
        <v>5.407639340232695E-3</v>
      </c>
      <c r="F166" s="2">
        <f t="shared" si="17"/>
        <v>3.8398437030720016E-3</v>
      </c>
      <c r="G166" s="2">
        <f t="shared" si="15"/>
        <v>1.5677956371606934E-3</v>
      </c>
      <c r="H166" s="2" t="str">
        <f t="shared" si="16"/>
        <v>Sell</v>
      </c>
    </row>
    <row r="167" spans="1:8" ht="13.5" x14ac:dyDescent="0.25">
      <c r="A167" s="3">
        <f>TITRES_STAT!B170</f>
        <v>42544</v>
      </c>
      <c r="B167" s="5">
        <f>TITRES_STAT!D170</f>
        <v>1.0174000000000001</v>
      </c>
      <c r="C167" s="2">
        <f t="shared" si="12"/>
        <v>1.0198451661116705</v>
      </c>
      <c r="D167" s="2">
        <f t="shared" si="14"/>
        <v>1.0150686133593565</v>
      </c>
      <c r="E167" s="2">
        <f t="shared" si="13"/>
        <v>4.7765527523140339E-3</v>
      </c>
      <c r="F167" s="2">
        <f t="shared" si="17"/>
        <v>4.0271855129204084E-3</v>
      </c>
      <c r="G167" s="2">
        <f t="shared" si="15"/>
        <v>7.493672393936255E-4</v>
      </c>
      <c r="H167" s="2" t="str">
        <f t="shared" si="16"/>
        <v>Sell</v>
      </c>
    </row>
    <row r="168" spans="1:8" ht="13.5" x14ac:dyDescent="0.25">
      <c r="A168" s="3">
        <f>TITRES_STAT!B171</f>
        <v>42545</v>
      </c>
      <c r="B168" s="5">
        <f>TITRES_STAT!D171</f>
        <v>1.0174000000000001</v>
      </c>
      <c r="C168" s="2">
        <f t="shared" si="12"/>
        <v>1.019468986709875</v>
      </c>
      <c r="D168" s="2">
        <f t="shared" si="14"/>
        <v>1.015241308666071</v>
      </c>
      <c r="E168" s="2">
        <f t="shared" si="13"/>
        <v>4.2276780438039729E-3</v>
      </c>
      <c r="F168" s="2">
        <f t="shared" si="17"/>
        <v>4.0672840190971215E-3</v>
      </c>
      <c r="G168" s="2">
        <f t="shared" si="15"/>
        <v>1.6039402470685148E-4</v>
      </c>
      <c r="H168" s="2" t="str">
        <f t="shared" si="16"/>
        <v>Sell</v>
      </c>
    </row>
    <row r="169" spans="1:8" ht="13.5" x14ac:dyDescent="0.25">
      <c r="A169" s="3">
        <f>TITRES_STAT!B172</f>
        <v>42548</v>
      </c>
      <c r="B169" s="5">
        <f>TITRES_STAT!D172</f>
        <v>1.0174000000000001</v>
      </c>
      <c r="C169" s="2">
        <f t="shared" si="12"/>
        <v>1.019150681062202</v>
      </c>
      <c r="D169" s="2">
        <f t="shared" si="14"/>
        <v>1.0154012117278435</v>
      </c>
      <c r="E169" s="2">
        <f t="shared" si="13"/>
        <v>3.7494693343584906E-3</v>
      </c>
      <c r="F169" s="2">
        <f t="shared" si="17"/>
        <v>4.0037210821493958E-3</v>
      </c>
      <c r="G169" s="2">
        <f t="shared" si="15"/>
        <v>-2.542517477909052E-4</v>
      </c>
      <c r="H169" s="2" t="str">
        <f t="shared" si="16"/>
        <v>Hold</v>
      </c>
    </row>
    <row r="170" spans="1:8" ht="13.5" x14ac:dyDescent="0.25">
      <c r="A170" s="3">
        <f>TITRES_STAT!B173</f>
        <v>42549</v>
      </c>
      <c r="B170" s="5">
        <f>TITRES_STAT!D173</f>
        <v>1.0174000000000001</v>
      </c>
      <c r="C170" s="2">
        <f t="shared" si="12"/>
        <v>1.018881345514171</v>
      </c>
      <c r="D170" s="2">
        <f t="shared" si="14"/>
        <v>1.0155492701183735</v>
      </c>
      <c r="E170" s="2">
        <f t="shared" si="13"/>
        <v>3.3320753957974958E-3</v>
      </c>
      <c r="F170" s="2">
        <f t="shared" si="17"/>
        <v>3.869391944879016E-3</v>
      </c>
      <c r="G170" s="2">
        <f t="shared" si="15"/>
        <v>-5.3731654908152019E-4</v>
      </c>
      <c r="H170" s="2" t="str">
        <f t="shared" si="16"/>
        <v>Hold</v>
      </c>
    </row>
    <row r="171" spans="1:8" ht="13.5" x14ac:dyDescent="0.25">
      <c r="A171" s="3">
        <f>TITRES_STAT!B174</f>
        <v>42550</v>
      </c>
      <c r="B171" s="5">
        <f>TITRES_STAT!D174</f>
        <v>1.0174000000000001</v>
      </c>
      <c r="C171" s="2">
        <f t="shared" si="12"/>
        <v>1.0186534462042984</v>
      </c>
      <c r="D171" s="2">
        <f t="shared" si="14"/>
        <v>1.0156863612207161</v>
      </c>
      <c r="E171" s="2">
        <f t="shared" si="13"/>
        <v>2.9670849835823354E-3</v>
      </c>
      <c r="F171" s="2">
        <f t="shared" si="17"/>
        <v>3.68893055261968E-3</v>
      </c>
      <c r="G171" s="2">
        <f t="shared" si="15"/>
        <v>-7.2184556903734463E-4</v>
      </c>
      <c r="H171" s="2" t="str">
        <f t="shared" si="16"/>
        <v>Hold</v>
      </c>
    </row>
    <row r="172" spans="1:8" ht="13.5" x14ac:dyDescent="0.25">
      <c r="A172" s="3">
        <f>TITRES_STAT!B175</f>
        <v>42551</v>
      </c>
      <c r="B172" s="5">
        <f>TITRES_STAT!D175</f>
        <v>1.0003</v>
      </c>
      <c r="C172" s="2">
        <f t="shared" si="12"/>
        <v>1.0158298390959448</v>
      </c>
      <c r="D172" s="2">
        <f t="shared" si="14"/>
        <v>1.0145466307599222</v>
      </c>
      <c r="E172" s="2">
        <f t="shared" si="13"/>
        <v>1.2832083360225788E-3</v>
      </c>
      <c r="F172" s="2">
        <f t="shared" si="17"/>
        <v>3.20778610930026E-3</v>
      </c>
      <c r="G172" s="2">
        <f t="shared" si="15"/>
        <v>-1.9245777732776813E-3</v>
      </c>
      <c r="H172" s="2" t="str">
        <f t="shared" si="16"/>
        <v>Hold</v>
      </c>
    </row>
    <row r="173" spans="1:8" ht="13.5" x14ac:dyDescent="0.25">
      <c r="A173" s="3">
        <f>TITRES_STAT!B176</f>
        <v>42552</v>
      </c>
      <c r="B173" s="5">
        <f>TITRES_STAT!D176</f>
        <v>0.99929999999999997</v>
      </c>
      <c r="C173" s="2">
        <f t="shared" si="12"/>
        <v>1.013440633081184</v>
      </c>
      <c r="D173" s="2">
        <f t="shared" si="14"/>
        <v>1.0134172507036316</v>
      </c>
      <c r="E173" s="2">
        <f t="shared" si="13"/>
        <v>2.3382377552394473E-5</v>
      </c>
      <c r="F173" s="2">
        <f t="shared" si="17"/>
        <v>2.5709053629506874E-3</v>
      </c>
      <c r="G173" s="2">
        <f t="shared" si="15"/>
        <v>-2.5475229853982929E-3</v>
      </c>
      <c r="H173" s="2" t="str">
        <f t="shared" si="16"/>
        <v>Hold</v>
      </c>
    </row>
    <row r="174" spans="1:8" ht="13.5" x14ac:dyDescent="0.25">
      <c r="A174" s="3">
        <f>TITRES_STAT!B177</f>
        <v>42555</v>
      </c>
      <c r="B174" s="5">
        <f>TITRES_STAT!D177</f>
        <v>0.99929999999999997</v>
      </c>
      <c r="C174" s="2">
        <f t="shared" si="12"/>
        <v>1.0114189972225403</v>
      </c>
      <c r="D174" s="2">
        <f t="shared" si="14"/>
        <v>1.0123715284292887</v>
      </c>
      <c r="E174" s="2">
        <f t="shared" si="13"/>
        <v>-9.5253120674843039E-4</v>
      </c>
      <c r="F174" s="2">
        <f t="shared" si="17"/>
        <v>1.8662180490108639E-3</v>
      </c>
      <c r="G174" s="2">
        <f t="shared" si="15"/>
        <v>-2.8187492557592946E-3</v>
      </c>
      <c r="H174" s="2" t="str">
        <f t="shared" si="16"/>
        <v>Hold</v>
      </c>
    </row>
    <row r="175" spans="1:8" ht="13.5" x14ac:dyDescent="0.25">
      <c r="A175" s="3">
        <f>TITRES_STAT!B178</f>
        <v>42559</v>
      </c>
      <c r="B175" s="5">
        <f>TITRES_STAT!D178</f>
        <v>0.99929999999999997</v>
      </c>
      <c r="C175" s="2">
        <f t="shared" si="12"/>
        <v>1.0097083822652264</v>
      </c>
      <c r="D175" s="2">
        <f t="shared" si="14"/>
        <v>1.0114032670641562</v>
      </c>
      <c r="E175" s="2">
        <f t="shared" si="13"/>
        <v>-1.6948847989297633E-3</v>
      </c>
      <c r="F175" s="2">
        <f t="shared" si="17"/>
        <v>1.1539974794227386E-3</v>
      </c>
      <c r="G175" s="2">
        <f t="shared" si="15"/>
        <v>-2.8488822783525021E-3</v>
      </c>
      <c r="H175" s="2" t="str">
        <f t="shared" si="16"/>
        <v>Hold</v>
      </c>
    </row>
    <row r="176" spans="1:8" ht="13.5" x14ac:dyDescent="0.25">
      <c r="A176" s="3">
        <f>TITRES_STAT!B179</f>
        <v>42562</v>
      </c>
      <c r="B176" s="5">
        <f>TITRES_STAT!D179</f>
        <v>0.99929999999999997</v>
      </c>
      <c r="C176" s="2">
        <f t="shared" si="12"/>
        <v>1.0108917080705762</v>
      </c>
      <c r="D176" s="2">
        <f t="shared" si="14"/>
        <v>1.0105067287631075</v>
      </c>
      <c r="E176" s="2">
        <f t="shared" si="13"/>
        <v>3.8497930746861364E-4</v>
      </c>
      <c r="F176" s="2">
        <f t="shared" si="17"/>
        <v>1.0001938450319137E-3</v>
      </c>
      <c r="G176" s="2">
        <f t="shared" si="15"/>
        <v>-6.1521453756330008E-4</v>
      </c>
      <c r="H176" s="2" t="str">
        <f t="shared" si="16"/>
        <v>Hold</v>
      </c>
    </row>
    <row r="177" spans="1:8" ht="13.5" x14ac:dyDescent="0.25">
      <c r="A177" s="3">
        <f>TITRES_STAT!B180</f>
        <v>42563</v>
      </c>
      <c r="B177" s="5">
        <f>TITRES_STAT!D180</f>
        <v>0.99929999999999997</v>
      </c>
      <c r="C177" s="2">
        <f t="shared" si="12"/>
        <v>1.0118929837520261</v>
      </c>
      <c r="D177" s="2">
        <f t="shared" si="14"/>
        <v>1.0096766007065812</v>
      </c>
      <c r="E177" s="2">
        <f t="shared" si="13"/>
        <v>2.216383045444914E-3</v>
      </c>
      <c r="F177" s="2">
        <f t="shared" si="17"/>
        <v>1.2434316851145139E-3</v>
      </c>
      <c r="G177" s="2">
        <f t="shared" si="15"/>
        <v>9.7295136033040018E-4</v>
      </c>
      <c r="H177" s="2" t="str">
        <f t="shared" si="16"/>
        <v>Sell</v>
      </c>
    </row>
    <row r="178" spans="1:8" ht="13.5" x14ac:dyDescent="0.25">
      <c r="A178" s="3">
        <f>TITRES_STAT!B181</f>
        <v>42564</v>
      </c>
      <c r="B178" s="5">
        <f>TITRES_STAT!D181</f>
        <v>0.99929999999999997</v>
      </c>
      <c r="C178" s="2">
        <f t="shared" si="12"/>
        <v>1.0127402170209452</v>
      </c>
      <c r="D178" s="2">
        <f t="shared" si="14"/>
        <v>1.0089079636172049</v>
      </c>
      <c r="E178" s="2">
        <f t="shared" si="13"/>
        <v>3.8322534037402711E-3</v>
      </c>
      <c r="F178" s="2">
        <f t="shared" si="17"/>
        <v>1.7611960288396655E-3</v>
      </c>
      <c r="G178" s="2">
        <f t="shared" si="15"/>
        <v>2.0710573749006056E-3</v>
      </c>
      <c r="H178" s="2" t="str">
        <f t="shared" si="16"/>
        <v>Sell</v>
      </c>
    </row>
    <row r="179" spans="1:8" ht="13.5" x14ac:dyDescent="0.25">
      <c r="A179" s="3">
        <f>TITRES_STAT!B182</f>
        <v>42565</v>
      </c>
      <c r="B179" s="5">
        <f>TITRES_STAT!D182</f>
        <v>0.99929999999999997</v>
      </c>
      <c r="C179" s="2">
        <f t="shared" si="12"/>
        <v>1.0134571067100306</v>
      </c>
      <c r="D179" s="2">
        <f t="shared" si="14"/>
        <v>1.008196262608523</v>
      </c>
      <c r="E179" s="2">
        <f t="shared" si="13"/>
        <v>5.2608441015076224E-3</v>
      </c>
      <c r="F179" s="2">
        <f t="shared" si="17"/>
        <v>2.4611256433732572E-3</v>
      </c>
      <c r="G179" s="2">
        <f t="shared" si="15"/>
        <v>2.7997184581343652E-3</v>
      </c>
      <c r="H179" s="2" t="str">
        <f t="shared" si="16"/>
        <v>Sell</v>
      </c>
    </row>
    <row r="180" spans="1:8" ht="13.5" x14ac:dyDescent="0.25">
      <c r="A180" s="3">
        <f>TITRES_STAT!B183</f>
        <v>42566</v>
      </c>
      <c r="B180" s="5">
        <f>TITRES_STAT!D183</f>
        <v>0.99929999999999997</v>
      </c>
      <c r="C180" s="2">
        <f t="shared" si="12"/>
        <v>1.0140637056777182</v>
      </c>
      <c r="D180" s="2">
        <f t="shared" si="14"/>
        <v>1.0075372801930769</v>
      </c>
      <c r="E180" s="2">
        <f t="shared" si="13"/>
        <v>6.5264254846413294E-3</v>
      </c>
      <c r="F180" s="2">
        <f t="shared" si="17"/>
        <v>3.2741856116268717E-3</v>
      </c>
      <c r="G180" s="2">
        <f t="shared" si="15"/>
        <v>3.2522398730144577E-3</v>
      </c>
      <c r="H180" s="2" t="str">
        <f t="shared" si="16"/>
        <v>Sell</v>
      </c>
    </row>
    <row r="181" spans="1:8" ht="13.5" x14ac:dyDescent="0.25">
      <c r="A181" s="3">
        <f>TITRES_STAT!B184</f>
        <v>42569</v>
      </c>
      <c r="B181" s="5">
        <f>TITRES_STAT!D184</f>
        <v>0.99929999999999997</v>
      </c>
      <c r="C181" s="2">
        <f t="shared" si="12"/>
        <v>1.0145769817273</v>
      </c>
      <c r="D181" s="2">
        <f t="shared" si="14"/>
        <v>1.0069271112898859</v>
      </c>
      <c r="E181" s="2">
        <f t="shared" si="13"/>
        <v>7.6498704374141635E-3</v>
      </c>
      <c r="F181" s="2">
        <f t="shared" si="17"/>
        <v>4.1493225767843299E-3</v>
      </c>
      <c r="G181" s="2">
        <f t="shared" si="15"/>
        <v>3.5005478606298336E-3</v>
      </c>
      <c r="H181" s="2" t="str">
        <f t="shared" si="16"/>
        <v>Sell</v>
      </c>
    </row>
    <row r="182" spans="1:8" ht="13.5" x14ac:dyDescent="0.25">
      <c r="A182" s="3">
        <f>TITRES_STAT!B185</f>
        <v>42570</v>
      </c>
      <c r="B182" s="5">
        <f>TITRES_STAT!D185</f>
        <v>1.0053000000000001</v>
      </c>
      <c r="C182" s="2">
        <f t="shared" si="12"/>
        <v>1.0123805230000231</v>
      </c>
      <c r="D182" s="2">
        <f t="shared" si="14"/>
        <v>1.0068065845276721</v>
      </c>
      <c r="E182" s="2">
        <f t="shared" si="13"/>
        <v>5.5739384723509922E-3</v>
      </c>
      <c r="F182" s="2">
        <f t="shared" si="17"/>
        <v>4.4342457558976629E-3</v>
      </c>
      <c r="G182" s="2">
        <f t="shared" si="15"/>
        <v>1.1396927164533293E-3</v>
      </c>
      <c r="H182" s="2" t="str">
        <f t="shared" si="16"/>
        <v>Sell</v>
      </c>
    </row>
    <row r="183" spans="1:8" ht="13.5" x14ac:dyDescent="0.25">
      <c r="A183" s="3">
        <f>TITRES_STAT!B186</f>
        <v>42571</v>
      </c>
      <c r="B183" s="5">
        <f>TITRES_STAT!D186</f>
        <v>1.0053000000000001</v>
      </c>
      <c r="C183" s="2">
        <f t="shared" si="12"/>
        <v>1.0103681348461735</v>
      </c>
      <c r="D183" s="2">
        <f t="shared" si="14"/>
        <v>1.0066949856737704</v>
      </c>
      <c r="E183" s="2">
        <f t="shared" si="13"/>
        <v>3.673149172403134E-3</v>
      </c>
      <c r="F183" s="2">
        <f t="shared" si="17"/>
        <v>4.2820264391987576E-3</v>
      </c>
      <c r="G183" s="2">
        <f t="shared" si="15"/>
        <v>-6.0887726679562364E-4</v>
      </c>
      <c r="H183" s="2" t="str">
        <f t="shared" si="16"/>
        <v>Hold</v>
      </c>
    </row>
    <row r="184" spans="1:8" ht="13.5" x14ac:dyDescent="0.25">
      <c r="A184" s="3">
        <f>TITRES_STAT!B187</f>
        <v>42572</v>
      </c>
      <c r="B184" s="5">
        <f>TITRES_STAT!D187</f>
        <v>1.0053000000000001</v>
      </c>
      <c r="C184" s="2">
        <f t="shared" si="12"/>
        <v>1.0086653448698391</v>
      </c>
      <c r="D184" s="2">
        <f t="shared" si="14"/>
        <v>1.0065916534016393</v>
      </c>
      <c r="E184" s="2">
        <f t="shared" si="13"/>
        <v>2.0736914681998009E-3</v>
      </c>
      <c r="F184" s="2">
        <f t="shared" si="17"/>
        <v>3.8403594449989663E-3</v>
      </c>
      <c r="G184" s="2">
        <f t="shared" si="15"/>
        <v>-1.7666679767991654E-3</v>
      </c>
      <c r="H184" s="2" t="str">
        <f t="shared" si="16"/>
        <v>Hold</v>
      </c>
    </row>
    <row r="185" spans="1:8" ht="13.5" x14ac:dyDescent="0.25">
      <c r="A185" s="3">
        <f>TITRES_STAT!B188</f>
        <v>42573</v>
      </c>
      <c r="B185" s="5">
        <f>TITRES_STAT!D188</f>
        <v>1.0235000000000001</v>
      </c>
      <c r="C185" s="2">
        <f t="shared" si="12"/>
        <v>1.0072245225821714</v>
      </c>
      <c r="D185" s="2">
        <f t="shared" si="14"/>
        <v>1.0078441235200364</v>
      </c>
      <c r="E185" s="2">
        <f t="shared" si="13"/>
        <v>-6.196009378649503E-4</v>
      </c>
      <c r="F185" s="2">
        <f t="shared" si="17"/>
        <v>2.9483673684261831E-3</v>
      </c>
      <c r="G185" s="2">
        <f t="shared" si="15"/>
        <v>-3.5679683062911334E-3</v>
      </c>
      <c r="H185" s="2" t="str">
        <f t="shared" si="16"/>
        <v>Hold</v>
      </c>
    </row>
    <row r="186" spans="1:8" ht="13.5" x14ac:dyDescent="0.25">
      <c r="A186" s="3">
        <f>TITRES_STAT!B189</f>
        <v>42577</v>
      </c>
      <c r="B186" s="5">
        <f>TITRES_STAT!D189</f>
        <v>1.0296000000000001</v>
      </c>
      <c r="C186" s="2">
        <f t="shared" si="12"/>
        <v>1.0060053652618373</v>
      </c>
      <c r="D186" s="2">
        <f t="shared" si="14"/>
        <v>1.0094556699259596</v>
      </c>
      <c r="E186" s="2">
        <f t="shared" si="13"/>
        <v>-3.4503046641223278E-3</v>
      </c>
      <c r="F186" s="2">
        <f t="shared" si="17"/>
        <v>1.6686329619164809E-3</v>
      </c>
      <c r="G186" s="2">
        <f t="shared" si="15"/>
        <v>-5.118937626038809E-3</v>
      </c>
      <c r="H186" s="2" t="str">
        <f t="shared" si="16"/>
        <v>Hold</v>
      </c>
    </row>
    <row r="187" spans="1:8" ht="13.5" x14ac:dyDescent="0.25">
      <c r="A187" s="3">
        <f>TITRES_STAT!B190</f>
        <v>42578</v>
      </c>
      <c r="B187" s="5">
        <f>TITRES_STAT!D190</f>
        <v>1.0296000000000001</v>
      </c>
      <c r="C187" s="2">
        <f t="shared" si="12"/>
        <v>1.0049737706061699</v>
      </c>
      <c r="D187" s="2">
        <f t="shared" si="14"/>
        <v>1.0109478425240366</v>
      </c>
      <c r="E187" s="2">
        <f t="shared" si="13"/>
        <v>-5.9740719178666968E-3</v>
      </c>
      <c r="F187" s="2">
        <f t="shared" si="17"/>
        <v>1.4009198595984519E-4</v>
      </c>
      <c r="G187" s="2">
        <f t="shared" si="15"/>
        <v>-6.114163903826542E-3</v>
      </c>
      <c r="H187" s="2" t="str">
        <f t="shared" si="16"/>
        <v>Hold</v>
      </c>
    </row>
    <row r="188" spans="1:8" ht="13.5" x14ac:dyDescent="0.25">
      <c r="A188" s="3">
        <f>TITRES_STAT!B191</f>
        <v>42579</v>
      </c>
      <c r="B188" s="5">
        <f>TITRES_STAT!D191</f>
        <v>1.0296000000000001</v>
      </c>
      <c r="C188" s="2">
        <f t="shared" si="12"/>
        <v>1.0041008828206053</v>
      </c>
      <c r="D188" s="2">
        <f t="shared" si="14"/>
        <v>1.0123294838185524</v>
      </c>
      <c r="E188" s="2">
        <f t="shared" si="13"/>
        <v>-8.2286009979470887E-3</v>
      </c>
      <c r="F188" s="2">
        <f t="shared" si="17"/>
        <v>-1.5336466108215416E-3</v>
      </c>
      <c r="G188" s="2">
        <f t="shared" si="15"/>
        <v>-6.6949543871255473E-3</v>
      </c>
      <c r="H188" s="2" t="str">
        <f t="shared" si="16"/>
        <v>Hold</v>
      </c>
    </row>
    <row r="189" spans="1:8" ht="13.5" x14ac:dyDescent="0.25">
      <c r="A189" s="3">
        <f>TITRES_STAT!B192</f>
        <v>42580</v>
      </c>
      <c r="B189" s="5">
        <f>TITRES_STAT!D192</f>
        <v>1.0296000000000001</v>
      </c>
      <c r="C189" s="2">
        <f t="shared" si="12"/>
        <v>1.0033622854635891</v>
      </c>
      <c r="D189" s="2">
        <f t="shared" si="14"/>
        <v>1.0136087813134744</v>
      </c>
      <c r="E189" s="2">
        <f t="shared" si="13"/>
        <v>-1.0246495849885351E-2</v>
      </c>
      <c r="F189" s="2">
        <f t="shared" si="17"/>
        <v>-3.2762164586343035E-3</v>
      </c>
      <c r="G189" s="2">
        <f t="shared" si="15"/>
        <v>-6.9702793912510474E-3</v>
      </c>
      <c r="H189" s="2" t="str">
        <f t="shared" si="16"/>
        <v>Hold</v>
      </c>
    </row>
    <row r="190" spans="1:8" ht="13.5" x14ac:dyDescent="0.25">
      <c r="A190" s="3">
        <f>TITRES_STAT!B193</f>
        <v>42583</v>
      </c>
      <c r="B190" s="5">
        <f>TITRES_STAT!D193</f>
        <v>1.0296000000000001</v>
      </c>
      <c r="C190" s="2">
        <f t="shared" si="12"/>
        <v>1.0027373184691908</v>
      </c>
      <c r="D190" s="2">
        <f t="shared" si="14"/>
        <v>1.0147933160309948</v>
      </c>
      <c r="E190" s="2">
        <f t="shared" si="13"/>
        <v>-1.2055997561803977E-2</v>
      </c>
      <c r="F190" s="2">
        <f t="shared" si="17"/>
        <v>-5.0321726792682386E-3</v>
      </c>
      <c r="G190" s="2">
        <f t="shared" si="15"/>
        <v>-7.0238248825357386E-3</v>
      </c>
      <c r="H190" s="2" t="str">
        <f t="shared" si="16"/>
        <v>Hold</v>
      </c>
    </row>
    <row r="191" spans="1:8" ht="13.5" x14ac:dyDescent="0.25">
      <c r="A191" s="3">
        <f>TITRES_STAT!B194</f>
        <v>42584</v>
      </c>
      <c r="B191" s="5">
        <f>TITRES_STAT!D194</f>
        <v>1.0296000000000001</v>
      </c>
      <c r="C191" s="2">
        <f t="shared" si="12"/>
        <v>1.0022085002431613</v>
      </c>
      <c r="D191" s="2">
        <f t="shared" si="14"/>
        <v>1.0158901074361062</v>
      </c>
      <c r="E191" s="2">
        <f t="shared" si="13"/>
        <v>-1.3681607192944867E-2</v>
      </c>
      <c r="F191" s="2">
        <f t="shared" si="17"/>
        <v>-6.7620595820035642E-3</v>
      </c>
      <c r="G191" s="2">
        <f t="shared" si="15"/>
        <v>-6.9195476109413026E-3</v>
      </c>
      <c r="H191" s="2" t="str">
        <f t="shared" si="16"/>
        <v>Hold</v>
      </c>
    </row>
    <row r="192" spans="1:8" ht="13.5" x14ac:dyDescent="0.25">
      <c r="A192" s="3">
        <f>TITRES_STAT!B195</f>
        <v>42585</v>
      </c>
      <c r="B192" s="5">
        <f>TITRES_STAT!D195</f>
        <v>1.0296000000000001</v>
      </c>
      <c r="C192" s="2">
        <f t="shared" si="12"/>
        <v>1.0026841155903672</v>
      </c>
      <c r="D192" s="2">
        <f t="shared" si="14"/>
        <v>1.0169056550334317</v>
      </c>
      <c r="E192" s="2">
        <f t="shared" si="13"/>
        <v>-1.4221539443064479E-2</v>
      </c>
      <c r="F192" s="2">
        <f t="shared" si="17"/>
        <v>-8.2539555542157465E-3</v>
      </c>
      <c r="G192" s="2">
        <f t="shared" si="15"/>
        <v>-5.9675838888487327E-3</v>
      </c>
      <c r="H192" s="2" t="str">
        <f t="shared" si="16"/>
        <v>Hold</v>
      </c>
    </row>
    <row r="193" spans="1:8" ht="13.5" x14ac:dyDescent="0.25">
      <c r="A193" s="3">
        <f>TITRES_STAT!B196</f>
        <v>42586</v>
      </c>
      <c r="B193" s="5">
        <f>TITRES_STAT!D196</f>
        <v>1.0296000000000001</v>
      </c>
      <c r="C193" s="2">
        <f t="shared" si="12"/>
        <v>1.0030865593456952</v>
      </c>
      <c r="D193" s="2">
        <f t="shared" si="14"/>
        <v>1.017845976882807</v>
      </c>
      <c r="E193" s="2">
        <f t="shared" si="13"/>
        <v>-1.4759417537111741E-2</v>
      </c>
      <c r="F193" s="2">
        <f t="shared" si="17"/>
        <v>-9.5550479507949451E-3</v>
      </c>
      <c r="G193" s="2">
        <f t="shared" si="15"/>
        <v>-5.2043695863167958E-3</v>
      </c>
      <c r="H193" s="2" t="str">
        <f t="shared" si="16"/>
        <v>Hold</v>
      </c>
    </row>
    <row r="194" spans="1:8" ht="13.5" x14ac:dyDescent="0.25">
      <c r="A194" s="3">
        <f>TITRES_STAT!B197</f>
        <v>42587</v>
      </c>
      <c r="B194" s="5">
        <f>TITRES_STAT!D197</f>
        <v>1.0296000000000001</v>
      </c>
      <c r="C194" s="2">
        <f t="shared" si="12"/>
        <v>1.0034270886771268</v>
      </c>
      <c r="D194" s="2">
        <f t="shared" si="14"/>
        <v>1.0187166452618583</v>
      </c>
      <c r="E194" s="2">
        <f t="shared" si="13"/>
        <v>-1.5289556584731523E-2</v>
      </c>
      <c r="F194" s="2">
        <f t="shared" si="17"/>
        <v>-1.0701949677582262E-2</v>
      </c>
      <c r="G194" s="2">
        <f t="shared" si="15"/>
        <v>-4.5876069071492612E-3</v>
      </c>
      <c r="H194" s="2" t="str">
        <f t="shared" si="16"/>
        <v>Hold</v>
      </c>
    </row>
    <row r="195" spans="1:8" ht="13.5" x14ac:dyDescent="0.25">
      <c r="A195" s="3">
        <f>TITRES_STAT!B198</f>
        <v>42590</v>
      </c>
      <c r="B195" s="5">
        <f>TITRES_STAT!D198</f>
        <v>1.0296000000000001</v>
      </c>
      <c r="C195" s="2">
        <f t="shared" si="12"/>
        <v>1.0065152288806458</v>
      </c>
      <c r="D195" s="2">
        <f t="shared" si="14"/>
        <v>1.0195228196869059</v>
      </c>
      <c r="E195" s="2">
        <f t="shared" si="13"/>
        <v>-1.3007590806260128E-2</v>
      </c>
      <c r="F195" s="2">
        <f t="shared" si="17"/>
        <v>-1.1163077903317836E-2</v>
      </c>
      <c r="G195" s="2">
        <f t="shared" si="15"/>
        <v>-1.8445129029422917E-3</v>
      </c>
      <c r="H195" s="2" t="str">
        <f t="shared" si="16"/>
        <v>Hold</v>
      </c>
    </row>
    <row r="196" spans="1:8" ht="13.5" x14ac:dyDescent="0.25">
      <c r="A196" s="3">
        <f>TITRES_STAT!B199</f>
        <v>42591</v>
      </c>
      <c r="B196" s="5">
        <f>TITRES_STAT!D199</f>
        <v>1.0719000000000001</v>
      </c>
      <c r="C196" s="2">
        <f t="shared" si="12"/>
        <v>1.0100667321297772</v>
      </c>
      <c r="D196" s="2">
        <f t="shared" si="14"/>
        <v>1.0234026108212091</v>
      </c>
      <c r="E196" s="2">
        <f t="shared" si="13"/>
        <v>-1.3335878691431935E-2</v>
      </c>
      <c r="F196" s="2">
        <f t="shared" si="17"/>
        <v>-1.1597638060940657E-2</v>
      </c>
      <c r="G196" s="2">
        <f t="shared" si="15"/>
        <v>-1.7382406304912775E-3</v>
      </c>
      <c r="H196" s="2" t="str">
        <f t="shared" si="16"/>
        <v>Hold</v>
      </c>
    </row>
    <row r="197" spans="1:8" ht="13.5" x14ac:dyDescent="0.25">
      <c r="A197" s="3">
        <f>TITRES_STAT!B200</f>
        <v>42592</v>
      </c>
      <c r="B197" s="5">
        <f>TITRES_STAT!D200</f>
        <v>1.0719000000000001</v>
      </c>
      <c r="C197" s="2">
        <f t="shared" si="12"/>
        <v>1.0130718502636575</v>
      </c>
      <c r="D197" s="2">
        <f t="shared" si="14"/>
        <v>1.0269950100196381</v>
      </c>
      <c r="E197" s="2">
        <f t="shared" si="13"/>
        <v>-1.3923159755980574E-2</v>
      </c>
      <c r="F197" s="2">
        <f t="shared" si="17"/>
        <v>-1.2062742399948641E-2</v>
      </c>
      <c r="G197" s="2">
        <f t="shared" si="15"/>
        <v>-1.8604173560319327E-3</v>
      </c>
      <c r="H197" s="2" t="str">
        <f t="shared" si="16"/>
        <v>Hold</v>
      </c>
    </row>
    <row r="198" spans="1:8" ht="13.5" x14ac:dyDescent="0.25">
      <c r="A198" s="3">
        <f>TITRES_STAT!B201</f>
        <v>42593</v>
      </c>
      <c r="B198" s="5">
        <f>TITRES_STAT!D201</f>
        <v>1.1022000000000001</v>
      </c>
      <c r="C198" s="2">
        <f t="shared" si="12"/>
        <v>1.0156146425307873</v>
      </c>
      <c r="D198" s="2">
        <f t="shared" si="14"/>
        <v>1.0325657500181835</v>
      </c>
      <c r="E198" s="2">
        <f t="shared" si="13"/>
        <v>-1.6951107487396255E-2</v>
      </c>
      <c r="F198" s="2">
        <f t="shared" si="17"/>
        <v>-1.3040415417438165E-2</v>
      </c>
      <c r="G198" s="2">
        <f t="shared" si="15"/>
        <v>-3.91069206995809E-3</v>
      </c>
      <c r="H198" s="2" t="str">
        <f t="shared" si="16"/>
        <v>Hold</v>
      </c>
    </row>
    <row r="199" spans="1:8" ht="13.5" x14ac:dyDescent="0.25">
      <c r="A199" s="3">
        <f>TITRES_STAT!B202</f>
        <v>42594</v>
      </c>
      <c r="B199" s="5">
        <f>TITRES_STAT!D202</f>
        <v>1.1022000000000001</v>
      </c>
      <c r="C199" s="2">
        <f t="shared" si="12"/>
        <v>1.0177662359875892</v>
      </c>
      <c r="D199" s="2">
        <f t="shared" si="14"/>
        <v>1.0377238426094293</v>
      </c>
      <c r="E199" s="2">
        <f t="shared" si="13"/>
        <v>-1.9957606621840096E-2</v>
      </c>
      <c r="F199" s="2">
        <f t="shared" si="17"/>
        <v>-1.4423853658318553E-2</v>
      </c>
      <c r="G199" s="2">
        <f t="shared" si="15"/>
        <v>-5.5337529635215432E-3</v>
      </c>
      <c r="H199" s="2" t="str">
        <f t="shared" si="16"/>
        <v>Hold</v>
      </c>
    </row>
    <row r="200" spans="1:8" ht="13.5" x14ac:dyDescent="0.25">
      <c r="A200" s="3">
        <f>TITRES_STAT!B203</f>
        <v>42597</v>
      </c>
      <c r="B200" s="5">
        <f>TITRES_STAT!D203</f>
        <v>1.1022000000000001</v>
      </c>
      <c r="C200" s="2">
        <f t="shared" si="12"/>
        <v>1.0195868150664216</v>
      </c>
      <c r="D200" s="2">
        <f t="shared" si="14"/>
        <v>1.0424998542679902</v>
      </c>
      <c r="E200" s="2">
        <f t="shared" si="13"/>
        <v>-2.2913039201568619E-2</v>
      </c>
      <c r="F200" s="2">
        <f t="shared" si="17"/>
        <v>-1.6121690766968566E-2</v>
      </c>
      <c r="G200" s="2">
        <f t="shared" si="15"/>
        <v>-6.791348434600053E-3</v>
      </c>
      <c r="H200" s="2" t="str">
        <f t="shared" si="16"/>
        <v>Hold</v>
      </c>
    </row>
    <row r="201" spans="1:8" ht="13.5" x14ac:dyDescent="0.25">
      <c r="A201" s="3">
        <f>TITRES_STAT!B204</f>
        <v>42598</v>
      </c>
      <c r="B201" s="5">
        <f>TITRES_STAT!D204</f>
        <v>1.1022000000000001</v>
      </c>
      <c r="C201" s="2">
        <f t="shared" si="12"/>
        <v>1.0211273050562029</v>
      </c>
      <c r="D201" s="2">
        <f t="shared" si="14"/>
        <v>1.0469220872851761</v>
      </c>
      <c r="E201" s="2">
        <f t="shared" si="13"/>
        <v>-2.5794782228973245E-2</v>
      </c>
      <c r="F201" s="2">
        <f t="shared" si="17"/>
        <v>-1.8056309059369502E-2</v>
      </c>
      <c r="G201" s="2">
        <f t="shared" si="15"/>
        <v>-7.7384731696037434E-3</v>
      </c>
      <c r="H201" s="2" t="str">
        <f t="shared" si="16"/>
        <v>Hold</v>
      </c>
    </row>
    <row r="202" spans="1:8" ht="13.5" x14ac:dyDescent="0.25">
      <c r="A202" s="3">
        <f>TITRES_STAT!B205</f>
        <v>42599</v>
      </c>
      <c r="B202" s="5">
        <f>TITRES_STAT!D205</f>
        <v>1.1022000000000001</v>
      </c>
      <c r="C202" s="2">
        <f t="shared" si="12"/>
        <v>1.0224307965860178</v>
      </c>
      <c r="D202" s="2">
        <f t="shared" si="14"/>
        <v>1.0510167474862742</v>
      </c>
      <c r="E202" s="2">
        <f t="shared" si="13"/>
        <v>-2.8585950900256396E-2</v>
      </c>
      <c r="F202" s="2">
        <f t="shared" si="17"/>
        <v>-2.0162237427546883E-2</v>
      </c>
      <c r="G202" s="2">
        <f t="shared" si="15"/>
        <v>-8.4237134727095132E-3</v>
      </c>
      <c r="H202" s="2" t="str">
        <f t="shared" si="16"/>
        <v>Hold</v>
      </c>
    </row>
    <row r="203" spans="1:8" ht="13.5" x14ac:dyDescent="0.25">
      <c r="A203" s="3">
        <f>TITRES_STAT!B206</f>
        <v>42600</v>
      </c>
      <c r="B203" s="5">
        <f>TITRES_STAT!D206</f>
        <v>1.1022000000000001</v>
      </c>
      <c r="C203" s="2">
        <f t="shared" si="12"/>
        <v>1.0235337509573996</v>
      </c>
      <c r="D203" s="2">
        <f t="shared" si="14"/>
        <v>1.0548080995243279</v>
      </c>
      <c r="E203" s="2">
        <f t="shared" si="13"/>
        <v>-3.1274348566928234E-2</v>
      </c>
      <c r="F203" s="2">
        <f t="shared" si="17"/>
        <v>-2.2384659655423154E-2</v>
      </c>
      <c r="G203" s="2">
        <f t="shared" si="15"/>
        <v>-8.8896889115050795E-3</v>
      </c>
      <c r="H203" s="2" t="str">
        <f t="shared" si="16"/>
        <v>Hold</v>
      </c>
    </row>
    <row r="204" spans="1:8" ht="13.5" x14ac:dyDescent="0.25">
      <c r="A204" s="3">
        <f>TITRES_STAT!B207</f>
        <v>42601</v>
      </c>
      <c r="B204" s="5">
        <f>TITRES_STAT!D207</f>
        <v>1.1204000000000001</v>
      </c>
      <c r="C204" s="2">
        <f t="shared" si="12"/>
        <v>1.0244670200408765</v>
      </c>
      <c r="D204" s="2">
        <f t="shared" si="14"/>
        <v>1.059666758818822</v>
      </c>
      <c r="E204" s="2">
        <f t="shared" si="13"/>
        <v>-3.5199738777945466E-2</v>
      </c>
      <c r="F204" s="2">
        <f t="shared" si="17"/>
        <v>-2.4947675479927617E-2</v>
      </c>
      <c r="G204" s="2">
        <f t="shared" si="15"/>
        <v>-1.0252063298017849E-2</v>
      </c>
      <c r="H204" s="2" t="str">
        <f t="shared" si="16"/>
        <v>Hold</v>
      </c>
    </row>
    <row r="205" spans="1:8" ht="13.5" x14ac:dyDescent="0.25">
      <c r="A205" s="3">
        <f>TITRES_STAT!B208</f>
        <v>42604</v>
      </c>
      <c r="B205" s="5">
        <f>TITRES_STAT!D208</f>
        <v>1.1204000000000001</v>
      </c>
      <c r="C205" s="2">
        <f t="shared" si="12"/>
        <v>1.0252567092653571</v>
      </c>
      <c r="D205" s="2">
        <f t="shared" si="14"/>
        <v>1.0641655174248352</v>
      </c>
      <c r="E205" s="2">
        <f t="shared" si="13"/>
        <v>-3.890880815947817E-2</v>
      </c>
      <c r="F205" s="2">
        <f t="shared" si="17"/>
        <v>-2.7739902015837731E-2</v>
      </c>
      <c r="G205" s="2">
        <f t="shared" si="15"/>
        <v>-1.1168906143640439E-2</v>
      </c>
      <c r="H205" s="2" t="str">
        <f t="shared" si="16"/>
        <v>Hold</v>
      </c>
    </row>
    <row r="206" spans="1:8" ht="13.5" x14ac:dyDescent="0.25">
      <c r="A206" s="3">
        <f>TITRES_STAT!B209</f>
        <v>42605</v>
      </c>
      <c r="B206" s="5">
        <f>TITRES_STAT!D209</f>
        <v>1.1204000000000001</v>
      </c>
      <c r="C206" s="2">
        <f t="shared" si="12"/>
        <v>1.0324326001476098</v>
      </c>
      <c r="D206" s="2">
        <f t="shared" si="14"/>
        <v>1.0683310346526251</v>
      </c>
      <c r="E206" s="2">
        <f t="shared" si="13"/>
        <v>-3.5898434505015286E-2</v>
      </c>
      <c r="F206" s="2">
        <f t="shared" si="17"/>
        <v>-2.9371608513673243E-2</v>
      </c>
      <c r="G206" s="2">
        <f t="shared" si="15"/>
        <v>-6.5268259913420432E-3</v>
      </c>
      <c r="H206" s="2" t="str">
        <f t="shared" si="16"/>
        <v>Hold</v>
      </c>
    </row>
    <row r="207" spans="1:8" ht="13.5" x14ac:dyDescent="0.25">
      <c r="A207" s="3">
        <f>TITRES_STAT!B210</f>
        <v>42606</v>
      </c>
      <c r="B207" s="5">
        <f>TITRES_STAT!D210</f>
        <v>1.1204000000000001</v>
      </c>
      <c r="C207" s="2">
        <f t="shared" ref="C207:C270" si="18">$C$4*B197+C206*(1-$C$4)</f>
        <v>1.0385045078172084</v>
      </c>
      <c r="D207" s="2">
        <f t="shared" si="14"/>
        <v>1.072187995048727</v>
      </c>
      <c r="E207" s="2">
        <f t="shared" si="13"/>
        <v>-3.3683487231518594E-2</v>
      </c>
      <c r="F207" s="2">
        <f t="shared" si="17"/>
        <v>-3.0233984257242316E-2</v>
      </c>
      <c r="G207" s="2">
        <f t="shared" si="15"/>
        <v>-3.4495029742762778E-3</v>
      </c>
      <c r="H207" s="2" t="str">
        <f t="shared" si="16"/>
        <v>Hold</v>
      </c>
    </row>
    <row r="208" spans="1:8" ht="13.5" x14ac:dyDescent="0.25">
      <c r="A208" s="3">
        <f>TITRES_STAT!B211</f>
        <v>42607</v>
      </c>
      <c r="B208" s="5">
        <f>TITRES_STAT!D211</f>
        <v>1.1204000000000001</v>
      </c>
      <c r="C208" s="2">
        <f t="shared" si="18"/>
        <v>1.0483038143068686</v>
      </c>
      <c r="D208" s="2">
        <f t="shared" si="14"/>
        <v>1.0757592546747472</v>
      </c>
      <c r="E208" s="2">
        <f t="shared" si="13"/>
        <v>-2.7455440367878614E-2</v>
      </c>
      <c r="F208" s="2">
        <f t="shared" si="17"/>
        <v>-2.9678275479369579E-2</v>
      </c>
      <c r="G208" s="2">
        <f t="shared" si="15"/>
        <v>2.2228351114909652E-3</v>
      </c>
      <c r="H208" s="2" t="str">
        <f t="shared" si="16"/>
        <v>Sell</v>
      </c>
    </row>
    <row r="209" spans="1:8" ht="13.5" x14ac:dyDescent="0.25">
      <c r="A209" s="3">
        <f>TITRES_STAT!B212</f>
        <v>42608</v>
      </c>
      <c r="B209" s="5">
        <f>TITRES_STAT!D212</f>
        <v>1.1204000000000001</v>
      </c>
      <c r="C209" s="2">
        <f t="shared" si="18"/>
        <v>1.056595535182735</v>
      </c>
      <c r="D209" s="2">
        <f t="shared" si="14"/>
        <v>1.0790659765506918</v>
      </c>
      <c r="E209" s="2">
        <f t="shared" si="13"/>
        <v>-2.2470441367956839E-2</v>
      </c>
      <c r="F209" s="2">
        <f t="shared" si="17"/>
        <v>-2.8236708657087033E-2</v>
      </c>
      <c r="G209" s="2">
        <f t="shared" si="15"/>
        <v>5.766267289130194E-3</v>
      </c>
      <c r="H209" s="2" t="str">
        <f t="shared" si="16"/>
        <v>Sell</v>
      </c>
    </row>
    <row r="210" spans="1:8" ht="13.5" x14ac:dyDescent="0.25">
      <c r="A210" s="3">
        <f>TITRES_STAT!B213</f>
        <v>42611</v>
      </c>
      <c r="B210" s="5">
        <f>TITRES_STAT!D213</f>
        <v>1.1204000000000001</v>
      </c>
      <c r="C210" s="2">
        <f t="shared" si="18"/>
        <v>1.0636116066930834</v>
      </c>
      <c r="D210" s="2">
        <f t="shared" si="14"/>
        <v>1.0821277560654554</v>
      </c>
      <c r="E210" s="2">
        <f t="shared" si="13"/>
        <v>-1.8516149372372004E-2</v>
      </c>
      <c r="F210" s="2">
        <f t="shared" si="17"/>
        <v>-2.6292596800144029E-2</v>
      </c>
      <c r="G210" s="2">
        <f t="shared" si="15"/>
        <v>7.776447427772025E-3</v>
      </c>
      <c r="H210" s="2" t="str">
        <f t="shared" si="16"/>
        <v>Sell</v>
      </c>
    </row>
    <row r="211" spans="1:8" ht="13.5" x14ac:dyDescent="0.25">
      <c r="A211" s="3">
        <f>TITRES_STAT!B214</f>
        <v>42612</v>
      </c>
      <c r="B211" s="5">
        <f>TITRES_STAT!D214</f>
        <v>1.1204000000000001</v>
      </c>
      <c r="C211" s="2">
        <f t="shared" si="18"/>
        <v>1.0695482825864551</v>
      </c>
      <c r="D211" s="2">
        <f t="shared" si="14"/>
        <v>1.0849627370976438</v>
      </c>
      <c r="E211" s="2">
        <f t="shared" si="13"/>
        <v>-1.5414454511188724E-2</v>
      </c>
      <c r="F211" s="2">
        <f t="shared" si="17"/>
        <v>-2.4116968342352968E-2</v>
      </c>
      <c r="G211" s="2">
        <f t="shared" si="15"/>
        <v>8.7025138311642436E-3</v>
      </c>
      <c r="H211" s="2" t="str">
        <f t="shared" si="16"/>
        <v>Sell</v>
      </c>
    </row>
    <row r="212" spans="1:8" ht="13.5" x14ac:dyDescent="0.25">
      <c r="A212" s="3">
        <f>TITRES_STAT!B215</f>
        <v>42613</v>
      </c>
      <c r="B212" s="5">
        <f>TITRES_STAT!D215</f>
        <v>1.1204000000000001</v>
      </c>
      <c r="C212" s="2">
        <f t="shared" si="18"/>
        <v>1.0745716237270004</v>
      </c>
      <c r="D212" s="2">
        <f t="shared" si="14"/>
        <v>1.0875877195348553</v>
      </c>
      <c r="E212" s="2">
        <f t="shared" si="13"/>
        <v>-1.3016095807854899E-2</v>
      </c>
      <c r="F212" s="2">
        <f t="shared" si="17"/>
        <v>-2.1896793835453354E-2</v>
      </c>
      <c r="G212" s="2">
        <f t="shared" si="15"/>
        <v>8.8806980275984541E-3</v>
      </c>
      <c r="H212" s="2" t="str">
        <f t="shared" si="16"/>
        <v>Sell</v>
      </c>
    </row>
    <row r="213" spans="1:8" ht="13.5" x14ac:dyDescent="0.25">
      <c r="A213" s="3">
        <f>TITRES_STAT!B216</f>
        <v>42614</v>
      </c>
      <c r="B213" s="5">
        <f>TITRES_STAT!D216</f>
        <v>1.1204000000000001</v>
      </c>
      <c r="C213" s="2">
        <f t="shared" si="18"/>
        <v>1.0788221431536158</v>
      </c>
      <c r="D213" s="2">
        <f t="shared" si="14"/>
        <v>1.0900182588285696</v>
      </c>
      <c r="E213" s="2">
        <f t="shared" si="13"/>
        <v>-1.1196115674953822E-2</v>
      </c>
      <c r="F213" s="2">
        <f t="shared" si="17"/>
        <v>-1.9756658203353449E-2</v>
      </c>
      <c r="G213" s="2">
        <f t="shared" si="15"/>
        <v>8.560542528399627E-3</v>
      </c>
      <c r="H213" s="2" t="str">
        <f t="shared" si="16"/>
        <v>Sell</v>
      </c>
    </row>
    <row r="214" spans="1:8" ht="13.5" x14ac:dyDescent="0.25">
      <c r="A214" s="3">
        <f>TITRES_STAT!B217</f>
        <v>42615</v>
      </c>
      <c r="B214" s="5">
        <f>TITRES_STAT!D217</f>
        <v>1.1204000000000001</v>
      </c>
      <c r="C214" s="2">
        <f t="shared" si="18"/>
        <v>1.085218736514598</v>
      </c>
      <c r="D214" s="2">
        <f t="shared" si="14"/>
        <v>1.0922687581746013</v>
      </c>
      <c r="E214" s="2">
        <f t="shared" si="13"/>
        <v>-7.0500216600033472E-3</v>
      </c>
      <c r="F214" s="2">
        <f t="shared" si="17"/>
        <v>-1.7215330894683429E-2</v>
      </c>
      <c r="G214" s="2">
        <f t="shared" si="15"/>
        <v>1.0165309234680082E-2</v>
      </c>
      <c r="H214" s="2" t="str">
        <f t="shared" si="16"/>
        <v>Sell</v>
      </c>
    </row>
    <row r="215" spans="1:8" ht="13.5" x14ac:dyDescent="0.25">
      <c r="A215" s="3">
        <f>TITRES_STAT!B218</f>
        <v>42618</v>
      </c>
      <c r="B215" s="5">
        <f>TITRES_STAT!D218</f>
        <v>1.1204000000000001</v>
      </c>
      <c r="C215" s="2">
        <f t="shared" si="18"/>
        <v>1.0906312385892751</v>
      </c>
      <c r="D215" s="2">
        <f t="shared" si="14"/>
        <v>1.0943525538653716</v>
      </c>
      <c r="E215" s="2">
        <f t="shared" si="13"/>
        <v>-3.7213152760964263E-3</v>
      </c>
      <c r="F215" s="2">
        <f t="shared" si="17"/>
        <v>-1.451652777096603E-2</v>
      </c>
      <c r="G215" s="2">
        <f t="shared" si="15"/>
        <v>1.0795212494869604E-2</v>
      </c>
      <c r="H215" s="2" t="str">
        <f t="shared" si="16"/>
        <v>Sell</v>
      </c>
    </row>
    <row r="216" spans="1:8" ht="13.5" x14ac:dyDescent="0.25">
      <c r="A216" s="3">
        <f>TITRES_STAT!B219</f>
        <v>42619</v>
      </c>
      <c r="B216" s="5">
        <f>TITRES_STAT!D219</f>
        <v>1.1204000000000001</v>
      </c>
      <c r="C216" s="2">
        <f t="shared" si="18"/>
        <v>1.0952110480370789</v>
      </c>
      <c r="D216" s="2">
        <f t="shared" si="14"/>
        <v>1.0962819943197883</v>
      </c>
      <c r="E216" s="2">
        <f t="shared" si="13"/>
        <v>-1.0709462827094285E-3</v>
      </c>
      <c r="F216" s="2">
        <f t="shared" si="17"/>
        <v>-1.182741147331471E-2</v>
      </c>
      <c r="G216" s="2">
        <f t="shared" si="15"/>
        <v>1.0756465190605281E-2</v>
      </c>
      <c r="H216" s="2" t="str">
        <f t="shared" si="16"/>
        <v>Sell</v>
      </c>
    </row>
    <row r="217" spans="1:8" ht="13.5" x14ac:dyDescent="0.25">
      <c r="A217" s="3">
        <f>TITRES_STAT!B220</f>
        <v>42620</v>
      </c>
      <c r="B217" s="5">
        <f>TITRES_STAT!D220</f>
        <v>1.0901000000000001</v>
      </c>
      <c r="C217" s="2">
        <f t="shared" si="18"/>
        <v>1.0990862714159899</v>
      </c>
      <c r="D217" s="2">
        <f t="shared" si="14"/>
        <v>1.095824068814619</v>
      </c>
      <c r="E217" s="2">
        <f t="shared" si="13"/>
        <v>3.2622026013708894E-3</v>
      </c>
      <c r="F217" s="2">
        <f t="shared" si="17"/>
        <v>-8.8094886583775893E-3</v>
      </c>
      <c r="G217" s="2">
        <f t="shared" si="15"/>
        <v>1.2071691259748479E-2</v>
      </c>
      <c r="H217" s="2" t="str">
        <f t="shared" si="16"/>
        <v>Sell</v>
      </c>
    </row>
    <row r="218" spans="1:8" ht="13.5" x14ac:dyDescent="0.25">
      <c r="A218" s="3">
        <f>TITRES_STAT!B221</f>
        <v>42621</v>
      </c>
      <c r="B218" s="5">
        <f>TITRES_STAT!D221</f>
        <v>1.0901000000000001</v>
      </c>
      <c r="C218" s="2">
        <f t="shared" si="18"/>
        <v>1.1023653065827608</v>
      </c>
      <c r="D218" s="2">
        <f t="shared" si="14"/>
        <v>1.0954000637172399</v>
      </c>
      <c r="E218" s="2">
        <f t="shared" si="13"/>
        <v>6.9652428655209153E-3</v>
      </c>
      <c r="F218" s="2">
        <f t="shared" si="17"/>
        <v>-5.6545423535978891E-3</v>
      </c>
      <c r="G218" s="2">
        <f t="shared" si="15"/>
        <v>1.2619785219118804E-2</v>
      </c>
      <c r="H218" s="2" t="str">
        <f t="shared" si="16"/>
        <v>Sell</v>
      </c>
    </row>
    <row r="219" spans="1:8" ht="13.5" x14ac:dyDescent="0.25">
      <c r="A219" s="3">
        <f>TITRES_STAT!B222</f>
        <v>42622</v>
      </c>
      <c r="B219" s="5">
        <f>TITRES_STAT!D222</f>
        <v>1.0901000000000001</v>
      </c>
      <c r="C219" s="2">
        <f t="shared" si="18"/>
        <v>1.1051398748007977</v>
      </c>
      <c r="D219" s="2">
        <f t="shared" si="14"/>
        <v>1.0950074664048519</v>
      </c>
      <c r="E219" s="2">
        <f t="shared" si="13"/>
        <v>1.0132408395945758E-2</v>
      </c>
      <c r="F219" s="2">
        <f t="shared" si="17"/>
        <v>-2.4971522036891596E-3</v>
      </c>
      <c r="G219" s="2">
        <f t="shared" si="15"/>
        <v>1.2629560599634918E-2</v>
      </c>
      <c r="H219" s="2" t="str">
        <f t="shared" si="16"/>
        <v>Sell</v>
      </c>
    </row>
    <row r="220" spans="1:8" ht="13.5" x14ac:dyDescent="0.25">
      <c r="A220" s="3">
        <f>TITRES_STAT!B223</f>
        <v>42627</v>
      </c>
      <c r="B220" s="5">
        <f>TITRES_STAT!D223</f>
        <v>1.0901000000000001</v>
      </c>
      <c r="C220" s="2">
        <f t="shared" si="18"/>
        <v>1.1074875863699056</v>
      </c>
      <c r="D220" s="2">
        <f t="shared" si="14"/>
        <v>1.0946439503748631</v>
      </c>
      <c r="E220" s="2">
        <f t="shared" ref="E220:E283" si="19">C220-D220</f>
        <v>1.2843635995042568E-2</v>
      </c>
      <c r="F220" s="2">
        <f t="shared" si="17"/>
        <v>5.7100543605718632E-4</v>
      </c>
      <c r="G220" s="2">
        <f t="shared" si="15"/>
        <v>1.2272630558985382E-2</v>
      </c>
      <c r="H220" s="2" t="str">
        <f t="shared" si="16"/>
        <v>Sell</v>
      </c>
    </row>
    <row r="221" spans="1:8" ht="13.5" x14ac:dyDescent="0.25">
      <c r="A221" s="3">
        <f>TITRES_STAT!B224</f>
        <v>42628</v>
      </c>
      <c r="B221" s="5">
        <f>TITRES_STAT!D224</f>
        <v>1.0296000000000001</v>
      </c>
      <c r="C221" s="2">
        <f t="shared" si="18"/>
        <v>1.1094741115437663</v>
      </c>
      <c r="D221" s="2">
        <f t="shared" ref="D221:D284" si="20">$D$4*B221+(1-$D$4)*D220</f>
        <v>1.0898258799767251</v>
      </c>
      <c r="E221" s="2">
        <f t="shared" si="19"/>
        <v>1.9648231567041208E-2</v>
      </c>
      <c r="F221" s="2">
        <f t="shared" si="17"/>
        <v>4.3864506622539904E-3</v>
      </c>
      <c r="G221" s="2">
        <f t="shared" si="15"/>
        <v>1.5261780904787216E-2</v>
      </c>
      <c r="H221" s="2" t="str">
        <f t="shared" si="16"/>
        <v>Sell</v>
      </c>
    </row>
    <row r="222" spans="1:8" ht="13.5" x14ac:dyDescent="0.25">
      <c r="A222" s="3">
        <f>TITRES_STAT!B225</f>
        <v>42629</v>
      </c>
      <c r="B222" s="5">
        <f>TITRES_STAT!D225</f>
        <v>1.0296000000000001</v>
      </c>
      <c r="C222" s="2">
        <f t="shared" si="18"/>
        <v>1.1111550174601099</v>
      </c>
      <c r="D222" s="2">
        <f t="shared" si="20"/>
        <v>1.085364703682153</v>
      </c>
      <c r="E222" s="2">
        <f t="shared" si="19"/>
        <v>2.579031377795693E-2</v>
      </c>
      <c r="F222" s="2">
        <f t="shared" si="17"/>
        <v>8.6672232853945777E-3</v>
      </c>
      <c r="G222" s="2">
        <f t="shared" si="15"/>
        <v>1.7123090492562353E-2</v>
      </c>
      <c r="H222" s="2" t="str">
        <f t="shared" si="16"/>
        <v>Sell</v>
      </c>
    </row>
    <row r="223" spans="1:8" ht="13.5" x14ac:dyDescent="0.25">
      <c r="A223" s="3">
        <f>TITRES_STAT!B226</f>
        <v>42632</v>
      </c>
      <c r="B223" s="5">
        <f>TITRES_STAT!D226</f>
        <v>1.0296000000000001</v>
      </c>
      <c r="C223" s="2">
        <f t="shared" si="18"/>
        <v>1.1125773224662467</v>
      </c>
      <c r="D223" s="2">
        <f t="shared" si="20"/>
        <v>1.0812339848908825</v>
      </c>
      <c r="E223" s="2">
        <f t="shared" si="19"/>
        <v>3.1343337575364227E-2</v>
      </c>
      <c r="F223" s="2">
        <f t="shared" si="17"/>
        <v>1.3202446143388509E-2</v>
      </c>
      <c r="G223" s="2">
        <f t="shared" si="15"/>
        <v>1.8140891431975718E-2</v>
      </c>
      <c r="H223" s="2" t="str">
        <f t="shared" si="16"/>
        <v>Sell</v>
      </c>
    </row>
    <row r="224" spans="1:8" ht="13.5" x14ac:dyDescent="0.25">
      <c r="A224" s="3">
        <f>TITRES_STAT!B227</f>
        <v>42633</v>
      </c>
      <c r="B224" s="5">
        <f>TITRES_STAT!D227</f>
        <v>1.0296000000000001</v>
      </c>
      <c r="C224" s="2">
        <f t="shared" si="18"/>
        <v>1.1137808113175933</v>
      </c>
      <c r="D224" s="2">
        <f t="shared" si="20"/>
        <v>1.0774092452693358</v>
      </c>
      <c r="E224" s="2">
        <f t="shared" si="19"/>
        <v>3.6371566048257531E-2</v>
      </c>
      <c r="F224" s="2">
        <f t="shared" si="17"/>
        <v>1.7836270124362313E-2</v>
      </c>
      <c r="G224" s="2">
        <f t="shared" si="15"/>
        <v>1.8535295923895218E-2</v>
      </c>
      <c r="H224" s="2" t="str">
        <f t="shared" si="16"/>
        <v>Sell</v>
      </c>
    </row>
    <row r="225" spans="1:8" ht="13.5" x14ac:dyDescent="0.25">
      <c r="A225" s="3">
        <f>TITRES_STAT!B228</f>
        <v>42634</v>
      </c>
      <c r="B225" s="5">
        <f>TITRES_STAT!D228</f>
        <v>1.0296000000000001</v>
      </c>
      <c r="C225" s="2">
        <f t="shared" si="18"/>
        <v>1.1147991480379635</v>
      </c>
      <c r="D225" s="2">
        <f t="shared" si="20"/>
        <v>1.0738678196938294</v>
      </c>
      <c r="E225" s="2">
        <f t="shared" si="19"/>
        <v>4.0931328344134155E-2</v>
      </c>
      <c r="F225" s="2">
        <f t="shared" si="17"/>
        <v>2.2455281768316682E-2</v>
      </c>
      <c r="G225" s="2">
        <f t="shared" si="15"/>
        <v>1.8476046575817473E-2</v>
      </c>
      <c r="H225" s="2" t="str">
        <f t="shared" si="16"/>
        <v>Sell</v>
      </c>
    </row>
    <row r="226" spans="1:8" ht="13.5" x14ac:dyDescent="0.25">
      <c r="A226" s="3">
        <f>TITRES_STAT!B229</f>
        <v>42635</v>
      </c>
      <c r="B226" s="5">
        <f>TITRES_STAT!D229</f>
        <v>1.0296000000000001</v>
      </c>
      <c r="C226" s="2">
        <f t="shared" si="18"/>
        <v>1.1156608175705844</v>
      </c>
      <c r="D226" s="2">
        <f t="shared" si="20"/>
        <v>1.0705887219387309</v>
      </c>
      <c r="E226" s="2">
        <f t="shared" si="19"/>
        <v>4.5072095631853548E-2</v>
      </c>
      <c r="F226" s="2">
        <f t="shared" si="17"/>
        <v>2.6978644541024055E-2</v>
      </c>
      <c r="G226" s="2">
        <f t="shared" si="15"/>
        <v>1.8093451090829493E-2</v>
      </c>
      <c r="H226" s="2" t="str">
        <f t="shared" si="16"/>
        <v>Sell</v>
      </c>
    </row>
    <row r="227" spans="1:8" ht="13.5" x14ac:dyDescent="0.25">
      <c r="A227" s="3">
        <f>TITRES_STAT!B230</f>
        <v>42636</v>
      </c>
      <c r="B227" s="5">
        <f>TITRES_STAT!D230</f>
        <v>1.0296000000000001</v>
      </c>
      <c r="C227" s="2">
        <f t="shared" si="18"/>
        <v>1.1117283840981869</v>
      </c>
      <c r="D227" s="2">
        <f t="shared" si="20"/>
        <v>1.0675525203136398</v>
      </c>
      <c r="E227" s="2">
        <f t="shared" si="19"/>
        <v>4.4175863784547076E-2</v>
      </c>
      <c r="F227" s="2">
        <f t="shared" si="17"/>
        <v>3.0418088389728662E-2</v>
      </c>
      <c r="G227" s="2">
        <f t="shared" si="15"/>
        <v>1.3757775394818414E-2</v>
      </c>
      <c r="H227" s="2" t="str">
        <f t="shared" si="16"/>
        <v>Sell</v>
      </c>
    </row>
    <row r="228" spans="1:8" ht="13.5" x14ac:dyDescent="0.25">
      <c r="A228" s="3">
        <f>TITRES_STAT!B231</f>
        <v>42639</v>
      </c>
      <c r="B228" s="5">
        <f>TITRES_STAT!D231</f>
        <v>1.0296000000000001</v>
      </c>
      <c r="C228" s="2">
        <f t="shared" si="18"/>
        <v>1.1084009403907735</v>
      </c>
      <c r="D228" s="2">
        <f t="shared" si="20"/>
        <v>1.0647412225126294</v>
      </c>
      <c r="E228" s="2">
        <f t="shared" si="19"/>
        <v>4.3659717878144155E-2</v>
      </c>
      <c r="F228" s="2">
        <f t="shared" si="17"/>
        <v>3.3066414287411763E-2</v>
      </c>
      <c r="G228" s="2">
        <f t="shared" ref="G228:G291" si="21">E228-F228</f>
        <v>1.0593303590732392E-2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42640</v>
      </c>
      <c r="B229" s="5">
        <f>TITRES_STAT!D232</f>
        <v>1.0296000000000001</v>
      </c>
      <c r="C229" s="2">
        <f t="shared" si="18"/>
        <v>1.1055854110998853</v>
      </c>
      <c r="D229" s="2">
        <f t="shared" si="20"/>
        <v>1.0621381689931753</v>
      </c>
      <c r="E229" s="2">
        <f t="shared" si="19"/>
        <v>4.3447242106710027E-2</v>
      </c>
      <c r="F229" s="2">
        <f t="shared" ref="F229:F292" si="23">(E229*(2/(10)))+((1-(2/10))*F228)</f>
        <v>3.5142579851271422E-2</v>
      </c>
      <c r="G229" s="2">
        <f t="shared" si="21"/>
        <v>8.3046622554386051E-3</v>
      </c>
      <c r="H229" s="2" t="str">
        <f t="shared" si="22"/>
        <v>Sell</v>
      </c>
    </row>
    <row r="230" spans="1:8" ht="13.5" x14ac:dyDescent="0.25">
      <c r="A230" s="3">
        <f>TITRES_STAT!B233</f>
        <v>42641</v>
      </c>
      <c r="B230" s="5">
        <f>TITRES_STAT!D233</f>
        <v>1.0296000000000001</v>
      </c>
      <c r="C230" s="2">
        <f t="shared" si="18"/>
        <v>1.1032030401614414</v>
      </c>
      <c r="D230" s="2">
        <f t="shared" si="20"/>
        <v>1.05972793425294</v>
      </c>
      <c r="E230" s="2">
        <f t="shared" si="19"/>
        <v>4.3475105908501455E-2</v>
      </c>
      <c r="F230" s="2">
        <f t="shared" si="23"/>
        <v>3.6809085062717434E-2</v>
      </c>
      <c r="G230" s="2">
        <f t="shared" si="21"/>
        <v>6.6660208457840209E-3</v>
      </c>
      <c r="H230" s="2" t="str">
        <f t="shared" si="22"/>
        <v>Sell</v>
      </c>
    </row>
    <row r="231" spans="1:8" ht="13.5" x14ac:dyDescent="0.25">
      <c r="A231" s="3">
        <f>TITRES_STAT!B234</f>
        <v>42642</v>
      </c>
      <c r="B231" s="5">
        <f>TITRES_STAT!D234</f>
        <v>1.0296000000000001</v>
      </c>
      <c r="C231" s="2">
        <f t="shared" si="18"/>
        <v>1.0918794955212197</v>
      </c>
      <c r="D231" s="2">
        <f t="shared" si="20"/>
        <v>1.0574962354193889</v>
      </c>
      <c r="E231" s="2">
        <f t="shared" si="19"/>
        <v>3.4383260101830793E-2</v>
      </c>
      <c r="F231" s="2">
        <f t="shared" si="23"/>
        <v>3.6323920070540104E-2</v>
      </c>
      <c r="G231" s="2">
        <f t="shared" si="21"/>
        <v>-1.9406599687093115E-3</v>
      </c>
      <c r="H231" s="2" t="str">
        <f t="shared" si="22"/>
        <v>Hold</v>
      </c>
    </row>
    <row r="232" spans="1:8" ht="13.5" x14ac:dyDescent="0.25">
      <c r="A232" s="3">
        <f>TITRES_STAT!B235</f>
        <v>42643</v>
      </c>
      <c r="B232" s="5">
        <f>TITRES_STAT!D235</f>
        <v>1.0296000000000001</v>
      </c>
      <c r="C232" s="2">
        <f t="shared" si="18"/>
        <v>1.0822980346718012</v>
      </c>
      <c r="D232" s="2">
        <f t="shared" si="20"/>
        <v>1.0554298476105453</v>
      </c>
      <c r="E232" s="2">
        <f t="shared" si="19"/>
        <v>2.6868187061255933E-2</v>
      </c>
      <c r="F232" s="2">
        <f t="shared" si="23"/>
        <v>3.4432773468683273E-2</v>
      </c>
      <c r="G232" s="2">
        <f t="shared" si="21"/>
        <v>-7.56458640742734E-3</v>
      </c>
      <c r="H232" s="2" t="str">
        <f t="shared" si="22"/>
        <v>Hold</v>
      </c>
    </row>
    <row r="233" spans="1:8" ht="13.5" x14ac:dyDescent="0.25">
      <c r="A233" s="3">
        <f>TITRES_STAT!B236</f>
        <v>42647</v>
      </c>
      <c r="B233" s="5">
        <f>TITRES_STAT!D236</f>
        <v>1.0296000000000001</v>
      </c>
      <c r="C233" s="2">
        <f t="shared" si="18"/>
        <v>1.0741906447222933</v>
      </c>
      <c r="D233" s="2">
        <f t="shared" si="20"/>
        <v>1.0535165255653196</v>
      </c>
      <c r="E233" s="2">
        <f t="shared" si="19"/>
        <v>2.0674119156973703E-2</v>
      </c>
      <c r="F233" s="2">
        <f t="shared" si="23"/>
        <v>3.1681042606341359E-2</v>
      </c>
      <c r="G233" s="2">
        <f t="shared" si="21"/>
        <v>-1.1006923449367656E-2</v>
      </c>
      <c r="H233" s="2" t="str">
        <f t="shared" si="22"/>
        <v>Hold</v>
      </c>
    </row>
    <row r="234" spans="1:8" ht="13.5" x14ac:dyDescent="0.25">
      <c r="A234" s="3">
        <f>TITRES_STAT!B237</f>
        <v>42648</v>
      </c>
      <c r="B234" s="5">
        <f>TITRES_STAT!D237</f>
        <v>1.0296000000000001</v>
      </c>
      <c r="C234" s="2">
        <f t="shared" si="18"/>
        <v>1.0673305455342481</v>
      </c>
      <c r="D234" s="2">
        <f t="shared" si="20"/>
        <v>1.0517449310789997</v>
      </c>
      <c r="E234" s="2">
        <f t="shared" si="19"/>
        <v>1.558561445524842E-2</v>
      </c>
      <c r="F234" s="2">
        <f t="shared" si="23"/>
        <v>2.8461956976122773E-2</v>
      </c>
      <c r="G234" s="2">
        <f t="shared" si="21"/>
        <v>-1.2876342520874353E-2</v>
      </c>
      <c r="H234" s="2" t="str">
        <f t="shared" si="22"/>
        <v>Hold</v>
      </c>
    </row>
    <row r="235" spans="1:8" ht="13.5" x14ac:dyDescent="0.25">
      <c r="A235" s="3">
        <f>TITRES_STAT!B238</f>
        <v>42649</v>
      </c>
      <c r="B235" s="5">
        <f>TITRES_STAT!D238</f>
        <v>1.0296000000000001</v>
      </c>
      <c r="C235" s="2">
        <f t="shared" si="18"/>
        <v>1.0615258462212869</v>
      </c>
      <c r="D235" s="2">
        <f t="shared" si="20"/>
        <v>1.0501045658138886</v>
      </c>
      <c r="E235" s="2">
        <f t="shared" si="19"/>
        <v>1.1421280407398315E-2</v>
      </c>
      <c r="F235" s="2">
        <f t="shared" si="23"/>
        <v>2.5053821662377882E-2</v>
      </c>
      <c r="G235" s="2">
        <f t="shared" si="21"/>
        <v>-1.3632541254979567E-2</v>
      </c>
      <c r="H235" s="2" t="str">
        <f t="shared" si="22"/>
        <v>Hold</v>
      </c>
    </row>
    <row r="236" spans="1:8" ht="13.5" x14ac:dyDescent="0.25">
      <c r="A236" s="3">
        <f>TITRES_STAT!B239</f>
        <v>42650</v>
      </c>
      <c r="B236" s="5">
        <f>TITRES_STAT!D239</f>
        <v>1.0296000000000001</v>
      </c>
      <c r="C236" s="2">
        <f t="shared" si="18"/>
        <v>1.056614177571858</v>
      </c>
      <c r="D236" s="2">
        <f t="shared" si="20"/>
        <v>1.0485857090869339</v>
      </c>
      <c r="E236" s="2">
        <f t="shared" si="19"/>
        <v>8.0284684849241117E-3</v>
      </c>
      <c r="F236" s="2">
        <f t="shared" si="23"/>
        <v>2.1648751026887129E-2</v>
      </c>
      <c r="G236" s="2">
        <f t="shared" si="21"/>
        <v>-1.3620282541963017E-2</v>
      </c>
      <c r="H236" s="2" t="str">
        <f t="shared" si="22"/>
        <v>Hold</v>
      </c>
    </row>
    <row r="237" spans="1:8" ht="13.5" x14ac:dyDescent="0.25">
      <c r="A237" s="3">
        <f>TITRES_STAT!B240</f>
        <v>42653</v>
      </c>
      <c r="B237" s="5">
        <f>TITRES_STAT!D240</f>
        <v>1.0296000000000001</v>
      </c>
      <c r="C237" s="2">
        <f t="shared" si="18"/>
        <v>1.0524581502531107</v>
      </c>
      <c r="D237" s="2">
        <f t="shared" si="20"/>
        <v>1.0471793602656796</v>
      </c>
      <c r="E237" s="2">
        <f t="shared" si="19"/>
        <v>5.2787899874311428E-3</v>
      </c>
      <c r="F237" s="2">
        <f t="shared" si="23"/>
        <v>1.8374758818995935E-2</v>
      </c>
      <c r="G237" s="2">
        <f t="shared" si="21"/>
        <v>-1.3095968831564792E-2</v>
      </c>
      <c r="H237" s="2" t="str">
        <f t="shared" si="22"/>
        <v>Hold</v>
      </c>
    </row>
    <row r="238" spans="1:8" ht="13.5" x14ac:dyDescent="0.25">
      <c r="A238" s="3">
        <f>TITRES_STAT!B241</f>
        <v>42654</v>
      </c>
      <c r="B238" s="5">
        <f>TITRES_STAT!D241</f>
        <v>1.0235000000000001</v>
      </c>
      <c r="C238" s="2">
        <f t="shared" si="18"/>
        <v>1.0489415117526322</v>
      </c>
      <c r="D238" s="2">
        <f t="shared" si="20"/>
        <v>1.0454253335793329</v>
      </c>
      <c r="E238" s="2">
        <f t="shared" si="19"/>
        <v>3.5161781732993003E-3</v>
      </c>
      <c r="F238" s="2">
        <f t="shared" si="23"/>
        <v>1.5403042689856608E-2</v>
      </c>
      <c r="G238" s="2">
        <f t="shared" si="21"/>
        <v>-1.1886864516557308E-2</v>
      </c>
      <c r="H238" s="2" t="str">
        <f t="shared" si="22"/>
        <v>Hold</v>
      </c>
    </row>
    <row r="239" spans="1:8" ht="13.5" x14ac:dyDescent="0.25">
      <c r="A239" s="3">
        <f>TITRES_STAT!B242</f>
        <v>42655</v>
      </c>
      <c r="B239" s="5">
        <f>TITRES_STAT!D242</f>
        <v>1.0235000000000001</v>
      </c>
      <c r="C239" s="2">
        <f t="shared" si="18"/>
        <v>1.0459658945599195</v>
      </c>
      <c r="D239" s="2">
        <f t="shared" si="20"/>
        <v>1.0438012347956787</v>
      </c>
      <c r="E239" s="2">
        <f t="shared" si="19"/>
        <v>2.1646597642408505E-3</v>
      </c>
      <c r="F239" s="2">
        <f t="shared" si="23"/>
        <v>1.2755366104733457E-2</v>
      </c>
      <c r="G239" s="2">
        <f t="shared" si="21"/>
        <v>-1.0590706340492606E-2</v>
      </c>
      <c r="H239" s="2" t="str">
        <f t="shared" si="22"/>
        <v>Hold</v>
      </c>
    </row>
    <row r="240" spans="1:8" ht="13.5" x14ac:dyDescent="0.25">
      <c r="A240" s="3">
        <f>TITRES_STAT!B243</f>
        <v>42656</v>
      </c>
      <c r="B240" s="5">
        <f>TITRES_STAT!D243</f>
        <v>1.0235000000000001</v>
      </c>
      <c r="C240" s="2">
        <f t="shared" si="18"/>
        <v>1.0434480646276243</v>
      </c>
      <c r="D240" s="2">
        <f t="shared" si="20"/>
        <v>1.0422974396256284</v>
      </c>
      <c r="E240" s="2">
        <f t="shared" si="19"/>
        <v>1.1506250019959197E-3</v>
      </c>
      <c r="F240" s="2">
        <f t="shared" si="23"/>
        <v>1.043441788418595E-2</v>
      </c>
      <c r="G240" s="2">
        <f t="shared" si="21"/>
        <v>-9.2837928821900301E-3</v>
      </c>
      <c r="H240" s="2" t="str">
        <f t="shared" si="22"/>
        <v>Hold</v>
      </c>
    </row>
    <row r="241" spans="1:8" ht="13.5" x14ac:dyDescent="0.25">
      <c r="A241" s="3">
        <f>TITRES_STAT!B244</f>
        <v>42657</v>
      </c>
      <c r="B241" s="5">
        <f>TITRES_STAT!D244</f>
        <v>1.0235000000000001</v>
      </c>
      <c r="C241" s="2">
        <f t="shared" si="18"/>
        <v>1.0413175931464513</v>
      </c>
      <c r="D241" s="2">
        <f t="shared" si="20"/>
        <v>1.0409050366903967</v>
      </c>
      <c r="E241" s="2">
        <f t="shared" si="19"/>
        <v>4.1255645605464686E-4</v>
      </c>
      <c r="F241" s="2">
        <f t="shared" si="23"/>
        <v>8.4300455985596885E-3</v>
      </c>
      <c r="G241" s="2">
        <f t="shared" si="21"/>
        <v>-8.0174891425050417E-3</v>
      </c>
      <c r="H241" s="2" t="str">
        <f t="shared" si="22"/>
        <v>Hold</v>
      </c>
    </row>
    <row r="242" spans="1:8" ht="13.5" x14ac:dyDescent="0.25">
      <c r="A242" s="3">
        <f>TITRES_STAT!B245</f>
        <v>42660</v>
      </c>
      <c r="B242" s="5">
        <f>TITRES_STAT!D245</f>
        <v>1.0235000000000001</v>
      </c>
      <c r="C242" s="2">
        <f t="shared" si="18"/>
        <v>1.0395148865085357</v>
      </c>
      <c r="D242" s="2">
        <f t="shared" si="20"/>
        <v>1.0396157747133303</v>
      </c>
      <c r="E242" s="2">
        <f t="shared" si="19"/>
        <v>-1.0088820479459137E-4</v>
      </c>
      <c r="F242" s="2">
        <f t="shared" si="23"/>
        <v>6.7238588378888331E-3</v>
      </c>
      <c r="G242" s="2">
        <f t="shared" si="21"/>
        <v>-6.8247470426834244E-3</v>
      </c>
      <c r="H242" s="2" t="str">
        <f t="shared" si="22"/>
        <v>Hold</v>
      </c>
    </row>
    <row r="243" spans="1:8" ht="13.5" x14ac:dyDescent="0.25">
      <c r="A243" s="3">
        <f>TITRES_STAT!B246</f>
        <v>42661</v>
      </c>
      <c r="B243" s="5">
        <f>TITRES_STAT!D246</f>
        <v>1.0235000000000001</v>
      </c>
      <c r="C243" s="2">
        <f t="shared" si="18"/>
        <v>1.0379895193533764</v>
      </c>
      <c r="D243" s="2">
        <f t="shared" si="20"/>
        <v>1.0384220136234541</v>
      </c>
      <c r="E243" s="2">
        <f t="shared" si="19"/>
        <v>-4.3249427007774344E-4</v>
      </c>
      <c r="F243" s="2">
        <f t="shared" si="23"/>
        <v>5.2925882162955188E-3</v>
      </c>
      <c r="G243" s="2">
        <f t="shared" si="21"/>
        <v>-5.7250824863732622E-3</v>
      </c>
      <c r="H243" s="2" t="str">
        <f t="shared" si="22"/>
        <v>Hold</v>
      </c>
    </row>
    <row r="244" spans="1:8" ht="13.5" x14ac:dyDescent="0.25">
      <c r="A244" s="3">
        <f>TITRES_STAT!B247</f>
        <v>42662</v>
      </c>
      <c r="B244" s="5">
        <f>TITRES_STAT!D247</f>
        <v>1.0235000000000001</v>
      </c>
      <c r="C244" s="2">
        <f t="shared" si="18"/>
        <v>1.0366988240682415</v>
      </c>
      <c r="D244" s="2">
        <f t="shared" si="20"/>
        <v>1.037316679280976</v>
      </c>
      <c r="E244" s="2">
        <f t="shared" si="19"/>
        <v>-6.1785521273449717E-4</v>
      </c>
      <c r="F244" s="2">
        <f t="shared" si="23"/>
        <v>4.1104995304895161E-3</v>
      </c>
      <c r="G244" s="2">
        <f t="shared" si="21"/>
        <v>-4.7283547432240133E-3</v>
      </c>
      <c r="H244" s="2" t="str">
        <f t="shared" si="22"/>
        <v>Hold</v>
      </c>
    </row>
    <row r="245" spans="1:8" ht="13.5" x14ac:dyDescent="0.25">
      <c r="A245" s="3">
        <f>TITRES_STAT!B248</f>
        <v>42663</v>
      </c>
      <c r="B245" s="5">
        <f>TITRES_STAT!D248</f>
        <v>1.0235000000000001</v>
      </c>
      <c r="C245" s="2">
        <f t="shared" si="18"/>
        <v>1.0356066972885121</v>
      </c>
      <c r="D245" s="2">
        <f t="shared" si="20"/>
        <v>1.0362932215564593</v>
      </c>
      <c r="E245" s="2">
        <f t="shared" si="19"/>
        <v>-6.8652426794724164E-4</v>
      </c>
      <c r="F245" s="2">
        <f t="shared" si="23"/>
        <v>3.1510947708021648E-3</v>
      </c>
      <c r="G245" s="2">
        <f t="shared" si="21"/>
        <v>-3.8376190387494065E-3</v>
      </c>
      <c r="H245" s="2" t="str">
        <f t="shared" si="22"/>
        <v>Hold</v>
      </c>
    </row>
    <row r="246" spans="1:8" ht="13.5" x14ac:dyDescent="0.25">
      <c r="A246" s="3">
        <f>TITRES_STAT!B249</f>
        <v>42664</v>
      </c>
      <c r="B246" s="5">
        <f>TITRES_STAT!D249</f>
        <v>1.0235000000000001</v>
      </c>
      <c r="C246" s="2">
        <f t="shared" si="18"/>
        <v>1.0346825900133565</v>
      </c>
      <c r="D246" s="2">
        <f t="shared" si="20"/>
        <v>1.0353455755152401</v>
      </c>
      <c r="E246" s="2">
        <f t="shared" si="19"/>
        <v>-6.6298550188359506E-4</v>
      </c>
      <c r="F246" s="2">
        <f t="shared" si="23"/>
        <v>2.3882787162650132E-3</v>
      </c>
      <c r="G246" s="2">
        <f t="shared" si="21"/>
        <v>-3.0512642181486083E-3</v>
      </c>
      <c r="H246" s="2" t="str">
        <f t="shared" si="22"/>
        <v>Hold</v>
      </c>
    </row>
    <row r="247" spans="1:8" ht="13.5" x14ac:dyDescent="0.25">
      <c r="A247" s="3">
        <f>TITRES_STAT!B250</f>
        <v>42667</v>
      </c>
      <c r="B247" s="5">
        <f>TITRES_STAT!D250</f>
        <v>1.0235000000000001</v>
      </c>
      <c r="C247" s="2">
        <f t="shared" si="18"/>
        <v>1.0339006530882247</v>
      </c>
      <c r="D247" s="2">
        <f t="shared" si="20"/>
        <v>1.0344681254770742</v>
      </c>
      <c r="E247" s="2">
        <f t="shared" si="19"/>
        <v>-5.6747238884957696E-4</v>
      </c>
      <c r="F247" s="2">
        <f t="shared" si="23"/>
        <v>1.7971284952420952E-3</v>
      </c>
      <c r="G247" s="2">
        <f t="shared" si="21"/>
        <v>-2.364600884091672E-3</v>
      </c>
      <c r="H247" s="2" t="str">
        <f t="shared" si="22"/>
        <v>Hold</v>
      </c>
    </row>
    <row r="248" spans="1:8" ht="13.5" x14ac:dyDescent="0.25">
      <c r="A248" s="3">
        <f>TITRES_STAT!B251</f>
        <v>42668</v>
      </c>
      <c r="B248" s="5">
        <f>TITRES_STAT!D251</f>
        <v>1.0235000000000001</v>
      </c>
      <c r="C248" s="2">
        <f t="shared" si="18"/>
        <v>1.0323005526131133</v>
      </c>
      <c r="D248" s="2">
        <f t="shared" si="20"/>
        <v>1.0336556717380316</v>
      </c>
      <c r="E248" s="2">
        <f t="shared" si="19"/>
        <v>-1.3551191249183692E-3</v>
      </c>
      <c r="F248" s="2">
        <f t="shared" si="23"/>
        <v>1.1666789712100024E-3</v>
      </c>
      <c r="G248" s="2">
        <f t="shared" si="21"/>
        <v>-2.5217980961283713E-3</v>
      </c>
      <c r="H248" s="2" t="str">
        <f t="shared" si="22"/>
        <v>Hold</v>
      </c>
    </row>
    <row r="249" spans="1:8" ht="13.5" x14ac:dyDescent="0.25">
      <c r="A249" s="3">
        <f>TITRES_STAT!B252</f>
        <v>42669</v>
      </c>
      <c r="B249" s="5">
        <f>TITRES_STAT!D252</f>
        <v>1.0538000000000001</v>
      </c>
      <c r="C249" s="2">
        <f t="shared" si="18"/>
        <v>1.030946621441865</v>
      </c>
      <c r="D249" s="2">
        <f t="shared" si="20"/>
        <v>1.0351478442018811</v>
      </c>
      <c r="E249" s="2">
        <f t="shared" si="19"/>
        <v>-4.2012227600161101E-3</v>
      </c>
      <c r="F249" s="2">
        <f t="shared" si="23"/>
        <v>9.3098624964779914E-5</v>
      </c>
      <c r="G249" s="2">
        <f t="shared" si="21"/>
        <v>-4.2943213849808903E-3</v>
      </c>
      <c r="H249" s="2" t="str">
        <f t="shared" si="22"/>
        <v>Hold</v>
      </c>
    </row>
    <row r="250" spans="1:8" ht="13.5" x14ac:dyDescent="0.25">
      <c r="A250" s="3">
        <f>TITRES_STAT!B253</f>
        <v>42670</v>
      </c>
      <c r="B250" s="5">
        <f>TITRES_STAT!D253</f>
        <v>1.0598000000000001</v>
      </c>
      <c r="C250" s="2">
        <f t="shared" si="18"/>
        <v>1.0298009873738858</v>
      </c>
      <c r="D250" s="2">
        <f t="shared" si="20"/>
        <v>1.0369739298165566</v>
      </c>
      <c r="E250" s="2">
        <f t="shared" si="19"/>
        <v>-7.1729424426707489E-3</v>
      </c>
      <c r="F250" s="2">
        <f t="shared" si="23"/>
        <v>-1.360109588562326E-3</v>
      </c>
      <c r="G250" s="2">
        <f t="shared" si="21"/>
        <v>-5.8128328541084233E-3</v>
      </c>
      <c r="H250" s="2" t="str">
        <f t="shared" si="22"/>
        <v>Hold</v>
      </c>
    </row>
    <row r="251" spans="1:8" ht="13.5" x14ac:dyDescent="0.25">
      <c r="A251" s="3">
        <f>TITRES_STAT!B254</f>
        <v>42671</v>
      </c>
      <c r="B251" s="5">
        <f>TITRES_STAT!D254</f>
        <v>1.0598000000000001</v>
      </c>
      <c r="C251" s="2">
        <f t="shared" si="18"/>
        <v>1.0288316047009802</v>
      </c>
      <c r="D251" s="2">
        <f t="shared" si="20"/>
        <v>1.0386647498301449</v>
      </c>
      <c r="E251" s="2">
        <f t="shared" si="19"/>
        <v>-9.8331451291646665E-3</v>
      </c>
      <c r="F251" s="2">
        <f t="shared" si="23"/>
        <v>-3.0547166966827946E-3</v>
      </c>
      <c r="G251" s="2">
        <f t="shared" si="21"/>
        <v>-6.7784284324818719E-3</v>
      </c>
      <c r="H251" s="2" t="str">
        <f t="shared" si="22"/>
        <v>Hold</v>
      </c>
    </row>
    <row r="252" spans="1:8" ht="13.5" x14ac:dyDescent="0.25">
      <c r="A252" s="3">
        <f>TITRES_STAT!B255</f>
        <v>42674</v>
      </c>
      <c r="B252" s="5">
        <f>TITRES_STAT!D255</f>
        <v>1.0598000000000001</v>
      </c>
      <c r="C252" s="2">
        <f t="shared" si="18"/>
        <v>1.0280113578239063</v>
      </c>
      <c r="D252" s="2">
        <f t="shared" si="20"/>
        <v>1.0402303239168009</v>
      </c>
      <c r="E252" s="2">
        <f t="shared" si="19"/>
        <v>-1.2218966092894634E-2</v>
      </c>
      <c r="F252" s="2">
        <f t="shared" si="23"/>
        <v>-4.8875665759251629E-3</v>
      </c>
      <c r="G252" s="2">
        <f t="shared" si="21"/>
        <v>-7.3313995169694713E-3</v>
      </c>
      <c r="H252" s="2" t="str">
        <f t="shared" si="22"/>
        <v>Hold</v>
      </c>
    </row>
    <row r="253" spans="1:8" ht="13.5" x14ac:dyDescent="0.25">
      <c r="A253" s="3">
        <f>TITRES_STAT!B256</f>
        <v>42675</v>
      </c>
      <c r="B253" s="5">
        <f>TITRES_STAT!D256</f>
        <v>1.0598000000000001</v>
      </c>
      <c r="C253" s="2">
        <f t="shared" si="18"/>
        <v>1.0273173027740745</v>
      </c>
      <c r="D253" s="2">
        <f t="shared" si="20"/>
        <v>1.0416799295525934</v>
      </c>
      <c r="E253" s="2">
        <f t="shared" si="19"/>
        <v>-1.436262677851885E-2</v>
      </c>
      <c r="F253" s="2">
        <f t="shared" si="23"/>
        <v>-6.7825786164439003E-3</v>
      </c>
      <c r="G253" s="2">
        <f t="shared" si="21"/>
        <v>-7.5800481620749496E-3</v>
      </c>
      <c r="H253" s="2" t="str">
        <f t="shared" si="22"/>
        <v>Hold</v>
      </c>
    </row>
    <row r="254" spans="1:8" ht="13.5" x14ac:dyDescent="0.25">
      <c r="A254" s="3">
        <f>TITRES_STAT!B257</f>
        <v>42676</v>
      </c>
      <c r="B254" s="5">
        <f>TITRES_STAT!D257</f>
        <v>1.0598000000000001</v>
      </c>
      <c r="C254" s="2">
        <f t="shared" si="18"/>
        <v>1.0267300254242169</v>
      </c>
      <c r="D254" s="2">
        <f t="shared" si="20"/>
        <v>1.0430221569931419</v>
      </c>
      <c r="E254" s="2">
        <f t="shared" si="19"/>
        <v>-1.6292131568925061E-2</v>
      </c>
      <c r="F254" s="2">
        <f t="shared" si="23"/>
        <v>-8.6844892069401335E-3</v>
      </c>
      <c r="G254" s="2">
        <f t="shared" si="21"/>
        <v>-7.6076423619849277E-3</v>
      </c>
      <c r="H254" s="2" t="str">
        <f t="shared" si="22"/>
        <v>Hold</v>
      </c>
    </row>
    <row r="255" spans="1:8" ht="13.5" x14ac:dyDescent="0.25">
      <c r="A255" s="3">
        <f>TITRES_STAT!B258</f>
        <v>42677</v>
      </c>
      <c r="B255" s="5">
        <f>TITRES_STAT!D258</f>
        <v>1.0598000000000001</v>
      </c>
      <c r="C255" s="2">
        <f t="shared" si="18"/>
        <v>1.0262330984358758</v>
      </c>
      <c r="D255" s="2">
        <f t="shared" si="20"/>
        <v>1.0442649601788352</v>
      </c>
      <c r="E255" s="2">
        <f t="shared" si="19"/>
        <v>-1.8031861742959343E-2</v>
      </c>
      <c r="F255" s="2">
        <f t="shared" si="23"/>
        <v>-1.0553963714143976E-2</v>
      </c>
      <c r="G255" s="2">
        <f t="shared" si="21"/>
        <v>-7.4778980288153669E-3</v>
      </c>
      <c r="H255" s="2" t="str">
        <f t="shared" si="22"/>
        <v>Hold</v>
      </c>
    </row>
    <row r="256" spans="1:8" ht="13.5" x14ac:dyDescent="0.25">
      <c r="A256" s="3">
        <f>TITRES_STAT!B259</f>
        <v>42678</v>
      </c>
      <c r="B256" s="5">
        <f>TITRES_STAT!D259</f>
        <v>1.0598000000000001</v>
      </c>
      <c r="C256" s="2">
        <f t="shared" si="18"/>
        <v>1.0258126217534334</v>
      </c>
      <c r="D256" s="2">
        <f t="shared" si="20"/>
        <v>1.0454157038692917</v>
      </c>
      <c r="E256" s="2">
        <f t="shared" si="19"/>
        <v>-1.9603082115858372E-2</v>
      </c>
      <c r="F256" s="2">
        <f t="shared" si="23"/>
        <v>-1.2363787394486856E-2</v>
      </c>
      <c r="G256" s="2">
        <f t="shared" si="21"/>
        <v>-7.2392947213715166E-3</v>
      </c>
      <c r="H256" s="2" t="str">
        <f t="shared" si="22"/>
        <v>Hold</v>
      </c>
    </row>
    <row r="257" spans="1:8" ht="13.5" x14ac:dyDescent="0.25">
      <c r="A257" s="3">
        <f>TITRES_STAT!B260</f>
        <v>42681</v>
      </c>
      <c r="B257" s="5">
        <f>TITRES_STAT!D260</f>
        <v>1.0598000000000001</v>
      </c>
      <c r="C257" s="2">
        <f t="shared" si="18"/>
        <v>1.0254568337913668</v>
      </c>
      <c r="D257" s="2">
        <f t="shared" si="20"/>
        <v>1.0464812072863812</v>
      </c>
      <c r="E257" s="2">
        <f t="shared" si="19"/>
        <v>-2.1024373495014403E-2</v>
      </c>
      <c r="F257" s="2">
        <f t="shared" si="23"/>
        <v>-1.4095904614592366E-2</v>
      </c>
      <c r="G257" s="2">
        <f t="shared" si="21"/>
        <v>-6.9284688804220375E-3</v>
      </c>
      <c r="H257" s="2" t="str">
        <f t="shared" si="22"/>
        <v>Hold</v>
      </c>
    </row>
    <row r="258" spans="1:8" ht="13.5" x14ac:dyDescent="0.25">
      <c r="A258" s="3">
        <f>TITRES_STAT!B261</f>
        <v>42682</v>
      </c>
      <c r="B258" s="5">
        <f>TITRES_STAT!D261</f>
        <v>1.0598000000000001</v>
      </c>
      <c r="C258" s="2">
        <f t="shared" si="18"/>
        <v>1.0251557824388489</v>
      </c>
      <c r="D258" s="2">
        <f t="shared" si="20"/>
        <v>1.0474677845244269</v>
      </c>
      <c r="E258" s="2">
        <f t="shared" si="19"/>
        <v>-2.2312002085578042E-2</v>
      </c>
      <c r="F258" s="2">
        <f t="shared" si="23"/>
        <v>-1.5739124108789502E-2</v>
      </c>
      <c r="G258" s="2">
        <f t="shared" si="21"/>
        <v>-6.5728779767885402E-3</v>
      </c>
      <c r="H258" s="2" t="str">
        <f t="shared" si="22"/>
        <v>Hold</v>
      </c>
    </row>
    <row r="259" spans="1:8" ht="13.5" x14ac:dyDescent="0.25">
      <c r="A259" s="3">
        <f>TITRES_STAT!B262</f>
        <v>42683</v>
      </c>
      <c r="B259" s="5">
        <f>TITRES_STAT!D262</f>
        <v>1.0598000000000001</v>
      </c>
      <c r="C259" s="2">
        <f t="shared" si="18"/>
        <v>1.0295625851405645</v>
      </c>
      <c r="D259" s="2">
        <f t="shared" si="20"/>
        <v>1.0483812819670619</v>
      </c>
      <c r="E259" s="2">
        <f t="shared" si="19"/>
        <v>-1.8818696826497394E-2</v>
      </c>
      <c r="F259" s="2">
        <f t="shared" si="23"/>
        <v>-1.635503865233108E-2</v>
      </c>
      <c r="G259" s="2">
        <f t="shared" si="21"/>
        <v>-2.4636581741663138E-3</v>
      </c>
      <c r="H259" s="2" t="str">
        <f t="shared" si="22"/>
        <v>Hold</v>
      </c>
    </row>
    <row r="260" spans="1:8" ht="13.5" x14ac:dyDescent="0.25">
      <c r="A260" s="3">
        <f>TITRES_STAT!B263</f>
        <v>42684</v>
      </c>
      <c r="B260" s="5">
        <f>TITRES_STAT!D263</f>
        <v>1.0598000000000001</v>
      </c>
      <c r="C260" s="2">
        <f t="shared" si="18"/>
        <v>1.0342144951189394</v>
      </c>
      <c r="D260" s="2">
        <f t="shared" si="20"/>
        <v>1.0492271129324648</v>
      </c>
      <c r="E260" s="2">
        <f t="shared" si="19"/>
        <v>-1.5012617813525475E-2</v>
      </c>
      <c r="F260" s="2">
        <f t="shared" si="23"/>
        <v>-1.608655448456996E-2</v>
      </c>
      <c r="G260" s="2">
        <f t="shared" si="21"/>
        <v>1.0739366710444849E-3</v>
      </c>
      <c r="H260" s="2" t="str">
        <f t="shared" si="22"/>
        <v>Sell</v>
      </c>
    </row>
    <row r="261" spans="1:8" ht="13.5" x14ac:dyDescent="0.25">
      <c r="A261" s="3">
        <f>TITRES_STAT!B264</f>
        <v>42685</v>
      </c>
      <c r="B261" s="5">
        <f>TITRES_STAT!D264</f>
        <v>1.0296000000000001</v>
      </c>
      <c r="C261" s="2">
        <f t="shared" si="18"/>
        <v>1.0381507266391026</v>
      </c>
      <c r="D261" s="2">
        <f t="shared" si="20"/>
        <v>1.0477732527152452</v>
      </c>
      <c r="E261" s="2">
        <f t="shared" si="19"/>
        <v>-9.6225260761426679E-3</v>
      </c>
      <c r="F261" s="2">
        <f t="shared" si="23"/>
        <v>-1.4793748802884501E-2</v>
      </c>
      <c r="G261" s="2">
        <f t="shared" si="21"/>
        <v>5.171222726741833E-3</v>
      </c>
      <c r="H261" s="2" t="str">
        <f t="shared" si="22"/>
        <v>Sell</v>
      </c>
    </row>
    <row r="262" spans="1:8" ht="13.5" x14ac:dyDescent="0.25">
      <c r="A262" s="3">
        <f>TITRES_STAT!B265</f>
        <v>42688</v>
      </c>
      <c r="B262" s="5">
        <f>TITRES_STAT!D265</f>
        <v>1.0356000000000001</v>
      </c>
      <c r="C262" s="2">
        <f t="shared" si="18"/>
        <v>1.0414813840792407</v>
      </c>
      <c r="D262" s="2">
        <f t="shared" si="20"/>
        <v>1.0468715302918938</v>
      </c>
      <c r="E262" s="2">
        <f t="shared" si="19"/>
        <v>-5.3901462126531019E-3</v>
      </c>
      <c r="F262" s="2">
        <f t="shared" si="23"/>
        <v>-1.2913028284838221E-2</v>
      </c>
      <c r="G262" s="2">
        <f t="shared" si="21"/>
        <v>7.5228820721851188E-3</v>
      </c>
      <c r="H262" s="2" t="str">
        <f t="shared" si="22"/>
        <v>Sell</v>
      </c>
    </row>
    <row r="263" spans="1:8" ht="13.5" x14ac:dyDescent="0.25">
      <c r="A263" s="3">
        <f>TITRES_STAT!B266</f>
        <v>42689</v>
      </c>
      <c r="B263" s="5">
        <f>TITRES_STAT!D266</f>
        <v>1.0356000000000001</v>
      </c>
      <c r="C263" s="2">
        <f t="shared" si="18"/>
        <v>1.0442996326824345</v>
      </c>
      <c r="D263" s="2">
        <f t="shared" si="20"/>
        <v>1.0460366021221239</v>
      </c>
      <c r="E263" s="2">
        <f t="shared" si="19"/>
        <v>-1.7369694396893731E-3</v>
      </c>
      <c r="F263" s="2">
        <f t="shared" si="23"/>
        <v>-1.0677816515808451E-2</v>
      </c>
      <c r="G263" s="2">
        <f t="shared" si="21"/>
        <v>8.9408470761190781E-3</v>
      </c>
      <c r="H263" s="2" t="str">
        <f t="shared" si="22"/>
        <v>Sell</v>
      </c>
    </row>
    <row r="264" spans="1:8" ht="13.5" x14ac:dyDescent="0.25">
      <c r="A264" s="3">
        <f>TITRES_STAT!B267</f>
        <v>42690</v>
      </c>
      <c r="B264" s="5">
        <f>TITRES_STAT!D267</f>
        <v>1.0356000000000001</v>
      </c>
      <c r="C264" s="2">
        <f t="shared" si="18"/>
        <v>1.0466843045774445</v>
      </c>
      <c r="D264" s="2">
        <f t="shared" si="20"/>
        <v>1.0452635204834482</v>
      </c>
      <c r="E264" s="2">
        <f t="shared" si="19"/>
        <v>1.4207840939963745E-3</v>
      </c>
      <c r="F264" s="2">
        <f t="shared" si="23"/>
        <v>-8.2580963938474854E-3</v>
      </c>
      <c r="G264" s="2">
        <f t="shared" si="21"/>
        <v>9.6788804878438599E-3</v>
      </c>
      <c r="H264" s="2" t="str">
        <f t="shared" si="22"/>
        <v>Sell</v>
      </c>
    </row>
    <row r="265" spans="1:8" ht="13.5" x14ac:dyDescent="0.25">
      <c r="A265" s="3">
        <f>TITRES_STAT!B268</f>
        <v>42691</v>
      </c>
      <c r="B265" s="5">
        <f>TITRES_STAT!D268</f>
        <v>1.0356000000000001</v>
      </c>
      <c r="C265" s="2">
        <f t="shared" si="18"/>
        <v>1.0487021038732223</v>
      </c>
      <c r="D265" s="2">
        <f t="shared" si="20"/>
        <v>1.0445477041513409</v>
      </c>
      <c r="E265" s="2">
        <f t="shared" si="19"/>
        <v>4.1543997218813633E-3</v>
      </c>
      <c r="F265" s="2">
        <f t="shared" si="23"/>
        <v>-5.7755971707017153E-3</v>
      </c>
      <c r="G265" s="2">
        <f t="shared" si="21"/>
        <v>9.9299968925830786E-3</v>
      </c>
      <c r="H265" s="2" t="str">
        <f t="shared" si="22"/>
        <v>Sell</v>
      </c>
    </row>
    <row r="266" spans="1:8" ht="13.5" x14ac:dyDescent="0.25">
      <c r="A266" s="3">
        <f>TITRES_STAT!B269</f>
        <v>42692</v>
      </c>
      <c r="B266" s="5">
        <f>TITRES_STAT!D269</f>
        <v>1.0356000000000001</v>
      </c>
      <c r="C266" s="2">
        <f t="shared" si="18"/>
        <v>1.0504094725081112</v>
      </c>
      <c r="D266" s="2">
        <f t="shared" si="20"/>
        <v>1.0438849112512416</v>
      </c>
      <c r="E266" s="2">
        <f t="shared" si="19"/>
        <v>6.524561256869621E-3</v>
      </c>
      <c r="F266" s="2">
        <f t="shared" si="23"/>
        <v>-3.3155654851874479E-3</v>
      </c>
      <c r="G266" s="2">
        <f t="shared" si="21"/>
        <v>9.8401267420570697E-3</v>
      </c>
      <c r="H266" s="2" t="str">
        <f t="shared" si="22"/>
        <v>Sell</v>
      </c>
    </row>
    <row r="267" spans="1:8" ht="13.5" x14ac:dyDescent="0.25">
      <c r="A267" s="3">
        <f>TITRES_STAT!B270</f>
        <v>42695</v>
      </c>
      <c r="B267" s="5">
        <f>TITRES_STAT!D270</f>
        <v>1.0296000000000001</v>
      </c>
      <c r="C267" s="2">
        <f t="shared" si="18"/>
        <v>1.0518541690453249</v>
      </c>
      <c r="D267" s="2">
        <f t="shared" si="20"/>
        <v>1.0428267696770757</v>
      </c>
      <c r="E267" s="2">
        <f t="shared" si="19"/>
        <v>9.0273993682492559E-3</v>
      </c>
      <c r="F267" s="2">
        <f t="shared" si="23"/>
        <v>-8.469725145001071E-4</v>
      </c>
      <c r="G267" s="2">
        <f t="shared" si="21"/>
        <v>9.874371882749363E-3</v>
      </c>
      <c r="H267" s="2" t="str">
        <f t="shared" si="22"/>
        <v>Sell</v>
      </c>
    </row>
    <row r="268" spans="1:8" ht="13.5" x14ac:dyDescent="0.25">
      <c r="A268" s="3">
        <f>TITRES_STAT!B271</f>
        <v>42696</v>
      </c>
      <c r="B268" s="5">
        <f>TITRES_STAT!D271</f>
        <v>1.0296000000000001</v>
      </c>
      <c r="C268" s="2">
        <f t="shared" si="18"/>
        <v>1.0530766045768134</v>
      </c>
      <c r="D268" s="2">
        <f t="shared" si="20"/>
        <v>1.0418470089602552</v>
      </c>
      <c r="E268" s="2">
        <f t="shared" si="19"/>
        <v>1.122959561655823E-2</v>
      </c>
      <c r="F268" s="2">
        <f t="shared" si="23"/>
        <v>1.5683411117115601E-3</v>
      </c>
      <c r="G268" s="2">
        <f t="shared" si="21"/>
        <v>9.661254504846669E-3</v>
      </c>
      <c r="H268" s="2" t="str">
        <f t="shared" si="22"/>
        <v>Sell</v>
      </c>
    </row>
    <row r="269" spans="1:8" ht="13.5" x14ac:dyDescent="0.25">
      <c r="A269" s="3">
        <f>TITRES_STAT!B272</f>
        <v>42697</v>
      </c>
      <c r="B269" s="5">
        <f>TITRES_STAT!D272</f>
        <v>1.0598000000000001</v>
      </c>
      <c r="C269" s="2">
        <f t="shared" si="18"/>
        <v>1.0541109731034575</v>
      </c>
      <c r="D269" s="2">
        <f t="shared" si="20"/>
        <v>1.0431768601483844</v>
      </c>
      <c r="E269" s="2">
        <f t="shared" si="19"/>
        <v>1.0934112955073072E-2</v>
      </c>
      <c r="F269" s="2">
        <f t="shared" si="23"/>
        <v>3.441495480383863E-3</v>
      </c>
      <c r="G269" s="2">
        <f t="shared" si="21"/>
        <v>7.492617474689209E-3</v>
      </c>
      <c r="H269" s="2" t="str">
        <f t="shared" si="22"/>
        <v>Sell</v>
      </c>
    </row>
    <row r="270" spans="1:8" ht="13.5" x14ac:dyDescent="0.25">
      <c r="A270" s="3">
        <f>TITRES_STAT!B273</f>
        <v>42698</v>
      </c>
      <c r="B270" s="5">
        <f>TITRES_STAT!D273</f>
        <v>1.0598000000000001</v>
      </c>
      <c r="C270" s="2">
        <f t="shared" si="18"/>
        <v>1.0549862080106178</v>
      </c>
      <c r="D270" s="2">
        <f t="shared" si="20"/>
        <v>1.0444082038410967</v>
      </c>
      <c r="E270" s="2">
        <f t="shared" si="19"/>
        <v>1.0578004169521149E-2</v>
      </c>
      <c r="F270" s="2">
        <f t="shared" si="23"/>
        <v>4.8687972182113208E-3</v>
      </c>
      <c r="G270" s="2">
        <f t="shared" si="21"/>
        <v>5.7092069513098283E-3</v>
      </c>
      <c r="H270" s="2" t="str">
        <f t="shared" si="22"/>
        <v>Sell</v>
      </c>
    </row>
    <row r="271" spans="1:8" ht="13.5" x14ac:dyDescent="0.25">
      <c r="A271" s="3">
        <f>TITRES_STAT!B274</f>
        <v>42699</v>
      </c>
      <c r="B271" s="5">
        <f>TITRES_STAT!D274</f>
        <v>1.0598000000000001</v>
      </c>
      <c r="C271" s="2">
        <f t="shared" ref="C271:C334" si="24">$C$4*B261+C270*(1-$C$4)</f>
        <v>1.051080637547446</v>
      </c>
      <c r="D271" s="2">
        <f t="shared" si="20"/>
        <v>1.0455483368899043</v>
      </c>
      <c r="E271" s="2">
        <f t="shared" si="19"/>
        <v>5.5323006575416223E-3</v>
      </c>
      <c r="F271" s="2">
        <f t="shared" si="23"/>
        <v>5.0014979060773812E-3</v>
      </c>
      <c r="G271" s="2">
        <f t="shared" si="21"/>
        <v>5.3080275146424102E-4</v>
      </c>
      <c r="H271" s="2" t="str">
        <f t="shared" si="22"/>
        <v>Sell</v>
      </c>
    </row>
    <row r="272" spans="1:8" ht="13.5" x14ac:dyDescent="0.25">
      <c r="A272" s="3">
        <f>TITRES_STAT!B275</f>
        <v>42702</v>
      </c>
      <c r="B272" s="5">
        <f>TITRES_STAT!D275</f>
        <v>1.1022000000000001</v>
      </c>
      <c r="C272" s="2">
        <f t="shared" si="24"/>
        <v>1.048699001001685</v>
      </c>
      <c r="D272" s="2">
        <f t="shared" si="20"/>
        <v>1.049744756379541</v>
      </c>
      <c r="E272" s="2">
        <f t="shared" si="19"/>
        <v>-1.0457553778560058E-3</v>
      </c>
      <c r="F272" s="2">
        <f t="shared" si="23"/>
        <v>3.7920472492907037E-3</v>
      </c>
      <c r="G272" s="2">
        <f t="shared" si="21"/>
        <v>-4.83780262714671E-3</v>
      </c>
      <c r="H272" s="2" t="str">
        <f t="shared" si="22"/>
        <v>Hold</v>
      </c>
    </row>
    <row r="273" spans="1:8" ht="13.5" x14ac:dyDescent="0.25">
      <c r="A273" s="3">
        <f>TITRES_STAT!B276</f>
        <v>42703</v>
      </c>
      <c r="B273" s="5">
        <f>TITRES_STAT!D276</f>
        <v>1.1022000000000001</v>
      </c>
      <c r="C273" s="2">
        <f t="shared" si="24"/>
        <v>1.0466837700783489</v>
      </c>
      <c r="D273" s="2">
        <f t="shared" si="20"/>
        <v>1.0536303299810565</v>
      </c>
      <c r="E273" s="2">
        <f t="shared" si="19"/>
        <v>-6.9465599027076497E-3</v>
      </c>
      <c r="F273" s="2">
        <f t="shared" si="23"/>
        <v>1.6443258188910332E-3</v>
      </c>
      <c r="G273" s="2">
        <f t="shared" si="21"/>
        <v>-8.5908857215986831E-3</v>
      </c>
      <c r="H273" s="2" t="str">
        <f t="shared" si="22"/>
        <v>Hold</v>
      </c>
    </row>
    <row r="274" spans="1:8" ht="13.5" x14ac:dyDescent="0.25">
      <c r="A274" s="3">
        <f>TITRES_STAT!B277</f>
        <v>42704</v>
      </c>
      <c r="B274" s="5">
        <f>TITRES_STAT!D277</f>
        <v>1.0538000000000001</v>
      </c>
      <c r="C274" s="2">
        <f t="shared" si="24"/>
        <v>1.0449785746816798</v>
      </c>
      <c r="D274" s="2">
        <f t="shared" si="20"/>
        <v>1.0536428981306079</v>
      </c>
      <c r="E274" s="2">
        <f t="shared" si="19"/>
        <v>-8.6643234489280907E-3</v>
      </c>
      <c r="F274" s="2">
        <f t="shared" si="23"/>
        <v>-4.1740403467279146E-4</v>
      </c>
      <c r="G274" s="2">
        <f t="shared" si="21"/>
        <v>-8.2469194142552986E-3</v>
      </c>
      <c r="H274" s="2" t="str">
        <f t="shared" si="22"/>
        <v>Hold</v>
      </c>
    </row>
    <row r="275" spans="1:8" ht="13.5" x14ac:dyDescent="0.25">
      <c r="A275" s="3">
        <f>TITRES_STAT!B278</f>
        <v>42705</v>
      </c>
      <c r="B275" s="5">
        <f>TITRES_STAT!D278</f>
        <v>1.0235000000000001</v>
      </c>
      <c r="C275" s="2">
        <f t="shared" si="24"/>
        <v>1.0435357170383444</v>
      </c>
      <c r="D275" s="2">
        <f t="shared" si="20"/>
        <v>1.0514100908616739</v>
      </c>
      <c r="E275" s="2">
        <f t="shared" si="19"/>
        <v>-7.8743738233295613E-3</v>
      </c>
      <c r="F275" s="2">
        <f t="shared" si="23"/>
        <v>-1.9087979924041457E-3</v>
      </c>
      <c r="G275" s="2">
        <f t="shared" si="21"/>
        <v>-5.965575830925416E-3</v>
      </c>
      <c r="H275" s="2" t="str">
        <f t="shared" si="22"/>
        <v>Hold</v>
      </c>
    </row>
    <row r="276" spans="1:8" ht="13.5" x14ac:dyDescent="0.25">
      <c r="A276" s="3">
        <f>TITRES_STAT!B279</f>
        <v>42706</v>
      </c>
      <c r="B276" s="5">
        <f>TITRES_STAT!D279</f>
        <v>1.0235000000000001</v>
      </c>
      <c r="C276" s="2">
        <f t="shared" si="24"/>
        <v>1.0423148374939837</v>
      </c>
      <c r="D276" s="2">
        <f t="shared" si="20"/>
        <v>1.0493426767237721</v>
      </c>
      <c r="E276" s="2">
        <f t="shared" si="19"/>
        <v>-7.0278392297884462E-3</v>
      </c>
      <c r="F276" s="2">
        <f t="shared" si="23"/>
        <v>-2.9326062398810056E-3</v>
      </c>
      <c r="G276" s="2">
        <f t="shared" si="21"/>
        <v>-4.0952329899074406E-3</v>
      </c>
      <c r="H276" s="2" t="str">
        <f t="shared" si="22"/>
        <v>Hold</v>
      </c>
    </row>
    <row r="277" spans="1:8" ht="13.5" x14ac:dyDescent="0.25">
      <c r="A277" s="3">
        <f>TITRES_STAT!B280</f>
        <v>42709</v>
      </c>
      <c r="B277" s="5">
        <f>TITRES_STAT!D280</f>
        <v>1.0235000000000001</v>
      </c>
      <c r="C277" s="2">
        <f t="shared" si="24"/>
        <v>1.0403587086487553</v>
      </c>
      <c r="D277" s="2">
        <f t="shared" si="20"/>
        <v>1.0474284043738631</v>
      </c>
      <c r="E277" s="2">
        <f t="shared" si="19"/>
        <v>-7.0696957251077386E-3</v>
      </c>
      <c r="F277" s="2">
        <f t="shared" si="23"/>
        <v>-3.7600241369263529E-3</v>
      </c>
      <c r="G277" s="2">
        <f t="shared" si="21"/>
        <v>-3.3096715881813857E-3</v>
      </c>
      <c r="H277" s="2" t="str">
        <f t="shared" si="22"/>
        <v>Hold</v>
      </c>
    </row>
    <row r="278" spans="1:8" ht="13.5" x14ac:dyDescent="0.25">
      <c r="A278" s="3">
        <f>TITRES_STAT!B281</f>
        <v>42710</v>
      </c>
      <c r="B278" s="5">
        <f>TITRES_STAT!D281</f>
        <v>1.0235000000000001</v>
      </c>
      <c r="C278" s="2">
        <f t="shared" si="24"/>
        <v>1.038703522702793</v>
      </c>
      <c r="D278" s="2">
        <f t="shared" si="20"/>
        <v>1.0456559299757993</v>
      </c>
      <c r="E278" s="2">
        <f t="shared" si="19"/>
        <v>-6.952407273006278E-3</v>
      </c>
      <c r="F278" s="2">
        <f t="shared" si="23"/>
        <v>-4.3985007641423384E-3</v>
      </c>
      <c r="G278" s="2">
        <f t="shared" si="21"/>
        <v>-2.5539065088639396E-3</v>
      </c>
      <c r="H278" s="2" t="str">
        <f t="shared" si="22"/>
        <v>Hold</v>
      </c>
    </row>
    <row r="279" spans="1:8" ht="13.5" x14ac:dyDescent="0.25">
      <c r="A279" s="3">
        <f>TITRES_STAT!B282</f>
        <v>42711</v>
      </c>
      <c r="B279" s="5">
        <f>TITRES_STAT!D282</f>
        <v>1.0235000000000001</v>
      </c>
      <c r="C279" s="2">
        <f t="shared" si="24"/>
        <v>1.041949134594671</v>
      </c>
      <c r="D279" s="2">
        <f t="shared" si="20"/>
        <v>1.044014749977592</v>
      </c>
      <c r="E279" s="2">
        <f t="shared" si="19"/>
        <v>-2.0656153829210488E-3</v>
      </c>
      <c r="F279" s="2">
        <f t="shared" si="23"/>
        <v>-3.9319236878980809E-3</v>
      </c>
      <c r="G279" s="2">
        <f t="shared" si="21"/>
        <v>1.866308304977032E-3</v>
      </c>
      <c r="H279" s="2" t="str">
        <f t="shared" si="22"/>
        <v>Sell</v>
      </c>
    </row>
    <row r="280" spans="1:8" ht="13.5" x14ac:dyDescent="0.25">
      <c r="A280" s="3">
        <f>TITRES_STAT!B283</f>
        <v>42712</v>
      </c>
      <c r="B280" s="5">
        <f>TITRES_STAT!D283</f>
        <v>1.0235000000000001</v>
      </c>
      <c r="C280" s="2">
        <f t="shared" si="24"/>
        <v>1.0446954215801063</v>
      </c>
      <c r="D280" s="2">
        <f t="shared" si="20"/>
        <v>1.0424951388681407</v>
      </c>
      <c r="E280" s="2">
        <f t="shared" si="19"/>
        <v>2.2002827119655954E-3</v>
      </c>
      <c r="F280" s="2">
        <f t="shared" si="23"/>
        <v>-2.7054824079253458E-3</v>
      </c>
      <c r="G280" s="2">
        <f t="shared" si="21"/>
        <v>4.9057651198909412E-3</v>
      </c>
      <c r="H280" s="2" t="str">
        <f t="shared" si="22"/>
        <v>Sell</v>
      </c>
    </row>
    <row r="281" spans="1:8" ht="13.5" x14ac:dyDescent="0.25">
      <c r="A281" s="3">
        <f>TITRES_STAT!B284</f>
        <v>42713</v>
      </c>
      <c r="B281" s="5">
        <f>TITRES_STAT!D284</f>
        <v>1.0235000000000001</v>
      </c>
      <c r="C281" s="2">
        <f t="shared" si="24"/>
        <v>1.0470192028754746</v>
      </c>
      <c r="D281" s="2">
        <f t="shared" si="20"/>
        <v>1.0410880915445748</v>
      </c>
      <c r="E281" s="2">
        <f t="shared" si="19"/>
        <v>5.931111330899741E-3</v>
      </c>
      <c r="F281" s="2">
        <f t="shared" si="23"/>
        <v>-9.7816366016032831E-4</v>
      </c>
      <c r="G281" s="2">
        <f t="shared" si="21"/>
        <v>6.9092749910600691E-3</v>
      </c>
      <c r="H281" s="2" t="str">
        <f t="shared" si="22"/>
        <v>Sell</v>
      </c>
    </row>
    <row r="282" spans="1:8" ht="13.5" x14ac:dyDescent="0.25">
      <c r="A282" s="3">
        <f>TITRES_STAT!B285</f>
        <v>42717</v>
      </c>
      <c r="B282" s="5">
        <f>TITRES_STAT!D285</f>
        <v>1.0235000000000001</v>
      </c>
      <c r="C282" s="2">
        <f t="shared" si="24"/>
        <v>1.0555085562792477</v>
      </c>
      <c r="D282" s="2">
        <f t="shared" si="20"/>
        <v>1.0397852699486805</v>
      </c>
      <c r="E282" s="2">
        <f t="shared" si="19"/>
        <v>1.5723286330567188E-2</v>
      </c>
      <c r="F282" s="2">
        <f t="shared" si="23"/>
        <v>2.362126337985175E-3</v>
      </c>
      <c r="G282" s="2">
        <f t="shared" si="21"/>
        <v>1.3361159992582012E-2</v>
      </c>
      <c r="H282" s="2" t="str">
        <f t="shared" si="22"/>
        <v>Sell</v>
      </c>
    </row>
    <row r="283" spans="1:8" ht="13.5" x14ac:dyDescent="0.25">
      <c r="A283" s="3">
        <f>TITRES_STAT!B286</f>
        <v>42718</v>
      </c>
      <c r="B283" s="5">
        <f>TITRES_STAT!D286</f>
        <v>1.0235000000000001</v>
      </c>
      <c r="C283" s="2">
        <f t="shared" si="24"/>
        <v>1.0626918553132096</v>
      </c>
      <c r="D283" s="2">
        <f t="shared" si="20"/>
        <v>1.0385789536561856</v>
      </c>
      <c r="E283" s="2">
        <f t="shared" si="19"/>
        <v>2.4112901657024066E-2</v>
      </c>
      <c r="F283" s="2">
        <f t="shared" si="23"/>
        <v>6.7122814017929536E-3</v>
      </c>
      <c r="G283" s="2">
        <f t="shared" si="21"/>
        <v>1.7400620255231113E-2</v>
      </c>
      <c r="H283" s="2" t="str">
        <f t="shared" si="22"/>
        <v>Sell</v>
      </c>
    </row>
    <row r="284" spans="1:8" ht="13.5" x14ac:dyDescent="0.25">
      <c r="A284" s="3">
        <f>TITRES_STAT!B287</f>
        <v>42719</v>
      </c>
      <c r="B284" s="5">
        <f>TITRES_STAT!D287</f>
        <v>1.0235000000000001</v>
      </c>
      <c r="C284" s="2">
        <f t="shared" si="24"/>
        <v>1.0613238775727158</v>
      </c>
      <c r="D284" s="2">
        <f t="shared" si="20"/>
        <v>1.0374619941260979</v>
      </c>
      <c r="E284" s="2">
        <f t="shared" ref="E284:E347" si="25">C284-D284</f>
        <v>2.3861883446617993E-2</v>
      </c>
      <c r="F284" s="2">
        <f t="shared" si="23"/>
        <v>1.0142201810757962E-2</v>
      </c>
      <c r="G284" s="2">
        <f t="shared" si="21"/>
        <v>1.371968163586003E-2</v>
      </c>
      <c r="H284" s="2" t="str">
        <f t="shared" si="22"/>
        <v>Sell</v>
      </c>
    </row>
    <row r="285" spans="1:8" ht="13.5" x14ac:dyDescent="0.25">
      <c r="A285" s="3">
        <f>TITRES_STAT!B288</f>
        <v>42720</v>
      </c>
      <c r="B285" s="5">
        <f>TITRES_STAT!D288</f>
        <v>1.0235000000000001</v>
      </c>
      <c r="C285" s="2">
        <f t="shared" si="24"/>
        <v>1.0555048194846057</v>
      </c>
      <c r="D285" s="2">
        <f t="shared" ref="D285:D348" si="26">$D$4*B285+(1-$D$4)*D284</f>
        <v>1.0364277723389794</v>
      </c>
      <c r="E285" s="2">
        <f t="shared" si="25"/>
        <v>1.9077047145626302E-2</v>
      </c>
      <c r="F285" s="2">
        <f t="shared" si="23"/>
        <v>1.192917087773163E-2</v>
      </c>
      <c r="G285" s="2">
        <f t="shared" si="21"/>
        <v>7.1478762678946726E-3</v>
      </c>
      <c r="H285" s="2" t="str">
        <f t="shared" si="22"/>
        <v>Sell</v>
      </c>
    </row>
    <row r="286" spans="1:8" ht="13.5" x14ac:dyDescent="0.25">
      <c r="A286" s="3">
        <f>TITRES_STAT!B289</f>
        <v>42723</v>
      </c>
      <c r="B286" s="5">
        <f>TITRES_STAT!D289</f>
        <v>1.0235000000000001</v>
      </c>
      <c r="C286" s="2">
        <f t="shared" si="24"/>
        <v>1.0505810011023586</v>
      </c>
      <c r="D286" s="2">
        <f t="shared" si="26"/>
        <v>1.035470159573129</v>
      </c>
      <c r="E286" s="2">
        <f t="shared" si="25"/>
        <v>1.5110841529229591E-2</v>
      </c>
      <c r="F286" s="2">
        <f t="shared" si="23"/>
        <v>1.2565505008031223E-2</v>
      </c>
      <c r="G286" s="2">
        <f t="shared" si="21"/>
        <v>2.5453365211983679E-3</v>
      </c>
      <c r="H286" s="2" t="str">
        <f t="shared" si="22"/>
        <v>Sell</v>
      </c>
    </row>
    <row r="287" spans="1:8" ht="13.5" x14ac:dyDescent="0.25">
      <c r="A287" s="3">
        <f>TITRES_STAT!B290</f>
        <v>42724</v>
      </c>
      <c r="B287" s="5">
        <f>TITRES_STAT!D290</f>
        <v>1.0235000000000001</v>
      </c>
      <c r="C287" s="2">
        <f t="shared" si="24"/>
        <v>1.0464146932404572</v>
      </c>
      <c r="D287" s="2">
        <f t="shared" si="26"/>
        <v>1.0345834810862307</v>
      </c>
      <c r="E287" s="2">
        <f t="shared" si="25"/>
        <v>1.1831212154226556E-2</v>
      </c>
      <c r="F287" s="2">
        <f t="shared" si="23"/>
        <v>1.2418646437270291E-2</v>
      </c>
      <c r="G287" s="2">
        <f t="shared" si="21"/>
        <v>-5.8743428304373554E-4</v>
      </c>
      <c r="H287" s="2" t="str">
        <f t="shared" si="22"/>
        <v>Hold</v>
      </c>
    </row>
    <row r="288" spans="1:8" ht="13.5" x14ac:dyDescent="0.25">
      <c r="A288" s="3">
        <f>TITRES_STAT!B291</f>
        <v>42725</v>
      </c>
      <c r="B288" s="5">
        <f>TITRES_STAT!D291</f>
        <v>1.0235000000000001</v>
      </c>
      <c r="C288" s="2">
        <f t="shared" si="24"/>
        <v>1.0428893558188483</v>
      </c>
      <c r="D288" s="2">
        <f t="shared" si="26"/>
        <v>1.0337624824872507</v>
      </c>
      <c r="E288" s="2">
        <f t="shared" si="25"/>
        <v>9.1268733315976736E-3</v>
      </c>
      <c r="F288" s="2">
        <f t="shared" si="23"/>
        <v>1.1760291816135769E-2</v>
      </c>
      <c r="G288" s="2">
        <f t="shared" si="21"/>
        <v>-2.6334184845380956E-3</v>
      </c>
      <c r="H288" s="2" t="str">
        <f t="shared" si="22"/>
        <v>Hold</v>
      </c>
    </row>
    <row r="289" spans="1:8" ht="13.5" x14ac:dyDescent="0.25">
      <c r="A289" s="3">
        <f>TITRES_STAT!B292</f>
        <v>42726</v>
      </c>
      <c r="B289" s="5">
        <f>TITRES_STAT!D292</f>
        <v>1.0235000000000001</v>
      </c>
      <c r="C289" s="2">
        <f t="shared" si="24"/>
        <v>1.039906378000564</v>
      </c>
      <c r="D289" s="2">
        <f t="shared" si="26"/>
        <v>1.0330022985993061</v>
      </c>
      <c r="E289" s="2">
        <f t="shared" si="25"/>
        <v>6.9040794012578122E-3</v>
      </c>
      <c r="F289" s="2">
        <f t="shared" si="23"/>
        <v>1.0789049333160178E-2</v>
      </c>
      <c r="G289" s="2">
        <f t="shared" si="21"/>
        <v>-3.8849699319023663E-3</v>
      </c>
      <c r="H289" s="2" t="str">
        <f t="shared" si="22"/>
        <v>Hold</v>
      </c>
    </row>
    <row r="290" spans="1:8" ht="13.5" x14ac:dyDescent="0.25">
      <c r="A290" s="3">
        <f>TITRES_STAT!B293</f>
        <v>42727</v>
      </c>
      <c r="B290" s="5">
        <f>TITRES_STAT!D293</f>
        <v>1.0235000000000001</v>
      </c>
      <c r="C290" s="2">
        <f t="shared" si="24"/>
        <v>1.037382319846631</v>
      </c>
      <c r="D290" s="2">
        <f t="shared" si="26"/>
        <v>1.0322984246289872</v>
      </c>
      <c r="E290" s="2">
        <f t="shared" si="25"/>
        <v>5.0838952176437413E-3</v>
      </c>
      <c r="F290" s="2">
        <f t="shared" si="23"/>
        <v>9.6480185100568921E-3</v>
      </c>
      <c r="G290" s="2">
        <f t="shared" si="21"/>
        <v>-4.5641232924131508E-3</v>
      </c>
      <c r="H290" s="2" t="str">
        <f t="shared" si="22"/>
        <v>Hold</v>
      </c>
    </row>
    <row r="291" spans="1:8" ht="13.5" x14ac:dyDescent="0.25">
      <c r="A291" s="3">
        <f>TITRES_STAT!B294</f>
        <v>42730</v>
      </c>
      <c r="B291" s="5">
        <f>TITRES_STAT!D294</f>
        <v>1.0235000000000001</v>
      </c>
      <c r="C291" s="2">
        <f t="shared" si="24"/>
        <v>1.0352465783317646</v>
      </c>
      <c r="D291" s="2">
        <f t="shared" si="26"/>
        <v>1.0316466894712846</v>
      </c>
      <c r="E291" s="2">
        <f t="shared" si="25"/>
        <v>3.5998888604800161E-3</v>
      </c>
      <c r="F291" s="2">
        <f t="shared" si="23"/>
        <v>8.4383925801415176E-3</v>
      </c>
      <c r="G291" s="2">
        <f t="shared" si="21"/>
        <v>-4.8385037196615015E-3</v>
      </c>
      <c r="H291" s="2" t="str">
        <f t="shared" si="22"/>
        <v>Hold</v>
      </c>
    </row>
    <row r="292" spans="1:8" ht="13.5" x14ac:dyDescent="0.25">
      <c r="A292" s="3">
        <f>TITRES_STAT!B295</f>
        <v>42731</v>
      </c>
      <c r="B292" s="5">
        <f>TITRES_STAT!D295</f>
        <v>1.0235000000000001</v>
      </c>
      <c r="C292" s="2">
        <f t="shared" si="24"/>
        <v>1.03343941243457</v>
      </c>
      <c r="D292" s="2">
        <f t="shared" si="26"/>
        <v>1.0310432309919302</v>
      </c>
      <c r="E292" s="2">
        <f t="shared" si="25"/>
        <v>2.3961814426398664E-3</v>
      </c>
      <c r="F292" s="2">
        <f t="shared" si="23"/>
        <v>7.2299503526411877E-3</v>
      </c>
      <c r="G292" s="2">
        <f t="shared" ref="G292:G355" si="27">E292-F292</f>
        <v>-4.8337689100013213E-3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42732</v>
      </c>
      <c r="B293" s="5">
        <f>TITRES_STAT!D296</f>
        <v>1.0417000000000001</v>
      </c>
      <c r="C293" s="2">
        <f t="shared" si="24"/>
        <v>1.0319102720600208</v>
      </c>
      <c r="D293" s="2">
        <f t="shared" si="26"/>
        <v>1.0318326212888242</v>
      </c>
      <c r="E293" s="2">
        <f t="shared" si="25"/>
        <v>7.7650771196591251E-5</v>
      </c>
      <c r="F293" s="2">
        <f t="shared" ref="F293:F356" si="29">(E293*(2/(10)))+((1-(2/10))*F292)</f>
        <v>5.7994904363522686E-3</v>
      </c>
      <c r="G293" s="2">
        <f t="shared" si="27"/>
        <v>-5.7218396651556773E-3</v>
      </c>
      <c r="H293" s="2" t="str">
        <f t="shared" si="28"/>
        <v>Hold</v>
      </c>
    </row>
    <row r="294" spans="1:8" ht="13.5" x14ac:dyDescent="0.25">
      <c r="A294" s="3">
        <f>TITRES_STAT!B297</f>
        <v>42733</v>
      </c>
      <c r="B294" s="5">
        <f>TITRES_STAT!D297</f>
        <v>1.0417000000000001</v>
      </c>
      <c r="C294" s="2">
        <f t="shared" si="24"/>
        <v>1.0306163840507869</v>
      </c>
      <c r="D294" s="2">
        <f t="shared" si="26"/>
        <v>1.0325635382303928</v>
      </c>
      <c r="E294" s="2">
        <f t="shared" si="25"/>
        <v>-1.9471541796058922E-3</v>
      </c>
      <c r="F294" s="2">
        <f t="shared" si="29"/>
        <v>4.2501615131606369E-3</v>
      </c>
      <c r="G294" s="2">
        <f t="shared" si="27"/>
        <v>-6.1973156927665292E-3</v>
      </c>
      <c r="H294" s="2" t="str">
        <f t="shared" si="28"/>
        <v>Hold</v>
      </c>
    </row>
    <row r="295" spans="1:8" ht="13.5" x14ac:dyDescent="0.25">
      <c r="A295" s="3">
        <f>TITRES_STAT!B298</f>
        <v>42734</v>
      </c>
      <c r="B295" s="5">
        <f>TITRES_STAT!D298</f>
        <v>1.0659000000000001</v>
      </c>
      <c r="C295" s="2">
        <f t="shared" si="24"/>
        <v>1.0295215557352813</v>
      </c>
      <c r="D295" s="2">
        <f t="shared" si="26"/>
        <v>1.0350329057688823</v>
      </c>
      <c r="E295" s="2">
        <f t="shared" si="25"/>
        <v>-5.5113500336010368E-3</v>
      </c>
      <c r="F295" s="2">
        <f t="shared" si="29"/>
        <v>2.297859203808302E-3</v>
      </c>
      <c r="G295" s="2">
        <f t="shared" si="27"/>
        <v>-7.8092092374093388E-3</v>
      </c>
      <c r="H295" s="2" t="str">
        <f t="shared" si="28"/>
        <v>Hold</v>
      </c>
    </row>
    <row r="296" spans="1:8" ht="13.5" x14ac:dyDescent="0.25">
      <c r="A296" s="3">
        <f>TITRES_STAT!B299</f>
        <v>42737</v>
      </c>
      <c r="B296" s="5">
        <f>TITRES_STAT!D299</f>
        <v>1.0659000000000001</v>
      </c>
      <c r="C296" s="2">
        <f t="shared" si="24"/>
        <v>1.0285951625452381</v>
      </c>
      <c r="D296" s="2">
        <f t="shared" si="26"/>
        <v>1.0373193571934096</v>
      </c>
      <c r="E296" s="2">
        <f t="shared" si="25"/>
        <v>-8.7241946481715349E-3</v>
      </c>
      <c r="F296" s="2">
        <f t="shared" si="29"/>
        <v>9.3448433412334549E-5</v>
      </c>
      <c r="G296" s="2">
        <f t="shared" si="27"/>
        <v>-8.8176430815838699E-3</v>
      </c>
      <c r="H296" s="2" t="str">
        <f t="shared" si="28"/>
        <v>Hold</v>
      </c>
    </row>
    <row r="297" spans="1:8" ht="13.5" x14ac:dyDescent="0.25">
      <c r="A297" s="3">
        <f>TITRES_STAT!B300</f>
        <v>42738</v>
      </c>
      <c r="B297" s="5">
        <f>TITRES_STAT!D300</f>
        <v>1.0417000000000001</v>
      </c>
      <c r="C297" s="2">
        <f t="shared" si="24"/>
        <v>1.0278112913844322</v>
      </c>
      <c r="D297" s="2">
        <f t="shared" si="26"/>
        <v>1.037643849253157</v>
      </c>
      <c r="E297" s="2">
        <f t="shared" si="25"/>
        <v>-9.8325578687248338E-3</v>
      </c>
      <c r="F297" s="2">
        <f t="shared" si="29"/>
        <v>-1.891752827015099E-3</v>
      </c>
      <c r="G297" s="2">
        <f t="shared" si="27"/>
        <v>-7.9408050417097351E-3</v>
      </c>
      <c r="H297" s="2" t="str">
        <f t="shared" si="28"/>
        <v>Hold</v>
      </c>
    </row>
    <row r="298" spans="1:8" ht="13.5" x14ac:dyDescent="0.25">
      <c r="A298" s="3">
        <f>TITRES_STAT!B301</f>
        <v>42739</v>
      </c>
      <c r="B298" s="5">
        <f>TITRES_STAT!D301</f>
        <v>1.0477000000000001</v>
      </c>
      <c r="C298" s="2">
        <f t="shared" si="24"/>
        <v>1.0271480157868271</v>
      </c>
      <c r="D298" s="2">
        <f t="shared" si="26"/>
        <v>1.0383887493084787</v>
      </c>
      <c r="E298" s="2">
        <f t="shared" si="25"/>
        <v>-1.1240733521651558E-2</v>
      </c>
      <c r="F298" s="2">
        <f t="shared" si="29"/>
        <v>-3.7615489659423912E-3</v>
      </c>
      <c r="G298" s="2">
        <f t="shared" si="27"/>
        <v>-7.4791845557091669E-3</v>
      </c>
      <c r="H298" s="2" t="str">
        <f t="shared" si="28"/>
        <v>Hold</v>
      </c>
    </row>
    <row r="299" spans="1:8" ht="13.5" x14ac:dyDescent="0.25">
      <c r="A299" s="3">
        <f>TITRES_STAT!B302</f>
        <v>42740</v>
      </c>
      <c r="B299" s="5">
        <f>TITRES_STAT!D302</f>
        <v>1.0477000000000001</v>
      </c>
      <c r="C299" s="2">
        <f t="shared" si="24"/>
        <v>1.0265867825888537</v>
      </c>
      <c r="D299" s="2">
        <f t="shared" si="26"/>
        <v>1.0390784715819248</v>
      </c>
      <c r="E299" s="2">
        <f t="shared" si="25"/>
        <v>-1.2491688993071071E-2</v>
      </c>
      <c r="F299" s="2">
        <f t="shared" si="29"/>
        <v>-5.5075769713681276E-3</v>
      </c>
      <c r="G299" s="2">
        <f t="shared" si="27"/>
        <v>-6.984112021702943E-3</v>
      </c>
      <c r="H299" s="2" t="str">
        <f t="shared" si="28"/>
        <v>Hold</v>
      </c>
    </row>
    <row r="300" spans="1:8" ht="13.5" x14ac:dyDescent="0.25">
      <c r="A300" s="3">
        <f>TITRES_STAT!B303</f>
        <v>42741</v>
      </c>
      <c r="B300" s="5">
        <f>TITRES_STAT!D303</f>
        <v>1.0538000000000001</v>
      </c>
      <c r="C300" s="2">
        <f t="shared" si="24"/>
        <v>1.0261118929597992</v>
      </c>
      <c r="D300" s="2">
        <f t="shared" si="26"/>
        <v>1.0401689551684488</v>
      </c>
      <c r="E300" s="2">
        <f t="shared" si="25"/>
        <v>-1.4057062208649551E-2</v>
      </c>
      <c r="F300" s="2">
        <f t="shared" si="29"/>
        <v>-7.2174740188244131E-3</v>
      </c>
      <c r="G300" s="2">
        <f t="shared" si="27"/>
        <v>-6.839588189825138E-3</v>
      </c>
      <c r="H300" s="2" t="str">
        <f t="shared" si="28"/>
        <v>Hold</v>
      </c>
    </row>
    <row r="301" spans="1:8" ht="13.5" x14ac:dyDescent="0.25">
      <c r="A301" s="3">
        <f>TITRES_STAT!B304</f>
        <v>42744</v>
      </c>
      <c r="B301" s="5">
        <f>TITRES_STAT!D304</f>
        <v>1.0538000000000001</v>
      </c>
      <c r="C301" s="2">
        <f t="shared" si="24"/>
        <v>1.0257100632736762</v>
      </c>
      <c r="D301" s="2">
        <f t="shared" si="26"/>
        <v>1.0411786621930081</v>
      </c>
      <c r="E301" s="2">
        <f t="shared" si="25"/>
        <v>-1.5468598919331944E-2</v>
      </c>
      <c r="F301" s="2">
        <f t="shared" si="29"/>
        <v>-8.8676989989259197E-3</v>
      </c>
      <c r="G301" s="2">
        <f t="shared" si="27"/>
        <v>-6.6008999204060243E-3</v>
      </c>
      <c r="H301" s="2" t="str">
        <f t="shared" si="28"/>
        <v>Hold</v>
      </c>
    </row>
    <row r="302" spans="1:8" ht="13.5" x14ac:dyDescent="0.25">
      <c r="A302" s="3">
        <f>TITRES_STAT!B305</f>
        <v>42745</v>
      </c>
      <c r="B302" s="5">
        <f>TITRES_STAT!D305</f>
        <v>1.0962000000000001</v>
      </c>
      <c r="C302" s="2">
        <f t="shared" si="24"/>
        <v>1.0253700535392645</v>
      </c>
      <c r="D302" s="2">
        <f t="shared" si="26"/>
        <v>1.0452543168453778</v>
      </c>
      <c r="E302" s="2">
        <f t="shared" si="25"/>
        <v>-1.988426330611337E-2</v>
      </c>
      <c r="F302" s="2">
        <f t="shared" si="29"/>
        <v>-1.1071011860363411E-2</v>
      </c>
      <c r="G302" s="2">
        <f t="shared" si="27"/>
        <v>-8.8132514457499589E-3</v>
      </c>
      <c r="H302" s="2" t="str">
        <f t="shared" si="28"/>
        <v>Hold</v>
      </c>
    </row>
    <row r="303" spans="1:8" ht="13.5" x14ac:dyDescent="0.25">
      <c r="A303" s="3">
        <f>TITRES_STAT!B306</f>
        <v>42746</v>
      </c>
      <c r="B303" s="5">
        <f>TITRES_STAT!D306</f>
        <v>1.1446000000000001</v>
      </c>
      <c r="C303" s="2">
        <f t="shared" si="24"/>
        <v>1.0278823529947623</v>
      </c>
      <c r="D303" s="2">
        <f t="shared" si="26"/>
        <v>1.0526132563383128</v>
      </c>
      <c r="E303" s="2">
        <f t="shared" si="25"/>
        <v>-2.4730903343550548E-2</v>
      </c>
      <c r="F303" s="2">
        <f t="shared" si="29"/>
        <v>-1.3802990157000839E-2</v>
      </c>
      <c r="G303" s="2">
        <f t="shared" si="27"/>
        <v>-1.0927913186549709E-2</v>
      </c>
      <c r="H303" s="2" t="str">
        <f t="shared" si="28"/>
        <v>Hold</v>
      </c>
    </row>
    <row r="304" spans="1:8" ht="13.5" x14ac:dyDescent="0.25">
      <c r="A304" s="3">
        <f>TITRES_STAT!B307</f>
        <v>42747</v>
      </c>
      <c r="B304" s="5">
        <f>TITRES_STAT!D307</f>
        <v>1.2112000000000001</v>
      </c>
      <c r="C304" s="2">
        <f t="shared" si="24"/>
        <v>1.030008144841722</v>
      </c>
      <c r="D304" s="2">
        <f t="shared" si="26"/>
        <v>1.0643604225354748</v>
      </c>
      <c r="E304" s="2">
        <f t="shared" si="25"/>
        <v>-3.435227769375282E-2</v>
      </c>
      <c r="F304" s="2">
        <f t="shared" si="29"/>
        <v>-1.7912847664351236E-2</v>
      </c>
      <c r="G304" s="2">
        <f t="shared" si="27"/>
        <v>-1.6439430029401583E-2</v>
      </c>
      <c r="H304" s="2" t="str">
        <f t="shared" si="28"/>
        <v>Hold</v>
      </c>
    </row>
    <row r="305" spans="1:8" ht="13.5" x14ac:dyDescent="0.25">
      <c r="A305" s="3">
        <f>TITRES_STAT!B308</f>
        <v>42748</v>
      </c>
      <c r="B305" s="5">
        <f>TITRES_STAT!D308</f>
        <v>1.2657</v>
      </c>
      <c r="C305" s="2">
        <f t="shared" si="24"/>
        <v>1.0355299687122264</v>
      </c>
      <c r="D305" s="2">
        <f t="shared" si="26"/>
        <v>1.0792744653106248</v>
      </c>
      <c r="E305" s="2">
        <f t="shared" si="25"/>
        <v>-4.3744496598398408E-2</v>
      </c>
      <c r="F305" s="2">
        <f t="shared" si="29"/>
        <v>-2.3079177451160671E-2</v>
      </c>
      <c r="G305" s="2">
        <f t="shared" si="27"/>
        <v>-2.0665319147237737E-2</v>
      </c>
      <c r="H305" s="2" t="str">
        <f t="shared" si="28"/>
        <v>Hold</v>
      </c>
    </row>
    <row r="306" spans="1:8" ht="13.5" x14ac:dyDescent="0.25">
      <c r="A306" s="3">
        <f>TITRES_STAT!B309</f>
        <v>42751</v>
      </c>
      <c r="B306" s="5">
        <f>TITRES_STAT!D309</f>
        <v>1.2112000000000001</v>
      </c>
      <c r="C306" s="2">
        <f t="shared" si="24"/>
        <v>1.0402022812180376</v>
      </c>
      <c r="D306" s="2">
        <f t="shared" si="26"/>
        <v>1.0890467271394673</v>
      </c>
      <c r="E306" s="2">
        <f t="shared" si="25"/>
        <v>-4.8844445921429669E-2</v>
      </c>
      <c r="F306" s="2">
        <f t="shared" si="29"/>
        <v>-2.8232231145214469E-2</v>
      </c>
      <c r="G306" s="2">
        <f t="shared" si="27"/>
        <v>-2.06122147762152E-2</v>
      </c>
      <c r="H306" s="2" t="str">
        <f t="shared" si="28"/>
        <v>Hold</v>
      </c>
    </row>
    <row r="307" spans="1:8" ht="13.5" x14ac:dyDescent="0.25">
      <c r="A307" s="3">
        <f>TITRES_STAT!B310</f>
        <v>42752</v>
      </c>
      <c r="B307" s="5">
        <f>TITRES_STAT!D310</f>
        <v>1.1567000000000001</v>
      </c>
      <c r="C307" s="2">
        <f t="shared" si="24"/>
        <v>1.0404326994921858</v>
      </c>
      <c r="D307" s="2">
        <f t="shared" si="26"/>
        <v>1.094058080684692</v>
      </c>
      <c r="E307" s="2">
        <f t="shared" si="25"/>
        <v>-5.3625381192506261E-2</v>
      </c>
      <c r="F307" s="2">
        <f t="shared" si="29"/>
        <v>-3.3310861154672827E-2</v>
      </c>
      <c r="G307" s="2">
        <f t="shared" si="27"/>
        <v>-2.0314520037833433E-2</v>
      </c>
      <c r="H307" s="2" t="str">
        <f t="shared" si="28"/>
        <v>Hold</v>
      </c>
    </row>
    <row r="308" spans="1:8" ht="13.5" x14ac:dyDescent="0.25">
      <c r="A308" s="3">
        <f>TITRES_STAT!B311</f>
        <v>42753</v>
      </c>
      <c r="B308" s="5">
        <f>TITRES_STAT!D311</f>
        <v>1.1265000000000001</v>
      </c>
      <c r="C308" s="2">
        <f t="shared" si="24"/>
        <v>1.0415507457241573</v>
      </c>
      <c r="D308" s="2">
        <f t="shared" si="26"/>
        <v>1.0964611858191593</v>
      </c>
      <c r="E308" s="2">
        <f t="shared" si="25"/>
        <v>-5.4910440095002011E-2</v>
      </c>
      <c r="F308" s="2">
        <f t="shared" si="29"/>
        <v>-3.763077694273867E-2</v>
      </c>
      <c r="G308" s="2">
        <f t="shared" si="27"/>
        <v>-1.7279663152263341E-2</v>
      </c>
      <c r="H308" s="2" t="str">
        <f t="shared" si="28"/>
        <v>Hold</v>
      </c>
    </row>
    <row r="309" spans="1:8" ht="13.5" x14ac:dyDescent="0.25">
      <c r="A309" s="3">
        <f>TITRES_STAT!B312</f>
        <v>42754</v>
      </c>
      <c r="B309" s="5">
        <f>TITRES_STAT!D312</f>
        <v>1.1265000000000001</v>
      </c>
      <c r="C309" s="2">
        <f t="shared" si="24"/>
        <v>1.0424967848435178</v>
      </c>
      <c r="D309" s="2">
        <f t="shared" si="26"/>
        <v>1.0986862831658883</v>
      </c>
      <c r="E309" s="2">
        <f t="shared" si="25"/>
        <v>-5.6189498322370524E-2</v>
      </c>
      <c r="F309" s="2">
        <f t="shared" si="29"/>
        <v>-4.1342521218665045E-2</v>
      </c>
      <c r="G309" s="2">
        <f t="shared" si="27"/>
        <v>-1.4846977103705479E-2</v>
      </c>
      <c r="H309" s="2" t="str">
        <f t="shared" si="28"/>
        <v>Hold</v>
      </c>
    </row>
    <row r="310" spans="1:8" ht="13.5" x14ac:dyDescent="0.25">
      <c r="A310" s="3">
        <f>TITRES_STAT!B313</f>
        <v>42755</v>
      </c>
      <c r="B310" s="5">
        <f>TITRES_STAT!D313</f>
        <v>1.1265000000000001</v>
      </c>
      <c r="C310" s="2">
        <f t="shared" si="24"/>
        <v>1.0442357410214382</v>
      </c>
      <c r="D310" s="2">
        <f t="shared" si="26"/>
        <v>1.1007465584869336</v>
      </c>
      <c r="E310" s="2">
        <f t="shared" si="25"/>
        <v>-5.6510817465495355E-2</v>
      </c>
      <c r="F310" s="2">
        <f t="shared" si="29"/>
        <v>-4.4376180468031108E-2</v>
      </c>
      <c r="G310" s="2">
        <f t="shared" si="27"/>
        <v>-1.2134636997464247E-2</v>
      </c>
      <c r="H310" s="2" t="str">
        <f t="shared" si="28"/>
        <v>Hold</v>
      </c>
    </row>
    <row r="311" spans="1:8" ht="13.5" x14ac:dyDescent="0.25">
      <c r="A311" s="3">
        <f>TITRES_STAT!B314</f>
        <v>42758</v>
      </c>
      <c r="B311" s="5">
        <f>TITRES_STAT!D314</f>
        <v>1.0901000000000001</v>
      </c>
      <c r="C311" s="2">
        <f t="shared" si="24"/>
        <v>1.0457071654796786</v>
      </c>
      <c r="D311" s="2">
        <f t="shared" si="26"/>
        <v>1.0999579245249387</v>
      </c>
      <c r="E311" s="2">
        <f t="shared" si="25"/>
        <v>-5.4250759045260111E-2</v>
      </c>
      <c r="F311" s="2">
        <f t="shared" si="29"/>
        <v>-4.6351096183476909E-2</v>
      </c>
      <c r="G311" s="2">
        <f t="shared" si="27"/>
        <v>-7.8996628617832021E-3</v>
      </c>
      <c r="H311" s="2" t="str">
        <f t="shared" si="28"/>
        <v>Hold</v>
      </c>
    </row>
    <row r="312" spans="1:8" ht="13.5" x14ac:dyDescent="0.25">
      <c r="A312" s="3">
        <f>TITRES_STAT!B315</f>
        <v>42759</v>
      </c>
      <c r="B312" s="5">
        <f>TITRES_STAT!D315</f>
        <v>1.0719000000000001</v>
      </c>
      <c r="C312" s="2">
        <f t="shared" si="24"/>
        <v>1.0534752938674203</v>
      </c>
      <c r="D312" s="2">
        <f t="shared" si="26"/>
        <v>1.0978795597453135</v>
      </c>
      <c r="E312" s="2">
        <f t="shared" si="25"/>
        <v>-4.4404265877893145E-2</v>
      </c>
      <c r="F312" s="2">
        <f t="shared" si="29"/>
        <v>-4.5961730122360156E-2</v>
      </c>
      <c r="G312" s="2">
        <f t="shared" si="27"/>
        <v>1.5574642444670106E-3</v>
      </c>
      <c r="H312" s="2" t="str">
        <f t="shared" si="28"/>
        <v>Sell</v>
      </c>
    </row>
    <row r="313" spans="1:8" ht="13.5" x14ac:dyDescent="0.25">
      <c r="A313" s="3">
        <f>TITRES_STAT!B316</f>
        <v>42760</v>
      </c>
      <c r="B313" s="5">
        <f>TITRES_STAT!D316</f>
        <v>1.0719000000000001</v>
      </c>
      <c r="C313" s="2">
        <f t="shared" si="24"/>
        <v>1.0674944794262788</v>
      </c>
      <c r="D313" s="2">
        <f t="shared" si="26"/>
        <v>1.0959551479123273</v>
      </c>
      <c r="E313" s="2">
        <f t="shared" si="25"/>
        <v>-2.8460668486048446E-2</v>
      </c>
      <c r="F313" s="2">
        <f t="shared" si="29"/>
        <v>-4.2461517795097811E-2</v>
      </c>
      <c r="G313" s="2">
        <f t="shared" si="27"/>
        <v>1.4000849309049365E-2</v>
      </c>
      <c r="H313" s="2" t="str">
        <f t="shared" si="28"/>
        <v>Sell</v>
      </c>
    </row>
    <row r="314" spans="1:8" ht="13.5" x14ac:dyDescent="0.25">
      <c r="A314" s="3">
        <f>TITRES_STAT!B317</f>
        <v>42761</v>
      </c>
      <c r="B314" s="5">
        <f>TITRES_STAT!D317</f>
        <v>1.0719000000000001</v>
      </c>
      <c r="C314" s="2">
        <f t="shared" si="24"/>
        <v>1.0896030210530052</v>
      </c>
      <c r="D314" s="2">
        <f t="shared" si="26"/>
        <v>1.0941732851040067</v>
      </c>
      <c r="E314" s="2">
        <f t="shared" si="25"/>
        <v>-4.5702640510014714E-3</v>
      </c>
      <c r="F314" s="2">
        <f t="shared" si="29"/>
        <v>-3.4883267046278546E-2</v>
      </c>
      <c r="G314" s="2">
        <f t="shared" si="27"/>
        <v>3.0313002995277075E-2</v>
      </c>
      <c r="H314" s="2" t="str">
        <f t="shared" si="28"/>
        <v>Sell</v>
      </c>
    </row>
    <row r="315" spans="1:8" ht="13.5" x14ac:dyDescent="0.25">
      <c r="A315" s="3">
        <f>TITRES_STAT!B318</f>
        <v>42762</v>
      </c>
      <c r="B315" s="5">
        <f>TITRES_STAT!D318</f>
        <v>1.1143000000000001</v>
      </c>
      <c r="C315" s="2">
        <f t="shared" si="24"/>
        <v>1.1166948639679275</v>
      </c>
      <c r="D315" s="2">
        <f t="shared" si="26"/>
        <v>1.0956641528740803</v>
      </c>
      <c r="E315" s="2">
        <f t="shared" si="25"/>
        <v>2.1030711093847243E-2</v>
      </c>
      <c r="F315" s="2">
        <f t="shared" si="29"/>
        <v>-2.3700471418253388E-2</v>
      </c>
      <c r="G315" s="2">
        <f t="shared" si="27"/>
        <v>4.4731182512100634E-2</v>
      </c>
      <c r="H315" s="2" t="str">
        <f t="shared" si="28"/>
        <v>Sell</v>
      </c>
    </row>
    <row r="316" spans="1:8" ht="13.5" x14ac:dyDescent="0.25">
      <c r="A316" s="3">
        <f>TITRES_STAT!B319</f>
        <v>42765</v>
      </c>
      <c r="B316" s="5">
        <f>TITRES_STAT!D319</f>
        <v>1.1507000000000001</v>
      </c>
      <c r="C316" s="2">
        <f t="shared" si="24"/>
        <v>1.1312341156651695</v>
      </c>
      <c r="D316" s="2">
        <f t="shared" si="26"/>
        <v>1.099740882290815</v>
      </c>
      <c r="E316" s="2">
        <f t="shared" si="25"/>
        <v>3.1493233374354501E-2</v>
      </c>
      <c r="F316" s="2">
        <f t="shared" si="29"/>
        <v>-1.2661730459731811E-2</v>
      </c>
      <c r="G316" s="2">
        <f t="shared" si="27"/>
        <v>4.4154963834086312E-2</v>
      </c>
      <c r="H316" s="2" t="str">
        <f t="shared" si="28"/>
        <v>Sell</v>
      </c>
    </row>
    <row r="317" spans="1:8" ht="13.5" x14ac:dyDescent="0.25">
      <c r="A317" s="3">
        <f>TITRES_STAT!B320</f>
        <v>42766</v>
      </c>
      <c r="B317" s="5">
        <f>TITRES_STAT!D320</f>
        <v>1.1507000000000001</v>
      </c>
      <c r="C317" s="2">
        <f t="shared" si="24"/>
        <v>1.1351519440243742</v>
      </c>
      <c r="D317" s="2">
        <f t="shared" si="26"/>
        <v>1.1035156317507546</v>
      </c>
      <c r="E317" s="2">
        <f t="shared" si="25"/>
        <v>3.1636312273619627E-2</v>
      </c>
      <c r="F317" s="2">
        <f t="shared" si="29"/>
        <v>-3.8021219130615243E-3</v>
      </c>
      <c r="G317" s="2">
        <f t="shared" si="27"/>
        <v>3.5438434186681148E-2</v>
      </c>
      <c r="H317" s="2" t="str">
        <f t="shared" si="28"/>
        <v>Sell</v>
      </c>
    </row>
    <row r="318" spans="1:8" ht="13.5" x14ac:dyDescent="0.25">
      <c r="A318" s="3">
        <f>TITRES_STAT!B321</f>
        <v>42767</v>
      </c>
      <c r="B318" s="5">
        <f>TITRES_STAT!D321</f>
        <v>1.1507000000000001</v>
      </c>
      <c r="C318" s="2">
        <f t="shared" si="24"/>
        <v>1.133820875712932</v>
      </c>
      <c r="D318" s="2">
        <f t="shared" si="26"/>
        <v>1.1070107701395875</v>
      </c>
      <c r="E318" s="2">
        <f t="shared" si="25"/>
        <v>2.6810105573344511E-2</v>
      </c>
      <c r="F318" s="2">
        <f t="shared" si="29"/>
        <v>2.3203235842196831E-3</v>
      </c>
      <c r="G318" s="2">
        <f t="shared" si="27"/>
        <v>2.4489781989124829E-2</v>
      </c>
      <c r="H318" s="2" t="str">
        <f t="shared" si="28"/>
        <v>Sell</v>
      </c>
    </row>
    <row r="319" spans="1:8" ht="13.5" x14ac:dyDescent="0.25">
      <c r="A319" s="3">
        <f>TITRES_STAT!B322</f>
        <v>42768</v>
      </c>
      <c r="B319" s="5">
        <f>TITRES_STAT!D322</f>
        <v>1.1507000000000001</v>
      </c>
      <c r="C319" s="2">
        <f t="shared" si="24"/>
        <v>1.1326945871417118</v>
      </c>
      <c r="D319" s="2">
        <f t="shared" si="26"/>
        <v>1.1102470093885068</v>
      </c>
      <c r="E319" s="2">
        <f t="shared" si="25"/>
        <v>2.2447577753204939E-2</v>
      </c>
      <c r="F319" s="2">
        <f t="shared" si="29"/>
        <v>6.3457744180167343E-3</v>
      </c>
      <c r="G319" s="2">
        <f t="shared" si="27"/>
        <v>1.6101803335188205E-2</v>
      </c>
      <c r="H319" s="2" t="str">
        <f t="shared" si="28"/>
        <v>Sell</v>
      </c>
    </row>
    <row r="320" spans="1:8" ht="13.5" x14ac:dyDescent="0.25">
      <c r="A320" s="3">
        <f>TITRES_STAT!B323</f>
        <v>42769</v>
      </c>
      <c r="B320" s="5">
        <f>TITRES_STAT!D323</f>
        <v>1.1507000000000001</v>
      </c>
      <c r="C320" s="2">
        <f t="shared" si="24"/>
        <v>1.1317415737352945</v>
      </c>
      <c r="D320" s="2">
        <f t="shared" si="26"/>
        <v>1.1132435272115804</v>
      </c>
      <c r="E320" s="2">
        <f t="shared" si="25"/>
        <v>1.8498046523714118E-2</v>
      </c>
      <c r="F320" s="2">
        <f t="shared" si="29"/>
        <v>8.776228839156212E-3</v>
      </c>
      <c r="G320" s="2">
        <f t="shared" si="27"/>
        <v>9.7218176845579058E-3</v>
      </c>
      <c r="H320" s="2" t="str">
        <f t="shared" si="28"/>
        <v>Sell</v>
      </c>
    </row>
    <row r="321" spans="1:8" ht="13.5" x14ac:dyDescent="0.25">
      <c r="A321" s="3">
        <f>TITRES_STAT!B324</f>
        <v>42772</v>
      </c>
      <c r="B321" s="5">
        <f>TITRES_STAT!D324</f>
        <v>1.1507000000000001</v>
      </c>
      <c r="C321" s="2">
        <f t="shared" si="24"/>
        <v>1.1253351777760185</v>
      </c>
      <c r="D321" s="2">
        <f t="shared" si="26"/>
        <v>1.1160180807514632</v>
      </c>
      <c r="E321" s="2">
        <f t="shared" si="25"/>
        <v>9.3170970245552986E-3</v>
      </c>
      <c r="F321" s="2">
        <f t="shared" si="29"/>
        <v>8.8844024762360294E-3</v>
      </c>
      <c r="G321" s="2">
        <f t="shared" si="27"/>
        <v>4.3269454831926929E-4</v>
      </c>
      <c r="H321" s="2" t="str">
        <f t="shared" si="28"/>
        <v>Sell</v>
      </c>
    </row>
    <row r="322" spans="1:8" ht="13.5" x14ac:dyDescent="0.25">
      <c r="A322" s="3">
        <f>TITRES_STAT!B325</f>
        <v>42773</v>
      </c>
      <c r="B322" s="5">
        <f>TITRES_STAT!D325</f>
        <v>1.1507000000000001</v>
      </c>
      <c r="C322" s="2">
        <f t="shared" si="24"/>
        <v>1.1171143811950928</v>
      </c>
      <c r="D322" s="2">
        <f t="shared" si="26"/>
        <v>1.1185871118069104</v>
      </c>
      <c r="E322" s="2">
        <f t="shared" si="25"/>
        <v>-1.4727306118176298E-3</v>
      </c>
      <c r="F322" s="2">
        <f t="shared" si="29"/>
        <v>6.8129758586252974E-3</v>
      </c>
      <c r="G322" s="2">
        <f t="shared" si="27"/>
        <v>-8.285706470442928E-3</v>
      </c>
      <c r="H322" s="2" t="str">
        <f t="shared" si="28"/>
        <v>Hold</v>
      </c>
    </row>
    <row r="323" spans="1:8" ht="13.5" x14ac:dyDescent="0.25">
      <c r="A323" s="3">
        <f>TITRES_STAT!B326</f>
        <v>42774</v>
      </c>
      <c r="B323" s="5">
        <f>TITRES_STAT!D326</f>
        <v>1.1507000000000001</v>
      </c>
      <c r="C323" s="2">
        <f t="shared" si="24"/>
        <v>1.1101583225496938</v>
      </c>
      <c r="D323" s="2">
        <f t="shared" si="26"/>
        <v>1.1209658442656578</v>
      </c>
      <c r="E323" s="2">
        <f t="shared" si="25"/>
        <v>-1.0807521715963997E-2</v>
      </c>
      <c r="F323" s="2">
        <f t="shared" si="29"/>
        <v>3.2888763437074389E-3</v>
      </c>
      <c r="G323" s="2">
        <f t="shared" si="27"/>
        <v>-1.4096398059671436E-2</v>
      </c>
      <c r="H323" s="2" t="str">
        <f t="shared" si="28"/>
        <v>Hold</v>
      </c>
    </row>
    <row r="324" spans="1:8" ht="13.5" x14ac:dyDescent="0.25">
      <c r="A324" s="3">
        <f>TITRES_STAT!B327</f>
        <v>42775</v>
      </c>
      <c r="B324" s="5">
        <f>TITRES_STAT!D327</f>
        <v>1.1507000000000001</v>
      </c>
      <c r="C324" s="2">
        <f t="shared" si="24"/>
        <v>1.1042724267728179</v>
      </c>
      <c r="D324" s="2">
        <f t="shared" si="26"/>
        <v>1.1231683743200536</v>
      </c>
      <c r="E324" s="2">
        <f t="shared" si="25"/>
        <v>-1.889594754723567E-2</v>
      </c>
      <c r="F324" s="2">
        <f t="shared" si="29"/>
        <v>-1.148088434481183E-3</v>
      </c>
      <c r="G324" s="2">
        <f t="shared" si="27"/>
        <v>-1.7747859112754488E-2</v>
      </c>
      <c r="H324" s="2" t="str">
        <f t="shared" si="28"/>
        <v>Hold</v>
      </c>
    </row>
    <row r="325" spans="1:8" ht="13.5" x14ac:dyDescent="0.25">
      <c r="A325" s="3">
        <f>TITRES_STAT!B328</f>
        <v>42776</v>
      </c>
      <c r="B325" s="5">
        <f>TITRES_STAT!D328</f>
        <v>1.1507000000000001</v>
      </c>
      <c r="C325" s="2">
        <f t="shared" si="24"/>
        <v>1.1058151303462305</v>
      </c>
      <c r="D325" s="2">
        <f t="shared" si="26"/>
        <v>1.1252077540000496</v>
      </c>
      <c r="E325" s="2">
        <f t="shared" si="25"/>
        <v>-1.9392623653819108E-2</v>
      </c>
      <c r="F325" s="2">
        <f t="shared" si="29"/>
        <v>-4.7969954783487687E-3</v>
      </c>
      <c r="G325" s="2">
        <f t="shared" si="27"/>
        <v>-1.4595628175470339E-2</v>
      </c>
      <c r="H325" s="2" t="str">
        <f t="shared" si="28"/>
        <v>Hold</v>
      </c>
    </row>
    <row r="326" spans="1:8" ht="13.5" x14ac:dyDescent="0.25">
      <c r="A326" s="3">
        <f>TITRES_STAT!B329</f>
        <v>42779</v>
      </c>
      <c r="B326" s="5">
        <f>TITRES_STAT!D329</f>
        <v>1.1507000000000001</v>
      </c>
      <c r="C326" s="2">
        <f t="shared" si="24"/>
        <v>1.1127204949083489</v>
      </c>
      <c r="D326" s="2">
        <f t="shared" si="26"/>
        <v>1.1270960685185645</v>
      </c>
      <c r="E326" s="2">
        <f t="shared" si="25"/>
        <v>-1.4375573610215575E-2</v>
      </c>
      <c r="F326" s="2">
        <f t="shared" si="29"/>
        <v>-6.71271110472213E-3</v>
      </c>
      <c r="G326" s="2">
        <f t="shared" si="27"/>
        <v>-7.6628625054934452E-3</v>
      </c>
      <c r="H326" s="2" t="str">
        <f t="shared" si="28"/>
        <v>Hold</v>
      </c>
    </row>
    <row r="327" spans="1:8" ht="13.5" x14ac:dyDescent="0.25">
      <c r="A327" s="3">
        <f>TITRES_STAT!B330</f>
        <v>42780</v>
      </c>
      <c r="B327" s="5">
        <f>TITRES_STAT!D330</f>
        <v>1.1204000000000001</v>
      </c>
      <c r="C327" s="2">
        <f t="shared" si="24"/>
        <v>1.1185634956916799</v>
      </c>
      <c r="D327" s="2">
        <f t="shared" si="26"/>
        <v>1.1266000634431153</v>
      </c>
      <c r="E327" s="2">
        <f t="shared" si="25"/>
        <v>-8.0365677514353528E-3</v>
      </c>
      <c r="F327" s="2">
        <f t="shared" si="29"/>
        <v>-6.9774824340647756E-3</v>
      </c>
      <c r="G327" s="2">
        <f t="shared" si="27"/>
        <v>-1.0590853173705773E-3</v>
      </c>
      <c r="H327" s="2" t="str">
        <f t="shared" si="28"/>
        <v>Hold</v>
      </c>
    </row>
    <row r="328" spans="1:8" ht="13.5" x14ac:dyDescent="0.25">
      <c r="A328" s="3">
        <f>TITRES_STAT!B331</f>
        <v>42781</v>
      </c>
      <c r="B328" s="5">
        <f>TITRES_STAT!D331</f>
        <v>1.1204000000000001</v>
      </c>
      <c r="C328" s="2">
        <f t="shared" si="24"/>
        <v>1.1235075732775752</v>
      </c>
      <c r="D328" s="2">
        <f t="shared" si="26"/>
        <v>1.126140799484366</v>
      </c>
      <c r="E328" s="2">
        <f t="shared" si="25"/>
        <v>-2.6332262067907397E-3</v>
      </c>
      <c r="F328" s="2">
        <f t="shared" si="29"/>
        <v>-6.1086311886099686E-3</v>
      </c>
      <c r="G328" s="2">
        <f t="shared" si="27"/>
        <v>3.4754049818192289E-3</v>
      </c>
      <c r="H328" s="2" t="str">
        <f t="shared" si="28"/>
        <v>Sell</v>
      </c>
    </row>
    <row r="329" spans="1:8" ht="13.5" x14ac:dyDescent="0.25">
      <c r="A329" s="3">
        <f>TITRES_STAT!B332</f>
        <v>42782</v>
      </c>
      <c r="B329" s="5">
        <f>TITRES_STAT!D332</f>
        <v>1.1204000000000001</v>
      </c>
      <c r="C329" s="2">
        <f t="shared" si="24"/>
        <v>1.1276910235425637</v>
      </c>
      <c r="D329" s="2">
        <f t="shared" si="26"/>
        <v>1.1257155550781166</v>
      </c>
      <c r="E329" s="2">
        <f t="shared" si="25"/>
        <v>1.9754684644470721E-3</v>
      </c>
      <c r="F329" s="2">
        <f t="shared" si="29"/>
        <v>-4.491811257998561E-3</v>
      </c>
      <c r="G329" s="2">
        <f t="shared" si="27"/>
        <v>6.4672797224456331E-3</v>
      </c>
      <c r="H329" s="2" t="str">
        <f t="shared" si="28"/>
        <v>Sell</v>
      </c>
    </row>
    <row r="330" spans="1:8" ht="13.5" x14ac:dyDescent="0.25">
      <c r="A330" s="3">
        <f>TITRES_STAT!B333</f>
        <v>42783</v>
      </c>
      <c r="B330" s="5">
        <f>TITRES_STAT!D333</f>
        <v>1.1204000000000001</v>
      </c>
      <c r="C330" s="2">
        <f t="shared" si="24"/>
        <v>1.131230866074477</v>
      </c>
      <c r="D330" s="2">
        <f t="shared" si="26"/>
        <v>1.1253218102575153</v>
      </c>
      <c r="E330" s="2">
        <f t="shared" si="25"/>
        <v>5.9090558169616614E-3</v>
      </c>
      <c r="F330" s="2">
        <f t="shared" si="29"/>
        <v>-2.4116378430065165E-3</v>
      </c>
      <c r="G330" s="2">
        <f t="shared" si="27"/>
        <v>8.3206936599681779E-3</v>
      </c>
      <c r="H330" s="2" t="str">
        <f t="shared" si="28"/>
        <v>Sell</v>
      </c>
    </row>
    <row r="331" spans="1:8" ht="13.5" x14ac:dyDescent="0.25">
      <c r="A331" s="3">
        <f>TITRES_STAT!B334</f>
        <v>42786</v>
      </c>
      <c r="B331" s="5">
        <f>TITRES_STAT!D334</f>
        <v>1.1204000000000001</v>
      </c>
      <c r="C331" s="2">
        <f t="shared" si="24"/>
        <v>1.1342261174476345</v>
      </c>
      <c r="D331" s="2">
        <f t="shared" si="26"/>
        <v>1.1249572317199215</v>
      </c>
      <c r="E331" s="2">
        <f t="shared" si="25"/>
        <v>9.2688857277130055E-3</v>
      </c>
      <c r="F331" s="2">
        <f t="shared" si="29"/>
        <v>-7.5533128862612011E-5</v>
      </c>
      <c r="G331" s="2">
        <f t="shared" si="27"/>
        <v>9.3444188565756179E-3</v>
      </c>
      <c r="H331" s="2" t="str">
        <f t="shared" si="28"/>
        <v>Sell</v>
      </c>
    </row>
    <row r="332" spans="1:8" ht="13.5" x14ac:dyDescent="0.25">
      <c r="A332" s="3">
        <f>TITRES_STAT!B335</f>
        <v>42787</v>
      </c>
      <c r="B332" s="5">
        <f>TITRES_STAT!D335</f>
        <v>1.1204000000000001</v>
      </c>
      <c r="C332" s="2">
        <f t="shared" si="24"/>
        <v>1.1367605609172291</v>
      </c>
      <c r="D332" s="2">
        <f t="shared" si="26"/>
        <v>1.1246196589999271</v>
      </c>
      <c r="E332" s="2">
        <f t="shared" si="25"/>
        <v>1.2140901917301994E-2</v>
      </c>
      <c r="F332" s="2">
        <f t="shared" si="29"/>
        <v>2.3677538803703094E-3</v>
      </c>
      <c r="G332" s="2">
        <f t="shared" si="27"/>
        <v>9.773148036931684E-3</v>
      </c>
      <c r="H332" s="2" t="str">
        <f t="shared" si="28"/>
        <v>Sell</v>
      </c>
    </row>
    <row r="333" spans="1:8" ht="13.5" x14ac:dyDescent="0.25">
      <c r="A333" s="3">
        <f>TITRES_STAT!B336</f>
        <v>42788</v>
      </c>
      <c r="B333" s="5">
        <f>TITRES_STAT!D336</f>
        <v>1.1204000000000001</v>
      </c>
      <c r="C333" s="2">
        <f t="shared" si="24"/>
        <v>1.1389050900068862</v>
      </c>
      <c r="D333" s="2">
        <f t="shared" si="26"/>
        <v>1.1243070916665991</v>
      </c>
      <c r="E333" s="2">
        <f t="shared" si="25"/>
        <v>1.4597998340287077E-2</v>
      </c>
      <c r="F333" s="2">
        <f t="shared" si="29"/>
        <v>4.8138027723536626E-3</v>
      </c>
      <c r="G333" s="2">
        <f t="shared" si="27"/>
        <v>9.7841955679334146E-3</v>
      </c>
      <c r="H333" s="2" t="str">
        <f t="shared" si="28"/>
        <v>Sell</v>
      </c>
    </row>
    <row r="334" spans="1:8" ht="13.5" x14ac:dyDescent="0.25">
      <c r="A334" s="3">
        <f>TITRES_STAT!B337</f>
        <v>42789</v>
      </c>
      <c r="B334" s="5">
        <f>TITRES_STAT!D337</f>
        <v>1.1204000000000001</v>
      </c>
      <c r="C334" s="2">
        <f t="shared" si="24"/>
        <v>1.1407196915442883</v>
      </c>
      <c r="D334" s="2">
        <f t="shared" si="26"/>
        <v>1.1240176774690731</v>
      </c>
      <c r="E334" s="2">
        <f t="shared" si="25"/>
        <v>1.670201407521521E-2</v>
      </c>
      <c r="F334" s="2">
        <f t="shared" si="29"/>
        <v>7.1914450329259721E-3</v>
      </c>
      <c r="G334" s="2">
        <f t="shared" si="27"/>
        <v>9.5105690422892381E-3</v>
      </c>
      <c r="H334" s="2" t="str">
        <f t="shared" si="28"/>
        <v>Sell</v>
      </c>
    </row>
    <row r="335" spans="1:8" ht="13.5" x14ac:dyDescent="0.25">
      <c r="A335" s="3">
        <f>TITRES_STAT!B338</f>
        <v>42790</v>
      </c>
      <c r="B335" s="5">
        <f>TITRES_STAT!D338</f>
        <v>1.1204000000000001</v>
      </c>
      <c r="C335" s="2">
        <f t="shared" ref="C335:C398" si="30">$C$4*B325+C334*(1-$C$4)</f>
        <v>1.1422551236143978</v>
      </c>
      <c r="D335" s="2">
        <f t="shared" si="26"/>
        <v>1.1237497013602529</v>
      </c>
      <c r="E335" s="2">
        <f t="shared" si="25"/>
        <v>1.8505422254144976E-2</v>
      </c>
      <c r="F335" s="2">
        <f t="shared" si="29"/>
        <v>9.4542404771697734E-3</v>
      </c>
      <c r="G335" s="2">
        <f t="shared" si="27"/>
        <v>9.0511817769752031E-3</v>
      </c>
      <c r="H335" s="2" t="str">
        <f t="shared" si="28"/>
        <v>Sell</v>
      </c>
    </row>
    <row r="336" spans="1:8" ht="13.5" x14ac:dyDescent="0.25">
      <c r="A336" s="3">
        <f>TITRES_STAT!B339</f>
        <v>42793</v>
      </c>
      <c r="B336" s="5">
        <f>TITRES_STAT!D339</f>
        <v>1.0719000000000001</v>
      </c>
      <c r="C336" s="2">
        <f t="shared" si="30"/>
        <v>1.1435543353660289</v>
      </c>
      <c r="D336" s="2">
        <f t="shared" si="26"/>
        <v>1.1199089827409747</v>
      </c>
      <c r="E336" s="2">
        <f t="shared" si="25"/>
        <v>2.3645352625054183E-2</v>
      </c>
      <c r="F336" s="2">
        <f t="shared" si="29"/>
        <v>1.2292462906746656E-2</v>
      </c>
      <c r="G336" s="2">
        <f t="shared" si="27"/>
        <v>1.1352889718307528E-2</v>
      </c>
      <c r="H336" s="2" t="str">
        <f t="shared" si="28"/>
        <v>Sell</v>
      </c>
    </row>
    <row r="337" spans="1:8" ht="13.5" x14ac:dyDescent="0.25">
      <c r="A337" s="3">
        <f>TITRES_STAT!B340</f>
        <v>42794</v>
      </c>
      <c r="B337" s="5">
        <f>TITRES_STAT!D340</f>
        <v>1.0719000000000001</v>
      </c>
      <c r="C337" s="2">
        <f t="shared" si="30"/>
        <v>1.1399921299251015</v>
      </c>
      <c r="D337" s="2">
        <f t="shared" si="26"/>
        <v>1.1163527617971987</v>
      </c>
      <c r="E337" s="2">
        <f t="shared" si="25"/>
        <v>2.3639368127902793E-2</v>
      </c>
      <c r="F337" s="2">
        <f t="shared" si="29"/>
        <v>1.4561843950977885E-2</v>
      </c>
      <c r="G337" s="2">
        <f t="shared" si="27"/>
        <v>9.0775241769249088E-3</v>
      </c>
      <c r="H337" s="2" t="str">
        <f t="shared" si="28"/>
        <v>Sell</v>
      </c>
    </row>
    <row r="338" spans="1:8" ht="13.5" x14ac:dyDescent="0.25">
      <c r="A338" s="3">
        <f>TITRES_STAT!B341</f>
        <v>42795</v>
      </c>
      <c r="B338" s="5">
        <f>TITRES_STAT!D341</f>
        <v>1.0780000000000001</v>
      </c>
      <c r="C338" s="2">
        <f t="shared" si="30"/>
        <v>1.1369779560904705</v>
      </c>
      <c r="D338" s="2">
        <f t="shared" si="26"/>
        <v>1.1135118164788878</v>
      </c>
      <c r="E338" s="2">
        <f t="shared" si="25"/>
        <v>2.3466139611582726E-2</v>
      </c>
      <c r="F338" s="2">
        <f t="shared" si="29"/>
        <v>1.6342703083098854E-2</v>
      </c>
      <c r="G338" s="2">
        <f t="shared" si="27"/>
        <v>7.1234365284838716E-3</v>
      </c>
      <c r="H338" s="2" t="str">
        <f t="shared" si="28"/>
        <v>Sell</v>
      </c>
    </row>
    <row r="339" spans="1:8" ht="13.5" x14ac:dyDescent="0.25">
      <c r="A339" s="3">
        <f>TITRES_STAT!B342</f>
        <v>42796</v>
      </c>
      <c r="B339" s="5">
        <f>TITRES_STAT!D342</f>
        <v>1.0477000000000001</v>
      </c>
      <c r="C339" s="2">
        <f t="shared" si="30"/>
        <v>1.1344275013073211</v>
      </c>
      <c r="D339" s="2">
        <f t="shared" si="26"/>
        <v>1.1086368671100812</v>
      </c>
      <c r="E339" s="2">
        <f t="shared" si="25"/>
        <v>2.5790634197239815E-2</v>
      </c>
      <c r="F339" s="2">
        <f t="shared" si="29"/>
        <v>1.8232289305927046E-2</v>
      </c>
      <c r="G339" s="2">
        <f t="shared" si="27"/>
        <v>7.5583448913127682E-3</v>
      </c>
      <c r="H339" s="2" t="str">
        <f t="shared" si="28"/>
        <v>Sell</v>
      </c>
    </row>
    <row r="340" spans="1:8" ht="13.5" x14ac:dyDescent="0.25">
      <c r="A340" s="3">
        <f>TITRES_STAT!B343</f>
        <v>42797</v>
      </c>
      <c r="B340" s="5">
        <f>TITRES_STAT!D343</f>
        <v>1.0598000000000001</v>
      </c>
      <c r="C340" s="2">
        <f t="shared" si="30"/>
        <v>1.1322694241831177</v>
      </c>
      <c r="D340" s="2">
        <f t="shared" si="26"/>
        <v>1.1050193213982233</v>
      </c>
      <c r="E340" s="2">
        <f t="shared" si="25"/>
        <v>2.725010278489437E-2</v>
      </c>
      <c r="F340" s="2">
        <f t="shared" si="29"/>
        <v>2.0035852001720512E-2</v>
      </c>
      <c r="G340" s="2">
        <f t="shared" si="27"/>
        <v>7.2142507831738575E-3</v>
      </c>
      <c r="H340" s="2" t="str">
        <f t="shared" si="28"/>
        <v>Sell</v>
      </c>
    </row>
    <row r="341" spans="1:8" ht="13.5" x14ac:dyDescent="0.25">
      <c r="A341" s="3">
        <f>TITRES_STAT!B344</f>
        <v>42800</v>
      </c>
      <c r="B341" s="5">
        <f>TITRES_STAT!D344</f>
        <v>1.0598000000000001</v>
      </c>
      <c r="C341" s="2">
        <f t="shared" si="30"/>
        <v>1.1304433589241765</v>
      </c>
      <c r="D341" s="2">
        <f t="shared" si="26"/>
        <v>1.101669742035392</v>
      </c>
      <c r="E341" s="2">
        <f t="shared" si="25"/>
        <v>2.8773616888784437E-2</v>
      </c>
      <c r="F341" s="2">
        <f t="shared" si="29"/>
        <v>2.1783404979133298E-2</v>
      </c>
      <c r="G341" s="2">
        <f t="shared" si="27"/>
        <v>6.9902119096511388E-3</v>
      </c>
      <c r="H341" s="2" t="str">
        <f t="shared" si="28"/>
        <v>Sell</v>
      </c>
    </row>
    <row r="342" spans="1:8" ht="13.5" x14ac:dyDescent="0.25">
      <c r="A342" s="3">
        <f>TITRES_STAT!B345</f>
        <v>42801</v>
      </c>
      <c r="B342" s="5">
        <f>TITRES_STAT!D345</f>
        <v>1.0598000000000001</v>
      </c>
      <c r="C342" s="2">
        <f t="shared" si="30"/>
        <v>1.1288982267819954</v>
      </c>
      <c r="D342" s="2">
        <f t="shared" si="26"/>
        <v>1.0985682796624001</v>
      </c>
      <c r="E342" s="2">
        <f t="shared" si="25"/>
        <v>3.0329947119595246E-2</v>
      </c>
      <c r="F342" s="2">
        <f t="shared" si="29"/>
        <v>2.3492713407225689E-2</v>
      </c>
      <c r="G342" s="2">
        <f t="shared" si="27"/>
        <v>6.8372337123695573E-3</v>
      </c>
      <c r="H342" s="2" t="str">
        <f t="shared" si="28"/>
        <v>Sell</v>
      </c>
    </row>
    <row r="343" spans="1:8" ht="13.5" x14ac:dyDescent="0.25">
      <c r="A343" s="3">
        <f>TITRES_STAT!B346</f>
        <v>42802</v>
      </c>
      <c r="B343" s="5">
        <f>TITRES_STAT!D346</f>
        <v>1.0659000000000001</v>
      </c>
      <c r="C343" s="2">
        <f t="shared" si="30"/>
        <v>1.1275908072770731</v>
      </c>
      <c r="D343" s="2">
        <f t="shared" si="26"/>
        <v>1.0961484070948151</v>
      </c>
      <c r="E343" s="2">
        <f t="shared" si="25"/>
        <v>3.1442400182257968E-2</v>
      </c>
      <c r="F343" s="2">
        <f t="shared" si="29"/>
        <v>2.5082650762232147E-2</v>
      </c>
      <c r="G343" s="2">
        <f t="shared" si="27"/>
        <v>6.359749420025821E-3</v>
      </c>
      <c r="H343" s="2" t="str">
        <f t="shared" si="28"/>
        <v>Sell</v>
      </c>
    </row>
    <row r="344" spans="1:8" ht="13.5" x14ac:dyDescent="0.25">
      <c r="A344" s="3">
        <f>TITRES_STAT!B347</f>
        <v>42803</v>
      </c>
      <c r="B344" s="5">
        <f>TITRES_STAT!D347</f>
        <v>1.0538000000000001</v>
      </c>
      <c r="C344" s="2">
        <f t="shared" si="30"/>
        <v>1.1264845292344465</v>
      </c>
      <c r="D344" s="2">
        <f t="shared" si="26"/>
        <v>1.0930114880507547</v>
      </c>
      <c r="E344" s="2">
        <f t="shared" si="25"/>
        <v>3.3473041183691876E-2</v>
      </c>
      <c r="F344" s="2">
        <f t="shared" si="29"/>
        <v>2.6760728846524095E-2</v>
      </c>
      <c r="G344" s="2">
        <f t="shared" si="27"/>
        <v>6.7123123371677813E-3</v>
      </c>
      <c r="H344" s="2" t="str">
        <f t="shared" si="28"/>
        <v>Sell</v>
      </c>
    </row>
    <row r="345" spans="1:8" ht="13.5" x14ac:dyDescent="0.25">
      <c r="A345" s="3">
        <f>TITRES_STAT!B348</f>
        <v>42804</v>
      </c>
      <c r="B345" s="5">
        <f>TITRES_STAT!D348</f>
        <v>1.0598000000000001</v>
      </c>
      <c r="C345" s="2">
        <f t="shared" si="30"/>
        <v>1.1255484478137625</v>
      </c>
      <c r="D345" s="2">
        <f t="shared" si="26"/>
        <v>1.0905513778247728</v>
      </c>
      <c r="E345" s="2">
        <f t="shared" si="25"/>
        <v>3.499706998898966E-2</v>
      </c>
      <c r="F345" s="2">
        <f t="shared" si="29"/>
        <v>2.8407997075017212E-2</v>
      </c>
      <c r="G345" s="2">
        <f t="shared" si="27"/>
        <v>6.5890729139724477E-3</v>
      </c>
      <c r="H345" s="2" t="str">
        <f t="shared" si="28"/>
        <v>Sell</v>
      </c>
    </row>
    <row r="346" spans="1:8" ht="13.5" x14ac:dyDescent="0.25">
      <c r="A346" s="3">
        <f>TITRES_STAT!B349</f>
        <v>42807</v>
      </c>
      <c r="B346" s="5">
        <f>TITRES_STAT!D349</f>
        <v>1.0598000000000001</v>
      </c>
      <c r="C346" s="2">
        <f t="shared" si="30"/>
        <v>1.1172948404577991</v>
      </c>
      <c r="D346" s="2">
        <f t="shared" si="26"/>
        <v>1.0882734979859008</v>
      </c>
      <c r="E346" s="2">
        <f t="shared" si="25"/>
        <v>2.9021342471898359E-2</v>
      </c>
      <c r="F346" s="2">
        <f t="shared" si="29"/>
        <v>2.8530666154393446E-2</v>
      </c>
      <c r="G346" s="2">
        <f t="shared" si="27"/>
        <v>4.9067631750491364E-4</v>
      </c>
      <c r="H346" s="2" t="str">
        <f t="shared" si="28"/>
        <v>Sell</v>
      </c>
    </row>
    <row r="347" spans="1:8" ht="13.5" x14ac:dyDescent="0.25">
      <c r="A347" s="3">
        <f>TITRES_STAT!B350</f>
        <v>42808</v>
      </c>
      <c r="B347" s="5">
        <f>TITRES_STAT!D350</f>
        <v>1.0598000000000001</v>
      </c>
      <c r="C347" s="2">
        <f t="shared" si="30"/>
        <v>1.1103110188489069</v>
      </c>
      <c r="D347" s="2">
        <f t="shared" si="26"/>
        <v>1.0861643499869451</v>
      </c>
      <c r="E347" s="2">
        <f t="shared" si="25"/>
        <v>2.4146668861961817E-2</v>
      </c>
      <c r="F347" s="2">
        <f t="shared" si="29"/>
        <v>2.7653866695907123E-2</v>
      </c>
      <c r="G347" s="2">
        <f t="shared" si="27"/>
        <v>-3.5071978339453053E-3</v>
      </c>
      <c r="H347" s="2" t="str">
        <f t="shared" si="28"/>
        <v>Hold</v>
      </c>
    </row>
    <row r="348" spans="1:8" ht="13.5" x14ac:dyDescent="0.25">
      <c r="A348" s="3">
        <f>TITRES_STAT!B351</f>
        <v>42809</v>
      </c>
      <c r="B348" s="5">
        <f>TITRES_STAT!D351</f>
        <v>1.0598000000000001</v>
      </c>
      <c r="C348" s="2">
        <f t="shared" si="30"/>
        <v>1.1053400928721522</v>
      </c>
      <c r="D348" s="2">
        <f t="shared" si="26"/>
        <v>1.0842114351730974</v>
      </c>
      <c r="E348" s="2">
        <f t="shared" ref="E348:E411" si="31">C348-D348</f>
        <v>2.1128657699054809E-2</v>
      </c>
      <c r="F348" s="2">
        <f t="shared" si="29"/>
        <v>2.6348824896536664E-2</v>
      </c>
      <c r="G348" s="2">
        <f t="shared" si="27"/>
        <v>-5.220167197481855E-3</v>
      </c>
      <c r="H348" s="2" t="str">
        <f t="shared" si="28"/>
        <v>Hold</v>
      </c>
    </row>
    <row r="349" spans="1:8" ht="13.5" x14ac:dyDescent="0.25">
      <c r="A349" s="3">
        <f>TITRES_STAT!B352</f>
        <v>42810</v>
      </c>
      <c r="B349" s="5">
        <f>TITRES_STAT!D352</f>
        <v>1.0598000000000001</v>
      </c>
      <c r="C349" s="2">
        <f t="shared" si="30"/>
        <v>1.0964723862764365</v>
      </c>
      <c r="D349" s="2">
        <f t="shared" ref="D349:D412" si="32">$D$4*B349+(1-$D$4)*D348</f>
        <v>1.082403180715831</v>
      </c>
      <c r="E349" s="2">
        <f t="shared" si="31"/>
        <v>1.4069205560605536E-2</v>
      </c>
      <c r="F349" s="2">
        <f t="shared" si="29"/>
        <v>2.389290102935044E-2</v>
      </c>
      <c r="G349" s="2">
        <f t="shared" si="27"/>
        <v>-9.8236954687449043E-3</v>
      </c>
      <c r="H349" s="2" t="str">
        <f t="shared" si="28"/>
        <v>Hold</v>
      </c>
    </row>
    <row r="350" spans="1:8" ht="13.5" x14ac:dyDescent="0.25">
      <c r="A350" s="3">
        <f>TITRES_STAT!B353</f>
        <v>42811</v>
      </c>
      <c r="B350" s="5">
        <f>TITRES_STAT!D353</f>
        <v>1.0598000000000001</v>
      </c>
      <c r="C350" s="2">
        <f t="shared" si="30"/>
        <v>1.0908304806954463</v>
      </c>
      <c r="D350" s="2">
        <f t="shared" si="32"/>
        <v>1.0807288710331768</v>
      </c>
      <c r="E350" s="2">
        <f t="shared" si="31"/>
        <v>1.0101609662269473E-2</v>
      </c>
      <c r="F350" s="2">
        <f t="shared" si="29"/>
        <v>2.1134642755934248E-2</v>
      </c>
      <c r="G350" s="2">
        <f t="shared" si="27"/>
        <v>-1.1033033093664775E-2</v>
      </c>
      <c r="H350" s="2" t="str">
        <f t="shared" si="28"/>
        <v>Hold</v>
      </c>
    </row>
    <row r="351" spans="1:8" ht="13.5" x14ac:dyDescent="0.25">
      <c r="A351" s="3">
        <f>TITRES_STAT!B354</f>
        <v>42815</v>
      </c>
      <c r="B351" s="5">
        <f>TITRES_STAT!D354</f>
        <v>1.0659000000000001</v>
      </c>
      <c r="C351" s="2">
        <f t="shared" si="30"/>
        <v>1.0860565605884547</v>
      </c>
      <c r="D351" s="2">
        <f t="shared" si="32"/>
        <v>1.0796304361418305</v>
      </c>
      <c r="E351" s="2">
        <f t="shared" si="31"/>
        <v>6.4261244466241596E-3</v>
      </c>
      <c r="F351" s="2">
        <f t="shared" si="29"/>
        <v>1.8192939094072231E-2</v>
      </c>
      <c r="G351" s="2">
        <f t="shared" si="27"/>
        <v>-1.1766814647448071E-2</v>
      </c>
      <c r="H351" s="2" t="str">
        <f t="shared" si="28"/>
        <v>Hold</v>
      </c>
    </row>
    <row r="352" spans="1:8" ht="13.5" x14ac:dyDescent="0.25">
      <c r="A352" s="3">
        <f>TITRES_STAT!B355</f>
        <v>42816</v>
      </c>
      <c r="B352" s="5">
        <f>TITRES_STAT!D355</f>
        <v>1.0659000000000001</v>
      </c>
      <c r="C352" s="2">
        <f t="shared" si="30"/>
        <v>1.0820170897286925</v>
      </c>
      <c r="D352" s="2">
        <f t="shared" si="32"/>
        <v>1.0786133667979914</v>
      </c>
      <c r="E352" s="2">
        <f t="shared" si="31"/>
        <v>3.4037229307011252E-3</v>
      </c>
      <c r="F352" s="2">
        <f t="shared" si="29"/>
        <v>1.5235095861398011E-2</v>
      </c>
      <c r="G352" s="2">
        <f t="shared" si="27"/>
        <v>-1.1831372930696886E-2</v>
      </c>
      <c r="H352" s="2" t="str">
        <f t="shared" si="28"/>
        <v>Hold</v>
      </c>
    </row>
    <row r="353" spans="1:8" ht="13.5" x14ac:dyDescent="0.25">
      <c r="A353" s="3">
        <f>TITRES_STAT!B356</f>
        <v>42817</v>
      </c>
      <c r="B353" s="5">
        <f>TITRES_STAT!D356</f>
        <v>1.0659000000000001</v>
      </c>
      <c r="C353" s="2">
        <f t="shared" si="30"/>
        <v>1.0795375374627398</v>
      </c>
      <c r="D353" s="2">
        <f t="shared" si="32"/>
        <v>1.0776716359240661</v>
      </c>
      <c r="E353" s="2">
        <f t="shared" si="31"/>
        <v>1.8659015386737199E-3</v>
      </c>
      <c r="F353" s="2">
        <f t="shared" si="29"/>
        <v>1.2561256996853154E-2</v>
      </c>
      <c r="G353" s="2">
        <f t="shared" si="27"/>
        <v>-1.0695355458179434E-2</v>
      </c>
      <c r="H353" s="2" t="str">
        <f t="shared" si="28"/>
        <v>Hold</v>
      </c>
    </row>
    <row r="354" spans="1:8" ht="13.5" x14ac:dyDescent="0.25">
      <c r="A354" s="3">
        <f>TITRES_STAT!B357</f>
        <v>42818</v>
      </c>
      <c r="B354" s="5">
        <f>TITRES_STAT!D357</f>
        <v>1.1022000000000001</v>
      </c>
      <c r="C354" s="2">
        <f t="shared" si="30"/>
        <v>1.075577916314626</v>
      </c>
      <c r="D354" s="2">
        <f t="shared" si="32"/>
        <v>1.0794885517815427</v>
      </c>
      <c r="E354" s="2">
        <f t="shared" si="31"/>
        <v>-3.9106354669167231E-3</v>
      </c>
      <c r="F354" s="2">
        <f t="shared" si="29"/>
        <v>9.2668785040991783E-3</v>
      </c>
      <c r="G354" s="2">
        <f t="shared" si="27"/>
        <v>-1.3177513971015901E-2</v>
      </c>
      <c r="H354" s="2" t="str">
        <f t="shared" si="28"/>
        <v>Hold</v>
      </c>
    </row>
    <row r="355" spans="1:8" ht="13.5" x14ac:dyDescent="0.25">
      <c r="A355" s="3">
        <f>TITRES_STAT!B358</f>
        <v>42821</v>
      </c>
      <c r="B355" s="5">
        <f>TITRES_STAT!D358</f>
        <v>1.1022000000000001</v>
      </c>
      <c r="C355" s="2">
        <f t="shared" si="30"/>
        <v>1.0731505445739142</v>
      </c>
      <c r="D355" s="2">
        <f t="shared" si="32"/>
        <v>1.0811708812792062</v>
      </c>
      <c r="E355" s="2">
        <f t="shared" si="31"/>
        <v>-8.0203367052920083E-3</v>
      </c>
      <c r="F355" s="2">
        <f t="shared" si="29"/>
        <v>5.8094354622209412E-3</v>
      </c>
      <c r="G355" s="2">
        <f t="shared" si="27"/>
        <v>-1.3829772167512949E-2</v>
      </c>
      <c r="H355" s="2" t="str">
        <f t="shared" si="28"/>
        <v>Hold</v>
      </c>
    </row>
    <row r="356" spans="1:8" ht="13.5" x14ac:dyDescent="0.25">
      <c r="A356" s="3">
        <f>TITRES_STAT!B359</f>
        <v>42822</v>
      </c>
      <c r="B356" s="5">
        <f>TITRES_STAT!D359</f>
        <v>1.1022000000000001</v>
      </c>
      <c r="C356" s="2">
        <f t="shared" si="30"/>
        <v>1.071096614639466</v>
      </c>
      <c r="D356" s="2">
        <f t="shared" si="32"/>
        <v>1.0827285937770428</v>
      </c>
      <c r="E356" s="2">
        <f t="shared" si="31"/>
        <v>-1.1631979137576742E-2</v>
      </c>
      <c r="F356" s="2">
        <f t="shared" si="29"/>
        <v>2.3211525422614046E-3</v>
      </c>
      <c r="G356" s="2">
        <f t="shared" ref="G356:G419" si="33">E356-F356</f>
        <v>-1.3953131679838146E-2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42823</v>
      </c>
      <c r="B357" s="5">
        <f>TITRES_STAT!D360</f>
        <v>1.1022000000000001</v>
      </c>
      <c r="C357" s="2">
        <f t="shared" si="30"/>
        <v>1.0693586739257022</v>
      </c>
      <c r="D357" s="2">
        <f t="shared" si="32"/>
        <v>1.0841709201639285</v>
      </c>
      <c r="E357" s="2">
        <f t="shared" si="31"/>
        <v>-1.4812246238226301E-2</v>
      </c>
      <c r="F357" s="2">
        <f t="shared" ref="F357:F420" si="35">(E357*(2/(10)))+((1-(2/10))*F356)</f>
        <v>-1.1055272138361368E-3</v>
      </c>
      <c r="G357" s="2">
        <f t="shared" si="33"/>
        <v>-1.3706719024390164E-2</v>
      </c>
      <c r="H357" s="2" t="str">
        <f t="shared" si="34"/>
        <v>Hold</v>
      </c>
    </row>
    <row r="358" spans="1:8" ht="13.5" x14ac:dyDescent="0.25">
      <c r="A358" s="3">
        <f>TITRES_STAT!B361</f>
        <v>42824</v>
      </c>
      <c r="B358" s="5">
        <f>TITRES_STAT!D361</f>
        <v>1.1022000000000001</v>
      </c>
      <c r="C358" s="2">
        <f t="shared" si="30"/>
        <v>1.0678881087063634</v>
      </c>
      <c r="D358" s="2">
        <f t="shared" si="32"/>
        <v>1.0855064075591929</v>
      </c>
      <c r="E358" s="2">
        <f t="shared" si="31"/>
        <v>-1.7618298852829506E-2</v>
      </c>
      <c r="F358" s="2">
        <f t="shared" si="35"/>
        <v>-4.4080815416348111E-3</v>
      </c>
      <c r="G358" s="2">
        <f t="shared" si="33"/>
        <v>-1.3210217311194695E-2</v>
      </c>
      <c r="H358" s="2" t="str">
        <f t="shared" si="34"/>
        <v>Hold</v>
      </c>
    </row>
    <row r="359" spans="1:8" ht="13.5" x14ac:dyDescent="0.25">
      <c r="A359" s="3">
        <f>TITRES_STAT!B362</f>
        <v>42825</v>
      </c>
      <c r="B359" s="5">
        <f>TITRES_STAT!D362</f>
        <v>1.1022000000000001</v>
      </c>
      <c r="C359" s="2">
        <f t="shared" si="30"/>
        <v>1.0666437842899998</v>
      </c>
      <c r="D359" s="2">
        <f t="shared" si="32"/>
        <v>1.0867429699622155</v>
      </c>
      <c r="E359" s="2">
        <f t="shared" si="31"/>
        <v>-2.0099185672215691E-2</v>
      </c>
      <c r="F359" s="2">
        <f t="shared" si="35"/>
        <v>-7.5463023677509872E-3</v>
      </c>
      <c r="G359" s="2">
        <f t="shared" si="33"/>
        <v>-1.2552883304464704E-2</v>
      </c>
      <c r="H359" s="2" t="str">
        <f t="shared" si="34"/>
        <v>Hold</v>
      </c>
    </row>
    <row r="360" spans="1:8" ht="13.5" x14ac:dyDescent="0.25">
      <c r="A360" s="3">
        <f>TITRES_STAT!B363</f>
        <v>42828</v>
      </c>
      <c r="B360" s="5">
        <f>TITRES_STAT!D363</f>
        <v>1.1022000000000001</v>
      </c>
      <c r="C360" s="2">
        <f t="shared" si="30"/>
        <v>1.0655908943992307</v>
      </c>
      <c r="D360" s="2">
        <f t="shared" si="32"/>
        <v>1.0878879351501995</v>
      </c>
      <c r="E360" s="2">
        <f t="shared" si="31"/>
        <v>-2.2297040750968833E-2</v>
      </c>
      <c r="F360" s="2">
        <f t="shared" si="35"/>
        <v>-1.0496450044394557E-2</v>
      </c>
      <c r="G360" s="2">
        <f t="shared" si="33"/>
        <v>-1.1800590706574276E-2</v>
      </c>
      <c r="H360" s="2" t="str">
        <f t="shared" si="34"/>
        <v>Hold</v>
      </c>
    </row>
    <row r="361" spans="1:8" ht="13.5" x14ac:dyDescent="0.25">
      <c r="A361" s="3">
        <f>TITRES_STAT!B364</f>
        <v>42829</v>
      </c>
      <c r="B361" s="5">
        <f>TITRES_STAT!D364</f>
        <v>1.1507000000000001</v>
      </c>
      <c r="C361" s="2">
        <f t="shared" si="30"/>
        <v>1.0656384491070414</v>
      </c>
      <c r="D361" s="2">
        <f t="shared" si="32"/>
        <v>1.0925406806946292</v>
      </c>
      <c r="E361" s="2">
        <f t="shared" si="31"/>
        <v>-2.6902231587587755E-2</v>
      </c>
      <c r="F361" s="2">
        <f t="shared" si="35"/>
        <v>-1.3777606353033196E-2</v>
      </c>
      <c r="G361" s="2">
        <f t="shared" si="33"/>
        <v>-1.3124625234554559E-2</v>
      </c>
      <c r="H361" s="2" t="str">
        <f t="shared" si="34"/>
        <v>Hold</v>
      </c>
    </row>
    <row r="362" spans="1:8" ht="13.5" x14ac:dyDescent="0.25">
      <c r="A362" s="3">
        <f>TITRES_STAT!B365</f>
        <v>42830</v>
      </c>
      <c r="B362" s="5">
        <f>TITRES_STAT!D365</f>
        <v>1.2112000000000001</v>
      </c>
      <c r="C362" s="2">
        <f t="shared" si="30"/>
        <v>1.0656786877059581</v>
      </c>
      <c r="D362" s="2">
        <f t="shared" si="32"/>
        <v>1.1013302599024344</v>
      </c>
      <c r="E362" s="2">
        <f t="shared" si="31"/>
        <v>-3.56515721964763E-2</v>
      </c>
      <c r="F362" s="2">
        <f t="shared" si="35"/>
        <v>-1.8152399521721818E-2</v>
      </c>
      <c r="G362" s="2">
        <f t="shared" si="33"/>
        <v>-1.7499172674754482E-2</v>
      </c>
      <c r="H362" s="2" t="str">
        <f t="shared" si="34"/>
        <v>Hold</v>
      </c>
    </row>
    <row r="363" spans="1:8" ht="13.5" x14ac:dyDescent="0.25">
      <c r="A363" s="3">
        <f>TITRES_STAT!B366</f>
        <v>42831</v>
      </c>
      <c r="B363" s="5">
        <f>TITRES_STAT!D366</f>
        <v>1.2112000000000001</v>
      </c>
      <c r="C363" s="2">
        <f t="shared" si="30"/>
        <v>1.0657127357511953</v>
      </c>
      <c r="D363" s="2">
        <f t="shared" si="32"/>
        <v>1.1094687591689207</v>
      </c>
      <c r="E363" s="2">
        <f t="shared" si="31"/>
        <v>-4.3756023417725443E-2</v>
      </c>
      <c r="F363" s="2">
        <f t="shared" si="35"/>
        <v>-2.3273124300922543E-2</v>
      </c>
      <c r="G363" s="2">
        <f t="shared" si="33"/>
        <v>-2.04828991168029E-2</v>
      </c>
      <c r="H363" s="2" t="str">
        <f t="shared" si="34"/>
        <v>Hold</v>
      </c>
    </row>
    <row r="364" spans="1:8" ht="13.5" x14ac:dyDescent="0.25">
      <c r="A364" s="3">
        <f>TITRES_STAT!B367</f>
        <v>42832</v>
      </c>
      <c r="B364" s="5">
        <f>TITRES_STAT!D367</f>
        <v>1.2112000000000001</v>
      </c>
      <c r="C364" s="2">
        <f t="shared" si="30"/>
        <v>1.0713261610202423</v>
      </c>
      <c r="D364" s="2">
        <f t="shared" si="32"/>
        <v>1.1170044066378897</v>
      </c>
      <c r="E364" s="2">
        <f t="shared" si="31"/>
        <v>-4.5678245617647439E-2</v>
      </c>
      <c r="F364" s="2">
        <f t="shared" si="35"/>
        <v>-2.7754148564267524E-2</v>
      </c>
      <c r="G364" s="2">
        <f t="shared" si="33"/>
        <v>-1.7924097053379915E-2</v>
      </c>
      <c r="H364" s="2" t="str">
        <f t="shared" si="34"/>
        <v>Hold</v>
      </c>
    </row>
    <row r="365" spans="1:8" ht="13.5" x14ac:dyDescent="0.25">
      <c r="A365" s="3">
        <f>TITRES_STAT!B368</f>
        <v>42835</v>
      </c>
      <c r="B365" s="5">
        <f>TITRES_STAT!D368</f>
        <v>1.1991000000000001</v>
      </c>
      <c r="C365" s="2">
        <f t="shared" si="30"/>
        <v>1.0760759824017434</v>
      </c>
      <c r="D365" s="2">
        <f t="shared" si="32"/>
        <v>1.1230855617017497</v>
      </c>
      <c r="E365" s="2">
        <f t="shared" si="31"/>
        <v>-4.7009579300006266E-2</v>
      </c>
      <c r="F365" s="2">
        <f t="shared" si="35"/>
        <v>-3.1605234711415277E-2</v>
      </c>
      <c r="G365" s="2">
        <f t="shared" si="33"/>
        <v>-1.5404344588590989E-2</v>
      </c>
      <c r="H365" s="2" t="str">
        <f t="shared" si="34"/>
        <v>Hold</v>
      </c>
    </row>
    <row r="366" spans="1:8" ht="13.5" x14ac:dyDescent="0.25">
      <c r="A366" s="3">
        <f>TITRES_STAT!B369</f>
        <v>42836</v>
      </c>
      <c r="B366" s="5">
        <f>TITRES_STAT!D369</f>
        <v>1.1991000000000001</v>
      </c>
      <c r="C366" s="2">
        <f t="shared" si="30"/>
        <v>1.0800950620322445</v>
      </c>
      <c r="D366" s="2">
        <f t="shared" si="32"/>
        <v>1.1287162608349532</v>
      </c>
      <c r="E366" s="2">
        <f t="shared" si="31"/>
        <v>-4.8621198802708765E-2</v>
      </c>
      <c r="F366" s="2">
        <f t="shared" si="35"/>
        <v>-3.500842752967398E-2</v>
      </c>
      <c r="G366" s="2">
        <f t="shared" si="33"/>
        <v>-1.3612771273034785E-2</v>
      </c>
      <c r="H366" s="2" t="str">
        <f t="shared" si="34"/>
        <v>Hold</v>
      </c>
    </row>
    <row r="367" spans="1:8" ht="13.5" x14ac:dyDescent="0.25">
      <c r="A367" s="3">
        <f>TITRES_STAT!B370</f>
        <v>42837</v>
      </c>
      <c r="B367" s="5">
        <f>TITRES_STAT!D370</f>
        <v>1.181</v>
      </c>
      <c r="C367" s="2">
        <f t="shared" si="30"/>
        <v>1.0834958217195914</v>
      </c>
      <c r="D367" s="2">
        <f t="shared" si="32"/>
        <v>1.1325891304027345</v>
      </c>
      <c r="E367" s="2">
        <f t="shared" si="31"/>
        <v>-4.90933086831431E-2</v>
      </c>
      <c r="F367" s="2">
        <f t="shared" si="35"/>
        <v>-3.7825403760367804E-2</v>
      </c>
      <c r="G367" s="2">
        <f t="shared" si="33"/>
        <v>-1.1267904922775296E-2</v>
      </c>
      <c r="H367" s="2" t="str">
        <f t="shared" si="34"/>
        <v>Hold</v>
      </c>
    </row>
    <row r="368" spans="1:8" ht="13.5" x14ac:dyDescent="0.25">
      <c r="A368" s="3">
        <f>TITRES_STAT!B371</f>
        <v>42838</v>
      </c>
      <c r="B368" s="5">
        <f>TITRES_STAT!D371</f>
        <v>1.1507000000000001</v>
      </c>
      <c r="C368" s="2">
        <f t="shared" si="30"/>
        <v>1.086373387608885</v>
      </c>
      <c r="D368" s="2">
        <f t="shared" si="32"/>
        <v>1.1339306762988282</v>
      </c>
      <c r="E368" s="2">
        <f t="shared" si="31"/>
        <v>-4.7557288689943134E-2</v>
      </c>
      <c r="F368" s="2">
        <f t="shared" si="35"/>
        <v>-3.9771780746282875E-2</v>
      </c>
      <c r="G368" s="2">
        <f t="shared" si="33"/>
        <v>-7.7855079436602581E-3</v>
      </c>
      <c r="H368" s="2" t="str">
        <f t="shared" si="34"/>
        <v>Hold</v>
      </c>
    </row>
    <row r="369" spans="1:8" ht="13.5" x14ac:dyDescent="0.25">
      <c r="A369" s="3">
        <f>TITRES_STAT!B372</f>
        <v>42839</v>
      </c>
      <c r="B369" s="5">
        <f>TITRES_STAT!D372</f>
        <v>1.1507000000000001</v>
      </c>
      <c r="C369" s="2">
        <f t="shared" si="30"/>
        <v>1.0888082510536718</v>
      </c>
      <c r="D369" s="2">
        <f t="shared" si="32"/>
        <v>1.1351728484248409</v>
      </c>
      <c r="E369" s="2">
        <f t="shared" si="31"/>
        <v>-4.6364597371169047E-2</v>
      </c>
      <c r="F369" s="2">
        <f t="shared" si="35"/>
        <v>-4.109034407126011E-2</v>
      </c>
      <c r="G369" s="2">
        <f t="shared" si="33"/>
        <v>-5.2742532999089375E-3</v>
      </c>
      <c r="H369" s="2" t="str">
        <f t="shared" si="34"/>
        <v>Hold</v>
      </c>
    </row>
    <row r="370" spans="1:8" ht="13.5" x14ac:dyDescent="0.25">
      <c r="A370" s="3">
        <f>TITRES_STAT!B373</f>
        <v>42842</v>
      </c>
      <c r="B370" s="5">
        <f>TITRES_STAT!D373</f>
        <v>1.1507000000000001</v>
      </c>
      <c r="C370" s="2">
        <f t="shared" si="30"/>
        <v>1.0908685201223376</v>
      </c>
      <c r="D370" s="2">
        <f t="shared" si="32"/>
        <v>1.1363230078007787</v>
      </c>
      <c r="E370" s="2">
        <f t="shared" si="31"/>
        <v>-4.5454487678441069E-2</v>
      </c>
      <c r="F370" s="2">
        <f t="shared" si="35"/>
        <v>-4.1963172792696304E-2</v>
      </c>
      <c r="G370" s="2">
        <f t="shared" si="33"/>
        <v>-3.4913148857447646E-3</v>
      </c>
      <c r="H370" s="2" t="str">
        <f t="shared" si="34"/>
        <v>Hold</v>
      </c>
    </row>
    <row r="371" spans="1:8" ht="13.5" x14ac:dyDescent="0.25">
      <c r="A371" s="3">
        <f>TITRES_STAT!B374</f>
        <v>42843</v>
      </c>
      <c r="B371" s="5">
        <f>TITRES_STAT!D374</f>
        <v>1.1507000000000001</v>
      </c>
      <c r="C371" s="2">
        <f t="shared" si="30"/>
        <v>1.1000733631804396</v>
      </c>
      <c r="D371" s="2">
        <f t="shared" si="32"/>
        <v>1.1373879701859062</v>
      </c>
      <c r="E371" s="2">
        <f t="shared" si="31"/>
        <v>-3.7314607005466627E-2</v>
      </c>
      <c r="F371" s="2">
        <f t="shared" si="35"/>
        <v>-4.1033459635250374E-2</v>
      </c>
      <c r="G371" s="2">
        <f t="shared" si="33"/>
        <v>3.7188526297837476E-3</v>
      </c>
      <c r="H371" s="2" t="str">
        <f t="shared" si="34"/>
        <v>Sell</v>
      </c>
    </row>
    <row r="372" spans="1:8" ht="13.5" x14ac:dyDescent="0.25">
      <c r="A372" s="3">
        <f>TITRES_STAT!B375</f>
        <v>42844</v>
      </c>
      <c r="B372" s="5">
        <f>TITRES_STAT!D375</f>
        <v>1.1507000000000001</v>
      </c>
      <c r="C372" s="2">
        <f t="shared" si="30"/>
        <v>1.1171697688449873</v>
      </c>
      <c r="D372" s="2">
        <f t="shared" si="32"/>
        <v>1.1383740464684315</v>
      </c>
      <c r="E372" s="2">
        <f t="shared" si="31"/>
        <v>-2.1204277623444234E-2</v>
      </c>
      <c r="F372" s="2">
        <f t="shared" si="35"/>
        <v>-3.7067623232889153E-2</v>
      </c>
      <c r="G372" s="2">
        <f t="shared" si="33"/>
        <v>1.5863345609444919E-2</v>
      </c>
      <c r="H372" s="2" t="str">
        <f t="shared" si="34"/>
        <v>Sell</v>
      </c>
    </row>
    <row r="373" spans="1:8" ht="13.5" x14ac:dyDescent="0.25">
      <c r="A373" s="3">
        <f>TITRES_STAT!B376</f>
        <v>42845</v>
      </c>
      <c r="B373" s="5">
        <f>TITRES_STAT!D376</f>
        <v>1.1204000000000001</v>
      </c>
      <c r="C373" s="2">
        <f t="shared" si="30"/>
        <v>1.131635958253451</v>
      </c>
      <c r="D373" s="2">
        <f t="shared" si="32"/>
        <v>1.1370426356189181</v>
      </c>
      <c r="E373" s="2">
        <f t="shared" si="31"/>
        <v>-5.4066773654670719E-3</v>
      </c>
      <c r="F373" s="2">
        <f t="shared" si="35"/>
        <v>-3.0735434059404737E-2</v>
      </c>
      <c r="G373" s="2">
        <f t="shared" si="33"/>
        <v>2.5328756693937665E-2</v>
      </c>
      <c r="H373" s="2" t="str">
        <f t="shared" si="34"/>
        <v>Sell</v>
      </c>
    </row>
    <row r="374" spans="1:8" ht="13.5" x14ac:dyDescent="0.25">
      <c r="A374" s="3">
        <f>TITRES_STAT!B377</f>
        <v>42846</v>
      </c>
      <c r="B374" s="5">
        <f>TITRES_STAT!D377</f>
        <v>1.1204000000000001</v>
      </c>
      <c r="C374" s="2">
        <f t="shared" si="30"/>
        <v>1.1438765800606125</v>
      </c>
      <c r="D374" s="2">
        <f t="shared" si="32"/>
        <v>1.1358098477952945</v>
      </c>
      <c r="E374" s="2">
        <f t="shared" si="31"/>
        <v>8.0667322653180662E-3</v>
      </c>
      <c r="F374" s="2">
        <f t="shared" si="35"/>
        <v>-2.2975000794460177E-2</v>
      </c>
      <c r="G374" s="2">
        <f t="shared" si="33"/>
        <v>3.1041733059778243E-2</v>
      </c>
      <c r="H374" s="2" t="str">
        <f t="shared" si="34"/>
        <v>Sell</v>
      </c>
    </row>
    <row r="375" spans="1:8" ht="13.5" x14ac:dyDescent="0.25">
      <c r="A375" s="3">
        <f>TITRES_STAT!B378</f>
        <v>42849</v>
      </c>
      <c r="B375" s="5">
        <f>TITRES_STAT!D378</f>
        <v>1.1204000000000001</v>
      </c>
      <c r="C375" s="2">
        <f t="shared" si="30"/>
        <v>1.1523724908205182</v>
      </c>
      <c r="D375" s="2">
        <f t="shared" si="32"/>
        <v>1.1346683775882356</v>
      </c>
      <c r="E375" s="2">
        <f t="shared" si="31"/>
        <v>1.7704113232282603E-2</v>
      </c>
      <c r="F375" s="2">
        <f t="shared" si="35"/>
        <v>-1.4839177989111623E-2</v>
      </c>
      <c r="G375" s="2">
        <f t="shared" si="33"/>
        <v>3.2543291221394224E-2</v>
      </c>
      <c r="H375" s="2" t="str">
        <f t="shared" si="34"/>
        <v>Sell</v>
      </c>
    </row>
    <row r="376" spans="1:8" ht="13.5" x14ac:dyDescent="0.25">
      <c r="A376" s="3">
        <f>TITRES_STAT!B379</f>
        <v>42850</v>
      </c>
      <c r="B376" s="5">
        <f>TITRES_STAT!D379</f>
        <v>1.1204000000000001</v>
      </c>
      <c r="C376" s="2">
        <f t="shared" si="30"/>
        <v>1.1595613383865924</v>
      </c>
      <c r="D376" s="2">
        <f t="shared" si="32"/>
        <v>1.1336114607298478</v>
      </c>
      <c r="E376" s="2">
        <f t="shared" si="31"/>
        <v>2.5949877656744613E-2</v>
      </c>
      <c r="F376" s="2">
        <f t="shared" si="35"/>
        <v>-6.6813668599403769E-3</v>
      </c>
      <c r="G376" s="2">
        <f t="shared" si="33"/>
        <v>3.263124451668499E-2</v>
      </c>
      <c r="H376" s="2" t="str">
        <f t="shared" si="34"/>
        <v>Sell</v>
      </c>
    </row>
    <row r="377" spans="1:8" ht="13.5" x14ac:dyDescent="0.25">
      <c r="A377" s="3">
        <f>TITRES_STAT!B380</f>
        <v>42851</v>
      </c>
      <c r="B377" s="5">
        <f>TITRES_STAT!D380</f>
        <v>1.1204000000000001</v>
      </c>
      <c r="C377" s="2">
        <f t="shared" si="30"/>
        <v>1.1628595940194244</v>
      </c>
      <c r="D377" s="2">
        <f t="shared" si="32"/>
        <v>1.1326328340091183</v>
      </c>
      <c r="E377" s="2">
        <f t="shared" si="31"/>
        <v>3.0226760010306108E-2</v>
      </c>
      <c r="F377" s="2">
        <f t="shared" si="35"/>
        <v>7.0025851410891998E-4</v>
      </c>
      <c r="G377" s="2">
        <f t="shared" si="33"/>
        <v>2.9526501496197188E-2</v>
      </c>
      <c r="H377" s="2" t="str">
        <f t="shared" si="34"/>
        <v>Sell</v>
      </c>
    </row>
    <row r="378" spans="1:8" ht="13.5" x14ac:dyDescent="0.25">
      <c r="A378" s="3">
        <f>TITRES_STAT!B381</f>
        <v>42852</v>
      </c>
      <c r="B378" s="5">
        <f>TITRES_STAT!D381</f>
        <v>1.1204000000000001</v>
      </c>
      <c r="C378" s="2">
        <f t="shared" si="30"/>
        <v>1.1609888872472054</v>
      </c>
      <c r="D378" s="2">
        <f t="shared" si="32"/>
        <v>1.131726698156591</v>
      </c>
      <c r="E378" s="2">
        <f t="shared" si="31"/>
        <v>2.9262189090614399E-2</v>
      </c>
      <c r="F378" s="2">
        <f t="shared" si="35"/>
        <v>6.4126446294100166E-3</v>
      </c>
      <c r="G378" s="2">
        <f t="shared" si="33"/>
        <v>2.2849544461204383E-2</v>
      </c>
      <c r="H378" s="2" t="str">
        <f t="shared" si="34"/>
        <v>Sell</v>
      </c>
    </row>
    <row r="379" spans="1:8" ht="13.5" x14ac:dyDescent="0.25">
      <c r="A379" s="3">
        <f>TITRES_STAT!B382</f>
        <v>42853</v>
      </c>
      <c r="B379" s="5">
        <f>TITRES_STAT!D382</f>
        <v>1.1204000000000001</v>
      </c>
      <c r="C379" s="2">
        <f t="shared" si="30"/>
        <v>1.159405981516866</v>
      </c>
      <c r="D379" s="2">
        <f t="shared" si="32"/>
        <v>1.130887683478325</v>
      </c>
      <c r="E379" s="2">
        <f t="shared" si="31"/>
        <v>2.8518298038541001E-2</v>
      </c>
      <c r="F379" s="2">
        <f t="shared" si="35"/>
        <v>1.0833775311236214E-2</v>
      </c>
      <c r="G379" s="2">
        <f t="shared" si="33"/>
        <v>1.7684522727304787E-2</v>
      </c>
      <c r="H379" s="2" t="str">
        <f t="shared" si="34"/>
        <v>Sell</v>
      </c>
    </row>
    <row r="380" spans="1:8" ht="13.5" x14ac:dyDescent="0.25">
      <c r="A380" s="3">
        <f>TITRES_STAT!B383</f>
        <v>42857</v>
      </c>
      <c r="B380" s="5">
        <f>TITRES_STAT!D383</f>
        <v>1.1204000000000001</v>
      </c>
      <c r="C380" s="2">
        <f t="shared" si="30"/>
        <v>1.1580665997450406</v>
      </c>
      <c r="D380" s="2">
        <f t="shared" si="32"/>
        <v>1.130110818035486</v>
      </c>
      <c r="E380" s="2">
        <f t="shared" si="31"/>
        <v>2.7955781709554595E-2</v>
      </c>
      <c r="F380" s="2">
        <f t="shared" si="35"/>
        <v>1.4258176590899891E-2</v>
      </c>
      <c r="G380" s="2">
        <f t="shared" si="33"/>
        <v>1.3697605118654704E-2</v>
      </c>
      <c r="H380" s="2" t="str">
        <f t="shared" si="34"/>
        <v>Sell</v>
      </c>
    </row>
    <row r="381" spans="1:8" ht="13.5" x14ac:dyDescent="0.25">
      <c r="A381" s="3">
        <f>TITRES_STAT!B384</f>
        <v>42858</v>
      </c>
      <c r="B381" s="5">
        <f>TITRES_STAT!D384</f>
        <v>1.1204000000000001</v>
      </c>
      <c r="C381" s="2">
        <f t="shared" si="30"/>
        <v>1.1569332767073421</v>
      </c>
      <c r="D381" s="2">
        <f t="shared" si="32"/>
        <v>1.1293914981810054</v>
      </c>
      <c r="E381" s="2">
        <f t="shared" si="31"/>
        <v>2.7541778526336769E-2</v>
      </c>
      <c r="F381" s="2">
        <f t="shared" si="35"/>
        <v>1.6914896977987266E-2</v>
      </c>
      <c r="G381" s="2">
        <f t="shared" si="33"/>
        <v>1.0626881548349502E-2</v>
      </c>
      <c r="H381" s="2" t="str">
        <f t="shared" si="34"/>
        <v>Sell</v>
      </c>
    </row>
    <row r="382" spans="1:8" ht="13.5" x14ac:dyDescent="0.25">
      <c r="A382" s="3">
        <f>TITRES_STAT!B385</f>
        <v>42859</v>
      </c>
      <c r="B382" s="5">
        <f>TITRES_STAT!D385</f>
        <v>1.1204000000000001</v>
      </c>
      <c r="C382" s="2">
        <f t="shared" si="30"/>
        <v>1.1559743110600587</v>
      </c>
      <c r="D382" s="2">
        <f t="shared" si="32"/>
        <v>1.1287254612787085</v>
      </c>
      <c r="E382" s="2">
        <f t="shared" si="31"/>
        <v>2.7248849781350115E-2</v>
      </c>
      <c r="F382" s="2">
        <f t="shared" si="35"/>
        <v>1.8981687538659836E-2</v>
      </c>
      <c r="G382" s="2">
        <f t="shared" si="33"/>
        <v>8.2671622426902791E-3</v>
      </c>
      <c r="H382" s="2" t="str">
        <f t="shared" si="34"/>
        <v>Sell</v>
      </c>
    </row>
    <row r="383" spans="1:8" ht="13.5" x14ac:dyDescent="0.25">
      <c r="A383" s="3">
        <f>TITRES_STAT!B386</f>
        <v>42860</v>
      </c>
      <c r="B383" s="5">
        <f>TITRES_STAT!D386</f>
        <v>1.1204000000000001</v>
      </c>
      <c r="C383" s="2">
        <f t="shared" si="30"/>
        <v>1.150501340127742</v>
      </c>
      <c r="D383" s="2">
        <f t="shared" si="32"/>
        <v>1.1281087604432485</v>
      </c>
      <c r="E383" s="2">
        <f t="shared" si="31"/>
        <v>2.2392579684493485E-2</v>
      </c>
      <c r="F383" s="2">
        <f t="shared" si="35"/>
        <v>1.9663865967826568E-2</v>
      </c>
      <c r="G383" s="2">
        <f t="shared" si="33"/>
        <v>2.7287137166669174E-3</v>
      </c>
      <c r="H383" s="2" t="str">
        <f t="shared" si="34"/>
        <v>Sell</v>
      </c>
    </row>
    <row r="384" spans="1:8" ht="13.5" x14ac:dyDescent="0.25">
      <c r="A384" s="3">
        <f>TITRES_STAT!B387</f>
        <v>42863</v>
      </c>
      <c r="B384" s="5">
        <f>TITRES_STAT!D387</f>
        <v>1.1204000000000001</v>
      </c>
      <c r="C384" s="2">
        <f t="shared" si="30"/>
        <v>1.145870364723474</v>
      </c>
      <c r="D384" s="2">
        <f t="shared" si="32"/>
        <v>1.127537741151156</v>
      </c>
      <c r="E384" s="2">
        <f t="shared" si="31"/>
        <v>1.8332623572318019E-2</v>
      </c>
      <c r="F384" s="2">
        <f t="shared" si="35"/>
        <v>1.9397617488724858E-2</v>
      </c>
      <c r="G384" s="2">
        <f t="shared" si="33"/>
        <v>-1.0649939164068395E-3</v>
      </c>
      <c r="H384" s="2" t="str">
        <f t="shared" si="34"/>
        <v>Hold</v>
      </c>
    </row>
    <row r="385" spans="1:8" ht="13.5" x14ac:dyDescent="0.25">
      <c r="A385" s="3">
        <f>TITRES_STAT!B388</f>
        <v>42864</v>
      </c>
      <c r="B385" s="5">
        <f>TITRES_STAT!D388</f>
        <v>1.1265000000000001</v>
      </c>
      <c r="C385" s="2">
        <f t="shared" si="30"/>
        <v>1.1419518470737089</v>
      </c>
      <c r="D385" s="2">
        <f t="shared" si="32"/>
        <v>1.1274608714362555</v>
      </c>
      <c r="E385" s="2">
        <f t="shared" si="31"/>
        <v>1.4490975637453385E-2</v>
      </c>
      <c r="F385" s="2">
        <f t="shared" si="35"/>
        <v>1.8416289118470562E-2</v>
      </c>
      <c r="G385" s="2">
        <f t="shared" si="33"/>
        <v>-3.9253134810171772E-3</v>
      </c>
      <c r="H385" s="2" t="str">
        <f t="shared" si="34"/>
        <v>Hold</v>
      </c>
    </row>
    <row r="386" spans="1:8" ht="13.5" x14ac:dyDescent="0.25">
      <c r="A386" s="3">
        <f>TITRES_STAT!B389</f>
        <v>42865</v>
      </c>
      <c r="B386" s="5">
        <f>TITRES_STAT!D389</f>
        <v>1.1507000000000001</v>
      </c>
      <c r="C386" s="2">
        <f t="shared" si="30"/>
        <v>1.1386361782931382</v>
      </c>
      <c r="D386" s="2">
        <f t="shared" si="32"/>
        <v>1.1291822883669032</v>
      </c>
      <c r="E386" s="2">
        <f t="shared" si="31"/>
        <v>9.4538899262350817E-3</v>
      </c>
      <c r="F386" s="2">
        <f t="shared" si="35"/>
        <v>1.6623809280023466E-2</v>
      </c>
      <c r="G386" s="2">
        <f t="shared" si="33"/>
        <v>-7.1699193537883843E-3</v>
      </c>
      <c r="H386" s="2" t="str">
        <f t="shared" si="34"/>
        <v>Hold</v>
      </c>
    </row>
    <row r="387" spans="1:8" ht="13.5" x14ac:dyDescent="0.25">
      <c r="A387" s="3">
        <f>TITRES_STAT!B390</f>
        <v>42866</v>
      </c>
      <c r="B387" s="5">
        <f>TITRES_STAT!D390</f>
        <v>1.1507000000000001</v>
      </c>
      <c r="C387" s="2">
        <f t="shared" si="30"/>
        <v>1.1358306124018862</v>
      </c>
      <c r="D387" s="2">
        <f t="shared" si="32"/>
        <v>1.1307761929323177</v>
      </c>
      <c r="E387" s="2">
        <f t="shared" si="31"/>
        <v>5.0544194695685274E-3</v>
      </c>
      <c r="F387" s="2">
        <f t="shared" si="35"/>
        <v>1.4309931317932479E-2</v>
      </c>
      <c r="G387" s="2">
        <f t="shared" si="33"/>
        <v>-9.2555118483639513E-3</v>
      </c>
      <c r="H387" s="2" t="str">
        <f t="shared" si="34"/>
        <v>Hold</v>
      </c>
    </row>
    <row r="388" spans="1:8" ht="13.5" x14ac:dyDescent="0.25">
      <c r="A388" s="3">
        <f>TITRES_STAT!B391</f>
        <v>42867</v>
      </c>
      <c r="B388" s="5">
        <f>TITRES_STAT!D391</f>
        <v>1.1507000000000001</v>
      </c>
      <c r="C388" s="2">
        <f t="shared" si="30"/>
        <v>1.1334566720323653</v>
      </c>
      <c r="D388" s="2">
        <f t="shared" si="32"/>
        <v>1.1322520304928867</v>
      </c>
      <c r="E388" s="2">
        <f t="shared" si="31"/>
        <v>1.2046415394786347E-3</v>
      </c>
      <c r="F388" s="2">
        <f t="shared" si="35"/>
        <v>1.1688873362241711E-2</v>
      </c>
      <c r="G388" s="2">
        <f t="shared" si="33"/>
        <v>-1.0484231822763077E-2</v>
      </c>
      <c r="H388" s="2" t="str">
        <f t="shared" si="34"/>
        <v>Hold</v>
      </c>
    </row>
    <row r="389" spans="1:8" ht="13.5" x14ac:dyDescent="0.25">
      <c r="A389" s="3">
        <f>TITRES_STAT!B392</f>
        <v>42870</v>
      </c>
      <c r="B389" s="5">
        <f>TITRES_STAT!D392</f>
        <v>1.1507000000000001</v>
      </c>
      <c r="C389" s="2">
        <f t="shared" si="30"/>
        <v>1.1314479532581552</v>
      </c>
      <c r="D389" s="2">
        <f t="shared" si="32"/>
        <v>1.1336185467526729</v>
      </c>
      <c r="E389" s="2">
        <f t="shared" si="31"/>
        <v>-2.1705934945177585E-3</v>
      </c>
      <c r="F389" s="2">
        <f t="shared" si="35"/>
        <v>8.9169799908898166E-3</v>
      </c>
      <c r="G389" s="2">
        <f t="shared" si="33"/>
        <v>-1.1087573485407575E-2</v>
      </c>
      <c r="H389" s="2" t="str">
        <f t="shared" si="34"/>
        <v>Hold</v>
      </c>
    </row>
    <row r="390" spans="1:8" ht="13.5" x14ac:dyDescent="0.25">
      <c r="A390" s="3">
        <f>TITRES_STAT!B393</f>
        <v>42871</v>
      </c>
      <c r="B390" s="5">
        <f>TITRES_STAT!D393</f>
        <v>1.1507000000000001</v>
      </c>
      <c r="C390" s="2">
        <f t="shared" si="30"/>
        <v>1.1297482681415159</v>
      </c>
      <c r="D390" s="2">
        <f t="shared" si="32"/>
        <v>1.1348838395858083</v>
      </c>
      <c r="E390" s="2">
        <f t="shared" si="31"/>
        <v>-5.1355714442924416E-3</v>
      </c>
      <c r="F390" s="2">
        <f t="shared" si="35"/>
        <v>6.1064697038533651E-3</v>
      </c>
      <c r="G390" s="2">
        <f t="shared" si="33"/>
        <v>-1.1242041148145806E-2</v>
      </c>
      <c r="H390" s="2" t="str">
        <f t="shared" si="34"/>
        <v>Hold</v>
      </c>
    </row>
    <row r="391" spans="1:8" ht="13.5" x14ac:dyDescent="0.25">
      <c r="A391" s="3">
        <f>TITRES_STAT!B394</f>
        <v>42872</v>
      </c>
      <c r="B391" s="5">
        <f>TITRES_STAT!D394</f>
        <v>1.1507000000000001</v>
      </c>
      <c r="C391" s="2">
        <f t="shared" si="30"/>
        <v>1.128310073042821</v>
      </c>
      <c r="D391" s="2">
        <f t="shared" si="32"/>
        <v>1.1360554070238966</v>
      </c>
      <c r="E391" s="2">
        <f t="shared" si="31"/>
        <v>-7.745333981075575E-3</v>
      </c>
      <c r="F391" s="2">
        <f t="shared" si="35"/>
        <v>3.3361089668675777E-3</v>
      </c>
      <c r="G391" s="2">
        <f t="shared" si="33"/>
        <v>-1.1081442947943153E-2</v>
      </c>
      <c r="H391" s="2" t="str">
        <f t="shared" si="34"/>
        <v>Hold</v>
      </c>
    </row>
    <row r="392" spans="1:8" ht="13.5" x14ac:dyDescent="0.25">
      <c r="A392" s="3">
        <f>TITRES_STAT!B395</f>
        <v>42873</v>
      </c>
      <c r="B392" s="5">
        <f>TITRES_STAT!D395</f>
        <v>1.1204000000000001</v>
      </c>
      <c r="C392" s="2">
        <f t="shared" si="30"/>
        <v>1.1270931387285408</v>
      </c>
      <c r="D392" s="2">
        <f t="shared" si="32"/>
        <v>1.1348957472443486</v>
      </c>
      <c r="E392" s="2">
        <f t="shared" si="31"/>
        <v>-7.8026085158078295E-3</v>
      </c>
      <c r="F392" s="2">
        <f t="shared" si="35"/>
        <v>1.1083654703324965E-3</v>
      </c>
      <c r="G392" s="2">
        <f t="shared" si="33"/>
        <v>-8.9109739861403265E-3</v>
      </c>
      <c r="H392" s="2" t="str">
        <f t="shared" si="34"/>
        <v>Hold</v>
      </c>
    </row>
    <row r="393" spans="1:8" ht="13.5" x14ac:dyDescent="0.25">
      <c r="A393" s="3">
        <f>TITRES_STAT!B396</f>
        <v>42874</v>
      </c>
      <c r="B393" s="5">
        <f>TITRES_STAT!D396</f>
        <v>1.1204000000000001</v>
      </c>
      <c r="C393" s="2">
        <f t="shared" si="30"/>
        <v>1.1260634250779959</v>
      </c>
      <c r="D393" s="2">
        <f t="shared" si="32"/>
        <v>1.1338219881892115</v>
      </c>
      <c r="E393" s="2">
        <f t="shared" si="31"/>
        <v>-7.7585631112155884E-3</v>
      </c>
      <c r="F393" s="2">
        <f t="shared" si="35"/>
        <v>-6.6502024597712051E-4</v>
      </c>
      <c r="G393" s="2">
        <f t="shared" si="33"/>
        <v>-7.0935428652384681E-3</v>
      </c>
      <c r="H393" s="2" t="str">
        <f t="shared" si="34"/>
        <v>Hold</v>
      </c>
    </row>
    <row r="394" spans="1:8" ht="13.5" x14ac:dyDescent="0.25">
      <c r="A394" s="3">
        <f>TITRES_STAT!B397</f>
        <v>42877</v>
      </c>
      <c r="B394" s="5">
        <f>TITRES_STAT!D397</f>
        <v>1.0901000000000001</v>
      </c>
      <c r="C394" s="2">
        <f t="shared" si="30"/>
        <v>1.1251921289121505</v>
      </c>
      <c r="D394" s="2">
        <f t="shared" si="32"/>
        <v>1.1305833223974182</v>
      </c>
      <c r="E394" s="2">
        <f t="shared" si="31"/>
        <v>-5.3911934852677312E-3</v>
      </c>
      <c r="F394" s="2">
        <f t="shared" si="35"/>
        <v>-1.6102548938352426E-3</v>
      </c>
      <c r="G394" s="2">
        <f t="shared" si="33"/>
        <v>-3.7809385914324887E-3</v>
      </c>
      <c r="H394" s="2" t="str">
        <f t="shared" si="34"/>
        <v>Hold</v>
      </c>
    </row>
    <row r="395" spans="1:8" ht="13.5" x14ac:dyDescent="0.25">
      <c r="A395" s="3">
        <f>TITRES_STAT!B398</f>
        <v>42878</v>
      </c>
      <c r="B395" s="5">
        <f>TITRES_STAT!D398</f>
        <v>1.1204000000000001</v>
      </c>
      <c r="C395" s="2">
        <f t="shared" si="30"/>
        <v>1.1253933398487428</v>
      </c>
      <c r="D395" s="2">
        <f t="shared" si="32"/>
        <v>1.1298290022198316</v>
      </c>
      <c r="E395" s="2">
        <f t="shared" si="31"/>
        <v>-4.4356623710888332E-3</v>
      </c>
      <c r="F395" s="2">
        <f t="shared" si="35"/>
        <v>-2.175336389285961E-3</v>
      </c>
      <c r="G395" s="2">
        <f t="shared" si="33"/>
        <v>-2.2603259818028722E-3</v>
      </c>
      <c r="H395" s="2" t="str">
        <f t="shared" si="34"/>
        <v>Hold</v>
      </c>
    </row>
    <row r="396" spans="1:8" ht="13.5" x14ac:dyDescent="0.25">
      <c r="A396" s="3">
        <f>TITRES_STAT!B399</f>
        <v>42879</v>
      </c>
      <c r="B396" s="5">
        <f>TITRES_STAT!D399</f>
        <v>1.1507000000000001</v>
      </c>
      <c r="C396" s="2">
        <f t="shared" si="30"/>
        <v>1.1292866721797055</v>
      </c>
      <c r="D396" s="2">
        <f t="shared" si="32"/>
        <v>1.1313750020553996</v>
      </c>
      <c r="E396" s="2">
        <f t="shared" si="31"/>
        <v>-2.0883298756941837E-3</v>
      </c>
      <c r="F396" s="2">
        <f t="shared" si="35"/>
        <v>-2.1579350865676057E-3</v>
      </c>
      <c r="G396" s="2">
        <f t="shared" si="33"/>
        <v>6.960521087342195E-5</v>
      </c>
      <c r="H396" s="2" t="str">
        <f t="shared" si="34"/>
        <v>Sell</v>
      </c>
    </row>
    <row r="397" spans="1:8" ht="13.5" x14ac:dyDescent="0.25">
      <c r="A397" s="3">
        <f>TITRES_STAT!B400</f>
        <v>42880</v>
      </c>
      <c r="B397" s="5">
        <f>TITRES_STAT!D400</f>
        <v>1.1022000000000001</v>
      </c>
      <c r="C397" s="2">
        <f t="shared" si="30"/>
        <v>1.1325810303059047</v>
      </c>
      <c r="D397" s="2">
        <f t="shared" si="32"/>
        <v>1.1292138907920366</v>
      </c>
      <c r="E397" s="2">
        <f t="shared" si="31"/>
        <v>3.3671395138681337E-3</v>
      </c>
      <c r="F397" s="2">
        <f t="shared" si="35"/>
        <v>-1.0529201664804578E-3</v>
      </c>
      <c r="G397" s="2">
        <f t="shared" si="33"/>
        <v>4.4200596803485913E-3</v>
      </c>
      <c r="H397" s="2" t="str">
        <f t="shared" si="34"/>
        <v>Sell</v>
      </c>
    </row>
    <row r="398" spans="1:8" ht="13.5" x14ac:dyDescent="0.25">
      <c r="A398" s="3">
        <f>TITRES_STAT!B401</f>
        <v>42881</v>
      </c>
      <c r="B398" s="5">
        <f>TITRES_STAT!D401</f>
        <v>1.1022000000000001</v>
      </c>
      <c r="C398" s="2">
        <f t="shared" si="30"/>
        <v>1.1353685641049964</v>
      </c>
      <c r="D398" s="2">
        <f t="shared" si="32"/>
        <v>1.1272128618444783</v>
      </c>
      <c r="E398" s="2">
        <f t="shared" si="31"/>
        <v>8.155702260518094E-3</v>
      </c>
      <c r="F398" s="2">
        <f t="shared" si="35"/>
        <v>7.8880431891925271E-4</v>
      </c>
      <c r="G398" s="2">
        <f t="shared" si="33"/>
        <v>7.3668979415988413E-3</v>
      </c>
      <c r="H398" s="2" t="str">
        <f t="shared" si="34"/>
        <v>Sell</v>
      </c>
    </row>
    <row r="399" spans="1:8" ht="13.5" x14ac:dyDescent="0.25">
      <c r="A399" s="3">
        <f>TITRES_STAT!B402</f>
        <v>42884</v>
      </c>
      <c r="B399" s="5">
        <f>TITRES_STAT!D402</f>
        <v>1.1022000000000001</v>
      </c>
      <c r="C399" s="2">
        <f t="shared" ref="C399:C462" si="36">$C$4*B389+C398*(1-$C$4)</f>
        <v>1.1377272465503816</v>
      </c>
      <c r="D399" s="2">
        <f t="shared" si="32"/>
        <v>1.1253600572634059</v>
      </c>
      <c r="E399" s="2">
        <f t="shared" si="31"/>
        <v>1.2367189286975666E-2</v>
      </c>
      <c r="F399" s="2">
        <f t="shared" si="35"/>
        <v>3.1044813125305354E-3</v>
      </c>
      <c r="G399" s="2">
        <f t="shared" si="33"/>
        <v>9.2627079744451307E-3</v>
      </c>
      <c r="H399" s="2" t="str">
        <f t="shared" si="34"/>
        <v>Sell</v>
      </c>
    </row>
    <row r="400" spans="1:8" ht="13.5" x14ac:dyDescent="0.25">
      <c r="A400" s="3">
        <f>TITRES_STAT!B403</f>
        <v>42885</v>
      </c>
      <c r="B400" s="5">
        <f>TITRES_STAT!D403</f>
        <v>1.1022000000000001</v>
      </c>
      <c r="C400" s="2">
        <f t="shared" si="36"/>
        <v>1.1397230547733999</v>
      </c>
      <c r="D400" s="2">
        <f t="shared" si="32"/>
        <v>1.1236444974661166</v>
      </c>
      <c r="E400" s="2">
        <f t="shared" si="31"/>
        <v>1.6078557307283248E-2</v>
      </c>
      <c r="F400" s="2">
        <f t="shared" si="35"/>
        <v>5.6992965114810784E-3</v>
      </c>
      <c r="G400" s="2">
        <f t="shared" si="33"/>
        <v>1.0379260795802168E-2</v>
      </c>
      <c r="H400" s="2" t="str">
        <f t="shared" si="34"/>
        <v>Sell</v>
      </c>
    </row>
    <row r="401" spans="1:8" ht="13.5" x14ac:dyDescent="0.25">
      <c r="A401" s="3">
        <f>TITRES_STAT!B404</f>
        <v>42886</v>
      </c>
      <c r="B401" s="5">
        <f>TITRES_STAT!D404</f>
        <v>1.1507000000000001</v>
      </c>
      <c r="C401" s="2">
        <f t="shared" si="36"/>
        <v>1.1414118155774922</v>
      </c>
      <c r="D401" s="2">
        <f t="shared" si="32"/>
        <v>1.1256486087649227</v>
      </c>
      <c r="E401" s="2">
        <f t="shared" si="31"/>
        <v>1.5763206812569486E-2</v>
      </c>
      <c r="F401" s="2">
        <f t="shared" si="35"/>
        <v>7.7120785716987602E-3</v>
      </c>
      <c r="G401" s="2">
        <f t="shared" si="33"/>
        <v>8.0511282408707256E-3</v>
      </c>
      <c r="H401" s="2" t="str">
        <f t="shared" si="34"/>
        <v>Sell</v>
      </c>
    </row>
    <row r="402" spans="1:8" ht="13.5" x14ac:dyDescent="0.25">
      <c r="A402" s="3">
        <f>TITRES_STAT!B405</f>
        <v>42887</v>
      </c>
      <c r="B402" s="5">
        <f>TITRES_STAT!D405</f>
        <v>1.2054</v>
      </c>
      <c r="C402" s="2">
        <f t="shared" si="36"/>
        <v>1.1381792285655703</v>
      </c>
      <c r="D402" s="2">
        <f t="shared" si="32"/>
        <v>1.1315561192267805</v>
      </c>
      <c r="E402" s="2">
        <f t="shared" si="31"/>
        <v>6.6231093387898454E-3</v>
      </c>
      <c r="F402" s="2">
        <f t="shared" si="35"/>
        <v>7.4942847251169781E-3</v>
      </c>
      <c r="G402" s="2">
        <f t="shared" si="33"/>
        <v>-8.7117538632713269E-4</v>
      </c>
      <c r="H402" s="2" t="str">
        <f t="shared" si="34"/>
        <v>Hold</v>
      </c>
    </row>
    <row r="403" spans="1:8" ht="13.5" x14ac:dyDescent="0.25">
      <c r="A403" s="3">
        <f>TITRES_STAT!B406</f>
        <v>42888</v>
      </c>
      <c r="B403" s="5">
        <f>TITRES_STAT!D406</f>
        <v>1.2505999999999999</v>
      </c>
      <c r="C403" s="2">
        <f t="shared" si="36"/>
        <v>1.1354439626324055</v>
      </c>
      <c r="D403" s="2">
        <f t="shared" si="32"/>
        <v>1.1403741844692412</v>
      </c>
      <c r="E403" s="2">
        <f t="shared" si="31"/>
        <v>-4.9302218368356687E-3</v>
      </c>
      <c r="F403" s="2">
        <f t="shared" si="35"/>
        <v>5.0093834127264494E-3</v>
      </c>
      <c r="G403" s="2">
        <f t="shared" si="33"/>
        <v>-9.9396052495621182E-3</v>
      </c>
      <c r="H403" s="2" t="str">
        <f t="shared" si="34"/>
        <v>Hold</v>
      </c>
    </row>
    <row r="404" spans="1:8" ht="13.5" x14ac:dyDescent="0.25">
      <c r="A404" s="3">
        <f>TITRES_STAT!B407</f>
        <v>42891</v>
      </c>
      <c r="B404" s="5">
        <f>TITRES_STAT!D407</f>
        <v>1.2827999999999999</v>
      </c>
      <c r="C404" s="2">
        <f t="shared" si="36"/>
        <v>1.1284679683812664</v>
      </c>
      <c r="D404" s="2">
        <f t="shared" si="32"/>
        <v>1.150924244878927</v>
      </c>
      <c r="E404" s="2">
        <f t="shared" si="31"/>
        <v>-2.2456276497660577E-2</v>
      </c>
      <c r="F404" s="2">
        <f t="shared" si="35"/>
        <v>-4.8374856935095613E-4</v>
      </c>
      <c r="G404" s="2">
        <f t="shared" si="33"/>
        <v>-2.1972527928309622E-2</v>
      </c>
      <c r="H404" s="2" t="str">
        <f t="shared" si="34"/>
        <v>Hold</v>
      </c>
    </row>
    <row r="405" spans="1:8" ht="13.5" x14ac:dyDescent="0.25">
      <c r="A405" s="3">
        <f>TITRES_STAT!B408</f>
        <v>42892</v>
      </c>
      <c r="B405" s="5">
        <f>TITRES_STAT!D408</f>
        <v>1.2827999999999999</v>
      </c>
      <c r="C405" s="2">
        <f t="shared" si="36"/>
        <v>1.1272267424764562</v>
      </c>
      <c r="D405" s="2">
        <f t="shared" si="32"/>
        <v>1.1606928193323396</v>
      </c>
      <c r="E405" s="2">
        <f t="shared" si="31"/>
        <v>-3.3466076855883431E-2</v>
      </c>
      <c r="F405" s="2">
        <f t="shared" si="35"/>
        <v>-7.0802142266574511E-3</v>
      </c>
      <c r="G405" s="2">
        <f t="shared" si="33"/>
        <v>-2.638586262922598E-2</v>
      </c>
      <c r="H405" s="2" t="str">
        <f t="shared" si="34"/>
        <v>Hold</v>
      </c>
    </row>
    <row r="406" spans="1:8" ht="13.5" x14ac:dyDescent="0.25">
      <c r="A406" s="3">
        <f>TITRES_STAT!B409</f>
        <v>42893</v>
      </c>
      <c r="B406" s="5">
        <f>TITRES_STAT!D409</f>
        <v>1.2569999999999999</v>
      </c>
      <c r="C406" s="2">
        <f t="shared" si="36"/>
        <v>1.1308380128646938</v>
      </c>
      <c r="D406" s="2">
        <f t="shared" si="32"/>
        <v>1.1678266845669811</v>
      </c>
      <c r="E406" s="2">
        <f t="shared" si="31"/>
        <v>-3.6988671702287368E-2</v>
      </c>
      <c r="F406" s="2">
        <f t="shared" si="35"/>
        <v>-1.3061905721783435E-2</v>
      </c>
      <c r="G406" s="2">
        <f t="shared" si="33"/>
        <v>-2.3926765980503931E-2</v>
      </c>
      <c r="H406" s="2" t="str">
        <f t="shared" si="34"/>
        <v>Hold</v>
      </c>
    </row>
    <row r="407" spans="1:8" ht="13.5" x14ac:dyDescent="0.25">
      <c r="A407" s="3">
        <f>TITRES_STAT!B410</f>
        <v>42894</v>
      </c>
      <c r="B407" s="5">
        <f>TITRES_STAT!D410</f>
        <v>1.2569999999999999</v>
      </c>
      <c r="C407" s="2">
        <f t="shared" si="36"/>
        <v>1.126432164731664</v>
      </c>
      <c r="D407" s="2">
        <f t="shared" si="32"/>
        <v>1.1744321153397974</v>
      </c>
      <c r="E407" s="2">
        <f t="shared" si="31"/>
        <v>-4.7999950608133446E-2</v>
      </c>
      <c r="F407" s="2">
        <f t="shared" si="35"/>
        <v>-2.0049514699053438E-2</v>
      </c>
      <c r="G407" s="2">
        <f t="shared" si="33"/>
        <v>-2.7950435909080008E-2</v>
      </c>
      <c r="H407" s="2" t="str">
        <f t="shared" si="34"/>
        <v>Hold</v>
      </c>
    </row>
    <row r="408" spans="1:8" ht="13.5" x14ac:dyDescent="0.25">
      <c r="A408" s="3">
        <f>TITRES_STAT!B411</f>
        <v>42895</v>
      </c>
      <c r="B408" s="5">
        <f>TITRES_STAT!D411</f>
        <v>1.2569999999999999</v>
      </c>
      <c r="C408" s="2">
        <f t="shared" si="36"/>
        <v>1.122704139388331</v>
      </c>
      <c r="D408" s="2">
        <f t="shared" si="32"/>
        <v>1.180548254944257</v>
      </c>
      <c r="E408" s="2">
        <f t="shared" si="31"/>
        <v>-5.7844115555925946E-2</v>
      </c>
      <c r="F408" s="2">
        <f t="shared" si="35"/>
        <v>-2.7608434870427939E-2</v>
      </c>
      <c r="G408" s="2">
        <f t="shared" si="33"/>
        <v>-3.0235680685498006E-2</v>
      </c>
      <c r="H408" s="2" t="str">
        <f t="shared" si="34"/>
        <v>Hold</v>
      </c>
    </row>
    <row r="409" spans="1:8" ht="13.5" x14ac:dyDescent="0.25">
      <c r="A409" s="3">
        <f>TITRES_STAT!B412</f>
        <v>42898</v>
      </c>
      <c r="B409" s="5">
        <f>TITRES_STAT!D412</f>
        <v>1.2505999999999999</v>
      </c>
      <c r="C409" s="2">
        <f t="shared" si="36"/>
        <v>1.1195496564055107</v>
      </c>
      <c r="D409" s="2">
        <f t="shared" si="32"/>
        <v>1.1857372730965343</v>
      </c>
      <c r="E409" s="2">
        <f t="shared" si="31"/>
        <v>-6.6187616691023576E-2</v>
      </c>
      <c r="F409" s="2">
        <f t="shared" si="35"/>
        <v>-3.5324271234547067E-2</v>
      </c>
      <c r="G409" s="2">
        <f t="shared" si="33"/>
        <v>-3.086334545647651E-2</v>
      </c>
      <c r="H409" s="2" t="str">
        <f t="shared" si="34"/>
        <v>Hold</v>
      </c>
    </row>
    <row r="410" spans="1:8" ht="13.5" x14ac:dyDescent="0.25">
      <c r="A410" s="3">
        <f>TITRES_STAT!B413</f>
        <v>42899</v>
      </c>
      <c r="B410" s="5">
        <f>TITRES_STAT!D413</f>
        <v>1.2505999999999999</v>
      </c>
      <c r="C410" s="2">
        <f t="shared" si="36"/>
        <v>1.1168804784969706</v>
      </c>
      <c r="D410" s="2">
        <f t="shared" si="32"/>
        <v>1.190541919533828</v>
      </c>
      <c r="E410" s="2">
        <f t="shared" si="31"/>
        <v>-7.3661441036857456E-2</v>
      </c>
      <c r="F410" s="2">
        <f t="shared" si="35"/>
        <v>-4.2991705195009146E-2</v>
      </c>
      <c r="G410" s="2">
        <f t="shared" si="33"/>
        <v>-3.066973584184831E-2</v>
      </c>
      <c r="H410" s="2" t="str">
        <f t="shared" si="34"/>
        <v>Hold</v>
      </c>
    </row>
    <row r="411" spans="1:8" ht="13.5" x14ac:dyDescent="0.25">
      <c r="A411" s="3">
        <f>TITRES_STAT!B414</f>
        <v>42900</v>
      </c>
      <c r="B411" s="5">
        <f>TITRES_STAT!D414</f>
        <v>1.2569999999999999</v>
      </c>
      <c r="C411" s="2">
        <f t="shared" si="36"/>
        <v>1.1220834818051291</v>
      </c>
      <c r="D411" s="2">
        <f t="shared" si="32"/>
        <v>1.1954647403091001</v>
      </c>
      <c r="E411" s="2">
        <f t="shared" si="31"/>
        <v>-7.3381258503971036E-2</v>
      </c>
      <c r="F411" s="2">
        <f t="shared" si="35"/>
        <v>-4.9069615856801529E-2</v>
      </c>
      <c r="G411" s="2">
        <f t="shared" si="33"/>
        <v>-2.4311642647169507E-2</v>
      </c>
      <c r="H411" s="2" t="str">
        <f t="shared" si="34"/>
        <v>Hold</v>
      </c>
    </row>
    <row r="412" spans="1:8" ht="13.5" x14ac:dyDescent="0.25">
      <c r="A412" s="3">
        <f>TITRES_STAT!B415</f>
        <v>42901</v>
      </c>
      <c r="B412" s="5">
        <f>TITRES_STAT!D415</f>
        <v>1.2569999999999999</v>
      </c>
      <c r="C412" s="2">
        <f t="shared" si="36"/>
        <v>1.1349014076812631</v>
      </c>
      <c r="D412" s="2">
        <f t="shared" si="32"/>
        <v>1.2000229076936113</v>
      </c>
      <c r="E412" s="2">
        <f t="shared" ref="E412:E475" si="37">C412-D412</f>
        <v>-6.5121500012348177E-2</v>
      </c>
      <c r="F412" s="2">
        <f t="shared" si="35"/>
        <v>-5.2279992687910865E-2</v>
      </c>
      <c r="G412" s="2">
        <f t="shared" si="33"/>
        <v>-1.2841507324437312E-2</v>
      </c>
      <c r="H412" s="2" t="str">
        <f t="shared" si="34"/>
        <v>Hold</v>
      </c>
    </row>
    <row r="413" spans="1:8" ht="13.5" x14ac:dyDescent="0.25">
      <c r="A413" s="3">
        <f>TITRES_STAT!B416</f>
        <v>42902</v>
      </c>
      <c r="B413" s="5">
        <f>TITRES_STAT!D416</f>
        <v>1.2569999999999999</v>
      </c>
      <c r="C413" s="2">
        <f t="shared" si="36"/>
        <v>1.152701191114915</v>
      </c>
      <c r="D413" s="2">
        <f t="shared" ref="D413:D476" si="38">$D$4*B413+(1-$D$4)*D412</f>
        <v>1.2042434330496401</v>
      </c>
      <c r="E413" s="2">
        <f t="shared" si="37"/>
        <v>-5.1542241934725119E-2</v>
      </c>
      <c r="F413" s="2">
        <f t="shared" si="35"/>
        <v>-5.213244253727372E-2</v>
      </c>
      <c r="G413" s="2">
        <f t="shared" si="33"/>
        <v>5.9020060254860035E-4</v>
      </c>
      <c r="H413" s="2" t="str">
        <f t="shared" si="34"/>
        <v>Sell</v>
      </c>
    </row>
    <row r="414" spans="1:8" ht="13.5" x14ac:dyDescent="0.25">
      <c r="A414" s="3">
        <f>TITRES_STAT!B417</f>
        <v>42905</v>
      </c>
      <c r="B414" s="5">
        <f>TITRES_STAT!D417</f>
        <v>1.2569999999999999</v>
      </c>
      <c r="C414" s="2">
        <f t="shared" si="36"/>
        <v>1.1727163924818511</v>
      </c>
      <c r="D414" s="2">
        <f t="shared" si="38"/>
        <v>1.208151326897815</v>
      </c>
      <c r="E414" s="2">
        <f t="shared" si="37"/>
        <v>-3.5434934415963903E-2</v>
      </c>
      <c r="F414" s="2">
        <f t="shared" si="35"/>
        <v>-4.8792940913011756E-2</v>
      </c>
      <c r="G414" s="2">
        <f t="shared" si="33"/>
        <v>1.3358006497047853E-2</v>
      </c>
      <c r="H414" s="2" t="str">
        <f t="shared" si="34"/>
        <v>Sell</v>
      </c>
    </row>
    <row r="415" spans="1:8" ht="13.5" x14ac:dyDescent="0.25">
      <c r="A415" s="3">
        <f>TITRES_STAT!B418</f>
        <v>42906</v>
      </c>
      <c r="B415" s="5">
        <f>TITRES_STAT!D418</f>
        <v>1.2248000000000001</v>
      </c>
      <c r="C415" s="2">
        <f t="shared" si="36"/>
        <v>1.1896523321000279</v>
      </c>
      <c r="D415" s="2">
        <f t="shared" si="38"/>
        <v>1.2093845619424213</v>
      </c>
      <c r="E415" s="2">
        <f t="shared" si="37"/>
        <v>-1.9732229842393423E-2</v>
      </c>
      <c r="F415" s="2">
        <f t="shared" si="35"/>
        <v>-4.2980798698888094E-2</v>
      </c>
      <c r="G415" s="2">
        <f t="shared" si="33"/>
        <v>2.3248568856494671E-2</v>
      </c>
      <c r="H415" s="2" t="str">
        <f t="shared" si="34"/>
        <v>Sell</v>
      </c>
    </row>
    <row r="416" spans="1:8" ht="13.5" x14ac:dyDescent="0.25">
      <c r="A416" s="3">
        <f>TITRES_STAT!B419</f>
        <v>42907</v>
      </c>
      <c r="B416" s="5">
        <f>TITRES_STAT!D419</f>
        <v>1.2505999999999999</v>
      </c>
      <c r="C416" s="2">
        <f t="shared" si="36"/>
        <v>1.2000135117769468</v>
      </c>
      <c r="D416" s="2">
        <f t="shared" si="38"/>
        <v>1.2124375573540938</v>
      </c>
      <c r="E416" s="2">
        <f t="shared" si="37"/>
        <v>-1.2424045577146936E-2</v>
      </c>
      <c r="F416" s="2">
        <f t="shared" si="35"/>
        <v>-3.686944807453986E-2</v>
      </c>
      <c r="G416" s="2">
        <f t="shared" si="33"/>
        <v>2.4445402497392923E-2</v>
      </c>
      <c r="H416" s="2" t="str">
        <f t="shared" si="34"/>
        <v>Sell</v>
      </c>
    </row>
    <row r="417" spans="1:8" ht="13.5" x14ac:dyDescent="0.25">
      <c r="A417" s="3">
        <f>TITRES_STAT!B420</f>
        <v>42908</v>
      </c>
      <c r="B417" s="5">
        <f>TITRES_STAT!D420</f>
        <v>1.2248000000000001</v>
      </c>
      <c r="C417" s="2">
        <f t="shared" si="36"/>
        <v>1.2087806638112628</v>
      </c>
      <c r="D417" s="2">
        <f t="shared" si="38"/>
        <v>1.2133532938463831</v>
      </c>
      <c r="E417" s="2">
        <f t="shared" si="37"/>
        <v>-4.5726300351203175E-3</v>
      </c>
      <c r="F417" s="2">
        <f t="shared" si="35"/>
        <v>-3.0410084466655954E-2</v>
      </c>
      <c r="G417" s="2">
        <f t="shared" si="33"/>
        <v>2.5837454431535636E-2</v>
      </c>
      <c r="H417" s="2" t="str">
        <f t="shared" si="34"/>
        <v>Sell</v>
      </c>
    </row>
    <row r="418" spans="1:8" ht="13.5" x14ac:dyDescent="0.25">
      <c r="A418" s="3">
        <f>TITRES_STAT!B421</f>
        <v>42909</v>
      </c>
      <c r="B418" s="5">
        <f>TITRES_STAT!D421</f>
        <v>1.2248000000000001</v>
      </c>
      <c r="C418" s="2">
        <f t="shared" si="36"/>
        <v>1.2161990232249145</v>
      </c>
      <c r="D418" s="2">
        <f t="shared" si="38"/>
        <v>1.2142011980059102</v>
      </c>
      <c r="E418" s="2">
        <f t="shared" si="37"/>
        <v>1.9978252190042678E-3</v>
      </c>
      <c r="F418" s="2">
        <f t="shared" si="35"/>
        <v>-2.3928502529523912E-2</v>
      </c>
      <c r="G418" s="2">
        <f t="shared" si="33"/>
        <v>2.5926327748528179E-2</v>
      </c>
      <c r="H418" s="2" t="str">
        <f t="shared" si="34"/>
        <v>Sell</v>
      </c>
    </row>
    <row r="419" spans="1:8" ht="13.5" x14ac:dyDescent="0.25">
      <c r="A419" s="3">
        <f>TITRES_STAT!B422</f>
        <v>42914</v>
      </c>
      <c r="B419" s="5">
        <f>TITRES_STAT!D422</f>
        <v>1.2248000000000001</v>
      </c>
      <c r="C419" s="2">
        <f t="shared" si="36"/>
        <v>1.2214914811903121</v>
      </c>
      <c r="D419" s="2">
        <f t="shared" si="38"/>
        <v>1.2149862944499168</v>
      </c>
      <c r="E419" s="2">
        <f t="shared" si="37"/>
        <v>6.5051867403953523E-3</v>
      </c>
      <c r="F419" s="2">
        <f t="shared" si="35"/>
        <v>-1.7841764675540061E-2</v>
      </c>
      <c r="G419" s="2">
        <f t="shared" si="33"/>
        <v>2.4346951415935413E-2</v>
      </c>
      <c r="H419" s="2" t="str">
        <f t="shared" si="34"/>
        <v>Sell</v>
      </c>
    </row>
    <row r="420" spans="1:8" ht="13.5" x14ac:dyDescent="0.25">
      <c r="A420" s="3">
        <f>TITRES_STAT!B423</f>
        <v>42915</v>
      </c>
      <c r="B420" s="5">
        <f>TITRES_STAT!D423</f>
        <v>1.2505999999999999</v>
      </c>
      <c r="C420" s="2">
        <f t="shared" si="36"/>
        <v>1.2259697148533408</v>
      </c>
      <c r="D420" s="2">
        <f t="shared" si="38"/>
        <v>1.217624346712886</v>
      </c>
      <c r="E420" s="2">
        <f t="shared" si="37"/>
        <v>8.3453681404548341E-3</v>
      </c>
      <c r="F420" s="2">
        <f t="shared" si="35"/>
        <v>-1.2604338112341082E-2</v>
      </c>
      <c r="G420" s="2">
        <f t="shared" ref="G420:G483" si="39">E420-F420</f>
        <v>2.0949706252795915E-2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42916</v>
      </c>
      <c r="B421" s="5">
        <f>TITRES_STAT!D424</f>
        <v>1.2505999999999999</v>
      </c>
      <c r="C421" s="2">
        <f t="shared" si="36"/>
        <v>1.230743604875904</v>
      </c>
      <c r="D421" s="2">
        <f t="shared" si="38"/>
        <v>1.2200669876971166</v>
      </c>
      <c r="E421" s="2">
        <f t="shared" si="37"/>
        <v>1.0676617178787318E-2</v>
      </c>
      <c r="F421" s="2">
        <f t="shared" ref="F421:F484" si="41">(E421*(2/(10)))+((1-(2/10))*F420)</f>
        <v>-7.9481470541154023E-3</v>
      </c>
      <c r="G421" s="2">
        <f t="shared" si="39"/>
        <v>1.862476423290272E-2</v>
      </c>
      <c r="H421" s="2" t="str">
        <f t="shared" si="40"/>
        <v>Sell</v>
      </c>
    </row>
    <row r="422" spans="1:8" ht="13.5" x14ac:dyDescent="0.25">
      <c r="A422" s="3">
        <f>TITRES_STAT!B425</f>
        <v>42919</v>
      </c>
      <c r="B422" s="5">
        <f>TITRES_STAT!D425</f>
        <v>1.2505999999999999</v>
      </c>
      <c r="C422" s="2">
        <f t="shared" si="36"/>
        <v>1.2347830502796109</v>
      </c>
      <c r="D422" s="2">
        <f t="shared" si="38"/>
        <v>1.222328692312145</v>
      </c>
      <c r="E422" s="2">
        <f t="shared" si="37"/>
        <v>1.2454357967465857E-2</v>
      </c>
      <c r="F422" s="2">
        <f t="shared" si="41"/>
        <v>-3.8676460497991507E-3</v>
      </c>
      <c r="G422" s="2">
        <f t="shared" si="39"/>
        <v>1.6322004017265006E-2</v>
      </c>
      <c r="H422" s="2" t="str">
        <f t="shared" si="40"/>
        <v>Sell</v>
      </c>
    </row>
    <row r="423" spans="1:8" ht="13.5" x14ac:dyDescent="0.25">
      <c r="A423" s="3">
        <f>TITRES_STAT!B426</f>
        <v>42920</v>
      </c>
      <c r="B423" s="5">
        <f>TITRES_STAT!D426</f>
        <v>1.2248000000000001</v>
      </c>
      <c r="C423" s="2">
        <f t="shared" si="36"/>
        <v>1.238201042544286</v>
      </c>
      <c r="D423" s="2">
        <f t="shared" si="38"/>
        <v>1.222511752140875</v>
      </c>
      <c r="E423" s="2">
        <f t="shared" si="37"/>
        <v>1.5689290403410938E-2</v>
      </c>
      <c r="F423" s="2">
        <f t="shared" si="41"/>
        <v>4.374124084286727E-5</v>
      </c>
      <c r="G423" s="2">
        <f t="shared" si="39"/>
        <v>1.5645549162568072E-2</v>
      </c>
      <c r="H423" s="2" t="str">
        <f t="shared" si="40"/>
        <v>Sell</v>
      </c>
    </row>
    <row r="424" spans="1:8" ht="13.5" x14ac:dyDescent="0.25">
      <c r="A424" s="3">
        <f>TITRES_STAT!B427</f>
        <v>42921</v>
      </c>
      <c r="B424" s="5">
        <f>TITRES_STAT!D427</f>
        <v>1.2248000000000001</v>
      </c>
      <c r="C424" s="2">
        <f t="shared" si="36"/>
        <v>1.2410931898451651</v>
      </c>
      <c r="D424" s="2">
        <f t="shared" si="38"/>
        <v>1.2226812519822916</v>
      </c>
      <c r="E424" s="2">
        <f t="shared" si="37"/>
        <v>1.841193786287354E-2</v>
      </c>
      <c r="F424" s="2">
        <f t="shared" si="41"/>
        <v>3.7173805652490018E-3</v>
      </c>
      <c r="G424" s="2">
        <f t="shared" si="39"/>
        <v>1.4694557297624538E-2</v>
      </c>
      <c r="H424" s="2" t="str">
        <f t="shared" si="40"/>
        <v>Sell</v>
      </c>
    </row>
    <row r="425" spans="1:8" ht="13.5" x14ac:dyDescent="0.25">
      <c r="A425" s="3">
        <f>TITRES_STAT!B428</f>
        <v>42922</v>
      </c>
      <c r="B425" s="5">
        <f>TITRES_STAT!D428</f>
        <v>1.1732</v>
      </c>
      <c r="C425" s="2">
        <f t="shared" si="36"/>
        <v>1.2385865452536011</v>
      </c>
      <c r="D425" s="2">
        <f t="shared" si="38"/>
        <v>1.2190159740576774</v>
      </c>
      <c r="E425" s="2">
        <f t="shared" si="37"/>
        <v>1.9570571195923758E-2</v>
      </c>
      <c r="F425" s="2">
        <f t="shared" si="41"/>
        <v>6.8880186913839528E-3</v>
      </c>
      <c r="G425" s="2">
        <f t="shared" si="39"/>
        <v>1.2682552504539805E-2</v>
      </c>
      <c r="H425" s="2" t="str">
        <f t="shared" si="40"/>
        <v>Sell</v>
      </c>
    </row>
    <row r="426" spans="1:8" ht="13.5" x14ac:dyDescent="0.25">
      <c r="A426" s="3">
        <f>TITRES_STAT!B429</f>
        <v>42923</v>
      </c>
      <c r="B426" s="5">
        <f>TITRES_STAT!D429</f>
        <v>1.1603000000000001</v>
      </c>
      <c r="C426" s="2">
        <f t="shared" si="36"/>
        <v>1.2404347690607394</v>
      </c>
      <c r="D426" s="2">
        <f t="shared" si="38"/>
        <v>1.2146666426459976</v>
      </c>
      <c r="E426" s="2">
        <f t="shared" si="37"/>
        <v>2.5768126414741799E-2</v>
      </c>
      <c r="F426" s="2">
        <f t="shared" si="41"/>
        <v>1.0664040236055522E-2</v>
      </c>
      <c r="G426" s="2">
        <f t="shared" si="39"/>
        <v>1.5104086178686277E-2</v>
      </c>
      <c r="H426" s="2" t="str">
        <f t="shared" si="40"/>
        <v>Sell</v>
      </c>
    </row>
    <row r="427" spans="1:8" ht="13.5" x14ac:dyDescent="0.25">
      <c r="A427" s="3">
        <f>TITRES_STAT!B430</f>
        <v>42926</v>
      </c>
      <c r="B427" s="5">
        <f>TITRES_STAT!D430</f>
        <v>1.1603000000000001</v>
      </c>
      <c r="C427" s="2">
        <f t="shared" si="36"/>
        <v>1.2380294199744717</v>
      </c>
      <c r="D427" s="2">
        <f t="shared" si="38"/>
        <v>1.2106394839314791</v>
      </c>
      <c r="E427" s="2">
        <f t="shared" si="37"/>
        <v>2.7389936042992558E-2</v>
      </c>
      <c r="F427" s="2">
        <f t="shared" si="41"/>
        <v>1.4009219397442929E-2</v>
      </c>
      <c r="G427" s="2">
        <f t="shared" si="39"/>
        <v>1.3380716645549628E-2</v>
      </c>
      <c r="H427" s="2" t="str">
        <f t="shared" si="40"/>
        <v>Sell</v>
      </c>
    </row>
    <row r="428" spans="1:8" ht="13.5" x14ac:dyDescent="0.25">
      <c r="A428" s="3">
        <f>TITRES_STAT!B431</f>
        <v>42927</v>
      </c>
      <c r="B428" s="5">
        <f>TITRES_STAT!D431</f>
        <v>1.1603000000000001</v>
      </c>
      <c r="C428" s="2">
        <f t="shared" si="36"/>
        <v>1.2359941245937838</v>
      </c>
      <c r="D428" s="2">
        <f t="shared" si="38"/>
        <v>1.206910633269888</v>
      </c>
      <c r="E428" s="2">
        <f t="shared" si="37"/>
        <v>2.908349132389576E-2</v>
      </c>
      <c r="F428" s="2">
        <f t="shared" si="41"/>
        <v>1.7024073782733497E-2</v>
      </c>
      <c r="G428" s="2">
        <f t="shared" si="39"/>
        <v>1.2059417541162264E-2</v>
      </c>
      <c r="H428" s="2" t="str">
        <f t="shared" si="40"/>
        <v>Sell</v>
      </c>
    </row>
    <row r="429" spans="1:8" ht="13.5" x14ac:dyDescent="0.25">
      <c r="A429" s="3">
        <f>TITRES_STAT!B432</f>
        <v>42928</v>
      </c>
      <c r="B429" s="5">
        <f>TITRES_STAT!D432</f>
        <v>1.1281000000000001</v>
      </c>
      <c r="C429" s="2">
        <f t="shared" si="36"/>
        <v>1.2342719515793554</v>
      </c>
      <c r="D429" s="2">
        <f t="shared" si="38"/>
        <v>1.2010728085832298</v>
      </c>
      <c r="E429" s="2">
        <f t="shared" si="37"/>
        <v>3.3199142996125586E-2</v>
      </c>
      <c r="F429" s="2">
        <f t="shared" si="41"/>
        <v>2.0259087625411915E-2</v>
      </c>
      <c r="G429" s="2">
        <f t="shared" si="39"/>
        <v>1.294005537071367E-2</v>
      </c>
      <c r="H429" s="2" t="str">
        <f t="shared" si="40"/>
        <v>Sell</v>
      </c>
    </row>
    <row r="430" spans="1:8" ht="13.5" x14ac:dyDescent="0.25">
      <c r="A430" s="3">
        <f>TITRES_STAT!B433</f>
        <v>42929</v>
      </c>
      <c r="B430" s="5">
        <f>TITRES_STAT!D433</f>
        <v>1.1281000000000001</v>
      </c>
      <c r="C430" s="2">
        <f t="shared" si="36"/>
        <v>1.2367839590286853</v>
      </c>
      <c r="D430" s="2">
        <f t="shared" si="38"/>
        <v>1.1956674153548426</v>
      </c>
      <c r="E430" s="2">
        <f t="shared" si="37"/>
        <v>4.1116543673842765E-2</v>
      </c>
      <c r="F430" s="2">
        <f t="shared" si="41"/>
        <v>2.4430578835098086E-2</v>
      </c>
      <c r="G430" s="2">
        <f t="shared" si="39"/>
        <v>1.6685964838744679E-2</v>
      </c>
      <c r="H430" s="2" t="str">
        <f t="shared" si="40"/>
        <v>Sell</v>
      </c>
    </row>
    <row r="431" spans="1:8" ht="13.5" x14ac:dyDescent="0.25">
      <c r="A431" s="3">
        <f>TITRES_STAT!B434</f>
        <v>42930</v>
      </c>
      <c r="B431" s="5">
        <f>TITRES_STAT!D434</f>
        <v>1.1345000000000001</v>
      </c>
      <c r="C431" s="2">
        <f t="shared" si="36"/>
        <v>1.238909503793503</v>
      </c>
      <c r="D431" s="2">
        <f t="shared" si="38"/>
        <v>1.1911364956989283</v>
      </c>
      <c r="E431" s="2">
        <f t="shared" si="37"/>
        <v>4.7773008094574632E-2</v>
      </c>
      <c r="F431" s="2">
        <f t="shared" si="41"/>
        <v>2.9099064686993401E-2</v>
      </c>
      <c r="G431" s="2">
        <f t="shared" si="39"/>
        <v>1.8673943407581231E-2</v>
      </c>
      <c r="H431" s="2" t="str">
        <f t="shared" si="40"/>
        <v>Sell</v>
      </c>
    </row>
    <row r="432" spans="1:8" ht="13.5" x14ac:dyDescent="0.25">
      <c r="A432" s="3">
        <f>TITRES_STAT!B435</f>
        <v>42933</v>
      </c>
      <c r="B432" s="5">
        <f>TITRES_STAT!D435</f>
        <v>1.1345000000000001</v>
      </c>
      <c r="C432" s="2">
        <f t="shared" si="36"/>
        <v>1.2407080416714256</v>
      </c>
      <c r="D432" s="2">
        <f t="shared" si="38"/>
        <v>1.18694119972123</v>
      </c>
      <c r="E432" s="2">
        <f t="shared" si="37"/>
        <v>5.3766841950195543E-2</v>
      </c>
      <c r="F432" s="2">
        <f t="shared" si="41"/>
        <v>3.4032620139633832E-2</v>
      </c>
      <c r="G432" s="2">
        <f t="shared" si="39"/>
        <v>1.9734221810561711E-2</v>
      </c>
      <c r="H432" s="2" t="str">
        <f t="shared" si="40"/>
        <v>Sell</v>
      </c>
    </row>
    <row r="433" spans="1:8" ht="13.5" x14ac:dyDescent="0.25">
      <c r="A433" s="3">
        <f>TITRES_STAT!B436</f>
        <v>42934</v>
      </c>
      <c r="B433" s="5">
        <f>TITRES_STAT!D436</f>
        <v>1.1345000000000001</v>
      </c>
      <c r="C433" s="2">
        <f t="shared" si="36"/>
        <v>1.2382606506450524</v>
      </c>
      <c r="D433" s="2">
        <f t="shared" si="38"/>
        <v>1.1830566664085465</v>
      </c>
      <c r="E433" s="2">
        <f t="shared" si="37"/>
        <v>5.5203984236505965E-2</v>
      </c>
      <c r="F433" s="2">
        <f t="shared" si="41"/>
        <v>3.8266892959008258E-2</v>
      </c>
      <c r="G433" s="2">
        <f t="shared" si="39"/>
        <v>1.6937091277497707E-2</v>
      </c>
      <c r="H433" s="2" t="str">
        <f t="shared" si="40"/>
        <v>Sell</v>
      </c>
    </row>
    <row r="434" spans="1:8" ht="13.5" x14ac:dyDescent="0.25">
      <c r="A434" s="3">
        <f>TITRES_STAT!B437</f>
        <v>42935</v>
      </c>
      <c r="B434" s="5">
        <f>TITRES_STAT!D437</f>
        <v>1.1345000000000001</v>
      </c>
      <c r="C434" s="2">
        <f t="shared" si="36"/>
        <v>1.2361897813150442</v>
      </c>
      <c r="D434" s="2">
        <f t="shared" si="38"/>
        <v>1.1794598763042097</v>
      </c>
      <c r="E434" s="2">
        <f t="shared" si="37"/>
        <v>5.6729905010834525E-2</v>
      </c>
      <c r="F434" s="2">
        <f t="shared" si="41"/>
        <v>4.195949536937351E-2</v>
      </c>
      <c r="G434" s="2">
        <f t="shared" si="39"/>
        <v>1.4770409641461014E-2</v>
      </c>
      <c r="H434" s="2" t="str">
        <f t="shared" si="40"/>
        <v>Sell</v>
      </c>
    </row>
    <row r="435" spans="1:8" ht="13.5" x14ac:dyDescent="0.25">
      <c r="A435" s="3">
        <f>TITRES_STAT!B438</f>
        <v>42936</v>
      </c>
      <c r="B435" s="5">
        <f>TITRES_STAT!D438</f>
        <v>1.1538999999999999</v>
      </c>
      <c r="C435" s="2">
        <f t="shared" si="36"/>
        <v>1.2264990457281144</v>
      </c>
      <c r="D435" s="2">
        <f t="shared" si="38"/>
        <v>1.1775665521335275</v>
      </c>
      <c r="E435" s="2">
        <f t="shared" si="37"/>
        <v>4.8932493594586957E-2</v>
      </c>
      <c r="F435" s="2">
        <f t="shared" si="41"/>
        <v>4.33540950144162E-2</v>
      </c>
      <c r="G435" s="2">
        <f t="shared" si="39"/>
        <v>5.578398580170757E-3</v>
      </c>
      <c r="H435" s="2" t="str">
        <f t="shared" si="40"/>
        <v>Sell</v>
      </c>
    </row>
    <row r="436" spans="1:8" ht="13.5" x14ac:dyDescent="0.25">
      <c r="A436" s="3">
        <f>TITRES_STAT!B439</f>
        <v>42937</v>
      </c>
      <c r="B436" s="5">
        <f>TITRES_STAT!D439</f>
        <v>1.1538999999999999</v>
      </c>
      <c r="C436" s="2">
        <f t="shared" si="36"/>
        <v>1.2163145771545583</v>
      </c>
      <c r="D436" s="2">
        <f t="shared" si="38"/>
        <v>1.1758134741977107</v>
      </c>
      <c r="E436" s="2">
        <f t="shared" si="37"/>
        <v>4.0501102956847612E-2</v>
      </c>
      <c r="F436" s="2">
        <f t="shared" si="41"/>
        <v>4.2783496602902482E-2</v>
      </c>
      <c r="G436" s="2">
        <f t="shared" si="39"/>
        <v>-2.2823936460548699E-3</v>
      </c>
      <c r="H436" s="2" t="str">
        <f t="shared" si="40"/>
        <v>Hold</v>
      </c>
    </row>
    <row r="437" spans="1:8" ht="13.5" x14ac:dyDescent="0.25">
      <c r="A437" s="3">
        <f>TITRES_STAT!B440</f>
        <v>42940</v>
      </c>
      <c r="B437" s="5">
        <f>TITRES_STAT!D440</f>
        <v>1.1538999999999999</v>
      </c>
      <c r="C437" s="2">
        <f t="shared" si="36"/>
        <v>1.2076969499000108</v>
      </c>
      <c r="D437" s="2">
        <f t="shared" si="38"/>
        <v>1.174190253886769</v>
      </c>
      <c r="E437" s="2">
        <f t="shared" si="37"/>
        <v>3.3506696013241744E-2</v>
      </c>
      <c r="F437" s="2">
        <f t="shared" si="41"/>
        <v>4.0928136484970339E-2</v>
      </c>
      <c r="G437" s="2">
        <f t="shared" si="39"/>
        <v>-7.4214404717285951E-3</v>
      </c>
      <c r="H437" s="2" t="str">
        <f t="shared" si="40"/>
        <v>Hold</v>
      </c>
    </row>
    <row r="438" spans="1:8" ht="13.5" x14ac:dyDescent="0.25">
      <c r="A438" s="3">
        <f>TITRES_STAT!B441</f>
        <v>42942</v>
      </c>
      <c r="B438" s="5">
        <f>TITRES_STAT!D441</f>
        <v>1.1538999999999999</v>
      </c>
      <c r="C438" s="2">
        <f t="shared" si="36"/>
        <v>1.2004051114538552</v>
      </c>
      <c r="D438" s="2">
        <f t="shared" si="38"/>
        <v>1.1726872721173787</v>
      </c>
      <c r="E438" s="2">
        <f t="shared" si="37"/>
        <v>2.7717839336476535E-2</v>
      </c>
      <c r="F438" s="2">
        <f t="shared" si="41"/>
        <v>3.8286077055271581E-2</v>
      </c>
      <c r="G438" s="2">
        <f t="shared" si="39"/>
        <v>-1.0568237718795045E-2</v>
      </c>
      <c r="H438" s="2" t="str">
        <f t="shared" si="40"/>
        <v>Hold</v>
      </c>
    </row>
    <row r="439" spans="1:8" ht="13.5" x14ac:dyDescent="0.25">
      <c r="A439" s="3">
        <f>TITRES_STAT!B442</f>
        <v>42943</v>
      </c>
      <c r="B439" s="5">
        <f>TITRES_STAT!D442</f>
        <v>1.1538999999999999</v>
      </c>
      <c r="C439" s="2">
        <f t="shared" si="36"/>
        <v>1.1892812481532622</v>
      </c>
      <c r="D439" s="2">
        <f t="shared" si="38"/>
        <v>1.1712956223309061</v>
      </c>
      <c r="E439" s="2">
        <f t="shared" si="37"/>
        <v>1.7985625822356077E-2</v>
      </c>
      <c r="F439" s="2">
        <f t="shared" si="41"/>
        <v>3.4225986808688484E-2</v>
      </c>
      <c r="G439" s="2">
        <f t="shared" si="39"/>
        <v>-1.6240360986332407E-2</v>
      </c>
      <c r="H439" s="2" t="str">
        <f t="shared" si="40"/>
        <v>Hold</v>
      </c>
    </row>
    <row r="440" spans="1:8" ht="13.5" x14ac:dyDescent="0.25">
      <c r="A440" s="3">
        <f>TITRES_STAT!B443</f>
        <v>42944</v>
      </c>
      <c r="B440" s="5">
        <f>TITRES_STAT!D443</f>
        <v>1.1538999999999999</v>
      </c>
      <c r="C440" s="2">
        <f t="shared" si="36"/>
        <v>1.1798687484373758</v>
      </c>
      <c r="D440" s="2">
        <f t="shared" si="38"/>
        <v>1.170007057713802</v>
      </c>
      <c r="E440" s="2">
        <f t="shared" si="37"/>
        <v>9.8616907235737905E-3</v>
      </c>
      <c r="F440" s="2">
        <f t="shared" si="41"/>
        <v>2.9353127591665546E-2</v>
      </c>
      <c r="G440" s="2">
        <f t="shared" si="39"/>
        <v>-1.9491436868091756E-2</v>
      </c>
      <c r="H440" s="2" t="str">
        <f t="shared" si="40"/>
        <v>Hold</v>
      </c>
    </row>
    <row r="441" spans="1:8" ht="13.5" x14ac:dyDescent="0.25">
      <c r="A441" s="3">
        <f>TITRES_STAT!B444</f>
        <v>42947</v>
      </c>
      <c r="B441" s="5">
        <f>TITRES_STAT!D444</f>
        <v>1.1538999999999999</v>
      </c>
      <c r="C441" s="2">
        <f t="shared" si="36"/>
        <v>1.1728889409854719</v>
      </c>
      <c r="D441" s="2">
        <f t="shared" si="38"/>
        <v>1.1688139423275945</v>
      </c>
      <c r="E441" s="2">
        <f t="shared" si="37"/>
        <v>4.0749986578774156E-3</v>
      </c>
      <c r="F441" s="2">
        <f t="shared" si="41"/>
        <v>2.4297501804907924E-2</v>
      </c>
      <c r="G441" s="2">
        <f t="shared" si="39"/>
        <v>-2.0222503147030509E-2</v>
      </c>
      <c r="H441" s="2" t="str">
        <f t="shared" si="40"/>
        <v>Hold</v>
      </c>
    </row>
    <row r="442" spans="1:8" ht="13.5" x14ac:dyDescent="0.25">
      <c r="A442" s="3">
        <f>TITRES_STAT!B445</f>
        <v>42948</v>
      </c>
      <c r="B442" s="5">
        <f>TITRES_STAT!D445</f>
        <v>1.1603000000000001</v>
      </c>
      <c r="C442" s="2">
        <f t="shared" si="36"/>
        <v>1.16698295006463</v>
      </c>
      <c r="D442" s="2">
        <f t="shared" si="38"/>
        <v>1.1681832799329579</v>
      </c>
      <c r="E442" s="2">
        <f t="shared" si="37"/>
        <v>-1.200329868327854E-3</v>
      </c>
      <c r="F442" s="2">
        <f t="shared" si="41"/>
        <v>1.9197935470260771E-2</v>
      </c>
      <c r="G442" s="2">
        <f t="shared" si="39"/>
        <v>-2.0398265338588625E-2</v>
      </c>
      <c r="H442" s="2" t="str">
        <f t="shared" si="40"/>
        <v>Hold</v>
      </c>
    </row>
    <row r="443" spans="1:8" ht="13.5" x14ac:dyDescent="0.25">
      <c r="A443" s="3">
        <f>TITRES_STAT!B446</f>
        <v>42949</v>
      </c>
      <c r="B443" s="5">
        <f>TITRES_STAT!D446</f>
        <v>1.1603000000000001</v>
      </c>
      <c r="C443" s="2">
        <f t="shared" si="36"/>
        <v>1.16198557313161</v>
      </c>
      <c r="D443" s="2">
        <f t="shared" si="38"/>
        <v>1.1675993332712573</v>
      </c>
      <c r="E443" s="2">
        <f t="shared" si="37"/>
        <v>-5.6137601396473169E-3</v>
      </c>
      <c r="F443" s="2">
        <f t="shared" si="41"/>
        <v>1.4235596348279153E-2</v>
      </c>
      <c r="G443" s="2">
        <f t="shared" si="39"/>
        <v>-1.9849356487926469E-2</v>
      </c>
      <c r="H443" s="2" t="str">
        <f t="shared" si="40"/>
        <v>Hold</v>
      </c>
    </row>
    <row r="444" spans="1:8" ht="13.5" x14ac:dyDescent="0.25">
      <c r="A444" s="3">
        <f>TITRES_STAT!B447</f>
        <v>42950</v>
      </c>
      <c r="B444" s="5">
        <f>TITRES_STAT!D447</f>
        <v>1.1603000000000001</v>
      </c>
      <c r="C444" s="2">
        <f t="shared" si="36"/>
        <v>1.1577570234190546</v>
      </c>
      <c r="D444" s="2">
        <f t="shared" si="38"/>
        <v>1.1670586419178308</v>
      </c>
      <c r="E444" s="2">
        <f t="shared" si="37"/>
        <v>-9.3016184987761985E-3</v>
      </c>
      <c r="F444" s="2">
        <f t="shared" si="41"/>
        <v>9.5281533788680838E-3</v>
      </c>
      <c r="G444" s="2">
        <f t="shared" si="39"/>
        <v>-1.8829771877644282E-2</v>
      </c>
      <c r="H444" s="2" t="str">
        <f t="shared" si="40"/>
        <v>Hold</v>
      </c>
    </row>
    <row r="445" spans="1:8" ht="13.5" x14ac:dyDescent="0.25">
      <c r="A445" s="3">
        <f>TITRES_STAT!B448</f>
        <v>42951</v>
      </c>
      <c r="B445" s="5">
        <f>TITRES_STAT!D448</f>
        <v>1.1924999999999999</v>
      </c>
      <c r="C445" s="2">
        <f t="shared" si="36"/>
        <v>1.1571636352007386</v>
      </c>
      <c r="D445" s="2">
        <f t="shared" si="38"/>
        <v>1.1689431869609546</v>
      </c>
      <c r="E445" s="2">
        <f t="shared" si="37"/>
        <v>-1.1779551760215945E-2</v>
      </c>
      <c r="F445" s="2">
        <f t="shared" si="41"/>
        <v>5.2666123510512787E-3</v>
      </c>
      <c r="G445" s="2">
        <f t="shared" si="39"/>
        <v>-1.7046164111267224E-2</v>
      </c>
      <c r="H445" s="2" t="str">
        <f t="shared" si="40"/>
        <v>Hold</v>
      </c>
    </row>
    <row r="446" spans="1:8" ht="13.5" x14ac:dyDescent="0.25">
      <c r="A446" s="3">
        <f>TITRES_STAT!B449</f>
        <v>42954</v>
      </c>
      <c r="B446" s="5">
        <f>TITRES_STAT!D449</f>
        <v>1.1924999999999999</v>
      </c>
      <c r="C446" s="2">
        <f t="shared" si="36"/>
        <v>1.1566615374775482</v>
      </c>
      <c r="D446" s="2">
        <f t="shared" si="38"/>
        <v>1.1706881360749579</v>
      </c>
      <c r="E446" s="2">
        <f t="shared" si="37"/>
        <v>-1.4026598597409734E-2</v>
      </c>
      <c r="F446" s="2">
        <f t="shared" si="41"/>
        <v>1.407970161359076E-3</v>
      </c>
      <c r="G446" s="2">
        <f t="shared" si="39"/>
        <v>-1.5434568758768811E-2</v>
      </c>
      <c r="H446" s="2" t="str">
        <f t="shared" si="40"/>
        <v>Hold</v>
      </c>
    </row>
    <row r="447" spans="1:8" ht="13.5" x14ac:dyDescent="0.25">
      <c r="A447" s="3">
        <f>TITRES_STAT!B450</f>
        <v>42955</v>
      </c>
      <c r="B447" s="5">
        <f>TITRES_STAT!D450</f>
        <v>1.1924999999999999</v>
      </c>
      <c r="C447" s="2">
        <f t="shared" si="36"/>
        <v>1.1562366855579254</v>
      </c>
      <c r="D447" s="2">
        <f t="shared" si="38"/>
        <v>1.1723038296990351</v>
      </c>
      <c r="E447" s="2">
        <f t="shared" si="37"/>
        <v>-1.6067144141109768E-2</v>
      </c>
      <c r="F447" s="2">
        <f t="shared" si="41"/>
        <v>-2.0870526991346927E-3</v>
      </c>
      <c r="G447" s="2">
        <f t="shared" si="39"/>
        <v>-1.3980091441975075E-2</v>
      </c>
      <c r="H447" s="2" t="str">
        <f t="shared" si="40"/>
        <v>Hold</v>
      </c>
    </row>
    <row r="448" spans="1:8" ht="13.5" x14ac:dyDescent="0.25">
      <c r="A448" s="3">
        <f>TITRES_STAT!B451</f>
        <v>42956</v>
      </c>
      <c r="B448" s="5">
        <f>TITRES_STAT!D451</f>
        <v>1.1924999999999999</v>
      </c>
      <c r="C448" s="2">
        <f t="shared" si="36"/>
        <v>1.1558771954720908</v>
      </c>
      <c r="D448" s="2">
        <f t="shared" si="38"/>
        <v>1.1737998423139215</v>
      </c>
      <c r="E448" s="2">
        <f t="shared" si="37"/>
        <v>-1.7922646841830758E-2</v>
      </c>
      <c r="F448" s="2">
        <f t="shared" si="41"/>
        <v>-5.2541715276739065E-3</v>
      </c>
      <c r="G448" s="2">
        <f t="shared" si="39"/>
        <v>-1.2668475314156852E-2</v>
      </c>
      <c r="H448" s="2" t="str">
        <f t="shared" si="40"/>
        <v>Hold</v>
      </c>
    </row>
    <row r="449" spans="1:8" ht="13.5" x14ac:dyDescent="0.25">
      <c r="A449" s="3">
        <f>TITRES_STAT!B452</f>
        <v>42957</v>
      </c>
      <c r="B449" s="5">
        <f>TITRES_STAT!D452</f>
        <v>1.1924999999999999</v>
      </c>
      <c r="C449" s="2">
        <f t="shared" si="36"/>
        <v>1.1555730115533076</v>
      </c>
      <c r="D449" s="2">
        <f t="shared" si="38"/>
        <v>1.1751850391795571</v>
      </c>
      <c r="E449" s="2">
        <f t="shared" si="37"/>
        <v>-1.9612027626249473E-2</v>
      </c>
      <c r="F449" s="2">
        <f t="shared" si="41"/>
        <v>-8.1257427473890205E-3</v>
      </c>
      <c r="G449" s="2">
        <f t="shared" si="39"/>
        <v>-1.1486284878860453E-2</v>
      </c>
      <c r="H449" s="2" t="str">
        <f t="shared" si="40"/>
        <v>Hold</v>
      </c>
    </row>
    <row r="450" spans="1:8" ht="13.5" x14ac:dyDescent="0.25">
      <c r="A450" s="3">
        <f>TITRES_STAT!B453</f>
        <v>42958</v>
      </c>
      <c r="B450" s="5">
        <f>TITRES_STAT!D453</f>
        <v>1.1924999999999999</v>
      </c>
      <c r="C450" s="2">
        <f t="shared" si="36"/>
        <v>1.155315625160491</v>
      </c>
      <c r="D450" s="2">
        <f t="shared" si="38"/>
        <v>1.1764676288699603</v>
      </c>
      <c r="E450" s="2">
        <f t="shared" si="37"/>
        <v>-2.1152003709469236E-2</v>
      </c>
      <c r="F450" s="2">
        <f t="shared" si="41"/>
        <v>-1.0730994939805064E-2</v>
      </c>
      <c r="G450" s="2">
        <f t="shared" si="39"/>
        <v>-1.0421008769664172E-2</v>
      </c>
      <c r="H450" s="2" t="str">
        <f t="shared" si="40"/>
        <v>Hold</v>
      </c>
    </row>
    <row r="451" spans="1:8" ht="13.5" x14ac:dyDescent="0.25">
      <c r="A451" s="3">
        <f>TITRES_STAT!B454</f>
        <v>42961</v>
      </c>
      <c r="B451" s="5">
        <f>TITRES_STAT!D454</f>
        <v>1.1924999999999999</v>
      </c>
      <c r="C451" s="2">
        <f t="shared" si="36"/>
        <v>1.1550978366742617</v>
      </c>
      <c r="D451" s="2">
        <f t="shared" si="38"/>
        <v>1.1776552119166299</v>
      </c>
      <c r="E451" s="2">
        <f t="shared" si="37"/>
        <v>-2.2557375242368227E-2</v>
      </c>
      <c r="F451" s="2">
        <f t="shared" si="41"/>
        <v>-1.3096271000317697E-2</v>
      </c>
      <c r="G451" s="2">
        <f t="shared" si="39"/>
        <v>-9.4611042420505304E-3</v>
      </c>
      <c r="H451" s="2" t="str">
        <f t="shared" si="40"/>
        <v>Hold</v>
      </c>
    </row>
    <row r="452" spans="1:8" ht="13.5" x14ac:dyDescent="0.25">
      <c r="A452" s="3">
        <f>TITRES_STAT!B455</f>
        <v>42962</v>
      </c>
      <c r="B452" s="5">
        <f>TITRES_STAT!D455</f>
        <v>1.1924999999999999</v>
      </c>
      <c r="C452" s="2">
        <f t="shared" si="36"/>
        <v>1.1558981694936061</v>
      </c>
      <c r="D452" s="2">
        <f t="shared" si="38"/>
        <v>1.1787548258487315</v>
      </c>
      <c r="E452" s="2">
        <f t="shared" si="37"/>
        <v>-2.2856656355125349E-2</v>
      </c>
      <c r="F452" s="2">
        <f t="shared" si="41"/>
        <v>-1.5048348071279229E-2</v>
      </c>
      <c r="G452" s="2">
        <f t="shared" si="39"/>
        <v>-7.8083082838461201E-3</v>
      </c>
      <c r="H452" s="2" t="str">
        <f t="shared" si="40"/>
        <v>Hold</v>
      </c>
    </row>
    <row r="453" spans="1:8" ht="13.5" x14ac:dyDescent="0.25">
      <c r="A453" s="3">
        <f>TITRES_STAT!B456</f>
        <v>42963</v>
      </c>
      <c r="B453" s="5">
        <f>TITRES_STAT!D456</f>
        <v>1.1924999999999999</v>
      </c>
      <c r="C453" s="2">
        <f t="shared" si="36"/>
        <v>1.1565753741868976</v>
      </c>
      <c r="D453" s="2">
        <f t="shared" si="38"/>
        <v>1.1797729868969737</v>
      </c>
      <c r="E453" s="2">
        <f t="shared" si="37"/>
        <v>-2.3197612710076143E-2</v>
      </c>
      <c r="F453" s="2">
        <f t="shared" si="41"/>
        <v>-1.6678200999038613E-2</v>
      </c>
      <c r="G453" s="2">
        <f t="shared" si="39"/>
        <v>-6.5194117110375302E-3</v>
      </c>
      <c r="H453" s="2" t="str">
        <f t="shared" si="40"/>
        <v>Hold</v>
      </c>
    </row>
    <row r="454" spans="1:8" ht="13.5" x14ac:dyDescent="0.25">
      <c r="A454" s="3">
        <f>TITRES_STAT!B457</f>
        <v>42964</v>
      </c>
      <c r="B454" s="5">
        <f>TITRES_STAT!D457</f>
        <v>1.1924999999999999</v>
      </c>
      <c r="C454" s="2">
        <f t="shared" si="36"/>
        <v>1.1571483935427596</v>
      </c>
      <c r="D454" s="2">
        <f t="shared" si="38"/>
        <v>1.180715728608309</v>
      </c>
      <c r="E454" s="2">
        <f t="shared" si="37"/>
        <v>-2.3567335065549422E-2</v>
      </c>
      <c r="F454" s="2">
        <f t="shared" si="41"/>
        <v>-1.8056027812340777E-2</v>
      </c>
      <c r="G454" s="2">
        <f t="shared" si="39"/>
        <v>-5.511307253208645E-3</v>
      </c>
      <c r="H454" s="2" t="str">
        <f t="shared" si="40"/>
        <v>Hold</v>
      </c>
    </row>
    <row r="455" spans="1:8" ht="13.5" x14ac:dyDescent="0.25">
      <c r="A455" s="3">
        <f>TITRES_STAT!B458</f>
        <v>42965</v>
      </c>
      <c r="B455" s="5">
        <f>TITRES_STAT!D458</f>
        <v>1.1668000000000001</v>
      </c>
      <c r="C455" s="2">
        <f t="shared" si="36"/>
        <v>1.1625871022284888</v>
      </c>
      <c r="D455" s="2">
        <f t="shared" si="38"/>
        <v>1.1796849338965825</v>
      </c>
      <c r="E455" s="2">
        <f t="shared" si="37"/>
        <v>-1.7097831668093644E-2</v>
      </c>
      <c r="F455" s="2">
        <f t="shared" si="41"/>
        <v>-1.7864388583491351E-2</v>
      </c>
      <c r="G455" s="2">
        <f t="shared" si="39"/>
        <v>7.6655691539770712E-4</v>
      </c>
      <c r="H455" s="2" t="str">
        <f t="shared" si="40"/>
        <v>Sell</v>
      </c>
    </row>
    <row r="456" spans="1:8" ht="13.5" x14ac:dyDescent="0.25">
      <c r="A456" s="3">
        <f>TITRES_STAT!B459</f>
        <v>42968</v>
      </c>
      <c r="B456" s="5">
        <f>TITRES_STAT!D459</f>
        <v>1.1668000000000001</v>
      </c>
      <c r="C456" s="2">
        <f t="shared" si="36"/>
        <v>1.167189086501029</v>
      </c>
      <c r="D456" s="2">
        <f t="shared" si="38"/>
        <v>1.1787304943486874</v>
      </c>
      <c r="E456" s="2">
        <f t="shared" si="37"/>
        <v>-1.1541407847658336E-2</v>
      </c>
      <c r="F456" s="2">
        <f t="shared" si="41"/>
        <v>-1.6599792436324749E-2</v>
      </c>
      <c r="G456" s="2">
        <f t="shared" si="39"/>
        <v>5.0583845886664133E-3</v>
      </c>
      <c r="H456" s="2" t="str">
        <f t="shared" si="40"/>
        <v>Sell</v>
      </c>
    </row>
    <row r="457" spans="1:8" ht="13.5" x14ac:dyDescent="0.25">
      <c r="A457" s="3">
        <f>TITRES_STAT!B460</f>
        <v>42969</v>
      </c>
      <c r="B457" s="5">
        <f>TITRES_STAT!D460</f>
        <v>1.1668000000000001</v>
      </c>
      <c r="C457" s="2">
        <f t="shared" si="36"/>
        <v>1.1710830731931785</v>
      </c>
      <c r="D457" s="2">
        <f t="shared" si="38"/>
        <v>1.1778467540265625</v>
      </c>
      <c r="E457" s="2">
        <f t="shared" si="37"/>
        <v>-6.7636808333839671E-3</v>
      </c>
      <c r="F457" s="2">
        <f t="shared" si="41"/>
        <v>-1.4632570115736595E-2</v>
      </c>
      <c r="G457" s="2">
        <f t="shared" si="39"/>
        <v>7.8688892823526278E-3</v>
      </c>
      <c r="H457" s="2" t="str">
        <f t="shared" si="40"/>
        <v>Sell</v>
      </c>
    </row>
    <row r="458" spans="1:8" ht="13.5" x14ac:dyDescent="0.25">
      <c r="A458" s="3">
        <f>TITRES_STAT!B461</f>
        <v>42970</v>
      </c>
      <c r="B458" s="5">
        <f>TITRES_STAT!D461</f>
        <v>1.1990000000000001</v>
      </c>
      <c r="C458" s="2">
        <f t="shared" si="36"/>
        <v>1.1743779850096125</v>
      </c>
      <c r="D458" s="2">
        <f t="shared" si="38"/>
        <v>1.179413661135706</v>
      </c>
      <c r="E458" s="2">
        <f t="shared" si="37"/>
        <v>-5.0356761260934579E-3</v>
      </c>
      <c r="F458" s="2">
        <f t="shared" si="41"/>
        <v>-1.2713191317807968E-2</v>
      </c>
      <c r="G458" s="2">
        <f t="shared" si="39"/>
        <v>7.6775151917145099E-3</v>
      </c>
      <c r="H458" s="2" t="str">
        <f t="shared" si="40"/>
        <v>Sell</v>
      </c>
    </row>
    <row r="459" spans="1:8" ht="13.5" x14ac:dyDescent="0.25">
      <c r="A459" s="3">
        <f>TITRES_STAT!B462</f>
        <v>42971</v>
      </c>
      <c r="B459" s="5">
        <f>TITRES_STAT!D462</f>
        <v>1.2248000000000001</v>
      </c>
      <c r="C459" s="2">
        <f t="shared" si="36"/>
        <v>1.177165987315826</v>
      </c>
      <c r="D459" s="2">
        <f t="shared" si="38"/>
        <v>1.1827756121626907</v>
      </c>
      <c r="E459" s="2">
        <f t="shared" si="37"/>
        <v>-5.6096248468646692E-3</v>
      </c>
      <c r="F459" s="2">
        <f t="shared" si="41"/>
        <v>-1.129247802361931E-2</v>
      </c>
      <c r="G459" s="2">
        <f t="shared" si="39"/>
        <v>5.6828531767546403E-3</v>
      </c>
      <c r="H459" s="2" t="str">
        <f t="shared" si="40"/>
        <v>Sell</v>
      </c>
    </row>
    <row r="460" spans="1:8" ht="13.5" x14ac:dyDescent="0.25">
      <c r="A460" s="3">
        <f>TITRES_STAT!B463</f>
        <v>42972</v>
      </c>
      <c r="B460" s="5">
        <f>TITRES_STAT!D463</f>
        <v>1.2312000000000001</v>
      </c>
      <c r="C460" s="2">
        <f t="shared" si="36"/>
        <v>1.1795250661903143</v>
      </c>
      <c r="D460" s="2">
        <f t="shared" si="38"/>
        <v>1.1863626038543431</v>
      </c>
      <c r="E460" s="2">
        <f t="shared" si="37"/>
        <v>-6.8375376640288366E-3</v>
      </c>
      <c r="F460" s="2">
        <f t="shared" si="41"/>
        <v>-1.0401489951701214E-2</v>
      </c>
      <c r="G460" s="2">
        <f t="shared" si="39"/>
        <v>3.5639522876723777E-3</v>
      </c>
      <c r="H460" s="2" t="str">
        <f t="shared" si="40"/>
        <v>Sell</v>
      </c>
    </row>
    <row r="461" spans="1:8" ht="13.5" x14ac:dyDescent="0.25">
      <c r="A461" s="3">
        <f>TITRES_STAT!B464</f>
        <v>42975</v>
      </c>
      <c r="B461" s="5">
        <f>TITRES_STAT!D464</f>
        <v>1.2312000000000001</v>
      </c>
      <c r="C461" s="2">
        <f t="shared" si="36"/>
        <v>1.1815212098533427</v>
      </c>
      <c r="D461" s="2">
        <f t="shared" si="38"/>
        <v>1.1896838924577251</v>
      </c>
      <c r="E461" s="2">
        <f t="shared" si="37"/>
        <v>-8.1626826043823542E-3</v>
      </c>
      <c r="F461" s="2">
        <f t="shared" si="41"/>
        <v>-9.9537284822374429E-3</v>
      </c>
      <c r="G461" s="2">
        <f t="shared" si="39"/>
        <v>1.7910458778550888E-3</v>
      </c>
      <c r="H461" s="2" t="str">
        <f t="shared" si="40"/>
        <v>Sell</v>
      </c>
    </row>
    <row r="462" spans="1:8" ht="13.5" x14ac:dyDescent="0.25">
      <c r="A462" s="3">
        <f>TITRES_STAT!B465</f>
        <v>42976</v>
      </c>
      <c r="B462" s="5">
        <f>TITRES_STAT!D465</f>
        <v>1.2635000000000001</v>
      </c>
      <c r="C462" s="2">
        <f t="shared" si="36"/>
        <v>1.1832102544912901</v>
      </c>
      <c r="D462" s="2">
        <f t="shared" si="38"/>
        <v>1.1951517522756714</v>
      </c>
      <c r="E462" s="2">
        <f t="shared" si="37"/>
        <v>-1.194149778438125E-2</v>
      </c>
      <c r="F462" s="2">
        <f t="shared" si="41"/>
        <v>-1.0351282342666204E-2</v>
      </c>
      <c r="G462" s="2">
        <f t="shared" si="39"/>
        <v>-1.5902154417150455E-3</v>
      </c>
      <c r="H462" s="2" t="str">
        <f t="shared" si="40"/>
        <v>Hold</v>
      </c>
    </row>
    <row r="463" spans="1:8" ht="13.5" x14ac:dyDescent="0.25">
      <c r="A463" s="3">
        <f>TITRES_STAT!B466</f>
        <v>42977</v>
      </c>
      <c r="B463" s="5">
        <f>TITRES_STAT!D466</f>
        <v>1.2569999999999999</v>
      </c>
      <c r="C463" s="2">
        <f t="shared" ref="C463:C526" si="42">$C$4*B453+C462*(1-$C$4)</f>
        <v>1.1846394461080147</v>
      </c>
      <c r="D463" s="2">
        <f t="shared" si="38"/>
        <v>1.1997331039589549</v>
      </c>
      <c r="E463" s="2">
        <f t="shared" si="37"/>
        <v>-1.509365785094019E-2</v>
      </c>
      <c r="F463" s="2">
        <f t="shared" si="41"/>
        <v>-1.1299757444321001E-2</v>
      </c>
      <c r="G463" s="2">
        <f t="shared" si="39"/>
        <v>-3.7939004066191891E-3</v>
      </c>
      <c r="H463" s="2" t="str">
        <f t="shared" si="40"/>
        <v>Hold</v>
      </c>
    </row>
    <row r="464" spans="1:8" ht="13.5" x14ac:dyDescent="0.25">
      <c r="A464" s="3">
        <f>TITRES_STAT!B467</f>
        <v>42978</v>
      </c>
      <c r="B464" s="5">
        <f>TITRES_STAT!D467</f>
        <v>1.2699</v>
      </c>
      <c r="C464" s="2">
        <f t="shared" si="42"/>
        <v>1.1858487620913971</v>
      </c>
      <c r="D464" s="2">
        <f t="shared" si="38"/>
        <v>1.2049306518138472</v>
      </c>
      <c r="E464" s="2">
        <f t="shared" si="37"/>
        <v>-1.9081889722450063E-2</v>
      </c>
      <c r="F464" s="2">
        <f t="shared" si="41"/>
        <v>-1.2856183899946813E-2</v>
      </c>
      <c r="G464" s="2">
        <f t="shared" si="39"/>
        <v>-6.2257058225032493E-3</v>
      </c>
      <c r="H464" s="2" t="str">
        <f t="shared" si="40"/>
        <v>Hold</v>
      </c>
    </row>
    <row r="465" spans="1:8" ht="13.5" x14ac:dyDescent="0.25">
      <c r="A465" s="3">
        <f>TITRES_STAT!B468</f>
        <v>42982</v>
      </c>
      <c r="B465" s="5">
        <f>TITRES_STAT!D468</f>
        <v>1.2699</v>
      </c>
      <c r="C465" s="2">
        <f t="shared" si="42"/>
        <v>1.1829181833081053</v>
      </c>
      <c r="D465" s="2">
        <f t="shared" si="38"/>
        <v>1.2097431961239327</v>
      </c>
      <c r="E465" s="2">
        <f t="shared" si="37"/>
        <v>-2.6825012815827387E-2</v>
      </c>
      <c r="F465" s="2">
        <f t="shared" si="41"/>
        <v>-1.564994968312293E-2</v>
      </c>
      <c r="G465" s="2">
        <f t="shared" si="39"/>
        <v>-1.1175063132704458E-2</v>
      </c>
      <c r="H465" s="2" t="str">
        <f t="shared" si="40"/>
        <v>Hold</v>
      </c>
    </row>
    <row r="466" spans="1:8" ht="13.5" x14ac:dyDescent="0.25">
      <c r="A466" s="3">
        <f>TITRES_STAT!B469</f>
        <v>42983</v>
      </c>
      <c r="B466" s="5">
        <f>TITRES_STAT!D469</f>
        <v>1.2699</v>
      </c>
      <c r="C466" s="2">
        <f t="shared" si="42"/>
        <v>1.180438462799166</v>
      </c>
      <c r="D466" s="2">
        <f t="shared" si="38"/>
        <v>1.2141992556703081</v>
      </c>
      <c r="E466" s="2">
        <f t="shared" si="37"/>
        <v>-3.3760792871142087E-2</v>
      </c>
      <c r="F466" s="2">
        <f t="shared" si="41"/>
        <v>-1.9272118320726762E-2</v>
      </c>
      <c r="G466" s="2">
        <f t="shared" si="39"/>
        <v>-1.4488674550415324E-2</v>
      </c>
      <c r="H466" s="2" t="str">
        <f t="shared" si="40"/>
        <v>Hold</v>
      </c>
    </row>
    <row r="467" spans="1:8" ht="13.5" x14ac:dyDescent="0.25">
      <c r="A467" s="3">
        <f>TITRES_STAT!B470</f>
        <v>42984</v>
      </c>
      <c r="B467" s="5">
        <f>TITRES_STAT!D470</f>
        <v>1.2699</v>
      </c>
      <c r="C467" s="2">
        <f t="shared" si="42"/>
        <v>1.1783402377531405</v>
      </c>
      <c r="D467" s="2">
        <f t="shared" si="38"/>
        <v>1.2183252367317667</v>
      </c>
      <c r="E467" s="2">
        <f t="shared" si="37"/>
        <v>-3.9984998978626285E-2</v>
      </c>
      <c r="F467" s="2">
        <f t="shared" si="41"/>
        <v>-2.3414694452306668E-2</v>
      </c>
      <c r="G467" s="2">
        <f t="shared" si="39"/>
        <v>-1.6570304526319617E-2</v>
      </c>
      <c r="H467" s="2" t="str">
        <f t="shared" si="40"/>
        <v>Hold</v>
      </c>
    </row>
    <row r="468" spans="1:8" ht="13.5" x14ac:dyDescent="0.25">
      <c r="A468" s="3">
        <f>TITRES_STAT!B471</f>
        <v>42985</v>
      </c>
      <c r="B468" s="5">
        <f>TITRES_STAT!D471</f>
        <v>1.2699</v>
      </c>
      <c r="C468" s="2">
        <f t="shared" si="42"/>
        <v>1.1815186627141958</v>
      </c>
      <c r="D468" s="2">
        <f t="shared" si="38"/>
        <v>1.2221455895664508</v>
      </c>
      <c r="E468" s="2">
        <f t="shared" si="37"/>
        <v>-4.0626926852254996E-2</v>
      </c>
      <c r="F468" s="2">
        <f t="shared" si="41"/>
        <v>-2.6857140932296332E-2</v>
      </c>
      <c r="G468" s="2">
        <f t="shared" si="39"/>
        <v>-1.3769785919958664E-2</v>
      </c>
      <c r="H468" s="2" t="str">
        <f t="shared" si="40"/>
        <v>Hold</v>
      </c>
    </row>
    <row r="469" spans="1:8" ht="13.5" x14ac:dyDescent="0.25">
      <c r="A469" s="3">
        <f>TITRES_STAT!B472</f>
        <v>42986</v>
      </c>
      <c r="B469" s="5">
        <f>TITRES_STAT!D472</f>
        <v>1.2699</v>
      </c>
      <c r="C469" s="2">
        <f t="shared" si="42"/>
        <v>1.1881773299889349</v>
      </c>
      <c r="D469" s="2">
        <f t="shared" si="38"/>
        <v>1.2256829533022693</v>
      </c>
      <c r="E469" s="2">
        <f t="shared" si="37"/>
        <v>-3.7505623313334402E-2</v>
      </c>
      <c r="F469" s="2">
        <f t="shared" si="41"/>
        <v>-2.8986837408503947E-2</v>
      </c>
      <c r="G469" s="2">
        <f t="shared" si="39"/>
        <v>-8.5187859048304546E-3</v>
      </c>
      <c r="H469" s="2" t="str">
        <f t="shared" si="40"/>
        <v>Hold</v>
      </c>
    </row>
    <row r="470" spans="1:8" ht="13.5" x14ac:dyDescent="0.25">
      <c r="A470" s="3">
        <f>TITRES_STAT!B473</f>
        <v>42989</v>
      </c>
      <c r="B470" s="5">
        <f>TITRES_STAT!D473</f>
        <v>1.2699</v>
      </c>
      <c r="C470" s="2">
        <f t="shared" si="42"/>
        <v>1.1947962022983294</v>
      </c>
      <c r="D470" s="2">
        <f t="shared" si="38"/>
        <v>1.2289582900946938</v>
      </c>
      <c r="E470" s="2">
        <f t="shared" si="37"/>
        <v>-3.4162087796364426E-2</v>
      </c>
      <c r="F470" s="2">
        <f t="shared" si="41"/>
        <v>-3.0021887486076045E-2</v>
      </c>
      <c r="G470" s="2">
        <f t="shared" si="39"/>
        <v>-4.1402003102883819E-3</v>
      </c>
      <c r="H470" s="2" t="str">
        <f t="shared" si="40"/>
        <v>Hold</v>
      </c>
    </row>
    <row r="471" spans="1:8" ht="13.5" x14ac:dyDescent="0.25">
      <c r="A471" s="3">
        <f>TITRES_STAT!B474</f>
        <v>42990</v>
      </c>
      <c r="B471" s="5">
        <f>TITRES_STAT!D474</f>
        <v>1.2699</v>
      </c>
      <c r="C471" s="2">
        <f t="shared" si="42"/>
        <v>1.2003967865601248</v>
      </c>
      <c r="D471" s="2">
        <f t="shared" si="38"/>
        <v>1.2319910093469388</v>
      </c>
      <c r="E471" s="2">
        <f t="shared" si="37"/>
        <v>-3.1594222786814008E-2</v>
      </c>
      <c r="F471" s="2">
        <f t="shared" si="41"/>
        <v>-3.0336354546223639E-2</v>
      </c>
      <c r="G471" s="2">
        <f t="shared" si="39"/>
        <v>-1.2578682405903693E-3</v>
      </c>
      <c r="H471" s="2" t="str">
        <f t="shared" si="40"/>
        <v>Hold</v>
      </c>
    </row>
    <row r="472" spans="1:8" ht="13.5" x14ac:dyDescent="0.25">
      <c r="A472" s="3">
        <f>TITRES_STAT!B475</f>
        <v>42991</v>
      </c>
      <c r="B472" s="5">
        <f>TITRES_STAT!D475</f>
        <v>1.2699</v>
      </c>
      <c r="C472" s="2">
        <f t="shared" si="42"/>
        <v>1.2101049732431826</v>
      </c>
      <c r="D472" s="2">
        <f t="shared" si="38"/>
        <v>1.2347990827286472</v>
      </c>
      <c r="E472" s="2">
        <f t="shared" si="37"/>
        <v>-2.4694109485464688E-2</v>
      </c>
      <c r="F472" s="2">
        <f t="shared" si="41"/>
        <v>-2.9207905534071849E-2</v>
      </c>
      <c r="G472" s="2">
        <f t="shared" si="39"/>
        <v>4.5137960486071604E-3</v>
      </c>
      <c r="H472" s="2" t="str">
        <f t="shared" si="40"/>
        <v>Sell</v>
      </c>
    </row>
    <row r="473" spans="1:8" ht="13.5" x14ac:dyDescent="0.25">
      <c r="A473" s="3">
        <f>TITRES_STAT!B476</f>
        <v>42992</v>
      </c>
      <c r="B473" s="5">
        <f>TITRES_STAT!D476</f>
        <v>1.2699</v>
      </c>
      <c r="C473" s="2">
        <f t="shared" si="42"/>
        <v>1.2173195927442313</v>
      </c>
      <c r="D473" s="2">
        <f t="shared" si="38"/>
        <v>1.2373991506746735</v>
      </c>
      <c r="E473" s="2">
        <f t="shared" si="37"/>
        <v>-2.0079557930442249E-2</v>
      </c>
      <c r="F473" s="2">
        <f t="shared" si="41"/>
        <v>-2.7382236013345929E-2</v>
      </c>
      <c r="G473" s="2">
        <f t="shared" si="39"/>
        <v>7.3026780829036804E-3</v>
      </c>
      <c r="H473" s="2" t="str">
        <f t="shared" si="40"/>
        <v>Sell</v>
      </c>
    </row>
    <row r="474" spans="1:8" ht="13.5" x14ac:dyDescent="0.25">
      <c r="A474" s="3">
        <f>TITRES_STAT!B477</f>
        <v>42993</v>
      </c>
      <c r="B474" s="5">
        <f>TITRES_STAT!D477</f>
        <v>1.2699</v>
      </c>
      <c r="C474" s="2">
        <f t="shared" si="42"/>
        <v>1.2254088861681958</v>
      </c>
      <c r="D474" s="2">
        <f t="shared" si="38"/>
        <v>1.2398066209950682</v>
      </c>
      <c r="E474" s="2">
        <f t="shared" si="37"/>
        <v>-1.4397734826872455E-2</v>
      </c>
      <c r="F474" s="2">
        <f t="shared" si="41"/>
        <v>-2.4785335776051236E-2</v>
      </c>
      <c r="G474" s="2">
        <f t="shared" si="39"/>
        <v>1.0387600949178781E-2</v>
      </c>
      <c r="H474" s="2" t="str">
        <f t="shared" si="40"/>
        <v>Sell</v>
      </c>
    </row>
    <row r="475" spans="1:8" ht="13.5" x14ac:dyDescent="0.25">
      <c r="A475" s="3">
        <f>TITRES_STAT!B478</f>
        <v>42996</v>
      </c>
      <c r="B475" s="5">
        <f>TITRES_STAT!D478</f>
        <v>1.2377</v>
      </c>
      <c r="C475" s="2">
        <f t="shared" si="42"/>
        <v>1.2322536729115503</v>
      </c>
      <c r="D475" s="2">
        <f t="shared" si="38"/>
        <v>1.2396505749954336</v>
      </c>
      <c r="E475" s="2">
        <f t="shared" si="37"/>
        <v>-7.3969020838833277E-3</v>
      </c>
      <c r="F475" s="2">
        <f t="shared" si="41"/>
        <v>-2.1307649037617653E-2</v>
      </c>
      <c r="G475" s="2">
        <f t="shared" si="39"/>
        <v>1.3910746953734326E-2</v>
      </c>
      <c r="H475" s="2" t="str">
        <f t="shared" si="40"/>
        <v>Sell</v>
      </c>
    </row>
    <row r="476" spans="1:8" ht="13.5" x14ac:dyDescent="0.25">
      <c r="A476" s="3">
        <f>TITRES_STAT!B479</f>
        <v>42997</v>
      </c>
      <c r="B476" s="5">
        <f>TITRES_STAT!D479</f>
        <v>1.2248000000000001</v>
      </c>
      <c r="C476" s="2">
        <f t="shared" si="42"/>
        <v>1.2380454155405425</v>
      </c>
      <c r="D476" s="2">
        <f t="shared" si="38"/>
        <v>1.2385505324031791</v>
      </c>
      <c r="E476" s="2">
        <f t="shared" ref="E476:E539" si="43">C476-D476</f>
        <v>-5.0511686263665645E-4</v>
      </c>
      <c r="F476" s="2">
        <f t="shared" si="41"/>
        <v>-1.7147142602621453E-2</v>
      </c>
      <c r="G476" s="2">
        <f t="shared" si="39"/>
        <v>1.6642025739984797E-2</v>
      </c>
      <c r="H476" s="2" t="str">
        <f t="shared" si="40"/>
        <v>Sell</v>
      </c>
    </row>
    <row r="477" spans="1:8" ht="13.5" x14ac:dyDescent="0.25">
      <c r="A477" s="3">
        <f>TITRES_STAT!B480</f>
        <v>42998</v>
      </c>
      <c r="B477" s="5">
        <f>TITRES_STAT!D480</f>
        <v>1.2569999999999999</v>
      </c>
      <c r="C477" s="2">
        <f t="shared" si="42"/>
        <v>1.2429461208419974</v>
      </c>
      <c r="D477" s="2">
        <f t="shared" ref="D477:D540" si="44">$D$4*B477+(1-$D$4)*D476</f>
        <v>1.2399171596325733</v>
      </c>
      <c r="E477" s="2">
        <f t="shared" si="43"/>
        <v>3.0289612094240859E-3</v>
      </c>
      <c r="F477" s="2">
        <f t="shared" si="41"/>
        <v>-1.3111921840212346E-2</v>
      </c>
      <c r="G477" s="2">
        <f t="shared" si="39"/>
        <v>1.6140883049636432E-2</v>
      </c>
      <c r="H477" s="2" t="str">
        <f t="shared" si="40"/>
        <v>Sell</v>
      </c>
    </row>
    <row r="478" spans="1:8" ht="13.5" x14ac:dyDescent="0.25">
      <c r="A478" s="3">
        <f>TITRES_STAT!B481</f>
        <v>43000</v>
      </c>
      <c r="B478" s="5">
        <f>TITRES_STAT!D481</f>
        <v>1.2569999999999999</v>
      </c>
      <c r="C478" s="2">
        <f t="shared" si="42"/>
        <v>1.24709287148169</v>
      </c>
      <c r="D478" s="2">
        <f t="shared" si="44"/>
        <v>1.2411825552153457</v>
      </c>
      <c r="E478" s="2">
        <f t="shared" si="43"/>
        <v>5.9103162663443065E-3</v>
      </c>
      <c r="F478" s="2">
        <f t="shared" si="41"/>
        <v>-9.3074742189010167E-3</v>
      </c>
      <c r="G478" s="2">
        <f t="shared" si="39"/>
        <v>1.5217790485245323E-2</v>
      </c>
      <c r="H478" s="2" t="str">
        <f t="shared" si="40"/>
        <v>Sell</v>
      </c>
    </row>
    <row r="479" spans="1:8" ht="13.5" x14ac:dyDescent="0.25">
      <c r="A479" s="3">
        <f>TITRES_STAT!B482</f>
        <v>43003</v>
      </c>
      <c r="B479" s="5">
        <f>TITRES_STAT!D482</f>
        <v>1.2569999999999999</v>
      </c>
      <c r="C479" s="2">
        <f t="shared" si="42"/>
        <v>1.2506016604845069</v>
      </c>
      <c r="D479" s="2">
        <f t="shared" si="44"/>
        <v>1.2423542177919868</v>
      </c>
      <c r="E479" s="2">
        <f t="shared" si="43"/>
        <v>8.2474426925200905E-3</v>
      </c>
      <c r="F479" s="2">
        <f t="shared" si="41"/>
        <v>-5.7964908366167954E-3</v>
      </c>
      <c r="G479" s="2">
        <f t="shared" si="39"/>
        <v>1.4043933529136885E-2</v>
      </c>
      <c r="H479" s="2" t="str">
        <f t="shared" si="40"/>
        <v>Sell</v>
      </c>
    </row>
    <row r="480" spans="1:8" ht="13.5" x14ac:dyDescent="0.25">
      <c r="A480" s="3">
        <f>TITRES_STAT!B483</f>
        <v>43004</v>
      </c>
      <c r="B480" s="5">
        <f>TITRES_STAT!D483</f>
        <v>1.2569999999999999</v>
      </c>
      <c r="C480" s="2">
        <f t="shared" si="42"/>
        <v>1.2535706357945828</v>
      </c>
      <c r="D480" s="2">
        <f t="shared" si="44"/>
        <v>1.2434390905481361</v>
      </c>
      <c r="E480" s="2">
        <f t="shared" si="43"/>
        <v>1.0131545246446771E-2</v>
      </c>
      <c r="F480" s="2">
        <f t="shared" si="41"/>
        <v>-2.6108836200040824E-3</v>
      </c>
      <c r="G480" s="2">
        <f t="shared" si="39"/>
        <v>1.2742428866450854E-2</v>
      </c>
      <c r="H480" s="2" t="str">
        <f t="shared" si="40"/>
        <v>Sell</v>
      </c>
    </row>
    <row r="481" spans="1:8" ht="13.5" x14ac:dyDescent="0.25">
      <c r="A481" s="3">
        <f>TITRES_STAT!B484</f>
        <v>43005</v>
      </c>
      <c r="B481" s="5">
        <f>TITRES_STAT!D484</f>
        <v>1.2569999999999999</v>
      </c>
      <c r="C481" s="2">
        <f t="shared" si="42"/>
        <v>1.2560828456723392</v>
      </c>
      <c r="D481" s="2">
        <f t="shared" si="44"/>
        <v>1.2444436023593852</v>
      </c>
      <c r="E481" s="2">
        <f t="shared" si="43"/>
        <v>1.1639243312953962E-2</v>
      </c>
      <c r="F481" s="2">
        <f t="shared" si="41"/>
        <v>2.3914176658752654E-4</v>
      </c>
      <c r="G481" s="2">
        <f t="shared" si="39"/>
        <v>1.1400101546366436E-2</v>
      </c>
      <c r="H481" s="2" t="str">
        <f t="shared" si="40"/>
        <v>Sell</v>
      </c>
    </row>
    <row r="482" spans="1:8" ht="13.5" x14ac:dyDescent="0.25">
      <c r="A482" s="3">
        <f>TITRES_STAT!B485</f>
        <v>43006</v>
      </c>
      <c r="B482" s="5">
        <f>TITRES_STAT!D485</f>
        <v>1.2569999999999999</v>
      </c>
      <c r="C482" s="2">
        <f t="shared" si="42"/>
        <v>1.2582085617227485</v>
      </c>
      <c r="D482" s="2">
        <f t="shared" si="44"/>
        <v>1.2453737058883196</v>
      </c>
      <c r="E482" s="2">
        <f t="shared" si="43"/>
        <v>1.2834855834428893E-2</v>
      </c>
      <c r="F482" s="2">
        <f t="shared" si="41"/>
        <v>2.7582845801558003E-3</v>
      </c>
      <c r="G482" s="2">
        <f t="shared" si="39"/>
        <v>1.0076571254273093E-2</v>
      </c>
      <c r="H482" s="2" t="str">
        <f t="shared" si="40"/>
        <v>Sell</v>
      </c>
    </row>
    <row r="483" spans="1:8" ht="13.5" x14ac:dyDescent="0.25">
      <c r="A483" s="3">
        <f>TITRES_STAT!B486</f>
        <v>43007</v>
      </c>
      <c r="B483" s="5">
        <f>TITRES_STAT!D486</f>
        <v>1.2569999999999999</v>
      </c>
      <c r="C483" s="2">
        <f t="shared" si="42"/>
        <v>1.2600072445346333</v>
      </c>
      <c r="D483" s="2">
        <f t="shared" si="44"/>
        <v>1.2462349128595553</v>
      </c>
      <c r="E483" s="2">
        <f t="shared" si="43"/>
        <v>1.3772331675077965E-2</v>
      </c>
      <c r="F483" s="2">
        <f t="shared" si="41"/>
        <v>4.9610939991402338E-3</v>
      </c>
      <c r="G483" s="2">
        <f t="shared" si="39"/>
        <v>8.8112376759377307E-3</v>
      </c>
      <c r="H483" s="2" t="str">
        <f t="shared" si="40"/>
        <v>Sell</v>
      </c>
    </row>
    <row r="484" spans="1:8" ht="13.5" x14ac:dyDescent="0.25">
      <c r="A484" s="3">
        <f>TITRES_STAT!B487</f>
        <v>43010</v>
      </c>
      <c r="B484" s="5">
        <f>TITRES_STAT!D487</f>
        <v>1.2569999999999999</v>
      </c>
      <c r="C484" s="2">
        <f t="shared" si="42"/>
        <v>1.2615292069139203</v>
      </c>
      <c r="D484" s="2">
        <f t="shared" si="44"/>
        <v>1.2470323267218106</v>
      </c>
      <c r="E484" s="2">
        <f t="shared" si="43"/>
        <v>1.4496880192109707E-2</v>
      </c>
      <c r="F484" s="2">
        <f t="shared" si="41"/>
        <v>6.868251237734129E-3</v>
      </c>
      <c r="G484" s="2">
        <f t="shared" ref="G484:G547" si="45">E484-F484</f>
        <v>7.6286289543755778E-3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43011</v>
      </c>
      <c r="B485" s="5">
        <f>TITRES_STAT!D488</f>
        <v>1.2569999999999999</v>
      </c>
      <c r="C485" s="2">
        <f t="shared" si="42"/>
        <v>1.2578631750810096</v>
      </c>
      <c r="D485" s="2">
        <f t="shared" si="44"/>
        <v>1.2477706728905655</v>
      </c>
      <c r="E485" s="2">
        <f t="shared" si="43"/>
        <v>1.0092502190444108E-2</v>
      </c>
      <c r="F485" s="2">
        <f t="shared" ref="F485:F548" si="47">(E485*(2/(10)))+((1-(2/10))*F484)</f>
        <v>7.513101428276125E-3</v>
      </c>
      <c r="G485" s="2">
        <f t="shared" si="45"/>
        <v>2.5794007621679832E-3</v>
      </c>
      <c r="H485" s="2" t="str">
        <f t="shared" si="46"/>
        <v>Sell</v>
      </c>
    </row>
    <row r="486" spans="1:8" ht="13.5" x14ac:dyDescent="0.25">
      <c r="A486" s="3">
        <f>TITRES_STAT!B489</f>
        <v>43012</v>
      </c>
      <c r="B486" s="5">
        <f>TITRES_STAT!D489</f>
        <v>1.2569999999999999</v>
      </c>
      <c r="C486" s="2">
        <f t="shared" si="42"/>
        <v>1.2527765327608542</v>
      </c>
      <c r="D486" s="2">
        <f t="shared" si="44"/>
        <v>1.2484543267505237</v>
      </c>
      <c r="E486" s="2">
        <f t="shared" si="43"/>
        <v>4.3222060103305093E-3</v>
      </c>
      <c r="F486" s="2">
        <f t="shared" si="47"/>
        <v>6.8749223446870024E-3</v>
      </c>
      <c r="G486" s="2">
        <f t="shared" si="45"/>
        <v>-2.552716334356493E-3</v>
      </c>
      <c r="H486" s="2" t="str">
        <f t="shared" si="46"/>
        <v>Hold</v>
      </c>
    </row>
    <row r="487" spans="1:8" ht="13.5" x14ac:dyDescent="0.25">
      <c r="A487" s="3">
        <f>TITRES_STAT!B490</f>
        <v>43013</v>
      </c>
      <c r="B487" s="5">
        <f>TITRES_STAT!D490</f>
        <v>1.2569999999999999</v>
      </c>
      <c r="C487" s="2">
        <f t="shared" si="42"/>
        <v>1.253426296951492</v>
      </c>
      <c r="D487" s="2">
        <f t="shared" si="44"/>
        <v>1.2490873395838182</v>
      </c>
      <c r="E487" s="2">
        <f t="shared" si="43"/>
        <v>4.3389573676737569E-3</v>
      </c>
      <c r="F487" s="2">
        <f t="shared" si="47"/>
        <v>6.367729349284354E-3</v>
      </c>
      <c r="G487" s="2">
        <f t="shared" si="45"/>
        <v>-2.028771981610597E-3</v>
      </c>
      <c r="H487" s="2" t="str">
        <f t="shared" si="46"/>
        <v>Hold</v>
      </c>
    </row>
    <row r="488" spans="1:8" ht="13.5" x14ac:dyDescent="0.25">
      <c r="A488" s="3">
        <f>TITRES_STAT!B491</f>
        <v>43014</v>
      </c>
      <c r="B488" s="5">
        <f>TITRES_STAT!D491</f>
        <v>1.2569999999999999</v>
      </c>
      <c r="C488" s="2">
        <f t="shared" si="42"/>
        <v>1.2539760974204932</v>
      </c>
      <c r="D488" s="2">
        <f t="shared" si="44"/>
        <v>1.2496734625776096</v>
      </c>
      <c r="E488" s="2">
        <f t="shared" si="43"/>
        <v>4.3026348428836236E-3</v>
      </c>
      <c r="F488" s="2">
        <f t="shared" si="47"/>
        <v>5.9547104480042086E-3</v>
      </c>
      <c r="G488" s="2">
        <f t="shared" si="45"/>
        <v>-1.652075605120585E-3</v>
      </c>
      <c r="H488" s="2" t="str">
        <f t="shared" si="46"/>
        <v>Hold</v>
      </c>
    </row>
    <row r="489" spans="1:8" ht="13.5" x14ac:dyDescent="0.25">
      <c r="A489" s="3">
        <f>TITRES_STAT!B492</f>
        <v>43017</v>
      </c>
      <c r="B489" s="5">
        <f>TITRES_STAT!D492</f>
        <v>1.2569999999999999</v>
      </c>
      <c r="C489" s="2">
        <f t="shared" si="42"/>
        <v>1.2544413132019558</v>
      </c>
      <c r="D489" s="2">
        <f t="shared" si="44"/>
        <v>1.2502161690533422</v>
      </c>
      <c r="E489" s="2">
        <f t="shared" si="43"/>
        <v>4.2251441486136354E-3</v>
      </c>
      <c r="F489" s="2">
        <f t="shared" si="47"/>
        <v>5.608797188126095E-3</v>
      </c>
      <c r="G489" s="2">
        <f t="shared" si="45"/>
        <v>-1.3836530395124596E-3</v>
      </c>
      <c r="H489" s="2" t="str">
        <f t="shared" si="46"/>
        <v>Hold</v>
      </c>
    </row>
    <row r="490" spans="1:8" ht="13.5" x14ac:dyDescent="0.25">
      <c r="A490" s="3">
        <f>TITRES_STAT!B493</f>
        <v>43018</v>
      </c>
      <c r="B490" s="5">
        <f>TITRES_STAT!D493</f>
        <v>1.2569999999999999</v>
      </c>
      <c r="C490" s="2">
        <f t="shared" si="42"/>
        <v>1.2548349573247317</v>
      </c>
      <c r="D490" s="2">
        <f t="shared" si="44"/>
        <v>1.250718675049391</v>
      </c>
      <c r="E490" s="2">
        <f t="shared" si="43"/>
        <v>4.1162822753406658E-3</v>
      </c>
      <c r="F490" s="2">
        <f t="shared" si="47"/>
        <v>5.310294205569009E-3</v>
      </c>
      <c r="G490" s="2">
        <f t="shared" si="45"/>
        <v>-1.1940119302283432E-3</v>
      </c>
      <c r="H490" s="2" t="str">
        <f t="shared" si="46"/>
        <v>Hold</v>
      </c>
    </row>
    <row r="491" spans="1:8" ht="13.5" x14ac:dyDescent="0.25">
      <c r="A491" s="3">
        <f>TITRES_STAT!B494</f>
        <v>43019</v>
      </c>
      <c r="B491" s="5">
        <f>TITRES_STAT!D494</f>
        <v>1.2569999999999999</v>
      </c>
      <c r="C491" s="2">
        <f t="shared" si="42"/>
        <v>1.2551680408132344</v>
      </c>
      <c r="D491" s="2">
        <f t="shared" si="44"/>
        <v>1.2511839583790658</v>
      </c>
      <c r="E491" s="2">
        <f t="shared" si="43"/>
        <v>3.9840824341685899E-3</v>
      </c>
      <c r="F491" s="2">
        <f t="shared" si="47"/>
        <v>5.0450518512889257E-3</v>
      </c>
      <c r="G491" s="2">
        <f t="shared" si="45"/>
        <v>-1.0609694171203358E-3</v>
      </c>
      <c r="H491" s="2" t="str">
        <f t="shared" si="46"/>
        <v>Hold</v>
      </c>
    </row>
    <row r="492" spans="1:8" ht="13.5" x14ac:dyDescent="0.25">
      <c r="A492" s="3">
        <f>TITRES_STAT!B495</f>
        <v>43020</v>
      </c>
      <c r="B492" s="5">
        <f>TITRES_STAT!D495</f>
        <v>1.2569999999999999</v>
      </c>
      <c r="C492" s="2">
        <f t="shared" si="42"/>
        <v>1.2554498806881216</v>
      </c>
      <c r="D492" s="2">
        <f t="shared" si="44"/>
        <v>1.2516147762769128</v>
      </c>
      <c r="E492" s="2">
        <f t="shared" si="43"/>
        <v>3.8351044112088228E-3</v>
      </c>
      <c r="F492" s="2">
        <f t="shared" si="47"/>
        <v>4.8030623632729051E-3</v>
      </c>
      <c r="G492" s="2">
        <f t="shared" si="45"/>
        <v>-9.6795795206408228E-4</v>
      </c>
      <c r="H492" s="2" t="str">
        <f t="shared" si="46"/>
        <v>Hold</v>
      </c>
    </row>
    <row r="493" spans="1:8" ht="13.5" x14ac:dyDescent="0.25">
      <c r="A493" s="3">
        <f>TITRES_STAT!B496</f>
        <v>43021</v>
      </c>
      <c r="B493" s="5">
        <f>TITRES_STAT!D496</f>
        <v>1.2569999999999999</v>
      </c>
      <c r="C493" s="2">
        <f t="shared" si="42"/>
        <v>1.2556883605822566</v>
      </c>
      <c r="D493" s="2">
        <f t="shared" si="44"/>
        <v>1.2520136817378822</v>
      </c>
      <c r="E493" s="2">
        <f t="shared" si="43"/>
        <v>3.674678844374446E-3</v>
      </c>
      <c r="F493" s="2">
        <f t="shared" si="47"/>
        <v>4.5773856594932133E-3</v>
      </c>
      <c r="G493" s="2">
        <f t="shared" si="45"/>
        <v>-9.0270681511876727E-4</v>
      </c>
      <c r="H493" s="2" t="str">
        <f t="shared" si="46"/>
        <v>Hold</v>
      </c>
    </row>
    <row r="494" spans="1:8" ht="13.5" x14ac:dyDescent="0.25">
      <c r="A494" s="3">
        <f>TITRES_STAT!B497</f>
        <v>43024</v>
      </c>
      <c r="B494" s="5">
        <f>TITRES_STAT!D497</f>
        <v>1.2569999999999999</v>
      </c>
      <c r="C494" s="2">
        <f t="shared" si="42"/>
        <v>1.2558901512619096</v>
      </c>
      <c r="D494" s="2">
        <f t="shared" si="44"/>
        <v>1.2523830386461872</v>
      </c>
      <c r="E494" s="2">
        <f t="shared" si="43"/>
        <v>3.5071126157224519E-3</v>
      </c>
      <c r="F494" s="2">
        <f t="shared" si="47"/>
        <v>4.3633310507390612E-3</v>
      </c>
      <c r="G494" s="2">
        <f t="shared" si="45"/>
        <v>-8.5621843501660928E-4</v>
      </c>
      <c r="H494" s="2" t="str">
        <f t="shared" si="46"/>
        <v>Hold</v>
      </c>
    </row>
    <row r="495" spans="1:8" ht="13.5" x14ac:dyDescent="0.25">
      <c r="A495" s="3">
        <f>TITRES_STAT!B498</f>
        <v>43025</v>
      </c>
      <c r="B495" s="5">
        <f>TITRES_STAT!D498</f>
        <v>1.2569999999999999</v>
      </c>
      <c r="C495" s="2">
        <f t="shared" si="42"/>
        <v>1.2560608972216158</v>
      </c>
      <c r="D495" s="2">
        <f t="shared" si="44"/>
        <v>1.2527250357835067</v>
      </c>
      <c r="E495" s="2">
        <f t="shared" si="43"/>
        <v>3.3358614381091556E-3</v>
      </c>
      <c r="F495" s="2">
        <f t="shared" si="47"/>
        <v>4.1578371282130801E-3</v>
      </c>
      <c r="G495" s="2">
        <f t="shared" si="45"/>
        <v>-8.2197569010392449E-4</v>
      </c>
      <c r="H495" s="2" t="str">
        <f t="shared" si="46"/>
        <v>Hold</v>
      </c>
    </row>
    <row r="496" spans="1:8" ht="13.5" x14ac:dyDescent="0.25">
      <c r="A496" s="3">
        <f>TITRES_STAT!B499</f>
        <v>43026</v>
      </c>
      <c r="B496" s="5">
        <f>TITRES_STAT!D499</f>
        <v>1.2054</v>
      </c>
      <c r="C496" s="2">
        <f t="shared" si="42"/>
        <v>1.2562053745721364</v>
      </c>
      <c r="D496" s="2">
        <f t="shared" si="44"/>
        <v>1.2492194775773211</v>
      </c>
      <c r="E496" s="2">
        <f t="shared" si="43"/>
        <v>6.9858969948153327E-3</v>
      </c>
      <c r="F496" s="2">
        <f t="shared" si="47"/>
        <v>4.7234491015335309E-3</v>
      </c>
      <c r="G496" s="2">
        <f t="shared" si="45"/>
        <v>2.2624478932818017E-3</v>
      </c>
      <c r="H496" s="2" t="str">
        <f t="shared" si="46"/>
        <v>Sell</v>
      </c>
    </row>
    <row r="497" spans="1:8" ht="13.5" x14ac:dyDescent="0.25">
      <c r="A497" s="3">
        <f>TITRES_STAT!B500</f>
        <v>43027</v>
      </c>
      <c r="B497" s="5">
        <f>TITRES_STAT!D500</f>
        <v>1.2054</v>
      </c>
      <c r="C497" s="2">
        <f t="shared" si="42"/>
        <v>1.2563276246379615</v>
      </c>
      <c r="D497" s="2">
        <f t="shared" si="44"/>
        <v>1.2459735903493714</v>
      </c>
      <c r="E497" s="2">
        <f t="shared" si="43"/>
        <v>1.0354034288590164E-2</v>
      </c>
      <c r="F497" s="2">
        <f t="shared" si="47"/>
        <v>5.8495661389448578E-3</v>
      </c>
      <c r="G497" s="2">
        <f t="shared" si="45"/>
        <v>4.5044681496453059E-3</v>
      </c>
      <c r="H497" s="2" t="str">
        <f t="shared" si="46"/>
        <v>Sell</v>
      </c>
    </row>
    <row r="498" spans="1:8" ht="13.5" x14ac:dyDescent="0.25">
      <c r="A498" s="3">
        <f>TITRES_STAT!B501</f>
        <v>43028</v>
      </c>
      <c r="B498" s="5">
        <f>TITRES_STAT!D501</f>
        <v>1.2054</v>
      </c>
      <c r="C498" s="2">
        <f t="shared" si="42"/>
        <v>1.2564310670013521</v>
      </c>
      <c r="D498" s="2">
        <f t="shared" si="44"/>
        <v>1.242968139212381</v>
      </c>
      <c r="E498" s="2">
        <f t="shared" si="43"/>
        <v>1.3462927788971069E-2</v>
      </c>
      <c r="F498" s="2">
        <f t="shared" si="47"/>
        <v>7.3722384689501007E-3</v>
      </c>
      <c r="G498" s="2">
        <f t="shared" si="45"/>
        <v>6.0906893200209679E-3</v>
      </c>
      <c r="H498" s="2" t="str">
        <f t="shared" si="46"/>
        <v>Sell</v>
      </c>
    </row>
    <row r="499" spans="1:8" ht="13.5" x14ac:dyDescent="0.25">
      <c r="A499" s="3">
        <f>TITRES_STAT!B502</f>
        <v>43031</v>
      </c>
      <c r="B499" s="5">
        <f>TITRES_STAT!D502</f>
        <v>1.2054</v>
      </c>
      <c r="C499" s="2">
        <f t="shared" si="42"/>
        <v>1.2565185951549904</v>
      </c>
      <c r="D499" s="2">
        <f t="shared" si="44"/>
        <v>1.2401853140855381</v>
      </c>
      <c r="E499" s="2">
        <f t="shared" si="43"/>
        <v>1.633328106945231E-2</v>
      </c>
      <c r="F499" s="2">
        <f t="shared" si="47"/>
        <v>9.1644469890505426E-3</v>
      </c>
      <c r="G499" s="2">
        <f t="shared" si="45"/>
        <v>7.1688340804017675E-3</v>
      </c>
      <c r="H499" s="2" t="str">
        <f t="shared" si="46"/>
        <v>Sell</v>
      </c>
    </row>
    <row r="500" spans="1:8" ht="13.5" x14ac:dyDescent="0.25">
      <c r="A500" s="3">
        <f>TITRES_STAT!B503</f>
        <v>43032</v>
      </c>
      <c r="B500" s="5">
        <f>TITRES_STAT!D503</f>
        <v>1.2054</v>
      </c>
      <c r="C500" s="2">
        <f t="shared" si="42"/>
        <v>1.256592657438838</v>
      </c>
      <c r="D500" s="2">
        <f t="shared" si="44"/>
        <v>1.2376086241532762</v>
      </c>
      <c r="E500" s="2">
        <f t="shared" si="43"/>
        <v>1.8984033285561752E-2</v>
      </c>
      <c r="F500" s="2">
        <f t="shared" si="47"/>
        <v>1.1128364248352784E-2</v>
      </c>
      <c r="G500" s="2">
        <f t="shared" si="45"/>
        <v>7.8556690372089677E-3</v>
      </c>
      <c r="H500" s="2" t="str">
        <f t="shared" si="46"/>
        <v>Sell</v>
      </c>
    </row>
    <row r="501" spans="1:8" ht="13.5" x14ac:dyDescent="0.25">
      <c r="A501" s="3">
        <f>TITRES_STAT!B504</f>
        <v>43033</v>
      </c>
      <c r="B501" s="5">
        <f>TITRES_STAT!D504</f>
        <v>1.2054</v>
      </c>
      <c r="C501" s="2">
        <f t="shared" si="42"/>
        <v>1.2566553255251707</v>
      </c>
      <c r="D501" s="2">
        <f t="shared" si="44"/>
        <v>1.2352228001419225</v>
      </c>
      <c r="E501" s="2">
        <f t="shared" si="43"/>
        <v>2.1432525383248135E-2</v>
      </c>
      <c r="F501" s="2">
        <f t="shared" si="47"/>
        <v>1.3189196475331856E-2</v>
      </c>
      <c r="G501" s="2">
        <f t="shared" si="45"/>
        <v>8.2433289079162798E-3</v>
      </c>
      <c r="H501" s="2" t="str">
        <f t="shared" si="46"/>
        <v>Sell</v>
      </c>
    </row>
    <row r="502" spans="1:8" ht="13.5" x14ac:dyDescent="0.25">
      <c r="A502" s="3">
        <f>TITRES_STAT!B505</f>
        <v>43034</v>
      </c>
      <c r="B502" s="5">
        <f>TITRES_STAT!D505</f>
        <v>1.2054</v>
      </c>
      <c r="C502" s="2">
        <f t="shared" si="42"/>
        <v>1.2567083523674523</v>
      </c>
      <c r="D502" s="2">
        <f t="shared" si="44"/>
        <v>1.2330137038351137</v>
      </c>
      <c r="E502" s="2">
        <f t="shared" si="43"/>
        <v>2.3694648532338602E-2</v>
      </c>
      <c r="F502" s="2">
        <f t="shared" si="47"/>
        <v>1.5290286886733206E-2</v>
      </c>
      <c r="G502" s="2">
        <f t="shared" si="45"/>
        <v>8.4043616456053963E-3</v>
      </c>
      <c r="H502" s="2" t="str">
        <f t="shared" si="46"/>
        <v>Sell</v>
      </c>
    </row>
    <row r="503" spans="1:8" ht="13.5" x14ac:dyDescent="0.25">
      <c r="A503" s="3">
        <f>TITRES_STAT!B506</f>
        <v>43035</v>
      </c>
      <c r="B503" s="5">
        <f>TITRES_STAT!D506</f>
        <v>1.2054</v>
      </c>
      <c r="C503" s="2">
        <f t="shared" si="42"/>
        <v>1.256753221233998</v>
      </c>
      <c r="D503" s="2">
        <f t="shared" si="44"/>
        <v>1.230968244291772</v>
      </c>
      <c r="E503" s="2">
        <f t="shared" si="43"/>
        <v>2.5784976942226034E-2</v>
      </c>
      <c r="F503" s="2">
        <f t="shared" si="47"/>
        <v>1.7389224897831772E-2</v>
      </c>
      <c r="G503" s="2">
        <f t="shared" si="45"/>
        <v>8.395752044394262E-3</v>
      </c>
      <c r="H503" s="2" t="str">
        <f t="shared" si="46"/>
        <v>Sell</v>
      </c>
    </row>
    <row r="504" spans="1:8" ht="13.5" x14ac:dyDescent="0.25">
      <c r="A504" s="3">
        <f>TITRES_STAT!B507</f>
        <v>43038</v>
      </c>
      <c r="B504" s="5">
        <f>TITRES_STAT!D507</f>
        <v>1.2054</v>
      </c>
      <c r="C504" s="2">
        <f t="shared" si="42"/>
        <v>1.2567911871979982</v>
      </c>
      <c r="D504" s="2">
        <f t="shared" si="44"/>
        <v>1.2290743002701594</v>
      </c>
      <c r="E504" s="2">
        <f t="shared" si="43"/>
        <v>2.7716886927838802E-2</v>
      </c>
      <c r="F504" s="2">
        <f t="shared" si="47"/>
        <v>1.9454757303833177E-2</v>
      </c>
      <c r="G504" s="2">
        <f t="shared" si="45"/>
        <v>8.262129624005625E-3</v>
      </c>
      <c r="H504" s="2" t="str">
        <f t="shared" si="46"/>
        <v>Sell</v>
      </c>
    </row>
    <row r="505" spans="1:8" ht="13.5" x14ac:dyDescent="0.25">
      <c r="A505" s="3">
        <f>TITRES_STAT!B508</f>
        <v>43039</v>
      </c>
      <c r="B505" s="5">
        <f>TITRES_STAT!D508</f>
        <v>1.2054</v>
      </c>
      <c r="C505" s="2">
        <f t="shared" si="42"/>
        <v>1.2568233122444599</v>
      </c>
      <c r="D505" s="2">
        <f t="shared" si="44"/>
        <v>1.2273206483982959</v>
      </c>
      <c r="E505" s="2">
        <f t="shared" si="43"/>
        <v>2.9502663846163957E-2</v>
      </c>
      <c r="F505" s="2">
        <f t="shared" si="47"/>
        <v>2.1464338612299336E-2</v>
      </c>
      <c r="G505" s="2">
        <f t="shared" si="45"/>
        <v>8.0383252338646211E-3</v>
      </c>
      <c r="H505" s="2" t="str">
        <f t="shared" si="46"/>
        <v>Sell</v>
      </c>
    </row>
    <row r="506" spans="1:8" ht="13.5" x14ac:dyDescent="0.25">
      <c r="A506" s="3">
        <f>TITRES_STAT!B509</f>
        <v>43040</v>
      </c>
      <c r="B506" s="5">
        <f>TITRES_STAT!D509</f>
        <v>1.2054</v>
      </c>
      <c r="C506" s="2">
        <f t="shared" si="42"/>
        <v>1.2489120334376198</v>
      </c>
      <c r="D506" s="2">
        <f t="shared" si="44"/>
        <v>1.225696896665089</v>
      </c>
      <c r="E506" s="2">
        <f t="shared" si="43"/>
        <v>2.3215136772530842E-2</v>
      </c>
      <c r="F506" s="2">
        <f t="shared" si="47"/>
        <v>2.1814498244345639E-2</v>
      </c>
      <c r="G506" s="2">
        <f t="shared" si="45"/>
        <v>1.4006385281852031E-3</v>
      </c>
      <c r="H506" s="2" t="str">
        <f t="shared" si="46"/>
        <v>Sell</v>
      </c>
    </row>
    <row r="507" spans="1:8" ht="13.5" x14ac:dyDescent="0.25">
      <c r="A507" s="3">
        <f>TITRES_STAT!B510</f>
        <v>43041</v>
      </c>
      <c r="B507" s="5">
        <f>TITRES_STAT!D510</f>
        <v>1.2054</v>
      </c>
      <c r="C507" s="2">
        <f t="shared" si="42"/>
        <v>1.2422178744472168</v>
      </c>
      <c r="D507" s="2">
        <f t="shared" si="44"/>
        <v>1.2241934228380453</v>
      </c>
      <c r="E507" s="2">
        <f t="shared" si="43"/>
        <v>1.8024451609171432E-2</v>
      </c>
      <c r="F507" s="2">
        <f t="shared" si="47"/>
        <v>2.1056488917310798E-2</v>
      </c>
      <c r="G507" s="2">
        <f t="shared" si="45"/>
        <v>-3.032037308139366E-3</v>
      </c>
      <c r="H507" s="2" t="str">
        <f t="shared" si="46"/>
        <v>Hold</v>
      </c>
    </row>
    <row r="508" spans="1:8" ht="13.5" x14ac:dyDescent="0.25">
      <c r="A508" s="3">
        <f>TITRES_STAT!B511</f>
        <v>43042</v>
      </c>
      <c r="B508" s="5">
        <f>TITRES_STAT!D511</f>
        <v>1.2054</v>
      </c>
      <c r="C508" s="2">
        <f t="shared" si="42"/>
        <v>1.2365535860707217</v>
      </c>
      <c r="D508" s="2">
        <f t="shared" si="44"/>
        <v>1.2228013174426346</v>
      </c>
      <c r="E508" s="2">
        <f t="shared" si="43"/>
        <v>1.3752268628087094E-2</v>
      </c>
      <c r="F508" s="2">
        <f t="shared" si="47"/>
        <v>1.959564485946606E-2</v>
      </c>
      <c r="G508" s="2">
        <f t="shared" si="45"/>
        <v>-5.8433762313789654E-3</v>
      </c>
      <c r="H508" s="2" t="str">
        <f t="shared" si="46"/>
        <v>Hold</v>
      </c>
    </row>
    <row r="509" spans="1:8" ht="13.5" x14ac:dyDescent="0.25">
      <c r="A509" s="3">
        <f>TITRES_STAT!B512</f>
        <v>43045</v>
      </c>
      <c r="B509" s="5">
        <f>TITRES_STAT!D512</f>
        <v>1.2054</v>
      </c>
      <c r="C509" s="2">
        <f t="shared" si="42"/>
        <v>1.231760726675226</v>
      </c>
      <c r="D509" s="2">
        <f t="shared" si="44"/>
        <v>1.2215123309654026</v>
      </c>
      <c r="E509" s="2">
        <f t="shared" si="43"/>
        <v>1.0248395709823388E-2</v>
      </c>
      <c r="F509" s="2">
        <f t="shared" si="47"/>
        <v>1.7726195029537525E-2</v>
      </c>
      <c r="G509" s="2">
        <f t="shared" si="45"/>
        <v>-7.4777993197141374E-3</v>
      </c>
      <c r="H509" s="2" t="str">
        <f t="shared" si="46"/>
        <v>Hold</v>
      </c>
    </row>
    <row r="510" spans="1:8" ht="13.5" x14ac:dyDescent="0.25">
      <c r="A510" s="3">
        <f>TITRES_STAT!B513</f>
        <v>43046</v>
      </c>
      <c r="B510" s="5">
        <f>TITRES_STAT!D513</f>
        <v>1.2054</v>
      </c>
      <c r="C510" s="2">
        <f t="shared" si="42"/>
        <v>1.2277052302636526</v>
      </c>
      <c r="D510" s="2">
        <f t="shared" si="44"/>
        <v>1.2203188249679655</v>
      </c>
      <c r="E510" s="2">
        <f t="shared" si="43"/>
        <v>7.3864052956871262E-3</v>
      </c>
      <c r="F510" s="2">
        <f t="shared" si="47"/>
        <v>1.5658237082767448E-2</v>
      </c>
      <c r="G510" s="2">
        <f t="shared" si="45"/>
        <v>-8.2718317870803214E-3</v>
      </c>
      <c r="H510" s="2" t="str">
        <f t="shared" si="46"/>
        <v>Hold</v>
      </c>
    </row>
    <row r="511" spans="1:8" ht="13.5" x14ac:dyDescent="0.25">
      <c r="A511" s="3">
        <f>TITRES_STAT!B514</f>
        <v>43047</v>
      </c>
      <c r="B511" s="5">
        <f>TITRES_STAT!D514</f>
        <v>1.2054</v>
      </c>
      <c r="C511" s="2">
        <f t="shared" si="42"/>
        <v>1.2242736563769367</v>
      </c>
      <c r="D511" s="2">
        <f t="shared" si="44"/>
        <v>1.2192137268221903</v>
      </c>
      <c r="E511" s="2">
        <f t="shared" si="43"/>
        <v>5.059929554746434E-3</v>
      </c>
      <c r="F511" s="2">
        <f t="shared" si="47"/>
        <v>1.3538575577163245E-2</v>
      </c>
      <c r="G511" s="2">
        <f t="shared" si="45"/>
        <v>-8.4786460224168109E-3</v>
      </c>
      <c r="H511" s="2" t="str">
        <f t="shared" si="46"/>
        <v>Hold</v>
      </c>
    </row>
    <row r="512" spans="1:8" ht="13.5" x14ac:dyDescent="0.25">
      <c r="A512" s="3">
        <f>TITRES_STAT!B515</f>
        <v>43048</v>
      </c>
      <c r="B512" s="5">
        <f>TITRES_STAT!D515</f>
        <v>1.2054</v>
      </c>
      <c r="C512" s="2">
        <f t="shared" si="42"/>
        <v>1.2213700169343311</v>
      </c>
      <c r="D512" s="2">
        <f t="shared" si="44"/>
        <v>1.2181904877983245</v>
      </c>
      <c r="E512" s="2">
        <f t="shared" si="43"/>
        <v>3.1795291360066091E-3</v>
      </c>
      <c r="F512" s="2">
        <f t="shared" si="47"/>
        <v>1.1466766288931918E-2</v>
      </c>
      <c r="G512" s="2">
        <f t="shared" si="45"/>
        <v>-8.287237152925309E-3</v>
      </c>
      <c r="H512" s="2" t="str">
        <f t="shared" si="46"/>
        <v>Hold</v>
      </c>
    </row>
    <row r="513" spans="1:8" ht="13.5" x14ac:dyDescent="0.25">
      <c r="A513" s="3">
        <f>TITRES_STAT!B516</f>
        <v>43049</v>
      </c>
      <c r="B513" s="5">
        <f>TITRES_STAT!D516</f>
        <v>1.2054</v>
      </c>
      <c r="C513" s="2">
        <f t="shared" si="42"/>
        <v>1.2189130912521262</v>
      </c>
      <c r="D513" s="2">
        <f t="shared" si="44"/>
        <v>1.217243044257708</v>
      </c>
      <c r="E513" s="2">
        <f t="shared" si="43"/>
        <v>1.670046994418195E-3</v>
      </c>
      <c r="F513" s="2">
        <f t="shared" si="47"/>
        <v>9.5074224300291735E-3</v>
      </c>
      <c r="G513" s="2">
        <f t="shared" si="45"/>
        <v>-7.8373754356109784E-3</v>
      </c>
      <c r="H513" s="2" t="str">
        <f t="shared" si="46"/>
        <v>Hold</v>
      </c>
    </row>
    <row r="514" spans="1:8" ht="13.5" x14ac:dyDescent="0.25">
      <c r="A514" s="3">
        <f>TITRES_STAT!B517</f>
        <v>43052</v>
      </c>
      <c r="B514" s="5">
        <f>TITRES_STAT!D517</f>
        <v>1.2054</v>
      </c>
      <c r="C514" s="2">
        <f t="shared" si="42"/>
        <v>1.2168341541364145</v>
      </c>
      <c r="D514" s="2">
        <f t="shared" si="44"/>
        <v>1.2163657817201001</v>
      </c>
      <c r="E514" s="2">
        <f t="shared" si="43"/>
        <v>4.6837241631436655E-4</v>
      </c>
      <c r="F514" s="2">
        <f t="shared" si="47"/>
        <v>7.6996124272862123E-3</v>
      </c>
      <c r="G514" s="2">
        <f t="shared" si="45"/>
        <v>-7.2312400109718457E-3</v>
      </c>
      <c r="H514" s="2" t="str">
        <f t="shared" si="46"/>
        <v>Hold</v>
      </c>
    </row>
    <row r="515" spans="1:8" ht="13.5" x14ac:dyDescent="0.25">
      <c r="A515" s="3">
        <f>TITRES_STAT!B518</f>
        <v>43053</v>
      </c>
      <c r="B515" s="5">
        <f>TITRES_STAT!D518</f>
        <v>1.2054</v>
      </c>
      <c r="C515" s="2">
        <f t="shared" si="42"/>
        <v>1.215075053500043</v>
      </c>
      <c r="D515" s="2">
        <f t="shared" si="44"/>
        <v>1.2155535015926855</v>
      </c>
      <c r="E515" s="2">
        <f t="shared" si="43"/>
        <v>-4.7844809264252497E-4</v>
      </c>
      <c r="F515" s="2">
        <f t="shared" si="47"/>
        <v>6.0640003233004653E-3</v>
      </c>
      <c r="G515" s="2">
        <f t="shared" si="45"/>
        <v>-6.5424484159429903E-3</v>
      </c>
      <c r="H515" s="2" t="str">
        <f t="shared" si="46"/>
        <v>Hold</v>
      </c>
    </row>
    <row r="516" spans="1:8" ht="13.5" x14ac:dyDescent="0.25">
      <c r="A516" s="3">
        <f>TITRES_STAT!B519</f>
        <v>43054</v>
      </c>
      <c r="B516" s="5">
        <f>TITRES_STAT!D519</f>
        <v>1.2054</v>
      </c>
      <c r="C516" s="2">
        <f t="shared" si="42"/>
        <v>1.2135865837308055</v>
      </c>
      <c r="D516" s="2">
        <f t="shared" si="44"/>
        <v>1.2148013903635977</v>
      </c>
      <c r="E516" s="2">
        <f t="shared" si="43"/>
        <v>-1.2148066327921647E-3</v>
      </c>
      <c r="F516" s="2">
        <f t="shared" si="47"/>
        <v>4.60823893208194E-3</v>
      </c>
      <c r="G516" s="2">
        <f t="shared" si="45"/>
        <v>-5.8230455648741047E-3</v>
      </c>
      <c r="H516" s="2" t="str">
        <f t="shared" si="46"/>
        <v>Hold</v>
      </c>
    </row>
    <row r="517" spans="1:8" ht="13.5" x14ac:dyDescent="0.25">
      <c r="A517" s="3">
        <f>TITRES_STAT!B520</f>
        <v>43055</v>
      </c>
      <c r="B517" s="5">
        <f>TITRES_STAT!D520</f>
        <v>1.2054</v>
      </c>
      <c r="C517" s="2">
        <f t="shared" si="42"/>
        <v>1.2123271093106815</v>
      </c>
      <c r="D517" s="2">
        <f t="shared" si="44"/>
        <v>1.2141049910774053</v>
      </c>
      <c r="E517" s="2">
        <f t="shared" si="43"/>
        <v>-1.7778817667237767E-3</v>
      </c>
      <c r="F517" s="2">
        <f t="shared" si="47"/>
        <v>3.3310147923207968E-3</v>
      </c>
      <c r="G517" s="2">
        <f t="shared" si="45"/>
        <v>-5.1088965590445736E-3</v>
      </c>
      <c r="H517" s="2" t="str">
        <f t="shared" si="46"/>
        <v>Hold</v>
      </c>
    </row>
    <row r="518" spans="1:8" ht="13.5" x14ac:dyDescent="0.25">
      <c r="A518" s="3">
        <f>TITRES_STAT!B521</f>
        <v>43056</v>
      </c>
      <c r="B518" s="5">
        <f>TITRES_STAT!D521</f>
        <v>1.2054</v>
      </c>
      <c r="C518" s="2">
        <f t="shared" si="42"/>
        <v>1.2112614001859612</v>
      </c>
      <c r="D518" s="2">
        <f t="shared" si="44"/>
        <v>1.2134601769235236</v>
      </c>
      <c r="E518" s="2">
        <f t="shared" si="43"/>
        <v>-2.1987767375624134E-3</v>
      </c>
      <c r="F518" s="2">
        <f t="shared" si="47"/>
        <v>2.225056486344155E-3</v>
      </c>
      <c r="G518" s="2">
        <f t="shared" si="45"/>
        <v>-4.4238332239065689E-3</v>
      </c>
      <c r="H518" s="2" t="str">
        <f t="shared" si="46"/>
        <v>Hold</v>
      </c>
    </row>
    <row r="519" spans="1:8" ht="13.5" x14ac:dyDescent="0.25">
      <c r="A519" s="3">
        <f>TITRES_STAT!B522</f>
        <v>43059</v>
      </c>
      <c r="B519" s="5">
        <f>TITRES_STAT!D522</f>
        <v>1.2054</v>
      </c>
      <c r="C519" s="2">
        <f t="shared" si="42"/>
        <v>1.2103596463111979</v>
      </c>
      <c r="D519" s="2">
        <f t="shared" si="44"/>
        <v>1.2128631267810404</v>
      </c>
      <c r="E519" s="2">
        <f t="shared" si="43"/>
        <v>-2.5034804698425006E-3</v>
      </c>
      <c r="F519" s="2">
        <f t="shared" si="47"/>
        <v>1.2793490951068238E-3</v>
      </c>
      <c r="G519" s="2">
        <f t="shared" si="45"/>
        <v>-3.7828295649493244E-3</v>
      </c>
      <c r="H519" s="2" t="str">
        <f t="shared" si="46"/>
        <v>Hold</v>
      </c>
    </row>
    <row r="520" spans="1:8" ht="13.5" x14ac:dyDescent="0.25">
      <c r="A520" s="3">
        <f>TITRES_STAT!B523</f>
        <v>43060</v>
      </c>
      <c r="B520" s="5">
        <f>TITRES_STAT!D523</f>
        <v>1.2054</v>
      </c>
      <c r="C520" s="2">
        <f t="shared" si="42"/>
        <v>1.2095966238017828</v>
      </c>
      <c r="D520" s="2">
        <f t="shared" si="44"/>
        <v>1.2123103025750375</v>
      </c>
      <c r="E520" s="2">
        <f t="shared" si="43"/>
        <v>-2.7136787732546797E-3</v>
      </c>
      <c r="F520" s="2">
        <f t="shared" si="47"/>
        <v>4.8074352143452311E-4</v>
      </c>
      <c r="G520" s="2">
        <f t="shared" si="45"/>
        <v>-3.1944222946892029E-3</v>
      </c>
      <c r="H520" s="2" t="str">
        <f t="shared" si="46"/>
        <v>Hold</v>
      </c>
    </row>
    <row r="521" spans="1:8" ht="13.5" x14ac:dyDescent="0.25">
      <c r="A521" s="3">
        <f>TITRES_STAT!B524</f>
        <v>43061</v>
      </c>
      <c r="B521" s="5">
        <f>TITRES_STAT!D524</f>
        <v>1.2054</v>
      </c>
      <c r="C521" s="2">
        <f t="shared" si="42"/>
        <v>1.2089509893707393</v>
      </c>
      <c r="D521" s="2">
        <f t="shared" si="44"/>
        <v>1.2117984283102199</v>
      </c>
      <c r="E521" s="2">
        <f t="shared" si="43"/>
        <v>-2.8474389394805844E-3</v>
      </c>
      <c r="F521" s="2">
        <f t="shared" si="47"/>
        <v>-1.8489297074849838E-4</v>
      </c>
      <c r="G521" s="2">
        <f t="shared" si="45"/>
        <v>-2.662545968732086E-3</v>
      </c>
      <c r="H521" s="2" t="str">
        <f t="shared" si="46"/>
        <v>Hold</v>
      </c>
    </row>
    <row r="522" spans="1:8" ht="13.5" x14ac:dyDescent="0.25">
      <c r="A522" s="3">
        <f>TITRES_STAT!B525</f>
        <v>43062</v>
      </c>
      <c r="B522" s="5">
        <f>TITRES_STAT!D525</f>
        <v>1.2054</v>
      </c>
      <c r="C522" s="2">
        <f t="shared" si="42"/>
        <v>1.2084046833137025</v>
      </c>
      <c r="D522" s="2">
        <f t="shared" si="44"/>
        <v>1.2113244706576112</v>
      </c>
      <c r="E522" s="2">
        <f t="shared" si="43"/>
        <v>-2.9197873439086308E-3</v>
      </c>
      <c r="F522" s="2">
        <f t="shared" si="47"/>
        <v>-7.3187184538052496E-4</v>
      </c>
      <c r="G522" s="2">
        <f t="shared" si="45"/>
        <v>-2.1879154985281059E-3</v>
      </c>
      <c r="H522" s="2" t="str">
        <f t="shared" si="46"/>
        <v>Hold</v>
      </c>
    </row>
    <row r="523" spans="1:8" ht="13.5" x14ac:dyDescent="0.25">
      <c r="A523" s="3">
        <f>TITRES_STAT!B526</f>
        <v>43063</v>
      </c>
      <c r="B523" s="5">
        <f>TITRES_STAT!D526</f>
        <v>1.2054</v>
      </c>
      <c r="C523" s="2">
        <f t="shared" si="42"/>
        <v>1.2079424243423635</v>
      </c>
      <c r="D523" s="2">
        <f t="shared" si="44"/>
        <v>1.2108856209792698</v>
      </c>
      <c r="E523" s="2">
        <f t="shared" si="43"/>
        <v>-2.9431966369062312E-3</v>
      </c>
      <c r="F523" s="2">
        <f t="shared" si="47"/>
        <v>-1.1741368036856663E-3</v>
      </c>
      <c r="G523" s="2">
        <f t="shared" si="45"/>
        <v>-1.7690598332205649E-3</v>
      </c>
      <c r="H523" s="2" t="str">
        <f t="shared" si="46"/>
        <v>Hold</v>
      </c>
    </row>
    <row r="524" spans="1:8" ht="13.5" x14ac:dyDescent="0.25">
      <c r="A524" s="3">
        <f>TITRES_STAT!B527</f>
        <v>43066</v>
      </c>
      <c r="B524" s="5">
        <f>TITRES_STAT!D527</f>
        <v>1.2248000000000001</v>
      </c>
      <c r="C524" s="2">
        <f t="shared" si="42"/>
        <v>1.2075512821358461</v>
      </c>
      <c r="D524" s="2">
        <f t="shared" si="44"/>
        <v>1.211916315721546</v>
      </c>
      <c r="E524" s="2">
        <f t="shared" si="43"/>
        <v>-4.3650335856999511E-3</v>
      </c>
      <c r="F524" s="2">
        <f t="shared" si="47"/>
        <v>-1.8123161600885232E-3</v>
      </c>
      <c r="G524" s="2">
        <f t="shared" si="45"/>
        <v>-2.552717425611428E-3</v>
      </c>
      <c r="H524" s="2" t="str">
        <f t="shared" si="46"/>
        <v>Hold</v>
      </c>
    </row>
    <row r="525" spans="1:8" ht="13.5" x14ac:dyDescent="0.25">
      <c r="A525" s="3">
        <f>TITRES_STAT!B528</f>
        <v>43067</v>
      </c>
      <c r="B525" s="5">
        <f>TITRES_STAT!D528</f>
        <v>1.2248000000000001</v>
      </c>
      <c r="C525" s="2">
        <f t="shared" si="42"/>
        <v>1.2072203156534083</v>
      </c>
      <c r="D525" s="2">
        <f t="shared" si="44"/>
        <v>1.2128706627051351</v>
      </c>
      <c r="E525" s="2">
        <f t="shared" si="43"/>
        <v>-5.650347051726845E-3</v>
      </c>
      <c r="F525" s="2">
        <f t="shared" si="47"/>
        <v>-2.5799223384161876E-3</v>
      </c>
      <c r="G525" s="2">
        <f t="shared" si="45"/>
        <v>-3.0704247133106575E-3</v>
      </c>
      <c r="H525" s="2" t="str">
        <f t="shared" si="46"/>
        <v>Hold</v>
      </c>
    </row>
    <row r="526" spans="1:8" ht="13.5" x14ac:dyDescent="0.25">
      <c r="A526" s="3">
        <f>TITRES_STAT!B529</f>
        <v>43068</v>
      </c>
      <c r="B526" s="5">
        <f>TITRES_STAT!D529</f>
        <v>1.2248000000000001</v>
      </c>
      <c r="C526" s="2">
        <f t="shared" si="42"/>
        <v>1.2069402670913454</v>
      </c>
      <c r="D526" s="2">
        <f t="shared" si="44"/>
        <v>1.2137543173195695</v>
      </c>
      <c r="E526" s="2">
        <f t="shared" si="43"/>
        <v>-6.8140502282241222E-3</v>
      </c>
      <c r="F526" s="2">
        <f t="shared" si="47"/>
        <v>-3.4267479163777748E-3</v>
      </c>
      <c r="G526" s="2">
        <f t="shared" si="45"/>
        <v>-3.3873023118463474E-3</v>
      </c>
      <c r="H526" s="2" t="str">
        <f t="shared" si="46"/>
        <v>Hold</v>
      </c>
    </row>
    <row r="527" spans="1:8" ht="13.5" x14ac:dyDescent="0.25">
      <c r="A527" s="3">
        <f>TITRES_STAT!B530</f>
        <v>43069</v>
      </c>
      <c r="B527" s="5">
        <f>TITRES_STAT!D530</f>
        <v>1.2248000000000001</v>
      </c>
      <c r="C527" s="2">
        <f t="shared" ref="C527:C590" si="48">$C$4*B517+C526*(1-$C$4)</f>
        <v>1.206703302923446</v>
      </c>
      <c r="D527" s="2">
        <f t="shared" si="44"/>
        <v>1.2145725160366383</v>
      </c>
      <c r="E527" s="2">
        <f t="shared" si="43"/>
        <v>-7.8692131131923304E-3</v>
      </c>
      <c r="F527" s="2">
        <f t="shared" si="47"/>
        <v>-4.3152409557406859E-3</v>
      </c>
      <c r="G527" s="2">
        <f t="shared" si="45"/>
        <v>-3.5539721574516445E-3</v>
      </c>
      <c r="H527" s="2" t="str">
        <f t="shared" si="46"/>
        <v>Hold</v>
      </c>
    </row>
    <row r="528" spans="1:8" ht="13.5" x14ac:dyDescent="0.25">
      <c r="A528" s="3">
        <f>TITRES_STAT!B531</f>
        <v>43073</v>
      </c>
      <c r="B528" s="5">
        <f>TITRES_STAT!D531</f>
        <v>1.2248000000000001</v>
      </c>
      <c r="C528" s="2">
        <f t="shared" si="48"/>
        <v>1.2065027947813773</v>
      </c>
      <c r="D528" s="2">
        <f t="shared" si="44"/>
        <v>1.2153301074413316</v>
      </c>
      <c r="E528" s="2">
        <f t="shared" si="43"/>
        <v>-8.8273126599542895E-3</v>
      </c>
      <c r="F528" s="2">
        <f t="shared" si="47"/>
        <v>-5.217655296583407E-3</v>
      </c>
      <c r="G528" s="2">
        <f t="shared" si="45"/>
        <v>-3.6096573633708825E-3</v>
      </c>
      <c r="H528" s="2" t="str">
        <f t="shared" si="46"/>
        <v>Hold</v>
      </c>
    </row>
    <row r="529" spans="1:8" ht="13.5" x14ac:dyDescent="0.25">
      <c r="A529" s="3">
        <f>TITRES_STAT!B532</f>
        <v>43074</v>
      </c>
      <c r="B529" s="5">
        <f>TITRES_STAT!D532</f>
        <v>1.2248000000000001</v>
      </c>
      <c r="C529" s="2">
        <f t="shared" si="48"/>
        <v>1.2063331340457808</v>
      </c>
      <c r="D529" s="2">
        <f t="shared" si="44"/>
        <v>1.2160315809641959</v>
      </c>
      <c r="E529" s="2">
        <f t="shared" si="43"/>
        <v>-9.6984469184151489E-3</v>
      </c>
      <c r="F529" s="2">
        <f t="shared" si="47"/>
        <v>-6.1138136209497561E-3</v>
      </c>
      <c r="G529" s="2">
        <f t="shared" si="45"/>
        <v>-3.5846332974653929E-3</v>
      </c>
      <c r="H529" s="2" t="str">
        <f t="shared" si="46"/>
        <v>Hold</v>
      </c>
    </row>
    <row r="530" spans="1:8" ht="13.5" x14ac:dyDescent="0.25">
      <c r="A530" s="3">
        <f>TITRES_STAT!B533</f>
        <v>43075</v>
      </c>
      <c r="B530" s="5">
        <f>TITRES_STAT!D533</f>
        <v>1.2248000000000001</v>
      </c>
      <c r="C530" s="2">
        <f t="shared" si="48"/>
        <v>1.2061895749618146</v>
      </c>
      <c r="D530" s="2">
        <f t="shared" si="44"/>
        <v>1.2166810934853667</v>
      </c>
      <c r="E530" s="2">
        <f t="shared" si="43"/>
        <v>-1.0491518523552124E-2</v>
      </c>
      <c r="F530" s="2">
        <f t="shared" si="47"/>
        <v>-6.9893546014702301E-3</v>
      </c>
      <c r="G530" s="2">
        <f t="shared" si="45"/>
        <v>-3.5021639220818935E-3</v>
      </c>
      <c r="H530" s="2" t="str">
        <f t="shared" si="46"/>
        <v>Hold</v>
      </c>
    </row>
    <row r="531" spans="1:8" ht="13.5" x14ac:dyDescent="0.25">
      <c r="A531" s="3">
        <f>TITRES_STAT!B534</f>
        <v>43076</v>
      </c>
      <c r="B531" s="5">
        <f>TITRES_STAT!D534</f>
        <v>1.2248000000000001</v>
      </c>
      <c r="C531" s="2">
        <f t="shared" si="48"/>
        <v>1.2060681018907662</v>
      </c>
      <c r="D531" s="2">
        <f t="shared" si="44"/>
        <v>1.2172824939679321</v>
      </c>
      <c r="E531" s="2">
        <f t="shared" si="43"/>
        <v>-1.1214392077165902E-2</v>
      </c>
      <c r="F531" s="2">
        <f t="shared" si="47"/>
        <v>-7.8343620966093656E-3</v>
      </c>
      <c r="G531" s="2">
        <f t="shared" si="45"/>
        <v>-3.3800299805565367E-3</v>
      </c>
      <c r="H531" s="2" t="str">
        <f t="shared" si="46"/>
        <v>Hold</v>
      </c>
    </row>
    <row r="532" spans="1:8" ht="13.5" x14ac:dyDescent="0.25">
      <c r="A532" s="3">
        <f>TITRES_STAT!B535</f>
        <v>43077</v>
      </c>
      <c r="B532" s="5">
        <f>TITRES_STAT!D535</f>
        <v>1.2248000000000001</v>
      </c>
      <c r="C532" s="2">
        <f t="shared" si="48"/>
        <v>1.2059653169844944</v>
      </c>
      <c r="D532" s="2">
        <f t="shared" si="44"/>
        <v>1.2178393462666037</v>
      </c>
      <c r="E532" s="2">
        <f t="shared" si="43"/>
        <v>-1.1874029282109344E-2</v>
      </c>
      <c r="F532" s="2">
        <f t="shared" si="47"/>
        <v>-8.6422955337093627E-3</v>
      </c>
      <c r="G532" s="2">
        <f t="shared" si="45"/>
        <v>-3.2317337483999814E-3</v>
      </c>
      <c r="H532" s="2" t="str">
        <f t="shared" si="46"/>
        <v>Hold</v>
      </c>
    </row>
    <row r="533" spans="1:8" ht="13.5" x14ac:dyDescent="0.25">
      <c r="A533" s="3">
        <f>TITRES_STAT!B536</f>
        <v>43080</v>
      </c>
      <c r="B533" s="5">
        <f>TITRES_STAT!D536</f>
        <v>1.1924999999999999</v>
      </c>
      <c r="C533" s="2">
        <f t="shared" si="48"/>
        <v>1.205878345140726</v>
      </c>
      <c r="D533" s="2">
        <f t="shared" si="44"/>
        <v>1.2159623576542629</v>
      </c>
      <c r="E533" s="2">
        <f t="shared" si="43"/>
        <v>-1.0084012513536855E-2</v>
      </c>
      <c r="F533" s="2">
        <f t="shared" si="47"/>
        <v>-8.9306389296748626E-3</v>
      </c>
      <c r="G533" s="2">
        <f t="shared" si="45"/>
        <v>-1.1533735838619927E-3</v>
      </c>
      <c r="H533" s="2" t="str">
        <f t="shared" si="46"/>
        <v>Hold</v>
      </c>
    </row>
    <row r="534" spans="1:8" ht="13.5" x14ac:dyDescent="0.25">
      <c r="A534" s="3">
        <f>TITRES_STAT!B537</f>
        <v>43081</v>
      </c>
      <c r="B534" s="5">
        <f>TITRES_STAT!D537</f>
        <v>1.1603000000000001</v>
      </c>
      <c r="C534" s="2">
        <f t="shared" si="48"/>
        <v>1.2087893689652296</v>
      </c>
      <c r="D534" s="2">
        <f t="shared" si="44"/>
        <v>1.2118392200502432</v>
      </c>
      <c r="E534" s="2">
        <f t="shared" si="43"/>
        <v>-3.0498510850136551E-3</v>
      </c>
      <c r="F534" s="2">
        <f t="shared" si="47"/>
        <v>-7.7544813607426221E-3</v>
      </c>
      <c r="G534" s="2">
        <f t="shared" si="45"/>
        <v>4.704630275728967E-3</v>
      </c>
      <c r="H534" s="2" t="str">
        <f t="shared" si="46"/>
        <v>Sell</v>
      </c>
    </row>
    <row r="535" spans="1:8" ht="13.5" x14ac:dyDescent="0.25">
      <c r="A535" s="3">
        <f>TITRES_STAT!B538</f>
        <v>43082</v>
      </c>
      <c r="B535" s="5">
        <f>TITRES_STAT!D538</f>
        <v>1.1924999999999999</v>
      </c>
      <c r="C535" s="2">
        <f t="shared" si="48"/>
        <v>1.2112525429705787</v>
      </c>
      <c r="D535" s="2">
        <f t="shared" si="44"/>
        <v>1.2104066852317068</v>
      </c>
      <c r="E535" s="2">
        <f t="shared" si="43"/>
        <v>8.4585773887191351E-4</v>
      </c>
      <c r="F535" s="2">
        <f t="shared" si="47"/>
        <v>-6.034413540819716E-3</v>
      </c>
      <c r="G535" s="2">
        <f t="shared" si="45"/>
        <v>6.8802712796916295E-3</v>
      </c>
      <c r="H535" s="2" t="str">
        <f t="shared" si="46"/>
        <v>Sell</v>
      </c>
    </row>
    <row r="536" spans="1:8" ht="13.5" x14ac:dyDescent="0.25">
      <c r="A536" s="3">
        <f>TITRES_STAT!B539</f>
        <v>43083</v>
      </c>
      <c r="B536" s="5">
        <f>TITRES_STAT!D539</f>
        <v>1.2248000000000001</v>
      </c>
      <c r="C536" s="2">
        <f t="shared" si="48"/>
        <v>1.2133367671289512</v>
      </c>
      <c r="D536" s="2">
        <f t="shared" si="44"/>
        <v>1.2114728566960247</v>
      </c>
      <c r="E536" s="2">
        <f t="shared" si="43"/>
        <v>1.8639104329265521E-3</v>
      </c>
      <c r="F536" s="2">
        <f t="shared" si="47"/>
        <v>-4.4547487460704629E-3</v>
      </c>
      <c r="G536" s="2">
        <f t="shared" si="45"/>
        <v>6.318659178997015E-3</v>
      </c>
      <c r="H536" s="2" t="str">
        <f t="shared" si="46"/>
        <v>Sell</v>
      </c>
    </row>
    <row r="537" spans="1:8" ht="13.5" x14ac:dyDescent="0.25">
      <c r="A537" s="3">
        <f>TITRES_STAT!B540</f>
        <v>43084</v>
      </c>
      <c r="B537" s="5">
        <f>TITRES_STAT!D540</f>
        <v>1.2248000000000001</v>
      </c>
      <c r="C537" s="2">
        <f t="shared" si="48"/>
        <v>1.2151003414168049</v>
      </c>
      <c r="D537" s="2">
        <f t="shared" si="44"/>
        <v>1.2124600524963192</v>
      </c>
      <c r="E537" s="2">
        <f t="shared" si="43"/>
        <v>2.6402889204857338E-3</v>
      </c>
      <c r="F537" s="2">
        <f t="shared" si="47"/>
        <v>-3.0357412127592237E-3</v>
      </c>
      <c r="G537" s="2">
        <f t="shared" si="45"/>
        <v>5.676030133244957E-3</v>
      </c>
      <c r="H537" s="2" t="str">
        <f t="shared" si="46"/>
        <v>Sell</v>
      </c>
    </row>
    <row r="538" spans="1:8" ht="13.5" x14ac:dyDescent="0.25">
      <c r="A538" s="3">
        <f>TITRES_STAT!B541</f>
        <v>43087</v>
      </c>
      <c r="B538" s="5">
        <f>TITRES_STAT!D541</f>
        <v>1.2248000000000001</v>
      </c>
      <c r="C538" s="2">
        <f t="shared" si="48"/>
        <v>1.2165925965834503</v>
      </c>
      <c r="D538" s="2">
        <f t="shared" si="44"/>
        <v>1.2133741226817769</v>
      </c>
      <c r="E538" s="2">
        <f t="shared" si="43"/>
        <v>3.2184739016734021E-3</v>
      </c>
      <c r="F538" s="2">
        <f t="shared" si="47"/>
        <v>-1.7848981898726988E-3</v>
      </c>
      <c r="G538" s="2">
        <f t="shared" si="45"/>
        <v>5.0033720915461013E-3</v>
      </c>
      <c r="H538" s="2" t="str">
        <f t="shared" si="46"/>
        <v>Sell</v>
      </c>
    </row>
    <row r="539" spans="1:8" ht="13.5" x14ac:dyDescent="0.25">
      <c r="A539" s="3">
        <f>TITRES_STAT!B542</f>
        <v>43088</v>
      </c>
      <c r="B539" s="5">
        <f>TITRES_STAT!D542</f>
        <v>1.2248000000000001</v>
      </c>
      <c r="C539" s="2">
        <f t="shared" si="48"/>
        <v>1.2178552740321502</v>
      </c>
      <c r="D539" s="2">
        <f t="shared" si="44"/>
        <v>1.2142204839646082</v>
      </c>
      <c r="E539" s="2">
        <f t="shared" si="43"/>
        <v>3.6347900675419709E-3</v>
      </c>
      <c r="F539" s="2">
        <f t="shared" si="47"/>
        <v>-7.0096053838976488E-4</v>
      </c>
      <c r="G539" s="2">
        <f t="shared" si="45"/>
        <v>4.3357506059317355E-3</v>
      </c>
      <c r="H539" s="2" t="str">
        <f t="shared" si="46"/>
        <v>Sell</v>
      </c>
    </row>
    <row r="540" spans="1:8" ht="13.5" x14ac:dyDescent="0.25">
      <c r="A540" s="3">
        <f>TITRES_STAT!B543</f>
        <v>43089</v>
      </c>
      <c r="B540" s="5">
        <f>TITRES_STAT!D543</f>
        <v>1.2248000000000001</v>
      </c>
      <c r="C540" s="2">
        <f t="shared" si="48"/>
        <v>1.2189236934118193</v>
      </c>
      <c r="D540" s="2">
        <f t="shared" si="44"/>
        <v>1.2150041518190817</v>
      </c>
      <c r="E540" s="2">
        <f t="shared" ref="E540:E603" si="49">C540-D540</f>
        <v>3.9195415927375521E-3</v>
      </c>
      <c r="F540" s="2">
        <f t="shared" si="47"/>
        <v>2.2313988783569853E-4</v>
      </c>
      <c r="G540" s="2">
        <f t="shared" si="45"/>
        <v>3.6964017049018537E-3</v>
      </c>
      <c r="H540" s="2" t="str">
        <f t="shared" si="46"/>
        <v>Sell</v>
      </c>
    </row>
    <row r="541" spans="1:8" ht="13.5" x14ac:dyDescent="0.25">
      <c r="A541" s="3">
        <f>TITRES_STAT!B544</f>
        <v>43090</v>
      </c>
      <c r="B541" s="5">
        <f>TITRES_STAT!D544</f>
        <v>1.2248000000000001</v>
      </c>
      <c r="C541" s="2">
        <f t="shared" si="48"/>
        <v>1.2198277405792317</v>
      </c>
      <c r="D541" s="2">
        <f t="shared" ref="D541:D604" si="50">$D$4*B541+(1-$D$4)*D540</f>
        <v>1.2157297702028533</v>
      </c>
      <c r="E541" s="2">
        <f t="shared" si="49"/>
        <v>4.0979703763783792E-3</v>
      </c>
      <c r="F541" s="2">
        <f t="shared" si="47"/>
        <v>9.9810598554423476E-4</v>
      </c>
      <c r="G541" s="2">
        <f t="shared" si="45"/>
        <v>3.0998643908341445E-3</v>
      </c>
      <c r="H541" s="2" t="str">
        <f t="shared" si="46"/>
        <v>Sell</v>
      </c>
    </row>
    <row r="542" spans="1:8" ht="13.5" x14ac:dyDescent="0.25">
      <c r="A542" s="3">
        <f>TITRES_STAT!B545</f>
        <v>43091</v>
      </c>
      <c r="B542" s="5">
        <f>TITRES_STAT!D545</f>
        <v>1.2248000000000001</v>
      </c>
      <c r="C542" s="2">
        <f t="shared" si="48"/>
        <v>1.2205927035670421</v>
      </c>
      <c r="D542" s="2">
        <f t="shared" si="50"/>
        <v>1.2164016390767161</v>
      </c>
      <c r="E542" s="2">
        <f t="shared" si="49"/>
        <v>4.1910644903260241E-3</v>
      </c>
      <c r="F542" s="2">
        <f t="shared" si="47"/>
        <v>1.6366976865005928E-3</v>
      </c>
      <c r="G542" s="2">
        <f t="shared" si="45"/>
        <v>2.5543668038254313E-3</v>
      </c>
      <c r="H542" s="2" t="str">
        <f t="shared" si="46"/>
        <v>Sell</v>
      </c>
    </row>
    <row r="543" spans="1:8" ht="13.5" x14ac:dyDescent="0.25">
      <c r="A543" s="3">
        <f>TITRES_STAT!B546</f>
        <v>43094</v>
      </c>
      <c r="B543" s="5">
        <f>TITRES_STAT!D546</f>
        <v>1.2248000000000001</v>
      </c>
      <c r="C543" s="2">
        <f t="shared" si="48"/>
        <v>1.2162707491721125</v>
      </c>
      <c r="D543" s="2">
        <f t="shared" si="50"/>
        <v>1.2170237398858481</v>
      </c>
      <c r="E543" s="2">
        <f t="shared" si="49"/>
        <v>-7.5299071373557958E-4</v>
      </c>
      <c r="F543" s="2">
        <f t="shared" si="47"/>
        <v>1.1587600064533582E-3</v>
      </c>
      <c r="G543" s="2">
        <f t="shared" si="45"/>
        <v>-1.9117507201889378E-3</v>
      </c>
      <c r="H543" s="2" t="str">
        <f t="shared" si="46"/>
        <v>Hold</v>
      </c>
    </row>
    <row r="544" spans="1:8" ht="13.5" x14ac:dyDescent="0.25">
      <c r="A544" s="3">
        <f>TITRES_STAT!B547</f>
        <v>43095</v>
      </c>
      <c r="B544" s="5">
        <f>TITRES_STAT!D547</f>
        <v>1.2248000000000001</v>
      </c>
      <c r="C544" s="2">
        <f t="shared" si="48"/>
        <v>1.2076598646840953</v>
      </c>
      <c r="D544" s="2">
        <f t="shared" si="50"/>
        <v>1.217599759153563</v>
      </c>
      <c r="E544" s="2">
        <f t="shared" si="49"/>
        <v>-9.9398944694677471E-3</v>
      </c>
      <c r="F544" s="2">
        <f t="shared" si="47"/>
        <v>-1.0609708887308628E-3</v>
      </c>
      <c r="G544" s="2">
        <f t="shared" si="45"/>
        <v>-8.8789235807368843E-3</v>
      </c>
      <c r="H544" s="2" t="str">
        <f t="shared" si="46"/>
        <v>Hold</v>
      </c>
    </row>
    <row r="545" spans="1:8" ht="13.5" x14ac:dyDescent="0.25">
      <c r="A545" s="3">
        <f>TITRES_STAT!B548</f>
        <v>43096</v>
      </c>
      <c r="B545" s="5">
        <f>TITRES_STAT!D548</f>
        <v>1.2248000000000001</v>
      </c>
      <c r="C545" s="2">
        <f t="shared" si="48"/>
        <v>1.2053275778096189</v>
      </c>
      <c r="D545" s="2">
        <f t="shared" si="50"/>
        <v>1.2181331103273731</v>
      </c>
      <c r="E545" s="2">
        <f t="shared" si="49"/>
        <v>-1.2805532517754292E-2</v>
      </c>
      <c r="F545" s="2">
        <f t="shared" si="47"/>
        <v>-3.4098832145355489E-3</v>
      </c>
      <c r="G545" s="2">
        <f t="shared" si="45"/>
        <v>-9.3956493032187442E-3</v>
      </c>
      <c r="H545" s="2" t="str">
        <f t="shared" si="46"/>
        <v>Hold</v>
      </c>
    </row>
    <row r="546" spans="1:8" ht="13.5" x14ac:dyDescent="0.25">
      <c r="A546" s="3">
        <f>TITRES_STAT!B549</f>
        <v>43097</v>
      </c>
      <c r="B546" s="5">
        <f>TITRES_STAT!D549</f>
        <v>1.2054</v>
      </c>
      <c r="C546" s="2">
        <f t="shared" si="48"/>
        <v>1.2083233350696774</v>
      </c>
      <c r="D546" s="2">
        <f t="shared" si="50"/>
        <v>1.21718991696979</v>
      </c>
      <c r="E546" s="2">
        <f t="shared" si="49"/>
        <v>-8.8665819001125801E-3</v>
      </c>
      <c r="F546" s="2">
        <f t="shared" si="47"/>
        <v>-4.5012229516509551E-3</v>
      </c>
      <c r="G546" s="2">
        <f t="shared" si="45"/>
        <v>-4.3653589484616249E-3</v>
      </c>
      <c r="H546" s="2" t="str">
        <f t="shared" si="46"/>
        <v>Hold</v>
      </c>
    </row>
    <row r="547" spans="1:8" ht="13.5" x14ac:dyDescent="0.25">
      <c r="A547" s="3">
        <f>TITRES_STAT!B550</f>
        <v>43098</v>
      </c>
      <c r="B547" s="5">
        <f>TITRES_STAT!D550</f>
        <v>1.2248000000000001</v>
      </c>
      <c r="C547" s="2">
        <f t="shared" si="48"/>
        <v>1.2108582065974192</v>
      </c>
      <c r="D547" s="2">
        <f t="shared" si="50"/>
        <v>1.2177536268238796</v>
      </c>
      <c r="E547" s="2">
        <f t="shared" si="49"/>
        <v>-6.8954202264603914E-3</v>
      </c>
      <c r="F547" s="2">
        <f t="shared" si="47"/>
        <v>-4.9800624066128427E-3</v>
      </c>
      <c r="G547" s="2">
        <f t="shared" si="45"/>
        <v>-1.9153578198475487E-3</v>
      </c>
      <c r="H547" s="2" t="str">
        <f t="shared" si="46"/>
        <v>Hold</v>
      </c>
    </row>
    <row r="548" spans="1:8" ht="13.5" x14ac:dyDescent="0.25">
      <c r="A548" s="3">
        <f>TITRES_STAT!B551</f>
        <v>43102</v>
      </c>
      <c r="B548" s="5">
        <f>TITRES_STAT!D551</f>
        <v>1.2248000000000001</v>
      </c>
      <c r="C548" s="2">
        <f t="shared" si="48"/>
        <v>1.2130030978901238</v>
      </c>
      <c r="D548" s="2">
        <f t="shared" si="50"/>
        <v>1.218275580392481</v>
      </c>
      <c r="E548" s="2">
        <f t="shared" si="49"/>
        <v>-5.2724825023571231E-3</v>
      </c>
      <c r="F548" s="2">
        <f t="shared" si="47"/>
        <v>-5.038546425761699E-3</v>
      </c>
      <c r="G548" s="2">
        <f t="shared" ref="G548:G611" si="51">E548-F548</f>
        <v>-2.3393607659542414E-4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43103</v>
      </c>
      <c r="B549" s="5">
        <f>TITRES_STAT!D552</f>
        <v>1.1924999999999999</v>
      </c>
      <c r="C549" s="2">
        <f t="shared" si="48"/>
        <v>1.2148180059070277</v>
      </c>
      <c r="D549" s="2">
        <f t="shared" si="50"/>
        <v>1.2163662781411861</v>
      </c>
      <c r="E549" s="2">
        <f t="shared" si="49"/>
        <v>-1.5482722341584321E-3</v>
      </c>
      <c r="F549" s="2">
        <f t="shared" ref="F549:F612" si="53">(E549*(2/(10)))+((1-(2/10))*F548)</f>
        <v>-4.3404915874410456E-3</v>
      </c>
      <c r="G549" s="2">
        <f t="shared" si="51"/>
        <v>2.7922193532826135E-3</v>
      </c>
      <c r="H549" s="2" t="str">
        <f t="shared" si="52"/>
        <v>Sell</v>
      </c>
    </row>
    <row r="550" spans="1:8" ht="13.5" x14ac:dyDescent="0.25">
      <c r="A550" s="3">
        <f>TITRES_STAT!B553</f>
        <v>43104</v>
      </c>
      <c r="B550" s="5">
        <f>TITRES_STAT!D553</f>
        <v>1.2182999999999999</v>
      </c>
      <c r="C550" s="2">
        <f t="shared" si="48"/>
        <v>1.2163536973059466</v>
      </c>
      <c r="D550" s="2">
        <f t="shared" si="50"/>
        <v>1.2165095167973945</v>
      </c>
      <c r="E550" s="2">
        <f t="shared" si="49"/>
        <v>-1.5581949144793938E-4</v>
      </c>
      <c r="F550" s="2">
        <f t="shared" si="53"/>
        <v>-3.5035571682424248E-3</v>
      </c>
      <c r="G550" s="2">
        <f t="shared" si="51"/>
        <v>3.3477376767944854E-3</v>
      </c>
      <c r="H550" s="2" t="str">
        <f t="shared" si="52"/>
        <v>Sell</v>
      </c>
    </row>
    <row r="551" spans="1:8" ht="13.5" x14ac:dyDescent="0.25">
      <c r="A551" s="3">
        <f>TITRES_STAT!B554</f>
        <v>43105</v>
      </c>
      <c r="B551" s="5">
        <f>TITRES_STAT!D554</f>
        <v>1.2182999999999999</v>
      </c>
      <c r="C551" s="2">
        <f t="shared" si="48"/>
        <v>1.217653128489647</v>
      </c>
      <c r="D551" s="2">
        <f t="shared" si="50"/>
        <v>1.2166421451827727</v>
      </c>
      <c r="E551" s="2">
        <f t="shared" si="49"/>
        <v>1.0109833068743246E-3</v>
      </c>
      <c r="F551" s="2">
        <f t="shared" si="53"/>
        <v>-2.6006490732190749E-3</v>
      </c>
      <c r="G551" s="2">
        <f t="shared" si="51"/>
        <v>3.6116323800933995E-3</v>
      </c>
      <c r="H551" s="2" t="str">
        <f t="shared" si="52"/>
        <v>Sell</v>
      </c>
    </row>
    <row r="552" spans="1:8" ht="13.5" x14ac:dyDescent="0.25">
      <c r="A552" s="3">
        <f>TITRES_STAT!B555</f>
        <v>43108</v>
      </c>
      <c r="B552" s="5">
        <f>TITRES_STAT!D555</f>
        <v>1.2182999999999999</v>
      </c>
      <c r="C552" s="2">
        <f t="shared" si="48"/>
        <v>1.2187526471835475</v>
      </c>
      <c r="D552" s="2">
        <f t="shared" si="50"/>
        <v>1.2167649492433079</v>
      </c>
      <c r="E552" s="2">
        <f t="shared" si="49"/>
        <v>1.9876979402395634E-3</v>
      </c>
      <c r="F552" s="2">
        <f t="shared" si="53"/>
        <v>-1.6829796705273474E-3</v>
      </c>
      <c r="G552" s="2">
        <f t="shared" si="51"/>
        <v>3.6706776107669108E-3</v>
      </c>
      <c r="H552" s="2" t="str">
        <f t="shared" si="52"/>
        <v>Sell</v>
      </c>
    </row>
    <row r="553" spans="1:8" ht="13.5" x14ac:dyDescent="0.25">
      <c r="A553" s="3">
        <f>TITRES_STAT!B556</f>
        <v>43109</v>
      </c>
      <c r="B553" s="5">
        <f>TITRES_STAT!D556</f>
        <v>1.2182999999999999</v>
      </c>
      <c r="C553" s="2">
        <f t="shared" si="48"/>
        <v>1.2196830091553093</v>
      </c>
      <c r="D553" s="2">
        <f t="shared" si="50"/>
        <v>1.2168786567067664</v>
      </c>
      <c r="E553" s="2">
        <f t="shared" si="49"/>
        <v>2.804352448542824E-3</v>
      </c>
      <c r="F553" s="2">
        <f t="shared" si="53"/>
        <v>-7.8551324671331314E-4</v>
      </c>
      <c r="G553" s="2">
        <f t="shared" si="51"/>
        <v>3.5898656952561372E-3</v>
      </c>
      <c r="H553" s="2" t="str">
        <f t="shared" si="52"/>
        <v>Sell</v>
      </c>
    </row>
    <row r="554" spans="1:8" ht="13.5" x14ac:dyDescent="0.25">
      <c r="A554" s="3">
        <f>TITRES_STAT!B557</f>
        <v>43110</v>
      </c>
      <c r="B554" s="5">
        <f>TITRES_STAT!D557</f>
        <v>1.2182999999999999</v>
      </c>
      <c r="C554" s="2">
        <f t="shared" si="48"/>
        <v>1.2204702385160309</v>
      </c>
      <c r="D554" s="2">
        <f t="shared" si="50"/>
        <v>1.216983941395154</v>
      </c>
      <c r="E554" s="2">
        <f t="shared" si="49"/>
        <v>3.4862971208768911E-3</v>
      </c>
      <c r="F554" s="2">
        <f t="shared" si="53"/>
        <v>6.8848826804727699E-5</v>
      </c>
      <c r="G554" s="2">
        <f t="shared" si="51"/>
        <v>3.4174482940721633E-3</v>
      </c>
      <c r="H554" s="2" t="str">
        <f t="shared" si="52"/>
        <v>Sell</v>
      </c>
    </row>
    <row r="555" spans="1:8" ht="13.5" x14ac:dyDescent="0.25">
      <c r="A555" s="3">
        <f>TITRES_STAT!B558</f>
        <v>43111</v>
      </c>
      <c r="B555" s="5">
        <f>TITRES_STAT!D558</f>
        <v>1.2182999999999999</v>
      </c>
      <c r="C555" s="2">
        <f t="shared" si="48"/>
        <v>1.2211363556674106</v>
      </c>
      <c r="D555" s="2">
        <f t="shared" si="50"/>
        <v>1.217081427217735</v>
      </c>
      <c r="E555" s="2">
        <f t="shared" si="49"/>
        <v>4.0549284496755877E-3</v>
      </c>
      <c r="F555" s="2">
        <f t="shared" si="53"/>
        <v>8.6606475137889969E-4</v>
      </c>
      <c r="G555" s="2">
        <f t="shared" si="51"/>
        <v>3.1888636982966879E-3</v>
      </c>
      <c r="H555" s="2" t="str">
        <f t="shared" si="52"/>
        <v>Sell</v>
      </c>
    </row>
    <row r="556" spans="1:8" ht="13.5" x14ac:dyDescent="0.25">
      <c r="A556" s="3">
        <f>TITRES_STAT!B559</f>
        <v>43112</v>
      </c>
      <c r="B556" s="5">
        <f>TITRES_STAT!D559</f>
        <v>1.2119</v>
      </c>
      <c r="C556" s="2">
        <f t="shared" si="48"/>
        <v>1.2187153778724242</v>
      </c>
      <c r="D556" s="2">
        <f t="shared" si="50"/>
        <v>1.216697617794199</v>
      </c>
      <c r="E556" s="2">
        <f t="shared" si="49"/>
        <v>2.0177600782251837E-3</v>
      </c>
      <c r="F556" s="2">
        <f t="shared" si="53"/>
        <v>1.0964038167481567E-3</v>
      </c>
      <c r="G556" s="2">
        <f t="shared" si="51"/>
        <v>9.2135626147702701E-4</v>
      </c>
      <c r="H556" s="2" t="str">
        <f t="shared" si="52"/>
        <v>Sell</v>
      </c>
    </row>
    <row r="557" spans="1:8" ht="13.5" x14ac:dyDescent="0.25">
      <c r="A557" s="3">
        <f>TITRES_STAT!B560</f>
        <v>43115</v>
      </c>
      <c r="B557" s="5">
        <f>TITRES_STAT!D560</f>
        <v>1.1860999999999999</v>
      </c>
      <c r="C557" s="2">
        <f t="shared" si="48"/>
        <v>1.2196514735843589</v>
      </c>
      <c r="D557" s="2">
        <f t="shared" si="50"/>
        <v>1.2144311275872215</v>
      </c>
      <c r="E557" s="2">
        <f t="shared" si="49"/>
        <v>5.2203459971373878E-3</v>
      </c>
      <c r="F557" s="2">
        <f t="shared" si="53"/>
        <v>1.9211922528260031E-3</v>
      </c>
      <c r="G557" s="2">
        <f t="shared" si="51"/>
        <v>3.2991537443113846E-3</v>
      </c>
      <c r="H557" s="2" t="str">
        <f t="shared" si="52"/>
        <v>Sell</v>
      </c>
    </row>
    <row r="558" spans="1:8" ht="13.5" x14ac:dyDescent="0.25">
      <c r="A558" s="3">
        <f>TITRES_STAT!B561</f>
        <v>43116</v>
      </c>
      <c r="B558" s="5">
        <f>TITRES_STAT!D561</f>
        <v>1.1860999999999999</v>
      </c>
      <c r="C558" s="2">
        <f t="shared" si="48"/>
        <v>1.2204435545713805</v>
      </c>
      <c r="D558" s="2">
        <f t="shared" si="50"/>
        <v>1.2123325255437236</v>
      </c>
      <c r="E558" s="2">
        <f t="shared" si="49"/>
        <v>8.1110290276569241E-3</v>
      </c>
      <c r="F558" s="2">
        <f t="shared" si="53"/>
        <v>3.1591596077921876E-3</v>
      </c>
      <c r="G558" s="2">
        <f t="shared" si="51"/>
        <v>4.9518694198647361E-3</v>
      </c>
      <c r="H558" s="2" t="str">
        <f t="shared" si="52"/>
        <v>Sell</v>
      </c>
    </row>
    <row r="559" spans="1:8" ht="13.5" x14ac:dyDescent="0.25">
      <c r="A559" s="3">
        <f>TITRES_STAT!B562</f>
        <v>43117</v>
      </c>
      <c r="B559" s="5">
        <f>TITRES_STAT!D562</f>
        <v>1.1860999999999999</v>
      </c>
      <c r="C559" s="2">
        <f t="shared" si="48"/>
        <v>1.2161445461757836</v>
      </c>
      <c r="D559" s="2">
        <f t="shared" si="50"/>
        <v>1.2103893755034478</v>
      </c>
      <c r="E559" s="2">
        <f t="shared" si="49"/>
        <v>5.7551706723357743E-3</v>
      </c>
      <c r="F559" s="2">
        <f t="shared" si="53"/>
        <v>3.678361820700905E-3</v>
      </c>
      <c r="G559" s="2">
        <f t="shared" si="51"/>
        <v>2.0768088516348693E-3</v>
      </c>
      <c r="H559" s="2" t="str">
        <f t="shared" si="52"/>
        <v>Sell</v>
      </c>
    </row>
    <row r="560" spans="1:8" ht="13.5" x14ac:dyDescent="0.25">
      <c r="A560" s="3">
        <f>TITRES_STAT!B563</f>
        <v>43118</v>
      </c>
      <c r="B560" s="5">
        <f>TITRES_STAT!D563</f>
        <v>1.1860999999999999</v>
      </c>
      <c r="C560" s="2">
        <f t="shared" si="48"/>
        <v>1.2164761544564324</v>
      </c>
      <c r="D560" s="2">
        <f t="shared" si="50"/>
        <v>1.2085901625031925</v>
      </c>
      <c r="E560" s="2">
        <f t="shared" si="49"/>
        <v>7.8859919532399125E-3</v>
      </c>
      <c r="F560" s="2">
        <f t="shared" si="53"/>
        <v>4.519887847208707E-3</v>
      </c>
      <c r="G560" s="2">
        <f t="shared" si="51"/>
        <v>3.3661041060312055E-3</v>
      </c>
      <c r="H560" s="2" t="str">
        <f t="shared" si="52"/>
        <v>Sell</v>
      </c>
    </row>
    <row r="561" spans="1:8" ht="13.5" x14ac:dyDescent="0.25">
      <c r="A561" s="3">
        <f>TITRES_STAT!B564</f>
        <v>43119</v>
      </c>
      <c r="B561" s="5">
        <f>TITRES_STAT!D564</f>
        <v>1.1860999999999999</v>
      </c>
      <c r="C561" s="2">
        <f t="shared" si="48"/>
        <v>1.2167567460785198</v>
      </c>
      <c r="D561" s="2">
        <f t="shared" si="50"/>
        <v>1.2069242245399932</v>
      </c>
      <c r="E561" s="2">
        <f t="shared" si="49"/>
        <v>9.8325215385266507E-3</v>
      </c>
      <c r="F561" s="2">
        <f t="shared" si="53"/>
        <v>5.5824145854722965E-3</v>
      </c>
      <c r="G561" s="2">
        <f t="shared" si="51"/>
        <v>4.2501069530543542E-3</v>
      </c>
      <c r="H561" s="2" t="str">
        <f t="shared" si="52"/>
        <v>Sell</v>
      </c>
    </row>
    <row r="562" spans="1:8" ht="13.5" x14ac:dyDescent="0.25">
      <c r="A562" s="3">
        <f>TITRES_STAT!B565</f>
        <v>43122</v>
      </c>
      <c r="B562" s="5">
        <f>TITRES_STAT!D565</f>
        <v>1.1860999999999999</v>
      </c>
      <c r="C562" s="2">
        <f t="shared" si="48"/>
        <v>1.2169941697587476</v>
      </c>
      <c r="D562" s="2">
        <f t="shared" si="50"/>
        <v>1.2053816893888827</v>
      </c>
      <c r="E562" s="2">
        <f t="shared" si="49"/>
        <v>1.1612480369864953E-2</v>
      </c>
      <c r="F562" s="2">
        <f t="shared" si="53"/>
        <v>6.788427742350828E-3</v>
      </c>
      <c r="G562" s="2">
        <f t="shared" si="51"/>
        <v>4.8240526275141245E-3</v>
      </c>
      <c r="H562" s="2" t="str">
        <f t="shared" si="52"/>
        <v>Sell</v>
      </c>
    </row>
    <row r="563" spans="1:8" ht="13.5" x14ac:dyDescent="0.25">
      <c r="A563" s="3">
        <f>TITRES_STAT!B566</f>
        <v>43123</v>
      </c>
      <c r="B563" s="5">
        <f>TITRES_STAT!D566</f>
        <v>1.1924999999999999</v>
      </c>
      <c r="C563" s="2">
        <f t="shared" si="48"/>
        <v>1.2171950667189404</v>
      </c>
      <c r="D563" s="2">
        <f t="shared" si="50"/>
        <v>1.2044274901748915</v>
      </c>
      <c r="E563" s="2">
        <f t="shared" si="49"/>
        <v>1.276757654404892E-2</v>
      </c>
      <c r="F563" s="2">
        <f t="shared" si="53"/>
        <v>7.9842575026904464E-3</v>
      </c>
      <c r="G563" s="2">
        <f t="shared" si="51"/>
        <v>4.7833190413584734E-3</v>
      </c>
      <c r="H563" s="2" t="str">
        <f t="shared" si="52"/>
        <v>Sell</v>
      </c>
    </row>
    <row r="564" spans="1:8" ht="13.5" x14ac:dyDescent="0.25">
      <c r="A564" s="3">
        <f>TITRES_STAT!B567</f>
        <v>43124</v>
      </c>
      <c r="B564" s="5">
        <f>TITRES_STAT!D567</f>
        <v>1.1924999999999999</v>
      </c>
      <c r="C564" s="2">
        <f t="shared" si="48"/>
        <v>1.217365056454488</v>
      </c>
      <c r="D564" s="2">
        <f t="shared" si="50"/>
        <v>1.2035439723841588</v>
      </c>
      <c r="E564" s="2">
        <f t="shared" si="49"/>
        <v>1.3821084070329226E-2</v>
      </c>
      <c r="F564" s="2">
        <f t="shared" si="53"/>
        <v>9.1516228162182023E-3</v>
      </c>
      <c r="G564" s="2">
        <f t="shared" si="51"/>
        <v>4.6694612541110236E-3</v>
      </c>
      <c r="H564" s="2" t="str">
        <f t="shared" si="52"/>
        <v>Sell</v>
      </c>
    </row>
    <row r="565" spans="1:8" ht="13.5" x14ac:dyDescent="0.25">
      <c r="A565" s="3">
        <f>TITRES_STAT!B568</f>
        <v>43125</v>
      </c>
      <c r="B565" s="5">
        <f>TITRES_STAT!D568</f>
        <v>1.1924999999999999</v>
      </c>
      <c r="C565" s="2">
        <f t="shared" si="48"/>
        <v>1.2175088939230283</v>
      </c>
      <c r="D565" s="2">
        <f t="shared" si="50"/>
        <v>1.2027259003557027</v>
      </c>
      <c r="E565" s="2">
        <f t="shared" si="49"/>
        <v>1.4782993567325597E-2</v>
      </c>
      <c r="F565" s="2">
        <f t="shared" si="53"/>
        <v>1.0277896966439682E-2</v>
      </c>
      <c r="G565" s="2">
        <f t="shared" si="51"/>
        <v>4.5050966008859158E-3</v>
      </c>
      <c r="H565" s="2" t="str">
        <f t="shared" si="52"/>
        <v>Sell</v>
      </c>
    </row>
    <row r="566" spans="1:8" ht="13.5" x14ac:dyDescent="0.25">
      <c r="A566" s="3">
        <f>TITRES_STAT!B569</f>
        <v>43126</v>
      </c>
      <c r="B566" s="5">
        <f>TITRES_STAT!D569</f>
        <v>1.1990000000000001</v>
      </c>
      <c r="C566" s="2">
        <f t="shared" si="48"/>
        <v>1.2166459871656394</v>
      </c>
      <c r="D566" s="2">
        <f t="shared" si="50"/>
        <v>1.2024499077367619</v>
      </c>
      <c r="E566" s="2">
        <f t="shared" si="49"/>
        <v>1.4196079428877573E-2</v>
      </c>
      <c r="F566" s="2">
        <f t="shared" si="53"/>
        <v>1.1061533458927261E-2</v>
      </c>
      <c r="G566" s="2">
        <f t="shared" si="51"/>
        <v>3.1345459699503118E-3</v>
      </c>
      <c r="H566" s="2" t="str">
        <f t="shared" si="52"/>
        <v>Sell</v>
      </c>
    </row>
    <row r="567" spans="1:8" ht="13.5" x14ac:dyDescent="0.25">
      <c r="A567" s="3">
        <f>TITRES_STAT!B570</f>
        <v>43129</v>
      </c>
      <c r="B567" s="5">
        <f>TITRES_STAT!D570</f>
        <v>1.1990000000000001</v>
      </c>
      <c r="C567" s="2">
        <f t="shared" si="48"/>
        <v>1.2119466045247718</v>
      </c>
      <c r="D567" s="2">
        <f t="shared" si="50"/>
        <v>1.2021943590155204</v>
      </c>
      <c r="E567" s="2">
        <f t="shared" si="49"/>
        <v>9.752245509251356E-3</v>
      </c>
      <c r="F567" s="2">
        <f t="shared" si="53"/>
        <v>1.079967586899208E-2</v>
      </c>
      <c r="G567" s="2">
        <f t="shared" si="51"/>
        <v>-1.0474303597407236E-3</v>
      </c>
      <c r="H567" s="2" t="str">
        <f t="shared" si="52"/>
        <v>Hold</v>
      </c>
    </row>
    <row r="568" spans="1:8" ht="13.5" x14ac:dyDescent="0.25">
      <c r="A568" s="3">
        <f>TITRES_STAT!B571</f>
        <v>43130</v>
      </c>
      <c r="B568" s="5">
        <f>TITRES_STAT!D571</f>
        <v>1.1924999999999999</v>
      </c>
      <c r="C568" s="2">
        <f t="shared" si="48"/>
        <v>1.2079702038286528</v>
      </c>
      <c r="D568" s="2">
        <f t="shared" si="50"/>
        <v>1.2014762583477041</v>
      </c>
      <c r="E568" s="2">
        <f t="shared" si="49"/>
        <v>6.4939454809487263E-3</v>
      </c>
      <c r="F568" s="2">
        <f t="shared" si="53"/>
        <v>9.93852979138341E-3</v>
      </c>
      <c r="G568" s="2">
        <f t="shared" si="51"/>
        <v>-3.4445843104346837E-3</v>
      </c>
      <c r="H568" s="2" t="str">
        <f t="shared" si="52"/>
        <v>Hold</v>
      </c>
    </row>
    <row r="569" spans="1:8" ht="13.5" x14ac:dyDescent="0.25">
      <c r="A569" s="3">
        <f>TITRES_STAT!B572</f>
        <v>43131</v>
      </c>
      <c r="B569" s="5">
        <f>TITRES_STAT!D572</f>
        <v>1.1924999999999999</v>
      </c>
      <c r="C569" s="2">
        <f t="shared" si="48"/>
        <v>1.204605557085783</v>
      </c>
      <c r="D569" s="2">
        <f t="shared" si="50"/>
        <v>1.2008113503219482</v>
      </c>
      <c r="E569" s="2">
        <f t="shared" si="49"/>
        <v>3.7942067638347954E-3</v>
      </c>
      <c r="F569" s="2">
        <f t="shared" si="53"/>
        <v>8.7096651858736881E-3</v>
      </c>
      <c r="G569" s="2">
        <f t="shared" si="51"/>
        <v>-4.9154584220388927E-3</v>
      </c>
      <c r="H569" s="2" t="str">
        <f t="shared" si="52"/>
        <v>Hold</v>
      </c>
    </row>
    <row r="570" spans="1:8" ht="13.5" x14ac:dyDescent="0.25">
      <c r="A570" s="3">
        <f>TITRES_STAT!B573</f>
        <v>43132</v>
      </c>
      <c r="B570" s="5">
        <f>TITRES_STAT!D573</f>
        <v>1.1924999999999999</v>
      </c>
      <c r="C570" s="2">
        <f t="shared" si="48"/>
        <v>1.2017585483033548</v>
      </c>
      <c r="D570" s="2">
        <f t="shared" si="50"/>
        <v>1.2001956947425447</v>
      </c>
      <c r="E570" s="2">
        <f t="shared" si="49"/>
        <v>1.5628535608100957E-3</v>
      </c>
      <c r="F570" s="2">
        <f t="shared" si="53"/>
        <v>7.28030286086097E-3</v>
      </c>
      <c r="G570" s="2">
        <f t="shared" si="51"/>
        <v>-5.7174493000508742E-3</v>
      </c>
      <c r="H570" s="2" t="str">
        <f t="shared" si="52"/>
        <v>Hold</v>
      </c>
    </row>
    <row r="571" spans="1:8" ht="13.5" x14ac:dyDescent="0.25">
      <c r="A571" s="3">
        <f>TITRES_STAT!B574</f>
        <v>43133</v>
      </c>
      <c r="B571" s="5">
        <f>TITRES_STAT!D574</f>
        <v>1.1924999999999999</v>
      </c>
      <c r="C571" s="2">
        <f t="shared" si="48"/>
        <v>1.1993495408720694</v>
      </c>
      <c r="D571" s="2">
        <f t="shared" si="50"/>
        <v>1.199625643280134</v>
      </c>
      <c r="E571" s="2">
        <f t="shared" si="49"/>
        <v>-2.7610240806463793E-4</v>
      </c>
      <c r="F571" s="2">
        <f t="shared" si="53"/>
        <v>5.7690218070758489E-3</v>
      </c>
      <c r="G571" s="2">
        <f t="shared" si="51"/>
        <v>-6.0451242151404868E-3</v>
      </c>
      <c r="H571" s="2" t="str">
        <f t="shared" si="52"/>
        <v>Hold</v>
      </c>
    </row>
    <row r="572" spans="1:8" ht="13.5" x14ac:dyDescent="0.25">
      <c r="A572" s="3">
        <f>TITRES_STAT!B575</f>
        <v>43136</v>
      </c>
      <c r="B572" s="5">
        <f>TITRES_STAT!D575</f>
        <v>1.1924999999999999</v>
      </c>
      <c r="C572" s="2">
        <f t="shared" si="48"/>
        <v>1.1973111499686739</v>
      </c>
      <c r="D572" s="2">
        <f t="shared" si="50"/>
        <v>1.199097817851976</v>
      </c>
      <c r="E572" s="2">
        <f t="shared" si="49"/>
        <v>-1.7866678833020622E-3</v>
      </c>
      <c r="F572" s="2">
        <f t="shared" si="53"/>
        <v>4.2578838690002663E-3</v>
      </c>
      <c r="G572" s="2">
        <f t="shared" si="51"/>
        <v>-6.0445517523023285E-3</v>
      </c>
      <c r="H572" s="2" t="str">
        <f t="shared" si="52"/>
        <v>Hold</v>
      </c>
    </row>
    <row r="573" spans="1:8" ht="13.5" x14ac:dyDescent="0.25">
      <c r="A573" s="3">
        <f>TITRES_STAT!B576</f>
        <v>43137</v>
      </c>
      <c r="B573" s="5">
        <f>TITRES_STAT!D576</f>
        <v>1.1924999999999999</v>
      </c>
      <c r="C573" s="2">
        <f t="shared" si="48"/>
        <v>1.1965709730504166</v>
      </c>
      <c r="D573" s="2">
        <f t="shared" si="50"/>
        <v>1.1986090906036815</v>
      </c>
      <c r="E573" s="2">
        <f t="shared" si="49"/>
        <v>-2.0381175532648843E-3</v>
      </c>
      <c r="F573" s="2">
        <f t="shared" si="53"/>
        <v>2.9986835845472364E-3</v>
      </c>
      <c r="G573" s="2">
        <f t="shared" si="51"/>
        <v>-5.0368011378121207E-3</v>
      </c>
      <c r="H573" s="2" t="str">
        <f t="shared" si="52"/>
        <v>Hold</v>
      </c>
    </row>
    <row r="574" spans="1:8" ht="13.5" x14ac:dyDescent="0.25">
      <c r="A574" s="3">
        <f>TITRES_STAT!B577</f>
        <v>43138</v>
      </c>
      <c r="B574" s="5">
        <f>TITRES_STAT!D577</f>
        <v>1.1924999999999999</v>
      </c>
      <c r="C574" s="2">
        <f t="shared" si="48"/>
        <v>1.1959446695041986</v>
      </c>
      <c r="D574" s="2">
        <f t="shared" si="50"/>
        <v>1.1981565653737791</v>
      </c>
      <c r="E574" s="2">
        <f t="shared" si="49"/>
        <v>-2.2118958695804825E-3</v>
      </c>
      <c r="F574" s="2">
        <f t="shared" si="53"/>
        <v>1.9565676937216927E-3</v>
      </c>
      <c r="G574" s="2">
        <f t="shared" si="51"/>
        <v>-4.1684635633021747E-3</v>
      </c>
      <c r="H574" s="2" t="str">
        <f t="shared" si="52"/>
        <v>Hold</v>
      </c>
    </row>
    <row r="575" spans="1:8" ht="13.5" x14ac:dyDescent="0.25">
      <c r="A575" s="3">
        <f>TITRES_STAT!B578</f>
        <v>43139</v>
      </c>
      <c r="B575" s="5">
        <f>TITRES_STAT!D578</f>
        <v>1.1924999999999999</v>
      </c>
      <c r="C575" s="2">
        <f t="shared" si="48"/>
        <v>1.1954147203497065</v>
      </c>
      <c r="D575" s="2">
        <f t="shared" si="50"/>
        <v>1.197737560531277</v>
      </c>
      <c r="E575" s="2">
        <f t="shared" si="49"/>
        <v>-2.3228401815704736E-3</v>
      </c>
      <c r="F575" s="2">
        <f t="shared" si="53"/>
        <v>1.1006861186632594E-3</v>
      </c>
      <c r="G575" s="2">
        <f t="shared" si="51"/>
        <v>-3.4235263002337329E-3</v>
      </c>
      <c r="H575" s="2" t="str">
        <f t="shared" si="52"/>
        <v>Hold</v>
      </c>
    </row>
    <row r="576" spans="1:8" ht="13.5" x14ac:dyDescent="0.25">
      <c r="A576" s="3">
        <f>TITRES_STAT!B579</f>
        <v>43140</v>
      </c>
      <c r="B576" s="5">
        <f>TITRES_STAT!D579</f>
        <v>1.1924999999999999</v>
      </c>
      <c r="C576" s="2">
        <f t="shared" si="48"/>
        <v>1.1959663018343671</v>
      </c>
      <c r="D576" s="2">
        <f t="shared" si="50"/>
        <v>1.1973495930845157</v>
      </c>
      <c r="E576" s="2">
        <f t="shared" si="49"/>
        <v>-1.3832912501485772E-3</v>
      </c>
      <c r="F576" s="2">
        <f t="shared" si="53"/>
        <v>6.0389064490089218E-4</v>
      </c>
      <c r="G576" s="2">
        <f t="shared" si="51"/>
        <v>-1.9871818950494696E-3</v>
      </c>
      <c r="H576" s="2" t="str">
        <f t="shared" si="52"/>
        <v>Hold</v>
      </c>
    </row>
    <row r="577" spans="1:8" ht="13.5" x14ac:dyDescent="0.25">
      <c r="A577" s="3">
        <f>TITRES_STAT!B580</f>
        <v>43143</v>
      </c>
      <c r="B577" s="5">
        <f>TITRES_STAT!D580</f>
        <v>1.1924999999999999</v>
      </c>
      <c r="C577" s="2">
        <f t="shared" si="48"/>
        <v>1.19643302462908</v>
      </c>
      <c r="D577" s="2">
        <f t="shared" si="50"/>
        <v>1.1969903639671442</v>
      </c>
      <c r="E577" s="2">
        <f t="shared" si="49"/>
        <v>-5.573393380642333E-4</v>
      </c>
      <c r="F577" s="2">
        <f t="shared" si="53"/>
        <v>3.716446483078671E-4</v>
      </c>
      <c r="G577" s="2">
        <f t="shared" si="51"/>
        <v>-9.289839863721004E-4</v>
      </c>
      <c r="H577" s="2" t="str">
        <f t="shared" si="52"/>
        <v>Hold</v>
      </c>
    </row>
    <row r="578" spans="1:8" ht="13.5" x14ac:dyDescent="0.25">
      <c r="A578" s="3">
        <f>TITRES_STAT!B581</f>
        <v>43144</v>
      </c>
      <c r="B578" s="5">
        <f>TITRES_STAT!D581</f>
        <v>1.2182999999999999</v>
      </c>
      <c r="C578" s="2">
        <f t="shared" si="48"/>
        <v>1.1958279439169139</v>
      </c>
      <c r="D578" s="2">
        <f t="shared" si="50"/>
        <v>1.1985688555251335</v>
      </c>
      <c r="E578" s="2">
        <f t="shared" si="49"/>
        <v>-2.7409116082195428E-3</v>
      </c>
      <c r="F578" s="2">
        <f t="shared" si="53"/>
        <v>-2.5086660299761487E-4</v>
      </c>
      <c r="G578" s="2">
        <f t="shared" si="51"/>
        <v>-2.4900450052219281E-3</v>
      </c>
      <c r="H578" s="2" t="str">
        <f t="shared" si="52"/>
        <v>Hold</v>
      </c>
    </row>
    <row r="579" spans="1:8" ht="13.5" x14ac:dyDescent="0.25">
      <c r="A579" s="3">
        <f>TITRES_STAT!B582</f>
        <v>43145</v>
      </c>
      <c r="B579" s="5">
        <f>TITRES_STAT!D582</f>
        <v>1.2182999999999999</v>
      </c>
      <c r="C579" s="2">
        <f t="shared" si="48"/>
        <v>1.1953159525450809</v>
      </c>
      <c r="D579" s="2">
        <f t="shared" si="50"/>
        <v>1.2000304217825308</v>
      </c>
      <c r="E579" s="2">
        <f t="shared" si="49"/>
        <v>-4.714469237449892E-3</v>
      </c>
      <c r="F579" s="2">
        <f t="shared" si="53"/>
        <v>-1.1435871298880703E-3</v>
      </c>
      <c r="G579" s="2">
        <f t="shared" si="51"/>
        <v>-3.5708821075618215E-3</v>
      </c>
      <c r="H579" s="2" t="str">
        <f t="shared" si="52"/>
        <v>Hold</v>
      </c>
    </row>
    <row r="580" spans="1:8" ht="13.5" x14ac:dyDescent="0.25">
      <c r="A580" s="3">
        <f>TITRES_STAT!B583</f>
        <v>43146</v>
      </c>
      <c r="B580" s="5">
        <f>TITRES_STAT!D583</f>
        <v>1.2182999999999999</v>
      </c>
      <c r="C580" s="2">
        <f t="shared" si="48"/>
        <v>1.1948827290766069</v>
      </c>
      <c r="D580" s="2">
        <f t="shared" si="50"/>
        <v>1.2013837238727136</v>
      </c>
      <c r="E580" s="2">
        <f t="shared" si="49"/>
        <v>-6.5009947961067738E-3</v>
      </c>
      <c r="F580" s="2">
        <f t="shared" si="53"/>
        <v>-2.2150686631318113E-3</v>
      </c>
      <c r="G580" s="2">
        <f t="shared" si="51"/>
        <v>-4.2859261329749624E-3</v>
      </c>
      <c r="H580" s="2" t="str">
        <f t="shared" si="52"/>
        <v>Hold</v>
      </c>
    </row>
    <row r="581" spans="1:8" ht="13.5" x14ac:dyDescent="0.25">
      <c r="A581" s="3">
        <f>TITRES_STAT!B584</f>
        <v>43147</v>
      </c>
      <c r="B581" s="5">
        <f>TITRES_STAT!D584</f>
        <v>1.2182999999999999</v>
      </c>
      <c r="C581" s="2">
        <f t="shared" si="48"/>
        <v>1.1945161553725137</v>
      </c>
      <c r="D581" s="2">
        <f t="shared" si="50"/>
        <v>1.2026367813636236</v>
      </c>
      <c r="E581" s="2">
        <f t="shared" si="49"/>
        <v>-8.1206259911099643E-3</v>
      </c>
      <c r="F581" s="2">
        <f t="shared" si="53"/>
        <v>-3.3961801287274423E-3</v>
      </c>
      <c r="G581" s="2">
        <f t="shared" si="51"/>
        <v>-4.724445862382522E-3</v>
      </c>
      <c r="H581" s="2" t="str">
        <f t="shared" si="52"/>
        <v>Hold</v>
      </c>
    </row>
    <row r="582" spans="1:8" ht="13.5" x14ac:dyDescent="0.25">
      <c r="A582" s="3">
        <f>TITRES_STAT!B585</f>
        <v>43150</v>
      </c>
      <c r="B582" s="5">
        <f>TITRES_STAT!D585</f>
        <v>1.2182999999999999</v>
      </c>
      <c r="C582" s="2">
        <f t="shared" si="48"/>
        <v>1.1942059776228962</v>
      </c>
      <c r="D582" s="2">
        <f t="shared" si="50"/>
        <v>1.203797019781133</v>
      </c>
      <c r="E582" s="2">
        <f t="shared" si="49"/>
        <v>-9.5910421582368066E-3</v>
      </c>
      <c r="F582" s="2">
        <f t="shared" si="53"/>
        <v>-4.6351525346293148E-3</v>
      </c>
      <c r="G582" s="2">
        <f t="shared" si="51"/>
        <v>-4.9558896236074918E-3</v>
      </c>
      <c r="H582" s="2" t="str">
        <f t="shared" si="52"/>
        <v>Hold</v>
      </c>
    </row>
    <row r="583" spans="1:8" ht="13.5" x14ac:dyDescent="0.25">
      <c r="A583" s="3">
        <f>TITRES_STAT!B586</f>
        <v>43151</v>
      </c>
      <c r="B583" s="5">
        <f>TITRES_STAT!D586</f>
        <v>1.2182999999999999</v>
      </c>
      <c r="C583" s="2">
        <f t="shared" si="48"/>
        <v>1.1939435195270658</v>
      </c>
      <c r="D583" s="2">
        <f t="shared" si="50"/>
        <v>1.2048713146121601</v>
      </c>
      <c r="E583" s="2">
        <f t="shared" si="49"/>
        <v>-1.0927795085094338E-2</v>
      </c>
      <c r="F583" s="2">
        <f t="shared" si="53"/>
        <v>-5.8936810447223192E-3</v>
      </c>
      <c r="G583" s="2">
        <f t="shared" si="51"/>
        <v>-5.0341140403720192E-3</v>
      </c>
      <c r="H583" s="2" t="str">
        <f t="shared" si="52"/>
        <v>Hold</v>
      </c>
    </row>
    <row r="584" spans="1:8" ht="13.5" x14ac:dyDescent="0.25">
      <c r="A584" s="3">
        <f>TITRES_STAT!B587</f>
        <v>43152</v>
      </c>
      <c r="B584" s="5">
        <f>TITRES_STAT!D587</f>
        <v>1.2182999999999999</v>
      </c>
      <c r="C584" s="2">
        <f t="shared" si="48"/>
        <v>1.193721439599825</v>
      </c>
      <c r="D584" s="2">
        <f t="shared" si="50"/>
        <v>1.2058660320482963</v>
      </c>
      <c r="E584" s="2">
        <f t="shared" si="49"/>
        <v>-1.2144592448471325E-2</v>
      </c>
      <c r="F584" s="2">
        <f t="shared" si="53"/>
        <v>-7.14386332547212E-3</v>
      </c>
      <c r="G584" s="2">
        <f t="shared" si="51"/>
        <v>-5.0007291229992052E-3</v>
      </c>
      <c r="H584" s="2" t="str">
        <f t="shared" si="52"/>
        <v>Hold</v>
      </c>
    </row>
    <row r="585" spans="1:8" ht="13.5" x14ac:dyDescent="0.25">
      <c r="A585" s="3">
        <f>TITRES_STAT!B588</f>
        <v>43153</v>
      </c>
      <c r="B585" s="5">
        <f>TITRES_STAT!D588</f>
        <v>1.2182999999999999</v>
      </c>
      <c r="C585" s="2">
        <f t="shared" si="48"/>
        <v>1.1935335258152366</v>
      </c>
      <c r="D585" s="2">
        <f t="shared" si="50"/>
        <v>1.2067870667113854</v>
      </c>
      <c r="E585" s="2">
        <f t="shared" si="49"/>
        <v>-1.3253540896148719E-2</v>
      </c>
      <c r="F585" s="2">
        <f t="shared" si="53"/>
        <v>-8.3657988396074398E-3</v>
      </c>
      <c r="G585" s="2">
        <f t="shared" si="51"/>
        <v>-4.8877420565412791E-3</v>
      </c>
      <c r="H585" s="2" t="str">
        <f t="shared" si="52"/>
        <v>Hold</v>
      </c>
    </row>
    <row r="586" spans="1:8" ht="13.5" x14ac:dyDescent="0.25">
      <c r="A586" s="3">
        <f>TITRES_STAT!B589</f>
        <v>43154</v>
      </c>
      <c r="B586" s="5">
        <f>TITRES_STAT!D589</f>
        <v>1.1924999999999999</v>
      </c>
      <c r="C586" s="2">
        <f t="shared" si="48"/>
        <v>1.1933745218436616</v>
      </c>
      <c r="D586" s="2">
        <f t="shared" si="50"/>
        <v>1.2057287654735049</v>
      </c>
      <c r="E586" s="2">
        <f t="shared" si="49"/>
        <v>-1.2354243629843387E-2</v>
      </c>
      <c r="F586" s="2">
        <f t="shared" si="53"/>
        <v>-9.1634877976546295E-3</v>
      </c>
      <c r="G586" s="2">
        <f t="shared" si="51"/>
        <v>-3.1907558321887571E-3</v>
      </c>
      <c r="H586" s="2" t="str">
        <f t="shared" si="52"/>
        <v>Hold</v>
      </c>
    </row>
    <row r="587" spans="1:8" ht="13.5" x14ac:dyDescent="0.25">
      <c r="A587" s="3">
        <f>TITRES_STAT!B590</f>
        <v>43157</v>
      </c>
      <c r="B587" s="5">
        <f>TITRES_STAT!D590</f>
        <v>1.1924999999999999</v>
      </c>
      <c r="C587" s="2">
        <f t="shared" si="48"/>
        <v>1.1932399800215596</v>
      </c>
      <c r="D587" s="2">
        <f t="shared" si="50"/>
        <v>1.2047488569199121</v>
      </c>
      <c r="E587" s="2">
        <f t="shared" si="49"/>
        <v>-1.1508876898352449E-2</v>
      </c>
      <c r="F587" s="2">
        <f t="shared" si="53"/>
        <v>-9.6325656177941935E-3</v>
      </c>
      <c r="G587" s="2">
        <f t="shared" si="51"/>
        <v>-1.8763112805582557E-3</v>
      </c>
      <c r="H587" s="2" t="str">
        <f t="shared" si="52"/>
        <v>Hold</v>
      </c>
    </row>
    <row r="588" spans="1:8" ht="13.5" x14ac:dyDescent="0.25">
      <c r="A588" s="3">
        <f>TITRES_STAT!B591</f>
        <v>43158</v>
      </c>
      <c r="B588" s="5">
        <f>TITRES_STAT!D591</f>
        <v>1.1603000000000001</v>
      </c>
      <c r="C588" s="2">
        <f t="shared" si="48"/>
        <v>1.1970953677105505</v>
      </c>
      <c r="D588" s="2">
        <f t="shared" si="50"/>
        <v>1.2014563489999186</v>
      </c>
      <c r="E588" s="2">
        <f t="shared" si="49"/>
        <v>-4.3609812893681266E-3</v>
      </c>
      <c r="F588" s="2">
        <f t="shared" si="53"/>
        <v>-8.5782487521089811E-3</v>
      </c>
      <c r="G588" s="2">
        <f t="shared" si="51"/>
        <v>4.2172674627408546E-3</v>
      </c>
      <c r="H588" s="2" t="str">
        <f t="shared" si="52"/>
        <v>Sell</v>
      </c>
    </row>
    <row r="589" spans="1:8" ht="13.5" x14ac:dyDescent="0.25">
      <c r="A589" s="3">
        <f>TITRES_STAT!B592</f>
        <v>43159</v>
      </c>
      <c r="B589" s="5">
        <f>TITRES_STAT!D592</f>
        <v>1.1603000000000001</v>
      </c>
      <c r="C589" s="2">
        <f t="shared" si="48"/>
        <v>1.2003576188320042</v>
      </c>
      <c r="D589" s="2">
        <f t="shared" si="50"/>
        <v>1.1984077305554801</v>
      </c>
      <c r="E589" s="2">
        <f t="shared" si="49"/>
        <v>1.9498882765240921E-3</v>
      </c>
      <c r="F589" s="2">
        <f t="shared" si="53"/>
        <v>-6.4726213463823668E-3</v>
      </c>
      <c r="G589" s="2">
        <f t="shared" si="51"/>
        <v>8.422509622906459E-3</v>
      </c>
      <c r="H589" s="2" t="str">
        <f t="shared" si="52"/>
        <v>Sell</v>
      </c>
    </row>
    <row r="590" spans="1:8" ht="13.5" x14ac:dyDescent="0.25">
      <c r="A590" s="3">
        <f>TITRES_STAT!B593</f>
        <v>43160</v>
      </c>
      <c r="B590" s="5">
        <f>TITRES_STAT!D593</f>
        <v>1.1603000000000001</v>
      </c>
      <c r="C590" s="2">
        <f t="shared" si="48"/>
        <v>1.203117985165542</v>
      </c>
      <c r="D590" s="2">
        <f t="shared" si="50"/>
        <v>1.1955849356995185</v>
      </c>
      <c r="E590" s="2">
        <f t="shared" si="49"/>
        <v>7.5330494660235114E-3</v>
      </c>
      <c r="F590" s="2">
        <f t="shared" si="53"/>
        <v>-3.6714871839011918E-3</v>
      </c>
      <c r="G590" s="2">
        <f t="shared" si="51"/>
        <v>1.1204536649924704E-2</v>
      </c>
      <c r="H590" s="2" t="str">
        <f t="shared" si="52"/>
        <v>Sell</v>
      </c>
    </row>
    <row r="591" spans="1:8" ht="13.5" x14ac:dyDescent="0.25">
      <c r="A591" s="3">
        <f>TITRES_STAT!B594</f>
        <v>43161</v>
      </c>
      <c r="B591" s="5">
        <f>TITRES_STAT!D594</f>
        <v>1.1603000000000001</v>
      </c>
      <c r="C591" s="2">
        <f t="shared" ref="C591:C654" si="54">$C$4*B581+C590*(1-$C$4)</f>
        <v>1.2054536797554587</v>
      </c>
      <c r="D591" s="2">
        <f t="shared" si="50"/>
        <v>1.1929712367588134</v>
      </c>
      <c r="E591" s="2">
        <f t="shared" si="49"/>
        <v>1.2482442996645249E-2</v>
      </c>
      <c r="F591" s="2">
        <f t="shared" si="53"/>
        <v>-4.4070114779190366E-4</v>
      </c>
      <c r="G591" s="2">
        <f t="shared" si="51"/>
        <v>1.2923144144437152E-2</v>
      </c>
      <c r="H591" s="2" t="str">
        <f t="shared" si="52"/>
        <v>Sell</v>
      </c>
    </row>
    <row r="592" spans="1:8" ht="13.5" x14ac:dyDescent="0.25">
      <c r="A592" s="3">
        <f>TITRES_STAT!B595</f>
        <v>43164</v>
      </c>
      <c r="B592" s="5">
        <f>TITRES_STAT!D595</f>
        <v>1.1603000000000001</v>
      </c>
      <c r="C592" s="2">
        <f t="shared" si="54"/>
        <v>1.2074300367161575</v>
      </c>
      <c r="D592" s="2">
        <f t="shared" si="50"/>
        <v>1.1905511451470494</v>
      </c>
      <c r="E592" s="2">
        <f t="shared" si="49"/>
        <v>1.6878891569108045E-2</v>
      </c>
      <c r="F592" s="2">
        <f t="shared" si="53"/>
        <v>3.0232173955880861E-3</v>
      </c>
      <c r="G592" s="2">
        <f t="shared" si="51"/>
        <v>1.3855674173519959E-2</v>
      </c>
      <c r="H592" s="2" t="str">
        <f t="shared" si="52"/>
        <v>Sell</v>
      </c>
    </row>
    <row r="593" spans="1:8" ht="13.5" x14ac:dyDescent="0.25">
      <c r="A593" s="3">
        <f>TITRES_STAT!B596</f>
        <v>43165</v>
      </c>
      <c r="B593" s="5">
        <f>TITRES_STAT!D596</f>
        <v>1.1603000000000001</v>
      </c>
      <c r="C593" s="2">
        <f t="shared" si="54"/>
        <v>1.2091023387598256</v>
      </c>
      <c r="D593" s="2">
        <f t="shared" si="50"/>
        <v>1.1883103195806013</v>
      </c>
      <c r="E593" s="2">
        <f t="shared" si="49"/>
        <v>2.0792019179224352E-2</v>
      </c>
      <c r="F593" s="2">
        <f t="shared" si="53"/>
        <v>6.5769777523153397E-3</v>
      </c>
      <c r="G593" s="2">
        <f t="shared" si="51"/>
        <v>1.4215041426909013E-2</v>
      </c>
      <c r="H593" s="2" t="str">
        <f t="shared" si="52"/>
        <v>Sell</v>
      </c>
    </row>
    <row r="594" spans="1:8" ht="13.5" x14ac:dyDescent="0.25">
      <c r="A594" s="3">
        <f>TITRES_STAT!B597</f>
        <v>43166</v>
      </c>
      <c r="B594" s="5">
        <f>TITRES_STAT!D597</f>
        <v>1.141</v>
      </c>
      <c r="C594" s="2">
        <f t="shared" si="54"/>
        <v>1.2105173635660063</v>
      </c>
      <c r="D594" s="2">
        <f t="shared" si="50"/>
        <v>1.1848058514635196</v>
      </c>
      <c r="E594" s="2">
        <f t="shared" si="49"/>
        <v>2.5711512102486678E-2</v>
      </c>
      <c r="F594" s="2">
        <f t="shared" si="53"/>
        <v>1.0403884622349608E-2</v>
      </c>
      <c r="G594" s="2">
        <f t="shared" si="51"/>
        <v>1.530762748013707E-2</v>
      </c>
      <c r="H594" s="2" t="str">
        <f t="shared" si="52"/>
        <v>Sell</v>
      </c>
    </row>
    <row r="595" spans="1:8" ht="13.5" x14ac:dyDescent="0.25">
      <c r="A595" s="3">
        <f>TITRES_STAT!B598</f>
        <v>43167</v>
      </c>
      <c r="B595" s="5">
        <f>TITRES_STAT!D598</f>
        <v>1.141</v>
      </c>
      <c r="C595" s="2">
        <f t="shared" si="54"/>
        <v>1.2117146922481592</v>
      </c>
      <c r="D595" s="2">
        <f t="shared" si="50"/>
        <v>1.1815609735773329</v>
      </c>
      <c r="E595" s="2">
        <f t="shared" si="49"/>
        <v>3.0153718670826279E-2</v>
      </c>
      <c r="F595" s="2">
        <f t="shared" si="53"/>
        <v>1.4353851432044942E-2</v>
      </c>
      <c r="G595" s="2">
        <f t="shared" si="51"/>
        <v>1.5799867238781337E-2</v>
      </c>
      <c r="H595" s="2" t="str">
        <f t="shared" si="52"/>
        <v>Sell</v>
      </c>
    </row>
    <row r="596" spans="1:8" ht="13.5" x14ac:dyDescent="0.25">
      <c r="A596" s="3">
        <f>TITRES_STAT!B599</f>
        <v>43168</v>
      </c>
      <c r="B596" s="5">
        <f>TITRES_STAT!D599</f>
        <v>1.1474</v>
      </c>
      <c r="C596" s="2">
        <f t="shared" si="54"/>
        <v>1.2087585857484422</v>
      </c>
      <c r="D596" s="2">
        <f t="shared" si="50"/>
        <v>1.179030531090123</v>
      </c>
      <c r="E596" s="2">
        <f t="shared" si="49"/>
        <v>2.9728054658319181E-2</v>
      </c>
      <c r="F596" s="2">
        <f t="shared" si="53"/>
        <v>1.7428692077299791E-2</v>
      </c>
      <c r="G596" s="2">
        <f t="shared" si="51"/>
        <v>1.229936258101939E-2</v>
      </c>
      <c r="H596" s="2" t="str">
        <f t="shared" si="52"/>
        <v>Sell</v>
      </c>
    </row>
    <row r="597" spans="1:8" ht="13.5" x14ac:dyDescent="0.25">
      <c r="A597" s="3">
        <f>TITRES_STAT!B600</f>
        <v>43171</v>
      </c>
      <c r="B597" s="5">
        <f>TITRES_STAT!D600</f>
        <v>1.1474</v>
      </c>
      <c r="C597" s="2">
        <f t="shared" si="54"/>
        <v>1.2062572648640666</v>
      </c>
      <c r="D597" s="2">
        <f t="shared" si="50"/>
        <v>1.1766875287871508</v>
      </c>
      <c r="E597" s="2">
        <f t="shared" si="49"/>
        <v>2.956973607691582E-2</v>
      </c>
      <c r="F597" s="2">
        <f t="shared" si="53"/>
        <v>1.9856900877222999E-2</v>
      </c>
      <c r="G597" s="2">
        <f t="shared" si="51"/>
        <v>9.7128351996928208E-3</v>
      </c>
      <c r="H597" s="2" t="str">
        <f t="shared" si="52"/>
        <v>Sell</v>
      </c>
    </row>
    <row r="598" spans="1:8" ht="13.5" x14ac:dyDescent="0.25">
      <c r="A598" s="3">
        <f>TITRES_STAT!B601</f>
        <v>43172</v>
      </c>
      <c r="B598" s="5">
        <f>TITRES_STAT!D601</f>
        <v>1.141</v>
      </c>
      <c r="C598" s="2">
        <f t="shared" si="54"/>
        <v>1.199186916423441</v>
      </c>
      <c r="D598" s="2">
        <f t="shared" si="50"/>
        <v>1.1740440081362506</v>
      </c>
      <c r="E598" s="2">
        <f t="shared" si="49"/>
        <v>2.5142908287190346E-2</v>
      </c>
      <c r="F598" s="2">
        <f t="shared" si="53"/>
        <v>2.0914102359216469E-2</v>
      </c>
      <c r="G598" s="2">
        <f t="shared" si="51"/>
        <v>4.228805927973877E-3</v>
      </c>
      <c r="H598" s="2" t="str">
        <f t="shared" si="52"/>
        <v>Sell</v>
      </c>
    </row>
    <row r="599" spans="1:8" ht="13.5" x14ac:dyDescent="0.25">
      <c r="A599" s="3">
        <f>TITRES_STAT!B602</f>
        <v>43173</v>
      </c>
      <c r="B599" s="5">
        <f>TITRES_STAT!D602</f>
        <v>1.141</v>
      </c>
      <c r="C599" s="2">
        <f t="shared" si="54"/>
        <v>1.1932043138967576</v>
      </c>
      <c r="D599" s="2">
        <f t="shared" si="50"/>
        <v>1.1715963038298616</v>
      </c>
      <c r="E599" s="2">
        <f t="shared" si="49"/>
        <v>2.1608010066896055E-2</v>
      </c>
      <c r="F599" s="2">
        <f t="shared" si="53"/>
        <v>2.1052883900752387E-2</v>
      </c>
      <c r="G599" s="2">
        <f t="shared" si="51"/>
        <v>5.551261661436678E-4</v>
      </c>
      <c r="H599" s="2" t="str">
        <f t="shared" si="52"/>
        <v>Sell</v>
      </c>
    </row>
    <row r="600" spans="1:8" ht="13.5" x14ac:dyDescent="0.25">
      <c r="A600" s="3">
        <f>TITRES_STAT!B603</f>
        <v>43174</v>
      </c>
      <c r="B600" s="5">
        <f>TITRES_STAT!D603</f>
        <v>1.141</v>
      </c>
      <c r="C600" s="2">
        <f t="shared" si="54"/>
        <v>1.1881421117587949</v>
      </c>
      <c r="D600" s="2">
        <f t="shared" si="50"/>
        <v>1.1693299109535755</v>
      </c>
      <c r="E600" s="2">
        <f t="shared" si="49"/>
        <v>1.8812200805219392E-2</v>
      </c>
      <c r="F600" s="2">
        <f t="shared" si="53"/>
        <v>2.060474728164579E-2</v>
      </c>
      <c r="G600" s="2">
        <f t="shared" si="51"/>
        <v>-1.7925464764263974E-3</v>
      </c>
      <c r="H600" s="2" t="str">
        <f t="shared" si="52"/>
        <v>Hold</v>
      </c>
    </row>
    <row r="601" spans="1:8" ht="13.5" x14ac:dyDescent="0.25">
      <c r="A601" s="3">
        <f>TITRES_STAT!B604</f>
        <v>43175</v>
      </c>
      <c r="B601" s="5">
        <f>TITRES_STAT!D604</f>
        <v>1.1474</v>
      </c>
      <c r="C601" s="2">
        <f t="shared" si="54"/>
        <v>1.1838587099497495</v>
      </c>
      <c r="D601" s="2">
        <f t="shared" si="50"/>
        <v>1.1677054731051624</v>
      </c>
      <c r="E601" s="2">
        <f t="shared" si="49"/>
        <v>1.6153236844587138E-2</v>
      </c>
      <c r="F601" s="2">
        <f t="shared" si="53"/>
        <v>1.971444519423406E-2</v>
      </c>
      <c r="G601" s="2">
        <f t="shared" si="51"/>
        <v>-3.5612083496469223E-3</v>
      </c>
      <c r="H601" s="2" t="str">
        <f t="shared" si="52"/>
        <v>Hold</v>
      </c>
    </row>
    <row r="602" spans="1:8" ht="13.5" x14ac:dyDescent="0.25">
      <c r="A602" s="3">
        <f>TITRES_STAT!B605</f>
        <v>43178</v>
      </c>
      <c r="B602" s="5">
        <f>TITRES_STAT!D605</f>
        <v>1.1474</v>
      </c>
      <c r="C602" s="2">
        <f t="shared" si="54"/>
        <v>1.1802342930344034</v>
      </c>
      <c r="D602" s="2">
        <f t="shared" si="50"/>
        <v>1.1662013639862614</v>
      </c>
      <c r="E602" s="2">
        <f t="shared" si="49"/>
        <v>1.4032929048142018E-2</v>
      </c>
      <c r="F602" s="2">
        <f t="shared" si="53"/>
        <v>1.857814196501565E-2</v>
      </c>
      <c r="G602" s="2">
        <f t="shared" si="51"/>
        <v>-4.5452129168736324E-3</v>
      </c>
      <c r="H602" s="2" t="str">
        <f t="shared" si="52"/>
        <v>Hold</v>
      </c>
    </row>
    <row r="603" spans="1:8" ht="13.5" x14ac:dyDescent="0.25">
      <c r="A603" s="3">
        <f>TITRES_STAT!B606</f>
        <v>43180</v>
      </c>
      <c r="B603" s="5">
        <f>TITRES_STAT!D606</f>
        <v>1.1474</v>
      </c>
      <c r="C603" s="2">
        <f t="shared" si="54"/>
        <v>1.1771674787214184</v>
      </c>
      <c r="D603" s="2">
        <f t="shared" si="50"/>
        <v>1.1648086703576495</v>
      </c>
      <c r="E603" s="2">
        <f t="shared" si="49"/>
        <v>1.2358808363768903E-2</v>
      </c>
      <c r="F603" s="2">
        <f t="shared" si="53"/>
        <v>1.7334275244766301E-2</v>
      </c>
      <c r="G603" s="2">
        <f t="shared" si="51"/>
        <v>-4.9754668809973979E-3</v>
      </c>
      <c r="H603" s="2" t="str">
        <f t="shared" si="52"/>
        <v>Hold</v>
      </c>
    </row>
    <row r="604" spans="1:8" ht="13.5" x14ac:dyDescent="0.25">
      <c r="A604" s="3">
        <f>TITRES_STAT!B607</f>
        <v>43181</v>
      </c>
      <c r="B604" s="5">
        <f>TITRES_STAT!D607</f>
        <v>1.1474</v>
      </c>
      <c r="C604" s="2">
        <f t="shared" si="54"/>
        <v>1.1716032512258157</v>
      </c>
      <c r="D604" s="2">
        <f t="shared" si="50"/>
        <v>1.1635191392200457</v>
      </c>
      <c r="E604" s="2">
        <f t="shared" ref="E604:E667" si="55">C604-D604</f>
        <v>8.0841120057699722E-3</v>
      </c>
      <c r="F604" s="2">
        <f t="shared" si="53"/>
        <v>1.5484242596967035E-2</v>
      </c>
      <c r="G604" s="2">
        <f t="shared" si="51"/>
        <v>-7.4001305911970631E-3</v>
      </c>
      <c r="H604" s="2" t="str">
        <f t="shared" si="52"/>
        <v>Hold</v>
      </c>
    </row>
    <row r="605" spans="1:8" ht="13.5" x14ac:dyDescent="0.25">
      <c r="A605" s="3">
        <f>TITRES_STAT!B608</f>
        <v>43182</v>
      </c>
      <c r="B605" s="5">
        <f>TITRES_STAT!D608</f>
        <v>1.1474</v>
      </c>
      <c r="C605" s="2">
        <f t="shared" si="54"/>
        <v>1.1668950587295364</v>
      </c>
      <c r="D605" s="2">
        <f t="shared" ref="D605:D668" si="56">$D$4*B605+(1-$D$4)*D604</f>
        <v>1.1623251289074497</v>
      </c>
      <c r="E605" s="2">
        <f t="shared" si="55"/>
        <v>4.5699298220867046E-3</v>
      </c>
      <c r="F605" s="2">
        <f t="shared" si="53"/>
        <v>1.330138004199097E-2</v>
      </c>
      <c r="G605" s="2">
        <f t="shared" si="51"/>
        <v>-8.7314502199042649E-3</v>
      </c>
      <c r="H605" s="2" t="str">
        <f t="shared" si="52"/>
        <v>Hold</v>
      </c>
    </row>
    <row r="606" spans="1:8" ht="13.5" x14ac:dyDescent="0.25">
      <c r="A606" s="3">
        <f>TITRES_STAT!B609</f>
        <v>43185</v>
      </c>
      <c r="B606" s="5">
        <f>TITRES_STAT!D609</f>
        <v>1.1732</v>
      </c>
      <c r="C606" s="2">
        <f t="shared" si="54"/>
        <v>1.1638958189249924</v>
      </c>
      <c r="D606" s="2">
        <f t="shared" si="56"/>
        <v>1.1631306749143053</v>
      </c>
      <c r="E606" s="2">
        <f t="shared" si="55"/>
        <v>7.6514401068705773E-4</v>
      </c>
      <c r="F606" s="2">
        <f t="shared" si="53"/>
        <v>1.0794132835730188E-2</v>
      </c>
      <c r="G606" s="2">
        <f t="shared" si="51"/>
        <v>-1.002898882504313E-2</v>
      </c>
      <c r="H606" s="2" t="str">
        <f t="shared" si="52"/>
        <v>Hold</v>
      </c>
    </row>
    <row r="607" spans="1:8" ht="13.5" x14ac:dyDescent="0.25">
      <c r="A607" s="3">
        <f>TITRES_STAT!B610</f>
        <v>43186</v>
      </c>
      <c r="B607" s="5">
        <f>TITRES_STAT!D610</f>
        <v>1.2377</v>
      </c>
      <c r="C607" s="2">
        <f t="shared" si="54"/>
        <v>1.1613580006288398</v>
      </c>
      <c r="D607" s="2">
        <f t="shared" si="56"/>
        <v>1.1686543286243567</v>
      </c>
      <c r="E607" s="2">
        <f t="shared" si="55"/>
        <v>-7.296327995516938E-3</v>
      </c>
      <c r="F607" s="2">
        <f t="shared" si="53"/>
        <v>7.1760406694807623E-3</v>
      </c>
      <c r="G607" s="2">
        <f t="shared" si="51"/>
        <v>-1.44723686649977E-2</v>
      </c>
      <c r="H607" s="2" t="str">
        <f t="shared" si="52"/>
        <v>Hold</v>
      </c>
    </row>
    <row r="608" spans="1:8" ht="13.5" x14ac:dyDescent="0.25">
      <c r="A608" s="3">
        <f>TITRES_STAT!B611</f>
        <v>43187</v>
      </c>
      <c r="B608" s="5">
        <f>TITRES_STAT!D611</f>
        <v>1.2699</v>
      </c>
      <c r="C608" s="2">
        <f t="shared" si="54"/>
        <v>1.1582260005320952</v>
      </c>
      <c r="D608" s="2">
        <f t="shared" si="56"/>
        <v>1.1761540079855155</v>
      </c>
      <c r="E608" s="2">
        <f t="shared" si="55"/>
        <v>-1.7928007453420269E-2</v>
      </c>
      <c r="F608" s="2">
        <f t="shared" si="53"/>
        <v>2.155231044900556E-3</v>
      </c>
      <c r="G608" s="2">
        <f t="shared" si="51"/>
        <v>-2.0083238498320825E-2</v>
      </c>
      <c r="H608" s="2" t="str">
        <f t="shared" si="52"/>
        <v>Hold</v>
      </c>
    </row>
    <row r="609" spans="1:8" ht="13.5" x14ac:dyDescent="0.25">
      <c r="A609" s="3">
        <f>TITRES_STAT!B612</f>
        <v>43188</v>
      </c>
      <c r="B609" s="5">
        <f>TITRES_STAT!D612</f>
        <v>1.2891999999999999</v>
      </c>
      <c r="C609" s="2">
        <f t="shared" si="54"/>
        <v>1.1555758466040806</v>
      </c>
      <c r="D609" s="2">
        <f t="shared" si="56"/>
        <v>1.1845277851717735</v>
      </c>
      <c r="E609" s="2">
        <f t="shared" si="55"/>
        <v>-2.8951938567692848E-2</v>
      </c>
      <c r="F609" s="2">
        <f t="shared" si="53"/>
        <v>-4.0662028776181245E-3</v>
      </c>
      <c r="G609" s="2">
        <f t="shared" si="51"/>
        <v>-2.4885735690074722E-2</v>
      </c>
      <c r="H609" s="2" t="str">
        <f t="shared" si="52"/>
        <v>Hold</v>
      </c>
    </row>
    <row r="610" spans="1:8" ht="13.5" x14ac:dyDescent="0.25">
      <c r="A610" s="3">
        <f>TITRES_STAT!B613</f>
        <v>43189</v>
      </c>
      <c r="B610" s="5">
        <f>TITRES_STAT!D613</f>
        <v>1.3279000000000001</v>
      </c>
      <c r="C610" s="2">
        <f t="shared" si="54"/>
        <v>1.1533334086649913</v>
      </c>
      <c r="D610" s="2">
        <f t="shared" si="56"/>
        <v>1.1951479492331236</v>
      </c>
      <c r="E610" s="2">
        <f t="shared" si="55"/>
        <v>-4.1814540568132275E-2</v>
      </c>
      <c r="F610" s="2">
        <f t="shared" si="53"/>
        <v>-1.1615870415720956E-2</v>
      </c>
      <c r="G610" s="2">
        <f t="shared" si="51"/>
        <v>-3.0198670152411317E-2</v>
      </c>
      <c r="H610" s="2" t="str">
        <f t="shared" si="52"/>
        <v>Hold</v>
      </c>
    </row>
    <row r="611" spans="1:8" ht="13.5" x14ac:dyDescent="0.25">
      <c r="A611" s="3">
        <f>TITRES_STAT!B614</f>
        <v>43192</v>
      </c>
      <c r="B611" s="5">
        <f>TITRES_STAT!D614</f>
        <v>1.3279000000000001</v>
      </c>
      <c r="C611" s="2">
        <f t="shared" si="54"/>
        <v>1.1524205765626849</v>
      </c>
      <c r="D611" s="2">
        <f t="shared" si="56"/>
        <v>1.2049814344751144</v>
      </c>
      <c r="E611" s="2">
        <f t="shared" si="55"/>
        <v>-5.2560857912429482E-2</v>
      </c>
      <c r="F611" s="2">
        <f t="shared" si="53"/>
        <v>-1.9804867915062661E-2</v>
      </c>
      <c r="G611" s="2">
        <f t="shared" si="51"/>
        <v>-3.275598999736682E-2</v>
      </c>
      <c r="H611" s="2" t="str">
        <f t="shared" si="52"/>
        <v>Hold</v>
      </c>
    </row>
    <row r="612" spans="1:8" ht="13.5" x14ac:dyDescent="0.25">
      <c r="A612" s="3">
        <f>TITRES_STAT!B615</f>
        <v>43193</v>
      </c>
      <c r="B612" s="5">
        <f>TITRES_STAT!D615</f>
        <v>1.3536999999999999</v>
      </c>
      <c r="C612" s="2">
        <f t="shared" si="54"/>
        <v>1.1516481801684257</v>
      </c>
      <c r="D612" s="2">
        <f t="shared" si="56"/>
        <v>1.2159976245139947</v>
      </c>
      <c r="E612" s="2">
        <f t="shared" si="55"/>
        <v>-6.4349444345568996E-2</v>
      </c>
      <c r="F612" s="2">
        <f t="shared" si="53"/>
        <v>-2.8713783201163932E-2</v>
      </c>
      <c r="G612" s="2">
        <f t="shared" ref="G612:G675" si="57">E612-F612</f>
        <v>-3.5635661144405063E-2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43194</v>
      </c>
      <c r="B613" s="5">
        <f>TITRES_STAT!D616</f>
        <v>1.3149999999999999</v>
      </c>
      <c r="C613" s="2">
        <f t="shared" si="54"/>
        <v>1.150994613988668</v>
      </c>
      <c r="D613" s="2">
        <f t="shared" si="56"/>
        <v>1.2233311338092543</v>
      </c>
      <c r="E613" s="2">
        <f t="shared" si="55"/>
        <v>-7.2336519820586309E-2</v>
      </c>
      <c r="F613" s="2">
        <f t="shared" ref="F613:F676" si="59">(E613*(2/(10)))+((1-(2/10))*F612)</f>
        <v>-3.7438330525048413E-2</v>
      </c>
      <c r="G613" s="2">
        <f t="shared" si="57"/>
        <v>-3.4898189295537896E-2</v>
      </c>
      <c r="H613" s="2" t="str">
        <f t="shared" si="58"/>
        <v>Hold</v>
      </c>
    </row>
    <row r="614" spans="1:8" ht="13.5" x14ac:dyDescent="0.25">
      <c r="A614" s="3">
        <f>TITRES_STAT!B617</f>
        <v>43195</v>
      </c>
      <c r="B614" s="5">
        <f>TITRES_STAT!D617</f>
        <v>1.3149999999999999</v>
      </c>
      <c r="C614" s="2">
        <f t="shared" si="54"/>
        <v>1.1504415964519499</v>
      </c>
      <c r="D614" s="2">
        <f t="shared" si="56"/>
        <v>1.230121420193754</v>
      </c>
      <c r="E614" s="2">
        <f t="shared" si="55"/>
        <v>-7.9679823741804157E-2</v>
      </c>
      <c r="F614" s="2">
        <f t="shared" si="59"/>
        <v>-4.5886629168399563E-2</v>
      </c>
      <c r="G614" s="2">
        <f t="shared" si="57"/>
        <v>-3.3793194573404593E-2</v>
      </c>
      <c r="H614" s="2" t="str">
        <f t="shared" si="58"/>
        <v>Hold</v>
      </c>
    </row>
    <row r="615" spans="1:8" ht="13.5" x14ac:dyDescent="0.25">
      <c r="A615" s="3">
        <f>TITRES_STAT!B618</f>
        <v>43196</v>
      </c>
      <c r="B615" s="5">
        <f>TITRES_STAT!D618</f>
        <v>1.3149999999999999</v>
      </c>
      <c r="C615" s="2">
        <f t="shared" si="54"/>
        <v>1.1499736585362652</v>
      </c>
      <c r="D615" s="2">
        <f t="shared" si="56"/>
        <v>1.236408722401624</v>
      </c>
      <c r="E615" s="2">
        <f t="shared" si="55"/>
        <v>-8.6435063865358819E-2</v>
      </c>
      <c r="F615" s="2">
        <f t="shared" si="59"/>
        <v>-5.3996316107791417E-2</v>
      </c>
      <c r="G615" s="2">
        <f t="shared" si="57"/>
        <v>-3.2438747757567402E-2</v>
      </c>
      <c r="H615" s="2" t="str">
        <f t="shared" si="58"/>
        <v>Hold</v>
      </c>
    </row>
    <row r="616" spans="1:8" ht="13.5" x14ac:dyDescent="0.25">
      <c r="A616" s="3">
        <f>TITRES_STAT!B619</f>
        <v>43200</v>
      </c>
      <c r="B616" s="5">
        <f>TITRES_STAT!D619</f>
        <v>1.3149999999999999</v>
      </c>
      <c r="C616" s="2">
        <f t="shared" si="54"/>
        <v>1.1535469418383781</v>
      </c>
      <c r="D616" s="2">
        <f t="shared" si="56"/>
        <v>1.2422302985200222</v>
      </c>
      <c r="E616" s="2">
        <f t="shared" si="55"/>
        <v>-8.8683356681644065E-2</v>
      </c>
      <c r="F616" s="2">
        <f t="shared" si="59"/>
        <v>-6.093372422256195E-2</v>
      </c>
      <c r="G616" s="2">
        <f t="shared" si="57"/>
        <v>-2.7749632459082116E-2</v>
      </c>
      <c r="H616" s="2" t="str">
        <f t="shared" si="58"/>
        <v>Hold</v>
      </c>
    </row>
    <row r="617" spans="1:8" ht="13.5" x14ac:dyDescent="0.25">
      <c r="A617" s="3">
        <f>TITRES_STAT!B620</f>
        <v>43201</v>
      </c>
      <c r="B617" s="5">
        <f>TITRES_STAT!D620</f>
        <v>1.3149999999999999</v>
      </c>
      <c r="C617" s="2">
        <f t="shared" si="54"/>
        <v>1.1664935661709352</v>
      </c>
      <c r="D617" s="2">
        <f t="shared" si="56"/>
        <v>1.2476206467777984</v>
      </c>
      <c r="E617" s="2">
        <f t="shared" si="55"/>
        <v>-8.1127080606863133E-2</v>
      </c>
      <c r="F617" s="2">
        <f t="shared" si="59"/>
        <v>-6.4972395499422186E-2</v>
      </c>
      <c r="G617" s="2">
        <f t="shared" si="57"/>
        <v>-1.6154685107440947E-2</v>
      </c>
      <c r="H617" s="2" t="str">
        <f t="shared" si="58"/>
        <v>Hold</v>
      </c>
    </row>
    <row r="618" spans="1:8" ht="13.5" x14ac:dyDescent="0.25">
      <c r="A618" s="3">
        <f>TITRES_STAT!B621</f>
        <v>43202</v>
      </c>
      <c r="B618" s="5">
        <f>TITRES_STAT!D621</f>
        <v>1.3149999999999999</v>
      </c>
      <c r="C618" s="2">
        <f t="shared" si="54"/>
        <v>1.1824022482984837</v>
      </c>
      <c r="D618" s="2">
        <f t="shared" si="56"/>
        <v>1.2526117099794429</v>
      </c>
      <c r="E618" s="2">
        <f t="shared" si="55"/>
        <v>-7.0209461680959206E-2</v>
      </c>
      <c r="F618" s="2">
        <f t="shared" si="59"/>
        <v>-6.6019808735729588E-2</v>
      </c>
      <c r="G618" s="2">
        <f t="shared" si="57"/>
        <v>-4.1896529452296188E-3</v>
      </c>
      <c r="H618" s="2" t="str">
        <f t="shared" si="58"/>
        <v>Hold</v>
      </c>
    </row>
    <row r="619" spans="1:8" ht="13.5" x14ac:dyDescent="0.25">
      <c r="A619" s="3">
        <f>TITRES_STAT!B622</f>
        <v>43203</v>
      </c>
      <c r="B619" s="5">
        <f>TITRES_STAT!D622</f>
        <v>1.2891999999999999</v>
      </c>
      <c r="C619" s="2">
        <f t="shared" si="54"/>
        <v>1.1988326716371787</v>
      </c>
      <c r="D619" s="2">
        <f t="shared" si="56"/>
        <v>1.2553219536846694</v>
      </c>
      <c r="E619" s="2">
        <f t="shared" si="55"/>
        <v>-5.6489282047490708E-2</v>
      </c>
      <c r="F619" s="2">
        <f t="shared" si="59"/>
        <v>-6.4113703398081812E-2</v>
      </c>
      <c r="G619" s="2">
        <f t="shared" si="57"/>
        <v>7.624421350591104E-3</v>
      </c>
      <c r="H619" s="2" t="str">
        <f t="shared" si="58"/>
        <v>Sell</v>
      </c>
    </row>
    <row r="620" spans="1:8" ht="13.5" x14ac:dyDescent="0.25">
      <c r="A620" s="3">
        <f>TITRES_STAT!B623</f>
        <v>43206</v>
      </c>
      <c r="B620" s="5">
        <f>TITRES_STAT!D623</f>
        <v>1.2891999999999999</v>
      </c>
      <c r="C620" s="2">
        <f t="shared" si="54"/>
        <v>1.2186891836929974</v>
      </c>
      <c r="D620" s="2">
        <f t="shared" si="56"/>
        <v>1.257831438596916</v>
      </c>
      <c r="E620" s="2">
        <f t="shared" si="55"/>
        <v>-3.914225490391865E-2</v>
      </c>
      <c r="F620" s="2">
        <f t="shared" si="59"/>
        <v>-5.9119413699249182E-2</v>
      </c>
      <c r="G620" s="2">
        <f t="shared" si="57"/>
        <v>1.9977158795330532E-2</v>
      </c>
      <c r="H620" s="2" t="str">
        <f t="shared" si="58"/>
        <v>Sell</v>
      </c>
    </row>
    <row r="621" spans="1:8" ht="13.5" x14ac:dyDescent="0.25">
      <c r="A621" s="3">
        <f>TITRES_STAT!B624</f>
        <v>43207</v>
      </c>
      <c r="B621" s="5">
        <f>TITRES_STAT!D624</f>
        <v>1.2891999999999999</v>
      </c>
      <c r="C621" s="2">
        <f t="shared" si="54"/>
        <v>1.2354908477402287</v>
      </c>
      <c r="D621" s="2">
        <f t="shared" si="56"/>
        <v>1.2601550357378852</v>
      </c>
      <c r="E621" s="2">
        <f t="shared" si="55"/>
        <v>-2.4664187997656573E-2</v>
      </c>
      <c r="F621" s="2">
        <f t="shared" si="59"/>
        <v>-5.2228368558930663E-2</v>
      </c>
      <c r="G621" s="2">
        <f t="shared" si="57"/>
        <v>2.756418056127409E-2</v>
      </c>
      <c r="H621" s="2" t="str">
        <f t="shared" si="58"/>
        <v>Sell</v>
      </c>
    </row>
    <row r="622" spans="1:8" ht="13.5" x14ac:dyDescent="0.25">
      <c r="A622" s="3">
        <f>TITRES_STAT!B625</f>
        <v>43208</v>
      </c>
      <c r="B622" s="5">
        <f>TITRES_STAT!D625</f>
        <v>1.3214999999999999</v>
      </c>
      <c r="C622" s="2">
        <f t="shared" si="54"/>
        <v>1.253676871164809</v>
      </c>
      <c r="D622" s="2">
        <f t="shared" si="56"/>
        <v>1.2646991071647087</v>
      </c>
      <c r="E622" s="2">
        <f t="shared" si="55"/>
        <v>-1.102223599989971E-2</v>
      </c>
      <c r="F622" s="2">
        <f t="shared" si="59"/>
        <v>-4.3987142047124471E-2</v>
      </c>
      <c r="G622" s="2">
        <f t="shared" si="57"/>
        <v>3.2964906047224761E-2</v>
      </c>
      <c r="H622" s="2" t="str">
        <f t="shared" si="58"/>
        <v>Sell</v>
      </c>
    </row>
    <row r="623" spans="1:8" ht="13.5" x14ac:dyDescent="0.25">
      <c r="A623" s="3">
        <f>TITRES_STAT!B626</f>
        <v>43209</v>
      </c>
      <c r="B623" s="5">
        <f>TITRES_STAT!D626</f>
        <v>1.3214999999999999</v>
      </c>
      <c r="C623" s="2">
        <f t="shared" si="54"/>
        <v>1.2631111986779153</v>
      </c>
      <c r="D623" s="2">
        <f t="shared" si="56"/>
        <v>1.2689065807080637</v>
      </c>
      <c r="E623" s="2">
        <f t="shared" si="55"/>
        <v>-5.7953820301483994E-3</v>
      </c>
      <c r="F623" s="2">
        <f t="shared" si="59"/>
        <v>-3.6348790043729255E-2</v>
      </c>
      <c r="G623" s="2">
        <f t="shared" si="57"/>
        <v>3.0553408013580856E-2</v>
      </c>
      <c r="H623" s="2" t="str">
        <f t="shared" si="58"/>
        <v>Sell</v>
      </c>
    </row>
    <row r="624" spans="1:8" ht="13.5" x14ac:dyDescent="0.25">
      <c r="A624" s="3">
        <f>TITRES_STAT!B627</f>
        <v>43210</v>
      </c>
      <c r="B624" s="5">
        <f>TITRES_STAT!D627</f>
        <v>1.3214999999999999</v>
      </c>
      <c r="C624" s="2">
        <f t="shared" si="54"/>
        <v>1.2710940911890052</v>
      </c>
      <c r="D624" s="2">
        <f t="shared" si="56"/>
        <v>1.2728023895445035</v>
      </c>
      <c r="E624" s="2">
        <f t="shared" si="55"/>
        <v>-1.70829835549835E-3</v>
      </c>
      <c r="F624" s="2">
        <f t="shared" si="59"/>
        <v>-2.9420691706083076E-2</v>
      </c>
      <c r="G624" s="2">
        <f t="shared" si="57"/>
        <v>2.7712393350584726E-2</v>
      </c>
      <c r="H624" s="2" t="str">
        <f t="shared" si="58"/>
        <v>Sell</v>
      </c>
    </row>
    <row r="625" spans="1:8" ht="13.5" x14ac:dyDescent="0.25">
      <c r="A625" s="3">
        <f>TITRES_STAT!B628</f>
        <v>43213</v>
      </c>
      <c r="B625" s="5">
        <f>TITRES_STAT!D628</f>
        <v>1.3536999999999999</v>
      </c>
      <c r="C625" s="2">
        <f t="shared" si="54"/>
        <v>1.2778488463906967</v>
      </c>
      <c r="D625" s="2">
        <f t="shared" si="56"/>
        <v>1.2787948051337994</v>
      </c>
      <c r="E625" s="2">
        <f t="shared" si="55"/>
        <v>-9.4595874310265948E-4</v>
      </c>
      <c r="F625" s="2">
        <f t="shared" si="59"/>
        <v>-2.3725745113486994E-2</v>
      </c>
      <c r="G625" s="2">
        <f t="shared" si="57"/>
        <v>2.2779786370384334E-2</v>
      </c>
      <c r="H625" s="2" t="str">
        <f t="shared" si="58"/>
        <v>Sell</v>
      </c>
    </row>
    <row r="626" spans="1:8" ht="13.5" x14ac:dyDescent="0.25">
      <c r="A626" s="3">
        <f>TITRES_STAT!B629</f>
        <v>43214</v>
      </c>
      <c r="B626" s="5">
        <f>TITRES_STAT!D629</f>
        <v>1.3536999999999999</v>
      </c>
      <c r="C626" s="2">
        <f t="shared" si="54"/>
        <v>1.2835644084844358</v>
      </c>
      <c r="D626" s="2">
        <f t="shared" si="56"/>
        <v>1.2843433380868512</v>
      </c>
      <c r="E626" s="2">
        <f t="shared" si="55"/>
        <v>-7.7892960241543463E-4</v>
      </c>
      <c r="F626" s="2">
        <f t="shared" si="59"/>
        <v>-1.9136382011272685E-2</v>
      </c>
      <c r="G626" s="2">
        <f t="shared" si="57"/>
        <v>1.835745240885725E-2</v>
      </c>
      <c r="H626" s="2" t="str">
        <f t="shared" si="58"/>
        <v>Sell</v>
      </c>
    </row>
    <row r="627" spans="1:8" ht="13.5" x14ac:dyDescent="0.25">
      <c r="A627" s="3">
        <f>TITRES_STAT!B630</f>
        <v>43215</v>
      </c>
      <c r="B627" s="5">
        <f>TITRES_STAT!D630</f>
        <v>1.3149999999999999</v>
      </c>
      <c r="C627" s="2">
        <f t="shared" si="54"/>
        <v>1.2884006533329841</v>
      </c>
      <c r="D627" s="2">
        <f t="shared" si="56"/>
        <v>1.2866142019322697</v>
      </c>
      <c r="E627" s="2">
        <f t="shared" si="55"/>
        <v>1.7864514007144283E-3</v>
      </c>
      <c r="F627" s="2">
        <f t="shared" si="59"/>
        <v>-1.4951815328875262E-2</v>
      </c>
      <c r="G627" s="2">
        <f t="shared" si="57"/>
        <v>1.6738266729589689E-2</v>
      </c>
      <c r="H627" s="2" t="str">
        <f t="shared" si="58"/>
        <v>Sell</v>
      </c>
    </row>
    <row r="628" spans="1:8" ht="13.5" x14ac:dyDescent="0.25">
      <c r="A628" s="3">
        <f>TITRES_STAT!B631</f>
        <v>43216</v>
      </c>
      <c r="B628" s="5">
        <f>TITRES_STAT!D631</f>
        <v>1.3536999999999999</v>
      </c>
      <c r="C628" s="2">
        <f t="shared" si="54"/>
        <v>1.292492860512525</v>
      </c>
      <c r="D628" s="2">
        <f t="shared" si="56"/>
        <v>1.2915835203076571</v>
      </c>
      <c r="E628" s="2">
        <f t="shared" si="55"/>
        <v>9.0934020486788114E-4</v>
      </c>
      <c r="F628" s="2">
        <f t="shared" si="59"/>
        <v>-1.1779584222126634E-2</v>
      </c>
      <c r="G628" s="2">
        <f t="shared" si="57"/>
        <v>1.2688924426994515E-2</v>
      </c>
      <c r="H628" s="2" t="str">
        <f t="shared" si="58"/>
        <v>Sell</v>
      </c>
    </row>
    <row r="629" spans="1:8" ht="13.5" x14ac:dyDescent="0.25">
      <c r="A629" s="3">
        <f>TITRES_STAT!B632</f>
        <v>43217</v>
      </c>
      <c r="B629" s="5">
        <f>TITRES_STAT!D632</f>
        <v>1.3536999999999999</v>
      </c>
      <c r="C629" s="2">
        <f t="shared" si="54"/>
        <v>1.2919862665875212</v>
      </c>
      <c r="D629" s="2">
        <f t="shared" si="56"/>
        <v>1.2961847410256084</v>
      </c>
      <c r="E629" s="2">
        <f t="shared" si="55"/>
        <v>-4.1984744380871852E-3</v>
      </c>
      <c r="F629" s="2">
        <f t="shared" si="59"/>
        <v>-1.0263362265318744E-2</v>
      </c>
      <c r="G629" s="2">
        <f t="shared" si="57"/>
        <v>6.064887827231559E-3</v>
      </c>
      <c r="H629" s="2" t="str">
        <f t="shared" si="58"/>
        <v>Sell</v>
      </c>
    </row>
    <row r="630" spans="1:8" ht="13.5" x14ac:dyDescent="0.25">
      <c r="A630" s="3">
        <f>TITRES_STAT!B633</f>
        <v>43220</v>
      </c>
      <c r="B630" s="5">
        <f>TITRES_STAT!D633</f>
        <v>1.3536999999999999</v>
      </c>
      <c r="C630" s="2">
        <f t="shared" si="54"/>
        <v>1.291557610189441</v>
      </c>
      <c r="D630" s="2">
        <f t="shared" si="56"/>
        <v>1.300445130579267</v>
      </c>
      <c r="E630" s="2">
        <f t="shared" si="55"/>
        <v>-8.8875203898259869E-3</v>
      </c>
      <c r="F630" s="2">
        <f t="shared" si="59"/>
        <v>-9.9881938902201938E-3</v>
      </c>
      <c r="G630" s="2">
        <f t="shared" si="57"/>
        <v>1.1006735003942069E-3</v>
      </c>
      <c r="H630" s="2" t="str">
        <f t="shared" si="58"/>
        <v>Sell</v>
      </c>
    </row>
    <row r="631" spans="1:8" ht="13.5" x14ac:dyDescent="0.25">
      <c r="A631" s="3">
        <f>TITRES_STAT!B634</f>
        <v>43222</v>
      </c>
      <c r="B631" s="5">
        <f>TITRES_STAT!D634</f>
        <v>1.3536999999999999</v>
      </c>
      <c r="C631" s="2">
        <f t="shared" si="54"/>
        <v>1.2911949009295272</v>
      </c>
      <c r="D631" s="2">
        <f t="shared" si="56"/>
        <v>1.3043899357215434</v>
      </c>
      <c r="E631" s="2">
        <f t="shared" si="55"/>
        <v>-1.3195034792016225E-2</v>
      </c>
      <c r="F631" s="2">
        <f t="shared" si="59"/>
        <v>-1.06295620705794E-2</v>
      </c>
      <c r="G631" s="2">
        <f t="shared" si="57"/>
        <v>-2.5654727214368244E-3</v>
      </c>
      <c r="H631" s="2" t="str">
        <f t="shared" si="58"/>
        <v>Hold</v>
      </c>
    </row>
    <row r="632" spans="1:8" ht="13.5" x14ac:dyDescent="0.25">
      <c r="A632" s="3">
        <f>TITRES_STAT!B635</f>
        <v>43223</v>
      </c>
      <c r="B632" s="5">
        <f>TITRES_STAT!D635</f>
        <v>1.3536999999999999</v>
      </c>
      <c r="C632" s="2">
        <f t="shared" si="54"/>
        <v>1.2958572238634458</v>
      </c>
      <c r="D632" s="2">
        <f t="shared" si="56"/>
        <v>1.308042533075503</v>
      </c>
      <c r="E632" s="2">
        <f t="shared" si="55"/>
        <v>-1.2185309212057183E-2</v>
      </c>
      <c r="F632" s="2">
        <f t="shared" si="59"/>
        <v>-1.0940711498874958E-2</v>
      </c>
      <c r="G632" s="2">
        <f t="shared" si="57"/>
        <v>-1.2445977131822251E-3</v>
      </c>
      <c r="H632" s="2" t="str">
        <f t="shared" si="58"/>
        <v>Hold</v>
      </c>
    </row>
    <row r="633" spans="1:8" ht="13.5" x14ac:dyDescent="0.25">
      <c r="A633" s="3">
        <f>TITRES_STAT!B636</f>
        <v>43224</v>
      </c>
      <c r="B633" s="5">
        <f>TITRES_STAT!D636</f>
        <v>1.3536999999999999</v>
      </c>
      <c r="C633" s="2">
        <f t="shared" si="54"/>
        <v>1.2998022663459925</v>
      </c>
      <c r="D633" s="2">
        <f t="shared" si="56"/>
        <v>1.3114245676625027</v>
      </c>
      <c r="E633" s="2">
        <f t="shared" si="55"/>
        <v>-1.1622301316510208E-2</v>
      </c>
      <c r="F633" s="2">
        <f t="shared" si="59"/>
        <v>-1.1077029462402008E-2</v>
      </c>
      <c r="G633" s="2">
        <f t="shared" si="57"/>
        <v>-5.4527185410820078E-4</v>
      </c>
      <c r="H633" s="2" t="str">
        <f t="shared" si="58"/>
        <v>Hold</v>
      </c>
    </row>
    <row r="634" spans="1:8" ht="13.5" x14ac:dyDescent="0.25">
      <c r="A634" s="3">
        <f>TITRES_STAT!B637</f>
        <v>43227</v>
      </c>
      <c r="B634" s="5">
        <f>TITRES_STAT!D637</f>
        <v>1.3536999999999999</v>
      </c>
      <c r="C634" s="2">
        <f t="shared" si="54"/>
        <v>1.3031403792158396</v>
      </c>
      <c r="D634" s="2">
        <f t="shared" si="56"/>
        <v>1.3145560811689838</v>
      </c>
      <c r="E634" s="2">
        <f t="shared" si="55"/>
        <v>-1.1415701953144231E-2</v>
      </c>
      <c r="F634" s="2">
        <f t="shared" si="59"/>
        <v>-1.1144763960550454E-2</v>
      </c>
      <c r="G634" s="2">
        <f t="shared" si="57"/>
        <v>-2.7093799259377688E-4</v>
      </c>
      <c r="H634" s="2" t="str">
        <f t="shared" si="58"/>
        <v>Hold</v>
      </c>
    </row>
    <row r="635" spans="1:8" ht="13.5" x14ac:dyDescent="0.25">
      <c r="A635" s="3">
        <f>TITRES_STAT!B638</f>
        <v>43228</v>
      </c>
      <c r="B635" s="5">
        <f>TITRES_STAT!D638</f>
        <v>1.3536999999999999</v>
      </c>
      <c r="C635" s="2">
        <f t="shared" si="54"/>
        <v>1.3109187824134028</v>
      </c>
      <c r="D635" s="2">
        <f t="shared" si="56"/>
        <v>1.317455630712022</v>
      </c>
      <c r="E635" s="2">
        <f t="shared" si="55"/>
        <v>-6.5368482986192245E-3</v>
      </c>
      <c r="F635" s="2">
        <f t="shared" si="59"/>
        <v>-1.0223180828164209E-2</v>
      </c>
      <c r="G635" s="2">
        <f t="shared" si="57"/>
        <v>3.6863325295449847E-3</v>
      </c>
      <c r="H635" s="2" t="str">
        <f t="shared" si="58"/>
        <v>Sell</v>
      </c>
    </row>
    <row r="636" spans="1:8" ht="13.5" x14ac:dyDescent="0.25">
      <c r="A636" s="3">
        <f>TITRES_STAT!B639</f>
        <v>43229</v>
      </c>
      <c r="B636" s="5">
        <f>TITRES_STAT!D639</f>
        <v>1.3536999999999999</v>
      </c>
      <c r="C636" s="2">
        <f t="shared" si="54"/>
        <v>1.3175005081959561</v>
      </c>
      <c r="D636" s="2">
        <f t="shared" si="56"/>
        <v>1.3201403988074276</v>
      </c>
      <c r="E636" s="2">
        <f t="shared" si="55"/>
        <v>-2.6398906114715182E-3</v>
      </c>
      <c r="F636" s="2">
        <f t="shared" si="59"/>
        <v>-8.706522784825671E-3</v>
      </c>
      <c r="G636" s="2">
        <f t="shared" si="57"/>
        <v>6.0666321733541528E-3</v>
      </c>
      <c r="H636" s="2" t="str">
        <f t="shared" si="58"/>
        <v>Sell</v>
      </c>
    </row>
    <row r="637" spans="1:8" ht="13.5" x14ac:dyDescent="0.25">
      <c r="A637" s="3">
        <f>TITRES_STAT!B640</f>
        <v>43230</v>
      </c>
      <c r="B637" s="5">
        <f>TITRES_STAT!D640</f>
        <v>1.3536999999999999</v>
      </c>
      <c r="C637" s="2">
        <f t="shared" si="54"/>
        <v>1.3171158146273474</v>
      </c>
      <c r="D637" s="2">
        <f t="shared" si="56"/>
        <v>1.3226262951920624</v>
      </c>
      <c r="E637" s="2">
        <f t="shared" si="55"/>
        <v>-5.5104805647150368E-3</v>
      </c>
      <c r="F637" s="2">
        <f t="shared" si="59"/>
        <v>-8.0673143408035441E-3</v>
      </c>
      <c r="G637" s="2">
        <f t="shared" si="57"/>
        <v>2.5568337760885074E-3</v>
      </c>
      <c r="H637" s="2" t="str">
        <f t="shared" si="58"/>
        <v>Sell</v>
      </c>
    </row>
    <row r="638" spans="1:8" ht="13.5" x14ac:dyDescent="0.25">
      <c r="A638" s="3">
        <f>TITRES_STAT!B641</f>
        <v>43231</v>
      </c>
      <c r="B638" s="5">
        <f>TITRES_STAT!D641</f>
        <v>1.3536999999999999</v>
      </c>
      <c r="C638" s="2">
        <f t="shared" si="54"/>
        <v>1.3227441508385247</v>
      </c>
      <c r="D638" s="2">
        <f t="shared" si="56"/>
        <v>1.3249280511037613</v>
      </c>
      <c r="E638" s="2">
        <f t="shared" si="55"/>
        <v>-2.1839002652366268E-3</v>
      </c>
      <c r="F638" s="2">
        <f t="shared" si="59"/>
        <v>-6.890631525690161E-3</v>
      </c>
      <c r="G638" s="2">
        <f t="shared" si="57"/>
        <v>4.7067312604535342E-3</v>
      </c>
      <c r="H638" s="2" t="str">
        <f t="shared" si="58"/>
        <v>Sell</v>
      </c>
    </row>
    <row r="639" spans="1:8" ht="13.5" x14ac:dyDescent="0.25">
      <c r="A639" s="3">
        <f>TITRES_STAT!B642</f>
        <v>43234</v>
      </c>
      <c r="B639" s="5">
        <f>TITRES_STAT!D642</f>
        <v>1.3536999999999999</v>
      </c>
      <c r="C639" s="2">
        <f t="shared" si="54"/>
        <v>1.3275065891710593</v>
      </c>
      <c r="D639" s="2">
        <f t="shared" si="56"/>
        <v>1.3270593065775567</v>
      </c>
      <c r="E639" s="2">
        <f t="shared" si="55"/>
        <v>4.4728259350268473E-4</v>
      </c>
      <c r="F639" s="2">
        <f t="shared" si="59"/>
        <v>-5.4230487018515922E-3</v>
      </c>
      <c r="G639" s="2">
        <f t="shared" si="57"/>
        <v>5.870331295354277E-3</v>
      </c>
      <c r="H639" s="2" t="str">
        <f t="shared" si="58"/>
        <v>Sell</v>
      </c>
    </row>
    <row r="640" spans="1:8" ht="13.5" x14ac:dyDescent="0.25">
      <c r="A640" s="3">
        <f>TITRES_STAT!B643</f>
        <v>43235</v>
      </c>
      <c r="B640" s="5">
        <f>TITRES_STAT!D643</f>
        <v>1.3536999999999999</v>
      </c>
      <c r="C640" s="2">
        <f t="shared" si="54"/>
        <v>1.331536344683204</v>
      </c>
      <c r="D640" s="2">
        <f t="shared" si="56"/>
        <v>1.3290326912755153</v>
      </c>
      <c r="E640" s="2">
        <f t="shared" si="55"/>
        <v>2.5036534076887662E-3</v>
      </c>
      <c r="F640" s="2">
        <f t="shared" si="59"/>
        <v>-3.8377082799435206E-3</v>
      </c>
      <c r="G640" s="2">
        <f t="shared" si="57"/>
        <v>6.3413616876322864E-3</v>
      </c>
      <c r="H640" s="2" t="str">
        <f t="shared" si="58"/>
        <v>Sell</v>
      </c>
    </row>
    <row r="641" spans="1:8" ht="13.5" x14ac:dyDescent="0.25">
      <c r="A641" s="3">
        <f>TITRES_STAT!B644</f>
        <v>43236</v>
      </c>
      <c r="B641" s="5">
        <f>TITRES_STAT!D644</f>
        <v>1.3536999999999999</v>
      </c>
      <c r="C641" s="2">
        <f t="shared" si="54"/>
        <v>1.334946137808865</v>
      </c>
      <c r="D641" s="2">
        <f t="shared" si="56"/>
        <v>1.3308598993291807</v>
      </c>
      <c r="E641" s="2">
        <f t="shared" si="55"/>
        <v>4.0862384796842566E-3</v>
      </c>
      <c r="F641" s="2">
        <f t="shared" si="59"/>
        <v>-2.2529189280179654E-3</v>
      </c>
      <c r="G641" s="2">
        <f t="shared" si="57"/>
        <v>6.3391574077022225E-3</v>
      </c>
      <c r="H641" s="2" t="str">
        <f t="shared" si="58"/>
        <v>Sell</v>
      </c>
    </row>
    <row r="642" spans="1:8" ht="13.5" x14ac:dyDescent="0.25">
      <c r="A642" s="3">
        <f>TITRES_STAT!B645</f>
        <v>43237</v>
      </c>
      <c r="B642" s="5">
        <f>TITRES_STAT!D645</f>
        <v>1.3149999999999999</v>
      </c>
      <c r="C642" s="2">
        <f t="shared" si="54"/>
        <v>1.3378313473767318</v>
      </c>
      <c r="D642" s="2">
        <f t="shared" si="56"/>
        <v>1.3296850919714636</v>
      </c>
      <c r="E642" s="2">
        <f t="shared" si="55"/>
        <v>8.1462554052682545E-3</v>
      </c>
      <c r="F642" s="2">
        <f t="shared" si="59"/>
        <v>-1.7308406136072141E-4</v>
      </c>
      <c r="G642" s="2">
        <f t="shared" si="57"/>
        <v>8.3193394666289753E-3</v>
      </c>
      <c r="H642" s="2" t="str">
        <f t="shared" si="58"/>
        <v>Sell</v>
      </c>
    </row>
    <row r="643" spans="1:8" ht="13.5" x14ac:dyDescent="0.25">
      <c r="A643" s="3">
        <f>TITRES_STAT!B646</f>
        <v>43238</v>
      </c>
      <c r="B643" s="5">
        <f>TITRES_STAT!D646</f>
        <v>1.2569999999999999</v>
      </c>
      <c r="C643" s="2">
        <f t="shared" si="54"/>
        <v>1.3402726785495422</v>
      </c>
      <c r="D643" s="2">
        <f t="shared" si="56"/>
        <v>1.3243010110846885</v>
      </c>
      <c r="E643" s="2">
        <f t="shared" si="55"/>
        <v>1.5971667464853789E-2</v>
      </c>
      <c r="F643" s="2">
        <f t="shared" si="59"/>
        <v>3.0558662438821809E-3</v>
      </c>
      <c r="G643" s="2">
        <f t="shared" si="57"/>
        <v>1.2915801220971608E-2</v>
      </c>
      <c r="H643" s="2" t="str">
        <f t="shared" si="58"/>
        <v>Sell</v>
      </c>
    </row>
    <row r="644" spans="1:8" ht="13.5" x14ac:dyDescent="0.25">
      <c r="A644" s="3">
        <f>TITRES_STAT!B647</f>
        <v>43241</v>
      </c>
      <c r="B644" s="5">
        <f>TITRES_STAT!D647</f>
        <v>1.2248000000000001</v>
      </c>
      <c r="C644" s="2">
        <f t="shared" si="54"/>
        <v>1.3423384203111512</v>
      </c>
      <c r="D644" s="2">
        <f t="shared" si="56"/>
        <v>1.3169305658191559</v>
      </c>
      <c r="E644" s="2">
        <f t="shared" si="55"/>
        <v>2.5407854491995341E-2</v>
      </c>
      <c r="F644" s="2">
        <f t="shared" si="59"/>
        <v>7.5262638935048136E-3</v>
      </c>
      <c r="G644" s="2">
        <f t="shared" si="57"/>
        <v>1.7881590598490527E-2</v>
      </c>
      <c r="H644" s="2" t="str">
        <f t="shared" si="58"/>
        <v>Sell</v>
      </c>
    </row>
    <row r="645" spans="1:8" ht="13.5" x14ac:dyDescent="0.25">
      <c r="A645" s="3">
        <f>TITRES_STAT!B648</f>
        <v>43242</v>
      </c>
      <c r="B645" s="5">
        <f>TITRES_STAT!D648</f>
        <v>1.2248000000000001</v>
      </c>
      <c r="C645" s="2">
        <f t="shared" si="54"/>
        <v>1.3440863556478972</v>
      </c>
      <c r="D645" s="2">
        <f t="shared" si="56"/>
        <v>1.3101060794621813</v>
      </c>
      <c r="E645" s="2">
        <f t="shared" si="55"/>
        <v>3.3980276185715974E-2</v>
      </c>
      <c r="F645" s="2">
        <f t="shared" si="59"/>
        <v>1.2817066351947046E-2</v>
      </c>
      <c r="G645" s="2">
        <f t="shared" si="57"/>
        <v>2.1163209833768928E-2</v>
      </c>
      <c r="H645" s="2" t="str">
        <f t="shared" si="58"/>
        <v>Sell</v>
      </c>
    </row>
    <row r="646" spans="1:8" ht="13.5" x14ac:dyDescent="0.25">
      <c r="A646" s="3">
        <f>TITRES_STAT!B649</f>
        <v>43243</v>
      </c>
      <c r="B646" s="5">
        <f>TITRES_STAT!D649</f>
        <v>1.2248000000000001</v>
      </c>
      <c r="C646" s="2">
        <f t="shared" si="54"/>
        <v>1.3455653778559131</v>
      </c>
      <c r="D646" s="2">
        <f t="shared" si="56"/>
        <v>1.3037871106131307</v>
      </c>
      <c r="E646" s="2">
        <f t="shared" si="55"/>
        <v>4.1778267242782441E-2</v>
      </c>
      <c r="F646" s="2">
        <f t="shared" si="59"/>
        <v>1.8609306530114125E-2</v>
      </c>
      <c r="G646" s="2">
        <f t="shared" si="57"/>
        <v>2.3168960712668316E-2</v>
      </c>
      <c r="H646" s="2" t="str">
        <f t="shared" si="58"/>
        <v>Sell</v>
      </c>
    </row>
    <row r="647" spans="1:8" ht="13.5" x14ac:dyDescent="0.25">
      <c r="A647" s="3">
        <f>TITRES_STAT!B650</f>
        <v>43244</v>
      </c>
      <c r="B647" s="5">
        <f>TITRES_STAT!D650</f>
        <v>1.2248000000000001</v>
      </c>
      <c r="C647" s="2">
        <f t="shared" si="54"/>
        <v>1.3468168581857727</v>
      </c>
      <c r="D647" s="2">
        <f t="shared" si="56"/>
        <v>1.2979362135306765</v>
      </c>
      <c r="E647" s="2">
        <f t="shared" si="55"/>
        <v>4.8880644655096228E-2</v>
      </c>
      <c r="F647" s="2">
        <f t="shared" si="59"/>
        <v>2.4663574155110547E-2</v>
      </c>
      <c r="G647" s="2">
        <f t="shared" si="57"/>
        <v>2.4217070499985682E-2</v>
      </c>
      <c r="H647" s="2" t="str">
        <f t="shared" si="58"/>
        <v>Sell</v>
      </c>
    </row>
    <row r="648" spans="1:8" ht="13.5" x14ac:dyDescent="0.25">
      <c r="A648" s="3">
        <f>TITRES_STAT!B651</f>
        <v>43245</v>
      </c>
      <c r="B648" s="5">
        <f>TITRES_STAT!D651</f>
        <v>1.2248000000000001</v>
      </c>
      <c r="C648" s="2">
        <f t="shared" si="54"/>
        <v>1.3478758030802691</v>
      </c>
      <c r="D648" s="2">
        <f t="shared" si="56"/>
        <v>1.2925187162321077</v>
      </c>
      <c r="E648" s="2">
        <f t="shared" si="55"/>
        <v>5.535708684816143E-2</v>
      </c>
      <c r="F648" s="2">
        <f t="shared" si="59"/>
        <v>3.0802276693720727E-2</v>
      </c>
      <c r="G648" s="2">
        <f t="shared" si="57"/>
        <v>2.4554810154440703E-2</v>
      </c>
      <c r="H648" s="2" t="str">
        <f t="shared" si="58"/>
        <v>Sell</v>
      </c>
    </row>
    <row r="649" spans="1:8" ht="13.5" x14ac:dyDescent="0.25">
      <c r="A649" s="3">
        <f>TITRES_STAT!B652</f>
        <v>43248</v>
      </c>
      <c r="B649" s="5">
        <f>TITRES_STAT!D652</f>
        <v>1.2569999999999999</v>
      </c>
      <c r="C649" s="2">
        <f t="shared" si="54"/>
        <v>1.3487718333756122</v>
      </c>
      <c r="D649" s="2">
        <f t="shared" si="56"/>
        <v>1.2898877002149145</v>
      </c>
      <c r="E649" s="2">
        <f t="shared" si="55"/>
        <v>5.8884133160697738E-2</v>
      </c>
      <c r="F649" s="2">
        <f t="shared" si="59"/>
        <v>3.641864798711613E-2</v>
      </c>
      <c r="G649" s="2">
        <f t="shared" si="57"/>
        <v>2.2465485173581608E-2</v>
      </c>
      <c r="H649" s="2" t="str">
        <f t="shared" si="58"/>
        <v>Sell</v>
      </c>
    </row>
    <row r="650" spans="1:8" ht="13.5" x14ac:dyDescent="0.25">
      <c r="A650" s="3">
        <f>TITRES_STAT!B653</f>
        <v>43249</v>
      </c>
      <c r="B650" s="5">
        <f>TITRES_STAT!D653</f>
        <v>1.2569999999999999</v>
      </c>
      <c r="C650" s="2">
        <f t="shared" si="54"/>
        <v>1.3495300128562873</v>
      </c>
      <c r="D650" s="2">
        <f t="shared" si="56"/>
        <v>1.287451574273069</v>
      </c>
      <c r="E650" s="2">
        <f t="shared" si="55"/>
        <v>6.2078438583218265E-2</v>
      </c>
      <c r="F650" s="2">
        <f t="shared" si="59"/>
        <v>4.1550606106336561E-2</v>
      </c>
      <c r="G650" s="2">
        <f t="shared" si="57"/>
        <v>2.0527832476881704E-2</v>
      </c>
      <c r="H650" s="2" t="str">
        <f t="shared" si="58"/>
        <v>Sell</v>
      </c>
    </row>
    <row r="651" spans="1:8" ht="13.5" x14ac:dyDescent="0.25">
      <c r="A651" s="3">
        <f>TITRES_STAT!B654</f>
        <v>43250</v>
      </c>
      <c r="B651" s="5">
        <f>TITRES_STAT!D654</f>
        <v>1.2635000000000001</v>
      </c>
      <c r="C651" s="2">
        <f t="shared" si="54"/>
        <v>1.3501715493399353</v>
      </c>
      <c r="D651" s="2">
        <f t="shared" si="56"/>
        <v>1.285677383586175</v>
      </c>
      <c r="E651" s="2">
        <f t="shared" si="55"/>
        <v>6.4494165753760324E-2</v>
      </c>
      <c r="F651" s="2">
        <f t="shared" si="59"/>
        <v>4.6139318035821317E-2</v>
      </c>
      <c r="G651" s="2">
        <f t="shared" si="57"/>
        <v>1.8354847717939007E-2</v>
      </c>
      <c r="H651" s="2" t="str">
        <f t="shared" si="58"/>
        <v>Sell</v>
      </c>
    </row>
    <row r="652" spans="1:8" ht="13.5" x14ac:dyDescent="0.25">
      <c r="A652" s="3">
        <f>TITRES_STAT!B655</f>
        <v>43251</v>
      </c>
      <c r="B652" s="5">
        <f>TITRES_STAT!D655</f>
        <v>1.2635000000000001</v>
      </c>
      <c r="C652" s="2">
        <f t="shared" si="54"/>
        <v>1.3447605417491759</v>
      </c>
      <c r="D652" s="2">
        <f t="shared" si="56"/>
        <v>1.2840346144316437</v>
      </c>
      <c r="E652" s="2">
        <f t="shared" si="55"/>
        <v>6.0725927317532236E-2</v>
      </c>
      <c r="F652" s="2">
        <f t="shared" si="59"/>
        <v>4.9056639892163509E-2</v>
      </c>
      <c r="G652" s="2">
        <f t="shared" si="57"/>
        <v>1.1669287425368727E-2</v>
      </c>
      <c r="H652" s="2" t="str">
        <f t="shared" si="58"/>
        <v>Sell</v>
      </c>
    </row>
    <row r="653" spans="1:8" ht="13.5" x14ac:dyDescent="0.25">
      <c r="A653" s="3">
        <f>TITRES_STAT!B656</f>
        <v>43252</v>
      </c>
      <c r="B653" s="5">
        <f>TITRES_STAT!D656</f>
        <v>1.2635000000000001</v>
      </c>
      <c r="C653" s="2">
        <f t="shared" si="54"/>
        <v>1.3312589199416105</v>
      </c>
      <c r="D653" s="2">
        <f t="shared" si="56"/>
        <v>1.2825135318811516</v>
      </c>
      <c r="E653" s="2">
        <f t="shared" si="55"/>
        <v>4.8745388060458916E-2</v>
      </c>
      <c r="F653" s="2">
        <f t="shared" si="59"/>
        <v>4.8994389525822593E-2</v>
      </c>
      <c r="G653" s="2">
        <f t="shared" si="57"/>
        <v>-2.4900146536367684E-4</v>
      </c>
      <c r="H653" s="2" t="str">
        <f t="shared" si="58"/>
        <v>Hold</v>
      </c>
    </row>
    <row r="654" spans="1:8" ht="13.5" x14ac:dyDescent="0.25">
      <c r="A654" s="3">
        <f>TITRES_STAT!B657</f>
        <v>43255</v>
      </c>
      <c r="B654" s="5">
        <f>TITRES_STAT!D657</f>
        <v>1.2827999999999999</v>
      </c>
      <c r="C654" s="2">
        <f t="shared" si="54"/>
        <v>1.3148806245659781</v>
      </c>
      <c r="D654" s="2">
        <f t="shared" si="56"/>
        <v>1.2825347517418069</v>
      </c>
      <c r="E654" s="2">
        <f t="shared" si="55"/>
        <v>3.2345872824171229E-2</v>
      </c>
      <c r="F654" s="2">
        <f t="shared" si="59"/>
        <v>4.5664686185492326E-2</v>
      </c>
      <c r="G654" s="2">
        <f t="shared" si="57"/>
        <v>-1.3318813361321097E-2</v>
      </c>
      <c r="H654" s="2" t="str">
        <f t="shared" si="58"/>
        <v>Hold</v>
      </c>
    </row>
    <row r="655" spans="1:8" ht="13.5" x14ac:dyDescent="0.25">
      <c r="A655" s="3">
        <f>TITRES_STAT!B658</f>
        <v>43256</v>
      </c>
      <c r="B655" s="5">
        <f>TITRES_STAT!D658</f>
        <v>1.2635000000000001</v>
      </c>
      <c r="C655" s="2">
        <f t="shared" ref="C655:C718" si="60">$C$4*B645+C654*(1-$C$4)</f>
        <v>1.3010220669404429</v>
      </c>
      <c r="D655" s="2">
        <f t="shared" si="56"/>
        <v>1.2811247701313027</v>
      </c>
      <c r="E655" s="2">
        <f t="shared" si="55"/>
        <v>1.9897296809140208E-2</v>
      </c>
      <c r="F655" s="2">
        <f t="shared" si="59"/>
        <v>4.0511208310221904E-2</v>
      </c>
      <c r="G655" s="2">
        <f t="shared" si="57"/>
        <v>-2.0613911501081696E-2</v>
      </c>
      <c r="H655" s="2" t="str">
        <f t="shared" si="58"/>
        <v>Hold</v>
      </c>
    </row>
    <row r="656" spans="1:8" ht="13.5" x14ac:dyDescent="0.25">
      <c r="A656" s="3">
        <f>TITRES_STAT!B659</f>
        <v>43257</v>
      </c>
      <c r="B656" s="5">
        <f>TITRES_STAT!D659</f>
        <v>1.2635000000000001</v>
      </c>
      <c r="C656" s="2">
        <f t="shared" si="60"/>
        <v>1.2892955951034515</v>
      </c>
      <c r="D656" s="2">
        <f t="shared" si="56"/>
        <v>1.2798192316030581</v>
      </c>
      <c r="E656" s="2">
        <f t="shared" si="55"/>
        <v>9.476363500393381E-3</v>
      </c>
      <c r="F656" s="2">
        <f t="shared" si="59"/>
        <v>3.4304239348256202E-2</v>
      </c>
      <c r="G656" s="2">
        <f t="shared" si="57"/>
        <v>-2.4827875847862821E-2</v>
      </c>
      <c r="H656" s="2" t="str">
        <f t="shared" si="58"/>
        <v>Hold</v>
      </c>
    </row>
    <row r="657" spans="1:8" ht="13.5" x14ac:dyDescent="0.25">
      <c r="A657" s="3">
        <f>TITRES_STAT!B660</f>
        <v>43258</v>
      </c>
      <c r="B657" s="5">
        <f>TITRES_STAT!D660</f>
        <v>1.2635000000000001</v>
      </c>
      <c r="C657" s="2">
        <f t="shared" si="60"/>
        <v>1.2793731958567667</v>
      </c>
      <c r="D657" s="2">
        <f t="shared" si="56"/>
        <v>1.2786103996324614</v>
      </c>
      <c r="E657" s="2">
        <f t="shared" si="55"/>
        <v>7.6279622430530658E-4</v>
      </c>
      <c r="F657" s="2">
        <f t="shared" si="59"/>
        <v>2.7595950723466024E-2</v>
      </c>
      <c r="G657" s="2">
        <f t="shared" si="57"/>
        <v>-2.6833154499160718E-2</v>
      </c>
      <c r="H657" s="2" t="str">
        <f t="shared" si="58"/>
        <v>Hold</v>
      </c>
    </row>
    <row r="658" spans="1:8" ht="13.5" x14ac:dyDescent="0.25">
      <c r="A658" s="3">
        <f>TITRES_STAT!B661</f>
        <v>43259</v>
      </c>
      <c r="B658" s="5">
        <f>TITRES_STAT!D661</f>
        <v>1.2635000000000001</v>
      </c>
      <c r="C658" s="2">
        <f t="shared" si="60"/>
        <v>1.2709773195711103</v>
      </c>
      <c r="D658" s="2">
        <f t="shared" si="56"/>
        <v>1.2774911107707976</v>
      </c>
      <c r="E658" s="2">
        <f t="shared" si="55"/>
        <v>-6.5137911996873132E-3</v>
      </c>
      <c r="F658" s="2">
        <f t="shared" si="59"/>
        <v>2.0774002338835359E-2</v>
      </c>
      <c r="G658" s="2">
        <f t="shared" si="57"/>
        <v>-2.7287793538522672E-2</v>
      </c>
      <c r="H658" s="2" t="str">
        <f t="shared" si="58"/>
        <v>Hold</v>
      </c>
    </row>
    <row r="659" spans="1:8" ht="13.5" x14ac:dyDescent="0.25">
      <c r="A659" s="3">
        <f>TITRES_STAT!B662</f>
        <v>43262</v>
      </c>
      <c r="B659" s="5">
        <f>TITRES_STAT!D662</f>
        <v>1.2635000000000001</v>
      </c>
      <c r="C659" s="2">
        <f t="shared" si="60"/>
        <v>1.2688269627140163</v>
      </c>
      <c r="D659" s="2">
        <f t="shared" si="56"/>
        <v>1.2764547321951831</v>
      </c>
      <c r="E659" s="2">
        <f t="shared" si="55"/>
        <v>-7.6277694811668351E-3</v>
      </c>
      <c r="F659" s="2">
        <f t="shared" si="59"/>
        <v>1.5093647974834919E-2</v>
      </c>
      <c r="G659" s="2">
        <f t="shared" si="57"/>
        <v>-2.2721417456001754E-2</v>
      </c>
      <c r="H659" s="2" t="str">
        <f t="shared" si="58"/>
        <v>Hold</v>
      </c>
    </row>
    <row r="660" spans="1:8" ht="13.5" x14ac:dyDescent="0.25">
      <c r="A660" s="3">
        <f>TITRES_STAT!B663</f>
        <v>43263</v>
      </c>
      <c r="B660" s="5">
        <f>TITRES_STAT!D663</f>
        <v>1.2891999999999999</v>
      </c>
      <c r="C660" s="2">
        <f t="shared" si="60"/>
        <v>1.2670074299887828</v>
      </c>
      <c r="D660" s="2">
        <f t="shared" si="56"/>
        <v>1.2773988261066509</v>
      </c>
      <c r="E660" s="2">
        <f t="shared" si="55"/>
        <v>-1.0391396117868101E-2</v>
      </c>
      <c r="F660" s="2">
        <f t="shared" si="59"/>
        <v>9.9966391562943159E-3</v>
      </c>
      <c r="G660" s="2">
        <f t="shared" si="57"/>
        <v>-2.0388035274162417E-2</v>
      </c>
      <c r="H660" s="2" t="str">
        <f t="shared" si="58"/>
        <v>Hold</v>
      </c>
    </row>
    <row r="661" spans="1:8" ht="13.5" x14ac:dyDescent="0.25">
      <c r="A661" s="3">
        <f>TITRES_STAT!B664</f>
        <v>43264</v>
      </c>
      <c r="B661" s="5">
        <f>TITRES_STAT!D664</f>
        <v>1.3149999999999999</v>
      </c>
      <c r="C661" s="2">
        <f t="shared" si="60"/>
        <v>1.2664678253751238</v>
      </c>
      <c r="D661" s="2">
        <f t="shared" si="56"/>
        <v>1.280184098246899</v>
      </c>
      <c r="E661" s="2">
        <f t="shared" si="55"/>
        <v>-1.3716272871775237E-2</v>
      </c>
      <c r="F661" s="2">
        <f t="shared" si="59"/>
        <v>5.2540567506804059E-3</v>
      </c>
      <c r="G661" s="2">
        <f t="shared" si="57"/>
        <v>-1.8970329622455644E-2</v>
      </c>
      <c r="H661" s="2" t="str">
        <f t="shared" si="58"/>
        <v>Hold</v>
      </c>
    </row>
    <row r="662" spans="1:8" ht="13.5" x14ac:dyDescent="0.25">
      <c r="A662" s="3">
        <f>TITRES_STAT!B665</f>
        <v>43265</v>
      </c>
      <c r="B662" s="5">
        <f>TITRES_STAT!D665</f>
        <v>1.3149999999999999</v>
      </c>
      <c r="C662" s="2">
        <f t="shared" si="60"/>
        <v>1.266011236855874</v>
      </c>
      <c r="D662" s="2">
        <f t="shared" si="56"/>
        <v>1.2827630539323138</v>
      </c>
      <c r="E662" s="2">
        <f t="shared" si="55"/>
        <v>-1.6751817076439801E-2</v>
      </c>
      <c r="F662" s="2">
        <f t="shared" si="59"/>
        <v>8.5288198525636412E-4</v>
      </c>
      <c r="G662" s="2">
        <f t="shared" si="57"/>
        <v>-1.7604699061696163E-2</v>
      </c>
      <c r="H662" s="2" t="str">
        <f t="shared" si="58"/>
        <v>Hold</v>
      </c>
    </row>
    <row r="663" spans="1:8" ht="13.5" x14ac:dyDescent="0.25">
      <c r="A663" s="3">
        <f>TITRES_STAT!B666</f>
        <v>43269</v>
      </c>
      <c r="B663" s="5">
        <f>TITRES_STAT!D666</f>
        <v>1.3149999999999999</v>
      </c>
      <c r="C663" s="2">
        <f t="shared" si="60"/>
        <v>1.2656248927242011</v>
      </c>
      <c r="D663" s="2">
        <f t="shared" si="56"/>
        <v>1.2851509758632536</v>
      </c>
      <c r="E663" s="2">
        <f t="shared" si="55"/>
        <v>-1.9526083139052464E-2</v>
      </c>
      <c r="F663" s="2">
        <f t="shared" si="59"/>
        <v>-3.2229110396054016E-3</v>
      </c>
      <c r="G663" s="2">
        <f t="shared" si="57"/>
        <v>-1.6303172099447063E-2</v>
      </c>
      <c r="H663" s="2" t="str">
        <f t="shared" si="58"/>
        <v>Hold</v>
      </c>
    </row>
    <row r="664" spans="1:8" ht="13.5" x14ac:dyDescent="0.25">
      <c r="A664" s="3">
        <f>TITRES_STAT!B667</f>
        <v>43270</v>
      </c>
      <c r="B664" s="5">
        <f>TITRES_STAT!D667</f>
        <v>1.3149999999999999</v>
      </c>
      <c r="C664" s="2">
        <f t="shared" si="60"/>
        <v>1.2682672169204778</v>
      </c>
      <c r="D664" s="2">
        <f t="shared" si="56"/>
        <v>1.2873620146881977</v>
      </c>
      <c r="E664" s="2">
        <f t="shared" si="55"/>
        <v>-1.9094797767719829E-2</v>
      </c>
      <c r="F664" s="2">
        <f t="shared" si="59"/>
        <v>-6.3972883852282877E-3</v>
      </c>
      <c r="G664" s="2">
        <f t="shared" si="57"/>
        <v>-1.2697509382491541E-2</v>
      </c>
      <c r="H664" s="2" t="str">
        <f t="shared" si="58"/>
        <v>Hold</v>
      </c>
    </row>
    <row r="665" spans="1:8" ht="13.5" x14ac:dyDescent="0.25">
      <c r="A665" s="3">
        <f>TITRES_STAT!B668</f>
        <v>43271</v>
      </c>
      <c r="B665" s="5">
        <f>TITRES_STAT!D668</f>
        <v>1.3149999999999999</v>
      </c>
      <c r="C665" s="2">
        <f t="shared" si="60"/>
        <v>1.267533798932712</v>
      </c>
      <c r="D665" s="2">
        <f t="shared" si="56"/>
        <v>1.2894092728594422</v>
      </c>
      <c r="E665" s="2">
        <f t="shared" si="55"/>
        <v>-2.1875473926730171E-2</v>
      </c>
      <c r="F665" s="2">
        <f t="shared" si="59"/>
        <v>-9.4929254935286651E-3</v>
      </c>
      <c r="G665" s="2">
        <f t="shared" si="57"/>
        <v>-1.2382548433201506E-2</v>
      </c>
      <c r="H665" s="2" t="str">
        <f t="shared" si="58"/>
        <v>Hold</v>
      </c>
    </row>
    <row r="666" spans="1:8" ht="13.5" x14ac:dyDescent="0.25">
      <c r="A666" s="3">
        <f>TITRES_STAT!B669</f>
        <v>43272</v>
      </c>
      <c r="B666" s="5">
        <f>TITRES_STAT!D669</f>
        <v>1.3149999999999999</v>
      </c>
      <c r="C666" s="2">
        <f t="shared" si="60"/>
        <v>1.2669132144815256</v>
      </c>
      <c r="D666" s="2">
        <f t="shared" si="56"/>
        <v>1.2913048822772613</v>
      </c>
      <c r="E666" s="2">
        <f t="shared" si="55"/>
        <v>-2.439166779573565E-2</v>
      </c>
      <c r="F666" s="2">
        <f t="shared" si="59"/>
        <v>-1.2472673953970063E-2</v>
      </c>
      <c r="G666" s="2">
        <f t="shared" si="57"/>
        <v>-1.1918993841765587E-2</v>
      </c>
      <c r="H666" s="2" t="str">
        <f t="shared" si="58"/>
        <v>Hold</v>
      </c>
    </row>
    <row r="667" spans="1:8" ht="13.5" x14ac:dyDescent="0.25">
      <c r="A667" s="3">
        <f>TITRES_STAT!B670</f>
        <v>43273</v>
      </c>
      <c r="B667" s="5">
        <f>TITRES_STAT!D670</f>
        <v>1.3149999999999999</v>
      </c>
      <c r="C667" s="2">
        <f t="shared" si="60"/>
        <v>1.2663881045612908</v>
      </c>
      <c r="D667" s="2">
        <f t="shared" si="56"/>
        <v>1.2930600761826494</v>
      </c>
      <c r="E667" s="2">
        <f t="shared" si="55"/>
        <v>-2.6671971621358592E-2</v>
      </c>
      <c r="F667" s="2">
        <f t="shared" si="59"/>
        <v>-1.5312533487447769E-2</v>
      </c>
      <c r="G667" s="2">
        <f t="shared" si="57"/>
        <v>-1.1359438133910823E-2</v>
      </c>
      <c r="H667" s="2" t="str">
        <f t="shared" si="58"/>
        <v>Hold</v>
      </c>
    </row>
    <row r="668" spans="1:8" ht="13.5" x14ac:dyDescent="0.25">
      <c r="A668" s="3">
        <f>TITRES_STAT!B671</f>
        <v>43276</v>
      </c>
      <c r="B668" s="5">
        <f>TITRES_STAT!D671</f>
        <v>1.2763</v>
      </c>
      <c r="C668" s="2">
        <f t="shared" si="60"/>
        <v>1.2659437807826306</v>
      </c>
      <c r="D668" s="2">
        <f t="shared" si="56"/>
        <v>1.2918185890580087</v>
      </c>
      <c r="E668" s="2">
        <f t="shared" ref="E668:E731" si="61">C668-D668</f>
        <v>-2.5874808275378136E-2</v>
      </c>
      <c r="F668" s="2">
        <f t="shared" si="59"/>
        <v>-1.7424988445033845E-2</v>
      </c>
      <c r="G668" s="2">
        <f t="shared" si="57"/>
        <v>-8.4498198303442906E-3</v>
      </c>
      <c r="H668" s="2" t="str">
        <f t="shared" si="58"/>
        <v>Hold</v>
      </c>
    </row>
    <row r="669" spans="1:8" ht="13.5" x14ac:dyDescent="0.25">
      <c r="A669" s="3">
        <f>TITRES_STAT!B672</f>
        <v>43277</v>
      </c>
      <c r="B669" s="5">
        <f>TITRES_STAT!D672</f>
        <v>1.2763</v>
      </c>
      <c r="C669" s="2">
        <f t="shared" si="60"/>
        <v>1.2655678145083797</v>
      </c>
      <c r="D669" s="2">
        <f t="shared" ref="D669:D732" si="62">$D$4*B669+(1-$D$4)*D668</f>
        <v>1.2906690639426008</v>
      </c>
      <c r="E669" s="2">
        <f t="shared" si="61"/>
        <v>-2.5101249434221096E-2</v>
      </c>
      <c r="F669" s="2">
        <f t="shared" si="59"/>
        <v>-1.8960240642871298E-2</v>
      </c>
      <c r="G669" s="2">
        <f t="shared" si="57"/>
        <v>-6.1410087913497981E-3</v>
      </c>
      <c r="H669" s="2" t="str">
        <f t="shared" si="58"/>
        <v>Hold</v>
      </c>
    </row>
    <row r="670" spans="1:8" ht="13.5" x14ac:dyDescent="0.25">
      <c r="A670" s="3">
        <f>TITRES_STAT!B673</f>
        <v>43278</v>
      </c>
      <c r="B670" s="5">
        <f>TITRES_STAT!D673</f>
        <v>1.2763</v>
      </c>
      <c r="C670" s="2">
        <f t="shared" si="60"/>
        <v>1.2692035353532445</v>
      </c>
      <c r="D670" s="2">
        <f t="shared" si="62"/>
        <v>1.2896046888357415</v>
      </c>
      <c r="E670" s="2">
        <f t="shared" si="61"/>
        <v>-2.0401153482497048E-2</v>
      </c>
      <c r="F670" s="2">
        <f t="shared" si="59"/>
        <v>-1.924842321079645E-2</v>
      </c>
      <c r="G670" s="2">
        <f t="shared" si="57"/>
        <v>-1.1527302717005972E-3</v>
      </c>
      <c r="H670" s="2" t="str">
        <f t="shared" si="58"/>
        <v>Hold</v>
      </c>
    </row>
    <row r="671" spans="1:8" ht="13.5" x14ac:dyDescent="0.25">
      <c r="A671" s="3">
        <f>TITRES_STAT!B674</f>
        <v>43279</v>
      </c>
      <c r="B671" s="5">
        <f>TITRES_STAT!D674</f>
        <v>1.2827999999999999</v>
      </c>
      <c r="C671" s="2">
        <f t="shared" si="60"/>
        <v>1.2762491452988991</v>
      </c>
      <c r="D671" s="2">
        <f t="shared" si="62"/>
        <v>1.2891006378108716</v>
      </c>
      <c r="E671" s="2">
        <f t="shared" si="61"/>
        <v>-1.2851492511972484E-2</v>
      </c>
      <c r="F671" s="2">
        <f t="shared" si="59"/>
        <v>-1.7969037071031656E-2</v>
      </c>
      <c r="G671" s="2">
        <f t="shared" si="57"/>
        <v>5.1175445590591721E-3</v>
      </c>
      <c r="H671" s="2" t="str">
        <f t="shared" si="58"/>
        <v>Sell</v>
      </c>
    </row>
    <row r="672" spans="1:8" ht="13.5" x14ac:dyDescent="0.25">
      <c r="A672" s="3">
        <f>TITRES_STAT!B675</f>
        <v>43280</v>
      </c>
      <c r="B672" s="5">
        <f>TITRES_STAT!D675</f>
        <v>1.2827999999999999</v>
      </c>
      <c r="C672" s="2">
        <f t="shared" si="60"/>
        <v>1.2822108152529146</v>
      </c>
      <c r="D672" s="2">
        <f t="shared" si="62"/>
        <v>1.288633923898955</v>
      </c>
      <c r="E672" s="2">
        <f t="shared" si="61"/>
        <v>-6.4231086460404541E-3</v>
      </c>
      <c r="F672" s="2">
        <f t="shared" si="59"/>
        <v>-1.5659851386033416E-2</v>
      </c>
      <c r="G672" s="2">
        <f t="shared" si="57"/>
        <v>9.2367427399929619E-3</v>
      </c>
      <c r="H672" s="2" t="str">
        <f t="shared" si="58"/>
        <v>Sell</v>
      </c>
    </row>
    <row r="673" spans="1:8" ht="13.5" x14ac:dyDescent="0.25">
      <c r="A673" s="3">
        <f>TITRES_STAT!B676</f>
        <v>43283</v>
      </c>
      <c r="B673" s="5">
        <f>TITRES_STAT!D676</f>
        <v>1.2827999999999999</v>
      </c>
      <c r="C673" s="2">
        <f t="shared" si="60"/>
        <v>1.2872553052140046</v>
      </c>
      <c r="D673" s="2">
        <f t="shared" si="62"/>
        <v>1.2882017813879212</v>
      </c>
      <c r="E673" s="2">
        <f t="shared" si="61"/>
        <v>-9.4647617391663275E-4</v>
      </c>
      <c r="F673" s="2">
        <f t="shared" si="59"/>
        <v>-1.2717176343610061E-2</v>
      </c>
      <c r="G673" s="2">
        <f t="shared" si="57"/>
        <v>1.1770700169693428E-2</v>
      </c>
      <c r="H673" s="2" t="str">
        <f t="shared" si="58"/>
        <v>Sell</v>
      </c>
    </row>
    <row r="674" spans="1:8" ht="13.5" x14ac:dyDescent="0.25">
      <c r="A674" s="3">
        <f>TITRES_STAT!B677</f>
        <v>43284</v>
      </c>
      <c r="B674" s="5">
        <f>TITRES_STAT!D677</f>
        <v>1.2827999999999999</v>
      </c>
      <c r="C674" s="2">
        <f t="shared" si="60"/>
        <v>1.2915237197964653</v>
      </c>
      <c r="D674" s="2">
        <f t="shared" si="62"/>
        <v>1.2878016494332603</v>
      </c>
      <c r="E674" s="2">
        <f t="shared" si="61"/>
        <v>3.7220703632050434E-3</v>
      </c>
      <c r="F674" s="2">
        <f t="shared" si="59"/>
        <v>-9.4293270022470406E-3</v>
      </c>
      <c r="G674" s="2">
        <f t="shared" si="57"/>
        <v>1.3151397365452084E-2</v>
      </c>
      <c r="H674" s="2" t="str">
        <f t="shared" si="58"/>
        <v>Sell</v>
      </c>
    </row>
    <row r="675" spans="1:8" ht="13.5" x14ac:dyDescent="0.25">
      <c r="A675" s="3">
        <f>TITRES_STAT!B678</f>
        <v>43285</v>
      </c>
      <c r="B675" s="5">
        <f>TITRES_STAT!D678</f>
        <v>1.2827999999999999</v>
      </c>
      <c r="C675" s="2">
        <f t="shared" si="60"/>
        <v>1.2951354552123937</v>
      </c>
      <c r="D675" s="2">
        <f t="shared" si="62"/>
        <v>1.2874311568826482</v>
      </c>
      <c r="E675" s="2">
        <f t="shared" si="61"/>
        <v>7.704298329745507E-3</v>
      </c>
      <c r="F675" s="2">
        <f t="shared" si="59"/>
        <v>-6.0026019358485313E-3</v>
      </c>
      <c r="G675" s="2">
        <f t="shared" si="57"/>
        <v>1.3706900265594037E-2</v>
      </c>
      <c r="H675" s="2" t="str">
        <f t="shared" si="58"/>
        <v>Sell</v>
      </c>
    </row>
    <row r="676" spans="1:8" ht="13.5" x14ac:dyDescent="0.25">
      <c r="A676" s="3">
        <f>TITRES_STAT!B679</f>
        <v>43286</v>
      </c>
      <c r="B676" s="5">
        <f>TITRES_STAT!D679</f>
        <v>1.2827999999999999</v>
      </c>
      <c r="C676" s="2">
        <f t="shared" si="60"/>
        <v>1.2981915390258716</v>
      </c>
      <c r="D676" s="2">
        <f t="shared" si="62"/>
        <v>1.2870881082246741</v>
      </c>
      <c r="E676" s="2">
        <f t="shared" si="61"/>
        <v>1.1103430801197467E-2</v>
      </c>
      <c r="F676" s="2">
        <f t="shared" si="59"/>
        <v>-2.5813953884393317E-3</v>
      </c>
      <c r="G676" s="2">
        <f t="shared" ref="G676:G739" si="63">E676-F676</f>
        <v>1.3684826189636798E-2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43287</v>
      </c>
      <c r="B677" s="5">
        <f>TITRES_STAT!D680</f>
        <v>1.2827999999999999</v>
      </c>
      <c r="C677" s="2">
        <f t="shared" si="60"/>
        <v>1.3007774560988143</v>
      </c>
      <c r="D677" s="2">
        <f t="shared" si="62"/>
        <v>1.2867704705784018</v>
      </c>
      <c r="E677" s="2">
        <f t="shared" si="61"/>
        <v>1.4006985520412574E-2</v>
      </c>
      <c r="F677" s="2">
        <f t="shared" ref="F677:F740" si="65">(E677*(2/(10)))+((1-(2/10))*F676)</f>
        <v>7.3628079333104947E-4</v>
      </c>
      <c r="G677" s="2">
        <f t="shared" si="63"/>
        <v>1.3270704727081525E-2</v>
      </c>
      <c r="H677" s="2" t="str">
        <f t="shared" si="64"/>
        <v>Sell</v>
      </c>
    </row>
    <row r="678" spans="1:8" ht="13.5" x14ac:dyDescent="0.25">
      <c r="A678" s="3">
        <f>TITRES_STAT!B681</f>
        <v>43290</v>
      </c>
      <c r="B678" s="5">
        <f>TITRES_STAT!D681</f>
        <v>1.2828999999999999</v>
      </c>
      <c r="C678" s="2">
        <f t="shared" si="60"/>
        <v>1.2970116936220737</v>
      </c>
      <c r="D678" s="2">
        <f t="shared" si="62"/>
        <v>1.2864837690540756</v>
      </c>
      <c r="E678" s="2">
        <f t="shared" si="61"/>
        <v>1.0527924567998115E-2</v>
      </c>
      <c r="F678" s="2">
        <f t="shared" si="65"/>
        <v>2.6946095482644631E-3</v>
      </c>
      <c r="G678" s="2">
        <f t="shared" si="63"/>
        <v>7.8333150197336526E-3</v>
      </c>
      <c r="H678" s="2" t="str">
        <f t="shared" si="64"/>
        <v>Sell</v>
      </c>
    </row>
    <row r="679" spans="1:8" ht="13.5" x14ac:dyDescent="0.25">
      <c r="A679" s="3">
        <f>TITRES_STAT!B682</f>
        <v>43291</v>
      </c>
      <c r="B679" s="5">
        <f>TITRES_STAT!D682</f>
        <v>1.2828999999999999</v>
      </c>
      <c r="C679" s="2">
        <f t="shared" si="60"/>
        <v>1.2938252792186777</v>
      </c>
      <c r="D679" s="2">
        <f t="shared" si="62"/>
        <v>1.2862183046796996</v>
      </c>
      <c r="E679" s="2">
        <f t="shared" si="61"/>
        <v>7.606974538978184E-3</v>
      </c>
      <c r="F679" s="2">
        <f t="shared" si="65"/>
        <v>3.6770825464072076E-3</v>
      </c>
      <c r="G679" s="2">
        <f t="shared" si="63"/>
        <v>3.9298919925709764E-3</v>
      </c>
      <c r="H679" s="2" t="str">
        <f t="shared" si="64"/>
        <v>Sell</v>
      </c>
    </row>
    <row r="680" spans="1:8" ht="13.5" x14ac:dyDescent="0.25">
      <c r="A680" s="3">
        <f>TITRES_STAT!B683</f>
        <v>43292</v>
      </c>
      <c r="B680" s="5">
        <f>TITRES_STAT!D683</f>
        <v>1.2828999999999999</v>
      </c>
      <c r="C680" s="2">
        <f t="shared" si="60"/>
        <v>1.2911290824158042</v>
      </c>
      <c r="D680" s="2">
        <f t="shared" si="62"/>
        <v>1.285972504333055</v>
      </c>
      <c r="E680" s="2">
        <f t="shared" si="61"/>
        <v>5.1565780827491636E-3</v>
      </c>
      <c r="F680" s="2">
        <f t="shared" si="65"/>
        <v>3.9729816536755993E-3</v>
      </c>
      <c r="G680" s="2">
        <f t="shared" si="63"/>
        <v>1.1835964290735643E-3</v>
      </c>
      <c r="H680" s="2" t="str">
        <f t="shared" si="64"/>
        <v>Sell</v>
      </c>
    </row>
    <row r="681" spans="1:8" ht="13.5" x14ac:dyDescent="0.25">
      <c r="A681" s="3">
        <f>TITRES_STAT!B684</f>
        <v>43293</v>
      </c>
      <c r="B681" s="5">
        <f>TITRES_STAT!D684</f>
        <v>1.2828999999999999</v>
      </c>
      <c r="C681" s="2">
        <f t="shared" si="60"/>
        <v>1.2898476851210652</v>
      </c>
      <c r="D681" s="2">
        <f t="shared" si="62"/>
        <v>1.2857449114194952</v>
      </c>
      <c r="E681" s="2">
        <f t="shared" si="61"/>
        <v>4.1027737015699728E-3</v>
      </c>
      <c r="F681" s="2">
        <f t="shared" si="65"/>
        <v>3.998940063254474E-3</v>
      </c>
      <c r="G681" s="2">
        <f t="shared" si="63"/>
        <v>1.0383363831549877E-4</v>
      </c>
      <c r="H681" s="2" t="str">
        <f t="shared" si="64"/>
        <v>Sell</v>
      </c>
    </row>
    <row r="682" spans="1:8" ht="13.5" x14ac:dyDescent="0.25">
      <c r="A682" s="3">
        <f>TITRES_STAT!B685</f>
        <v>43294</v>
      </c>
      <c r="B682" s="5">
        <f>TITRES_STAT!D685</f>
        <v>1.2828999999999999</v>
      </c>
      <c r="C682" s="2">
        <f t="shared" si="60"/>
        <v>1.2887634258716705</v>
      </c>
      <c r="D682" s="2">
        <f t="shared" si="62"/>
        <v>1.2855341772402733</v>
      </c>
      <c r="E682" s="2">
        <f t="shared" si="61"/>
        <v>3.2292486313971747E-3</v>
      </c>
      <c r="F682" s="2">
        <f t="shared" si="65"/>
        <v>3.8450017768830143E-3</v>
      </c>
      <c r="G682" s="2">
        <f t="shared" si="63"/>
        <v>-6.1575314548583965E-4</v>
      </c>
      <c r="H682" s="2" t="str">
        <f t="shared" si="64"/>
        <v>Hold</v>
      </c>
    </row>
    <row r="683" spans="1:8" ht="13.5" x14ac:dyDescent="0.25">
      <c r="A683" s="3">
        <f>TITRES_STAT!B686</f>
        <v>43297</v>
      </c>
      <c r="B683" s="5">
        <f>TITRES_STAT!D686</f>
        <v>1.2828999999999999</v>
      </c>
      <c r="C683" s="2">
        <f t="shared" si="60"/>
        <v>1.2878459757375673</v>
      </c>
      <c r="D683" s="2">
        <f t="shared" si="62"/>
        <v>1.2853390530002531</v>
      </c>
      <c r="E683" s="2">
        <f t="shared" si="61"/>
        <v>2.5069227373142322E-3</v>
      </c>
      <c r="F683" s="2">
        <f t="shared" si="65"/>
        <v>3.5773859689692579E-3</v>
      </c>
      <c r="G683" s="2">
        <f t="shared" si="63"/>
        <v>-1.0704632316550257E-3</v>
      </c>
      <c r="H683" s="2" t="str">
        <f t="shared" si="64"/>
        <v>Hold</v>
      </c>
    </row>
    <row r="684" spans="1:8" ht="13.5" x14ac:dyDescent="0.25">
      <c r="A684" s="3">
        <f>TITRES_STAT!B687</f>
        <v>43298</v>
      </c>
      <c r="B684" s="5">
        <f>TITRES_STAT!D687</f>
        <v>1.2828999999999999</v>
      </c>
      <c r="C684" s="2">
        <f t="shared" si="60"/>
        <v>1.2870696717779415</v>
      </c>
      <c r="D684" s="2">
        <f t="shared" si="62"/>
        <v>1.2851583824076418</v>
      </c>
      <c r="E684" s="2">
        <f t="shared" si="61"/>
        <v>1.911289370299718E-3</v>
      </c>
      <c r="F684" s="2">
        <f t="shared" si="65"/>
        <v>3.2441666492353501E-3</v>
      </c>
      <c r="G684" s="2">
        <f t="shared" si="63"/>
        <v>-1.3328772789356321E-3</v>
      </c>
      <c r="H684" s="2" t="str">
        <f t="shared" si="64"/>
        <v>Hold</v>
      </c>
    </row>
    <row r="685" spans="1:8" ht="13.5" x14ac:dyDescent="0.25">
      <c r="A685" s="3">
        <f>TITRES_STAT!B688</f>
        <v>43299</v>
      </c>
      <c r="B685" s="5">
        <f>TITRES_STAT!D688</f>
        <v>1.2828999999999999</v>
      </c>
      <c r="C685" s="2">
        <f t="shared" si="60"/>
        <v>1.2864127991967198</v>
      </c>
      <c r="D685" s="2">
        <f t="shared" si="62"/>
        <v>1.2849910948218906</v>
      </c>
      <c r="E685" s="2">
        <f t="shared" si="61"/>
        <v>1.4217043748292468E-3</v>
      </c>
      <c r="F685" s="2">
        <f t="shared" si="65"/>
        <v>2.8796741943541296E-3</v>
      </c>
      <c r="G685" s="2">
        <f t="shared" si="63"/>
        <v>-1.4579698195248828E-3</v>
      </c>
      <c r="H685" s="2" t="str">
        <f t="shared" si="64"/>
        <v>Hold</v>
      </c>
    </row>
    <row r="686" spans="1:8" ht="13.5" x14ac:dyDescent="0.25">
      <c r="A686" s="3">
        <f>TITRES_STAT!B689</f>
        <v>43300</v>
      </c>
      <c r="B686" s="5">
        <f>TITRES_STAT!D689</f>
        <v>1.2828999999999999</v>
      </c>
      <c r="C686" s="2">
        <f t="shared" si="60"/>
        <v>1.2858569839356859</v>
      </c>
      <c r="D686" s="2">
        <f t="shared" si="62"/>
        <v>1.2848361989091579</v>
      </c>
      <c r="E686" s="2">
        <f t="shared" si="61"/>
        <v>1.0207850265280261E-3</v>
      </c>
      <c r="F686" s="2">
        <f t="shared" si="65"/>
        <v>2.5078963607889091E-3</v>
      </c>
      <c r="G686" s="2">
        <f t="shared" si="63"/>
        <v>-1.487111334260883E-3</v>
      </c>
      <c r="H686" s="2" t="str">
        <f t="shared" si="64"/>
        <v>Hold</v>
      </c>
    </row>
    <row r="687" spans="1:8" ht="13.5" x14ac:dyDescent="0.25">
      <c r="A687" s="3">
        <f>TITRES_STAT!B690</f>
        <v>43301</v>
      </c>
      <c r="B687" s="5">
        <f>TITRES_STAT!D690</f>
        <v>1.2828999999999999</v>
      </c>
      <c r="C687" s="2">
        <f t="shared" si="60"/>
        <v>1.2853866787148112</v>
      </c>
      <c r="D687" s="2">
        <f t="shared" si="62"/>
        <v>1.2846927767677387</v>
      </c>
      <c r="E687" s="2">
        <f t="shared" si="61"/>
        <v>6.9390194707241726E-4</v>
      </c>
      <c r="F687" s="2">
        <f t="shared" si="65"/>
        <v>2.1450974780456108E-3</v>
      </c>
      <c r="G687" s="2">
        <f t="shared" si="63"/>
        <v>-1.4511955309731935E-3</v>
      </c>
      <c r="H687" s="2" t="str">
        <f t="shared" si="64"/>
        <v>Hold</v>
      </c>
    </row>
    <row r="688" spans="1:8" ht="13.5" x14ac:dyDescent="0.25">
      <c r="A688" s="3">
        <f>TITRES_STAT!B691</f>
        <v>43304</v>
      </c>
      <c r="B688" s="5">
        <f>TITRES_STAT!D691</f>
        <v>1.2828999999999999</v>
      </c>
      <c r="C688" s="2">
        <f t="shared" si="60"/>
        <v>1.2850041127586864</v>
      </c>
      <c r="D688" s="2">
        <f t="shared" si="62"/>
        <v>1.284559978488647</v>
      </c>
      <c r="E688" s="2">
        <f t="shared" si="61"/>
        <v>4.4413427003942019E-4</v>
      </c>
      <c r="F688" s="2">
        <f t="shared" si="65"/>
        <v>1.8049048364443729E-3</v>
      </c>
      <c r="G688" s="2">
        <f t="shared" si="63"/>
        <v>-1.3607705664049527E-3</v>
      </c>
      <c r="H688" s="2" t="str">
        <f t="shared" si="64"/>
        <v>Hold</v>
      </c>
    </row>
    <row r="689" spans="1:8" ht="13.5" x14ac:dyDescent="0.25">
      <c r="A689" s="3">
        <f>TITRES_STAT!B692</f>
        <v>43305</v>
      </c>
      <c r="B689" s="5">
        <f>TITRES_STAT!D692</f>
        <v>1.2828999999999999</v>
      </c>
      <c r="C689" s="2">
        <f t="shared" si="60"/>
        <v>1.284680403103504</v>
      </c>
      <c r="D689" s="2">
        <f t="shared" si="62"/>
        <v>1.2844370171191175</v>
      </c>
      <c r="E689" s="2">
        <f t="shared" si="61"/>
        <v>2.433859843864461E-4</v>
      </c>
      <c r="F689" s="2">
        <f t="shared" si="65"/>
        <v>1.4926010660327876E-3</v>
      </c>
      <c r="G689" s="2">
        <f t="shared" si="63"/>
        <v>-1.2492150816463415E-3</v>
      </c>
      <c r="H689" s="2" t="str">
        <f t="shared" si="64"/>
        <v>Hold</v>
      </c>
    </row>
    <row r="690" spans="1:8" ht="13.5" x14ac:dyDescent="0.25">
      <c r="A690" s="3">
        <f>TITRES_STAT!B693</f>
        <v>43307</v>
      </c>
      <c r="B690" s="5">
        <f>TITRES_STAT!D693</f>
        <v>1.2349000000000001</v>
      </c>
      <c r="C690" s="2">
        <f t="shared" si="60"/>
        <v>1.2844064949337342</v>
      </c>
      <c r="D690" s="2">
        <f t="shared" si="62"/>
        <v>1.2807676084436272</v>
      </c>
      <c r="E690" s="2">
        <f t="shared" si="61"/>
        <v>3.6388864901069073E-3</v>
      </c>
      <c r="F690" s="2">
        <f t="shared" si="65"/>
        <v>1.9218581508476116E-3</v>
      </c>
      <c r="G690" s="2">
        <f t="shared" si="63"/>
        <v>1.7170283392592958E-3</v>
      </c>
      <c r="H690" s="2" t="str">
        <f t="shared" si="64"/>
        <v>Sell</v>
      </c>
    </row>
    <row r="691" spans="1:8" ht="13.5" x14ac:dyDescent="0.25">
      <c r="A691" s="3">
        <f>TITRES_STAT!B694</f>
        <v>43308</v>
      </c>
      <c r="B691" s="5">
        <f>TITRES_STAT!D694</f>
        <v>1.2349000000000001</v>
      </c>
      <c r="C691" s="2">
        <f t="shared" si="60"/>
        <v>1.2841747264823904</v>
      </c>
      <c r="D691" s="2">
        <f t="shared" si="62"/>
        <v>1.2773700078181733</v>
      </c>
      <c r="E691" s="2">
        <f t="shared" si="61"/>
        <v>6.8047186642170576E-3</v>
      </c>
      <c r="F691" s="2">
        <f t="shared" si="65"/>
        <v>2.8984302535215011E-3</v>
      </c>
      <c r="G691" s="2">
        <f t="shared" si="63"/>
        <v>3.9062884106955565E-3</v>
      </c>
      <c r="H691" s="2" t="str">
        <f t="shared" si="64"/>
        <v>Sell</v>
      </c>
    </row>
    <row r="692" spans="1:8" ht="13.5" x14ac:dyDescent="0.25">
      <c r="A692" s="3">
        <f>TITRES_STAT!B695</f>
        <v>43311</v>
      </c>
      <c r="B692" s="5">
        <f>TITRES_STAT!D695</f>
        <v>1.2349000000000001</v>
      </c>
      <c r="C692" s="2">
        <f t="shared" si="60"/>
        <v>1.2839786147158687</v>
      </c>
      <c r="D692" s="2">
        <f t="shared" si="62"/>
        <v>1.2742240813131234</v>
      </c>
      <c r="E692" s="2">
        <f t="shared" si="61"/>
        <v>9.7545334027453467E-3</v>
      </c>
      <c r="F692" s="2">
        <f t="shared" si="65"/>
        <v>4.2696508833662706E-3</v>
      </c>
      <c r="G692" s="2">
        <f t="shared" si="63"/>
        <v>5.4848825193790762E-3</v>
      </c>
      <c r="H692" s="2" t="str">
        <f t="shared" si="64"/>
        <v>Sell</v>
      </c>
    </row>
    <row r="693" spans="1:8" ht="13.5" x14ac:dyDescent="0.25">
      <c r="A693" s="3">
        <f>TITRES_STAT!B696</f>
        <v>43312</v>
      </c>
      <c r="B693" s="5">
        <f>TITRES_STAT!D696</f>
        <v>1.2349000000000001</v>
      </c>
      <c r="C693" s="2">
        <f t="shared" si="60"/>
        <v>1.2838126739903504</v>
      </c>
      <c r="D693" s="2">
        <f t="shared" si="62"/>
        <v>1.2713111864010402</v>
      </c>
      <c r="E693" s="2">
        <f t="shared" si="61"/>
        <v>1.2501487589310134E-2</v>
      </c>
      <c r="F693" s="2">
        <f t="shared" si="65"/>
        <v>5.9160182245550433E-3</v>
      </c>
      <c r="G693" s="2">
        <f t="shared" si="63"/>
        <v>6.5854693647550908E-3</v>
      </c>
      <c r="H693" s="2" t="str">
        <f t="shared" si="64"/>
        <v>Sell</v>
      </c>
    </row>
    <row r="694" spans="1:8" ht="13.5" x14ac:dyDescent="0.25">
      <c r="A694" s="3">
        <f>TITRES_STAT!B697</f>
        <v>43313</v>
      </c>
      <c r="B694" s="5">
        <f>TITRES_STAT!D697</f>
        <v>1.2349000000000001</v>
      </c>
      <c r="C694" s="2">
        <f t="shared" si="60"/>
        <v>1.2836722626072194</v>
      </c>
      <c r="D694" s="2">
        <f t="shared" si="62"/>
        <v>1.2686140614824446</v>
      </c>
      <c r="E694" s="2">
        <f t="shared" si="61"/>
        <v>1.505820112477485E-2</v>
      </c>
      <c r="F694" s="2">
        <f t="shared" si="65"/>
        <v>7.7444548045990051E-3</v>
      </c>
      <c r="G694" s="2">
        <f t="shared" si="63"/>
        <v>7.3137463201758453E-3</v>
      </c>
      <c r="H694" s="2" t="str">
        <f t="shared" si="64"/>
        <v>Sell</v>
      </c>
    </row>
    <row r="695" spans="1:8" ht="13.5" x14ac:dyDescent="0.25">
      <c r="A695" s="3">
        <f>TITRES_STAT!B698</f>
        <v>43314</v>
      </c>
      <c r="B695" s="5">
        <f>TITRES_STAT!D698</f>
        <v>1.2349000000000001</v>
      </c>
      <c r="C695" s="2">
        <f t="shared" si="60"/>
        <v>1.2835534529753394</v>
      </c>
      <c r="D695" s="2">
        <f t="shared" si="62"/>
        <v>1.2661167235948561</v>
      </c>
      <c r="E695" s="2">
        <f t="shared" si="61"/>
        <v>1.7436729380483351E-2</v>
      </c>
      <c r="F695" s="2">
        <f t="shared" si="65"/>
        <v>9.6829097197758743E-3</v>
      </c>
      <c r="G695" s="2">
        <f t="shared" si="63"/>
        <v>7.7538196607074769E-3</v>
      </c>
      <c r="H695" s="2" t="str">
        <f t="shared" si="64"/>
        <v>Sell</v>
      </c>
    </row>
    <row r="696" spans="1:8" ht="13.5" x14ac:dyDescent="0.25">
      <c r="A696" s="3">
        <f>TITRES_STAT!B699</f>
        <v>43315</v>
      </c>
      <c r="B696" s="5">
        <f>TITRES_STAT!D699</f>
        <v>1.2349000000000001</v>
      </c>
      <c r="C696" s="2">
        <f t="shared" si="60"/>
        <v>1.2834529217483641</v>
      </c>
      <c r="D696" s="2">
        <f t="shared" si="62"/>
        <v>1.2638043736989408</v>
      </c>
      <c r="E696" s="2">
        <f t="shared" si="61"/>
        <v>1.9648548049423287E-2</v>
      </c>
      <c r="F696" s="2">
        <f t="shared" si="65"/>
        <v>1.1676037385705357E-2</v>
      </c>
      <c r="G696" s="2">
        <f t="shared" si="63"/>
        <v>7.9725106637179299E-3</v>
      </c>
      <c r="H696" s="2" t="str">
        <f t="shared" si="64"/>
        <v>Sell</v>
      </c>
    </row>
    <row r="697" spans="1:8" ht="13.5" x14ac:dyDescent="0.25">
      <c r="A697" s="3">
        <f>TITRES_STAT!B700</f>
        <v>43318</v>
      </c>
      <c r="B697" s="5">
        <f>TITRES_STAT!D700</f>
        <v>1.2349000000000001</v>
      </c>
      <c r="C697" s="2">
        <f t="shared" si="60"/>
        <v>1.2833678568640003</v>
      </c>
      <c r="D697" s="2">
        <f t="shared" si="62"/>
        <v>1.2616633089805007</v>
      </c>
      <c r="E697" s="2">
        <f t="shared" si="61"/>
        <v>2.1704547883499625E-2</v>
      </c>
      <c r="F697" s="2">
        <f t="shared" si="65"/>
        <v>1.3681739485264213E-2</v>
      </c>
      <c r="G697" s="2">
        <f t="shared" si="63"/>
        <v>8.0228083982354127E-3</v>
      </c>
      <c r="H697" s="2" t="str">
        <f t="shared" si="64"/>
        <v>Sell</v>
      </c>
    </row>
    <row r="698" spans="1:8" ht="13.5" x14ac:dyDescent="0.25">
      <c r="A698" s="3">
        <f>TITRES_STAT!B701</f>
        <v>43319</v>
      </c>
      <c r="B698" s="5">
        <f>TITRES_STAT!D701</f>
        <v>1.2349000000000001</v>
      </c>
      <c r="C698" s="2">
        <f t="shared" si="60"/>
        <v>1.2832958788849234</v>
      </c>
      <c r="D698" s="2">
        <f t="shared" si="62"/>
        <v>1.2596808416486118</v>
      </c>
      <c r="E698" s="2">
        <f t="shared" si="61"/>
        <v>2.3615037236311531E-2</v>
      </c>
      <c r="F698" s="2">
        <f t="shared" si="65"/>
        <v>1.5668399035473679E-2</v>
      </c>
      <c r="G698" s="2">
        <f t="shared" si="63"/>
        <v>7.9466382008378522E-3</v>
      </c>
      <c r="H698" s="2" t="str">
        <f t="shared" si="64"/>
        <v>Sell</v>
      </c>
    </row>
    <row r="699" spans="1:8" ht="13.5" x14ac:dyDescent="0.25">
      <c r="A699" s="3">
        <f>TITRES_STAT!B702</f>
        <v>43320</v>
      </c>
      <c r="B699" s="5">
        <f>TITRES_STAT!D702</f>
        <v>1.2349000000000001</v>
      </c>
      <c r="C699" s="2">
        <f t="shared" si="60"/>
        <v>1.2832349744410889</v>
      </c>
      <c r="D699" s="2">
        <f t="shared" si="62"/>
        <v>1.2578452237487145</v>
      </c>
      <c r="E699" s="2">
        <f t="shared" si="61"/>
        <v>2.5389750692374369E-2</v>
      </c>
      <c r="F699" s="2">
        <f t="shared" si="65"/>
        <v>1.7612669366853819E-2</v>
      </c>
      <c r="G699" s="2">
        <f t="shared" si="63"/>
        <v>7.7770813255205497E-3</v>
      </c>
      <c r="H699" s="2" t="str">
        <f t="shared" si="64"/>
        <v>Sell</v>
      </c>
    </row>
    <row r="700" spans="1:8" ht="13.5" x14ac:dyDescent="0.25">
      <c r="A700" s="3">
        <f>TITRES_STAT!B703</f>
        <v>43321</v>
      </c>
      <c r="B700" s="5">
        <f>TITRES_STAT!D703</f>
        <v>1.2349000000000001</v>
      </c>
      <c r="C700" s="2">
        <f t="shared" si="60"/>
        <v>1.2757988245270753</v>
      </c>
      <c r="D700" s="2">
        <f t="shared" si="62"/>
        <v>1.256145577545106</v>
      </c>
      <c r="E700" s="2">
        <f t="shared" si="61"/>
        <v>1.9653246981969241E-2</v>
      </c>
      <c r="F700" s="2">
        <f t="shared" si="65"/>
        <v>1.8020784889876906E-2</v>
      </c>
      <c r="G700" s="2">
        <f t="shared" si="63"/>
        <v>1.6324620920923349E-3</v>
      </c>
      <c r="H700" s="2" t="str">
        <f t="shared" si="64"/>
        <v>Sell</v>
      </c>
    </row>
    <row r="701" spans="1:8" ht="13.5" x14ac:dyDescent="0.25">
      <c r="A701" s="3">
        <f>TITRES_STAT!B704</f>
        <v>43322</v>
      </c>
      <c r="B701" s="5">
        <f>TITRES_STAT!D704</f>
        <v>1.2349000000000001</v>
      </c>
      <c r="C701" s="2">
        <f t="shared" si="60"/>
        <v>1.2695066976767559</v>
      </c>
      <c r="D701" s="2">
        <f t="shared" si="62"/>
        <v>1.2545718310602834</v>
      </c>
      <c r="E701" s="2">
        <f t="shared" si="61"/>
        <v>1.4934866616472586E-2</v>
      </c>
      <c r="F701" s="2">
        <f t="shared" si="65"/>
        <v>1.7403601235196044E-2</v>
      </c>
      <c r="G701" s="2">
        <f t="shared" si="63"/>
        <v>-2.4687346187234581E-3</v>
      </c>
      <c r="H701" s="2" t="str">
        <f t="shared" si="64"/>
        <v>Hold</v>
      </c>
    </row>
    <row r="702" spans="1:8" ht="13.5" x14ac:dyDescent="0.25">
      <c r="A702" s="3">
        <f>TITRES_STAT!B705</f>
        <v>43326</v>
      </c>
      <c r="B702" s="5">
        <f>TITRES_STAT!D705</f>
        <v>1.2349000000000001</v>
      </c>
      <c r="C702" s="2">
        <f t="shared" si="60"/>
        <v>1.2641825903418704</v>
      </c>
      <c r="D702" s="2">
        <f t="shared" si="62"/>
        <v>1.2531146583891513</v>
      </c>
      <c r="E702" s="2">
        <f t="shared" si="61"/>
        <v>1.1067931952719157E-2</v>
      </c>
      <c r="F702" s="2">
        <f t="shared" si="65"/>
        <v>1.6136467378700666E-2</v>
      </c>
      <c r="G702" s="2">
        <f t="shared" si="63"/>
        <v>-5.0685354259815095E-3</v>
      </c>
      <c r="H702" s="2" t="str">
        <f t="shared" si="64"/>
        <v>Hold</v>
      </c>
    </row>
    <row r="703" spans="1:8" ht="13.5" x14ac:dyDescent="0.25">
      <c r="A703" s="3">
        <f>TITRES_STAT!B706</f>
        <v>43327</v>
      </c>
      <c r="B703" s="5">
        <f>TITRES_STAT!D706</f>
        <v>1.2485999999999999</v>
      </c>
      <c r="C703" s="2">
        <f t="shared" si="60"/>
        <v>1.2596775764431212</v>
      </c>
      <c r="D703" s="2">
        <f t="shared" si="62"/>
        <v>1.252780239249214</v>
      </c>
      <c r="E703" s="2">
        <f t="shared" si="61"/>
        <v>6.8973371939071715E-3</v>
      </c>
      <c r="F703" s="2">
        <f t="shared" si="65"/>
        <v>1.4288641341741969E-2</v>
      </c>
      <c r="G703" s="2">
        <f t="shared" si="63"/>
        <v>-7.3913041478347978E-3</v>
      </c>
      <c r="H703" s="2" t="str">
        <f t="shared" si="64"/>
        <v>Hold</v>
      </c>
    </row>
    <row r="704" spans="1:8" ht="13.5" x14ac:dyDescent="0.25">
      <c r="A704" s="3">
        <f>TITRES_STAT!B707</f>
        <v>43328</v>
      </c>
      <c r="B704" s="5">
        <f>TITRES_STAT!D707</f>
        <v>1.2485999999999999</v>
      </c>
      <c r="C704" s="2">
        <f t="shared" si="60"/>
        <v>1.2558656416057179</v>
      </c>
      <c r="D704" s="2">
        <f t="shared" si="62"/>
        <v>1.2524705918974204</v>
      </c>
      <c r="E704" s="2">
        <f t="shared" si="61"/>
        <v>3.3950497082975151E-3</v>
      </c>
      <c r="F704" s="2">
        <f t="shared" si="65"/>
        <v>1.210992301505308E-2</v>
      </c>
      <c r="G704" s="2">
        <f t="shared" si="63"/>
        <v>-8.7148733067555651E-3</v>
      </c>
      <c r="H704" s="2" t="str">
        <f t="shared" si="64"/>
        <v>Hold</v>
      </c>
    </row>
    <row r="705" spans="1:8" ht="13.5" x14ac:dyDescent="0.25">
      <c r="A705" s="3">
        <f>TITRES_STAT!B708</f>
        <v>43329</v>
      </c>
      <c r="B705" s="5">
        <f>TITRES_STAT!D708</f>
        <v>1.2485999999999999</v>
      </c>
      <c r="C705" s="2">
        <f t="shared" si="60"/>
        <v>1.2526401582817612</v>
      </c>
      <c r="D705" s="2">
        <f t="shared" si="62"/>
        <v>1.2521838813865003</v>
      </c>
      <c r="E705" s="2">
        <f t="shared" si="61"/>
        <v>4.5627689526095416E-4</v>
      </c>
      <c r="F705" s="2">
        <f t="shared" si="65"/>
        <v>9.7791937910946553E-3</v>
      </c>
      <c r="G705" s="2">
        <f t="shared" si="63"/>
        <v>-9.3229168958337012E-3</v>
      </c>
      <c r="H705" s="2" t="str">
        <f t="shared" si="64"/>
        <v>Hold</v>
      </c>
    </row>
    <row r="706" spans="1:8" ht="13.5" x14ac:dyDescent="0.25">
      <c r="A706" s="3">
        <f>TITRES_STAT!B709</f>
        <v>43332</v>
      </c>
      <c r="B706" s="5">
        <f>TITRES_STAT!D709</f>
        <v>1.2485999999999999</v>
      </c>
      <c r="C706" s="2">
        <f t="shared" si="60"/>
        <v>1.2499109031614903</v>
      </c>
      <c r="D706" s="2">
        <f t="shared" si="62"/>
        <v>1.2519184086912039</v>
      </c>
      <c r="E706" s="2">
        <f t="shared" si="61"/>
        <v>-2.0075055297135158E-3</v>
      </c>
      <c r="F706" s="2">
        <f t="shared" si="65"/>
        <v>7.4218539269330225E-3</v>
      </c>
      <c r="G706" s="2">
        <f t="shared" si="63"/>
        <v>-9.4293594566465383E-3</v>
      </c>
      <c r="H706" s="2" t="str">
        <f t="shared" si="64"/>
        <v>Hold</v>
      </c>
    </row>
    <row r="707" spans="1:8" ht="13.5" x14ac:dyDescent="0.25">
      <c r="A707" s="3">
        <f>TITRES_STAT!B710</f>
        <v>43335</v>
      </c>
      <c r="B707" s="5">
        <f>TITRES_STAT!D710</f>
        <v>1.2485999999999999</v>
      </c>
      <c r="C707" s="2">
        <f t="shared" si="60"/>
        <v>1.247601533444338</v>
      </c>
      <c r="D707" s="2">
        <f t="shared" si="62"/>
        <v>1.2516726006400036</v>
      </c>
      <c r="E707" s="2">
        <f t="shared" si="61"/>
        <v>-4.0710671956656341E-3</v>
      </c>
      <c r="F707" s="2">
        <f t="shared" si="65"/>
        <v>5.1232697024132913E-3</v>
      </c>
      <c r="G707" s="2">
        <f t="shared" si="63"/>
        <v>-9.1943368980789246E-3</v>
      </c>
      <c r="H707" s="2" t="str">
        <f t="shared" si="64"/>
        <v>Hold</v>
      </c>
    </row>
    <row r="708" spans="1:8" ht="13.5" x14ac:dyDescent="0.25">
      <c r="A708" s="3">
        <f>TITRES_STAT!B711</f>
        <v>43336</v>
      </c>
      <c r="B708" s="5">
        <f>TITRES_STAT!D711</f>
        <v>1.2485999999999999</v>
      </c>
      <c r="C708" s="2">
        <f t="shared" si="60"/>
        <v>1.2456474513759783</v>
      </c>
      <c r="D708" s="2">
        <f t="shared" si="62"/>
        <v>1.2514450005925959</v>
      </c>
      <c r="E708" s="2">
        <f t="shared" si="61"/>
        <v>-5.7975492166175702E-3</v>
      </c>
      <c r="F708" s="2">
        <f t="shared" si="65"/>
        <v>2.9391059186071192E-3</v>
      </c>
      <c r="G708" s="2">
        <f t="shared" si="63"/>
        <v>-8.7366551352246885E-3</v>
      </c>
      <c r="H708" s="2" t="str">
        <f t="shared" si="64"/>
        <v>Hold</v>
      </c>
    </row>
    <row r="709" spans="1:8" ht="13.5" x14ac:dyDescent="0.25">
      <c r="A709" s="3">
        <f>TITRES_STAT!B712</f>
        <v>43339</v>
      </c>
      <c r="B709" s="5">
        <f>TITRES_STAT!D712</f>
        <v>1.2485999999999999</v>
      </c>
      <c r="C709" s="2">
        <f t="shared" si="60"/>
        <v>1.2439939973181355</v>
      </c>
      <c r="D709" s="2">
        <f t="shared" si="62"/>
        <v>1.2512342598079591</v>
      </c>
      <c r="E709" s="2">
        <f t="shared" si="61"/>
        <v>-7.2402624898235679E-3</v>
      </c>
      <c r="F709" s="2">
        <f t="shared" si="65"/>
        <v>9.0323223692098187E-4</v>
      </c>
      <c r="G709" s="2">
        <f t="shared" si="63"/>
        <v>-8.1434947267445493E-3</v>
      </c>
      <c r="H709" s="2" t="str">
        <f t="shared" si="64"/>
        <v>Hold</v>
      </c>
    </row>
    <row r="710" spans="1:8" ht="13.5" x14ac:dyDescent="0.25">
      <c r="A710" s="3">
        <f>TITRES_STAT!B713</f>
        <v>43340</v>
      </c>
      <c r="B710" s="5">
        <f>TITRES_STAT!D713</f>
        <v>1.2485999999999999</v>
      </c>
      <c r="C710" s="2">
        <f t="shared" si="60"/>
        <v>1.2425949208076532</v>
      </c>
      <c r="D710" s="2">
        <f t="shared" si="62"/>
        <v>1.2510391294518139</v>
      </c>
      <c r="E710" s="2">
        <f t="shared" si="61"/>
        <v>-8.4442086441607334E-3</v>
      </c>
      <c r="F710" s="2">
        <f t="shared" si="65"/>
        <v>-9.6625593929536117E-4</v>
      </c>
      <c r="G710" s="2">
        <f t="shared" si="63"/>
        <v>-7.4779527048653722E-3</v>
      </c>
      <c r="H710" s="2" t="str">
        <f t="shared" si="64"/>
        <v>Hold</v>
      </c>
    </row>
    <row r="711" spans="1:8" ht="13.5" x14ac:dyDescent="0.25">
      <c r="A711" s="3">
        <f>TITRES_STAT!B714</f>
        <v>43341</v>
      </c>
      <c r="B711" s="5">
        <f>TITRES_STAT!D714</f>
        <v>1.2485999999999999</v>
      </c>
      <c r="C711" s="2">
        <f t="shared" si="60"/>
        <v>1.241411086837245</v>
      </c>
      <c r="D711" s="2">
        <f t="shared" si="62"/>
        <v>1.250858453196124</v>
      </c>
      <c r="E711" s="2">
        <f t="shared" si="61"/>
        <v>-9.4473663588789947E-3</v>
      </c>
      <c r="F711" s="2">
        <f t="shared" si="65"/>
        <v>-2.6624780232120879E-3</v>
      </c>
      <c r="G711" s="2">
        <f t="shared" si="63"/>
        <v>-6.7848883356669068E-3</v>
      </c>
      <c r="H711" s="2" t="str">
        <f t="shared" si="64"/>
        <v>Hold</v>
      </c>
    </row>
    <row r="712" spans="1:8" ht="13.5" x14ac:dyDescent="0.25">
      <c r="A712" s="3">
        <f>TITRES_STAT!B715</f>
        <v>43342</v>
      </c>
      <c r="B712" s="5">
        <f>TITRES_STAT!D715</f>
        <v>1.2828999999999999</v>
      </c>
      <c r="C712" s="2">
        <f t="shared" si="60"/>
        <v>1.2404093811699766</v>
      </c>
      <c r="D712" s="2">
        <f t="shared" si="62"/>
        <v>1.2532319011075221</v>
      </c>
      <c r="E712" s="2">
        <f t="shared" si="61"/>
        <v>-1.2822519937545573E-2</v>
      </c>
      <c r="F712" s="2">
        <f t="shared" si="65"/>
        <v>-4.6944864060787855E-3</v>
      </c>
      <c r="G712" s="2">
        <f t="shared" si="63"/>
        <v>-8.128033531466787E-3</v>
      </c>
      <c r="H712" s="2" t="str">
        <f t="shared" si="64"/>
        <v>Hold</v>
      </c>
    </row>
    <row r="713" spans="1:8" ht="13.5" x14ac:dyDescent="0.25">
      <c r="A713" s="3">
        <f>TITRES_STAT!B716</f>
        <v>43343</v>
      </c>
      <c r="B713" s="5">
        <f>TITRES_STAT!D716</f>
        <v>1.2828999999999999</v>
      </c>
      <c r="C713" s="2">
        <f t="shared" si="60"/>
        <v>1.2416694763745957</v>
      </c>
      <c r="D713" s="2">
        <f t="shared" si="62"/>
        <v>1.2554295380625204</v>
      </c>
      <c r="E713" s="2">
        <f t="shared" si="61"/>
        <v>-1.3760061687924763E-2</v>
      </c>
      <c r="F713" s="2">
        <f t="shared" si="65"/>
        <v>-6.507601462447981E-3</v>
      </c>
      <c r="G713" s="2">
        <f t="shared" si="63"/>
        <v>-7.2524602254767818E-3</v>
      </c>
      <c r="H713" s="2" t="str">
        <f t="shared" si="64"/>
        <v>Hold</v>
      </c>
    </row>
    <row r="714" spans="1:8" ht="13.5" x14ac:dyDescent="0.25">
      <c r="A714" s="3">
        <f>TITRES_STAT!B717</f>
        <v>43346</v>
      </c>
      <c r="B714" s="5">
        <f>TITRES_STAT!D717</f>
        <v>1.2828999999999999</v>
      </c>
      <c r="C714" s="2">
        <f t="shared" si="60"/>
        <v>1.2427357107785042</v>
      </c>
      <c r="D714" s="2">
        <f t="shared" si="62"/>
        <v>1.2574643870949263</v>
      </c>
      <c r="E714" s="2">
        <f t="shared" si="61"/>
        <v>-1.4728676316422051E-2</v>
      </c>
      <c r="F714" s="2">
        <f t="shared" si="65"/>
        <v>-8.151816433242795E-3</v>
      </c>
      <c r="G714" s="2">
        <f t="shared" si="63"/>
        <v>-6.5768598831792563E-3</v>
      </c>
      <c r="H714" s="2" t="str">
        <f t="shared" si="64"/>
        <v>Hold</v>
      </c>
    </row>
    <row r="715" spans="1:8" ht="13.5" x14ac:dyDescent="0.25">
      <c r="A715" s="3">
        <f>TITRES_STAT!B718</f>
        <v>43347</v>
      </c>
      <c r="B715" s="5">
        <f>TITRES_STAT!D718</f>
        <v>1.2828999999999999</v>
      </c>
      <c r="C715" s="2">
        <f t="shared" si="60"/>
        <v>1.2436379091202729</v>
      </c>
      <c r="D715" s="2">
        <f t="shared" si="62"/>
        <v>1.2593485065693761</v>
      </c>
      <c r="E715" s="2">
        <f t="shared" si="61"/>
        <v>-1.5710597449103192E-2</v>
      </c>
      <c r="F715" s="2">
        <f t="shared" si="65"/>
        <v>-9.6635726364148744E-3</v>
      </c>
      <c r="G715" s="2">
        <f t="shared" si="63"/>
        <v>-6.0470248126883175E-3</v>
      </c>
      <c r="H715" s="2" t="str">
        <f t="shared" si="64"/>
        <v>Hold</v>
      </c>
    </row>
    <row r="716" spans="1:8" ht="13.5" x14ac:dyDescent="0.25">
      <c r="A716" s="3">
        <f>TITRES_STAT!B719</f>
        <v>43348</v>
      </c>
      <c r="B716" s="5">
        <f>TITRES_STAT!D719</f>
        <v>1.2828999999999999</v>
      </c>
      <c r="C716" s="2">
        <f t="shared" si="60"/>
        <v>1.2444013077171541</v>
      </c>
      <c r="D716" s="2">
        <f t="shared" si="62"/>
        <v>1.2610930616383111</v>
      </c>
      <c r="E716" s="2">
        <f t="shared" si="61"/>
        <v>-1.6691753921157071E-2</v>
      </c>
      <c r="F716" s="2">
        <f t="shared" si="65"/>
        <v>-1.1069208893363314E-2</v>
      </c>
      <c r="G716" s="2">
        <f t="shared" si="63"/>
        <v>-5.6225450277937565E-3</v>
      </c>
      <c r="H716" s="2" t="str">
        <f t="shared" si="64"/>
        <v>Hold</v>
      </c>
    </row>
    <row r="717" spans="1:8" ht="13.5" x14ac:dyDescent="0.25">
      <c r="A717" s="3">
        <f>TITRES_STAT!B720</f>
        <v>43349</v>
      </c>
      <c r="B717" s="5">
        <f>TITRES_STAT!D720</f>
        <v>1.2828999999999999</v>
      </c>
      <c r="C717" s="2">
        <f t="shared" si="60"/>
        <v>1.2450472603760536</v>
      </c>
      <c r="D717" s="2">
        <f t="shared" si="62"/>
        <v>1.2627083904058436</v>
      </c>
      <c r="E717" s="2">
        <f t="shared" si="61"/>
        <v>-1.7661130029789973E-2</v>
      </c>
      <c r="F717" s="2">
        <f t="shared" si="65"/>
        <v>-1.2387593120648646E-2</v>
      </c>
      <c r="G717" s="2">
        <f t="shared" si="63"/>
        <v>-5.273536909141327E-3</v>
      </c>
      <c r="H717" s="2" t="str">
        <f t="shared" si="64"/>
        <v>Hold</v>
      </c>
    </row>
    <row r="718" spans="1:8" ht="13.5" x14ac:dyDescent="0.25">
      <c r="A718" s="3">
        <f>TITRES_STAT!B721</f>
        <v>43350</v>
      </c>
      <c r="B718" s="5">
        <f>TITRES_STAT!D721</f>
        <v>1.2828999999999999</v>
      </c>
      <c r="C718" s="2">
        <f t="shared" si="60"/>
        <v>1.2455938357028147</v>
      </c>
      <c r="D718" s="2">
        <f t="shared" si="62"/>
        <v>1.2642040651905959</v>
      </c>
      <c r="E718" s="2">
        <f t="shared" si="61"/>
        <v>-1.8610229487781238E-2</v>
      </c>
      <c r="F718" s="2">
        <f t="shared" si="65"/>
        <v>-1.3632120394075166E-2</v>
      </c>
      <c r="G718" s="2">
        <f t="shared" si="63"/>
        <v>-4.9781090937060721E-3</v>
      </c>
      <c r="H718" s="2" t="str">
        <f t="shared" si="64"/>
        <v>Hold</v>
      </c>
    </row>
    <row r="719" spans="1:8" ht="13.5" x14ac:dyDescent="0.25">
      <c r="A719" s="3">
        <f>TITRES_STAT!B722</f>
        <v>43353</v>
      </c>
      <c r="B719" s="5">
        <f>TITRES_STAT!D722</f>
        <v>1.2828999999999999</v>
      </c>
      <c r="C719" s="2">
        <f t="shared" ref="C719:C782" si="66">$C$4*B709+C718*(1-$C$4)</f>
        <v>1.2460563225177663</v>
      </c>
      <c r="D719" s="2">
        <f t="shared" si="62"/>
        <v>1.2655889492505517</v>
      </c>
      <c r="E719" s="2">
        <f t="shared" si="61"/>
        <v>-1.953262673278533E-2</v>
      </c>
      <c r="F719" s="2">
        <f t="shared" si="65"/>
        <v>-1.4812221661817199E-2</v>
      </c>
      <c r="G719" s="2">
        <f t="shared" si="63"/>
        <v>-4.7204050709681311E-3</v>
      </c>
      <c r="H719" s="2" t="str">
        <f t="shared" si="64"/>
        <v>Hold</v>
      </c>
    </row>
    <row r="720" spans="1:8" ht="13.5" x14ac:dyDescent="0.25">
      <c r="A720" s="3">
        <f>TITRES_STAT!B723</f>
        <v>43355</v>
      </c>
      <c r="B720" s="5">
        <f>TITRES_STAT!D723</f>
        <v>1.2828999999999999</v>
      </c>
      <c r="C720" s="2">
        <f t="shared" si="66"/>
        <v>1.2464476575150332</v>
      </c>
      <c r="D720" s="2">
        <f t="shared" si="62"/>
        <v>1.2668712493060663</v>
      </c>
      <c r="E720" s="2">
        <f t="shared" si="61"/>
        <v>-2.0423591791033147E-2</v>
      </c>
      <c r="F720" s="2">
        <f t="shared" si="65"/>
        <v>-1.593449568766039E-2</v>
      </c>
      <c r="G720" s="2">
        <f t="shared" si="63"/>
        <v>-4.4890961033727562E-3</v>
      </c>
      <c r="H720" s="2" t="str">
        <f t="shared" si="64"/>
        <v>Hold</v>
      </c>
    </row>
    <row r="721" spans="1:8" ht="13.5" x14ac:dyDescent="0.25">
      <c r="A721" s="3">
        <f>TITRES_STAT!B724</f>
        <v>43356</v>
      </c>
      <c r="B721" s="5">
        <f>TITRES_STAT!D724</f>
        <v>1.2828999999999999</v>
      </c>
      <c r="C721" s="2">
        <f t="shared" si="66"/>
        <v>1.2467787871281051</v>
      </c>
      <c r="D721" s="2">
        <f t="shared" si="62"/>
        <v>1.2680585641722837</v>
      </c>
      <c r="E721" s="2">
        <f t="shared" si="61"/>
        <v>-2.1279777044178605E-2</v>
      </c>
      <c r="F721" s="2">
        <f t="shared" si="65"/>
        <v>-1.7003551958964032E-2</v>
      </c>
      <c r="G721" s="2">
        <f t="shared" si="63"/>
        <v>-4.2762250852145731E-3</v>
      </c>
      <c r="H721" s="2" t="str">
        <f t="shared" si="64"/>
        <v>Hold</v>
      </c>
    </row>
    <row r="722" spans="1:8" ht="13.5" x14ac:dyDescent="0.25">
      <c r="A722" s="3">
        <f>TITRES_STAT!B725</f>
        <v>43357</v>
      </c>
      <c r="B722" s="5">
        <f>TITRES_STAT!D725</f>
        <v>1.2828999999999999</v>
      </c>
      <c r="C722" s="2">
        <f t="shared" si="66"/>
        <v>1.2523358968007043</v>
      </c>
      <c r="D722" s="2">
        <f t="shared" si="62"/>
        <v>1.2691579297891515</v>
      </c>
      <c r="E722" s="2">
        <f t="shared" si="61"/>
        <v>-1.68220329884472E-2</v>
      </c>
      <c r="F722" s="2">
        <f t="shared" si="65"/>
        <v>-1.6967248164860664E-2</v>
      </c>
      <c r="G722" s="2">
        <f t="shared" si="63"/>
        <v>1.4521517641346432E-4</v>
      </c>
      <c r="H722" s="2" t="str">
        <f t="shared" si="64"/>
        <v>Sell</v>
      </c>
    </row>
    <row r="723" spans="1:8" ht="13.5" x14ac:dyDescent="0.25">
      <c r="A723" s="3">
        <f>TITRES_STAT!B726</f>
        <v>43360</v>
      </c>
      <c r="B723" s="5">
        <f>TITRES_STAT!D726</f>
        <v>1.2828999999999999</v>
      </c>
      <c r="C723" s="2">
        <f t="shared" si="66"/>
        <v>1.2570380665236729</v>
      </c>
      <c r="D723" s="2">
        <f t="shared" si="62"/>
        <v>1.2701758609158811</v>
      </c>
      <c r="E723" s="2">
        <f t="shared" si="61"/>
        <v>-1.3137794392208191E-2</v>
      </c>
      <c r="F723" s="2">
        <f t="shared" si="65"/>
        <v>-1.6201357410330169E-2</v>
      </c>
      <c r="G723" s="2">
        <f t="shared" si="63"/>
        <v>3.0635630181219779E-3</v>
      </c>
      <c r="H723" s="2" t="str">
        <f t="shared" si="64"/>
        <v>Sell</v>
      </c>
    </row>
    <row r="724" spans="1:8" ht="13.5" x14ac:dyDescent="0.25">
      <c r="A724" s="3">
        <f>TITRES_STAT!B727</f>
        <v>43361</v>
      </c>
      <c r="B724" s="5">
        <f>TITRES_STAT!D727</f>
        <v>1.2828999999999999</v>
      </c>
      <c r="C724" s="2">
        <f t="shared" si="66"/>
        <v>1.2610168255200309</v>
      </c>
      <c r="D724" s="2">
        <f t="shared" si="62"/>
        <v>1.2711183897369269</v>
      </c>
      <c r="E724" s="2">
        <f t="shared" si="61"/>
        <v>-1.0101564216896008E-2</v>
      </c>
      <c r="F724" s="2">
        <f t="shared" si="65"/>
        <v>-1.4981398771643338E-2</v>
      </c>
      <c r="G724" s="2">
        <f t="shared" si="63"/>
        <v>4.8798345547473292E-3</v>
      </c>
      <c r="H724" s="2" t="str">
        <f t="shared" si="64"/>
        <v>Sell</v>
      </c>
    </row>
    <row r="725" spans="1:8" ht="13.5" x14ac:dyDescent="0.25">
      <c r="A725" s="3">
        <f>TITRES_STAT!B728</f>
        <v>43362</v>
      </c>
      <c r="B725" s="5">
        <f>TITRES_STAT!D728</f>
        <v>1.2828999999999999</v>
      </c>
      <c r="C725" s="2">
        <f t="shared" si="66"/>
        <v>1.2643834677477184</v>
      </c>
      <c r="D725" s="2">
        <f t="shared" si="62"/>
        <v>1.2719911016082657</v>
      </c>
      <c r="E725" s="2">
        <f t="shared" si="61"/>
        <v>-7.6076338605473026E-3</v>
      </c>
      <c r="F725" s="2">
        <f t="shared" si="65"/>
        <v>-1.3506645789424131E-2</v>
      </c>
      <c r="G725" s="2">
        <f t="shared" si="63"/>
        <v>5.8990119288768288E-3</v>
      </c>
      <c r="H725" s="2" t="str">
        <f t="shared" si="64"/>
        <v>Sell</v>
      </c>
    </row>
    <row r="726" spans="1:8" ht="13.5" x14ac:dyDescent="0.25">
      <c r="A726" s="3">
        <f>TITRES_STAT!B729</f>
        <v>43363</v>
      </c>
      <c r="B726" s="5">
        <f>TITRES_STAT!D729</f>
        <v>1.2898000000000001</v>
      </c>
      <c r="C726" s="2">
        <f t="shared" si="66"/>
        <v>1.2672321650173002</v>
      </c>
      <c r="D726" s="2">
        <f t="shared" si="62"/>
        <v>1.2733102792669126</v>
      </c>
      <c r="E726" s="2">
        <f t="shared" si="61"/>
        <v>-6.0781142496124652E-3</v>
      </c>
      <c r="F726" s="2">
        <f t="shared" si="65"/>
        <v>-1.2020939481461799E-2</v>
      </c>
      <c r="G726" s="2">
        <f t="shared" si="63"/>
        <v>5.9428252318493337E-3</v>
      </c>
      <c r="H726" s="2" t="str">
        <f t="shared" si="64"/>
        <v>Sell</v>
      </c>
    </row>
    <row r="727" spans="1:8" ht="13.5" x14ac:dyDescent="0.25">
      <c r="A727" s="3">
        <f>TITRES_STAT!B730</f>
        <v>43364</v>
      </c>
      <c r="B727" s="5">
        <f>TITRES_STAT!D730</f>
        <v>1.2898000000000001</v>
      </c>
      <c r="C727" s="2">
        <f t="shared" si="66"/>
        <v>1.2696426011684847</v>
      </c>
      <c r="D727" s="2">
        <f t="shared" si="62"/>
        <v>1.274531740061956</v>
      </c>
      <c r="E727" s="2">
        <f t="shared" si="61"/>
        <v>-4.889138893471312E-3</v>
      </c>
      <c r="F727" s="2">
        <f t="shared" si="65"/>
        <v>-1.0594579363863703E-2</v>
      </c>
      <c r="G727" s="2">
        <f t="shared" si="63"/>
        <v>5.7054404703923908E-3</v>
      </c>
      <c r="H727" s="2" t="str">
        <f t="shared" si="64"/>
        <v>Sell</v>
      </c>
    </row>
    <row r="728" spans="1:8" ht="13.5" x14ac:dyDescent="0.25">
      <c r="A728" s="3">
        <f>TITRES_STAT!B731</f>
        <v>43367</v>
      </c>
      <c r="B728" s="5">
        <f>TITRES_STAT!D731</f>
        <v>1.2898000000000001</v>
      </c>
      <c r="C728" s="2">
        <f t="shared" si="66"/>
        <v>1.2716822009887179</v>
      </c>
      <c r="D728" s="2">
        <f t="shared" si="62"/>
        <v>1.2756627222795889</v>
      </c>
      <c r="E728" s="2">
        <f t="shared" si="61"/>
        <v>-3.9805212908710086E-3</v>
      </c>
      <c r="F728" s="2">
        <f t="shared" si="65"/>
        <v>-9.271767749265164E-3</v>
      </c>
      <c r="G728" s="2">
        <f t="shared" si="63"/>
        <v>5.2912464583941554E-3</v>
      </c>
      <c r="H728" s="2" t="str">
        <f t="shared" si="64"/>
        <v>Sell</v>
      </c>
    </row>
    <row r="729" spans="1:8" ht="13.5" x14ac:dyDescent="0.25">
      <c r="A729" s="3">
        <f>TITRES_STAT!B732</f>
        <v>43368</v>
      </c>
      <c r="B729" s="5">
        <f>TITRES_STAT!D732</f>
        <v>1.2898000000000001</v>
      </c>
      <c r="C729" s="2">
        <f t="shared" si="66"/>
        <v>1.2734080162212227</v>
      </c>
      <c r="D729" s="2">
        <f t="shared" si="62"/>
        <v>1.2767099280366563</v>
      </c>
      <c r="E729" s="2">
        <f t="shared" si="61"/>
        <v>-3.3019118154336002E-3</v>
      </c>
      <c r="F729" s="2">
        <f t="shared" si="65"/>
        <v>-8.0777965624988513E-3</v>
      </c>
      <c r="G729" s="2">
        <f t="shared" si="63"/>
        <v>4.775884747065251E-3</v>
      </c>
      <c r="H729" s="2" t="str">
        <f t="shared" si="64"/>
        <v>Sell</v>
      </c>
    </row>
    <row r="730" spans="1:8" ht="13.5" x14ac:dyDescent="0.25">
      <c r="A730" s="3">
        <f>TITRES_STAT!B733</f>
        <v>43369</v>
      </c>
      <c r="B730" s="5">
        <f>TITRES_STAT!D733</f>
        <v>1.2898000000000001</v>
      </c>
      <c r="C730" s="2">
        <f t="shared" si="66"/>
        <v>1.2748683214179577</v>
      </c>
      <c r="D730" s="2">
        <f t="shared" si="62"/>
        <v>1.277679562996904</v>
      </c>
      <c r="E730" s="2">
        <f t="shared" si="61"/>
        <v>-2.8112415789462997E-3</v>
      </c>
      <c r="F730" s="2">
        <f t="shared" si="65"/>
        <v>-7.0244855657883411E-3</v>
      </c>
      <c r="G730" s="2">
        <f t="shared" si="63"/>
        <v>4.2132439868420414E-3</v>
      </c>
      <c r="H730" s="2" t="str">
        <f t="shared" si="64"/>
        <v>Sell</v>
      </c>
    </row>
    <row r="731" spans="1:8" ht="13.5" x14ac:dyDescent="0.25">
      <c r="A731" s="3">
        <f>TITRES_STAT!B734</f>
        <v>43370</v>
      </c>
      <c r="B731" s="5">
        <f>TITRES_STAT!D734</f>
        <v>1.2898000000000001</v>
      </c>
      <c r="C731" s="2">
        <f t="shared" si="66"/>
        <v>1.2761039642767333</v>
      </c>
      <c r="D731" s="2">
        <f t="shared" si="62"/>
        <v>1.2785773731452814</v>
      </c>
      <c r="E731" s="2">
        <f t="shared" si="61"/>
        <v>-2.4734088685480771E-3</v>
      </c>
      <c r="F731" s="2">
        <f t="shared" si="65"/>
        <v>-6.1142702263402892E-3</v>
      </c>
      <c r="G731" s="2">
        <f t="shared" si="63"/>
        <v>3.6408613577922121E-3</v>
      </c>
      <c r="H731" s="2" t="str">
        <f t="shared" si="64"/>
        <v>Sell</v>
      </c>
    </row>
    <row r="732" spans="1:8" ht="13.5" x14ac:dyDescent="0.25">
      <c r="A732" s="3">
        <f>TITRES_STAT!B735</f>
        <v>43371</v>
      </c>
      <c r="B732" s="5">
        <f>TITRES_STAT!D735</f>
        <v>1.2898000000000001</v>
      </c>
      <c r="C732" s="2">
        <f t="shared" si="66"/>
        <v>1.2771495082341588</v>
      </c>
      <c r="D732" s="2">
        <f t="shared" si="62"/>
        <v>1.2794086788382235</v>
      </c>
      <c r="E732" s="2">
        <f t="shared" ref="E732:E795" si="67">C732-D732</f>
        <v>-2.2591706040646642E-3</v>
      </c>
      <c r="F732" s="2">
        <f t="shared" si="65"/>
        <v>-5.3432503018851643E-3</v>
      </c>
      <c r="G732" s="2">
        <f t="shared" si="63"/>
        <v>3.0840796978205002E-3</v>
      </c>
      <c r="H732" s="2" t="str">
        <f t="shared" si="64"/>
        <v>Sell</v>
      </c>
    </row>
    <row r="733" spans="1:8" ht="13.5" x14ac:dyDescent="0.25">
      <c r="A733" s="3">
        <f>TITRES_STAT!B736</f>
        <v>43374</v>
      </c>
      <c r="B733" s="5">
        <f>TITRES_STAT!D736</f>
        <v>1.2898000000000001</v>
      </c>
      <c r="C733" s="2">
        <f t="shared" si="66"/>
        <v>1.2780341992750575</v>
      </c>
      <c r="D733" s="2">
        <f t="shared" ref="D733:D796" si="68">$D$4*B733+(1-$D$4)*D732</f>
        <v>1.2801784063316883</v>
      </c>
      <c r="E733" s="2">
        <f t="shared" si="67"/>
        <v>-2.1442070566308757E-3</v>
      </c>
      <c r="F733" s="2">
        <f t="shared" si="65"/>
        <v>-4.7034416528343075E-3</v>
      </c>
      <c r="G733" s="2">
        <f t="shared" si="63"/>
        <v>2.5592345962034318E-3</v>
      </c>
      <c r="H733" s="2" t="str">
        <f t="shared" si="64"/>
        <v>Sell</v>
      </c>
    </row>
    <row r="734" spans="1:8" ht="13.5" x14ac:dyDescent="0.25">
      <c r="A734" s="3">
        <f>TITRES_STAT!B737</f>
        <v>43375</v>
      </c>
      <c r="B734" s="5">
        <f>TITRES_STAT!D737</f>
        <v>1.2898000000000001</v>
      </c>
      <c r="C734" s="2">
        <f t="shared" si="66"/>
        <v>1.2787827840019717</v>
      </c>
      <c r="D734" s="2">
        <f t="shared" si="68"/>
        <v>1.2808911169737855</v>
      </c>
      <c r="E734" s="2">
        <f t="shared" si="67"/>
        <v>-2.1083329718138977E-3</v>
      </c>
      <c r="F734" s="2">
        <f t="shared" si="65"/>
        <v>-4.1844199166302257E-3</v>
      </c>
      <c r="G734" s="2">
        <f t="shared" si="63"/>
        <v>2.076086944816328E-3</v>
      </c>
      <c r="H734" s="2" t="str">
        <f t="shared" si="64"/>
        <v>Sell</v>
      </c>
    </row>
    <row r="735" spans="1:8" ht="13.5" x14ac:dyDescent="0.25">
      <c r="A735" s="3">
        <f>TITRES_STAT!B738</f>
        <v>43376</v>
      </c>
      <c r="B735" s="5">
        <f>TITRES_STAT!D738</f>
        <v>1.2898000000000001</v>
      </c>
      <c r="C735" s="2">
        <f t="shared" si="66"/>
        <v>1.2794162018478221</v>
      </c>
      <c r="D735" s="2">
        <f t="shared" si="68"/>
        <v>1.2815510342349865</v>
      </c>
      <c r="E735" s="2">
        <f t="shared" si="67"/>
        <v>-2.1348323871643871E-3</v>
      </c>
      <c r="F735" s="2">
        <f t="shared" si="65"/>
        <v>-3.7745024107370584E-3</v>
      </c>
      <c r="G735" s="2">
        <f t="shared" si="63"/>
        <v>1.6396700235726713E-3</v>
      </c>
      <c r="H735" s="2" t="str">
        <f t="shared" si="64"/>
        <v>Sell</v>
      </c>
    </row>
    <row r="736" spans="1:8" ht="13.5" x14ac:dyDescent="0.25">
      <c r="A736" s="3">
        <f>TITRES_STAT!B739</f>
        <v>43377</v>
      </c>
      <c r="B736" s="5">
        <f>TITRES_STAT!D739</f>
        <v>1.2898000000000001</v>
      </c>
      <c r="C736" s="2">
        <f t="shared" si="66"/>
        <v>1.2810137092558493</v>
      </c>
      <c r="D736" s="2">
        <f t="shared" si="68"/>
        <v>1.2821620687360986</v>
      </c>
      <c r="E736" s="2">
        <f t="shared" si="67"/>
        <v>-1.1483594802492725E-3</v>
      </c>
      <c r="F736" s="2">
        <f t="shared" si="65"/>
        <v>-3.2492738246395012E-3</v>
      </c>
      <c r="G736" s="2">
        <f t="shared" si="63"/>
        <v>2.1009143443902287E-3</v>
      </c>
      <c r="H736" s="2" t="str">
        <f t="shared" si="64"/>
        <v>Sell</v>
      </c>
    </row>
    <row r="737" spans="1:8" ht="13.5" x14ac:dyDescent="0.25">
      <c r="A737" s="3">
        <f>TITRES_STAT!B740</f>
        <v>43378</v>
      </c>
      <c r="B737" s="5">
        <f>TITRES_STAT!D740</f>
        <v>1.2898000000000001</v>
      </c>
      <c r="C737" s="2">
        <f t="shared" si="66"/>
        <v>1.2823654462934109</v>
      </c>
      <c r="D737" s="2">
        <f t="shared" si="68"/>
        <v>1.2827278414223136</v>
      </c>
      <c r="E737" s="2">
        <f t="shared" si="67"/>
        <v>-3.6239512890268166E-4</v>
      </c>
      <c r="F737" s="2">
        <f t="shared" si="65"/>
        <v>-2.6718980854921375E-3</v>
      </c>
      <c r="G737" s="2">
        <f t="shared" si="63"/>
        <v>2.3095029565894558E-3</v>
      </c>
      <c r="H737" s="2" t="str">
        <f t="shared" si="64"/>
        <v>Sell</v>
      </c>
    </row>
    <row r="738" spans="1:8" ht="13.5" x14ac:dyDescent="0.25">
      <c r="A738" s="3">
        <f>TITRES_STAT!B741</f>
        <v>43381</v>
      </c>
      <c r="B738" s="5">
        <f>TITRES_STAT!D741</f>
        <v>1.2898000000000001</v>
      </c>
      <c r="C738" s="2">
        <f t="shared" si="66"/>
        <v>1.2835092237867323</v>
      </c>
      <c r="D738" s="2">
        <f t="shared" si="68"/>
        <v>1.2832517050206607</v>
      </c>
      <c r="E738" s="2">
        <f t="shared" si="67"/>
        <v>2.5751876607160717E-4</v>
      </c>
      <c r="F738" s="2">
        <f t="shared" si="65"/>
        <v>-2.086014715179389E-3</v>
      </c>
      <c r="G738" s="2">
        <f t="shared" si="63"/>
        <v>2.3435334812509962E-3</v>
      </c>
      <c r="H738" s="2" t="str">
        <f t="shared" si="64"/>
        <v>Sell</v>
      </c>
    </row>
    <row r="739" spans="1:8" ht="13.5" x14ac:dyDescent="0.25">
      <c r="A739" s="3">
        <f>TITRES_STAT!B742</f>
        <v>43382</v>
      </c>
      <c r="B739" s="5">
        <f>TITRES_STAT!D742</f>
        <v>1.2898000000000001</v>
      </c>
      <c r="C739" s="2">
        <f t="shared" si="66"/>
        <v>1.2844770355118502</v>
      </c>
      <c r="D739" s="2">
        <f t="shared" si="68"/>
        <v>1.2837367639080191</v>
      </c>
      <c r="E739" s="2">
        <f t="shared" si="67"/>
        <v>7.402716038311663E-4</v>
      </c>
      <c r="F739" s="2">
        <f t="shared" si="65"/>
        <v>-1.520757451377278E-3</v>
      </c>
      <c r="G739" s="2">
        <f t="shared" si="63"/>
        <v>2.2610290552084441E-3</v>
      </c>
      <c r="H739" s="2" t="str">
        <f t="shared" si="64"/>
        <v>Sell</v>
      </c>
    </row>
    <row r="740" spans="1:8" ht="13.5" x14ac:dyDescent="0.25">
      <c r="A740" s="3">
        <f>TITRES_STAT!B743</f>
        <v>43383</v>
      </c>
      <c r="B740" s="5">
        <f>TITRES_STAT!D743</f>
        <v>1.2898000000000001</v>
      </c>
      <c r="C740" s="2">
        <f t="shared" si="66"/>
        <v>1.2852959531254116</v>
      </c>
      <c r="D740" s="2">
        <f t="shared" si="68"/>
        <v>1.284185892507425</v>
      </c>
      <c r="E740" s="2">
        <f t="shared" si="67"/>
        <v>1.1100606179865746E-3</v>
      </c>
      <c r="F740" s="2">
        <f t="shared" si="65"/>
        <v>-9.9459383750450736E-4</v>
      </c>
      <c r="G740" s="2">
        <f t="shared" ref="G740:G803" si="69">E740-F740</f>
        <v>2.104654455491082E-3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43384</v>
      </c>
      <c r="B741" s="5">
        <f>TITRES_STAT!D744</f>
        <v>1.2898000000000001</v>
      </c>
      <c r="C741" s="2">
        <f t="shared" si="66"/>
        <v>1.2859888834138098</v>
      </c>
      <c r="D741" s="2">
        <f t="shared" si="68"/>
        <v>1.2846017523216897</v>
      </c>
      <c r="E741" s="2">
        <f t="shared" si="67"/>
        <v>1.3871310921200752E-3</v>
      </c>
      <c r="F741" s="2">
        <f t="shared" ref="F741:F804" si="71">(E741*(2/(10)))+((1-(2/10))*F740)</f>
        <v>-5.1824885157959093E-4</v>
      </c>
      <c r="G741" s="2">
        <f t="shared" si="69"/>
        <v>1.9053799436996662E-3</v>
      </c>
      <c r="H741" s="2" t="str">
        <f t="shared" si="70"/>
        <v>Sell</v>
      </c>
    </row>
    <row r="742" spans="1:8" ht="13.5" x14ac:dyDescent="0.25">
      <c r="A742" s="3">
        <f>TITRES_STAT!B745</f>
        <v>43385</v>
      </c>
      <c r="B742" s="5">
        <f>TITRES_STAT!D745</f>
        <v>1.2898000000000001</v>
      </c>
      <c r="C742" s="2">
        <f t="shared" si="66"/>
        <v>1.2865752090424545</v>
      </c>
      <c r="D742" s="2">
        <f t="shared" si="68"/>
        <v>1.2849868077052682</v>
      </c>
      <c r="E742" s="2">
        <f t="shared" si="67"/>
        <v>1.5884013371862959E-3</v>
      </c>
      <c r="F742" s="2">
        <f t="shared" si="71"/>
        <v>-9.6918813826413523E-5</v>
      </c>
      <c r="G742" s="2">
        <f t="shared" si="69"/>
        <v>1.6853201510127094E-3</v>
      </c>
      <c r="H742" s="2" t="str">
        <f t="shared" si="70"/>
        <v>Sell</v>
      </c>
    </row>
    <row r="743" spans="1:8" ht="13.5" x14ac:dyDescent="0.25">
      <c r="A743" s="3">
        <f>TITRES_STAT!B746</f>
        <v>43389</v>
      </c>
      <c r="B743" s="5">
        <f>TITRES_STAT!D746</f>
        <v>1.2898000000000001</v>
      </c>
      <c r="C743" s="2">
        <f t="shared" si="66"/>
        <v>1.2870713307282307</v>
      </c>
      <c r="D743" s="2">
        <f t="shared" si="68"/>
        <v>1.2853433404678409</v>
      </c>
      <c r="E743" s="2">
        <f t="shared" si="67"/>
        <v>1.7279902603897224E-3</v>
      </c>
      <c r="F743" s="2">
        <f t="shared" si="71"/>
        <v>2.6806300101681372E-4</v>
      </c>
      <c r="G743" s="2">
        <f t="shared" si="69"/>
        <v>1.4599272593729088E-3</v>
      </c>
      <c r="H743" s="2" t="str">
        <f t="shared" si="70"/>
        <v>Sell</v>
      </c>
    </row>
    <row r="744" spans="1:8" ht="13.5" x14ac:dyDescent="0.25">
      <c r="A744" s="3">
        <f>TITRES_STAT!B747</f>
        <v>43390</v>
      </c>
      <c r="B744" s="5">
        <f>TITRES_STAT!D747</f>
        <v>1.2898000000000001</v>
      </c>
      <c r="C744" s="2">
        <f t="shared" si="66"/>
        <v>1.2874911260008104</v>
      </c>
      <c r="D744" s="2">
        <f t="shared" si="68"/>
        <v>1.2856734633961491</v>
      </c>
      <c r="E744" s="2">
        <f t="shared" si="67"/>
        <v>1.8176626046613187E-3</v>
      </c>
      <c r="F744" s="2">
        <f t="shared" si="71"/>
        <v>5.779829217457148E-4</v>
      </c>
      <c r="G744" s="2">
        <f t="shared" si="69"/>
        <v>1.2396796829156039E-3</v>
      </c>
      <c r="H744" s="2" t="str">
        <f t="shared" si="70"/>
        <v>Sell</v>
      </c>
    </row>
    <row r="745" spans="1:8" ht="13.5" x14ac:dyDescent="0.25">
      <c r="A745" s="3">
        <f>TITRES_STAT!B748</f>
        <v>43391</v>
      </c>
      <c r="B745" s="5">
        <f>TITRES_STAT!D748</f>
        <v>1.2898000000000001</v>
      </c>
      <c r="C745" s="2">
        <f t="shared" si="66"/>
        <v>1.2878463373853011</v>
      </c>
      <c r="D745" s="2">
        <f t="shared" si="68"/>
        <v>1.2859791327742121</v>
      </c>
      <c r="E745" s="2">
        <f t="shared" si="67"/>
        <v>1.8672046110890239E-3</v>
      </c>
      <c r="F745" s="2">
        <f t="shared" si="71"/>
        <v>8.3582725961437658E-4</v>
      </c>
      <c r="G745" s="2">
        <f t="shared" si="69"/>
        <v>1.0313773514746473E-3</v>
      </c>
      <c r="H745" s="2" t="str">
        <f t="shared" si="70"/>
        <v>Sell</v>
      </c>
    </row>
    <row r="746" spans="1:8" ht="13.5" x14ac:dyDescent="0.25">
      <c r="A746" s="3">
        <f>TITRES_STAT!B749</f>
        <v>43392</v>
      </c>
      <c r="B746" s="5">
        <f>TITRES_STAT!D749</f>
        <v>1.2898000000000001</v>
      </c>
      <c r="C746" s="2">
        <f t="shared" si="66"/>
        <v>1.2881469008644855</v>
      </c>
      <c r="D746" s="2">
        <f t="shared" si="68"/>
        <v>1.2862621599761221</v>
      </c>
      <c r="E746" s="2">
        <f t="shared" si="67"/>
        <v>1.8847408883633232E-3</v>
      </c>
      <c r="F746" s="2">
        <f t="shared" si="71"/>
        <v>1.045609985364166E-3</v>
      </c>
      <c r="G746" s="2">
        <f t="shared" si="69"/>
        <v>8.3913090299915722E-4</v>
      </c>
      <c r="H746" s="2" t="str">
        <f t="shared" si="70"/>
        <v>Sell</v>
      </c>
    </row>
    <row r="747" spans="1:8" ht="13.5" x14ac:dyDescent="0.25">
      <c r="A747" s="3">
        <f>TITRES_STAT!B750</f>
        <v>43395</v>
      </c>
      <c r="B747" s="5">
        <f>TITRES_STAT!D750</f>
        <v>1.2555000000000001</v>
      </c>
      <c r="C747" s="2">
        <f t="shared" si="66"/>
        <v>1.2884012238084108</v>
      </c>
      <c r="D747" s="2">
        <f t="shared" si="68"/>
        <v>1.2839834814593722</v>
      </c>
      <c r="E747" s="2">
        <f t="shared" si="67"/>
        <v>4.4177423490385781E-3</v>
      </c>
      <c r="F747" s="2">
        <f t="shared" si="71"/>
        <v>1.7200364580990486E-3</v>
      </c>
      <c r="G747" s="2">
        <f t="shared" si="69"/>
        <v>2.6977058909395295E-3</v>
      </c>
      <c r="H747" s="2" t="str">
        <f t="shared" si="70"/>
        <v>Sell</v>
      </c>
    </row>
    <row r="748" spans="1:8" ht="13.5" x14ac:dyDescent="0.25">
      <c r="A748" s="3">
        <f>TITRES_STAT!B751</f>
        <v>43396</v>
      </c>
      <c r="B748" s="5">
        <f>TITRES_STAT!D751</f>
        <v>1.2349000000000001</v>
      </c>
      <c r="C748" s="2">
        <f t="shared" si="66"/>
        <v>1.2886164201455783</v>
      </c>
      <c r="D748" s="2">
        <f t="shared" si="68"/>
        <v>1.2803476680179373</v>
      </c>
      <c r="E748" s="2">
        <f t="shared" si="67"/>
        <v>8.2687521276409992E-3</v>
      </c>
      <c r="F748" s="2">
        <f t="shared" si="71"/>
        <v>3.029779592007439E-3</v>
      </c>
      <c r="G748" s="2">
        <f t="shared" si="69"/>
        <v>5.2389725356335598E-3</v>
      </c>
      <c r="H748" s="2" t="str">
        <f t="shared" si="70"/>
        <v>Sell</v>
      </c>
    </row>
    <row r="749" spans="1:8" ht="13.5" x14ac:dyDescent="0.25">
      <c r="A749" s="3">
        <f>TITRES_STAT!B752</f>
        <v>43397</v>
      </c>
      <c r="B749" s="5">
        <f>TITRES_STAT!D752</f>
        <v>1.2349000000000001</v>
      </c>
      <c r="C749" s="2">
        <f t="shared" si="66"/>
        <v>1.2887985093539509</v>
      </c>
      <c r="D749" s="2">
        <f t="shared" si="68"/>
        <v>1.2769811740906827</v>
      </c>
      <c r="E749" s="2">
        <f t="shared" si="67"/>
        <v>1.1817335263268225E-2</v>
      </c>
      <c r="F749" s="2">
        <f t="shared" si="71"/>
        <v>4.7872907262595963E-3</v>
      </c>
      <c r="G749" s="2">
        <f t="shared" si="69"/>
        <v>7.0300445370086286E-3</v>
      </c>
      <c r="H749" s="2" t="str">
        <f t="shared" si="70"/>
        <v>Sell</v>
      </c>
    </row>
    <row r="750" spans="1:8" ht="13.5" x14ac:dyDescent="0.25">
      <c r="A750" s="3">
        <f>TITRES_STAT!B753</f>
        <v>43398</v>
      </c>
      <c r="B750" s="5">
        <f>TITRES_STAT!D753</f>
        <v>1.2349000000000001</v>
      </c>
      <c r="C750" s="2">
        <f t="shared" si="66"/>
        <v>1.2889525848379584</v>
      </c>
      <c r="D750" s="2">
        <f t="shared" si="68"/>
        <v>1.2738640500839655</v>
      </c>
      <c r="E750" s="2">
        <f t="shared" si="67"/>
        <v>1.5088534753992855E-2</v>
      </c>
      <c r="F750" s="2">
        <f t="shared" si="71"/>
        <v>6.8475395318062481E-3</v>
      </c>
      <c r="G750" s="2">
        <f t="shared" si="69"/>
        <v>8.2409952221866069E-3</v>
      </c>
      <c r="H750" s="2" t="str">
        <f t="shared" si="70"/>
        <v>Sell</v>
      </c>
    </row>
    <row r="751" spans="1:8" ht="13.5" x14ac:dyDescent="0.25">
      <c r="A751" s="3">
        <f>TITRES_STAT!B754</f>
        <v>43399</v>
      </c>
      <c r="B751" s="5">
        <f>TITRES_STAT!D754</f>
        <v>1.2349000000000001</v>
      </c>
      <c r="C751" s="2">
        <f t="shared" si="66"/>
        <v>1.2890829564013493</v>
      </c>
      <c r="D751" s="2">
        <f t="shared" si="68"/>
        <v>1.2709778241518199</v>
      </c>
      <c r="E751" s="2">
        <f t="shared" si="67"/>
        <v>1.8105132249529365E-2</v>
      </c>
      <c r="F751" s="2">
        <f t="shared" si="71"/>
        <v>9.0990580753508715E-3</v>
      </c>
      <c r="G751" s="2">
        <f t="shared" si="69"/>
        <v>9.0060741741784939E-3</v>
      </c>
      <c r="H751" s="2" t="str">
        <f t="shared" si="70"/>
        <v>Sell</v>
      </c>
    </row>
    <row r="752" spans="1:8" ht="13.5" x14ac:dyDescent="0.25">
      <c r="A752" s="3">
        <f>TITRES_STAT!B755</f>
        <v>43402</v>
      </c>
      <c r="B752" s="5">
        <f>TITRES_STAT!D755</f>
        <v>1.2349000000000001</v>
      </c>
      <c r="C752" s="2">
        <f t="shared" si="66"/>
        <v>1.2891932708011415</v>
      </c>
      <c r="D752" s="2">
        <f t="shared" si="68"/>
        <v>1.2683053927331667</v>
      </c>
      <c r="E752" s="2">
        <f t="shared" si="67"/>
        <v>2.0887878067974874E-2</v>
      </c>
      <c r="F752" s="2">
        <f t="shared" si="71"/>
        <v>1.1456822073875673E-2</v>
      </c>
      <c r="G752" s="2">
        <f t="shared" si="69"/>
        <v>9.4310559940992012E-3</v>
      </c>
      <c r="H752" s="2" t="str">
        <f t="shared" si="70"/>
        <v>Sell</v>
      </c>
    </row>
    <row r="753" spans="1:8" ht="13.5" x14ac:dyDescent="0.25">
      <c r="A753" s="3">
        <f>TITRES_STAT!B756</f>
        <v>43403</v>
      </c>
      <c r="B753" s="5">
        <f>TITRES_STAT!D756</f>
        <v>1.2349000000000001</v>
      </c>
      <c r="C753" s="2">
        <f t="shared" si="66"/>
        <v>1.289286613754812</v>
      </c>
      <c r="D753" s="2">
        <f t="shared" si="68"/>
        <v>1.2658309191973764</v>
      </c>
      <c r="E753" s="2">
        <f t="shared" si="67"/>
        <v>2.3455694557435569E-2</v>
      </c>
      <c r="F753" s="2">
        <f t="shared" si="71"/>
        <v>1.3856596570587652E-2</v>
      </c>
      <c r="G753" s="2">
        <f t="shared" si="69"/>
        <v>9.5990979868479168E-3</v>
      </c>
      <c r="H753" s="2" t="str">
        <f t="shared" si="70"/>
        <v>Sell</v>
      </c>
    </row>
    <row r="754" spans="1:8" ht="13.5" x14ac:dyDescent="0.25">
      <c r="A754" s="3">
        <f>TITRES_STAT!B757</f>
        <v>43404</v>
      </c>
      <c r="B754" s="5">
        <f>TITRES_STAT!D757</f>
        <v>1.2349000000000001</v>
      </c>
      <c r="C754" s="2">
        <f t="shared" si="66"/>
        <v>1.2893655962540715</v>
      </c>
      <c r="D754" s="2">
        <f t="shared" si="68"/>
        <v>1.2635397399975707</v>
      </c>
      <c r="E754" s="2">
        <f t="shared" si="67"/>
        <v>2.5825856256500801E-2</v>
      </c>
      <c r="F754" s="2">
        <f t="shared" si="71"/>
        <v>1.6250448507770285E-2</v>
      </c>
      <c r="G754" s="2">
        <f t="shared" si="69"/>
        <v>9.5754077487305161E-3</v>
      </c>
      <c r="H754" s="2" t="str">
        <f t="shared" si="70"/>
        <v>Sell</v>
      </c>
    </row>
    <row r="755" spans="1:8" ht="13.5" x14ac:dyDescent="0.25">
      <c r="A755" s="3">
        <f>TITRES_STAT!B758</f>
        <v>43405</v>
      </c>
      <c r="B755" s="5">
        <f>TITRES_STAT!D758</f>
        <v>1.2349000000000001</v>
      </c>
      <c r="C755" s="2">
        <f t="shared" si="66"/>
        <v>1.289432427599599</v>
      </c>
      <c r="D755" s="2">
        <f t="shared" si="68"/>
        <v>1.2614182777755285</v>
      </c>
      <c r="E755" s="2">
        <f t="shared" si="67"/>
        <v>2.8014149824070467E-2</v>
      </c>
      <c r="F755" s="2">
        <f t="shared" si="71"/>
        <v>1.8603188771030323E-2</v>
      </c>
      <c r="G755" s="2">
        <f t="shared" si="69"/>
        <v>9.4109610530401441E-3</v>
      </c>
      <c r="H755" s="2" t="str">
        <f t="shared" si="70"/>
        <v>Sell</v>
      </c>
    </row>
    <row r="756" spans="1:8" ht="13.5" x14ac:dyDescent="0.25">
      <c r="A756" s="3">
        <f>TITRES_STAT!B759</f>
        <v>43406</v>
      </c>
      <c r="B756" s="5">
        <f>TITRES_STAT!D759</f>
        <v>1.2349000000000001</v>
      </c>
      <c r="C756" s="2">
        <f t="shared" si="66"/>
        <v>1.2894889771996607</v>
      </c>
      <c r="D756" s="2">
        <f t="shared" si="68"/>
        <v>1.2594539609032671</v>
      </c>
      <c r="E756" s="2">
        <f t="shared" si="67"/>
        <v>3.0035016296393602E-2</v>
      </c>
      <c r="F756" s="2">
        <f t="shared" si="71"/>
        <v>2.0889554276102978E-2</v>
      </c>
      <c r="G756" s="2">
        <f t="shared" si="69"/>
        <v>9.1454620202906234E-3</v>
      </c>
      <c r="H756" s="2" t="str">
        <f t="shared" si="70"/>
        <v>Sell</v>
      </c>
    </row>
    <row r="757" spans="1:8" ht="13.5" x14ac:dyDescent="0.25">
      <c r="A757" s="3">
        <f>TITRES_STAT!B760</f>
        <v>43409</v>
      </c>
      <c r="B757" s="5">
        <f>TITRES_STAT!D760</f>
        <v>1.2349000000000001</v>
      </c>
      <c r="C757" s="2">
        <f t="shared" si="66"/>
        <v>1.2842599037843283</v>
      </c>
      <c r="D757" s="2">
        <f t="shared" si="68"/>
        <v>1.2576351489845066</v>
      </c>
      <c r="E757" s="2">
        <f t="shared" si="67"/>
        <v>2.6624754799821737E-2</v>
      </c>
      <c r="F757" s="2">
        <f t="shared" si="71"/>
        <v>2.2036594380846729E-2</v>
      </c>
      <c r="G757" s="2">
        <f t="shared" si="69"/>
        <v>4.5881604189750083E-3</v>
      </c>
      <c r="H757" s="2" t="str">
        <f t="shared" si="70"/>
        <v>Sell</v>
      </c>
    </row>
    <row r="758" spans="1:8" ht="13.5" x14ac:dyDescent="0.25">
      <c r="A758" s="3">
        <f>TITRES_STAT!B761</f>
        <v>43410</v>
      </c>
      <c r="B758" s="5">
        <f>TITRES_STAT!D761</f>
        <v>1.2692000000000001</v>
      </c>
      <c r="C758" s="2">
        <f t="shared" si="66"/>
        <v>1.2766660724328931</v>
      </c>
      <c r="D758" s="2">
        <f t="shared" si="68"/>
        <v>1.2584918046152838</v>
      </c>
      <c r="E758" s="2">
        <f t="shared" si="67"/>
        <v>1.8174267817609335E-2</v>
      </c>
      <c r="F758" s="2">
        <f t="shared" si="71"/>
        <v>2.1264129068199251E-2</v>
      </c>
      <c r="G758" s="2">
        <f t="shared" si="69"/>
        <v>-3.0898612505899162E-3</v>
      </c>
      <c r="H758" s="2" t="str">
        <f t="shared" si="70"/>
        <v>Hold</v>
      </c>
    </row>
    <row r="759" spans="1:8" ht="13.5" x14ac:dyDescent="0.25">
      <c r="A759" s="3">
        <f>TITRES_STAT!B762</f>
        <v>43411</v>
      </c>
      <c r="B759" s="5">
        <f>TITRES_STAT!D762</f>
        <v>1.2692000000000001</v>
      </c>
      <c r="C759" s="2">
        <f t="shared" si="66"/>
        <v>1.2702405228278326</v>
      </c>
      <c r="D759" s="2">
        <f t="shared" si="68"/>
        <v>1.2592850042734109</v>
      </c>
      <c r="E759" s="2">
        <f t="shared" si="67"/>
        <v>1.0955518554421673E-2</v>
      </c>
      <c r="F759" s="2">
        <f t="shared" si="71"/>
        <v>1.9202406965443737E-2</v>
      </c>
      <c r="G759" s="2">
        <f t="shared" si="69"/>
        <v>-8.2468884110220644E-3</v>
      </c>
      <c r="H759" s="2" t="str">
        <f t="shared" si="70"/>
        <v>Hold</v>
      </c>
    </row>
    <row r="760" spans="1:8" ht="13.5" x14ac:dyDescent="0.25">
      <c r="A760" s="3">
        <f>TITRES_STAT!B763</f>
        <v>43412</v>
      </c>
      <c r="B760" s="5">
        <f>TITRES_STAT!D763</f>
        <v>1.2692000000000001</v>
      </c>
      <c r="C760" s="2">
        <f t="shared" si="66"/>
        <v>1.2648035193158584</v>
      </c>
      <c r="D760" s="2">
        <f t="shared" si="68"/>
        <v>1.2600194484013063</v>
      </c>
      <c r="E760" s="2">
        <f t="shared" si="67"/>
        <v>4.7840709145521298E-3</v>
      </c>
      <c r="F760" s="2">
        <f t="shared" si="71"/>
        <v>1.6318739755265415E-2</v>
      </c>
      <c r="G760" s="2">
        <f t="shared" si="69"/>
        <v>-1.1534668840713285E-2</v>
      </c>
      <c r="H760" s="2" t="str">
        <f t="shared" si="70"/>
        <v>Hold</v>
      </c>
    </row>
    <row r="761" spans="1:8" ht="13.5" x14ac:dyDescent="0.25">
      <c r="A761" s="3">
        <f>TITRES_STAT!B764</f>
        <v>43413</v>
      </c>
      <c r="B761" s="5">
        <f>TITRES_STAT!D764</f>
        <v>1.2692000000000001</v>
      </c>
      <c r="C761" s="2">
        <f t="shared" si="66"/>
        <v>1.2602029778826496</v>
      </c>
      <c r="D761" s="2">
        <f t="shared" si="68"/>
        <v>1.2606994892604688</v>
      </c>
      <c r="E761" s="2">
        <f t="shared" si="67"/>
        <v>-4.9651137781925314E-4</v>
      </c>
      <c r="F761" s="2">
        <f t="shared" si="71"/>
        <v>1.2955689528648482E-2</v>
      </c>
      <c r="G761" s="2">
        <f t="shared" si="69"/>
        <v>-1.3452200906467735E-2</v>
      </c>
      <c r="H761" s="2" t="str">
        <f t="shared" si="70"/>
        <v>Hold</v>
      </c>
    </row>
    <row r="762" spans="1:8" ht="13.5" x14ac:dyDescent="0.25">
      <c r="A762" s="3">
        <f>TITRES_STAT!B765</f>
        <v>43416</v>
      </c>
      <c r="B762" s="5">
        <f>TITRES_STAT!D765</f>
        <v>1.2692000000000001</v>
      </c>
      <c r="C762" s="2">
        <f t="shared" si="66"/>
        <v>1.2563102120545497</v>
      </c>
      <c r="D762" s="2">
        <f t="shared" si="68"/>
        <v>1.2613291567226563</v>
      </c>
      <c r="E762" s="2">
        <f t="shared" si="67"/>
        <v>-5.0189446681065952E-3</v>
      </c>
      <c r="F762" s="2">
        <f t="shared" si="71"/>
        <v>9.3607626892974662E-3</v>
      </c>
      <c r="G762" s="2">
        <f t="shared" si="69"/>
        <v>-1.4379707357404061E-2</v>
      </c>
      <c r="H762" s="2" t="str">
        <f t="shared" si="70"/>
        <v>Hold</v>
      </c>
    </row>
    <row r="763" spans="1:8" ht="13.5" x14ac:dyDescent="0.25">
      <c r="A763" s="3">
        <f>TITRES_STAT!B766</f>
        <v>43417</v>
      </c>
      <c r="B763" s="5">
        <f>TITRES_STAT!D766</f>
        <v>1.2692000000000001</v>
      </c>
      <c r="C763" s="2">
        <f t="shared" si="66"/>
        <v>1.2530163332769266</v>
      </c>
      <c r="D763" s="2">
        <f t="shared" si="68"/>
        <v>1.2619121821506076</v>
      </c>
      <c r="E763" s="2">
        <f t="shared" si="67"/>
        <v>-8.8958488736810004E-3</v>
      </c>
      <c r="F763" s="2">
        <f t="shared" si="71"/>
        <v>5.7094403767017727E-3</v>
      </c>
      <c r="G763" s="2">
        <f t="shared" si="69"/>
        <v>-1.4605289250382774E-2</v>
      </c>
      <c r="H763" s="2" t="str">
        <f t="shared" si="70"/>
        <v>Hold</v>
      </c>
    </row>
    <row r="764" spans="1:8" ht="13.5" x14ac:dyDescent="0.25">
      <c r="A764" s="3">
        <f>TITRES_STAT!B767</f>
        <v>43418</v>
      </c>
      <c r="B764" s="5">
        <f>TITRES_STAT!D767</f>
        <v>1.2692000000000001</v>
      </c>
      <c r="C764" s="2">
        <f t="shared" si="66"/>
        <v>1.2502292050804764</v>
      </c>
      <c r="D764" s="2">
        <f t="shared" si="68"/>
        <v>1.2624520205098217</v>
      </c>
      <c r="E764" s="2">
        <f t="shared" si="67"/>
        <v>-1.2222815429345335E-2</v>
      </c>
      <c r="F764" s="2">
        <f t="shared" si="71"/>
        <v>2.122989215492351E-3</v>
      </c>
      <c r="G764" s="2">
        <f t="shared" si="69"/>
        <v>-1.4345804644837687E-2</v>
      </c>
      <c r="H764" s="2" t="str">
        <f t="shared" si="70"/>
        <v>Hold</v>
      </c>
    </row>
    <row r="765" spans="1:8" ht="13.5" x14ac:dyDescent="0.25">
      <c r="A765" s="3">
        <f>TITRES_STAT!B768</f>
        <v>43419</v>
      </c>
      <c r="B765" s="5">
        <f>TITRES_STAT!D768</f>
        <v>1.2692000000000001</v>
      </c>
      <c r="C765" s="2">
        <f t="shared" si="66"/>
        <v>1.2478708658373263</v>
      </c>
      <c r="D765" s="2">
        <f t="shared" si="68"/>
        <v>1.2629518708424274</v>
      </c>
      <c r="E765" s="2">
        <f t="shared" si="67"/>
        <v>-1.5081005005101122E-2</v>
      </c>
      <c r="F765" s="2">
        <f t="shared" si="71"/>
        <v>-1.3178096286263438E-3</v>
      </c>
      <c r="G765" s="2">
        <f t="shared" si="69"/>
        <v>-1.3763195376474779E-2</v>
      </c>
      <c r="H765" s="2" t="str">
        <f t="shared" si="70"/>
        <v>Hold</v>
      </c>
    </row>
    <row r="766" spans="1:8" ht="13.5" x14ac:dyDescent="0.25">
      <c r="A766" s="3">
        <f>TITRES_STAT!B769</f>
        <v>43420</v>
      </c>
      <c r="B766" s="5">
        <f>TITRES_STAT!D769</f>
        <v>1.2692000000000001</v>
      </c>
      <c r="C766" s="2">
        <f t="shared" si="66"/>
        <v>1.2458753480161993</v>
      </c>
      <c r="D766" s="2">
        <f t="shared" si="68"/>
        <v>1.2634146952244698</v>
      </c>
      <c r="E766" s="2">
        <f t="shared" si="67"/>
        <v>-1.753934720827055E-2</v>
      </c>
      <c r="F766" s="2">
        <f t="shared" si="71"/>
        <v>-4.5621171445551856E-3</v>
      </c>
      <c r="G766" s="2">
        <f t="shared" si="69"/>
        <v>-1.2977230063715366E-2</v>
      </c>
      <c r="H766" s="2" t="str">
        <f t="shared" si="70"/>
        <v>Hold</v>
      </c>
    </row>
    <row r="767" spans="1:8" ht="13.5" x14ac:dyDescent="0.25">
      <c r="A767" s="3">
        <f>TITRES_STAT!B770</f>
        <v>43423</v>
      </c>
      <c r="B767" s="5">
        <f>TITRES_STAT!D770</f>
        <v>1.2692000000000001</v>
      </c>
      <c r="C767" s="2">
        <f t="shared" si="66"/>
        <v>1.244186832936784</v>
      </c>
      <c r="D767" s="2">
        <f t="shared" si="68"/>
        <v>1.2638432363189536</v>
      </c>
      <c r="E767" s="2">
        <f t="shared" si="67"/>
        <v>-1.9656403382169563E-2</v>
      </c>
      <c r="F767" s="2">
        <f t="shared" si="71"/>
        <v>-7.5809743920780617E-3</v>
      </c>
      <c r="G767" s="2">
        <f t="shared" si="69"/>
        <v>-1.2075428990091501E-2</v>
      </c>
      <c r="H767" s="2" t="str">
        <f t="shared" si="70"/>
        <v>Hold</v>
      </c>
    </row>
    <row r="768" spans="1:8" ht="13.5" x14ac:dyDescent="0.25">
      <c r="A768" s="3">
        <f>TITRES_STAT!B771</f>
        <v>43425</v>
      </c>
      <c r="B768" s="5">
        <f>TITRES_STAT!D771</f>
        <v>1.2692000000000001</v>
      </c>
      <c r="C768" s="2">
        <f t="shared" si="66"/>
        <v>1.2480350124849711</v>
      </c>
      <c r="D768" s="2">
        <f t="shared" si="68"/>
        <v>1.2642400336286608</v>
      </c>
      <c r="E768" s="2">
        <f t="shared" si="67"/>
        <v>-1.6205021143689713E-2</v>
      </c>
      <c r="F768" s="2">
        <f t="shared" si="71"/>
        <v>-9.3057837424003927E-3</v>
      </c>
      <c r="G768" s="2">
        <f t="shared" si="69"/>
        <v>-6.8992374012893203E-3</v>
      </c>
      <c r="H768" s="2" t="str">
        <f t="shared" si="70"/>
        <v>Hold</v>
      </c>
    </row>
    <row r="769" spans="1:8" ht="13.5" x14ac:dyDescent="0.25">
      <c r="A769" s="3">
        <f>TITRES_STAT!B772</f>
        <v>43426</v>
      </c>
      <c r="B769" s="5">
        <f>TITRES_STAT!D772</f>
        <v>1.2692000000000001</v>
      </c>
      <c r="C769" s="2">
        <f t="shared" si="66"/>
        <v>1.2512911644103601</v>
      </c>
      <c r="D769" s="2">
        <f t="shared" si="68"/>
        <v>1.2646074385450563</v>
      </c>
      <c r="E769" s="2">
        <f t="shared" si="67"/>
        <v>-1.331627413469616E-2</v>
      </c>
      <c r="F769" s="2">
        <f t="shared" si="71"/>
        <v>-1.0107881820859546E-2</v>
      </c>
      <c r="G769" s="2">
        <f t="shared" si="69"/>
        <v>-3.2083923138366138E-3</v>
      </c>
      <c r="H769" s="2" t="str">
        <f t="shared" si="70"/>
        <v>Hold</v>
      </c>
    </row>
    <row r="770" spans="1:8" ht="13.5" x14ac:dyDescent="0.25">
      <c r="A770" s="3">
        <f>TITRES_STAT!B773</f>
        <v>43427</v>
      </c>
      <c r="B770" s="5">
        <f>TITRES_STAT!D773</f>
        <v>1.2692000000000001</v>
      </c>
      <c r="C770" s="2">
        <f t="shared" si="66"/>
        <v>1.2540463698856894</v>
      </c>
      <c r="D770" s="2">
        <f t="shared" si="68"/>
        <v>1.2649476282824594</v>
      </c>
      <c r="E770" s="2">
        <f t="shared" si="67"/>
        <v>-1.0901258396770031E-2</v>
      </c>
      <c r="F770" s="2">
        <f t="shared" si="71"/>
        <v>-1.0266557136041644E-2</v>
      </c>
      <c r="G770" s="2">
        <f t="shared" si="69"/>
        <v>-6.3470126072838647E-4</v>
      </c>
      <c r="H770" s="2" t="str">
        <f t="shared" si="70"/>
        <v>Hold</v>
      </c>
    </row>
    <row r="771" spans="1:8" ht="13.5" x14ac:dyDescent="0.25">
      <c r="A771" s="3">
        <f>TITRES_STAT!B774</f>
        <v>43430</v>
      </c>
      <c r="B771" s="5">
        <f>TITRES_STAT!D774</f>
        <v>1.2692000000000001</v>
      </c>
      <c r="C771" s="2">
        <f t="shared" si="66"/>
        <v>1.2563776975955832</v>
      </c>
      <c r="D771" s="2">
        <f t="shared" si="68"/>
        <v>1.2652626187800551</v>
      </c>
      <c r="E771" s="2">
        <f t="shared" si="67"/>
        <v>-8.8849211844719278E-3</v>
      </c>
      <c r="F771" s="2">
        <f t="shared" si="71"/>
        <v>-9.9902299457277008E-3</v>
      </c>
      <c r="G771" s="2">
        <f t="shared" si="69"/>
        <v>1.105308761255773E-3</v>
      </c>
      <c r="H771" s="2" t="str">
        <f t="shared" si="70"/>
        <v>Sell</v>
      </c>
    </row>
    <row r="772" spans="1:8" ht="13.5" x14ac:dyDescent="0.25">
      <c r="A772" s="3">
        <f>TITRES_STAT!B775</f>
        <v>43431</v>
      </c>
      <c r="B772" s="5">
        <f>TITRES_STAT!D775</f>
        <v>1.2692000000000001</v>
      </c>
      <c r="C772" s="2">
        <f t="shared" si="66"/>
        <v>1.2583503595039551</v>
      </c>
      <c r="D772" s="2">
        <f t="shared" si="68"/>
        <v>1.2655542766481991</v>
      </c>
      <c r="E772" s="2">
        <f t="shared" si="67"/>
        <v>-7.2039171442439542E-3</v>
      </c>
      <c r="F772" s="2">
        <f t="shared" si="71"/>
        <v>-9.4329673854309515E-3</v>
      </c>
      <c r="G772" s="2">
        <f t="shared" si="69"/>
        <v>2.2290502411869972E-3</v>
      </c>
      <c r="H772" s="2" t="str">
        <f t="shared" si="70"/>
        <v>Sell</v>
      </c>
    </row>
    <row r="773" spans="1:8" ht="13.5" x14ac:dyDescent="0.25">
      <c r="A773" s="3">
        <f>TITRES_STAT!B776</f>
        <v>43432</v>
      </c>
      <c r="B773" s="5">
        <f>TITRES_STAT!D776</f>
        <v>1.2692000000000001</v>
      </c>
      <c r="C773" s="2">
        <f t="shared" si="66"/>
        <v>1.2600195349648851</v>
      </c>
      <c r="D773" s="2">
        <f t="shared" si="68"/>
        <v>1.265824330229814</v>
      </c>
      <c r="E773" s="2">
        <f t="shared" si="67"/>
        <v>-5.8047952649289414E-3</v>
      </c>
      <c r="F773" s="2">
        <f t="shared" si="71"/>
        <v>-8.7073329613305498E-3</v>
      </c>
      <c r="G773" s="2">
        <f t="shared" si="69"/>
        <v>2.9025376964016084E-3</v>
      </c>
      <c r="H773" s="2" t="str">
        <f t="shared" si="70"/>
        <v>Sell</v>
      </c>
    </row>
    <row r="774" spans="1:8" ht="13.5" x14ac:dyDescent="0.25">
      <c r="A774" s="3">
        <f>TITRES_STAT!B777</f>
        <v>43433</v>
      </c>
      <c r="B774" s="5">
        <f>TITRES_STAT!D777</f>
        <v>1.2692000000000001</v>
      </c>
      <c r="C774" s="2">
        <f t="shared" si="66"/>
        <v>1.2614319142010566</v>
      </c>
      <c r="D774" s="2">
        <f t="shared" si="68"/>
        <v>1.2660743798424203</v>
      </c>
      <c r="E774" s="2">
        <f t="shared" si="67"/>
        <v>-4.6424656413637244E-3</v>
      </c>
      <c r="F774" s="2">
        <f t="shared" si="71"/>
        <v>-7.8943594973371854E-3</v>
      </c>
      <c r="G774" s="2">
        <f t="shared" si="69"/>
        <v>3.251893855973461E-3</v>
      </c>
      <c r="H774" s="2" t="str">
        <f t="shared" si="70"/>
        <v>Sell</v>
      </c>
    </row>
    <row r="775" spans="1:8" ht="13.5" x14ac:dyDescent="0.25">
      <c r="A775" s="3">
        <f>TITRES_STAT!B778</f>
        <v>43434</v>
      </c>
      <c r="B775" s="5">
        <f>TITRES_STAT!D778</f>
        <v>1.2692000000000001</v>
      </c>
      <c r="C775" s="2">
        <f t="shared" si="66"/>
        <v>1.2626270043239711</v>
      </c>
      <c r="D775" s="2">
        <f t="shared" si="68"/>
        <v>1.2663059072615002</v>
      </c>
      <c r="E775" s="2">
        <f t="shared" si="67"/>
        <v>-3.6789029375290383E-3</v>
      </c>
      <c r="F775" s="2">
        <f t="shared" si="71"/>
        <v>-7.0512681853755563E-3</v>
      </c>
      <c r="G775" s="2">
        <f t="shared" si="69"/>
        <v>3.372365247846518E-3</v>
      </c>
      <c r="H775" s="2" t="str">
        <f t="shared" si="70"/>
        <v>Sell</v>
      </c>
    </row>
    <row r="776" spans="1:8" ht="13.5" x14ac:dyDescent="0.25">
      <c r="A776" s="3">
        <f>TITRES_STAT!B779</f>
        <v>43437</v>
      </c>
      <c r="B776" s="5">
        <f>TITRES_STAT!D779</f>
        <v>1.2692000000000001</v>
      </c>
      <c r="C776" s="2">
        <f t="shared" si="66"/>
        <v>1.2636382344279755</v>
      </c>
      <c r="D776" s="2">
        <f t="shared" si="68"/>
        <v>1.266520284501389</v>
      </c>
      <c r="E776" s="2">
        <f t="shared" si="67"/>
        <v>-2.8820500734134669E-3</v>
      </c>
      <c r="F776" s="2">
        <f t="shared" si="71"/>
        <v>-6.2174245629831393E-3</v>
      </c>
      <c r="G776" s="2">
        <f t="shared" si="69"/>
        <v>3.3353744895696725E-3</v>
      </c>
      <c r="H776" s="2" t="str">
        <f t="shared" si="70"/>
        <v>Sell</v>
      </c>
    </row>
    <row r="777" spans="1:8" ht="13.5" x14ac:dyDescent="0.25">
      <c r="A777" s="3">
        <f>TITRES_STAT!B780</f>
        <v>43438</v>
      </c>
      <c r="B777" s="5">
        <f>TITRES_STAT!D780</f>
        <v>1.2692000000000001</v>
      </c>
      <c r="C777" s="2">
        <f t="shared" si="66"/>
        <v>1.2644938906698253</v>
      </c>
      <c r="D777" s="2">
        <f t="shared" si="68"/>
        <v>1.2667187819457304</v>
      </c>
      <c r="E777" s="2">
        <f t="shared" si="67"/>
        <v>-2.2248912759050832E-3</v>
      </c>
      <c r="F777" s="2">
        <f t="shared" si="71"/>
        <v>-5.4189179055675286E-3</v>
      </c>
      <c r="G777" s="2">
        <f t="shared" si="69"/>
        <v>3.1940266296624454E-3</v>
      </c>
      <c r="H777" s="2" t="str">
        <f t="shared" si="70"/>
        <v>Sell</v>
      </c>
    </row>
    <row r="778" spans="1:8" ht="13.5" x14ac:dyDescent="0.25">
      <c r="A778" s="3">
        <f>TITRES_STAT!B781</f>
        <v>43439</v>
      </c>
      <c r="B778" s="5">
        <f>TITRES_STAT!D781</f>
        <v>1.2349000000000001</v>
      </c>
      <c r="C778" s="2">
        <f t="shared" si="66"/>
        <v>1.2652179074898524</v>
      </c>
      <c r="D778" s="2">
        <f t="shared" si="68"/>
        <v>1.2643618351349355</v>
      </c>
      <c r="E778" s="2">
        <f t="shared" si="67"/>
        <v>8.5607235491691469E-4</v>
      </c>
      <c r="F778" s="2">
        <f t="shared" si="71"/>
        <v>-4.1639198534706399E-3</v>
      </c>
      <c r="G778" s="2">
        <f t="shared" si="69"/>
        <v>5.0199922083875546E-3</v>
      </c>
      <c r="H778" s="2" t="str">
        <f t="shared" si="70"/>
        <v>Sell</v>
      </c>
    </row>
    <row r="779" spans="1:8" ht="13.5" x14ac:dyDescent="0.25">
      <c r="A779" s="3">
        <f>TITRES_STAT!B782</f>
        <v>43440</v>
      </c>
      <c r="B779" s="5">
        <f>TITRES_STAT!D782</f>
        <v>1.2349000000000001</v>
      </c>
      <c r="C779" s="2">
        <f t="shared" si="66"/>
        <v>1.2658305371067984</v>
      </c>
      <c r="D779" s="2">
        <f t="shared" si="68"/>
        <v>1.262179476976792</v>
      </c>
      <c r="E779" s="2">
        <f t="shared" si="67"/>
        <v>3.6510601300063783E-3</v>
      </c>
      <c r="F779" s="2">
        <f t="shared" si="71"/>
        <v>-2.6009238567752365E-3</v>
      </c>
      <c r="G779" s="2">
        <f t="shared" si="69"/>
        <v>6.2519839867816148E-3</v>
      </c>
      <c r="H779" s="2" t="str">
        <f t="shared" si="70"/>
        <v>Sell</v>
      </c>
    </row>
    <row r="780" spans="1:8" ht="13.5" x14ac:dyDescent="0.25">
      <c r="A780" s="3">
        <f>TITRES_STAT!B783</f>
        <v>43441</v>
      </c>
      <c r="B780" s="5">
        <f>TITRES_STAT!D783</f>
        <v>1.2349000000000001</v>
      </c>
      <c r="C780" s="2">
        <f t="shared" si="66"/>
        <v>1.2663489160134449</v>
      </c>
      <c r="D780" s="2">
        <f t="shared" si="68"/>
        <v>1.260158774978511</v>
      </c>
      <c r="E780" s="2">
        <f t="shared" si="67"/>
        <v>6.1901410349338715E-3</v>
      </c>
      <c r="F780" s="2">
        <f t="shared" si="71"/>
        <v>-8.4271087843341497E-4</v>
      </c>
      <c r="G780" s="2">
        <f t="shared" si="69"/>
        <v>7.032851913367286E-3</v>
      </c>
      <c r="H780" s="2" t="str">
        <f t="shared" si="70"/>
        <v>Sell</v>
      </c>
    </row>
    <row r="781" spans="1:8" ht="13.5" x14ac:dyDescent="0.25">
      <c r="A781" s="3">
        <f>TITRES_STAT!B784</f>
        <v>43444</v>
      </c>
      <c r="B781" s="5">
        <f>TITRES_STAT!D784</f>
        <v>1.2349000000000001</v>
      </c>
      <c r="C781" s="2">
        <f t="shared" si="66"/>
        <v>1.2667875443190688</v>
      </c>
      <c r="D781" s="2">
        <f t="shared" si="68"/>
        <v>1.2582877546097324</v>
      </c>
      <c r="E781" s="2">
        <f t="shared" si="67"/>
        <v>8.4997897093364028E-3</v>
      </c>
      <c r="F781" s="2">
        <f t="shared" si="71"/>
        <v>1.0257892391205485E-3</v>
      </c>
      <c r="G781" s="2">
        <f t="shared" si="69"/>
        <v>7.4740004702158538E-3</v>
      </c>
      <c r="H781" s="2" t="str">
        <f t="shared" si="70"/>
        <v>Sell</v>
      </c>
    </row>
    <row r="782" spans="1:8" ht="13.5" x14ac:dyDescent="0.25">
      <c r="A782" s="3">
        <f>TITRES_STAT!B785</f>
        <v>43445</v>
      </c>
      <c r="B782" s="5">
        <f>TITRES_STAT!D785</f>
        <v>1.2349000000000001</v>
      </c>
      <c r="C782" s="2">
        <f t="shared" si="66"/>
        <v>1.2671586913469044</v>
      </c>
      <c r="D782" s="2">
        <f t="shared" si="68"/>
        <v>1.2565553283423447</v>
      </c>
      <c r="E782" s="2">
        <f t="shared" si="67"/>
        <v>1.0603363004559663E-2</v>
      </c>
      <c r="F782" s="2">
        <f t="shared" si="71"/>
        <v>2.9413039922083716E-3</v>
      </c>
      <c r="G782" s="2">
        <f t="shared" si="69"/>
        <v>7.6620590123512907E-3</v>
      </c>
      <c r="H782" s="2" t="str">
        <f t="shared" si="70"/>
        <v>Sell</v>
      </c>
    </row>
    <row r="783" spans="1:8" ht="13.5" x14ac:dyDescent="0.25">
      <c r="A783" s="3">
        <f>TITRES_STAT!B786</f>
        <v>43446</v>
      </c>
      <c r="B783" s="5">
        <f>TITRES_STAT!D786</f>
        <v>1.2349000000000001</v>
      </c>
      <c r="C783" s="2">
        <f t="shared" ref="C783:C846" si="72">$C$4*B773+C782*(1-$C$4)</f>
        <v>1.2674727388319962</v>
      </c>
      <c r="D783" s="2">
        <f t="shared" si="68"/>
        <v>1.2549512299466155</v>
      </c>
      <c r="E783" s="2">
        <f t="shared" si="67"/>
        <v>1.2521508885380728E-2</v>
      </c>
      <c r="F783" s="2">
        <f t="shared" si="71"/>
        <v>4.8573449708428432E-3</v>
      </c>
      <c r="G783" s="2">
        <f t="shared" si="69"/>
        <v>7.6641639145378845E-3</v>
      </c>
      <c r="H783" s="2" t="str">
        <f t="shared" si="70"/>
        <v>Sell</v>
      </c>
    </row>
    <row r="784" spans="1:8" ht="13.5" x14ac:dyDescent="0.25">
      <c r="A784" s="3">
        <f>TITRES_STAT!B787</f>
        <v>43447</v>
      </c>
      <c r="B784" s="5">
        <f>TITRES_STAT!D787</f>
        <v>1.2349000000000001</v>
      </c>
      <c r="C784" s="2">
        <f t="shared" si="72"/>
        <v>1.2677384713193813</v>
      </c>
      <c r="D784" s="2">
        <f t="shared" si="68"/>
        <v>1.2534659536542736</v>
      </c>
      <c r="E784" s="2">
        <f t="shared" si="67"/>
        <v>1.4272517665107731E-2</v>
      </c>
      <c r="F784" s="2">
        <f t="shared" si="71"/>
        <v>6.7403795096958215E-3</v>
      </c>
      <c r="G784" s="2">
        <f t="shared" si="69"/>
        <v>7.5321381554119098E-3</v>
      </c>
      <c r="H784" s="2" t="str">
        <f t="shared" si="70"/>
        <v>Sell</v>
      </c>
    </row>
    <row r="785" spans="1:8" ht="13.5" x14ac:dyDescent="0.25">
      <c r="A785" s="3">
        <f>TITRES_STAT!B788</f>
        <v>43448</v>
      </c>
      <c r="B785" s="5">
        <f>TITRES_STAT!D788</f>
        <v>1.2349000000000001</v>
      </c>
      <c r="C785" s="2">
        <f t="shared" si="72"/>
        <v>1.2679633218856305</v>
      </c>
      <c r="D785" s="2">
        <f t="shared" si="68"/>
        <v>1.2520906978280311</v>
      </c>
      <c r="E785" s="2">
        <f t="shared" si="67"/>
        <v>1.5872624057599483E-2</v>
      </c>
      <c r="F785" s="2">
        <f t="shared" si="71"/>
        <v>8.5668284192765547E-3</v>
      </c>
      <c r="G785" s="2">
        <f t="shared" si="69"/>
        <v>7.3057956383229278E-3</v>
      </c>
      <c r="H785" s="2" t="str">
        <f t="shared" si="70"/>
        <v>Sell</v>
      </c>
    </row>
    <row r="786" spans="1:8" ht="13.5" x14ac:dyDescent="0.25">
      <c r="A786" s="3">
        <f>TITRES_STAT!B789</f>
        <v>43451</v>
      </c>
      <c r="B786" s="5">
        <f>TITRES_STAT!D789</f>
        <v>1.2349000000000001</v>
      </c>
      <c r="C786" s="2">
        <f t="shared" si="72"/>
        <v>1.268153580057072</v>
      </c>
      <c r="D786" s="2">
        <f t="shared" si="68"/>
        <v>1.2508173128037325</v>
      </c>
      <c r="E786" s="2">
        <f t="shared" si="67"/>
        <v>1.7336267253339477E-2</v>
      </c>
      <c r="F786" s="2">
        <f t="shared" si="71"/>
        <v>1.032071618608914E-2</v>
      </c>
      <c r="G786" s="2">
        <f t="shared" si="69"/>
        <v>7.0155510672503373E-3</v>
      </c>
      <c r="H786" s="2" t="str">
        <f t="shared" si="70"/>
        <v>Sell</v>
      </c>
    </row>
    <row r="787" spans="1:8" ht="13.5" x14ac:dyDescent="0.25">
      <c r="A787" s="3">
        <f>TITRES_STAT!B790</f>
        <v>43452</v>
      </c>
      <c r="B787" s="5">
        <f>TITRES_STAT!D790</f>
        <v>1.2349000000000001</v>
      </c>
      <c r="C787" s="2">
        <f t="shared" si="72"/>
        <v>1.2683145677405996</v>
      </c>
      <c r="D787" s="2">
        <f t="shared" si="68"/>
        <v>1.2496382525960485</v>
      </c>
      <c r="E787" s="2">
        <f t="shared" si="67"/>
        <v>1.8676315144551037E-2</v>
      </c>
      <c r="F787" s="2">
        <f t="shared" si="71"/>
        <v>1.1991835977781518E-2</v>
      </c>
      <c r="G787" s="2">
        <f t="shared" si="69"/>
        <v>6.6844791667695184E-3</v>
      </c>
      <c r="H787" s="2" t="str">
        <f t="shared" si="70"/>
        <v>Sell</v>
      </c>
    </row>
    <row r="788" spans="1:8" ht="13.5" x14ac:dyDescent="0.25">
      <c r="A788" s="3">
        <f>TITRES_STAT!B791</f>
        <v>43453</v>
      </c>
      <c r="B788" s="5">
        <f>TITRES_STAT!D791</f>
        <v>1.2349000000000001</v>
      </c>
      <c r="C788" s="2">
        <f t="shared" si="72"/>
        <v>1.2631738650112765</v>
      </c>
      <c r="D788" s="2">
        <f t="shared" si="68"/>
        <v>1.2485465301815264</v>
      </c>
      <c r="E788" s="2">
        <f t="shared" si="67"/>
        <v>1.4627334829750094E-2</v>
      </c>
      <c r="F788" s="2">
        <f t="shared" si="71"/>
        <v>1.2518935748175235E-2</v>
      </c>
      <c r="G788" s="2">
        <f t="shared" si="69"/>
        <v>2.1083990815748584E-3</v>
      </c>
      <c r="H788" s="2" t="str">
        <f t="shared" si="70"/>
        <v>Sell</v>
      </c>
    </row>
    <row r="789" spans="1:8" ht="13.5" x14ac:dyDescent="0.25">
      <c r="A789" s="3">
        <f>TITRES_STAT!B792</f>
        <v>43454</v>
      </c>
      <c r="B789" s="5">
        <f>TITRES_STAT!D792</f>
        <v>1.2349000000000001</v>
      </c>
      <c r="C789" s="2">
        <f t="shared" si="72"/>
        <v>1.2588240396249262</v>
      </c>
      <c r="D789" s="2">
        <f t="shared" si="68"/>
        <v>1.247535676094006</v>
      </c>
      <c r="E789" s="2">
        <f t="shared" si="67"/>
        <v>1.128836353092022E-2</v>
      </c>
      <c r="F789" s="2">
        <f t="shared" si="71"/>
        <v>1.2272821304724233E-2</v>
      </c>
      <c r="G789" s="2">
        <f t="shared" si="69"/>
        <v>-9.8445777380401327E-4</v>
      </c>
      <c r="H789" s="2" t="str">
        <f t="shared" si="70"/>
        <v>Hold</v>
      </c>
    </row>
    <row r="790" spans="1:8" ht="13.5" x14ac:dyDescent="0.25">
      <c r="A790" s="3">
        <f>TITRES_STAT!B793</f>
        <v>43455</v>
      </c>
      <c r="B790" s="5">
        <f>TITRES_STAT!D793</f>
        <v>1.2349000000000001</v>
      </c>
      <c r="C790" s="2">
        <f t="shared" si="72"/>
        <v>1.2551434181441683</v>
      </c>
      <c r="D790" s="2">
        <f t="shared" si="68"/>
        <v>1.2465997000870426</v>
      </c>
      <c r="E790" s="2">
        <f t="shared" si="67"/>
        <v>8.5437180571257265E-3</v>
      </c>
      <c r="F790" s="2">
        <f t="shared" si="71"/>
        <v>1.1527000655204532E-2</v>
      </c>
      <c r="G790" s="2">
        <f t="shared" si="69"/>
        <v>-2.9832825980788055E-3</v>
      </c>
      <c r="H790" s="2" t="str">
        <f t="shared" si="70"/>
        <v>Hold</v>
      </c>
    </row>
    <row r="791" spans="1:8" ht="13.5" x14ac:dyDescent="0.25">
      <c r="A791" s="3">
        <f>TITRES_STAT!B794</f>
        <v>43458</v>
      </c>
      <c r="B791" s="5">
        <f>TITRES_STAT!D794</f>
        <v>1.2349000000000001</v>
      </c>
      <c r="C791" s="2">
        <f t="shared" si="72"/>
        <v>1.2520290461219885</v>
      </c>
      <c r="D791" s="2">
        <f t="shared" si="68"/>
        <v>1.2457330556361506</v>
      </c>
      <c r="E791" s="2">
        <f t="shared" si="67"/>
        <v>6.2959904858379545E-3</v>
      </c>
      <c r="F791" s="2">
        <f t="shared" si="71"/>
        <v>1.0480798621331217E-2</v>
      </c>
      <c r="G791" s="2">
        <f t="shared" si="69"/>
        <v>-4.1848081354932624E-3</v>
      </c>
      <c r="H791" s="2" t="str">
        <f t="shared" si="70"/>
        <v>Hold</v>
      </c>
    </row>
    <row r="792" spans="1:8" ht="13.5" x14ac:dyDescent="0.25">
      <c r="A792" s="3">
        <f>TITRES_STAT!B795</f>
        <v>43459</v>
      </c>
      <c r="B792" s="5">
        <f>TITRES_STAT!D795</f>
        <v>1.2349000000000001</v>
      </c>
      <c r="C792" s="2">
        <f t="shared" si="72"/>
        <v>1.2493938082570673</v>
      </c>
      <c r="D792" s="2">
        <f t="shared" si="68"/>
        <v>1.2449306070705097</v>
      </c>
      <c r="E792" s="2">
        <f t="shared" si="67"/>
        <v>4.4632011865575194E-3</v>
      </c>
      <c r="F792" s="2">
        <f t="shared" si="71"/>
        <v>9.2772791343764781E-3</v>
      </c>
      <c r="G792" s="2">
        <f t="shared" si="69"/>
        <v>-4.8140779478189587E-3</v>
      </c>
      <c r="H792" s="2" t="str">
        <f t="shared" si="70"/>
        <v>Hold</v>
      </c>
    </row>
    <row r="793" spans="1:8" ht="13.5" x14ac:dyDescent="0.25">
      <c r="A793" s="3">
        <f>TITRES_STAT!B796</f>
        <v>43460</v>
      </c>
      <c r="B793" s="5">
        <f>TITRES_STAT!D796</f>
        <v>1.2349000000000001</v>
      </c>
      <c r="C793" s="2">
        <f t="shared" si="72"/>
        <v>1.2471639916021338</v>
      </c>
      <c r="D793" s="2">
        <f t="shared" si="68"/>
        <v>1.2441875991393609</v>
      </c>
      <c r="E793" s="2">
        <f t="shared" si="67"/>
        <v>2.9763924627728144E-3</v>
      </c>
      <c r="F793" s="2">
        <f t="shared" si="71"/>
        <v>8.017101800055746E-3</v>
      </c>
      <c r="G793" s="2">
        <f t="shared" si="69"/>
        <v>-5.0407093372829316E-3</v>
      </c>
      <c r="H793" s="2" t="str">
        <f t="shared" si="70"/>
        <v>Hold</v>
      </c>
    </row>
    <row r="794" spans="1:8" ht="13.5" x14ac:dyDescent="0.25">
      <c r="A794" s="3">
        <f>TITRES_STAT!B797</f>
        <v>43461</v>
      </c>
      <c r="B794" s="5">
        <f>TITRES_STAT!D797</f>
        <v>1.2692000000000001</v>
      </c>
      <c r="C794" s="2">
        <f t="shared" si="72"/>
        <v>1.245277223663344</v>
      </c>
      <c r="D794" s="2">
        <f t="shared" si="68"/>
        <v>1.2460403695734823</v>
      </c>
      <c r="E794" s="2">
        <f t="shared" si="67"/>
        <v>-7.6314591013826316E-4</v>
      </c>
      <c r="F794" s="2">
        <f t="shared" si="71"/>
        <v>6.2610522580169442E-3</v>
      </c>
      <c r="G794" s="2">
        <f t="shared" si="69"/>
        <v>-7.0241981681552074E-3</v>
      </c>
      <c r="H794" s="2" t="str">
        <f t="shared" si="70"/>
        <v>Hold</v>
      </c>
    </row>
    <row r="795" spans="1:8" ht="13.5" x14ac:dyDescent="0.25">
      <c r="A795" s="3">
        <f>TITRES_STAT!B798</f>
        <v>43462</v>
      </c>
      <c r="B795" s="5">
        <f>TITRES_STAT!D798</f>
        <v>1.2692000000000001</v>
      </c>
      <c r="C795" s="2">
        <f t="shared" si="72"/>
        <v>1.2436807277151374</v>
      </c>
      <c r="D795" s="2">
        <f t="shared" si="68"/>
        <v>1.2477558977532244</v>
      </c>
      <c r="E795" s="2">
        <f t="shared" si="67"/>
        <v>-4.0751700380869949E-3</v>
      </c>
      <c r="F795" s="2">
        <f t="shared" si="71"/>
        <v>4.1938077987961567E-3</v>
      </c>
      <c r="G795" s="2">
        <f t="shared" si="69"/>
        <v>-8.2689778368831516E-3</v>
      </c>
      <c r="H795" s="2" t="str">
        <f t="shared" si="70"/>
        <v>Hold</v>
      </c>
    </row>
    <row r="796" spans="1:8" ht="13.5" x14ac:dyDescent="0.25">
      <c r="A796" s="3">
        <f>TITRES_STAT!B799</f>
        <v>43465</v>
      </c>
      <c r="B796" s="5">
        <f>TITRES_STAT!D799</f>
        <v>1.2692000000000001</v>
      </c>
      <c r="C796" s="2">
        <f t="shared" si="72"/>
        <v>1.2423298465281931</v>
      </c>
      <c r="D796" s="2">
        <f t="shared" si="68"/>
        <v>1.249344349771504</v>
      </c>
      <c r="E796" s="2">
        <f t="shared" ref="E796:E859" si="73">C796-D796</f>
        <v>-7.0145032433108767E-3</v>
      </c>
      <c r="F796" s="2">
        <f t="shared" si="71"/>
        <v>1.9521455903747501E-3</v>
      </c>
      <c r="G796" s="2">
        <f t="shared" si="69"/>
        <v>-8.9666488336856264E-3</v>
      </c>
      <c r="H796" s="2" t="str">
        <f t="shared" si="70"/>
        <v>Hold</v>
      </c>
    </row>
    <row r="797" spans="1:8" ht="13.5" x14ac:dyDescent="0.25">
      <c r="A797" s="3">
        <f>TITRES_STAT!B800</f>
        <v>43467</v>
      </c>
      <c r="B797" s="5">
        <f>TITRES_STAT!D800</f>
        <v>1.2692000000000001</v>
      </c>
      <c r="C797" s="2">
        <f t="shared" si="72"/>
        <v>1.2411867932161633</v>
      </c>
      <c r="D797" s="2">
        <f t="shared" ref="D797:D860" si="74">$D$4*B797+(1-$D$4)*D796</f>
        <v>1.2508151386773185</v>
      </c>
      <c r="E797" s="2">
        <f t="shared" si="73"/>
        <v>-9.6283454611552077E-3</v>
      </c>
      <c r="F797" s="2">
        <f t="shared" si="71"/>
        <v>-3.6395261993124139E-4</v>
      </c>
      <c r="G797" s="2">
        <f t="shared" si="69"/>
        <v>-9.264392841223967E-3</v>
      </c>
      <c r="H797" s="2" t="str">
        <f t="shared" si="70"/>
        <v>Hold</v>
      </c>
    </row>
    <row r="798" spans="1:8" ht="13.5" x14ac:dyDescent="0.25">
      <c r="A798" s="3">
        <f>TITRES_STAT!B801</f>
        <v>43468</v>
      </c>
      <c r="B798" s="5">
        <f>TITRES_STAT!D801</f>
        <v>1.2349000000000001</v>
      </c>
      <c r="C798" s="2">
        <f t="shared" si="72"/>
        <v>1.2402195942598304</v>
      </c>
      <c r="D798" s="2">
        <f t="shared" si="74"/>
        <v>1.2496362395160356</v>
      </c>
      <c r="E798" s="2">
        <f t="shared" si="73"/>
        <v>-9.416645256205225E-3</v>
      </c>
      <c r="F798" s="2">
        <f t="shared" si="71"/>
        <v>-2.1744911471860383E-3</v>
      </c>
      <c r="G798" s="2">
        <f t="shared" si="69"/>
        <v>-7.2421541090191867E-3</v>
      </c>
      <c r="H798" s="2" t="str">
        <f t="shared" si="70"/>
        <v>Hold</v>
      </c>
    </row>
    <row r="799" spans="1:8" ht="13.5" x14ac:dyDescent="0.25">
      <c r="A799" s="3">
        <f>TITRES_STAT!B802</f>
        <v>43469</v>
      </c>
      <c r="B799" s="5">
        <f>TITRES_STAT!D802</f>
        <v>1.2349000000000001</v>
      </c>
      <c r="C799" s="2">
        <f t="shared" si="72"/>
        <v>1.2394011951429333</v>
      </c>
      <c r="D799" s="2">
        <f t="shared" si="74"/>
        <v>1.2485446662185515</v>
      </c>
      <c r="E799" s="2">
        <f t="shared" si="73"/>
        <v>-9.1434710756181925E-3</v>
      </c>
      <c r="F799" s="2">
        <f t="shared" si="71"/>
        <v>-3.5682871328724694E-3</v>
      </c>
      <c r="G799" s="2">
        <f t="shared" si="69"/>
        <v>-5.5751839427457227E-3</v>
      </c>
      <c r="H799" s="2" t="str">
        <f t="shared" si="70"/>
        <v>Hold</v>
      </c>
    </row>
    <row r="800" spans="1:8" ht="13.5" x14ac:dyDescent="0.25">
      <c r="A800" s="3">
        <f>TITRES_STAT!B803</f>
        <v>43472</v>
      </c>
      <c r="B800" s="5">
        <f>TITRES_STAT!D803</f>
        <v>1.2349000000000001</v>
      </c>
      <c r="C800" s="2">
        <f t="shared" si="72"/>
        <v>1.238708703582482</v>
      </c>
      <c r="D800" s="2">
        <f t="shared" si="74"/>
        <v>1.2475339502023626</v>
      </c>
      <c r="E800" s="2">
        <f t="shared" si="73"/>
        <v>-8.8252466198806001E-3</v>
      </c>
      <c r="F800" s="2">
        <f t="shared" si="71"/>
        <v>-4.6196790302740955E-3</v>
      </c>
      <c r="G800" s="2">
        <f t="shared" si="69"/>
        <v>-4.2055675896065046E-3</v>
      </c>
      <c r="H800" s="2" t="str">
        <f t="shared" si="70"/>
        <v>Hold</v>
      </c>
    </row>
    <row r="801" spans="1:8" ht="13.5" x14ac:dyDescent="0.25">
      <c r="A801" s="3">
        <f>TITRES_STAT!B804</f>
        <v>43473</v>
      </c>
      <c r="B801" s="5">
        <f>TITRES_STAT!D804</f>
        <v>1.2349000000000001</v>
      </c>
      <c r="C801" s="2">
        <f t="shared" si="72"/>
        <v>1.2381227491851772</v>
      </c>
      <c r="D801" s="2">
        <f t="shared" si="74"/>
        <v>1.2465981020392245</v>
      </c>
      <c r="E801" s="2">
        <f t="shared" si="73"/>
        <v>-8.4753528540473244E-3</v>
      </c>
      <c r="F801" s="2">
        <f t="shared" si="71"/>
        <v>-5.3908137950287411E-3</v>
      </c>
      <c r="G801" s="2">
        <f t="shared" si="69"/>
        <v>-3.0845390590185833E-3</v>
      </c>
      <c r="H801" s="2" t="str">
        <f t="shared" si="70"/>
        <v>Hold</v>
      </c>
    </row>
    <row r="802" spans="1:8" ht="13.5" x14ac:dyDescent="0.25">
      <c r="A802" s="3">
        <f>TITRES_STAT!B805</f>
        <v>43474</v>
      </c>
      <c r="B802" s="5">
        <f>TITRES_STAT!D805</f>
        <v>1.2349000000000001</v>
      </c>
      <c r="C802" s="2">
        <f t="shared" si="72"/>
        <v>1.2376269416182268</v>
      </c>
      <c r="D802" s="2">
        <f t="shared" si="74"/>
        <v>1.2457315759622449</v>
      </c>
      <c r="E802" s="2">
        <f t="shared" si="73"/>
        <v>-8.1046343440180912E-3</v>
      </c>
      <c r="F802" s="2">
        <f t="shared" si="71"/>
        <v>-5.9335779048266118E-3</v>
      </c>
      <c r="G802" s="2">
        <f t="shared" si="69"/>
        <v>-2.1710564391914794E-3</v>
      </c>
      <c r="H802" s="2" t="str">
        <f t="shared" si="70"/>
        <v>Hold</v>
      </c>
    </row>
    <row r="803" spans="1:8" ht="13.5" x14ac:dyDescent="0.25">
      <c r="A803" s="3">
        <f>TITRES_STAT!B806</f>
        <v>43475</v>
      </c>
      <c r="B803" s="5">
        <f>TITRES_STAT!D806</f>
        <v>1.2349000000000001</v>
      </c>
      <c r="C803" s="2">
        <f t="shared" si="72"/>
        <v>1.2372074121384997</v>
      </c>
      <c r="D803" s="2">
        <f t="shared" si="74"/>
        <v>1.2449292370020786</v>
      </c>
      <c r="E803" s="2">
        <f t="shared" si="73"/>
        <v>-7.7218248635788633E-3</v>
      </c>
      <c r="F803" s="2">
        <f t="shared" si="71"/>
        <v>-6.2912272965770623E-3</v>
      </c>
      <c r="G803" s="2">
        <f t="shared" si="69"/>
        <v>-1.430597567001801E-3</v>
      </c>
      <c r="H803" s="2" t="str">
        <f t="shared" si="70"/>
        <v>Hold</v>
      </c>
    </row>
    <row r="804" spans="1:8" ht="13.5" x14ac:dyDescent="0.25">
      <c r="A804" s="3">
        <f>TITRES_STAT!B807</f>
        <v>43476</v>
      </c>
      <c r="B804" s="5">
        <f>TITRES_STAT!D807</f>
        <v>1.2349000000000001</v>
      </c>
      <c r="C804" s="2">
        <f t="shared" si="72"/>
        <v>1.2421293487325769</v>
      </c>
      <c r="D804" s="2">
        <f t="shared" si="74"/>
        <v>1.2441863305574801</v>
      </c>
      <c r="E804" s="2">
        <f t="shared" si="73"/>
        <v>-2.0569818249032146E-3</v>
      </c>
      <c r="F804" s="2">
        <f t="shared" si="71"/>
        <v>-5.4443782022422929E-3</v>
      </c>
      <c r="G804" s="2">
        <f t="shared" ref="G804:G867" si="75">E804-F804</f>
        <v>3.3873963773390784E-3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43480</v>
      </c>
      <c r="B805" s="5">
        <f>TITRES_STAT!D808</f>
        <v>1.2349000000000001</v>
      </c>
      <c r="C805" s="2">
        <f t="shared" si="72"/>
        <v>1.2462940643121803</v>
      </c>
      <c r="D805" s="2">
        <f t="shared" si="74"/>
        <v>1.243498454219889</v>
      </c>
      <c r="E805" s="2">
        <f t="shared" si="73"/>
        <v>2.7956100922912341E-3</v>
      </c>
      <c r="F805" s="2">
        <f t="shared" ref="F805:F868" si="77">(E805*(2/(10)))+((1-(2/10))*F804)</f>
        <v>-3.7963805433355877E-3</v>
      </c>
      <c r="G805" s="2">
        <f t="shared" si="75"/>
        <v>6.5919906356268218E-3</v>
      </c>
      <c r="H805" s="2" t="str">
        <f t="shared" si="76"/>
        <v>Sell</v>
      </c>
    </row>
    <row r="806" spans="1:8" ht="13.5" x14ac:dyDescent="0.25">
      <c r="A806" s="3">
        <f>TITRES_STAT!B809</f>
        <v>43481</v>
      </c>
      <c r="B806" s="5">
        <f>TITRES_STAT!D809</f>
        <v>1.2349000000000001</v>
      </c>
      <c r="C806" s="2">
        <f t="shared" si="72"/>
        <v>1.2498180544179989</v>
      </c>
      <c r="D806" s="2">
        <f t="shared" si="74"/>
        <v>1.2428615316850824</v>
      </c>
      <c r="E806" s="2">
        <f t="shared" si="73"/>
        <v>6.9565227329164703E-3</v>
      </c>
      <c r="F806" s="2">
        <f t="shared" si="77"/>
        <v>-1.645799888085176E-3</v>
      </c>
      <c r="G806" s="2">
        <f t="shared" si="75"/>
        <v>8.6023226210016467E-3</v>
      </c>
      <c r="H806" s="2" t="str">
        <f t="shared" si="76"/>
        <v>Sell</v>
      </c>
    </row>
    <row r="807" spans="1:8" ht="13.5" x14ac:dyDescent="0.25">
      <c r="A807" s="3">
        <f>TITRES_STAT!B810</f>
        <v>43482</v>
      </c>
      <c r="B807" s="5">
        <f>TITRES_STAT!D810</f>
        <v>1.2349000000000001</v>
      </c>
      <c r="C807" s="2">
        <f t="shared" si="72"/>
        <v>1.2527998921998451</v>
      </c>
      <c r="D807" s="2">
        <f t="shared" si="74"/>
        <v>1.2422717885972985</v>
      </c>
      <c r="E807" s="2">
        <f t="shared" si="73"/>
        <v>1.0528103602546635E-2</v>
      </c>
      <c r="F807" s="2">
        <f t="shared" si="77"/>
        <v>7.8898081004118614E-4</v>
      </c>
      <c r="G807" s="2">
        <f t="shared" si="75"/>
        <v>9.7391227925054478E-3</v>
      </c>
      <c r="H807" s="2" t="str">
        <f t="shared" si="76"/>
        <v>Sell</v>
      </c>
    </row>
    <row r="808" spans="1:8" ht="13.5" x14ac:dyDescent="0.25">
      <c r="A808" s="3">
        <f>TITRES_STAT!B811</f>
        <v>43483</v>
      </c>
      <c r="B808" s="5">
        <f>TITRES_STAT!D811</f>
        <v>1.2349000000000001</v>
      </c>
      <c r="C808" s="2">
        <f t="shared" si="72"/>
        <v>1.2500460626306382</v>
      </c>
      <c r="D808" s="2">
        <f t="shared" si="74"/>
        <v>1.2417257301826838</v>
      </c>
      <c r="E808" s="2">
        <f t="shared" si="73"/>
        <v>8.3203324479543816E-3</v>
      </c>
      <c r="F808" s="2">
        <f t="shared" si="77"/>
        <v>2.2952511376238254E-3</v>
      </c>
      <c r="G808" s="2">
        <f t="shared" si="75"/>
        <v>6.0250813103305562E-3</v>
      </c>
      <c r="H808" s="2" t="str">
        <f t="shared" si="76"/>
        <v>Sell</v>
      </c>
    </row>
    <row r="809" spans="1:8" ht="13.5" x14ac:dyDescent="0.25">
      <c r="A809" s="3">
        <f>TITRES_STAT!B812</f>
        <v>43486</v>
      </c>
      <c r="B809" s="5">
        <f>TITRES_STAT!D812</f>
        <v>1.2349000000000001</v>
      </c>
      <c r="C809" s="2">
        <f t="shared" si="72"/>
        <v>1.2477158991490016</v>
      </c>
      <c r="D809" s="2">
        <f t="shared" si="74"/>
        <v>1.2412201205395221</v>
      </c>
      <c r="E809" s="2">
        <f t="shared" si="73"/>
        <v>6.4957786094794745E-3</v>
      </c>
      <c r="F809" s="2">
        <f t="shared" si="77"/>
        <v>3.1353566319949552E-3</v>
      </c>
      <c r="G809" s="2">
        <f t="shared" si="75"/>
        <v>3.3604219774845193E-3</v>
      </c>
      <c r="H809" s="2" t="str">
        <f t="shared" si="76"/>
        <v>Sell</v>
      </c>
    </row>
    <row r="810" spans="1:8" ht="13.5" x14ac:dyDescent="0.25">
      <c r="A810" s="3">
        <f>TITRES_STAT!B813</f>
        <v>43487</v>
      </c>
      <c r="B810" s="5">
        <f>TITRES_STAT!D813</f>
        <v>1.2349000000000001</v>
      </c>
      <c r="C810" s="2">
        <f t="shared" si="72"/>
        <v>1.2457442223568476</v>
      </c>
      <c r="D810" s="2">
        <f t="shared" si="74"/>
        <v>1.2407519634625204</v>
      </c>
      <c r="E810" s="2">
        <f t="shared" si="73"/>
        <v>4.9922588943271951E-3</v>
      </c>
      <c r="F810" s="2">
        <f t="shared" si="77"/>
        <v>3.5067370844614034E-3</v>
      </c>
      <c r="G810" s="2">
        <f t="shared" si="75"/>
        <v>1.4855218098657917E-3</v>
      </c>
      <c r="H810" s="2" t="str">
        <f t="shared" si="76"/>
        <v>Sell</v>
      </c>
    </row>
    <row r="811" spans="1:8" ht="13.5" x14ac:dyDescent="0.25">
      <c r="A811" s="3">
        <f>TITRES_STAT!B814</f>
        <v>43488</v>
      </c>
      <c r="B811" s="5">
        <f>TITRES_STAT!D814</f>
        <v>1.2349000000000001</v>
      </c>
      <c r="C811" s="2">
        <f t="shared" si="72"/>
        <v>1.2440758804557941</v>
      </c>
      <c r="D811" s="2">
        <f t="shared" si="74"/>
        <v>1.2403184846875188</v>
      </c>
      <c r="E811" s="2">
        <f t="shared" si="73"/>
        <v>3.7573957682752734E-3</v>
      </c>
      <c r="F811" s="2">
        <f t="shared" si="77"/>
        <v>3.5568688212241776E-3</v>
      </c>
      <c r="G811" s="2">
        <f t="shared" si="75"/>
        <v>2.0052694705109588E-4</v>
      </c>
      <c r="H811" s="2" t="str">
        <f t="shared" si="76"/>
        <v>Sell</v>
      </c>
    </row>
    <row r="812" spans="1:8" ht="13.5" x14ac:dyDescent="0.25">
      <c r="A812" s="3">
        <f>TITRES_STAT!B815</f>
        <v>43489</v>
      </c>
      <c r="B812" s="5">
        <f>TITRES_STAT!D815</f>
        <v>1.2349000000000001</v>
      </c>
      <c r="C812" s="2">
        <f t="shared" si="72"/>
        <v>1.2426642065395181</v>
      </c>
      <c r="D812" s="2">
        <f t="shared" si="74"/>
        <v>1.2399171154514064</v>
      </c>
      <c r="E812" s="2">
        <f t="shared" si="73"/>
        <v>2.7470910881117749E-3</v>
      </c>
      <c r="F812" s="2">
        <f t="shared" si="77"/>
        <v>3.3949132746016971E-3</v>
      </c>
      <c r="G812" s="2">
        <f t="shared" si="75"/>
        <v>-6.4782218648992218E-4</v>
      </c>
      <c r="H812" s="2" t="str">
        <f t="shared" si="76"/>
        <v>Hold</v>
      </c>
    </row>
    <row r="813" spans="1:8" ht="13.5" x14ac:dyDescent="0.25">
      <c r="A813" s="3">
        <f>TITRES_STAT!B816</f>
        <v>43490</v>
      </c>
      <c r="B813" s="5">
        <f>TITRES_STAT!D816</f>
        <v>1.2349000000000001</v>
      </c>
      <c r="C813" s="2">
        <f t="shared" si="72"/>
        <v>1.2414697132257462</v>
      </c>
      <c r="D813" s="2">
        <f t="shared" si="74"/>
        <v>1.2395454772698207</v>
      </c>
      <c r="E813" s="2">
        <f t="shared" si="73"/>
        <v>1.9242359559255018E-3</v>
      </c>
      <c r="F813" s="2">
        <f t="shared" si="77"/>
        <v>3.1007778108664585E-3</v>
      </c>
      <c r="G813" s="2">
        <f t="shared" si="75"/>
        <v>-1.1765418549409567E-3</v>
      </c>
      <c r="H813" s="2" t="str">
        <f t="shared" si="76"/>
        <v>Hold</v>
      </c>
    </row>
    <row r="814" spans="1:8" ht="13.5" x14ac:dyDescent="0.25">
      <c r="A814" s="3">
        <f>TITRES_STAT!B817</f>
        <v>43493</v>
      </c>
      <c r="B814" s="5">
        <f>TITRES_STAT!D817</f>
        <v>1.2349000000000001</v>
      </c>
      <c r="C814" s="2">
        <f t="shared" si="72"/>
        <v>1.2404589881140928</v>
      </c>
      <c r="D814" s="2">
        <f t="shared" si="74"/>
        <v>1.2392013678424265</v>
      </c>
      <c r="E814" s="2">
        <f t="shared" si="73"/>
        <v>1.2576202716663154E-3</v>
      </c>
      <c r="F814" s="2">
        <f t="shared" si="77"/>
        <v>2.7321463030264299E-3</v>
      </c>
      <c r="G814" s="2">
        <f t="shared" si="75"/>
        <v>-1.4745260313601145E-3</v>
      </c>
      <c r="H814" s="2" t="str">
        <f t="shared" si="76"/>
        <v>Hold</v>
      </c>
    </row>
    <row r="815" spans="1:8" ht="13.5" x14ac:dyDescent="0.25">
      <c r="A815" s="3">
        <f>TITRES_STAT!B818</f>
        <v>43494</v>
      </c>
      <c r="B815" s="5">
        <f>TITRES_STAT!D818</f>
        <v>1.2349000000000001</v>
      </c>
      <c r="C815" s="2">
        <f t="shared" si="72"/>
        <v>1.2396037591734632</v>
      </c>
      <c r="D815" s="2">
        <f t="shared" si="74"/>
        <v>1.2388827480022468</v>
      </c>
      <c r="E815" s="2">
        <f t="shared" si="73"/>
        <v>7.2101117121636804E-4</v>
      </c>
      <c r="F815" s="2">
        <f t="shared" si="77"/>
        <v>2.3299192766644177E-3</v>
      </c>
      <c r="G815" s="2">
        <f t="shared" si="75"/>
        <v>-1.6089081054480496E-3</v>
      </c>
      <c r="H815" s="2" t="str">
        <f t="shared" si="76"/>
        <v>Hold</v>
      </c>
    </row>
    <row r="816" spans="1:8" ht="13.5" x14ac:dyDescent="0.25">
      <c r="A816" s="3">
        <f>TITRES_STAT!B819</f>
        <v>43495</v>
      </c>
      <c r="B816" s="5">
        <f>TITRES_STAT!D819</f>
        <v>1.2349000000000001</v>
      </c>
      <c r="C816" s="2">
        <f t="shared" si="72"/>
        <v>1.2388801039160073</v>
      </c>
      <c r="D816" s="2">
        <f t="shared" si="74"/>
        <v>1.23858772963171</v>
      </c>
      <c r="E816" s="2">
        <f t="shared" si="73"/>
        <v>2.9237428429729206E-4</v>
      </c>
      <c r="F816" s="2">
        <f t="shared" si="77"/>
        <v>1.9224102781909926E-3</v>
      </c>
      <c r="G816" s="2">
        <f t="shared" si="75"/>
        <v>-1.6300359938937006E-3</v>
      </c>
      <c r="H816" s="2" t="str">
        <f t="shared" si="76"/>
        <v>Hold</v>
      </c>
    </row>
    <row r="817" spans="1:8" ht="13.5" x14ac:dyDescent="0.25">
      <c r="A817" s="3">
        <f>TITRES_STAT!B820</f>
        <v>43496</v>
      </c>
      <c r="B817" s="5">
        <f>TITRES_STAT!D820</f>
        <v>1.2349000000000001</v>
      </c>
      <c r="C817" s="2">
        <f t="shared" si="72"/>
        <v>1.2382677802366215</v>
      </c>
      <c r="D817" s="2">
        <f t="shared" si="74"/>
        <v>1.2383145644738056</v>
      </c>
      <c r="E817" s="2">
        <f t="shared" si="73"/>
        <v>-4.6784237184072097E-5</v>
      </c>
      <c r="F817" s="2">
        <f t="shared" si="77"/>
        <v>1.5285713751159798E-3</v>
      </c>
      <c r="G817" s="2">
        <f t="shared" si="75"/>
        <v>-1.5753556123000519E-3</v>
      </c>
      <c r="H817" s="2" t="str">
        <f t="shared" si="76"/>
        <v>Hold</v>
      </c>
    </row>
    <row r="818" spans="1:8" ht="13.5" x14ac:dyDescent="0.25">
      <c r="A818" s="3">
        <f>TITRES_STAT!B821</f>
        <v>43497</v>
      </c>
      <c r="B818" s="5">
        <f>TITRES_STAT!D821</f>
        <v>1.2349000000000001</v>
      </c>
      <c r="C818" s="2">
        <f t="shared" si="72"/>
        <v>1.2377496602002183</v>
      </c>
      <c r="D818" s="2">
        <f t="shared" si="74"/>
        <v>1.2380616337720423</v>
      </c>
      <c r="E818" s="2">
        <f t="shared" si="73"/>
        <v>-3.1197357182399799E-4</v>
      </c>
      <c r="F818" s="2">
        <f t="shared" si="77"/>
        <v>1.1604623857279842E-3</v>
      </c>
      <c r="G818" s="2">
        <f t="shared" si="75"/>
        <v>-1.4724359575519822E-3</v>
      </c>
      <c r="H818" s="2" t="str">
        <f t="shared" si="76"/>
        <v>Hold</v>
      </c>
    </row>
    <row r="819" spans="1:8" ht="13.5" x14ac:dyDescent="0.25">
      <c r="A819" s="3">
        <f>TITRES_STAT!B822</f>
        <v>43500</v>
      </c>
      <c r="B819" s="5">
        <f>TITRES_STAT!D822</f>
        <v>1.2349000000000001</v>
      </c>
      <c r="C819" s="2">
        <f t="shared" si="72"/>
        <v>1.2373112509386461</v>
      </c>
      <c r="D819" s="2">
        <f t="shared" si="74"/>
        <v>1.237827438677817</v>
      </c>
      <c r="E819" s="2">
        <f t="shared" si="73"/>
        <v>-5.1618773917083693E-4</v>
      </c>
      <c r="F819" s="2">
        <f t="shared" si="77"/>
        <v>8.2513236074821994E-4</v>
      </c>
      <c r="G819" s="2">
        <f t="shared" si="75"/>
        <v>-1.341320099919057E-3</v>
      </c>
      <c r="H819" s="2" t="str">
        <f t="shared" si="76"/>
        <v>Hold</v>
      </c>
    </row>
    <row r="820" spans="1:8" ht="13.5" x14ac:dyDescent="0.25">
      <c r="A820" s="3">
        <f>TITRES_STAT!B823</f>
        <v>43501</v>
      </c>
      <c r="B820" s="5">
        <f>TITRES_STAT!D823</f>
        <v>1.2349000000000001</v>
      </c>
      <c r="C820" s="2">
        <f t="shared" si="72"/>
        <v>1.2369402892557775</v>
      </c>
      <c r="D820" s="2">
        <f t="shared" si="74"/>
        <v>1.2376105913683491</v>
      </c>
      <c r="E820" s="2">
        <f t="shared" si="73"/>
        <v>-6.7030211257157468E-4</v>
      </c>
      <c r="F820" s="2">
        <f t="shared" si="77"/>
        <v>5.2604546608426108E-4</v>
      </c>
      <c r="G820" s="2">
        <f t="shared" si="75"/>
        <v>-1.1963475786558359E-3</v>
      </c>
      <c r="H820" s="2" t="str">
        <f t="shared" si="76"/>
        <v>Hold</v>
      </c>
    </row>
    <row r="821" spans="1:8" ht="13.5" x14ac:dyDescent="0.25">
      <c r="A821" s="3">
        <f>TITRES_STAT!B824</f>
        <v>43502</v>
      </c>
      <c r="B821" s="5">
        <f>TITRES_STAT!D824</f>
        <v>1.2349000000000001</v>
      </c>
      <c r="C821" s="2">
        <f t="shared" si="72"/>
        <v>1.2366263986010424</v>
      </c>
      <c r="D821" s="2">
        <f t="shared" si="74"/>
        <v>1.2374098068225454</v>
      </c>
      <c r="E821" s="2">
        <f t="shared" si="73"/>
        <v>-7.8340822150302358E-4</v>
      </c>
      <c r="F821" s="2">
        <f t="shared" si="77"/>
        <v>2.6415472856680417E-4</v>
      </c>
      <c r="G821" s="2">
        <f t="shared" si="75"/>
        <v>-1.0475629500698276E-3</v>
      </c>
      <c r="H821" s="2" t="str">
        <f t="shared" si="76"/>
        <v>Hold</v>
      </c>
    </row>
    <row r="822" spans="1:8" ht="13.5" x14ac:dyDescent="0.25">
      <c r="A822" s="3">
        <f>TITRES_STAT!B825</f>
        <v>43503</v>
      </c>
      <c r="B822" s="5">
        <f>TITRES_STAT!D825</f>
        <v>1.2349000000000001</v>
      </c>
      <c r="C822" s="2">
        <f t="shared" si="72"/>
        <v>1.2363607988162666</v>
      </c>
      <c r="D822" s="2">
        <f t="shared" si="74"/>
        <v>1.2372238952060606</v>
      </c>
      <c r="E822" s="2">
        <f t="shared" si="73"/>
        <v>-8.6309638979398251E-4</v>
      </c>
      <c r="F822" s="2">
        <f t="shared" si="77"/>
        <v>3.8704504894646817E-5</v>
      </c>
      <c r="G822" s="2">
        <f t="shared" si="75"/>
        <v>-9.018008946886293E-4</v>
      </c>
      <c r="H822" s="2" t="str">
        <f t="shared" si="76"/>
        <v>Hold</v>
      </c>
    </row>
    <row r="823" spans="1:8" ht="13.5" x14ac:dyDescent="0.25">
      <c r="A823" s="3">
        <f>TITRES_STAT!B826</f>
        <v>43504</v>
      </c>
      <c r="B823" s="5">
        <f>TITRES_STAT!D826</f>
        <v>1.2349000000000001</v>
      </c>
      <c r="C823" s="2">
        <f t="shared" si="72"/>
        <v>1.236136060536841</v>
      </c>
      <c r="D823" s="2">
        <f t="shared" si="74"/>
        <v>1.2370517548204265</v>
      </c>
      <c r="E823" s="2">
        <f t="shared" si="73"/>
        <v>-9.1569428358551086E-4</v>
      </c>
      <c r="F823" s="2">
        <f t="shared" si="77"/>
        <v>-1.5217525280138472E-4</v>
      </c>
      <c r="G823" s="2">
        <f t="shared" si="75"/>
        <v>-7.6351903078412616E-4</v>
      </c>
      <c r="H823" s="2" t="str">
        <f t="shared" si="76"/>
        <v>Hold</v>
      </c>
    </row>
    <row r="824" spans="1:8" ht="13.5" x14ac:dyDescent="0.25">
      <c r="A824" s="3">
        <f>TITRES_STAT!B827</f>
        <v>43507</v>
      </c>
      <c r="B824" s="5">
        <f>TITRES_STAT!D827</f>
        <v>1.2349000000000001</v>
      </c>
      <c r="C824" s="2">
        <f t="shared" si="72"/>
        <v>1.235945897377327</v>
      </c>
      <c r="D824" s="2">
        <f t="shared" si="74"/>
        <v>1.236892365574469</v>
      </c>
      <c r="E824" s="2">
        <f t="shared" si="73"/>
        <v>-9.4646819714205854E-4</v>
      </c>
      <c r="F824" s="2">
        <f t="shared" si="77"/>
        <v>-3.1103384166951951E-4</v>
      </c>
      <c r="G824" s="2">
        <f t="shared" si="75"/>
        <v>-6.3543435547253903E-4</v>
      </c>
      <c r="H824" s="2" t="str">
        <f t="shared" si="76"/>
        <v>Hold</v>
      </c>
    </row>
    <row r="825" spans="1:8" ht="13.5" x14ac:dyDescent="0.25">
      <c r="A825" s="3">
        <f>TITRES_STAT!B828</f>
        <v>43508</v>
      </c>
      <c r="B825" s="5">
        <f>TITRES_STAT!D828</f>
        <v>1.2349000000000001</v>
      </c>
      <c r="C825" s="2">
        <f t="shared" si="72"/>
        <v>1.2357849900885074</v>
      </c>
      <c r="D825" s="2">
        <f t="shared" si="74"/>
        <v>1.2367447829393232</v>
      </c>
      <c r="E825" s="2">
        <f t="shared" si="73"/>
        <v>-9.5979285081582155E-4</v>
      </c>
      <c r="F825" s="2">
        <f t="shared" si="77"/>
        <v>-4.4078564349877994E-4</v>
      </c>
      <c r="G825" s="2">
        <f t="shared" si="75"/>
        <v>-5.1900720731704161E-4</v>
      </c>
      <c r="H825" s="2" t="str">
        <f t="shared" si="76"/>
        <v>Hold</v>
      </c>
    </row>
    <row r="826" spans="1:8" ht="13.5" x14ac:dyDescent="0.25">
      <c r="A826" s="3">
        <f>TITRES_STAT!B829</f>
        <v>43509</v>
      </c>
      <c r="B826" s="5">
        <f>TITRES_STAT!D829</f>
        <v>1.2349000000000001</v>
      </c>
      <c r="C826" s="2">
        <f t="shared" si="72"/>
        <v>1.2356488377671986</v>
      </c>
      <c r="D826" s="2">
        <f t="shared" si="74"/>
        <v>1.2366081323512252</v>
      </c>
      <c r="E826" s="2">
        <f t="shared" si="73"/>
        <v>-9.5929458402665979E-4</v>
      </c>
      <c r="F826" s="2">
        <f t="shared" si="77"/>
        <v>-5.4448743160435595E-4</v>
      </c>
      <c r="G826" s="2">
        <f t="shared" si="75"/>
        <v>-4.1480715242230384E-4</v>
      </c>
      <c r="H826" s="2" t="str">
        <f t="shared" si="76"/>
        <v>Hold</v>
      </c>
    </row>
    <row r="827" spans="1:8" ht="13.5" x14ac:dyDescent="0.25">
      <c r="A827" s="3">
        <f>TITRES_STAT!B830</f>
        <v>43510</v>
      </c>
      <c r="B827" s="5">
        <f>TITRES_STAT!D830</f>
        <v>1.2349000000000001</v>
      </c>
      <c r="C827" s="2">
        <f t="shared" si="72"/>
        <v>1.2355336319568604</v>
      </c>
      <c r="D827" s="2">
        <f t="shared" si="74"/>
        <v>1.2364816040289122</v>
      </c>
      <c r="E827" s="2">
        <f t="shared" si="73"/>
        <v>-9.4797207205177259E-4</v>
      </c>
      <c r="F827" s="2">
        <f t="shared" si="77"/>
        <v>-6.2518435969383937E-4</v>
      </c>
      <c r="G827" s="2">
        <f t="shared" si="75"/>
        <v>-3.2278771235793322E-4</v>
      </c>
      <c r="H827" s="2" t="str">
        <f t="shared" si="76"/>
        <v>Hold</v>
      </c>
    </row>
    <row r="828" spans="1:8" ht="13.5" x14ac:dyDescent="0.25">
      <c r="A828" s="3">
        <f>TITRES_STAT!B831</f>
        <v>43511</v>
      </c>
      <c r="B828" s="5">
        <f>TITRES_STAT!D831</f>
        <v>1.2349000000000001</v>
      </c>
      <c r="C828" s="2">
        <f t="shared" si="72"/>
        <v>1.2354361501173434</v>
      </c>
      <c r="D828" s="2">
        <f t="shared" si="74"/>
        <v>1.2363644481749188</v>
      </c>
      <c r="E828" s="2">
        <f t="shared" si="73"/>
        <v>-9.2829805757532746E-4</v>
      </c>
      <c r="F828" s="2">
        <f t="shared" si="77"/>
        <v>-6.8580709927013701E-4</v>
      </c>
      <c r="G828" s="2">
        <f t="shared" si="75"/>
        <v>-2.4249095830519045E-4</v>
      </c>
      <c r="H828" s="2" t="str">
        <f t="shared" si="76"/>
        <v>Hold</v>
      </c>
    </row>
    <row r="829" spans="1:8" ht="13.5" x14ac:dyDescent="0.25">
      <c r="A829" s="3">
        <f>TITRES_STAT!B832</f>
        <v>43514</v>
      </c>
      <c r="B829" s="5">
        <f>TITRES_STAT!D832</f>
        <v>1.2349000000000001</v>
      </c>
      <c r="C829" s="2">
        <f t="shared" si="72"/>
        <v>1.2353536654839059</v>
      </c>
      <c r="D829" s="2">
        <f t="shared" si="74"/>
        <v>1.2362559705323322</v>
      </c>
      <c r="E829" s="2">
        <f t="shared" si="73"/>
        <v>-9.0230504842625514E-4</v>
      </c>
      <c r="F829" s="2">
        <f t="shared" si="77"/>
        <v>-7.2910668910136059E-4</v>
      </c>
      <c r="G829" s="2">
        <f t="shared" si="75"/>
        <v>-1.7319835932489455E-4</v>
      </c>
      <c r="H829" s="2" t="str">
        <f t="shared" si="76"/>
        <v>Hold</v>
      </c>
    </row>
    <row r="830" spans="1:8" ht="13.5" x14ac:dyDescent="0.25">
      <c r="A830" s="3">
        <f>TITRES_STAT!B833</f>
        <v>43515</v>
      </c>
      <c r="B830" s="5">
        <f>TITRES_STAT!D833</f>
        <v>1.2349000000000001</v>
      </c>
      <c r="C830" s="2">
        <f t="shared" si="72"/>
        <v>1.2352838707940743</v>
      </c>
      <c r="D830" s="2">
        <f t="shared" si="74"/>
        <v>1.236155528270678</v>
      </c>
      <c r="E830" s="2">
        <f t="shared" si="73"/>
        <v>-8.716574766036711E-4</v>
      </c>
      <c r="F830" s="2">
        <f t="shared" si="77"/>
        <v>-7.5761684660182274E-4</v>
      </c>
      <c r="G830" s="2">
        <f t="shared" si="75"/>
        <v>-1.1404063000184836E-4</v>
      </c>
      <c r="H830" s="2" t="str">
        <f t="shared" si="76"/>
        <v>Hold</v>
      </c>
    </row>
    <row r="831" spans="1:8" ht="13.5" x14ac:dyDescent="0.25">
      <c r="A831" s="3">
        <f>TITRES_STAT!B834</f>
        <v>43516</v>
      </c>
      <c r="B831" s="5">
        <f>TITRES_STAT!D834</f>
        <v>1.2349000000000001</v>
      </c>
      <c r="C831" s="2">
        <f t="shared" si="72"/>
        <v>1.2352248137488322</v>
      </c>
      <c r="D831" s="2">
        <f t="shared" si="74"/>
        <v>1.2360625261765537</v>
      </c>
      <c r="E831" s="2">
        <f t="shared" si="73"/>
        <v>-8.3771242772145982E-4</v>
      </c>
      <c r="F831" s="2">
        <f t="shared" si="77"/>
        <v>-7.7363596282575017E-4</v>
      </c>
      <c r="G831" s="2">
        <f t="shared" si="75"/>
        <v>-6.4076464895709644E-5</v>
      </c>
      <c r="H831" s="2" t="str">
        <f t="shared" si="76"/>
        <v>Hold</v>
      </c>
    </row>
    <row r="832" spans="1:8" ht="13.5" x14ac:dyDescent="0.25">
      <c r="A832" s="3">
        <f>TITRES_STAT!B835</f>
        <v>43517</v>
      </c>
      <c r="B832" s="5">
        <f>TITRES_STAT!D835</f>
        <v>1.2349000000000001</v>
      </c>
      <c r="C832" s="2">
        <f t="shared" si="72"/>
        <v>1.2351748424028581</v>
      </c>
      <c r="D832" s="2">
        <f t="shared" si="74"/>
        <v>1.2359764131264386</v>
      </c>
      <c r="E832" s="2">
        <f t="shared" si="73"/>
        <v>-8.0157072358044701E-4</v>
      </c>
      <c r="F832" s="2">
        <f t="shared" si="77"/>
        <v>-7.7922291497668956E-4</v>
      </c>
      <c r="G832" s="2">
        <f t="shared" si="75"/>
        <v>-2.2347808603757446E-5</v>
      </c>
      <c r="H832" s="2" t="str">
        <f t="shared" si="76"/>
        <v>Hold</v>
      </c>
    </row>
    <row r="833" spans="1:8" ht="13.5" x14ac:dyDescent="0.25">
      <c r="A833" s="3">
        <f>TITRES_STAT!B836</f>
        <v>43518</v>
      </c>
      <c r="B833" s="5">
        <f>TITRES_STAT!D836</f>
        <v>1.2349000000000001</v>
      </c>
      <c r="C833" s="2">
        <f t="shared" si="72"/>
        <v>1.2351325589562645</v>
      </c>
      <c r="D833" s="2">
        <f t="shared" si="74"/>
        <v>1.2358966788207764</v>
      </c>
      <c r="E833" s="2">
        <f t="shared" si="73"/>
        <v>-7.6411986451185854E-4</v>
      </c>
      <c r="F833" s="2">
        <f t="shared" si="77"/>
        <v>-7.7620230488372334E-4</v>
      </c>
      <c r="G833" s="2">
        <f t="shared" si="75"/>
        <v>1.2082440371864798E-5</v>
      </c>
      <c r="H833" s="2" t="str">
        <f t="shared" si="76"/>
        <v>Sell</v>
      </c>
    </row>
    <row r="834" spans="1:8" ht="13.5" x14ac:dyDescent="0.25">
      <c r="A834" s="3">
        <f>TITRES_STAT!B837</f>
        <v>43521</v>
      </c>
      <c r="B834" s="5">
        <f>TITRES_STAT!D837</f>
        <v>1.2349000000000001</v>
      </c>
      <c r="C834" s="2">
        <f t="shared" si="72"/>
        <v>1.2350967806553008</v>
      </c>
      <c r="D834" s="2">
        <f t="shared" si="74"/>
        <v>1.235822850759978</v>
      </c>
      <c r="E834" s="2">
        <f t="shared" si="73"/>
        <v>-7.2607010467717892E-4</v>
      </c>
      <c r="F834" s="2">
        <f t="shared" si="77"/>
        <v>-7.661758648424145E-4</v>
      </c>
      <c r="G834" s="2">
        <f t="shared" si="75"/>
        <v>4.0105760165235578E-5</v>
      </c>
      <c r="H834" s="2" t="str">
        <f t="shared" si="76"/>
        <v>Sell</v>
      </c>
    </row>
    <row r="835" spans="1:8" ht="13.5" x14ac:dyDescent="0.25">
      <c r="A835" s="3">
        <f>TITRES_STAT!B838</f>
        <v>43522</v>
      </c>
      <c r="B835" s="5">
        <f>TITRES_STAT!D838</f>
        <v>1.2349000000000001</v>
      </c>
      <c r="C835" s="2">
        <f t="shared" si="72"/>
        <v>1.2350665067083315</v>
      </c>
      <c r="D835" s="2">
        <f t="shared" si="74"/>
        <v>1.2357544914444241</v>
      </c>
      <c r="E835" s="2">
        <f t="shared" si="73"/>
        <v>-6.8798473609255062E-4</v>
      </c>
      <c r="F835" s="2">
        <f t="shared" si="77"/>
        <v>-7.5053763909244174E-4</v>
      </c>
      <c r="G835" s="2">
        <f t="shared" si="75"/>
        <v>6.2552902999891123E-5</v>
      </c>
      <c r="H835" s="2" t="str">
        <f t="shared" si="76"/>
        <v>Sell</v>
      </c>
    </row>
    <row r="836" spans="1:8" ht="13.5" x14ac:dyDescent="0.25">
      <c r="A836" s="3">
        <f>TITRES_STAT!B839</f>
        <v>43523</v>
      </c>
      <c r="B836" s="5">
        <f>TITRES_STAT!D839</f>
        <v>1.2349000000000001</v>
      </c>
      <c r="C836" s="2">
        <f t="shared" si="72"/>
        <v>1.2350408902916652</v>
      </c>
      <c r="D836" s="2">
        <f t="shared" si="74"/>
        <v>1.2356911957818741</v>
      </c>
      <c r="E836" s="2">
        <f t="shared" si="73"/>
        <v>-6.5030549020894668E-4</v>
      </c>
      <c r="F836" s="2">
        <f t="shared" si="77"/>
        <v>-7.3049120931574279E-4</v>
      </c>
      <c r="G836" s="2">
        <f t="shared" si="75"/>
        <v>8.0185719106796115E-5</v>
      </c>
      <c r="H836" s="2" t="str">
        <f t="shared" si="76"/>
        <v>Sell</v>
      </c>
    </row>
    <row r="837" spans="1:8" ht="13.5" x14ac:dyDescent="0.25">
      <c r="A837" s="3">
        <f>TITRES_STAT!B840</f>
        <v>43524</v>
      </c>
      <c r="B837" s="5">
        <f>TITRES_STAT!D840</f>
        <v>1.2692000000000001</v>
      </c>
      <c r="C837" s="2">
        <f t="shared" si="72"/>
        <v>1.2350192148621784</v>
      </c>
      <c r="D837" s="2">
        <f t="shared" si="74"/>
        <v>1.2381733294276611</v>
      </c>
      <c r="E837" s="2">
        <f t="shared" si="73"/>
        <v>-3.1541145654827574E-3</v>
      </c>
      <c r="F837" s="2">
        <f t="shared" si="77"/>
        <v>-1.2152158805491457E-3</v>
      </c>
      <c r="G837" s="2">
        <f t="shared" si="75"/>
        <v>-1.9388986849336117E-3</v>
      </c>
      <c r="H837" s="2" t="str">
        <f t="shared" si="76"/>
        <v>Hold</v>
      </c>
    </row>
    <row r="838" spans="1:8" ht="13.5" x14ac:dyDescent="0.25">
      <c r="A838" s="3">
        <f>TITRES_STAT!B841</f>
        <v>43525</v>
      </c>
      <c r="B838" s="5">
        <f>TITRES_STAT!D841</f>
        <v>1.2692000000000001</v>
      </c>
      <c r="C838" s="2">
        <f t="shared" si="72"/>
        <v>1.2350008741141509</v>
      </c>
      <c r="D838" s="2">
        <f t="shared" si="74"/>
        <v>1.2404716013219084</v>
      </c>
      <c r="E838" s="2">
        <f t="shared" si="73"/>
        <v>-5.4707272077574309E-3</v>
      </c>
      <c r="F838" s="2">
        <f t="shared" si="77"/>
        <v>-2.0663181459908029E-3</v>
      </c>
      <c r="G838" s="2">
        <f t="shared" si="75"/>
        <v>-3.404409061766628E-3</v>
      </c>
      <c r="H838" s="2" t="str">
        <f t="shared" si="76"/>
        <v>Hold</v>
      </c>
    </row>
    <row r="839" spans="1:8" ht="13.5" x14ac:dyDescent="0.25">
      <c r="A839" s="3">
        <f>TITRES_STAT!B842</f>
        <v>43528</v>
      </c>
      <c r="B839" s="5">
        <f>TITRES_STAT!D842</f>
        <v>1.2692000000000001</v>
      </c>
      <c r="C839" s="2">
        <f t="shared" si="72"/>
        <v>1.2349853550196661</v>
      </c>
      <c r="D839" s="2">
        <f t="shared" si="74"/>
        <v>1.2425996308536189</v>
      </c>
      <c r="E839" s="2">
        <f t="shared" si="73"/>
        <v>-7.6142758339527994E-3</v>
      </c>
      <c r="F839" s="2">
        <f t="shared" si="77"/>
        <v>-3.1759096835832024E-3</v>
      </c>
      <c r="G839" s="2">
        <f t="shared" si="75"/>
        <v>-4.438366150369597E-3</v>
      </c>
      <c r="H839" s="2" t="str">
        <f t="shared" si="76"/>
        <v>Hold</v>
      </c>
    </row>
    <row r="840" spans="1:8" ht="13.5" x14ac:dyDescent="0.25">
      <c r="A840" s="3">
        <f>TITRES_STAT!B843</f>
        <v>43529</v>
      </c>
      <c r="B840" s="5">
        <f>TITRES_STAT!D843</f>
        <v>1.2692000000000001</v>
      </c>
      <c r="C840" s="2">
        <f t="shared" si="72"/>
        <v>1.234972223478179</v>
      </c>
      <c r="D840" s="2">
        <f t="shared" si="74"/>
        <v>1.2445700285681656</v>
      </c>
      <c r="E840" s="2">
        <f t="shared" si="73"/>
        <v>-9.597805089986533E-3</v>
      </c>
      <c r="F840" s="2">
        <f t="shared" si="77"/>
        <v>-4.460288764863869E-3</v>
      </c>
      <c r="G840" s="2">
        <f t="shared" si="75"/>
        <v>-5.137516325122664E-3</v>
      </c>
      <c r="H840" s="2" t="str">
        <f t="shared" si="76"/>
        <v>Hold</v>
      </c>
    </row>
    <row r="841" spans="1:8" ht="13.5" x14ac:dyDescent="0.25">
      <c r="A841" s="3">
        <f>TITRES_STAT!B844</f>
        <v>43530</v>
      </c>
      <c r="B841" s="5">
        <f>TITRES_STAT!D844</f>
        <v>1.2692000000000001</v>
      </c>
      <c r="C841" s="2">
        <f t="shared" si="72"/>
        <v>1.2349611121738437</v>
      </c>
      <c r="D841" s="2">
        <f t="shared" si="74"/>
        <v>1.2463944708964496</v>
      </c>
      <c r="E841" s="2">
        <f t="shared" si="73"/>
        <v>-1.1433358722605869E-2</v>
      </c>
      <c r="F841" s="2">
        <f t="shared" si="77"/>
        <v>-5.85490275641227E-3</v>
      </c>
      <c r="G841" s="2">
        <f t="shared" si="75"/>
        <v>-5.5784559661935986E-3</v>
      </c>
      <c r="H841" s="2" t="str">
        <f t="shared" si="76"/>
        <v>Hold</v>
      </c>
    </row>
    <row r="842" spans="1:8" ht="13.5" x14ac:dyDescent="0.25">
      <c r="A842" s="3">
        <f>TITRES_STAT!B845</f>
        <v>43531</v>
      </c>
      <c r="B842" s="5">
        <f>TITRES_STAT!D845</f>
        <v>1.2692000000000001</v>
      </c>
      <c r="C842" s="2">
        <f t="shared" si="72"/>
        <v>1.2349517103009446</v>
      </c>
      <c r="D842" s="2">
        <f t="shared" si="74"/>
        <v>1.2480837693485645</v>
      </c>
      <c r="E842" s="2">
        <f t="shared" si="73"/>
        <v>-1.3132059047619826E-2</v>
      </c>
      <c r="F842" s="2">
        <f t="shared" si="77"/>
        <v>-7.3103340146537816E-3</v>
      </c>
      <c r="G842" s="2">
        <f t="shared" si="75"/>
        <v>-5.8217250329660446E-3</v>
      </c>
      <c r="H842" s="2" t="str">
        <f t="shared" si="76"/>
        <v>Hold</v>
      </c>
    </row>
    <row r="843" spans="1:8" ht="13.5" x14ac:dyDescent="0.25">
      <c r="A843" s="3">
        <f>TITRES_STAT!B846</f>
        <v>43532</v>
      </c>
      <c r="B843" s="5">
        <f>TITRES_STAT!D846</f>
        <v>1.2692000000000001</v>
      </c>
      <c r="C843" s="2">
        <f t="shared" si="72"/>
        <v>1.2349437548700302</v>
      </c>
      <c r="D843" s="2">
        <f t="shared" si="74"/>
        <v>1.2496479345820042</v>
      </c>
      <c r="E843" s="2">
        <f t="shared" si="73"/>
        <v>-1.4704179711974019E-2</v>
      </c>
      <c r="F843" s="2">
        <f t="shared" si="77"/>
        <v>-8.7891031541178291E-3</v>
      </c>
      <c r="G843" s="2">
        <f t="shared" si="75"/>
        <v>-5.9150765578561901E-3</v>
      </c>
      <c r="H843" s="2" t="str">
        <f t="shared" si="76"/>
        <v>Hold</v>
      </c>
    </row>
    <row r="844" spans="1:8" ht="13.5" x14ac:dyDescent="0.25">
      <c r="A844" s="3">
        <f>TITRES_STAT!B847</f>
        <v>43535</v>
      </c>
      <c r="B844" s="5">
        <f>TITRES_STAT!D847</f>
        <v>1.2692000000000001</v>
      </c>
      <c r="C844" s="2">
        <f t="shared" si="72"/>
        <v>1.234937023351564</v>
      </c>
      <c r="D844" s="2">
        <f t="shared" si="74"/>
        <v>1.251096235724078</v>
      </c>
      <c r="E844" s="2">
        <f t="shared" si="73"/>
        <v>-1.6159212372514054E-2</v>
      </c>
      <c r="F844" s="2">
        <f t="shared" si="77"/>
        <v>-1.0263124997797074E-2</v>
      </c>
      <c r="G844" s="2">
        <f t="shared" si="75"/>
        <v>-5.8960873747169792E-3</v>
      </c>
      <c r="H844" s="2" t="str">
        <f t="shared" si="76"/>
        <v>Hold</v>
      </c>
    </row>
    <row r="845" spans="1:8" ht="13.5" x14ac:dyDescent="0.25">
      <c r="A845" s="3">
        <f>TITRES_STAT!B848</f>
        <v>43536</v>
      </c>
      <c r="B845" s="5">
        <f>TITRES_STAT!D848</f>
        <v>1.2692000000000001</v>
      </c>
      <c r="C845" s="2">
        <f t="shared" si="72"/>
        <v>1.2349313274513234</v>
      </c>
      <c r="D845" s="2">
        <f t="shared" si="74"/>
        <v>1.2524372553000722</v>
      </c>
      <c r="E845" s="2">
        <f t="shared" si="73"/>
        <v>-1.7505927848748826E-2</v>
      </c>
      <c r="F845" s="2">
        <f t="shared" si="77"/>
        <v>-1.1711685567987426E-2</v>
      </c>
      <c r="G845" s="2">
        <f t="shared" si="75"/>
        <v>-5.7942422807614E-3</v>
      </c>
      <c r="H845" s="2" t="str">
        <f t="shared" si="76"/>
        <v>Hold</v>
      </c>
    </row>
    <row r="846" spans="1:8" ht="13.5" x14ac:dyDescent="0.25">
      <c r="A846" s="3">
        <f>TITRES_STAT!B849</f>
        <v>43537</v>
      </c>
      <c r="B846" s="5">
        <f>TITRES_STAT!D849</f>
        <v>1.2692000000000001</v>
      </c>
      <c r="C846" s="2">
        <f t="shared" si="72"/>
        <v>1.2349265078434275</v>
      </c>
      <c r="D846" s="2">
        <f t="shared" si="74"/>
        <v>1.2536789400926593</v>
      </c>
      <c r="E846" s="2">
        <f t="shared" si="73"/>
        <v>-1.8752432249231843E-2</v>
      </c>
      <c r="F846" s="2">
        <f t="shared" si="77"/>
        <v>-1.3119834904236311E-2</v>
      </c>
      <c r="G846" s="2">
        <f t="shared" si="75"/>
        <v>-5.6325973449955317E-3</v>
      </c>
      <c r="H846" s="2" t="str">
        <f t="shared" si="76"/>
        <v>Hold</v>
      </c>
    </row>
    <row r="847" spans="1:8" ht="13.5" x14ac:dyDescent="0.25">
      <c r="A847" s="3">
        <f>TITRES_STAT!B850</f>
        <v>43538</v>
      </c>
      <c r="B847" s="5">
        <f>TITRES_STAT!D850</f>
        <v>1.2692000000000001</v>
      </c>
      <c r="C847" s="2">
        <f t="shared" ref="C847:C910" si="78">$C$4*B837+C846*(1-$C$4)</f>
        <v>1.2401993527905923</v>
      </c>
      <c r="D847" s="2">
        <f t="shared" si="74"/>
        <v>1.2548286482339439</v>
      </c>
      <c r="E847" s="2">
        <f t="shared" si="73"/>
        <v>-1.4629295443351564E-2</v>
      </c>
      <c r="F847" s="2">
        <f t="shared" si="77"/>
        <v>-1.3421727012059364E-2</v>
      </c>
      <c r="G847" s="2">
        <f t="shared" si="75"/>
        <v>-1.2075684312922007E-3</v>
      </c>
      <c r="H847" s="2" t="str">
        <f t="shared" si="76"/>
        <v>Hold</v>
      </c>
    </row>
    <row r="848" spans="1:8" ht="13.5" x14ac:dyDescent="0.25">
      <c r="A848" s="3">
        <f>TITRES_STAT!B851</f>
        <v>43539</v>
      </c>
      <c r="B848" s="5">
        <f>TITRES_STAT!D851</f>
        <v>1.2692000000000001</v>
      </c>
      <c r="C848" s="2">
        <f t="shared" si="78"/>
        <v>1.2446609908228088</v>
      </c>
      <c r="D848" s="2">
        <f t="shared" si="74"/>
        <v>1.2558931928092072</v>
      </c>
      <c r="E848" s="2">
        <f t="shared" si="73"/>
        <v>-1.1232201986398405E-2</v>
      </c>
      <c r="F848" s="2">
        <f t="shared" si="77"/>
        <v>-1.2983822006927173E-2</v>
      </c>
      <c r="G848" s="2">
        <f t="shared" si="75"/>
        <v>1.7516200205287685E-3</v>
      </c>
      <c r="H848" s="2" t="str">
        <f t="shared" si="76"/>
        <v>Sell</v>
      </c>
    </row>
    <row r="849" spans="1:8" ht="13.5" x14ac:dyDescent="0.25">
      <c r="A849" s="3">
        <f>TITRES_STAT!B852</f>
        <v>43542</v>
      </c>
      <c r="B849" s="5">
        <f>TITRES_STAT!D852</f>
        <v>1.2692000000000001</v>
      </c>
      <c r="C849" s="2">
        <f t="shared" si="78"/>
        <v>1.2484362230039152</v>
      </c>
      <c r="D849" s="2">
        <f t="shared" si="74"/>
        <v>1.2568788822307473</v>
      </c>
      <c r="E849" s="2">
        <f t="shared" si="73"/>
        <v>-8.4426592268320722E-3</v>
      </c>
      <c r="F849" s="2">
        <f t="shared" si="77"/>
        <v>-1.2075589450908154E-2</v>
      </c>
      <c r="G849" s="2">
        <f t="shared" si="75"/>
        <v>3.6329302240760818E-3</v>
      </c>
      <c r="H849" s="2" t="str">
        <f t="shared" si="76"/>
        <v>Sell</v>
      </c>
    </row>
    <row r="850" spans="1:8" ht="13.5" x14ac:dyDescent="0.25">
      <c r="A850" s="3">
        <f>TITRES_STAT!B853</f>
        <v>43543</v>
      </c>
      <c r="B850" s="5">
        <f>TITRES_STAT!D853</f>
        <v>1.2692000000000001</v>
      </c>
      <c r="C850" s="2">
        <f t="shared" si="78"/>
        <v>1.2516306502340822</v>
      </c>
      <c r="D850" s="2">
        <f t="shared" si="74"/>
        <v>1.2577915576210623</v>
      </c>
      <c r="E850" s="2">
        <f t="shared" si="73"/>
        <v>-6.1609073869801634E-3</v>
      </c>
      <c r="F850" s="2">
        <f t="shared" si="77"/>
        <v>-1.0892653038122558E-2</v>
      </c>
      <c r="G850" s="2">
        <f t="shared" si="75"/>
        <v>4.7317456511423942E-3</v>
      </c>
      <c r="H850" s="2" t="str">
        <f t="shared" si="76"/>
        <v>Sell</v>
      </c>
    </row>
    <row r="851" spans="1:8" ht="13.5" x14ac:dyDescent="0.25">
      <c r="A851" s="3">
        <f>TITRES_STAT!B854</f>
        <v>43545</v>
      </c>
      <c r="B851" s="5">
        <f>TITRES_STAT!D854</f>
        <v>1.2692000000000001</v>
      </c>
      <c r="C851" s="2">
        <f t="shared" si="78"/>
        <v>1.2543336271211465</v>
      </c>
      <c r="D851" s="2">
        <f t="shared" si="74"/>
        <v>1.2586366274269096</v>
      </c>
      <c r="E851" s="2">
        <f t="shared" si="73"/>
        <v>-4.3030003057631383E-3</v>
      </c>
      <c r="F851" s="2">
        <f t="shared" si="77"/>
        <v>-9.5747224916506741E-3</v>
      </c>
      <c r="G851" s="2">
        <f t="shared" si="75"/>
        <v>5.2717221858875358E-3</v>
      </c>
      <c r="H851" s="2" t="str">
        <f t="shared" si="76"/>
        <v>Sell</v>
      </c>
    </row>
    <row r="852" spans="1:8" ht="13.5" x14ac:dyDescent="0.25">
      <c r="A852" s="3">
        <f>TITRES_STAT!B855</f>
        <v>43546</v>
      </c>
      <c r="B852" s="5">
        <f>TITRES_STAT!D855</f>
        <v>1.2692000000000001</v>
      </c>
      <c r="C852" s="2">
        <f t="shared" si="78"/>
        <v>1.256620761410201</v>
      </c>
      <c r="D852" s="2">
        <f t="shared" si="74"/>
        <v>1.2594190994693608</v>
      </c>
      <c r="E852" s="2">
        <f t="shared" si="73"/>
        <v>-2.798338059159855E-3</v>
      </c>
      <c r="F852" s="2">
        <f t="shared" si="77"/>
        <v>-8.2194456051525103E-3</v>
      </c>
      <c r="G852" s="2">
        <f t="shared" si="75"/>
        <v>5.4211075459926553E-3</v>
      </c>
      <c r="H852" s="2" t="str">
        <f t="shared" si="76"/>
        <v>Sell</v>
      </c>
    </row>
    <row r="853" spans="1:8" ht="13.5" x14ac:dyDescent="0.25">
      <c r="A853" s="3">
        <f>TITRES_STAT!B856</f>
        <v>43549</v>
      </c>
      <c r="B853" s="5">
        <f>TITRES_STAT!D856</f>
        <v>1.2966</v>
      </c>
      <c r="C853" s="2">
        <f t="shared" si="78"/>
        <v>1.2585560288855548</v>
      </c>
      <c r="D853" s="2">
        <f t="shared" si="74"/>
        <v>1.2621732402494081</v>
      </c>
      <c r="E853" s="2">
        <f t="shared" si="73"/>
        <v>-3.6172113638532899E-3</v>
      </c>
      <c r="F853" s="2">
        <f t="shared" si="77"/>
        <v>-7.2989987568926667E-3</v>
      </c>
      <c r="G853" s="2">
        <f t="shared" si="75"/>
        <v>3.6817873930393768E-3</v>
      </c>
      <c r="H853" s="2" t="str">
        <f t="shared" si="76"/>
        <v>Sell</v>
      </c>
    </row>
    <row r="854" spans="1:8" ht="13.5" x14ac:dyDescent="0.25">
      <c r="A854" s="3">
        <f>TITRES_STAT!B857</f>
        <v>43550</v>
      </c>
      <c r="B854" s="5">
        <f>TITRES_STAT!D857</f>
        <v>1.2966</v>
      </c>
      <c r="C854" s="2">
        <f t="shared" si="78"/>
        <v>1.260193562903162</v>
      </c>
      <c r="D854" s="2">
        <f t="shared" si="74"/>
        <v>1.2647233706013037</v>
      </c>
      <c r="E854" s="2">
        <f t="shared" si="73"/>
        <v>-4.5298076981417079E-3</v>
      </c>
      <c r="F854" s="2">
        <f t="shared" si="77"/>
        <v>-6.7451605451424755E-3</v>
      </c>
      <c r="G854" s="2">
        <f t="shared" si="75"/>
        <v>2.2153528470007676E-3</v>
      </c>
      <c r="H854" s="2" t="str">
        <f t="shared" si="76"/>
        <v>Sell</v>
      </c>
    </row>
    <row r="855" spans="1:8" ht="13.5" x14ac:dyDescent="0.25">
      <c r="A855" s="3">
        <f>TITRES_STAT!B858</f>
        <v>43551</v>
      </c>
      <c r="B855" s="5">
        <f>TITRES_STAT!D858</f>
        <v>1.2966</v>
      </c>
      <c r="C855" s="2">
        <f t="shared" si="78"/>
        <v>1.2615791686103677</v>
      </c>
      <c r="D855" s="2">
        <f t="shared" si="74"/>
        <v>1.2670846024086144</v>
      </c>
      <c r="E855" s="2">
        <f t="shared" si="73"/>
        <v>-5.5054337982467505E-3</v>
      </c>
      <c r="F855" s="2">
        <f t="shared" si="77"/>
        <v>-6.4972151957633315E-3</v>
      </c>
      <c r="G855" s="2">
        <f t="shared" si="75"/>
        <v>9.9178139751658102E-4</v>
      </c>
      <c r="H855" s="2" t="str">
        <f t="shared" si="76"/>
        <v>Sell</v>
      </c>
    </row>
    <row r="856" spans="1:8" ht="13.5" x14ac:dyDescent="0.25">
      <c r="A856" s="3">
        <f>TITRES_STAT!B859</f>
        <v>43552</v>
      </c>
      <c r="B856" s="5">
        <f>TITRES_STAT!D859</f>
        <v>1.2966</v>
      </c>
      <c r="C856" s="2">
        <f t="shared" si="78"/>
        <v>1.2627516042087725</v>
      </c>
      <c r="D856" s="2">
        <f t="shared" si="74"/>
        <v>1.2692709281561243</v>
      </c>
      <c r="E856" s="2">
        <f t="shared" si="73"/>
        <v>-6.5193239473517739E-3</v>
      </c>
      <c r="F856" s="2">
        <f t="shared" si="77"/>
        <v>-6.5016369460810198E-3</v>
      </c>
      <c r="G856" s="2">
        <f t="shared" si="75"/>
        <v>-1.7687001270754073E-5</v>
      </c>
      <c r="H856" s="2" t="str">
        <f t="shared" si="76"/>
        <v>Hold</v>
      </c>
    </row>
    <row r="857" spans="1:8" ht="13.5" x14ac:dyDescent="0.25">
      <c r="A857" s="3">
        <f>TITRES_STAT!B860</f>
        <v>43553</v>
      </c>
      <c r="B857" s="5">
        <f>TITRES_STAT!D860</f>
        <v>1.2966</v>
      </c>
      <c r="C857" s="2">
        <f t="shared" si="78"/>
        <v>1.2637436650997307</v>
      </c>
      <c r="D857" s="2">
        <f t="shared" si="74"/>
        <v>1.2712953038482633</v>
      </c>
      <c r="E857" s="2">
        <f t="shared" si="73"/>
        <v>-7.5516387485325964E-3</v>
      </c>
      <c r="F857" s="2">
        <f t="shared" si="77"/>
        <v>-6.7116373065713355E-3</v>
      </c>
      <c r="G857" s="2">
        <f t="shared" si="75"/>
        <v>-8.4000144196126093E-4</v>
      </c>
      <c r="H857" s="2" t="str">
        <f t="shared" si="76"/>
        <v>Hold</v>
      </c>
    </row>
    <row r="858" spans="1:8" ht="13.5" x14ac:dyDescent="0.25">
      <c r="A858" s="3">
        <f>TITRES_STAT!B861</f>
        <v>43556</v>
      </c>
      <c r="B858" s="5">
        <f>TITRES_STAT!D861</f>
        <v>1.2966</v>
      </c>
      <c r="C858" s="2">
        <f t="shared" si="78"/>
        <v>1.2645831012382338</v>
      </c>
      <c r="D858" s="2">
        <f t="shared" si="74"/>
        <v>1.2731697257854289</v>
      </c>
      <c r="E858" s="2">
        <f t="shared" si="73"/>
        <v>-8.5866245471950542E-3</v>
      </c>
      <c r="F858" s="2">
        <f t="shared" si="77"/>
        <v>-7.0866347546960796E-3</v>
      </c>
      <c r="G858" s="2">
        <f t="shared" si="75"/>
        <v>-1.4999897924989746E-3</v>
      </c>
      <c r="H858" s="2" t="str">
        <f t="shared" si="76"/>
        <v>Hold</v>
      </c>
    </row>
    <row r="859" spans="1:8" ht="13.5" x14ac:dyDescent="0.25">
      <c r="A859" s="3">
        <f>TITRES_STAT!B862</f>
        <v>43557</v>
      </c>
      <c r="B859" s="5">
        <f>TITRES_STAT!D862</f>
        <v>1.2966</v>
      </c>
      <c r="C859" s="2">
        <f t="shared" si="78"/>
        <v>1.2652933933554285</v>
      </c>
      <c r="D859" s="2">
        <f t="shared" si="74"/>
        <v>1.2749053016531748</v>
      </c>
      <c r="E859" s="2">
        <f t="shared" si="73"/>
        <v>-9.6119082977463854E-3</v>
      </c>
      <c r="F859" s="2">
        <f t="shared" si="77"/>
        <v>-7.5916894633061413E-3</v>
      </c>
      <c r="G859" s="2">
        <f t="shared" si="75"/>
        <v>-2.0202188344402442E-3</v>
      </c>
      <c r="H859" s="2" t="str">
        <f t="shared" si="76"/>
        <v>Hold</v>
      </c>
    </row>
    <row r="860" spans="1:8" ht="13.5" x14ac:dyDescent="0.25">
      <c r="A860" s="3">
        <f>TITRES_STAT!B863</f>
        <v>43558</v>
      </c>
      <c r="B860" s="5">
        <f>TITRES_STAT!D863</f>
        <v>1.2966</v>
      </c>
      <c r="C860" s="2">
        <f t="shared" si="78"/>
        <v>1.2658944097622857</v>
      </c>
      <c r="D860" s="2">
        <f t="shared" si="74"/>
        <v>1.2765123163455323</v>
      </c>
      <c r="E860" s="2">
        <f t="shared" ref="E860:E923" si="79">C860-D860</f>
        <v>-1.0617906583246572E-2</v>
      </c>
      <c r="F860" s="2">
        <f t="shared" si="77"/>
        <v>-8.1969328872942282E-3</v>
      </c>
      <c r="G860" s="2">
        <f t="shared" si="75"/>
        <v>-2.4209736959523442E-3</v>
      </c>
      <c r="H860" s="2" t="str">
        <f t="shared" si="76"/>
        <v>Hold</v>
      </c>
    </row>
    <row r="861" spans="1:8" ht="13.5" x14ac:dyDescent="0.25">
      <c r="A861" s="3">
        <f>TITRES_STAT!B864</f>
        <v>43559</v>
      </c>
      <c r="B861" s="5">
        <f>TITRES_STAT!D864</f>
        <v>1.2966</v>
      </c>
      <c r="C861" s="2">
        <f t="shared" si="78"/>
        <v>1.2664029621065493</v>
      </c>
      <c r="D861" s="2">
        <f t="shared" ref="D861:D924" si="80">$D$4*B861+(1-$D$4)*D860</f>
        <v>1.2780002929125298</v>
      </c>
      <c r="E861" s="2">
        <f t="shared" si="79"/>
        <v>-1.1597330805980466E-2</v>
      </c>
      <c r="F861" s="2">
        <f t="shared" si="77"/>
        <v>-8.8770124710314761E-3</v>
      </c>
      <c r="G861" s="2">
        <f t="shared" si="75"/>
        <v>-2.7203183349489898E-3</v>
      </c>
      <c r="H861" s="2" t="str">
        <f t="shared" si="76"/>
        <v>Hold</v>
      </c>
    </row>
    <row r="862" spans="1:8" ht="13.5" x14ac:dyDescent="0.25">
      <c r="A862" s="3">
        <f>TITRES_STAT!B865</f>
        <v>43560</v>
      </c>
      <c r="B862" s="5">
        <f>TITRES_STAT!D865</f>
        <v>1.2966</v>
      </c>
      <c r="C862" s="2">
        <f t="shared" si="78"/>
        <v>1.2668332756286187</v>
      </c>
      <c r="D862" s="2">
        <f t="shared" si="80"/>
        <v>1.2793780489930831</v>
      </c>
      <c r="E862" s="2">
        <f t="shared" si="79"/>
        <v>-1.2544773364464357E-2</v>
      </c>
      <c r="F862" s="2">
        <f t="shared" si="77"/>
        <v>-9.6105646497180522E-3</v>
      </c>
      <c r="G862" s="2">
        <f t="shared" si="75"/>
        <v>-2.9342087147463045E-3</v>
      </c>
      <c r="H862" s="2" t="str">
        <f t="shared" si="76"/>
        <v>Hold</v>
      </c>
    </row>
    <row r="863" spans="1:8" ht="13.5" x14ac:dyDescent="0.25">
      <c r="A863" s="3">
        <f>TITRES_STAT!B866</f>
        <v>43563</v>
      </c>
      <c r="B863" s="5">
        <f>TITRES_STAT!D866</f>
        <v>1.2966</v>
      </c>
      <c r="C863" s="2">
        <f t="shared" si="78"/>
        <v>1.2714127716857544</v>
      </c>
      <c r="D863" s="2">
        <f t="shared" si="80"/>
        <v>1.2806537490676695</v>
      </c>
      <c r="E863" s="2">
        <f t="shared" si="79"/>
        <v>-9.2409773819150942E-3</v>
      </c>
      <c r="F863" s="2">
        <f t="shared" si="77"/>
        <v>-9.5366471961574606E-3</v>
      </c>
      <c r="G863" s="2">
        <f t="shared" si="75"/>
        <v>2.9566981424236638E-4</v>
      </c>
      <c r="H863" s="2" t="str">
        <f t="shared" si="76"/>
        <v>Sell</v>
      </c>
    </row>
    <row r="864" spans="1:8" ht="13.5" x14ac:dyDescent="0.25">
      <c r="A864" s="3">
        <f>TITRES_STAT!B867</f>
        <v>43565</v>
      </c>
      <c r="B864" s="5">
        <f>TITRES_STAT!D867</f>
        <v>1.2692000000000001</v>
      </c>
      <c r="C864" s="2">
        <f t="shared" si="78"/>
        <v>1.2752877298879461</v>
      </c>
      <c r="D864" s="2">
        <f t="shared" si="80"/>
        <v>1.2798053232108051</v>
      </c>
      <c r="E864" s="2">
        <f t="shared" si="79"/>
        <v>-4.5175933228589482E-3</v>
      </c>
      <c r="F864" s="2">
        <f t="shared" si="77"/>
        <v>-8.5328364214977588E-3</v>
      </c>
      <c r="G864" s="2">
        <f t="shared" si="75"/>
        <v>4.0152430986388106E-3</v>
      </c>
      <c r="H864" s="2" t="str">
        <f t="shared" si="76"/>
        <v>Sell</v>
      </c>
    </row>
    <row r="865" spans="1:8" ht="13.5" x14ac:dyDescent="0.25">
      <c r="A865" s="3">
        <f>TITRES_STAT!B868</f>
        <v>43566</v>
      </c>
      <c r="B865" s="5">
        <f>TITRES_STAT!D868</f>
        <v>1.2692000000000001</v>
      </c>
      <c r="C865" s="2">
        <f t="shared" si="78"/>
        <v>1.278566540674416</v>
      </c>
      <c r="D865" s="2">
        <f t="shared" si="80"/>
        <v>1.2790197437137083</v>
      </c>
      <c r="E865" s="2">
        <f t="shared" si="79"/>
        <v>-4.5320303929230477E-4</v>
      </c>
      <c r="F865" s="2">
        <f t="shared" si="77"/>
        <v>-6.916909745056668E-3</v>
      </c>
      <c r="G865" s="2">
        <f t="shared" si="75"/>
        <v>6.4637067057643632E-3</v>
      </c>
      <c r="H865" s="2" t="str">
        <f t="shared" si="76"/>
        <v>Sell</v>
      </c>
    </row>
    <row r="866" spans="1:8" ht="13.5" x14ac:dyDescent="0.25">
      <c r="A866" s="3">
        <f>TITRES_STAT!B869</f>
        <v>43567</v>
      </c>
      <c r="B866" s="5">
        <f>TITRES_STAT!D869</f>
        <v>1.2692000000000001</v>
      </c>
      <c r="C866" s="2">
        <f t="shared" si="78"/>
        <v>1.2813409190321983</v>
      </c>
      <c r="D866" s="2">
        <f t="shared" si="80"/>
        <v>1.2782923552904706</v>
      </c>
      <c r="E866" s="2">
        <f t="shared" si="79"/>
        <v>3.0485637417276834E-3</v>
      </c>
      <c r="F866" s="2">
        <f t="shared" si="77"/>
        <v>-4.9238150476997979E-3</v>
      </c>
      <c r="G866" s="2">
        <f t="shared" si="75"/>
        <v>7.9723787894274804E-3</v>
      </c>
      <c r="H866" s="2" t="str">
        <f t="shared" si="76"/>
        <v>Sell</v>
      </c>
    </row>
    <row r="867" spans="1:8" ht="13.5" x14ac:dyDescent="0.25">
      <c r="A867" s="3">
        <f>TITRES_STAT!B870</f>
        <v>43570</v>
      </c>
      <c r="B867" s="5">
        <f>TITRES_STAT!D870</f>
        <v>1.2692000000000001</v>
      </c>
      <c r="C867" s="2">
        <f t="shared" si="78"/>
        <v>1.2836884699503217</v>
      </c>
      <c r="D867" s="2">
        <f t="shared" si="80"/>
        <v>1.2776188474911765</v>
      </c>
      <c r="E867" s="2">
        <f t="shared" si="79"/>
        <v>6.0696224591452186E-3</v>
      </c>
      <c r="F867" s="2">
        <f t="shared" si="77"/>
        <v>-2.7251275463307948E-3</v>
      </c>
      <c r="G867" s="2">
        <f t="shared" si="75"/>
        <v>8.7947500054760125E-3</v>
      </c>
      <c r="H867" s="2" t="str">
        <f t="shared" si="76"/>
        <v>Sell</v>
      </c>
    </row>
    <row r="868" spans="1:8" ht="13.5" x14ac:dyDescent="0.25">
      <c r="A868" s="3">
        <f>TITRES_STAT!B871</f>
        <v>43571</v>
      </c>
      <c r="B868" s="5">
        <f>TITRES_STAT!D871</f>
        <v>1.2692000000000001</v>
      </c>
      <c r="C868" s="2">
        <f t="shared" si="78"/>
        <v>1.2856748591887337</v>
      </c>
      <c r="D868" s="2">
        <f t="shared" si="80"/>
        <v>1.2769952291584967</v>
      </c>
      <c r="E868" s="2">
        <f t="shared" si="79"/>
        <v>8.6796300302369733E-3</v>
      </c>
      <c r="F868" s="2">
        <f t="shared" si="77"/>
        <v>-4.4417603101724098E-4</v>
      </c>
      <c r="G868" s="2">
        <f t="shared" ref="G868:G931" si="81">E868-F868</f>
        <v>9.1238060612542152E-3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43572</v>
      </c>
      <c r="B869" s="5">
        <f>TITRES_STAT!D872</f>
        <v>1.2692000000000001</v>
      </c>
      <c r="C869" s="2">
        <f t="shared" si="78"/>
        <v>1.2873556500827747</v>
      </c>
      <c r="D869" s="2">
        <f t="shared" si="80"/>
        <v>1.2764178047763859</v>
      </c>
      <c r="E869" s="2">
        <f t="shared" si="79"/>
        <v>1.093784530638886E-2</v>
      </c>
      <c r="F869" s="2">
        <f t="shared" ref="F869:F932" si="83">(E869*(2/(10)))+((1-(2/10))*F868)</f>
        <v>1.8322282364639795E-3</v>
      </c>
      <c r="G869" s="2">
        <f t="shared" si="81"/>
        <v>9.1056170699248817E-3</v>
      </c>
      <c r="H869" s="2" t="str">
        <f t="shared" si="82"/>
        <v>Sell</v>
      </c>
    </row>
    <row r="870" spans="1:8" ht="13.5" x14ac:dyDescent="0.25">
      <c r="A870" s="3">
        <f>TITRES_STAT!B873</f>
        <v>43573</v>
      </c>
      <c r="B870" s="5">
        <f>TITRES_STAT!D873</f>
        <v>1.2692000000000001</v>
      </c>
      <c r="C870" s="2">
        <f t="shared" si="78"/>
        <v>1.2887778577623479</v>
      </c>
      <c r="D870" s="2">
        <f t="shared" si="80"/>
        <v>1.2758831525707277</v>
      </c>
      <c r="E870" s="2">
        <f t="shared" si="79"/>
        <v>1.289470519162017E-2</v>
      </c>
      <c r="F870" s="2">
        <f t="shared" si="83"/>
        <v>4.0447236274952182E-3</v>
      </c>
      <c r="G870" s="2">
        <f t="shared" si="81"/>
        <v>8.8499815641249514E-3</v>
      </c>
      <c r="H870" s="2" t="str">
        <f t="shared" si="82"/>
        <v>Sell</v>
      </c>
    </row>
    <row r="871" spans="1:8" ht="13.5" x14ac:dyDescent="0.25">
      <c r="A871" s="3">
        <f>TITRES_STAT!B874</f>
        <v>43574</v>
      </c>
      <c r="B871" s="5">
        <f>TITRES_STAT!D874</f>
        <v>1.2692000000000001</v>
      </c>
      <c r="C871" s="2">
        <f t="shared" si="78"/>
        <v>1.2899812642604482</v>
      </c>
      <c r="D871" s="2">
        <f t="shared" si="80"/>
        <v>1.2753881042321553</v>
      </c>
      <c r="E871" s="2">
        <f t="shared" si="79"/>
        <v>1.4593160028292917E-2</v>
      </c>
      <c r="F871" s="2">
        <f t="shared" si="83"/>
        <v>6.1544109076547586E-3</v>
      </c>
      <c r="G871" s="2">
        <f t="shared" si="81"/>
        <v>8.438749120638158E-3</v>
      </c>
      <c r="H871" s="2" t="str">
        <f t="shared" si="82"/>
        <v>Sell</v>
      </c>
    </row>
    <row r="872" spans="1:8" ht="13.5" x14ac:dyDescent="0.25">
      <c r="A872" s="3">
        <f>TITRES_STAT!B875</f>
        <v>43577</v>
      </c>
      <c r="B872" s="5">
        <f>TITRES_STAT!D875</f>
        <v>1.2692000000000001</v>
      </c>
      <c r="C872" s="2">
        <f t="shared" si="78"/>
        <v>1.2909995312973024</v>
      </c>
      <c r="D872" s="2">
        <f t="shared" si="80"/>
        <v>1.2749297261408845</v>
      </c>
      <c r="E872" s="2">
        <f t="shared" si="79"/>
        <v>1.6069805156417871E-2</v>
      </c>
      <c r="F872" s="2">
        <f t="shared" si="83"/>
        <v>8.1374897574073811E-3</v>
      </c>
      <c r="G872" s="2">
        <f t="shared" si="81"/>
        <v>7.9323153990104901E-3</v>
      </c>
      <c r="H872" s="2" t="str">
        <f t="shared" si="82"/>
        <v>Sell</v>
      </c>
    </row>
    <row r="873" spans="1:8" ht="13.5" x14ac:dyDescent="0.25">
      <c r="A873" s="3">
        <f>TITRES_STAT!B876</f>
        <v>43578</v>
      </c>
      <c r="B873" s="5">
        <f>TITRES_STAT!D876</f>
        <v>1.2692000000000001</v>
      </c>
      <c r="C873" s="2">
        <f t="shared" si="78"/>
        <v>1.2918611418669481</v>
      </c>
      <c r="D873" s="2">
        <f t="shared" si="80"/>
        <v>1.2745053019823005</v>
      </c>
      <c r="E873" s="2">
        <f t="shared" si="79"/>
        <v>1.7355839884647617E-2</v>
      </c>
      <c r="F873" s="2">
        <f t="shared" si="83"/>
        <v>9.9811597828554297E-3</v>
      </c>
      <c r="G873" s="2">
        <f t="shared" si="81"/>
        <v>7.3746801017921873E-3</v>
      </c>
      <c r="H873" s="2" t="str">
        <f t="shared" si="82"/>
        <v>Sell</v>
      </c>
    </row>
    <row r="874" spans="1:8" ht="13.5" x14ac:dyDescent="0.25">
      <c r="A874" s="3">
        <f>TITRES_STAT!B877</f>
        <v>43579</v>
      </c>
      <c r="B874" s="5">
        <f>TITRES_STAT!D877</f>
        <v>1.2692000000000001</v>
      </c>
      <c r="C874" s="2">
        <f t="shared" si="78"/>
        <v>1.2883748123489562</v>
      </c>
      <c r="D874" s="2">
        <f t="shared" si="80"/>
        <v>1.2741123166502781</v>
      </c>
      <c r="E874" s="2">
        <f t="shared" si="79"/>
        <v>1.4262495698678102E-2</v>
      </c>
      <c r="F874" s="2">
        <f t="shared" si="83"/>
        <v>1.0837426966019964E-2</v>
      </c>
      <c r="G874" s="2">
        <f t="shared" si="81"/>
        <v>3.4250687326581371E-3</v>
      </c>
      <c r="H874" s="2" t="str">
        <f t="shared" si="82"/>
        <v>Sell</v>
      </c>
    </row>
    <row r="875" spans="1:8" ht="13.5" x14ac:dyDescent="0.25">
      <c r="A875" s="3">
        <f>TITRES_STAT!B878</f>
        <v>43580</v>
      </c>
      <c r="B875" s="5">
        <f>TITRES_STAT!D878</f>
        <v>1.2692000000000001</v>
      </c>
      <c r="C875" s="2">
        <f t="shared" si="78"/>
        <v>1.2854248412183478</v>
      </c>
      <c r="D875" s="2">
        <f t="shared" si="80"/>
        <v>1.2737484413428501</v>
      </c>
      <c r="E875" s="2">
        <f t="shared" si="79"/>
        <v>1.1676399875497623E-2</v>
      </c>
      <c r="F875" s="2">
        <f t="shared" si="83"/>
        <v>1.1005221547915497E-2</v>
      </c>
      <c r="G875" s="2">
        <f t="shared" si="81"/>
        <v>6.7117832758212606E-4</v>
      </c>
      <c r="H875" s="2" t="str">
        <f t="shared" si="82"/>
        <v>Sell</v>
      </c>
    </row>
    <row r="876" spans="1:8" ht="13.5" x14ac:dyDescent="0.25">
      <c r="A876" s="3">
        <f>TITRES_STAT!B879</f>
        <v>43581</v>
      </c>
      <c r="B876" s="5">
        <f>TITRES_STAT!D879</f>
        <v>1.2692000000000001</v>
      </c>
      <c r="C876" s="2">
        <f t="shared" si="78"/>
        <v>1.2829287118001402</v>
      </c>
      <c r="D876" s="2">
        <f t="shared" si="80"/>
        <v>1.2734115197618983</v>
      </c>
      <c r="E876" s="2">
        <f t="shared" si="79"/>
        <v>9.5171920382419728E-3</v>
      </c>
      <c r="F876" s="2">
        <f t="shared" si="83"/>
        <v>1.0707615645980792E-2</v>
      </c>
      <c r="G876" s="2">
        <f t="shared" si="81"/>
        <v>-1.1904236077388188E-3</v>
      </c>
      <c r="H876" s="2" t="str">
        <f t="shared" si="82"/>
        <v>Hold</v>
      </c>
    </row>
    <row r="877" spans="1:8" ht="13.5" x14ac:dyDescent="0.25">
      <c r="A877" s="3">
        <f>TITRES_STAT!B880</f>
        <v>43584</v>
      </c>
      <c r="B877" s="5">
        <f>TITRES_STAT!D880</f>
        <v>1.2692000000000001</v>
      </c>
      <c r="C877" s="2">
        <f t="shared" si="78"/>
        <v>1.2808166022924263</v>
      </c>
      <c r="D877" s="2">
        <f t="shared" si="80"/>
        <v>1.273099555335091</v>
      </c>
      <c r="E877" s="2">
        <f t="shared" si="79"/>
        <v>7.7170469573353273E-3</v>
      </c>
      <c r="F877" s="2">
        <f t="shared" si="83"/>
        <v>1.0109501908251699E-2</v>
      </c>
      <c r="G877" s="2">
        <f t="shared" si="81"/>
        <v>-2.3924549509163721E-3</v>
      </c>
      <c r="H877" s="2" t="str">
        <f t="shared" si="82"/>
        <v>Hold</v>
      </c>
    </row>
    <row r="878" spans="1:8" ht="13.5" x14ac:dyDescent="0.25">
      <c r="A878" s="3">
        <f>TITRES_STAT!B881</f>
        <v>43585</v>
      </c>
      <c r="B878" s="5">
        <f>TITRES_STAT!D881</f>
        <v>1.2692000000000001</v>
      </c>
      <c r="C878" s="2">
        <f t="shared" si="78"/>
        <v>1.2790294327089762</v>
      </c>
      <c r="D878" s="2">
        <f t="shared" si="80"/>
        <v>1.2728106993843435</v>
      </c>
      <c r="E878" s="2">
        <f t="shared" si="79"/>
        <v>6.2187333246326304E-3</v>
      </c>
      <c r="F878" s="2">
        <f t="shared" si="83"/>
        <v>9.3313481915278853E-3</v>
      </c>
      <c r="G878" s="2">
        <f t="shared" si="81"/>
        <v>-3.1126148668952549E-3</v>
      </c>
      <c r="H878" s="2" t="str">
        <f t="shared" si="82"/>
        <v>Hold</v>
      </c>
    </row>
    <row r="879" spans="1:8" ht="13.5" x14ac:dyDescent="0.25">
      <c r="A879" s="3">
        <f>TITRES_STAT!B882</f>
        <v>43587</v>
      </c>
      <c r="B879" s="5">
        <f>TITRES_STAT!D882</f>
        <v>1.2692000000000001</v>
      </c>
      <c r="C879" s="2">
        <f t="shared" si="78"/>
        <v>1.2775172122922105</v>
      </c>
      <c r="D879" s="2">
        <f t="shared" si="80"/>
        <v>1.2725432401706884</v>
      </c>
      <c r="E879" s="2">
        <f t="shared" si="79"/>
        <v>4.9739721215220634E-3</v>
      </c>
      <c r="F879" s="2">
        <f t="shared" si="83"/>
        <v>8.4598729775267213E-3</v>
      </c>
      <c r="G879" s="2">
        <f t="shared" si="81"/>
        <v>-3.4859008560046579E-3</v>
      </c>
      <c r="H879" s="2" t="str">
        <f t="shared" si="82"/>
        <v>Hold</v>
      </c>
    </row>
    <row r="880" spans="1:8" ht="13.5" x14ac:dyDescent="0.25">
      <c r="A880" s="3">
        <f>TITRES_STAT!B883</f>
        <v>43588</v>
      </c>
      <c r="B880" s="5">
        <f>TITRES_STAT!D883</f>
        <v>1.2692000000000001</v>
      </c>
      <c r="C880" s="2">
        <f t="shared" si="78"/>
        <v>1.276237641170332</v>
      </c>
      <c r="D880" s="2">
        <f t="shared" si="80"/>
        <v>1.2722955927506374</v>
      </c>
      <c r="E880" s="2">
        <f t="shared" si="79"/>
        <v>3.9420484196945882E-3</v>
      </c>
      <c r="F880" s="2">
        <f t="shared" si="83"/>
        <v>7.5563080659602957E-3</v>
      </c>
      <c r="G880" s="2">
        <f t="shared" si="81"/>
        <v>-3.6142596462657075E-3</v>
      </c>
      <c r="H880" s="2" t="str">
        <f t="shared" si="82"/>
        <v>Hold</v>
      </c>
    </row>
    <row r="881" spans="1:8" ht="13.5" x14ac:dyDescent="0.25">
      <c r="A881" s="3">
        <f>TITRES_STAT!B884</f>
        <v>43591</v>
      </c>
      <c r="B881" s="5">
        <f>TITRES_STAT!D884</f>
        <v>1.2692000000000001</v>
      </c>
      <c r="C881" s="2">
        <f t="shared" si="78"/>
        <v>1.2751549271441269</v>
      </c>
      <c r="D881" s="2">
        <f t="shared" si="80"/>
        <v>1.2720662895839234</v>
      </c>
      <c r="E881" s="2">
        <f t="shared" si="79"/>
        <v>3.0886375602034999E-3</v>
      </c>
      <c r="F881" s="2">
        <f t="shared" si="83"/>
        <v>6.662773964808937E-3</v>
      </c>
      <c r="G881" s="2">
        <f t="shared" si="81"/>
        <v>-3.5741364046054372E-3</v>
      </c>
      <c r="H881" s="2" t="str">
        <f t="shared" si="82"/>
        <v>Hold</v>
      </c>
    </row>
    <row r="882" spans="1:8" ht="13.5" x14ac:dyDescent="0.25">
      <c r="A882" s="3">
        <f>TITRES_STAT!B885</f>
        <v>43592</v>
      </c>
      <c r="B882" s="5">
        <f>TITRES_STAT!D885</f>
        <v>1.2692000000000001</v>
      </c>
      <c r="C882" s="2">
        <f t="shared" si="78"/>
        <v>1.274238784506569</v>
      </c>
      <c r="D882" s="2">
        <f t="shared" si="80"/>
        <v>1.2718539718369661</v>
      </c>
      <c r="E882" s="2">
        <f t="shared" si="79"/>
        <v>2.3848126696028871E-3</v>
      </c>
      <c r="F882" s="2">
        <f t="shared" si="83"/>
        <v>5.807181705767727E-3</v>
      </c>
      <c r="G882" s="2">
        <f t="shared" si="81"/>
        <v>-3.42236903616484E-3</v>
      </c>
      <c r="H882" s="2" t="str">
        <f t="shared" si="82"/>
        <v>Hold</v>
      </c>
    </row>
    <row r="883" spans="1:8" ht="13.5" x14ac:dyDescent="0.25">
      <c r="A883" s="3">
        <f>TITRES_STAT!B886</f>
        <v>43593</v>
      </c>
      <c r="B883" s="5">
        <f>TITRES_STAT!D886</f>
        <v>1.2692000000000001</v>
      </c>
      <c r="C883" s="2">
        <f t="shared" si="78"/>
        <v>1.2734635868901738</v>
      </c>
      <c r="D883" s="2">
        <f t="shared" si="80"/>
        <v>1.2716573813305241</v>
      </c>
      <c r="E883" s="2">
        <f t="shared" si="79"/>
        <v>1.8062055596497206E-3</v>
      </c>
      <c r="F883" s="2">
        <f t="shared" si="83"/>
        <v>5.0069864765441259E-3</v>
      </c>
      <c r="G883" s="2">
        <f t="shared" si="81"/>
        <v>-3.2007809168944053E-3</v>
      </c>
      <c r="H883" s="2" t="str">
        <f t="shared" si="82"/>
        <v>Hold</v>
      </c>
    </row>
    <row r="884" spans="1:8" ht="13.5" x14ac:dyDescent="0.25">
      <c r="A884" s="3">
        <f>TITRES_STAT!B887</f>
        <v>43594</v>
      </c>
      <c r="B884" s="5">
        <f>TITRES_STAT!D887</f>
        <v>1.2692000000000001</v>
      </c>
      <c r="C884" s="2">
        <f t="shared" si="78"/>
        <v>1.2728076504455319</v>
      </c>
      <c r="D884" s="2">
        <f t="shared" si="80"/>
        <v>1.2714753530838185</v>
      </c>
      <c r="E884" s="2">
        <f t="shared" si="79"/>
        <v>1.3322973617133638E-3</v>
      </c>
      <c r="F884" s="2">
        <f t="shared" si="83"/>
        <v>4.2720486535779735E-3</v>
      </c>
      <c r="G884" s="2">
        <f t="shared" si="81"/>
        <v>-2.9397512918646097E-3</v>
      </c>
      <c r="H884" s="2" t="str">
        <f t="shared" si="82"/>
        <v>Hold</v>
      </c>
    </row>
    <row r="885" spans="1:8" ht="13.5" x14ac:dyDescent="0.25">
      <c r="A885" s="3">
        <f>TITRES_STAT!B888</f>
        <v>43595</v>
      </c>
      <c r="B885" s="5">
        <f>TITRES_STAT!D888</f>
        <v>1.2692000000000001</v>
      </c>
      <c r="C885" s="2">
        <f t="shared" si="78"/>
        <v>1.2722526273000656</v>
      </c>
      <c r="D885" s="2">
        <f t="shared" si="80"/>
        <v>1.2713068084109431</v>
      </c>
      <c r="E885" s="2">
        <f t="shared" si="79"/>
        <v>9.4581888912248502E-4</v>
      </c>
      <c r="F885" s="2">
        <f t="shared" si="83"/>
        <v>3.6068027006868762E-3</v>
      </c>
      <c r="G885" s="2">
        <f t="shared" si="81"/>
        <v>-2.6609838115643912E-3</v>
      </c>
      <c r="H885" s="2" t="str">
        <f t="shared" si="82"/>
        <v>Hold</v>
      </c>
    </row>
    <row r="886" spans="1:8" ht="13.5" x14ac:dyDescent="0.25">
      <c r="A886" s="3">
        <f>TITRES_STAT!B889</f>
        <v>43598</v>
      </c>
      <c r="B886" s="5">
        <f>TITRES_STAT!D889</f>
        <v>1.2692000000000001</v>
      </c>
      <c r="C886" s="2">
        <f t="shared" si="78"/>
        <v>1.2717829923308246</v>
      </c>
      <c r="D886" s="2">
        <f t="shared" si="80"/>
        <v>1.2711507485286511</v>
      </c>
      <c r="E886" s="2">
        <f t="shared" si="79"/>
        <v>6.322438021735266E-4</v>
      </c>
      <c r="F886" s="2">
        <f t="shared" si="83"/>
        <v>3.0118909209842061E-3</v>
      </c>
      <c r="G886" s="2">
        <f t="shared" si="81"/>
        <v>-2.3796471188106795E-3</v>
      </c>
      <c r="H886" s="2" t="str">
        <f t="shared" si="82"/>
        <v>Hold</v>
      </c>
    </row>
    <row r="887" spans="1:8" ht="13.5" x14ac:dyDescent="0.25">
      <c r="A887" s="3">
        <f>TITRES_STAT!B890</f>
        <v>43599</v>
      </c>
      <c r="B887" s="5">
        <f>TITRES_STAT!D890</f>
        <v>1.2692000000000001</v>
      </c>
      <c r="C887" s="2">
        <f t="shared" si="78"/>
        <v>1.2713856088953133</v>
      </c>
      <c r="D887" s="2">
        <f t="shared" si="80"/>
        <v>1.2710062486376399</v>
      </c>
      <c r="E887" s="2">
        <f t="shared" si="79"/>
        <v>3.7936025767337789E-4</v>
      </c>
      <c r="F887" s="2">
        <f t="shared" si="83"/>
        <v>2.4853847883220407E-3</v>
      </c>
      <c r="G887" s="2">
        <f t="shared" si="81"/>
        <v>-2.1060245306486628E-3</v>
      </c>
      <c r="H887" s="2" t="str">
        <f t="shared" si="82"/>
        <v>Hold</v>
      </c>
    </row>
    <row r="888" spans="1:8" ht="13.5" x14ac:dyDescent="0.25">
      <c r="A888" s="3">
        <f>TITRES_STAT!B891</f>
        <v>43600</v>
      </c>
      <c r="B888" s="5">
        <f>TITRES_STAT!D891</f>
        <v>1.2692000000000001</v>
      </c>
      <c r="C888" s="2">
        <f t="shared" si="78"/>
        <v>1.2710493613729574</v>
      </c>
      <c r="D888" s="2">
        <f t="shared" si="80"/>
        <v>1.2708724524422592</v>
      </c>
      <c r="E888" s="2">
        <f t="shared" si="79"/>
        <v>1.7690893069821634E-4</v>
      </c>
      <c r="F888" s="2">
        <f t="shared" si="83"/>
        <v>2.0236896167972755E-3</v>
      </c>
      <c r="G888" s="2">
        <f t="shared" si="81"/>
        <v>-1.8467806860990592E-3</v>
      </c>
      <c r="H888" s="2" t="str">
        <f t="shared" si="82"/>
        <v>Hold</v>
      </c>
    </row>
    <row r="889" spans="1:8" ht="13.5" x14ac:dyDescent="0.25">
      <c r="A889" s="3">
        <f>TITRES_STAT!B892</f>
        <v>43601</v>
      </c>
      <c r="B889" s="5">
        <f>TITRES_STAT!D892</f>
        <v>1.2692000000000001</v>
      </c>
      <c r="C889" s="2">
        <f t="shared" si="78"/>
        <v>1.2707648442386561</v>
      </c>
      <c r="D889" s="2">
        <f t="shared" si="80"/>
        <v>1.270748567076166</v>
      </c>
      <c r="E889" s="2">
        <f t="shared" si="79"/>
        <v>1.6277162490085928E-5</v>
      </c>
      <c r="F889" s="2">
        <f t="shared" si="83"/>
        <v>1.6222071259358378E-3</v>
      </c>
      <c r="G889" s="2">
        <f t="shared" si="81"/>
        <v>-1.6059299634457519E-3</v>
      </c>
      <c r="H889" s="2" t="str">
        <f t="shared" si="82"/>
        <v>Hold</v>
      </c>
    </row>
    <row r="890" spans="1:8" ht="13.5" x14ac:dyDescent="0.25">
      <c r="A890" s="3">
        <f>TITRES_STAT!B893</f>
        <v>43602</v>
      </c>
      <c r="B890" s="5">
        <f>TITRES_STAT!D893</f>
        <v>1.2692000000000001</v>
      </c>
      <c r="C890" s="2">
        <f t="shared" si="78"/>
        <v>1.2705240989711704</v>
      </c>
      <c r="D890" s="2">
        <f t="shared" si="80"/>
        <v>1.2706338584038575</v>
      </c>
      <c r="E890" s="2">
        <f t="shared" si="79"/>
        <v>-1.0975943268709543E-4</v>
      </c>
      <c r="F890" s="2">
        <f t="shared" si="83"/>
        <v>1.2758138142112511E-3</v>
      </c>
      <c r="G890" s="2">
        <f t="shared" si="81"/>
        <v>-1.3855732468983466E-3</v>
      </c>
      <c r="H890" s="2" t="str">
        <f t="shared" si="82"/>
        <v>Hold</v>
      </c>
    </row>
    <row r="891" spans="1:8" ht="13.5" x14ac:dyDescent="0.25">
      <c r="A891" s="3">
        <f>TITRES_STAT!B894</f>
        <v>43605</v>
      </c>
      <c r="B891" s="5">
        <f>TITRES_STAT!D894</f>
        <v>1.2692000000000001</v>
      </c>
      <c r="C891" s="2">
        <f t="shared" si="78"/>
        <v>1.2703203914371444</v>
      </c>
      <c r="D891" s="2">
        <f t="shared" si="80"/>
        <v>1.2705276466702384</v>
      </c>
      <c r="E891" s="2">
        <f t="shared" si="79"/>
        <v>-2.0725523309406135E-4</v>
      </c>
      <c r="F891" s="2">
        <f t="shared" si="83"/>
        <v>9.7920000475018869E-4</v>
      </c>
      <c r="G891" s="2">
        <f t="shared" si="81"/>
        <v>-1.18645523784425E-3</v>
      </c>
      <c r="H891" s="2" t="str">
        <f t="shared" si="82"/>
        <v>Hold</v>
      </c>
    </row>
    <row r="892" spans="1:8" ht="13.5" x14ac:dyDescent="0.25">
      <c r="A892" s="3">
        <f>TITRES_STAT!B895</f>
        <v>43606</v>
      </c>
      <c r="B892" s="5">
        <f>TITRES_STAT!D895</f>
        <v>1.2692000000000001</v>
      </c>
      <c r="C892" s="2">
        <f t="shared" si="78"/>
        <v>1.2701480235237375</v>
      </c>
      <c r="D892" s="2">
        <f t="shared" si="80"/>
        <v>1.2704293024724429</v>
      </c>
      <c r="E892" s="2">
        <f t="shared" si="79"/>
        <v>-2.8127894870544345E-4</v>
      </c>
      <c r="F892" s="2">
        <f t="shared" si="83"/>
        <v>7.2710421405906237E-4</v>
      </c>
      <c r="G892" s="2">
        <f t="shared" si="81"/>
        <v>-1.0083831627645057E-3</v>
      </c>
      <c r="H892" s="2" t="str">
        <f t="shared" si="82"/>
        <v>Hold</v>
      </c>
    </row>
    <row r="893" spans="1:8" ht="13.5" x14ac:dyDescent="0.25">
      <c r="A893" s="3">
        <f>TITRES_STAT!B896</f>
        <v>43607</v>
      </c>
      <c r="B893" s="5">
        <f>TITRES_STAT!D896</f>
        <v>1.2692000000000001</v>
      </c>
      <c r="C893" s="2">
        <f t="shared" si="78"/>
        <v>1.2700021737508549</v>
      </c>
      <c r="D893" s="2">
        <f t="shared" si="80"/>
        <v>1.2703382430300396</v>
      </c>
      <c r="E893" s="2">
        <f t="shared" si="79"/>
        <v>-3.3606927918472529E-4</v>
      </c>
      <c r="F893" s="2">
        <f t="shared" si="83"/>
        <v>5.1446951541030486E-4</v>
      </c>
      <c r="G893" s="2">
        <f t="shared" si="81"/>
        <v>-8.5053879459503015E-4</v>
      </c>
      <c r="H893" s="2" t="str">
        <f t="shared" si="82"/>
        <v>Hold</v>
      </c>
    </row>
    <row r="894" spans="1:8" ht="13.5" x14ac:dyDescent="0.25">
      <c r="A894" s="3">
        <f>TITRES_STAT!B897</f>
        <v>43608</v>
      </c>
      <c r="B894" s="5">
        <f>TITRES_STAT!D897</f>
        <v>1.2692000000000001</v>
      </c>
      <c r="C894" s="2">
        <f t="shared" si="78"/>
        <v>1.2698787624045695</v>
      </c>
      <c r="D894" s="2">
        <f t="shared" si="80"/>
        <v>1.2702539287315182</v>
      </c>
      <c r="E894" s="2">
        <f t="shared" si="79"/>
        <v>-3.7516632694867269E-4</v>
      </c>
      <c r="F894" s="2">
        <f t="shared" si="83"/>
        <v>3.3654234693850934E-4</v>
      </c>
      <c r="G894" s="2">
        <f t="shared" si="81"/>
        <v>-7.1170867388718208E-4</v>
      </c>
      <c r="H894" s="2" t="str">
        <f t="shared" si="82"/>
        <v>Hold</v>
      </c>
    </row>
    <row r="895" spans="1:8" ht="13.5" x14ac:dyDescent="0.25">
      <c r="A895" s="3">
        <f>TITRES_STAT!B898</f>
        <v>43609</v>
      </c>
      <c r="B895" s="5">
        <f>TITRES_STAT!D898</f>
        <v>1.2692000000000001</v>
      </c>
      <c r="C895" s="2">
        <f t="shared" si="78"/>
        <v>1.2697743374192512</v>
      </c>
      <c r="D895" s="2">
        <f t="shared" si="80"/>
        <v>1.2701758599365909</v>
      </c>
      <c r="E895" s="2">
        <f t="shared" si="79"/>
        <v>-4.0152251733971411E-4</v>
      </c>
      <c r="F895" s="2">
        <f t="shared" si="83"/>
        <v>1.8892937408286465E-4</v>
      </c>
      <c r="G895" s="2">
        <f t="shared" si="81"/>
        <v>-5.9045189142257874E-4</v>
      </c>
      <c r="H895" s="2" t="str">
        <f t="shared" si="82"/>
        <v>Hold</v>
      </c>
    </row>
    <row r="896" spans="1:8" ht="13.5" x14ac:dyDescent="0.25">
      <c r="A896" s="3">
        <f>TITRES_STAT!B899</f>
        <v>43612</v>
      </c>
      <c r="B896" s="5">
        <f>TITRES_STAT!D899</f>
        <v>1.2692000000000001</v>
      </c>
      <c r="C896" s="2">
        <f t="shared" si="78"/>
        <v>1.2696859778162897</v>
      </c>
      <c r="D896" s="2">
        <f t="shared" si="80"/>
        <v>1.2701035740153619</v>
      </c>
      <c r="E896" s="2">
        <f t="shared" si="79"/>
        <v>-4.1759619907222323E-4</v>
      </c>
      <c r="F896" s="2">
        <f t="shared" si="83"/>
        <v>6.762425945184708E-5</v>
      </c>
      <c r="G896" s="2">
        <f t="shared" si="81"/>
        <v>-4.8522045852407029E-4</v>
      </c>
      <c r="H896" s="2" t="str">
        <f t="shared" si="82"/>
        <v>Hold</v>
      </c>
    </row>
    <row r="897" spans="1:8" ht="13.5" x14ac:dyDescent="0.25">
      <c r="A897" s="3">
        <f>TITRES_STAT!B900</f>
        <v>43613</v>
      </c>
      <c r="B897" s="5">
        <f>TITRES_STAT!D900</f>
        <v>1.2692000000000001</v>
      </c>
      <c r="C897" s="2">
        <f t="shared" si="78"/>
        <v>1.2696112119983991</v>
      </c>
      <c r="D897" s="2">
        <f t="shared" si="80"/>
        <v>1.2700366426068166</v>
      </c>
      <c r="E897" s="2">
        <f t="shared" si="79"/>
        <v>-4.2543060841748748E-4</v>
      </c>
      <c r="F897" s="2">
        <f t="shared" si="83"/>
        <v>-3.098671412201983E-5</v>
      </c>
      <c r="G897" s="2">
        <f t="shared" si="81"/>
        <v>-3.9444389429546767E-4</v>
      </c>
      <c r="H897" s="2" t="str">
        <f t="shared" si="82"/>
        <v>Hold</v>
      </c>
    </row>
    <row r="898" spans="1:8" ht="13.5" x14ac:dyDescent="0.25">
      <c r="A898" s="3">
        <f>TITRES_STAT!B901</f>
        <v>43614</v>
      </c>
      <c r="B898" s="5">
        <f>TITRES_STAT!D901</f>
        <v>1.2692000000000001</v>
      </c>
      <c r="C898" s="2">
        <f t="shared" si="78"/>
        <v>1.2695479486140302</v>
      </c>
      <c r="D898" s="2">
        <f t="shared" si="80"/>
        <v>1.2699746690803857</v>
      </c>
      <c r="E898" s="2">
        <f t="shared" si="79"/>
        <v>-4.2672046635550132E-4</v>
      </c>
      <c r="F898" s="2">
        <f t="shared" si="83"/>
        <v>-1.1013346456871612E-4</v>
      </c>
      <c r="G898" s="2">
        <f t="shared" si="81"/>
        <v>-3.1658700178678519E-4</v>
      </c>
      <c r="H898" s="2" t="str">
        <f t="shared" si="82"/>
        <v>Hold</v>
      </c>
    </row>
    <row r="899" spans="1:8" ht="13.5" x14ac:dyDescent="0.25">
      <c r="A899" s="3">
        <f>TITRES_STAT!B902</f>
        <v>43615</v>
      </c>
      <c r="B899" s="5">
        <f>TITRES_STAT!D902</f>
        <v>1.2692000000000001</v>
      </c>
      <c r="C899" s="2">
        <f t="shared" si="78"/>
        <v>1.2694944180580254</v>
      </c>
      <c r="D899" s="2">
        <f t="shared" si="80"/>
        <v>1.2699172861855423</v>
      </c>
      <c r="E899" s="2">
        <f t="shared" si="79"/>
        <v>-4.2286812751690661E-4</v>
      </c>
      <c r="F899" s="2">
        <f t="shared" si="83"/>
        <v>-1.7268039715835423E-4</v>
      </c>
      <c r="G899" s="2">
        <f t="shared" si="81"/>
        <v>-2.5018773035855241E-4</v>
      </c>
      <c r="H899" s="2" t="str">
        <f t="shared" si="82"/>
        <v>Hold</v>
      </c>
    </row>
    <row r="900" spans="1:8" ht="13.5" x14ac:dyDescent="0.25">
      <c r="A900" s="3">
        <f>TITRES_STAT!B903</f>
        <v>43616</v>
      </c>
      <c r="B900" s="5">
        <f>TITRES_STAT!D903</f>
        <v>1.2692000000000001</v>
      </c>
      <c r="C900" s="2">
        <f t="shared" si="78"/>
        <v>1.2694491229721754</v>
      </c>
      <c r="D900" s="2">
        <f t="shared" si="80"/>
        <v>1.2698641538755022</v>
      </c>
      <c r="E900" s="2">
        <f t="shared" si="79"/>
        <v>-4.1503090332684067E-4</v>
      </c>
      <c r="F900" s="2">
        <f t="shared" si="83"/>
        <v>-2.2115049839205151E-4</v>
      </c>
      <c r="G900" s="2">
        <f t="shared" si="81"/>
        <v>-1.9388040493478916E-4</v>
      </c>
      <c r="H900" s="2" t="str">
        <f t="shared" si="82"/>
        <v>Hold</v>
      </c>
    </row>
    <row r="901" spans="1:8" ht="13.5" x14ac:dyDescent="0.25">
      <c r="A901" s="3">
        <f>TITRES_STAT!B904</f>
        <v>43619</v>
      </c>
      <c r="B901" s="5">
        <f>TITRES_STAT!D904</f>
        <v>1.2692000000000001</v>
      </c>
      <c r="C901" s="2">
        <f t="shared" si="78"/>
        <v>1.2694107963610715</v>
      </c>
      <c r="D901" s="2">
        <f t="shared" si="80"/>
        <v>1.2698149572921316</v>
      </c>
      <c r="E901" s="2">
        <f t="shared" si="79"/>
        <v>-4.0416093106010464E-4</v>
      </c>
      <c r="F901" s="2">
        <f t="shared" si="83"/>
        <v>-2.5775258492566214E-4</v>
      </c>
      <c r="G901" s="2">
        <f t="shared" si="81"/>
        <v>-1.464083461344425E-4</v>
      </c>
      <c r="H901" s="2" t="str">
        <f t="shared" si="82"/>
        <v>Hold</v>
      </c>
    </row>
    <row r="902" spans="1:8" ht="13.5" x14ac:dyDescent="0.25">
      <c r="A902" s="3">
        <f>TITRES_STAT!B905</f>
        <v>43623</v>
      </c>
      <c r="B902" s="5">
        <f>TITRES_STAT!D905</f>
        <v>1.2692000000000001</v>
      </c>
      <c r="C902" s="2">
        <f t="shared" si="78"/>
        <v>1.2693783661516758</v>
      </c>
      <c r="D902" s="2">
        <f t="shared" si="80"/>
        <v>1.2697694049001218</v>
      </c>
      <c r="E902" s="2">
        <f t="shared" si="79"/>
        <v>-3.9103874844603759E-4</v>
      </c>
      <c r="F902" s="2">
        <f t="shared" si="83"/>
        <v>-2.8440981762973725E-4</v>
      </c>
      <c r="G902" s="2">
        <f t="shared" si="81"/>
        <v>-1.0662893081630034E-4</v>
      </c>
      <c r="H902" s="2" t="str">
        <f t="shared" si="82"/>
        <v>Hold</v>
      </c>
    </row>
    <row r="903" spans="1:8" ht="13.5" x14ac:dyDescent="0.25">
      <c r="A903" s="3">
        <f>TITRES_STAT!B906</f>
        <v>43626</v>
      </c>
      <c r="B903" s="5">
        <f>TITRES_STAT!D906</f>
        <v>1.2692000000000001</v>
      </c>
      <c r="C903" s="2">
        <f t="shared" si="78"/>
        <v>1.2693509252052642</v>
      </c>
      <c r="D903" s="2">
        <f t="shared" si="80"/>
        <v>1.269727226759372</v>
      </c>
      <c r="E903" s="2">
        <f t="shared" si="79"/>
        <v>-3.763015541078385E-4</v>
      </c>
      <c r="F903" s="2">
        <f t="shared" si="83"/>
        <v>-3.0278816492535751E-4</v>
      </c>
      <c r="G903" s="2">
        <f t="shared" si="81"/>
        <v>-7.3513389182480987E-5</v>
      </c>
      <c r="H903" s="2" t="str">
        <f t="shared" si="82"/>
        <v>Hold</v>
      </c>
    </row>
    <row r="904" spans="1:8" ht="13.5" x14ac:dyDescent="0.25">
      <c r="A904" s="3">
        <f>TITRES_STAT!B907</f>
        <v>43627</v>
      </c>
      <c r="B904" s="5">
        <f>TITRES_STAT!D907</f>
        <v>1.2692000000000001</v>
      </c>
      <c r="C904" s="2">
        <f t="shared" si="78"/>
        <v>1.2693277059429158</v>
      </c>
      <c r="D904" s="2">
        <f t="shared" si="80"/>
        <v>1.2696881729253444</v>
      </c>
      <c r="E904" s="2">
        <f t="shared" si="79"/>
        <v>-3.6046698242864217E-4</v>
      </c>
      <c r="F904" s="2">
        <f t="shared" si="83"/>
        <v>-3.1432392842601449E-4</v>
      </c>
      <c r="G904" s="2">
        <f t="shared" si="81"/>
        <v>-4.6143054002627682E-5</v>
      </c>
      <c r="H904" s="2" t="str">
        <f t="shared" si="82"/>
        <v>Hold</v>
      </c>
    </row>
    <row r="905" spans="1:8" ht="13.5" x14ac:dyDescent="0.25">
      <c r="A905" s="3">
        <f>TITRES_STAT!B908</f>
        <v>43628</v>
      </c>
      <c r="B905" s="5">
        <f>TITRES_STAT!D908</f>
        <v>1.2692000000000001</v>
      </c>
      <c r="C905" s="2">
        <f t="shared" si="78"/>
        <v>1.2693080588747749</v>
      </c>
      <c r="D905" s="2">
        <f t="shared" si="80"/>
        <v>1.2696520119679116</v>
      </c>
      <c r="E905" s="2">
        <f t="shared" si="79"/>
        <v>-3.4395309313661748E-4</v>
      </c>
      <c r="F905" s="2">
        <f t="shared" si="83"/>
        <v>-3.2024976136813514E-4</v>
      </c>
      <c r="G905" s="2">
        <f t="shared" si="81"/>
        <v>-2.3703331768482343E-5</v>
      </c>
      <c r="H905" s="2" t="str">
        <f t="shared" si="82"/>
        <v>Hold</v>
      </c>
    </row>
    <row r="906" spans="1:8" ht="13.5" x14ac:dyDescent="0.25">
      <c r="A906" s="3">
        <f>TITRES_STAT!B909</f>
        <v>43629</v>
      </c>
      <c r="B906" s="5">
        <f>TITRES_STAT!D909</f>
        <v>1.2692000000000001</v>
      </c>
      <c r="C906" s="2">
        <f t="shared" si="78"/>
        <v>1.2692914344325019</v>
      </c>
      <c r="D906" s="2">
        <f t="shared" si="80"/>
        <v>1.2696185295999181</v>
      </c>
      <c r="E906" s="2">
        <f t="shared" si="79"/>
        <v>-3.2709516741613598E-4</v>
      </c>
      <c r="F906" s="2">
        <f t="shared" si="83"/>
        <v>-3.2161884257773531E-4</v>
      </c>
      <c r="G906" s="2">
        <f t="shared" si="81"/>
        <v>-5.4763248384006712E-6</v>
      </c>
      <c r="H906" s="2" t="str">
        <f t="shared" si="82"/>
        <v>Hold</v>
      </c>
    </row>
    <row r="907" spans="1:8" ht="13.5" x14ac:dyDescent="0.25">
      <c r="A907" s="3">
        <f>TITRES_STAT!B910</f>
        <v>43630</v>
      </c>
      <c r="B907" s="5">
        <f>TITRES_STAT!D910</f>
        <v>1.2692000000000001</v>
      </c>
      <c r="C907" s="2">
        <f t="shared" si="78"/>
        <v>1.2692773675967324</v>
      </c>
      <c r="D907" s="2">
        <f t="shared" si="80"/>
        <v>1.2695875274073316</v>
      </c>
      <c r="E907" s="2">
        <f t="shared" si="79"/>
        <v>-3.1015981059923092E-4</v>
      </c>
      <c r="F907" s="2">
        <f t="shared" si="83"/>
        <v>-3.1932703618203442E-4</v>
      </c>
      <c r="G907" s="2">
        <f t="shared" si="81"/>
        <v>9.1672255828034971E-6</v>
      </c>
      <c r="H907" s="2" t="str">
        <f t="shared" si="82"/>
        <v>Sell</v>
      </c>
    </row>
    <row r="908" spans="1:8" ht="13.5" x14ac:dyDescent="0.25">
      <c r="A908" s="3">
        <f>TITRES_STAT!B911</f>
        <v>43633</v>
      </c>
      <c r="B908" s="5">
        <f>TITRES_STAT!D911</f>
        <v>1.2692000000000001</v>
      </c>
      <c r="C908" s="2">
        <f t="shared" si="78"/>
        <v>1.2692654648895427</v>
      </c>
      <c r="D908" s="2">
        <f t="shared" si="80"/>
        <v>1.2695588216734552</v>
      </c>
      <c r="E908" s="2">
        <f t="shared" si="79"/>
        <v>-2.9335678391251285E-4</v>
      </c>
      <c r="F908" s="2">
        <f t="shared" si="83"/>
        <v>-3.141329857281301E-4</v>
      </c>
      <c r="G908" s="2">
        <f t="shared" si="81"/>
        <v>2.0776201815617243E-5</v>
      </c>
      <c r="H908" s="2" t="str">
        <f t="shared" si="82"/>
        <v>Sell</v>
      </c>
    </row>
    <row r="909" spans="1:8" ht="13.5" x14ac:dyDescent="0.25">
      <c r="A909" s="3">
        <f>TITRES_STAT!B912</f>
        <v>43634</v>
      </c>
      <c r="B909" s="5">
        <f>TITRES_STAT!D912</f>
        <v>1.2692000000000001</v>
      </c>
      <c r="C909" s="2">
        <f t="shared" si="78"/>
        <v>1.2692553933680748</v>
      </c>
      <c r="D909" s="2">
        <f t="shared" si="80"/>
        <v>1.2695322422902362</v>
      </c>
      <c r="E909" s="2">
        <f t="shared" si="79"/>
        <v>-2.76848922161399E-4</v>
      </c>
      <c r="F909" s="2">
        <f t="shared" si="83"/>
        <v>-3.066761730147839E-4</v>
      </c>
      <c r="G909" s="2">
        <f t="shared" si="81"/>
        <v>2.9827250853384896E-5</v>
      </c>
      <c r="H909" s="2" t="str">
        <f t="shared" si="82"/>
        <v>Sell</v>
      </c>
    </row>
    <row r="910" spans="1:8" ht="13.5" x14ac:dyDescent="0.25">
      <c r="A910" s="3">
        <f>TITRES_STAT!B913</f>
        <v>43635</v>
      </c>
      <c r="B910" s="5">
        <f>TITRES_STAT!D913</f>
        <v>1.2692000000000001</v>
      </c>
      <c r="C910" s="2">
        <f t="shared" si="78"/>
        <v>1.2692468713114478</v>
      </c>
      <c r="D910" s="2">
        <f t="shared" si="80"/>
        <v>1.2695076317502187</v>
      </c>
      <c r="E910" s="2">
        <f t="shared" si="79"/>
        <v>-2.6076043877099053E-4</v>
      </c>
      <c r="F910" s="2">
        <f t="shared" si="83"/>
        <v>-2.974930261660252E-4</v>
      </c>
      <c r="G910" s="2">
        <f t="shared" si="81"/>
        <v>3.6732587395034671E-5</v>
      </c>
      <c r="H910" s="2" t="str">
        <f t="shared" si="82"/>
        <v>Sell</v>
      </c>
    </row>
    <row r="911" spans="1:8" ht="13.5" x14ac:dyDescent="0.25">
      <c r="A911" s="3">
        <f>TITRES_STAT!B914</f>
        <v>43636</v>
      </c>
      <c r="B911" s="5">
        <f>TITRES_STAT!D914</f>
        <v>1.2692000000000001</v>
      </c>
      <c r="C911" s="2">
        <f t="shared" ref="C911:C974" si="84">$C$4*B901+C910*(1-$C$4)</f>
        <v>1.2692396603404559</v>
      </c>
      <c r="D911" s="2">
        <f t="shared" si="80"/>
        <v>1.2694848442131654</v>
      </c>
      <c r="E911" s="2">
        <f t="shared" si="79"/>
        <v>-2.4518387270955344E-4</v>
      </c>
      <c r="F911" s="2">
        <f t="shared" si="83"/>
        <v>-2.8703119547473089E-4</v>
      </c>
      <c r="G911" s="2">
        <f t="shared" si="81"/>
        <v>4.1847322765177454E-5</v>
      </c>
      <c r="H911" s="2" t="str">
        <f t="shared" si="82"/>
        <v>Sell</v>
      </c>
    </row>
    <row r="912" spans="1:8" ht="13.5" x14ac:dyDescent="0.25">
      <c r="A912" s="3">
        <f>TITRES_STAT!B915</f>
        <v>43637</v>
      </c>
      <c r="B912" s="5">
        <f>TITRES_STAT!D915</f>
        <v>1.2692000000000001</v>
      </c>
      <c r="C912" s="2">
        <f t="shared" si="84"/>
        <v>1.2692335587496166</v>
      </c>
      <c r="D912" s="2">
        <f t="shared" si="80"/>
        <v>1.2694637446418198</v>
      </c>
      <c r="E912" s="2">
        <f t="shared" si="79"/>
        <v>-2.3018589220313856E-4</v>
      </c>
      <c r="F912" s="2">
        <f t="shared" si="83"/>
        <v>-2.7566213482041241E-4</v>
      </c>
      <c r="G912" s="2">
        <f t="shared" si="81"/>
        <v>4.5476242617273842E-5</v>
      </c>
      <c r="H912" s="2" t="str">
        <f t="shared" si="82"/>
        <v>Sell</v>
      </c>
    </row>
    <row r="913" spans="1:8" ht="13.5" x14ac:dyDescent="0.25">
      <c r="A913" s="3">
        <f>TITRES_STAT!B916</f>
        <v>43640</v>
      </c>
      <c r="B913" s="5">
        <f>TITRES_STAT!D916</f>
        <v>1.2692000000000001</v>
      </c>
      <c r="C913" s="2">
        <f t="shared" si="84"/>
        <v>1.2692283958650603</v>
      </c>
      <c r="D913" s="2">
        <f t="shared" si="80"/>
        <v>1.269444208001685</v>
      </c>
      <c r="E913" s="2">
        <f t="shared" si="79"/>
        <v>-2.1581213662469345E-4</v>
      </c>
      <c r="F913" s="2">
        <f t="shared" si="83"/>
        <v>-2.6369213518126863E-4</v>
      </c>
      <c r="G913" s="2">
        <f t="shared" si="81"/>
        <v>4.7879998556575175E-5</v>
      </c>
      <c r="H913" s="2" t="str">
        <f t="shared" si="82"/>
        <v>Sell</v>
      </c>
    </row>
    <row r="914" spans="1:8" ht="13.5" x14ac:dyDescent="0.25">
      <c r="A914" s="3">
        <f>TITRES_STAT!B917</f>
        <v>43641</v>
      </c>
      <c r="B914" s="5">
        <f>TITRES_STAT!D917</f>
        <v>1.2692000000000001</v>
      </c>
      <c r="C914" s="2">
        <f t="shared" si="84"/>
        <v>1.2692240272704356</v>
      </c>
      <c r="D914" s="2">
        <f t="shared" si="80"/>
        <v>1.2694261185200786</v>
      </c>
      <c r="E914" s="2">
        <f t="shared" si="79"/>
        <v>-2.020912496429883E-4</v>
      </c>
      <c r="F914" s="2">
        <f t="shared" si="83"/>
        <v>-2.5137195807361254E-4</v>
      </c>
      <c r="G914" s="2">
        <f t="shared" si="81"/>
        <v>4.9280708430624238E-5</v>
      </c>
      <c r="H914" s="2" t="str">
        <f t="shared" si="82"/>
        <v>Sell</v>
      </c>
    </row>
    <row r="915" spans="1:8" ht="13.5" x14ac:dyDescent="0.25">
      <c r="A915" s="3">
        <f>TITRES_STAT!B918</f>
        <v>43642</v>
      </c>
      <c r="B915" s="5">
        <f>TITRES_STAT!D918</f>
        <v>1.2692000000000001</v>
      </c>
      <c r="C915" s="2">
        <f t="shared" si="84"/>
        <v>1.2692203307672916</v>
      </c>
      <c r="D915" s="2">
        <f t="shared" si="80"/>
        <v>1.2694093690000727</v>
      </c>
      <c r="E915" s="2">
        <f t="shared" si="79"/>
        <v>-1.8903823278115794E-4</v>
      </c>
      <c r="F915" s="2">
        <f t="shared" si="83"/>
        <v>-2.3890521301512163E-4</v>
      </c>
      <c r="G915" s="2">
        <f t="shared" si="81"/>
        <v>4.9866980233963687E-5</v>
      </c>
      <c r="H915" s="2" t="str">
        <f t="shared" si="82"/>
        <v>Sell</v>
      </c>
    </row>
    <row r="916" spans="1:8" ht="13.5" x14ac:dyDescent="0.25">
      <c r="A916" s="3">
        <f>TITRES_STAT!B919</f>
        <v>43643</v>
      </c>
      <c r="B916" s="5">
        <f>TITRES_STAT!D919</f>
        <v>1.2692000000000001</v>
      </c>
      <c r="C916" s="2">
        <f t="shared" si="84"/>
        <v>1.2692172029569391</v>
      </c>
      <c r="D916" s="2">
        <f t="shared" si="80"/>
        <v>1.2693938601852526</v>
      </c>
      <c r="E916" s="2">
        <f t="shared" si="79"/>
        <v>-1.7665722831350372E-4</v>
      </c>
      <c r="F916" s="2">
        <f t="shared" si="83"/>
        <v>-2.2645561607479806E-4</v>
      </c>
      <c r="G916" s="2">
        <f t="shared" si="81"/>
        <v>4.9798387761294333E-5</v>
      </c>
      <c r="H916" s="2" t="str">
        <f t="shared" si="82"/>
        <v>Sell</v>
      </c>
    </row>
    <row r="917" spans="1:8" ht="13.5" x14ac:dyDescent="0.25">
      <c r="A917" s="3">
        <f>TITRES_STAT!B920</f>
        <v>43644</v>
      </c>
      <c r="B917" s="5">
        <f>TITRES_STAT!D920</f>
        <v>1.2692000000000001</v>
      </c>
      <c r="C917" s="2">
        <f t="shared" si="84"/>
        <v>1.2692145563481794</v>
      </c>
      <c r="D917" s="2">
        <f t="shared" si="80"/>
        <v>1.2693795001715302</v>
      </c>
      <c r="E917" s="2">
        <f t="shared" si="79"/>
        <v>-1.6494382335086044E-4</v>
      </c>
      <c r="F917" s="2">
        <f t="shared" si="83"/>
        <v>-2.1415325753001055E-4</v>
      </c>
      <c r="G917" s="2">
        <f t="shared" si="81"/>
        <v>4.9209434179150108E-5</v>
      </c>
      <c r="H917" s="2" t="str">
        <f t="shared" si="82"/>
        <v>Sell</v>
      </c>
    </row>
    <row r="918" spans="1:8" ht="13.5" x14ac:dyDescent="0.25">
      <c r="A918" s="3">
        <f>TITRES_STAT!B921</f>
        <v>43647</v>
      </c>
      <c r="B918" s="5">
        <f>TITRES_STAT!D921</f>
        <v>1.2692000000000001</v>
      </c>
      <c r="C918" s="2">
        <f t="shared" si="84"/>
        <v>1.2692123169099978</v>
      </c>
      <c r="D918" s="2">
        <f t="shared" si="80"/>
        <v>1.269366203862528</v>
      </c>
      <c r="E918" s="2">
        <f t="shared" si="79"/>
        <v>-1.5388695253015783E-4</v>
      </c>
      <c r="F918" s="2">
        <f t="shared" si="83"/>
        <v>-2.0209999653004001E-4</v>
      </c>
      <c r="G918" s="2">
        <f t="shared" si="81"/>
        <v>4.8213043999882182E-5</v>
      </c>
      <c r="H918" s="2" t="str">
        <f t="shared" si="82"/>
        <v>Sell</v>
      </c>
    </row>
    <row r="919" spans="1:8" ht="13.5" x14ac:dyDescent="0.25">
      <c r="A919" s="3">
        <f>TITRES_STAT!B922</f>
        <v>43648</v>
      </c>
      <c r="B919" s="5">
        <f>TITRES_STAT!D922</f>
        <v>1.2692000000000001</v>
      </c>
      <c r="C919" s="2">
        <f t="shared" si="84"/>
        <v>1.2692104220007674</v>
      </c>
      <c r="D919" s="2">
        <f t="shared" si="80"/>
        <v>1.2693538924653036</v>
      </c>
      <c r="E919" s="2">
        <f t="shared" si="79"/>
        <v>-1.434704645362217E-4</v>
      </c>
      <c r="F919" s="2">
        <f t="shared" si="83"/>
        <v>-1.9037409013127637E-4</v>
      </c>
      <c r="G919" s="2">
        <f t="shared" si="81"/>
        <v>4.6903625595054677E-5</v>
      </c>
      <c r="H919" s="2" t="str">
        <f t="shared" si="82"/>
        <v>Sell</v>
      </c>
    </row>
    <row r="920" spans="1:8" ht="13.5" x14ac:dyDescent="0.25">
      <c r="A920" s="3">
        <f>TITRES_STAT!B923</f>
        <v>43649</v>
      </c>
      <c r="B920" s="5">
        <f>TITRES_STAT!D923</f>
        <v>1.2692000000000001</v>
      </c>
      <c r="C920" s="2">
        <f t="shared" si="84"/>
        <v>1.269208818616034</v>
      </c>
      <c r="D920" s="2">
        <f t="shared" si="80"/>
        <v>1.2693424930234292</v>
      </c>
      <c r="E920" s="2">
        <f t="shared" si="79"/>
        <v>-1.336744073952012E-4</v>
      </c>
      <c r="F920" s="2">
        <f t="shared" si="83"/>
        <v>-1.7903415358406136E-4</v>
      </c>
      <c r="G920" s="2">
        <f t="shared" si="81"/>
        <v>4.5359746188860156E-5</v>
      </c>
      <c r="H920" s="2" t="str">
        <f t="shared" si="82"/>
        <v>Sell</v>
      </c>
    </row>
    <row r="921" spans="1:8" ht="13.5" x14ac:dyDescent="0.25">
      <c r="A921" s="3">
        <f>TITRES_STAT!B924</f>
        <v>43650</v>
      </c>
      <c r="B921" s="5">
        <f>TITRES_STAT!D924</f>
        <v>1.2692000000000001</v>
      </c>
      <c r="C921" s="2">
        <f t="shared" si="84"/>
        <v>1.2692074619058751</v>
      </c>
      <c r="D921" s="2">
        <f t="shared" si="80"/>
        <v>1.2693319379846566</v>
      </c>
      <c r="E921" s="2">
        <f t="shared" si="79"/>
        <v>-1.2447607878152134E-4</v>
      </c>
      <c r="F921" s="2">
        <f t="shared" si="83"/>
        <v>-1.6812253862355335E-4</v>
      </c>
      <c r="G921" s="2">
        <f t="shared" si="81"/>
        <v>4.3646459842032015E-5</v>
      </c>
      <c r="H921" s="2" t="str">
        <f t="shared" si="82"/>
        <v>Sell</v>
      </c>
    </row>
    <row r="922" spans="1:8" ht="13.5" x14ac:dyDescent="0.25">
      <c r="A922" s="3">
        <f>TITRES_STAT!B925</f>
        <v>43651</v>
      </c>
      <c r="B922" s="5">
        <f>TITRES_STAT!D925</f>
        <v>1.2692000000000001</v>
      </c>
      <c r="C922" s="2">
        <f t="shared" si="84"/>
        <v>1.269206313920356</v>
      </c>
      <c r="D922" s="2">
        <f t="shared" si="80"/>
        <v>1.2693221648006079</v>
      </c>
      <c r="E922" s="2">
        <f t="shared" si="79"/>
        <v>-1.1585088025189982E-4</v>
      </c>
      <c r="F922" s="2">
        <f t="shared" si="83"/>
        <v>-1.5766820694922265E-4</v>
      </c>
      <c r="G922" s="2">
        <f t="shared" si="81"/>
        <v>4.1817326697322823E-5</v>
      </c>
      <c r="H922" s="2" t="str">
        <f t="shared" si="82"/>
        <v>Sell</v>
      </c>
    </row>
    <row r="923" spans="1:8" ht="13.5" x14ac:dyDescent="0.25">
      <c r="A923" s="3">
        <f>TITRES_STAT!B926</f>
        <v>43654</v>
      </c>
      <c r="B923" s="5">
        <f>TITRES_STAT!D926</f>
        <v>1.2692000000000001</v>
      </c>
      <c r="C923" s="2">
        <f t="shared" si="84"/>
        <v>1.2692053425479934</v>
      </c>
      <c r="D923" s="2">
        <f t="shared" si="80"/>
        <v>1.2693131155561184</v>
      </c>
      <c r="E923" s="2">
        <f t="shared" si="79"/>
        <v>-1.0777300812492285E-4</v>
      </c>
      <c r="F923" s="2">
        <f t="shared" si="83"/>
        <v>-1.4768916718436271E-4</v>
      </c>
      <c r="G923" s="2">
        <f t="shared" si="81"/>
        <v>3.9916159059439856E-5</v>
      </c>
      <c r="H923" s="2" t="str">
        <f t="shared" si="82"/>
        <v>Sell</v>
      </c>
    </row>
    <row r="924" spans="1:8" ht="13.5" x14ac:dyDescent="0.25">
      <c r="A924" s="3">
        <f>TITRES_STAT!B927</f>
        <v>43655</v>
      </c>
      <c r="B924" s="5">
        <f>TITRES_STAT!D927</f>
        <v>1.2692000000000001</v>
      </c>
      <c r="C924" s="2">
        <f t="shared" si="84"/>
        <v>1.2692045206175329</v>
      </c>
      <c r="D924" s="2">
        <f t="shared" si="80"/>
        <v>1.2693047366260355</v>
      </c>
      <c r="E924" s="2">
        <f t="shared" ref="E924:E987" si="85">C924-D924</f>
        <v>-1.0021600850262935E-4</v>
      </c>
      <c r="F924" s="2">
        <f t="shared" si="83"/>
        <v>-1.3819453544801604E-4</v>
      </c>
      <c r="G924" s="2">
        <f t="shared" si="81"/>
        <v>3.7978526945386693E-5</v>
      </c>
      <c r="H924" s="2" t="str">
        <f t="shared" si="82"/>
        <v>Sell</v>
      </c>
    </row>
    <row r="925" spans="1:8" ht="13.5" x14ac:dyDescent="0.25">
      <c r="A925" s="3">
        <f>TITRES_STAT!B928</f>
        <v>43656</v>
      </c>
      <c r="B925" s="5">
        <f>TITRES_STAT!D928</f>
        <v>1.2692000000000001</v>
      </c>
      <c r="C925" s="2">
        <f t="shared" si="84"/>
        <v>1.2692038251379123</v>
      </c>
      <c r="D925" s="2">
        <f t="shared" ref="D925:D988" si="86">$D$4*B925+(1-$D$4)*D924</f>
        <v>1.2692969783574402</v>
      </c>
      <c r="E925" s="2">
        <f t="shared" si="85"/>
        <v>-9.3153219527852826E-5</v>
      </c>
      <c r="F925" s="2">
        <f t="shared" si="83"/>
        <v>-1.2918627226398341E-4</v>
      </c>
      <c r="G925" s="2">
        <f t="shared" si="81"/>
        <v>3.6033052736130579E-5</v>
      </c>
      <c r="H925" s="2" t="str">
        <f t="shared" si="82"/>
        <v>Sell</v>
      </c>
    </row>
    <row r="926" spans="1:8" ht="13.5" x14ac:dyDescent="0.25">
      <c r="A926" s="3">
        <f>TITRES_STAT!B929</f>
        <v>43657</v>
      </c>
      <c r="B926" s="5">
        <f>TITRES_STAT!D929</f>
        <v>1.2692000000000001</v>
      </c>
      <c r="C926" s="2">
        <f t="shared" si="84"/>
        <v>1.2692032366551564</v>
      </c>
      <c r="D926" s="2">
        <f t="shared" si="86"/>
        <v>1.2692897947754076</v>
      </c>
      <c r="E926" s="2">
        <f t="shared" si="85"/>
        <v>-8.6558120251156723E-5</v>
      </c>
      <c r="F926" s="2">
        <f t="shared" si="83"/>
        <v>-1.2066064186141807E-4</v>
      </c>
      <c r="G926" s="2">
        <f t="shared" si="81"/>
        <v>3.4102521610261351E-5</v>
      </c>
      <c r="H926" s="2" t="str">
        <f t="shared" si="82"/>
        <v>Sell</v>
      </c>
    </row>
    <row r="927" spans="1:8" ht="13.5" x14ac:dyDescent="0.25">
      <c r="A927" s="3">
        <f>TITRES_STAT!B930</f>
        <v>43658</v>
      </c>
      <c r="B927" s="5">
        <f>TITRES_STAT!D930</f>
        <v>1.2692000000000001</v>
      </c>
      <c r="C927" s="2">
        <f t="shared" si="84"/>
        <v>1.2692027387082092</v>
      </c>
      <c r="D927" s="2">
        <f t="shared" si="86"/>
        <v>1.2692831433105625</v>
      </c>
      <c r="E927" s="2">
        <f t="shared" si="85"/>
        <v>-8.0404602353256749E-5</v>
      </c>
      <c r="F927" s="2">
        <f t="shared" si="83"/>
        <v>-1.1260943395978582E-4</v>
      </c>
      <c r="G927" s="2">
        <f t="shared" si="81"/>
        <v>3.2204831606529074E-5</v>
      </c>
      <c r="H927" s="2" t="str">
        <f t="shared" si="82"/>
        <v>Sell</v>
      </c>
    </row>
    <row r="928" spans="1:8" ht="13.5" x14ac:dyDescent="0.25">
      <c r="A928" s="3">
        <f>TITRES_STAT!B931</f>
        <v>43661</v>
      </c>
      <c r="B928" s="5">
        <f>TITRES_STAT!D931</f>
        <v>1.2692000000000001</v>
      </c>
      <c r="C928" s="2">
        <f t="shared" si="84"/>
        <v>1.2692023173684848</v>
      </c>
      <c r="D928" s="2">
        <f t="shared" si="86"/>
        <v>1.269276984546817</v>
      </c>
      <c r="E928" s="2">
        <f t="shared" si="85"/>
        <v>-7.4667178332266104E-5</v>
      </c>
      <c r="F928" s="2">
        <f t="shared" si="83"/>
        <v>-1.0502098283428188E-4</v>
      </c>
      <c r="G928" s="2">
        <f t="shared" si="81"/>
        <v>3.0353804502015772E-5</v>
      </c>
      <c r="H928" s="2" t="str">
        <f t="shared" si="82"/>
        <v>Sell</v>
      </c>
    </row>
    <row r="929" spans="1:8" ht="13.5" x14ac:dyDescent="0.25">
      <c r="A929" s="3">
        <f>TITRES_STAT!B932</f>
        <v>43662</v>
      </c>
      <c r="B929" s="5">
        <f>TITRES_STAT!D932</f>
        <v>1.2692000000000001</v>
      </c>
      <c r="C929" s="2">
        <f t="shared" si="84"/>
        <v>1.2692019608502565</v>
      </c>
      <c r="D929" s="2">
        <f t="shared" si="86"/>
        <v>1.2692712819877936</v>
      </c>
      <c r="E929" s="2">
        <f t="shared" si="85"/>
        <v>-6.9321137537103894E-5</v>
      </c>
      <c r="F929" s="2">
        <f t="shared" si="83"/>
        <v>-9.7881013774846288E-5</v>
      </c>
      <c r="G929" s="2">
        <f t="shared" si="81"/>
        <v>2.8559876237742394E-5</v>
      </c>
      <c r="H929" s="2" t="str">
        <f t="shared" si="82"/>
        <v>Sell</v>
      </c>
    </row>
    <row r="930" spans="1:8" ht="13.5" x14ac:dyDescent="0.25">
      <c r="A930" s="3">
        <f>TITRES_STAT!B933</f>
        <v>43663</v>
      </c>
      <c r="B930" s="5">
        <f>TITRES_STAT!D933</f>
        <v>1.3061</v>
      </c>
      <c r="C930" s="2">
        <f t="shared" si="84"/>
        <v>1.2692016591809865</v>
      </c>
      <c r="D930" s="2">
        <f t="shared" si="86"/>
        <v>1.271999335173883</v>
      </c>
      <c r="E930" s="2">
        <f t="shared" si="85"/>
        <v>-2.7976759928964867E-3</v>
      </c>
      <c r="F930" s="2">
        <f t="shared" si="83"/>
        <v>-6.378400095991743E-4</v>
      </c>
      <c r="G930" s="2">
        <f t="shared" si="81"/>
        <v>-2.1598359832973122E-3</v>
      </c>
      <c r="H930" s="2" t="str">
        <f t="shared" si="82"/>
        <v>Hold</v>
      </c>
    </row>
    <row r="931" spans="1:8" ht="13.5" x14ac:dyDescent="0.25">
      <c r="A931" s="3">
        <f>TITRES_STAT!B934</f>
        <v>43664</v>
      </c>
      <c r="B931" s="5">
        <f>TITRES_STAT!D934</f>
        <v>1.3061</v>
      </c>
      <c r="C931" s="2">
        <f t="shared" si="84"/>
        <v>1.2692014039223731</v>
      </c>
      <c r="D931" s="2">
        <f t="shared" si="86"/>
        <v>1.274525310346188</v>
      </c>
      <c r="E931" s="2">
        <f t="shared" si="85"/>
        <v>-5.3239064238148615E-3</v>
      </c>
      <c r="F931" s="2">
        <f t="shared" si="83"/>
        <v>-1.575053292442312E-3</v>
      </c>
      <c r="G931" s="2">
        <f t="shared" si="81"/>
        <v>-3.7488531313725495E-3</v>
      </c>
      <c r="H931" s="2" t="str">
        <f t="shared" si="82"/>
        <v>Hold</v>
      </c>
    </row>
    <row r="932" spans="1:8" ht="13.5" x14ac:dyDescent="0.25">
      <c r="A932" s="3">
        <f>TITRES_STAT!B935</f>
        <v>43665</v>
      </c>
      <c r="B932" s="5">
        <f>TITRES_STAT!D935</f>
        <v>1.3061</v>
      </c>
      <c r="C932" s="2">
        <f t="shared" si="84"/>
        <v>1.2692011879343159</v>
      </c>
      <c r="D932" s="2">
        <f t="shared" si="86"/>
        <v>1.2768641762464705</v>
      </c>
      <c r="E932" s="2">
        <f t="shared" si="85"/>
        <v>-7.6629883121546172E-3</v>
      </c>
      <c r="F932" s="2">
        <f t="shared" si="83"/>
        <v>-2.7926402963847734E-3</v>
      </c>
      <c r="G932" s="2">
        <f t="shared" ref="G932:G995" si="87">E932-F932</f>
        <v>-4.8703480157698438E-3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43668</v>
      </c>
      <c r="B933" s="5">
        <f>TITRES_STAT!D936</f>
        <v>1.3061</v>
      </c>
      <c r="C933" s="2">
        <f t="shared" si="84"/>
        <v>1.2692010051751903</v>
      </c>
      <c r="D933" s="2">
        <f t="shared" si="86"/>
        <v>1.2790297928208061</v>
      </c>
      <c r="E933" s="2">
        <f t="shared" si="85"/>
        <v>-9.8287876456157885E-3</v>
      </c>
      <c r="F933" s="2">
        <f t="shared" ref="F933:F996" si="89">(E933*(2/(10)))+((1-(2/10))*F932)</f>
        <v>-4.1998697662309764E-3</v>
      </c>
      <c r="G933" s="2">
        <f t="shared" si="87"/>
        <v>-5.6289178793848121E-3</v>
      </c>
      <c r="H933" s="2" t="str">
        <f t="shared" si="88"/>
        <v>Hold</v>
      </c>
    </row>
    <row r="934" spans="1:8" ht="13.5" x14ac:dyDescent="0.25">
      <c r="A934" s="3">
        <f>TITRES_STAT!B937</f>
        <v>43669</v>
      </c>
      <c r="B934" s="5">
        <f>TITRES_STAT!D937</f>
        <v>1.3061</v>
      </c>
      <c r="C934" s="2">
        <f t="shared" si="84"/>
        <v>1.2692008505328531</v>
      </c>
      <c r="D934" s="2">
        <f t="shared" si="86"/>
        <v>1.2810349933525984</v>
      </c>
      <c r="E934" s="2">
        <f t="shared" si="85"/>
        <v>-1.1834142819745264E-2</v>
      </c>
      <c r="F934" s="2">
        <f t="shared" si="89"/>
        <v>-5.7267243769338338E-3</v>
      </c>
      <c r="G934" s="2">
        <f t="shared" si="87"/>
        <v>-6.1074184428114298E-3</v>
      </c>
      <c r="H934" s="2" t="str">
        <f t="shared" si="88"/>
        <v>Hold</v>
      </c>
    </row>
    <row r="935" spans="1:8" ht="13.5" x14ac:dyDescent="0.25">
      <c r="A935" s="3">
        <f>TITRES_STAT!B938</f>
        <v>43670</v>
      </c>
      <c r="B935" s="5">
        <f>TITRES_STAT!D938</f>
        <v>1.3357000000000001</v>
      </c>
      <c r="C935" s="2">
        <f t="shared" si="84"/>
        <v>1.2692007196816451</v>
      </c>
      <c r="D935" s="2">
        <f t="shared" si="86"/>
        <v>1.2850842531042579</v>
      </c>
      <c r="E935" s="2">
        <f t="shared" si="85"/>
        <v>-1.5883533422612839E-2</v>
      </c>
      <c r="F935" s="2">
        <f t="shared" si="89"/>
        <v>-7.7580861860696345E-3</v>
      </c>
      <c r="G935" s="2">
        <f t="shared" si="87"/>
        <v>-8.1254472365432043E-3</v>
      </c>
      <c r="H935" s="2" t="str">
        <f t="shared" si="88"/>
        <v>Hold</v>
      </c>
    </row>
    <row r="936" spans="1:8" ht="13.5" x14ac:dyDescent="0.25">
      <c r="A936" s="3">
        <f>TITRES_STAT!B939</f>
        <v>43672</v>
      </c>
      <c r="B936" s="5">
        <f>TITRES_STAT!D939</f>
        <v>1.3357000000000001</v>
      </c>
      <c r="C936" s="2">
        <f t="shared" si="84"/>
        <v>1.2692006089613921</v>
      </c>
      <c r="D936" s="2">
        <f t="shared" si="86"/>
        <v>1.2888335676891278</v>
      </c>
      <c r="E936" s="2">
        <f t="shared" si="85"/>
        <v>-1.9632958727735739E-2</v>
      </c>
      <c r="F936" s="2">
        <f t="shared" si="89"/>
        <v>-1.0133060694402856E-2</v>
      </c>
      <c r="G936" s="2">
        <f t="shared" si="87"/>
        <v>-9.499898033332883E-3</v>
      </c>
      <c r="H936" s="2" t="str">
        <f t="shared" si="88"/>
        <v>Hold</v>
      </c>
    </row>
    <row r="937" spans="1:8" ht="13.5" x14ac:dyDescent="0.25">
      <c r="A937" s="3">
        <f>TITRES_STAT!B940</f>
        <v>43675</v>
      </c>
      <c r="B937" s="5">
        <f>TITRES_STAT!D940</f>
        <v>1.3357000000000001</v>
      </c>
      <c r="C937" s="2">
        <f t="shared" si="84"/>
        <v>1.2692005152750241</v>
      </c>
      <c r="D937" s="2">
        <f t="shared" si="86"/>
        <v>1.2923051552677109</v>
      </c>
      <c r="E937" s="2">
        <f t="shared" si="85"/>
        <v>-2.310463999268686E-2</v>
      </c>
      <c r="F937" s="2">
        <f t="shared" si="89"/>
        <v>-1.2727376554059658E-2</v>
      </c>
      <c r="G937" s="2">
        <f t="shared" si="87"/>
        <v>-1.0377263438627202E-2</v>
      </c>
      <c r="H937" s="2" t="str">
        <f t="shared" si="88"/>
        <v>Hold</v>
      </c>
    </row>
    <row r="938" spans="1:8" ht="13.5" x14ac:dyDescent="0.25">
      <c r="A938" s="3">
        <f>TITRES_STAT!B941</f>
        <v>43676</v>
      </c>
      <c r="B938" s="5">
        <f>TITRES_STAT!D941</f>
        <v>1.3357000000000001</v>
      </c>
      <c r="C938" s="2">
        <f t="shared" si="84"/>
        <v>1.2692004360019435</v>
      </c>
      <c r="D938" s="2">
        <f t="shared" si="86"/>
        <v>1.2955195882108435</v>
      </c>
      <c r="E938" s="2">
        <f t="shared" si="85"/>
        <v>-2.631915220889991E-2</v>
      </c>
      <c r="F938" s="2">
        <f t="shared" si="89"/>
        <v>-1.5445731685027709E-2</v>
      </c>
      <c r="G938" s="2">
        <f t="shared" si="87"/>
        <v>-1.0873420523872201E-2</v>
      </c>
      <c r="H938" s="2" t="str">
        <f t="shared" si="88"/>
        <v>Hold</v>
      </c>
    </row>
    <row r="939" spans="1:8" ht="13.5" x14ac:dyDescent="0.25">
      <c r="A939" s="3">
        <f>TITRES_STAT!B942</f>
        <v>43677</v>
      </c>
      <c r="B939" s="5">
        <f>TITRES_STAT!D942</f>
        <v>1.3357000000000001</v>
      </c>
      <c r="C939" s="2">
        <f t="shared" si="84"/>
        <v>1.2692003689247215</v>
      </c>
      <c r="D939" s="2">
        <f t="shared" si="86"/>
        <v>1.2984959150100404</v>
      </c>
      <c r="E939" s="2">
        <f t="shared" si="85"/>
        <v>-2.9295546085318813E-2</v>
      </c>
      <c r="F939" s="2">
        <f t="shared" si="89"/>
        <v>-1.821569456508593E-2</v>
      </c>
      <c r="G939" s="2">
        <f t="shared" si="87"/>
        <v>-1.1079851520232883E-2</v>
      </c>
      <c r="H939" s="2" t="str">
        <f t="shared" si="88"/>
        <v>Hold</v>
      </c>
    </row>
    <row r="940" spans="1:8" ht="13.5" x14ac:dyDescent="0.25">
      <c r="A940" s="3">
        <f>TITRES_STAT!B943</f>
        <v>43678</v>
      </c>
      <c r="B940" s="5">
        <f>TITRES_STAT!D943</f>
        <v>1.3357000000000001</v>
      </c>
      <c r="C940" s="2">
        <f t="shared" si="84"/>
        <v>1.2748772352439952</v>
      </c>
      <c r="D940" s="2">
        <f t="shared" si="86"/>
        <v>1.3012517731574449</v>
      </c>
      <c r="E940" s="2">
        <f t="shared" si="85"/>
        <v>-2.637453791344968E-2</v>
      </c>
      <c r="F940" s="2">
        <f t="shared" si="89"/>
        <v>-1.984746323475868E-2</v>
      </c>
      <c r="G940" s="2">
        <f t="shared" si="87"/>
        <v>-6.527074678691E-3</v>
      </c>
      <c r="H940" s="2" t="str">
        <f t="shared" si="88"/>
        <v>Hold</v>
      </c>
    </row>
    <row r="941" spans="1:8" ht="13.5" x14ac:dyDescent="0.25">
      <c r="A941" s="3">
        <f>TITRES_STAT!B944</f>
        <v>43679</v>
      </c>
      <c r="B941" s="5">
        <f>TITRES_STAT!D944</f>
        <v>1.3357000000000001</v>
      </c>
      <c r="C941" s="2">
        <f t="shared" si="84"/>
        <v>1.2796807375141497</v>
      </c>
      <c r="D941" s="2">
        <f t="shared" si="86"/>
        <v>1.3038034936643008</v>
      </c>
      <c r="E941" s="2">
        <f t="shared" si="85"/>
        <v>-2.4122756150151137E-2</v>
      </c>
      <c r="F941" s="2">
        <f t="shared" si="89"/>
        <v>-2.0702521817837171E-2</v>
      </c>
      <c r="G941" s="2">
        <f t="shared" si="87"/>
        <v>-3.4202343323139657E-3</v>
      </c>
      <c r="H941" s="2" t="str">
        <f t="shared" si="88"/>
        <v>Hold</v>
      </c>
    </row>
    <row r="942" spans="1:8" ht="13.5" x14ac:dyDescent="0.25">
      <c r="A942" s="3">
        <f>TITRES_STAT!B945</f>
        <v>43682</v>
      </c>
      <c r="B942" s="5">
        <f>TITRES_STAT!D945</f>
        <v>1.3357000000000001</v>
      </c>
      <c r="C942" s="2">
        <f t="shared" si="84"/>
        <v>1.2837452394350497</v>
      </c>
      <c r="D942" s="2">
        <f t="shared" si="86"/>
        <v>1.3061661978373156</v>
      </c>
      <c r="E942" s="2">
        <f t="shared" si="85"/>
        <v>-2.2420958402265878E-2</v>
      </c>
      <c r="F942" s="2">
        <f t="shared" si="89"/>
        <v>-2.1046209134722913E-2</v>
      </c>
      <c r="G942" s="2">
        <f t="shared" si="87"/>
        <v>-1.374749267542965E-3</v>
      </c>
      <c r="H942" s="2" t="str">
        <f t="shared" si="88"/>
        <v>Hold</v>
      </c>
    </row>
    <row r="943" spans="1:8" ht="13.5" x14ac:dyDescent="0.25">
      <c r="A943" s="3">
        <f>TITRES_STAT!B946</f>
        <v>43683</v>
      </c>
      <c r="B943" s="5">
        <f>TITRES_STAT!D946</f>
        <v>1.3357000000000001</v>
      </c>
      <c r="C943" s="2">
        <f t="shared" si="84"/>
        <v>1.2871844333681188</v>
      </c>
      <c r="D943" s="2">
        <f t="shared" si="86"/>
        <v>1.3083538868864033</v>
      </c>
      <c r="E943" s="2">
        <f t="shared" si="85"/>
        <v>-2.1169453518284476E-2</v>
      </c>
      <c r="F943" s="2">
        <f t="shared" si="89"/>
        <v>-2.1070858011435226E-2</v>
      </c>
      <c r="G943" s="2">
        <f t="shared" si="87"/>
        <v>-9.8595506849250003E-5</v>
      </c>
      <c r="H943" s="2" t="str">
        <f t="shared" si="88"/>
        <v>Hold</v>
      </c>
    </row>
    <row r="944" spans="1:8" ht="13.5" x14ac:dyDescent="0.25">
      <c r="A944" s="3">
        <f>TITRES_STAT!B947</f>
        <v>43684</v>
      </c>
      <c r="B944" s="5">
        <f>TITRES_STAT!D947</f>
        <v>1.3357000000000001</v>
      </c>
      <c r="C944" s="2">
        <f t="shared" si="84"/>
        <v>1.2900945205422543</v>
      </c>
      <c r="D944" s="2">
        <f t="shared" si="86"/>
        <v>1.310379524894818</v>
      </c>
      <c r="E944" s="2">
        <f t="shared" si="85"/>
        <v>-2.0285004352563751E-2</v>
      </c>
      <c r="F944" s="2">
        <f t="shared" si="89"/>
        <v>-2.091368727966093E-2</v>
      </c>
      <c r="G944" s="2">
        <f t="shared" si="87"/>
        <v>6.2868292709717874E-4</v>
      </c>
      <c r="H944" s="2" t="str">
        <f t="shared" si="88"/>
        <v>Sell</v>
      </c>
    </row>
    <row r="945" spans="1:8" ht="13.5" x14ac:dyDescent="0.25">
      <c r="A945" s="3">
        <f>TITRES_STAT!B948</f>
        <v>43685</v>
      </c>
      <c r="B945" s="5">
        <f>TITRES_STAT!D948</f>
        <v>1.3357000000000001</v>
      </c>
      <c r="C945" s="2">
        <f t="shared" si="84"/>
        <v>1.2971107481511381</v>
      </c>
      <c r="D945" s="2">
        <f t="shared" si="86"/>
        <v>1.31225511564335</v>
      </c>
      <c r="E945" s="2">
        <f t="shared" si="85"/>
        <v>-1.5144367492211819E-2</v>
      </c>
      <c r="F945" s="2">
        <f t="shared" si="89"/>
        <v>-1.9759823322171109E-2</v>
      </c>
      <c r="G945" s="2">
        <f t="shared" si="87"/>
        <v>4.6154558299592897E-3</v>
      </c>
      <c r="H945" s="2" t="str">
        <f t="shared" si="88"/>
        <v>Sell</v>
      </c>
    </row>
    <row r="946" spans="1:8" ht="13.5" x14ac:dyDescent="0.25">
      <c r="A946" s="3">
        <f>TITRES_STAT!B949</f>
        <v>43686</v>
      </c>
      <c r="B946" s="5">
        <f>TITRES_STAT!D949</f>
        <v>1.3357000000000001</v>
      </c>
      <c r="C946" s="2">
        <f t="shared" si="84"/>
        <v>1.303047556127886</v>
      </c>
      <c r="D946" s="2">
        <f t="shared" si="86"/>
        <v>1.3139917737438427</v>
      </c>
      <c r="E946" s="2">
        <f t="shared" si="85"/>
        <v>-1.0944217615956653E-2</v>
      </c>
      <c r="F946" s="2">
        <f t="shared" si="89"/>
        <v>-1.7996702180928217E-2</v>
      </c>
      <c r="G946" s="2">
        <f t="shared" si="87"/>
        <v>7.0524845649715638E-3</v>
      </c>
      <c r="H946" s="2" t="str">
        <f t="shared" si="88"/>
        <v>Sell</v>
      </c>
    </row>
    <row r="947" spans="1:8" ht="13.5" x14ac:dyDescent="0.25">
      <c r="A947" s="3">
        <f>TITRES_STAT!B950</f>
        <v>43691</v>
      </c>
      <c r="B947" s="5">
        <f>TITRES_STAT!D950</f>
        <v>1.3357000000000001</v>
      </c>
      <c r="C947" s="2">
        <f t="shared" si="84"/>
        <v>1.3080710090312881</v>
      </c>
      <c r="D947" s="2">
        <f t="shared" si="86"/>
        <v>1.3155997905035581</v>
      </c>
      <c r="E947" s="2">
        <f t="shared" si="85"/>
        <v>-7.5287814722699853E-3</v>
      </c>
      <c r="F947" s="2">
        <f t="shared" si="89"/>
        <v>-1.590311803919657E-2</v>
      </c>
      <c r="G947" s="2">
        <f t="shared" si="87"/>
        <v>8.3743365669265851E-3</v>
      </c>
      <c r="H947" s="2" t="str">
        <f t="shared" si="88"/>
        <v>Sell</v>
      </c>
    </row>
    <row r="948" spans="1:8" ht="13.5" x14ac:dyDescent="0.25">
      <c r="A948" s="3">
        <f>TITRES_STAT!B951</f>
        <v>43692</v>
      </c>
      <c r="B948" s="5">
        <f>TITRES_STAT!D951</f>
        <v>1.3357000000000001</v>
      </c>
      <c r="C948" s="2">
        <f t="shared" si="84"/>
        <v>1.3123216230264745</v>
      </c>
      <c r="D948" s="2">
        <f t="shared" si="86"/>
        <v>1.3170886949107019</v>
      </c>
      <c r="E948" s="2">
        <f t="shared" si="85"/>
        <v>-4.7670718842274251E-3</v>
      </c>
      <c r="F948" s="2">
        <f t="shared" si="89"/>
        <v>-1.3675908808202741E-2</v>
      </c>
      <c r="G948" s="2">
        <f t="shared" si="87"/>
        <v>8.9088369239753162E-3</v>
      </c>
      <c r="H948" s="2" t="str">
        <f t="shared" si="88"/>
        <v>Sell</v>
      </c>
    </row>
    <row r="949" spans="1:8" ht="13.5" x14ac:dyDescent="0.25">
      <c r="A949" s="3">
        <f>TITRES_STAT!B952</f>
        <v>43693</v>
      </c>
      <c r="B949" s="5">
        <f>TITRES_STAT!D952</f>
        <v>1.3357000000000001</v>
      </c>
      <c r="C949" s="2">
        <f t="shared" si="84"/>
        <v>1.3159182964070169</v>
      </c>
      <c r="D949" s="2">
        <f t="shared" si="86"/>
        <v>1.3184673101025017</v>
      </c>
      <c r="E949" s="2">
        <f t="shared" si="85"/>
        <v>-2.5490136954848808E-3</v>
      </c>
      <c r="F949" s="2">
        <f t="shared" si="89"/>
        <v>-1.1450529785659171E-2</v>
      </c>
      <c r="G949" s="2">
        <f t="shared" si="87"/>
        <v>8.9015160901742899E-3</v>
      </c>
      <c r="H949" s="2" t="str">
        <f t="shared" si="88"/>
        <v>Sell</v>
      </c>
    </row>
    <row r="950" spans="1:8" ht="13.5" x14ac:dyDescent="0.25">
      <c r="A950" s="3">
        <f>TITRES_STAT!B953</f>
        <v>43696</v>
      </c>
      <c r="B950" s="5">
        <f>TITRES_STAT!D953</f>
        <v>1.3357000000000001</v>
      </c>
      <c r="C950" s="2">
        <f t="shared" si="84"/>
        <v>1.3189616354213218</v>
      </c>
      <c r="D950" s="2">
        <f t="shared" si="86"/>
        <v>1.3197438056504647</v>
      </c>
      <c r="E950" s="2">
        <f t="shared" si="85"/>
        <v>-7.8217022914284229E-4</v>
      </c>
      <c r="F950" s="2">
        <f t="shared" si="89"/>
        <v>-9.316857874355905E-3</v>
      </c>
      <c r="G950" s="2">
        <f t="shared" si="87"/>
        <v>8.5346876452130627E-3</v>
      </c>
      <c r="H950" s="2" t="str">
        <f t="shared" si="88"/>
        <v>Sell</v>
      </c>
    </row>
    <row r="951" spans="1:8" ht="13.5" x14ac:dyDescent="0.25">
      <c r="A951" s="3">
        <f>TITRES_STAT!B954</f>
        <v>43697</v>
      </c>
      <c r="B951" s="5">
        <f>TITRES_STAT!D954</f>
        <v>1.3357000000000001</v>
      </c>
      <c r="C951" s="2">
        <f t="shared" si="84"/>
        <v>1.321536768433426</v>
      </c>
      <c r="D951" s="2">
        <f t="shared" si="86"/>
        <v>1.3209257459726524</v>
      </c>
      <c r="E951" s="2">
        <f t="shared" si="85"/>
        <v>6.1102246077360256E-4</v>
      </c>
      <c r="F951" s="2">
        <f t="shared" si="89"/>
        <v>-7.3312818073300035E-3</v>
      </c>
      <c r="G951" s="2">
        <f t="shared" si="87"/>
        <v>7.942304268103606E-3</v>
      </c>
      <c r="H951" s="2" t="str">
        <f t="shared" si="88"/>
        <v>Sell</v>
      </c>
    </row>
    <row r="952" spans="1:8" ht="13.5" x14ac:dyDescent="0.25">
      <c r="A952" s="3">
        <f>TITRES_STAT!B955</f>
        <v>43698</v>
      </c>
      <c r="B952" s="5">
        <f>TITRES_STAT!D955</f>
        <v>1.3357000000000001</v>
      </c>
      <c r="C952" s="2">
        <f t="shared" si="84"/>
        <v>1.3237157271359759</v>
      </c>
      <c r="D952" s="2">
        <f t="shared" si="86"/>
        <v>1.3220201351598635</v>
      </c>
      <c r="E952" s="2">
        <f t="shared" si="85"/>
        <v>1.6955919761123539E-3</v>
      </c>
      <c r="F952" s="2">
        <f t="shared" si="89"/>
        <v>-5.5259070506415327E-3</v>
      </c>
      <c r="G952" s="2">
        <f t="shared" si="87"/>
        <v>7.2214990267538866E-3</v>
      </c>
      <c r="H952" s="2" t="str">
        <f t="shared" si="88"/>
        <v>Sell</v>
      </c>
    </row>
    <row r="953" spans="1:8" ht="13.5" x14ac:dyDescent="0.25">
      <c r="A953" s="3">
        <f>TITRES_STAT!B956</f>
        <v>43699</v>
      </c>
      <c r="B953" s="5">
        <f>TITRES_STAT!D956</f>
        <v>1.3357000000000001</v>
      </c>
      <c r="C953" s="2">
        <f t="shared" si="84"/>
        <v>1.3255594614227488</v>
      </c>
      <c r="D953" s="2">
        <f t="shared" si="86"/>
        <v>1.3230334584813552</v>
      </c>
      <c r="E953" s="2">
        <f t="shared" si="85"/>
        <v>2.5260029413936014E-3</v>
      </c>
      <c r="F953" s="2">
        <f t="shared" si="89"/>
        <v>-3.9155250522345062E-3</v>
      </c>
      <c r="G953" s="2">
        <f t="shared" si="87"/>
        <v>6.4415279936281076E-3</v>
      </c>
      <c r="H953" s="2" t="str">
        <f t="shared" si="88"/>
        <v>Sell</v>
      </c>
    </row>
    <row r="954" spans="1:8" ht="13.5" x14ac:dyDescent="0.25">
      <c r="A954" s="3">
        <f>TITRES_STAT!B957</f>
        <v>43700</v>
      </c>
      <c r="B954" s="5">
        <f>TITRES_STAT!D957</f>
        <v>1.3726</v>
      </c>
      <c r="C954" s="2">
        <f t="shared" si="84"/>
        <v>1.3271195442807875</v>
      </c>
      <c r="D954" s="2">
        <f t="shared" si="86"/>
        <v>1.326705054149403</v>
      </c>
      <c r="E954" s="2">
        <f t="shared" si="85"/>
        <v>4.1449013138450397E-4</v>
      </c>
      <c r="F954" s="2">
        <f t="shared" si="89"/>
        <v>-3.0495220155107041E-3</v>
      </c>
      <c r="G954" s="2">
        <f t="shared" si="87"/>
        <v>3.4640121468952081E-3</v>
      </c>
      <c r="H954" s="2" t="str">
        <f t="shared" si="88"/>
        <v>Sell</v>
      </c>
    </row>
    <row r="955" spans="1:8" ht="13.5" x14ac:dyDescent="0.25">
      <c r="A955" s="3">
        <f>TITRES_STAT!B958</f>
        <v>43703</v>
      </c>
      <c r="B955" s="5">
        <f>TITRES_STAT!D958</f>
        <v>1.3726</v>
      </c>
      <c r="C955" s="2">
        <f t="shared" si="84"/>
        <v>1.3284396143914354</v>
      </c>
      <c r="D955" s="2">
        <f t="shared" si="86"/>
        <v>1.3301046797679656</v>
      </c>
      <c r="E955" s="2">
        <f t="shared" si="85"/>
        <v>-1.665065376530217E-3</v>
      </c>
      <c r="F955" s="2">
        <f t="shared" si="89"/>
        <v>-2.7726306877146069E-3</v>
      </c>
      <c r="G955" s="2">
        <f t="shared" si="87"/>
        <v>1.1075653111843899E-3</v>
      </c>
      <c r="H955" s="2" t="str">
        <f t="shared" si="88"/>
        <v>Sell</v>
      </c>
    </row>
    <row r="956" spans="1:8" ht="13.5" x14ac:dyDescent="0.25">
      <c r="A956" s="3">
        <f>TITRES_STAT!B959</f>
        <v>43704</v>
      </c>
      <c r="B956" s="5">
        <f>TITRES_STAT!D959</f>
        <v>1.3726</v>
      </c>
      <c r="C956" s="2">
        <f t="shared" si="84"/>
        <v>1.329556596792753</v>
      </c>
      <c r="D956" s="2">
        <f t="shared" si="86"/>
        <v>1.3332524812666349</v>
      </c>
      <c r="E956" s="2">
        <f t="shared" si="85"/>
        <v>-3.6958844738819163E-3</v>
      </c>
      <c r="F956" s="2">
        <f t="shared" si="89"/>
        <v>-2.9572814449480692E-3</v>
      </c>
      <c r="G956" s="2">
        <f t="shared" si="87"/>
        <v>-7.3860302893384707E-4</v>
      </c>
      <c r="H956" s="2" t="str">
        <f t="shared" si="88"/>
        <v>Hold</v>
      </c>
    </row>
    <row r="957" spans="1:8" ht="13.5" x14ac:dyDescent="0.25">
      <c r="A957" s="3">
        <f>TITRES_STAT!B960</f>
        <v>43705</v>
      </c>
      <c r="B957" s="5">
        <f>TITRES_STAT!D960</f>
        <v>1.3726</v>
      </c>
      <c r="C957" s="2">
        <f t="shared" si="84"/>
        <v>1.330501735747714</v>
      </c>
      <c r="D957" s="2">
        <f t="shared" si="86"/>
        <v>1.3361671122839212</v>
      </c>
      <c r="E957" s="2">
        <f t="shared" si="85"/>
        <v>-5.665376536207134E-3</v>
      </c>
      <c r="F957" s="2">
        <f t="shared" si="89"/>
        <v>-3.4989004631998822E-3</v>
      </c>
      <c r="G957" s="2">
        <f t="shared" si="87"/>
        <v>-2.1664760730072518E-3</v>
      </c>
      <c r="H957" s="2" t="str">
        <f t="shared" si="88"/>
        <v>Hold</v>
      </c>
    </row>
    <row r="958" spans="1:8" ht="13.5" x14ac:dyDescent="0.25">
      <c r="A958" s="3">
        <f>TITRES_STAT!B961</f>
        <v>43706</v>
      </c>
      <c r="B958" s="5">
        <f>TITRES_STAT!D961</f>
        <v>1.3726</v>
      </c>
      <c r="C958" s="2">
        <f t="shared" si="84"/>
        <v>1.3313014687096041</v>
      </c>
      <c r="D958" s="2">
        <f t="shared" si="86"/>
        <v>1.3388658447073343</v>
      </c>
      <c r="E958" s="2">
        <f t="shared" si="85"/>
        <v>-7.5643759977301883E-3</v>
      </c>
      <c r="F958" s="2">
        <f t="shared" si="89"/>
        <v>-4.3119955701059441E-3</v>
      </c>
      <c r="G958" s="2">
        <f t="shared" si="87"/>
        <v>-3.2523804276242442E-3</v>
      </c>
      <c r="H958" s="2" t="str">
        <f t="shared" si="88"/>
        <v>Hold</v>
      </c>
    </row>
    <row r="959" spans="1:8" ht="13.5" x14ac:dyDescent="0.25">
      <c r="A959" s="3">
        <f>TITRES_STAT!B962</f>
        <v>43707</v>
      </c>
      <c r="B959" s="5">
        <f>TITRES_STAT!D962</f>
        <v>1.3726</v>
      </c>
      <c r="C959" s="2">
        <f t="shared" si="84"/>
        <v>1.3319781658312033</v>
      </c>
      <c r="D959" s="2">
        <f t="shared" si="86"/>
        <v>1.3413646710253095</v>
      </c>
      <c r="E959" s="2">
        <f t="shared" si="85"/>
        <v>-9.3865051941062205E-3</v>
      </c>
      <c r="F959" s="2">
        <f t="shared" si="89"/>
        <v>-5.3268974949059996E-3</v>
      </c>
      <c r="G959" s="2">
        <f t="shared" si="87"/>
        <v>-4.059607699200221E-3</v>
      </c>
      <c r="H959" s="2" t="str">
        <f t="shared" si="88"/>
        <v>Hold</v>
      </c>
    </row>
    <row r="960" spans="1:8" ht="13.5" x14ac:dyDescent="0.25">
      <c r="A960" s="3">
        <f>TITRES_STAT!B963</f>
        <v>43710</v>
      </c>
      <c r="B960" s="5">
        <f>TITRES_STAT!D963</f>
        <v>1.3726</v>
      </c>
      <c r="C960" s="2">
        <f t="shared" si="84"/>
        <v>1.3325507557033258</v>
      </c>
      <c r="D960" s="2">
        <f t="shared" si="86"/>
        <v>1.3436783990975087</v>
      </c>
      <c r="E960" s="2">
        <f t="shared" si="85"/>
        <v>-1.1127643394182929E-2</v>
      </c>
      <c r="F960" s="2">
        <f t="shared" si="89"/>
        <v>-6.4870466747613854E-3</v>
      </c>
      <c r="G960" s="2">
        <f t="shared" si="87"/>
        <v>-4.6405967194215435E-3</v>
      </c>
      <c r="H960" s="2" t="str">
        <f t="shared" si="88"/>
        <v>Hold</v>
      </c>
    </row>
    <row r="961" spans="1:8" ht="13.5" x14ac:dyDescent="0.25">
      <c r="A961" s="3">
        <f>TITRES_STAT!B964</f>
        <v>43711</v>
      </c>
      <c r="B961" s="5">
        <f>TITRES_STAT!D964</f>
        <v>1.3726</v>
      </c>
      <c r="C961" s="2">
        <f t="shared" si="84"/>
        <v>1.333035254825891</v>
      </c>
      <c r="D961" s="2">
        <f t="shared" si="86"/>
        <v>1.3458207399051008</v>
      </c>
      <c r="E961" s="2">
        <f t="shared" si="85"/>
        <v>-1.2785485079209735E-2</v>
      </c>
      <c r="F961" s="2">
        <f t="shared" si="89"/>
        <v>-7.7467343556510554E-3</v>
      </c>
      <c r="G961" s="2">
        <f t="shared" si="87"/>
        <v>-5.0387507235586798E-3</v>
      </c>
      <c r="H961" s="2" t="str">
        <f t="shared" si="88"/>
        <v>Hold</v>
      </c>
    </row>
    <row r="962" spans="1:8" ht="13.5" x14ac:dyDescent="0.25">
      <c r="A962" s="3">
        <f>TITRES_STAT!B965</f>
        <v>43712</v>
      </c>
      <c r="B962" s="5">
        <f>TITRES_STAT!D965</f>
        <v>1.3726</v>
      </c>
      <c r="C962" s="2">
        <f t="shared" si="84"/>
        <v>1.3334452156219077</v>
      </c>
      <c r="D962" s="2">
        <f t="shared" si="86"/>
        <v>1.3478043888010192</v>
      </c>
      <c r="E962" s="2">
        <f t="shared" si="85"/>
        <v>-1.4359173179111506E-2</v>
      </c>
      <c r="F962" s="2">
        <f t="shared" si="89"/>
        <v>-9.069222120343147E-3</v>
      </c>
      <c r="G962" s="2">
        <f t="shared" si="87"/>
        <v>-5.2899510587683593E-3</v>
      </c>
      <c r="H962" s="2" t="str">
        <f t="shared" si="88"/>
        <v>Hold</v>
      </c>
    </row>
    <row r="963" spans="1:8" ht="13.5" x14ac:dyDescent="0.25">
      <c r="A963" s="3">
        <f>TITRES_STAT!B966</f>
        <v>43713</v>
      </c>
      <c r="B963" s="5">
        <f>TITRES_STAT!D966</f>
        <v>1.3726</v>
      </c>
      <c r="C963" s="2">
        <f t="shared" si="84"/>
        <v>1.3337921055262294</v>
      </c>
      <c r="D963" s="2">
        <f t="shared" si="86"/>
        <v>1.3496411007416844</v>
      </c>
      <c r="E963" s="2">
        <f t="shared" si="85"/>
        <v>-1.584899521545502E-2</v>
      </c>
      <c r="F963" s="2">
        <f t="shared" si="89"/>
        <v>-1.0425176739365521E-2</v>
      </c>
      <c r="G963" s="2">
        <f t="shared" si="87"/>
        <v>-5.4238184760894981E-3</v>
      </c>
      <c r="H963" s="2" t="str">
        <f t="shared" si="88"/>
        <v>Hold</v>
      </c>
    </row>
    <row r="964" spans="1:8" ht="13.5" x14ac:dyDescent="0.25">
      <c r="A964" s="3">
        <f>TITRES_STAT!B967</f>
        <v>43714</v>
      </c>
      <c r="B964" s="5">
        <f>TITRES_STAT!D967</f>
        <v>1.3726</v>
      </c>
      <c r="C964" s="2">
        <f t="shared" si="84"/>
        <v>1.3397625508298865</v>
      </c>
      <c r="D964" s="2">
        <f t="shared" si="86"/>
        <v>1.351341759946004</v>
      </c>
      <c r="E964" s="2">
        <f t="shared" si="85"/>
        <v>-1.1579209116117539E-2</v>
      </c>
      <c r="F964" s="2">
        <f t="shared" si="89"/>
        <v>-1.0655983214715925E-2</v>
      </c>
      <c r="G964" s="2">
        <f t="shared" si="87"/>
        <v>-9.2322590140161455E-4</v>
      </c>
      <c r="H964" s="2" t="str">
        <f t="shared" si="88"/>
        <v>Hold</v>
      </c>
    </row>
    <row r="965" spans="1:8" ht="13.5" x14ac:dyDescent="0.25">
      <c r="A965" s="3">
        <f>TITRES_STAT!B968</f>
        <v>43717</v>
      </c>
      <c r="B965" s="5">
        <f>TITRES_STAT!D968</f>
        <v>1.3726</v>
      </c>
      <c r="C965" s="2">
        <f t="shared" si="84"/>
        <v>1.3448144660868271</v>
      </c>
      <c r="D965" s="2">
        <f t="shared" si="86"/>
        <v>1.3529164443944481</v>
      </c>
      <c r="E965" s="2">
        <f t="shared" si="85"/>
        <v>-8.1019783076210494E-3</v>
      </c>
      <c r="F965" s="2">
        <f t="shared" si="89"/>
        <v>-1.014518223329695E-2</v>
      </c>
      <c r="G965" s="2">
        <f t="shared" si="87"/>
        <v>2.0432039256759009E-3</v>
      </c>
      <c r="H965" s="2" t="str">
        <f t="shared" si="88"/>
        <v>Sell</v>
      </c>
    </row>
    <row r="966" spans="1:8" ht="13.5" x14ac:dyDescent="0.25">
      <c r="A966" s="3">
        <f>TITRES_STAT!B969</f>
        <v>43718</v>
      </c>
      <c r="B966" s="5">
        <f>TITRES_STAT!D969</f>
        <v>1.3726</v>
      </c>
      <c r="C966" s="2">
        <f t="shared" si="84"/>
        <v>1.3490891636119307</v>
      </c>
      <c r="D966" s="2">
        <f t="shared" si="86"/>
        <v>1.354374485550415</v>
      </c>
      <c r="E966" s="2">
        <f t="shared" si="85"/>
        <v>-5.2853219384842998E-3</v>
      </c>
      <c r="F966" s="2">
        <f t="shared" si="89"/>
        <v>-9.1732101743344212E-3</v>
      </c>
      <c r="G966" s="2">
        <f t="shared" si="87"/>
        <v>3.8878882358501215E-3</v>
      </c>
      <c r="H966" s="2" t="str">
        <f t="shared" si="88"/>
        <v>Sell</v>
      </c>
    </row>
    <row r="967" spans="1:8" ht="13.5" x14ac:dyDescent="0.25">
      <c r="A967" s="3">
        <f>TITRES_STAT!B970</f>
        <v>43719</v>
      </c>
      <c r="B967" s="5">
        <f>TITRES_STAT!D970</f>
        <v>1.3726</v>
      </c>
      <c r="C967" s="2">
        <f t="shared" si="84"/>
        <v>1.3527062153639413</v>
      </c>
      <c r="D967" s="2">
        <f t="shared" si="86"/>
        <v>1.3557245236577915</v>
      </c>
      <c r="E967" s="2">
        <f t="shared" si="85"/>
        <v>-3.0183082938501915E-3</v>
      </c>
      <c r="F967" s="2">
        <f t="shared" si="89"/>
        <v>-7.9422297982375753E-3</v>
      </c>
      <c r="G967" s="2">
        <f t="shared" si="87"/>
        <v>4.9239215043873838E-3</v>
      </c>
      <c r="H967" s="2" t="str">
        <f t="shared" si="88"/>
        <v>Sell</v>
      </c>
    </row>
    <row r="968" spans="1:8" ht="13.5" x14ac:dyDescent="0.25">
      <c r="A968" s="3">
        <f>TITRES_STAT!B971</f>
        <v>43720</v>
      </c>
      <c r="B968" s="5">
        <f>TITRES_STAT!D971</f>
        <v>1.3726</v>
      </c>
      <c r="C968" s="2">
        <f t="shared" si="84"/>
        <v>1.3557667976156427</v>
      </c>
      <c r="D968" s="2">
        <f t="shared" si="86"/>
        <v>1.3569745589423996</v>
      </c>
      <c r="E968" s="2">
        <f t="shared" si="85"/>
        <v>-1.2077613267569287E-3</v>
      </c>
      <c r="F968" s="2">
        <f t="shared" si="89"/>
        <v>-6.595336103941446E-3</v>
      </c>
      <c r="G968" s="2">
        <f t="shared" si="87"/>
        <v>5.3875747771845173E-3</v>
      </c>
      <c r="H968" s="2" t="str">
        <f t="shared" si="88"/>
        <v>Sell</v>
      </c>
    </row>
    <row r="969" spans="1:8" ht="13.5" x14ac:dyDescent="0.25">
      <c r="A969" s="3">
        <f>TITRES_STAT!B972</f>
        <v>43721</v>
      </c>
      <c r="B969" s="5">
        <f>TITRES_STAT!D972</f>
        <v>1.3726</v>
      </c>
      <c r="C969" s="2">
        <f t="shared" si="84"/>
        <v>1.35835652105939</v>
      </c>
      <c r="D969" s="2">
        <f t="shared" si="86"/>
        <v>1.3581319990207403</v>
      </c>
      <c r="E969" s="2">
        <f t="shared" si="85"/>
        <v>2.2452203864964382E-4</v>
      </c>
      <c r="F969" s="2">
        <f t="shared" si="89"/>
        <v>-5.2313644754232282E-3</v>
      </c>
      <c r="G969" s="2">
        <f t="shared" si="87"/>
        <v>5.455886514072872E-3</v>
      </c>
      <c r="H969" s="2" t="str">
        <f t="shared" si="88"/>
        <v>Sell</v>
      </c>
    </row>
    <row r="970" spans="1:8" ht="13.5" x14ac:dyDescent="0.25">
      <c r="A970" s="3">
        <f>TITRES_STAT!B973</f>
        <v>43724</v>
      </c>
      <c r="B970" s="5">
        <f>TITRES_STAT!D973</f>
        <v>1.3726</v>
      </c>
      <c r="C970" s="2">
        <f t="shared" si="84"/>
        <v>1.3605478255117915</v>
      </c>
      <c r="D970" s="2">
        <f t="shared" si="86"/>
        <v>1.3592037027969817</v>
      </c>
      <c r="E970" s="2">
        <f t="shared" si="85"/>
        <v>1.3441227148098811E-3</v>
      </c>
      <c r="F970" s="2">
        <f t="shared" si="89"/>
        <v>-3.9162670373766063E-3</v>
      </c>
      <c r="G970" s="2">
        <f t="shared" si="87"/>
        <v>5.2603897521864874E-3</v>
      </c>
      <c r="H970" s="2" t="str">
        <f t="shared" si="88"/>
        <v>Sell</v>
      </c>
    </row>
    <row r="971" spans="1:8" ht="13.5" x14ac:dyDescent="0.25">
      <c r="A971" s="3">
        <f>TITRES_STAT!B974</f>
        <v>43725</v>
      </c>
      <c r="B971" s="5">
        <f>TITRES_STAT!D974</f>
        <v>1.3726</v>
      </c>
      <c r="C971" s="2">
        <f t="shared" si="84"/>
        <v>1.3624020062022852</v>
      </c>
      <c r="D971" s="2">
        <f t="shared" si="86"/>
        <v>1.3601960211083164</v>
      </c>
      <c r="E971" s="2">
        <f t="shared" si="85"/>
        <v>2.2059850939688541E-3</v>
      </c>
      <c r="F971" s="2">
        <f t="shared" si="89"/>
        <v>-2.6918166111075145E-3</v>
      </c>
      <c r="G971" s="2">
        <f t="shared" si="87"/>
        <v>4.8978017050763691E-3</v>
      </c>
      <c r="H971" s="2" t="str">
        <f t="shared" si="88"/>
        <v>Sell</v>
      </c>
    </row>
    <row r="972" spans="1:8" ht="13.5" x14ac:dyDescent="0.25">
      <c r="A972" s="3">
        <f>TITRES_STAT!B975</f>
        <v>43726</v>
      </c>
      <c r="B972" s="5">
        <f>TITRES_STAT!D975</f>
        <v>1.3726</v>
      </c>
      <c r="C972" s="2">
        <f t="shared" si="84"/>
        <v>1.3639709283250105</v>
      </c>
      <c r="D972" s="2">
        <f t="shared" si="86"/>
        <v>1.3611148343595523</v>
      </c>
      <c r="E972" s="2">
        <f t="shared" si="85"/>
        <v>2.8560939654582729E-3</v>
      </c>
      <c r="F972" s="2">
        <f t="shared" si="89"/>
        <v>-1.582234495794357E-3</v>
      </c>
      <c r="G972" s="2">
        <f t="shared" si="87"/>
        <v>4.4383284612526299E-3</v>
      </c>
      <c r="H972" s="2" t="str">
        <f t="shared" si="88"/>
        <v>Sell</v>
      </c>
    </row>
    <row r="973" spans="1:8" ht="13.5" x14ac:dyDescent="0.25">
      <c r="A973" s="3">
        <f>TITRES_STAT!B976</f>
        <v>43727</v>
      </c>
      <c r="B973" s="5">
        <f>TITRES_STAT!D976</f>
        <v>1.4020999999999999</v>
      </c>
      <c r="C973" s="2">
        <f t="shared" si="84"/>
        <v>1.3652984778134705</v>
      </c>
      <c r="D973" s="2">
        <f t="shared" si="86"/>
        <v>1.3641507725551412</v>
      </c>
      <c r="E973" s="2">
        <f t="shared" si="85"/>
        <v>1.1477052583293013E-3</v>
      </c>
      <c r="F973" s="2">
        <f t="shared" si="89"/>
        <v>-1.0362465449696256E-3</v>
      </c>
      <c r="G973" s="2">
        <f t="shared" si="87"/>
        <v>2.1839518032989269E-3</v>
      </c>
      <c r="H973" s="2" t="str">
        <f t="shared" si="88"/>
        <v>Sell</v>
      </c>
    </row>
    <row r="974" spans="1:8" ht="13.5" x14ac:dyDescent="0.25">
      <c r="A974" s="3">
        <f>TITRES_STAT!B977</f>
        <v>43728</v>
      </c>
      <c r="B974" s="5">
        <f>TITRES_STAT!D977</f>
        <v>1.4020999999999999</v>
      </c>
      <c r="C974" s="2">
        <f t="shared" si="84"/>
        <v>1.3664217889190904</v>
      </c>
      <c r="D974" s="2">
        <f t="shared" si="86"/>
        <v>1.3669618264399457</v>
      </c>
      <c r="E974" s="2">
        <f t="shared" si="85"/>
        <v>-5.4003752085529655E-4</v>
      </c>
      <c r="F974" s="2">
        <f t="shared" si="89"/>
        <v>-9.3700474014675982E-4</v>
      </c>
      <c r="G974" s="2">
        <f t="shared" si="87"/>
        <v>3.9696721929146327E-4</v>
      </c>
      <c r="H974" s="2" t="str">
        <f t="shared" si="88"/>
        <v>Sell</v>
      </c>
    </row>
    <row r="975" spans="1:8" ht="13.5" x14ac:dyDescent="0.25">
      <c r="A975" s="3">
        <f>TITRES_STAT!B978</f>
        <v>43731</v>
      </c>
      <c r="B975" s="5">
        <f>TITRES_STAT!D978</f>
        <v>1.4020999999999999</v>
      </c>
      <c r="C975" s="2">
        <f t="shared" ref="C975:C1038" si="90">$C$4*B965+C974*(1-$C$4)</f>
        <v>1.367372282931538</v>
      </c>
      <c r="D975" s="2">
        <f t="shared" si="86"/>
        <v>1.3695646541110609</v>
      </c>
      <c r="E975" s="2">
        <f t="shared" si="85"/>
        <v>-2.1923711795228673E-3</v>
      </c>
      <c r="F975" s="2">
        <f t="shared" si="89"/>
        <v>-1.1880780280219814E-3</v>
      </c>
      <c r="G975" s="2">
        <f t="shared" si="87"/>
        <v>-1.0042931515008859E-3</v>
      </c>
      <c r="H975" s="2" t="str">
        <f t="shared" si="88"/>
        <v>Hold</v>
      </c>
    </row>
    <row r="976" spans="1:8" ht="13.5" x14ac:dyDescent="0.25">
      <c r="A976" s="3">
        <f>TITRES_STAT!B979</f>
        <v>43732</v>
      </c>
      <c r="B976" s="5">
        <f>TITRES_STAT!D979</f>
        <v>1.4020999999999999</v>
      </c>
      <c r="C976" s="2">
        <f t="shared" si="90"/>
        <v>1.3681765470959169</v>
      </c>
      <c r="D976" s="2">
        <f t="shared" si="86"/>
        <v>1.3719746797324639</v>
      </c>
      <c r="E976" s="2">
        <f t="shared" si="85"/>
        <v>-3.7981326365470469E-3</v>
      </c>
      <c r="F976" s="2">
        <f t="shared" si="89"/>
        <v>-1.7100889497269948E-3</v>
      </c>
      <c r="G976" s="2">
        <f t="shared" si="87"/>
        <v>-2.0880436868200522E-3</v>
      </c>
      <c r="H976" s="2" t="str">
        <f t="shared" si="88"/>
        <v>Hold</v>
      </c>
    </row>
    <row r="977" spans="1:8" ht="13.5" x14ac:dyDescent="0.25">
      <c r="A977" s="3">
        <f>TITRES_STAT!B980</f>
        <v>43733</v>
      </c>
      <c r="B977" s="5">
        <f>TITRES_STAT!D980</f>
        <v>1.4020999999999999</v>
      </c>
      <c r="C977" s="2">
        <f t="shared" si="90"/>
        <v>1.3688570783119296</v>
      </c>
      <c r="D977" s="2">
        <f t="shared" si="86"/>
        <v>1.3742061849374667</v>
      </c>
      <c r="E977" s="2">
        <f t="shared" si="85"/>
        <v>-5.3491066255371145E-3</v>
      </c>
      <c r="F977" s="2">
        <f t="shared" si="89"/>
        <v>-2.4378924848890188E-3</v>
      </c>
      <c r="G977" s="2">
        <f t="shared" si="87"/>
        <v>-2.9112141406480957E-3</v>
      </c>
      <c r="H977" s="2" t="str">
        <f t="shared" si="88"/>
        <v>Hold</v>
      </c>
    </row>
    <row r="978" spans="1:8" ht="13.5" x14ac:dyDescent="0.25">
      <c r="A978" s="3">
        <f>TITRES_STAT!B981</f>
        <v>43734</v>
      </c>
      <c r="B978" s="5">
        <f>TITRES_STAT!D981</f>
        <v>1.4241999999999999</v>
      </c>
      <c r="C978" s="2">
        <f t="shared" si="90"/>
        <v>1.3694329124177866</v>
      </c>
      <c r="D978" s="2">
        <f t="shared" si="86"/>
        <v>1.3779094304976542</v>
      </c>
      <c r="E978" s="2">
        <f t="shared" si="85"/>
        <v>-8.476518079867601E-3</v>
      </c>
      <c r="F978" s="2">
        <f t="shared" si="89"/>
        <v>-3.6456176038847351E-3</v>
      </c>
      <c r="G978" s="2">
        <f t="shared" si="87"/>
        <v>-4.8309004759828659E-3</v>
      </c>
      <c r="H978" s="2" t="str">
        <f t="shared" si="88"/>
        <v>Hold</v>
      </c>
    </row>
    <row r="979" spans="1:8" ht="13.5" x14ac:dyDescent="0.25">
      <c r="A979" s="3">
        <f>TITRES_STAT!B982</f>
        <v>43735</v>
      </c>
      <c r="B979" s="5">
        <f>TITRES_STAT!D982</f>
        <v>1.4241999999999999</v>
      </c>
      <c r="C979" s="2">
        <f t="shared" si="90"/>
        <v>1.369920156661204</v>
      </c>
      <c r="D979" s="2">
        <f t="shared" si="86"/>
        <v>1.3813383615719019</v>
      </c>
      <c r="E979" s="2">
        <f t="shared" si="85"/>
        <v>-1.1418204910697893E-2</v>
      </c>
      <c r="F979" s="2">
        <f t="shared" si="89"/>
        <v>-5.2001350652473672E-3</v>
      </c>
      <c r="G979" s="2">
        <f t="shared" si="87"/>
        <v>-6.2180698454505261E-3</v>
      </c>
      <c r="H979" s="2" t="str">
        <f t="shared" si="88"/>
        <v>Hold</v>
      </c>
    </row>
    <row r="980" spans="1:8" ht="13.5" x14ac:dyDescent="0.25">
      <c r="A980" s="3">
        <f>TITRES_STAT!B983</f>
        <v>43738</v>
      </c>
      <c r="B980" s="5">
        <f>TITRES_STAT!D983</f>
        <v>1.3873</v>
      </c>
      <c r="C980" s="2">
        <f t="shared" si="90"/>
        <v>1.370332440251788</v>
      </c>
      <c r="D980" s="2">
        <f t="shared" si="86"/>
        <v>1.3817799644184277</v>
      </c>
      <c r="E980" s="2">
        <f t="shared" si="85"/>
        <v>-1.1447524166639633E-2</v>
      </c>
      <c r="F980" s="2">
        <f t="shared" si="89"/>
        <v>-6.4496128855258197E-3</v>
      </c>
      <c r="G980" s="2">
        <f t="shared" si="87"/>
        <v>-4.9979112811138135E-3</v>
      </c>
      <c r="H980" s="2" t="str">
        <f t="shared" si="88"/>
        <v>Hold</v>
      </c>
    </row>
    <row r="981" spans="1:8" ht="13.5" x14ac:dyDescent="0.25">
      <c r="A981" s="3">
        <f>TITRES_STAT!B984</f>
        <v>43739</v>
      </c>
      <c r="B981" s="5">
        <f>TITRES_STAT!D984</f>
        <v>1.4241999999999999</v>
      </c>
      <c r="C981" s="2">
        <f t="shared" si="90"/>
        <v>1.3706812955976668</v>
      </c>
      <c r="D981" s="2">
        <f t="shared" si="86"/>
        <v>1.3849221892763217</v>
      </c>
      <c r="E981" s="2">
        <f t="shared" si="85"/>
        <v>-1.4240893678654887E-2</v>
      </c>
      <c r="F981" s="2">
        <f t="shared" si="89"/>
        <v>-8.0078690441516345E-3</v>
      </c>
      <c r="G981" s="2">
        <f t="shared" si="87"/>
        <v>-6.2330246345032522E-3</v>
      </c>
      <c r="H981" s="2" t="str">
        <f t="shared" si="88"/>
        <v>Hold</v>
      </c>
    </row>
    <row r="982" spans="1:8" ht="13.5" x14ac:dyDescent="0.25">
      <c r="A982" s="3">
        <f>TITRES_STAT!B985</f>
        <v>43740</v>
      </c>
      <c r="B982" s="5">
        <f>TITRES_STAT!D985</f>
        <v>1.4241999999999999</v>
      </c>
      <c r="C982" s="2">
        <f t="shared" si="90"/>
        <v>1.3709764808903335</v>
      </c>
      <c r="D982" s="2">
        <f t="shared" si="86"/>
        <v>1.3878316567373348</v>
      </c>
      <c r="E982" s="2">
        <f t="shared" si="85"/>
        <v>-1.6855175847001247E-2</v>
      </c>
      <c r="F982" s="2">
        <f t="shared" si="89"/>
        <v>-9.7773304047215574E-3</v>
      </c>
      <c r="G982" s="2">
        <f t="shared" si="87"/>
        <v>-7.0778454422796896E-3</v>
      </c>
      <c r="H982" s="2" t="str">
        <f t="shared" si="88"/>
        <v>Hold</v>
      </c>
    </row>
    <row r="983" spans="1:8" ht="13.5" x14ac:dyDescent="0.25">
      <c r="A983" s="3">
        <f>TITRES_STAT!B986</f>
        <v>43741</v>
      </c>
      <c r="B983" s="5">
        <f>TITRES_STAT!D986</f>
        <v>1.4241999999999999</v>
      </c>
      <c r="C983" s="2">
        <f t="shared" si="90"/>
        <v>1.3757647145995131</v>
      </c>
      <c r="D983" s="2">
        <f t="shared" si="86"/>
        <v>1.3905256080901247</v>
      </c>
      <c r="E983" s="2">
        <f t="shared" si="85"/>
        <v>-1.4760893490611604E-2</v>
      </c>
      <c r="F983" s="2">
        <f t="shared" si="89"/>
        <v>-1.0774043021899566E-2</v>
      </c>
      <c r="G983" s="2">
        <f t="shared" si="87"/>
        <v>-3.986850468712038E-3</v>
      </c>
      <c r="H983" s="2" t="str">
        <f t="shared" si="88"/>
        <v>Hold</v>
      </c>
    </row>
    <row r="984" spans="1:8" ht="13.5" x14ac:dyDescent="0.25">
      <c r="A984" s="3">
        <f>TITRES_STAT!B987</f>
        <v>43742</v>
      </c>
      <c r="B984" s="5">
        <f>TITRES_STAT!D987</f>
        <v>1.4241999999999999</v>
      </c>
      <c r="C984" s="2">
        <f t="shared" si="90"/>
        <v>1.3798162969688188</v>
      </c>
      <c r="D984" s="2">
        <f t="shared" si="86"/>
        <v>1.3930200074908561</v>
      </c>
      <c r="E984" s="2">
        <f t="shared" si="85"/>
        <v>-1.3203710522037282E-2</v>
      </c>
      <c r="F984" s="2">
        <f t="shared" si="89"/>
        <v>-1.1259976521927109E-2</v>
      </c>
      <c r="G984" s="2">
        <f t="shared" si="87"/>
        <v>-1.9437340001101731E-3</v>
      </c>
      <c r="H984" s="2" t="str">
        <f t="shared" si="88"/>
        <v>Hold</v>
      </c>
    </row>
    <row r="985" spans="1:8" ht="13.5" x14ac:dyDescent="0.25">
      <c r="A985" s="3">
        <f>TITRES_STAT!B988</f>
        <v>43745</v>
      </c>
      <c r="B985" s="5">
        <f>TITRES_STAT!D988</f>
        <v>1.4241999999999999</v>
      </c>
      <c r="C985" s="2">
        <f t="shared" si="90"/>
        <v>1.383244558973616</v>
      </c>
      <c r="D985" s="2">
        <f t="shared" si="86"/>
        <v>1.3953296365656074</v>
      </c>
      <c r="E985" s="2">
        <f t="shared" si="85"/>
        <v>-1.20850775919914E-2</v>
      </c>
      <c r="F985" s="2">
        <f t="shared" si="89"/>
        <v>-1.1424996735939968E-2</v>
      </c>
      <c r="G985" s="2">
        <f t="shared" si="87"/>
        <v>-6.6008085605143152E-4</v>
      </c>
      <c r="H985" s="2" t="str">
        <f t="shared" si="88"/>
        <v>Hold</v>
      </c>
    </row>
    <row r="986" spans="1:8" ht="13.5" x14ac:dyDescent="0.25">
      <c r="A986" s="3">
        <f>TITRES_STAT!B989</f>
        <v>43746</v>
      </c>
      <c r="B986" s="5">
        <f>TITRES_STAT!D989</f>
        <v>1.4241999999999999</v>
      </c>
      <c r="C986" s="2">
        <f t="shared" si="90"/>
        <v>1.3861453960545982</v>
      </c>
      <c r="D986" s="2">
        <f t="shared" si="86"/>
        <v>1.397468182005192</v>
      </c>
      <c r="E986" s="2">
        <f t="shared" si="85"/>
        <v>-1.1322785950593772E-2</v>
      </c>
      <c r="F986" s="2">
        <f t="shared" si="89"/>
        <v>-1.140455457887073E-2</v>
      </c>
      <c r="G986" s="2">
        <f t="shared" si="87"/>
        <v>8.1768628276957661E-5</v>
      </c>
      <c r="H986" s="2" t="str">
        <f t="shared" si="88"/>
        <v>Sell</v>
      </c>
    </row>
    <row r="987" spans="1:8" ht="13.5" x14ac:dyDescent="0.25">
      <c r="A987" s="3">
        <f>TITRES_STAT!B990</f>
        <v>43747</v>
      </c>
      <c r="B987" s="5">
        <f>TITRES_STAT!D990</f>
        <v>1.4241999999999999</v>
      </c>
      <c r="C987" s="2">
        <f t="shared" si="90"/>
        <v>1.3885999505077369</v>
      </c>
      <c r="D987" s="2">
        <f t="shared" si="86"/>
        <v>1.399448316671474</v>
      </c>
      <c r="E987" s="2">
        <f t="shared" si="85"/>
        <v>-1.0848366163737078E-2</v>
      </c>
      <c r="F987" s="2">
        <f t="shared" si="89"/>
        <v>-1.1293316895843999E-2</v>
      </c>
      <c r="G987" s="2">
        <f t="shared" si="87"/>
        <v>4.4495073210692147E-4</v>
      </c>
      <c r="H987" s="2" t="str">
        <f t="shared" si="88"/>
        <v>Sell</v>
      </c>
    </row>
    <row r="988" spans="1:8" ht="13.5" x14ac:dyDescent="0.25">
      <c r="A988" s="3">
        <f>TITRES_STAT!B991</f>
        <v>43748</v>
      </c>
      <c r="B988" s="5">
        <f>TITRES_STAT!D991</f>
        <v>1.4020999999999999</v>
      </c>
      <c r="C988" s="2">
        <f t="shared" si="90"/>
        <v>1.3940768811988542</v>
      </c>
      <c r="D988" s="2">
        <f t="shared" si="86"/>
        <v>1.3996447376587722</v>
      </c>
      <c r="E988" s="2">
        <f t="shared" ref="E988:E1051" si="91">C988-D988</f>
        <v>-5.5678564599179747E-3</v>
      </c>
      <c r="F988" s="2">
        <f t="shared" si="89"/>
        <v>-1.0148224808658794E-2</v>
      </c>
      <c r="G988" s="2">
        <f t="shared" si="87"/>
        <v>4.5803683487408188E-3</v>
      </c>
      <c r="H988" s="2" t="str">
        <f t="shared" si="88"/>
        <v>Sell</v>
      </c>
    </row>
    <row r="989" spans="1:8" ht="13.5" x14ac:dyDescent="0.25">
      <c r="A989" s="3">
        <f>TITRES_STAT!B992</f>
        <v>43749</v>
      </c>
      <c r="B989" s="5">
        <f>TITRES_STAT!D992</f>
        <v>1.4020999999999999</v>
      </c>
      <c r="C989" s="2">
        <f t="shared" si="90"/>
        <v>1.3987112071682613</v>
      </c>
      <c r="D989" s="2">
        <f t="shared" ref="D989:D1052" si="92">$D$4*B989+(1-$D$4)*D988</f>
        <v>1.3998266089433076</v>
      </c>
      <c r="E989" s="2">
        <f t="shared" si="91"/>
        <v>-1.1154017750463208E-3</v>
      </c>
      <c r="F989" s="2">
        <f t="shared" si="89"/>
        <v>-8.3416602019362983E-3</v>
      </c>
      <c r="G989" s="2">
        <f t="shared" si="87"/>
        <v>7.2262584268899775E-3</v>
      </c>
      <c r="H989" s="2" t="str">
        <f t="shared" si="88"/>
        <v>Sell</v>
      </c>
    </row>
    <row r="990" spans="1:8" ht="13.5" x14ac:dyDescent="0.25">
      <c r="A990" s="3">
        <f>TITRES_STAT!B993</f>
        <v>43752</v>
      </c>
      <c r="B990" s="5">
        <f>TITRES_STAT!D993</f>
        <v>1.4020999999999999</v>
      </c>
      <c r="C990" s="2">
        <f t="shared" si="90"/>
        <v>1.3969556368346827</v>
      </c>
      <c r="D990" s="2">
        <f t="shared" si="92"/>
        <v>1.3999950082808403</v>
      </c>
      <c r="E990" s="2">
        <f t="shared" si="91"/>
        <v>-3.0393714461576238E-3</v>
      </c>
      <c r="F990" s="2">
        <f t="shared" si="89"/>
        <v>-7.2812024507805636E-3</v>
      </c>
      <c r="G990" s="2">
        <f t="shared" si="87"/>
        <v>4.2418310046229398E-3</v>
      </c>
      <c r="H990" s="2" t="str">
        <f t="shared" si="88"/>
        <v>Sell</v>
      </c>
    </row>
    <row r="991" spans="1:8" ht="13.5" x14ac:dyDescent="0.25">
      <c r="A991" s="3">
        <f>TITRES_STAT!B994</f>
        <v>43754</v>
      </c>
      <c r="B991" s="5">
        <f>TITRES_STAT!D994</f>
        <v>1.4020999999999999</v>
      </c>
      <c r="C991" s="2">
        <f t="shared" si="90"/>
        <v>1.4011470773216546</v>
      </c>
      <c r="D991" s="2">
        <f t="shared" si="92"/>
        <v>1.4001509335933708</v>
      </c>
      <c r="E991" s="2">
        <f t="shared" si="91"/>
        <v>9.96143728283716E-4</v>
      </c>
      <c r="F991" s="2">
        <f t="shared" si="89"/>
        <v>-5.6257332149677085E-3</v>
      </c>
      <c r="G991" s="2">
        <f t="shared" si="87"/>
        <v>6.6218769432514245E-3</v>
      </c>
      <c r="H991" s="2" t="str">
        <f t="shared" si="88"/>
        <v>Sell</v>
      </c>
    </row>
    <row r="992" spans="1:8" ht="13.5" x14ac:dyDescent="0.25">
      <c r="A992" s="3">
        <f>TITRES_STAT!B995</f>
        <v>43755</v>
      </c>
      <c r="B992" s="5">
        <f>TITRES_STAT!D995</f>
        <v>1.4020999999999999</v>
      </c>
      <c r="C992" s="2">
        <f t="shared" si="90"/>
        <v>1.4046936808106307</v>
      </c>
      <c r="D992" s="2">
        <f t="shared" si="92"/>
        <v>1.4002953088827508</v>
      </c>
      <c r="E992" s="2">
        <f t="shared" si="91"/>
        <v>4.3983719278799516E-3</v>
      </c>
      <c r="F992" s="2">
        <f t="shared" si="89"/>
        <v>-3.6209121863981764E-3</v>
      </c>
      <c r="G992" s="2">
        <f t="shared" si="87"/>
        <v>8.0192841142781284E-3</v>
      </c>
      <c r="H992" s="2" t="str">
        <f t="shared" si="88"/>
        <v>Sell</v>
      </c>
    </row>
    <row r="993" spans="1:8" ht="13.5" x14ac:dyDescent="0.25">
      <c r="A993" s="3">
        <f>TITRES_STAT!B996</f>
        <v>43756</v>
      </c>
      <c r="B993" s="5">
        <f>TITRES_STAT!D996</f>
        <v>1.4020999999999999</v>
      </c>
      <c r="C993" s="2">
        <f t="shared" si="90"/>
        <v>1.4076946529936105</v>
      </c>
      <c r="D993" s="2">
        <f t="shared" si="92"/>
        <v>1.4004289897062507</v>
      </c>
      <c r="E993" s="2">
        <f t="shared" si="91"/>
        <v>7.2656632873597804E-3</v>
      </c>
      <c r="F993" s="2">
        <f t="shared" si="89"/>
        <v>-1.4435970916465851E-3</v>
      </c>
      <c r="G993" s="2">
        <f t="shared" si="87"/>
        <v>8.7092603790063661E-3</v>
      </c>
      <c r="H993" s="2" t="str">
        <f t="shared" si="88"/>
        <v>Sell</v>
      </c>
    </row>
    <row r="994" spans="1:8" ht="13.5" x14ac:dyDescent="0.25">
      <c r="A994" s="3">
        <f>TITRES_STAT!B997</f>
        <v>43759</v>
      </c>
      <c r="B994" s="5">
        <f>TITRES_STAT!D997</f>
        <v>1.4020999999999999</v>
      </c>
      <c r="C994" s="2">
        <f t="shared" si="90"/>
        <v>1.4102339371484396</v>
      </c>
      <c r="D994" s="2">
        <f t="shared" si="92"/>
        <v>1.4005527682465286</v>
      </c>
      <c r="E994" s="2">
        <f t="shared" si="91"/>
        <v>9.6811689019109526E-3</v>
      </c>
      <c r="F994" s="2">
        <f t="shared" si="89"/>
        <v>7.8135610706492244E-4</v>
      </c>
      <c r="G994" s="2">
        <f t="shared" si="87"/>
        <v>8.8998127948460293E-3</v>
      </c>
      <c r="H994" s="2" t="str">
        <f t="shared" si="88"/>
        <v>Sell</v>
      </c>
    </row>
    <row r="995" spans="1:8" ht="13.5" x14ac:dyDescent="0.25">
      <c r="A995" s="3">
        <f>TITRES_STAT!B998</f>
        <v>43760</v>
      </c>
      <c r="B995" s="5">
        <f>TITRES_STAT!D998</f>
        <v>1.4020999999999999</v>
      </c>
      <c r="C995" s="2">
        <f t="shared" si="90"/>
        <v>1.4123825622025257</v>
      </c>
      <c r="D995" s="2">
        <f t="shared" si="92"/>
        <v>1.400667378006045</v>
      </c>
      <c r="E995" s="2">
        <f t="shared" si="91"/>
        <v>1.1715184196480655E-2</v>
      </c>
      <c r="F995" s="2">
        <f t="shared" si="89"/>
        <v>2.9681217249480692E-3</v>
      </c>
      <c r="G995" s="2">
        <f t="shared" si="87"/>
        <v>8.7470624715325854E-3</v>
      </c>
      <c r="H995" s="2" t="str">
        <f t="shared" si="88"/>
        <v>Sell</v>
      </c>
    </row>
    <row r="996" spans="1:8" ht="13.5" x14ac:dyDescent="0.25">
      <c r="A996" s="3">
        <f>TITRES_STAT!B999</f>
        <v>43761</v>
      </c>
      <c r="B996" s="5">
        <f>TITRES_STAT!D999</f>
        <v>1.4020999999999999</v>
      </c>
      <c r="C996" s="2">
        <f t="shared" si="90"/>
        <v>1.4142006295559832</v>
      </c>
      <c r="D996" s="2">
        <f t="shared" si="92"/>
        <v>1.4007734981537454</v>
      </c>
      <c r="E996" s="2">
        <f t="shared" si="91"/>
        <v>1.3427131402237835E-2</v>
      </c>
      <c r="F996" s="2">
        <f t="shared" si="89"/>
        <v>5.0599236604060224E-3</v>
      </c>
      <c r="G996" s="2">
        <f t="shared" ref="G996:G1059" si="93">E996-F996</f>
        <v>8.3672077418318128E-3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43762</v>
      </c>
      <c r="B997" s="5">
        <f>TITRES_STAT!D1000</f>
        <v>1.4020999999999999</v>
      </c>
      <c r="C997" s="2">
        <f t="shared" si="90"/>
        <v>1.4157389942396781</v>
      </c>
      <c r="D997" s="2">
        <f t="shared" si="92"/>
        <v>1.4008717575497642</v>
      </c>
      <c r="E997" s="2">
        <f t="shared" si="91"/>
        <v>1.4867236689913854E-2</v>
      </c>
      <c r="F997" s="2">
        <f t="shared" ref="F997:F1060" si="95">(E997*(2/(10)))+((1-(2/10))*F996)</f>
        <v>7.0213862663075889E-3</v>
      </c>
      <c r="G997" s="2">
        <f t="shared" si="93"/>
        <v>7.8458504236062661E-3</v>
      </c>
      <c r="H997" s="2" t="str">
        <f t="shared" si="94"/>
        <v>Sell</v>
      </c>
    </row>
    <row r="998" spans="1:8" ht="13.5" x14ac:dyDescent="0.25">
      <c r="A998" s="3">
        <f>TITRES_STAT!B1001</f>
        <v>43763</v>
      </c>
      <c r="B998" s="5">
        <f>TITRES_STAT!D1001</f>
        <v>1.4020999999999999</v>
      </c>
      <c r="C998" s="2">
        <f t="shared" si="90"/>
        <v>1.4136406874335739</v>
      </c>
      <c r="D998" s="2">
        <f t="shared" si="92"/>
        <v>1.400962738472004</v>
      </c>
      <c r="E998" s="2">
        <f t="shared" si="91"/>
        <v>1.2677948961569818E-2</v>
      </c>
      <c r="F998" s="2">
        <f t="shared" si="95"/>
        <v>8.1526988053600355E-3</v>
      </c>
      <c r="G998" s="2">
        <f t="shared" si="93"/>
        <v>4.5252501562097827E-3</v>
      </c>
      <c r="H998" s="2" t="str">
        <f t="shared" si="94"/>
        <v>Sell</v>
      </c>
    </row>
    <row r="999" spans="1:8" ht="13.5" x14ac:dyDescent="0.25">
      <c r="A999" s="3">
        <f>TITRES_STAT!B1002</f>
        <v>43766</v>
      </c>
      <c r="B999" s="5">
        <f>TITRES_STAT!D1002</f>
        <v>1.4020999999999999</v>
      </c>
      <c r="C999" s="2">
        <f t="shared" si="90"/>
        <v>1.411865197059178</v>
      </c>
      <c r="D999" s="2">
        <f t="shared" si="92"/>
        <v>1.4010469800666705</v>
      </c>
      <c r="E999" s="2">
        <f t="shared" si="91"/>
        <v>1.0818216992507512E-2</v>
      </c>
      <c r="F999" s="2">
        <f t="shared" si="95"/>
        <v>8.6858024427895301E-3</v>
      </c>
      <c r="G999" s="2">
        <f t="shared" si="93"/>
        <v>2.1324145497179821E-3</v>
      </c>
      <c r="H999" s="2" t="str">
        <f t="shared" si="94"/>
        <v>Sell</v>
      </c>
    </row>
    <row r="1000" spans="1:8" ht="13.5" x14ac:dyDescent="0.25">
      <c r="A1000" s="3">
        <f>TITRES_STAT!B1003</f>
        <v>43767</v>
      </c>
      <c r="B1000" s="5">
        <f>TITRES_STAT!D1003</f>
        <v>1.4020999999999999</v>
      </c>
      <c r="C1000" s="2">
        <f t="shared" si="90"/>
        <v>1.4103628590500739</v>
      </c>
      <c r="D1000" s="2">
        <f t="shared" si="92"/>
        <v>1.4011249815432134</v>
      </c>
      <c r="E1000" s="2">
        <f t="shared" si="91"/>
        <v>9.237877506860448E-3</v>
      </c>
      <c r="F1000" s="2">
        <f t="shared" si="95"/>
        <v>8.7962174556037147E-3</v>
      </c>
      <c r="G1000" s="2">
        <f t="shared" si="93"/>
        <v>4.416600512567332E-4</v>
      </c>
      <c r="H1000" s="2" t="str">
        <f t="shared" si="94"/>
        <v>Sell</v>
      </c>
    </row>
    <row r="1001" spans="1:8" ht="13.5" x14ac:dyDescent="0.25">
      <c r="A1001" s="3">
        <f>TITRES_STAT!B1004</f>
        <v>43768</v>
      </c>
      <c r="B1001" s="5">
        <f>TITRES_STAT!D1004</f>
        <v>1.4020999999999999</v>
      </c>
      <c r="C1001" s="2">
        <f t="shared" si="90"/>
        <v>1.4090916499654471</v>
      </c>
      <c r="D1001" s="2">
        <f t="shared" si="92"/>
        <v>1.4011972051326052</v>
      </c>
      <c r="E1001" s="2">
        <f t="shared" si="91"/>
        <v>7.8944448328419625E-3</v>
      </c>
      <c r="F1001" s="2">
        <f t="shared" si="95"/>
        <v>8.6158629310513647E-3</v>
      </c>
      <c r="G1001" s="2">
        <f t="shared" si="93"/>
        <v>-7.2141809820940213E-4</v>
      </c>
      <c r="H1001" s="2" t="str">
        <f t="shared" si="94"/>
        <v>Hold</v>
      </c>
    </row>
    <row r="1002" spans="1:8" ht="13.5" x14ac:dyDescent="0.25">
      <c r="A1002" s="3">
        <f>TITRES_STAT!B1005</f>
        <v>43769</v>
      </c>
      <c r="B1002" s="5">
        <f>TITRES_STAT!D1005</f>
        <v>1.3652</v>
      </c>
      <c r="C1002" s="2">
        <f t="shared" si="90"/>
        <v>1.4080160115092246</v>
      </c>
      <c r="D1002" s="2">
        <f t="shared" si="92"/>
        <v>1.3985307454931528</v>
      </c>
      <c r="E1002" s="2">
        <f t="shared" si="91"/>
        <v>9.4852660160718028E-3</v>
      </c>
      <c r="F1002" s="2">
        <f t="shared" si="95"/>
        <v>8.7897435480554526E-3</v>
      </c>
      <c r="G1002" s="2">
        <f t="shared" si="93"/>
        <v>6.9552246801635013E-4</v>
      </c>
      <c r="H1002" s="2" t="str">
        <f t="shared" si="94"/>
        <v>Sell</v>
      </c>
    </row>
    <row r="1003" spans="1:8" ht="13.5" x14ac:dyDescent="0.25">
      <c r="A1003" s="3">
        <f>TITRES_STAT!B1006</f>
        <v>43770</v>
      </c>
      <c r="B1003" s="5">
        <f>TITRES_STAT!D1006</f>
        <v>1.3652</v>
      </c>
      <c r="C1003" s="2">
        <f t="shared" si="90"/>
        <v>1.407105855892421</v>
      </c>
      <c r="D1003" s="2">
        <f t="shared" si="92"/>
        <v>1.3960618013825488</v>
      </c>
      <c r="E1003" s="2">
        <f t="shared" si="91"/>
        <v>1.1044054509872225E-2</v>
      </c>
      <c r="F1003" s="2">
        <f t="shared" si="95"/>
        <v>9.2406057404188086E-3</v>
      </c>
      <c r="G1003" s="2">
        <f t="shared" si="93"/>
        <v>1.8034487694534168E-3</v>
      </c>
      <c r="H1003" s="2" t="str">
        <f t="shared" si="94"/>
        <v>Sell</v>
      </c>
    </row>
    <row r="1004" spans="1:8" ht="13.5" x14ac:dyDescent="0.25">
      <c r="A1004" s="3">
        <f>TITRES_STAT!B1007</f>
        <v>43773</v>
      </c>
      <c r="B1004" s="5">
        <f>TITRES_STAT!D1007</f>
        <v>1.3652</v>
      </c>
      <c r="C1004" s="2">
        <f t="shared" si="90"/>
        <v>1.4063357242166639</v>
      </c>
      <c r="D1004" s="2">
        <f t="shared" si="92"/>
        <v>1.3937757420208785</v>
      </c>
      <c r="E1004" s="2">
        <f t="shared" si="91"/>
        <v>1.2559982195785357E-2</v>
      </c>
      <c r="F1004" s="2">
        <f t="shared" si="95"/>
        <v>9.9044810314921176E-3</v>
      </c>
      <c r="G1004" s="2">
        <f t="shared" si="93"/>
        <v>2.6555011642932398E-3</v>
      </c>
      <c r="H1004" s="2" t="str">
        <f t="shared" si="94"/>
        <v>Sell</v>
      </c>
    </row>
    <row r="1005" spans="1:8" ht="13.5" x14ac:dyDescent="0.25">
      <c r="A1005" s="3">
        <f>TITRES_STAT!B1008</f>
        <v>43774</v>
      </c>
      <c r="B1005" s="5">
        <f>TITRES_STAT!D1008</f>
        <v>1.3652</v>
      </c>
      <c r="C1005" s="2">
        <f t="shared" si="90"/>
        <v>1.4056840743371772</v>
      </c>
      <c r="D1005" s="2">
        <f t="shared" si="92"/>
        <v>1.3916590203897024</v>
      </c>
      <c r="E1005" s="2">
        <f t="shared" si="91"/>
        <v>1.4025053947474886E-2</v>
      </c>
      <c r="F1005" s="2">
        <f t="shared" si="95"/>
        <v>1.0728595614688672E-2</v>
      </c>
      <c r="G1005" s="2">
        <f t="shared" si="93"/>
        <v>3.2964583327862139E-3</v>
      </c>
      <c r="H1005" s="2" t="str">
        <f t="shared" si="94"/>
        <v>Sell</v>
      </c>
    </row>
    <row r="1006" spans="1:8" ht="13.5" x14ac:dyDescent="0.25">
      <c r="A1006" s="3">
        <f>TITRES_STAT!B1009</f>
        <v>43775</v>
      </c>
      <c r="B1006" s="5">
        <f>TITRES_STAT!D1009</f>
        <v>1.3652</v>
      </c>
      <c r="C1006" s="2">
        <f t="shared" si="90"/>
        <v>1.405132678285304</v>
      </c>
      <c r="D1006" s="2">
        <f t="shared" si="92"/>
        <v>1.3896990929534281</v>
      </c>
      <c r="E1006" s="2">
        <f t="shared" si="91"/>
        <v>1.5433585331875888E-2</v>
      </c>
      <c r="F1006" s="2">
        <f t="shared" si="95"/>
        <v>1.1669593558126115E-2</v>
      </c>
      <c r="G1006" s="2">
        <f t="shared" si="93"/>
        <v>3.7639917737497721E-3</v>
      </c>
      <c r="H1006" s="2" t="str">
        <f t="shared" si="94"/>
        <v>Sell</v>
      </c>
    </row>
    <row r="1007" spans="1:8" ht="13.5" x14ac:dyDescent="0.25">
      <c r="A1007" s="3">
        <f>TITRES_STAT!B1010</f>
        <v>43776</v>
      </c>
      <c r="B1007" s="5">
        <f>TITRES_STAT!D1010</f>
        <v>1.3652</v>
      </c>
      <c r="C1007" s="2">
        <f t="shared" si="90"/>
        <v>1.4046661123952573</v>
      </c>
      <c r="D1007" s="2">
        <f t="shared" si="92"/>
        <v>1.3878843453272482</v>
      </c>
      <c r="E1007" s="2">
        <f t="shared" si="91"/>
        <v>1.6781767068009046E-2</v>
      </c>
      <c r="F1007" s="2">
        <f t="shared" si="95"/>
        <v>1.2692028260102701E-2</v>
      </c>
      <c r="G1007" s="2">
        <f t="shared" si="93"/>
        <v>4.089738807906345E-3</v>
      </c>
      <c r="H1007" s="2" t="str">
        <f t="shared" si="94"/>
        <v>Sell</v>
      </c>
    </row>
    <row r="1008" spans="1:8" ht="13.5" x14ac:dyDescent="0.25">
      <c r="A1008" s="3">
        <f>TITRES_STAT!B1011</f>
        <v>43777</v>
      </c>
      <c r="B1008" s="5">
        <f>TITRES_STAT!D1011</f>
        <v>1.3652</v>
      </c>
      <c r="C1008" s="2">
        <f t="shared" si="90"/>
        <v>1.40427132587291</v>
      </c>
      <c r="D1008" s="2">
        <f t="shared" si="92"/>
        <v>1.3862040234511557</v>
      </c>
      <c r="E1008" s="2">
        <f t="shared" si="91"/>
        <v>1.8067302421754361E-2</v>
      </c>
      <c r="F1008" s="2">
        <f t="shared" si="95"/>
        <v>1.3767083092433035E-2</v>
      </c>
      <c r="G1008" s="2">
        <f t="shared" si="93"/>
        <v>4.3002193293213264E-3</v>
      </c>
      <c r="H1008" s="2" t="str">
        <f t="shared" si="94"/>
        <v>Sell</v>
      </c>
    </row>
    <row r="1009" spans="1:8" ht="13.5" x14ac:dyDescent="0.25">
      <c r="A1009" s="3">
        <f>TITRES_STAT!B1012</f>
        <v>43780</v>
      </c>
      <c r="B1009" s="5">
        <f>TITRES_STAT!D1012</f>
        <v>1.3652</v>
      </c>
      <c r="C1009" s="2">
        <f t="shared" si="90"/>
        <v>1.4039372757386162</v>
      </c>
      <c r="D1009" s="2">
        <f t="shared" si="92"/>
        <v>1.3846481698621811</v>
      </c>
      <c r="E1009" s="2">
        <f t="shared" si="91"/>
        <v>1.9289105876435064E-2</v>
      </c>
      <c r="F1009" s="2">
        <f t="shared" si="95"/>
        <v>1.4871487649233442E-2</v>
      </c>
      <c r="G1009" s="2">
        <f t="shared" si="93"/>
        <v>4.417618227201622E-3</v>
      </c>
      <c r="H1009" s="2" t="str">
        <f t="shared" si="94"/>
        <v>Sell</v>
      </c>
    </row>
    <row r="1010" spans="1:8" ht="13.5" x14ac:dyDescent="0.25">
      <c r="A1010" s="3">
        <f>TITRES_STAT!B1013</f>
        <v>43781</v>
      </c>
      <c r="B1010" s="5">
        <f>TITRES_STAT!D1013</f>
        <v>1.3652</v>
      </c>
      <c r="C1010" s="2">
        <f t="shared" si="90"/>
        <v>1.4036546179326752</v>
      </c>
      <c r="D1010" s="2">
        <f t="shared" si="92"/>
        <v>1.3832075646872046</v>
      </c>
      <c r="E1010" s="2">
        <f t="shared" si="91"/>
        <v>2.0447053245470581E-2</v>
      </c>
      <c r="F1010" s="2">
        <f t="shared" si="95"/>
        <v>1.5986600768480869E-2</v>
      </c>
      <c r="G1010" s="2">
        <f t="shared" si="93"/>
        <v>4.4604524769897118E-3</v>
      </c>
      <c r="H1010" s="2" t="str">
        <f t="shared" si="94"/>
        <v>Sell</v>
      </c>
    </row>
    <row r="1011" spans="1:8" ht="13.5" x14ac:dyDescent="0.25">
      <c r="A1011" s="3">
        <f>TITRES_STAT!B1014</f>
        <v>43782</v>
      </c>
      <c r="B1011" s="5">
        <f>TITRES_STAT!D1014</f>
        <v>1.3652</v>
      </c>
      <c r="C1011" s="2">
        <f t="shared" si="90"/>
        <v>1.403415445943033</v>
      </c>
      <c r="D1011" s="2">
        <f t="shared" si="92"/>
        <v>1.3818736710066708</v>
      </c>
      <c r="E1011" s="2">
        <f t="shared" si="91"/>
        <v>2.1541774936362224E-2</v>
      </c>
      <c r="F1011" s="2">
        <f t="shared" si="95"/>
        <v>1.709763560205714E-2</v>
      </c>
      <c r="G1011" s="2">
        <f t="shared" si="93"/>
        <v>4.4441393343050833E-3</v>
      </c>
      <c r="H1011" s="2" t="str">
        <f t="shared" si="94"/>
        <v>Sell</v>
      </c>
    </row>
    <row r="1012" spans="1:8" ht="13.5" x14ac:dyDescent="0.25">
      <c r="A1012" s="3">
        <f>TITRES_STAT!B1015</f>
        <v>43783</v>
      </c>
      <c r="B1012" s="5">
        <f>TITRES_STAT!D1015</f>
        <v>1.3652</v>
      </c>
      <c r="C1012" s="2">
        <f t="shared" si="90"/>
        <v>1.3975361465671818</v>
      </c>
      <c r="D1012" s="2">
        <f t="shared" si="92"/>
        <v>1.3806385842654358</v>
      </c>
      <c r="E1012" s="2">
        <f t="shared" si="91"/>
        <v>1.6897562301745994E-2</v>
      </c>
      <c r="F1012" s="2">
        <f t="shared" si="95"/>
        <v>1.7057620941994912E-2</v>
      </c>
      <c r="G1012" s="2">
        <f t="shared" si="93"/>
        <v>-1.600586402489175E-4</v>
      </c>
      <c r="H1012" s="2" t="str">
        <f t="shared" si="94"/>
        <v>Hold</v>
      </c>
    </row>
    <row r="1013" spans="1:8" ht="13.5" x14ac:dyDescent="0.25">
      <c r="A1013" s="3">
        <f>TITRES_STAT!B1016</f>
        <v>43784</v>
      </c>
      <c r="B1013" s="5">
        <f>TITRES_STAT!D1016</f>
        <v>1.3652</v>
      </c>
      <c r="C1013" s="2">
        <f t="shared" si="90"/>
        <v>1.3925613547876154</v>
      </c>
      <c r="D1013" s="2">
        <f t="shared" si="92"/>
        <v>1.3794949854309591</v>
      </c>
      <c r="E1013" s="2">
        <f t="shared" si="91"/>
        <v>1.3066369356656393E-2</v>
      </c>
      <c r="F1013" s="2">
        <f t="shared" si="95"/>
        <v>1.6259370624927209E-2</v>
      </c>
      <c r="G1013" s="2">
        <f t="shared" si="93"/>
        <v>-3.1930012682708162E-3</v>
      </c>
      <c r="H1013" s="2" t="str">
        <f t="shared" si="94"/>
        <v>Hold</v>
      </c>
    </row>
    <row r="1014" spans="1:8" ht="13.5" x14ac:dyDescent="0.25">
      <c r="A1014" s="3">
        <f>TITRES_STAT!B1017</f>
        <v>43787</v>
      </c>
      <c r="B1014" s="5">
        <f>TITRES_STAT!D1017</f>
        <v>1.3652</v>
      </c>
      <c r="C1014" s="2">
        <f t="shared" si="90"/>
        <v>1.3883519155895208</v>
      </c>
      <c r="D1014" s="2">
        <f t="shared" si="92"/>
        <v>1.3784360976212584</v>
      </c>
      <c r="E1014" s="2">
        <f t="shared" si="91"/>
        <v>9.9158179682623526E-3</v>
      </c>
      <c r="F1014" s="2">
        <f t="shared" si="95"/>
        <v>1.4990660093594239E-2</v>
      </c>
      <c r="G1014" s="2">
        <f t="shared" si="93"/>
        <v>-5.0748421253318868E-3</v>
      </c>
      <c r="H1014" s="2" t="str">
        <f t="shared" si="94"/>
        <v>Hold</v>
      </c>
    </row>
    <row r="1015" spans="1:8" ht="13.5" x14ac:dyDescent="0.25">
      <c r="A1015" s="3">
        <f>TITRES_STAT!B1018</f>
        <v>43788</v>
      </c>
      <c r="B1015" s="5">
        <f>TITRES_STAT!D1018</f>
        <v>1.3652</v>
      </c>
      <c r="C1015" s="2">
        <f t="shared" si="90"/>
        <v>1.3847900824219022</v>
      </c>
      <c r="D1015" s="2">
        <f t="shared" si="92"/>
        <v>1.3774556459456095</v>
      </c>
      <c r="E1015" s="2">
        <f t="shared" si="91"/>
        <v>7.3344364762926162E-3</v>
      </c>
      <c r="F1015" s="2">
        <f t="shared" si="95"/>
        <v>1.3459415370133915E-2</v>
      </c>
      <c r="G1015" s="2">
        <f t="shared" si="93"/>
        <v>-6.1249788938412993E-3</v>
      </c>
      <c r="H1015" s="2" t="str">
        <f t="shared" si="94"/>
        <v>Hold</v>
      </c>
    </row>
    <row r="1016" spans="1:8" ht="13.5" x14ac:dyDescent="0.25">
      <c r="A1016" s="3">
        <f>TITRES_STAT!B1019</f>
        <v>43789</v>
      </c>
      <c r="B1016" s="5">
        <f>TITRES_STAT!D1019</f>
        <v>1.3652</v>
      </c>
      <c r="C1016" s="2">
        <f t="shared" si="90"/>
        <v>1.3817762235877633</v>
      </c>
      <c r="D1016" s="2">
        <f t="shared" si="92"/>
        <v>1.3765478203200088</v>
      </c>
      <c r="E1016" s="2">
        <f t="shared" si="91"/>
        <v>5.2284032677545333E-3</v>
      </c>
      <c r="F1016" s="2">
        <f t="shared" si="95"/>
        <v>1.181321294965804E-2</v>
      </c>
      <c r="G1016" s="2">
        <f t="shared" si="93"/>
        <v>-6.5848096819035064E-3</v>
      </c>
      <c r="H1016" s="2" t="str">
        <f t="shared" si="94"/>
        <v>Hold</v>
      </c>
    </row>
    <row r="1017" spans="1:8" ht="13.5" x14ac:dyDescent="0.25">
      <c r="A1017" s="3">
        <f>TITRES_STAT!B1020</f>
        <v>43790</v>
      </c>
      <c r="B1017" s="5">
        <f>TITRES_STAT!D1020</f>
        <v>1.3652</v>
      </c>
      <c r="C1017" s="2">
        <f t="shared" si="90"/>
        <v>1.379226035343492</v>
      </c>
      <c r="D1017" s="2">
        <f t="shared" si="92"/>
        <v>1.375707241037045</v>
      </c>
      <c r="E1017" s="2">
        <f t="shared" si="91"/>
        <v>3.5187943064469707E-3</v>
      </c>
      <c r="F1017" s="2">
        <f t="shared" si="95"/>
        <v>1.0154329221015827E-2</v>
      </c>
      <c r="G1017" s="2">
        <f t="shared" si="93"/>
        <v>-6.6355349145688566E-3</v>
      </c>
      <c r="H1017" s="2" t="str">
        <f t="shared" si="94"/>
        <v>Hold</v>
      </c>
    </row>
    <row r="1018" spans="1:8" ht="13.5" x14ac:dyDescent="0.25">
      <c r="A1018" s="3">
        <f>TITRES_STAT!B1021</f>
        <v>43791</v>
      </c>
      <c r="B1018" s="5">
        <f>TITRES_STAT!D1021</f>
        <v>1.3652</v>
      </c>
      <c r="C1018" s="2">
        <f t="shared" si="90"/>
        <v>1.3770681837521854</v>
      </c>
      <c r="D1018" s="2">
        <f t="shared" si="92"/>
        <v>1.3749289268861526</v>
      </c>
      <c r="E1018" s="2">
        <f t="shared" si="91"/>
        <v>2.1392568660327793E-3</v>
      </c>
      <c r="F1018" s="2">
        <f t="shared" si="95"/>
        <v>8.5513147500192177E-3</v>
      </c>
      <c r="G1018" s="2">
        <f t="shared" si="93"/>
        <v>-6.4120578839864384E-3</v>
      </c>
      <c r="H1018" s="2" t="str">
        <f t="shared" si="94"/>
        <v>Hold</v>
      </c>
    </row>
    <row r="1019" spans="1:8" ht="13.5" x14ac:dyDescent="0.25">
      <c r="A1019" s="3">
        <f>TITRES_STAT!B1022</f>
        <v>43794</v>
      </c>
      <c r="B1019" s="5">
        <f>TITRES_STAT!D1022</f>
        <v>1.3652</v>
      </c>
      <c r="C1019" s="2">
        <f t="shared" si="90"/>
        <v>1.3752423093287722</v>
      </c>
      <c r="D1019" s="2">
        <f t="shared" si="92"/>
        <v>1.3742082656353265</v>
      </c>
      <c r="E1019" s="2">
        <f t="shared" si="91"/>
        <v>1.0340436934457298E-3</v>
      </c>
      <c r="F1019" s="2">
        <f t="shared" si="95"/>
        <v>7.0478605387045198E-3</v>
      </c>
      <c r="G1019" s="2">
        <f t="shared" si="93"/>
        <v>-6.01381684525879E-3</v>
      </c>
      <c r="H1019" s="2" t="str">
        <f t="shared" si="94"/>
        <v>Hold</v>
      </c>
    </row>
    <row r="1020" spans="1:8" ht="13.5" x14ac:dyDescent="0.25">
      <c r="A1020" s="3">
        <f>TITRES_STAT!B1023</f>
        <v>43795</v>
      </c>
      <c r="B1020" s="5">
        <f>TITRES_STAT!D1023</f>
        <v>1.3652</v>
      </c>
      <c r="C1020" s="2">
        <f t="shared" si="90"/>
        <v>1.3736973386628073</v>
      </c>
      <c r="D1020" s="2">
        <f t="shared" si="92"/>
        <v>1.3735409866993764</v>
      </c>
      <c r="E1020" s="2">
        <f t="shared" si="91"/>
        <v>1.5635196343088964E-4</v>
      </c>
      <c r="F1020" s="2">
        <f t="shared" si="95"/>
        <v>5.6695588236497941E-3</v>
      </c>
      <c r="G1020" s="2">
        <f t="shared" si="93"/>
        <v>-5.5132068602189045E-3</v>
      </c>
      <c r="H1020" s="2" t="str">
        <f t="shared" si="94"/>
        <v>Hold</v>
      </c>
    </row>
    <row r="1021" spans="1:8" ht="13.5" x14ac:dyDescent="0.25">
      <c r="A1021" s="3">
        <f>TITRES_STAT!B1024</f>
        <v>43796</v>
      </c>
      <c r="B1021" s="5">
        <f>TITRES_STAT!D1024</f>
        <v>1.3652</v>
      </c>
      <c r="C1021" s="2">
        <f t="shared" si="90"/>
        <v>1.3723900557916062</v>
      </c>
      <c r="D1021" s="2">
        <f t="shared" si="92"/>
        <v>1.3729231358327558</v>
      </c>
      <c r="E1021" s="2">
        <f t="shared" si="91"/>
        <v>-5.3308004114960283E-4</v>
      </c>
      <c r="F1021" s="2">
        <f t="shared" si="95"/>
        <v>4.4290310506899149E-3</v>
      </c>
      <c r="G1021" s="2">
        <f t="shared" si="93"/>
        <v>-4.9621110918395177E-3</v>
      </c>
      <c r="H1021" s="2" t="str">
        <f t="shared" si="94"/>
        <v>Hold</v>
      </c>
    </row>
    <row r="1022" spans="1:8" ht="13.5" x14ac:dyDescent="0.25">
      <c r="A1022" s="3">
        <f>TITRES_STAT!B1025</f>
        <v>43797</v>
      </c>
      <c r="B1022" s="5">
        <f>TITRES_STAT!D1025</f>
        <v>1.3652</v>
      </c>
      <c r="C1022" s="2">
        <f t="shared" si="90"/>
        <v>1.3712838933621283</v>
      </c>
      <c r="D1022" s="2">
        <f t="shared" si="92"/>
        <v>1.3723510516969961</v>
      </c>
      <c r="E1022" s="2">
        <f t="shared" si="91"/>
        <v>-1.0671583348678126E-3</v>
      </c>
      <c r="F1022" s="2">
        <f t="shared" si="95"/>
        <v>3.3297931735783697E-3</v>
      </c>
      <c r="G1022" s="2">
        <f t="shared" si="93"/>
        <v>-4.3969515084461824E-3</v>
      </c>
      <c r="H1022" s="2" t="str">
        <f t="shared" si="94"/>
        <v>Hold</v>
      </c>
    </row>
    <row r="1023" spans="1:8" ht="13.5" x14ac:dyDescent="0.25">
      <c r="A1023" s="3">
        <f>TITRES_STAT!B1026</f>
        <v>43798</v>
      </c>
      <c r="B1023" s="5">
        <f>TITRES_STAT!D1026</f>
        <v>1.3652</v>
      </c>
      <c r="C1023" s="2">
        <f t="shared" si="90"/>
        <v>1.3703479097679547</v>
      </c>
      <c r="D1023" s="2">
        <f t="shared" si="92"/>
        <v>1.3718213441638851</v>
      </c>
      <c r="E1023" s="2">
        <f t="shared" si="91"/>
        <v>-1.4734343959303953E-3</v>
      </c>
      <c r="F1023" s="2">
        <f t="shared" si="95"/>
        <v>2.369147659676617E-3</v>
      </c>
      <c r="G1023" s="2">
        <f t="shared" si="93"/>
        <v>-3.8425820556070123E-3</v>
      </c>
      <c r="H1023" s="2" t="str">
        <f t="shared" si="94"/>
        <v>Hold</v>
      </c>
    </row>
    <row r="1024" spans="1:8" ht="13.5" x14ac:dyDescent="0.25">
      <c r="A1024" s="3">
        <f>TITRES_STAT!B1027</f>
        <v>43801</v>
      </c>
      <c r="B1024" s="5">
        <f>TITRES_STAT!D1027</f>
        <v>1.3652</v>
      </c>
      <c r="C1024" s="2">
        <f t="shared" si="90"/>
        <v>1.3695559236498078</v>
      </c>
      <c r="D1024" s="2">
        <f t="shared" si="92"/>
        <v>1.3713308742258195</v>
      </c>
      <c r="E1024" s="2">
        <f t="shared" si="91"/>
        <v>-1.7749505760116246E-3</v>
      </c>
      <c r="F1024" s="2">
        <f t="shared" si="95"/>
        <v>1.5403280125389687E-3</v>
      </c>
      <c r="G1024" s="2">
        <f t="shared" si="93"/>
        <v>-3.3152785885505933E-3</v>
      </c>
      <c r="H1024" s="2" t="str">
        <f t="shared" si="94"/>
        <v>Hold</v>
      </c>
    </row>
    <row r="1025" spans="1:8" ht="13.5" x14ac:dyDescent="0.25">
      <c r="A1025" s="3">
        <f>TITRES_STAT!B1028</f>
        <v>43802</v>
      </c>
      <c r="B1025" s="5">
        <f>TITRES_STAT!D1028</f>
        <v>1.3652</v>
      </c>
      <c r="C1025" s="2">
        <f t="shared" si="90"/>
        <v>1.3688857815498374</v>
      </c>
      <c r="D1025" s="2">
        <f t="shared" si="92"/>
        <v>1.3708767353942772</v>
      </c>
      <c r="E1025" s="2">
        <f t="shared" si="91"/>
        <v>-1.9909538444398134E-3</v>
      </c>
      <c r="F1025" s="2">
        <f t="shared" si="95"/>
        <v>8.3407164114321234E-4</v>
      </c>
      <c r="G1025" s="2">
        <f t="shared" si="93"/>
        <v>-2.8250254855830257E-3</v>
      </c>
      <c r="H1025" s="2" t="str">
        <f t="shared" si="94"/>
        <v>Hold</v>
      </c>
    </row>
    <row r="1026" spans="1:8" ht="13.5" x14ac:dyDescent="0.25">
      <c r="A1026" s="3">
        <f>TITRES_STAT!B1029</f>
        <v>43803</v>
      </c>
      <c r="B1026" s="5">
        <f>TITRES_STAT!D1029</f>
        <v>1.3652</v>
      </c>
      <c r="C1026" s="2">
        <f t="shared" si="90"/>
        <v>1.3683187382344779</v>
      </c>
      <c r="D1026" s="2">
        <f t="shared" si="92"/>
        <v>1.3704562364761825</v>
      </c>
      <c r="E1026" s="2">
        <f t="shared" si="91"/>
        <v>-2.1374982417046162E-3</v>
      </c>
      <c r="F1026" s="2">
        <f t="shared" si="95"/>
        <v>2.397576645736466E-4</v>
      </c>
      <c r="G1026" s="2">
        <f t="shared" si="93"/>
        <v>-2.3772559062782629E-3</v>
      </c>
      <c r="H1026" s="2" t="str">
        <f t="shared" si="94"/>
        <v>Hold</v>
      </c>
    </row>
    <row r="1027" spans="1:8" ht="13.5" x14ac:dyDescent="0.25">
      <c r="A1027" s="3">
        <f>TITRES_STAT!B1030</f>
        <v>43804</v>
      </c>
      <c r="B1027" s="5">
        <f>TITRES_STAT!D1030</f>
        <v>1.3652</v>
      </c>
      <c r="C1027" s="2">
        <f t="shared" si="90"/>
        <v>1.3678389323522506</v>
      </c>
      <c r="D1027" s="2">
        <f t="shared" si="92"/>
        <v>1.3700668856260949</v>
      </c>
      <c r="E1027" s="2">
        <f t="shared" si="91"/>
        <v>-2.2279532738442853E-3</v>
      </c>
      <c r="F1027" s="2">
        <f t="shared" si="95"/>
        <v>-2.5378452310993976E-4</v>
      </c>
      <c r="G1027" s="2">
        <f t="shared" si="93"/>
        <v>-1.9741687507343455E-3</v>
      </c>
      <c r="H1027" s="2" t="str">
        <f t="shared" si="94"/>
        <v>Hold</v>
      </c>
    </row>
    <row r="1028" spans="1:8" ht="13.5" x14ac:dyDescent="0.25">
      <c r="A1028" s="3">
        <f>TITRES_STAT!B1031</f>
        <v>43805</v>
      </c>
      <c r="B1028" s="5">
        <f>TITRES_STAT!D1031</f>
        <v>1.3652</v>
      </c>
      <c r="C1028" s="2">
        <f t="shared" si="90"/>
        <v>1.3674329427595966</v>
      </c>
      <c r="D1028" s="2">
        <f t="shared" si="92"/>
        <v>1.3697063755797174</v>
      </c>
      <c r="E1028" s="2">
        <f t="shared" si="91"/>
        <v>-2.2734328201208243E-3</v>
      </c>
      <c r="F1028" s="2">
        <f t="shared" si="95"/>
        <v>-6.5771418251211675E-4</v>
      </c>
      <c r="G1028" s="2">
        <f t="shared" si="93"/>
        <v>-1.6157186376087075E-3</v>
      </c>
      <c r="H1028" s="2" t="str">
        <f t="shared" si="94"/>
        <v>Hold</v>
      </c>
    </row>
    <row r="1029" spans="1:8" ht="13.5" x14ac:dyDescent="0.25">
      <c r="A1029" s="3">
        <f>TITRES_STAT!B1032</f>
        <v>43808</v>
      </c>
      <c r="B1029" s="5">
        <f>TITRES_STAT!D1032</f>
        <v>1.3652</v>
      </c>
      <c r="C1029" s="2">
        <f t="shared" si="90"/>
        <v>1.3670894131042741</v>
      </c>
      <c r="D1029" s="2">
        <f t="shared" si="92"/>
        <v>1.3693725699812198</v>
      </c>
      <c r="E1029" s="2">
        <f t="shared" si="91"/>
        <v>-2.2831568769456911E-3</v>
      </c>
      <c r="F1029" s="2">
        <f t="shared" si="95"/>
        <v>-9.828027213988318E-4</v>
      </c>
      <c r="G1029" s="2">
        <f t="shared" si="93"/>
        <v>-1.3003541555468593E-3</v>
      </c>
      <c r="H1029" s="2" t="str">
        <f t="shared" si="94"/>
        <v>Hold</v>
      </c>
    </row>
    <row r="1030" spans="1:8" ht="13.5" x14ac:dyDescent="0.25">
      <c r="A1030" s="3">
        <f>TITRES_STAT!B1033</f>
        <v>43809</v>
      </c>
      <c r="B1030" s="5">
        <f>TITRES_STAT!D1033</f>
        <v>1.3652</v>
      </c>
      <c r="C1030" s="2">
        <f t="shared" si="90"/>
        <v>1.3667987341651551</v>
      </c>
      <c r="D1030" s="2">
        <f t="shared" si="92"/>
        <v>1.3690634907233517</v>
      </c>
      <c r="E1030" s="2">
        <f t="shared" si="91"/>
        <v>-2.264756558196579E-3</v>
      </c>
      <c r="F1030" s="2">
        <f t="shared" si="95"/>
        <v>-1.2391934887583812E-3</v>
      </c>
      <c r="G1030" s="2">
        <f t="shared" si="93"/>
        <v>-1.0255630694381978E-3</v>
      </c>
      <c r="H1030" s="2" t="str">
        <f t="shared" si="94"/>
        <v>Hold</v>
      </c>
    </row>
    <row r="1031" spans="1:8" ht="13.5" x14ac:dyDescent="0.25">
      <c r="A1031" s="3">
        <f>TITRES_STAT!B1034</f>
        <v>43810</v>
      </c>
      <c r="B1031" s="5">
        <f>TITRES_STAT!D1034</f>
        <v>1.3652</v>
      </c>
      <c r="C1031" s="2">
        <f t="shared" si="90"/>
        <v>1.3665527750628235</v>
      </c>
      <c r="D1031" s="2">
        <f t="shared" si="92"/>
        <v>1.3687773062253255</v>
      </c>
      <c r="E1031" s="2">
        <f t="shared" si="91"/>
        <v>-2.2245311625019859E-3</v>
      </c>
      <c r="F1031" s="2">
        <f t="shared" si="95"/>
        <v>-1.4362610235071024E-3</v>
      </c>
      <c r="G1031" s="2">
        <f t="shared" si="93"/>
        <v>-7.8827013899488351E-4</v>
      </c>
      <c r="H1031" s="2" t="str">
        <f t="shared" si="94"/>
        <v>Hold</v>
      </c>
    </row>
    <row r="1032" spans="1:8" ht="13.5" x14ac:dyDescent="0.25">
      <c r="A1032" s="3">
        <f>TITRES_STAT!B1035</f>
        <v>43811</v>
      </c>
      <c r="B1032" s="5">
        <f>TITRES_STAT!D1035</f>
        <v>1.3652</v>
      </c>
      <c r="C1032" s="2">
        <f t="shared" si="90"/>
        <v>1.3663446558223891</v>
      </c>
      <c r="D1032" s="2">
        <f t="shared" si="92"/>
        <v>1.3685123205790051</v>
      </c>
      <c r="E1032" s="2">
        <f t="shared" si="91"/>
        <v>-2.1676647566160057E-3</v>
      </c>
      <c r="F1032" s="2">
        <f t="shared" si="95"/>
        <v>-1.582541770128883E-3</v>
      </c>
      <c r="G1032" s="2">
        <f t="shared" si="93"/>
        <v>-5.8512298648712266E-4</v>
      </c>
      <c r="H1032" s="2" t="str">
        <f t="shared" si="94"/>
        <v>Hold</v>
      </c>
    </row>
    <row r="1033" spans="1:8" ht="13.5" x14ac:dyDescent="0.25">
      <c r="A1033" s="3">
        <f>TITRES_STAT!B1036</f>
        <v>43812</v>
      </c>
      <c r="B1033" s="5">
        <f>TITRES_STAT!D1036</f>
        <v>1.3652</v>
      </c>
      <c r="C1033" s="2">
        <f t="shared" si="90"/>
        <v>1.3661685549266369</v>
      </c>
      <c r="D1033" s="2">
        <f t="shared" si="92"/>
        <v>1.3682669634990787</v>
      </c>
      <c r="E1033" s="2">
        <f t="shared" si="91"/>
        <v>-2.0984085724418122E-3</v>
      </c>
      <c r="F1033" s="2">
        <f t="shared" si="95"/>
        <v>-1.685715130591469E-3</v>
      </c>
      <c r="G1033" s="2">
        <f t="shared" si="93"/>
        <v>-4.1269344185034321E-4</v>
      </c>
      <c r="H1033" s="2" t="str">
        <f t="shared" si="94"/>
        <v>Hold</v>
      </c>
    </row>
    <row r="1034" spans="1:8" ht="13.5" x14ac:dyDescent="0.25">
      <c r="A1034" s="3">
        <f>TITRES_STAT!B1037</f>
        <v>43815</v>
      </c>
      <c r="B1034" s="5">
        <f>TITRES_STAT!D1037</f>
        <v>1.3652</v>
      </c>
      <c r="C1034" s="2">
        <f t="shared" si="90"/>
        <v>1.3660195464763851</v>
      </c>
      <c r="D1034" s="2">
        <f t="shared" si="92"/>
        <v>1.3680397810176654</v>
      </c>
      <c r="E1034" s="2">
        <f t="shared" si="91"/>
        <v>-2.020234541280308E-3</v>
      </c>
      <c r="F1034" s="2">
        <f t="shared" si="95"/>
        <v>-1.7526190127292369E-3</v>
      </c>
      <c r="G1034" s="2">
        <f t="shared" si="93"/>
        <v>-2.6761552855107109E-4</v>
      </c>
      <c r="H1034" s="2" t="str">
        <f t="shared" si="94"/>
        <v>Hold</v>
      </c>
    </row>
    <row r="1035" spans="1:8" ht="13.5" x14ac:dyDescent="0.25">
      <c r="A1035" s="3">
        <f>TITRES_STAT!B1038</f>
        <v>43816</v>
      </c>
      <c r="B1035" s="5">
        <f>TITRES_STAT!D1038</f>
        <v>1.3652</v>
      </c>
      <c r="C1035" s="2">
        <f t="shared" si="90"/>
        <v>1.3658934624030952</v>
      </c>
      <c r="D1035" s="2">
        <f t="shared" si="92"/>
        <v>1.3678294268682087</v>
      </c>
      <c r="E1035" s="2">
        <f t="shared" si="91"/>
        <v>-1.935964465113571E-3</v>
      </c>
      <c r="F1035" s="2">
        <f t="shared" si="95"/>
        <v>-1.7892881032061038E-3</v>
      </c>
      <c r="G1035" s="2">
        <f t="shared" si="93"/>
        <v>-1.466763619074672E-4</v>
      </c>
      <c r="H1035" s="2" t="str">
        <f t="shared" si="94"/>
        <v>Hold</v>
      </c>
    </row>
    <row r="1036" spans="1:8" ht="13.5" x14ac:dyDescent="0.25">
      <c r="A1036" s="3">
        <f>TITRES_STAT!B1039</f>
        <v>43817</v>
      </c>
      <c r="B1036" s="5">
        <f>TITRES_STAT!D1039</f>
        <v>1.3652</v>
      </c>
      <c r="C1036" s="2">
        <f t="shared" si="90"/>
        <v>1.3657867758795421</v>
      </c>
      <c r="D1036" s="2">
        <f t="shared" si="92"/>
        <v>1.3676346545076006</v>
      </c>
      <c r="E1036" s="2">
        <f t="shared" si="91"/>
        <v>-1.8478786280584636E-3</v>
      </c>
      <c r="F1036" s="2">
        <f t="shared" si="95"/>
        <v>-1.8010062081765758E-3</v>
      </c>
      <c r="G1036" s="2">
        <f t="shared" si="93"/>
        <v>-4.6872419881887825E-5</v>
      </c>
      <c r="H1036" s="2" t="str">
        <f t="shared" si="94"/>
        <v>Hold</v>
      </c>
    </row>
    <row r="1037" spans="1:8" ht="13.5" x14ac:dyDescent="0.25">
      <c r="A1037" s="3">
        <f>TITRES_STAT!B1040</f>
        <v>43818</v>
      </c>
      <c r="B1037" s="5">
        <f>TITRES_STAT!D1040</f>
        <v>1.3652</v>
      </c>
      <c r="C1037" s="2">
        <f t="shared" si="90"/>
        <v>1.3656965026673049</v>
      </c>
      <c r="D1037" s="2">
        <f t="shared" si="92"/>
        <v>1.3674543097292597</v>
      </c>
      <c r="E1037" s="2">
        <f t="shared" si="91"/>
        <v>-1.7578070619548303E-3</v>
      </c>
      <c r="F1037" s="2">
        <f t="shared" si="95"/>
        <v>-1.7923663789322266E-3</v>
      </c>
      <c r="G1037" s="2">
        <f t="shared" si="93"/>
        <v>3.4559316977396349E-5</v>
      </c>
      <c r="H1037" s="2" t="str">
        <f t="shared" si="94"/>
        <v>Sell</v>
      </c>
    </row>
    <row r="1038" spans="1:8" ht="13.5" x14ac:dyDescent="0.25">
      <c r="A1038" s="3">
        <f>TITRES_STAT!B1041</f>
        <v>43819</v>
      </c>
      <c r="B1038" s="5">
        <f>TITRES_STAT!D1041</f>
        <v>1.3652</v>
      </c>
      <c r="C1038" s="2">
        <f t="shared" si="90"/>
        <v>1.3656201176415657</v>
      </c>
      <c r="D1038" s="2">
        <f t="shared" si="92"/>
        <v>1.3672873238233885</v>
      </c>
      <c r="E1038" s="2">
        <f t="shared" si="91"/>
        <v>-1.6672061818228112E-3</v>
      </c>
      <c r="F1038" s="2">
        <f t="shared" si="95"/>
        <v>-1.7673343395103436E-3</v>
      </c>
      <c r="G1038" s="2">
        <f t="shared" si="93"/>
        <v>1.0012815768753241E-4</v>
      </c>
      <c r="H1038" s="2" t="str">
        <f t="shared" si="94"/>
        <v>Sell</v>
      </c>
    </row>
    <row r="1039" spans="1:8" ht="13.5" x14ac:dyDescent="0.25">
      <c r="A1039" s="3">
        <f>TITRES_STAT!B1042</f>
        <v>43822</v>
      </c>
      <c r="B1039" s="5">
        <f>TITRES_STAT!D1042</f>
        <v>1.3652</v>
      </c>
      <c r="C1039" s="2">
        <f t="shared" ref="C1039:C1102" si="96">$C$4*B1029+C1038*(1-$C$4)</f>
        <v>1.3655554841582478</v>
      </c>
      <c r="D1039" s="2">
        <f t="shared" si="92"/>
        <v>1.3671327072438781</v>
      </c>
      <c r="E1039" s="2">
        <f t="shared" si="91"/>
        <v>-1.5772230856303526E-3</v>
      </c>
      <c r="F1039" s="2">
        <f t="shared" si="95"/>
        <v>-1.7293120887343456E-3</v>
      </c>
      <c r="G1039" s="2">
        <f t="shared" si="93"/>
        <v>1.5208900310399297E-4</v>
      </c>
      <c r="H1039" s="2" t="str">
        <f t="shared" si="94"/>
        <v>Sell</v>
      </c>
    </row>
    <row r="1040" spans="1:8" ht="13.5" x14ac:dyDescent="0.25">
      <c r="A1040" s="3">
        <f>TITRES_STAT!B1043</f>
        <v>43823</v>
      </c>
      <c r="B1040" s="5">
        <f>TITRES_STAT!D1043</f>
        <v>1.3652</v>
      </c>
      <c r="C1040" s="2">
        <f t="shared" si="96"/>
        <v>1.3655007942877482</v>
      </c>
      <c r="D1040" s="2">
        <f t="shared" si="92"/>
        <v>1.3669895437443316</v>
      </c>
      <c r="E1040" s="2">
        <f t="shared" si="91"/>
        <v>-1.4887494565833936E-3</v>
      </c>
      <c r="F1040" s="2">
        <f t="shared" si="95"/>
        <v>-1.6811995623041555E-3</v>
      </c>
      <c r="G1040" s="2">
        <f t="shared" si="93"/>
        <v>1.9245010572076183E-4</v>
      </c>
      <c r="H1040" s="2" t="str">
        <f t="shared" si="94"/>
        <v>Sell</v>
      </c>
    </row>
    <row r="1041" spans="1:8" ht="13.5" x14ac:dyDescent="0.25">
      <c r="A1041" s="3">
        <f>TITRES_STAT!B1044</f>
        <v>43824</v>
      </c>
      <c r="B1041" s="5">
        <f>TITRES_STAT!D1044</f>
        <v>1.3652</v>
      </c>
      <c r="C1041" s="2">
        <f t="shared" si="96"/>
        <v>1.3654545182434792</v>
      </c>
      <c r="D1041" s="2">
        <f t="shared" si="92"/>
        <v>1.3668569849484551</v>
      </c>
      <c r="E1041" s="2">
        <f t="shared" si="91"/>
        <v>-1.4024667049759021E-3</v>
      </c>
      <c r="F1041" s="2">
        <f t="shared" si="95"/>
        <v>-1.6254529908385049E-3</v>
      </c>
      <c r="G1041" s="2">
        <f t="shared" si="93"/>
        <v>2.2298628586260279E-4</v>
      </c>
      <c r="H1041" s="2" t="str">
        <f t="shared" si="94"/>
        <v>Sell</v>
      </c>
    </row>
    <row r="1042" spans="1:8" ht="13.5" x14ac:dyDescent="0.25">
      <c r="A1042" s="3">
        <f>TITRES_STAT!B1045</f>
        <v>43825</v>
      </c>
      <c r="B1042" s="5">
        <f>TITRES_STAT!D1045</f>
        <v>1.3652</v>
      </c>
      <c r="C1042" s="2">
        <f t="shared" si="96"/>
        <v>1.3654153615906361</v>
      </c>
      <c r="D1042" s="2">
        <f t="shared" si="92"/>
        <v>1.3667342453226434</v>
      </c>
      <c r="E1042" s="2">
        <f t="shared" si="91"/>
        <v>-1.318883732007281E-3</v>
      </c>
      <c r="F1042" s="2">
        <f t="shared" si="95"/>
        <v>-1.5641391390722602E-3</v>
      </c>
      <c r="G1042" s="2">
        <f t="shared" si="93"/>
        <v>2.4525540706497916E-4</v>
      </c>
      <c r="H1042" s="2" t="str">
        <f t="shared" si="94"/>
        <v>Sell</v>
      </c>
    </row>
    <row r="1043" spans="1:8" ht="13.5" x14ac:dyDescent="0.25">
      <c r="A1043" s="3">
        <f>TITRES_STAT!B1046</f>
        <v>43826</v>
      </c>
      <c r="B1043" s="5">
        <f>TITRES_STAT!D1046</f>
        <v>1.3652</v>
      </c>
      <c r="C1043" s="2">
        <f t="shared" si="96"/>
        <v>1.3653822290382305</v>
      </c>
      <c r="D1043" s="2">
        <f t="shared" si="92"/>
        <v>1.366620597520966</v>
      </c>
      <c r="E1043" s="2">
        <f t="shared" si="91"/>
        <v>-1.2383684827355079E-3</v>
      </c>
      <c r="F1043" s="2">
        <f t="shared" si="95"/>
        <v>-1.4989850078049099E-3</v>
      </c>
      <c r="G1043" s="2">
        <f t="shared" si="93"/>
        <v>2.6061652506940199E-4</v>
      </c>
      <c r="H1043" s="2" t="str">
        <f t="shared" si="94"/>
        <v>Sell</v>
      </c>
    </row>
    <row r="1044" spans="1:8" ht="13.5" x14ac:dyDescent="0.25">
      <c r="A1044" s="3">
        <f>TITRES_STAT!B1047</f>
        <v>43829</v>
      </c>
      <c r="B1044" s="5">
        <f>TITRES_STAT!D1047</f>
        <v>1.3652</v>
      </c>
      <c r="C1044" s="2">
        <f t="shared" si="96"/>
        <v>1.3653541938015796</v>
      </c>
      <c r="D1044" s="2">
        <f t="shared" si="92"/>
        <v>1.3665153680749684</v>
      </c>
      <c r="E1044" s="2">
        <f t="shared" si="91"/>
        <v>-1.1611742733887986E-3</v>
      </c>
      <c r="F1044" s="2">
        <f t="shared" si="95"/>
        <v>-1.4314228609216878E-3</v>
      </c>
      <c r="G1044" s="2">
        <f t="shared" si="93"/>
        <v>2.7024858753288915E-4</v>
      </c>
      <c r="H1044" s="2" t="str">
        <f t="shared" si="94"/>
        <v>Sell</v>
      </c>
    </row>
    <row r="1045" spans="1:8" ht="13.5" x14ac:dyDescent="0.25">
      <c r="A1045" s="3">
        <f>TITRES_STAT!B1048</f>
        <v>43830</v>
      </c>
      <c r="B1045" s="5">
        <f>TITRES_STAT!D1048</f>
        <v>1.3652</v>
      </c>
      <c r="C1045" s="2">
        <f t="shared" si="96"/>
        <v>1.3653304716782597</v>
      </c>
      <c r="D1045" s="2">
        <f t="shared" si="92"/>
        <v>1.3664179334027484</v>
      </c>
      <c r="E1045" s="2">
        <f t="shared" si="91"/>
        <v>-1.087461724488703E-3</v>
      </c>
      <c r="F1045" s="2">
        <f t="shared" si="95"/>
        <v>-1.3626306336350909E-3</v>
      </c>
      <c r="G1045" s="2">
        <f t="shared" si="93"/>
        <v>2.7516890914638784E-4</v>
      </c>
      <c r="H1045" s="2" t="str">
        <f t="shared" si="94"/>
        <v>Sell</v>
      </c>
    </row>
    <row r="1046" spans="1:8" ht="13.5" x14ac:dyDescent="0.25">
      <c r="A1046" s="3">
        <f>TITRES_STAT!B1049</f>
        <v>43832</v>
      </c>
      <c r="B1046" s="5">
        <f>TITRES_STAT!D1049</f>
        <v>1.3652</v>
      </c>
      <c r="C1046" s="2">
        <f t="shared" si="96"/>
        <v>1.3653103991123736</v>
      </c>
      <c r="D1046" s="2">
        <f t="shared" si="92"/>
        <v>1.3663277161136558</v>
      </c>
      <c r="E1046" s="2">
        <f t="shared" si="91"/>
        <v>-1.0173170012821586E-3</v>
      </c>
      <c r="F1046" s="2">
        <f t="shared" si="95"/>
        <v>-1.2935679071645046E-3</v>
      </c>
      <c r="G1046" s="2">
        <f t="shared" si="93"/>
        <v>2.7625090588234594E-4</v>
      </c>
      <c r="H1046" s="2" t="str">
        <f t="shared" si="94"/>
        <v>Sell</v>
      </c>
    </row>
    <row r="1047" spans="1:8" ht="13.5" x14ac:dyDescent="0.25">
      <c r="A1047" s="3">
        <f>TITRES_STAT!B1050</f>
        <v>43833</v>
      </c>
      <c r="B1047" s="5">
        <f>TITRES_STAT!D1050</f>
        <v>1.3577999999999999</v>
      </c>
      <c r="C1047" s="2">
        <f t="shared" si="96"/>
        <v>1.3652934146335469</v>
      </c>
      <c r="D1047" s="2">
        <f t="shared" si="92"/>
        <v>1.3656960334385704</v>
      </c>
      <c r="E1047" s="2">
        <f t="shared" si="91"/>
        <v>-4.0261880502345804E-4</v>
      </c>
      <c r="F1047" s="2">
        <f t="shared" si="95"/>
        <v>-1.1153780867362954E-3</v>
      </c>
      <c r="G1047" s="2">
        <f t="shared" si="93"/>
        <v>7.1275928171283739E-4</v>
      </c>
      <c r="H1047" s="2" t="str">
        <f t="shared" si="94"/>
        <v>Sell</v>
      </c>
    </row>
    <row r="1048" spans="1:8" ht="13.5" x14ac:dyDescent="0.25">
      <c r="A1048" s="3">
        <f>TITRES_STAT!B1051</f>
        <v>43836</v>
      </c>
      <c r="B1048" s="5">
        <f>TITRES_STAT!D1051</f>
        <v>1.3652</v>
      </c>
      <c r="C1048" s="2">
        <f t="shared" si="96"/>
        <v>1.3652790431514628</v>
      </c>
      <c r="D1048" s="2">
        <f t="shared" si="92"/>
        <v>1.3656592902208984</v>
      </c>
      <c r="E1048" s="2">
        <f t="shared" si="91"/>
        <v>-3.8024706943562414E-4</v>
      </c>
      <c r="F1048" s="2">
        <f t="shared" si="95"/>
        <v>-9.683518832761613E-4</v>
      </c>
      <c r="G1048" s="2">
        <f t="shared" si="93"/>
        <v>5.8810481384053716E-4</v>
      </c>
      <c r="H1048" s="2" t="str">
        <f t="shared" si="94"/>
        <v>Sell</v>
      </c>
    </row>
    <row r="1049" spans="1:8" ht="13.5" x14ac:dyDescent="0.25">
      <c r="A1049" s="3">
        <f>TITRES_STAT!B1052</f>
        <v>43837</v>
      </c>
      <c r="B1049" s="5">
        <f>TITRES_STAT!D1052</f>
        <v>1.3652</v>
      </c>
      <c r="C1049" s="2">
        <f t="shared" si="96"/>
        <v>1.3652668826666223</v>
      </c>
      <c r="D1049" s="2">
        <f t="shared" si="92"/>
        <v>1.3656252687230539</v>
      </c>
      <c r="E1049" s="2">
        <f t="shared" si="91"/>
        <v>-3.5838605643156995E-4</v>
      </c>
      <c r="F1049" s="2">
        <f t="shared" si="95"/>
        <v>-8.4635871790724306E-4</v>
      </c>
      <c r="G1049" s="2">
        <f t="shared" si="93"/>
        <v>4.879726614756731E-4</v>
      </c>
      <c r="H1049" s="2" t="str">
        <f t="shared" si="94"/>
        <v>Sell</v>
      </c>
    </row>
    <row r="1050" spans="1:8" ht="13.5" x14ac:dyDescent="0.25">
      <c r="A1050" s="3">
        <f>TITRES_STAT!B1053</f>
        <v>43838</v>
      </c>
      <c r="B1050" s="5">
        <f>TITRES_STAT!D1053</f>
        <v>1.3652</v>
      </c>
      <c r="C1050" s="2">
        <f t="shared" si="96"/>
        <v>1.3652565930256035</v>
      </c>
      <c r="D1050" s="2">
        <f t="shared" si="92"/>
        <v>1.3655937673361609</v>
      </c>
      <c r="E1050" s="2">
        <f t="shared" si="91"/>
        <v>-3.3717431055735325E-4</v>
      </c>
      <c r="F1050" s="2">
        <f t="shared" si="95"/>
        <v>-7.445218364372651E-4</v>
      </c>
      <c r="G1050" s="2">
        <f t="shared" si="93"/>
        <v>4.0734752587991184E-4</v>
      </c>
      <c r="H1050" s="2" t="str">
        <f t="shared" si="94"/>
        <v>Sell</v>
      </c>
    </row>
    <row r="1051" spans="1:8" ht="13.5" x14ac:dyDescent="0.25">
      <c r="A1051" s="3">
        <f>TITRES_STAT!B1054</f>
        <v>43839</v>
      </c>
      <c r="B1051" s="5">
        <f>TITRES_STAT!D1054</f>
        <v>1.3652</v>
      </c>
      <c r="C1051" s="2">
        <f t="shared" si="96"/>
        <v>1.3652478864062798</v>
      </c>
      <c r="D1051" s="2">
        <f t="shared" si="92"/>
        <v>1.365564599385334</v>
      </c>
      <c r="E1051" s="2">
        <f t="shared" si="91"/>
        <v>-3.1671297905422335E-4</v>
      </c>
      <c r="F1051" s="2">
        <f t="shared" si="95"/>
        <v>-6.5896006496065675E-4</v>
      </c>
      <c r="G1051" s="2">
        <f t="shared" si="93"/>
        <v>3.4224708590643339E-4</v>
      </c>
      <c r="H1051" s="2" t="str">
        <f t="shared" si="94"/>
        <v>Sell</v>
      </c>
    </row>
    <row r="1052" spans="1:8" ht="13.5" x14ac:dyDescent="0.25">
      <c r="A1052" s="3">
        <f>TITRES_STAT!B1055</f>
        <v>43840</v>
      </c>
      <c r="B1052" s="5">
        <f>TITRES_STAT!D1055</f>
        <v>1.3652</v>
      </c>
      <c r="C1052" s="2">
        <f t="shared" si="96"/>
        <v>1.3652405192668522</v>
      </c>
      <c r="D1052" s="2">
        <f t="shared" si="92"/>
        <v>1.3655375920234574</v>
      </c>
      <c r="E1052" s="2">
        <f t="shared" ref="E1052:E1115" si="97">C1052-D1052</f>
        <v>-2.9707275660517674E-4</v>
      </c>
      <c r="F1052" s="2">
        <f t="shared" si="95"/>
        <v>-5.8658260328956077E-4</v>
      </c>
      <c r="G1052" s="2">
        <f t="shared" si="93"/>
        <v>2.8950984668438403E-4</v>
      </c>
      <c r="H1052" s="2" t="str">
        <f t="shared" si="94"/>
        <v>Sell</v>
      </c>
    </row>
    <row r="1053" spans="1:8" ht="13.5" x14ac:dyDescent="0.25">
      <c r="A1053" s="3">
        <f>TITRES_STAT!B1056</f>
        <v>43843</v>
      </c>
      <c r="B1053" s="5">
        <f>TITRES_STAT!D1056</f>
        <v>1.3652</v>
      </c>
      <c r="C1053" s="2">
        <f t="shared" si="96"/>
        <v>1.3652342855334902</v>
      </c>
      <c r="D1053" s="2">
        <f t="shared" ref="D1053:D1116" si="98">$D$4*B1053+(1-$D$4)*D1052</f>
        <v>1.365512585206905</v>
      </c>
      <c r="E1053" s="2">
        <f t="shared" si="97"/>
        <v>-2.7829967341475026E-4</v>
      </c>
      <c r="F1053" s="2">
        <f t="shared" si="95"/>
        <v>-5.2492601731459864E-4</v>
      </c>
      <c r="G1053" s="2">
        <f t="shared" si="93"/>
        <v>2.4662634389984838E-4</v>
      </c>
      <c r="H1053" s="2" t="str">
        <f t="shared" si="94"/>
        <v>Sell</v>
      </c>
    </row>
    <row r="1054" spans="1:8" ht="13.5" x14ac:dyDescent="0.25">
      <c r="A1054" s="3">
        <f>TITRES_STAT!B1057</f>
        <v>43845</v>
      </c>
      <c r="B1054" s="5">
        <f>TITRES_STAT!D1057</f>
        <v>1.3652</v>
      </c>
      <c r="C1054" s="2">
        <f t="shared" si="96"/>
        <v>1.3652290108360301</v>
      </c>
      <c r="D1054" s="2">
        <f t="shared" si="98"/>
        <v>1.3654894307471341</v>
      </c>
      <c r="E1054" s="2">
        <f t="shared" si="97"/>
        <v>-2.6041991110403728E-4</v>
      </c>
      <c r="F1054" s="2">
        <f t="shared" si="95"/>
        <v>-4.7202479607248639E-4</v>
      </c>
      <c r="G1054" s="2">
        <f t="shared" si="93"/>
        <v>2.1160488496844911E-4</v>
      </c>
      <c r="H1054" s="2" t="str">
        <f t="shared" si="94"/>
        <v>Sell</v>
      </c>
    </row>
    <row r="1055" spans="1:8" ht="13.5" x14ac:dyDescent="0.25">
      <c r="A1055" s="3">
        <f>TITRES_STAT!B1058</f>
        <v>43846</v>
      </c>
      <c r="B1055" s="5">
        <f>TITRES_STAT!D1058</f>
        <v>1.3652</v>
      </c>
      <c r="C1055" s="2">
        <f t="shared" si="96"/>
        <v>1.365224547630487</v>
      </c>
      <c r="D1055" s="2">
        <f t="shared" si="98"/>
        <v>1.3654679914325316</v>
      </c>
      <c r="E1055" s="2">
        <f t="shared" si="97"/>
        <v>-2.4344380204466276E-4</v>
      </c>
      <c r="F1055" s="2">
        <f t="shared" si="95"/>
        <v>-4.2630859726692171E-4</v>
      </c>
      <c r="G1055" s="2">
        <f t="shared" si="93"/>
        <v>1.8286479522225895E-4</v>
      </c>
      <c r="H1055" s="2" t="str">
        <f t="shared" si="94"/>
        <v>Sell</v>
      </c>
    </row>
    <row r="1056" spans="1:8" ht="13.5" x14ac:dyDescent="0.25">
      <c r="A1056" s="3">
        <f>TITRES_STAT!B1059</f>
        <v>43847</v>
      </c>
      <c r="B1056" s="5">
        <f>TITRES_STAT!D1059</f>
        <v>1.3652</v>
      </c>
      <c r="C1056" s="2">
        <f t="shared" si="96"/>
        <v>1.3652207710719504</v>
      </c>
      <c r="D1056" s="2">
        <f t="shared" si="98"/>
        <v>1.3654481402153069</v>
      </c>
      <c r="E1056" s="2">
        <f t="shared" si="97"/>
        <v>-2.2736914335652614E-4</v>
      </c>
      <c r="F1056" s="2">
        <f t="shared" si="95"/>
        <v>-3.8652070648484258E-4</v>
      </c>
      <c r="G1056" s="2">
        <f t="shared" si="93"/>
        <v>1.5915156312831645E-4</v>
      </c>
      <c r="H1056" s="2" t="str">
        <f t="shared" si="94"/>
        <v>Sell</v>
      </c>
    </row>
    <row r="1057" spans="1:8" ht="13.5" x14ac:dyDescent="0.25">
      <c r="A1057" s="3">
        <f>TITRES_STAT!B1060</f>
        <v>43850</v>
      </c>
      <c r="B1057" s="5">
        <f>TITRES_STAT!D1060</f>
        <v>1.3652</v>
      </c>
      <c r="C1057" s="2">
        <f t="shared" si="96"/>
        <v>1.3640791139839581</v>
      </c>
      <c r="D1057" s="2">
        <f t="shared" si="98"/>
        <v>1.3654297594586173</v>
      </c>
      <c r="E1057" s="2">
        <f t="shared" si="97"/>
        <v>-1.35064547465924E-3</v>
      </c>
      <c r="F1057" s="2">
        <f t="shared" si="95"/>
        <v>-5.7934566011972211E-4</v>
      </c>
      <c r="G1057" s="2">
        <f t="shared" si="93"/>
        <v>-7.712998145395179E-4</v>
      </c>
      <c r="H1057" s="2" t="str">
        <f t="shared" si="94"/>
        <v>Hold</v>
      </c>
    </row>
    <row r="1058" spans="1:8" ht="13.5" x14ac:dyDescent="0.25">
      <c r="A1058" s="3">
        <f>TITRES_STAT!B1061</f>
        <v>43851</v>
      </c>
      <c r="B1058" s="5">
        <f>TITRES_STAT!D1061</f>
        <v>1.3652</v>
      </c>
      <c r="C1058" s="2">
        <f t="shared" si="96"/>
        <v>1.3642515579864261</v>
      </c>
      <c r="D1058" s="2">
        <f t="shared" si="98"/>
        <v>1.3654127402394605</v>
      </c>
      <c r="E1058" s="2">
        <f t="shared" si="97"/>
        <v>-1.1611822530344096E-3</v>
      </c>
      <c r="F1058" s="2">
        <f t="shared" si="95"/>
        <v>-6.9571297870265963E-4</v>
      </c>
      <c r="G1058" s="2">
        <f t="shared" si="93"/>
        <v>-4.6546927433174996E-4</v>
      </c>
      <c r="H1058" s="2" t="str">
        <f t="shared" si="94"/>
        <v>Hold</v>
      </c>
    </row>
    <row r="1059" spans="1:8" ht="13.5" x14ac:dyDescent="0.25">
      <c r="A1059" s="3">
        <f>TITRES_STAT!B1062</f>
        <v>43852</v>
      </c>
      <c r="B1059" s="5">
        <f>TITRES_STAT!D1062</f>
        <v>1.3652</v>
      </c>
      <c r="C1059" s="2">
        <f t="shared" si="96"/>
        <v>1.3643974721423604</v>
      </c>
      <c r="D1059" s="2">
        <f t="shared" si="98"/>
        <v>1.3653969817032041</v>
      </c>
      <c r="E1059" s="2">
        <f t="shared" si="97"/>
        <v>-9.9950956084371434E-4</v>
      </c>
      <c r="F1059" s="2">
        <f t="shared" si="95"/>
        <v>-7.564722951308707E-4</v>
      </c>
      <c r="G1059" s="2">
        <f t="shared" si="93"/>
        <v>-2.4303726571284364E-4</v>
      </c>
      <c r="H1059" s="2" t="str">
        <f t="shared" si="94"/>
        <v>Hold</v>
      </c>
    </row>
    <row r="1060" spans="1:8" ht="13.5" x14ac:dyDescent="0.25">
      <c r="A1060" s="3">
        <f>TITRES_STAT!B1063</f>
        <v>43853</v>
      </c>
      <c r="B1060" s="5">
        <f>TITRES_STAT!D1063</f>
        <v>1.3652</v>
      </c>
      <c r="C1060" s="2">
        <f t="shared" si="96"/>
        <v>1.3645209379666126</v>
      </c>
      <c r="D1060" s="2">
        <f t="shared" si="98"/>
        <v>1.3653823904659297</v>
      </c>
      <c r="E1060" s="2">
        <f t="shared" si="97"/>
        <v>-8.6145249931712797E-4</v>
      </c>
      <c r="F1060" s="2">
        <f t="shared" si="95"/>
        <v>-7.7746833596812216E-4</v>
      </c>
      <c r="G1060" s="2">
        <f t="shared" ref="G1060:G1123" si="99">E1060-F1060</f>
        <v>-8.3984163349005818E-5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43854</v>
      </c>
      <c r="B1061" s="5">
        <f>TITRES_STAT!D1064</f>
        <v>1.3652</v>
      </c>
      <c r="C1061" s="2">
        <f t="shared" si="96"/>
        <v>1.3646254090486722</v>
      </c>
      <c r="D1061" s="2">
        <f t="shared" si="98"/>
        <v>1.365368880061046</v>
      </c>
      <c r="E1061" s="2">
        <f t="shared" si="97"/>
        <v>-7.4347101237370872E-4</v>
      </c>
      <c r="F1061" s="2">
        <f t="shared" ref="F1061:F1124" si="101">(E1061*(2/(10)))+((1-(2/10))*F1060)</f>
        <v>-7.7066887124923949E-4</v>
      </c>
      <c r="G1061" s="2">
        <f t="shared" si="99"/>
        <v>2.7197858875530772E-5</v>
      </c>
      <c r="H1061" s="2" t="str">
        <f t="shared" si="100"/>
        <v>Sell</v>
      </c>
    </row>
    <row r="1062" spans="1:8" ht="13.5" x14ac:dyDescent="0.25">
      <c r="A1062" s="3">
        <f>TITRES_STAT!B1065</f>
        <v>43857</v>
      </c>
      <c r="B1062" s="5">
        <f>TITRES_STAT!D1065</f>
        <v>1.3652</v>
      </c>
      <c r="C1062" s="2">
        <f t="shared" si="96"/>
        <v>1.3647138076565688</v>
      </c>
      <c r="D1062" s="2">
        <f t="shared" si="98"/>
        <v>1.3653563704268943</v>
      </c>
      <c r="E1062" s="2">
        <f t="shared" si="97"/>
        <v>-6.4256277032548326E-4</v>
      </c>
      <c r="F1062" s="2">
        <f t="shared" si="101"/>
        <v>-7.4504765106448833E-4</v>
      </c>
      <c r="G1062" s="2">
        <f t="shared" si="99"/>
        <v>1.0248488073900507E-4</v>
      </c>
      <c r="H1062" s="2" t="str">
        <f t="shared" si="100"/>
        <v>Sell</v>
      </c>
    </row>
    <row r="1063" spans="1:8" ht="13.5" x14ac:dyDescent="0.25">
      <c r="A1063" s="3">
        <f>TITRES_STAT!B1066</f>
        <v>43858</v>
      </c>
      <c r="B1063" s="5">
        <f>TITRES_STAT!D1066</f>
        <v>1.3652</v>
      </c>
      <c r="C1063" s="2">
        <f t="shared" si="96"/>
        <v>1.3647886064786352</v>
      </c>
      <c r="D1063" s="2">
        <f t="shared" si="98"/>
        <v>1.3653447874323095</v>
      </c>
      <c r="E1063" s="2">
        <f t="shared" si="97"/>
        <v>-5.561809536742679E-4</v>
      </c>
      <c r="F1063" s="2">
        <f t="shared" si="101"/>
        <v>-7.0727431158644429E-4</v>
      </c>
      <c r="G1063" s="2">
        <f t="shared" si="99"/>
        <v>1.5109335791217639E-4</v>
      </c>
      <c r="H1063" s="2" t="str">
        <f t="shared" si="100"/>
        <v>Sell</v>
      </c>
    </row>
    <row r="1064" spans="1:8" ht="13.5" x14ac:dyDescent="0.25">
      <c r="A1064" s="3">
        <f>TITRES_STAT!B1067</f>
        <v>43859</v>
      </c>
      <c r="B1064" s="5">
        <f>TITRES_STAT!D1067</f>
        <v>1.3652</v>
      </c>
      <c r="C1064" s="2">
        <f t="shared" si="96"/>
        <v>1.3648518977896145</v>
      </c>
      <c r="D1064" s="2">
        <f t="shared" si="98"/>
        <v>1.3653340624373236</v>
      </c>
      <c r="E1064" s="2">
        <f t="shared" si="97"/>
        <v>-4.8216464770911571E-4</v>
      </c>
      <c r="F1064" s="2">
        <f t="shared" si="101"/>
        <v>-6.6225237881097857E-4</v>
      </c>
      <c r="G1064" s="2">
        <f t="shared" si="99"/>
        <v>1.8008773110186286E-4</v>
      </c>
      <c r="H1064" s="2" t="str">
        <f t="shared" si="100"/>
        <v>Sell</v>
      </c>
    </row>
    <row r="1065" spans="1:8" ht="13.5" x14ac:dyDescent="0.25">
      <c r="A1065" s="3">
        <f>TITRES_STAT!B1068</f>
        <v>43860</v>
      </c>
      <c r="B1065" s="5">
        <f>TITRES_STAT!D1068</f>
        <v>1.3652</v>
      </c>
      <c r="C1065" s="2">
        <f t="shared" si="96"/>
        <v>1.3649054519758277</v>
      </c>
      <c r="D1065" s="2">
        <f t="shared" si="98"/>
        <v>1.3653241318864107</v>
      </c>
      <c r="E1065" s="2">
        <f t="shared" si="97"/>
        <v>-4.1867991058297527E-4</v>
      </c>
      <c r="F1065" s="2">
        <f t="shared" si="101"/>
        <v>-6.13537885165378E-4</v>
      </c>
      <c r="G1065" s="2">
        <f t="shared" si="99"/>
        <v>1.9485797458240273E-4</v>
      </c>
      <c r="H1065" s="2" t="str">
        <f t="shared" si="100"/>
        <v>Sell</v>
      </c>
    </row>
    <row r="1066" spans="1:8" ht="13.5" x14ac:dyDescent="0.25">
      <c r="A1066" s="3">
        <f>TITRES_STAT!B1069</f>
        <v>43861</v>
      </c>
      <c r="B1066" s="5">
        <f>TITRES_STAT!D1069</f>
        <v>1.3652</v>
      </c>
      <c r="C1066" s="2">
        <f t="shared" si="96"/>
        <v>1.3649507670564696</v>
      </c>
      <c r="D1066" s="2">
        <f t="shared" si="98"/>
        <v>1.3653149369318616</v>
      </c>
      <c r="E1066" s="2">
        <f t="shared" si="97"/>
        <v>-3.641698753920064E-4</v>
      </c>
      <c r="F1066" s="2">
        <f t="shared" si="101"/>
        <v>-5.6366428321070366E-4</v>
      </c>
      <c r="G1066" s="2">
        <f t="shared" si="99"/>
        <v>1.9949440781869725E-4</v>
      </c>
      <c r="H1066" s="2" t="str">
        <f t="shared" si="100"/>
        <v>Sell</v>
      </c>
    </row>
    <row r="1067" spans="1:8" ht="13.5" x14ac:dyDescent="0.25">
      <c r="A1067" s="3">
        <f>TITRES_STAT!B1070</f>
        <v>43864</v>
      </c>
      <c r="B1067" s="5">
        <f>TITRES_STAT!D1070</f>
        <v>1.3652</v>
      </c>
      <c r="C1067" s="2">
        <f t="shared" si="96"/>
        <v>1.3649891105862435</v>
      </c>
      <c r="D1067" s="2">
        <f t="shared" si="98"/>
        <v>1.3653064230850569</v>
      </c>
      <c r="E1067" s="2">
        <f t="shared" si="97"/>
        <v>-3.1731249881339352E-4</v>
      </c>
      <c r="F1067" s="2">
        <f t="shared" si="101"/>
        <v>-5.1439392633124167E-4</v>
      </c>
      <c r="G1067" s="2">
        <f t="shared" si="99"/>
        <v>1.9708142751784815E-4</v>
      </c>
      <c r="H1067" s="2" t="str">
        <f t="shared" si="100"/>
        <v>Sell</v>
      </c>
    </row>
    <row r="1068" spans="1:8" ht="13.5" x14ac:dyDescent="0.25">
      <c r="A1068" s="3">
        <f>TITRES_STAT!B1071</f>
        <v>43865</v>
      </c>
      <c r="B1068" s="5">
        <f>TITRES_STAT!D1071</f>
        <v>1.3652</v>
      </c>
      <c r="C1068" s="2">
        <f t="shared" si="96"/>
        <v>1.3650215551114369</v>
      </c>
      <c r="D1068" s="2">
        <f t="shared" si="98"/>
        <v>1.3652985398935711</v>
      </c>
      <c r="E1068" s="2">
        <f t="shared" si="97"/>
        <v>-2.7698478213422639E-4</v>
      </c>
      <c r="F1068" s="2">
        <f t="shared" si="101"/>
        <v>-4.6691209749183859E-4</v>
      </c>
      <c r="G1068" s="2">
        <f t="shared" si="99"/>
        <v>1.899273153576122E-4</v>
      </c>
      <c r="H1068" s="2" t="str">
        <f t="shared" si="100"/>
        <v>Sell</v>
      </c>
    </row>
    <row r="1069" spans="1:8" ht="13.5" x14ac:dyDescent="0.25">
      <c r="A1069" s="3">
        <f>TITRES_STAT!B1072</f>
        <v>43866</v>
      </c>
      <c r="B1069" s="5">
        <f>TITRES_STAT!D1072</f>
        <v>1.3652</v>
      </c>
      <c r="C1069" s="2">
        <f t="shared" si="96"/>
        <v>1.3650490081712159</v>
      </c>
      <c r="D1069" s="2">
        <f t="shared" si="98"/>
        <v>1.3652912406421953</v>
      </c>
      <c r="E1069" s="2">
        <f t="shared" si="97"/>
        <v>-2.4223247097943101E-4</v>
      </c>
      <c r="F1069" s="2">
        <f t="shared" si="101"/>
        <v>-4.2197617218935708E-4</v>
      </c>
      <c r="G1069" s="2">
        <f t="shared" si="99"/>
        <v>1.7974370120992606E-4</v>
      </c>
      <c r="H1069" s="2" t="str">
        <f t="shared" si="100"/>
        <v>Sell</v>
      </c>
    </row>
    <row r="1070" spans="1:8" ht="13.5" x14ac:dyDescent="0.25">
      <c r="A1070" s="3">
        <f>TITRES_STAT!B1073</f>
        <v>43867</v>
      </c>
      <c r="B1070" s="5">
        <f>TITRES_STAT!D1073</f>
        <v>1.3652</v>
      </c>
      <c r="C1070" s="2">
        <f t="shared" si="96"/>
        <v>1.3650722376833364</v>
      </c>
      <c r="D1070" s="2">
        <f t="shared" si="98"/>
        <v>1.3652844820761068</v>
      </c>
      <c r="E1070" s="2">
        <f t="shared" si="97"/>
        <v>-2.1224439277034435E-4</v>
      </c>
      <c r="F1070" s="2">
        <f t="shared" si="101"/>
        <v>-3.8002981630555455E-4</v>
      </c>
      <c r="G1070" s="2">
        <f t="shared" si="99"/>
        <v>1.6778542353521021E-4</v>
      </c>
      <c r="H1070" s="2" t="str">
        <f t="shared" si="100"/>
        <v>Sell</v>
      </c>
    </row>
    <row r="1071" spans="1:8" ht="13.5" x14ac:dyDescent="0.25">
      <c r="A1071" s="3">
        <f>TITRES_STAT!B1074</f>
        <v>43868</v>
      </c>
      <c r="B1071" s="5">
        <f>TITRES_STAT!D1074</f>
        <v>1.3652</v>
      </c>
      <c r="C1071" s="2">
        <f t="shared" si="96"/>
        <v>1.3650918934243617</v>
      </c>
      <c r="D1071" s="2">
        <f t="shared" si="98"/>
        <v>1.3652782241445431</v>
      </c>
      <c r="E1071" s="2">
        <f t="shared" si="97"/>
        <v>-1.8633072018148233E-4</v>
      </c>
      <c r="F1071" s="2">
        <f t="shared" si="101"/>
        <v>-3.4128999708074018E-4</v>
      </c>
      <c r="G1071" s="2">
        <f t="shared" si="99"/>
        <v>1.5495927689925784E-4</v>
      </c>
      <c r="H1071" s="2" t="str">
        <f t="shared" si="100"/>
        <v>Sell</v>
      </c>
    </row>
    <row r="1072" spans="1:8" ht="13.5" x14ac:dyDescent="0.25">
      <c r="A1072" s="3">
        <f>TITRES_STAT!B1075</f>
        <v>43871</v>
      </c>
      <c r="B1072" s="5">
        <f>TITRES_STAT!D1075</f>
        <v>1.3652</v>
      </c>
      <c r="C1072" s="2">
        <f t="shared" si="96"/>
        <v>1.3651085252052291</v>
      </c>
      <c r="D1072" s="2">
        <f t="shared" si="98"/>
        <v>1.3652724297634657</v>
      </c>
      <c r="E1072" s="2">
        <f t="shared" si="97"/>
        <v>-1.639045582366716E-4</v>
      </c>
      <c r="F1072" s="2">
        <f t="shared" si="101"/>
        <v>-3.0581290931192646E-4</v>
      </c>
      <c r="G1072" s="2">
        <f t="shared" si="99"/>
        <v>1.4190835107525486E-4</v>
      </c>
      <c r="H1072" s="2" t="str">
        <f t="shared" si="100"/>
        <v>Sell</v>
      </c>
    </row>
    <row r="1073" spans="1:8" ht="13.5" x14ac:dyDescent="0.25">
      <c r="A1073" s="3">
        <f>TITRES_STAT!B1076</f>
        <v>43872</v>
      </c>
      <c r="B1073" s="5">
        <f>TITRES_STAT!D1076</f>
        <v>1.3652</v>
      </c>
      <c r="C1073" s="2">
        <f t="shared" si="96"/>
        <v>1.3651225982505784</v>
      </c>
      <c r="D1073" s="2">
        <f t="shared" si="98"/>
        <v>1.3652670645958016</v>
      </c>
      <c r="E1073" s="2">
        <f t="shared" si="97"/>
        <v>-1.4446634522324864E-4</v>
      </c>
      <c r="F1073" s="2">
        <f t="shared" si="101"/>
        <v>-2.7354359649419091E-4</v>
      </c>
      <c r="G1073" s="2">
        <f t="shared" si="99"/>
        <v>1.2907725127094227E-4</v>
      </c>
      <c r="H1073" s="2" t="str">
        <f t="shared" si="100"/>
        <v>Sell</v>
      </c>
    </row>
    <row r="1074" spans="1:8" ht="13.5" x14ac:dyDescent="0.25">
      <c r="A1074" s="3">
        <f>TITRES_STAT!B1077</f>
        <v>43873</v>
      </c>
      <c r="B1074" s="5">
        <f>TITRES_STAT!D1077</f>
        <v>1.3652</v>
      </c>
      <c r="C1074" s="2">
        <f t="shared" si="96"/>
        <v>1.3651345062120279</v>
      </c>
      <c r="D1074" s="2">
        <f t="shared" si="98"/>
        <v>1.3652620968479643</v>
      </c>
      <c r="E1074" s="2">
        <f t="shared" si="97"/>
        <v>-1.2759063593636988E-4</v>
      </c>
      <c r="F1074" s="2">
        <f t="shared" si="101"/>
        <v>-2.4435300438262669E-4</v>
      </c>
      <c r="G1074" s="2">
        <f t="shared" si="99"/>
        <v>1.1676236844625681E-4</v>
      </c>
      <c r="H1074" s="2" t="str">
        <f t="shared" si="100"/>
        <v>Sell</v>
      </c>
    </row>
    <row r="1075" spans="1:8" ht="13.5" x14ac:dyDescent="0.25">
      <c r="A1075" s="3">
        <f>TITRES_STAT!B1078</f>
        <v>43874</v>
      </c>
      <c r="B1075" s="5">
        <f>TITRES_STAT!D1078</f>
        <v>1.3652</v>
      </c>
      <c r="C1075" s="2">
        <f t="shared" si="96"/>
        <v>1.3651445821794082</v>
      </c>
      <c r="D1075" s="2">
        <f t="shared" si="98"/>
        <v>1.3652574970814484</v>
      </c>
      <c r="E1075" s="2">
        <f t="shared" si="97"/>
        <v>-1.129149020402398E-4</v>
      </c>
      <c r="F1075" s="2">
        <f t="shared" si="101"/>
        <v>-2.1806538391414931E-4</v>
      </c>
      <c r="G1075" s="2">
        <f t="shared" si="99"/>
        <v>1.0515048187390952E-4</v>
      </c>
      <c r="H1075" s="2" t="str">
        <f t="shared" si="100"/>
        <v>Sell</v>
      </c>
    </row>
    <row r="1076" spans="1:8" ht="13.5" x14ac:dyDescent="0.25">
      <c r="A1076" s="3">
        <f>TITRES_STAT!B1079</f>
        <v>43875</v>
      </c>
      <c r="B1076" s="5">
        <f>TITRES_STAT!D1079</f>
        <v>1.3652</v>
      </c>
      <c r="C1076" s="2">
        <f t="shared" si="96"/>
        <v>1.3651531079979606</v>
      </c>
      <c r="D1076" s="2">
        <f t="shared" si="98"/>
        <v>1.3652532380383782</v>
      </c>
      <c r="E1076" s="2">
        <f t="shared" si="97"/>
        <v>-1.0013004041753426E-4</v>
      </c>
      <c r="F1076" s="2">
        <f t="shared" si="101"/>
        <v>-1.9447831521482632E-4</v>
      </c>
      <c r="G1076" s="2">
        <f t="shared" si="99"/>
        <v>9.4348274797292057E-5</v>
      </c>
      <c r="H1076" s="2" t="str">
        <f t="shared" si="100"/>
        <v>Sell</v>
      </c>
    </row>
    <row r="1077" spans="1:8" ht="13.5" x14ac:dyDescent="0.25">
      <c r="A1077" s="3">
        <f>TITRES_STAT!B1080</f>
        <v>43878</v>
      </c>
      <c r="B1077" s="5">
        <f>TITRES_STAT!D1080</f>
        <v>1.3652</v>
      </c>
      <c r="C1077" s="2">
        <f t="shared" si="96"/>
        <v>1.3651603221521205</v>
      </c>
      <c r="D1077" s="2">
        <f t="shared" si="98"/>
        <v>1.3652492944799797</v>
      </c>
      <c r="E1077" s="2">
        <f t="shared" si="97"/>
        <v>-8.8972327859204725E-5</v>
      </c>
      <c r="F1077" s="2">
        <f t="shared" si="101"/>
        <v>-1.73377117743702E-4</v>
      </c>
      <c r="G1077" s="2">
        <f t="shared" si="99"/>
        <v>8.4404789884497274E-5</v>
      </c>
      <c r="H1077" s="2" t="str">
        <f t="shared" si="100"/>
        <v>Sell</v>
      </c>
    </row>
    <row r="1078" spans="1:8" ht="13.5" x14ac:dyDescent="0.25">
      <c r="A1078" s="3">
        <f>TITRES_STAT!B1081</f>
        <v>43879</v>
      </c>
      <c r="B1078" s="5">
        <f>TITRES_STAT!D1081</f>
        <v>1.3652</v>
      </c>
      <c r="C1078" s="2">
        <f t="shared" si="96"/>
        <v>1.3651664264364096</v>
      </c>
      <c r="D1078" s="2">
        <f t="shared" si="98"/>
        <v>1.3652456430370181</v>
      </c>
      <c r="E1078" s="2">
        <f t="shared" si="97"/>
        <v>-7.9216600608500443E-5</v>
      </c>
      <c r="F1078" s="2">
        <f t="shared" si="101"/>
        <v>-1.545450143166617E-4</v>
      </c>
      <c r="G1078" s="2">
        <f t="shared" si="99"/>
        <v>7.5328413708161256E-5</v>
      </c>
      <c r="H1078" s="2" t="str">
        <f t="shared" si="100"/>
        <v>Sell</v>
      </c>
    </row>
    <row r="1079" spans="1:8" ht="13.5" x14ac:dyDescent="0.25">
      <c r="A1079" s="3">
        <f>TITRES_STAT!B1082</f>
        <v>43880</v>
      </c>
      <c r="B1079" s="5">
        <f>TITRES_STAT!D1082</f>
        <v>1.3652</v>
      </c>
      <c r="C1079" s="2">
        <f t="shared" si="96"/>
        <v>1.3651715916000389</v>
      </c>
      <c r="D1079" s="2">
        <f t="shared" si="98"/>
        <v>1.3652422620713129</v>
      </c>
      <c r="E1079" s="2">
        <f t="shared" si="97"/>
        <v>-7.0670471274070223E-5</v>
      </c>
      <c r="F1079" s="2">
        <f t="shared" si="101"/>
        <v>-1.3777010570814339E-4</v>
      </c>
      <c r="G1079" s="2">
        <f t="shared" si="99"/>
        <v>6.7099634434073164E-5</v>
      </c>
      <c r="H1079" s="2" t="str">
        <f t="shared" si="100"/>
        <v>Sell</v>
      </c>
    </row>
    <row r="1080" spans="1:8" ht="13.5" x14ac:dyDescent="0.25">
      <c r="A1080" s="3">
        <f>TITRES_STAT!B1083</f>
        <v>43881</v>
      </c>
      <c r="B1080" s="5">
        <f>TITRES_STAT!D1083</f>
        <v>1.3652</v>
      </c>
      <c r="C1080" s="2">
        <f t="shared" si="96"/>
        <v>1.3651759621231099</v>
      </c>
      <c r="D1080" s="2">
        <f t="shared" si="98"/>
        <v>1.3652391315475119</v>
      </c>
      <c r="E1080" s="2">
        <f t="shared" si="97"/>
        <v>-6.3169424401987584E-5</v>
      </c>
      <c r="F1080" s="2">
        <f t="shared" si="101"/>
        <v>-1.2284996944691222E-4</v>
      </c>
      <c r="G1080" s="2">
        <f t="shared" si="99"/>
        <v>5.9680545044924637E-5</v>
      </c>
      <c r="H1080" s="2" t="str">
        <f t="shared" si="100"/>
        <v>Sell</v>
      </c>
    </row>
    <row r="1081" spans="1:8" ht="13.5" x14ac:dyDescent="0.25">
      <c r="A1081" s="3">
        <f>TITRES_STAT!B1084</f>
        <v>43882</v>
      </c>
      <c r="B1081" s="5">
        <f>TITRES_STAT!D1084</f>
        <v>1.3652</v>
      </c>
      <c r="C1081" s="2">
        <f t="shared" si="96"/>
        <v>1.365179660258016</v>
      </c>
      <c r="D1081" s="2">
        <f t="shared" si="98"/>
        <v>1.3652362329143628</v>
      </c>
      <c r="E1081" s="2">
        <f t="shared" si="97"/>
        <v>-5.657265634684272E-5</v>
      </c>
      <c r="F1081" s="2">
        <f t="shared" si="101"/>
        <v>-1.0959450682689832E-4</v>
      </c>
      <c r="G1081" s="2">
        <f t="shared" si="99"/>
        <v>5.3021850480055595E-5</v>
      </c>
      <c r="H1081" s="2" t="str">
        <f t="shared" si="100"/>
        <v>Sell</v>
      </c>
    </row>
    <row r="1082" spans="1:8" ht="13.5" x14ac:dyDescent="0.25">
      <c r="A1082" s="3">
        <f>TITRES_STAT!B1085</f>
        <v>43885</v>
      </c>
      <c r="B1082" s="5">
        <f>TITRES_STAT!D1085</f>
        <v>1.3652</v>
      </c>
      <c r="C1082" s="2">
        <f t="shared" si="96"/>
        <v>1.3651827894490904</v>
      </c>
      <c r="D1082" s="2">
        <f t="shared" si="98"/>
        <v>1.3652335489947802</v>
      </c>
      <c r="E1082" s="2">
        <f t="shared" si="97"/>
        <v>-5.075954568978247E-5</v>
      </c>
      <c r="F1082" s="2">
        <f t="shared" si="101"/>
        <v>-9.7827514599475144E-5</v>
      </c>
      <c r="G1082" s="2">
        <f t="shared" si="99"/>
        <v>4.7067968909692673E-5</v>
      </c>
      <c r="H1082" s="2" t="str">
        <f t="shared" si="100"/>
        <v>Sell</v>
      </c>
    </row>
    <row r="1083" spans="1:8" ht="13.5" x14ac:dyDescent="0.25">
      <c r="A1083" s="3">
        <f>TITRES_STAT!B1086</f>
        <v>43886</v>
      </c>
      <c r="B1083" s="5">
        <f>TITRES_STAT!D1086</f>
        <v>1.3652</v>
      </c>
      <c r="C1083" s="2">
        <f t="shared" si="96"/>
        <v>1.3651854372261534</v>
      </c>
      <c r="D1083" s="2">
        <f t="shared" si="98"/>
        <v>1.3652310638840557</v>
      </c>
      <c r="E1083" s="2">
        <f t="shared" si="97"/>
        <v>-4.562665790230902E-5</v>
      </c>
      <c r="F1083" s="2">
        <f t="shared" si="101"/>
        <v>-8.7387343260041927E-5</v>
      </c>
      <c r="G1083" s="2">
        <f t="shared" si="99"/>
        <v>4.1760685357732907E-5</v>
      </c>
      <c r="H1083" s="2" t="str">
        <f t="shared" si="100"/>
        <v>Sell</v>
      </c>
    </row>
    <row r="1084" spans="1:8" ht="13.5" x14ac:dyDescent="0.25">
      <c r="A1084" s="3">
        <f>TITRES_STAT!B1087</f>
        <v>43887</v>
      </c>
      <c r="B1084" s="5">
        <f>TITRES_STAT!D1087</f>
        <v>1.3726</v>
      </c>
      <c r="C1084" s="2">
        <f t="shared" si="96"/>
        <v>1.3651876776528991</v>
      </c>
      <c r="D1084" s="2">
        <f t="shared" si="98"/>
        <v>1.3657769110037552</v>
      </c>
      <c r="E1084" s="2">
        <f t="shared" si="97"/>
        <v>-5.8923335085614426E-4</v>
      </c>
      <c r="F1084" s="2">
        <f t="shared" si="101"/>
        <v>-1.8775654477926241E-4</v>
      </c>
      <c r="G1084" s="2">
        <f t="shared" si="99"/>
        <v>-4.0147680607688184E-4</v>
      </c>
      <c r="H1084" s="2" t="str">
        <f t="shared" si="100"/>
        <v>Hold</v>
      </c>
    </row>
    <row r="1085" spans="1:8" ht="13.5" x14ac:dyDescent="0.25">
      <c r="A1085" s="3">
        <f>TITRES_STAT!B1088</f>
        <v>43888</v>
      </c>
      <c r="B1085" s="5">
        <f>TITRES_STAT!D1088</f>
        <v>1.3726</v>
      </c>
      <c r="C1085" s="2">
        <f t="shared" si="96"/>
        <v>1.3651895733986068</v>
      </c>
      <c r="D1085" s="2">
        <f t="shared" si="98"/>
        <v>1.366282325003477</v>
      </c>
      <c r="E1085" s="2">
        <f t="shared" si="97"/>
        <v>-1.0927516048702124E-3</v>
      </c>
      <c r="F1085" s="2">
        <f t="shared" si="101"/>
        <v>-3.6875555679745245E-4</v>
      </c>
      <c r="G1085" s="2">
        <f t="shared" si="99"/>
        <v>-7.2399604807275994E-4</v>
      </c>
      <c r="H1085" s="2" t="str">
        <f t="shared" si="100"/>
        <v>Hold</v>
      </c>
    </row>
    <row r="1086" spans="1:8" ht="13.5" x14ac:dyDescent="0.25">
      <c r="A1086" s="3">
        <f>TITRES_STAT!B1089</f>
        <v>43889</v>
      </c>
      <c r="B1086" s="5">
        <f>TITRES_STAT!D1089</f>
        <v>1.3726</v>
      </c>
      <c r="C1086" s="2">
        <f t="shared" si="96"/>
        <v>1.3651911774911287</v>
      </c>
      <c r="D1086" s="2">
        <f t="shared" si="98"/>
        <v>1.3667503009291453</v>
      </c>
      <c r="E1086" s="2">
        <f t="shared" si="97"/>
        <v>-1.5591234380165631E-3</v>
      </c>
      <c r="F1086" s="2">
        <f t="shared" si="101"/>
        <v>-6.0682913304127464E-4</v>
      </c>
      <c r="G1086" s="2">
        <f t="shared" si="99"/>
        <v>-9.5229430497528842E-4</v>
      </c>
      <c r="H1086" s="2" t="str">
        <f t="shared" si="100"/>
        <v>Hold</v>
      </c>
    </row>
    <row r="1087" spans="1:8" ht="13.5" x14ac:dyDescent="0.25">
      <c r="A1087" s="3">
        <f>TITRES_STAT!B1090</f>
        <v>43892</v>
      </c>
      <c r="B1087" s="5">
        <f>TITRES_STAT!D1090</f>
        <v>1.3726</v>
      </c>
      <c r="C1087" s="2">
        <f t="shared" si="96"/>
        <v>1.3651925348001859</v>
      </c>
      <c r="D1087" s="2">
        <f t="shared" si="98"/>
        <v>1.3671836119714307</v>
      </c>
      <c r="E1087" s="2">
        <f t="shared" si="97"/>
        <v>-1.9910771712448039E-3</v>
      </c>
      <c r="F1087" s="2">
        <f t="shared" si="101"/>
        <v>-8.8367874068198053E-4</v>
      </c>
      <c r="G1087" s="2">
        <f t="shared" si="99"/>
        <v>-1.1073984305628233E-3</v>
      </c>
      <c r="H1087" s="2" t="str">
        <f t="shared" si="100"/>
        <v>Hold</v>
      </c>
    </row>
    <row r="1088" spans="1:8" ht="13.5" x14ac:dyDescent="0.25">
      <c r="A1088" s="3">
        <f>TITRES_STAT!B1091</f>
        <v>43893</v>
      </c>
      <c r="B1088" s="5">
        <f>TITRES_STAT!D1091</f>
        <v>1.3504</v>
      </c>
      <c r="C1088" s="2">
        <f t="shared" si="96"/>
        <v>1.3651936832924649</v>
      </c>
      <c r="D1088" s="2">
        <f t="shared" si="98"/>
        <v>1.3659403814550284</v>
      </c>
      <c r="E1088" s="2">
        <f t="shared" si="97"/>
        <v>-7.4669816256345278E-4</v>
      </c>
      <c r="F1088" s="2">
        <f t="shared" si="101"/>
        <v>-8.5628262505827498E-4</v>
      </c>
      <c r="G1088" s="2">
        <f t="shared" si="99"/>
        <v>1.095844624948222E-4</v>
      </c>
      <c r="H1088" s="2" t="str">
        <f t="shared" si="100"/>
        <v>Sell</v>
      </c>
    </row>
    <row r="1089" spans="1:8" ht="13.5" x14ac:dyDescent="0.25">
      <c r="A1089" s="3">
        <f>TITRES_STAT!B1092</f>
        <v>43894</v>
      </c>
      <c r="B1089" s="5">
        <f>TITRES_STAT!D1092</f>
        <v>1.3652</v>
      </c>
      <c r="C1089" s="2">
        <f t="shared" si="96"/>
        <v>1.3651946550936243</v>
      </c>
      <c r="D1089" s="2">
        <f t="shared" si="98"/>
        <v>1.3658855383842854</v>
      </c>
      <c r="E1089" s="2">
        <f t="shared" si="97"/>
        <v>-6.9088329066113729E-4</v>
      </c>
      <c r="F1089" s="2">
        <f t="shared" si="101"/>
        <v>-8.2320275817884749E-4</v>
      </c>
      <c r="G1089" s="2">
        <f t="shared" si="99"/>
        <v>1.3231946751771019E-4</v>
      </c>
      <c r="H1089" s="2" t="str">
        <f t="shared" si="100"/>
        <v>Sell</v>
      </c>
    </row>
    <row r="1090" spans="1:8" ht="13.5" x14ac:dyDescent="0.25">
      <c r="A1090" s="3">
        <f>TITRES_STAT!B1093</f>
        <v>43895</v>
      </c>
      <c r="B1090" s="5">
        <f>TITRES_STAT!D1093</f>
        <v>1.3652</v>
      </c>
      <c r="C1090" s="2">
        <f t="shared" si="96"/>
        <v>1.3651954773869128</v>
      </c>
      <c r="D1090" s="2">
        <f t="shared" si="98"/>
        <v>1.365834757763227</v>
      </c>
      <c r="E1090" s="2">
        <f t="shared" si="97"/>
        <v>-6.3928037631422185E-4</v>
      </c>
      <c r="F1090" s="2">
        <f t="shared" si="101"/>
        <v>-7.8641828180592245E-4</v>
      </c>
      <c r="G1090" s="2">
        <f t="shared" si="99"/>
        <v>1.4713790549170059E-4</v>
      </c>
      <c r="H1090" s="2" t="str">
        <f t="shared" si="100"/>
        <v>Sell</v>
      </c>
    </row>
    <row r="1091" spans="1:8" ht="13.5" x14ac:dyDescent="0.25">
      <c r="A1091" s="3">
        <f>TITRES_STAT!B1094</f>
        <v>43896</v>
      </c>
      <c r="B1091" s="5">
        <f>TITRES_STAT!D1094</f>
        <v>1.3652</v>
      </c>
      <c r="C1091" s="2">
        <f t="shared" si="96"/>
        <v>1.3651961731735416</v>
      </c>
      <c r="D1091" s="2">
        <f t="shared" si="98"/>
        <v>1.3657877386696546</v>
      </c>
      <c r="E1091" s="2">
        <f t="shared" si="97"/>
        <v>-5.9156549611305564E-4</v>
      </c>
      <c r="F1091" s="2">
        <f t="shared" si="101"/>
        <v>-7.4744772466734917E-4</v>
      </c>
      <c r="G1091" s="2">
        <f t="shared" si="99"/>
        <v>1.5588222855429353E-4</v>
      </c>
      <c r="H1091" s="2" t="str">
        <f t="shared" si="100"/>
        <v>Sell</v>
      </c>
    </row>
    <row r="1092" spans="1:8" ht="13.5" x14ac:dyDescent="0.25">
      <c r="A1092" s="3">
        <f>TITRES_STAT!B1095</f>
        <v>43899</v>
      </c>
      <c r="B1092" s="5">
        <f>TITRES_STAT!D1095</f>
        <v>1.3652</v>
      </c>
      <c r="C1092" s="2">
        <f t="shared" si="96"/>
        <v>1.3651967619160736</v>
      </c>
      <c r="D1092" s="2">
        <f t="shared" si="98"/>
        <v>1.3657442024719024</v>
      </c>
      <c r="E1092" s="2">
        <f t="shared" si="97"/>
        <v>-5.4744055582878204E-4</v>
      </c>
      <c r="F1092" s="2">
        <f t="shared" si="101"/>
        <v>-7.0744629089963579E-4</v>
      </c>
      <c r="G1092" s="2">
        <f t="shared" si="99"/>
        <v>1.6000573507085375E-4</v>
      </c>
      <c r="H1092" s="2" t="str">
        <f t="shared" si="100"/>
        <v>Sell</v>
      </c>
    </row>
    <row r="1093" spans="1:8" ht="13.5" x14ac:dyDescent="0.25">
      <c r="A1093" s="3">
        <f>TITRES_STAT!B1096</f>
        <v>43900</v>
      </c>
      <c r="B1093" s="5">
        <f>TITRES_STAT!D1096</f>
        <v>1.3652</v>
      </c>
      <c r="C1093" s="2">
        <f t="shared" si="96"/>
        <v>1.3651972600828315</v>
      </c>
      <c r="D1093" s="2">
        <f t="shared" si="98"/>
        <v>1.3657038911776873</v>
      </c>
      <c r="E1093" s="2">
        <f t="shared" si="97"/>
        <v>-5.0663109485582503E-4</v>
      </c>
      <c r="F1093" s="2">
        <f t="shared" si="101"/>
        <v>-6.6728325169087362E-4</v>
      </c>
      <c r="G1093" s="2">
        <f t="shared" si="99"/>
        <v>1.6065215683504859E-4</v>
      </c>
      <c r="H1093" s="2" t="str">
        <f t="shared" si="100"/>
        <v>Sell</v>
      </c>
    </row>
    <row r="1094" spans="1:8" ht="13.5" x14ac:dyDescent="0.25">
      <c r="A1094" s="3">
        <f>TITRES_STAT!B1097</f>
        <v>43901</v>
      </c>
      <c r="B1094" s="5">
        <f>TITRES_STAT!D1097</f>
        <v>1.3652</v>
      </c>
      <c r="C1094" s="2">
        <f t="shared" si="96"/>
        <v>1.3663361431470114</v>
      </c>
      <c r="D1094" s="2">
        <f t="shared" si="98"/>
        <v>1.365666565905266</v>
      </c>
      <c r="E1094" s="2">
        <f t="shared" si="97"/>
        <v>6.6957724174532274E-4</v>
      </c>
      <c r="F1094" s="2">
        <f t="shared" si="101"/>
        <v>-3.9991115300363437E-4</v>
      </c>
      <c r="G1094" s="2">
        <f t="shared" si="99"/>
        <v>1.069488394748957E-3</v>
      </c>
      <c r="H1094" s="2" t="str">
        <f t="shared" si="100"/>
        <v>Sell</v>
      </c>
    </row>
    <row r="1095" spans="1:8" ht="13.5" x14ac:dyDescent="0.25">
      <c r="A1095" s="3">
        <f>TITRES_STAT!B1098</f>
        <v>43902</v>
      </c>
      <c r="B1095" s="5">
        <f>TITRES_STAT!D1098</f>
        <v>1.3652</v>
      </c>
      <c r="C1095" s="2">
        <f t="shared" si="96"/>
        <v>1.3672998134320866</v>
      </c>
      <c r="D1095" s="2">
        <f t="shared" si="98"/>
        <v>1.3656320054678388</v>
      </c>
      <c r="E1095" s="2">
        <f t="shared" si="97"/>
        <v>1.6678079642478139E-3</v>
      </c>
      <c r="F1095" s="2">
        <f t="shared" si="101"/>
        <v>1.36326704466553E-5</v>
      </c>
      <c r="G1095" s="2">
        <f t="shared" si="99"/>
        <v>1.6541752938011587E-3</v>
      </c>
      <c r="H1095" s="2" t="str">
        <f t="shared" si="100"/>
        <v>Sell</v>
      </c>
    </row>
    <row r="1096" spans="1:8" ht="13.5" x14ac:dyDescent="0.25">
      <c r="A1096" s="3">
        <f>TITRES_STAT!B1099</f>
        <v>43903</v>
      </c>
      <c r="B1096" s="5">
        <f>TITRES_STAT!D1099</f>
        <v>1.3652</v>
      </c>
      <c r="C1096" s="2">
        <f t="shared" si="96"/>
        <v>1.3681152267502272</v>
      </c>
      <c r="D1096" s="2">
        <f t="shared" si="98"/>
        <v>1.3656000050628136</v>
      </c>
      <c r="E1096" s="2">
        <f t="shared" si="97"/>
        <v>2.5152216874135824E-3</v>
      </c>
      <c r="F1096" s="2">
        <f t="shared" si="101"/>
        <v>5.1395047384004077E-4</v>
      </c>
      <c r="G1096" s="2">
        <f t="shared" si="99"/>
        <v>2.0012712135735414E-3</v>
      </c>
      <c r="H1096" s="2" t="str">
        <f t="shared" si="100"/>
        <v>Sell</v>
      </c>
    </row>
    <row r="1097" spans="1:8" ht="13.5" x14ac:dyDescent="0.25">
      <c r="A1097" s="3">
        <f>TITRES_STAT!B1100</f>
        <v>43906</v>
      </c>
      <c r="B1097" s="5">
        <f>TITRES_STAT!D1100</f>
        <v>1.3652</v>
      </c>
      <c r="C1097" s="2">
        <f t="shared" si="96"/>
        <v>1.3688051918655768</v>
      </c>
      <c r="D1097" s="2">
        <f t="shared" si="98"/>
        <v>1.3655703750581607</v>
      </c>
      <c r="E1097" s="2">
        <f t="shared" si="97"/>
        <v>3.2348168074161077E-3</v>
      </c>
      <c r="F1097" s="2">
        <f t="shared" si="101"/>
        <v>1.0581237405552543E-3</v>
      </c>
      <c r="G1097" s="2">
        <f t="shared" si="99"/>
        <v>2.1766930668608532E-3</v>
      </c>
      <c r="H1097" s="2" t="str">
        <f t="shared" si="100"/>
        <v>Sell</v>
      </c>
    </row>
    <row r="1098" spans="1:8" ht="13.5" x14ac:dyDescent="0.25">
      <c r="A1098" s="3">
        <f>TITRES_STAT!B1101</f>
        <v>43907</v>
      </c>
      <c r="B1098" s="5">
        <f>TITRES_STAT!D1101</f>
        <v>1.3652</v>
      </c>
      <c r="C1098" s="2">
        <f t="shared" si="96"/>
        <v>1.3659736238862572</v>
      </c>
      <c r="D1098" s="2">
        <f t="shared" si="98"/>
        <v>1.3655429398686671</v>
      </c>
      <c r="E1098" s="2">
        <f t="shared" si="97"/>
        <v>4.3068401759005503E-4</v>
      </c>
      <c r="F1098" s="2">
        <f t="shared" si="101"/>
        <v>9.3263579596221445E-4</v>
      </c>
      <c r="G1098" s="2">
        <f t="shared" si="99"/>
        <v>-5.0195177837215942E-4</v>
      </c>
      <c r="H1098" s="2" t="str">
        <f t="shared" si="100"/>
        <v>Hold</v>
      </c>
    </row>
    <row r="1099" spans="1:8" ht="13.5" x14ac:dyDescent="0.25">
      <c r="A1099" s="3">
        <f>TITRES_STAT!B1102</f>
        <v>43908</v>
      </c>
      <c r="B1099" s="5">
        <f>TITRES_STAT!D1102</f>
        <v>1.3652</v>
      </c>
      <c r="C1099" s="2">
        <f t="shared" si="96"/>
        <v>1.365854604826833</v>
      </c>
      <c r="D1099" s="2">
        <f t="shared" si="98"/>
        <v>1.3655175369154324</v>
      </c>
      <c r="E1099" s="2">
        <f t="shared" si="97"/>
        <v>3.3706791140053483E-4</v>
      </c>
      <c r="F1099" s="2">
        <f t="shared" si="101"/>
        <v>8.135222190498785E-4</v>
      </c>
      <c r="G1099" s="2">
        <f t="shared" si="99"/>
        <v>-4.7645430764934368E-4</v>
      </c>
      <c r="H1099" s="2" t="str">
        <f t="shared" si="100"/>
        <v>Hold</v>
      </c>
    </row>
    <row r="1100" spans="1:8" ht="13.5" x14ac:dyDescent="0.25">
      <c r="A1100" s="3">
        <f>TITRES_STAT!B1103</f>
        <v>43909</v>
      </c>
      <c r="B1100" s="5">
        <f>TITRES_STAT!D1103</f>
        <v>1.3652</v>
      </c>
      <c r="C1100" s="2">
        <f t="shared" si="96"/>
        <v>1.3657538963919356</v>
      </c>
      <c r="D1100" s="2">
        <f t="shared" si="98"/>
        <v>1.3654940156624373</v>
      </c>
      <c r="E1100" s="2">
        <f t="shared" si="97"/>
        <v>2.5988072949822971E-4</v>
      </c>
      <c r="F1100" s="2">
        <f t="shared" si="101"/>
        <v>7.027939211395487E-4</v>
      </c>
      <c r="G1100" s="2">
        <f t="shared" si="99"/>
        <v>-4.4291319164131899E-4</v>
      </c>
      <c r="H1100" s="2" t="str">
        <f t="shared" si="100"/>
        <v>Hold</v>
      </c>
    </row>
    <row r="1101" spans="1:8" ht="13.5" x14ac:dyDescent="0.25">
      <c r="A1101" s="3">
        <f>TITRES_STAT!B1104</f>
        <v>43913</v>
      </c>
      <c r="B1101" s="5">
        <f>TITRES_STAT!D1104</f>
        <v>1.3652</v>
      </c>
      <c r="C1101" s="2">
        <f t="shared" si="96"/>
        <v>1.3656686815624071</v>
      </c>
      <c r="D1101" s="2">
        <f t="shared" si="98"/>
        <v>1.3654722367244789</v>
      </c>
      <c r="E1101" s="2">
        <f t="shared" si="97"/>
        <v>1.9644483792813361E-4</v>
      </c>
      <c r="F1101" s="2">
        <f t="shared" si="101"/>
        <v>6.0152410449726564E-4</v>
      </c>
      <c r="G1101" s="2">
        <f t="shared" si="99"/>
        <v>-4.0507926656913203E-4</v>
      </c>
      <c r="H1101" s="2" t="str">
        <f t="shared" si="100"/>
        <v>Hold</v>
      </c>
    </row>
    <row r="1102" spans="1:8" ht="13.5" x14ac:dyDescent="0.25">
      <c r="A1102" s="3">
        <f>TITRES_STAT!B1105</f>
        <v>43914</v>
      </c>
      <c r="B1102" s="5">
        <f>TITRES_STAT!D1105</f>
        <v>1.3652</v>
      </c>
      <c r="C1102" s="2">
        <f t="shared" si="96"/>
        <v>1.365596576706652</v>
      </c>
      <c r="D1102" s="2">
        <f t="shared" si="98"/>
        <v>1.3654520710411842</v>
      </c>
      <c r="E1102" s="2">
        <f t="shared" si="97"/>
        <v>1.4450566546786447E-4</v>
      </c>
      <c r="F1102" s="2">
        <f t="shared" si="101"/>
        <v>5.1012041669138536E-4</v>
      </c>
      <c r="G1102" s="2">
        <f t="shared" si="99"/>
        <v>-3.6561475122352089E-4</v>
      </c>
      <c r="H1102" s="2" t="str">
        <f t="shared" si="100"/>
        <v>Hold</v>
      </c>
    </row>
    <row r="1103" spans="1:8" ht="13.5" x14ac:dyDescent="0.25">
      <c r="A1103" s="3">
        <f>TITRES_STAT!B1106</f>
        <v>43915</v>
      </c>
      <c r="B1103" s="5">
        <f>TITRES_STAT!D1106</f>
        <v>1.3652</v>
      </c>
      <c r="C1103" s="2">
        <f t="shared" ref="C1103:C1166" si="102">$C$4*B1093+C1102*(1-$C$4)</f>
        <v>1.3655355649056287</v>
      </c>
      <c r="D1103" s="2">
        <f t="shared" si="98"/>
        <v>1.3654333991122074</v>
      </c>
      <c r="E1103" s="2">
        <f t="shared" si="97"/>
        <v>1.0216579342126053E-4</v>
      </c>
      <c r="F1103" s="2">
        <f t="shared" si="101"/>
        <v>4.2852949203736038E-4</v>
      </c>
      <c r="G1103" s="2">
        <f t="shared" si="99"/>
        <v>-3.2636369861609984E-4</v>
      </c>
      <c r="H1103" s="2" t="str">
        <f t="shared" si="100"/>
        <v>Hold</v>
      </c>
    </row>
    <row r="1104" spans="1:8" ht="13.5" x14ac:dyDescent="0.25">
      <c r="A1104" s="3">
        <f>TITRES_STAT!B1107</f>
        <v>43916</v>
      </c>
      <c r="B1104" s="5">
        <f>TITRES_STAT!D1107</f>
        <v>1.3652</v>
      </c>
      <c r="C1104" s="2">
        <f t="shared" si="102"/>
        <v>1.365483939535532</v>
      </c>
      <c r="D1104" s="2">
        <f t="shared" si="98"/>
        <v>1.3654161102890809</v>
      </c>
      <c r="E1104" s="2">
        <f t="shared" si="97"/>
        <v>6.7829246451101E-5</v>
      </c>
      <c r="F1104" s="2">
        <f t="shared" si="101"/>
        <v>3.563894429201085E-4</v>
      </c>
      <c r="G1104" s="2">
        <f t="shared" si="99"/>
        <v>-2.885601964690075E-4</v>
      </c>
      <c r="H1104" s="2" t="str">
        <f t="shared" si="100"/>
        <v>Hold</v>
      </c>
    </row>
    <row r="1105" spans="1:8" ht="13.5" x14ac:dyDescent="0.25">
      <c r="A1105" s="3">
        <f>TITRES_STAT!B1108</f>
        <v>43917</v>
      </c>
      <c r="B1105" s="5">
        <f>TITRES_STAT!D1108</f>
        <v>1.3652</v>
      </c>
      <c r="C1105" s="2">
        <f t="shared" si="102"/>
        <v>1.3654402565300656</v>
      </c>
      <c r="D1105" s="2">
        <f t="shared" si="98"/>
        <v>1.3654001021195192</v>
      </c>
      <c r="E1105" s="2">
        <f t="shared" si="97"/>
        <v>4.015441054638913E-5</v>
      </c>
      <c r="F1105" s="2">
        <f t="shared" si="101"/>
        <v>2.9314243644536464E-4</v>
      </c>
      <c r="G1105" s="2">
        <f t="shared" si="99"/>
        <v>-2.5298802589897551E-4</v>
      </c>
      <c r="H1105" s="2" t="str">
        <f t="shared" si="100"/>
        <v>Hold</v>
      </c>
    </row>
    <row r="1106" spans="1:8" ht="13.5" x14ac:dyDescent="0.25">
      <c r="A1106" s="3">
        <f>TITRES_STAT!B1109</f>
        <v>43920</v>
      </c>
      <c r="B1106" s="5">
        <f>TITRES_STAT!D1109</f>
        <v>1.3652</v>
      </c>
      <c r="C1106" s="2">
        <f t="shared" si="102"/>
        <v>1.3654032939869787</v>
      </c>
      <c r="D1106" s="2">
        <f t="shared" si="98"/>
        <v>1.3653852797402954</v>
      </c>
      <c r="E1106" s="2">
        <f t="shared" si="97"/>
        <v>1.8014246683240032E-5</v>
      </c>
      <c r="F1106" s="2">
        <f t="shared" si="101"/>
        <v>2.3811679849293973E-4</v>
      </c>
      <c r="G1106" s="2">
        <f t="shared" si="99"/>
        <v>-2.201025518096997E-4</v>
      </c>
      <c r="H1106" s="2" t="str">
        <f t="shared" si="100"/>
        <v>Hold</v>
      </c>
    </row>
    <row r="1107" spans="1:8" ht="13.5" x14ac:dyDescent="0.25">
      <c r="A1107" s="3">
        <f>TITRES_STAT!B1110</f>
        <v>43921</v>
      </c>
      <c r="B1107" s="5">
        <f>TITRES_STAT!D1110</f>
        <v>1.3652</v>
      </c>
      <c r="C1107" s="2">
        <f t="shared" si="102"/>
        <v>1.3653720179889819</v>
      </c>
      <c r="D1107" s="2">
        <f t="shared" si="98"/>
        <v>1.3653715553150882</v>
      </c>
      <c r="E1107" s="2">
        <f t="shared" si="97"/>
        <v>4.6267389364196276E-7</v>
      </c>
      <c r="F1107" s="2">
        <f t="shared" si="101"/>
        <v>1.9058597357308018E-4</v>
      </c>
      <c r="G1107" s="2">
        <f t="shared" si="99"/>
        <v>-1.9012329967943822E-4</v>
      </c>
      <c r="H1107" s="2" t="str">
        <f t="shared" si="100"/>
        <v>Hold</v>
      </c>
    </row>
    <row r="1108" spans="1:8" ht="13.5" x14ac:dyDescent="0.25">
      <c r="A1108" s="3">
        <f>TITRES_STAT!B1111</f>
        <v>43922</v>
      </c>
      <c r="B1108" s="5">
        <f>TITRES_STAT!D1111</f>
        <v>1.3652</v>
      </c>
      <c r="C1108" s="2">
        <f t="shared" si="102"/>
        <v>1.3653455536829846</v>
      </c>
      <c r="D1108" s="2">
        <f t="shared" si="98"/>
        <v>1.3653588475139706</v>
      </c>
      <c r="E1108" s="2">
        <f t="shared" si="97"/>
        <v>-1.3293830986027544E-5</v>
      </c>
      <c r="F1108" s="2">
        <f t="shared" si="101"/>
        <v>1.4981001266125866E-4</v>
      </c>
      <c r="G1108" s="2">
        <f t="shared" si="99"/>
        <v>-1.631038436472862E-4</v>
      </c>
      <c r="H1108" s="2" t="str">
        <f t="shared" si="100"/>
        <v>Hold</v>
      </c>
    </row>
    <row r="1109" spans="1:8" ht="13.5" x14ac:dyDescent="0.25">
      <c r="A1109" s="3">
        <f>TITRES_STAT!B1112</f>
        <v>43923</v>
      </c>
      <c r="B1109" s="5">
        <f>TITRES_STAT!D1112</f>
        <v>1.3652</v>
      </c>
      <c r="C1109" s="2">
        <f t="shared" si="102"/>
        <v>1.3653231608086793</v>
      </c>
      <c r="D1109" s="2">
        <f t="shared" si="98"/>
        <v>1.3653470810314543</v>
      </c>
      <c r="E1109" s="2">
        <f t="shared" si="97"/>
        <v>-2.3920222774975741E-5</v>
      </c>
      <c r="F1109" s="2">
        <f t="shared" si="101"/>
        <v>1.1506396557401178E-4</v>
      </c>
      <c r="G1109" s="2">
        <f t="shared" si="99"/>
        <v>-1.3898418834898754E-4</v>
      </c>
      <c r="H1109" s="2" t="str">
        <f t="shared" si="100"/>
        <v>Hold</v>
      </c>
    </row>
    <row r="1110" spans="1:8" ht="13.5" x14ac:dyDescent="0.25">
      <c r="A1110" s="3">
        <f>TITRES_STAT!B1113</f>
        <v>43924</v>
      </c>
      <c r="B1110" s="5">
        <f>TITRES_STAT!D1113</f>
        <v>1.3652</v>
      </c>
      <c r="C1110" s="2">
        <f t="shared" si="102"/>
        <v>1.3653042129919595</v>
      </c>
      <c r="D1110" s="2">
        <f t="shared" si="98"/>
        <v>1.3653361861402353</v>
      </c>
      <c r="E1110" s="2">
        <f t="shared" si="97"/>
        <v>-3.1973148275854513E-5</v>
      </c>
      <c r="F1110" s="2">
        <f t="shared" si="101"/>
        <v>8.5656542804038528E-5</v>
      </c>
      <c r="G1110" s="2">
        <f t="shared" si="99"/>
        <v>-1.1762969107989304E-4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5">
        <f>TITRES_STAT!D1114</f>
        <v>1.3652</v>
      </c>
      <c r="C1111" s="2">
        <f t="shared" si="102"/>
        <v>1.3652881802239658</v>
      </c>
      <c r="D1111" s="2">
        <f t="shared" si="98"/>
        <v>1.3653260982779956</v>
      </c>
      <c r="E1111" s="2">
        <f t="shared" si="97"/>
        <v>-3.7918054029750792E-5</v>
      </c>
      <c r="F1111" s="2">
        <f t="shared" si="101"/>
        <v>6.0941623437280667E-5</v>
      </c>
      <c r="G1111" s="2">
        <f t="shared" si="99"/>
        <v>-9.8859677467031458E-5</v>
      </c>
      <c r="H1111" s="2" t="str">
        <f t="shared" si="100"/>
        <v>Hold</v>
      </c>
    </row>
    <row r="1112" spans="1:8" ht="13.5" x14ac:dyDescent="0.25">
      <c r="A1112" s="3">
        <f>TITRES_STAT!B1115</f>
        <v>43928</v>
      </c>
      <c r="B1112" s="5">
        <f>TITRES_STAT!D1115</f>
        <v>1.3283</v>
      </c>
      <c r="C1112" s="2">
        <f t="shared" si="102"/>
        <v>1.3652746140356633</v>
      </c>
      <c r="D1112" s="2">
        <f t="shared" si="98"/>
        <v>1.3625834243314774</v>
      </c>
      <c r="E1112" s="2">
        <f t="shared" si="97"/>
        <v>2.6911897041859145E-3</v>
      </c>
      <c r="F1112" s="2">
        <f t="shared" si="101"/>
        <v>5.8699123958700738E-4</v>
      </c>
      <c r="G1112" s="2">
        <f t="shared" si="99"/>
        <v>2.1041984645989069E-3</v>
      </c>
      <c r="H1112" s="2" t="str">
        <f t="shared" si="100"/>
        <v>Sell</v>
      </c>
    </row>
    <row r="1113" spans="1:8" ht="13.5" x14ac:dyDescent="0.25">
      <c r="A1113" s="3">
        <f>TITRES_STAT!B1116</f>
        <v>43929</v>
      </c>
      <c r="B1113" s="5">
        <f>TITRES_STAT!D1116</f>
        <v>1.3283</v>
      </c>
      <c r="C1113" s="2">
        <f t="shared" si="102"/>
        <v>1.3652631349532536</v>
      </c>
      <c r="D1113" s="2">
        <f t="shared" si="98"/>
        <v>1.3600439114180347</v>
      </c>
      <c r="E1113" s="2">
        <f t="shared" si="97"/>
        <v>5.2192235352188643E-3</v>
      </c>
      <c r="F1113" s="2">
        <f t="shared" si="101"/>
        <v>1.5134376987133787E-3</v>
      </c>
      <c r="G1113" s="2">
        <f t="shared" si="99"/>
        <v>3.7057858365054856E-3</v>
      </c>
      <c r="H1113" s="2" t="str">
        <f t="shared" si="100"/>
        <v>Sell</v>
      </c>
    </row>
    <row r="1114" spans="1:8" ht="13.5" x14ac:dyDescent="0.25">
      <c r="A1114" s="3">
        <f>TITRES_STAT!B1117</f>
        <v>43934</v>
      </c>
      <c r="B1114" s="5">
        <f>TITRES_STAT!D1117</f>
        <v>1.2914000000000001</v>
      </c>
      <c r="C1114" s="2">
        <f t="shared" si="102"/>
        <v>1.3652534218835222</v>
      </c>
      <c r="D1114" s="2">
        <f t="shared" si="98"/>
        <v>1.3549591772389211</v>
      </c>
      <c r="E1114" s="2">
        <f t="shared" si="97"/>
        <v>1.0294244644601047E-2</v>
      </c>
      <c r="F1114" s="2">
        <f t="shared" si="101"/>
        <v>3.2695990878909126E-3</v>
      </c>
      <c r="G1114" s="2">
        <f t="shared" si="99"/>
        <v>7.0246455567101341E-3</v>
      </c>
      <c r="H1114" s="2" t="str">
        <f t="shared" si="100"/>
        <v>Sell</v>
      </c>
    </row>
    <row r="1115" spans="1:8" ht="13.5" x14ac:dyDescent="0.25">
      <c r="A1115" s="3">
        <f>TITRES_STAT!B1118</f>
        <v>43935</v>
      </c>
      <c r="B1115" s="5">
        <f>TITRES_STAT!D1118</f>
        <v>1.2914000000000001</v>
      </c>
      <c r="C1115" s="2">
        <f t="shared" si="102"/>
        <v>1.3652452031322111</v>
      </c>
      <c r="D1115" s="2">
        <f t="shared" si="98"/>
        <v>1.350251090036038</v>
      </c>
      <c r="E1115" s="2">
        <f t="shared" si="97"/>
        <v>1.4994113096173045E-2</v>
      </c>
      <c r="F1115" s="2">
        <f t="shared" si="101"/>
        <v>5.6145018895473395E-3</v>
      </c>
      <c r="G1115" s="2">
        <f t="shared" si="99"/>
        <v>9.3796112066257056E-3</v>
      </c>
      <c r="H1115" s="2" t="str">
        <f t="shared" si="100"/>
        <v>Sell</v>
      </c>
    </row>
    <row r="1116" spans="1:8" ht="13.5" x14ac:dyDescent="0.25">
      <c r="A1116" s="3">
        <f>TITRES_STAT!B1119</f>
        <v>43936</v>
      </c>
      <c r="B1116" s="5">
        <f>TITRES_STAT!D1119</f>
        <v>1.2914000000000001</v>
      </c>
      <c r="C1116" s="2">
        <f t="shared" si="102"/>
        <v>1.3652382488041785</v>
      </c>
      <c r="D1116" s="2">
        <f t="shared" si="98"/>
        <v>1.3458917500333687</v>
      </c>
      <c r="E1116" s="2">
        <f t="shared" ref="E1116:E1179" si="103">C1116-D1116</f>
        <v>1.934649877080985E-2</v>
      </c>
      <c r="F1116" s="2">
        <f t="shared" si="101"/>
        <v>8.3609012657998409E-3</v>
      </c>
      <c r="G1116" s="2">
        <f t="shared" si="99"/>
        <v>1.0985597505010009E-2</v>
      </c>
      <c r="H1116" s="2" t="str">
        <f t="shared" si="100"/>
        <v>Sell</v>
      </c>
    </row>
    <row r="1117" spans="1:8" ht="13.5" x14ac:dyDescent="0.25">
      <c r="A1117" s="3">
        <f>TITRES_STAT!B1120</f>
        <v>43937</v>
      </c>
      <c r="B1117" s="5">
        <f>TITRES_STAT!D1120</f>
        <v>1.2914000000000001</v>
      </c>
      <c r="C1117" s="2">
        <f t="shared" si="102"/>
        <v>1.3652323643727664</v>
      </c>
      <c r="D1117" s="2">
        <f t="shared" ref="D1117:D1180" si="104">$D$4*B1117+(1-$D$4)*D1116</f>
        <v>1.3418553241049711</v>
      </c>
      <c r="E1117" s="2">
        <f t="shared" si="103"/>
        <v>2.3377040267795302E-2</v>
      </c>
      <c r="F1117" s="2">
        <f t="shared" si="101"/>
        <v>1.1364129066198934E-2</v>
      </c>
      <c r="G1117" s="2">
        <f t="shared" si="99"/>
        <v>1.2012911201596367E-2</v>
      </c>
      <c r="H1117" s="2" t="str">
        <f t="shared" si="100"/>
        <v>Sell</v>
      </c>
    </row>
    <row r="1118" spans="1:8" ht="13.5" x14ac:dyDescent="0.25">
      <c r="A1118" s="3">
        <f>TITRES_STAT!B1121</f>
        <v>43938</v>
      </c>
      <c r="B1118" s="5">
        <f>TITRES_STAT!D1121</f>
        <v>1.2914000000000001</v>
      </c>
      <c r="C1118" s="2">
        <f t="shared" si="102"/>
        <v>1.3652273852384946</v>
      </c>
      <c r="D1118" s="2">
        <f t="shared" si="104"/>
        <v>1.3381178926897881</v>
      </c>
      <c r="E1118" s="2">
        <f t="shared" si="103"/>
        <v>2.7109492548706537E-2</v>
      </c>
      <c r="F1118" s="2">
        <f t="shared" si="101"/>
        <v>1.4513201762700455E-2</v>
      </c>
      <c r="G1118" s="2">
        <f t="shared" si="99"/>
        <v>1.2596290786006083E-2</v>
      </c>
      <c r="H1118" s="2" t="str">
        <f t="shared" si="100"/>
        <v>Sell</v>
      </c>
    </row>
    <row r="1119" spans="1:8" ht="13.5" x14ac:dyDescent="0.25">
      <c r="A1119" s="3">
        <f>TITRES_STAT!B1122</f>
        <v>43941</v>
      </c>
      <c r="B1119" s="5">
        <f>TITRES_STAT!D1122</f>
        <v>1.2914000000000001</v>
      </c>
      <c r="C1119" s="2">
        <f t="shared" si="102"/>
        <v>1.36522317212488</v>
      </c>
      <c r="D1119" s="2">
        <f t="shared" si="104"/>
        <v>1.3346573080461002</v>
      </c>
      <c r="E1119" s="2">
        <f t="shared" si="103"/>
        <v>3.0565864078779814E-2</v>
      </c>
      <c r="F1119" s="2">
        <f t="shared" si="101"/>
        <v>1.7723734225916325E-2</v>
      </c>
      <c r="G1119" s="2">
        <f t="shared" si="99"/>
        <v>1.2842129852863489E-2</v>
      </c>
      <c r="H1119" s="2" t="str">
        <f t="shared" si="100"/>
        <v>Sell</v>
      </c>
    </row>
    <row r="1120" spans="1:8" ht="13.5" x14ac:dyDescent="0.25">
      <c r="A1120" s="3">
        <f>TITRES_STAT!B1123</f>
        <v>43942</v>
      </c>
      <c r="B1120" s="5">
        <f>TITRES_STAT!D1123</f>
        <v>1.2914000000000001</v>
      </c>
      <c r="C1120" s="2">
        <f t="shared" si="102"/>
        <v>1.3652196071825908</v>
      </c>
      <c r="D1120" s="2">
        <f t="shared" si="104"/>
        <v>1.3314530630056485</v>
      </c>
      <c r="E1120" s="2">
        <f t="shared" si="103"/>
        <v>3.3766544176942359E-2</v>
      </c>
      <c r="F1120" s="2">
        <f t="shared" si="101"/>
        <v>2.0932296216121533E-2</v>
      </c>
      <c r="G1120" s="2">
        <f t="shared" si="99"/>
        <v>1.2834247960820826E-2</v>
      </c>
      <c r="H1120" s="2" t="str">
        <f t="shared" si="100"/>
        <v>Sell</v>
      </c>
    </row>
    <row r="1121" spans="1:8" ht="13.5" x14ac:dyDescent="0.25">
      <c r="A1121" s="3">
        <f>TITRES_STAT!B1124</f>
        <v>43943</v>
      </c>
      <c r="B1121" s="5">
        <f>TITRES_STAT!D1124</f>
        <v>1.2914000000000001</v>
      </c>
      <c r="C1121" s="2">
        <f t="shared" si="102"/>
        <v>1.3652165906929614</v>
      </c>
      <c r="D1121" s="2">
        <f t="shared" si="104"/>
        <v>1.3284861694496746</v>
      </c>
      <c r="E1121" s="2">
        <f t="shared" si="103"/>
        <v>3.6730421243286848E-2</v>
      </c>
      <c r="F1121" s="2">
        <f t="shared" si="101"/>
        <v>2.4091921221554596E-2</v>
      </c>
      <c r="G1121" s="2">
        <f t="shared" si="99"/>
        <v>1.2638500021732252E-2</v>
      </c>
      <c r="H1121" s="2" t="str">
        <f t="shared" si="100"/>
        <v>Sell</v>
      </c>
    </row>
    <row r="1122" spans="1:8" ht="13.5" x14ac:dyDescent="0.25">
      <c r="A1122" s="3">
        <f>TITRES_STAT!B1125</f>
        <v>43944</v>
      </c>
      <c r="B1122" s="5">
        <f>TITRES_STAT!D1125</f>
        <v>1.2914000000000001</v>
      </c>
      <c r="C1122" s="2">
        <f t="shared" si="102"/>
        <v>1.3595371152017366</v>
      </c>
      <c r="D1122" s="2">
        <f t="shared" si="104"/>
        <v>1.3257390457867357</v>
      </c>
      <c r="E1122" s="2">
        <f t="shared" si="103"/>
        <v>3.3798069415000853E-2</v>
      </c>
      <c r="F1122" s="2">
        <f t="shared" si="101"/>
        <v>2.603315086024385E-2</v>
      </c>
      <c r="G1122" s="2">
        <f t="shared" si="99"/>
        <v>7.7649185547570033E-3</v>
      </c>
      <c r="H1122" s="2" t="str">
        <f t="shared" si="100"/>
        <v>Sell</v>
      </c>
    </row>
    <row r="1123" spans="1:8" ht="13.5" x14ac:dyDescent="0.25">
      <c r="A1123" s="3">
        <f>TITRES_STAT!B1126</f>
        <v>43945</v>
      </c>
      <c r="B1123" s="5">
        <f>TITRES_STAT!D1126</f>
        <v>1.2914000000000001</v>
      </c>
      <c r="C1123" s="2">
        <f t="shared" si="102"/>
        <v>1.3547314051707002</v>
      </c>
      <c r="D1123" s="2">
        <f t="shared" si="104"/>
        <v>1.3231954127654961</v>
      </c>
      <c r="E1123" s="2">
        <f t="shared" si="103"/>
        <v>3.1535992405204105E-2</v>
      </c>
      <c r="F1123" s="2">
        <f t="shared" si="101"/>
        <v>2.7133719169235904E-2</v>
      </c>
      <c r="G1123" s="2">
        <f t="shared" si="99"/>
        <v>4.4022732359682015E-3</v>
      </c>
      <c r="H1123" s="2" t="str">
        <f t="shared" si="100"/>
        <v>Sell</v>
      </c>
    </row>
    <row r="1124" spans="1:8" ht="13.5" x14ac:dyDescent="0.25">
      <c r="A1124" s="3">
        <f>TITRES_STAT!B1127</f>
        <v>43948</v>
      </c>
      <c r="B1124" s="5">
        <f>TITRES_STAT!D1127</f>
        <v>1.2914000000000001</v>
      </c>
      <c r="C1124" s="2">
        <f t="shared" si="102"/>
        <v>1.3449881120675158</v>
      </c>
      <c r="D1124" s="2">
        <f t="shared" si="104"/>
        <v>1.3208401970050891</v>
      </c>
      <c r="E1124" s="2">
        <f t="shared" si="103"/>
        <v>2.4147915062426639E-2</v>
      </c>
      <c r="F1124" s="2">
        <f t="shared" si="101"/>
        <v>2.6536558347874051E-2</v>
      </c>
      <c r="G1124" s="2">
        <f t="shared" ref="G1124:G1187" si="105">E1124-F1124</f>
        <v>-2.3886432854474116E-3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43949</v>
      </c>
      <c r="B1125" s="5">
        <f>TITRES_STAT!D1128</f>
        <v>1.2914000000000001</v>
      </c>
      <c r="C1125" s="2">
        <f t="shared" si="102"/>
        <v>1.336743787134052</v>
      </c>
      <c r="D1125" s="2">
        <f t="shared" si="104"/>
        <v>1.3186594416713788</v>
      </c>
      <c r="E1125" s="2">
        <f t="shared" si="103"/>
        <v>1.8084345462673124E-2</v>
      </c>
      <c r="F1125" s="2">
        <f t="shared" ref="F1125:F1188" si="107">(E1125*(2/(10)))+((1-(2/10))*F1124)</f>
        <v>2.4846115770833867E-2</v>
      </c>
      <c r="G1125" s="2">
        <f t="shared" si="105"/>
        <v>-6.7617703081607437E-3</v>
      </c>
      <c r="H1125" s="2" t="str">
        <f t="shared" si="106"/>
        <v>Hold</v>
      </c>
    </row>
    <row r="1126" spans="1:8" ht="13.5" x14ac:dyDescent="0.25">
      <c r="A1126" s="3">
        <f>TITRES_STAT!B1129</f>
        <v>43950</v>
      </c>
      <c r="B1126" s="5">
        <f>TITRES_STAT!D1129</f>
        <v>1.2914000000000001</v>
      </c>
      <c r="C1126" s="2">
        <f t="shared" si="102"/>
        <v>1.3297678198826595</v>
      </c>
      <c r="D1126" s="2">
        <f t="shared" si="104"/>
        <v>1.3166402237697954</v>
      </c>
      <c r="E1126" s="2">
        <f t="shared" si="103"/>
        <v>1.3127596112864071E-2</v>
      </c>
      <c r="F1126" s="2">
        <f t="shared" si="107"/>
        <v>2.250241183923991E-2</v>
      </c>
      <c r="G1126" s="2">
        <f t="shared" si="105"/>
        <v>-9.3748157263758396E-3</v>
      </c>
      <c r="H1126" s="2" t="str">
        <f t="shared" si="106"/>
        <v>Hold</v>
      </c>
    </row>
    <row r="1127" spans="1:8" ht="13.5" x14ac:dyDescent="0.25">
      <c r="A1127" s="3">
        <f>TITRES_STAT!B1130</f>
        <v>43951</v>
      </c>
      <c r="B1127" s="5">
        <f>TITRES_STAT!D1130</f>
        <v>1.2914000000000001</v>
      </c>
      <c r="C1127" s="2">
        <f t="shared" si="102"/>
        <v>1.3238650783622503</v>
      </c>
      <c r="D1127" s="2">
        <f t="shared" si="104"/>
        <v>1.3147705775646255</v>
      </c>
      <c r="E1127" s="2">
        <f t="shared" si="103"/>
        <v>9.0945007976248604E-3</v>
      </c>
      <c r="F1127" s="2">
        <f t="shared" si="107"/>
        <v>1.98208296309169E-2</v>
      </c>
      <c r="G1127" s="2">
        <f t="shared" si="105"/>
        <v>-1.072632883329204E-2</v>
      </c>
      <c r="H1127" s="2" t="str">
        <f t="shared" si="106"/>
        <v>Hold</v>
      </c>
    </row>
    <row r="1128" spans="1:8" ht="13.5" x14ac:dyDescent="0.25">
      <c r="A1128" s="3">
        <f>TITRES_STAT!B1131</f>
        <v>43955</v>
      </c>
      <c r="B1128" s="5">
        <f>TITRES_STAT!D1131</f>
        <v>1.2544999999999999</v>
      </c>
      <c r="C1128" s="2">
        <f t="shared" si="102"/>
        <v>1.3188704509219042</v>
      </c>
      <c r="D1128" s="2">
        <f t="shared" si="104"/>
        <v>1.310306090337616</v>
      </c>
      <c r="E1128" s="2">
        <f t="shared" si="103"/>
        <v>8.564360584288222E-3</v>
      </c>
      <c r="F1128" s="2">
        <f t="shared" si="107"/>
        <v>1.7569535821591167E-2</v>
      </c>
      <c r="G1128" s="2">
        <f t="shared" si="105"/>
        <v>-9.0051752373029453E-3</v>
      </c>
      <c r="H1128" s="2" t="str">
        <f t="shared" si="106"/>
        <v>Hold</v>
      </c>
    </row>
    <row r="1129" spans="1:8" ht="13.5" x14ac:dyDescent="0.25">
      <c r="A1129" s="3">
        <f>TITRES_STAT!B1132</f>
        <v>43956</v>
      </c>
      <c r="B1129" s="5">
        <f>TITRES_STAT!D1132</f>
        <v>1.2544999999999999</v>
      </c>
      <c r="C1129" s="2">
        <f t="shared" si="102"/>
        <v>1.3146442277031498</v>
      </c>
      <c r="D1129" s="2">
        <f t="shared" si="104"/>
        <v>1.3061723058681629</v>
      </c>
      <c r="E1129" s="2">
        <f t="shared" si="103"/>
        <v>8.4719218349869063E-3</v>
      </c>
      <c r="F1129" s="2">
        <f t="shared" si="107"/>
        <v>1.5750013024270315E-2</v>
      </c>
      <c r="G1129" s="2">
        <f t="shared" si="105"/>
        <v>-7.2780911892834088E-3</v>
      </c>
      <c r="H1129" s="2" t="str">
        <f t="shared" si="106"/>
        <v>Hold</v>
      </c>
    </row>
    <row r="1130" spans="1:8" ht="13.5" x14ac:dyDescent="0.25">
      <c r="A1130" s="3">
        <f>TITRES_STAT!B1133</f>
        <v>43957</v>
      </c>
      <c r="B1130" s="5">
        <f>TITRES_STAT!D1133</f>
        <v>1.2544999999999999</v>
      </c>
      <c r="C1130" s="2">
        <f t="shared" si="102"/>
        <v>1.3110681926718961</v>
      </c>
      <c r="D1130" s="2">
        <f t="shared" si="104"/>
        <v>1.3023447276557063</v>
      </c>
      <c r="E1130" s="2">
        <f t="shared" si="103"/>
        <v>8.7234650161898131E-3</v>
      </c>
      <c r="F1130" s="2">
        <f t="shared" si="107"/>
        <v>1.4344703422654216E-2</v>
      </c>
      <c r="G1130" s="2">
        <f t="shared" si="105"/>
        <v>-5.6212384064644027E-3</v>
      </c>
      <c r="H1130" s="2" t="str">
        <f t="shared" si="106"/>
        <v>Hold</v>
      </c>
    </row>
    <row r="1131" spans="1:8" ht="13.5" x14ac:dyDescent="0.25">
      <c r="A1131" s="3">
        <f>TITRES_STAT!B1134</f>
        <v>43958</v>
      </c>
      <c r="B1131" s="5">
        <f>TITRES_STAT!D1134</f>
        <v>1.2544999999999999</v>
      </c>
      <c r="C1131" s="2">
        <f t="shared" si="102"/>
        <v>1.3080423168762199</v>
      </c>
      <c r="D1131" s="2">
        <f t="shared" si="104"/>
        <v>1.2988006737552835</v>
      </c>
      <c r="E1131" s="2">
        <f t="shared" si="103"/>
        <v>9.2416431209363381E-3</v>
      </c>
      <c r="F1131" s="2">
        <f t="shared" si="107"/>
        <v>1.3324091362310641E-2</v>
      </c>
      <c r="G1131" s="2">
        <f t="shared" si="105"/>
        <v>-4.0824482413743032E-3</v>
      </c>
      <c r="H1131" s="2" t="str">
        <f t="shared" si="106"/>
        <v>Hold</v>
      </c>
    </row>
    <row r="1132" spans="1:8" ht="13.5" x14ac:dyDescent="0.25">
      <c r="A1132" s="3">
        <f>TITRES_STAT!B1135</f>
        <v>43959</v>
      </c>
      <c r="B1132" s="5">
        <f>TITRES_STAT!D1135</f>
        <v>1.2544999999999999</v>
      </c>
      <c r="C1132" s="2">
        <f t="shared" si="102"/>
        <v>1.3054819604337247</v>
      </c>
      <c r="D1132" s="2">
        <f t="shared" si="104"/>
        <v>1.2955191423660033</v>
      </c>
      <c r="E1132" s="2">
        <f t="shared" si="103"/>
        <v>9.9628180677213685E-3</v>
      </c>
      <c r="F1132" s="2">
        <f t="shared" si="107"/>
        <v>1.2651836703392788E-2</v>
      </c>
      <c r="G1132" s="2">
        <f t="shared" si="105"/>
        <v>-2.6890186356714196E-3</v>
      </c>
      <c r="H1132" s="2" t="str">
        <f t="shared" si="106"/>
        <v>Hold</v>
      </c>
    </row>
    <row r="1133" spans="1:8" ht="13.5" x14ac:dyDescent="0.25">
      <c r="A1133" s="3">
        <f>TITRES_STAT!B1136</f>
        <v>43962</v>
      </c>
      <c r="B1133" s="5">
        <f>TITRES_STAT!D1136</f>
        <v>1.2544999999999999</v>
      </c>
      <c r="C1133" s="2">
        <f t="shared" si="102"/>
        <v>1.3033155049823826</v>
      </c>
      <c r="D1133" s="2">
        <f t="shared" si="104"/>
        <v>1.2924806873759289</v>
      </c>
      <c r="E1133" s="2">
        <f t="shared" si="103"/>
        <v>1.0834817606453662E-2</v>
      </c>
      <c r="F1133" s="2">
        <f t="shared" si="107"/>
        <v>1.2288432884004963E-2</v>
      </c>
      <c r="G1133" s="2">
        <f t="shared" si="105"/>
        <v>-1.4536152775513015E-3</v>
      </c>
      <c r="H1133" s="2" t="str">
        <f t="shared" si="106"/>
        <v>Hold</v>
      </c>
    </row>
    <row r="1134" spans="1:8" ht="13.5" x14ac:dyDescent="0.25">
      <c r="A1134" s="3">
        <f>TITRES_STAT!B1137</f>
        <v>43963</v>
      </c>
      <c r="B1134" s="5">
        <f>TITRES_STAT!D1137</f>
        <v>1.2544999999999999</v>
      </c>
      <c r="C1134" s="2">
        <f t="shared" si="102"/>
        <v>1.3014823503697084</v>
      </c>
      <c r="D1134" s="2">
        <f t="shared" si="104"/>
        <v>1.2896673031258601</v>
      </c>
      <c r="E1134" s="2">
        <f t="shared" si="103"/>
        <v>1.1815047243848298E-2</v>
      </c>
      <c r="F1134" s="2">
        <f t="shared" si="107"/>
        <v>1.2193755755973631E-2</v>
      </c>
      <c r="G1134" s="2">
        <f t="shared" si="105"/>
        <v>-3.7870851212533363E-4</v>
      </c>
      <c r="H1134" s="2" t="str">
        <f t="shared" si="106"/>
        <v>Hold</v>
      </c>
    </row>
    <row r="1135" spans="1:8" ht="13.5" x14ac:dyDescent="0.25">
      <c r="A1135" s="3">
        <f>TITRES_STAT!B1138</f>
        <v>43964</v>
      </c>
      <c r="B1135" s="5">
        <f>TITRES_STAT!D1138</f>
        <v>1.2544999999999999</v>
      </c>
      <c r="C1135" s="2">
        <f t="shared" si="102"/>
        <v>1.2999312195435995</v>
      </c>
      <c r="D1135" s="2">
        <f t="shared" si="104"/>
        <v>1.2870623177091296</v>
      </c>
      <c r="E1135" s="2">
        <f t="shared" si="103"/>
        <v>1.286890183446987E-2</v>
      </c>
      <c r="F1135" s="2">
        <f t="shared" si="107"/>
        <v>1.232878497167288E-2</v>
      </c>
      <c r="G1135" s="2">
        <f t="shared" si="105"/>
        <v>5.4011686279699031E-4</v>
      </c>
      <c r="H1135" s="2" t="str">
        <f t="shared" si="106"/>
        <v>Sell</v>
      </c>
    </row>
    <row r="1136" spans="1:8" ht="13.5" x14ac:dyDescent="0.25">
      <c r="A1136" s="3">
        <f>TITRES_STAT!B1139</f>
        <v>43965</v>
      </c>
      <c r="B1136" s="5">
        <f>TITRES_STAT!D1139</f>
        <v>1.2544999999999999</v>
      </c>
      <c r="C1136" s="2">
        <f t="shared" si="102"/>
        <v>1.2986187242291996</v>
      </c>
      <c r="D1136" s="2">
        <f t="shared" si="104"/>
        <v>1.2846502941751199</v>
      </c>
      <c r="E1136" s="2">
        <f t="shared" si="103"/>
        <v>1.3968430054079661E-2</v>
      </c>
      <c r="F1136" s="2">
        <f t="shared" si="107"/>
        <v>1.2656713988154236E-2</v>
      </c>
      <c r="G1136" s="2">
        <f t="shared" si="105"/>
        <v>1.3117160659254258E-3</v>
      </c>
      <c r="H1136" s="2" t="str">
        <f t="shared" si="106"/>
        <v>Sell</v>
      </c>
    </row>
    <row r="1137" spans="1:8" ht="13.5" x14ac:dyDescent="0.25">
      <c r="A1137" s="3">
        <f>TITRES_STAT!B1140</f>
        <v>43966</v>
      </c>
      <c r="B1137" s="5">
        <f>TITRES_STAT!D1140</f>
        <v>1.2544999999999999</v>
      </c>
      <c r="C1137" s="2">
        <f t="shared" si="102"/>
        <v>1.2975081512708613</v>
      </c>
      <c r="D1137" s="2">
        <f t="shared" si="104"/>
        <v>1.2824169390510369</v>
      </c>
      <c r="E1137" s="2">
        <f t="shared" si="103"/>
        <v>1.5091212219824346E-2</v>
      </c>
      <c r="F1137" s="2">
        <f t="shared" si="107"/>
        <v>1.3143613634488259E-2</v>
      </c>
      <c r="G1137" s="2">
        <f t="shared" si="105"/>
        <v>1.9475985853360869E-3</v>
      </c>
      <c r="H1137" s="2" t="str">
        <f t="shared" si="106"/>
        <v>Sell</v>
      </c>
    </row>
    <row r="1138" spans="1:8" ht="13.5" x14ac:dyDescent="0.25">
      <c r="A1138" s="3">
        <f>TITRES_STAT!B1141</f>
        <v>43969</v>
      </c>
      <c r="B1138" s="5">
        <f>TITRES_STAT!D1141</f>
        <v>1.2544999999999999</v>
      </c>
      <c r="C1138" s="2">
        <f t="shared" si="102"/>
        <v>1.2908915126138056</v>
      </c>
      <c r="D1138" s="2">
        <f t="shared" si="104"/>
        <v>1.2803490176398489</v>
      </c>
      <c r="E1138" s="2">
        <f t="shared" si="103"/>
        <v>1.0542494973956762E-2</v>
      </c>
      <c r="F1138" s="2">
        <f t="shared" si="107"/>
        <v>1.262338990238196E-2</v>
      </c>
      <c r="G1138" s="2">
        <f t="shared" si="105"/>
        <v>-2.0808949284251976E-3</v>
      </c>
      <c r="H1138" s="2" t="str">
        <f t="shared" si="106"/>
        <v>Hold</v>
      </c>
    </row>
    <row r="1139" spans="1:8" ht="13.5" x14ac:dyDescent="0.25">
      <c r="A1139" s="3">
        <f>TITRES_STAT!B1142</f>
        <v>43970</v>
      </c>
      <c r="B1139" s="5">
        <f>TITRES_STAT!D1142</f>
        <v>1.2544999999999999</v>
      </c>
      <c r="C1139" s="2">
        <f t="shared" si="102"/>
        <v>1.2852928183655279</v>
      </c>
      <c r="D1139" s="2">
        <f t="shared" si="104"/>
        <v>1.2784342755924527</v>
      </c>
      <c r="E1139" s="2">
        <f t="shared" si="103"/>
        <v>6.8585427730751825E-3</v>
      </c>
      <c r="F1139" s="2">
        <f t="shared" si="107"/>
        <v>1.1470420476520606E-2</v>
      </c>
      <c r="G1139" s="2">
        <f t="shared" si="105"/>
        <v>-4.6118777034454238E-3</v>
      </c>
      <c r="H1139" s="2" t="str">
        <f t="shared" si="106"/>
        <v>Hold</v>
      </c>
    </row>
    <row r="1140" spans="1:8" ht="13.5" x14ac:dyDescent="0.25">
      <c r="A1140" s="3">
        <f>TITRES_STAT!B1143</f>
        <v>43971</v>
      </c>
      <c r="B1140" s="5">
        <f>TITRES_STAT!D1143</f>
        <v>1.2544999999999999</v>
      </c>
      <c r="C1140" s="2">
        <f t="shared" si="102"/>
        <v>1.2805554616939083</v>
      </c>
      <c r="D1140" s="2">
        <f t="shared" si="104"/>
        <v>1.276661366289308</v>
      </c>
      <c r="E1140" s="2">
        <f t="shared" si="103"/>
        <v>3.894095404600284E-3</v>
      </c>
      <c r="F1140" s="2">
        <f t="shared" si="107"/>
        <v>9.9551554621365428E-3</v>
      </c>
      <c r="G1140" s="2">
        <f t="shared" si="105"/>
        <v>-6.0610600575362588E-3</v>
      </c>
      <c r="H1140" s="2" t="str">
        <f t="shared" si="106"/>
        <v>Hold</v>
      </c>
    </row>
    <row r="1141" spans="1:8" ht="13.5" x14ac:dyDescent="0.25">
      <c r="A1141" s="3">
        <f>TITRES_STAT!B1144</f>
        <v>43972</v>
      </c>
      <c r="B1141" s="5">
        <f>TITRES_STAT!D1144</f>
        <v>1.2544999999999999</v>
      </c>
      <c r="C1141" s="2">
        <f t="shared" si="102"/>
        <v>1.2765469291256148</v>
      </c>
      <c r="D1141" s="2">
        <f t="shared" si="104"/>
        <v>1.2750197836012112</v>
      </c>
      <c r="E1141" s="2">
        <f t="shared" si="103"/>
        <v>1.5271455244036947E-3</v>
      </c>
      <c r="F1141" s="2">
        <f t="shared" si="107"/>
        <v>8.2695534745899739E-3</v>
      </c>
      <c r="G1141" s="2">
        <f t="shared" si="105"/>
        <v>-6.7424079501862792E-3</v>
      </c>
      <c r="H1141" s="2" t="str">
        <f t="shared" si="106"/>
        <v>Hold</v>
      </c>
    </row>
    <row r="1142" spans="1:8" ht="13.5" x14ac:dyDescent="0.25">
      <c r="A1142" s="3">
        <f>TITRES_STAT!B1145</f>
        <v>43973</v>
      </c>
      <c r="B1142" s="5">
        <f>TITRES_STAT!D1145</f>
        <v>1.2544999999999999</v>
      </c>
      <c r="C1142" s="2">
        <f t="shared" si="102"/>
        <v>1.2731550938755203</v>
      </c>
      <c r="D1142" s="2">
        <f t="shared" si="104"/>
        <v>1.2734997996307511</v>
      </c>
      <c r="E1142" s="2">
        <f t="shared" si="103"/>
        <v>-3.4470575523082303E-4</v>
      </c>
      <c r="F1142" s="2">
        <f t="shared" si="107"/>
        <v>6.5467016286258149E-3</v>
      </c>
      <c r="G1142" s="2">
        <f t="shared" si="105"/>
        <v>-6.8914073838566379E-3</v>
      </c>
      <c r="H1142" s="2" t="str">
        <f t="shared" si="106"/>
        <v>Hold</v>
      </c>
    </row>
    <row r="1143" spans="1:8" ht="13.5" x14ac:dyDescent="0.25">
      <c r="A1143" s="3">
        <f>TITRES_STAT!B1146</f>
        <v>43977</v>
      </c>
      <c r="B1143" s="5">
        <f>TITRES_STAT!D1146</f>
        <v>1.2544999999999999</v>
      </c>
      <c r="C1143" s="2">
        <f t="shared" si="102"/>
        <v>1.2702850794331326</v>
      </c>
      <c r="D1143" s="2">
        <f t="shared" si="104"/>
        <v>1.2720924070655102</v>
      </c>
      <c r="E1143" s="2">
        <f t="shared" si="103"/>
        <v>-1.8073276323775644E-3</v>
      </c>
      <c r="F1143" s="2">
        <f t="shared" si="107"/>
        <v>4.8758957764251393E-3</v>
      </c>
      <c r="G1143" s="2">
        <f t="shared" si="105"/>
        <v>-6.6832234088027038E-3</v>
      </c>
      <c r="H1143" s="2" t="str">
        <f t="shared" si="106"/>
        <v>Hold</v>
      </c>
    </row>
    <row r="1144" spans="1:8" ht="13.5" x14ac:dyDescent="0.25">
      <c r="A1144" s="3">
        <f>TITRES_STAT!B1147</f>
        <v>43978</v>
      </c>
      <c r="B1144" s="5">
        <f>TITRES_STAT!D1147</f>
        <v>1.2544999999999999</v>
      </c>
      <c r="C1144" s="2">
        <f t="shared" si="102"/>
        <v>1.2678566056741891</v>
      </c>
      <c r="D1144" s="2">
        <f t="shared" si="104"/>
        <v>1.2707892658013982</v>
      </c>
      <c r="E1144" s="2">
        <f t="shared" si="103"/>
        <v>-2.9326601272090524E-3</v>
      </c>
      <c r="F1144" s="2">
        <f t="shared" si="107"/>
        <v>3.3141845956983014E-3</v>
      </c>
      <c r="G1144" s="2">
        <f t="shared" si="105"/>
        <v>-6.2468447229073534E-3</v>
      </c>
      <c r="H1144" s="2" t="str">
        <f t="shared" si="106"/>
        <v>Hold</v>
      </c>
    </row>
    <row r="1145" spans="1:8" ht="13.5" x14ac:dyDescent="0.25">
      <c r="A1145" s="3">
        <f>TITRES_STAT!B1148</f>
        <v>43979</v>
      </c>
      <c r="B1145" s="5">
        <f>TITRES_STAT!D1148</f>
        <v>1.2544999999999999</v>
      </c>
      <c r="C1145" s="2">
        <f t="shared" si="102"/>
        <v>1.2658017432627755</v>
      </c>
      <c r="D1145" s="2">
        <f t="shared" si="104"/>
        <v>1.2695826535198131</v>
      </c>
      <c r="E1145" s="2">
        <f t="shared" si="103"/>
        <v>-3.7809102570376396E-3</v>
      </c>
      <c r="F1145" s="2">
        <f t="shared" si="107"/>
        <v>1.8951656251511133E-3</v>
      </c>
      <c r="G1145" s="2">
        <f t="shared" si="105"/>
        <v>-5.6760758821887526E-3</v>
      </c>
      <c r="H1145" s="2" t="str">
        <f t="shared" si="106"/>
        <v>Hold</v>
      </c>
    </row>
    <row r="1146" spans="1:8" ht="13.5" x14ac:dyDescent="0.25">
      <c r="A1146" s="3">
        <f>TITRES_STAT!B1149</f>
        <v>43980</v>
      </c>
      <c r="B1146" s="5">
        <f>TITRES_STAT!D1149</f>
        <v>1.2544999999999999</v>
      </c>
      <c r="C1146" s="2">
        <f t="shared" si="102"/>
        <v>1.2640630135300408</v>
      </c>
      <c r="D1146" s="2">
        <f t="shared" si="104"/>
        <v>1.2684654199257528</v>
      </c>
      <c r="E1146" s="2">
        <f t="shared" si="103"/>
        <v>-4.4024063957119886E-3</v>
      </c>
      <c r="F1146" s="2">
        <f t="shared" si="107"/>
        <v>6.3565122097849298E-4</v>
      </c>
      <c r="G1146" s="2">
        <f t="shared" si="105"/>
        <v>-5.038057616690482E-3</v>
      </c>
      <c r="H1146" s="2" t="str">
        <f t="shared" si="106"/>
        <v>Hold</v>
      </c>
    </row>
    <row r="1147" spans="1:8" ht="13.5" x14ac:dyDescent="0.25">
      <c r="A1147" s="3">
        <f>TITRES_STAT!B1150</f>
        <v>43983</v>
      </c>
      <c r="B1147" s="5">
        <f>TITRES_STAT!D1150</f>
        <v>1.2544999999999999</v>
      </c>
      <c r="C1147" s="2">
        <f t="shared" si="102"/>
        <v>1.2625917806792653</v>
      </c>
      <c r="D1147" s="2">
        <f t="shared" si="104"/>
        <v>1.267430944375697</v>
      </c>
      <c r="E1147" s="2">
        <f t="shared" si="103"/>
        <v>-4.8391636964317808E-3</v>
      </c>
      <c r="F1147" s="2">
        <f t="shared" si="107"/>
        <v>-4.5931176250356171E-4</v>
      </c>
      <c r="G1147" s="2">
        <f t="shared" si="105"/>
        <v>-4.3798519339282192E-3</v>
      </c>
      <c r="H1147" s="2" t="str">
        <f t="shared" si="106"/>
        <v>Hold</v>
      </c>
    </row>
    <row r="1148" spans="1:8" ht="13.5" x14ac:dyDescent="0.25">
      <c r="A1148" s="3">
        <f>TITRES_STAT!B1151</f>
        <v>43984</v>
      </c>
      <c r="B1148" s="5">
        <f>TITRES_STAT!D1151</f>
        <v>1.2544999999999999</v>
      </c>
      <c r="C1148" s="2">
        <f t="shared" si="102"/>
        <v>1.2613468913439938</v>
      </c>
      <c r="D1148" s="2">
        <f t="shared" si="104"/>
        <v>1.266473096644164</v>
      </c>
      <c r="E1148" s="2">
        <f t="shared" si="103"/>
        <v>-5.1262053001701613E-3</v>
      </c>
      <c r="F1148" s="2">
        <f t="shared" si="107"/>
        <v>-1.3926904700368816E-3</v>
      </c>
      <c r="G1148" s="2">
        <f t="shared" si="105"/>
        <v>-3.7335148301332797E-3</v>
      </c>
      <c r="H1148" s="2" t="str">
        <f t="shared" si="106"/>
        <v>Hold</v>
      </c>
    </row>
    <row r="1149" spans="1:8" ht="13.5" x14ac:dyDescent="0.25">
      <c r="A1149" s="3">
        <f>TITRES_STAT!B1152</f>
        <v>43985</v>
      </c>
      <c r="B1149" s="5">
        <f>TITRES_STAT!D1152</f>
        <v>1.2544999999999999</v>
      </c>
      <c r="C1149" s="2">
        <f t="shared" si="102"/>
        <v>1.260293523444918</v>
      </c>
      <c r="D1149" s="2">
        <f t="shared" si="104"/>
        <v>1.265586200596448</v>
      </c>
      <c r="E1149" s="2">
        <f t="shared" si="103"/>
        <v>-5.2926771515300342E-3</v>
      </c>
      <c r="F1149" s="2">
        <f t="shared" si="107"/>
        <v>-2.1726878063355122E-3</v>
      </c>
      <c r="G1149" s="2">
        <f t="shared" si="105"/>
        <v>-3.1199893451945219E-3</v>
      </c>
      <c r="H1149" s="2" t="str">
        <f t="shared" si="106"/>
        <v>Hold</v>
      </c>
    </row>
    <row r="1150" spans="1:8" ht="13.5" x14ac:dyDescent="0.25">
      <c r="A1150" s="3">
        <f>TITRES_STAT!B1153</f>
        <v>43986</v>
      </c>
      <c r="B1150" s="5">
        <f>TITRES_STAT!D1153</f>
        <v>1.2544999999999999</v>
      </c>
      <c r="C1150" s="2">
        <f t="shared" si="102"/>
        <v>1.2594022121456998</v>
      </c>
      <c r="D1150" s="2">
        <f t="shared" si="104"/>
        <v>1.2647650005522666</v>
      </c>
      <c r="E1150" s="2">
        <f t="shared" si="103"/>
        <v>-5.3627884065667875E-3</v>
      </c>
      <c r="F1150" s="2">
        <f t="shared" si="107"/>
        <v>-2.8107079263817673E-3</v>
      </c>
      <c r="G1150" s="2">
        <f t="shared" si="105"/>
        <v>-2.5520804801850202E-3</v>
      </c>
      <c r="H1150" s="2" t="str">
        <f t="shared" si="106"/>
        <v>Hold</v>
      </c>
    </row>
    <row r="1151" spans="1:8" ht="13.5" x14ac:dyDescent="0.25">
      <c r="A1151" s="3">
        <f>TITRES_STAT!B1154</f>
        <v>43987</v>
      </c>
      <c r="B1151" s="5">
        <f>TITRES_STAT!D1154</f>
        <v>1.2544999999999999</v>
      </c>
      <c r="C1151" s="2">
        <f t="shared" si="102"/>
        <v>1.2586480256617461</v>
      </c>
      <c r="D1151" s="2">
        <f t="shared" si="104"/>
        <v>1.2640046301409875</v>
      </c>
      <c r="E1151" s="2">
        <f t="shared" si="103"/>
        <v>-5.3566044792414669E-3</v>
      </c>
      <c r="F1151" s="2">
        <f t="shared" si="107"/>
        <v>-3.3198872369537072E-3</v>
      </c>
      <c r="G1151" s="2">
        <f t="shared" si="105"/>
        <v>-2.0367172422877597E-3</v>
      </c>
      <c r="H1151" s="2" t="str">
        <f t="shared" si="106"/>
        <v>Hold</v>
      </c>
    </row>
    <row r="1152" spans="1:8" ht="13.5" x14ac:dyDescent="0.25">
      <c r="A1152" s="3">
        <f>TITRES_STAT!B1155</f>
        <v>43990</v>
      </c>
      <c r="B1152" s="5">
        <f>TITRES_STAT!D1155</f>
        <v>1.2544999999999999</v>
      </c>
      <c r="C1152" s="2">
        <f t="shared" si="102"/>
        <v>1.2580098678676312</v>
      </c>
      <c r="D1152" s="2">
        <f t="shared" si="104"/>
        <v>1.2633005834638773</v>
      </c>
      <c r="E1152" s="2">
        <f t="shared" si="103"/>
        <v>-5.2907155962460539E-3</v>
      </c>
      <c r="F1152" s="2">
        <f t="shared" si="107"/>
        <v>-3.7140529088121768E-3</v>
      </c>
      <c r="G1152" s="2">
        <f t="shared" si="105"/>
        <v>-1.5766626874338771E-3</v>
      </c>
      <c r="H1152" s="2" t="str">
        <f t="shared" si="106"/>
        <v>Hold</v>
      </c>
    </row>
    <row r="1153" spans="1:8" ht="13.5" x14ac:dyDescent="0.25">
      <c r="A1153" s="3">
        <f>TITRES_STAT!B1156</f>
        <v>43991</v>
      </c>
      <c r="B1153" s="5">
        <f>TITRES_STAT!D1156</f>
        <v>1.2544999999999999</v>
      </c>
      <c r="C1153" s="2">
        <f t="shared" si="102"/>
        <v>1.2574698881956881</v>
      </c>
      <c r="D1153" s="2">
        <f t="shared" si="104"/>
        <v>1.262648688392479</v>
      </c>
      <c r="E1153" s="2">
        <f t="shared" si="103"/>
        <v>-5.1788001967909558E-3</v>
      </c>
      <c r="F1153" s="2">
        <f t="shared" si="107"/>
        <v>-4.0070023664079326E-3</v>
      </c>
      <c r="G1153" s="2">
        <f t="shared" si="105"/>
        <v>-1.1717978303830232E-3</v>
      </c>
      <c r="H1153" s="2" t="str">
        <f t="shared" si="106"/>
        <v>Hold</v>
      </c>
    </row>
    <row r="1154" spans="1:8" ht="13.5" x14ac:dyDescent="0.25">
      <c r="A1154" s="3">
        <f>TITRES_STAT!B1157</f>
        <v>43992</v>
      </c>
      <c r="B1154" s="5">
        <f>TITRES_STAT!D1157</f>
        <v>1.2544999999999999</v>
      </c>
      <c r="C1154" s="2">
        <f t="shared" si="102"/>
        <v>1.2570129823194285</v>
      </c>
      <c r="D1154" s="2">
        <f t="shared" si="104"/>
        <v>1.2620450818448878</v>
      </c>
      <c r="E1154" s="2">
        <f t="shared" si="103"/>
        <v>-5.0320995254593548E-3</v>
      </c>
      <c r="F1154" s="2">
        <f t="shared" si="107"/>
        <v>-4.212021798218217E-3</v>
      </c>
      <c r="G1154" s="2">
        <f t="shared" si="105"/>
        <v>-8.2007772724113775E-4</v>
      </c>
      <c r="H1154" s="2" t="str">
        <f t="shared" si="106"/>
        <v>Hold</v>
      </c>
    </row>
    <row r="1155" spans="1:8" ht="13.5" x14ac:dyDescent="0.25">
      <c r="A1155" s="3">
        <f>TITRES_STAT!B1158</f>
        <v>43993</v>
      </c>
      <c r="B1155" s="5">
        <f>TITRES_STAT!D1158</f>
        <v>1.2914000000000001</v>
      </c>
      <c r="C1155" s="2">
        <f t="shared" si="102"/>
        <v>1.2566263696549012</v>
      </c>
      <c r="D1155" s="2">
        <f t="shared" si="104"/>
        <v>1.2642195202267481</v>
      </c>
      <c r="E1155" s="2">
        <f t="shared" si="103"/>
        <v>-7.5931505718469516E-3</v>
      </c>
      <c r="F1155" s="2">
        <f t="shared" si="107"/>
        <v>-4.8882475529439641E-3</v>
      </c>
      <c r="G1155" s="2">
        <f t="shared" si="105"/>
        <v>-2.7049030189029875E-3</v>
      </c>
      <c r="H1155" s="2" t="str">
        <f t="shared" si="106"/>
        <v>Hold</v>
      </c>
    </row>
    <row r="1156" spans="1:8" ht="13.5" x14ac:dyDescent="0.25">
      <c r="A1156" s="3">
        <f>TITRES_STAT!B1159</f>
        <v>43994</v>
      </c>
      <c r="B1156" s="5">
        <f>TITRES_STAT!D1159</f>
        <v>1.2914000000000001</v>
      </c>
      <c r="C1156" s="2">
        <f t="shared" si="102"/>
        <v>1.2562992358618394</v>
      </c>
      <c r="D1156" s="2">
        <f t="shared" si="104"/>
        <v>1.266232889098841</v>
      </c>
      <c r="E1156" s="2">
        <f t="shared" si="103"/>
        <v>-9.9336532370015718E-3</v>
      </c>
      <c r="F1156" s="2">
        <f t="shared" si="107"/>
        <v>-5.8973286897554857E-3</v>
      </c>
      <c r="G1156" s="2">
        <f t="shared" si="105"/>
        <v>-4.0363245472460861E-3</v>
      </c>
      <c r="H1156" s="2" t="str">
        <f t="shared" si="106"/>
        <v>Hold</v>
      </c>
    </row>
    <row r="1157" spans="1:8" ht="13.5" x14ac:dyDescent="0.25">
      <c r="A1157" s="3">
        <f>TITRES_STAT!B1160</f>
        <v>43997</v>
      </c>
      <c r="B1157" s="5">
        <f>TITRES_STAT!D1160</f>
        <v>1.2914000000000001</v>
      </c>
      <c r="C1157" s="2">
        <f t="shared" si="102"/>
        <v>1.2560224303446335</v>
      </c>
      <c r="D1157" s="2">
        <f t="shared" si="104"/>
        <v>1.268097119535964</v>
      </c>
      <c r="E1157" s="2">
        <f t="shared" si="103"/>
        <v>-1.207468919133059E-2</v>
      </c>
      <c r="F1157" s="2">
        <f t="shared" si="107"/>
        <v>-7.1328007900705072E-3</v>
      </c>
      <c r="G1157" s="2">
        <f t="shared" si="105"/>
        <v>-4.9418884012600826E-3</v>
      </c>
      <c r="H1157" s="2" t="str">
        <f t="shared" si="106"/>
        <v>Hold</v>
      </c>
    </row>
    <row r="1158" spans="1:8" ht="13.5" x14ac:dyDescent="0.25">
      <c r="A1158" s="3">
        <f>TITRES_STAT!B1161</f>
        <v>43998</v>
      </c>
      <c r="B1158" s="5">
        <f>TITRES_STAT!D1161</f>
        <v>1.2914000000000001</v>
      </c>
      <c r="C1158" s="2">
        <f t="shared" si="102"/>
        <v>1.2557882102916129</v>
      </c>
      <c r="D1158" s="2">
        <f t="shared" si="104"/>
        <v>1.2698232588295963</v>
      </c>
      <c r="E1158" s="2">
        <f t="shared" si="103"/>
        <v>-1.403504853798343E-2</v>
      </c>
      <c r="F1158" s="2">
        <f t="shared" si="107"/>
        <v>-8.5132503396530921E-3</v>
      </c>
      <c r="G1158" s="2">
        <f t="shared" si="105"/>
        <v>-5.5217981983303379E-3</v>
      </c>
      <c r="H1158" s="2" t="str">
        <f t="shared" si="106"/>
        <v>Hold</v>
      </c>
    </row>
    <row r="1159" spans="1:8" ht="13.5" x14ac:dyDescent="0.25">
      <c r="A1159" s="3">
        <f>TITRES_STAT!B1162</f>
        <v>43999</v>
      </c>
      <c r="B1159" s="5">
        <f>TITRES_STAT!D1162</f>
        <v>1.2914000000000001</v>
      </c>
      <c r="C1159" s="2">
        <f t="shared" si="102"/>
        <v>1.2555900240929032</v>
      </c>
      <c r="D1159" s="2">
        <f t="shared" si="104"/>
        <v>1.2714215359533301</v>
      </c>
      <c r="E1159" s="2">
        <f t="shared" si="103"/>
        <v>-1.5831511860426861E-2</v>
      </c>
      <c r="F1159" s="2">
        <f t="shared" si="107"/>
        <v>-9.9769026438078466E-3</v>
      </c>
      <c r="G1159" s="2">
        <f t="shared" si="105"/>
        <v>-5.8546092166190146E-3</v>
      </c>
      <c r="H1159" s="2" t="str">
        <f t="shared" si="106"/>
        <v>Hold</v>
      </c>
    </row>
    <row r="1160" spans="1:8" ht="13.5" x14ac:dyDescent="0.25">
      <c r="A1160" s="3">
        <f>TITRES_STAT!B1163</f>
        <v>44000</v>
      </c>
      <c r="B1160" s="5">
        <f>TITRES_STAT!D1163</f>
        <v>1.2914000000000001</v>
      </c>
      <c r="C1160" s="2">
        <f t="shared" si="102"/>
        <v>1.2554223280786105</v>
      </c>
      <c r="D1160" s="2">
        <f t="shared" si="104"/>
        <v>1.2729014221790094</v>
      </c>
      <c r="E1160" s="2">
        <f t="shared" si="103"/>
        <v>-1.7479094100398829E-2</v>
      </c>
      <c r="F1160" s="2">
        <f t="shared" si="107"/>
        <v>-1.1477340935126043E-2</v>
      </c>
      <c r="G1160" s="2">
        <f t="shared" si="105"/>
        <v>-6.0017531652727853E-3</v>
      </c>
      <c r="H1160" s="2" t="str">
        <f t="shared" si="106"/>
        <v>Hold</v>
      </c>
    </row>
    <row r="1161" spans="1:8" ht="13.5" x14ac:dyDescent="0.25">
      <c r="A1161" s="3">
        <f>TITRES_STAT!B1164</f>
        <v>44001</v>
      </c>
      <c r="B1161" s="5">
        <f>TITRES_STAT!D1164</f>
        <v>1.2914000000000001</v>
      </c>
      <c r="C1161" s="2">
        <f t="shared" si="102"/>
        <v>1.2552804314511321</v>
      </c>
      <c r="D1161" s="2">
        <f t="shared" si="104"/>
        <v>1.2742716872027866</v>
      </c>
      <c r="E1161" s="2">
        <f t="shared" si="103"/>
        <v>-1.8991255751654501E-2</v>
      </c>
      <c r="F1161" s="2">
        <f t="shared" si="107"/>
        <v>-1.2980123898431735E-2</v>
      </c>
      <c r="G1161" s="2">
        <f t="shared" si="105"/>
        <v>-6.0111318532227662E-3</v>
      </c>
      <c r="H1161" s="2" t="str">
        <f t="shared" si="106"/>
        <v>Hold</v>
      </c>
    </row>
    <row r="1162" spans="1:8" ht="13.5" x14ac:dyDescent="0.25">
      <c r="A1162" s="3">
        <f>TITRES_STAT!B1165</f>
        <v>44004</v>
      </c>
      <c r="B1162" s="5">
        <f>TITRES_STAT!D1165</f>
        <v>1.2914000000000001</v>
      </c>
      <c r="C1162" s="2">
        <f t="shared" si="102"/>
        <v>1.2551603650740348</v>
      </c>
      <c r="D1162" s="2">
        <f t="shared" si="104"/>
        <v>1.2755404511136914</v>
      </c>
      <c r="E1162" s="2">
        <f t="shared" si="103"/>
        <v>-2.0380086039656575E-2</v>
      </c>
      <c r="F1162" s="2">
        <f t="shared" si="107"/>
        <v>-1.4460116326676705E-2</v>
      </c>
      <c r="G1162" s="2">
        <f t="shared" si="105"/>
        <v>-5.9199697129798702E-3</v>
      </c>
      <c r="H1162" s="2" t="str">
        <f t="shared" si="106"/>
        <v>Hold</v>
      </c>
    </row>
    <row r="1163" spans="1:8" ht="13.5" x14ac:dyDescent="0.25">
      <c r="A1163" s="3">
        <f>TITRES_STAT!B1166</f>
        <v>44005</v>
      </c>
      <c r="B1163" s="5">
        <f>TITRES_STAT!D1166</f>
        <v>1.2914000000000001</v>
      </c>
      <c r="C1163" s="2">
        <f t="shared" si="102"/>
        <v>1.2550587704472602</v>
      </c>
      <c r="D1163" s="2">
        <f t="shared" si="104"/>
        <v>1.2767152325126774</v>
      </c>
      <c r="E1163" s="2">
        <f t="shared" si="103"/>
        <v>-2.1656462065417159E-2</v>
      </c>
      <c r="F1163" s="2">
        <f t="shared" si="107"/>
        <v>-1.5899385474424797E-2</v>
      </c>
      <c r="G1163" s="2">
        <f t="shared" si="105"/>
        <v>-5.7570765909923625E-3</v>
      </c>
      <c r="H1163" s="2" t="str">
        <f t="shared" si="106"/>
        <v>Hold</v>
      </c>
    </row>
    <row r="1164" spans="1:8" ht="13.5" x14ac:dyDescent="0.25">
      <c r="A1164" s="3">
        <f>TITRES_STAT!B1167</f>
        <v>44006</v>
      </c>
      <c r="B1164" s="5">
        <f>TITRES_STAT!D1167</f>
        <v>1.2914000000000001</v>
      </c>
      <c r="C1164" s="2">
        <f t="shared" si="102"/>
        <v>1.2549728057630665</v>
      </c>
      <c r="D1164" s="2">
        <f t="shared" si="104"/>
        <v>1.2778029930672941</v>
      </c>
      <c r="E1164" s="2">
        <f t="shared" si="103"/>
        <v>-2.2830187304227589E-2</v>
      </c>
      <c r="F1164" s="2">
        <f t="shared" si="107"/>
        <v>-1.7285545840385358E-2</v>
      </c>
      <c r="G1164" s="2">
        <f t="shared" si="105"/>
        <v>-5.5446414638422314E-3</v>
      </c>
      <c r="H1164" s="2" t="str">
        <f t="shared" si="106"/>
        <v>Hold</v>
      </c>
    </row>
    <row r="1165" spans="1:8" ht="13.5" x14ac:dyDescent="0.25">
      <c r="A1165" s="3">
        <f>TITRES_STAT!B1168</f>
        <v>44007</v>
      </c>
      <c r="B1165" s="5">
        <f>TITRES_STAT!D1168</f>
        <v>1.3283</v>
      </c>
      <c r="C1165" s="2">
        <f t="shared" si="102"/>
        <v>1.2605769894918255</v>
      </c>
      <c r="D1165" s="2">
        <f t="shared" si="104"/>
        <v>1.2815435120993464</v>
      </c>
      <c r="E1165" s="2">
        <f t="shared" si="103"/>
        <v>-2.0966522607520854E-2</v>
      </c>
      <c r="F1165" s="2">
        <f t="shared" si="107"/>
        <v>-1.8021741193812457E-2</v>
      </c>
      <c r="G1165" s="2">
        <f t="shared" si="105"/>
        <v>-2.9447814137083979E-3</v>
      </c>
      <c r="H1165" s="2" t="str">
        <f t="shared" si="106"/>
        <v>Hold</v>
      </c>
    </row>
    <row r="1166" spans="1:8" ht="13.5" x14ac:dyDescent="0.25">
      <c r="A1166" s="3">
        <f>TITRES_STAT!B1169</f>
        <v>44008</v>
      </c>
      <c r="B1166" s="5">
        <f>TITRES_STAT!D1169</f>
        <v>1.3283</v>
      </c>
      <c r="C1166" s="2">
        <f t="shared" si="102"/>
        <v>1.2653189911084679</v>
      </c>
      <c r="D1166" s="2">
        <f t="shared" si="104"/>
        <v>1.285006955647543</v>
      </c>
      <c r="E1166" s="2">
        <f t="shared" si="103"/>
        <v>-1.9687964539075065E-2</v>
      </c>
      <c r="F1166" s="2">
        <f t="shared" si="107"/>
        <v>-1.8354985862864978E-2</v>
      </c>
      <c r="G1166" s="2">
        <f t="shared" si="105"/>
        <v>-1.3329786762100865E-3</v>
      </c>
      <c r="H1166" s="2" t="str">
        <f t="shared" si="106"/>
        <v>Hold</v>
      </c>
    </row>
    <row r="1167" spans="1:8" ht="13.5" x14ac:dyDescent="0.25">
      <c r="A1167" s="3">
        <f>TITRES_STAT!B1170</f>
        <v>44011</v>
      </c>
      <c r="B1167" s="5">
        <f>TITRES_STAT!D1170</f>
        <v>1.3283</v>
      </c>
      <c r="C1167" s="2">
        <f t="shared" ref="C1167:C1230" si="108">$C$4*B1157+C1166*(1-$C$4)</f>
        <v>1.2693314540148575</v>
      </c>
      <c r="D1167" s="2">
        <f t="shared" si="104"/>
        <v>1.288213847821799</v>
      </c>
      <c r="E1167" s="2">
        <f t="shared" si="103"/>
        <v>-1.8882393806941566E-2</v>
      </c>
      <c r="F1167" s="2">
        <f t="shared" si="107"/>
        <v>-1.8460467451680299E-2</v>
      </c>
      <c r="G1167" s="2">
        <f t="shared" si="105"/>
        <v>-4.2192635526126787E-4</v>
      </c>
      <c r="H1167" s="2" t="str">
        <f t="shared" si="106"/>
        <v>Hold</v>
      </c>
    </row>
    <row r="1168" spans="1:8" ht="13.5" x14ac:dyDescent="0.25">
      <c r="A1168" s="3">
        <f>TITRES_STAT!B1171</f>
        <v>44012</v>
      </c>
      <c r="B1168" s="5">
        <f>TITRES_STAT!D1171</f>
        <v>1.3283</v>
      </c>
      <c r="C1168" s="2">
        <f t="shared" si="108"/>
        <v>1.2727266149356486</v>
      </c>
      <c r="D1168" s="2">
        <f t="shared" si="104"/>
        <v>1.2911831924275916</v>
      </c>
      <c r="E1168" s="2">
        <f t="shared" si="103"/>
        <v>-1.845657749194296E-2</v>
      </c>
      <c r="F1168" s="2">
        <f t="shared" si="107"/>
        <v>-1.8459689459732833E-2</v>
      </c>
      <c r="G1168" s="2">
        <f t="shared" si="105"/>
        <v>3.1119677898726328E-6</v>
      </c>
      <c r="H1168" s="2" t="str">
        <f t="shared" si="106"/>
        <v>Sell</v>
      </c>
    </row>
    <row r="1169" spans="1:8" ht="13.5" x14ac:dyDescent="0.25">
      <c r="A1169" s="3">
        <f>TITRES_STAT!B1172</f>
        <v>44013</v>
      </c>
      <c r="B1169" s="5">
        <f>TITRES_STAT!D1172</f>
        <v>1.3283</v>
      </c>
      <c r="C1169" s="2">
        <f t="shared" si="108"/>
        <v>1.2755994434070874</v>
      </c>
      <c r="D1169" s="2">
        <f t="shared" si="104"/>
        <v>1.2939325855811032</v>
      </c>
      <c r="E1169" s="2">
        <f t="shared" si="103"/>
        <v>-1.8333142174015826E-2</v>
      </c>
      <c r="F1169" s="2">
        <f t="shared" si="107"/>
        <v>-1.8434380002589432E-2</v>
      </c>
      <c r="G1169" s="2">
        <f t="shared" si="105"/>
        <v>1.0123782857360611E-4</v>
      </c>
      <c r="H1169" s="2" t="str">
        <f t="shared" si="106"/>
        <v>Sell</v>
      </c>
    </row>
    <row r="1170" spans="1:8" ht="13.5" x14ac:dyDescent="0.25">
      <c r="A1170" s="3">
        <f>TITRES_STAT!B1173</f>
        <v>44014</v>
      </c>
      <c r="B1170" s="5">
        <f>TITRES_STAT!D1173</f>
        <v>1.3283</v>
      </c>
      <c r="C1170" s="2">
        <f t="shared" si="108"/>
        <v>1.2780302982675356</v>
      </c>
      <c r="D1170" s="2">
        <f t="shared" si="104"/>
        <v>1.296478319982503</v>
      </c>
      <c r="E1170" s="2">
        <f t="shared" si="103"/>
        <v>-1.84480217149674E-2</v>
      </c>
      <c r="F1170" s="2">
        <f t="shared" si="107"/>
        <v>-1.8437108345065026E-2</v>
      </c>
      <c r="G1170" s="2">
        <f t="shared" si="105"/>
        <v>-1.0913369902373904E-5</v>
      </c>
      <c r="H1170" s="2" t="str">
        <f t="shared" si="106"/>
        <v>Hold</v>
      </c>
    </row>
    <row r="1171" spans="1:8" ht="13.5" x14ac:dyDescent="0.25">
      <c r="A1171" s="3">
        <f>TITRES_STAT!B1174</f>
        <v>44015</v>
      </c>
      <c r="B1171" s="5">
        <f>TITRES_STAT!D1174</f>
        <v>1.3283</v>
      </c>
      <c r="C1171" s="2">
        <f t="shared" si="108"/>
        <v>1.2800871754571457</v>
      </c>
      <c r="D1171" s="2">
        <f t="shared" si="104"/>
        <v>1.2988354814652805</v>
      </c>
      <c r="E1171" s="2">
        <f t="shared" si="103"/>
        <v>-1.8748306008134819E-2</v>
      </c>
      <c r="F1171" s="2">
        <f t="shared" si="107"/>
        <v>-1.8499347877678984E-2</v>
      </c>
      <c r="G1171" s="2">
        <f t="shared" si="105"/>
        <v>-2.4895813045583415E-4</v>
      </c>
      <c r="H1171" s="2" t="str">
        <f t="shared" si="106"/>
        <v>Hold</v>
      </c>
    </row>
    <row r="1172" spans="1:8" ht="13.5" x14ac:dyDescent="0.25">
      <c r="A1172" s="3">
        <f>TITRES_STAT!B1175</f>
        <v>44018</v>
      </c>
      <c r="B1172" s="5">
        <f>TITRES_STAT!D1175</f>
        <v>1.3283</v>
      </c>
      <c r="C1172" s="2">
        <f t="shared" si="108"/>
        <v>1.2818276100022004</v>
      </c>
      <c r="D1172" s="2">
        <f t="shared" si="104"/>
        <v>1.3010180383937782</v>
      </c>
      <c r="E1172" s="2">
        <f t="shared" si="103"/>
        <v>-1.9190428391577807E-2</v>
      </c>
      <c r="F1172" s="2">
        <f t="shared" si="107"/>
        <v>-1.8637563980458752E-2</v>
      </c>
      <c r="G1172" s="2">
        <f t="shared" si="105"/>
        <v>-5.528644111190556E-4</v>
      </c>
      <c r="H1172" s="2" t="str">
        <f t="shared" si="106"/>
        <v>Hold</v>
      </c>
    </row>
    <row r="1173" spans="1:8" ht="13.5" x14ac:dyDescent="0.25">
      <c r="A1173" s="3">
        <f>TITRES_STAT!B1176</f>
        <v>44019</v>
      </c>
      <c r="B1173" s="5">
        <f>TITRES_STAT!D1176</f>
        <v>1.3283</v>
      </c>
      <c r="C1173" s="2">
        <f t="shared" si="108"/>
        <v>1.2833002853864772</v>
      </c>
      <c r="D1173" s="2">
        <f t="shared" si="104"/>
        <v>1.3030389244386835</v>
      </c>
      <c r="E1173" s="2">
        <f t="shared" si="103"/>
        <v>-1.9738639052206297E-2</v>
      </c>
      <c r="F1173" s="2">
        <f t="shared" si="107"/>
        <v>-1.8857778994808262E-2</v>
      </c>
      <c r="G1173" s="2">
        <f t="shared" si="105"/>
        <v>-8.8086005739803491E-4</v>
      </c>
      <c r="H1173" s="2" t="str">
        <f t="shared" si="106"/>
        <v>Hold</v>
      </c>
    </row>
    <row r="1174" spans="1:8" ht="13.5" x14ac:dyDescent="0.25">
      <c r="A1174" s="3">
        <f>TITRES_STAT!B1177</f>
        <v>44020</v>
      </c>
      <c r="B1174" s="5">
        <f>TITRES_STAT!D1177</f>
        <v>1.3283</v>
      </c>
      <c r="C1174" s="2">
        <f t="shared" si="108"/>
        <v>1.2845463953270193</v>
      </c>
      <c r="D1174" s="2">
        <f t="shared" si="104"/>
        <v>1.3049101152210032</v>
      </c>
      <c r="E1174" s="2">
        <f t="shared" si="103"/>
        <v>-2.0363719893983889E-2</v>
      </c>
      <c r="F1174" s="2">
        <f t="shared" si="107"/>
        <v>-1.9158967174643389E-2</v>
      </c>
      <c r="G1174" s="2">
        <f t="shared" si="105"/>
        <v>-1.2047527193405003E-3</v>
      </c>
      <c r="H1174" s="2" t="str">
        <f t="shared" si="106"/>
        <v>Hold</v>
      </c>
    </row>
    <row r="1175" spans="1:8" ht="13.5" x14ac:dyDescent="0.25">
      <c r="A1175" s="3">
        <f>TITRES_STAT!B1178</f>
        <v>44021</v>
      </c>
      <c r="B1175" s="5">
        <f>TITRES_STAT!D1178</f>
        <v>1.3283</v>
      </c>
      <c r="C1175" s="2">
        <f t="shared" si="108"/>
        <v>1.2912777191228624</v>
      </c>
      <c r="D1175" s="2">
        <f t="shared" si="104"/>
        <v>1.3066426992787066</v>
      </c>
      <c r="E1175" s="2">
        <f t="shared" si="103"/>
        <v>-1.5364980155844199E-2</v>
      </c>
      <c r="F1175" s="2">
        <f t="shared" si="107"/>
        <v>-1.8400169770883552E-2</v>
      </c>
      <c r="G1175" s="2">
        <f t="shared" si="105"/>
        <v>3.0351896150393534E-3</v>
      </c>
      <c r="H1175" s="2" t="str">
        <f t="shared" si="106"/>
        <v>Sell</v>
      </c>
    </row>
    <row r="1176" spans="1:8" ht="13.5" x14ac:dyDescent="0.25">
      <c r="A1176" s="3">
        <f>TITRES_STAT!B1179</f>
        <v>44022</v>
      </c>
      <c r="B1176" s="5">
        <f>TITRES_STAT!D1179</f>
        <v>1.3283</v>
      </c>
      <c r="C1176" s="2">
        <f t="shared" si="108"/>
        <v>1.2969734546424219</v>
      </c>
      <c r="D1176" s="2">
        <f t="shared" si="104"/>
        <v>1.3082469437765802</v>
      </c>
      <c r="E1176" s="2">
        <f t="shared" si="103"/>
        <v>-1.1273489134158377E-2</v>
      </c>
      <c r="F1176" s="2">
        <f t="shared" si="107"/>
        <v>-1.6974833643538519E-2</v>
      </c>
      <c r="G1176" s="2">
        <f t="shared" si="105"/>
        <v>5.7013445093801428E-3</v>
      </c>
      <c r="H1176" s="2" t="str">
        <f t="shared" si="106"/>
        <v>Sell</v>
      </c>
    </row>
    <row r="1177" spans="1:8" ht="13.5" x14ac:dyDescent="0.25">
      <c r="A1177" s="3">
        <f>TITRES_STAT!B1180</f>
        <v>44025</v>
      </c>
      <c r="B1177" s="5">
        <f>TITRES_STAT!D1180</f>
        <v>1.3283</v>
      </c>
      <c r="C1177" s="2">
        <f t="shared" si="108"/>
        <v>1.3017929231589722</v>
      </c>
      <c r="D1177" s="2">
        <f t="shared" si="104"/>
        <v>1.3097323553486855</v>
      </c>
      <c r="E1177" s="2">
        <f t="shared" si="103"/>
        <v>-7.9394321897132691E-3</v>
      </c>
      <c r="F1177" s="2">
        <f t="shared" si="107"/>
        <v>-1.5167753352773471E-2</v>
      </c>
      <c r="G1177" s="2">
        <f t="shared" si="105"/>
        <v>7.2283211630602019E-3</v>
      </c>
      <c r="H1177" s="2" t="str">
        <f t="shared" si="106"/>
        <v>Sell</v>
      </c>
    </row>
    <row r="1178" spans="1:8" ht="13.5" x14ac:dyDescent="0.25">
      <c r="A1178" s="3">
        <f>TITRES_STAT!B1181</f>
        <v>44026</v>
      </c>
      <c r="B1178" s="5">
        <f>TITRES_STAT!D1181</f>
        <v>1.3283</v>
      </c>
      <c r="C1178" s="2">
        <f t="shared" si="108"/>
        <v>1.3058709349806688</v>
      </c>
      <c r="D1178" s="2">
        <f t="shared" si="104"/>
        <v>1.3111077364339681</v>
      </c>
      <c r="E1178" s="2">
        <f t="shared" si="103"/>
        <v>-5.2368014532993001E-3</v>
      </c>
      <c r="F1178" s="2">
        <f t="shared" si="107"/>
        <v>-1.3181562972878638E-2</v>
      </c>
      <c r="G1178" s="2">
        <f t="shared" si="105"/>
        <v>7.9447615195793377E-3</v>
      </c>
      <c r="H1178" s="2" t="str">
        <f t="shared" si="106"/>
        <v>Sell</v>
      </c>
    </row>
    <row r="1179" spans="1:8" ht="13.5" x14ac:dyDescent="0.25">
      <c r="A1179" s="3">
        <f>TITRES_STAT!B1182</f>
        <v>44027</v>
      </c>
      <c r="B1179" s="5">
        <f>TITRES_STAT!D1182</f>
        <v>1.3283</v>
      </c>
      <c r="C1179" s="2">
        <f t="shared" si="108"/>
        <v>1.3093215603682582</v>
      </c>
      <c r="D1179" s="2">
        <f t="shared" si="104"/>
        <v>1.3123812374388593</v>
      </c>
      <c r="E1179" s="2">
        <f t="shared" si="103"/>
        <v>-3.0596770706010634E-3</v>
      </c>
      <c r="F1179" s="2">
        <f t="shared" si="107"/>
        <v>-1.1157185792423124E-2</v>
      </c>
      <c r="G1179" s="2">
        <f t="shared" si="105"/>
        <v>8.0975087218220602E-3</v>
      </c>
      <c r="H1179" s="2" t="str">
        <f t="shared" si="106"/>
        <v>Sell</v>
      </c>
    </row>
    <row r="1180" spans="1:8" ht="13.5" x14ac:dyDescent="0.25">
      <c r="A1180" s="3">
        <f>TITRES_STAT!B1183</f>
        <v>44028</v>
      </c>
      <c r="B1180" s="5">
        <f>TITRES_STAT!D1183</f>
        <v>1.3283</v>
      </c>
      <c r="C1180" s="2">
        <f t="shared" si="108"/>
        <v>1.312241320311603</v>
      </c>
      <c r="D1180" s="2">
        <f t="shared" si="104"/>
        <v>1.3135604050359808</v>
      </c>
      <c r="E1180" s="2">
        <f t="shared" ref="E1180:E1243" si="109">C1180-D1180</f>
        <v>-1.3190847243778059E-3</v>
      </c>
      <c r="F1180" s="2">
        <f t="shared" si="107"/>
        <v>-9.1895655788140612E-3</v>
      </c>
      <c r="G1180" s="2">
        <f t="shared" si="105"/>
        <v>7.8704808544362553E-3</v>
      </c>
      <c r="H1180" s="2" t="str">
        <f t="shared" si="106"/>
        <v>Sell</v>
      </c>
    </row>
    <row r="1181" spans="1:8" ht="13.5" x14ac:dyDescent="0.25">
      <c r="A1181" s="3">
        <f>TITRES_STAT!B1184</f>
        <v>44029</v>
      </c>
      <c r="B1181" s="5">
        <f>TITRES_STAT!D1184</f>
        <v>1.3283</v>
      </c>
      <c r="C1181" s="2">
        <f t="shared" si="108"/>
        <v>1.3147118864175102</v>
      </c>
      <c r="D1181" s="2">
        <f t="shared" ref="D1181:D1244" si="110">$D$4*B1181+(1-$D$4)*D1180</f>
        <v>1.3146522268851675</v>
      </c>
      <c r="E1181" s="2">
        <f t="shared" si="109"/>
        <v>5.965953234277066E-5</v>
      </c>
      <c r="F1181" s="2">
        <f t="shared" si="107"/>
        <v>-7.339720556582695E-3</v>
      </c>
      <c r="G1181" s="2">
        <f t="shared" si="105"/>
        <v>7.3993800889254656E-3</v>
      </c>
      <c r="H1181" s="2" t="str">
        <f t="shared" si="106"/>
        <v>Sell</v>
      </c>
    </row>
    <row r="1182" spans="1:8" ht="13.5" x14ac:dyDescent="0.25">
      <c r="A1182" s="3">
        <f>TITRES_STAT!B1185</f>
        <v>44032</v>
      </c>
      <c r="B1182" s="5">
        <f>TITRES_STAT!D1185</f>
        <v>1.3283</v>
      </c>
      <c r="C1182" s="2">
        <f t="shared" si="108"/>
        <v>1.316802365430201</v>
      </c>
      <c r="D1182" s="2">
        <f t="shared" si="110"/>
        <v>1.3156631730418218</v>
      </c>
      <c r="E1182" s="2">
        <f t="shared" si="109"/>
        <v>1.1391923883792288E-3</v>
      </c>
      <c r="F1182" s="2">
        <f t="shared" si="107"/>
        <v>-5.6439379675903099E-3</v>
      </c>
      <c r="G1182" s="2">
        <f t="shared" si="105"/>
        <v>6.7831303559695386E-3</v>
      </c>
      <c r="H1182" s="2" t="str">
        <f t="shared" si="106"/>
        <v>Sell</v>
      </c>
    </row>
    <row r="1183" spans="1:8" ht="13.5" x14ac:dyDescent="0.25">
      <c r="A1183" s="3">
        <f>TITRES_STAT!B1186</f>
        <v>44033</v>
      </c>
      <c r="B1183" s="5">
        <f>TITRES_STAT!D1186</f>
        <v>1.3283</v>
      </c>
      <c r="C1183" s="2">
        <f t="shared" si="108"/>
        <v>1.3185712322870931</v>
      </c>
      <c r="D1183" s="2">
        <f t="shared" si="110"/>
        <v>1.3165992342979831</v>
      </c>
      <c r="E1183" s="2">
        <f t="shared" si="109"/>
        <v>1.9719979891099637E-3</v>
      </c>
      <c r="F1183" s="2">
        <f t="shared" si="107"/>
        <v>-4.1207507762502553E-3</v>
      </c>
      <c r="G1183" s="2">
        <f t="shared" si="105"/>
        <v>6.092748765360219E-3</v>
      </c>
      <c r="H1183" s="2" t="str">
        <f t="shared" si="106"/>
        <v>Sell</v>
      </c>
    </row>
    <row r="1184" spans="1:8" ht="13.5" x14ac:dyDescent="0.25">
      <c r="A1184" s="3">
        <f>TITRES_STAT!B1187</f>
        <v>44034</v>
      </c>
      <c r="B1184" s="5">
        <f>TITRES_STAT!D1187</f>
        <v>1.3283</v>
      </c>
      <c r="C1184" s="2">
        <f t="shared" si="108"/>
        <v>1.3200679657813863</v>
      </c>
      <c r="D1184" s="2">
        <f t="shared" si="110"/>
        <v>1.3174659576833176</v>
      </c>
      <c r="E1184" s="2">
        <f t="shared" si="109"/>
        <v>2.6020080980686533E-3</v>
      </c>
      <c r="F1184" s="2">
        <f t="shared" si="107"/>
        <v>-2.7761990013864739E-3</v>
      </c>
      <c r="G1184" s="2">
        <f t="shared" si="105"/>
        <v>5.3782070994551276E-3</v>
      </c>
      <c r="H1184" s="2" t="str">
        <f t="shared" si="106"/>
        <v>Sell</v>
      </c>
    </row>
    <row r="1185" spans="1:8" ht="13.5" x14ac:dyDescent="0.25">
      <c r="A1185" s="3">
        <f>TITRES_STAT!B1188</f>
        <v>44035</v>
      </c>
      <c r="B1185" s="5">
        <f>TITRES_STAT!D1188</f>
        <v>1.3283</v>
      </c>
      <c r="C1185" s="2">
        <f t="shared" si="108"/>
        <v>1.32133443258425</v>
      </c>
      <c r="D1185" s="2">
        <f t="shared" si="110"/>
        <v>1.3182684793364052</v>
      </c>
      <c r="E1185" s="2">
        <f t="shared" si="109"/>
        <v>3.0659532478447549E-3</v>
      </c>
      <c r="F1185" s="2">
        <f t="shared" si="107"/>
        <v>-1.6077685515402279E-3</v>
      </c>
      <c r="G1185" s="2">
        <f t="shared" si="105"/>
        <v>4.6737217993849823E-3</v>
      </c>
      <c r="H1185" s="2" t="str">
        <f t="shared" si="106"/>
        <v>Sell</v>
      </c>
    </row>
    <row r="1186" spans="1:8" ht="13.5" x14ac:dyDescent="0.25">
      <c r="A1186" s="3">
        <f>TITRES_STAT!B1189</f>
        <v>44036</v>
      </c>
      <c r="B1186" s="5">
        <f>TITRES_STAT!D1189</f>
        <v>1.3283</v>
      </c>
      <c r="C1186" s="2">
        <f t="shared" si="108"/>
        <v>1.3224060583405191</v>
      </c>
      <c r="D1186" s="2">
        <f t="shared" si="110"/>
        <v>1.3190115549411159</v>
      </c>
      <c r="E1186" s="2">
        <f t="shared" si="109"/>
        <v>3.3945033994031704E-3</v>
      </c>
      <c r="F1186" s="2">
        <f t="shared" si="107"/>
        <v>-6.073141613515483E-4</v>
      </c>
      <c r="G1186" s="2">
        <f t="shared" si="105"/>
        <v>4.0018175607547182E-3</v>
      </c>
      <c r="H1186" s="2" t="str">
        <f t="shared" si="106"/>
        <v>Sell</v>
      </c>
    </row>
    <row r="1187" spans="1:8" ht="13.5" x14ac:dyDescent="0.25">
      <c r="A1187" s="3">
        <f>TITRES_STAT!B1190</f>
        <v>44039</v>
      </c>
      <c r="B1187" s="5">
        <f>TITRES_STAT!D1190</f>
        <v>1.3283</v>
      </c>
      <c r="C1187" s="2">
        <f t="shared" si="108"/>
        <v>1.3233128185958238</v>
      </c>
      <c r="D1187" s="2">
        <f t="shared" si="110"/>
        <v>1.3196995879084406</v>
      </c>
      <c r="E1187" s="2">
        <f t="shared" si="109"/>
        <v>3.6132306873832842E-3</v>
      </c>
      <c r="F1187" s="2">
        <f t="shared" si="107"/>
        <v>2.3679480839541823E-4</v>
      </c>
      <c r="G1187" s="2">
        <f t="shared" si="105"/>
        <v>3.3764358789878661E-3</v>
      </c>
      <c r="H1187" s="2" t="str">
        <f t="shared" si="106"/>
        <v>Sell</v>
      </c>
    </row>
    <row r="1188" spans="1:8" ht="13.5" x14ac:dyDescent="0.25">
      <c r="A1188" s="3">
        <f>TITRES_STAT!B1191</f>
        <v>44040</v>
      </c>
      <c r="B1188" s="5">
        <f>TITRES_STAT!D1191</f>
        <v>1.3283</v>
      </c>
      <c r="C1188" s="2">
        <f t="shared" si="108"/>
        <v>1.3240800772733894</v>
      </c>
      <c r="D1188" s="2">
        <f t="shared" si="110"/>
        <v>1.3203366554707783</v>
      </c>
      <c r="E1188" s="2">
        <f t="shared" si="109"/>
        <v>3.7434218026111132E-3</v>
      </c>
      <c r="F1188" s="2">
        <f t="shared" si="107"/>
        <v>9.3812020723855723E-4</v>
      </c>
      <c r="G1188" s="2">
        <f t="shared" ref="G1188:G1251" si="111">E1188-F1188</f>
        <v>2.805301595372556E-3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44041</v>
      </c>
      <c r="B1189" s="5">
        <f>TITRES_STAT!D1192</f>
        <v>1.3283</v>
      </c>
      <c r="C1189" s="2">
        <f t="shared" si="108"/>
        <v>1.3247292961544064</v>
      </c>
      <c r="D1189" s="2">
        <f t="shared" si="110"/>
        <v>1.3209265328433133</v>
      </c>
      <c r="E1189" s="2">
        <f t="shared" si="109"/>
        <v>3.8027633110930825E-3</v>
      </c>
      <c r="F1189" s="2">
        <f t="shared" ref="F1189:F1252" si="113">(E1189*(2/(10)))+((1-(2/10))*F1188)</f>
        <v>1.5110488280094623E-3</v>
      </c>
      <c r="G1189" s="2">
        <f t="shared" si="111"/>
        <v>2.2917144830836202E-3</v>
      </c>
      <c r="H1189" s="2" t="str">
        <f t="shared" si="112"/>
        <v>Sell</v>
      </c>
    </row>
    <row r="1190" spans="1:8" ht="13.5" x14ac:dyDescent="0.25">
      <c r="A1190" s="3">
        <f>TITRES_STAT!B1193</f>
        <v>44042</v>
      </c>
      <c r="B1190" s="5">
        <f>TITRES_STAT!D1193</f>
        <v>1.3283</v>
      </c>
      <c r="C1190" s="2">
        <f t="shared" si="108"/>
        <v>1.3252786352075745</v>
      </c>
      <c r="D1190" s="2">
        <f t="shared" si="110"/>
        <v>1.3214727155956605</v>
      </c>
      <c r="E1190" s="2">
        <f t="shared" si="109"/>
        <v>3.8059196119140104E-3</v>
      </c>
      <c r="F1190" s="2">
        <f t="shared" si="113"/>
        <v>1.9700229847903722E-3</v>
      </c>
      <c r="G1190" s="2">
        <f t="shared" si="111"/>
        <v>1.8358966271236382E-3</v>
      </c>
      <c r="H1190" s="2" t="str">
        <f t="shared" si="112"/>
        <v>Sell</v>
      </c>
    </row>
    <row r="1191" spans="1:8" ht="13.5" x14ac:dyDescent="0.25">
      <c r="A1191" s="3">
        <f>TITRES_STAT!B1194</f>
        <v>44046</v>
      </c>
      <c r="B1191" s="5">
        <f>TITRES_STAT!D1194</f>
        <v>1.3283</v>
      </c>
      <c r="C1191" s="2">
        <f t="shared" si="108"/>
        <v>1.3257434605602554</v>
      </c>
      <c r="D1191" s="2">
        <f t="shared" si="110"/>
        <v>1.3219784403663524</v>
      </c>
      <c r="E1191" s="2">
        <f t="shared" si="109"/>
        <v>3.7650201939030126E-3</v>
      </c>
      <c r="F1191" s="2">
        <f t="shared" si="113"/>
        <v>2.3290224266129004E-3</v>
      </c>
      <c r="G1191" s="2">
        <f t="shared" si="111"/>
        <v>1.4359977672901121E-3</v>
      </c>
      <c r="H1191" s="2" t="str">
        <f t="shared" si="112"/>
        <v>Sell</v>
      </c>
    </row>
    <row r="1192" spans="1:8" ht="13.5" x14ac:dyDescent="0.25">
      <c r="A1192" s="3">
        <f>TITRES_STAT!B1195</f>
        <v>44047</v>
      </c>
      <c r="B1192" s="5">
        <f>TITRES_STAT!D1195</f>
        <v>1.3283</v>
      </c>
      <c r="C1192" s="2">
        <f t="shared" si="108"/>
        <v>1.3261367743202159</v>
      </c>
      <c r="D1192" s="2">
        <f t="shared" si="110"/>
        <v>1.3224467040429189</v>
      </c>
      <c r="E1192" s="2">
        <f t="shared" si="109"/>
        <v>3.6900702772970639E-3</v>
      </c>
      <c r="F1192" s="2">
        <f t="shared" si="113"/>
        <v>2.601231996749733E-3</v>
      </c>
      <c r="G1192" s="2">
        <f t="shared" si="111"/>
        <v>1.088838280547331E-3</v>
      </c>
      <c r="H1192" s="2" t="str">
        <f t="shared" si="112"/>
        <v>Sell</v>
      </c>
    </row>
    <row r="1193" spans="1:8" ht="13.5" x14ac:dyDescent="0.25">
      <c r="A1193" s="3">
        <f>TITRES_STAT!B1196</f>
        <v>44048</v>
      </c>
      <c r="B1193" s="5">
        <f>TITRES_STAT!D1196</f>
        <v>1.3283</v>
      </c>
      <c r="C1193" s="2">
        <f t="shared" si="108"/>
        <v>1.3264695782709519</v>
      </c>
      <c r="D1193" s="2">
        <f t="shared" si="110"/>
        <v>1.3228802815212213</v>
      </c>
      <c r="E1193" s="2">
        <f t="shared" si="109"/>
        <v>3.5892967497306305E-3</v>
      </c>
      <c r="F1193" s="2">
        <f t="shared" si="113"/>
        <v>2.7988449473459126E-3</v>
      </c>
      <c r="G1193" s="2">
        <f t="shared" si="111"/>
        <v>7.9045180238471787E-4</v>
      </c>
      <c r="H1193" s="2" t="str">
        <f t="shared" si="112"/>
        <v>Sell</v>
      </c>
    </row>
    <row r="1194" spans="1:8" ht="13.5" x14ac:dyDescent="0.25">
      <c r="A1194" s="3">
        <f>TITRES_STAT!B1197</f>
        <v>44049</v>
      </c>
      <c r="B1194" s="5">
        <f>TITRES_STAT!D1197</f>
        <v>1.3283</v>
      </c>
      <c r="C1194" s="2">
        <f t="shared" si="108"/>
        <v>1.3267511816138824</v>
      </c>
      <c r="D1194" s="2">
        <f t="shared" si="110"/>
        <v>1.3232817421492791</v>
      </c>
      <c r="E1194" s="2">
        <f t="shared" si="109"/>
        <v>3.4694394646033189E-3</v>
      </c>
      <c r="F1194" s="2">
        <f t="shared" si="113"/>
        <v>2.9329638507973941E-3</v>
      </c>
      <c r="G1194" s="2">
        <f t="shared" si="111"/>
        <v>5.3647561380592472E-4</v>
      </c>
      <c r="H1194" s="2" t="str">
        <f t="shared" si="112"/>
        <v>Sell</v>
      </c>
    </row>
    <row r="1195" spans="1:8" ht="13.5" x14ac:dyDescent="0.25">
      <c r="A1195" s="3">
        <f>TITRES_STAT!B1198</f>
        <v>44050</v>
      </c>
      <c r="B1195" s="5">
        <f>TITRES_STAT!D1198</f>
        <v>1.3283</v>
      </c>
      <c r="C1195" s="2">
        <f t="shared" si="108"/>
        <v>1.3269894613655928</v>
      </c>
      <c r="D1195" s="2">
        <f t="shared" si="110"/>
        <v>1.3236534649530363</v>
      </c>
      <c r="E1195" s="2">
        <f t="shared" si="109"/>
        <v>3.3359964125565522E-3</v>
      </c>
      <c r="F1195" s="2">
        <f t="shared" si="113"/>
        <v>3.0135703631492261E-3</v>
      </c>
      <c r="G1195" s="2">
        <f t="shared" si="111"/>
        <v>3.2242604940732611E-4</v>
      </c>
      <c r="H1195" s="2" t="str">
        <f t="shared" si="112"/>
        <v>Sell</v>
      </c>
    </row>
    <row r="1196" spans="1:8" ht="13.5" x14ac:dyDescent="0.25">
      <c r="A1196" s="3">
        <f>TITRES_STAT!B1199</f>
        <v>44053</v>
      </c>
      <c r="B1196" s="5">
        <f>TITRES_STAT!D1199</f>
        <v>1.3283</v>
      </c>
      <c r="C1196" s="2">
        <f t="shared" si="108"/>
        <v>1.327191082693963</v>
      </c>
      <c r="D1196" s="2">
        <f t="shared" si="110"/>
        <v>1.3239976527342929</v>
      </c>
      <c r="E1196" s="2">
        <f t="shared" si="109"/>
        <v>3.193429959670091E-3</v>
      </c>
      <c r="F1196" s="2">
        <f t="shared" si="113"/>
        <v>3.0495422824533993E-3</v>
      </c>
      <c r="G1196" s="2">
        <f t="shared" si="111"/>
        <v>1.4388767721669167E-4</v>
      </c>
      <c r="H1196" s="2" t="str">
        <f t="shared" si="112"/>
        <v>Sell</v>
      </c>
    </row>
    <row r="1197" spans="1:8" ht="13.5" x14ac:dyDescent="0.25">
      <c r="A1197" s="3">
        <f>TITRES_STAT!B1200</f>
        <v>44054</v>
      </c>
      <c r="B1197" s="5">
        <f>TITRES_STAT!D1200</f>
        <v>1.3283</v>
      </c>
      <c r="C1197" s="2">
        <f t="shared" si="108"/>
        <v>1.3273616853564303</v>
      </c>
      <c r="D1197" s="2">
        <f t="shared" si="110"/>
        <v>1.3243163451243454</v>
      </c>
      <c r="E1197" s="2">
        <f t="shared" si="109"/>
        <v>3.0453402320849143E-3</v>
      </c>
      <c r="F1197" s="2">
        <f t="shared" si="113"/>
        <v>3.0487018723797028E-3</v>
      </c>
      <c r="G1197" s="2">
        <f t="shared" si="111"/>
        <v>-3.3616402947884462E-6</v>
      </c>
      <c r="H1197" s="2" t="str">
        <f t="shared" si="112"/>
        <v>Hold</v>
      </c>
    </row>
    <row r="1198" spans="1:8" ht="13.5" x14ac:dyDescent="0.25">
      <c r="A1198" s="3">
        <f>TITRES_STAT!B1201</f>
        <v>44055</v>
      </c>
      <c r="B1198" s="5">
        <f>TITRES_STAT!D1201</f>
        <v>1.3283</v>
      </c>
      <c r="C1198" s="2">
        <f t="shared" si="108"/>
        <v>1.3275060414554409</v>
      </c>
      <c r="D1198" s="2">
        <f t="shared" si="110"/>
        <v>1.3246114306706902</v>
      </c>
      <c r="E1198" s="2">
        <f t="shared" si="109"/>
        <v>2.8946107847507285E-3</v>
      </c>
      <c r="F1198" s="2">
        <f t="shared" si="113"/>
        <v>3.0178836548539079E-3</v>
      </c>
      <c r="G1198" s="2">
        <f t="shared" si="111"/>
        <v>-1.232728701031794E-4</v>
      </c>
      <c r="H1198" s="2" t="str">
        <f t="shared" si="112"/>
        <v>Hold</v>
      </c>
    </row>
    <row r="1199" spans="1:8" ht="13.5" x14ac:dyDescent="0.25">
      <c r="A1199" s="3">
        <f>TITRES_STAT!B1202</f>
        <v>44057</v>
      </c>
      <c r="B1199" s="5">
        <f>TITRES_STAT!D1202</f>
        <v>1.3283</v>
      </c>
      <c r="C1199" s="2">
        <f t="shared" si="108"/>
        <v>1.3276281889238346</v>
      </c>
      <c r="D1199" s="2">
        <f t="shared" si="110"/>
        <v>1.3248846580284168</v>
      </c>
      <c r="E1199" s="2">
        <f t="shared" si="109"/>
        <v>2.7435308954177895E-3</v>
      </c>
      <c r="F1199" s="2">
        <f t="shared" si="113"/>
        <v>2.9630131029666842E-3</v>
      </c>
      <c r="G1199" s="2">
        <f t="shared" si="111"/>
        <v>-2.1948220754889475E-4</v>
      </c>
      <c r="H1199" s="2" t="str">
        <f t="shared" si="112"/>
        <v>Hold</v>
      </c>
    </row>
    <row r="1200" spans="1:8" ht="13.5" x14ac:dyDescent="0.25">
      <c r="A1200" s="3">
        <f>TITRES_STAT!B1203</f>
        <v>44060</v>
      </c>
      <c r="B1200" s="5">
        <f>TITRES_STAT!D1203</f>
        <v>1.3283</v>
      </c>
      <c r="C1200" s="2">
        <f t="shared" si="108"/>
        <v>1.3277315444740139</v>
      </c>
      <c r="D1200" s="2">
        <f t="shared" si="110"/>
        <v>1.3251376463226081</v>
      </c>
      <c r="E1200" s="2">
        <f t="shared" si="109"/>
        <v>2.5938981514057602E-3</v>
      </c>
      <c r="F1200" s="2">
        <f t="shared" si="113"/>
        <v>2.8891901126544997E-3</v>
      </c>
      <c r="G1200" s="2">
        <f t="shared" si="111"/>
        <v>-2.952919612487395E-4</v>
      </c>
      <c r="H1200" s="2" t="str">
        <f t="shared" si="112"/>
        <v>Hold</v>
      </c>
    </row>
    <row r="1201" spans="1:8" ht="13.5" x14ac:dyDescent="0.25">
      <c r="A1201" s="3">
        <f>TITRES_STAT!B1204</f>
        <v>44061</v>
      </c>
      <c r="B1201" s="5">
        <f>TITRES_STAT!D1204</f>
        <v>1.2914000000000001</v>
      </c>
      <c r="C1201" s="2">
        <f t="shared" si="108"/>
        <v>1.3278189991703193</v>
      </c>
      <c r="D1201" s="2">
        <f t="shared" si="110"/>
        <v>1.3226385614098224</v>
      </c>
      <c r="E1201" s="2">
        <f t="shared" si="109"/>
        <v>5.1804377604969254E-3</v>
      </c>
      <c r="F1201" s="2">
        <f t="shared" si="113"/>
        <v>3.3474396422229851E-3</v>
      </c>
      <c r="G1201" s="2">
        <f t="shared" si="111"/>
        <v>1.8329981182739403E-3</v>
      </c>
      <c r="H1201" s="2" t="str">
        <f t="shared" si="112"/>
        <v>Sell</v>
      </c>
    </row>
    <row r="1202" spans="1:8" ht="13.5" x14ac:dyDescent="0.25">
      <c r="A1202" s="3">
        <f>TITRES_STAT!B1205</f>
        <v>44062</v>
      </c>
      <c r="B1202" s="5">
        <f>TITRES_STAT!D1205</f>
        <v>1.2544999999999999</v>
      </c>
      <c r="C1202" s="2">
        <f t="shared" si="108"/>
        <v>1.3278929992979625</v>
      </c>
      <c r="D1202" s="2">
        <f t="shared" si="110"/>
        <v>1.3175912605646503</v>
      </c>
      <c r="E1202" s="2">
        <f t="shared" si="109"/>
        <v>1.0301738733312193E-2</v>
      </c>
      <c r="F1202" s="2">
        <f t="shared" si="113"/>
        <v>4.7382994604408275E-3</v>
      </c>
      <c r="G1202" s="2">
        <f t="shared" si="111"/>
        <v>5.563439272871366E-3</v>
      </c>
      <c r="H1202" s="2" t="str">
        <f t="shared" si="112"/>
        <v>Sell</v>
      </c>
    </row>
    <row r="1203" spans="1:8" ht="13.5" x14ac:dyDescent="0.25">
      <c r="A1203" s="3">
        <f>TITRES_STAT!B1206</f>
        <v>44064</v>
      </c>
      <c r="B1203" s="5">
        <f>TITRES_STAT!D1206</f>
        <v>1.2544999999999999</v>
      </c>
      <c r="C1203" s="2">
        <f t="shared" si="108"/>
        <v>1.3279556147905835</v>
      </c>
      <c r="D1203" s="2">
        <f t="shared" si="110"/>
        <v>1.3129178338561576</v>
      </c>
      <c r="E1203" s="2">
        <f t="shared" si="109"/>
        <v>1.5037780934425982E-2</v>
      </c>
      <c r="F1203" s="2">
        <f t="shared" si="113"/>
        <v>6.7981957552378583E-3</v>
      </c>
      <c r="G1203" s="2">
        <f t="shared" si="111"/>
        <v>8.2395851791881233E-3</v>
      </c>
      <c r="H1203" s="2" t="str">
        <f t="shared" si="112"/>
        <v>Sell</v>
      </c>
    </row>
    <row r="1204" spans="1:8" ht="13.5" x14ac:dyDescent="0.25">
      <c r="A1204" s="3">
        <f>TITRES_STAT!B1207</f>
        <v>44067</v>
      </c>
      <c r="B1204" s="5">
        <f>TITRES_STAT!D1207</f>
        <v>1.2544999999999999</v>
      </c>
      <c r="C1204" s="2">
        <f t="shared" si="108"/>
        <v>1.3280085971304938</v>
      </c>
      <c r="D1204" s="2">
        <f t="shared" si="110"/>
        <v>1.3085905869038494</v>
      </c>
      <c r="E1204" s="2">
        <f t="shared" si="109"/>
        <v>1.9418010226644355E-2</v>
      </c>
      <c r="F1204" s="2">
        <f t="shared" si="113"/>
        <v>9.3221586495191577E-3</v>
      </c>
      <c r="G1204" s="2">
        <f t="shared" si="111"/>
        <v>1.0095851577125198E-2</v>
      </c>
      <c r="H1204" s="2" t="str">
        <f t="shared" si="112"/>
        <v>Sell</v>
      </c>
    </row>
    <row r="1205" spans="1:8" ht="13.5" x14ac:dyDescent="0.25">
      <c r="A1205" s="3">
        <f>TITRES_STAT!B1208</f>
        <v>44068</v>
      </c>
      <c r="B1205" s="5">
        <f>TITRES_STAT!D1208</f>
        <v>1.2544999999999999</v>
      </c>
      <c r="C1205" s="2">
        <f t="shared" si="108"/>
        <v>1.3280534283411869</v>
      </c>
      <c r="D1205" s="2">
        <f t="shared" si="110"/>
        <v>1.3045838767628235</v>
      </c>
      <c r="E1205" s="2">
        <f t="shared" si="109"/>
        <v>2.346955157836339E-2</v>
      </c>
      <c r="F1205" s="2">
        <f t="shared" si="113"/>
        <v>1.2151637235288004E-2</v>
      </c>
      <c r="G1205" s="2">
        <f t="shared" si="111"/>
        <v>1.1317914343075386E-2</v>
      </c>
      <c r="H1205" s="2" t="str">
        <f t="shared" si="112"/>
        <v>Sell</v>
      </c>
    </row>
    <row r="1206" spans="1:8" ht="13.5" x14ac:dyDescent="0.25">
      <c r="A1206" s="3">
        <f>TITRES_STAT!B1209</f>
        <v>44069</v>
      </c>
      <c r="B1206" s="5">
        <f>TITRES_STAT!D1209</f>
        <v>1.2544999999999999</v>
      </c>
      <c r="C1206" s="2">
        <f t="shared" si="108"/>
        <v>1.3280913624425428</v>
      </c>
      <c r="D1206" s="2">
        <f t="shared" si="110"/>
        <v>1.3008739599655772</v>
      </c>
      <c r="E1206" s="2">
        <f t="shared" si="109"/>
        <v>2.721740247696558E-2</v>
      </c>
      <c r="F1206" s="2">
        <f t="shared" si="113"/>
        <v>1.516479028362352E-2</v>
      </c>
      <c r="G1206" s="2">
        <f t="shared" si="111"/>
        <v>1.205261219334206E-2</v>
      </c>
      <c r="H1206" s="2" t="str">
        <f t="shared" si="112"/>
        <v>Sell</v>
      </c>
    </row>
    <row r="1207" spans="1:8" ht="13.5" x14ac:dyDescent="0.25">
      <c r="A1207" s="3">
        <f>TITRES_STAT!B1210</f>
        <v>44070</v>
      </c>
      <c r="B1207" s="5">
        <f>TITRES_STAT!D1210</f>
        <v>1.2544999999999999</v>
      </c>
      <c r="C1207" s="2">
        <f t="shared" si="108"/>
        <v>1.3281234605283054</v>
      </c>
      <c r="D1207" s="2">
        <f t="shared" si="110"/>
        <v>1.2974388518199789</v>
      </c>
      <c r="E1207" s="2">
        <f t="shared" si="109"/>
        <v>3.0684608708326566E-2</v>
      </c>
      <c r="F1207" s="2">
        <f t="shared" si="113"/>
        <v>1.826875396856413E-2</v>
      </c>
      <c r="G1207" s="2">
        <f t="shared" si="111"/>
        <v>1.2415854739762436E-2</v>
      </c>
      <c r="H1207" s="2" t="str">
        <f t="shared" si="112"/>
        <v>Sell</v>
      </c>
    </row>
    <row r="1208" spans="1:8" ht="13.5" x14ac:dyDescent="0.25">
      <c r="A1208" s="3">
        <f>TITRES_STAT!B1211</f>
        <v>44071</v>
      </c>
      <c r="B1208" s="5">
        <f>TITRES_STAT!D1211</f>
        <v>1.2544999999999999</v>
      </c>
      <c r="C1208" s="2">
        <f t="shared" si="108"/>
        <v>1.3281506204470277</v>
      </c>
      <c r="D1208" s="2">
        <f t="shared" si="110"/>
        <v>1.29425819612961</v>
      </c>
      <c r="E1208" s="2">
        <f t="shared" si="109"/>
        <v>3.389242431741768E-2</v>
      </c>
      <c r="F1208" s="2">
        <f t="shared" si="113"/>
        <v>2.1393488038334841E-2</v>
      </c>
      <c r="G1208" s="2">
        <f t="shared" si="111"/>
        <v>1.2498936279082839E-2</v>
      </c>
      <c r="H1208" s="2" t="str">
        <f t="shared" si="112"/>
        <v>Sell</v>
      </c>
    </row>
    <row r="1209" spans="1:8" ht="13.5" x14ac:dyDescent="0.25">
      <c r="A1209" s="3">
        <f>TITRES_STAT!B1212</f>
        <v>44074</v>
      </c>
      <c r="B1209" s="5">
        <f>TITRES_STAT!D1212</f>
        <v>1.2544999999999999</v>
      </c>
      <c r="C1209" s="2">
        <f t="shared" si="108"/>
        <v>1.3281736019167156</v>
      </c>
      <c r="D1209" s="2">
        <f t="shared" si="110"/>
        <v>1.2913131445644537</v>
      </c>
      <c r="E1209" s="2">
        <f t="shared" si="109"/>
        <v>3.6860457352261955E-2</v>
      </c>
      <c r="F1209" s="2">
        <f t="shared" si="113"/>
        <v>2.4486881901120264E-2</v>
      </c>
      <c r="G1209" s="2">
        <f t="shared" si="111"/>
        <v>1.2373575451141691E-2</v>
      </c>
      <c r="H1209" s="2" t="str">
        <f t="shared" si="112"/>
        <v>Sell</v>
      </c>
    </row>
    <row r="1210" spans="1:8" ht="13.5" x14ac:dyDescent="0.25">
      <c r="A1210" s="3">
        <f>TITRES_STAT!B1213</f>
        <v>44075</v>
      </c>
      <c r="B1210" s="5">
        <f>TITRES_STAT!D1213</f>
        <v>1.2544999999999999</v>
      </c>
      <c r="C1210" s="2">
        <f t="shared" si="108"/>
        <v>1.3281930477756825</v>
      </c>
      <c r="D1210" s="2">
        <f t="shared" si="110"/>
        <v>1.2885862449670866</v>
      </c>
      <c r="E1210" s="2">
        <f t="shared" si="109"/>
        <v>3.9606802808595853E-2</v>
      </c>
      <c r="F1210" s="2">
        <f t="shared" si="113"/>
        <v>2.7510866082615382E-2</v>
      </c>
      <c r="G1210" s="2">
        <f t="shared" si="111"/>
        <v>1.2095936725980472E-2</v>
      </c>
      <c r="H1210" s="2" t="str">
        <f t="shared" si="112"/>
        <v>Sell</v>
      </c>
    </row>
    <row r="1211" spans="1:8" ht="13.5" x14ac:dyDescent="0.25">
      <c r="A1211" s="3">
        <f>TITRES_STAT!B1214</f>
        <v>44076</v>
      </c>
      <c r="B1211" s="5">
        <f>TITRES_STAT!D1214</f>
        <v>1.2544999999999999</v>
      </c>
      <c r="C1211" s="2">
        <f t="shared" si="108"/>
        <v>1.3225325788871161</v>
      </c>
      <c r="D1211" s="2">
        <f t="shared" si="110"/>
        <v>1.2860613379324874</v>
      </c>
      <c r="E1211" s="2">
        <f t="shared" si="109"/>
        <v>3.6471240954628614E-2</v>
      </c>
      <c r="F1211" s="2">
        <f t="shared" si="113"/>
        <v>2.9302941057018028E-2</v>
      </c>
      <c r="G1211" s="2">
        <f t="shared" si="111"/>
        <v>7.1682998976105861E-3</v>
      </c>
      <c r="H1211" s="2" t="str">
        <f t="shared" si="112"/>
        <v>Sell</v>
      </c>
    </row>
    <row r="1212" spans="1:8" ht="13.5" x14ac:dyDescent="0.25">
      <c r="A1212" s="3">
        <f>TITRES_STAT!B1215</f>
        <v>44077</v>
      </c>
      <c r="B1212" s="5">
        <f>TITRES_STAT!D1215</f>
        <v>1.2544999999999999</v>
      </c>
      <c r="C1212" s="2">
        <f t="shared" si="108"/>
        <v>1.3120660282890984</v>
      </c>
      <c r="D1212" s="2">
        <f t="shared" si="110"/>
        <v>1.2837234610485995</v>
      </c>
      <c r="E1212" s="2">
        <f t="shared" si="109"/>
        <v>2.8342567240498884E-2</v>
      </c>
      <c r="F1212" s="2">
        <f t="shared" si="113"/>
        <v>2.9110866293714201E-2</v>
      </c>
      <c r="G1212" s="2">
        <f t="shared" si="111"/>
        <v>-7.6829905321531763E-4</v>
      </c>
      <c r="H1212" s="2" t="str">
        <f t="shared" si="112"/>
        <v>Hold</v>
      </c>
    </row>
    <row r="1213" spans="1:8" ht="13.5" x14ac:dyDescent="0.25">
      <c r="A1213" s="3">
        <f>TITRES_STAT!B1216</f>
        <v>44078</v>
      </c>
      <c r="B1213" s="5">
        <f>TITRES_STAT!D1216</f>
        <v>1.2544999999999999</v>
      </c>
      <c r="C1213" s="2">
        <f t="shared" si="108"/>
        <v>1.3032097162446217</v>
      </c>
      <c r="D1213" s="2">
        <f t="shared" si="110"/>
        <v>1.2815587602301846</v>
      </c>
      <c r="E1213" s="2">
        <f t="shared" si="109"/>
        <v>2.1650956014437117E-2</v>
      </c>
      <c r="F1213" s="2">
        <f t="shared" si="113"/>
        <v>2.7618884237858785E-2</v>
      </c>
      <c r="G1213" s="2">
        <f t="shared" si="111"/>
        <v>-5.9679282234216674E-3</v>
      </c>
      <c r="H1213" s="2" t="str">
        <f t="shared" si="112"/>
        <v>Hold</v>
      </c>
    </row>
    <row r="1214" spans="1:8" ht="13.5" x14ac:dyDescent="0.25">
      <c r="A1214" s="3">
        <f>TITRES_STAT!B1217</f>
        <v>44081</v>
      </c>
      <c r="B1214" s="5">
        <f>TITRES_STAT!D1217</f>
        <v>1.2544999999999999</v>
      </c>
      <c r="C1214" s="2">
        <f t="shared" si="108"/>
        <v>1.2957159137454493</v>
      </c>
      <c r="D1214" s="2">
        <f t="shared" si="110"/>
        <v>1.2795544076205412</v>
      </c>
      <c r="E1214" s="2">
        <f t="shared" si="109"/>
        <v>1.6161506124908076E-2</v>
      </c>
      <c r="F1214" s="2">
        <f t="shared" si="113"/>
        <v>2.5327408615268644E-2</v>
      </c>
      <c r="G1214" s="2">
        <f t="shared" si="111"/>
        <v>-9.1659024903605682E-3</v>
      </c>
      <c r="H1214" s="2" t="str">
        <f t="shared" si="112"/>
        <v>Hold</v>
      </c>
    </row>
    <row r="1215" spans="1:8" ht="13.5" x14ac:dyDescent="0.25">
      <c r="A1215" s="3">
        <f>TITRES_STAT!B1218</f>
        <v>44082</v>
      </c>
      <c r="B1215" s="5">
        <f>TITRES_STAT!D1218</f>
        <v>1.2544999999999999</v>
      </c>
      <c r="C1215" s="2">
        <f t="shared" si="108"/>
        <v>1.2893750039384571</v>
      </c>
      <c r="D1215" s="2">
        <f t="shared" si="110"/>
        <v>1.2776985255745752</v>
      </c>
      <c r="E1215" s="2">
        <f t="shared" si="109"/>
        <v>1.1676478363881859E-2</v>
      </c>
      <c r="F1215" s="2">
        <f t="shared" si="113"/>
        <v>2.2597222564991287E-2</v>
      </c>
      <c r="G1215" s="2">
        <f t="shared" si="111"/>
        <v>-1.0920744201109427E-2</v>
      </c>
      <c r="H1215" s="2" t="str">
        <f t="shared" si="112"/>
        <v>Hold</v>
      </c>
    </row>
    <row r="1216" spans="1:8" ht="13.5" x14ac:dyDescent="0.25">
      <c r="A1216" s="3">
        <f>TITRES_STAT!B1219</f>
        <v>44083</v>
      </c>
      <c r="B1216" s="5">
        <f>TITRES_STAT!D1219</f>
        <v>1.2544999999999999</v>
      </c>
      <c r="C1216" s="2">
        <f t="shared" si="108"/>
        <v>1.2840096187171559</v>
      </c>
      <c r="D1216" s="2">
        <f t="shared" si="110"/>
        <v>1.2759801162727546</v>
      </c>
      <c r="E1216" s="2">
        <f t="shared" si="109"/>
        <v>8.0295024444012597E-3</v>
      </c>
      <c r="F1216" s="2">
        <f t="shared" si="113"/>
        <v>1.9683678540873283E-2</v>
      </c>
      <c r="G1216" s="2">
        <f t="shared" si="111"/>
        <v>-1.1654176096472024E-2</v>
      </c>
      <c r="H1216" s="2" t="str">
        <f t="shared" si="112"/>
        <v>Hold</v>
      </c>
    </row>
    <row r="1217" spans="1:8" ht="13.5" x14ac:dyDescent="0.25">
      <c r="A1217" s="3">
        <f>TITRES_STAT!B1220</f>
        <v>44084</v>
      </c>
      <c r="B1217" s="5">
        <f>TITRES_STAT!D1220</f>
        <v>1.2544999999999999</v>
      </c>
      <c r="C1217" s="2">
        <f t="shared" si="108"/>
        <v>1.279469677376055</v>
      </c>
      <c r="D1217" s="2">
        <f t="shared" si="110"/>
        <v>1.2743889965488469</v>
      </c>
      <c r="E1217" s="2">
        <f t="shared" si="109"/>
        <v>5.0806808272081394E-3</v>
      </c>
      <c r="F1217" s="2">
        <f t="shared" si="113"/>
        <v>1.6763078998140255E-2</v>
      </c>
      <c r="G1217" s="2">
        <f t="shared" si="111"/>
        <v>-1.1682398170932116E-2</v>
      </c>
      <c r="H1217" s="2" t="str">
        <f t="shared" si="112"/>
        <v>Hold</v>
      </c>
    </row>
    <row r="1218" spans="1:8" ht="13.5" x14ac:dyDescent="0.25">
      <c r="A1218" s="3">
        <f>TITRES_STAT!B1221</f>
        <v>44085</v>
      </c>
      <c r="B1218" s="5">
        <f>TITRES_STAT!D1221</f>
        <v>1.2544999999999999</v>
      </c>
      <c r="C1218" s="2">
        <f t="shared" si="108"/>
        <v>1.2756281885489698</v>
      </c>
      <c r="D1218" s="2">
        <f t="shared" si="110"/>
        <v>1.2729157375452285</v>
      </c>
      <c r="E1218" s="2">
        <f t="shared" si="109"/>
        <v>2.7124510037412897E-3</v>
      </c>
      <c r="F1218" s="2">
        <f t="shared" si="113"/>
        <v>1.3952953399260462E-2</v>
      </c>
      <c r="G1218" s="2">
        <f t="shared" si="111"/>
        <v>-1.1240502395519172E-2</v>
      </c>
      <c r="H1218" s="2" t="str">
        <f t="shared" si="112"/>
        <v>Hold</v>
      </c>
    </row>
    <row r="1219" spans="1:8" ht="13.5" x14ac:dyDescent="0.25">
      <c r="A1219" s="3">
        <f>TITRES_STAT!B1222</f>
        <v>44088</v>
      </c>
      <c r="B1219" s="5">
        <f>TITRES_STAT!D1222</f>
        <v>1.2544999999999999</v>
      </c>
      <c r="C1219" s="2">
        <f t="shared" si="108"/>
        <v>1.2723776980029744</v>
      </c>
      <c r="D1219" s="2">
        <f t="shared" si="110"/>
        <v>1.2715516088381744</v>
      </c>
      <c r="E1219" s="2">
        <f t="shared" si="109"/>
        <v>8.2608916479998129E-4</v>
      </c>
      <c r="F1219" s="2">
        <f t="shared" si="113"/>
        <v>1.1327580552368367E-2</v>
      </c>
      <c r="G1219" s="2">
        <f t="shared" si="111"/>
        <v>-1.0501491387568385E-2</v>
      </c>
      <c r="H1219" s="2" t="str">
        <f t="shared" si="112"/>
        <v>Hold</v>
      </c>
    </row>
    <row r="1220" spans="1:8" ht="13.5" x14ac:dyDescent="0.25">
      <c r="A1220" s="3">
        <f>TITRES_STAT!B1223</f>
        <v>44089</v>
      </c>
      <c r="B1220" s="5">
        <f>TITRES_STAT!D1223</f>
        <v>1.2544999999999999</v>
      </c>
      <c r="C1220" s="2">
        <f t="shared" si="108"/>
        <v>1.2696272829255937</v>
      </c>
      <c r="D1220" s="2">
        <f t="shared" si="110"/>
        <v>1.2702885267020132</v>
      </c>
      <c r="E1220" s="2">
        <f t="shared" si="109"/>
        <v>-6.6124377641951781E-4</v>
      </c>
      <c r="F1220" s="2">
        <f t="shared" si="113"/>
        <v>8.9298156866107915E-3</v>
      </c>
      <c r="G1220" s="2">
        <f t="shared" si="111"/>
        <v>-9.5910594630303093E-3</v>
      </c>
      <c r="H1220" s="2" t="str">
        <f t="shared" si="112"/>
        <v>Hold</v>
      </c>
    </row>
    <row r="1221" spans="1:8" ht="13.5" x14ac:dyDescent="0.25">
      <c r="A1221" s="3">
        <f>TITRES_STAT!B1224</f>
        <v>44090</v>
      </c>
      <c r="B1221" s="5">
        <f>TITRES_STAT!D1224</f>
        <v>1.2544999999999999</v>
      </c>
      <c r="C1221" s="2">
        <f t="shared" si="108"/>
        <v>1.2673000086293484</v>
      </c>
      <c r="D1221" s="2">
        <f t="shared" si="110"/>
        <v>1.2691190062055677</v>
      </c>
      <c r="E1221" s="2">
        <f t="shared" si="109"/>
        <v>-1.8189975762192834E-3</v>
      </c>
      <c r="F1221" s="2">
        <f t="shared" si="113"/>
        <v>6.7800530340447768E-3</v>
      </c>
      <c r="G1221" s="2">
        <f t="shared" si="111"/>
        <v>-8.5990506102640602E-3</v>
      </c>
      <c r="H1221" s="2" t="str">
        <f t="shared" si="112"/>
        <v>Hold</v>
      </c>
    </row>
    <row r="1222" spans="1:8" ht="13.5" x14ac:dyDescent="0.25">
      <c r="A1222" s="3">
        <f>TITRES_STAT!B1225</f>
        <v>44091</v>
      </c>
      <c r="B1222" s="5">
        <f>TITRES_STAT!D1225</f>
        <v>1.2544999999999999</v>
      </c>
      <c r="C1222" s="2">
        <f t="shared" si="108"/>
        <v>1.2653307765325257</v>
      </c>
      <c r="D1222" s="2">
        <f t="shared" si="110"/>
        <v>1.2680361168570071</v>
      </c>
      <c r="E1222" s="2">
        <f t="shared" si="109"/>
        <v>-2.7053403244814422E-3</v>
      </c>
      <c r="F1222" s="2">
        <f t="shared" si="113"/>
        <v>4.8829743623395334E-3</v>
      </c>
      <c r="G1222" s="2">
        <f t="shared" si="111"/>
        <v>-7.5883146868209756E-3</v>
      </c>
      <c r="H1222" s="2" t="str">
        <f t="shared" si="112"/>
        <v>Hold</v>
      </c>
    </row>
    <row r="1223" spans="1:8" ht="13.5" x14ac:dyDescent="0.25">
      <c r="A1223" s="3">
        <f>TITRES_STAT!B1226</f>
        <v>44092</v>
      </c>
      <c r="B1223" s="5">
        <f>TITRES_STAT!D1226</f>
        <v>1.2544999999999999</v>
      </c>
      <c r="C1223" s="2">
        <f t="shared" si="108"/>
        <v>1.2636645032198295</v>
      </c>
      <c r="D1223" s="2">
        <f t="shared" si="110"/>
        <v>1.2670334415342659</v>
      </c>
      <c r="E1223" s="2">
        <f t="shared" si="109"/>
        <v>-3.3689383144364093E-3</v>
      </c>
      <c r="F1223" s="2">
        <f t="shared" si="113"/>
        <v>3.2325918269843447E-3</v>
      </c>
      <c r="G1223" s="2">
        <f t="shared" si="111"/>
        <v>-6.601530141420754E-3</v>
      </c>
      <c r="H1223" s="2" t="str">
        <f t="shared" si="112"/>
        <v>Hold</v>
      </c>
    </row>
    <row r="1224" spans="1:8" ht="13.5" x14ac:dyDescent="0.25">
      <c r="A1224" s="3">
        <f>TITRES_STAT!B1227</f>
        <v>44095</v>
      </c>
      <c r="B1224" s="5">
        <f>TITRES_STAT!D1227</f>
        <v>1.2544999999999999</v>
      </c>
      <c r="C1224" s="2">
        <f t="shared" si="108"/>
        <v>1.2622545796475482</v>
      </c>
      <c r="D1224" s="2">
        <f t="shared" si="110"/>
        <v>1.2661050384576535</v>
      </c>
      <c r="E1224" s="2">
        <f t="shared" si="109"/>
        <v>-3.8504588101053727E-3</v>
      </c>
      <c r="F1224" s="2">
        <f t="shared" si="113"/>
        <v>1.8159816995664015E-3</v>
      </c>
      <c r="G1224" s="2">
        <f t="shared" si="111"/>
        <v>-5.6664405096717744E-3</v>
      </c>
      <c r="H1224" s="2" t="str">
        <f t="shared" si="112"/>
        <v>Hold</v>
      </c>
    </row>
    <row r="1225" spans="1:8" ht="13.5" x14ac:dyDescent="0.25">
      <c r="A1225" s="3">
        <f>TITRES_STAT!B1228</f>
        <v>44096</v>
      </c>
      <c r="B1225" s="5">
        <f>TITRES_STAT!D1228</f>
        <v>1.2544999999999999</v>
      </c>
      <c r="C1225" s="2">
        <f t="shared" si="108"/>
        <v>1.2610615673940793</v>
      </c>
      <c r="D1225" s="2">
        <f t="shared" si="110"/>
        <v>1.2652454059793088</v>
      </c>
      <c r="E1225" s="2">
        <f t="shared" si="109"/>
        <v>-4.1838385852295268E-3</v>
      </c>
      <c r="F1225" s="2">
        <f t="shared" si="113"/>
        <v>6.1601764260721598E-4</v>
      </c>
      <c r="G1225" s="2">
        <f t="shared" si="111"/>
        <v>-4.7998562278367424E-3</v>
      </c>
      <c r="H1225" s="2" t="str">
        <f t="shared" si="112"/>
        <v>Hold</v>
      </c>
    </row>
    <row r="1226" spans="1:8" ht="13.5" x14ac:dyDescent="0.25">
      <c r="A1226" s="3">
        <f>TITRES_STAT!B1229</f>
        <v>44097</v>
      </c>
      <c r="B1226" s="5">
        <f>TITRES_STAT!D1229</f>
        <v>1.2544999999999999</v>
      </c>
      <c r="C1226" s="2">
        <f t="shared" si="108"/>
        <v>1.2600520954872978</v>
      </c>
      <c r="D1226" s="2">
        <f t="shared" si="110"/>
        <v>1.2644494499808414</v>
      </c>
      <c r="E1226" s="2">
        <f t="shared" si="109"/>
        <v>-4.3973544935436149E-3</v>
      </c>
      <c r="F1226" s="2">
        <f t="shared" si="113"/>
        <v>-3.8665678462295025E-4</v>
      </c>
      <c r="G1226" s="2">
        <f t="shared" si="111"/>
        <v>-4.0106977089206649E-3</v>
      </c>
      <c r="H1226" s="2" t="str">
        <f t="shared" si="112"/>
        <v>Hold</v>
      </c>
    </row>
    <row r="1227" spans="1:8" ht="13.5" x14ac:dyDescent="0.25">
      <c r="A1227" s="3">
        <f>TITRES_STAT!B1230</f>
        <v>44098</v>
      </c>
      <c r="B1227" s="5">
        <f>TITRES_STAT!D1230</f>
        <v>1.2544999999999999</v>
      </c>
      <c r="C1227" s="2">
        <f t="shared" si="108"/>
        <v>1.2591979269507905</v>
      </c>
      <c r="D1227" s="2">
        <f t="shared" si="110"/>
        <v>1.2637124536859643</v>
      </c>
      <c r="E1227" s="2">
        <f t="shared" si="109"/>
        <v>-4.5145267351738294E-3</v>
      </c>
      <c r="F1227" s="2">
        <f t="shared" si="113"/>
        <v>-1.2122307747331261E-3</v>
      </c>
      <c r="G1227" s="2">
        <f t="shared" si="111"/>
        <v>-3.3022959604407033E-3</v>
      </c>
      <c r="H1227" s="2" t="str">
        <f t="shared" si="112"/>
        <v>Hold</v>
      </c>
    </row>
    <row r="1228" spans="1:8" ht="13.5" x14ac:dyDescent="0.25">
      <c r="A1228" s="3">
        <f>TITRES_STAT!B1231</f>
        <v>44099</v>
      </c>
      <c r="B1228" s="5">
        <f>TITRES_STAT!D1231</f>
        <v>1.2544999999999999</v>
      </c>
      <c r="C1228" s="2">
        <f t="shared" si="108"/>
        <v>1.2584751689583613</v>
      </c>
      <c r="D1228" s="2">
        <f t="shared" si="110"/>
        <v>1.2630300497092262</v>
      </c>
      <c r="E1228" s="2">
        <f t="shared" si="109"/>
        <v>-4.5548807508648537E-3</v>
      </c>
      <c r="F1228" s="2">
        <f t="shared" si="113"/>
        <v>-1.8807607699594716E-3</v>
      </c>
      <c r="G1228" s="2">
        <f t="shared" si="111"/>
        <v>-2.6741199809053821E-3</v>
      </c>
      <c r="H1228" s="2" t="str">
        <f t="shared" si="112"/>
        <v>Hold</v>
      </c>
    </row>
    <row r="1229" spans="1:8" ht="13.5" x14ac:dyDescent="0.25">
      <c r="A1229" s="3">
        <f>TITRES_STAT!B1232</f>
        <v>44102</v>
      </c>
      <c r="B1229" s="5">
        <f>TITRES_STAT!D1232</f>
        <v>1.2544999999999999</v>
      </c>
      <c r="C1229" s="2">
        <f t="shared" si="108"/>
        <v>1.2578636045032288</v>
      </c>
      <c r="D1229" s="2">
        <f t="shared" si="110"/>
        <v>1.2623981941752094</v>
      </c>
      <c r="E1229" s="2">
        <f t="shared" si="109"/>
        <v>-4.5345896719806156E-3</v>
      </c>
      <c r="F1229" s="2">
        <f t="shared" si="113"/>
        <v>-2.4115265503637006E-3</v>
      </c>
      <c r="G1229" s="2">
        <f t="shared" si="111"/>
        <v>-2.123063121616915E-3</v>
      </c>
      <c r="H1229" s="2" t="str">
        <f t="shared" si="112"/>
        <v>Hold</v>
      </c>
    </row>
    <row r="1230" spans="1:8" ht="13.5" x14ac:dyDescent="0.25">
      <c r="A1230" s="3">
        <f>TITRES_STAT!B1233</f>
        <v>44103</v>
      </c>
      <c r="B1230" s="5">
        <f>TITRES_STAT!D1233</f>
        <v>1.2544999999999999</v>
      </c>
      <c r="C1230" s="2">
        <f t="shared" si="108"/>
        <v>1.2573461268873474</v>
      </c>
      <c r="D1230" s="2">
        <f t="shared" si="110"/>
        <v>1.2618131427548234</v>
      </c>
      <c r="E1230" s="2">
        <f t="shared" si="109"/>
        <v>-4.4670158674759985E-3</v>
      </c>
      <c r="F1230" s="2">
        <f t="shared" si="113"/>
        <v>-2.8226244137861604E-3</v>
      </c>
      <c r="G1230" s="2">
        <f t="shared" si="111"/>
        <v>-1.6443914536898381E-3</v>
      </c>
      <c r="H1230" s="2" t="str">
        <f t="shared" si="112"/>
        <v>Hold</v>
      </c>
    </row>
    <row r="1231" spans="1:8" ht="13.5" x14ac:dyDescent="0.25">
      <c r="A1231" s="3">
        <f>TITRES_STAT!B1234</f>
        <v>44104</v>
      </c>
      <c r="B1231" s="5">
        <f>TITRES_STAT!D1234</f>
        <v>1.2544999999999999</v>
      </c>
      <c r="C1231" s="2">
        <f t="shared" ref="C1231:C1294" si="114">$C$4*B1221+C1230*(1-$C$4)</f>
        <v>1.256908261212371</v>
      </c>
      <c r="D1231" s="2">
        <f t="shared" si="110"/>
        <v>1.2612714284766882</v>
      </c>
      <c r="E1231" s="2">
        <f t="shared" si="109"/>
        <v>-4.3631672643171804E-3</v>
      </c>
      <c r="F1231" s="2">
        <f t="shared" si="113"/>
        <v>-3.1307329838923645E-3</v>
      </c>
      <c r="G1231" s="2">
        <f t="shared" si="111"/>
        <v>-1.2324342804248159E-3</v>
      </c>
      <c r="H1231" s="2" t="str">
        <f t="shared" si="112"/>
        <v>Hold</v>
      </c>
    </row>
    <row r="1232" spans="1:8" ht="13.5" x14ac:dyDescent="0.25">
      <c r="A1232" s="3">
        <f>TITRES_STAT!B1235</f>
        <v>44105</v>
      </c>
      <c r="B1232" s="5">
        <f>TITRES_STAT!D1235</f>
        <v>1.2692000000000001</v>
      </c>
      <c r="C1232" s="2">
        <f t="shared" si="114"/>
        <v>1.2565377594873908</v>
      </c>
      <c r="D1232" s="2">
        <f t="shared" si="110"/>
        <v>1.2618587300710076</v>
      </c>
      <c r="E1232" s="2">
        <f t="shared" si="109"/>
        <v>-5.320970583616802E-3</v>
      </c>
      <c r="F1232" s="2">
        <f t="shared" si="113"/>
        <v>-3.568780503837252E-3</v>
      </c>
      <c r="G1232" s="2">
        <f t="shared" si="111"/>
        <v>-1.75219007977955E-3</v>
      </c>
      <c r="H1232" s="2" t="str">
        <f t="shared" si="112"/>
        <v>Hold</v>
      </c>
    </row>
    <row r="1233" spans="1:8" ht="13.5" x14ac:dyDescent="0.25">
      <c r="A1233" s="3">
        <f>TITRES_STAT!B1236</f>
        <v>44106</v>
      </c>
      <c r="B1233" s="5">
        <f>TITRES_STAT!D1236</f>
        <v>1.2692000000000001</v>
      </c>
      <c r="C1233" s="2">
        <f t="shared" si="114"/>
        <v>1.2562242580277923</v>
      </c>
      <c r="D1233" s="2">
        <f t="shared" si="110"/>
        <v>1.2624025278435256</v>
      </c>
      <c r="E1233" s="2">
        <f t="shared" si="109"/>
        <v>-6.1782698157333282E-3</v>
      </c>
      <c r="F1233" s="2">
        <f t="shared" si="113"/>
        <v>-4.0906783662164672E-3</v>
      </c>
      <c r="G1233" s="2">
        <f t="shared" si="111"/>
        <v>-2.087591449516861E-3</v>
      </c>
      <c r="H1233" s="2" t="str">
        <f t="shared" si="112"/>
        <v>Hold</v>
      </c>
    </row>
    <row r="1234" spans="1:8" ht="13.5" x14ac:dyDescent="0.25">
      <c r="A1234" s="3">
        <f>TITRES_STAT!B1237</f>
        <v>44109</v>
      </c>
      <c r="B1234" s="5">
        <f>TITRES_STAT!D1237</f>
        <v>1.2692000000000001</v>
      </c>
      <c r="C1234" s="2">
        <f t="shared" si="114"/>
        <v>1.2559589875619781</v>
      </c>
      <c r="D1234" s="2">
        <f t="shared" si="110"/>
        <v>1.2629060442995608</v>
      </c>
      <c r="E1234" s="2">
        <f t="shared" si="109"/>
        <v>-6.9470567375826686E-3</v>
      </c>
      <c r="F1234" s="2">
        <f t="shared" si="113"/>
        <v>-4.6619540404897082E-3</v>
      </c>
      <c r="G1234" s="2">
        <f t="shared" si="111"/>
        <v>-2.2851026970929604E-3</v>
      </c>
      <c r="H1234" s="2" t="str">
        <f t="shared" si="112"/>
        <v>Hold</v>
      </c>
    </row>
    <row r="1235" spans="1:8" ht="13.5" x14ac:dyDescent="0.25">
      <c r="A1235" s="3">
        <f>TITRES_STAT!B1238</f>
        <v>44110</v>
      </c>
      <c r="B1235" s="5">
        <f>TITRES_STAT!D1238</f>
        <v>1.2692000000000001</v>
      </c>
      <c r="C1235" s="2">
        <f t="shared" si="114"/>
        <v>1.2557345279370584</v>
      </c>
      <c r="D1235" s="2">
        <f t="shared" si="110"/>
        <v>1.2633722632403339</v>
      </c>
      <c r="E1235" s="2">
        <f t="shared" si="109"/>
        <v>-7.6377353032754947E-3</v>
      </c>
      <c r="F1235" s="2">
        <f t="shared" si="113"/>
        <v>-5.257110293046866E-3</v>
      </c>
      <c r="G1235" s="2">
        <f t="shared" si="111"/>
        <v>-2.3806250102286286E-3</v>
      </c>
      <c r="H1235" s="2" t="str">
        <f t="shared" si="112"/>
        <v>Hold</v>
      </c>
    </row>
    <row r="1236" spans="1:8" ht="13.5" x14ac:dyDescent="0.25">
      <c r="A1236" s="3">
        <f>TITRES_STAT!B1239</f>
        <v>44111</v>
      </c>
      <c r="B1236" s="5">
        <f>TITRES_STAT!D1239</f>
        <v>1.2692000000000001</v>
      </c>
      <c r="C1236" s="2">
        <f t="shared" si="114"/>
        <v>1.2555446005621265</v>
      </c>
      <c r="D1236" s="2">
        <f t="shared" si="110"/>
        <v>1.2638039474447536</v>
      </c>
      <c r="E1236" s="2">
        <f t="shared" si="109"/>
        <v>-8.2593468826270833E-3</v>
      </c>
      <c r="F1236" s="2">
        <f t="shared" si="113"/>
        <v>-5.8575576109629098E-3</v>
      </c>
      <c r="G1236" s="2">
        <f t="shared" si="111"/>
        <v>-2.4017892716641735E-3</v>
      </c>
      <c r="H1236" s="2" t="str">
        <f t="shared" si="112"/>
        <v>Hold</v>
      </c>
    </row>
    <row r="1237" spans="1:8" ht="13.5" x14ac:dyDescent="0.25">
      <c r="A1237" s="3">
        <f>TITRES_STAT!B1240</f>
        <v>44112</v>
      </c>
      <c r="B1237" s="5">
        <f>TITRES_STAT!D1240</f>
        <v>1.2692000000000001</v>
      </c>
      <c r="C1237" s="2">
        <f t="shared" si="114"/>
        <v>1.2553838927833378</v>
      </c>
      <c r="D1237" s="2">
        <f t="shared" si="110"/>
        <v>1.2642036550414384</v>
      </c>
      <c r="E1237" s="2">
        <f t="shared" si="109"/>
        <v>-8.8197622581005497E-3</v>
      </c>
      <c r="F1237" s="2">
        <f t="shared" si="113"/>
        <v>-6.4499985403904383E-3</v>
      </c>
      <c r="G1237" s="2">
        <f t="shared" si="111"/>
        <v>-2.3697637177101114E-3</v>
      </c>
      <c r="H1237" s="2" t="str">
        <f t="shared" si="112"/>
        <v>Hold</v>
      </c>
    </row>
    <row r="1238" spans="1:8" ht="13.5" x14ac:dyDescent="0.25">
      <c r="A1238" s="3">
        <f>TITRES_STAT!B1241</f>
        <v>44113</v>
      </c>
      <c r="B1238" s="5">
        <f>TITRES_STAT!D1241</f>
        <v>1.2692000000000001</v>
      </c>
      <c r="C1238" s="2">
        <f t="shared" si="114"/>
        <v>1.255247909278209</v>
      </c>
      <c r="D1238" s="2">
        <f t="shared" si="110"/>
        <v>1.2645737546679985</v>
      </c>
      <c r="E1238" s="2">
        <f t="shared" si="109"/>
        <v>-9.3258453897895333E-3</v>
      </c>
      <c r="F1238" s="2">
        <f t="shared" si="113"/>
        <v>-7.0251679102702573E-3</v>
      </c>
      <c r="G1238" s="2">
        <f t="shared" si="111"/>
        <v>-2.300677479519276E-3</v>
      </c>
      <c r="H1238" s="2" t="str">
        <f t="shared" si="112"/>
        <v>Hold</v>
      </c>
    </row>
    <row r="1239" spans="1:8" ht="13.5" x14ac:dyDescent="0.25">
      <c r="A1239" s="3">
        <f>TITRES_STAT!B1242</f>
        <v>44116</v>
      </c>
      <c r="B1239" s="5">
        <f>TITRES_STAT!D1242</f>
        <v>1.2692000000000001</v>
      </c>
      <c r="C1239" s="2">
        <f t="shared" si="114"/>
        <v>1.2551328463123308</v>
      </c>
      <c r="D1239" s="2">
        <f t="shared" si="110"/>
        <v>1.264916439507406</v>
      </c>
      <c r="E1239" s="2">
        <f t="shared" si="109"/>
        <v>-9.7835931950751576E-3</v>
      </c>
      <c r="F1239" s="2">
        <f t="shared" si="113"/>
        <v>-7.5768529672312381E-3</v>
      </c>
      <c r="G1239" s="2">
        <f t="shared" si="111"/>
        <v>-2.2067402278439195E-3</v>
      </c>
      <c r="H1239" s="2" t="str">
        <f t="shared" si="112"/>
        <v>Hold</v>
      </c>
    </row>
    <row r="1240" spans="1:8" ht="13.5" x14ac:dyDescent="0.25">
      <c r="A1240" s="3">
        <f>TITRES_STAT!B1243</f>
        <v>44117</v>
      </c>
      <c r="B1240" s="5">
        <f>TITRES_STAT!D1243</f>
        <v>1.2692000000000001</v>
      </c>
      <c r="C1240" s="2">
        <f t="shared" si="114"/>
        <v>1.2550354853412031</v>
      </c>
      <c r="D1240" s="2">
        <f t="shared" si="110"/>
        <v>1.2652337402846352</v>
      </c>
      <c r="E1240" s="2">
        <f t="shared" si="109"/>
        <v>-1.0198254943432072E-2</v>
      </c>
      <c r="F1240" s="2">
        <f t="shared" si="113"/>
        <v>-8.1011333624714053E-3</v>
      </c>
      <c r="G1240" s="2">
        <f t="shared" si="111"/>
        <v>-2.0971215809606671E-3</v>
      </c>
      <c r="H1240" s="2" t="str">
        <f t="shared" si="112"/>
        <v>Hold</v>
      </c>
    </row>
    <row r="1241" spans="1:8" ht="13.5" x14ac:dyDescent="0.25">
      <c r="A1241" s="3">
        <f>TITRES_STAT!B1244</f>
        <v>44118</v>
      </c>
      <c r="B1241" s="5">
        <f>TITRES_STAT!D1244</f>
        <v>1.2692000000000001</v>
      </c>
      <c r="C1241" s="2">
        <f t="shared" si="114"/>
        <v>1.2549531029810181</v>
      </c>
      <c r="D1241" s="2">
        <f t="shared" si="110"/>
        <v>1.2655275373005881</v>
      </c>
      <c r="E1241" s="2">
        <f t="shared" si="109"/>
        <v>-1.0574434319569948E-2</v>
      </c>
      <c r="F1241" s="2">
        <f t="shared" si="113"/>
        <v>-8.5957935538911144E-3</v>
      </c>
      <c r="G1241" s="2">
        <f t="shared" si="111"/>
        <v>-1.9786407656788331E-3</v>
      </c>
      <c r="H1241" s="2" t="str">
        <f t="shared" si="112"/>
        <v>Hold</v>
      </c>
    </row>
    <row r="1242" spans="1:8" ht="13.5" x14ac:dyDescent="0.25">
      <c r="A1242" s="3">
        <f>TITRES_STAT!B1245</f>
        <v>44120</v>
      </c>
      <c r="B1242" s="5">
        <f>TITRES_STAT!D1245</f>
        <v>1.2692000000000001</v>
      </c>
      <c r="C1242" s="2">
        <f t="shared" si="114"/>
        <v>1.2571449332916309</v>
      </c>
      <c r="D1242" s="2">
        <f t="shared" si="110"/>
        <v>1.2657995715746186</v>
      </c>
      <c r="E1242" s="2">
        <f t="shared" si="109"/>
        <v>-8.6546382829877366E-3</v>
      </c>
      <c r="F1242" s="2">
        <f t="shared" si="113"/>
        <v>-8.6075624997104389E-3</v>
      </c>
      <c r="G1242" s="2">
        <f t="shared" si="111"/>
        <v>-4.7075783277297778E-5</v>
      </c>
      <c r="H1242" s="2" t="str">
        <f t="shared" si="112"/>
        <v>Hold</v>
      </c>
    </row>
    <row r="1243" spans="1:8" ht="13.5" x14ac:dyDescent="0.25">
      <c r="A1243" s="3">
        <f>TITRES_STAT!B1246</f>
        <v>44123</v>
      </c>
      <c r="B1243" s="5">
        <f>TITRES_STAT!D1246</f>
        <v>1.2692000000000001</v>
      </c>
      <c r="C1243" s="2">
        <f t="shared" si="114"/>
        <v>1.2589995589390721</v>
      </c>
      <c r="D1243" s="2">
        <f t="shared" si="110"/>
        <v>1.2660514551616839</v>
      </c>
      <c r="E1243" s="2">
        <f t="shared" si="109"/>
        <v>-7.0518962226118198E-3</v>
      </c>
      <c r="F1243" s="2">
        <f t="shared" si="113"/>
        <v>-8.2964292442907154E-3</v>
      </c>
      <c r="G1243" s="2">
        <f t="shared" si="111"/>
        <v>1.2445330216788956E-3</v>
      </c>
      <c r="H1243" s="2" t="str">
        <f t="shared" si="112"/>
        <v>Sell</v>
      </c>
    </row>
    <row r="1244" spans="1:8" ht="13.5" x14ac:dyDescent="0.25">
      <c r="A1244" s="3">
        <f>TITRES_STAT!B1247</f>
        <v>44124</v>
      </c>
      <c r="B1244" s="5">
        <f>TITRES_STAT!D1247</f>
        <v>1.2692000000000001</v>
      </c>
      <c r="C1244" s="2">
        <f t="shared" si="114"/>
        <v>1.2605688575638303</v>
      </c>
      <c r="D1244" s="2">
        <f t="shared" si="110"/>
        <v>1.2662846807052628</v>
      </c>
      <c r="E1244" s="2">
        <f t="shared" ref="E1244:E1307" si="115">C1244-D1244</f>
        <v>-5.7158231414324856E-3</v>
      </c>
      <c r="F1244" s="2">
        <f t="shared" si="113"/>
        <v>-7.7803080237190698E-3</v>
      </c>
      <c r="G1244" s="2">
        <f t="shared" si="111"/>
        <v>2.0644848822865842E-3</v>
      </c>
      <c r="H1244" s="2" t="str">
        <f t="shared" si="112"/>
        <v>Sell</v>
      </c>
    </row>
    <row r="1245" spans="1:8" ht="13.5" x14ac:dyDescent="0.25">
      <c r="A1245" s="3">
        <f>TITRES_STAT!B1248</f>
        <v>44125</v>
      </c>
      <c r="B1245" s="5">
        <f>TITRES_STAT!D1248</f>
        <v>1.2692000000000001</v>
      </c>
      <c r="C1245" s="2">
        <f t="shared" si="114"/>
        <v>1.2618967256309332</v>
      </c>
      <c r="D1245" s="2">
        <f t="shared" ref="D1245:D1308" si="116">$D$4*B1245+(1-$D$4)*D1244</f>
        <v>1.2665006302826507</v>
      </c>
      <c r="E1245" s="2">
        <f t="shared" si="115"/>
        <v>-4.6039046517174498E-3</v>
      </c>
      <c r="F1245" s="2">
        <f t="shared" si="113"/>
        <v>-7.1450273493187466E-3</v>
      </c>
      <c r="G1245" s="2">
        <f t="shared" si="111"/>
        <v>2.5411226976012969E-3</v>
      </c>
      <c r="H1245" s="2" t="str">
        <f t="shared" si="112"/>
        <v>Sell</v>
      </c>
    </row>
    <row r="1246" spans="1:8" ht="13.5" x14ac:dyDescent="0.25">
      <c r="A1246" s="3">
        <f>TITRES_STAT!B1249</f>
        <v>44126</v>
      </c>
      <c r="B1246" s="5">
        <f>TITRES_STAT!D1249</f>
        <v>1.2692000000000001</v>
      </c>
      <c r="C1246" s="2">
        <f t="shared" si="114"/>
        <v>1.2630203063030976</v>
      </c>
      <c r="D1246" s="2">
        <f t="shared" si="116"/>
        <v>1.2667005835950469</v>
      </c>
      <c r="E1246" s="2">
        <f t="shared" si="115"/>
        <v>-3.6802772919493076E-3</v>
      </c>
      <c r="F1246" s="2">
        <f t="shared" si="113"/>
        <v>-6.4520773378448594E-3</v>
      </c>
      <c r="G1246" s="2">
        <f t="shared" si="111"/>
        <v>2.7718000458955517E-3</v>
      </c>
      <c r="H1246" s="2" t="str">
        <f t="shared" si="112"/>
        <v>Sell</v>
      </c>
    </row>
    <row r="1247" spans="1:8" ht="13.5" x14ac:dyDescent="0.25">
      <c r="A1247" s="3">
        <f>TITRES_STAT!B1250</f>
        <v>44127</v>
      </c>
      <c r="B1247" s="5">
        <f>TITRES_STAT!D1250</f>
        <v>1.2692000000000001</v>
      </c>
      <c r="C1247" s="2">
        <f t="shared" si="114"/>
        <v>1.2639710284103134</v>
      </c>
      <c r="D1247" s="2">
        <f t="shared" si="116"/>
        <v>1.2668857255509693</v>
      </c>
      <c r="E1247" s="2">
        <f t="shared" si="115"/>
        <v>-2.914697140655953E-3</v>
      </c>
      <c r="F1247" s="2">
        <f t="shared" si="113"/>
        <v>-5.7446012984070779E-3</v>
      </c>
      <c r="G1247" s="2">
        <f t="shared" si="111"/>
        <v>2.8299041577511249E-3</v>
      </c>
      <c r="H1247" s="2" t="str">
        <f t="shared" si="112"/>
        <v>Sell</v>
      </c>
    </row>
    <row r="1248" spans="1:8" ht="13.5" x14ac:dyDescent="0.25">
      <c r="A1248" s="3">
        <f>TITRES_STAT!B1251</f>
        <v>44130</v>
      </c>
      <c r="B1248" s="5">
        <f>TITRES_STAT!D1251</f>
        <v>1.2692000000000001</v>
      </c>
      <c r="C1248" s="2">
        <f t="shared" si="114"/>
        <v>1.2647754855779576</v>
      </c>
      <c r="D1248" s="2">
        <f t="shared" si="116"/>
        <v>1.2670571532879344</v>
      </c>
      <c r="E1248" s="2">
        <f t="shared" si="115"/>
        <v>-2.2816677099768423E-3</v>
      </c>
      <c r="F1248" s="2">
        <f t="shared" si="113"/>
        <v>-5.0520145807210308E-3</v>
      </c>
      <c r="G1248" s="2">
        <f t="shared" si="111"/>
        <v>2.7703468707441885E-3</v>
      </c>
      <c r="H1248" s="2" t="str">
        <f t="shared" si="112"/>
        <v>Sell</v>
      </c>
    </row>
    <row r="1249" spans="1:8" ht="13.5" x14ac:dyDescent="0.25">
      <c r="A1249" s="3">
        <f>TITRES_STAT!B1252</f>
        <v>44131</v>
      </c>
      <c r="B1249" s="5">
        <f>TITRES_STAT!D1252</f>
        <v>1.2692000000000001</v>
      </c>
      <c r="C1249" s="2">
        <f t="shared" si="114"/>
        <v>1.2654561801044255</v>
      </c>
      <c r="D1249" s="2">
        <f t="shared" si="116"/>
        <v>1.2672158826740134</v>
      </c>
      <c r="E1249" s="2">
        <f t="shared" si="115"/>
        <v>-1.7597025695879065E-3</v>
      </c>
      <c r="F1249" s="2">
        <f t="shared" si="113"/>
        <v>-4.3935521784944061E-3</v>
      </c>
      <c r="G1249" s="2">
        <f t="shared" si="111"/>
        <v>2.6338496089064996E-3</v>
      </c>
      <c r="H1249" s="2" t="str">
        <f t="shared" si="112"/>
        <v>Sell</v>
      </c>
    </row>
    <row r="1250" spans="1:8" ht="13.5" x14ac:dyDescent="0.25">
      <c r="A1250" s="3">
        <f>TITRES_STAT!B1253</f>
        <v>44132</v>
      </c>
      <c r="B1250" s="5">
        <f>TITRES_STAT!D1253</f>
        <v>1.2692000000000001</v>
      </c>
      <c r="C1250" s="2">
        <f t="shared" si="114"/>
        <v>1.2660321523960523</v>
      </c>
      <c r="D1250" s="2">
        <f t="shared" si="116"/>
        <v>1.2673628543277902</v>
      </c>
      <c r="E1250" s="2">
        <f t="shared" si="115"/>
        <v>-1.3307019317378987E-3</v>
      </c>
      <c r="F1250" s="2">
        <f t="shared" si="113"/>
        <v>-3.7809821291431046E-3</v>
      </c>
      <c r="G1250" s="2">
        <f t="shared" si="111"/>
        <v>2.4502801974052059E-3</v>
      </c>
      <c r="H1250" s="2" t="str">
        <f t="shared" si="112"/>
        <v>Sell</v>
      </c>
    </row>
    <row r="1251" spans="1:8" ht="13.5" x14ac:dyDescent="0.25">
      <c r="A1251" s="3">
        <f>TITRES_STAT!B1254</f>
        <v>44134</v>
      </c>
      <c r="B1251" s="5">
        <f>TITRES_STAT!D1254</f>
        <v>1.2692000000000001</v>
      </c>
      <c r="C1251" s="2">
        <f t="shared" si="114"/>
        <v>1.2665195135658904</v>
      </c>
      <c r="D1251" s="2">
        <f t="shared" si="116"/>
        <v>1.2674989391923983</v>
      </c>
      <c r="E1251" s="2">
        <f t="shared" si="115"/>
        <v>-9.7942562650787934E-4</v>
      </c>
      <c r="F1251" s="2">
        <f t="shared" si="113"/>
        <v>-3.2206708286160596E-3</v>
      </c>
      <c r="G1251" s="2">
        <f t="shared" si="111"/>
        <v>2.2412452021081802E-3</v>
      </c>
      <c r="H1251" s="2" t="str">
        <f t="shared" si="112"/>
        <v>Sell</v>
      </c>
    </row>
    <row r="1252" spans="1:8" ht="13.5" x14ac:dyDescent="0.25">
      <c r="A1252" s="3">
        <f>TITRES_STAT!B1255</f>
        <v>44137</v>
      </c>
      <c r="B1252" s="5">
        <f>TITRES_STAT!D1255</f>
        <v>1.2692000000000001</v>
      </c>
      <c r="C1252" s="2">
        <f t="shared" si="114"/>
        <v>1.2669318960942149</v>
      </c>
      <c r="D1252" s="2">
        <f t="shared" si="116"/>
        <v>1.2676249436966651</v>
      </c>
      <c r="E1252" s="2">
        <f t="shared" si="115"/>
        <v>-6.9304760245025854E-4</v>
      </c>
      <c r="F1252" s="2">
        <f t="shared" si="113"/>
        <v>-2.7151461833828995E-3</v>
      </c>
      <c r="G1252" s="2">
        <f t="shared" ref="G1252:G1315" si="117">E1252-F1252</f>
        <v>2.0220985809326409E-3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44138</v>
      </c>
      <c r="B1253" s="5">
        <f>TITRES_STAT!D1256</f>
        <v>1.2692000000000001</v>
      </c>
      <c r="C1253" s="2">
        <f t="shared" si="114"/>
        <v>1.2672808351566434</v>
      </c>
      <c r="D1253" s="2">
        <f t="shared" si="116"/>
        <v>1.2677416145339491</v>
      </c>
      <c r="E1253" s="2">
        <f t="shared" si="115"/>
        <v>-4.6077937730570895E-4</v>
      </c>
      <c r="F1253" s="2">
        <f t="shared" ref="F1253:F1316" si="119">(E1253*(2/(10)))+((1-(2/10))*F1252)</f>
        <v>-2.2642728221674616E-3</v>
      </c>
      <c r="G1253" s="2">
        <f t="shared" si="117"/>
        <v>1.8034934448617527E-3</v>
      </c>
      <c r="H1253" s="2" t="str">
        <f t="shared" si="118"/>
        <v>Sell</v>
      </c>
    </row>
    <row r="1254" spans="1:8" ht="13.5" x14ac:dyDescent="0.25">
      <c r="A1254" s="3">
        <f>TITRES_STAT!B1257</f>
        <v>44139</v>
      </c>
      <c r="B1254" s="5">
        <f>TITRES_STAT!D1257</f>
        <v>1.2692000000000001</v>
      </c>
      <c r="C1254" s="2">
        <f t="shared" si="114"/>
        <v>1.2675760912863905</v>
      </c>
      <c r="D1254" s="2">
        <f t="shared" si="116"/>
        <v>1.2678496430869899</v>
      </c>
      <c r="E1254" s="2">
        <f t="shared" si="115"/>
        <v>-2.7355180059940309E-4</v>
      </c>
      <c r="F1254" s="2">
        <f t="shared" si="119"/>
        <v>-1.86612861785385E-3</v>
      </c>
      <c r="G1254" s="2">
        <f t="shared" si="117"/>
        <v>1.5925768172544469E-3</v>
      </c>
      <c r="H1254" s="2" t="str">
        <f t="shared" si="118"/>
        <v>Sell</v>
      </c>
    </row>
    <row r="1255" spans="1:8" ht="13.5" x14ac:dyDescent="0.25">
      <c r="A1255" s="3">
        <f>TITRES_STAT!B1258</f>
        <v>44140</v>
      </c>
      <c r="B1255" s="5">
        <f>TITRES_STAT!D1258</f>
        <v>1.2692000000000001</v>
      </c>
      <c r="C1255" s="2">
        <f t="shared" si="114"/>
        <v>1.2678259233961766</v>
      </c>
      <c r="D1255" s="2">
        <f t="shared" si="116"/>
        <v>1.2679496695249906</v>
      </c>
      <c r="E1255" s="2">
        <f t="shared" si="115"/>
        <v>-1.2374612881393965E-4</v>
      </c>
      <c r="F1255" s="2">
        <f t="shared" si="119"/>
        <v>-1.517652120045868E-3</v>
      </c>
      <c r="G1255" s="2">
        <f t="shared" si="117"/>
        <v>1.3939059912319283E-3</v>
      </c>
      <c r="H1255" s="2" t="str">
        <f t="shared" si="118"/>
        <v>Sell</v>
      </c>
    </row>
    <row r="1256" spans="1:8" ht="13.5" x14ac:dyDescent="0.25">
      <c r="A1256" s="3">
        <f>TITRES_STAT!B1259</f>
        <v>44141</v>
      </c>
      <c r="B1256" s="5">
        <f>TITRES_STAT!D1259</f>
        <v>1.2692000000000001</v>
      </c>
      <c r="C1256" s="2">
        <f t="shared" si="114"/>
        <v>1.2680373197967647</v>
      </c>
      <c r="D1256" s="2">
        <f t="shared" si="116"/>
        <v>1.2680422865972134</v>
      </c>
      <c r="E1256" s="2">
        <f t="shared" si="115"/>
        <v>-4.9668004487024575E-6</v>
      </c>
      <c r="F1256" s="2">
        <f t="shared" si="119"/>
        <v>-1.215115056126435E-3</v>
      </c>
      <c r="G1256" s="2">
        <f t="shared" si="117"/>
        <v>1.2101482556777325E-3</v>
      </c>
      <c r="H1256" s="2" t="str">
        <f t="shared" si="118"/>
        <v>Sell</v>
      </c>
    </row>
    <row r="1257" spans="1:8" ht="13.5" x14ac:dyDescent="0.25">
      <c r="A1257" s="3">
        <f>TITRES_STAT!B1260</f>
        <v>44144</v>
      </c>
      <c r="B1257" s="5">
        <f>TITRES_STAT!D1260</f>
        <v>1.2692000000000001</v>
      </c>
      <c r="C1257" s="2">
        <f t="shared" si="114"/>
        <v>1.2682161936741854</v>
      </c>
      <c r="D1257" s="2">
        <f t="shared" si="116"/>
        <v>1.2681280431455679</v>
      </c>
      <c r="E1257" s="2">
        <f t="shared" si="115"/>
        <v>8.8150528617436663E-5</v>
      </c>
      <c r="F1257" s="2">
        <f t="shared" si="119"/>
        <v>-9.5446193917766075E-4</v>
      </c>
      <c r="G1257" s="2">
        <f t="shared" si="117"/>
        <v>1.0426124677950974E-3</v>
      </c>
      <c r="H1257" s="2" t="str">
        <f t="shared" si="118"/>
        <v>Sell</v>
      </c>
    </row>
    <row r="1258" spans="1:8" ht="13.5" x14ac:dyDescent="0.25">
      <c r="A1258" s="3">
        <f>TITRES_STAT!B1261</f>
        <v>44145</v>
      </c>
      <c r="B1258" s="5">
        <f>TITRES_STAT!D1261</f>
        <v>1.2692000000000001</v>
      </c>
      <c r="C1258" s="2">
        <f t="shared" si="114"/>
        <v>1.2683675484935413</v>
      </c>
      <c r="D1258" s="2">
        <f t="shared" si="116"/>
        <v>1.2682074473570073</v>
      </c>
      <c r="E1258" s="2">
        <f t="shared" si="115"/>
        <v>1.601011365339744E-4</v>
      </c>
      <c r="F1258" s="2">
        <f t="shared" si="119"/>
        <v>-7.3154932403533368E-4</v>
      </c>
      <c r="G1258" s="2">
        <f t="shared" si="117"/>
        <v>8.9165046056930808E-4</v>
      </c>
      <c r="H1258" s="2" t="str">
        <f t="shared" si="118"/>
        <v>Sell</v>
      </c>
    </row>
    <row r="1259" spans="1:8" ht="13.5" x14ac:dyDescent="0.25">
      <c r="A1259" s="3">
        <f>TITRES_STAT!B1262</f>
        <v>44146</v>
      </c>
      <c r="B1259" s="5">
        <f>TITRES_STAT!D1262</f>
        <v>1.2692000000000001</v>
      </c>
      <c r="C1259" s="2">
        <f t="shared" si="114"/>
        <v>1.2684956179560736</v>
      </c>
      <c r="D1259" s="2">
        <f t="shared" si="116"/>
        <v>1.2682809697750068</v>
      </c>
      <c r="E1259" s="2">
        <f t="shared" si="115"/>
        <v>2.1464818106675665E-4</v>
      </c>
      <c r="F1259" s="2">
        <f t="shared" si="119"/>
        <v>-5.4230982301491559E-4</v>
      </c>
      <c r="G1259" s="2">
        <f t="shared" si="117"/>
        <v>7.5695800408167224E-4</v>
      </c>
      <c r="H1259" s="2" t="str">
        <f t="shared" si="118"/>
        <v>Sell</v>
      </c>
    </row>
    <row r="1260" spans="1:8" ht="13.5" x14ac:dyDescent="0.25">
      <c r="A1260" s="3">
        <f>TITRES_STAT!B1263</f>
        <v>44147</v>
      </c>
      <c r="B1260" s="5">
        <f>TITRES_STAT!D1263</f>
        <v>1.2692000000000001</v>
      </c>
      <c r="C1260" s="2">
        <f t="shared" si="114"/>
        <v>1.2686039844243702</v>
      </c>
      <c r="D1260" s="2">
        <f t="shared" si="116"/>
        <v>1.2683490460879692</v>
      </c>
      <c r="E1260" s="2">
        <f t="shared" si="115"/>
        <v>2.549383364010005E-4</v>
      </c>
      <c r="F1260" s="2">
        <f t="shared" si="119"/>
        <v>-3.8286019113173235E-4</v>
      </c>
      <c r="G1260" s="2">
        <f t="shared" si="117"/>
        <v>6.3779852753273285E-4</v>
      </c>
      <c r="H1260" s="2" t="str">
        <f t="shared" si="118"/>
        <v>Sell</v>
      </c>
    </row>
    <row r="1261" spans="1:8" ht="13.5" x14ac:dyDescent="0.25">
      <c r="A1261" s="3">
        <f>TITRES_STAT!B1264</f>
        <v>44148</v>
      </c>
      <c r="B1261" s="5">
        <f>TITRES_STAT!D1264</f>
        <v>1.2692000000000001</v>
      </c>
      <c r="C1261" s="2">
        <f t="shared" si="114"/>
        <v>1.2686956791283133</v>
      </c>
      <c r="D1261" s="2">
        <f t="shared" si="116"/>
        <v>1.2684120797110825</v>
      </c>
      <c r="E1261" s="2">
        <f t="shared" si="115"/>
        <v>2.835994172307732E-4</v>
      </c>
      <c r="F1261" s="2">
        <f t="shared" si="119"/>
        <v>-2.4956826945923122E-4</v>
      </c>
      <c r="G1261" s="2">
        <f t="shared" si="117"/>
        <v>5.3316768669000442E-4</v>
      </c>
      <c r="H1261" s="2" t="str">
        <f t="shared" si="118"/>
        <v>Sell</v>
      </c>
    </row>
    <row r="1262" spans="1:8" ht="13.5" x14ac:dyDescent="0.25">
      <c r="A1262" s="3">
        <f>TITRES_STAT!B1265</f>
        <v>44151</v>
      </c>
      <c r="B1262" s="5">
        <f>TITRES_STAT!D1265</f>
        <v>1.2692000000000001</v>
      </c>
      <c r="C1262" s="2">
        <f t="shared" si="114"/>
        <v>1.2687732669547267</v>
      </c>
      <c r="D1262" s="2">
        <f t="shared" si="116"/>
        <v>1.2684704441769281</v>
      </c>
      <c r="E1262" s="2">
        <f t="shared" si="115"/>
        <v>3.0282277779858369E-4</v>
      </c>
      <c r="F1262" s="2">
        <f t="shared" si="119"/>
        <v>-1.3909006000766827E-4</v>
      </c>
      <c r="G1262" s="2">
        <f t="shared" si="117"/>
        <v>4.4191283780625193E-4</v>
      </c>
      <c r="H1262" s="2" t="str">
        <f t="shared" si="118"/>
        <v>Sell</v>
      </c>
    </row>
    <row r="1263" spans="1:8" ht="13.5" x14ac:dyDescent="0.25">
      <c r="A1263" s="3">
        <f>TITRES_STAT!B1266</f>
        <v>44152</v>
      </c>
      <c r="B1263" s="5">
        <f>TITRES_STAT!D1266</f>
        <v>1.2692000000000001</v>
      </c>
      <c r="C1263" s="2">
        <f t="shared" si="114"/>
        <v>1.2688389181924609</v>
      </c>
      <c r="D1263" s="2">
        <f t="shared" si="116"/>
        <v>1.2685244853490074</v>
      </c>
      <c r="E1263" s="2">
        <f t="shared" si="115"/>
        <v>3.1443284345344935E-4</v>
      </c>
      <c r="F1263" s="2">
        <f t="shared" si="119"/>
        <v>-4.8385479315444748E-5</v>
      </c>
      <c r="G1263" s="2">
        <f t="shared" si="117"/>
        <v>3.6281832276889407E-4</v>
      </c>
      <c r="H1263" s="2" t="str">
        <f t="shared" si="118"/>
        <v>Sell</v>
      </c>
    </row>
    <row r="1264" spans="1:8" ht="13.5" x14ac:dyDescent="0.25">
      <c r="A1264" s="3">
        <f>TITRES_STAT!B1267</f>
        <v>44153</v>
      </c>
      <c r="B1264" s="5">
        <f>TITRES_STAT!D1267</f>
        <v>1.2692000000000001</v>
      </c>
      <c r="C1264" s="2">
        <f t="shared" si="114"/>
        <v>1.2688944692397746</v>
      </c>
      <c r="D1264" s="2">
        <f t="shared" si="116"/>
        <v>1.2685745234713031</v>
      </c>
      <c r="E1264" s="2">
        <f t="shared" si="115"/>
        <v>3.1994576847149681E-4</v>
      </c>
      <c r="F1264" s="2">
        <f t="shared" si="119"/>
        <v>2.5280770241943565E-5</v>
      </c>
      <c r="G1264" s="2">
        <f t="shared" si="117"/>
        <v>2.9466499822955325E-4</v>
      </c>
      <c r="H1264" s="2" t="str">
        <f t="shared" si="118"/>
        <v>Sell</v>
      </c>
    </row>
    <row r="1265" spans="1:8" ht="13.5" x14ac:dyDescent="0.25">
      <c r="A1265" s="3">
        <f>TITRES_STAT!B1268</f>
        <v>44154</v>
      </c>
      <c r="B1265" s="5">
        <f>TITRES_STAT!D1268</f>
        <v>1.2692000000000001</v>
      </c>
      <c r="C1265" s="2">
        <f t="shared" si="114"/>
        <v>1.268941473972117</v>
      </c>
      <c r="D1265" s="2">
        <f t="shared" si="116"/>
        <v>1.2686208550660214</v>
      </c>
      <c r="E1265" s="2">
        <f t="shared" si="115"/>
        <v>3.2061890609558219E-4</v>
      </c>
      <c r="F1265" s="2">
        <f t="shared" si="119"/>
        <v>8.4348397412671293E-5</v>
      </c>
      <c r="G1265" s="2">
        <f t="shared" si="117"/>
        <v>2.3627050868291091E-4</v>
      </c>
      <c r="H1265" s="2" t="str">
        <f t="shared" si="118"/>
        <v>Sell</v>
      </c>
    </row>
    <row r="1266" spans="1:8" ht="13.5" x14ac:dyDescent="0.25">
      <c r="A1266" s="3">
        <f>TITRES_STAT!B1269</f>
        <v>44155</v>
      </c>
      <c r="B1266" s="5">
        <f>TITRES_STAT!D1269</f>
        <v>1.2692000000000001</v>
      </c>
      <c r="C1266" s="2">
        <f t="shared" si="114"/>
        <v>1.2689812472071758</v>
      </c>
      <c r="D1266" s="2">
        <f t="shared" si="116"/>
        <v>1.2686637546907604</v>
      </c>
      <c r="E1266" s="2">
        <f t="shared" si="115"/>
        <v>3.1749251641532972E-4</v>
      </c>
      <c r="F1266" s="2">
        <f t="shared" si="119"/>
        <v>1.3097722121320298E-4</v>
      </c>
      <c r="G1266" s="2">
        <f t="shared" si="117"/>
        <v>1.8651529520212674E-4</v>
      </c>
      <c r="H1266" s="2" t="str">
        <f t="shared" si="118"/>
        <v>Sell</v>
      </c>
    </row>
    <row r="1267" spans="1:8" ht="13.5" x14ac:dyDescent="0.25">
      <c r="A1267" s="3">
        <f>TITRES_STAT!B1270</f>
        <v>44158</v>
      </c>
      <c r="B1267" s="5">
        <f>TITRES_STAT!D1270</f>
        <v>1.2692000000000001</v>
      </c>
      <c r="C1267" s="2">
        <f t="shared" si="114"/>
        <v>1.2690149014829948</v>
      </c>
      <c r="D1267" s="2">
        <f t="shared" si="116"/>
        <v>1.268703476565519</v>
      </c>
      <c r="E1267" s="2">
        <f t="shared" si="115"/>
        <v>3.1142491747582213E-4</v>
      </c>
      <c r="F1267" s="2">
        <f t="shared" si="119"/>
        <v>1.6706676046572682E-4</v>
      </c>
      <c r="G1267" s="2">
        <f t="shared" si="117"/>
        <v>1.443581570100953E-4</v>
      </c>
      <c r="H1267" s="2" t="str">
        <f t="shared" si="118"/>
        <v>Sell</v>
      </c>
    </row>
    <row r="1268" spans="1:8" ht="13.5" x14ac:dyDescent="0.25">
      <c r="A1268" s="3">
        <f>TITRES_STAT!B1271</f>
        <v>44159</v>
      </c>
      <c r="B1268" s="5">
        <f>TITRES_STAT!D1271</f>
        <v>1.2692000000000001</v>
      </c>
      <c r="C1268" s="2">
        <f t="shared" si="114"/>
        <v>1.2690433781779187</v>
      </c>
      <c r="D1268" s="2">
        <f t="shared" si="116"/>
        <v>1.2687402560791843</v>
      </c>
      <c r="E1268" s="2">
        <f t="shared" si="115"/>
        <v>3.0312209873439855E-4</v>
      </c>
      <c r="F1268" s="2">
        <f t="shared" si="119"/>
        <v>1.9427782811946116E-4</v>
      </c>
      <c r="G1268" s="2">
        <f t="shared" si="117"/>
        <v>1.0884427061493739E-4</v>
      </c>
      <c r="H1268" s="2" t="str">
        <f t="shared" si="118"/>
        <v>Sell</v>
      </c>
    </row>
    <row r="1269" spans="1:8" ht="13.5" x14ac:dyDescent="0.25">
      <c r="A1269" s="3">
        <f>TITRES_STAT!B1272</f>
        <v>44160</v>
      </c>
      <c r="B1269" s="5">
        <f>TITRES_STAT!D1272</f>
        <v>1.2692000000000001</v>
      </c>
      <c r="C1269" s="2">
        <f t="shared" si="114"/>
        <v>1.2690674738428545</v>
      </c>
      <c r="D1269" s="2">
        <f t="shared" si="116"/>
        <v>1.2687743111844298</v>
      </c>
      <c r="E1269" s="2">
        <f t="shared" si="115"/>
        <v>2.9316265842460609E-4</v>
      </c>
      <c r="F1269" s="2">
        <f t="shared" si="119"/>
        <v>2.1405479418049015E-4</v>
      </c>
      <c r="G1269" s="2">
        <f t="shared" si="117"/>
        <v>7.9107864244115942E-5</v>
      </c>
      <c r="H1269" s="2" t="str">
        <f t="shared" si="118"/>
        <v>Sell</v>
      </c>
    </row>
    <row r="1270" spans="1:8" ht="13.5" x14ac:dyDescent="0.25">
      <c r="A1270" s="3">
        <f>TITRES_STAT!B1273</f>
        <v>44161</v>
      </c>
      <c r="B1270" s="5">
        <f>TITRES_STAT!D1273</f>
        <v>1.2692000000000001</v>
      </c>
      <c r="C1270" s="2">
        <f t="shared" si="114"/>
        <v>1.2690878624824151</v>
      </c>
      <c r="D1270" s="2">
        <f t="shared" si="116"/>
        <v>1.2688058436892868</v>
      </c>
      <c r="E1270" s="2">
        <f t="shared" si="115"/>
        <v>2.8201879312828027E-4</v>
      </c>
      <c r="F1270" s="2">
        <f t="shared" si="119"/>
        <v>2.2764759397004821E-4</v>
      </c>
      <c r="G1270" s="2">
        <f t="shared" si="117"/>
        <v>5.4371199158232059E-5</v>
      </c>
      <c r="H1270" s="2" t="str">
        <f t="shared" si="118"/>
        <v>Sell</v>
      </c>
    </row>
    <row r="1271" spans="1:8" ht="13.5" x14ac:dyDescent="0.25">
      <c r="A1271" s="3">
        <f>TITRES_STAT!B1274</f>
        <v>44162</v>
      </c>
      <c r="B1271" s="5">
        <f>TITRES_STAT!D1274</f>
        <v>1.2692000000000001</v>
      </c>
      <c r="C1271" s="2">
        <f t="shared" si="114"/>
        <v>1.2691051144081973</v>
      </c>
      <c r="D1271" s="2">
        <f t="shared" si="116"/>
        <v>1.2688350404530433</v>
      </c>
      <c r="E1271" s="2">
        <f t="shared" si="115"/>
        <v>2.7007395515399324E-4</v>
      </c>
      <c r="F1271" s="2">
        <f t="shared" si="119"/>
        <v>2.3613286620683722E-4</v>
      </c>
      <c r="G1271" s="2">
        <f t="shared" si="117"/>
        <v>3.3941088947156016E-5</v>
      </c>
      <c r="H1271" s="2" t="str">
        <f t="shared" si="118"/>
        <v>Sell</v>
      </c>
    </row>
    <row r="1272" spans="1:8" ht="13.5" x14ac:dyDescent="0.25">
      <c r="A1272" s="3">
        <f>TITRES_STAT!B1275</f>
        <v>44165</v>
      </c>
      <c r="B1272" s="5">
        <f>TITRES_STAT!D1275</f>
        <v>1.3061</v>
      </c>
      <c r="C1272" s="2">
        <f t="shared" si="114"/>
        <v>1.2691197121915514</v>
      </c>
      <c r="D1272" s="2">
        <f t="shared" si="116"/>
        <v>1.2715954078268921</v>
      </c>
      <c r="E1272" s="2">
        <f t="shared" si="115"/>
        <v>-2.4756956353406689E-3</v>
      </c>
      <c r="F1272" s="2">
        <f t="shared" si="119"/>
        <v>-3.0623283410266403E-4</v>
      </c>
      <c r="G1272" s="2">
        <f t="shared" si="117"/>
        <v>-2.1694628012380048E-3</v>
      </c>
      <c r="H1272" s="2" t="str">
        <f t="shared" si="118"/>
        <v>Hold</v>
      </c>
    </row>
    <row r="1273" spans="1:8" ht="13.5" x14ac:dyDescent="0.25">
      <c r="A1273" s="3">
        <f>TITRES_STAT!B1276</f>
        <v>44166</v>
      </c>
      <c r="B1273" s="5">
        <f>TITRES_STAT!D1276</f>
        <v>1.3061</v>
      </c>
      <c r="C1273" s="2">
        <f t="shared" si="114"/>
        <v>1.2691320641620818</v>
      </c>
      <c r="D1273" s="2">
        <f t="shared" si="116"/>
        <v>1.2741513035434187</v>
      </c>
      <c r="E1273" s="2">
        <f t="shared" si="115"/>
        <v>-5.0192393813368597E-3</v>
      </c>
      <c r="F1273" s="2">
        <f t="shared" si="119"/>
        <v>-1.2488341435495033E-3</v>
      </c>
      <c r="G1273" s="2">
        <f t="shared" si="117"/>
        <v>-3.7704052377873563E-3</v>
      </c>
      <c r="H1273" s="2" t="str">
        <f t="shared" si="118"/>
        <v>Hold</v>
      </c>
    </row>
    <row r="1274" spans="1:8" ht="13.5" x14ac:dyDescent="0.25">
      <c r="A1274" s="3">
        <f>TITRES_STAT!B1277</f>
        <v>44167</v>
      </c>
      <c r="B1274" s="5">
        <f>TITRES_STAT!D1277</f>
        <v>1.3061</v>
      </c>
      <c r="C1274" s="2">
        <f t="shared" si="114"/>
        <v>1.2691425158294538</v>
      </c>
      <c r="D1274" s="2">
        <f t="shared" si="116"/>
        <v>1.2765178736513136</v>
      </c>
      <c r="E1274" s="2">
        <f t="shared" si="115"/>
        <v>-7.3753578218598292E-3</v>
      </c>
      <c r="F1274" s="2">
        <f t="shared" si="119"/>
        <v>-2.4741388792115689E-3</v>
      </c>
      <c r="G1274" s="2">
        <f t="shared" si="117"/>
        <v>-4.9012189426482604E-3</v>
      </c>
      <c r="H1274" s="2" t="str">
        <f t="shared" si="118"/>
        <v>Hold</v>
      </c>
    </row>
    <row r="1275" spans="1:8" ht="13.5" x14ac:dyDescent="0.25">
      <c r="A1275" s="3">
        <f>TITRES_STAT!B1278</f>
        <v>44168</v>
      </c>
      <c r="B1275" s="5">
        <f>TITRES_STAT!D1278</f>
        <v>1.3061</v>
      </c>
      <c r="C1275" s="2">
        <f t="shared" si="114"/>
        <v>1.2691513595479993</v>
      </c>
      <c r="D1275" s="2">
        <f t="shared" si="116"/>
        <v>1.278709142269735</v>
      </c>
      <c r="E1275" s="2">
        <f t="shared" si="115"/>
        <v>-9.5577827217356859E-3</v>
      </c>
      <c r="F1275" s="2">
        <f t="shared" si="119"/>
        <v>-3.8908676477163924E-3</v>
      </c>
      <c r="G1275" s="2">
        <f t="shared" si="117"/>
        <v>-5.666915074019294E-3</v>
      </c>
      <c r="H1275" s="2" t="str">
        <f t="shared" si="118"/>
        <v>Hold</v>
      </c>
    </row>
    <row r="1276" spans="1:8" ht="13.5" x14ac:dyDescent="0.25">
      <c r="A1276" s="3">
        <f>TITRES_STAT!B1279</f>
        <v>44169</v>
      </c>
      <c r="B1276" s="5">
        <f>TITRES_STAT!D1279</f>
        <v>1.3061</v>
      </c>
      <c r="C1276" s="2">
        <f t="shared" si="114"/>
        <v>1.2691588426944609</v>
      </c>
      <c r="D1276" s="2">
        <f t="shared" si="116"/>
        <v>1.2807380946941991</v>
      </c>
      <c r="E1276" s="2">
        <f t="shared" si="115"/>
        <v>-1.1579251999738194E-2</v>
      </c>
      <c r="F1276" s="2">
        <f t="shared" si="119"/>
        <v>-5.4285445181207533E-3</v>
      </c>
      <c r="G1276" s="2">
        <f t="shared" si="117"/>
        <v>-6.1507074816174404E-3</v>
      </c>
      <c r="H1276" s="2" t="str">
        <f t="shared" si="118"/>
        <v>Hold</v>
      </c>
    </row>
    <row r="1277" spans="1:8" ht="13.5" x14ac:dyDescent="0.25">
      <c r="A1277" s="3">
        <f>TITRES_STAT!B1280</f>
        <v>44172</v>
      </c>
      <c r="B1277" s="5">
        <f>TITRES_STAT!D1280</f>
        <v>1.3061</v>
      </c>
      <c r="C1277" s="2">
        <f t="shared" si="114"/>
        <v>1.2691651745876209</v>
      </c>
      <c r="D1277" s="2">
        <f t="shared" si="116"/>
        <v>1.2826167543464808</v>
      </c>
      <c r="E1277" s="2">
        <f t="shared" si="115"/>
        <v>-1.3451579758859911E-2</v>
      </c>
      <c r="F1277" s="2">
        <f t="shared" si="119"/>
        <v>-7.0331515662685855E-3</v>
      </c>
      <c r="G1277" s="2">
        <f t="shared" si="117"/>
        <v>-6.4184281925913252E-3</v>
      </c>
      <c r="H1277" s="2" t="str">
        <f t="shared" si="118"/>
        <v>Hold</v>
      </c>
    </row>
    <row r="1278" spans="1:8" ht="13.5" x14ac:dyDescent="0.25">
      <c r="A1278" s="3">
        <f>TITRES_STAT!B1281</f>
        <v>44173</v>
      </c>
      <c r="B1278" s="5">
        <f>TITRES_STAT!D1281</f>
        <v>1.3061</v>
      </c>
      <c r="C1278" s="2">
        <f t="shared" si="114"/>
        <v>1.2691705323433715</v>
      </c>
      <c r="D1278" s="2">
        <f t="shared" si="116"/>
        <v>1.2843562540245195</v>
      </c>
      <c r="E1278" s="2">
        <f t="shared" si="115"/>
        <v>-1.5185721681147957E-2</v>
      </c>
      <c r="F1278" s="2">
        <f t="shared" si="119"/>
        <v>-8.6636655892444597E-3</v>
      </c>
      <c r="G1278" s="2">
        <f t="shared" si="117"/>
        <v>-6.522056091903497E-3</v>
      </c>
      <c r="H1278" s="2" t="str">
        <f t="shared" si="118"/>
        <v>Hold</v>
      </c>
    </row>
    <row r="1279" spans="1:8" ht="13.5" x14ac:dyDescent="0.25">
      <c r="A1279" s="3">
        <f>TITRES_STAT!B1282</f>
        <v>44174</v>
      </c>
      <c r="B1279" s="5">
        <f>TITRES_STAT!D1282</f>
        <v>1.3061</v>
      </c>
      <c r="C1279" s="2">
        <f t="shared" si="114"/>
        <v>1.2691750658290069</v>
      </c>
      <c r="D1279" s="2">
        <f t="shared" si="116"/>
        <v>1.2859669018745552</v>
      </c>
      <c r="E1279" s="2">
        <f t="shared" si="115"/>
        <v>-1.6791836045548347E-2</v>
      </c>
      <c r="F1279" s="2">
        <f t="shared" si="119"/>
        <v>-1.0289299680505237E-2</v>
      </c>
      <c r="G1279" s="2">
        <f t="shared" si="117"/>
        <v>-6.5025363650431101E-3</v>
      </c>
      <c r="H1279" s="2" t="str">
        <f t="shared" si="118"/>
        <v>Hold</v>
      </c>
    </row>
    <row r="1280" spans="1:8" ht="13.5" x14ac:dyDescent="0.25">
      <c r="A1280" s="3">
        <f>TITRES_STAT!B1283</f>
        <v>44175</v>
      </c>
      <c r="B1280" s="5">
        <f>TITRES_STAT!D1283</f>
        <v>1.3061</v>
      </c>
      <c r="C1280" s="2">
        <f t="shared" si="114"/>
        <v>1.2691789018553137</v>
      </c>
      <c r="D1280" s="2">
        <f t="shared" si="116"/>
        <v>1.28745824247644</v>
      </c>
      <c r="E1280" s="2">
        <f t="shared" si="115"/>
        <v>-1.827934062112635E-2</v>
      </c>
      <c r="F1280" s="2">
        <f t="shared" si="119"/>
        <v>-1.188730786862946E-2</v>
      </c>
      <c r="G1280" s="2">
        <f t="shared" si="117"/>
        <v>-6.3920327524968901E-3</v>
      </c>
      <c r="H1280" s="2" t="str">
        <f t="shared" si="118"/>
        <v>Hold</v>
      </c>
    </row>
    <row r="1281" spans="1:8" ht="13.5" x14ac:dyDescent="0.25">
      <c r="A1281" s="3">
        <f>TITRES_STAT!B1284</f>
        <v>44176</v>
      </c>
      <c r="B1281" s="5">
        <f>TITRES_STAT!D1284</f>
        <v>1.3061</v>
      </c>
      <c r="C1281" s="2">
        <f t="shared" si="114"/>
        <v>1.2691821477237268</v>
      </c>
      <c r="D1281" s="2">
        <f t="shared" si="116"/>
        <v>1.2888391134041113</v>
      </c>
      <c r="E1281" s="2">
        <f t="shared" si="115"/>
        <v>-1.9656965680384442E-2</v>
      </c>
      <c r="F1281" s="2">
        <f t="shared" si="119"/>
        <v>-1.3441239430980457E-2</v>
      </c>
      <c r="G1281" s="2">
        <f t="shared" si="117"/>
        <v>-6.2157262494039849E-3</v>
      </c>
      <c r="H1281" s="2" t="str">
        <f t="shared" si="118"/>
        <v>Hold</v>
      </c>
    </row>
    <row r="1282" spans="1:8" ht="13.5" x14ac:dyDescent="0.25">
      <c r="A1282" s="3">
        <f>TITRES_STAT!B1285</f>
        <v>44179</v>
      </c>
      <c r="B1282" s="5">
        <f>TITRES_STAT!D1285</f>
        <v>1.3061</v>
      </c>
      <c r="C1282" s="2">
        <f t="shared" si="114"/>
        <v>1.2748618173046919</v>
      </c>
      <c r="D1282" s="2">
        <f t="shared" si="116"/>
        <v>1.2901176975963995</v>
      </c>
      <c r="E1282" s="2">
        <f t="shared" si="115"/>
        <v>-1.5255880291707546E-2</v>
      </c>
      <c r="F1282" s="2">
        <f t="shared" si="119"/>
        <v>-1.3804167603125876E-2</v>
      </c>
      <c r="G1282" s="2">
        <f t="shared" si="117"/>
        <v>-1.4517126885816699E-3</v>
      </c>
      <c r="H1282" s="2" t="str">
        <f t="shared" si="118"/>
        <v>Hold</v>
      </c>
    </row>
    <row r="1283" spans="1:8" ht="13.5" x14ac:dyDescent="0.25">
      <c r="A1283" s="3">
        <f>TITRES_STAT!B1286</f>
        <v>44180</v>
      </c>
      <c r="B1283" s="5">
        <f>TITRES_STAT!D1286</f>
        <v>1.3061</v>
      </c>
      <c r="C1283" s="2">
        <f t="shared" si="114"/>
        <v>1.2796676915655085</v>
      </c>
      <c r="D1283" s="2">
        <f t="shared" si="116"/>
        <v>1.2913015718485181</v>
      </c>
      <c r="E1283" s="2">
        <f t="shared" si="115"/>
        <v>-1.1633880283009601E-2</v>
      </c>
      <c r="F1283" s="2">
        <f t="shared" si="119"/>
        <v>-1.3370110139102623E-2</v>
      </c>
      <c r="G1283" s="2">
        <f t="shared" si="117"/>
        <v>1.7362298560930217E-3</v>
      </c>
      <c r="H1283" s="2" t="str">
        <f t="shared" si="118"/>
        <v>Sell</v>
      </c>
    </row>
    <row r="1284" spans="1:8" ht="13.5" x14ac:dyDescent="0.25">
      <c r="A1284" s="3">
        <f>TITRES_STAT!B1287</f>
        <v>44181</v>
      </c>
      <c r="B1284" s="5">
        <f>TITRES_STAT!D1287</f>
        <v>1.3061</v>
      </c>
      <c r="C1284" s="2">
        <f t="shared" si="114"/>
        <v>1.2837342005554302</v>
      </c>
      <c r="D1284" s="2">
        <f t="shared" si="116"/>
        <v>1.292397751711591</v>
      </c>
      <c r="E1284" s="2">
        <f t="shared" si="115"/>
        <v>-8.6635511561607981E-3</v>
      </c>
      <c r="F1284" s="2">
        <f t="shared" si="119"/>
        <v>-1.242879834251426E-2</v>
      </c>
      <c r="G1284" s="2">
        <f t="shared" si="117"/>
        <v>3.7652471863534615E-3</v>
      </c>
      <c r="H1284" s="2" t="str">
        <f t="shared" si="118"/>
        <v>Sell</v>
      </c>
    </row>
    <row r="1285" spans="1:8" ht="13.5" x14ac:dyDescent="0.25">
      <c r="A1285" s="3">
        <f>TITRES_STAT!B1288</f>
        <v>44182</v>
      </c>
      <c r="B1285" s="5">
        <f>TITRES_STAT!D1288</f>
        <v>1.3061</v>
      </c>
      <c r="C1285" s="2">
        <f t="shared" si="114"/>
        <v>1.2871750927776717</v>
      </c>
      <c r="D1285" s="2">
        <f t="shared" si="116"/>
        <v>1.2934127330662881</v>
      </c>
      <c r="E1285" s="2">
        <f t="shared" si="115"/>
        <v>-6.2376402886163973E-3</v>
      </c>
      <c r="F1285" s="2">
        <f t="shared" si="119"/>
        <v>-1.1190566731734689E-2</v>
      </c>
      <c r="G1285" s="2">
        <f t="shared" si="117"/>
        <v>4.9529264431182919E-3</v>
      </c>
      <c r="H1285" s="2" t="str">
        <f t="shared" si="118"/>
        <v>Sell</v>
      </c>
    </row>
    <row r="1286" spans="1:8" ht="13.5" x14ac:dyDescent="0.25">
      <c r="A1286" s="3">
        <f>TITRES_STAT!B1289</f>
        <v>44183</v>
      </c>
      <c r="B1286" s="5">
        <f>TITRES_STAT!D1289</f>
        <v>1.3061</v>
      </c>
      <c r="C1286" s="2">
        <f t="shared" si="114"/>
        <v>1.2900866169657221</v>
      </c>
      <c r="D1286" s="2">
        <f t="shared" si="116"/>
        <v>1.2943525306169334</v>
      </c>
      <c r="E1286" s="2">
        <f t="shared" si="115"/>
        <v>-4.2659136512113172E-3</v>
      </c>
      <c r="F1286" s="2">
        <f t="shared" si="119"/>
        <v>-9.8056361156300155E-3</v>
      </c>
      <c r="G1286" s="2">
        <f t="shared" si="117"/>
        <v>5.5397224644186983E-3</v>
      </c>
      <c r="H1286" s="2" t="str">
        <f t="shared" si="118"/>
        <v>Sell</v>
      </c>
    </row>
    <row r="1287" spans="1:8" ht="13.5" x14ac:dyDescent="0.25">
      <c r="A1287" s="3">
        <f>TITRES_STAT!B1290</f>
        <v>44186</v>
      </c>
      <c r="B1287" s="5">
        <f>TITRES_STAT!D1290</f>
        <v>1.3061</v>
      </c>
      <c r="C1287" s="2">
        <f t="shared" si="114"/>
        <v>1.2925502143556109</v>
      </c>
      <c r="D1287" s="2">
        <f t="shared" si="116"/>
        <v>1.2952227135341978</v>
      </c>
      <c r="E1287" s="2">
        <f t="shared" si="115"/>
        <v>-2.6724991785869179E-3</v>
      </c>
      <c r="F1287" s="2">
        <f t="shared" si="119"/>
        <v>-8.3790087282213967E-3</v>
      </c>
      <c r="G1287" s="2">
        <f t="shared" si="117"/>
        <v>5.7065095496344788E-3</v>
      </c>
      <c r="H1287" s="2" t="str">
        <f t="shared" si="118"/>
        <v>Sell</v>
      </c>
    </row>
    <row r="1288" spans="1:8" ht="13.5" x14ac:dyDescent="0.25">
      <c r="A1288" s="3">
        <f>TITRES_STAT!B1291</f>
        <v>44187</v>
      </c>
      <c r="B1288" s="5">
        <f>TITRES_STAT!D1291</f>
        <v>1.3061</v>
      </c>
      <c r="C1288" s="2">
        <f t="shared" si="114"/>
        <v>1.2946347967624399</v>
      </c>
      <c r="D1288" s="2">
        <f t="shared" si="116"/>
        <v>1.2960284384575906</v>
      </c>
      <c r="E1288" s="2">
        <f t="shared" si="115"/>
        <v>-1.3936416951507713E-3</v>
      </c>
      <c r="F1288" s="2">
        <f t="shared" si="119"/>
        <v>-6.9819353216072719E-3</v>
      </c>
      <c r="G1288" s="2">
        <f t="shared" si="117"/>
        <v>5.5882936264565006E-3</v>
      </c>
      <c r="H1288" s="2" t="str">
        <f t="shared" si="118"/>
        <v>Sell</v>
      </c>
    </row>
    <row r="1289" spans="1:8" ht="13.5" x14ac:dyDescent="0.25">
      <c r="A1289" s="3">
        <f>TITRES_STAT!B1292</f>
        <v>44188</v>
      </c>
      <c r="B1289" s="5">
        <f>TITRES_STAT!D1292</f>
        <v>1.3061</v>
      </c>
      <c r="C1289" s="2">
        <f t="shared" si="114"/>
        <v>1.2963986741836029</v>
      </c>
      <c r="D1289" s="2">
        <f t="shared" si="116"/>
        <v>1.2967744800533247</v>
      </c>
      <c r="E1289" s="2">
        <f t="shared" si="115"/>
        <v>-3.7580586972185692E-4</v>
      </c>
      <c r="F1289" s="2">
        <f t="shared" si="119"/>
        <v>-5.6607094312301895E-3</v>
      </c>
      <c r="G1289" s="2">
        <f t="shared" si="117"/>
        <v>5.2849035615083325E-3</v>
      </c>
      <c r="H1289" s="2" t="str">
        <f t="shared" si="118"/>
        <v>Sell</v>
      </c>
    </row>
    <row r="1290" spans="1:8" ht="13.5" x14ac:dyDescent="0.25">
      <c r="A1290" s="3">
        <f>TITRES_STAT!B1293</f>
        <v>44189</v>
      </c>
      <c r="B1290" s="5">
        <f>TITRES_STAT!D1293</f>
        <v>1.3061</v>
      </c>
      <c r="C1290" s="2">
        <f t="shared" si="114"/>
        <v>1.2978911858476638</v>
      </c>
      <c r="D1290" s="2">
        <f t="shared" si="116"/>
        <v>1.2974652593086342</v>
      </c>
      <c r="E1290" s="2">
        <f t="shared" si="115"/>
        <v>4.2592653902961963E-4</v>
      </c>
      <c r="F1290" s="2">
        <f t="shared" si="119"/>
        <v>-4.4433822371782276E-3</v>
      </c>
      <c r="G1290" s="2">
        <f t="shared" si="117"/>
        <v>4.8693087762078473E-3</v>
      </c>
      <c r="H1290" s="2" t="str">
        <f t="shared" si="118"/>
        <v>Sell</v>
      </c>
    </row>
    <row r="1291" spans="1:8" ht="13.5" x14ac:dyDescent="0.25">
      <c r="A1291" s="3">
        <f>TITRES_STAT!B1294</f>
        <v>44190</v>
      </c>
      <c r="B1291" s="5">
        <f>TITRES_STAT!D1294</f>
        <v>1.3061</v>
      </c>
      <c r="C1291" s="2">
        <f t="shared" si="114"/>
        <v>1.2991540803326387</v>
      </c>
      <c r="D1291" s="2">
        <f t="shared" si="116"/>
        <v>1.2981048697302169</v>
      </c>
      <c r="E1291" s="2">
        <f t="shared" si="115"/>
        <v>1.0492106024218018E-3</v>
      </c>
      <c r="F1291" s="2">
        <f t="shared" si="119"/>
        <v>-3.3448636692582218E-3</v>
      </c>
      <c r="G1291" s="2">
        <f t="shared" si="117"/>
        <v>4.3940742716800235E-3</v>
      </c>
      <c r="H1291" s="2" t="str">
        <f t="shared" si="118"/>
        <v>Sell</v>
      </c>
    </row>
    <row r="1292" spans="1:8" ht="13.5" x14ac:dyDescent="0.25">
      <c r="A1292" s="3">
        <f>TITRES_STAT!B1295</f>
        <v>44193</v>
      </c>
      <c r="B1292" s="5">
        <f>TITRES_STAT!D1295</f>
        <v>1.3061</v>
      </c>
      <c r="C1292" s="2">
        <f t="shared" si="114"/>
        <v>1.3002226833583865</v>
      </c>
      <c r="D1292" s="2">
        <f t="shared" si="116"/>
        <v>1.2986971016020528</v>
      </c>
      <c r="E1292" s="2">
        <f t="shared" si="115"/>
        <v>1.5255817563337715E-3</v>
      </c>
      <c r="F1292" s="2">
        <f t="shared" si="119"/>
        <v>-2.3707745841398233E-3</v>
      </c>
      <c r="G1292" s="2">
        <f t="shared" si="117"/>
        <v>3.8963563404735948E-3</v>
      </c>
      <c r="H1292" s="2" t="str">
        <f t="shared" si="118"/>
        <v>Sell</v>
      </c>
    </row>
    <row r="1293" spans="1:8" ht="13.5" x14ac:dyDescent="0.25">
      <c r="A1293" s="3">
        <f>TITRES_STAT!B1296</f>
        <v>44194</v>
      </c>
      <c r="B1293" s="5">
        <f>TITRES_STAT!D1296</f>
        <v>1.3134999999999999</v>
      </c>
      <c r="C1293" s="2">
        <f t="shared" si="114"/>
        <v>1.3011268859186347</v>
      </c>
      <c r="D1293" s="2">
        <f t="shared" si="116"/>
        <v>1.2997936125944933</v>
      </c>
      <c r="E1293" s="2">
        <f t="shared" si="115"/>
        <v>1.3332733241413486E-3</v>
      </c>
      <c r="F1293" s="2">
        <f t="shared" si="119"/>
        <v>-1.629965002483589E-3</v>
      </c>
      <c r="G1293" s="2">
        <f t="shared" si="117"/>
        <v>2.9632383266249376E-3</v>
      </c>
      <c r="H1293" s="2" t="str">
        <f t="shared" si="118"/>
        <v>Sell</v>
      </c>
    </row>
    <row r="1294" spans="1:8" ht="13.5" x14ac:dyDescent="0.25">
      <c r="A1294" s="3">
        <f>TITRES_STAT!B1297</f>
        <v>44195</v>
      </c>
      <c r="B1294" s="5">
        <f>TITRES_STAT!D1297</f>
        <v>1.3134999999999999</v>
      </c>
      <c r="C1294" s="2">
        <f t="shared" si="114"/>
        <v>1.3018919803926909</v>
      </c>
      <c r="D1294" s="2">
        <f t="shared" si="116"/>
        <v>1.3008089005504566</v>
      </c>
      <c r="E1294" s="2">
        <f t="shared" si="115"/>
        <v>1.0830798422343246E-3</v>
      </c>
      <c r="F1294" s="2">
        <f t="shared" si="119"/>
        <v>-1.0873560335400063E-3</v>
      </c>
      <c r="G1294" s="2">
        <f t="shared" si="117"/>
        <v>2.1704358757743307E-3</v>
      </c>
      <c r="H1294" s="2" t="str">
        <f t="shared" si="118"/>
        <v>Sell</v>
      </c>
    </row>
    <row r="1295" spans="1:8" ht="13.5" x14ac:dyDescent="0.25">
      <c r="A1295" s="3">
        <f>TITRES_STAT!B1298</f>
        <v>44196</v>
      </c>
      <c r="B1295" s="5">
        <f>TITRES_STAT!D1298</f>
        <v>1.3283</v>
      </c>
      <c r="C1295" s="2">
        <f t="shared" ref="C1295:C1358" si="120">$C$4*B1285+C1294*(1-$C$4)</f>
        <v>1.3025393680245847</v>
      </c>
      <c r="D1295" s="2">
        <f t="shared" si="116"/>
        <v>1.3028452782874598</v>
      </c>
      <c r="E1295" s="2">
        <f t="shared" si="115"/>
        <v>-3.0591026287507539E-4</v>
      </c>
      <c r="F1295" s="2">
        <f t="shared" si="119"/>
        <v>-9.3106687940702022E-4</v>
      </c>
      <c r="G1295" s="2">
        <f t="shared" si="117"/>
        <v>6.2515661653194483E-4</v>
      </c>
      <c r="H1295" s="2" t="str">
        <f t="shared" si="118"/>
        <v>Sell</v>
      </c>
    </row>
    <row r="1296" spans="1:8" ht="13.5" x14ac:dyDescent="0.25">
      <c r="A1296" s="3">
        <f>TITRES_STAT!B1299</f>
        <v>44200</v>
      </c>
      <c r="B1296" s="5">
        <f>TITRES_STAT!D1299</f>
        <v>1.343</v>
      </c>
      <c r="C1296" s="2">
        <f t="shared" si="120"/>
        <v>1.303087157559264</v>
      </c>
      <c r="D1296" s="2">
        <f t="shared" si="116"/>
        <v>1.3058197021180182</v>
      </c>
      <c r="E1296" s="2">
        <f t="shared" si="115"/>
        <v>-2.7325445587542685E-3</v>
      </c>
      <c r="F1296" s="2">
        <f t="shared" si="119"/>
        <v>-1.29136241527647E-3</v>
      </c>
      <c r="G1296" s="2">
        <f t="shared" si="117"/>
        <v>-1.4411821434777985E-3</v>
      </c>
      <c r="H1296" s="2" t="str">
        <f t="shared" si="118"/>
        <v>Hold</v>
      </c>
    </row>
    <row r="1297" spans="1:8" ht="13.5" x14ac:dyDescent="0.25">
      <c r="A1297" s="3">
        <f>TITRES_STAT!B1300</f>
        <v>44201</v>
      </c>
      <c r="B1297" s="5">
        <f>TITRES_STAT!D1300</f>
        <v>1.343</v>
      </c>
      <c r="C1297" s="2">
        <f t="shared" si="120"/>
        <v>1.3035506717809155</v>
      </c>
      <c r="D1297" s="2">
        <f t="shared" si="116"/>
        <v>1.3085737982574244</v>
      </c>
      <c r="E1297" s="2">
        <f t="shared" si="115"/>
        <v>-5.0231264765088213E-3</v>
      </c>
      <c r="F1297" s="2">
        <f t="shared" si="119"/>
        <v>-2.0377152275229404E-3</v>
      </c>
      <c r="G1297" s="2">
        <f t="shared" si="117"/>
        <v>-2.9854112489858808E-3</v>
      </c>
      <c r="H1297" s="2" t="str">
        <f t="shared" si="118"/>
        <v>Hold</v>
      </c>
    </row>
    <row r="1298" spans="1:8" ht="13.5" x14ac:dyDescent="0.25">
      <c r="A1298" s="3">
        <f>TITRES_STAT!B1301</f>
        <v>44202</v>
      </c>
      <c r="B1298" s="5">
        <f>TITRES_STAT!D1301</f>
        <v>1.343</v>
      </c>
      <c r="C1298" s="2">
        <f t="shared" si="120"/>
        <v>1.3039428761223131</v>
      </c>
      <c r="D1298" s="2">
        <f t="shared" si="116"/>
        <v>1.311123887275393</v>
      </c>
      <c r="E1298" s="2">
        <f t="shared" si="115"/>
        <v>-7.181011153079897E-3</v>
      </c>
      <c r="F1298" s="2">
        <f t="shared" si="119"/>
        <v>-3.0663744126343323E-3</v>
      </c>
      <c r="G1298" s="2">
        <f t="shared" si="117"/>
        <v>-4.1146367404455647E-3</v>
      </c>
      <c r="H1298" s="2" t="str">
        <f t="shared" si="118"/>
        <v>Hold</v>
      </c>
    </row>
    <row r="1299" spans="1:8" ht="13.5" x14ac:dyDescent="0.25">
      <c r="A1299" s="3">
        <f>TITRES_STAT!B1302</f>
        <v>44203</v>
      </c>
      <c r="B1299" s="5">
        <f>TITRES_STAT!D1302</f>
        <v>1.343</v>
      </c>
      <c r="C1299" s="2">
        <f t="shared" si="120"/>
        <v>1.3042747413342648</v>
      </c>
      <c r="D1299" s="2">
        <f t="shared" si="116"/>
        <v>1.3134850808105492</v>
      </c>
      <c r="E1299" s="2">
        <f t="shared" si="115"/>
        <v>-9.2103394762843571E-3</v>
      </c>
      <c r="F1299" s="2">
        <f t="shared" si="119"/>
        <v>-4.2951674253643374E-3</v>
      </c>
      <c r="G1299" s="2">
        <f t="shared" si="117"/>
        <v>-4.9151720509200197E-3</v>
      </c>
      <c r="H1299" s="2" t="str">
        <f t="shared" si="118"/>
        <v>Hold</v>
      </c>
    </row>
    <row r="1300" spans="1:8" ht="13.5" x14ac:dyDescent="0.25">
      <c r="A1300" s="3">
        <f>TITRES_STAT!B1303</f>
        <v>44204</v>
      </c>
      <c r="B1300" s="5">
        <f>TITRES_STAT!D1303</f>
        <v>1.343</v>
      </c>
      <c r="C1300" s="2">
        <f t="shared" si="120"/>
        <v>1.3045555503597626</v>
      </c>
      <c r="D1300" s="2">
        <f t="shared" si="116"/>
        <v>1.315671371120879</v>
      </c>
      <c r="E1300" s="2">
        <f t="shared" si="115"/>
        <v>-1.1115820761116391E-2</v>
      </c>
      <c r="F1300" s="2">
        <f t="shared" si="119"/>
        <v>-5.6592980925147486E-3</v>
      </c>
      <c r="G1300" s="2">
        <f t="shared" si="117"/>
        <v>-5.456522668601642E-3</v>
      </c>
      <c r="H1300" s="2" t="str">
        <f t="shared" si="118"/>
        <v>Hold</v>
      </c>
    </row>
    <row r="1301" spans="1:8" ht="13.5" x14ac:dyDescent="0.25">
      <c r="A1301" s="3">
        <f>TITRES_STAT!B1304</f>
        <v>44207</v>
      </c>
      <c r="B1301" s="5">
        <f>TITRES_STAT!D1304</f>
        <v>1.343</v>
      </c>
      <c r="C1301" s="2">
        <f t="shared" si="120"/>
        <v>1.304793157996722</v>
      </c>
      <c r="D1301" s="2">
        <f t="shared" si="116"/>
        <v>1.3176957140008139</v>
      </c>
      <c r="E1301" s="2">
        <f t="shared" si="115"/>
        <v>-1.2902556004091847E-2</v>
      </c>
      <c r="F1301" s="2">
        <f t="shared" si="119"/>
        <v>-7.1079496748301689E-3</v>
      </c>
      <c r="G1301" s="2">
        <f t="shared" si="117"/>
        <v>-5.7946063292616786E-3</v>
      </c>
      <c r="H1301" s="2" t="str">
        <f t="shared" si="118"/>
        <v>Hold</v>
      </c>
    </row>
    <row r="1302" spans="1:8" ht="13.5" x14ac:dyDescent="0.25">
      <c r="A1302" s="3">
        <f>TITRES_STAT!B1305</f>
        <v>44208</v>
      </c>
      <c r="B1302" s="5">
        <f>TITRES_STAT!D1305</f>
        <v>1.3798999999999999</v>
      </c>
      <c r="C1302" s="2">
        <f t="shared" si="120"/>
        <v>1.3049942106126109</v>
      </c>
      <c r="D1302" s="2">
        <f t="shared" si="116"/>
        <v>1.3223034388896424</v>
      </c>
      <c r="E1302" s="2">
        <f t="shared" si="115"/>
        <v>-1.7309228277031519E-2</v>
      </c>
      <c r="F1302" s="2">
        <f t="shared" si="119"/>
        <v>-9.1482053952704392E-3</v>
      </c>
      <c r="G1302" s="2">
        <f t="shared" si="117"/>
        <v>-8.1610228817610795E-3</v>
      </c>
      <c r="H1302" s="2" t="str">
        <f t="shared" si="118"/>
        <v>Hold</v>
      </c>
    </row>
    <row r="1303" spans="1:8" ht="13.5" x14ac:dyDescent="0.25">
      <c r="A1303" s="3">
        <f>TITRES_STAT!B1306</f>
        <v>44209</v>
      </c>
      <c r="B1303" s="5">
        <f>TITRES_STAT!D1306</f>
        <v>1.3798999999999999</v>
      </c>
      <c r="C1303" s="2">
        <f t="shared" si="120"/>
        <v>1.306302793595286</v>
      </c>
      <c r="D1303" s="2">
        <f t="shared" si="116"/>
        <v>1.3265698508237429</v>
      </c>
      <c r="E1303" s="2">
        <f t="shared" si="115"/>
        <v>-2.0267057228456897E-2</v>
      </c>
      <c r="F1303" s="2">
        <f t="shared" si="119"/>
        <v>-1.1371975761907731E-2</v>
      </c>
      <c r="G1303" s="2">
        <f t="shared" si="117"/>
        <v>-8.8950814665491665E-3</v>
      </c>
      <c r="H1303" s="2" t="str">
        <f t="shared" si="118"/>
        <v>Hold</v>
      </c>
    </row>
    <row r="1304" spans="1:8" ht="13.5" x14ac:dyDescent="0.25">
      <c r="A1304" s="3">
        <f>TITRES_STAT!B1307</f>
        <v>44211</v>
      </c>
      <c r="B1304" s="5">
        <f>TITRES_STAT!D1307</f>
        <v>1.3798999999999999</v>
      </c>
      <c r="C1304" s="2">
        <f t="shared" si="120"/>
        <v>1.307410056119088</v>
      </c>
      <c r="D1304" s="2">
        <f t="shared" si="116"/>
        <v>1.3305202322442062</v>
      </c>
      <c r="E1304" s="2">
        <f t="shared" si="115"/>
        <v>-2.3110176125118231E-2</v>
      </c>
      <c r="F1304" s="2">
        <f t="shared" si="119"/>
        <v>-1.3719615834549833E-2</v>
      </c>
      <c r="G1304" s="2">
        <f t="shared" si="117"/>
        <v>-9.3905602905683984E-3</v>
      </c>
      <c r="H1304" s="2" t="str">
        <f t="shared" si="118"/>
        <v>Hold</v>
      </c>
    </row>
    <row r="1305" spans="1:8" ht="13.5" x14ac:dyDescent="0.25">
      <c r="A1305" s="3">
        <f>TITRES_STAT!B1308</f>
        <v>44214</v>
      </c>
      <c r="B1305" s="5">
        <f>TITRES_STAT!D1308</f>
        <v>1.4168000000000001</v>
      </c>
      <c r="C1305" s="2">
        <f t="shared" si="120"/>
        <v>1.3106238936392283</v>
      </c>
      <c r="D1305" s="2">
        <f t="shared" si="116"/>
        <v>1.3369113261520429</v>
      </c>
      <c r="E1305" s="2">
        <f t="shared" si="115"/>
        <v>-2.6287432512814624E-2</v>
      </c>
      <c r="F1305" s="2">
        <f t="shared" si="119"/>
        <v>-1.6233179170202793E-2</v>
      </c>
      <c r="G1305" s="2">
        <f t="shared" si="117"/>
        <v>-1.005425334261183E-2</v>
      </c>
      <c r="H1305" s="2" t="str">
        <f t="shared" si="118"/>
        <v>Hold</v>
      </c>
    </row>
    <row r="1306" spans="1:8" ht="13.5" x14ac:dyDescent="0.25">
      <c r="A1306" s="3">
        <f>TITRES_STAT!B1309</f>
        <v>44215</v>
      </c>
      <c r="B1306" s="5">
        <f>TITRES_STAT!D1309</f>
        <v>1.4168000000000001</v>
      </c>
      <c r="C1306" s="2">
        <f t="shared" si="120"/>
        <v>1.3156048330793471</v>
      </c>
      <c r="D1306" s="2">
        <f t="shared" si="116"/>
        <v>1.3428290056963361</v>
      </c>
      <c r="E1306" s="2">
        <f t="shared" si="115"/>
        <v>-2.7224172616989062E-2</v>
      </c>
      <c r="F1306" s="2">
        <f t="shared" si="119"/>
        <v>-1.8431377859560047E-2</v>
      </c>
      <c r="G1306" s="2">
        <f t="shared" si="117"/>
        <v>-8.792794757429015E-3</v>
      </c>
      <c r="H1306" s="2" t="str">
        <f t="shared" si="118"/>
        <v>Hold</v>
      </c>
    </row>
    <row r="1307" spans="1:8" ht="13.5" x14ac:dyDescent="0.25">
      <c r="A1307" s="3">
        <f>TITRES_STAT!B1310</f>
        <v>44216</v>
      </c>
      <c r="B1307" s="5">
        <f>TITRES_STAT!D1310</f>
        <v>1.3577999999999999</v>
      </c>
      <c r="C1307" s="2">
        <f t="shared" si="120"/>
        <v>1.319819474144063</v>
      </c>
      <c r="D1307" s="2">
        <f t="shared" si="116"/>
        <v>1.3439379682373485</v>
      </c>
      <c r="E1307" s="2">
        <f t="shared" si="115"/>
        <v>-2.4118494093285481E-2</v>
      </c>
      <c r="F1307" s="2">
        <f t="shared" si="119"/>
        <v>-1.9568801106305135E-2</v>
      </c>
      <c r="G1307" s="2">
        <f t="shared" si="117"/>
        <v>-4.5496929869803457E-3</v>
      </c>
      <c r="H1307" s="2" t="str">
        <f t="shared" si="118"/>
        <v>Hold</v>
      </c>
    </row>
    <row r="1308" spans="1:8" ht="13.5" x14ac:dyDescent="0.25">
      <c r="A1308" s="3">
        <f>TITRES_STAT!B1311</f>
        <v>44217</v>
      </c>
      <c r="B1308" s="5">
        <f>TITRES_STAT!D1311</f>
        <v>1.343</v>
      </c>
      <c r="C1308" s="2">
        <f t="shared" si="120"/>
        <v>1.3233857088911303</v>
      </c>
      <c r="D1308" s="2">
        <f t="shared" si="116"/>
        <v>1.3438684891086561</v>
      </c>
      <c r="E1308" s="2">
        <f t="shared" ref="E1308:E1371" si="121">C1308-D1308</f>
        <v>-2.0482780217525809E-2</v>
      </c>
      <c r="F1308" s="2">
        <f t="shared" si="119"/>
        <v>-1.9751596928549272E-2</v>
      </c>
      <c r="G1308" s="2">
        <f t="shared" si="117"/>
        <v>-7.3118328897653698E-4</v>
      </c>
      <c r="H1308" s="2" t="str">
        <f t="shared" si="118"/>
        <v>Hold</v>
      </c>
    </row>
    <row r="1309" spans="1:8" ht="13.5" x14ac:dyDescent="0.25">
      <c r="A1309" s="3">
        <f>TITRES_STAT!B1312</f>
        <v>44218</v>
      </c>
      <c r="B1309" s="5">
        <f>TITRES_STAT!D1312</f>
        <v>1.343</v>
      </c>
      <c r="C1309" s="2">
        <f t="shared" si="120"/>
        <v>1.3264032921386486</v>
      </c>
      <c r="D1309" s="2">
        <f t="shared" ref="D1309:D1372" si="122">$D$4*B1309+(1-$D$4)*D1308</f>
        <v>1.3438041565820891</v>
      </c>
      <c r="E1309" s="2">
        <f t="shared" si="121"/>
        <v>-1.7400864443440467E-2</v>
      </c>
      <c r="F1309" s="2">
        <f t="shared" si="119"/>
        <v>-1.9281450431527514E-2</v>
      </c>
      <c r="G1309" s="2">
        <f t="shared" si="117"/>
        <v>1.8805859880870468E-3</v>
      </c>
      <c r="H1309" s="2" t="str">
        <f t="shared" si="118"/>
        <v>Sell</v>
      </c>
    </row>
    <row r="1310" spans="1:8" ht="13.5" x14ac:dyDescent="0.25">
      <c r="A1310" s="3">
        <f>TITRES_STAT!B1313</f>
        <v>44221</v>
      </c>
      <c r="B1310" s="5">
        <f>TITRES_STAT!D1313</f>
        <v>1.343</v>
      </c>
      <c r="C1310" s="2">
        <f t="shared" si="120"/>
        <v>1.3289566318096258</v>
      </c>
      <c r="D1310" s="2">
        <f t="shared" si="122"/>
        <v>1.3437445894278603</v>
      </c>
      <c r="E1310" s="2">
        <f t="shared" si="121"/>
        <v>-1.4787957618234593E-2</v>
      </c>
      <c r="F1310" s="2">
        <f t="shared" si="119"/>
        <v>-1.8382751868868931E-2</v>
      </c>
      <c r="G1310" s="2">
        <f t="shared" si="117"/>
        <v>3.5947942506343381E-3</v>
      </c>
      <c r="H1310" s="2" t="str">
        <f t="shared" si="118"/>
        <v>Sell</v>
      </c>
    </row>
    <row r="1311" spans="1:8" ht="13.5" x14ac:dyDescent="0.25">
      <c r="A1311" s="3">
        <f>TITRES_STAT!B1314</f>
        <v>44222</v>
      </c>
      <c r="B1311" s="5">
        <f>TITRES_STAT!D1314</f>
        <v>1.343</v>
      </c>
      <c r="C1311" s="2">
        <f t="shared" si="120"/>
        <v>1.3311171499927603</v>
      </c>
      <c r="D1311" s="2">
        <f t="shared" si="122"/>
        <v>1.3436894346554262</v>
      </c>
      <c r="E1311" s="2">
        <f t="shared" si="121"/>
        <v>-1.2572284662665911E-2</v>
      </c>
      <c r="F1311" s="2">
        <f t="shared" si="119"/>
        <v>-1.7220658427628328E-2</v>
      </c>
      <c r="G1311" s="2">
        <f t="shared" si="117"/>
        <v>4.6483737649624171E-3</v>
      </c>
      <c r="H1311" s="2" t="str">
        <f t="shared" si="118"/>
        <v>Sell</v>
      </c>
    </row>
    <row r="1312" spans="1:8" ht="13.5" x14ac:dyDescent="0.25">
      <c r="A1312" s="3">
        <f>TITRES_STAT!B1315</f>
        <v>44223</v>
      </c>
      <c r="B1312" s="5">
        <f>TITRES_STAT!D1315</f>
        <v>1.343</v>
      </c>
      <c r="C1312" s="2">
        <f t="shared" si="120"/>
        <v>1.3386222038400279</v>
      </c>
      <c r="D1312" s="2">
        <f t="shared" si="122"/>
        <v>1.343638365421691</v>
      </c>
      <c r="E1312" s="2">
        <f t="shared" si="121"/>
        <v>-5.01616158166307E-3</v>
      </c>
      <c r="F1312" s="2">
        <f t="shared" si="119"/>
        <v>-1.4779759058435277E-2</v>
      </c>
      <c r="G1312" s="2">
        <f t="shared" si="117"/>
        <v>9.7635974767722074E-3</v>
      </c>
      <c r="H1312" s="2" t="str">
        <f t="shared" si="118"/>
        <v>Sell</v>
      </c>
    </row>
    <row r="1313" spans="1:8" ht="13.5" x14ac:dyDescent="0.25">
      <c r="A1313" s="3">
        <f>TITRES_STAT!B1316</f>
        <v>44224</v>
      </c>
      <c r="B1313" s="5">
        <f>TITRES_STAT!D1316</f>
        <v>1.343</v>
      </c>
      <c r="C1313" s="2">
        <f t="shared" si="120"/>
        <v>1.3449726340184853</v>
      </c>
      <c r="D1313" s="2">
        <f t="shared" si="122"/>
        <v>1.3435910790941583</v>
      </c>
      <c r="E1313" s="2">
        <f t="shared" si="121"/>
        <v>1.3815549243270109E-3</v>
      </c>
      <c r="F1313" s="2">
        <f t="shared" si="119"/>
        <v>-1.154749626188282E-2</v>
      </c>
      <c r="G1313" s="2">
        <f t="shared" si="117"/>
        <v>1.2929051186209831E-2</v>
      </c>
      <c r="H1313" s="2" t="str">
        <f t="shared" si="118"/>
        <v>Sell</v>
      </c>
    </row>
    <row r="1314" spans="1:8" ht="13.5" x14ac:dyDescent="0.25">
      <c r="A1314" s="3">
        <f>TITRES_STAT!B1317</f>
        <v>44225</v>
      </c>
      <c r="B1314" s="5">
        <f>TITRES_STAT!D1317</f>
        <v>1.343</v>
      </c>
      <c r="C1314" s="2">
        <f t="shared" si="120"/>
        <v>1.3503460749387184</v>
      </c>
      <c r="D1314" s="2">
        <f t="shared" si="122"/>
        <v>1.343547295457554</v>
      </c>
      <c r="E1314" s="2">
        <f t="shared" si="121"/>
        <v>6.7987794811643631E-3</v>
      </c>
      <c r="F1314" s="2">
        <f t="shared" si="119"/>
        <v>-7.8782411132733831E-3</v>
      </c>
      <c r="G1314" s="2">
        <f t="shared" si="117"/>
        <v>1.4677020594437746E-2</v>
      </c>
      <c r="H1314" s="2" t="str">
        <f t="shared" si="118"/>
        <v>Sell</v>
      </c>
    </row>
    <row r="1315" spans="1:8" ht="13.5" x14ac:dyDescent="0.25">
      <c r="A1315" s="3">
        <f>TITRES_STAT!B1318</f>
        <v>44228</v>
      </c>
      <c r="B1315" s="5">
        <f>TITRES_STAT!D1318</f>
        <v>1.343</v>
      </c>
      <c r="C1315" s="2">
        <f t="shared" si="120"/>
        <v>1.360569755717377</v>
      </c>
      <c r="D1315" s="2">
        <f t="shared" si="122"/>
        <v>1.3435067550532909</v>
      </c>
      <c r="E1315" s="2">
        <f t="shared" si="121"/>
        <v>1.706300066408617E-2</v>
      </c>
      <c r="F1315" s="2">
        <f t="shared" si="119"/>
        <v>-2.8899927578014723E-3</v>
      </c>
      <c r="G1315" s="2">
        <f t="shared" si="117"/>
        <v>1.9952993421887642E-2</v>
      </c>
      <c r="H1315" s="2" t="str">
        <f t="shared" si="118"/>
        <v>Sell</v>
      </c>
    </row>
    <row r="1316" spans="1:8" ht="13.5" x14ac:dyDescent="0.25">
      <c r="A1316" s="3">
        <f>TITRES_STAT!B1319</f>
        <v>44229</v>
      </c>
      <c r="B1316" s="5">
        <f>TITRES_STAT!D1319</f>
        <v>1.3357000000000001</v>
      </c>
      <c r="C1316" s="2">
        <f t="shared" si="120"/>
        <v>1.3692205625300882</v>
      </c>
      <c r="D1316" s="2">
        <f t="shared" si="122"/>
        <v>1.3429284769011953</v>
      </c>
      <c r="E1316" s="2">
        <f t="shared" si="121"/>
        <v>2.6292085628892847E-2</v>
      </c>
      <c r="F1316" s="2">
        <f t="shared" si="119"/>
        <v>2.9464229195373917E-3</v>
      </c>
      <c r="G1316" s="2">
        <f t="shared" ref="G1316:G1379" si="123">E1316-F1316</f>
        <v>2.3345662709355456E-2</v>
      </c>
      <c r="H1316" s="2" t="str">
        <f t="shared" ref="H1316:H1379" si="124">IF(G1316&lt;0,"Hold","Sell")</f>
        <v>Sell</v>
      </c>
    </row>
    <row r="1317" spans="1:8" ht="13.5" x14ac:dyDescent="0.25">
      <c r="A1317" s="3">
        <f>TITRES_STAT!B1320</f>
        <v>44230</v>
      </c>
      <c r="B1317" s="5">
        <f>TITRES_STAT!D1320</f>
        <v>1.3357000000000001</v>
      </c>
      <c r="C1317" s="2">
        <f t="shared" si="120"/>
        <v>1.3674635529100747</v>
      </c>
      <c r="D1317" s="2">
        <f t="shared" si="122"/>
        <v>1.3423930341677734</v>
      </c>
      <c r="E1317" s="2">
        <f t="shared" si="121"/>
        <v>2.5070518742301262E-2</v>
      </c>
      <c r="F1317" s="2">
        <f t="shared" ref="F1317:F1380" si="125">(E1317*(2/(10)))+((1-(2/10))*F1316)</f>
        <v>7.3712420840901663E-3</v>
      </c>
      <c r="G1317" s="2">
        <f t="shared" si="123"/>
        <v>1.7699276658211097E-2</v>
      </c>
      <c r="H1317" s="2" t="str">
        <f t="shared" si="124"/>
        <v>Sell</v>
      </c>
    </row>
    <row r="1318" spans="1:8" ht="13.5" x14ac:dyDescent="0.25">
      <c r="A1318" s="3">
        <f>TITRES_STAT!B1321</f>
        <v>44231</v>
      </c>
      <c r="B1318" s="5">
        <f>TITRES_STAT!D1321</f>
        <v>1.3357000000000001</v>
      </c>
      <c r="C1318" s="2">
        <f t="shared" si="120"/>
        <v>1.3636999293854479</v>
      </c>
      <c r="D1318" s="2">
        <f t="shared" si="122"/>
        <v>1.3418972538590495</v>
      </c>
      <c r="E1318" s="2">
        <f t="shared" si="121"/>
        <v>2.1802675526398474E-2</v>
      </c>
      <c r="F1318" s="2">
        <f t="shared" si="125"/>
        <v>1.0257528772551828E-2</v>
      </c>
      <c r="G1318" s="2">
        <f t="shared" si="123"/>
        <v>1.1545146753846646E-2</v>
      </c>
      <c r="H1318" s="2" t="str">
        <f t="shared" si="124"/>
        <v>Sell</v>
      </c>
    </row>
    <row r="1319" spans="1:8" ht="13.5" x14ac:dyDescent="0.25">
      <c r="A1319" s="3">
        <f>TITRES_STAT!B1322</f>
        <v>44232</v>
      </c>
      <c r="B1319" s="5">
        <f>TITRES_STAT!D1322</f>
        <v>1.3357000000000001</v>
      </c>
      <c r="C1319" s="2">
        <f t="shared" si="120"/>
        <v>1.3605153248646098</v>
      </c>
      <c r="D1319" s="2">
        <f t="shared" si="122"/>
        <v>1.3414381980176384</v>
      </c>
      <c r="E1319" s="2">
        <f t="shared" si="121"/>
        <v>1.9077126846971382E-2</v>
      </c>
      <c r="F1319" s="2">
        <f t="shared" si="125"/>
        <v>1.2021448387435739E-2</v>
      </c>
      <c r="G1319" s="2">
        <f t="shared" si="123"/>
        <v>7.0556784595356432E-3</v>
      </c>
      <c r="H1319" s="2" t="str">
        <f t="shared" si="124"/>
        <v>Sell</v>
      </c>
    </row>
    <row r="1320" spans="1:8" ht="13.5" x14ac:dyDescent="0.25">
      <c r="A1320" s="3">
        <f>TITRES_STAT!B1323</f>
        <v>44235</v>
      </c>
      <c r="B1320" s="5">
        <f>TITRES_STAT!D1323</f>
        <v>1.3357000000000001</v>
      </c>
      <c r="C1320" s="2">
        <f t="shared" si="120"/>
        <v>1.3578206595008238</v>
      </c>
      <c r="D1320" s="2">
        <f t="shared" si="122"/>
        <v>1.3410131463126282</v>
      </c>
      <c r="E1320" s="2">
        <f t="shared" si="121"/>
        <v>1.6807513188195511E-2</v>
      </c>
      <c r="F1320" s="2">
        <f t="shared" si="125"/>
        <v>1.2978661347587694E-2</v>
      </c>
      <c r="G1320" s="2">
        <f t="shared" si="123"/>
        <v>3.8288518406078172E-3</v>
      </c>
      <c r="H1320" s="2" t="str">
        <f t="shared" si="124"/>
        <v>Sell</v>
      </c>
    </row>
    <row r="1321" spans="1:8" ht="13.5" x14ac:dyDescent="0.25">
      <c r="A1321" s="3">
        <f>TITRES_STAT!B1324</f>
        <v>44236</v>
      </c>
      <c r="B1321" s="5">
        <f>TITRES_STAT!D1324</f>
        <v>1.3357000000000001</v>
      </c>
      <c r="C1321" s="2">
        <f t="shared" si="120"/>
        <v>1.3555405580391586</v>
      </c>
      <c r="D1321" s="2">
        <f t="shared" si="122"/>
        <v>1.3406195799191003</v>
      </c>
      <c r="E1321" s="2">
        <f t="shared" si="121"/>
        <v>1.4920978120058326E-2</v>
      </c>
      <c r="F1321" s="2">
        <f t="shared" si="125"/>
        <v>1.3367124702081821E-2</v>
      </c>
      <c r="G1321" s="2">
        <f t="shared" si="123"/>
        <v>1.553853417976505E-3</v>
      </c>
      <c r="H1321" s="2" t="str">
        <f t="shared" si="124"/>
        <v>Sell</v>
      </c>
    </row>
    <row r="1322" spans="1:8" ht="13.5" x14ac:dyDescent="0.25">
      <c r="A1322" s="3">
        <f>TITRES_STAT!B1325</f>
        <v>44237</v>
      </c>
      <c r="B1322" s="5">
        <f>TITRES_STAT!D1325</f>
        <v>1.3357000000000001</v>
      </c>
      <c r="C1322" s="2">
        <f t="shared" si="120"/>
        <v>1.3536112414177497</v>
      </c>
      <c r="D1322" s="2">
        <f t="shared" si="122"/>
        <v>1.3402551665917595</v>
      </c>
      <c r="E1322" s="2">
        <f t="shared" si="121"/>
        <v>1.3356074825990216E-2</v>
      </c>
      <c r="F1322" s="2">
        <f t="shared" si="125"/>
        <v>1.33649147268635E-2</v>
      </c>
      <c r="G1322" s="2">
        <f t="shared" si="123"/>
        <v>-8.8399008732840262E-6</v>
      </c>
      <c r="H1322" s="2" t="str">
        <f t="shared" si="124"/>
        <v>Hold</v>
      </c>
    </row>
    <row r="1323" spans="1:8" ht="13.5" x14ac:dyDescent="0.25">
      <c r="A1323" s="3">
        <f>TITRES_STAT!B1326</f>
        <v>44238</v>
      </c>
      <c r="B1323" s="5">
        <f>TITRES_STAT!D1326</f>
        <v>1.3357000000000001</v>
      </c>
      <c r="C1323" s="2">
        <f t="shared" si="120"/>
        <v>1.3519787427380958</v>
      </c>
      <c r="D1323" s="2">
        <f t="shared" si="122"/>
        <v>1.3399177468442218</v>
      </c>
      <c r="E1323" s="2">
        <f t="shared" si="121"/>
        <v>1.2060995893873994E-2</v>
      </c>
      <c r="F1323" s="2">
        <f t="shared" si="125"/>
        <v>1.31041309602656E-2</v>
      </c>
      <c r="G1323" s="2">
        <f t="shared" si="123"/>
        <v>-1.0431350663916063E-3</v>
      </c>
      <c r="H1323" s="2" t="str">
        <f t="shared" si="124"/>
        <v>Hold</v>
      </c>
    </row>
    <row r="1324" spans="1:8" ht="13.5" x14ac:dyDescent="0.25">
      <c r="A1324" s="3">
        <f>TITRES_STAT!B1327</f>
        <v>44239</v>
      </c>
      <c r="B1324" s="5">
        <f>TITRES_STAT!D1327</f>
        <v>1.3504</v>
      </c>
      <c r="C1324" s="2">
        <f t="shared" si="120"/>
        <v>1.3505973977014658</v>
      </c>
      <c r="D1324" s="2">
        <f t="shared" si="122"/>
        <v>1.3406942100409462</v>
      </c>
      <c r="E1324" s="2">
        <f t="shared" si="121"/>
        <v>9.9031876605195635E-3</v>
      </c>
      <c r="F1324" s="2">
        <f t="shared" si="125"/>
        <v>1.2463942300316394E-2</v>
      </c>
      <c r="G1324" s="2">
        <f t="shared" si="123"/>
        <v>-2.5607546397968303E-3</v>
      </c>
      <c r="H1324" s="2" t="str">
        <f t="shared" si="124"/>
        <v>Hold</v>
      </c>
    </row>
    <row r="1325" spans="1:8" ht="13.5" x14ac:dyDescent="0.25">
      <c r="A1325" s="3">
        <f>TITRES_STAT!B1328</f>
        <v>44242</v>
      </c>
      <c r="B1325" s="5">
        <f>TITRES_STAT!D1328</f>
        <v>1.3504</v>
      </c>
      <c r="C1325" s="2">
        <f t="shared" si="120"/>
        <v>1.3494285672858557</v>
      </c>
      <c r="D1325" s="2">
        <f t="shared" si="122"/>
        <v>1.3414131574453207</v>
      </c>
      <c r="E1325" s="2">
        <f t="shared" si="121"/>
        <v>8.0154098405349483E-3</v>
      </c>
      <c r="F1325" s="2">
        <f t="shared" si="125"/>
        <v>1.1574235808360105E-2</v>
      </c>
      <c r="G1325" s="2">
        <f t="shared" si="123"/>
        <v>-3.5588259678251567E-3</v>
      </c>
      <c r="H1325" s="2" t="str">
        <f t="shared" si="124"/>
        <v>Hold</v>
      </c>
    </row>
    <row r="1326" spans="1:8" ht="13.5" x14ac:dyDescent="0.25">
      <c r="A1326" s="3">
        <f>TITRES_STAT!B1329</f>
        <v>44243</v>
      </c>
      <c r="B1326" s="5">
        <f>TITRES_STAT!D1329</f>
        <v>1.3504</v>
      </c>
      <c r="C1326" s="2">
        <f t="shared" si="120"/>
        <v>1.3473164800111086</v>
      </c>
      <c r="D1326" s="2">
        <f t="shared" si="122"/>
        <v>1.3420788494864082</v>
      </c>
      <c r="E1326" s="2">
        <f t="shared" si="121"/>
        <v>5.2376305247003874E-3</v>
      </c>
      <c r="F1326" s="2">
        <f t="shared" si="125"/>
        <v>1.0306914751628161E-2</v>
      </c>
      <c r="G1326" s="2">
        <f t="shared" si="123"/>
        <v>-5.0692842269277737E-3</v>
      </c>
      <c r="H1326" s="2" t="str">
        <f t="shared" si="124"/>
        <v>Hold</v>
      </c>
    </row>
    <row r="1327" spans="1:8" ht="13.5" x14ac:dyDescent="0.25">
      <c r="A1327" s="3">
        <f>TITRES_STAT!B1330</f>
        <v>44244</v>
      </c>
      <c r="B1327" s="5">
        <f>TITRES_STAT!D1330</f>
        <v>1.3504</v>
      </c>
      <c r="C1327" s="2">
        <f t="shared" si="120"/>
        <v>1.3455293292401687</v>
      </c>
      <c r="D1327" s="2">
        <f t="shared" si="122"/>
        <v>1.3426952310059337</v>
      </c>
      <c r="E1327" s="2">
        <f t="shared" si="121"/>
        <v>2.8340982342349719E-3</v>
      </c>
      <c r="F1327" s="2">
        <f t="shared" si="125"/>
        <v>8.812351448149524E-3</v>
      </c>
      <c r="G1327" s="2">
        <f t="shared" si="123"/>
        <v>-5.9782532139145521E-3</v>
      </c>
      <c r="H1327" s="2" t="str">
        <f t="shared" si="124"/>
        <v>Hold</v>
      </c>
    </row>
    <row r="1328" spans="1:8" ht="13.5" x14ac:dyDescent="0.25">
      <c r="A1328" s="3">
        <f>TITRES_STAT!B1331</f>
        <v>44245</v>
      </c>
      <c r="B1328" s="5">
        <f>TITRES_STAT!D1331</f>
        <v>1.3504</v>
      </c>
      <c r="C1328" s="2">
        <f t="shared" si="120"/>
        <v>1.344017124741681</v>
      </c>
      <c r="D1328" s="2">
        <f t="shared" si="122"/>
        <v>1.3432659546351238</v>
      </c>
      <c r="E1328" s="2">
        <f t="shared" si="121"/>
        <v>7.5117010655723071E-4</v>
      </c>
      <c r="F1328" s="2">
        <f t="shared" si="125"/>
        <v>7.2001151798310658E-3</v>
      </c>
      <c r="G1328" s="2">
        <f t="shared" si="123"/>
        <v>-6.4489450732738351E-3</v>
      </c>
      <c r="H1328" s="2" t="str">
        <f t="shared" si="124"/>
        <v>Hold</v>
      </c>
    </row>
    <row r="1329" spans="1:8" ht="13.5" x14ac:dyDescent="0.25">
      <c r="A1329" s="3">
        <f>TITRES_STAT!B1332</f>
        <v>44246</v>
      </c>
      <c r="B1329" s="5">
        <f>TITRES_STAT!D1332</f>
        <v>1.3504</v>
      </c>
      <c r="C1329" s="2">
        <f t="shared" si="120"/>
        <v>1.3427375670891146</v>
      </c>
      <c r="D1329" s="2">
        <f t="shared" si="122"/>
        <v>1.3437944024399295</v>
      </c>
      <c r="E1329" s="2">
        <f t="shared" si="121"/>
        <v>-1.0568353508149109E-3</v>
      </c>
      <c r="F1329" s="2">
        <f t="shared" si="125"/>
        <v>5.548725073701871E-3</v>
      </c>
      <c r="G1329" s="2">
        <f t="shared" si="123"/>
        <v>-6.6055604245167819E-3</v>
      </c>
      <c r="H1329" s="2" t="str">
        <f t="shared" si="124"/>
        <v>Hold</v>
      </c>
    </row>
    <row r="1330" spans="1:8" ht="13.5" x14ac:dyDescent="0.25">
      <c r="A1330" s="3">
        <f>TITRES_STAT!B1333</f>
        <v>44249</v>
      </c>
      <c r="B1330" s="5">
        <f>TITRES_STAT!D1333</f>
        <v>1.3504</v>
      </c>
      <c r="C1330" s="2">
        <f t="shared" si="120"/>
        <v>1.3416548644600199</v>
      </c>
      <c r="D1330" s="2">
        <f t="shared" si="122"/>
        <v>1.3442837059628978</v>
      </c>
      <c r="E1330" s="2">
        <f t="shared" si="121"/>
        <v>-2.6288415028778989E-3</v>
      </c>
      <c r="F1330" s="2">
        <f t="shared" si="125"/>
        <v>3.9132117583859172E-3</v>
      </c>
      <c r="G1330" s="2">
        <f t="shared" si="123"/>
        <v>-6.5420532612638161E-3</v>
      </c>
      <c r="H1330" s="2" t="str">
        <f t="shared" si="124"/>
        <v>Hold</v>
      </c>
    </row>
    <row r="1331" spans="1:8" ht="13.5" x14ac:dyDescent="0.25">
      <c r="A1331" s="3">
        <f>TITRES_STAT!B1334</f>
        <v>44250</v>
      </c>
      <c r="B1331" s="5">
        <f>TITRES_STAT!D1334</f>
        <v>1.3504</v>
      </c>
      <c r="C1331" s="2">
        <f t="shared" si="120"/>
        <v>1.3407387314661707</v>
      </c>
      <c r="D1331" s="2">
        <f t="shared" si="122"/>
        <v>1.3447367647804611</v>
      </c>
      <c r="E1331" s="2">
        <f t="shared" si="121"/>
        <v>-3.9980333142903834E-3</v>
      </c>
      <c r="F1331" s="2">
        <f t="shared" si="125"/>
        <v>2.3309627438506575E-3</v>
      </c>
      <c r="G1331" s="2">
        <f t="shared" si="123"/>
        <v>-6.3289960581410405E-3</v>
      </c>
      <c r="H1331" s="2" t="str">
        <f t="shared" si="124"/>
        <v>Hold</v>
      </c>
    </row>
    <row r="1332" spans="1:8" ht="13.5" x14ac:dyDescent="0.25">
      <c r="A1332" s="3">
        <f>TITRES_STAT!B1335</f>
        <v>44251</v>
      </c>
      <c r="B1332" s="5">
        <f>TITRES_STAT!D1335</f>
        <v>1.3504</v>
      </c>
      <c r="C1332" s="2">
        <f t="shared" si="120"/>
        <v>1.3399635420098368</v>
      </c>
      <c r="D1332" s="2">
        <f t="shared" si="122"/>
        <v>1.3451562636856123</v>
      </c>
      <c r="E1332" s="2">
        <f t="shared" si="121"/>
        <v>-5.1927216757754469E-3</v>
      </c>
      <c r="F1332" s="2">
        <f t="shared" si="125"/>
        <v>8.2622585992543672E-4</v>
      </c>
      <c r="G1332" s="2">
        <f t="shared" si="123"/>
        <v>-6.0189475357008831E-3</v>
      </c>
      <c r="H1332" s="2" t="str">
        <f t="shared" si="124"/>
        <v>Hold</v>
      </c>
    </row>
    <row r="1333" spans="1:8" ht="13.5" x14ac:dyDescent="0.25">
      <c r="A1333" s="3">
        <f>TITRES_STAT!B1336</f>
        <v>44252</v>
      </c>
      <c r="B1333" s="5">
        <f>TITRES_STAT!D1336</f>
        <v>1.3504</v>
      </c>
      <c r="C1333" s="2">
        <f t="shared" si="120"/>
        <v>1.3393076124698617</v>
      </c>
      <c r="D1333" s="2">
        <f t="shared" si="122"/>
        <v>1.3455446885977891</v>
      </c>
      <c r="E1333" s="2">
        <f t="shared" si="121"/>
        <v>-6.2370761279273434E-3</v>
      </c>
      <c r="F1333" s="2">
        <f t="shared" si="125"/>
        <v>-5.8643453764511922E-4</v>
      </c>
      <c r="G1333" s="2">
        <f t="shared" si="123"/>
        <v>-5.6506415902822238E-3</v>
      </c>
      <c r="H1333" s="2" t="str">
        <f t="shared" si="124"/>
        <v>Hold</v>
      </c>
    </row>
    <row r="1334" spans="1:8" ht="13.5" x14ac:dyDescent="0.25">
      <c r="A1334" s="3">
        <f>TITRES_STAT!B1337</f>
        <v>44253</v>
      </c>
      <c r="B1334" s="5">
        <f>TITRES_STAT!D1337</f>
        <v>1.3504</v>
      </c>
      <c r="C1334" s="2">
        <f t="shared" si="120"/>
        <v>1.3410141336283445</v>
      </c>
      <c r="D1334" s="2">
        <f t="shared" si="122"/>
        <v>1.3459043412942493</v>
      </c>
      <c r="E1334" s="2">
        <f t="shared" si="121"/>
        <v>-4.8902076659047555E-3</v>
      </c>
      <c r="F1334" s="2">
        <f t="shared" si="125"/>
        <v>-1.4471891632970467E-3</v>
      </c>
      <c r="G1334" s="2">
        <f t="shared" si="123"/>
        <v>-3.4430185026077089E-3</v>
      </c>
      <c r="H1334" s="2" t="str">
        <f t="shared" si="124"/>
        <v>Hold</v>
      </c>
    </row>
    <row r="1335" spans="1:8" ht="13.5" x14ac:dyDescent="0.25">
      <c r="A1335" s="3">
        <f>TITRES_STAT!B1338</f>
        <v>44256</v>
      </c>
      <c r="B1335" s="5">
        <f>TITRES_STAT!D1338</f>
        <v>1.3504</v>
      </c>
      <c r="C1335" s="2">
        <f t="shared" si="120"/>
        <v>1.3424581130701376</v>
      </c>
      <c r="D1335" s="2">
        <f t="shared" si="122"/>
        <v>1.346237353050231</v>
      </c>
      <c r="E1335" s="2">
        <f t="shared" si="121"/>
        <v>-3.7792399800933296E-3</v>
      </c>
      <c r="F1335" s="2">
        <f t="shared" si="125"/>
        <v>-1.9135993266563033E-3</v>
      </c>
      <c r="G1335" s="2">
        <f t="shared" si="123"/>
        <v>-1.8656406534370263E-3</v>
      </c>
      <c r="H1335" s="2" t="str">
        <f t="shared" si="124"/>
        <v>Hold</v>
      </c>
    </row>
    <row r="1336" spans="1:8" ht="13.5" x14ac:dyDescent="0.25">
      <c r="A1336" s="3">
        <f>TITRES_STAT!B1339</f>
        <v>44257</v>
      </c>
      <c r="B1336" s="5">
        <f>TITRES_STAT!D1339</f>
        <v>1.3504</v>
      </c>
      <c r="C1336" s="2">
        <f t="shared" si="120"/>
        <v>1.3436799418285781</v>
      </c>
      <c r="D1336" s="2">
        <f t="shared" si="122"/>
        <v>1.3465456972687324</v>
      </c>
      <c r="E1336" s="2">
        <f t="shared" si="121"/>
        <v>-2.8657554401543273E-3</v>
      </c>
      <c r="F1336" s="2">
        <f t="shared" si="125"/>
        <v>-2.1040305493559082E-3</v>
      </c>
      <c r="G1336" s="2">
        <f t="shared" si="123"/>
        <v>-7.6172489079841905E-4</v>
      </c>
      <c r="H1336" s="2" t="str">
        <f t="shared" si="124"/>
        <v>Hold</v>
      </c>
    </row>
    <row r="1337" spans="1:8" ht="13.5" x14ac:dyDescent="0.25">
      <c r="A1337" s="3">
        <f>TITRES_STAT!B1340</f>
        <v>44258</v>
      </c>
      <c r="B1337" s="5">
        <f>TITRES_STAT!D1340</f>
        <v>1.3504</v>
      </c>
      <c r="C1337" s="2">
        <f t="shared" si="120"/>
        <v>1.3447137969318739</v>
      </c>
      <c r="D1337" s="2">
        <f t="shared" si="122"/>
        <v>1.3468312011747523</v>
      </c>
      <c r="E1337" s="2">
        <f t="shared" si="121"/>
        <v>-2.117404242878429E-3</v>
      </c>
      <c r="F1337" s="2">
        <f t="shared" si="125"/>
        <v>-2.1067052880604127E-3</v>
      </c>
      <c r="G1337" s="2">
        <f t="shared" si="123"/>
        <v>-1.0698954818016276E-5</v>
      </c>
      <c r="H1337" s="2" t="str">
        <f t="shared" si="124"/>
        <v>Hold</v>
      </c>
    </row>
    <row r="1338" spans="1:8" ht="13.5" x14ac:dyDescent="0.25">
      <c r="A1338" s="3">
        <f>TITRES_STAT!B1341</f>
        <v>44259</v>
      </c>
      <c r="B1338" s="5">
        <f>TITRES_STAT!D1341</f>
        <v>1.3504</v>
      </c>
      <c r="C1338" s="2">
        <f t="shared" si="120"/>
        <v>1.3455885974038932</v>
      </c>
      <c r="D1338" s="2">
        <f t="shared" si="122"/>
        <v>1.3470955566432892</v>
      </c>
      <c r="E1338" s="2">
        <f t="shared" si="121"/>
        <v>-1.5069592393959219E-3</v>
      </c>
      <c r="F1338" s="2">
        <f t="shared" si="125"/>
        <v>-1.9867560783275147E-3</v>
      </c>
      <c r="G1338" s="2">
        <f t="shared" si="123"/>
        <v>4.7979683893159281E-4</v>
      </c>
      <c r="H1338" s="2" t="str">
        <f t="shared" si="124"/>
        <v>Sell</v>
      </c>
    </row>
    <row r="1339" spans="1:8" ht="13.5" x14ac:dyDescent="0.25">
      <c r="A1339" s="3">
        <f>TITRES_STAT!B1342</f>
        <v>44260</v>
      </c>
      <c r="B1339" s="5">
        <f>TITRES_STAT!D1342</f>
        <v>1.3504</v>
      </c>
      <c r="C1339" s="2">
        <f t="shared" si="120"/>
        <v>1.3463288131879096</v>
      </c>
      <c r="D1339" s="2">
        <f t="shared" si="122"/>
        <v>1.3473403302252678</v>
      </c>
      <c r="E1339" s="2">
        <f t="shared" si="121"/>
        <v>-1.0115170373581339E-3</v>
      </c>
      <c r="F1339" s="2">
        <f t="shared" si="125"/>
        <v>-1.7917082701336387E-3</v>
      </c>
      <c r="G1339" s="2">
        <f t="shared" si="123"/>
        <v>7.8019123277550478E-4</v>
      </c>
      <c r="H1339" s="2" t="str">
        <f t="shared" si="124"/>
        <v>Sell</v>
      </c>
    </row>
    <row r="1340" spans="1:8" ht="13.5" x14ac:dyDescent="0.25">
      <c r="A1340" s="3">
        <f>TITRES_STAT!B1343</f>
        <v>44263</v>
      </c>
      <c r="B1340" s="5">
        <f>TITRES_STAT!D1343</f>
        <v>1.3504</v>
      </c>
      <c r="C1340" s="2">
        <f t="shared" si="120"/>
        <v>1.346955149620539</v>
      </c>
      <c r="D1340" s="2">
        <f t="shared" si="122"/>
        <v>1.3475669724308035</v>
      </c>
      <c r="E1340" s="2">
        <f t="shared" si="121"/>
        <v>-6.1182281026450624E-4</v>
      </c>
      <c r="F1340" s="2">
        <f t="shared" si="125"/>
        <v>-1.5557311781598123E-3</v>
      </c>
      <c r="G1340" s="2">
        <f t="shared" si="123"/>
        <v>9.4390836789530605E-4</v>
      </c>
      <c r="H1340" s="2" t="str">
        <f t="shared" si="124"/>
        <v>Sell</v>
      </c>
    </row>
    <row r="1341" spans="1:8" ht="13.5" x14ac:dyDescent="0.25">
      <c r="A1341" s="3">
        <f>TITRES_STAT!B1344</f>
        <v>44264</v>
      </c>
      <c r="B1341" s="5">
        <f>TITRES_STAT!D1344</f>
        <v>1.3504</v>
      </c>
      <c r="C1341" s="2">
        <f t="shared" si="120"/>
        <v>1.3474851266019945</v>
      </c>
      <c r="D1341" s="2">
        <f t="shared" si="122"/>
        <v>1.3477768263248182</v>
      </c>
      <c r="E1341" s="2">
        <f t="shared" si="121"/>
        <v>-2.9169972282372392E-4</v>
      </c>
      <c r="F1341" s="2">
        <f t="shared" si="125"/>
        <v>-1.3029248870925947E-3</v>
      </c>
      <c r="G1341" s="2">
        <f t="shared" si="123"/>
        <v>1.0112251642688708E-3</v>
      </c>
      <c r="H1341" s="2" t="str">
        <f t="shared" si="124"/>
        <v>Sell</v>
      </c>
    </row>
    <row r="1342" spans="1:8" ht="13.5" x14ac:dyDescent="0.25">
      <c r="A1342" s="3">
        <f>TITRES_STAT!B1345</f>
        <v>44265</v>
      </c>
      <c r="B1342" s="5">
        <f>TITRES_STAT!D1345</f>
        <v>1.3504</v>
      </c>
      <c r="C1342" s="2">
        <f t="shared" si="120"/>
        <v>1.3479335686632261</v>
      </c>
      <c r="D1342" s="2">
        <f t="shared" si="122"/>
        <v>1.3479711354859429</v>
      </c>
      <c r="E1342" s="2">
        <f t="shared" si="121"/>
        <v>-3.7566822716827986E-5</v>
      </c>
      <c r="F1342" s="2">
        <f t="shared" si="125"/>
        <v>-1.0498532742174414E-3</v>
      </c>
      <c r="G1342" s="2">
        <f t="shared" si="123"/>
        <v>1.0122864515006134E-3</v>
      </c>
      <c r="H1342" s="2" t="str">
        <f t="shared" si="124"/>
        <v>Sell</v>
      </c>
    </row>
    <row r="1343" spans="1:8" ht="13.5" x14ac:dyDescent="0.25">
      <c r="A1343" s="3">
        <f>TITRES_STAT!B1346</f>
        <v>44266</v>
      </c>
      <c r="B1343" s="5">
        <f>TITRES_STAT!D1346</f>
        <v>1.3504</v>
      </c>
      <c r="C1343" s="2">
        <f t="shared" si="120"/>
        <v>1.3483130196381143</v>
      </c>
      <c r="D1343" s="2">
        <f t="shared" si="122"/>
        <v>1.3481510513758732</v>
      </c>
      <c r="E1343" s="2">
        <f t="shared" si="121"/>
        <v>1.6196826224113003E-4</v>
      </c>
      <c r="F1343" s="2">
        <f t="shared" si="125"/>
        <v>-8.0748896692572718E-4</v>
      </c>
      <c r="G1343" s="2">
        <f t="shared" si="123"/>
        <v>9.6945722916685721E-4</v>
      </c>
      <c r="H1343" s="2" t="str">
        <f t="shared" si="124"/>
        <v>Sell</v>
      </c>
    </row>
    <row r="1344" spans="1:8" ht="13.5" x14ac:dyDescent="0.25">
      <c r="A1344" s="3">
        <f>TITRES_STAT!B1347</f>
        <v>44267</v>
      </c>
      <c r="B1344" s="5">
        <f>TITRES_STAT!D1347</f>
        <v>1.3504</v>
      </c>
      <c r="C1344" s="2">
        <f t="shared" si="120"/>
        <v>1.348634093539943</v>
      </c>
      <c r="D1344" s="2">
        <f t="shared" si="122"/>
        <v>1.3483176401628456</v>
      </c>
      <c r="E1344" s="2">
        <f t="shared" si="121"/>
        <v>3.1645337709740318E-4</v>
      </c>
      <c r="F1344" s="2">
        <f t="shared" si="125"/>
        <v>-5.8270049812110113E-4</v>
      </c>
      <c r="G1344" s="2">
        <f t="shared" si="123"/>
        <v>8.9915387521850431E-4</v>
      </c>
      <c r="H1344" s="2" t="str">
        <f t="shared" si="124"/>
        <v>Sell</v>
      </c>
    </row>
    <row r="1345" spans="1:8" ht="13.5" x14ac:dyDescent="0.25">
      <c r="A1345" s="3">
        <f>TITRES_STAT!B1348</f>
        <v>44270</v>
      </c>
      <c r="B1345" s="5">
        <f>TITRES_STAT!D1348</f>
        <v>1.3504</v>
      </c>
      <c r="C1345" s="2">
        <f t="shared" si="120"/>
        <v>1.3489057714568748</v>
      </c>
      <c r="D1345" s="2">
        <f t="shared" si="122"/>
        <v>1.3484718890396719</v>
      </c>
      <c r="E1345" s="2">
        <f t="shared" si="121"/>
        <v>4.3388241720299092E-4</v>
      </c>
      <c r="F1345" s="2">
        <f t="shared" si="125"/>
        <v>-3.7938391505628271E-4</v>
      </c>
      <c r="G1345" s="2">
        <f t="shared" si="123"/>
        <v>8.1326633225927369E-4</v>
      </c>
      <c r="H1345" s="2" t="str">
        <f t="shared" si="124"/>
        <v>Sell</v>
      </c>
    </row>
    <row r="1346" spans="1:8" ht="13.5" x14ac:dyDescent="0.25">
      <c r="A1346" s="3">
        <f>TITRES_STAT!B1349</f>
        <v>44271</v>
      </c>
      <c r="B1346" s="5">
        <f>TITRES_STAT!D1349</f>
        <v>1.3504</v>
      </c>
      <c r="C1346" s="2">
        <f t="shared" si="120"/>
        <v>1.3491356527712017</v>
      </c>
      <c r="D1346" s="2">
        <f t="shared" si="122"/>
        <v>1.3486147120737704</v>
      </c>
      <c r="E1346" s="2">
        <f t="shared" si="121"/>
        <v>5.2094069743136018E-4</v>
      </c>
      <c r="F1346" s="2">
        <f t="shared" si="125"/>
        <v>-1.9931899255875413E-4</v>
      </c>
      <c r="G1346" s="2">
        <f t="shared" si="123"/>
        <v>7.2025968999011431E-4</v>
      </c>
      <c r="H1346" s="2" t="str">
        <f t="shared" si="124"/>
        <v>Sell</v>
      </c>
    </row>
    <row r="1347" spans="1:8" ht="13.5" x14ac:dyDescent="0.25">
      <c r="A1347" s="3">
        <f>TITRES_STAT!B1350</f>
        <v>44272</v>
      </c>
      <c r="B1347" s="5">
        <f>TITRES_STAT!D1350</f>
        <v>1.3504</v>
      </c>
      <c r="C1347" s="2">
        <f t="shared" si="120"/>
        <v>1.3493301677294784</v>
      </c>
      <c r="D1347" s="2">
        <f t="shared" si="122"/>
        <v>1.3487469556238616</v>
      </c>
      <c r="E1347" s="2">
        <f t="shared" si="121"/>
        <v>5.8321210561684822E-4</v>
      </c>
      <c r="F1347" s="2">
        <f t="shared" si="125"/>
        <v>-4.2812772923633662E-5</v>
      </c>
      <c r="G1347" s="2">
        <f t="shared" si="123"/>
        <v>6.2602487854048188E-4</v>
      </c>
      <c r="H1347" s="2" t="str">
        <f t="shared" si="124"/>
        <v>Sell</v>
      </c>
    </row>
    <row r="1348" spans="1:8" ht="13.5" x14ac:dyDescent="0.25">
      <c r="A1348" s="3">
        <f>TITRES_STAT!B1351</f>
        <v>44273</v>
      </c>
      <c r="B1348" s="5">
        <f>TITRES_STAT!D1351</f>
        <v>1.3504</v>
      </c>
      <c r="C1348" s="2">
        <f t="shared" si="120"/>
        <v>1.3494947573095586</v>
      </c>
      <c r="D1348" s="2">
        <f t="shared" si="122"/>
        <v>1.3488694033554274</v>
      </c>
      <c r="E1348" s="2">
        <f t="shared" si="121"/>
        <v>6.2535395413121364E-4</v>
      </c>
      <c r="F1348" s="2">
        <f t="shared" si="125"/>
        <v>9.0820572487335804E-5</v>
      </c>
      <c r="G1348" s="2">
        <f t="shared" si="123"/>
        <v>5.3453338164387786E-4</v>
      </c>
      <c r="H1348" s="2" t="str">
        <f t="shared" si="124"/>
        <v>Sell</v>
      </c>
    </row>
    <row r="1349" spans="1:8" ht="13.5" x14ac:dyDescent="0.25">
      <c r="A1349" s="3">
        <f>TITRES_STAT!B1352</f>
        <v>44274</v>
      </c>
      <c r="B1349" s="5">
        <f>TITRES_STAT!D1352</f>
        <v>1.3873</v>
      </c>
      <c r="C1349" s="2">
        <f t="shared" si="120"/>
        <v>1.3496340254157804</v>
      </c>
      <c r="D1349" s="2">
        <f t="shared" si="122"/>
        <v>1.3517161142179883</v>
      </c>
      <c r="E1349" s="2">
        <f t="shared" si="121"/>
        <v>-2.0820888022079487E-3</v>
      </c>
      <c r="F1349" s="2">
        <f t="shared" si="125"/>
        <v>-3.4376130245172116E-4</v>
      </c>
      <c r="G1349" s="2">
        <f t="shared" si="123"/>
        <v>-1.7383274997562275E-3</v>
      </c>
      <c r="H1349" s="2" t="str">
        <f t="shared" si="124"/>
        <v>Hold</v>
      </c>
    </row>
    <row r="1350" spans="1:8" ht="13.5" x14ac:dyDescent="0.25">
      <c r="A1350" s="3">
        <f>TITRES_STAT!B1353</f>
        <v>44277</v>
      </c>
      <c r="B1350" s="5">
        <f>TITRES_STAT!D1353</f>
        <v>1.3873</v>
      </c>
      <c r="C1350" s="2">
        <f t="shared" si="120"/>
        <v>1.3497518676595064</v>
      </c>
      <c r="D1350" s="2">
        <f t="shared" si="122"/>
        <v>1.3543519576092484</v>
      </c>
      <c r="E1350" s="2">
        <f t="shared" si="121"/>
        <v>-4.6000899497420367E-3</v>
      </c>
      <c r="F1350" s="2">
        <f t="shared" si="125"/>
        <v>-1.1950270319097843E-3</v>
      </c>
      <c r="G1350" s="2">
        <f t="shared" si="123"/>
        <v>-3.4050629178322524E-3</v>
      </c>
      <c r="H1350" s="2" t="str">
        <f t="shared" si="124"/>
        <v>Hold</v>
      </c>
    </row>
    <row r="1351" spans="1:8" ht="13.5" x14ac:dyDescent="0.25">
      <c r="A1351" s="3">
        <f>TITRES_STAT!B1354</f>
        <v>44278</v>
      </c>
      <c r="B1351" s="5">
        <f>TITRES_STAT!D1354</f>
        <v>1.3873</v>
      </c>
      <c r="C1351" s="2">
        <f t="shared" si="120"/>
        <v>1.3498515803272746</v>
      </c>
      <c r="D1351" s="2">
        <f t="shared" si="122"/>
        <v>1.3567925533418967</v>
      </c>
      <c r="E1351" s="2">
        <f t="shared" si="121"/>
        <v>-6.9409730146221538E-3</v>
      </c>
      <c r="F1351" s="2">
        <f t="shared" si="125"/>
        <v>-2.3442162284522585E-3</v>
      </c>
      <c r="G1351" s="2">
        <f t="shared" si="123"/>
        <v>-4.5967567861698953E-3</v>
      </c>
      <c r="H1351" s="2" t="str">
        <f t="shared" si="124"/>
        <v>Hold</v>
      </c>
    </row>
    <row r="1352" spans="1:8" ht="13.5" x14ac:dyDescent="0.25">
      <c r="A1352" s="3">
        <f>TITRES_STAT!B1355</f>
        <v>44279</v>
      </c>
      <c r="B1352" s="5">
        <f>TITRES_STAT!D1355</f>
        <v>1.3873</v>
      </c>
      <c r="C1352" s="2">
        <f t="shared" si="120"/>
        <v>1.3499359525846171</v>
      </c>
      <c r="D1352" s="2">
        <f t="shared" si="122"/>
        <v>1.3590523642054599</v>
      </c>
      <c r="E1352" s="2">
        <f t="shared" si="121"/>
        <v>-9.116411620842868E-3</v>
      </c>
      <c r="F1352" s="2">
        <f t="shared" si="125"/>
        <v>-3.6986553069303808E-3</v>
      </c>
      <c r="G1352" s="2">
        <f t="shared" si="123"/>
        <v>-5.4177563139124873E-3</v>
      </c>
      <c r="H1352" s="2" t="str">
        <f t="shared" si="124"/>
        <v>Hold</v>
      </c>
    </row>
    <row r="1353" spans="1:8" ht="13.5" x14ac:dyDescent="0.25">
      <c r="A1353" s="3">
        <f>TITRES_STAT!B1356</f>
        <v>44280</v>
      </c>
      <c r="B1353" s="5">
        <f>TITRES_STAT!D1356</f>
        <v>1.3873</v>
      </c>
      <c r="C1353" s="2">
        <f t="shared" si="120"/>
        <v>1.3500073444946761</v>
      </c>
      <c r="D1353" s="2">
        <f t="shared" si="122"/>
        <v>1.3611447816717221</v>
      </c>
      <c r="E1353" s="2">
        <f t="shared" si="121"/>
        <v>-1.1137437177046072E-2</v>
      </c>
      <c r="F1353" s="2">
        <f t="shared" si="125"/>
        <v>-5.1864116809535194E-3</v>
      </c>
      <c r="G1353" s="2">
        <f t="shared" si="123"/>
        <v>-5.9510254960925529E-3</v>
      </c>
      <c r="H1353" s="2" t="str">
        <f t="shared" si="124"/>
        <v>Hold</v>
      </c>
    </row>
    <row r="1354" spans="1:8" ht="13.5" x14ac:dyDescent="0.25">
      <c r="A1354" s="3">
        <f>TITRES_STAT!B1357</f>
        <v>44281</v>
      </c>
      <c r="B1354" s="5">
        <f>TITRES_STAT!D1357</f>
        <v>1.3873</v>
      </c>
      <c r="C1354" s="2">
        <f t="shared" si="120"/>
        <v>1.3500677530339567</v>
      </c>
      <c r="D1354" s="2">
        <f t="shared" si="122"/>
        <v>1.3630822052515945</v>
      </c>
      <c r="E1354" s="2">
        <f t="shared" si="121"/>
        <v>-1.3014452217637862E-2</v>
      </c>
      <c r="F1354" s="2">
        <f t="shared" si="125"/>
        <v>-6.7520197882903884E-3</v>
      </c>
      <c r="G1354" s="2">
        <f t="shared" si="123"/>
        <v>-6.2624324293474734E-3</v>
      </c>
      <c r="H1354" s="2" t="str">
        <f t="shared" si="124"/>
        <v>Hold</v>
      </c>
    </row>
    <row r="1355" spans="1:8" ht="13.5" x14ac:dyDescent="0.25">
      <c r="A1355" s="3">
        <f>TITRES_STAT!B1358</f>
        <v>44284</v>
      </c>
      <c r="B1355" s="5">
        <f>TITRES_STAT!D1358</f>
        <v>1.3873</v>
      </c>
      <c r="C1355" s="2">
        <f t="shared" si="120"/>
        <v>1.3501188679518095</v>
      </c>
      <c r="D1355" s="2">
        <f t="shared" si="122"/>
        <v>1.3648761159736986</v>
      </c>
      <c r="E1355" s="2">
        <f t="shared" si="121"/>
        <v>-1.4757248021889158E-2</v>
      </c>
      <c r="F1355" s="2">
        <f t="shared" si="125"/>
        <v>-8.3530654350101423E-3</v>
      </c>
      <c r="G1355" s="2">
        <f t="shared" si="123"/>
        <v>-6.4041825868790155E-3</v>
      </c>
      <c r="H1355" s="2" t="str">
        <f t="shared" si="124"/>
        <v>Hold</v>
      </c>
    </row>
    <row r="1356" spans="1:8" ht="13.5" x14ac:dyDescent="0.25">
      <c r="A1356" s="3">
        <f>TITRES_STAT!B1359</f>
        <v>44285</v>
      </c>
      <c r="B1356" s="5">
        <f>TITRES_STAT!D1359</f>
        <v>1.3873</v>
      </c>
      <c r="C1356" s="2">
        <f t="shared" si="120"/>
        <v>1.3501621190361466</v>
      </c>
      <c r="D1356" s="2">
        <f t="shared" si="122"/>
        <v>1.3665371444200913</v>
      </c>
      <c r="E1356" s="2">
        <f t="shared" si="121"/>
        <v>-1.6375025383944752E-2</v>
      </c>
      <c r="F1356" s="2">
        <f t="shared" si="125"/>
        <v>-9.957457424797065E-3</v>
      </c>
      <c r="G1356" s="2">
        <f t="shared" si="123"/>
        <v>-6.4175679591476874E-3</v>
      </c>
      <c r="H1356" s="2" t="str">
        <f t="shared" si="124"/>
        <v>Hold</v>
      </c>
    </row>
    <row r="1357" spans="1:8" ht="13.5" x14ac:dyDescent="0.25">
      <c r="A1357" s="3">
        <f>TITRES_STAT!B1360</f>
        <v>44286</v>
      </c>
      <c r="B1357" s="5">
        <f>TITRES_STAT!D1360</f>
        <v>1.4168000000000001</v>
      </c>
      <c r="C1357" s="2">
        <f t="shared" si="120"/>
        <v>1.3501987161075086</v>
      </c>
      <c r="D1357" s="2">
        <f t="shared" si="122"/>
        <v>1.370260318907492</v>
      </c>
      <c r="E1357" s="2">
        <f t="shared" si="121"/>
        <v>-2.0061602799983369E-2</v>
      </c>
      <c r="F1357" s="2">
        <f t="shared" si="125"/>
        <v>-1.1978286499834326E-2</v>
      </c>
      <c r="G1357" s="2">
        <f t="shared" si="123"/>
        <v>-8.0833163001490429E-3</v>
      </c>
      <c r="H1357" s="2" t="str">
        <f t="shared" si="124"/>
        <v>Hold</v>
      </c>
    </row>
    <row r="1358" spans="1:8" ht="13.5" x14ac:dyDescent="0.25">
      <c r="A1358" s="3">
        <f>TITRES_STAT!B1361</f>
        <v>44287</v>
      </c>
      <c r="B1358" s="5">
        <f>TITRES_STAT!D1361</f>
        <v>1.4168000000000001</v>
      </c>
      <c r="C1358" s="2">
        <f t="shared" si="120"/>
        <v>1.3502296828601996</v>
      </c>
      <c r="D1358" s="2">
        <f t="shared" si="122"/>
        <v>1.3737077026921223</v>
      </c>
      <c r="E1358" s="2">
        <f t="shared" si="121"/>
        <v>-2.3478019831922659E-2</v>
      </c>
      <c r="F1358" s="2">
        <f t="shared" si="125"/>
        <v>-1.4278233166251993E-2</v>
      </c>
      <c r="G1358" s="2">
        <f t="shared" si="123"/>
        <v>-9.1997866656706659E-3</v>
      </c>
      <c r="H1358" s="2" t="str">
        <f t="shared" si="124"/>
        <v>Hold</v>
      </c>
    </row>
    <row r="1359" spans="1:8" ht="13.5" x14ac:dyDescent="0.25">
      <c r="A1359" s="3">
        <f>TITRES_STAT!B1362</f>
        <v>44288</v>
      </c>
      <c r="B1359" s="5">
        <f>TITRES_STAT!D1362</f>
        <v>1.3798999999999999</v>
      </c>
      <c r="C1359" s="2">
        <f t="shared" ref="C1359:C1422" si="126">$C$4*B1349+C1358*(1-$C$4)</f>
        <v>1.3559328085740152</v>
      </c>
      <c r="D1359" s="2">
        <f t="shared" si="122"/>
        <v>1.3741663913815947</v>
      </c>
      <c r="E1359" s="2">
        <f t="shared" si="121"/>
        <v>-1.8233582807579474E-2</v>
      </c>
      <c r="F1359" s="2">
        <f t="shared" si="125"/>
        <v>-1.506930309451749E-2</v>
      </c>
      <c r="G1359" s="2">
        <f t="shared" si="123"/>
        <v>-3.1642797130619835E-3</v>
      </c>
      <c r="H1359" s="2" t="str">
        <f t="shared" si="124"/>
        <v>Hold</v>
      </c>
    </row>
    <row r="1360" spans="1:8" ht="13.5" x14ac:dyDescent="0.25">
      <c r="A1360" s="3">
        <f>TITRES_STAT!B1363</f>
        <v>44291</v>
      </c>
      <c r="B1360" s="5">
        <f>TITRES_STAT!D1363</f>
        <v>1.4168000000000001</v>
      </c>
      <c r="C1360" s="2">
        <f t="shared" si="126"/>
        <v>1.360758530331859</v>
      </c>
      <c r="D1360" s="2">
        <f t="shared" si="122"/>
        <v>1.3773244364644397</v>
      </c>
      <c r="E1360" s="2">
        <f t="shared" si="121"/>
        <v>-1.6565906132580688E-2</v>
      </c>
      <c r="F1360" s="2">
        <f t="shared" si="125"/>
        <v>-1.536862370213013E-2</v>
      </c>
      <c r="G1360" s="2">
        <f t="shared" si="123"/>
        <v>-1.197282430450558E-3</v>
      </c>
      <c r="H1360" s="2" t="str">
        <f t="shared" si="124"/>
        <v>Hold</v>
      </c>
    </row>
    <row r="1361" spans="1:8" ht="13.5" x14ac:dyDescent="0.25">
      <c r="A1361" s="3">
        <f>TITRES_STAT!B1364</f>
        <v>44292</v>
      </c>
      <c r="B1361" s="5">
        <f>TITRES_STAT!D1364</f>
        <v>1.3798999999999999</v>
      </c>
      <c r="C1361" s="2">
        <f t="shared" si="126"/>
        <v>1.364841833357727</v>
      </c>
      <c r="D1361" s="2">
        <f t="shared" si="122"/>
        <v>1.3775152189485553</v>
      </c>
      <c r="E1361" s="2">
        <f t="shared" si="121"/>
        <v>-1.2673385590828312E-2</v>
      </c>
      <c r="F1361" s="2">
        <f t="shared" si="125"/>
        <v>-1.4829576079869766E-2</v>
      </c>
      <c r="G1361" s="2">
        <f t="shared" si="123"/>
        <v>2.1561904890414537E-3</v>
      </c>
      <c r="H1361" s="2" t="str">
        <f t="shared" si="124"/>
        <v>Sell</v>
      </c>
    </row>
    <row r="1362" spans="1:8" ht="13.5" x14ac:dyDescent="0.25">
      <c r="A1362" s="3">
        <f>TITRES_STAT!B1365</f>
        <v>44293</v>
      </c>
      <c r="B1362" s="5">
        <f>TITRES_STAT!D1365</f>
        <v>1.3873</v>
      </c>
      <c r="C1362" s="2">
        <f t="shared" si="126"/>
        <v>1.3682969359180768</v>
      </c>
      <c r="D1362" s="2">
        <f t="shared" si="122"/>
        <v>1.3782400175449587</v>
      </c>
      <c r="E1362" s="2">
        <f t="shared" si="121"/>
        <v>-9.9430816268819555E-3</v>
      </c>
      <c r="F1362" s="2">
        <f t="shared" si="125"/>
        <v>-1.3852277189272205E-2</v>
      </c>
      <c r="G1362" s="2">
        <f t="shared" si="123"/>
        <v>3.9091955623902497E-3</v>
      </c>
      <c r="H1362" s="2" t="str">
        <f t="shared" si="124"/>
        <v>Sell</v>
      </c>
    </row>
    <row r="1363" spans="1:8" ht="13.5" x14ac:dyDescent="0.25">
      <c r="A1363" s="3">
        <f>TITRES_STAT!B1366</f>
        <v>44294</v>
      </c>
      <c r="B1363" s="5">
        <f>TITRES_STAT!D1366</f>
        <v>1.3873</v>
      </c>
      <c r="C1363" s="2">
        <f t="shared" si="126"/>
        <v>1.3712204842383726</v>
      </c>
      <c r="D1363" s="2">
        <f t="shared" si="122"/>
        <v>1.3789111273564432</v>
      </c>
      <c r="E1363" s="2">
        <f t="shared" si="121"/>
        <v>-7.6906431180705503E-3</v>
      </c>
      <c r="F1363" s="2">
        <f t="shared" si="125"/>
        <v>-1.2619950375031875E-2</v>
      </c>
      <c r="G1363" s="2">
        <f t="shared" si="123"/>
        <v>4.9293072569613246E-3</v>
      </c>
      <c r="H1363" s="2" t="str">
        <f t="shared" si="124"/>
        <v>Sell</v>
      </c>
    </row>
    <row r="1364" spans="1:8" ht="13.5" x14ac:dyDescent="0.25">
      <c r="A1364" s="3">
        <f>TITRES_STAT!B1367</f>
        <v>44298</v>
      </c>
      <c r="B1364" s="5">
        <f>TITRES_STAT!D1367</f>
        <v>1.3873</v>
      </c>
      <c r="C1364" s="2">
        <f t="shared" si="126"/>
        <v>1.3736942558940077</v>
      </c>
      <c r="D1364" s="2">
        <f t="shared" si="122"/>
        <v>1.3795325253300399</v>
      </c>
      <c r="E1364" s="2">
        <f t="shared" si="121"/>
        <v>-5.8382694360321619E-3</v>
      </c>
      <c r="F1364" s="2">
        <f t="shared" si="125"/>
        <v>-1.1263614187231933E-2</v>
      </c>
      <c r="G1364" s="2">
        <f t="shared" si="123"/>
        <v>5.4253447511997711E-3</v>
      </c>
      <c r="H1364" s="2" t="str">
        <f t="shared" si="124"/>
        <v>Sell</v>
      </c>
    </row>
    <row r="1365" spans="1:8" ht="13.5" x14ac:dyDescent="0.25">
      <c r="A1365" s="3">
        <f>TITRES_STAT!B1368</f>
        <v>44299</v>
      </c>
      <c r="B1365" s="5">
        <f>TITRES_STAT!D1368</f>
        <v>1.3873</v>
      </c>
      <c r="C1365" s="2">
        <f t="shared" si="126"/>
        <v>1.3757874472949296</v>
      </c>
      <c r="D1365" s="2">
        <f t="shared" si="122"/>
        <v>1.3801078938241109</v>
      </c>
      <c r="E1365" s="2">
        <f t="shared" si="121"/>
        <v>-4.3204465291812877E-3</v>
      </c>
      <c r="F1365" s="2">
        <f t="shared" si="125"/>
        <v>-9.8749806556218036E-3</v>
      </c>
      <c r="G1365" s="2">
        <f t="shared" si="123"/>
        <v>5.5545341264405159E-3</v>
      </c>
      <c r="H1365" s="2" t="str">
        <f t="shared" si="124"/>
        <v>Sell</v>
      </c>
    </row>
    <row r="1366" spans="1:8" ht="13.5" x14ac:dyDescent="0.25">
      <c r="A1366" s="3">
        <f>TITRES_STAT!B1369</f>
        <v>44300</v>
      </c>
      <c r="B1366" s="5">
        <f>TITRES_STAT!D1369</f>
        <v>1.3947000000000001</v>
      </c>
      <c r="C1366" s="2">
        <f t="shared" si="126"/>
        <v>1.377558609249556</v>
      </c>
      <c r="D1366" s="2">
        <f t="shared" si="122"/>
        <v>1.3811887905778806</v>
      </c>
      <c r="E1366" s="2">
        <f t="shared" si="121"/>
        <v>-3.6301813283245998E-3</v>
      </c>
      <c r="F1366" s="2">
        <f t="shared" si="125"/>
        <v>-8.6260207901623625E-3</v>
      </c>
      <c r="G1366" s="2">
        <f t="shared" si="123"/>
        <v>4.9958394618377627E-3</v>
      </c>
      <c r="H1366" s="2" t="str">
        <f t="shared" si="124"/>
        <v>Sell</v>
      </c>
    </row>
    <row r="1367" spans="1:8" ht="13.5" x14ac:dyDescent="0.25">
      <c r="A1367" s="3">
        <f>TITRES_STAT!B1370</f>
        <v>44301</v>
      </c>
      <c r="B1367" s="5">
        <f>TITRES_STAT!D1370</f>
        <v>1.3947000000000001</v>
      </c>
      <c r="C1367" s="2">
        <f t="shared" si="126"/>
        <v>1.3835957462880857</v>
      </c>
      <c r="D1367" s="2">
        <f t="shared" si="122"/>
        <v>1.3821896209054449</v>
      </c>
      <c r="E1367" s="2">
        <f t="shared" si="121"/>
        <v>1.4061253826407327E-3</v>
      </c>
      <c r="F1367" s="2">
        <f t="shared" si="125"/>
        <v>-6.6195915556017445E-3</v>
      </c>
      <c r="G1367" s="2">
        <f t="shared" si="123"/>
        <v>8.0257169382424772E-3</v>
      </c>
      <c r="H1367" s="2" t="str">
        <f t="shared" si="124"/>
        <v>Sell</v>
      </c>
    </row>
    <row r="1368" spans="1:8" ht="13.5" x14ac:dyDescent="0.25">
      <c r="A1368" s="3">
        <f>TITRES_STAT!B1371</f>
        <v>44302</v>
      </c>
      <c r="B1368" s="5">
        <f>TITRES_STAT!D1371</f>
        <v>1.3947000000000001</v>
      </c>
      <c r="C1368" s="2">
        <f t="shared" si="126"/>
        <v>1.3887040930129957</v>
      </c>
      <c r="D1368" s="2">
        <f t="shared" si="122"/>
        <v>1.3831163156531898</v>
      </c>
      <c r="E1368" s="2">
        <f t="shared" si="121"/>
        <v>5.5877773598058678E-3</v>
      </c>
      <c r="F1368" s="2">
        <f t="shared" si="125"/>
        <v>-4.1781177725202226E-3</v>
      </c>
      <c r="G1368" s="2">
        <f t="shared" si="123"/>
        <v>9.7658951323260912E-3</v>
      </c>
      <c r="H1368" s="2" t="str">
        <f t="shared" si="124"/>
        <v>Sell</v>
      </c>
    </row>
    <row r="1369" spans="1:8" ht="13.5" x14ac:dyDescent="0.25">
      <c r="A1369" s="3">
        <f>TITRES_STAT!B1372</f>
        <v>44305</v>
      </c>
      <c r="B1369" s="5">
        <f>TITRES_STAT!D1372</f>
        <v>1.3947000000000001</v>
      </c>
      <c r="C1369" s="2">
        <f t="shared" si="126"/>
        <v>1.3873496171648425</v>
      </c>
      <c r="D1369" s="2">
        <f t="shared" si="122"/>
        <v>1.3839743663455462</v>
      </c>
      <c r="E1369" s="2">
        <f t="shared" si="121"/>
        <v>3.3752508192963493E-3</v>
      </c>
      <c r="F1369" s="2">
        <f t="shared" si="125"/>
        <v>-2.6674440541569083E-3</v>
      </c>
      <c r="G1369" s="2">
        <f t="shared" si="123"/>
        <v>6.0426948734532571E-3</v>
      </c>
      <c r="H1369" s="2" t="str">
        <f t="shared" si="124"/>
        <v>Sell</v>
      </c>
    </row>
    <row r="1370" spans="1:8" ht="13.5" x14ac:dyDescent="0.25">
      <c r="A1370" s="3">
        <f>TITRES_STAT!B1373</f>
        <v>44306</v>
      </c>
      <c r="B1370" s="5">
        <f>TITRES_STAT!D1373</f>
        <v>1.3947000000000001</v>
      </c>
      <c r="C1370" s="2">
        <f t="shared" si="126"/>
        <v>1.3918804452933284</v>
      </c>
      <c r="D1370" s="2">
        <f t="shared" si="122"/>
        <v>1.3847688577273576</v>
      </c>
      <c r="E1370" s="2">
        <f t="shared" si="121"/>
        <v>7.1115875659708561E-3</v>
      </c>
      <c r="F1370" s="2">
        <f t="shared" si="125"/>
        <v>-7.1163773013135532E-4</v>
      </c>
      <c r="G1370" s="2">
        <f t="shared" si="123"/>
        <v>7.8232252961022118E-3</v>
      </c>
      <c r="H1370" s="2" t="str">
        <f t="shared" si="124"/>
        <v>Sell</v>
      </c>
    </row>
    <row r="1371" spans="1:8" ht="13.5" x14ac:dyDescent="0.25">
      <c r="A1371" s="3">
        <f>TITRES_STAT!B1374</f>
        <v>44307</v>
      </c>
      <c r="B1371" s="5">
        <f>TITRES_STAT!D1374</f>
        <v>1.3947000000000001</v>
      </c>
      <c r="C1371" s="2">
        <f t="shared" si="126"/>
        <v>1.3900372998635857</v>
      </c>
      <c r="D1371" s="2">
        <f t="shared" si="122"/>
        <v>1.3855044978957014</v>
      </c>
      <c r="E1371" s="2">
        <f t="shared" si="121"/>
        <v>4.5328019678843035E-3</v>
      </c>
      <c r="F1371" s="2">
        <f t="shared" si="125"/>
        <v>3.3725020947177639E-4</v>
      </c>
      <c r="G1371" s="2">
        <f t="shared" si="123"/>
        <v>4.1955517584125268E-3</v>
      </c>
      <c r="H1371" s="2" t="str">
        <f t="shared" si="124"/>
        <v>Sell</v>
      </c>
    </row>
    <row r="1372" spans="1:8" ht="13.5" x14ac:dyDescent="0.25">
      <c r="A1372" s="3">
        <f>TITRES_STAT!B1375</f>
        <v>44308</v>
      </c>
      <c r="B1372" s="5">
        <f>TITRES_STAT!D1375</f>
        <v>1.4316</v>
      </c>
      <c r="C1372" s="2">
        <f t="shared" si="126"/>
        <v>1.3896161768076496</v>
      </c>
      <c r="D1372" s="2">
        <f t="shared" si="122"/>
        <v>1.3889189795330568</v>
      </c>
      <c r="E1372" s="2">
        <f t="shared" ref="E1372:E1435" si="127">C1372-D1372</f>
        <v>6.9719727459283121E-4</v>
      </c>
      <c r="F1372" s="2">
        <f t="shared" si="125"/>
        <v>4.0923962249598736E-4</v>
      </c>
      <c r="G1372" s="2">
        <f t="shared" si="123"/>
        <v>2.8795765209684384E-4</v>
      </c>
      <c r="H1372" s="2" t="str">
        <f t="shared" si="124"/>
        <v>Sell</v>
      </c>
    </row>
    <row r="1373" spans="1:8" ht="13.5" x14ac:dyDescent="0.25">
      <c r="A1373" s="3">
        <f>TITRES_STAT!B1376</f>
        <v>44309</v>
      </c>
      <c r="B1373" s="5">
        <f>TITRES_STAT!D1376</f>
        <v>1.4390000000000001</v>
      </c>
      <c r="C1373" s="2">
        <f t="shared" si="126"/>
        <v>1.3892598419141651</v>
      </c>
      <c r="D1373" s="2">
        <f t="shared" ref="D1373:D1436" si="128">$D$4*B1373+(1-$D$4)*D1372</f>
        <v>1.3926286847528304</v>
      </c>
      <c r="E1373" s="2">
        <f t="shared" si="127"/>
        <v>-3.3688428386653424E-3</v>
      </c>
      <c r="F1373" s="2">
        <f t="shared" si="125"/>
        <v>-3.4637686973627857E-4</v>
      </c>
      <c r="G1373" s="2">
        <f t="shared" si="123"/>
        <v>-3.0224659689290639E-3</v>
      </c>
      <c r="H1373" s="2" t="str">
        <f t="shared" si="124"/>
        <v>Hold</v>
      </c>
    </row>
    <row r="1374" spans="1:8" ht="13.5" x14ac:dyDescent="0.25">
      <c r="A1374" s="3">
        <f>TITRES_STAT!B1377</f>
        <v>44312</v>
      </c>
      <c r="B1374" s="5">
        <f>TITRES_STAT!D1377</f>
        <v>1.4759</v>
      </c>
      <c r="C1374" s="2">
        <f t="shared" si="126"/>
        <v>1.3889583277735245</v>
      </c>
      <c r="D1374" s="2">
        <f t="shared" si="128"/>
        <v>1.3987969303266947</v>
      </c>
      <c r="E1374" s="2">
        <f t="shared" si="127"/>
        <v>-9.8386025531702614E-3</v>
      </c>
      <c r="F1374" s="2">
        <f t="shared" si="125"/>
        <v>-2.2448220064230752E-3</v>
      </c>
      <c r="G1374" s="2">
        <f t="shared" si="123"/>
        <v>-7.5937805467471862E-3</v>
      </c>
      <c r="H1374" s="2" t="str">
        <f t="shared" si="124"/>
        <v>Hold</v>
      </c>
    </row>
    <row r="1375" spans="1:8" ht="13.5" x14ac:dyDescent="0.25">
      <c r="A1375" s="3">
        <f>TITRES_STAT!B1378</f>
        <v>44313</v>
      </c>
      <c r="B1375" s="5">
        <f>TITRES_STAT!D1378</f>
        <v>1.5423</v>
      </c>
      <c r="C1375" s="2">
        <f t="shared" si="126"/>
        <v>1.3887032004237516</v>
      </c>
      <c r="D1375" s="2">
        <f t="shared" si="128"/>
        <v>1.4094267873395321</v>
      </c>
      <c r="E1375" s="2">
        <f t="shared" si="127"/>
        <v>-2.0723586915780468E-2</v>
      </c>
      <c r="F1375" s="2">
        <f t="shared" si="125"/>
        <v>-5.9405749882945544E-3</v>
      </c>
      <c r="G1375" s="2">
        <f t="shared" si="123"/>
        <v>-1.4783011927485913E-2</v>
      </c>
      <c r="H1375" s="2" t="str">
        <f t="shared" si="124"/>
        <v>Hold</v>
      </c>
    </row>
    <row r="1376" spans="1:8" ht="13.5" x14ac:dyDescent="0.25">
      <c r="A1376" s="3">
        <f>TITRES_STAT!B1379</f>
        <v>44314</v>
      </c>
      <c r="B1376" s="5">
        <f>TITRES_STAT!D1379</f>
        <v>1.5423</v>
      </c>
      <c r="C1376" s="2">
        <f t="shared" si="126"/>
        <v>1.3896257849739437</v>
      </c>
      <c r="D1376" s="2">
        <f t="shared" si="128"/>
        <v>1.4192692475366038</v>
      </c>
      <c r="E1376" s="2">
        <f t="shared" si="127"/>
        <v>-2.9643462562660039E-2</v>
      </c>
      <c r="F1376" s="2">
        <f t="shared" si="125"/>
        <v>-1.0681152503167653E-2</v>
      </c>
      <c r="G1376" s="2">
        <f t="shared" si="123"/>
        <v>-1.8962310059492386E-2</v>
      </c>
      <c r="H1376" s="2" t="str">
        <f t="shared" si="124"/>
        <v>Hold</v>
      </c>
    </row>
    <row r="1377" spans="1:8" ht="13.5" x14ac:dyDescent="0.25">
      <c r="A1377" s="3">
        <f>TITRES_STAT!B1380</f>
        <v>44315</v>
      </c>
      <c r="B1377" s="5">
        <f>TITRES_STAT!D1380</f>
        <v>1.5866</v>
      </c>
      <c r="C1377" s="2">
        <f t="shared" si="126"/>
        <v>1.390406433439491</v>
      </c>
      <c r="D1377" s="2">
        <f t="shared" si="128"/>
        <v>1.431664118089448</v>
      </c>
      <c r="E1377" s="2">
        <f t="shared" si="127"/>
        <v>-4.1257684649957049E-2</v>
      </c>
      <c r="F1377" s="2">
        <f t="shared" si="125"/>
        <v>-1.6796458932525533E-2</v>
      </c>
      <c r="G1377" s="2">
        <f t="shared" si="123"/>
        <v>-2.4461225717431517E-2</v>
      </c>
      <c r="H1377" s="2" t="str">
        <f t="shared" si="124"/>
        <v>Hold</v>
      </c>
    </row>
    <row r="1378" spans="1:8" ht="13.5" x14ac:dyDescent="0.25">
      <c r="A1378" s="3">
        <f>TITRES_STAT!B1381</f>
        <v>44316</v>
      </c>
      <c r="B1378" s="5">
        <f>TITRES_STAT!D1381</f>
        <v>1.5866</v>
      </c>
      <c r="C1378" s="2">
        <f t="shared" si="126"/>
        <v>1.3910669821411079</v>
      </c>
      <c r="D1378" s="2">
        <f t="shared" si="128"/>
        <v>1.4431408500828224</v>
      </c>
      <c r="E1378" s="2">
        <f t="shared" si="127"/>
        <v>-5.2073867941714536E-2</v>
      </c>
      <c r="F1378" s="2">
        <f t="shared" si="125"/>
        <v>-2.3851940734363336E-2</v>
      </c>
      <c r="G1378" s="2">
        <f t="shared" si="123"/>
        <v>-2.82219272073512E-2</v>
      </c>
      <c r="H1378" s="2" t="str">
        <f t="shared" si="124"/>
        <v>Hold</v>
      </c>
    </row>
    <row r="1379" spans="1:8" ht="13.5" x14ac:dyDescent="0.25">
      <c r="A1379" s="3">
        <f>TITRES_STAT!B1382</f>
        <v>44319</v>
      </c>
      <c r="B1379" s="5">
        <f>TITRES_STAT!D1382</f>
        <v>1.5866</v>
      </c>
      <c r="C1379" s="2">
        <f t="shared" si="126"/>
        <v>1.3916259079655529</v>
      </c>
      <c r="D1379" s="2">
        <f t="shared" si="128"/>
        <v>1.4537674537803911</v>
      </c>
      <c r="E1379" s="2">
        <f t="shared" si="127"/>
        <v>-6.2141545814838217E-2</v>
      </c>
      <c r="F1379" s="2">
        <f t="shared" si="125"/>
        <v>-3.1509861750458314E-2</v>
      </c>
      <c r="G1379" s="2">
        <f t="shared" si="123"/>
        <v>-3.0631684064379903E-2</v>
      </c>
      <c r="H1379" s="2" t="str">
        <f t="shared" si="124"/>
        <v>Hold</v>
      </c>
    </row>
    <row r="1380" spans="1:8" ht="13.5" x14ac:dyDescent="0.25">
      <c r="A1380" s="3">
        <f>TITRES_STAT!B1383</f>
        <v>44320</v>
      </c>
      <c r="B1380" s="5">
        <f>TITRES_STAT!D1383</f>
        <v>1.5866</v>
      </c>
      <c r="C1380" s="2">
        <f t="shared" si="126"/>
        <v>1.3920988452016216</v>
      </c>
      <c r="D1380" s="2">
        <f t="shared" si="128"/>
        <v>1.46360690164851</v>
      </c>
      <c r="E1380" s="2">
        <f t="shared" si="127"/>
        <v>-7.1508056446888402E-2</v>
      </c>
      <c r="F1380" s="2">
        <f t="shared" si="125"/>
        <v>-3.9509500689744334E-2</v>
      </c>
      <c r="G1380" s="2">
        <f t="shared" ref="G1380:G1443" si="129">E1380-F1380</f>
        <v>-3.1998555757144068E-2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44321</v>
      </c>
      <c r="B1381" s="5">
        <f>TITRES_STAT!D1384</f>
        <v>1.5423</v>
      </c>
      <c r="C1381" s="2">
        <f t="shared" si="126"/>
        <v>1.3924990228629106</v>
      </c>
      <c r="D1381" s="2">
        <f t="shared" si="128"/>
        <v>1.4694360200449166</v>
      </c>
      <c r="E1381" s="2">
        <f t="shared" si="127"/>
        <v>-7.6936997182005973E-2</v>
      </c>
      <c r="F1381" s="2">
        <f t="shared" ref="F1381:F1444" si="131">(E1381*(2/(10)))+((1-(2/10))*F1380)</f>
        <v>-4.6994999988196666E-2</v>
      </c>
      <c r="G1381" s="2">
        <f t="shared" si="129"/>
        <v>-2.9941997193809307E-2</v>
      </c>
      <c r="H1381" s="2" t="str">
        <f t="shared" si="130"/>
        <v>Hold</v>
      </c>
    </row>
    <row r="1382" spans="1:8" ht="13.5" x14ac:dyDescent="0.25">
      <c r="A1382" s="3">
        <f>TITRES_STAT!B1385</f>
        <v>44322</v>
      </c>
      <c r="B1382" s="5">
        <f>TITRES_STAT!D1385</f>
        <v>1.5423</v>
      </c>
      <c r="C1382" s="2">
        <f t="shared" si="126"/>
        <v>1.3985145578070783</v>
      </c>
      <c r="D1382" s="2">
        <f t="shared" si="128"/>
        <v>1.4748333518934411</v>
      </c>
      <c r="E1382" s="2">
        <f t="shared" si="127"/>
        <v>-7.6318794086362773E-2</v>
      </c>
      <c r="F1382" s="2">
        <f t="shared" si="131"/>
        <v>-5.2859758807829893E-2</v>
      </c>
      <c r="G1382" s="2">
        <f t="shared" si="129"/>
        <v>-2.345903527853288E-2</v>
      </c>
      <c r="H1382" s="2" t="str">
        <f t="shared" si="130"/>
        <v>Hold</v>
      </c>
    </row>
    <row r="1383" spans="1:8" ht="13.5" x14ac:dyDescent="0.25">
      <c r="A1383" s="3">
        <f>TITRES_STAT!B1386</f>
        <v>44323</v>
      </c>
      <c r="B1383" s="5">
        <f>TITRES_STAT!D1386</f>
        <v>1.5423</v>
      </c>
      <c r="C1383" s="2">
        <f t="shared" si="126"/>
        <v>1.4047430873752202</v>
      </c>
      <c r="D1383" s="2">
        <f t="shared" si="128"/>
        <v>1.4798308813828158</v>
      </c>
      <c r="E1383" s="2">
        <f t="shared" si="127"/>
        <v>-7.5087794007595576E-2</v>
      </c>
      <c r="F1383" s="2">
        <f t="shared" si="131"/>
        <v>-5.7305365847783035E-2</v>
      </c>
      <c r="G1383" s="2">
        <f t="shared" si="129"/>
        <v>-1.7782428159812541E-2</v>
      </c>
      <c r="H1383" s="2" t="str">
        <f t="shared" si="130"/>
        <v>Hold</v>
      </c>
    </row>
    <row r="1384" spans="1:8" ht="13.5" x14ac:dyDescent="0.25">
      <c r="A1384" s="3">
        <f>TITRES_STAT!B1387</f>
        <v>44326</v>
      </c>
      <c r="B1384" s="5">
        <f>TITRES_STAT!D1387</f>
        <v>1.5423</v>
      </c>
      <c r="C1384" s="2">
        <f t="shared" si="126"/>
        <v>1.4156903047021094</v>
      </c>
      <c r="D1384" s="2">
        <f t="shared" si="128"/>
        <v>1.4844582235026071</v>
      </c>
      <c r="E1384" s="2">
        <f t="shared" si="127"/>
        <v>-6.8767918800497707E-2</v>
      </c>
      <c r="F1384" s="2">
        <f t="shared" si="131"/>
        <v>-5.9597876438325967E-2</v>
      </c>
      <c r="G1384" s="2">
        <f t="shared" si="129"/>
        <v>-9.1700423621717403E-3</v>
      </c>
      <c r="H1384" s="2" t="str">
        <f t="shared" si="130"/>
        <v>Hold</v>
      </c>
    </row>
    <row r="1385" spans="1:8" ht="13.5" x14ac:dyDescent="0.25">
      <c r="A1385" s="3">
        <f>TITRES_STAT!B1388</f>
        <v>44327</v>
      </c>
      <c r="B1385" s="5">
        <f>TITRES_STAT!D1388</f>
        <v>1.5423</v>
      </c>
      <c r="C1385" s="2">
        <f t="shared" si="126"/>
        <v>1.4351687193633234</v>
      </c>
      <c r="D1385" s="2">
        <f t="shared" si="128"/>
        <v>1.4887427995394511</v>
      </c>
      <c r="E1385" s="2">
        <f t="shared" si="127"/>
        <v>-5.3574080176127747E-2</v>
      </c>
      <c r="F1385" s="2">
        <f t="shared" si="131"/>
        <v>-5.8393117185886328E-2</v>
      </c>
      <c r="G1385" s="2">
        <f t="shared" si="129"/>
        <v>4.8190370097585811E-3</v>
      </c>
      <c r="H1385" s="2" t="str">
        <f t="shared" si="130"/>
        <v>Sell</v>
      </c>
    </row>
    <row r="1386" spans="1:8" ht="13.5" x14ac:dyDescent="0.25">
      <c r="A1386" s="3">
        <f>TITRES_STAT!B1389</f>
        <v>44333</v>
      </c>
      <c r="B1386" s="5">
        <f>TITRES_STAT!D1389</f>
        <v>1.5423</v>
      </c>
      <c r="C1386" s="2">
        <f t="shared" si="126"/>
        <v>1.4516504548458891</v>
      </c>
      <c r="D1386" s="2">
        <f t="shared" si="128"/>
        <v>1.4927099995735658</v>
      </c>
      <c r="E1386" s="2">
        <f t="shared" si="127"/>
        <v>-4.10595447276767E-2</v>
      </c>
      <c r="F1386" s="2">
        <f t="shared" si="131"/>
        <v>-5.4926402694244404E-2</v>
      </c>
      <c r="G1386" s="2">
        <f t="shared" si="129"/>
        <v>1.3866857966567704E-2</v>
      </c>
      <c r="H1386" s="2" t="str">
        <f t="shared" si="130"/>
        <v>Sell</v>
      </c>
    </row>
    <row r="1387" spans="1:8" ht="13.5" x14ac:dyDescent="0.25">
      <c r="A1387" s="3">
        <f>TITRES_STAT!B1390</f>
        <v>44334</v>
      </c>
      <c r="B1387" s="5">
        <f>TITRES_STAT!D1390</f>
        <v>1.5423</v>
      </c>
      <c r="C1387" s="2">
        <f t="shared" si="126"/>
        <v>1.472411923331137</v>
      </c>
      <c r="D1387" s="2">
        <f t="shared" si="128"/>
        <v>1.4963833329384868</v>
      </c>
      <c r="E1387" s="2">
        <f t="shared" si="127"/>
        <v>-2.3971409607349781E-2</v>
      </c>
      <c r="F1387" s="2">
        <f t="shared" si="131"/>
        <v>-4.8735404076865482E-2</v>
      </c>
      <c r="G1387" s="2">
        <f t="shared" si="129"/>
        <v>2.4763994469515702E-2</v>
      </c>
      <c r="H1387" s="2" t="str">
        <f t="shared" si="130"/>
        <v>Sell</v>
      </c>
    </row>
    <row r="1388" spans="1:8" ht="13.5" x14ac:dyDescent="0.25">
      <c r="A1388" s="3">
        <f>TITRES_STAT!B1391</f>
        <v>44335</v>
      </c>
      <c r="B1388" s="5">
        <f>TITRES_STAT!D1391</f>
        <v>1.5423</v>
      </c>
      <c r="C1388" s="2">
        <f t="shared" si="126"/>
        <v>1.4899793197417313</v>
      </c>
      <c r="D1388" s="2">
        <f t="shared" si="128"/>
        <v>1.4997845675356358</v>
      </c>
      <c r="E1388" s="2">
        <f t="shared" si="127"/>
        <v>-9.8052477939045701E-3</v>
      </c>
      <c r="F1388" s="2">
        <f t="shared" si="131"/>
        <v>-4.0949372820273305E-2</v>
      </c>
      <c r="G1388" s="2">
        <f t="shared" si="129"/>
        <v>3.1144125026368735E-2</v>
      </c>
      <c r="H1388" s="2" t="str">
        <f t="shared" si="130"/>
        <v>Sell</v>
      </c>
    </row>
    <row r="1389" spans="1:8" ht="13.5" x14ac:dyDescent="0.25">
      <c r="A1389" s="3">
        <f>TITRES_STAT!B1392</f>
        <v>44336</v>
      </c>
      <c r="B1389" s="5">
        <f>TITRES_STAT!D1392</f>
        <v>1.5423</v>
      </c>
      <c r="C1389" s="2">
        <f t="shared" si="126"/>
        <v>1.5048440397814651</v>
      </c>
      <c r="D1389" s="2">
        <f t="shared" si="128"/>
        <v>1.5029338588292924</v>
      </c>
      <c r="E1389" s="2">
        <f t="shared" si="127"/>
        <v>1.9101809521726576E-3</v>
      </c>
      <c r="F1389" s="2">
        <f t="shared" si="131"/>
        <v>-3.2377462065784117E-2</v>
      </c>
      <c r="G1389" s="2">
        <f t="shared" si="129"/>
        <v>3.4287643017956775E-2</v>
      </c>
      <c r="H1389" s="2" t="str">
        <f t="shared" si="130"/>
        <v>Sell</v>
      </c>
    </row>
    <row r="1390" spans="1:8" ht="13.5" x14ac:dyDescent="0.25">
      <c r="A1390" s="3">
        <f>TITRES_STAT!B1393</f>
        <v>44337</v>
      </c>
      <c r="B1390" s="5">
        <f>TITRES_STAT!D1393</f>
        <v>1.5423</v>
      </c>
      <c r="C1390" s="2">
        <f t="shared" si="126"/>
        <v>1.5174218798150858</v>
      </c>
      <c r="D1390" s="2">
        <f t="shared" si="128"/>
        <v>1.5058498692863818</v>
      </c>
      <c r="E1390" s="2">
        <f t="shared" si="127"/>
        <v>1.1572010528704046E-2</v>
      </c>
      <c r="F1390" s="2">
        <f t="shared" si="131"/>
        <v>-2.3587567546886488E-2</v>
      </c>
      <c r="G1390" s="2">
        <f t="shared" si="129"/>
        <v>3.5159578075590531E-2</v>
      </c>
      <c r="H1390" s="2" t="str">
        <f t="shared" si="130"/>
        <v>Sell</v>
      </c>
    </row>
    <row r="1391" spans="1:8" ht="13.5" x14ac:dyDescent="0.25">
      <c r="A1391" s="3">
        <f>TITRES_STAT!B1394</f>
        <v>44340</v>
      </c>
      <c r="B1391" s="5">
        <f>TITRES_STAT!D1394</f>
        <v>1.5423</v>
      </c>
      <c r="C1391" s="2">
        <f t="shared" si="126"/>
        <v>1.5212492829204574</v>
      </c>
      <c r="D1391" s="2">
        <f t="shared" si="128"/>
        <v>1.5085498789688718</v>
      </c>
      <c r="E1391" s="2">
        <f t="shared" si="127"/>
        <v>1.2699403951585531E-2</v>
      </c>
      <c r="F1391" s="2">
        <f t="shared" si="131"/>
        <v>-1.6330173247192083E-2</v>
      </c>
      <c r="G1391" s="2">
        <f t="shared" si="129"/>
        <v>2.9029577198777613E-2</v>
      </c>
      <c r="H1391" s="2" t="str">
        <f t="shared" si="130"/>
        <v>Sell</v>
      </c>
    </row>
    <row r="1392" spans="1:8" ht="13.5" x14ac:dyDescent="0.25">
      <c r="A1392" s="3">
        <f>TITRES_STAT!B1395</f>
        <v>44341</v>
      </c>
      <c r="B1392" s="5">
        <f>TITRES_STAT!D1395</f>
        <v>1.498</v>
      </c>
      <c r="C1392" s="2">
        <f t="shared" si="126"/>
        <v>1.5244878547788485</v>
      </c>
      <c r="D1392" s="2">
        <f t="shared" si="128"/>
        <v>1.5077684064526591</v>
      </c>
      <c r="E1392" s="2">
        <f t="shared" si="127"/>
        <v>1.6719448326189434E-2</v>
      </c>
      <c r="F1392" s="2">
        <f t="shared" si="131"/>
        <v>-9.7202489325157806E-3</v>
      </c>
      <c r="G1392" s="2">
        <f t="shared" si="129"/>
        <v>2.6439697258705215E-2</v>
      </c>
      <c r="H1392" s="2" t="str">
        <f t="shared" si="130"/>
        <v>Sell</v>
      </c>
    </row>
    <row r="1393" spans="1:8" ht="13.5" x14ac:dyDescent="0.25">
      <c r="A1393" s="3">
        <f>TITRES_STAT!B1396</f>
        <v>44342</v>
      </c>
      <c r="B1393" s="5">
        <f>TITRES_STAT!D1396</f>
        <v>1.4537</v>
      </c>
      <c r="C1393" s="2">
        <f t="shared" si="126"/>
        <v>1.5272281848128719</v>
      </c>
      <c r="D1393" s="2">
        <f t="shared" si="128"/>
        <v>1.5037633393080176</v>
      </c>
      <c r="E1393" s="2">
        <f t="shared" si="127"/>
        <v>2.3464845504854281E-2</v>
      </c>
      <c r="F1393" s="2">
        <f t="shared" si="131"/>
        <v>-3.0832300450417682E-3</v>
      </c>
      <c r="G1393" s="2">
        <f t="shared" si="129"/>
        <v>2.654807554989605E-2</v>
      </c>
      <c r="H1393" s="2" t="str">
        <f t="shared" si="130"/>
        <v>Sell</v>
      </c>
    </row>
    <row r="1394" spans="1:8" ht="13.5" x14ac:dyDescent="0.25">
      <c r="A1394" s="3">
        <f>TITRES_STAT!B1397</f>
        <v>44343</v>
      </c>
      <c r="B1394" s="5">
        <f>TITRES_STAT!D1397</f>
        <v>1.5127999999999999</v>
      </c>
      <c r="C1394" s="2">
        <f t="shared" si="126"/>
        <v>1.5295469256108918</v>
      </c>
      <c r="D1394" s="2">
        <f t="shared" si="128"/>
        <v>1.5044327215814979</v>
      </c>
      <c r="E1394" s="2">
        <f t="shared" si="127"/>
        <v>2.5114204029393905E-2</v>
      </c>
      <c r="F1394" s="2">
        <f t="shared" si="131"/>
        <v>2.5562567698453661E-3</v>
      </c>
      <c r="G1394" s="2">
        <f t="shared" si="129"/>
        <v>2.2557947259548537E-2</v>
      </c>
      <c r="H1394" s="2" t="str">
        <f t="shared" si="130"/>
        <v>Sell</v>
      </c>
    </row>
    <row r="1395" spans="1:8" ht="13.5" x14ac:dyDescent="0.25">
      <c r="A1395" s="3">
        <f>TITRES_STAT!B1398</f>
        <v>44344</v>
      </c>
      <c r="B1395" s="5">
        <f>TITRES_STAT!D1398</f>
        <v>1.4684999999999999</v>
      </c>
      <c r="C1395" s="2">
        <f t="shared" si="126"/>
        <v>1.5315089370553701</v>
      </c>
      <c r="D1395" s="2">
        <f t="shared" si="128"/>
        <v>1.5017710385013869</v>
      </c>
      <c r="E1395" s="2">
        <f t="shared" si="127"/>
        <v>2.9737898553983122E-2</v>
      </c>
      <c r="F1395" s="2">
        <f t="shared" si="131"/>
        <v>7.9925851266729169E-3</v>
      </c>
      <c r="G1395" s="2">
        <f t="shared" si="129"/>
        <v>2.1745313427310203E-2</v>
      </c>
      <c r="H1395" s="2" t="str">
        <f t="shared" si="130"/>
        <v>Sell</v>
      </c>
    </row>
    <row r="1396" spans="1:8" ht="13.5" x14ac:dyDescent="0.25">
      <c r="A1396" s="3">
        <f>TITRES_STAT!B1399</f>
        <v>44347</v>
      </c>
      <c r="B1396" s="5">
        <f>TITRES_STAT!D1399</f>
        <v>1.4684999999999999</v>
      </c>
      <c r="C1396" s="2">
        <f t="shared" si="126"/>
        <v>1.5331691005853132</v>
      </c>
      <c r="D1396" s="2">
        <f t="shared" si="128"/>
        <v>1.4993065171309139</v>
      </c>
      <c r="E1396" s="2">
        <f t="shared" si="127"/>
        <v>3.3862583454399298E-2</v>
      </c>
      <c r="F1396" s="2">
        <f t="shared" si="131"/>
        <v>1.3166584792218192E-2</v>
      </c>
      <c r="G1396" s="2">
        <f t="shared" si="129"/>
        <v>2.0695998662181105E-2</v>
      </c>
      <c r="H1396" s="2" t="str">
        <f t="shared" si="130"/>
        <v>Sell</v>
      </c>
    </row>
    <row r="1397" spans="1:8" ht="13.5" x14ac:dyDescent="0.25">
      <c r="A1397" s="3">
        <f>TITRES_STAT!B1400</f>
        <v>44348</v>
      </c>
      <c r="B1397" s="5">
        <f>TITRES_STAT!D1400</f>
        <v>1.4316</v>
      </c>
      <c r="C1397" s="2">
        <f t="shared" si="126"/>
        <v>1.5345738543414189</v>
      </c>
      <c r="D1397" s="2">
        <f t="shared" si="128"/>
        <v>1.494291219565661</v>
      </c>
      <c r="E1397" s="2">
        <f t="shared" si="127"/>
        <v>4.0282634775757886E-2</v>
      </c>
      <c r="F1397" s="2">
        <f t="shared" si="131"/>
        <v>1.8589794788926133E-2</v>
      </c>
      <c r="G1397" s="2">
        <f t="shared" si="129"/>
        <v>2.1692839986831754E-2</v>
      </c>
      <c r="H1397" s="2" t="str">
        <f t="shared" si="130"/>
        <v>Sell</v>
      </c>
    </row>
    <row r="1398" spans="1:8" ht="13.5" x14ac:dyDescent="0.25">
      <c r="A1398" s="3">
        <f>TITRES_STAT!B1401</f>
        <v>44349</v>
      </c>
      <c r="B1398" s="5">
        <f>TITRES_STAT!D1401</f>
        <v>1.4241999999999999</v>
      </c>
      <c r="C1398" s="2">
        <f t="shared" si="126"/>
        <v>1.5357624921350468</v>
      </c>
      <c r="D1398" s="2">
        <f t="shared" si="128"/>
        <v>1.489099277375612</v>
      </c>
      <c r="E1398" s="2">
        <f t="shared" si="127"/>
        <v>4.6663214759434801E-2</v>
      </c>
      <c r="F1398" s="2">
        <f t="shared" si="131"/>
        <v>2.4204478783027866E-2</v>
      </c>
      <c r="G1398" s="2">
        <f t="shared" si="129"/>
        <v>2.2458735976406935E-2</v>
      </c>
      <c r="H1398" s="2" t="str">
        <f t="shared" si="130"/>
        <v>Sell</v>
      </c>
    </row>
    <row r="1399" spans="1:8" ht="13.5" x14ac:dyDescent="0.25">
      <c r="A1399" s="3">
        <f>TITRES_STAT!B1402</f>
        <v>44350</v>
      </c>
      <c r="B1399" s="5">
        <f>TITRES_STAT!D1402</f>
        <v>1.4241999999999999</v>
      </c>
      <c r="C1399" s="2">
        <f t="shared" si="126"/>
        <v>1.5367682625758088</v>
      </c>
      <c r="D1399" s="2">
        <f t="shared" si="128"/>
        <v>1.4842919234959369</v>
      </c>
      <c r="E1399" s="2">
        <f t="shared" si="127"/>
        <v>5.2476339079871925E-2</v>
      </c>
      <c r="F1399" s="2">
        <f t="shared" si="131"/>
        <v>2.9858850842396679E-2</v>
      </c>
      <c r="G1399" s="2">
        <f t="shared" si="129"/>
        <v>2.2617488237475246E-2</v>
      </c>
      <c r="H1399" s="2" t="str">
        <f t="shared" si="130"/>
        <v>Sell</v>
      </c>
    </row>
    <row r="1400" spans="1:8" ht="13.5" x14ac:dyDescent="0.25">
      <c r="A1400" s="3">
        <f>TITRES_STAT!B1403</f>
        <v>44351</v>
      </c>
      <c r="B1400" s="5">
        <f>TITRES_STAT!D1403</f>
        <v>1.4241999999999999</v>
      </c>
      <c r="C1400" s="2">
        <f t="shared" si="126"/>
        <v>1.5376192991026074</v>
      </c>
      <c r="D1400" s="2">
        <f t="shared" si="128"/>
        <v>1.479840669903645</v>
      </c>
      <c r="E1400" s="2">
        <f t="shared" si="127"/>
        <v>5.7778629198962372E-2</v>
      </c>
      <c r="F1400" s="2">
        <f t="shared" si="131"/>
        <v>3.5442806513709818E-2</v>
      </c>
      <c r="G1400" s="2">
        <f t="shared" si="129"/>
        <v>2.2335822685252554E-2</v>
      </c>
      <c r="H1400" s="2" t="str">
        <f t="shared" si="130"/>
        <v>Sell</v>
      </c>
    </row>
    <row r="1401" spans="1:8" ht="13.5" x14ac:dyDescent="0.25">
      <c r="A1401" s="3">
        <f>TITRES_STAT!B1404</f>
        <v>44354</v>
      </c>
      <c r="B1401" s="5">
        <f>TITRES_STAT!D1404</f>
        <v>1.4832000000000001</v>
      </c>
      <c r="C1401" s="2">
        <f t="shared" si="126"/>
        <v>1.5383394069329757</v>
      </c>
      <c r="D1401" s="2">
        <f t="shared" si="128"/>
        <v>1.4800895091700417</v>
      </c>
      <c r="E1401" s="2">
        <f t="shared" si="127"/>
        <v>5.8249897762933989E-2</v>
      </c>
      <c r="F1401" s="2">
        <f t="shared" si="131"/>
        <v>4.0004224763554655E-2</v>
      </c>
      <c r="G1401" s="2">
        <f t="shared" si="129"/>
        <v>1.8245672999379334E-2</v>
      </c>
      <c r="H1401" s="2" t="str">
        <f t="shared" si="130"/>
        <v>Sell</v>
      </c>
    </row>
    <row r="1402" spans="1:8" ht="13.5" x14ac:dyDescent="0.25">
      <c r="A1402" s="3">
        <f>TITRES_STAT!B1405</f>
        <v>44355</v>
      </c>
      <c r="B1402" s="5">
        <f>TITRES_STAT!D1405</f>
        <v>1.4759</v>
      </c>
      <c r="C1402" s="2">
        <f t="shared" si="126"/>
        <v>1.5321333443279026</v>
      </c>
      <c r="D1402" s="2">
        <f t="shared" si="128"/>
        <v>1.4797791751574458</v>
      </c>
      <c r="E1402" s="2">
        <f t="shared" si="127"/>
        <v>5.2354169170456766E-2</v>
      </c>
      <c r="F1402" s="2">
        <f t="shared" si="131"/>
        <v>4.2474213644935074E-2</v>
      </c>
      <c r="G1402" s="2">
        <f t="shared" si="129"/>
        <v>9.8799555255216914E-3</v>
      </c>
      <c r="H1402" s="2" t="str">
        <f t="shared" si="130"/>
        <v>Sell</v>
      </c>
    </row>
    <row r="1403" spans="1:8" ht="13.5" x14ac:dyDescent="0.25">
      <c r="A1403" s="3">
        <f>TITRES_STAT!B1406</f>
        <v>44356</v>
      </c>
      <c r="B1403" s="5">
        <f>TITRES_STAT!D1406</f>
        <v>1.4759</v>
      </c>
      <c r="C1403" s="2">
        <f t="shared" si="126"/>
        <v>1.5200666759697636</v>
      </c>
      <c r="D1403" s="2">
        <f t="shared" si="128"/>
        <v>1.4794918288494867</v>
      </c>
      <c r="E1403" s="2">
        <f t="shared" si="127"/>
        <v>4.0574847120276925E-2</v>
      </c>
      <c r="F1403" s="2">
        <f t="shared" si="131"/>
        <v>4.209434034000345E-2</v>
      </c>
      <c r="G1403" s="2">
        <f t="shared" si="129"/>
        <v>-1.5194932197265254E-3</v>
      </c>
      <c r="H1403" s="2" t="str">
        <f t="shared" si="130"/>
        <v>Hold</v>
      </c>
    </row>
    <row r="1404" spans="1:8" ht="13.5" x14ac:dyDescent="0.25">
      <c r="A1404" s="3">
        <f>TITRES_STAT!B1407</f>
        <v>44357</v>
      </c>
      <c r="B1404" s="5">
        <f>TITRES_STAT!D1407</f>
        <v>1.4759</v>
      </c>
      <c r="C1404" s="2">
        <f t="shared" si="126"/>
        <v>1.5189487258205692</v>
      </c>
      <c r="D1404" s="2">
        <f t="shared" si="128"/>
        <v>1.4792257674532283</v>
      </c>
      <c r="E1404" s="2">
        <f t="shared" si="127"/>
        <v>3.9722958367340855E-2</v>
      </c>
      <c r="F1404" s="2">
        <f t="shared" si="131"/>
        <v>4.162006394547093E-2</v>
      </c>
      <c r="G1404" s="2">
        <f t="shared" si="129"/>
        <v>-1.8971055781300747E-3</v>
      </c>
      <c r="H1404" s="2" t="str">
        <f t="shared" si="130"/>
        <v>Hold</v>
      </c>
    </row>
    <row r="1405" spans="1:8" ht="13.5" x14ac:dyDescent="0.25">
      <c r="A1405" s="3">
        <f>TITRES_STAT!B1408</f>
        <v>44358</v>
      </c>
      <c r="B1405" s="5">
        <f>TITRES_STAT!D1408</f>
        <v>1.4759</v>
      </c>
      <c r="C1405" s="2">
        <f t="shared" si="126"/>
        <v>1.5111873833866354</v>
      </c>
      <c r="D1405" s="2">
        <f t="shared" si="128"/>
        <v>1.4789794143085446</v>
      </c>
      <c r="E1405" s="2">
        <f t="shared" si="127"/>
        <v>3.2207969078090759E-2</v>
      </c>
      <c r="F1405" s="2">
        <f t="shared" si="131"/>
        <v>3.9737644971994897E-2</v>
      </c>
      <c r="G1405" s="2">
        <f t="shared" si="129"/>
        <v>-7.5296758939041378E-3</v>
      </c>
      <c r="H1405" s="2" t="str">
        <f t="shared" si="130"/>
        <v>Hold</v>
      </c>
    </row>
    <row r="1406" spans="1:8" ht="13.5" x14ac:dyDescent="0.25">
      <c r="A1406" s="3">
        <f>TITRES_STAT!B1409</f>
        <v>44361</v>
      </c>
      <c r="B1406" s="5">
        <f>TITRES_STAT!D1409</f>
        <v>1.4759</v>
      </c>
      <c r="C1406" s="2">
        <f t="shared" si="126"/>
        <v>1.5046200936348453</v>
      </c>
      <c r="D1406" s="2">
        <f t="shared" si="128"/>
        <v>1.4787513095449487</v>
      </c>
      <c r="E1406" s="2">
        <f t="shared" si="127"/>
        <v>2.5868784089896568E-2</v>
      </c>
      <c r="F1406" s="2">
        <f t="shared" si="131"/>
        <v>3.6963872795575239E-2</v>
      </c>
      <c r="G1406" s="2">
        <f t="shared" si="129"/>
        <v>-1.1095088705678671E-2</v>
      </c>
      <c r="H1406" s="2" t="str">
        <f t="shared" si="130"/>
        <v>Hold</v>
      </c>
    </row>
    <row r="1407" spans="1:8" ht="13.5" x14ac:dyDescent="0.25">
      <c r="A1407" s="3">
        <f>TITRES_STAT!B1410</f>
        <v>44362</v>
      </c>
      <c r="B1407" s="5">
        <f>TITRES_STAT!D1410</f>
        <v>1.4390000000000001</v>
      </c>
      <c r="C1407" s="2">
        <f t="shared" si="126"/>
        <v>1.4933862330756384</v>
      </c>
      <c r="D1407" s="2">
        <f t="shared" si="128"/>
        <v>1.4758067680971747</v>
      </c>
      <c r="E1407" s="2">
        <f t="shared" si="127"/>
        <v>1.7579464978463744E-2</v>
      </c>
      <c r="F1407" s="2">
        <f t="shared" si="131"/>
        <v>3.3086991232152939E-2</v>
      </c>
      <c r="G1407" s="2">
        <f t="shared" si="129"/>
        <v>-1.5507526253689195E-2</v>
      </c>
      <c r="H1407" s="2" t="str">
        <f t="shared" si="130"/>
        <v>Hold</v>
      </c>
    </row>
    <row r="1408" spans="1:8" ht="13.5" x14ac:dyDescent="0.25">
      <c r="A1408" s="3">
        <f>TITRES_STAT!B1411</f>
        <v>44363</v>
      </c>
      <c r="B1408" s="5">
        <f>TITRES_STAT!D1411</f>
        <v>1.4684999999999999</v>
      </c>
      <c r="C1408" s="2">
        <f t="shared" si="126"/>
        <v>1.4827421972178478</v>
      </c>
      <c r="D1408" s="2">
        <f t="shared" si="128"/>
        <v>1.4752655260159027</v>
      </c>
      <c r="E1408" s="2">
        <f t="shared" si="127"/>
        <v>7.4766712019451731E-3</v>
      </c>
      <c r="F1408" s="2">
        <f t="shared" si="131"/>
        <v>2.7964927226111387E-2</v>
      </c>
      <c r="G1408" s="2">
        <f t="shared" si="129"/>
        <v>-2.0488256024166214E-2</v>
      </c>
      <c r="H1408" s="2" t="str">
        <f t="shared" si="130"/>
        <v>Hold</v>
      </c>
    </row>
    <row r="1409" spans="1:8" ht="13.5" x14ac:dyDescent="0.25">
      <c r="A1409" s="3">
        <f>TITRES_STAT!B1412</f>
        <v>44364</v>
      </c>
      <c r="B1409" s="5">
        <f>TITRES_STAT!D1412</f>
        <v>1.4684999999999999</v>
      </c>
      <c r="C1409" s="2">
        <f t="shared" si="126"/>
        <v>1.4737357053381788</v>
      </c>
      <c r="D1409" s="2">
        <f t="shared" si="128"/>
        <v>1.4747643759406508</v>
      </c>
      <c r="E1409" s="2">
        <f t="shared" si="127"/>
        <v>-1.028670602472026E-3</v>
      </c>
      <c r="F1409" s="2">
        <f t="shared" si="131"/>
        <v>2.2166207660394704E-2</v>
      </c>
      <c r="G1409" s="2">
        <f t="shared" si="129"/>
        <v>-2.319487826286673E-2</v>
      </c>
      <c r="H1409" s="2" t="str">
        <f t="shared" si="130"/>
        <v>Hold</v>
      </c>
    </row>
    <row r="1410" spans="1:8" ht="13.5" x14ac:dyDescent="0.25">
      <c r="A1410" s="3">
        <f>TITRES_STAT!B1413</f>
        <v>44365</v>
      </c>
      <c r="B1410" s="5">
        <f>TITRES_STAT!D1413</f>
        <v>1.4759</v>
      </c>
      <c r="C1410" s="2">
        <f t="shared" si="126"/>
        <v>1.4661148275938434</v>
      </c>
      <c r="D1410" s="2">
        <f t="shared" si="128"/>
        <v>1.4748484962413433</v>
      </c>
      <c r="E1410" s="2">
        <f t="shared" si="127"/>
        <v>-8.7336686474999148E-3</v>
      </c>
      <c r="F1410" s="2">
        <f t="shared" si="131"/>
        <v>1.5986232398815782E-2</v>
      </c>
      <c r="G1410" s="2">
        <f t="shared" si="129"/>
        <v>-2.4719901046315697E-2</v>
      </c>
      <c r="H1410" s="2" t="str">
        <f t="shared" si="130"/>
        <v>Hold</v>
      </c>
    </row>
    <row r="1411" spans="1:8" ht="13.5" x14ac:dyDescent="0.25">
      <c r="A1411" s="3">
        <f>TITRES_STAT!B1414</f>
        <v>44368</v>
      </c>
      <c r="B1411" s="5">
        <f>TITRES_STAT!D1414</f>
        <v>1.4759</v>
      </c>
      <c r="C1411" s="2">
        <f t="shared" si="126"/>
        <v>1.468743315656329</v>
      </c>
      <c r="D1411" s="2">
        <f t="shared" si="128"/>
        <v>1.4749263854086512</v>
      </c>
      <c r="E1411" s="2">
        <f t="shared" si="127"/>
        <v>-6.18306975232219E-3</v>
      </c>
      <c r="F1411" s="2">
        <f t="shared" si="131"/>
        <v>1.1552371968588188E-2</v>
      </c>
      <c r="G1411" s="2">
        <f t="shared" si="129"/>
        <v>-1.7735441720910378E-2</v>
      </c>
      <c r="H1411" s="2" t="str">
        <f t="shared" si="130"/>
        <v>Hold</v>
      </c>
    </row>
    <row r="1412" spans="1:8" ht="13.5" x14ac:dyDescent="0.25">
      <c r="A1412" s="3">
        <f>TITRES_STAT!B1415</f>
        <v>44369</v>
      </c>
      <c r="B1412" s="5">
        <f>TITRES_STAT!D1415</f>
        <v>1.4759</v>
      </c>
      <c r="C1412" s="2">
        <f t="shared" si="126"/>
        <v>1.4698443440168938</v>
      </c>
      <c r="D1412" s="2">
        <f t="shared" si="128"/>
        <v>1.4749985050080103</v>
      </c>
      <c r="E1412" s="2">
        <f t="shared" si="127"/>
        <v>-5.1541609911165409E-3</v>
      </c>
      <c r="F1412" s="2">
        <f t="shared" si="131"/>
        <v>8.2110653766472429E-3</v>
      </c>
      <c r="G1412" s="2">
        <f t="shared" si="129"/>
        <v>-1.3365226367763784E-2</v>
      </c>
      <c r="H1412" s="2" t="str">
        <f t="shared" si="130"/>
        <v>Hold</v>
      </c>
    </row>
    <row r="1413" spans="1:8" ht="13.5" x14ac:dyDescent="0.25">
      <c r="A1413" s="3">
        <f>TITRES_STAT!B1416</f>
        <v>44370</v>
      </c>
      <c r="B1413" s="5">
        <f>TITRES_STAT!D1416</f>
        <v>1.4316</v>
      </c>
      <c r="C1413" s="2">
        <f t="shared" si="126"/>
        <v>1.47077598339891</v>
      </c>
      <c r="D1413" s="2">
        <f t="shared" si="128"/>
        <v>1.4717838009333428</v>
      </c>
      <c r="E1413" s="2">
        <f t="shared" si="127"/>
        <v>-1.0078175344327978E-3</v>
      </c>
      <c r="F1413" s="2">
        <f t="shared" si="131"/>
        <v>6.3672887944312348E-3</v>
      </c>
      <c r="G1413" s="2">
        <f t="shared" si="129"/>
        <v>-7.3751063288640326E-3</v>
      </c>
      <c r="H1413" s="2" t="str">
        <f t="shared" si="130"/>
        <v>Hold</v>
      </c>
    </row>
    <row r="1414" spans="1:8" ht="13.5" x14ac:dyDescent="0.25">
      <c r="A1414" s="3">
        <f>TITRES_STAT!B1417</f>
        <v>44371</v>
      </c>
      <c r="B1414" s="5">
        <f>TITRES_STAT!D1417</f>
        <v>1.4316</v>
      </c>
      <c r="C1414" s="2">
        <f t="shared" si="126"/>
        <v>1.4715642936452316</v>
      </c>
      <c r="D1414" s="2">
        <f t="shared" si="128"/>
        <v>1.4688072230864284</v>
      </c>
      <c r="E1414" s="2">
        <f t="shared" si="127"/>
        <v>2.757070558803143E-3</v>
      </c>
      <c r="F1414" s="2">
        <f t="shared" si="131"/>
        <v>5.6452451473056166E-3</v>
      </c>
      <c r="G1414" s="2">
        <f t="shared" si="129"/>
        <v>-2.8881745885024736E-3</v>
      </c>
      <c r="H1414" s="2" t="str">
        <f t="shared" si="130"/>
        <v>Hold</v>
      </c>
    </row>
    <row r="1415" spans="1:8" ht="13.5" x14ac:dyDescent="0.25">
      <c r="A1415" s="3">
        <f>TITRES_STAT!B1418</f>
        <v>44372</v>
      </c>
      <c r="B1415" s="5">
        <f>TITRES_STAT!D1418</f>
        <v>1.4316</v>
      </c>
      <c r="C1415" s="2">
        <f t="shared" si="126"/>
        <v>1.4722313253921189</v>
      </c>
      <c r="D1415" s="2">
        <f t="shared" si="128"/>
        <v>1.4660511324874337</v>
      </c>
      <c r="E1415" s="2">
        <f t="shared" si="127"/>
        <v>6.1801929046851889E-3</v>
      </c>
      <c r="F1415" s="2">
        <f t="shared" si="131"/>
        <v>5.7522346987815319E-3</v>
      </c>
      <c r="G1415" s="2">
        <f t="shared" si="129"/>
        <v>4.2795820590365696E-4</v>
      </c>
      <c r="H1415" s="2" t="str">
        <f t="shared" si="130"/>
        <v>Sell</v>
      </c>
    </row>
    <row r="1416" spans="1:8" ht="13.5" x14ac:dyDescent="0.25">
      <c r="A1416" s="3">
        <f>TITRES_STAT!B1419</f>
        <v>44375</v>
      </c>
      <c r="B1416" s="5">
        <f>TITRES_STAT!D1419</f>
        <v>1.4316</v>
      </c>
      <c r="C1416" s="2">
        <f t="shared" si="126"/>
        <v>1.4727957368702544</v>
      </c>
      <c r="D1416" s="2">
        <f t="shared" si="128"/>
        <v>1.4634991967476236</v>
      </c>
      <c r="E1416" s="2">
        <f t="shared" si="127"/>
        <v>9.2965401226308142E-3</v>
      </c>
      <c r="F1416" s="2">
        <f t="shared" si="131"/>
        <v>6.4610957835513887E-3</v>
      </c>
      <c r="G1416" s="2">
        <f t="shared" si="129"/>
        <v>2.8354443390794255E-3</v>
      </c>
      <c r="H1416" s="2" t="str">
        <f t="shared" si="130"/>
        <v>Sell</v>
      </c>
    </row>
    <row r="1417" spans="1:8" ht="13.5" x14ac:dyDescent="0.25">
      <c r="A1417" s="3">
        <f>TITRES_STAT!B1420</f>
        <v>44376</v>
      </c>
      <c r="B1417" s="5">
        <f>TITRES_STAT!D1420</f>
        <v>1.4316</v>
      </c>
      <c r="C1417" s="2">
        <f t="shared" si="126"/>
        <v>1.4675963927363691</v>
      </c>
      <c r="D1417" s="2">
        <f t="shared" si="128"/>
        <v>1.4611362932848366</v>
      </c>
      <c r="E1417" s="2">
        <f t="shared" si="127"/>
        <v>6.460099451532475E-3</v>
      </c>
      <c r="F1417" s="2">
        <f t="shared" si="131"/>
        <v>6.4608965171476067E-3</v>
      </c>
      <c r="G1417" s="2">
        <f t="shared" si="129"/>
        <v>-7.9706561513168128E-7</v>
      </c>
      <c r="H1417" s="2" t="str">
        <f t="shared" si="130"/>
        <v>Hold</v>
      </c>
    </row>
    <row r="1418" spans="1:8" ht="13.5" x14ac:dyDescent="0.25">
      <c r="A1418" s="3">
        <f>TITRES_STAT!B1421</f>
        <v>44377</v>
      </c>
      <c r="B1418" s="5">
        <f>TITRES_STAT!D1421</f>
        <v>1.4316</v>
      </c>
      <c r="C1418" s="2">
        <f t="shared" si="126"/>
        <v>1.467735409238466</v>
      </c>
      <c r="D1418" s="2">
        <f t="shared" si="128"/>
        <v>1.4589484197081821</v>
      </c>
      <c r="E1418" s="2">
        <f t="shared" si="127"/>
        <v>8.7869895302838952E-3</v>
      </c>
      <c r="F1418" s="2">
        <f t="shared" si="131"/>
        <v>6.9261151197748646E-3</v>
      </c>
      <c r="G1418" s="2">
        <f t="shared" si="129"/>
        <v>1.8608744105090306E-3</v>
      </c>
      <c r="H1418" s="2" t="str">
        <f t="shared" si="130"/>
        <v>Sell</v>
      </c>
    </row>
    <row r="1419" spans="1:8" ht="13.5" x14ac:dyDescent="0.25">
      <c r="A1419" s="3">
        <f>TITRES_STAT!B1422</f>
        <v>44378</v>
      </c>
      <c r="B1419" s="5">
        <f>TITRES_STAT!D1422</f>
        <v>1.4316</v>
      </c>
      <c r="C1419" s="2">
        <f t="shared" si="126"/>
        <v>1.4678530385863944</v>
      </c>
      <c r="D1419" s="2">
        <f t="shared" si="128"/>
        <v>1.4569226108409092</v>
      </c>
      <c r="E1419" s="2">
        <f t="shared" si="127"/>
        <v>1.0930427745485138E-2</v>
      </c>
      <c r="F1419" s="2">
        <f t="shared" si="131"/>
        <v>7.7269776449169197E-3</v>
      </c>
      <c r="G1419" s="2">
        <f t="shared" si="129"/>
        <v>3.2034501005682187E-3</v>
      </c>
      <c r="H1419" s="2" t="str">
        <f t="shared" si="130"/>
        <v>Sell</v>
      </c>
    </row>
    <row r="1420" spans="1:8" ht="13.5" x14ac:dyDescent="0.25">
      <c r="A1420" s="3">
        <f>TITRES_STAT!B1423</f>
        <v>44379</v>
      </c>
      <c r="B1420" s="5">
        <f>TITRES_STAT!D1423</f>
        <v>1.4316</v>
      </c>
      <c r="C1420" s="2">
        <f t="shared" si="126"/>
        <v>1.4690910326500259</v>
      </c>
      <c r="D1420" s="2">
        <f t="shared" si="128"/>
        <v>1.4550468618897308</v>
      </c>
      <c r="E1420" s="2">
        <f t="shared" si="127"/>
        <v>1.4044170760295183E-2</v>
      </c>
      <c r="F1420" s="2">
        <f t="shared" si="131"/>
        <v>8.9904162679925737E-3</v>
      </c>
      <c r="G1420" s="2">
        <f t="shared" si="129"/>
        <v>5.053754492302609E-3</v>
      </c>
      <c r="H1420" s="2" t="str">
        <f t="shared" si="130"/>
        <v>Sell</v>
      </c>
    </row>
    <row r="1421" spans="1:8" ht="13.5" x14ac:dyDescent="0.25">
      <c r="A1421" s="3">
        <f>TITRES_STAT!B1424</f>
        <v>44382</v>
      </c>
      <c r="B1421" s="5">
        <f>TITRES_STAT!D1424</f>
        <v>1.4316</v>
      </c>
      <c r="C1421" s="2">
        <f t="shared" si="126"/>
        <v>1.4701385660884834</v>
      </c>
      <c r="D1421" s="2">
        <f t="shared" si="128"/>
        <v>1.4533100573053062</v>
      </c>
      <c r="E1421" s="2">
        <f t="shared" si="127"/>
        <v>1.682850878317721E-2</v>
      </c>
      <c r="F1421" s="2">
        <f t="shared" si="131"/>
        <v>1.0558034771029502E-2</v>
      </c>
      <c r="G1421" s="2">
        <f t="shared" si="129"/>
        <v>6.270474012147708E-3</v>
      </c>
      <c r="H1421" s="2" t="str">
        <f t="shared" si="130"/>
        <v>Sell</v>
      </c>
    </row>
    <row r="1422" spans="1:8" ht="13.5" x14ac:dyDescent="0.25">
      <c r="A1422" s="3">
        <f>TITRES_STAT!B1425</f>
        <v>44383</v>
      </c>
      <c r="B1422" s="5">
        <f>TITRES_STAT!D1425</f>
        <v>1.4316</v>
      </c>
      <c r="C1422" s="2">
        <f t="shared" si="126"/>
        <v>1.4710249405364089</v>
      </c>
      <c r="D1422" s="2">
        <f t="shared" si="128"/>
        <v>1.4517019049123205</v>
      </c>
      <c r="E1422" s="2">
        <f t="shared" si="127"/>
        <v>1.9323035624088325E-2</v>
      </c>
      <c r="F1422" s="2">
        <f t="shared" si="131"/>
        <v>1.2311034941641267E-2</v>
      </c>
      <c r="G1422" s="2">
        <f t="shared" si="129"/>
        <v>7.0120006824470581E-3</v>
      </c>
      <c r="H1422" s="2" t="str">
        <f t="shared" si="130"/>
        <v>Sell</v>
      </c>
    </row>
    <row r="1423" spans="1:8" ht="13.5" x14ac:dyDescent="0.25">
      <c r="A1423" s="3">
        <f>TITRES_STAT!B1426</f>
        <v>44384</v>
      </c>
      <c r="B1423" s="5">
        <f>TITRES_STAT!D1426</f>
        <v>1.4316</v>
      </c>
      <c r="C1423" s="2">
        <f t="shared" ref="C1423:C1486" si="132">$C$4*B1413+C1422*(1-$C$4)</f>
        <v>1.4649595650692691</v>
      </c>
      <c r="D1423" s="2">
        <f t="shared" si="128"/>
        <v>1.4502128749188152</v>
      </c>
      <c r="E1423" s="2">
        <f t="shared" si="127"/>
        <v>1.4746690150453823E-2</v>
      </c>
      <c r="F1423" s="2">
        <f t="shared" si="131"/>
        <v>1.2798165983403779E-2</v>
      </c>
      <c r="G1423" s="2">
        <f t="shared" si="129"/>
        <v>1.948524167050044E-3</v>
      </c>
      <c r="H1423" s="2" t="str">
        <f t="shared" si="130"/>
        <v>Sell</v>
      </c>
    </row>
    <row r="1424" spans="1:8" ht="13.5" x14ac:dyDescent="0.25">
      <c r="A1424" s="3">
        <f>TITRES_STAT!B1427</f>
        <v>44385</v>
      </c>
      <c r="B1424" s="5">
        <f>TITRES_STAT!D1427</f>
        <v>1.4316</v>
      </c>
      <c r="C1424" s="2">
        <f t="shared" si="132"/>
        <v>1.4598273242893813</v>
      </c>
      <c r="D1424" s="2">
        <f t="shared" si="128"/>
        <v>1.4488341434433474</v>
      </c>
      <c r="E1424" s="2">
        <f t="shared" si="127"/>
        <v>1.0993180846033956E-2</v>
      </c>
      <c r="F1424" s="2">
        <f t="shared" si="131"/>
        <v>1.2437168955929815E-2</v>
      </c>
      <c r="G1424" s="2">
        <f t="shared" si="129"/>
        <v>-1.4439881098958583E-3</v>
      </c>
      <c r="H1424" s="2" t="str">
        <f t="shared" si="130"/>
        <v>Hold</v>
      </c>
    </row>
    <row r="1425" spans="1:8" ht="13.5" x14ac:dyDescent="0.25">
      <c r="A1425" s="3">
        <f>TITRES_STAT!B1428</f>
        <v>44386</v>
      </c>
      <c r="B1425" s="5">
        <f>TITRES_STAT!D1428</f>
        <v>1.4316</v>
      </c>
      <c r="C1425" s="2">
        <f t="shared" si="132"/>
        <v>1.455484659014092</v>
      </c>
      <c r="D1425" s="2">
        <f t="shared" si="128"/>
        <v>1.4475575402253216</v>
      </c>
      <c r="E1425" s="2">
        <f t="shared" si="127"/>
        <v>7.9271187887703931E-3</v>
      </c>
      <c r="F1425" s="2">
        <f t="shared" si="131"/>
        <v>1.1535158922497931E-2</v>
      </c>
      <c r="G1425" s="2">
        <f t="shared" si="129"/>
        <v>-3.6080401337275376E-3</v>
      </c>
      <c r="H1425" s="2" t="str">
        <f t="shared" si="130"/>
        <v>Hold</v>
      </c>
    </row>
    <row r="1426" spans="1:8" ht="13.5" x14ac:dyDescent="0.25">
      <c r="A1426" s="3">
        <f>TITRES_STAT!B1429</f>
        <v>44389</v>
      </c>
      <c r="B1426" s="5">
        <f>TITRES_STAT!D1429</f>
        <v>1.4316</v>
      </c>
      <c r="C1426" s="2">
        <f t="shared" si="132"/>
        <v>1.4518100960888471</v>
      </c>
      <c r="D1426" s="2">
        <f t="shared" si="128"/>
        <v>1.4463755002086309</v>
      </c>
      <c r="E1426" s="2">
        <f t="shared" si="127"/>
        <v>5.4345958802162198E-3</v>
      </c>
      <c r="F1426" s="2">
        <f t="shared" si="131"/>
        <v>1.0315046314041589E-2</v>
      </c>
      <c r="G1426" s="2">
        <f t="shared" si="129"/>
        <v>-4.8804504338253694E-3</v>
      </c>
      <c r="H1426" s="2" t="str">
        <f t="shared" si="130"/>
        <v>Hold</v>
      </c>
    </row>
    <row r="1427" spans="1:8" ht="13.5" x14ac:dyDescent="0.25">
      <c r="A1427" s="3">
        <f>TITRES_STAT!B1430</f>
        <v>44390</v>
      </c>
      <c r="B1427" s="5">
        <f>TITRES_STAT!D1430</f>
        <v>1.4316</v>
      </c>
      <c r="C1427" s="2">
        <f t="shared" si="132"/>
        <v>1.4487008505367167</v>
      </c>
      <c r="D1427" s="2">
        <f t="shared" si="128"/>
        <v>1.4452810187116953</v>
      </c>
      <c r="E1427" s="2">
        <f t="shared" si="127"/>
        <v>3.4198318250213688E-3</v>
      </c>
      <c r="F1427" s="2">
        <f t="shared" si="131"/>
        <v>8.9360034162375458E-3</v>
      </c>
      <c r="G1427" s="2">
        <f t="shared" si="129"/>
        <v>-5.516171591216177E-3</v>
      </c>
      <c r="H1427" s="2" t="str">
        <f t="shared" si="130"/>
        <v>Hold</v>
      </c>
    </row>
    <row r="1428" spans="1:8" ht="13.5" x14ac:dyDescent="0.25">
      <c r="A1428" s="3">
        <f>TITRES_STAT!B1431</f>
        <v>44391</v>
      </c>
      <c r="B1428" s="5">
        <f>TITRES_STAT!D1431</f>
        <v>1.4316</v>
      </c>
      <c r="C1428" s="2">
        <f t="shared" si="132"/>
        <v>1.4460699504541448</v>
      </c>
      <c r="D1428" s="2">
        <f t="shared" si="128"/>
        <v>1.4442676099182363</v>
      </c>
      <c r="E1428" s="2">
        <f t="shared" si="127"/>
        <v>1.8023405359084421E-3</v>
      </c>
      <c r="F1428" s="2">
        <f t="shared" si="131"/>
        <v>7.5092708401717249E-3</v>
      </c>
      <c r="G1428" s="2">
        <f t="shared" si="129"/>
        <v>-5.7069303042632828E-3</v>
      </c>
      <c r="H1428" s="2" t="str">
        <f t="shared" si="130"/>
        <v>Hold</v>
      </c>
    </row>
    <row r="1429" spans="1:8" ht="13.5" x14ac:dyDescent="0.25">
      <c r="A1429" s="3">
        <f>TITRES_STAT!B1432</f>
        <v>44392</v>
      </c>
      <c r="B1429" s="5">
        <f>TITRES_STAT!D1432</f>
        <v>1.4316</v>
      </c>
      <c r="C1429" s="2">
        <f t="shared" si="132"/>
        <v>1.44384380423043</v>
      </c>
      <c r="D1429" s="2">
        <f t="shared" si="128"/>
        <v>1.4433292684428114</v>
      </c>
      <c r="E1429" s="2">
        <f t="shared" si="127"/>
        <v>5.1453578761861962E-4</v>
      </c>
      <c r="F1429" s="2">
        <f t="shared" si="131"/>
        <v>6.1103238296611045E-3</v>
      </c>
      <c r="G1429" s="2">
        <f t="shared" si="129"/>
        <v>-5.5957880420424849E-3</v>
      </c>
      <c r="H1429" s="2" t="str">
        <f t="shared" si="130"/>
        <v>Hold</v>
      </c>
    </row>
    <row r="1430" spans="1:8" ht="13.5" x14ac:dyDescent="0.25">
      <c r="A1430" s="3">
        <f>TITRES_STAT!B1433</f>
        <v>44393</v>
      </c>
      <c r="B1430" s="5">
        <f>TITRES_STAT!D1433</f>
        <v>1.4316</v>
      </c>
      <c r="C1430" s="2">
        <f t="shared" si="132"/>
        <v>1.441960142041133</v>
      </c>
      <c r="D1430" s="2">
        <f t="shared" si="128"/>
        <v>1.4424604337433438</v>
      </c>
      <c r="E1430" s="2">
        <f t="shared" si="127"/>
        <v>-5.0029170221077557E-4</v>
      </c>
      <c r="F1430" s="2">
        <f t="shared" si="131"/>
        <v>4.7882007232867285E-3</v>
      </c>
      <c r="G1430" s="2">
        <f t="shared" si="129"/>
        <v>-5.2884924254975041E-3</v>
      </c>
      <c r="H1430" s="2" t="str">
        <f t="shared" si="130"/>
        <v>Hold</v>
      </c>
    </row>
    <row r="1431" spans="1:8" ht="13.5" x14ac:dyDescent="0.25">
      <c r="A1431" s="3">
        <f>TITRES_STAT!B1434</f>
        <v>44396</v>
      </c>
      <c r="B1431" s="5">
        <f>TITRES_STAT!D1434</f>
        <v>1.4316</v>
      </c>
      <c r="C1431" s="2">
        <f t="shared" si="132"/>
        <v>1.4403662740348047</v>
      </c>
      <c r="D1431" s="2">
        <f t="shared" si="128"/>
        <v>1.4416559571697627</v>
      </c>
      <c r="E1431" s="2">
        <f t="shared" si="127"/>
        <v>-1.2896831349580307E-3</v>
      </c>
      <c r="F1431" s="2">
        <f t="shared" si="131"/>
        <v>3.5726239516377769E-3</v>
      </c>
      <c r="G1431" s="2">
        <f t="shared" si="129"/>
        <v>-4.8623070865958075E-3</v>
      </c>
      <c r="H1431" s="2" t="str">
        <f t="shared" si="130"/>
        <v>Hold</v>
      </c>
    </row>
    <row r="1432" spans="1:8" ht="13.5" x14ac:dyDescent="0.25">
      <c r="A1432" s="3">
        <f>TITRES_STAT!B1435</f>
        <v>44399</v>
      </c>
      <c r="B1432" s="5">
        <f>TITRES_STAT!D1435</f>
        <v>1.4316</v>
      </c>
      <c r="C1432" s="2">
        <f t="shared" si="132"/>
        <v>1.4390176164909887</v>
      </c>
      <c r="D1432" s="2">
        <f t="shared" si="128"/>
        <v>1.4409110714534838</v>
      </c>
      <c r="E1432" s="2">
        <f t="shared" si="127"/>
        <v>-1.8934549624951558E-3</v>
      </c>
      <c r="F1432" s="2">
        <f t="shared" si="131"/>
        <v>2.4794081688111905E-3</v>
      </c>
      <c r="G1432" s="2">
        <f t="shared" si="129"/>
        <v>-4.3728631313063463E-3</v>
      </c>
      <c r="H1432" s="2" t="str">
        <f t="shared" si="130"/>
        <v>Hold</v>
      </c>
    </row>
    <row r="1433" spans="1:8" ht="13.5" x14ac:dyDescent="0.25">
      <c r="A1433" s="3">
        <f>TITRES_STAT!B1436</f>
        <v>44400</v>
      </c>
      <c r="B1433" s="5">
        <f>TITRES_STAT!D1436</f>
        <v>1.4317</v>
      </c>
      <c r="C1433" s="2">
        <f t="shared" si="132"/>
        <v>1.4378764447231442</v>
      </c>
      <c r="D1433" s="2">
        <f t="shared" si="128"/>
        <v>1.4402287698643368</v>
      </c>
      <c r="E1433" s="2">
        <f t="shared" si="127"/>
        <v>-2.3523251411925461E-3</v>
      </c>
      <c r="F1433" s="2">
        <f t="shared" si="131"/>
        <v>1.5130615068104432E-3</v>
      </c>
      <c r="G1433" s="2">
        <f t="shared" si="129"/>
        <v>-3.8653866480029891E-3</v>
      </c>
      <c r="H1433" s="2" t="str">
        <f t="shared" si="130"/>
        <v>Hold</v>
      </c>
    </row>
    <row r="1434" spans="1:8" ht="13.5" x14ac:dyDescent="0.25">
      <c r="A1434" s="3">
        <f>TITRES_STAT!B1437</f>
        <v>44403</v>
      </c>
      <c r="B1434" s="5">
        <f>TITRES_STAT!D1437</f>
        <v>1.4317</v>
      </c>
      <c r="C1434" s="2">
        <f t="shared" si="132"/>
        <v>1.4369108378426607</v>
      </c>
      <c r="D1434" s="2">
        <f t="shared" si="128"/>
        <v>1.4395970091336452</v>
      </c>
      <c r="E1434" s="2">
        <f t="shared" si="127"/>
        <v>-2.6861712909844737E-3</v>
      </c>
      <c r="F1434" s="2">
        <f t="shared" si="131"/>
        <v>6.7321494725145988E-4</v>
      </c>
      <c r="G1434" s="2">
        <f t="shared" si="129"/>
        <v>-3.3593862382359334E-3</v>
      </c>
      <c r="H1434" s="2" t="str">
        <f t="shared" si="130"/>
        <v>Hold</v>
      </c>
    </row>
    <row r="1435" spans="1:8" ht="13.5" x14ac:dyDescent="0.25">
      <c r="A1435" s="3">
        <f>TITRES_STAT!B1438</f>
        <v>44404</v>
      </c>
      <c r="B1435" s="5">
        <f>TITRES_STAT!D1438</f>
        <v>1.4317</v>
      </c>
      <c r="C1435" s="2">
        <f t="shared" si="132"/>
        <v>1.4360937858668668</v>
      </c>
      <c r="D1435" s="2">
        <f t="shared" si="128"/>
        <v>1.439012045494116</v>
      </c>
      <c r="E1435" s="2">
        <f t="shared" si="127"/>
        <v>-2.9182596272492312E-3</v>
      </c>
      <c r="F1435" s="2">
        <f t="shared" si="131"/>
        <v>-4.507996764867826E-5</v>
      </c>
      <c r="G1435" s="2">
        <f t="shared" si="129"/>
        <v>-2.873179659600553E-3</v>
      </c>
      <c r="H1435" s="2" t="str">
        <f t="shared" si="130"/>
        <v>Hold</v>
      </c>
    </row>
    <row r="1436" spans="1:8" ht="13.5" x14ac:dyDescent="0.25">
      <c r="A1436" s="3">
        <f>TITRES_STAT!B1439</f>
        <v>44405</v>
      </c>
      <c r="B1436" s="5">
        <f>TITRES_STAT!D1439</f>
        <v>1.4317</v>
      </c>
      <c r="C1436" s="2">
        <f t="shared" si="132"/>
        <v>1.4354024341950411</v>
      </c>
      <c r="D1436" s="2">
        <f t="shared" si="128"/>
        <v>1.4384704124945518</v>
      </c>
      <c r="E1436" s="2">
        <f t="shared" ref="E1436:E1499" si="133">C1436-D1436</f>
        <v>-3.0679782995106653E-3</v>
      </c>
      <c r="F1436" s="2">
        <f t="shared" si="131"/>
        <v>-6.4965963402107579E-4</v>
      </c>
      <c r="G1436" s="2">
        <f t="shared" si="129"/>
        <v>-2.4183186654895897E-3</v>
      </c>
      <c r="H1436" s="2" t="str">
        <f t="shared" si="130"/>
        <v>Hold</v>
      </c>
    </row>
    <row r="1437" spans="1:8" ht="13.5" x14ac:dyDescent="0.25">
      <c r="A1437" s="3">
        <f>TITRES_STAT!B1440</f>
        <v>44406</v>
      </c>
      <c r="B1437" s="5">
        <f>TITRES_STAT!D1440</f>
        <v>1.4317</v>
      </c>
      <c r="C1437" s="2">
        <f t="shared" si="132"/>
        <v>1.434817444318881</v>
      </c>
      <c r="D1437" s="2">
        <f t="shared" ref="D1437:D1500" si="134">$D$4*B1437+(1-$D$4)*D1436</f>
        <v>1.4379689004579184</v>
      </c>
      <c r="E1437" s="2">
        <f t="shared" si="133"/>
        <v>-3.1514561390373341E-3</v>
      </c>
      <c r="F1437" s="2">
        <f t="shared" si="131"/>
        <v>-1.1500189350243275E-3</v>
      </c>
      <c r="G1437" s="2">
        <f t="shared" si="129"/>
        <v>-2.0014372040130066E-3</v>
      </c>
      <c r="H1437" s="2" t="str">
        <f t="shared" si="130"/>
        <v>Hold</v>
      </c>
    </row>
    <row r="1438" spans="1:8" ht="13.5" x14ac:dyDescent="0.25">
      <c r="A1438" s="3">
        <f>TITRES_STAT!B1441</f>
        <v>44407</v>
      </c>
      <c r="B1438" s="5">
        <f>TITRES_STAT!D1441</f>
        <v>1.4317</v>
      </c>
      <c r="C1438" s="2">
        <f t="shared" si="132"/>
        <v>1.434322452885207</v>
      </c>
      <c r="D1438" s="2">
        <f t="shared" si="134"/>
        <v>1.4375045374610356</v>
      </c>
      <c r="E1438" s="2">
        <f t="shared" si="133"/>
        <v>-3.182084575828581E-3</v>
      </c>
      <c r="F1438" s="2">
        <f t="shared" si="131"/>
        <v>-1.5564320631851784E-3</v>
      </c>
      <c r="G1438" s="2">
        <f t="shared" si="129"/>
        <v>-1.6256525126434026E-3</v>
      </c>
      <c r="H1438" s="2" t="str">
        <f t="shared" si="130"/>
        <v>Hold</v>
      </c>
    </row>
    <row r="1439" spans="1:8" ht="13.5" x14ac:dyDescent="0.25">
      <c r="A1439" s="3">
        <f>TITRES_STAT!B1442</f>
        <v>44410</v>
      </c>
      <c r="B1439" s="5">
        <f>TITRES_STAT!D1442</f>
        <v>1.4317</v>
      </c>
      <c r="C1439" s="2">
        <f t="shared" si="132"/>
        <v>1.4339036139797905</v>
      </c>
      <c r="D1439" s="2">
        <f t="shared" si="134"/>
        <v>1.437074571723181</v>
      </c>
      <c r="E1439" s="2">
        <f t="shared" si="133"/>
        <v>-3.1709577433904901E-3</v>
      </c>
      <c r="F1439" s="2">
        <f t="shared" si="131"/>
        <v>-1.8793371992262408E-3</v>
      </c>
      <c r="G1439" s="2">
        <f t="shared" si="129"/>
        <v>-1.2916205441642493E-3</v>
      </c>
      <c r="H1439" s="2" t="str">
        <f t="shared" si="130"/>
        <v>Hold</v>
      </c>
    </row>
    <row r="1440" spans="1:8" ht="13.5" x14ac:dyDescent="0.25">
      <c r="A1440" s="3">
        <f>TITRES_STAT!B1443</f>
        <v>44411</v>
      </c>
      <c r="B1440" s="5">
        <f>TITRES_STAT!D1443</f>
        <v>1.4317</v>
      </c>
      <c r="C1440" s="2">
        <f t="shared" si="132"/>
        <v>1.4335492118290536</v>
      </c>
      <c r="D1440" s="2">
        <f t="shared" si="134"/>
        <v>1.4366764552992417</v>
      </c>
      <c r="E1440" s="2">
        <f t="shared" si="133"/>
        <v>-3.1272434701881124E-3</v>
      </c>
      <c r="F1440" s="2">
        <f t="shared" si="131"/>
        <v>-2.1289184534186152E-3</v>
      </c>
      <c r="G1440" s="2">
        <f t="shared" si="129"/>
        <v>-9.9832501676949724E-4</v>
      </c>
      <c r="H1440" s="2" t="str">
        <f t="shared" si="130"/>
        <v>Hold</v>
      </c>
    </row>
    <row r="1441" spans="1:8" ht="13.5" x14ac:dyDescent="0.25">
      <c r="A1441" s="3">
        <f>TITRES_STAT!B1444</f>
        <v>44412</v>
      </c>
      <c r="B1441" s="5">
        <f>TITRES_STAT!D1444</f>
        <v>1.4317</v>
      </c>
      <c r="C1441" s="2">
        <f t="shared" si="132"/>
        <v>1.4332493330861222</v>
      </c>
      <c r="D1441" s="2">
        <f t="shared" si="134"/>
        <v>1.4363078289807794</v>
      </c>
      <c r="E1441" s="2">
        <f t="shared" si="133"/>
        <v>-3.0584958946571206E-3</v>
      </c>
      <c r="F1441" s="2">
        <f t="shared" si="131"/>
        <v>-2.3148339416663166E-3</v>
      </c>
      <c r="G1441" s="2">
        <f t="shared" si="129"/>
        <v>-7.4366195299080395E-4</v>
      </c>
      <c r="H1441" s="2" t="str">
        <f t="shared" si="130"/>
        <v>Hold</v>
      </c>
    </row>
    <row r="1442" spans="1:8" ht="13.5" x14ac:dyDescent="0.25">
      <c r="A1442" s="3">
        <f>TITRES_STAT!B1445</f>
        <v>44413</v>
      </c>
      <c r="B1442" s="5">
        <f>TITRES_STAT!D1445</f>
        <v>1.4943</v>
      </c>
      <c r="C1442" s="2">
        <f t="shared" si="132"/>
        <v>1.4329955895344111</v>
      </c>
      <c r="D1442" s="2">
        <f t="shared" si="134"/>
        <v>1.4406035453525734</v>
      </c>
      <c r="E1442" s="2">
        <f t="shared" si="133"/>
        <v>-7.6079558181623153E-3</v>
      </c>
      <c r="F1442" s="2">
        <f t="shared" si="131"/>
        <v>-3.3734583169655165E-3</v>
      </c>
      <c r="G1442" s="2">
        <f t="shared" si="129"/>
        <v>-4.2344975011967987E-3</v>
      </c>
      <c r="H1442" s="2" t="str">
        <f t="shared" si="130"/>
        <v>Hold</v>
      </c>
    </row>
    <row r="1443" spans="1:8" ht="13.5" x14ac:dyDescent="0.25">
      <c r="A1443" s="3">
        <f>TITRES_STAT!B1446</f>
        <v>44414</v>
      </c>
      <c r="B1443" s="5">
        <f>TITRES_STAT!D1446</f>
        <v>1.5335000000000001</v>
      </c>
      <c r="C1443" s="2">
        <f t="shared" si="132"/>
        <v>1.4327962680675785</v>
      </c>
      <c r="D1443" s="2">
        <f t="shared" si="134"/>
        <v>1.4474847642153459</v>
      </c>
      <c r="E1443" s="2">
        <f t="shared" si="133"/>
        <v>-1.4688496147767349E-2</v>
      </c>
      <c r="F1443" s="2">
        <f t="shared" si="131"/>
        <v>-5.6364658831258834E-3</v>
      </c>
      <c r="G1443" s="2">
        <f t="shared" si="129"/>
        <v>-9.0520302646414658E-3</v>
      </c>
      <c r="H1443" s="2" t="str">
        <f t="shared" si="130"/>
        <v>Hold</v>
      </c>
    </row>
    <row r="1444" spans="1:8" ht="13.5" x14ac:dyDescent="0.25">
      <c r="A1444" s="3">
        <f>TITRES_STAT!B1447</f>
        <v>44417</v>
      </c>
      <c r="B1444" s="5">
        <f>TITRES_STAT!D1447</f>
        <v>1.5335000000000001</v>
      </c>
      <c r="C1444" s="2">
        <f t="shared" si="132"/>
        <v>1.4326276114417973</v>
      </c>
      <c r="D1444" s="2">
        <f t="shared" si="134"/>
        <v>1.4538562631623575</v>
      </c>
      <c r="E1444" s="2">
        <f t="shared" si="133"/>
        <v>-2.122865172056021E-2</v>
      </c>
      <c r="F1444" s="2">
        <f t="shared" si="131"/>
        <v>-8.754903050612748E-3</v>
      </c>
      <c r="G1444" s="2">
        <f t="shared" ref="G1444:G1507" si="135">E1444-F1444</f>
        <v>-1.2473748669947462E-2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44419</v>
      </c>
      <c r="B1445" s="5">
        <f>TITRES_STAT!D1448</f>
        <v>1.5335000000000001</v>
      </c>
      <c r="C1445" s="2">
        <f t="shared" si="132"/>
        <v>1.4324849019892132</v>
      </c>
      <c r="D1445" s="2">
        <f t="shared" si="134"/>
        <v>1.4597557992244052</v>
      </c>
      <c r="E1445" s="2">
        <f t="shared" si="133"/>
        <v>-2.7270897235192049E-2</v>
      </c>
      <c r="F1445" s="2">
        <f t="shared" ref="F1445:F1508" si="137">(E1445*(2/(10)))+((1-(2/10))*F1444)</f>
        <v>-1.2458101887528609E-2</v>
      </c>
      <c r="G1445" s="2">
        <f t="shared" si="135"/>
        <v>-1.481279534766344E-2</v>
      </c>
      <c r="H1445" s="2" t="str">
        <f t="shared" si="136"/>
        <v>Hold</v>
      </c>
    </row>
    <row r="1446" spans="1:8" ht="13.5" x14ac:dyDescent="0.25">
      <c r="A1446" s="3">
        <f>TITRES_STAT!B1449</f>
        <v>44420</v>
      </c>
      <c r="B1446" s="5">
        <f>TITRES_STAT!D1449</f>
        <v>1.5335000000000001</v>
      </c>
      <c r="C1446" s="2">
        <f t="shared" si="132"/>
        <v>1.4323641478370266</v>
      </c>
      <c r="D1446" s="2">
        <f t="shared" si="134"/>
        <v>1.4652183326151902</v>
      </c>
      <c r="E1446" s="2">
        <f t="shared" si="133"/>
        <v>-3.2854184778163598E-2</v>
      </c>
      <c r="F1446" s="2">
        <f t="shared" si="137"/>
        <v>-1.6537318465655607E-2</v>
      </c>
      <c r="G1446" s="2">
        <f t="shared" si="135"/>
        <v>-1.6316866312507991E-2</v>
      </c>
      <c r="H1446" s="2" t="str">
        <f t="shared" si="136"/>
        <v>Hold</v>
      </c>
    </row>
    <row r="1447" spans="1:8" ht="13.5" x14ac:dyDescent="0.25">
      <c r="A1447" s="3">
        <f>TITRES_STAT!B1450</f>
        <v>44424</v>
      </c>
      <c r="B1447" s="5">
        <f>TITRES_STAT!D1450</f>
        <v>1.5335000000000001</v>
      </c>
      <c r="C1447" s="2">
        <f t="shared" si="132"/>
        <v>1.4322619712467148</v>
      </c>
      <c r="D1447" s="2">
        <f t="shared" si="134"/>
        <v>1.470276233902954</v>
      </c>
      <c r="E1447" s="2">
        <f t="shared" si="133"/>
        <v>-3.8014262656239195E-2</v>
      </c>
      <c r="F1447" s="2">
        <f t="shared" si="137"/>
        <v>-2.0832707303772326E-2</v>
      </c>
      <c r="G1447" s="2">
        <f t="shared" si="135"/>
        <v>-1.7181555352466869E-2</v>
      </c>
      <c r="H1447" s="2" t="str">
        <f t="shared" si="136"/>
        <v>Hold</v>
      </c>
    </row>
    <row r="1448" spans="1:8" ht="13.5" x14ac:dyDescent="0.25">
      <c r="A1448" s="3">
        <f>TITRES_STAT!B1451</f>
        <v>44425</v>
      </c>
      <c r="B1448" s="5">
        <f>TITRES_STAT!D1451</f>
        <v>1.4943</v>
      </c>
      <c r="C1448" s="2">
        <f t="shared" si="132"/>
        <v>1.4321755141318357</v>
      </c>
      <c r="D1448" s="2">
        <f t="shared" si="134"/>
        <v>1.4720557721323648</v>
      </c>
      <c r="E1448" s="2">
        <f t="shared" si="133"/>
        <v>-3.9880258000529079E-2</v>
      </c>
      <c r="F1448" s="2">
        <f t="shared" si="137"/>
        <v>-2.4642217443123678E-2</v>
      </c>
      <c r="G1448" s="2">
        <f t="shared" si="135"/>
        <v>-1.5238040557405401E-2</v>
      </c>
      <c r="H1448" s="2" t="str">
        <f t="shared" si="136"/>
        <v>Hold</v>
      </c>
    </row>
    <row r="1449" spans="1:8" ht="13.5" x14ac:dyDescent="0.25">
      <c r="A1449" s="3">
        <f>TITRES_STAT!B1452</f>
        <v>44426</v>
      </c>
      <c r="B1449" s="5">
        <f>TITRES_STAT!D1452</f>
        <v>1.4943</v>
      </c>
      <c r="C1449" s="2">
        <f t="shared" si="132"/>
        <v>1.4321023581115533</v>
      </c>
      <c r="D1449" s="2">
        <f t="shared" si="134"/>
        <v>1.4737034927151527</v>
      </c>
      <c r="E1449" s="2">
        <f t="shared" si="133"/>
        <v>-4.1601134603599377E-2</v>
      </c>
      <c r="F1449" s="2">
        <f t="shared" si="137"/>
        <v>-2.8034000875218817E-2</v>
      </c>
      <c r="G1449" s="2">
        <f t="shared" si="135"/>
        <v>-1.3567133728380559E-2</v>
      </c>
      <c r="H1449" s="2" t="str">
        <f t="shared" si="136"/>
        <v>Hold</v>
      </c>
    </row>
    <row r="1450" spans="1:8" ht="13.5" x14ac:dyDescent="0.25">
      <c r="A1450" s="3">
        <f>TITRES_STAT!B1453</f>
        <v>44427</v>
      </c>
      <c r="B1450" s="5">
        <f>TITRES_STAT!D1453</f>
        <v>1.4943</v>
      </c>
      <c r="C1450" s="2">
        <f t="shared" si="132"/>
        <v>1.432040456863622</v>
      </c>
      <c r="D1450" s="2">
        <f t="shared" si="134"/>
        <v>1.4752291599214375</v>
      </c>
      <c r="E1450" s="2">
        <f t="shared" si="133"/>
        <v>-4.3188703057815525E-2</v>
      </c>
      <c r="F1450" s="2">
        <f t="shared" si="137"/>
        <v>-3.1064941311738162E-2</v>
      </c>
      <c r="G1450" s="2">
        <f t="shared" si="135"/>
        <v>-1.2123761746077363E-2</v>
      </c>
      <c r="H1450" s="2" t="str">
        <f t="shared" si="136"/>
        <v>Hold</v>
      </c>
    </row>
    <row r="1451" spans="1:8" ht="13.5" x14ac:dyDescent="0.25">
      <c r="A1451" s="3">
        <f>TITRES_STAT!B1454</f>
        <v>44428</v>
      </c>
      <c r="B1451" s="5">
        <f>TITRES_STAT!D1454</f>
        <v>1.4943</v>
      </c>
      <c r="C1451" s="2">
        <f t="shared" si="132"/>
        <v>1.4319880788846033</v>
      </c>
      <c r="D1451" s="2">
        <f t="shared" si="134"/>
        <v>1.4766418147420717</v>
      </c>
      <c r="E1451" s="2">
        <f t="shared" si="133"/>
        <v>-4.4653735857468346E-2</v>
      </c>
      <c r="F1451" s="2">
        <f t="shared" si="137"/>
        <v>-3.3782700220884199E-2</v>
      </c>
      <c r="G1451" s="2">
        <f t="shared" si="135"/>
        <v>-1.0871035636584148E-2</v>
      </c>
      <c r="H1451" s="2" t="str">
        <f t="shared" si="136"/>
        <v>Hold</v>
      </c>
    </row>
    <row r="1452" spans="1:8" ht="13.5" x14ac:dyDescent="0.25">
      <c r="A1452" s="3">
        <f>TITRES_STAT!B1455</f>
        <v>44431</v>
      </c>
      <c r="B1452" s="5">
        <f>TITRES_STAT!D1455</f>
        <v>1.4943</v>
      </c>
      <c r="C1452" s="2">
        <f t="shared" si="132"/>
        <v>1.4415745282869719</v>
      </c>
      <c r="D1452" s="2">
        <f t="shared" si="134"/>
        <v>1.4779498284648811</v>
      </c>
      <c r="E1452" s="2">
        <f t="shared" si="133"/>
        <v>-3.6375300177909242E-2</v>
      </c>
      <c r="F1452" s="2">
        <f t="shared" si="137"/>
        <v>-3.4301220212289207E-2</v>
      </c>
      <c r="G1452" s="2">
        <f t="shared" si="135"/>
        <v>-2.0740799656200348E-3</v>
      </c>
      <c r="H1452" s="2" t="str">
        <f t="shared" si="136"/>
        <v>Hold</v>
      </c>
    </row>
    <row r="1453" spans="1:8" ht="13.5" x14ac:dyDescent="0.25">
      <c r="A1453" s="3">
        <f>TITRES_STAT!B1456</f>
        <v>44432</v>
      </c>
      <c r="B1453" s="5">
        <f>TITRES_STAT!D1456</f>
        <v>1.4943</v>
      </c>
      <c r="C1453" s="2">
        <f t="shared" si="132"/>
        <v>1.4557169085505146</v>
      </c>
      <c r="D1453" s="2">
        <f t="shared" si="134"/>
        <v>1.4791609522822973</v>
      </c>
      <c r="E1453" s="2">
        <f t="shared" si="133"/>
        <v>-2.344404373178266E-2</v>
      </c>
      <c r="F1453" s="2">
        <f t="shared" si="137"/>
        <v>-3.2129784916187898E-2</v>
      </c>
      <c r="G1453" s="2">
        <f t="shared" si="135"/>
        <v>8.6857411844052379E-3</v>
      </c>
      <c r="H1453" s="2" t="str">
        <f t="shared" si="136"/>
        <v>Sell</v>
      </c>
    </row>
    <row r="1454" spans="1:8" ht="13.5" x14ac:dyDescent="0.25">
      <c r="A1454" s="3">
        <f>TITRES_STAT!B1457</f>
        <v>44433</v>
      </c>
      <c r="B1454" s="5">
        <f>TITRES_STAT!D1457</f>
        <v>1.4943</v>
      </c>
      <c r="C1454" s="2">
        <f t="shared" si="132"/>
        <v>1.4676835380042816</v>
      </c>
      <c r="D1454" s="2">
        <f t="shared" si="134"/>
        <v>1.4802823632243494</v>
      </c>
      <c r="E1454" s="2">
        <f t="shared" si="133"/>
        <v>-1.2598825220067722E-2</v>
      </c>
      <c r="F1454" s="2">
        <f t="shared" si="137"/>
        <v>-2.8223592976963863E-2</v>
      </c>
      <c r="G1454" s="2">
        <f t="shared" si="135"/>
        <v>1.5624767756896141E-2</v>
      </c>
      <c r="H1454" s="2" t="str">
        <f t="shared" si="136"/>
        <v>Sell</v>
      </c>
    </row>
    <row r="1455" spans="1:8" ht="13.5" x14ac:dyDescent="0.25">
      <c r="A1455" s="3">
        <f>TITRES_STAT!B1458</f>
        <v>44434</v>
      </c>
      <c r="B1455" s="5">
        <f>TITRES_STAT!D1458</f>
        <v>1.4943</v>
      </c>
      <c r="C1455" s="2">
        <f t="shared" si="132"/>
        <v>1.4778091475420845</v>
      </c>
      <c r="D1455" s="2">
        <f t="shared" si="134"/>
        <v>1.4813207066892122</v>
      </c>
      <c r="E1455" s="2">
        <f t="shared" si="133"/>
        <v>-3.5115591471277519E-3</v>
      </c>
      <c r="F1455" s="2">
        <f t="shared" si="137"/>
        <v>-2.3281186210996643E-2</v>
      </c>
      <c r="G1455" s="2">
        <f t="shared" si="135"/>
        <v>1.9769627063868891E-2</v>
      </c>
      <c r="H1455" s="2" t="str">
        <f t="shared" si="136"/>
        <v>Sell</v>
      </c>
    </row>
    <row r="1456" spans="1:8" ht="13.5" x14ac:dyDescent="0.25">
      <c r="A1456" s="3">
        <f>TITRES_STAT!B1459</f>
        <v>44435</v>
      </c>
      <c r="B1456" s="5">
        <f>TITRES_STAT!D1459</f>
        <v>1.4943</v>
      </c>
      <c r="C1456" s="2">
        <f t="shared" si="132"/>
        <v>1.4863769709971484</v>
      </c>
      <c r="D1456" s="2">
        <f t="shared" si="134"/>
        <v>1.4822821358233447</v>
      </c>
      <c r="E1456" s="2">
        <f t="shared" si="133"/>
        <v>4.0948351738037125E-3</v>
      </c>
      <c r="F1456" s="2">
        <f t="shared" si="137"/>
        <v>-1.7805981934036572E-2</v>
      </c>
      <c r="G1456" s="2">
        <f t="shared" si="135"/>
        <v>2.1900817107840285E-2</v>
      </c>
      <c r="H1456" s="2" t="str">
        <f t="shared" si="136"/>
        <v>Sell</v>
      </c>
    </row>
    <row r="1457" spans="1:8" ht="13.5" x14ac:dyDescent="0.25">
      <c r="A1457" s="3">
        <f>TITRES_STAT!B1460</f>
        <v>44438</v>
      </c>
      <c r="B1457" s="5">
        <f>TITRES_STAT!D1460</f>
        <v>1.4943</v>
      </c>
      <c r="C1457" s="2">
        <f t="shared" si="132"/>
        <v>1.4936266677668177</v>
      </c>
      <c r="D1457" s="2">
        <f t="shared" si="134"/>
        <v>1.4831723479845784</v>
      </c>
      <c r="E1457" s="2">
        <f t="shared" si="133"/>
        <v>1.0454319782239319E-2</v>
      </c>
      <c r="F1457" s="2">
        <f t="shared" si="137"/>
        <v>-1.2153921590781394E-2</v>
      </c>
      <c r="G1457" s="2">
        <f t="shared" si="135"/>
        <v>2.2608241373020713E-2</v>
      </c>
      <c r="H1457" s="2" t="str">
        <f t="shared" si="136"/>
        <v>Sell</v>
      </c>
    </row>
    <row r="1458" spans="1:8" ht="13.5" x14ac:dyDescent="0.25">
      <c r="A1458" s="3">
        <f>TITRES_STAT!B1461</f>
        <v>44439</v>
      </c>
      <c r="B1458" s="5">
        <f>TITRES_STAT!D1461</f>
        <v>1.4943</v>
      </c>
      <c r="C1458" s="2">
        <f t="shared" si="132"/>
        <v>1.4937302573411533</v>
      </c>
      <c r="D1458" s="2">
        <f t="shared" si="134"/>
        <v>1.4839966185042393</v>
      </c>
      <c r="E1458" s="2">
        <f t="shared" si="133"/>
        <v>9.733638836914027E-3</v>
      </c>
      <c r="F1458" s="2">
        <f t="shared" si="137"/>
        <v>-7.7764095052423113E-3</v>
      </c>
      <c r="G1458" s="2">
        <f t="shared" si="135"/>
        <v>1.7510048342156338E-2</v>
      </c>
      <c r="H1458" s="2" t="str">
        <f t="shared" si="136"/>
        <v>Sell</v>
      </c>
    </row>
    <row r="1459" spans="1:8" ht="13.5" x14ac:dyDescent="0.25">
      <c r="A1459" s="3">
        <f>TITRES_STAT!B1462</f>
        <v>44440</v>
      </c>
      <c r="B1459" s="5">
        <f>TITRES_STAT!D1462</f>
        <v>1.4943</v>
      </c>
      <c r="C1459" s="2">
        <f t="shared" si="132"/>
        <v>1.4938179100578988</v>
      </c>
      <c r="D1459" s="2">
        <f t="shared" si="134"/>
        <v>1.4847598319483697</v>
      </c>
      <c r="E1459" s="2">
        <f t="shared" si="133"/>
        <v>9.0580781095290774E-3</v>
      </c>
      <c r="F1459" s="2">
        <f t="shared" si="137"/>
        <v>-4.4095119822880335E-3</v>
      </c>
      <c r="G1459" s="2">
        <f t="shared" si="135"/>
        <v>1.3467590091817111E-2</v>
      </c>
      <c r="H1459" s="2" t="str">
        <f t="shared" si="136"/>
        <v>Sell</v>
      </c>
    </row>
    <row r="1460" spans="1:8" ht="13.5" x14ac:dyDescent="0.25">
      <c r="A1460" s="3">
        <f>TITRES_STAT!B1463</f>
        <v>44441</v>
      </c>
      <c r="B1460" s="5">
        <f>TITRES_STAT!D1463</f>
        <v>1.4943</v>
      </c>
      <c r="C1460" s="2">
        <f t="shared" si="132"/>
        <v>1.493892077741299</v>
      </c>
      <c r="D1460" s="2">
        <f t="shared" si="134"/>
        <v>1.4854665110633052</v>
      </c>
      <c r="E1460" s="2">
        <f t="shared" si="133"/>
        <v>8.4255666779937677E-3</v>
      </c>
      <c r="F1460" s="2">
        <f t="shared" si="137"/>
        <v>-1.8424962502316732E-3</v>
      </c>
      <c r="G1460" s="2">
        <f t="shared" si="135"/>
        <v>1.0268062928225441E-2</v>
      </c>
      <c r="H1460" s="2" t="str">
        <f t="shared" si="136"/>
        <v>Sell</v>
      </c>
    </row>
    <row r="1461" spans="1:8" ht="13.5" x14ac:dyDescent="0.25">
      <c r="A1461" s="3">
        <f>TITRES_STAT!B1464</f>
        <v>44442</v>
      </c>
      <c r="B1461" s="5">
        <f>TITRES_STAT!D1464</f>
        <v>1.4943</v>
      </c>
      <c r="C1461" s="2">
        <f t="shared" si="132"/>
        <v>1.4939548350118683</v>
      </c>
      <c r="D1461" s="2">
        <f t="shared" si="134"/>
        <v>1.4861208435771345</v>
      </c>
      <c r="E1461" s="2">
        <f t="shared" si="133"/>
        <v>7.8339914347338446E-3</v>
      </c>
      <c r="F1461" s="2">
        <f t="shared" si="137"/>
        <v>9.2801286761430351E-5</v>
      </c>
      <c r="G1461" s="2">
        <f t="shared" si="135"/>
        <v>7.7411901479724141E-3</v>
      </c>
      <c r="H1461" s="2" t="str">
        <f t="shared" si="136"/>
        <v>Sell</v>
      </c>
    </row>
    <row r="1462" spans="1:8" ht="13.5" x14ac:dyDescent="0.25">
      <c r="A1462" s="3">
        <f>TITRES_STAT!B1465</f>
        <v>44445</v>
      </c>
      <c r="B1462" s="5">
        <f>TITRES_STAT!D1465</f>
        <v>1.4864999999999999</v>
      </c>
      <c r="C1462" s="2">
        <f t="shared" si="132"/>
        <v>1.4940079373177346</v>
      </c>
      <c r="D1462" s="2">
        <f t="shared" si="134"/>
        <v>1.4861489292380874</v>
      </c>
      <c r="E1462" s="2">
        <f t="shared" si="133"/>
        <v>7.8590080796472339E-3</v>
      </c>
      <c r="F1462" s="2">
        <f t="shared" si="137"/>
        <v>1.6460426453385911E-3</v>
      </c>
      <c r="G1462" s="2">
        <f t="shared" si="135"/>
        <v>6.2129654343086428E-3</v>
      </c>
      <c r="H1462" s="2" t="str">
        <f t="shared" si="136"/>
        <v>Sell</v>
      </c>
    </row>
    <row r="1463" spans="1:8" ht="13.5" x14ac:dyDescent="0.25">
      <c r="A1463" s="3">
        <f>TITRES_STAT!B1466</f>
        <v>44446</v>
      </c>
      <c r="B1463" s="5">
        <f>TITRES_STAT!D1466</f>
        <v>1.4864999999999999</v>
      </c>
      <c r="C1463" s="2">
        <f t="shared" si="132"/>
        <v>1.4940528700380831</v>
      </c>
      <c r="D1463" s="2">
        <f t="shared" si="134"/>
        <v>1.4861749344797104</v>
      </c>
      <c r="E1463" s="2">
        <f t="shared" si="133"/>
        <v>7.877935558372684E-3</v>
      </c>
      <c r="F1463" s="2">
        <f t="shared" si="137"/>
        <v>2.89242122794541E-3</v>
      </c>
      <c r="G1463" s="2">
        <f t="shared" si="135"/>
        <v>4.985514330427274E-3</v>
      </c>
      <c r="H1463" s="2" t="str">
        <f t="shared" si="136"/>
        <v>Sell</v>
      </c>
    </row>
    <row r="1464" spans="1:8" ht="13.5" x14ac:dyDescent="0.25">
      <c r="A1464" s="3">
        <f>TITRES_STAT!B1467</f>
        <v>44447</v>
      </c>
      <c r="B1464" s="5">
        <f>TITRES_STAT!D1467</f>
        <v>1.4864999999999999</v>
      </c>
      <c r="C1464" s="2">
        <f t="shared" si="132"/>
        <v>1.4940908900322241</v>
      </c>
      <c r="D1464" s="2">
        <f t="shared" si="134"/>
        <v>1.4861990134071392</v>
      </c>
      <c r="E1464" s="2">
        <f t="shared" si="133"/>
        <v>7.8918766250848371E-3</v>
      </c>
      <c r="F1464" s="2">
        <f t="shared" si="137"/>
        <v>3.8923123073732954E-3</v>
      </c>
      <c r="G1464" s="2">
        <f t="shared" si="135"/>
        <v>3.9995643177115417E-3</v>
      </c>
      <c r="H1464" s="2" t="str">
        <f t="shared" si="136"/>
        <v>Sell</v>
      </c>
    </row>
    <row r="1465" spans="1:8" ht="13.5" x14ac:dyDescent="0.25">
      <c r="A1465" s="3">
        <f>TITRES_STAT!B1468</f>
        <v>44448</v>
      </c>
      <c r="B1465" s="5">
        <f>TITRES_STAT!D1468</f>
        <v>1.4864999999999999</v>
      </c>
      <c r="C1465" s="2">
        <f t="shared" si="132"/>
        <v>1.4941230607964973</v>
      </c>
      <c r="D1465" s="2">
        <f t="shared" si="134"/>
        <v>1.486221308710314</v>
      </c>
      <c r="E1465" s="2">
        <f t="shared" si="133"/>
        <v>7.9017520861832669E-3</v>
      </c>
      <c r="F1465" s="2">
        <f t="shared" si="137"/>
        <v>4.6942002631352904E-3</v>
      </c>
      <c r="G1465" s="2">
        <f t="shared" si="135"/>
        <v>3.2075518230479765E-3</v>
      </c>
      <c r="H1465" s="2" t="str">
        <f t="shared" si="136"/>
        <v>Sell</v>
      </c>
    </row>
    <row r="1466" spans="1:8" ht="13.5" x14ac:dyDescent="0.25">
      <c r="A1466" s="3">
        <f>TITRES_STAT!B1469</f>
        <v>44449</v>
      </c>
      <c r="B1466" s="5">
        <f>TITRES_STAT!D1469</f>
        <v>1.4864999999999999</v>
      </c>
      <c r="C1466" s="2">
        <f t="shared" si="132"/>
        <v>1.4941502822124206</v>
      </c>
      <c r="D1466" s="2">
        <f t="shared" si="134"/>
        <v>1.48624195250955</v>
      </c>
      <c r="E1466" s="2">
        <f t="shared" si="133"/>
        <v>7.9083297028705868E-3</v>
      </c>
      <c r="F1466" s="2">
        <f t="shared" si="137"/>
        <v>5.3370261510823497E-3</v>
      </c>
      <c r="G1466" s="2">
        <f t="shared" si="135"/>
        <v>2.5713035517882371E-3</v>
      </c>
      <c r="H1466" s="2" t="str">
        <f t="shared" si="136"/>
        <v>Sell</v>
      </c>
    </row>
    <row r="1467" spans="1:8" ht="13.5" x14ac:dyDescent="0.25">
      <c r="A1467" s="3">
        <f>TITRES_STAT!B1470</f>
        <v>44452</v>
      </c>
      <c r="B1467" s="5">
        <f>TITRES_STAT!D1470</f>
        <v>1.4864999999999999</v>
      </c>
      <c r="C1467" s="2">
        <f t="shared" si="132"/>
        <v>1.494173315718202</v>
      </c>
      <c r="D1467" s="2">
        <f t="shared" si="134"/>
        <v>1.4862610671384722</v>
      </c>
      <c r="E1467" s="2">
        <f t="shared" si="133"/>
        <v>7.9122485797298303E-3</v>
      </c>
      <c r="F1467" s="2">
        <f t="shared" si="137"/>
        <v>5.8520706368118463E-3</v>
      </c>
      <c r="G1467" s="2">
        <f t="shared" si="135"/>
        <v>2.060177942917984E-3</v>
      </c>
      <c r="H1467" s="2" t="str">
        <f t="shared" si="136"/>
        <v>Sell</v>
      </c>
    </row>
    <row r="1468" spans="1:8" ht="13.5" x14ac:dyDescent="0.25">
      <c r="A1468" s="3">
        <f>TITRES_STAT!B1471</f>
        <v>44453</v>
      </c>
      <c r="B1468" s="5">
        <f>TITRES_STAT!D1471</f>
        <v>1.4943</v>
      </c>
      <c r="C1468" s="2">
        <f t="shared" si="132"/>
        <v>1.4941928056077094</v>
      </c>
      <c r="D1468" s="2">
        <f t="shared" si="134"/>
        <v>1.4868565436467334</v>
      </c>
      <c r="E1468" s="2">
        <f t="shared" si="133"/>
        <v>7.3362619609760316E-3</v>
      </c>
      <c r="F1468" s="2">
        <f t="shared" si="137"/>
        <v>6.1489089016446841E-3</v>
      </c>
      <c r="G1468" s="2">
        <f t="shared" si="135"/>
        <v>1.1873530593313475E-3</v>
      </c>
      <c r="H1468" s="2" t="str">
        <f t="shared" si="136"/>
        <v>Sell</v>
      </c>
    </row>
    <row r="1469" spans="1:8" ht="13.5" x14ac:dyDescent="0.25">
      <c r="A1469" s="3">
        <f>TITRES_STAT!B1472</f>
        <v>44454</v>
      </c>
      <c r="B1469" s="5">
        <f>TITRES_STAT!D1472</f>
        <v>1.4943</v>
      </c>
      <c r="C1469" s="2">
        <f t="shared" si="132"/>
        <v>1.494209297052677</v>
      </c>
      <c r="D1469" s="2">
        <f t="shared" si="134"/>
        <v>1.4874079107840124</v>
      </c>
      <c r="E1469" s="2">
        <f t="shared" si="133"/>
        <v>6.8013862686646664E-3</v>
      </c>
      <c r="F1469" s="2">
        <f t="shared" si="137"/>
        <v>6.2794043750486811E-3</v>
      </c>
      <c r="G1469" s="2">
        <f t="shared" si="135"/>
        <v>5.2198189361598538E-4</v>
      </c>
      <c r="H1469" s="2" t="str">
        <f t="shared" si="136"/>
        <v>Sell</v>
      </c>
    </row>
    <row r="1470" spans="1:8" ht="13.5" x14ac:dyDescent="0.25">
      <c r="A1470" s="3">
        <f>TITRES_STAT!B1473</f>
        <v>44455</v>
      </c>
      <c r="B1470" s="5">
        <f>TITRES_STAT!D1473</f>
        <v>1.4943</v>
      </c>
      <c r="C1470" s="2">
        <f t="shared" si="132"/>
        <v>1.4942232513522651</v>
      </c>
      <c r="D1470" s="2">
        <f t="shared" si="134"/>
        <v>1.4879184359111226</v>
      </c>
      <c r="E1470" s="2">
        <f t="shared" si="133"/>
        <v>6.3048154411424751E-3</v>
      </c>
      <c r="F1470" s="2">
        <f t="shared" si="137"/>
        <v>6.2844865882674406E-3</v>
      </c>
      <c r="G1470" s="2">
        <f t="shared" si="135"/>
        <v>2.0328852875034498E-5</v>
      </c>
      <c r="H1470" s="2" t="str">
        <f t="shared" si="136"/>
        <v>Sell</v>
      </c>
    </row>
    <row r="1471" spans="1:8" ht="13.5" x14ac:dyDescent="0.25">
      <c r="A1471" s="3">
        <f>TITRES_STAT!B1474</f>
        <v>44456</v>
      </c>
      <c r="B1471" s="5">
        <f>TITRES_STAT!D1474</f>
        <v>1.4943</v>
      </c>
      <c r="C1471" s="2">
        <f t="shared" si="132"/>
        <v>1.4942350588365318</v>
      </c>
      <c r="D1471" s="2">
        <f t="shared" si="134"/>
        <v>1.4883911443621505</v>
      </c>
      <c r="E1471" s="2">
        <f t="shared" si="133"/>
        <v>5.8439144743813731E-3</v>
      </c>
      <c r="F1471" s="2">
        <f t="shared" si="137"/>
        <v>6.1963721654902278E-3</v>
      </c>
      <c r="G1471" s="2">
        <f t="shared" si="135"/>
        <v>-3.5245769110885464E-4</v>
      </c>
      <c r="H1471" s="2" t="str">
        <f t="shared" si="136"/>
        <v>Hold</v>
      </c>
    </row>
    <row r="1472" spans="1:8" ht="13.5" x14ac:dyDescent="0.25">
      <c r="A1472" s="3">
        <f>TITRES_STAT!B1475</f>
        <v>44459</v>
      </c>
      <c r="B1472" s="5">
        <f>TITRES_STAT!D1475</f>
        <v>1.4943</v>
      </c>
      <c r="C1472" s="2">
        <f t="shared" si="132"/>
        <v>1.4930450497847578</v>
      </c>
      <c r="D1472" s="2">
        <f t="shared" si="134"/>
        <v>1.4888288373723615</v>
      </c>
      <c r="E1472" s="2">
        <f t="shared" si="133"/>
        <v>4.2162124123963363E-3</v>
      </c>
      <c r="F1472" s="2">
        <f t="shared" si="137"/>
        <v>5.8003402148714498E-3</v>
      </c>
      <c r="G1472" s="2">
        <f t="shared" si="135"/>
        <v>-1.5841278024751135E-3</v>
      </c>
      <c r="H1472" s="2" t="str">
        <f t="shared" si="136"/>
        <v>Hold</v>
      </c>
    </row>
    <row r="1473" spans="1:8" ht="13.5" x14ac:dyDescent="0.25">
      <c r="A1473" s="3">
        <f>TITRES_STAT!B1476</f>
        <v>44460</v>
      </c>
      <c r="B1473" s="5">
        <f>TITRES_STAT!D1476</f>
        <v>1.4943</v>
      </c>
      <c r="C1473" s="2">
        <f t="shared" si="132"/>
        <v>1.4920381190486414</v>
      </c>
      <c r="D1473" s="2">
        <f t="shared" si="134"/>
        <v>1.4892341086781125</v>
      </c>
      <c r="E1473" s="2">
        <f t="shared" si="133"/>
        <v>2.8040103705289088E-3</v>
      </c>
      <c r="F1473" s="2">
        <f t="shared" si="137"/>
        <v>5.2010742460029411E-3</v>
      </c>
      <c r="G1473" s="2">
        <f t="shared" si="135"/>
        <v>-2.3970638754740323E-3</v>
      </c>
      <c r="H1473" s="2" t="str">
        <f t="shared" si="136"/>
        <v>Hold</v>
      </c>
    </row>
    <row r="1474" spans="1:8" ht="13.5" x14ac:dyDescent="0.25">
      <c r="A1474" s="3">
        <f>TITRES_STAT!B1477</f>
        <v>44461</v>
      </c>
      <c r="B1474" s="5">
        <f>TITRES_STAT!D1477</f>
        <v>1.4943</v>
      </c>
      <c r="C1474" s="2">
        <f t="shared" si="132"/>
        <v>1.4911861007334659</v>
      </c>
      <c r="D1474" s="2">
        <f t="shared" si="134"/>
        <v>1.4896093598871412</v>
      </c>
      <c r="E1474" s="2">
        <f t="shared" si="133"/>
        <v>1.5767408463247534E-3</v>
      </c>
      <c r="F1474" s="2">
        <f t="shared" si="137"/>
        <v>4.4762075660673044E-3</v>
      </c>
      <c r="G1474" s="2">
        <f t="shared" si="135"/>
        <v>-2.899466719742551E-3</v>
      </c>
      <c r="H1474" s="2" t="str">
        <f t="shared" si="136"/>
        <v>Hold</v>
      </c>
    </row>
    <row r="1475" spans="1:8" ht="13.5" x14ac:dyDescent="0.25">
      <c r="A1475" s="3">
        <f>TITRES_STAT!B1478</f>
        <v>44462</v>
      </c>
      <c r="B1475" s="5">
        <f>TITRES_STAT!D1478</f>
        <v>1.4943</v>
      </c>
      <c r="C1475" s="2">
        <f t="shared" si="132"/>
        <v>1.4904651621590865</v>
      </c>
      <c r="D1475" s="2">
        <f t="shared" si="134"/>
        <v>1.4899568147103159</v>
      </c>
      <c r="E1475" s="2">
        <f t="shared" si="133"/>
        <v>5.0834744877059634E-4</v>
      </c>
      <c r="F1475" s="2">
        <f t="shared" si="137"/>
        <v>3.682635542607963E-3</v>
      </c>
      <c r="G1475" s="2">
        <f t="shared" si="135"/>
        <v>-3.1742880938373666E-3</v>
      </c>
      <c r="H1475" s="2" t="str">
        <f t="shared" si="136"/>
        <v>Hold</v>
      </c>
    </row>
    <row r="1476" spans="1:8" ht="13.5" x14ac:dyDescent="0.25">
      <c r="A1476" s="3">
        <f>TITRES_STAT!B1479</f>
        <v>44463</v>
      </c>
      <c r="B1476" s="5">
        <f>TITRES_STAT!D1479</f>
        <v>1.4943</v>
      </c>
      <c r="C1476" s="2">
        <f t="shared" si="132"/>
        <v>1.4898551372115347</v>
      </c>
      <c r="D1476" s="2">
        <f t="shared" si="134"/>
        <v>1.4902785321391814</v>
      </c>
      <c r="E1476" s="2">
        <f t="shared" si="133"/>
        <v>-4.2339492764664755E-4</v>
      </c>
      <c r="F1476" s="2">
        <f t="shared" si="137"/>
        <v>2.8614294485570409E-3</v>
      </c>
      <c r="G1476" s="2">
        <f t="shared" si="135"/>
        <v>-3.2848243762036884E-3</v>
      </c>
      <c r="H1476" s="2" t="str">
        <f t="shared" si="136"/>
        <v>Hold</v>
      </c>
    </row>
    <row r="1477" spans="1:8" ht="13.5" x14ac:dyDescent="0.25">
      <c r="A1477" s="3">
        <f>TITRES_STAT!B1480</f>
        <v>44466</v>
      </c>
      <c r="B1477" s="5">
        <f>TITRES_STAT!D1480</f>
        <v>1.4943</v>
      </c>
      <c r="C1477" s="2">
        <f t="shared" si="132"/>
        <v>1.4893389622559141</v>
      </c>
      <c r="D1477" s="2">
        <f t="shared" si="134"/>
        <v>1.4905764186473902</v>
      </c>
      <c r="E1477" s="2">
        <f t="shared" si="133"/>
        <v>-1.2374563914760994E-3</v>
      </c>
      <c r="F1477" s="2">
        <f t="shared" si="137"/>
        <v>2.0416522805504129E-3</v>
      </c>
      <c r="G1477" s="2">
        <f t="shared" si="135"/>
        <v>-3.2791086720265123E-3</v>
      </c>
      <c r="H1477" s="2" t="str">
        <f t="shared" si="136"/>
        <v>Hold</v>
      </c>
    </row>
    <row r="1478" spans="1:8" ht="13.5" x14ac:dyDescent="0.25">
      <c r="A1478" s="3">
        <f>TITRES_STAT!B1481</f>
        <v>44467</v>
      </c>
      <c r="B1478" s="5">
        <f>TITRES_STAT!D1481</f>
        <v>1.4943</v>
      </c>
      <c r="C1478" s="2">
        <f t="shared" si="132"/>
        <v>1.4901021988319272</v>
      </c>
      <c r="D1478" s="2">
        <f t="shared" si="134"/>
        <v>1.4908522394883241</v>
      </c>
      <c r="E1478" s="2">
        <f t="shared" si="133"/>
        <v>-7.5004065639694417E-4</v>
      </c>
      <c r="F1478" s="2">
        <f t="shared" si="137"/>
        <v>1.4833136931609414E-3</v>
      </c>
      <c r="G1478" s="2">
        <f t="shared" si="135"/>
        <v>-2.2333543495578856E-3</v>
      </c>
      <c r="H1478" s="2" t="str">
        <f t="shared" si="136"/>
        <v>Hold</v>
      </c>
    </row>
    <row r="1479" spans="1:8" ht="13.5" x14ac:dyDescent="0.25">
      <c r="A1479" s="3">
        <f>TITRES_STAT!B1482</f>
        <v>44468</v>
      </c>
      <c r="B1479" s="5">
        <f>TITRES_STAT!D1482</f>
        <v>1.4943</v>
      </c>
      <c r="C1479" s="2">
        <f t="shared" si="132"/>
        <v>1.4907480143962459</v>
      </c>
      <c r="D1479" s="2">
        <f t="shared" si="134"/>
        <v>1.4911076291558556</v>
      </c>
      <c r="E1479" s="2">
        <f t="shared" si="133"/>
        <v>-3.5961475960966105E-4</v>
      </c>
      <c r="F1479" s="2">
        <f t="shared" si="137"/>
        <v>1.114728002606821E-3</v>
      </c>
      <c r="G1479" s="2">
        <f t="shared" si="135"/>
        <v>-1.474342762216482E-3</v>
      </c>
      <c r="H1479" s="2" t="str">
        <f t="shared" si="136"/>
        <v>Hold</v>
      </c>
    </row>
    <row r="1480" spans="1:8" ht="13.5" x14ac:dyDescent="0.25">
      <c r="A1480" s="3">
        <f>TITRES_STAT!B1483</f>
        <v>44469</v>
      </c>
      <c r="B1480" s="5">
        <f>TITRES_STAT!D1483</f>
        <v>1.4943</v>
      </c>
      <c r="C1480" s="2">
        <f t="shared" si="132"/>
        <v>1.4912944737199003</v>
      </c>
      <c r="D1480" s="2">
        <f t="shared" si="134"/>
        <v>1.4913441010702366</v>
      </c>
      <c r="E1480" s="2">
        <f t="shared" si="133"/>
        <v>-4.9627350336312048E-5</v>
      </c>
      <c r="F1480" s="2">
        <f t="shared" si="137"/>
        <v>8.8185693201819437E-4</v>
      </c>
      <c r="G1480" s="2">
        <f t="shared" si="135"/>
        <v>-9.3148428235450642E-4</v>
      </c>
      <c r="H1480" s="2" t="str">
        <f t="shared" si="136"/>
        <v>Hold</v>
      </c>
    </row>
    <row r="1481" spans="1:8" ht="13.5" x14ac:dyDescent="0.25">
      <c r="A1481" s="3">
        <f>TITRES_STAT!B1484</f>
        <v>44470</v>
      </c>
      <c r="B1481" s="5">
        <f>TITRES_STAT!D1484</f>
        <v>1.4943</v>
      </c>
      <c r="C1481" s="2">
        <f t="shared" si="132"/>
        <v>1.491756862378377</v>
      </c>
      <c r="D1481" s="2">
        <f t="shared" si="134"/>
        <v>1.4915630565465154</v>
      </c>
      <c r="E1481" s="2">
        <f t="shared" si="133"/>
        <v>1.9380583186157097E-4</v>
      </c>
      <c r="F1481" s="2">
        <f t="shared" si="137"/>
        <v>7.4424671198686969E-4</v>
      </c>
      <c r="G1481" s="2">
        <f t="shared" si="135"/>
        <v>-5.5044088012529873E-4</v>
      </c>
      <c r="H1481" s="2" t="str">
        <f t="shared" si="136"/>
        <v>Hold</v>
      </c>
    </row>
    <row r="1482" spans="1:8" ht="13.5" x14ac:dyDescent="0.25">
      <c r="A1482" s="3">
        <f>TITRES_STAT!B1485</f>
        <v>44473</v>
      </c>
      <c r="B1482" s="5">
        <f>TITRES_STAT!D1485</f>
        <v>1.4943</v>
      </c>
      <c r="C1482" s="2">
        <f t="shared" si="132"/>
        <v>1.4921481143201651</v>
      </c>
      <c r="D1482" s="2">
        <f t="shared" si="134"/>
        <v>1.4917657930986254</v>
      </c>
      <c r="E1482" s="2">
        <f t="shared" si="133"/>
        <v>3.8232122153969428E-4</v>
      </c>
      <c r="F1482" s="2">
        <f t="shared" si="137"/>
        <v>6.7186161389743467E-4</v>
      </c>
      <c r="G1482" s="2">
        <f t="shared" si="135"/>
        <v>-2.895403923577404E-4</v>
      </c>
      <c r="H1482" s="2" t="str">
        <f t="shared" si="136"/>
        <v>Hold</v>
      </c>
    </row>
    <row r="1483" spans="1:8" ht="13.5" x14ac:dyDescent="0.25">
      <c r="A1483" s="3">
        <f>TITRES_STAT!B1486</f>
        <v>44474</v>
      </c>
      <c r="B1483" s="5">
        <f>TITRES_STAT!D1486</f>
        <v>1.4943</v>
      </c>
      <c r="C1483" s="2">
        <f t="shared" si="132"/>
        <v>1.4924791736555243</v>
      </c>
      <c r="D1483" s="2">
        <f t="shared" si="134"/>
        <v>1.4919535121283569</v>
      </c>
      <c r="E1483" s="2">
        <f t="shared" si="133"/>
        <v>5.2566152716737591E-4</v>
      </c>
      <c r="F1483" s="2">
        <f t="shared" si="137"/>
        <v>6.4262159655142296E-4</v>
      </c>
      <c r="G1483" s="2">
        <f t="shared" si="135"/>
        <v>-1.1696006938404706E-4</v>
      </c>
      <c r="H1483" s="2" t="str">
        <f t="shared" si="136"/>
        <v>Hold</v>
      </c>
    </row>
    <row r="1484" spans="1:8" ht="13.5" x14ac:dyDescent="0.25">
      <c r="A1484" s="3">
        <f>TITRES_STAT!B1487</f>
        <v>44475</v>
      </c>
      <c r="B1484" s="5">
        <f>TITRES_STAT!D1487</f>
        <v>1.4943</v>
      </c>
      <c r="C1484" s="2">
        <f t="shared" si="132"/>
        <v>1.4927593007854436</v>
      </c>
      <c r="D1484" s="2">
        <f t="shared" si="134"/>
        <v>1.4921273260447749</v>
      </c>
      <c r="E1484" s="2">
        <f t="shared" si="133"/>
        <v>6.3197474066867265E-4</v>
      </c>
      <c r="F1484" s="2">
        <f t="shared" si="137"/>
        <v>6.4049222537487295E-4</v>
      </c>
      <c r="G1484" s="2">
        <f t="shared" si="135"/>
        <v>-8.5174847062002932E-6</v>
      </c>
      <c r="H1484" s="2" t="str">
        <f t="shared" si="136"/>
        <v>Hold</v>
      </c>
    </row>
    <row r="1485" spans="1:8" ht="13.5" x14ac:dyDescent="0.25">
      <c r="A1485" s="3">
        <f>TITRES_STAT!B1488</f>
        <v>44476</v>
      </c>
      <c r="B1485" s="5">
        <f>TITRES_STAT!D1488</f>
        <v>1.4943</v>
      </c>
      <c r="C1485" s="2">
        <f t="shared" si="132"/>
        <v>1.4929963314338368</v>
      </c>
      <c r="D1485" s="2">
        <f t="shared" si="134"/>
        <v>1.492288264856273</v>
      </c>
      <c r="E1485" s="2">
        <f t="shared" si="133"/>
        <v>7.0806657756383728E-4</v>
      </c>
      <c r="F1485" s="2">
        <f t="shared" si="137"/>
        <v>6.5400709581266581E-4</v>
      </c>
      <c r="G1485" s="2">
        <f t="shared" si="135"/>
        <v>5.4059481751171472E-5</v>
      </c>
      <c r="H1485" s="2" t="str">
        <f t="shared" si="136"/>
        <v>Sell</v>
      </c>
    </row>
    <row r="1486" spans="1:8" ht="13.5" x14ac:dyDescent="0.25">
      <c r="A1486" s="3">
        <f>TITRES_STAT!B1489</f>
        <v>44477</v>
      </c>
      <c r="B1486" s="5">
        <f>TITRES_STAT!D1489</f>
        <v>1.4943</v>
      </c>
      <c r="C1486" s="2">
        <f t="shared" si="132"/>
        <v>1.493196895828631</v>
      </c>
      <c r="D1486" s="2">
        <f t="shared" si="134"/>
        <v>1.4924372822743268</v>
      </c>
      <c r="E1486" s="2">
        <f t="shared" si="133"/>
        <v>7.5961355430420596E-4</v>
      </c>
      <c r="F1486" s="2">
        <f t="shared" si="137"/>
        <v>6.7512838751097382E-4</v>
      </c>
      <c r="G1486" s="2">
        <f t="shared" si="135"/>
        <v>8.4485166793232141E-5</v>
      </c>
      <c r="H1486" s="2" t="str">
        <f t="shared" si="136"/>
        <v>Sell</v>
      </c>
    </row>
    <row r="1487" spans="1:8" ht="13.5" x14ac:dyDescent="0.25">
      <c r="A1487" s="3">
        <f>TITRES_STAT!B1490</f>
        <v>44480</v>
      </c>
      <c r="B1487" s="5">
        <f>TITRES_STAT!D1490</f>
        <v>1.4943</v>
      </c>
      <c r="C1487" s="2">
        <f t="shared" ref="C1487:C1550" si="138">$C$4*B1477+C1486*(1-$C$4)</f>
        <v>1.4933666041626876</v>
      </c>
      <c r="D1487" s="2">
        <f t="shared" si="134"/>
        <v>1.4925752613651173</v>
      </c>
      <c r="E1487" s="2">
        <f t="shared" si="133"/>
        <v>7.9134279757031578E-4</v>
      </c>
      <c r="F1487" s="2">
        <f t="shared" si="137"/>
        <v>6.9837126952284224E-4</v>
      </c>
      <c r="G1487" s="2">
        <f t="shared" si="135"/>
        <v>9.2971528047473546E-5</v>
      </c>
      <c r="H1487" s="2" t="str">
        <f t="shared" si="136"/>
        <v>Sell</v>
      </c>
    </row>
    <row r="1488" spans="1:8" ht="13.5" x14ac:dyDescent="0.25">
      <c r="A1488" s="3">
        <f>TITRES_STAT!B1491</f>
        <v>44481</v>
      </c>
      <c r="B1488" s="5">
        <f>TITRES_STAT!D1491</f>
        <v>1.4943</v>
      </c>
      <c r="C1488" s="2">
        <f t="shared" si="138"/>
        <v>1.493510203522274</v>
      </c>
      <c r="D1488" s="2">
        <f t="shared" si="134"/>
        <v>1.492703019782516</v>
      </c>
      <c r="E1488" s="2">
        <f t="shared" si="133"/>
        <v>8.0718373975807722E-4</v>
      </c>
      <c r="F1488" s="2">
        <f t="shared" si="137"/>
        <v>7.2013376356988936E-4</v>
      </c>
      <c r="G1488" s="2">
        <f t="shared" si="135"/>
        <v>8.7049976188187861E-5</v>
      </c>
      <c r="H1488" s="2" t="str">
        <f t="shared" si="136"/>
        <v>Sell</v>
      </c>
    </row>
    <row r="1489" spans="1:8" ht="13.5" x14ac:dyDescent="0.25">
      <c r="A1489" s="3">
        <f>TITRES_STAT!B1492</f>
        <v>44482</v>
      </c>
      <c r="B1489" s="5">
        <f>TITRES_STAT!D1492</f>
        <v>1.4943</v>
      </c>
      <c r="C1489" s="2">
        <f t="shared" si="138"/>
        <v>1.4936317106726933</v>
      </c>
      <c r="D1489" s="2">
        <f t="shared" si="134"/>
        <v>1.4928213146134406</v>
      </c>
      <c r="E1489" s="2">
        <f t="shared" si="133"/>
        <v>8.1039605925270486E-4</v>
      </c>
      <c r="F1489" s="2">
        <f t="shared" si="137"/>
        <v>7.3818622270645251E-4</v>
      </c>
      <c r="G1489" s="2">
        <f t="shared" si="135"/>
        <v>7.2209836546252354E-5</v>
      </c>
      <c r="H1489" s="2" t="str">
        <f t="shared" si="136"/>
        <v>Sell</v>
      </c>
    </row>
    <row r="1490" spans="1:8" ht="13.5" x14ac:dyDescent="0.25">
      <c r="A1490" s="3">
        <f>TITRES_STAT!B1493</f>
        <v>44483</v>
      </c>
      <c r="B1490" s="5">
        <f>TITRES_STAT!D1493</f>
        <v>1.4943</v>
      </c>
      <c r="C1490" s="2">
        <f t="shared" si="138"/>
        <v>1.4937345244153557</v>
      </c>
      <c r="D1490" s="2">
        <f t="shared" si="134"/>
        <v>1.4929308468642968</v>
      </c>
      <c r="E1490" s="2">
        <f t="shared" si="133"/>
        <v>8.0367755105892336E-4</v>
      </c>
      <c r="F1490" s="2">
        <f t="shared" si="137"/>
        <v>7.512844883769467E-4</v>
      </c>
      <c r="G1490" s="2">
        <f t="shared" si="135"/>
        <v>5.2393062681976659E-5</v>
      </c>
      <c r="H1490" s="2" t="str">
        <f t="shared" si="136"/>
        <v>Sell</v>
      </c>
    </row>
    <row r="1491" spans="1:8" ht="13.5" x14ac:dyDescent="0.25">
      <c r="A1491" s="3">
        <f>TITRES_STAT!B1494</f>
        <v>44488</v>
      </c>
      <c r="B1491" s="5">
        <f>TITRES_STAT!D1494</f>
        <v>1.4943</v>
      </c>
      <c r="C1491" s="2">
        <f t="shared" si="138"/>
        <v>1.493821520659147</v>
      </c>
      <c r="D1491" s="2">
        <f t="shared" si="134"/>
        <v>1.4930322656150896</v>
      </c>
      <c r="E1491" s="2">
        <f t="shared" si="133"/>
        <v>7.8925504405735758E-4</v>
      </c>
      <c r="F1491" s="2">
        <f t="shared" si="137"/>
        <v>7.588785995130289E-4</v>
      </c>
      <c r="G1491" s="2">
        <f t="shared" si="135"/>
        <v>3.0376444544328684E-5</v>
      </c>
      <c r="H1491" s="2" t="str">
        <f t="shared" si="136"/>
        <v>Sell</v>
      </c>
    </row>
    <row r="1492" spans="1:8" ht="13.5" x14ac:dyDescent="0.25">
      <c r="A1492" s="3">
        <f>TITRES_STAT!B1495</f>
        <v>44489</v>
      </c>
      <c r="B1492" s="5">
        <f>TITRES_STAT!D1495</f>
        <v>1.4943</v>
      </c>
      <c r="C1492" s="2">
        <f t="shared" si="138"/>
        <v>1.493895132865432</v>
      </c>
      <c r="D1492" s="2">
        <f t="shared" si="134"/>
        <v>1.4931261718658237</v>
      </c>
      <c r="E1492" s="2">
        <f t="shared" si="133"/>
        <v>7.6896099960821473E-4</v>
      </c>
      <c r="F1492" s="2">
        <f t="shared" si="137"/>
        <v>7.6089507953206608E-4</v>
      </c>
      <c r="G1492" s="2">
        <f t="shared" si="135"/>
        <v>8.0659200761486497E-6</v>
      </c>
      <c r="H1492" s="2" t="str">
        <f t="shared" si="136"/>
        <v>Sell</v>
      </c>
    </row>
    <row r="1493" spans="1:8" ht="13.5" x14ac:dyDescent="0.25">
      <c r="A1493" s="3">
        <f>TITRES_STAT!B1496</f>
        <v>44490</v>
      </c>
      <c r="B1493" s="5">
        <f>TITRES_STAT!D1496</f>
        <v>1.5022</v>
      </c>
      <c r="C1493" s="2">
        <f t="shared" si="138"/>
        <v>1.4939574201169039</v>
      </c>
      <c r="D1493" s="2">
        <f t="shared" si="134"/>
        <v>1.4937983072831702</v>
      </c>
      <c r="E1493" s="2">
        <f t="shared" si="133"/>
        <v>1.5911283373370999E-4</v>
      </c>
      <c r="F1493" s="2">
        <f t="shared" si="137"/>
        <v>6.4053863037239497E-4</v>
      </c>
      <c r="G1493" s="2">
        <f t="shared" si="135"/>
        <v>-4.8142579663868498E-4</v>
      </c>
      <c r="H1493" s="2" t="str">
        <f t="shared" si="136"/>
        <v>Hold</v>
      </c>
    </row>
    <row r="1494" spans="1:8" ht="13.5" x14ac:dyDescent="0.25">
      <c r="A1494" s="3">
        <f>TITRES_STAT!B1497</f>
        <v>44491</v>
      </c>
      <c r="B1494" s="5">
        <f>TITRES_STAT!D1497</f>
        <v>1.5022</v>
      </c>
      <c r="C1494" s="2">
        <f t="shared" si="138"/>
        <v>1.4940101247143032</v>
      </c>
      <c r="D1494" s="2">
        <f t="shared" si="134"/>
        <v>1.4944206548918242</v>
      </c>
      <c r="E1494" s="2">
        <f t="shared" si="133"/>
        <v>-4.1053017752101795E-4</v>
      </c>
      <c r="F1494" s="2">
        <f t="shared" si="137"/>
        <v>4.3032486879371237E-4</v>
      </c>
      <c r="G1494" s="2">
        <f t="shared" si="135"/>
        <v>-8.4085504631473032E-4</v>
      </c>
      <c r="H1494" s="2" t="str">
        <f t="shared" si="136"/>
        <v>Hold</v>
      </c>
    </row>
    <row r="1495" spans="1:8" ht="13.5" x14ac:dyDescent="0.25">
      <c r="A1495" s="3">
        <f>TITRES_STAT!B1498</f>
        <v>44494</v>
      </c>
      <c r="B1495" s="5">
        <f>TITRES_STAT!D1498</f>
        <v>1.5022</v>
      </c>
      <c r="C1495" s="2">
        <f t="shared" si="138"/>
        <v>1.4940547209121027</v>
      </c>
      <c r="D1495" s="2">
        <f t="shared" si="134"/>
        <v>1.4949969026776151</v>
      </c>
      <c r="E1495" s="2">
        <f t="shared" si="133"/>
        <v>-9.4218176551241761E-4</v>
      </c>
      <c r="F1495" s="2">
        <f t="shared" si="137"/>
        <v>1.5582354193248641E-4</v>
      </c>
      <c r="G1495" s="2">
        <f t="shared" si="135"/>
        <v>-1.0980053074449039E-3</v>
      </c>
      <c r="H1495" s="2" t="str">
        <f t="shared" si="136"/>
        <v>Hold</v>
      </c>
    </row>
    <row r="1496" spans="1:8" ht="13.5" x14ac:dyDescent="0.25">
      <c r="A1496" s="3">
        <f>TITRES_STAT!B1499</f>
        <v>44495</v>
      </c>
      <c r="B1496" s="5">
        <f>TITRES_STAT!D1499</f>
        <v>1.5022</v>
      </c>
      <c r="C1496" s="2">
        <f t="shared" si="138"/>
        <v>1.4940924561563944</v>
      </c>
      <c r="D1496" s="2">
        <f t="shared" si="134"/>
        <v>1.4955304654422361</v>
      </c>
      <c r="E1496" s="2">
        <f t="shared" si="133"/>
        <v>-1.4380092858417015E-3</v>
      </c>
      <c r="F1496" s="2">
        <f t="shared" si="137"/>
        <v>-1.629430236223512E-4</v>
      </c>
      <c r="G1496" s="2">
        <f t="shared" si="135"/>
        <v>-1.2750662622193502E-3</v>
      </c>
      <c r="H1496" s="2" t="str">
        <f t="shared" si="136"/>
        <v>Hold</v>
      </c>
    </row>
    <row r="1497" spans="1:8" ht="13.5" x14ac:dyDescent="0.25">
      <c r="A1497" s="3">
        <f>TITRES_STAT!B1500</f>
        <v>44496</v>
      </c>
      <c r="B1497" s="5">
        <f>TITRES_STAT!D1500</f>
        <v>1.5022</v>
      </c>
      <c r="C1497" s="2">
        <f t="shared" si="138"/>
        <v>1.4941243859784874</v>
      </c>
      <c r="D1497" s="2">
        <f t="shared" si="134"/>
        <v>1.4960245050391074</v>
      </c>
      <c r="E1497" s="2">
        <f t="shared" si="133"/>
        <v>-1.9001190606200424E-3</v>
      </c>
      <c r="F1497" s="2">
        <f t="shared" si="137"/>
        <v>-5.1037823102188947E-4</v>
      </c>
      <c r="G1497" s="2">
        <f t="shared" si="135"/>
        <v>-1.389740829598153E-3</v>
      </c>
      <c r="H1497" s="2" t="str">
        <f t="shared" si="136"/>
        <v>Hold</v>
      </c>
    </row>
    <row r="1498" spans="1:8" ht="13.5" x14ac:dyDescent="0.25">
      <c r="A1498" s="3">
        <f>TITRES_STAT!B1501</f>
        <v>44497</v>
      </c>
      <c r="B1498" s="5">
        <f>TITRES_STAT!D1501</f>
        <v>1.5022</v>
      </c>
      <c r="C1498" s="2">
        <f t="shared" si="138"/>
        <v>1.4941514035202585</v>
      </c>
      <c r="D1498" s="2">
        <f t="shared" si="134"/>
        <v>1.4964819491102848</v>
      </c>
      <c r="E1498" s="2">
        <f t="shared" si="133"/>
        <v>-2.3305455900262118E-3</v>
      </c>
      <c r="F1498" s="2">
        <f t="shared" si="137"/>
        <v>-8.7441170282275406E-4</v>
      </c>
      <c r="G1498" s="2">
        <f t="shared" si="135"/>
        <v>-1.4561338872034577E-3</v>
      </c>
      <c r="H1498" s="2" t="str">
        <f t="shared" si="136"/>
        <v>Hold</v>
      </c>
    </row>
    <row r="1499" spans="1:8" ht="13.5" x14ac:dyDescent="0.25">
      <c r="A1499" s="3">
        <f>TITRES_STAT!B1502</f>
        <v>44498</v>
      </c>
      <c r="B1499" s="5">
        <f>TITRES_STAT!D1502</f>
        <v>1.5022</v>
      </c>
      <c r="C1499" s="2">
        <f t="shared" si="138"/>
        <v>1.4941742645171419</v>
      </c>
      <c r="D1499" s="2">
        <f t="shared" si="134"/>
        <v>1.4969055084354488</v>
      </c>
      <c r="E1499" s="2">
        <f t="shared" si="133"/>
        <v>-2.7312439183069248E-3</v>
      </c>
      <c r="F1499" s="2">
        <f t="shared" si="137"/>
        <v>-1.2457781459195884E-3</v>
      </c>
      <c r="G1499" s="2">
        <f t="shared" si="135"/>
        <v>-1.4854657723873364E-3</v>
      </c>
      <c r="H1499" s="2" t="str">
        <f t="shared" si="136"/>
        <v>Hold</v>
      </c>
    </row>
    <row r="1500" spans="1:8" ht="13.5" x14ac:dyDescent="0.25">
      <c r="A1500" s="3">
        <f>TITRES_STAT!B1503</f>
        <v>44501</v>
      </c>
      <c r="B1500" s="5">
        <f>TITRES_STAT!D1503</f>
        <v>1.5022</v>
      </c>
      <c r="C1500" s="2">
        <f t="shared" si="138"/>
        <v>1.4941936084375815</v>
      </c>
      <c r="D1500" s="2">
        <f t="shared" si="134"/>
        <v>1.497297692995786</v>
      </c>
      <c r="E1500" s="2">
        <f t="shared" ref="E1500:E1563" si="139">C1500-D1500</f>
        <v>-3.1040845582044341E-3</v>
      </c>
      <c r="F1500" s="2">
        <f t="shared" si="137"/>
        <v>-1.6174394283765576E-3</v>
      </c>
      <c r="G1500" s="2">
        <f t="shared" si="135"/>
        <v>-1.4866451298278765E-3</v>
      </c>
      <c r="H1500" s="2" t="str">
        <f t="shared" si="136"/>
        <v>Hold</v>
      </c>
    </row>
    <row r="1501" spans="1:8" ht="13.5" x14ac:dyDescent="0.25">
      <c r="A1501" s="3">
        <f>TITRES_STAT!B1504</f>
        <v>44502</v>
      </c>
      <c r="B1501" s="5">
        <f>TITRES_STAT!D1504</f>
        <v>1.51</v>
      </c>
      <c r="C1501" s="2">
        <f t="shared" si="138"/>
        <v>1.4942099763702612</v>
      </c>
      <c r="D1501" s="2">
        <f t="shared" ref="D1501:D1564" si="140">$D$4*B1501+(1-$D$4)*D1500</f>
        <v>1.4982386046257277</v>
      </c>
      <c r="E1501" s="2">
        <f t="shared" si="139"/>
        <v>-4.0286282554664599E-3</v>
      </c>
      <c r="F1501" s="2">
        <f t="shared" si="137"/>
        <v>-2.099677193794538E-3</v>
      </c>
      <c r="G1501" s="2">
        <f t="shared" si="135"/>
        <v>-1.9289510616719218E-3</v>
      </c>
      <c r="H1501" s="2" t="str">
        <f t="shared" si="136"/>
        <v>Hold</v>
      </c>
    </row>
    <row r="1502" spans="1:8" ht="13.5" x14ac:dyDescent="0.25">
      <c r="A1502" s="3">
        <f>TITRES_STAT!B1505</f>
        <v>44503</v>
      </c>
      <c r="B1502" s="5">
        <f>TITRES_STAT!D1505</f>
        <v>1.51</v>
      </c>
      <c r="C1502" s="2">
        <f t="shared" si="138"/>
        <v>1.4942238261594516</v>
      </c>
      <c r="D1502" s="2">
        <f t="shared" si="140"/>
        <v>1.499109819097896</v>
      </c>
      <c r="E1502" s="2">
        <f t="shared" si="139"/>
        <v>-4.8859929384443834E-3</v>
      </c>
      <c r="F1502" s="2">
        <f t="shared" si="137"/>
        <v>-2.6569403427245076E-3</v>
      </c>
      <c r="G1502" s="2">
        <f t="shared" si="135"/>
        <v>-2.2290525957198758E-3</v>
      </c>
      <c r="H1502" s="2" t="str">
        <f t="shared" si="136"/>
        <v>Hold</v>
      </c>
    </row>
    <row r="1503" spans="1:8" ht="13.5" x14ac:dyDescent="0.25">
      <c r="A1503" s="3">
        <f>TITRES_STAT!B1506</f>
        <v>44504</v>
      </c>
      <c r="B1503" s="5">
        <f>TITRES_STAT!D1506</f>
        <v>1.51</v>
      </c>
      <c r="C1503" s="2">
        <f t="shared" si="138"/>
        <v>1.4954509298272283</v>
      </c>
      <c r="D1503" s="2">
        <f t="shared" si="140"/>
        <v>1.4999164991647185</v>
      </c>
      <c r="E1503" s="2">
        <f t="shared" si="139"/>
        <v>-4.465569337490205E-3</v>
      </c>
      <c r="F1503" s="2">
        <f t="shared" si="137"/>
        <v>-3.0186661416776472E-3</v>
      </c>
      <c r="G1503" s="2">
        <f t="shared" si="135"/>
        <v>-1.4469031958125578E-3</v>
      </c>
      <c r="H1503" s="2" t="str">
        <f t="shared" si="136"/>
        <v>Hold</v>
      </c>
    </row>
    <row r="1504" spans="1:8" ht="13.5" x14ac:dyDescent="0.25">
      <c r="A1504" s="3">
        <f>TITRES_STAT!B1507</f>
        <v>44505</v>
      </c>
      <c r="B1504" s="5">
        <f>TITRES_STAT!D1507</f>
        <v>1.51</v>
      </c>
      <c r="C1504" s="2">
        <f t="shared" si="138"/>
        <v>1.4964892483153469</v>
      </c>
      <c r="D1504" s="2">
        <f t="shared" si="140"/>
        <v>1.500663425152517</v>
      </c>
      <c r="E1504" s="2">
        <f t="shared" si="139"/>
        <v>-4.1741768371701404E-3</v>
      </c>
      <c r="F1504" s="2">
        <f t="shared" si="137"/>
        <v>-3.2497682807761459E-3</v>
      </c>
      <c r="G1504" s="2">
        <f t="shared" si="135"/>
        <v>-9.2440855639399451E-4</v>
      </c>
      <c r="H1504" s="2" t="str">
        <f t="shared" si="136"/>
        <v>Hold</v>
      </c>
    </row>
    <row r="1505" spans="1:8" ht="13.5" x14ac:dyDescent="0.25">
      <c r="A1505" s="3">
        <f>TITRES_STAT!B1508</f>
        <v>44508</v>
      </c>
      <c r="B1505" s="5">
        <f>TITRES_STAT!D1508</f>
        <v>1.51</v>
      </c>
      <c r="C1505" s="2">
        <f t="shared" si="138"/>
        <v>1.4973678254976011</v>
      </c>
      <c r="D1505" s="2">
        <f t="shared" si="140"/>
        <v>1.5013550232893678</v>
      </c>
      <c r="E1505" s="2">
        <f t="shared" si="139"/>
        <v>-3.9871977917667056E-3</v>
      </c>
      <c r="F1505" s="2">
        <f t="shared" si="137"/>
        <v>-3.3972541829742579E-3</v>
      </c>
      <c r="G1505" s="2">
        <f t="shared" si="135"/>
        <v>-5.8994360879244777E-4</v>
      </c>
      <c r="H1505" s="2" t="str">
        <f t="shared" si="136"/>
        <v>Hold</v>
      </c>
    </row>
    <row r="1506" spans="1:8" ht="13.5" x14ac:dyDescent="0.25">
      <c r="A1506" s="3">
        <f>TITRES_STAT!B1509</f>
        <v>44509</v>
      </c>
      <c r="B1506" s="5">
        <f>TITRES_STAT!D1509</f>
        <v>1.51</v>
      </c>
      <c r="C1506" s="2">
        <f t="shared" si="138"/>
        <v>1.4981112369595084</v>
      </c>
      <c r="D1506" s="2">
        <f t="shared" si="140"/>
        <v>1.5019953919345999</v>
      </c>
      <c r="E1506" s="2">
        <f t="shared" si="139"/>
        <v>-3.884154975091425E-3</v>
      </c>
      <c r="F1506" s="2">
        <f t="shared" si="137"/>
        <v>-3.4946343413976913E-3</v>
      </c>
      <c r="G1506" s="2">
        <f t="shared" si="135"/>
        <v>-3.8952063369373374E-4</v>
      </c>
      <c r="H1506" s="2" t="str">
        <f t="shared" si="136"/>
        <v>Hold</v>
      </c>
    </row>
    <row r="1507" spans="1:8" ht="13.5" x14ac:dyDescent="0.25">
      <c r="A1507" s="3">
        <f>TITRES_STAT!B1510</f>
        <v>44510</v>
      </c>
      <c r="B1507" s="5">
        <f>TITRES_STAT!D1510</f>
        <v>1.51</v>
      </c>
      <c r="C1507" s="2">
        <f t="shared" si="138"/>
        <v>1.4987402774272762</v>
      </c>
      <c r="D1507" s="2">
        <f t="shared" si="140"/>
        <v>1.5025883258653703</v>
      </c>
      <c r="E1507" s="2">
        <f t="shared" si="139"/>
        <v>-3.8480484380940538E-3</v>
      </c>
      <c r="F1507" s="2">
        <f t="shared" si="137"/>
        <v>-3.5653171607369642E-3</v>
      </c>
      <c r="G1507" s="2">
        <f t="shared" si="135"/>
        <v>-2.8273127735708959E-4</v>
      </c>
      <c r="H1507" s="2" t="str">
        <f t="shared" si="136"/>
        <v>Hold</v>
      </c>
    </row>
    <row r="1508" spans="1:8" ht="13.5" x14ac:dyDescent="0.25">
      <c r="A1508" s="3">
        <f>TITRES_STAT!B1511</f>
        <v>44511</v>
      </c>
      <c r="B1508" s="5">
        <f>TITRES_STAT!D1511</f>
        <v>1.51</v>
      </c>
      <c r="C1508" s="2">
        <f t="shared" si="138"/>
        <v>1.4992725424384643</v>
      </c>
      <c r="D1508" s="2">
        <f t="shared" si="140"/>
        <v>1.5031373387642317</v>
      </c>
      <c r="E1508" s="2">
        <f t="shared" si="139"/>
        <v>-3.8647963257674167E-3</v>
      </c>
      <c r="F1508" s="2">
        <f t="shared" si="137"/>
        <v>-3.6252129937430549E-3</v>
      </c>
      <c r="G1508" s="2">
        <f t="shared" ref="G1508:G1571" si="141">E1508-F1508</f>
        <v>-2.3958333202436181E-4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44512</v>
      </c>
      <c r="B1509" s="5">
        <f>TITRES_STAT!D1512</f>
        <v>1.51</v>
      </c>
      <c r="C1509" s="2">
        <f t="shared" si="138"/>
        <v>1.4997229205248543</v>
      </c>
      <c r="D1509" s="2">
        <f t="shared" si="140"/>
        <v>1.5036456840409553</v>
      </c>
      <c r="E1509" s="2">
        <f t="shared" si="139"/>
        <v>-3.9227635161009911E-3</v>
      </c>
      <c r="F1509" s="2">
        <f t="shared" ref="F1509:F1572" si="143">(E1509*(2/(10)))+((1-(2/10))*F1508)</f>
        <v>-3.6847230982146421E-3</v>
      </c>
      <c r="G1509" s="2">
        <f t="shared" si="141"/>
        <v>-2.3804041788634892E-4</v>
      </c>
      <c r="H1509" s="2" t="str">
        <f t="shared" si="142"/>
        <v>Hold</v>
      </c>
    </row>
    <row r="1510" spans="1:8" ht="13.5" x14ac:dyDescent="0.25">
      <c r="A1510" s="3">
        <f>TITRES_STAT!B1513</f>
        <v>44515</v>
      </c>
      <c r="B1510" s="5">
        <f>TITRES_STAT!D1513</f>
        <v>1.51</v>
      </c>
      <c r="C1510" s="2">
        <f t="shared" si="138"/>
        <v>1.5001040096748766</v>
      </c>
      <c r="D1510" s="2">
        <f t="shared" si="140"/>
        <v>1.5041163741119956</v>
      </c>
      <c r="E1510" s="2">
        <f t="shared" si="139"/>
        <v>-4.0123644371190537E-3</v>
      </c>
      <c r="F1510" s="2">
        <f t="shared" si="143"/>
        <v>-3.7502513659955247E-3</v>
      </c>
      <c r="G1510" s="2">
        <f t="shared" si="141"/>
        <v>-2.6211307112352896E-4</v>
      </c>
      <c r="H1510" s="2" t="str">
        <f t="shared" si="142"/>
        <v>Hold</v>
      </c>
    </row>
    <row r="1511" spans="1:8" ht="13.5" x14ac:dyDescent="0.25">
      <c r="A1511" s="3">
        <f>TITRES_STAT!B1514</f>
        <v>44516</v>
      </c>
      <c r="B1511" s="5">
        <f>TITRES_STAT!D1514</f>
        <v>1.51</v>
      </c>
      <c r="C1511" s="2">
        <f t="shared" si="138"/>
        <v>1.5016264697248956</v>
      </c>
      <c r="D1511" s="2">
        <f t="shared" si="140"/>
        <v>1.5045521982518477</v>
      </c>
      <c r="E1511" s="2">
        <f t="shared" si="139"/>
        <v>-2.9257285269521649E-3</v>
      </c>
      <c r="F1511" s="2">
        <f t="shared" si="143"/>
        <v>-3.5853467981868531E-3</v>
      </c>
      <c r="G1511" s="2">
        <f t="shared" si="141"/>
        <v>6.5961827123468819E-4</v>
      </c>
      <c r="H1511" s="2" t="str">
        <f t="shared" si="142"/>
        <v>Sell</v>
      </c>
    </row>
    <row r="1512" spans="1:8" ht="13.5" x14ac:dyDescent="0.25">
      <c r="A1512" s="3">
        <f>TITRES_STAT!B1515</f>
        <v>44517</v>
      </c>
      <c r="B1512" s="5">
        <f>TITRES_STAT!D1515</f>
        <v>1.51</v>
      </c>
      <c r="C1512" s="2">
        <f t="shared" si="138"/>
        <v>1.5029147051518348</v>
      </c>
      <c r="D1512" s="2">
        <f t="shared" si="140"/>
        <v>1.5049557391220811</v>
      </c>
      <c r="E1512" s="2">
        <f t="shared" si="139"/>
        <v>-2.0410339702463531E-3</v>
      </c>
      <c r="F1512" s="2">
        <f t="shared" si="143"/>
        <v>-3.2764842325987533E-3</v>
      </c>
      <c r="G1512" s="2">
        <f t="shared" si="141"/>
        <v>1.2354502623524001E-3</v>
      </c>
      <c r="H1512" s="2" t="str">
        <f t="shared" si="142"/>
        <v>Sell</v>
      </c>
    </row>
    <row r="1513" spans="1:8" ht="13.5" x14ac:dyDescent="0.25">
      <c r="A1513" s="3">
        <f>TITRES_STAT!B1516</f>
        <v>44518</v>
      </c>
      <c r="B1513" s="5">
        <f>TITRES_STAT!D1516</f>
        <v>1.51</v>
      </c>
      <c r="C1513" s="2">
        <f t="shared" si="138"/>
        <v>1.5040047505130909</v>
      </c>
      <c r="D1513" s="2">
        <f t="shared" si="140"/>
        <v>1.505329388076001</v>
      </c>
      <c r="E1513" s="2">
        <f t="shared" si="139"/>
        <v>-1.3246375629101248E-3</v>
      </c>
      <c r="F1513" s="2">
        <f t="shared" si="143"/>
        <v>-2.8861148986610275E-3</v>
      </c>
      <c r="G1513" s="2">
        <f t="shared" si="141"/>
        <v>1.5614773357509027E-3</v>
      </c>
      <c r="H1513" s="2" t="str">
        <f t="shared" si="142"/>
        <v>Sell</v>
      </c>
    </row>
    <row r="1514" spans="1:8" ht="13.5" x14ac:dyDescent="0.25">
      <c r="A1514" s="3">
        <f>TITRES_STAT!B1517</f>
        <v>44519</v>
      </c>
      <c r="B1514" s="5">
        <f>TITRES_STAT!D1517</f>
        <v>1.51</v>
      </c>
      <c r="C1514" s="2">
        <f t="shared" si="138"/>
        <v>1.5049270965879999</v>
      </c>
      <c r="D1514" s="2">
        <f t="shared" si="140"/>
        <v>1.5056753593296306</v>
      </c>
      <c r="E1514" s="2">
        <f t="shared" si="139"/>
        <v>-7.4826274163064532E-4</v>
      </c>
      <c r="F1514" s="2">
        <f t="shared" si="143"/>
        <v>-2.4585444672549509E-3</v>
      </c>
      <c r="G1514" s="2">
        <f t="shared" si="141"/>
        <v>1.7102817256243056E-3</v>
      </c>
      <c r="H1514" s="2" t="str">
        <f t="shared" si="142"/>
        <v>Sell</v>
      </c>
    </row>
    <row r="1515" spans="1:8" ht="13.5" x14ac:dyDescent="0.25">
      <c r="A1515" s="3">
        <f>TITRES_STAT!B1518</f>
        <v>44522</v>
      </c>
      <c r="B1515" s="5">
        <f>TITRES_STAT!D1518</f>
        <v>1.51</v>
      </c>
      <c r="C1515" s="2">
        <f t="shared" si="138"/>
        <v>1.5057075432667693</v>
      </c>
      <c r="D1515" s="2">
        <f t="shared" si="140"/>
        <v>1.5059957030829914</v>
      </c>
      <c r="E1515" s="2">
        <f t="shared" si="139"/>
        <v>-2.8815981622209996E-4</v>
      </c>
      <c r="F1515" s="2">
        <f t="shared" si="143"/>
        <v>-2.0244675370483804E-3</v>
      </c>
      <c r="G1515" s="2">
        <f t="shared" si="141"/>
        <v>1.7363077208262805E-3</v>
      </c>
      <c r="H1515" s="2" t="str">
        <f t="shared" si="142"/>
        <v>Sell</v>
      </c>
    </row>
    <row r="1516" spans="1:8" ht="13.5" x14ac:dyDescent="0.25">
      <c r="A1516" s="3">
        <f>TITRES_STAT!B1519</f>
        <v>44523</v>
      </c>
      <c r="B1516" s="5">
        <f>TITRES_STAT!D1519</f>
        <v>1.51</v>
      </c>
      <c r="C1516" s="2">
        <f t="shared" si="138"/>
        <v>1.5063679212257279</v>
      </c>
      <c r="D1516" s="2">
        <f t="shared" si="140"/>
        <v>1.5062923176694365</v>
      </c>
      <c r="E1516" s="2">
        <f t="shared" si="139"/>
        <v>7.5603556291437002E-5</v>
      </c>
      <c r="F1516" s="2">
        <f t="shared" si="143"/>
        <v>-1.6044533183804169E-3</v>
      </c>
      <c r="G1516" s="2">
        <f t="shared" si="141"/>
        <v>1.6800568746718539E-3</v>
      </c>
      <c r="H1516" s="2" t="str">
        <f t="shared" si="142"/>
        <v>Sell</v>
      </c>
    </row>
    <row r="1517" spans="1:8" ht="13.5" x14ac:dyDescent="0.25">
      <c r="A1517" s="3">
        <f>TITRES_STAT!B1520</f>
        <v>44524</v>
      </c>
      <c r="B1517" s="5">
        <f>TITRES_STAT!D1520</f>
        <v>1.51</v>
      </c>
      <c r="C1517" s="2">
        <f t="shared" si="138"/>
        <v>1.5069267025756159</v>
      </c>
      <c r="D1517" s="2">
        <f t="shared" si="140"/>
        <v>1.5065669608050338</v>
      </c>
      <c r="E1517" s="2">
        <f t="shared" si="139"/>
        <v>3.5974177058206713E-4</v>
      </c>
      <c r="F1517" s="2">
        <f t="shared" si="143"/>
        <v>-1.2116143005879202E-3</v>
      </c>
      <c r="G1517" s="2">
        <f t="shared" si="141"/>
        <v>1.5713560711699873E-3</v>
      </c>
      <c r="H1517" s="2" t="str">
        <f t="shared" si="142"/>
        <v>Sell</v>
      </c>
    </row>
    <row r="1518" spans="1:8" ht="13.5" x14ac:dyDescent="0.25">
      <c r="A1518" s="3">
        <f>TITRES_STAT!B1521</f>
        <v>44525</v>
      </c>
      <c r="B1518" s="5">
        <f>TITRES_STAT!D1521</f>
        <v>1.51</v>
      </c>
      <c r="C1518" s="2">
        <f t="shared" si="138"/>
        <v>1.5073995175639827</v>
      </c>
      <c r="D1518" s="2">
        <f t="shared" si="140"/>
        <v>1.5068212600046609</v>
      </c>
      <c r="E1518" s="2">
        <f t="shared" si="139"/>
        <v>5.7825755932183753E-4</v>
      </c>
      <c r="F1518" s="2">
        <f t="shared" si="143"/>
        <v>-8.536399286059686E-4</v>
      </c>
      <c r="G1518" s="2">
        <f t="shared" si="141"/>
        <v>1.4318974879278061E-3</v>
      </c>
      <c r="H1518" s="2" t="str">
        <f t="shared" si="142"/>
        <v>Sell</v>
      </c>
    </row>
    <row r="1519" spans="1:8" ht="13.5" x14ac:dyDescent="0.25">
      <c r="A1519" s="3">
        <f>TITRES_STAT!B1522</f>
        <v>44526</v>
      </c>
      <c r="B1519" s="5">
        <f>TITRES_STAT!D1522</f>
        <v>1.51</v>
      </c>
      <c r="C1519" s="2">
        <f t="shared" si="138"/>
        <v>1.5077995917849085</v>
      </c>
      <c r="D1519" s="2">
        <f t="shared" si="140"/>
        <v>1.5070567222265379</v>
      </c>
      <c r="E1519" s="2">
        <f t="shared" si="139"/>
        <v>7.4286955837066238E-4</v>
      </c>
      <c r="F1519" s="2">
        <f t="shared" si="143"/>
        <v>-5.3433803121064245E-4</v>
      </c>
      <c r="G1519" s="2">
        <f t="shared" si="141"/>
        <v>1.2772075895813048E-3</v>
      </c>
      <c r="H1519" s="2" t="str">
        <f t="shared" si="142"/>
        <v>Sell</v>
      </c>
    </row>
    <row r="1520" spans="1:8" ht="13.5" x14ac:dyDescent="0.25">
      <c r="A1520" s="3">
        <f>TITRES_STAT!B1523</f>
        <v>44529</v>
      </c>
      <c r="B1520" s="5">
        <f>TITRES_STAT!D1523</f>
        <v>1.51</v>
      </c>
      <c r="C1520" s="2">
        <f t="shared" si="138"/>
        <v>1.5081381161256919</v>
      </c>
      <c r="D1520" s="2">
        <f t="shared" si="140"/>
        <v>1.5072747428023499</v>
      </c>
      <c r="E1520" s="2">
        <f t="shared" si="139"/>
        <v>8.6337332334207595E-4</v>
      </c>
      <c r="F1520" s="2">
        <f t="shared" si="143"/>
        <v>-2.547957603000988E-4</v>
      </c>
      <c r="G1520" s="2">
        <f t="shared" si="141"/>
        <v>1.1181690836421748E-3</v>
      </c>
      <c r="H1520" s="2" t="str">
        <f t="shared" si="142"/>
        <v>Sell</v>
      </c>
    </row>
    <row r="1521" spans="1:8" ht="13.5" x14ac:dyDescent="0.25">
      <c r="A1521" s="3">
        <f>TITRES_STAT!B1524</f>
        <v>44530</v>
      </c>
      <c r="B1521" s="5">
        <f>TITRES_STAT!D1524</f>
        <v>1.51</v>
      </c>
      <c r="C1521" s="2">
        <f t="shared" si="138"/>
        <v>1.5084245597986623</v>
      </c>
      <c r="D1521" s="2">
        <f t="shared" si="140"/>
        <v>1.5074766137058795</v>
      </c>
      <c r="E1521" s="2">
        <f t="shared" si="139"/>
        <v>9.4794609278281428E-4</v>
      </c>
      <c r="F1521" s="2">
        <f t="shared" si="143"/>
        <v>-1.4247389683516196E-5</v>
      </c>
      <c r="G1521" s="2">
        <f t="shared" si="141"/>
        <v>9.6219348246633042E-4</v>
      </c>
      <c r="H1521" s="2" t="str">
        <f t="shared" si="142"/>
        <v>Sell</v>
      </c>
    </row>
    <row r="1522" spans="1:8" ht="13.5" x14ac:dyDescent="0.25">
      <c r="A1522" s="3">
        <f>TITRES_STAT!B1525</f>
        <v>44531</v>
      </c>
      <c r="B1522" s="5">
        <f>TITRES_STAT!D1525</f>
        <v>1.51</v>
      </c>
      <c r="C1522" s="2">
        <f t="shared" si="138"/>
        <v>1.5086669352142528</v>
      </c>
      <c r="D1522" s="2">
        <f t="shared" si="140"/>
        <v>1.5076635312091478</v>
      </c>
      <c r="E1522" s="2">
        <f t="shared" si="139"/>
        <v>1.003404005105013E-3</v>
      </c>
      <c r="F1522" s="2">
        <f t="shared" si="143"/>
        <v>1.8928288927418967E-4</v>
      </c>
      <c r="G1522" s="2">
        <f t="shared" si="141"/>
        <v>8.1412111583082335E-4</v>
      </c>
      <c r="H1522" s="2" t="str">
        <f t="shared" si="142"/>
        <v>Sell</v>
      </c>
    </row>
    <row r="1523" spans="1:8" ht="13.5" x14ac:dyDescent="0.25">
      <c r="A1523" s="3">
        <f>TITRES_STAT!B1526</f>
        <v>44532</v>
      </c>
      <c r="B1523" s="5">
        <f>TITRES_STAT!D1526</f>
        <v>1.51</v>
      </c>
      <c r="C1523" s="2">
        <f t="shared" si="138"/>
        <v>1.5088720221043677</v>
      </c>
      <c r="D1523" s="2">
        <f t="shared" si="140"/>
        <v>1.5078366029714332</v>
      </c>
      <c r="E1523" s="2">
        <f t="shared" si="139"/>
        <v>1.0354191329344786E-3</v>
      </c>
      <c r="F1523" s="2">
        <f t="shared" si="143"/>
        <v>3.5851013800624752E-4</v>
      </c>
      <c r="G1523" s="2">
        <f t="shared" si="141"/>
        <v>6.769089949282311E-4</v>
      </c>
      <c r="H1523" s="2" t="str">
        <f t="shared" si="142"/>
        <v>Sell</v>
      </c>
    </row>
    <row r="1524" spans="1:8" ht="13.5" x14ac:dyDescent="0.25">
      <c r="A1524" s="3">
        <f>TITRES_STAT!B1527</f>
        <v>44533</v>
      </c>
      <c r="B1524" s="5">
        <f>TITRES_STAT!D1527</f>
        <v>1.51</v>
      </c>
      <c r="C1524" s="2">
        <f t="shared" si="138"/>
        <v>1.5090455571652341</v>
      </c>
      <c r="D1524" s="2">
        <f t="shared" si="140"/>
        <v>1.507996854603179</v>
      </c>
      <c r="E1524" s="2">
        <f t="shared" si="139"/>
        <v>1.0487025620551371E-3</v>
      </c>
      <c r="F1524" s="2">
        <f t="shared" si="143"/>
        <v>4.965486228160254E-4</v>
      </c>
      <c r="G1524" s="2">
        <f t="shared" si="141"/>
        <v>5.5215393923911172E-4</v>
      </c>
      <c r="H1524" s="2" t="str">
        <f t="shared" si="142"/>
        <v>Sell</v>
      </c>
    </row>
    <row r="1525" spans="1:8" ht="13.5" x14ac:dyDescent="0.25">
      <c r="A1525" s="3">
        <f>TITRES_STAT!B1528</f>
        <v>44536</v>
      </c>
      <c r="B1525" s="5">
        <f>TITRES_STAT!D1528</f>
        <v>1.51</v>
      </c>
      <c r="C1525" s="2">
        <f t="shared" si="138"/>
        <v>1.509192394524429</v>
      </c>
      <c r="D1525" s="2">
        <f t="shared" si="140"/>
        <v>1.5081452357436842</v>
      </c>
      <c r="E1525" s="2">
        <f t="shared" si="139"/>
        <v>1.0471587807447946E-3</v>
      </c>
      <c r="F1525" s="2">
        <f t="shared" si="143"/>
        <v>6.066706544017792E-4</v>
      </c>
      <c r="G1525" s="2">
        <f t="shared" si="141"/>
        <v>4.4048812634301542E-4</v>
      </c>
      <c r="H1525" s="2" t="str">
        <f t="shared" si="142"/>
        <v>Sell</v>
      </c>
    </row>
    <row r="1526" spans="1:8" ht="13.5" x14ac:dyDescent="0.25">
      <c r="A1526" s="3">
        <f>TITRES_STAT!B1529</f>
        <v>44537</v>
      </c>
      <c r="B1526" s="5">
        <f>TITRES_STAT!D1529</f>
        <v>1.51</v>
      </c>
      <c r="C1526" s="2">
        <f t="shared" si="138"/>
        <v>1.5093166415206707</v>
      </c>
      <c r="D1526" s="2">
        <f t="shared" si="140"/>
        <v>1.5082826256885966</v>
      </c>
      <c r="E1526" s="2">
        <f t="shared" si="139"/>
        <v>1.0340158320740755E-3</v>
      </c>
      <c r="F1526" s="2">
        <f t="shared" si="143"/>
        <v>6.9213968993623849E-4</v>
      </c>
      <c r="G1526" s="2">
        <f t="shared" si="141"/>
        <v>3.4187614213783705E-4</v>
      </c>
      <c r="H1526" s="2" t="str">
        <f t="shared" si="142"/>
        <v>Sell</v>
      </c>
    </row>
    <row r="1527" spans="1:8" ht="13.5" x14ac:dyDescent="0.25">
      <c r="A1527" s="3">
        <f>TITRES_STAT!B1530</f>
        <v>44538</v>
      </c>
      <c r="B1527" s="5">
        <f>TITRES_STAT!D1530</f>
        <v>1.51</v>
      </c>
      <c r="C1527" s="2">
        <f t="shared" si="138"/>
        <v>1.5094217735944138</v>
      </c>
      <c r="D1527" s="2">
        <f t="shared" si="140"/>
        <v>1.5084098386005524</v>
      </c>
      <c r="E1527" s="2">
        <f t="shared" si="139"/>
        <v>1.0119349938613187E-3</v>
      </c>
      <c r="F1527" s="2">
        <f t="shared" si="143"/>
        <v>7.5609875072125455E-4</v>
      </c>
      <c r="G1527" s="2">
        <f t="shared" si="141"/>
        <v>2.5583624314006413E-4</v>
      </c>
      <c r="H1527" s="2" t="str">
        <f t="shared" si="142"/>
        <v>Sell</v>
      </c>
    </row>
    <row r="1528" spans="1:8" ht="13.5" x14ac:dyDescent="0.25">
      <c r="A1528" s="3">
        <f>TITRES_STAT!B1531</f>
        <v>44539</v>
      </c>
      <c r="B1528" s="5">
        <f>TITRES_STAT!D1531</f>
        <v>1.51</v>
      </c>
      <c r="C1528" s="2">
        <f t="shared" si="138"/>
        <v>1.5095107315029654</v>
      </c>
      <c r="D1528" s="2">
        <f t="shared" si="140"/>
        <v>1.5085276283338449</v>
      </c>
      <c r="E1528" s="2">
        <f t="shared" si="139"/>
        <v>9.8310316912053608E-4</v>
      </c>
      <c r="F1528" s="2">
        <f t="shared" si="143"/>
        <v>8.0149963440111097E-4</v>
      </c>
      <c r="G1528" s="2">
        <f t="shared" si="141"/>
        <v>1.8160353471942511E-4</v>
      </c>
      <c r="H1528" s="2" t="str">
        <f t="shared" si="142"/>
        <v>Sell</v>
      </c>
    </row>
    <row r="1529" spans="1:8" ht="13.5" x14ac:dyDescent="0.25">
      <c r="A1529" s="3">
        <f>TITRES_STAT!B1532</f>
        <v>44540</v>
      </c>
      <c r="B1529" s="5">
        <f>TITRES_STAT!D1532</f>
        <v>1.51</v>
      </c>
      <c r="C1529" s="2">
        <f t="shared" si="138"/>
        <v>1.5095860035794324</v>
      </c>
      <c r="D1529" s="2">
        <f t="shared" si="140"/>
        <v>1.5086366929017083</v>
      </c>
      <c r="E1529" s="2">
        <f t="shared" si="139"/>
        <v>9.4931067772408007E-4</v>
      </c>
      <c r="F1529" s="2">
        <f t="shared" si="143"/>
        <v>8.3106184306570483E-4</v>
      </c>
      <c r="G1529" s="2">
        <f t="shared" si="141"/>
        <v>1.1824883465837524E-4</v>
      </c>
      <c r="H1529" s="2" t="str">
        <f t="shared" si="142"/>
        <v>Sell</v>
      </c>
    </row>
    <row r="1530" spans="1:8" ht="13.5" x14ac:dyDescent="0.25">
      <c r="A1530" s="3">
        <f>TITRES_STAT!B1533</f>
        <v>44543</v>
      </c>
      <c r="B1530" s="5">
        <f>TITRES_STAT!D1533</f>
        <v>1.51</v>
      </c>
      <c r="C1530" s="2">
        <f t="shared" si="138"/>
        <v>1.5096496953364429</v>
      </c>
      <c r="D1530" s="2">
        <f t="shared" si="140"/>
        <v>1.5087376786126929</v>
      </c>
      <c r="E1530" s="2">
        <f t="shared" si="139"/>
        <v>9.1201672374996434E-4</v>
      </c>
      <c r="F1530" s="2">
        <f t="shared" si="143"/>
        <v>8.4725281920255686E-4</v>
      </c>
      <c r="G1530" s="2">
        <f t="shared" si="141"/>
        <v>6.4763904547407479E-5</v>
      </c>
      <c r="H1530" s="2" t="str">
        <f t="shared" si="142"/>
        <v>Sell</v>
      </c>
    </row>
    <row r="1531" spans="1:8" ht="13.5" x14ac:dyDescent="0.25">
      <c r="A1531" s="3">
        <f>TITRES_STAT!B1534</f>
        <v>44544</v>
      </c>
      <c r="B1531" s="5">
        <f>TITRES_STAT!D1534</f>
        <v>1.51</v>
      </c>
      <c r="C1531" s="2">
        <f t="shared" si="138"/>
        <v>1.5097035883616055</v>
      </c>
      <c r="D1531" s="2">
        <f t="shared" si="140"/>
        <v>1.5088311839006416</v>
      </c>
      <c r="E1531" s="2">
        <f t="shared" si="139"/>
        <v>8.7240446096381596E-4</v>
      </c>
      <c r="F1531" s="2">
        <f t="shared" si="143"/>
        <v>8.5228314755480877E-4</v>
      </c>
      <c r="G1531" s="2">
        <f t="shared" si="141"/>
        <v>2.0121313409007194E-5</v>
      </c>
      <c r="H1531" s="2" t="str">
        <f t="shared" si="142"/>
        <v>Sell</v>
      </c>
    </row>
    <row r="1532" spans="1:8" ht="13.5" x14ac:dyDescent="0.25">
      <c r="A1532" s="3">
        <f>TITRES_STAT!B1535</f>
        <v>44545</v>
      </c>
      <c r="B1532" s="5">
        <f>TITRES_STAT!D1535</f>
        <v>1.5726</v>
      </c>
      <c r="C1532" s="2">
        <f t="shared" si="138"/>
        <v>1.5097491901521276</v>
      </c>
      <c r="D1532" s="2">
        <f t="shared" si="140"/>
        <v>1.5135547999080015</v>
      </c>
      <c r="E1532" s="2">
        <f t="shared" si="139"/>
        <v>-3.8056097558738511E-3</v>
      </c>
      <c r="F1532" s="2">
        <f t="shared" si="143"/>
        <v>-7.9295433130923223E-5</v>
      </c>
      <c r="G1532" s="2">
        <f t="shared" si="141"/>
        <v>-3.726314322742928E-3</v>
      </c>
      <c r="H1532" s="2" t="str">
        <f t="shared" si="142"/>
        <v>Hold</v>
      </c>
    </row>
    <row r="1533" spans="1:8" ht="13.5" x14ac:dyDescent="0.25">
      <c r="A1533" s="3">
        <f>TITRES_STAT!B1536</f>
        <v>44546</v>
      </c>
      <c r="B1533" s="5">
        <f>TITRES_STAT!D1536</f>
        <v>1.5726</v>
      </c>
      <c r="C1533" s="2">
        <f t="shared" si="138"/>
        <v>1.5097877762825695</v>
      </c>
      <c r="D1533" s="2">
        <f t="shared" si="140"/>
        <v>1.5179285184333347</v>
      </c>
      <c r="E1533" s="2">
        <f t="shared" si="139"/>
        <v>-8.1407421507651012E-3</v>
      </c>
      <c r="F1533" s="2">
        <f t="shared" si="143"/>
        <v>-1.6915847766577588E-3</v>
      </c>
      <c r="G1533" s="2">
        <f t="shared" si="141"/>
        <v>-6.4491573741073428E-3</v>
      </c>
      <c r="H1533" s="2" t="str">
        <f t="shared" si="142"/>
        <v>Hold</v>
      </c>
    </row>
    <row r="1534" spans="1:8" ht="13.5" x14ac:dyDescent="0.25">
      <c r="A1534" s="3">
        <f>TITRES_STAT!B1537</f>
        <v>44550</v>
      </c>
      <c r="B1534" s="5">
        <f>TITRES_STAT!D1537</f>
        <v>1.643</v>
      </c>
      <c r="C1534" s="2">
        <f t="shared" si="138"/>
        <v>1.5098204260852512</v>
      </c>
      <c r="D1534" s="2">
        <f t="shared" si="140"/>
        <v>1.5271930726234579</v>
      </c>
      <c r="E1534" s="2">
        <f t="shared" si="139"/>
        <v>-1.7372646538206693E-2</v>
      </c>
      <c r="F1534" s="2">
        <f t="shared" si="143"/>
        <v>-4.8277971289675458E-3</v>
      </c>
      <c r="G1534" s="2">
        <f t="shared" si="141"/>
        <v>-1.2544849409239146E-2</v>
      </c>
      <c r="H1534" s="2" t="str">
        <f t="shared" si="142"/>
        <v>Hold</v>
      </c>
    </row>
    <row r="1535" spans="1:8" ht="13.5" x14ac:dyDescent="0.25">
      <c r="A1535" s="3">
        <f>TITRES_STAT!B1538</f>
        <v>44551</v>
      </c>
      <c r="B1535" s="5">
        <f>TITRES_STAT!D1538</f>
        <v>1.7134</v>
      </c>
      <c r="C1535" s="2">
        <f t="shared" si="138"/>
        <v>1.5098480528413665</v>
      </c>
      <c r="D1535" s="2">
        <f t="shared" si="140"/>
        <v>1.5409861783550536</v>
      </c>
      <c r="E1535" s="2">
        <f t="shared" si="139"/>
        <v>-3.1138125513687109E-2</v>
      </c>
      <c r="F1535" s="2">
        <f t="shared" si="143"/>
        <v>-1.0089862805911459E-2</v>
      </c>
      <c r="G1535" s="2">
        <f t="shared" si="141"/>
        <v>-2.1048262707775649E-2</v>
      </c>
      <c r="H1535" s="2" t="str">
        <f t="shared" si="142"/>
        <v>Hold</v>
      </c>
    </row>
    <row r="1536" spans="1:8" ht="13.5" x14ac:dyDescent="0.25">
      <c r="A1536" s="3">
        <f>TITRES_STAT!B1539</f>
        <v>44552</v>
      </c>
      <c r="B1536" s="5">
        <f>TITRES_STAT!D1539</f>
        <v>1.7838000000000001</v>
      </c>
      <c r="C1536" s="2">
        <f t="shared" si="138"/>
        <v>1.5098714293273101</v>
      </c>
      <c r="D1536" s="2">
        <f t="shared" si="140"/>
        <v>1.5589723873657904</v>
      </c>
      <c r="E1536" s="2">
        <f t="shared" si="139"/>
        <v>-4.9100958038480247E-2</v>
      </c>
      <c r="F1536" s="2">
        <f t="shared" si="143"/>
        <v>-1.7892081852425218E-2</v>
      </c>
      <c r="G1536" s="2">
        <f t="shared" si="141"/>
        <v>-3.1208876186055029E-2</v>
      </c>
      <c r="H1536" s="2" t="str">
        <f t="shared" si="142"/>
        <v>Hold</v>
      </c>
    </row>
    <row r="1537" spans="1:8" ht="13.5" x14ac:dyDescent="0.25">
      <c r="A1537" s="3">
        <f>TITRES_STAT!B1540</f>
        <v>44553</v>
      </c>
      <c r="B1537" s="5">
        <f>TITRES_STAT!D1540</f>
        <v>1.7838000000000001</v>
      </c>
      <c r="C1537" s="2">
        <f t="shared" si="138"/>
        <v>1.5098912094308008</v>
      </c>
      <c r="D1537" s="2">
        <f t="shared" si="140"/>
        <v>1.5756262845979538</v>
      </c>
      <c r="E1537" s="2">
        <f t="shared" si="139"/>
        <v>-6.5735075167153045E-2</v>
      </c>
      <c r="F1537" s="2">
        <f t="shared" si="143"/>
        <v>-2.7460680515370785E-2</v>
      </c>
      <c r="G1537" s="2">
        <f t="shared" si="141"/>
        <v>-3.8274394651782256E-2</v>
      </c>
      <c r="H1537" s="2" t="str">
        <f t="shared" si="142"/>
        <v>Hold</v>
      </c>
    </row>
    <row r="1538" spans="1:8" ht="13.5" x14ac:dyDescent="0.25">
      <c r="A1538" s="3">
        <f>TITRES_STAT!B1541</f>
        <v>44554</v>
      </c>
      <c r="B1538" s="5">
        <f>TITRES_STAT!D1541</f>
        <v>1.8620000000000001</v>
      </c>
      <c r="C1538" s="2">
        <f t="shared" si="138"/>
        <v>1.5099079464414469</v>
      </c>
      <c r="D1538" s="2">
        <f t="shared" si="140"/>
        <v>1.596839152405513</v>
      </c>
      <c r="E1538" s="2">
        <f t="shared" si="139"/>
        <v>-8.6931205964066116E-2</v>
      </c>
      <c r="F1538" s="2">
        <f t="shared" si="143"/>
        <v>-3.9354785605109854E-2</v>
      </c>
      <c r="G1538" s="2">
        <f t="shared" si="141"/>
        <v>-4.7576420358956262E-2</v>
      </c>
      <c r="H1538" s="2" t="str">
        <f t="shared" si="142"/>
        <v>Hold</v>
      </c>
    </row>
    <row r="1539" spans="1:8" ht="13.5" x14ac:dyDescent="0.25">
      <c r="A1539" s="3">
        <f>TITRES_STAT!B1542</f>
        <v>44557</v>
      </c>
      <c r="B1539" s="5">
        <f>TITRES_STAT!D1542</f>
        <v>1.8620000000000001</v>
      </c>
      <c r="C1539" s="2">
        <f t="shared" si="138"/>
        <v>1.5099221085273782</v>
      </c>
      <c r="D1539" s="2">
        <f t="shared" si="140"/>
        <v>1.6164806966717713</v>
      </c>
      <c r="E1539" s="2">
        <f t="shared" si="139"/>
        <v>-0.10655858814439312</v>
      </c>
      <c r="F1539" s="2">
        <f t="shared" si="143"/>
        <v>-5.279554611296651E-2</v>
      </c>
      <c r="G1539" s="2">
        <f t="shared" si="141"/>
        <v>-5.3763042031426608E-2</v>
      </c>
      <c r="H1539" s="2" t="str">
        <f t="shared" si="142"/>
        <v>Hold</v>
      </c>
    </row>
    <row r="1540" spans="1:8" ht="13.5" x14ac:dyDescent="0.25">
      <c r="A1540" s="3">
        <f>TITRES_STAT!B1543</f>
        <v>44558</v>
      </c>
      <c r="B1540" s="5">
        <f>TITRES_STAT!D1543</f>
        <v>1.8620000000000001</v>
      </c>
      <c r="C1540" s="2">
        <f t="shared" si="138"/>
        <v>1.5099340918308584</v>
      </c>
      <c r="D1540" s="2">
        <f t="shared" si="140"/>
        <v>1.6346673117331216</v>
      </c>
      <c r="E1540" s="2">
        <f t="shared" si="139"/>
        <v>-0.12473321990226327</v>
      </c>
      <c r="F1540" s="2">
        <f t="shared" si="143"/>
        <v>-6.7183080870825862E-2</v>
      </c>
      <c r="G1540" s="2">
        <f t="shared" si="141"/>
        <v>-5.7550139031437408E-2</v>
      </c>
      <c r="H1540" s="2" t="str">
        <f t="shared" si="142"/>
        <v>Hold</v>
      </c>
    </row>
    <row r="1541" spans="1:8" ht="13.5" x14ac:dyDescent="0.25">
      <c r="A1541" s="3">
        <f>TITRES_STAT!B1544</f>
        <v>44559</v>
      </c>
      <c r="B1541" s="5">
        <f>TITRES_STAT!D1544</f>
        <v>1.8620000000000001</v>
      </c>
      <c r="C1541" s="2">
        <f t="shared" si="138"/>
        <v>1.5099442315491878</v>
      </c>
      <c r="D1541" s="2">
        <f t="shared" si="140"/>
        <v>1.6515067701232609</v>
      </c>
      <c r="E1541" s="2">
        <f t="shared" si="139"/>
        <v>-0.14156253857407308</v>
      </c>
      <c r="F1541" s="2">
        <f t="shared" si="143"/>
        <v>-8.2058972411475306E-2</v>
      </c>
      <c r="G1541" s="2">
        <f t="shared" si="141"/>
        <v>-5.9503566162597776E-2</v>
      </c>
      <c r="H1541" s="2" t="str">
        <f t="shared" si="142"/>
        <v>Hold</v>
      </c>
    </row>
    <row r="1542" spans="1:8" ht="13.5" x14ac:dyDescent="0.25">
      <c r="A1542" s="3">
        <f>TITRES_STAT!B1545</f>
        <v>44560</v>
      </c>
      <c r="B1542" s="5">
        <f>TITRES_STAT!D1545</f>
        <v>1.8620000000000001</v>
      </c>
      <c r="C1542" s="2">
        <f t="shared" si="138"/>
        <v>1.5195835805416205</v>
      </c>
      <c r="D1542" s="2">
        <f t="shared" si="140"/>
        <v>1.6670988612252415</v>
      </c>
      <c r="E1542" s="2">
        <f t="shared" si="139"/>
        <v>-0.14751528068362108</v>
      </c>
      <c r="F1542" s="2">
        <f t="shared" si="143"/>
        <v>-9.5150234065904463E-2</v>
      </c>
      <c r="G1542" s="2">
        <f t="shared" si="141"/>
        <v>-5.2365046617716612E-2</v>
      </c>
      <c r="H1542" s="2" t="str">
        <f t="shared" si="142"/>
        <v>Hold</v>
      </c>
    </row>
    <row r="1543" spans="1:8" ht="13.5" x14ac:dyDescent="0.25">
      <c r="A1543" s="3">
        <f>TITRES_STAT!B1546</f>
        <v>44561</v>
      </c>
      <c r="B1543" s="5">
        <f>TITRES_STAT!D1546</f>
        <v>1.8620000000000001</v>
      </c>
      <c r="C1543" s="2">
        <f t="shared" si="138"/>
        <v>1.5277399527659865</v>
      </c>
      <c r="D1543" s="2">
        <f t="shared" si="140"/>
        <v>1.6815359826159644</v>
      </c>
      <c r="E1543" s="2">
        <f t="shared" si="139"/>
        <v>-0.15379602984997787</v>
      </c>
      <c r="F1543" s="2">
        <f t="shared" si="143"/>
        <v>-0.10687939322271914</v>
      </c>
      <c r="G1543" s="2">
        <f t="shared" si="141"/>
        <v>-4.6916636627258729E-2</v>
      </c>
      <c r="H1543" s="2" t="str">
        <f t="shared" si="142"/>
        <v>Hold</v>
      </c>
    </row>
    <row r="1544" spans="1:8" ht="13.5" x14ac:dyDescent="0.25">
      <c r="A1544" s="3">
        <f>TITRES_STAT!B1547</f>
        <v>44564</v>
      </c>
      <c r="B1544" s="5">
        <f>TITRES_STAT!D1547</f>
        <v>1.7838000000000001</v>
      </c>
      <c r="C1544" s="2">
        <f t="shared" si="138"/>
        <v>1.5454722677250656</v>
      </c>
      <c r="D1544" s="2">
        <f t="shared" si="140"/>
        <v>1.6891110950147818</v>
      </c>
      <c r="E1544" s="2">
        <f t="shared" si="139"/>
        <v>-0.14363882728971622</v>
      </c>
      <c r="F1544" s="2">
        <f t="shared" si="143"/>
        <v>-0.11423128003611856</v>
      </c>
      <c r="G1544" s="2">
        <f t="shared" si="141"/>
        <v>-2.9407547253597663E-2</v>
      </c>
      <c r="H1544" s="2" t="str">
        <f t="shared" si="142"/>
        <v>Hold</v>
      </c>
    </row>
    <row r="1545" spans="1:8" ht="13.5" x14ac:dyDescent="0.25">
      <c r="A1545" s="3">
        <f>TITRES_STAT!B1548</f>
        <v>44565</v>
      </c>
      <c r="B1545" s="5">
        <f>TITRES_STAT!D1548</f>
        <v>1.7838000000000001</v>
      </c>
      <c r="C1545" s="2">
        <f t="shared" si="138"/>
        <v>1.571307303459671</v>
      </c>
      <c r="D1545" s="2">
        <f t="shared" si="140"/>
        <v>1.6961250879766498</v>
      </c>
      <c r="E1545" s="2">
        <f t="shared" si="139"/>
        <v>-0.12481778451697889</v>
      </c>
      <c r="F1545" s="2">
        <f t="shared" si="143"/>
        <v>-0.11634858093229064</v>
      </c>
      <c r="G1545" s="2">
        <f t="shared" si="141"/>
        <v>-8.4692035846882507E-3</v>
      </c>
      <c r="H1545" s="2" t="str">
        <f t="shared" si="142"/>
        <v>Hold</v>
      </c>
    </row>
    <row r="1546" spans="1:8" ht="13.5" x14ac:dyDescent="0.25">
      <c r="A1546" s="3">
        <f>TITRES_STAT!B1549</f>
        <v>44566</v>
      </c>
      <c r="B1546" s="5">
        <f>TITRES_STAT!D1549</f>
        <v>1.7838000000000001</v>
      </c>
      <c r="C1546" s="2">
        <f t="shared" si="138"/>
        <v>1.6039984875427986</v>
      </c>
      <c r="D1546" s="2">
        <f t="shared" si="140"/>
        <v>1.7026195259043053</v>
      </c>
      <c r="E1546" s="2">
        <f t="shared" si="139"/>
        <v>-9.8621038361506708E-2</v>
      </c>
      <c r="F1546" s="2">
        <f t="shared" si="143"/>
        <v>-0.11280307241813387</v>
      </c>
      <c r="G1546" s="2">
        <f t="shared" si="141"/>
        <v>1.4182034056627157E-2</v>
      </c>
      <c r="H1546" s="2" t="str">
        <f t="shared" si="142"/>
        <v>Sell</v>
      </c>
    </row>
    <row r="1547" spans="1:8" ht="13.5" x14ac:dyDescent="0.25">
      <c r="A1547" s="3">
        <f>TITRES_STAT!B1550</f>
        <v>44567</v>
      </c>
      <c r="B1547" s="5">
        <f>TITRES_STAT!D1550</f>
        <v>1.7056</v>
      </c>
      <c r="C1547" s="2">
        <f t="shared" si="138"/>
        <v>1.6316602586900604</v>
      </c>
      <c r="D1547" s="2">
        <f t="shared" si="140"/>
        <v>1.7028403017632456</v>
      </c>
      <c r="E1547" s="2">
        <f t="shared" si="139"/>
        <v>-7.1180043073185262E-2</v>
      </c>
      <c r="F1547" s="2">
        <f t="shared" si="143"/>
        <v>-0.10447846654914415</v>
      </c>
      <c r="G1547" s="2">
        <f t="shared" si="141"/>
        <v>3.3298423475958891E-2</v>
      </c>
      <c r="H1547" s="2" t="str">
        <f t="shared" si="142"/>
        <v>Sell</v>
      </c>
    </row>
    <row r="1548" spans="1:8" ht="13.5" x14ac:dyDescent="0.25">
      <c r="A1548" s="3">
        <f>TITRES_STAT!B1551</f>
        <v>44568</v>
      </c>
      <c r="B1548" s="5">
        <f>TITRES_STAT!D1551</f>
        <v>1.6977</v>
      </c>
      <c r="C1548" s="2">
        <f t="shared" si="138"/>
        <v>1.6670971419685128</v>
      </c>
      <c r="D1548" s="2">
        <f t="shared" si="140"/>
        <v>1.7024595386696719</v>
      </c>
      <c r="E1548" s="2">
        <f t="shared" si="139"/>
        <v>-3.5362396701159149E-2</v>
      </c>
      <c r="F1548" s="2">
        <f t="shared" si="143"/>
        <v>-9.0655252579547166E-2</v>
      </c>
      <c r="G1548" s="2">
        <f t="shared" si="141"/>
        <v>5.5292855878388017E-2</v>
      </c>
      <c r="H1548" s="2" t="str">
        <f t="shared" si="142"/>
        <v>Sell</v>
      </c>
    </row>
    <row r="1549" spans="1:8" ht="13.5" x14ac:dyDescent="0.25">
      <c r="A1549" s="3">
        <f>TITRES_STAT!B1552</f>
        <v>44571</v>
      </c>
      <c r="B1549" s="5">
        <f>TITRES_STAT!D1552</f>
        <v>1.6977</v>
      </c>
      <c r="C1549" s="2">
        <f t="shared" si="138"/>
        <v>1.6970821970502801</v>
      </c>
      <c r="D1549" s="2">
        <f t="shared" si="140"/>
        <v>1.7021069802496962</v>
      </c>
      <c r="E1549" s="2">
        <f t="shared" si="139"/>
        <v>-5.0247831994161274E-3</v>
      </c>
      <c r="F1549" s="2">
        <f t="shared" si="143"/>
        <v>-7.3529158703520961E-2</v>
      </c>
      <c r="G1549" s="2">
        <f t="shared" si="141"/>
        <v>6.8504375504104834E-2</v>
      </c>
      <c r="H1549" s="2" t="str">
        <f t="shared" si="142"/>
        <v>Sell</v>
      </c>
    </row>
    <row r="1550" spans="1:8" ht="13.5" x14ac:dyDescent="0.25">
      <c r="A1550" s="3">
        <f>TITRES_STAT!B1553</f>
        <v>44572</v>
      </c>
      <c r="B1550" s="5">
        <f>TITRES_STAT!D1553</f>
        <v>1.6977</v>
      </c>
      <c r="C1550" s="2">
        <f t="shared" si="138"/>
        <v>1.7224541667348525</v>
      </c>
      <c r="D1550" s="2">
        <f t="shared" si="140"/>
        <v>1.7017805372682373</v>
      </c>
      <c r="E1550" s="2">
        <f t="shared" si="139"/>
        <v>2.0673629466615218E-2</v>
      </c>
      <c r="F1550" s="2">
        <f t="shared" si="143"/>
        <v>-5.4688601069493727E-2</v>
      </c>
      <c r="G1550" s="2">
        <f t="shared" si="141"/>
        <v>7.5362230536108937E-2</v>
      </c>
      <c r="H1550" s="2" t="str">
        <f t="shared" si="142"/>
        <v>Sell</v>
      </c>
    </row>
    <row r="1551" spans="1:8" ht="13.5" x14ac:dyDescent="0.25">
      <c r="A1551" s="3">
        <f>TITRES_STAT!B1554</f>
        <v>44573</v>
      </c>
      <c r="B1551" s="5">
        <f>TITRES_STAT!D1554</f>
        <v>1.6977</v>
      </c>
      <c r="C1551" s="2">
        <f t="shared" ref="C1551:C1614" si="144">$C$4*B1541+C1550*(1-$C$4)</f>
        <v>1.7439227564679523</v>
      </c>
      <c r="D1551" s="2">
        <f t="shared" si="140"/>
        <v>1.7014782752483679</v>
      </c>
      <c r="E1551" s="2">
        <f t="shared" si="139"/>
        <v>4.2444481219584329E-2</v>
      </c>
      <c r="F1551" s="2">
        <f t="shared" si="143"/>
        <v>-3.5261984611678114E-2</v>
      </c>
      <c r="G1551" s="2">
        <f t="shared" si="141"/>
        <v>7.770646583126245E-2</v>
      </c>
      <c r="H1551" s="2" t="str">
        <f t="shared" si="142"/>
        <v>Sell</v>
      </c>
    </row>
    <row r="1552" spans="1:8" ht="13.5" x14ac:dyDescent="0.25">
      <c r="A1552" s="3">
        <f>TITRES_STAT!B1555</f>
        <v>44574</v>
      </c>
      <c r="B1552" s="5">
        <f>TITRES_STAT!D1555</f>
        <v>1.7524999999999999</v>
      </c>
      <c r="C1552" s="2">
        <f t="shared" si="144"/>
        <v>1.7620884862421136</v>
      </c>
      <c r="D1552" s="2">
        <f t="shared" si="140"/>
        <v>1.7052576622670073</v>
      </c>
      <c r="E1552" s="2">
        <f t="shared" si="139"/>
        <v>5.6830823975106304E-2</v>
      </c>
      <c r="F1552" s="2">
        <f t="shared" si="143"/>
        <v>-1.6843422894321232E-2</v>
      </c>
      <c r="G1552" s="2">
        <f t="shared" si="141"/>
        <v>7.3674246869427529E-2</v>
      </c>
      <c r="H1552" s="2" t="str">
        <f t="shared" si="142"/>
        <v>Sell</v>
      </c>
    </row>
    <row r="1553" spans="1:8" ht="13.5" x14ac:dyDescent="0.25">
      <c r="A1553" s="3">
        <f>TITRES_STAT!B1556</f>
        <v>44575</v>
      </c>
      <c r="B1553" s="5">
        <f>TITRES_STAT!D1556</f>
        <v>1.7524999999999999</v>
      </c>
      <c r="C1553" s="2">
        <f t="shared" si="144"/>
        <v>1.7774594883587116</v>
      </c>
      <c r="D1553" s="2">
        <f t="shared" si="140"/>
        <v>1.7087570946916735</v>
      </c>
      <c r="E1553" s="2">
        <f t="shared" si="139"/>
        <v>6.870239366703812E-2</v>
      </c>
      <c r="F1553" s="2">
        <f t="shared" si="143"/>
        <v>2.6574041795063806E-4</v>
      </c>
      <c r="G1553" s="2">
        <f t="shared" si="141"/>
        <v>6.8436653249087487E-2</v>
      </c>
      <c r="H1553" s="2" t="str">
        <f t="shared" si="142"/>
        <v>Sell</v>
      </c>
    </row>
    <row r="1554" spans="1:8" ht="13.5" x14ac:dyDescent="0.25">
      <c r="A1554" s="3">
        <f>TITRES_STAT!B1557</f>
        <v>44578</v>
      </c>
      <c r="B1554" s="5">
        <f>TITRES_STAT!D1557</f>
        <v>1.7524999999999999</v>
      </c>
      <c r="C1554" s="2">
        <f t="shared" si="144"/>
        <v>1.7784349516881406</v>
      </c>
      <c r="D1554" s="2">
        <f t="shared" si="140"/>
        <v>1.7119973098996977</v>
      </c>
      <c r="E1554" s="2">
        <f t="shared" si="139"/>
        <v>6.6437641788442914E-2</v>
      </c>
      <c r="F1554" s="2">
        <f t="shared" si="143"/>
        <v>1.3500120692049094E-2</v>
      </c>
      <c r="G1554" s="2">
        <f t="shared" si="141"/>
        <v>5.2937521096393818E-2</v>
      </c>
      <c r="H1554" s="2" t="str">
        <f t="shared" si="142"/>
        <v>Sell</v>
      </c>
    </row>
    <row r="1555" spans="1:8" ht="13.5" x14ac:dyDescent="0.25">
      <c r="A1555" s="3">
        <f>TITRES_STAT!B1558</f>
        <v>44579</v>
      </c>
      <c r="B1555" s="5">
        <f>TITRES_STAT!D1558</f>
        <v>1.7524999999999999</v>
      </c>
      <c r="C1555" s="2">
        <f t="shared" si="144"/>
        <v>1.779260343736119</v>
      </c>
      <c r="D1555" s="2">
        <f t="shared" si="140"/>
        <v>1.7149975091663867</v>
      </c>
      <c r="E1555" s="2">
        <f t="shared" si="139"/>
        <v>6.4262834569732252E-2</v>
      </c>
      <c r="F1555" s="2">
        <f t="shared" si="143"/>
        <v>2.3652663467585724E-2</v>
      </c>
      <c r="G1555" s="2">
        <f t="shared" si="141"/>
        <v>4.0610171102146528E-2</v>
      </c>
      <c r="H1555" s="2" t="str">
        <f t="shared" si="142"/>
        <v>Sell</v>
      </c>
    </row>
    <row r="1556" spans="1:8" ht="13.5" x14ac:dyDescent="0.25">
      <c r="A1556" s="3">
        <f>TITRES_STAT!B1559</f>
        <v>44580</v>
      </c>
      <c r="B1556" s="5">
        <f>TITRES_STAT!D1559</f>
        <v>1.7524999999999999</v>
      </c>
      <c r="C1556" s="2">
        <f t="shared" si="144"/>
        <v>1.7799587523921008</v>
      </c>
      <c r="D1556" s="2">
        <f t="shared" si="140"/>
        <v>1.7177754714503581</v>
      </c>
      <c r="E1556" s="2">
        <f t="shared" si="139"/>
        <v>6.2183280941742636E-2</v>
      </c>
      <c r="F1556" s="2">
        <f t="shared" si="143"/>
        <v>3.1358786962417111E-2</v>
      </c>
      <c r="G1556" s="2">
        <f t="shared" si="141"/>
        <v>3.0824493979325525E-2</v>
      </c>
      <c r="H1556" s="2" t="str">
        <f t="shared" si="142"/>
        <v>Sell</v>
      </c>
    </row>
    <row r="1557" spans="1:8" ht="13.5" x14ac:dyDescent="0.25">
      <c r="A1557" s="3">
        <f>TITRES_STAT!B1560</f>
        <v>44581</v>
      </c>
      <c r="B1557" s="5">
        <f>TITRES_STAT!D1560</f>
        <v>1.7524999999999999</v>
      </c>
      <c r="C1557" s="2">
        <f t="shared" si="144"/>
        <v>1.7685189443317775</v>
      </c>
      <c r="D1557" s="2">
        <f t="shared" si="140"/>
        <v>1.7203476587503317</v>
      </c>
      <c r="E1557" s="2">
        <f t="shared" si="139"/>
        <v>4.8171285581445789E-2</v>
      </c>
      <c r="F1557" s="2">
        <f t="shared" si="143"/>
        <v>3.4721286686222846E-2</v>
      </c>
      <c r="G1557" s="2">
        <f t="shared" si="141"/>
        <v>1.3449998895222942E-2</v>
      </c>
      <c r="H1557" s="2" t="str">
        <f t="shared" si="142"/>
        <v>Sell</v>
      </c>
    </row>
    <row r="1558" spans="1:8" ht="13.5" x14ac:dyDescent="0.25">
      <c r="A1558" s="3">
        <f>TITRES_STAT!B1561</f>
        <v>44582</v>
      </c>
      <c r="B1558" s="5">
        <f>TITRES_STAT!D1561</f>
        <v>1.7524999999999999</v>
      </c>
      <c r="C1558" s="2">
        <f t="shared" si="144"/>
        <v>1.7576237221268887</v>
      </c>
      <c r="D1558" s="2">
        <f t="shared" si="140"/>
        <v>1.7227293136577146</v>
      </c>
      <c r="E1558" s="2">
        <f t="shared" si="139"/>
        <v>3.4894408469174021E-2</v>
      </c>
      <c r="F1558" s="2">
        <f t="shared" si="143"/>
        <v>3.4755911042813087E-2</v>
      </c>
      <c r="G1558" s="2">
        <f t="shared" si="141"/>
        <v>1.3849742636093398E-4</v>
      </c>
      <c r="H1558" s="2" t="str">
        <f t="shared" si="142"/>
        <v>Sell</v>
      </c>
    </row>
    <row r="1559" spans="1:8" ht="13.5" x14ac:dyDescent="0.25">
      <c r="A1559" s="3">
        <f>TITRES_STAT!B1562</f>
        <v>44585</v>
      </c>
      <c r="B1559" s="5">
        <f>TITRES_STAT!D1562</f>
        <v>1.7524999999999999</v>
      </c>
      <c r="C1559" s="2">
        <f t="shared" si="144"/>
        <v>1.7484046879535211</v>
      </c>
      <c r="D1559" s="2">
        <f t="shared" si="140"/>
        <v>1.724934549683069</v>
      </c>
      <c r="E1559" s="2">
        <f t="shared" si="139"/>
        <v>2.3470138270452079E-2</v>
      </c>
      <c r="F1559" s="2">
        <f t="shared" si="143"/>
        <v>3.2498756488340885E-2</v>
      </c>
      <c r="G1559" s="2">
        <f t="shared" si="141"/>
        <v>-9.0286182178888064E-3</v>
      </c>
      <c r="H1559" s="2" t="str">
        <f t="shared" si="142"/>
        <v>Hold</v>
      </c>
    </row>
    <row r="1560" spans="1:8" ht="13.5" x14ac:dyDescent="0.25">
      <c r="A1560" s="3">
        <f>TITRES_STAT!B1563</f>
        <v>44586</v>
      </c>
      <c r="B1560" s="5">
        <f>TITRES_STAT!D1563</f>
        <v>1.7524999999999999</v>
      </c>
      <c r="C1560" s="2">
        <f t="shared" si="144"/>
        <v>1.7406039667299025</v>
      </c>
      <c r="D1560" s="2">
        <f t="shared" si="140"/>
        <v>1.7269764348917307</v>
      </c>
      <c r="E1560" s="2">
        <f t="shared" si="139"/>
        <v>1.362753183817178E-2</v>
      </c>
      <c r="F1560" s="2">
        <f t="shared" si="143"/>
        <v>2.8724511558307065E-2</v>
      </c>
      <c r="G1560" s="2">
        <f t="shared" si="141"/>
        <v>-1.5096979720135285E-2</v>
      </c>
      <c r="H1560" s="2" t="str">
        <f t="shared" si="142"/>
        <v>Hold</v>
      </c>
    </row>
    <row r="1561" spans="1:8" ht="13.5" x14ac:dyDescent="0.25">
      <c r="A1561" s="3">
        <f>TITRES_STAT!B1564</f>
        <v>44587</v>
      </c>
      <c r="B1561" s="5">
        <f>TITRES_STAT!D1564</f>
        <v>1.7916000000000001</v>
      </c>
      <c r="C1561" s="2">
        <f t="shared" si="144"/>
        <v>1.7340033564637636</v>
      </c>
      <c r="D1561" s="2">
        <f t="shared" si="140"/>
        <v>1.7317633656404916</v>
      </c>
      <c r="E1561" s="2">
        <f t="shared" si="139"/>
        <v>2.2399908232719756E-3</v>
      </c>
      <c r="F1561" s="2">
        <f t="shared" si="143"/>
        <v>2.3427607411300049E-2</v>
      </c>
      <c r="G1561" s="2">
        <f t="shared" si="141"/>
        <v>-2.1187616588028074E-2</v>
      </c>
      <c r="H1561" s="2" t="str">
        <f t="shared" si="142"/>
        <v>Hold</v>
      </c>
    </row>
    <row r="1562" spans="1:8" ht="13.5" x14ac:dyDescent="0.25">
      <c r="A1562" s="3">
        <f>TITRES_STAT!B1565</f>
        <v>44588</v>
      </c>
      <c r="B1562" s="5">
        <f>TITRES_STAT!D1565</f>
        <v>1.7916000000000001</v>
      </c>
      <c r="C1562" s="2">
        <f t="shared" si="144"/>
        <v>1.7368489939308769</v>
      </c>
      <c r="D1562" s="2">
        <f t="shared" si="140"/>
        <v>1.7361957089263811</v>
      </c>
      <c r="E1562" s="2">
        <f t="shared" si="139"/>
        <v>6.5328500449579607E-4</v>
      </c>
      <c r="F1562" s="2">
        <f t="shared" si="143"/>
        <v>1.88727429299392E-2</v>
      </c>
      <c r="G1562" s="2">
        <f t="shared" si="141"/>
        <v>-1.8219457925443404E-2</v>
      </c>
      <c r="H1562" s="2" t="str">
        <f t="shared" si="142"/>
        <v>Hold</v>
      </c>
    </row>
    <row r="1563" spans="1:8" ht="13.5" x14ac:dyDescent="0.25">
      <c r="A1563" s="3">
        <f>TITRES_STAT!B1566</f>
        <v>44589</v>
      </c>
      <c r="B1563" s="5">
        <f>TITRES_STAT!D1566</f>
        <v>1.7838000000000001</v>
      </c>
      <c r="C1563" s="2">
        <f t="shared" si="144"/>
        <v>1.7392568410184341</v>
      </c>
      <c r="D1563" s="2">
        <f t="shared" si="140"/>
        <v>1.7397219527096119</v>
      </c>
      <c r="E1563" s="2">
        <f t="shared" si="139"/>
        <v>-4.6511169117779971E-4</v>
      </c>
      <c r="F1563" s="2">
        <f t="shared" si="143"/>
        <v>1.5005172005715802E-2</v>
      </c>
      <c r="G1563" s="2">
        <f t="shared" si="141"/>
        <v>-1.5470283696893601E-2</v>
      </c>
      <c r="H1563" s="2" t="str">
        <f t="shared" si="142"/>
        <v>Hold</v>
      </c>
    </row>
    <row r="1564" spans="1:8" ht="13.5" x14ac:dyDescent="0.25">
      <c r="A1564" s="3">
        <f>TITRES_STAT!B1567</f>
        <v>44592</v>
      </c>
      <c r="B1564" s="5">
        <f>TITRES_STAT!D1567</f>
        <v>1.7212000000000001</v>
      </c>
      <c r="C1564" s="2">
        <f t="shared" si="144"/>
        <v>1.7412942500925213</v>
      </c>
      <c r="D1564" s="2">
        <f t="shared" si="140"/>
        <v>1.7383499562126037</v>
      </c>
      <c r="E1564" s="2">
        <f t="shared" ref="E1564:E1627" si="145">C1564-D1564</f>
        <v>2.94429387991757E-3</v>
      </c>
      <c r="F1564" s="2">
        <f t="shared" si="143"/>
        <v>1.2592996380556156E-2</v>
      </c>
      <c r="G1564" s="2">
        <f t="shared" si="141"/>
        <v>-9.6487025006385865E-3</v>
      </c>
      <c r="H1564" s="2" t="str">
        <f t="shared" si="142"/>
        <v>Hold</v>
      </c>
    </row>
    <row r="1565" spans="1:8" ht="13.5" x14ac:dyDescent="0.25">
      <c r="A1565" s="3">
        <f>TITRES_STAT!B1568</f>
        <v>44593</v>
      </c>
      <c r="B1565" s="5">
        <f>TITRES_STAT!D1568</f>
        <v>1.7916000000000001</v>
      </c>
      <c r="C1565" s="2">
        <f t="shared" si="144"/>
        <v>1.7430182116167487</v>
      </c>
      <c r="D1565" s="2">
        <f t="shared" ref="D1565:D1628" si="146">$D$4*B1565+(1-$D$4)*D1564</f>
        <v>1.742294403900559</v>
      </c>
      <c r="E1565" s="2">
        <f t="shared" si="145"/>
        <v>7.2380771618973938E-4</v>
      </c>
      <c r="F1565" s="2">
        <f t="shared" si="143"/>
        <v>1.0219158647682873E-2</v>
      </c>
      <c r="G1565" s="2">
        <f t="shared" si="141"/>
        <v>-9.495350931493134E-3</v>
      </c>
      <c r="H1565" s="2" t="str">
        <f t="shared" si="142"/>
        <v>Hold</v>
      </c>
    </row>
    <row r="1566" spans="1:8" ht="13.5" x14ac:dyDescent="0.25">
      <c r="A1566" s="3">
        <f>TITRES_STAT!B1569</f>
        <v>44594</v>
      </c>
      <c r="B1566" s="5">
        <f>TITRES_STAT!D1569</f>
        <v>1.7838000000000001</v>
      </c>
      <c r="C1566" s="2">
        <f t="shared" si="144"/>
        <v>1.7444769482910951</v>
      </c>
      <c r="D1566" s="2">
        <f t="shared" si="146"/>
        <v>1.7453688925005175</v>
      </c>
      <c r="E1566" s="2">
        <f t="shared" si="145"/>
        <v>-8.9194420942240171E-4</v>
      </c>
      <c r="F1566" s="2">
        <f t="shared" si="143"/>
        <v>7.9969380762618184E-3</v>
      </c>
      <c r="G1566" s="2">
        <f t="shared" si="141"/>
        <v>-8.8888822856842201E-3</v>
      </c>
      <c r="H1566" s="2" t="str">
        <f t="shared" si="142"/>
        <v>Hold</v>
      </c>
    </row>
    <row r="1567" spans="1:8" ht="13.5" x14ac:dyDescent="0.25">
      <c r="A1567" s="3">
        <f>TITRES_STAT!B1570</f>
        <v>44595</v>
      </c>
      <c r="B1567" s="5">
        <f>TITRES_STAT!D1570</f>
        <v>1.7916000000000001</v>
      </c>
      <c r="C1567" s="2">
        <f t="shared" si="144"/>
        <v>1.745711263938619</v>
      </c>
      <c r="D1567" s="2">
        <f t="shared" si="146"/>
        <v>1.7487934189819607</v>
      </c>
      <c r="E1567" s="2">
        <f t="shared" si="145"/>
        <v>-3.0821550433417499E-3</v>
      </c>
      <c r="F1567" s="2">
        <f t="shared" si="143"/>
        <v>5.781119452341105E-3</v>
      </c>
      <c r="G1567" s="2">
        <f t="shared" si="141"/>
        <v>-8.863274495682855E-3</v>
      </c>
      <c r="H1567" s="2" t="str">
        <f t="shared" si="142"/>
        <v>Hold</v>
      </c>
    </row>
    <row r="1568" spans="1:8" ht="13.5" x14ac:dyDescent="0.25">
      <c r="A1568" s="3">
        <f>TITRES_STAT!B1571</f>
        <v>44596</v>
      </c>
      <c r="B1568" s="5">
        <f>TITRES_STAT!D1571</f>
        <v>1.7838000000000001</v>
      </c>
      <c r="C1568" s="2">
        <f t="shared" si="144"/>
        <v>1.7467556848711392</v>
      </c>
      <c r="D1568" s="2">
        <f t="shared" si="146"/>
        <v>1.7513864990573711</v>
      </c>
      <c r="E1568" s="2">
        <f t="shared" si="145"/>
        <v>-4.6308141862319019E-3</v>
      </c>
      <c r="F1568" s="2">
        <f t="shared" si="143"/>
        <v>3.6987327246265043E-3</v>
      </c>
      <c r="G1568" s="2">
        <f t="shared" si="141"/>
        <v>-8.3295469108584062E-3</v>
      </c>
      <c r="H1568" s="2" t="str">
        <f t="shared" si="142"/>
        <v>Hold</v>
      </c>
    </row>
    <row r="1569" spans="1:8" ht="13.5" x14ac:dyDescent="0.25">
      <c r="A1569" s="3">
        <f>TITRES_STAT!B1572</f>
        <v>44599</v>
      </c>
      <c r="B1569" s="5">
        <f>TITRES_STAT!D1572</f>
        <v>1.7838000000000001</v>
      </c>
      <c r="C1569" s="2">
        <f t="shared" si="144"/>
        <v>1.7476394256601946</v>
      </c>
      <c r="D1569" s="2">
        <f t="shared" si="146"/>
        <v>1.7537874991271956</v>
      </c>
      <c r="E1569" s="2">
        <f t="shared" si="145"/>
        <v>-6.1480734670009696E-3</v>
      </c>
      <c r="F1569" s="2">
        <f t="shared" si="143"/>
        <v>1.7293714863010098E-3</v>
      </c>
      <c r="G1569" s="2">
        <f t="shared" si="141"/>
        <v>-7.8774449533019798E-3</v>
      </c>
      <c r="H1569" s="2" t="str">
        <f t="shared" si="142"/>
        <v>Hold</v>
      </c>
    </row>
    <row r="1570" spans="1:8" ht="13.5" x14ac:dyDescent="0.25">
      <c r="A1570" s="3">
        <f>TITRES_STAT!B1573</f>
        <v>44600</v>
      </c>
      <c r="B1570" s="5">
        <f>TITRES_STAT!D1573</f>
        <v>1.7838000000000001</v>
      </c>
      <c r="C1570" s="2">
        <f t="shared" si="144"/>
        <v>1.7483872063278569</v>
      </c>
      <c r="D1570" s="2">
        <f t="shared" si="146"/>
        <v>1.7560106473399957</v>
      </c>
      <c r="E1570" s="2">
        <f t="shared" si="145"/>
        <v>-7.623441012138743E-3</v>
      </c>
      <c r="F1570" s="2">
        <f t="shared" si="143"/>
        <v>-1.4119101338694079E-4</v>
      </c>
      <c r="G1570" s="2">
        <f t="shared" si="141"/>
        <v>-7.4822499987518025E-3</v>
      </c>
      <c r="H1570" s="2" t="str">
        <f t="shared" si="142"/>
        <v>Hold</v>
      </c>
    </row>
    <row r="1571" spans="1:8" ht="13.5" x14ac:dyDescent="0.25">
      <c r="A1571" s="3">
        <f>TITRES_STAT!B1574</f>
        <v>44601</v>
      </c>
      <c r="B1571" s="5">
        <f>TITRES_STAT!D1574</f>
        <v>1.7838000000000001</v>
      </c>
      <c r="C1571" s="2">
        <f t="shared" si="144"/>
        <v>1.7550353284312634</v>
      </c>
      <c r="D1571" s="2">
        <f t="shared" si="146"/>
        <v>1.7580691179074033</v>
      </c>
      <c r="E1571" s="2">
        <f t="shared" si="145"/>
        <v>-3.0337894761398587E-3</v>
      </c>
      <c r="F1571" s="2">
        <f t="shared" si="143"/>
        <v>-7.1971070593752451E-4</v>
      </c>
      <c r="G1571" s="2">
        <f t="shared" si="141"/>
        <v>-2.314078770202334E-3</v>
      </c>
      <c r="H1571" s="2" t="str">
        <f t="shared" si="142"/>
        <v>Hold</v>
      </c>
    </row>
    <row r="1572" spans="1:8" ht="13.5" x14ac:dyDescent="0.25">
      <c r="A1572" s="3">
        <f>TITRES_STAT!B1575</f>
        <v>44602</v>
      </c>
      <c r="B1572" s="5">
        <f>TITRES_STAT!D1575</f>
        <v>1.7838000000000001</v>
      </c>
      <c r="C1572" s="2">
        <f t="shared" si="144"/>
        <v>1.7606606625187613</v>
      </c>
      <c r="D1572" s="2">
        <f t="shared" si="146"/>
        <v>1.7599751091735216</v>
      </c>
      <c r="E1572" s="2">
        <f t="shared" si="145"/>
        <v>6.8555334523967559E-4</v>
      </c>
      <c r="F1572" s="2">
        <f t="shared" si="143"/>
        <v>-4.3865789570208445E-4</v>
      </c>
      <c r="G1572" s="2">
        <f t="shared" ref="G1572:G1635" si="147">E1572-F1572</f>
        <v>1.12421124094176E-3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44603</v>
      </c>
      <c r="B1573" s="5">
        <f>TITRES_STAT!D1576</f>
        <v>1.7838000000000001</v>
      </c>
      <c r="C1573" s="2">
        <f t="shared" si="144"/>
        <v>1.7642205605927981</v>
      </c>
      <c r="D1573" s="2">
        <f t="shared" si="146"/>
        <v>1.7617399159014089</v>
      </c>
      <c r="E1573" s="2">
        <f t="shared" si="145"/>
        <v>2.4806446913892E-3</v>
      </c>
      <c r="F1573" s="2">
        <f t="shared" ref="F1573:F1636" si="149">(E1573*(2/(10)))+((1-(2/10))*F1572)</f>
        <v>1.4520262171617245E-4</v>
      </c>
      <c r="G1573" s="2">
        <f t="shared" si="147"/>
        <v>2.3354420696730274E-3</v>
      </c>
      <c r="H1573" s="2" t="str">
        <f t="shared" si="148"/>
        <v>Sell</v>
      </c>
    </row>
    <row r="1574" spans="1:8" ht="13.5" x14ac:dyDescent="0.25">
      <c r="A1574" s="3">
        <f>TITRES_STAT!B1577</f>
        <v>44606</v>
      </c>
      <c r="B1574" s="5">
        <f>TITRES_STAT!D1577</f>
        <v>1.7838000000000001</v>
      </c>
      <c r="C1574" s="2">
        <f t="shared" si="144"/>
        <v>1.7576020128092908</v>
      </c>
      <c r="D1574" s="2">
        <f t="shared" si="146"/>
        <v>1.7633739962050083</v>
      </c>
      <c r="E1574" s="2">
        <f t="shared" si="145"/>
        <v>-5.7719833957174949E-3</v>
      </c>
      <c r="F1574" s="2">
        <f t="shared" si="149"/>
        <v>-1.0382345817705611E-3</v>
      </c>
      <c r="G1574" s="2">
        <f t="shared" si="147"/>
        <v>-4.7337488139469336E-3</v>
      </c>
      <c r="H1574" s="2" t="str">
        <f t="shared" si="148"/>
        <v>Hold</v>
      </c>
    </row>
    <row r="1575" spans="1:8" ht="13.5" x14ac:dyDescent="0.25">
      <c r="A1575" s="3">
        <f>TITRES_STAT!B1578</f>
        <v>44607</v>
      </c>
      <c r="B1575" s="5">
        <f>TITRES_STAT!D1578</f>
        <v>1.7838000000000001</v>
      </c>
      <c r="C1575" s="2">
        <f t="shared" si="144"/>
        <v>1.7628324723770921</v>
      </c>
      <c r="D1575" s="2">
        <f t="shared" si="146"/>
        <v>1.7648870335231557</v>
      </c>
      <c r="E1575" s="2">
        <f t="shared" si="145"/>
        <v>-2.054561146063616E-3</v>
      </c>
      <c r="F1575" s="2">
        <f t="shared" si="149"/>
        <v>-1.241499894629172E-3</v>
      </c>
      <c r="G1575" s="2">
        <f t="shared" si="147"/>
        <v>-8.1306125143444392E-4</v>
      </c>
      <c r="H1575" s="2" t="str">
        <f t="shared" si="148"/>
        <v>Hold</v>
      </c>
    </row>
    <row r="1576" spans="1:8" ht="13.5" x14ac:dyDescent="0.25">
      <c r="A1576" s="3">
        <f>TITRES_STAT!B1579</f>
        <v>44608</v>
      </c>
      <c r="B1576" s="5">
        <f>TITRES_STAT!D1579</f>
        <v>1.7838000000000001</v>
      </c>
      <c r="C1576" s="2">
        <f t="shared" si="144"/>
        <v>1.7660582458575393</v>
      </c>
      <c r="D1576" s="2">
        <f t="shared" si="146"/>
        <v>1.7662879940029219</v>
      </c>
      <c r="E1576" s="2">
        <f t="shared" si="145"/>
        <v>-2.2974814538256894E-4</v>
      </c>
      <c r="F1576" s="2">
        <f t="shared" si="149"/>
        <v>-1.0391495447798515E-3</v>
      </c>
      <c r="G1576" s="2">
        <f t="shared" si="147"/>
        <v>8.0940139939728257E-4</v>
      </c>
      <c r="H1576" s="2" t="str">
        <f t="shared" si="148"/>
        <v>Sell</v>
      </c>
    </row>
    <row r="1577" spans="1:8" ht="13.5" x14ac:dyDescent="0.25">
      <c r="A1577" s="3">
        <f>TITRES_STAT!B1580</f>
        <v>44609</v>
      </c>
      <c r="B1577" s="5">
        <f>TITRES_STAT!D1580</f>
        <v>1.7838000000000001</v>
      </c>
      <c r="C1577" s="2">
        <f t="shared" si="144"/>
        <v>1.769987746494841</v>
      </c>
      <c r="D1577" s="2">
        <f t="shared" si="146"/>
        <v>1.7675851796323352</v>
      </c>
      <c r="E1577" s="2">
        <f t="shared" si="145"/>
        <v>2.4025668625058394E-3</v>
      </c>
      <c r="F1577" s="2">
        <f t="shared" si="149"/>
        <v>-3.5080626332271335E-4</v>
      </c>
      <c r="G1577" s="2">
        <f t="shared" si="147"/>
        <v>2.7533731258285528E-3</v>
      </c>
      <c r="H1577" s="2" t="str">
        <f t="shared" si="148"/>
        <v>Sell</v>
      </c>
    </row>
    <row r="1578" spans="1:8" ht="13.5" x14ac:dyDescent="0.25">
      <c r="A1578" s="3">
        <f>TITRES_STAT!B1581</f>
        <v>44610</v>
      </c>
      <c r="B1578" s="5">
        <f>TITRES_STAT!D1581</f>
        <v>1.7838000000000001</v>
      </c>
      <c r="C1578" s="2">
        <f t="shared" si="144"/>
        <v>1.7721127085725579</v>
      </c>
      <c r="D1578" s="2">
        <f t="shared" si="146"/>
        <v>1.7687862774373473</v>
      </c>
      <c r="E1578" s="2">
        <f t="shared" si="145"/>
        <v>3.3264311352105835E-3</v>
      </c>
      <c r="F1578" s="2">
        <f t="shared" si="149"/>
        <v>3.8464121638394605E-4</v>
      </c>
      <c r="G1578" s="2">
        <f t="shared" si="147"/>
        <v>2.9417899188266374E-3</v>
      </c>
      <c r="H1578" s="2" t="str">
        <f t="shared" si="148"/>
        <v>Sell</v>
      </c>
    </row>
    <row r="1579" spans="1:8" ht="13.5" x14ac:dyDescent="0.25">
      <c r="A1579" s="3">
        <f>TITRES_STAT!B1582</f>
        <v>44613</v>
      </c>
      <c r="B1579" s="5">
        <f>TITRES_STAT!D1582</f>
        <v>1.7838000000000001</v>
      </c>
      <c r="C1579" s="2">
        <f t="shared" si="144"/>
        <v>1.7739107534075489</v>
      </c>
      <c r="D1579" s="2">
        <f t="shared" si="146"/>
        <v>1.769898405034581</v>
      </c>
      <c r="E1579" s="2">
        <f t="shared" si="145"/>
        <v>4.0123483729679332E-3</v>
      </c>
      <c r="F1579" s="2">
        <f t="shared" si="149"/>
        <v>1.1101826477007437E-3</v>
      </c>
      <c r="G1579" s="2">
        <f t="shared" si="147"/>
        <v>2.9021657252671896E-3</v>
      </c>
      <c r="H1579" s="2" t="str">
        <f t="shared" si="148"/>
        <v>Sell</v>
      </c>
    </row>
    <row r="1580" spans="1:8" ht="13.5" x14ac:dyDescent="0.25">
      <c r="A1580" s="3">
        <f>TITRES_STAT!B1583</f>
        <v>44614</v>
      </c>
      <c r="B1580" s="5">
        <f>TITRES_STAT!D1583</f>
        <v>1.7838000000000001</v>
      </c>
      <c r="C1580" s="2">
        <f t="shared" si="144"/>
        <v>1.7754321759602336</v>
      </c>
      <c r="D1580" s="2">
        <f t="shared" si="146"/>
        <v>1.7709281528097973</v>
      </c>
      <c r="E1580" s="2">
        <f t="shared" si="145"/>
        <v>4.5040231504362982E-3</v>
      </c>
      <c r="F1580" s="2">
        <f t="shared" si="149"/>
        <v>1.7889507482478546E-3</v>
      </c>
      <c r="G1580" s="2">
        <f t="shared" si="147"/>
        <v>2.7150724021884438E-3</v>
      </c>
      <c r="H1580" s="2" t="str">
        <f t="shared" si="148"/>
        <v>Sell</v>
      </c>
    </row>
    <row r="1581" spans="1:8" ht="13.5" x14ac:dyDescent="0.25">
      <c r="A1581" s="3">
        <f>TITRES_STAT!B1584</f>
        <v>44615</v>
      </c>
      <c r="B1581" s="5">
        <f>TITRES_STAT!D1584</f>
        <v>1.7838000000000001</v>
      </c>
      <c r="C1581" s="2">
        <f t="shared" si="144"/>
        <v>1.7767195335048132</v>
      </c>
      <c r="D1581" s="2">
        <f t="shared" si="146"/>
        <v>1.7718816229720344</v>
      </c>
      <c r="E1581" s="2">
        <f t="shared" si="145"/>
        <v>4.8379105327787109E-3</v>
      </c>
      <c r="F1581" s="2">
        <f t="shared" si="149"/>
        <v>2.398742705154026E-3</v>
      </c>
      <c r="G1581" s="2">
        <f t="shared" si="147"/>
        <v>2.4391678276246848E-3</v>
      </c>
      <c r="H1581" s="2" t="str">
        <f t="shared" si="148"/>
        <v>Sell</v>
      </c>
    </row>
    <row r="1582" spans="1:8" ht="13.5" x14ac:dyDescent="0.25">
      <c r="A1582" s="3">
        <f>TITRES_STAT!B1585</f>
        <v>44616</v>
      </c>
      <c r="B1582" s="5">
        <f>TITRES_STAT!D1585</f>
        <v>1.7838000000000001</v>
      </c>
      <c r="C1582" s="2">
        <f t="shared" si="144"/>
        <v>1.7778088360425341</v>
      </c>
      <c r="D1582" s="2">
        <f t="shared" si="146"/>
        <v>1.7727644657148467</v>
      </c>
      <c r="E1582" s="2">
        <f t="shared" si="145"/>
        <v>5.044370327687453E-3</v>
      </c>
      <c r="F1582" s="2">
        <f t="shared" si="149"/>
        <v>2.9278682296607116E-3</v>
      </c>
      <c r="G1582" s="2">
        <f t="shared" si="147"/>
        <v>2.1165020980267414E-3</v>
      </c>
      <c r="H1582" s="2" t="str">
        <f t="shared" si="148"/>
        <v>Sell</v>
      </c>
    </row>
    <row r="1583" spans="1:8" ht="13.5" x14ac:dyDescent="0.25">
      <c r="A1583" s="3">
        <f>TITRES_STAT!B1586</f>
        <v>44617</v>
      </c>
      <c r="B1583" s="5">
        <f>TITRES_STAT!D1586</f>
        <v>1.7838000000000001</v>
      </c>
      <c r="C1583" s="2">
        <f t="shared" si="144"/>
        <v>1.778730553574452</v>
      </c>
      <c r="D1583" s="2">
        <f t="shared" si="146"/>
        <v>1.7735819126989321</v>
      </c>
      <c r="E1583" s="2">
        <f t="shared" si="145"/>
        <v>5.1486408755199164E-3</v>
      </c>
      <c r="F1583" s="2">
        <f t="shared" si="149"/>
        <v>3.3720227588325529E-3</v>
      </c>
      <c r="G1583" s="2">
        <f t="shared" si="147"/>
        <v>1.7766181166873635E-3</v>
      </c>
      <c r="H1583" s="2" t="str">
        <f t="shared" si="148"/>
        <v>Sell</v>
      </c>
    </row>
    <row r="1584" spans="1:8" ht="13.5" x14ac:dyDescent="0.25">
      <c r="A1584" s="3">
        <f>TITRES_STAT!B1587</f>
        <v>44620</v>
      </c>
      <c r="B1584" s="5">
        <f>TITRES_STAT!D1587</f>
        <v>1.7838000000000001</v>
      </c>
      <c r="C1584" s="2">
        <f t="shared" si="144"/>
        <v>1.7795104684091516</v>
      </c>
      <c r="D1584" s="2">
        <f t="shared" si="146"/>
        <v>1.7743388080545666</v>
      </c>
      <c r="E1584" s="2">
        <f t="shared" si="145"/>
        <v>5.1716603545850504E-3</v>
      </c>
      <c r="F1584" s="2">
        <f t="shared" si="149"/>
        <v>3.7319502779830527E-3</v>
      </c>
      <c r="G1584" s="2">
        <f t="shared" si="147"/>
        <v>1.4397100766019976E-3</v>
      </c>
      <c r="H1584" s="2" t="str">
        <f t="shared" si="148"/>
        <v>Sell</v>
      </c>
    </row>
    <row r="1585" spans="1:8" ht="13.5" x14ac:dyDescent="0.25">
      <c r="A1585" s="3">
        <f>TITRES_STAT!B1588</f>
        <v>44621</v>
      </c>
      <c r="B1585" s="5">
        <f>TITRES_STAT!D1588</f>
        <v>1.7838000000000001</v>
      </c>
      <c r="C1585" s="2">
        <f t="shared" si="144"/>
        <v>1.7801703963462052</v>
      </c>
      <c r="D1585" s="2">
        <f t="shared" si="146"/>
        <v>1.7750396370875619</v>
      </c>
      <c r="E1585" s="2">
        <f t="shared" si="145"/>
        <v>5.1307592586433692E-3</v>
      </c>
      <c r="F1585" s="2">
        <f t="shared" si="149"/>
        <v>4.0117120741151166E-3</v>
      </c>
      <c r="G1585" s="2">
        <f t="shared" si="147"/>
        <v>1.1190471845282527E-3</v>
      </c>
      <c r="H1585" s="2" t="str">
        <f t="shared" si="148"/>
        <v>Sell</v>
      </c>
    </row>
    <row r="1586" spans="1:8" ht="13.5" x14ac:dyDescent="0.25">
      <c r="A1586" s="3">
        <f>TITRES_STAT!B1589</f>
        <v>44622</v>
      </c>
      <c r="B1586" s="5">
        <f>TITRES_STAT!D1589</f>
        <v>1.7838000000000001</v>
      </c>
      <c r="C1586" s="2">
        <f t="shared" si="144"/>
        <v>1.7807287969083274</v>
      </c>
      <c r="D1586" s="2">
        <f t="shared" si="146"/>
        <v>1.7756885528588535</v>
      </c>
      <c r="E1586" s="2">
        <f t="shared" si="145"/>
        <v>5.0402440494738965E-3</v>
      </c>
      <c r="F1586" s="2">
        <f t="shared" si="149"/>
        <v>4.2174184691868722E-3</v>
      </c>
      <c r="G1586" s="2">
        <f t="shared" si="147"/>
        <v>8.2282558028702428E-4</v>
      </c>
      <c r="H1586" s="2" t="str">
        <f t="shared" si="148"/>
        <v>Sell</v>
      </c>
    </row>
    <row r="1587" spans="1:8" ht="13.5" x14ac:dyDescent="0.25">
      <c r="A1587" s="3">
        <f>TITRES_STAT!B1590</f>
        <v>44623</v>
      </c>
      <c r="B1587" s="5">
        <f>TITRES_STAT!D1590</f>
        <v>1.7838000000000001</v>
      </c>
      <c r="C1587" s="2">
        <f t="shared" si="144"/>
        <v>1.7812012896916616</v>
      </c>
      <c r="D1587" s="2">
        <f t="shared" si="146"/>
        <v>1.7762894007952346</v>
      </c>
      <c r="E1587" s="2">
        <f t="shared" si="145"/>
        <v>4.9118888964270191E-3</v>
      </c>
      <c r="F1587" s="2">
        <f t="shared" si="149"/>
        <v>4.3563125546349016E-3</v>
      </c>
      <c r="G1587" s="2">
        <f t="shared" si="147"/>
        <v>5.5557634179211751E-4</v>
      </c>
      <c r="H1587" s="2" t="str">
        <f t="shared" si="148"/>
        <v>Sell</v>
      </c>
    </row>
    <row r="1588" spans="1:8" ht="13.5" x14ac:dyDescent="0.25">
      <c r="A1588" s="3">
        <f>TITRES_STAT!B1591</f>
        <v>44624</v>
      </c>
      <c r="B1588" s="5">
        <f>TITRES_STAT!D1591</f>
        <v>1.7838000000000001</v>
      </c>
      <c r="C1588" s="2">
        <f t="shared" si="144"/>
        <v>1.7816010912775597</v>
      </c>
      <c r="D1588" s="2">
        <f t="shared" si="146"/>
        <v>1.7768457414770689</v>
      </c>
      <c r="E1588" s="2">
        <f t="shared" si="145"/>
        <v>4.7553498004908601E-3</v>
      </c>
      <c r="F1588" s="2">
        <f t="shared" si="149"/>
        <v>4.4361200038060935E-3</v>
      </c>
      <c r="G1588" s="2">
        <f t="shared" si="147"/>
        <v>3.1922979668476664E-4</v>
      </c>
      <c r="H1588" s="2" t="str">
        <f t="shared" si="148"/>
        <v>Sell</v>
      </c>
    </row>
    <row r="1589" spans="1:8" ht="13.5" x14ac:dyDescent="0.25">
      <c r="A1589" s="3">
        <f>TITRES_STAT!B1592</f>
        <v>44627</v>
      </c>
      <c r="B1589" s="5">
        <f>TITRES_STAT!D1592</f>
        <v>1.7838000000000001</v>
      </c>
      <c r="C1589" s="2">
        <f t="shared" si="144"/>
        <v>1.7819393849271659</v>
      </c>
      <c r="D1589" s="2">
        <f t="shared" si="146"/>
        <v>1.7773608717380269</v>
      </c>
      <c r="E1589" s="2">
        <f t="shared" si="145"/>
        <v>4.578513189138933E-3</v>
      </c>
      <c r="F1589" s="2">
        <f t="shared" si="149"/>
        <v>4.4645986408726615E-3</v>
      </c>
      <c r="G1589" s="2">
        <f t="shared" si="147"/>
        <v>1.1391454826627147E-4</v>
      </c>
      <c r="H1589" s="2" t="str">
        <f t="shared" si="148"/>
        <v>Sell</v>
      </c>
    </row>
    <row r="1590" spans="1:8" ht="13.5" x14ac:dyDescent="0.25">
      <c r="A1590" s="3">
        <f>TITRES_STAT!B1593</f>
        <v>44628</v>
      </c>
      <c r="B1590" s="5">
        <f>TITRES_STAT!D1593</f>
        <v>1.7838000000000001</v>
      </c>
      <c r="C1590" s="2">
        <f t="shared" si="144"/>
        <v>1.7822256333999096</v>
      </c>
      <c r="D1590" s="2">
        <f t="shared" si="146"/>
        <v>1.7778378442018767</v>
      </c>
      <c r="E1590" s="2">
        <f t="shared" si="145"/>
        <v>4.3877891980328432E-3</v>
      </c>
      <c r="F1590" s="2">
        <f t="shared" si="149"/>
        <v>4.4492367523046982E-3</v>
      </c>
      <c r="G1590" s="2">
        <f t="shared" si="147"/>
        <v>-6.144755427185504E-5</v>
      </c>
      <c r="H1590" s="2" t="str">
        <f t="shared" si="148"/>
        <v>Hold</v>
      </c>
    </row>
    <row r="1591" spans="1:8" ht="13.5" x14ac:dyDescent="0.25">
      <c r="A1591" s="3">
        <f>TITRES_STAT!B1594</f>
        <v>44629</v>
      </c>
      <c r="B1591" s="5">
        <f>TITRES_STAT!D1594</f>
        <v>1.7682</v>
      </c>
      <c r="C1591" s="2">
        <f t="shared" si="144"/>
        <v>1.7824678436460772</v>
      </c>
      <c r="D1591" s="2">
        <f t="shared" si="146"/>
        <v>1.7771239298165526</v>
      </c>
      <c r="E1591" s="2">
        <f t="shared" si="145"/>
        <v>5.3439138295245936E-3</v>
      </c>
      <c r="F1591" s="2">
        <f t="shared" si="149"/>
        <v>4.6281721677486776E-3</v>
      </c>
      <c r="G1591" s="2">
        <f t="shared" si="147"/>
        <v>7.1574166177591596E-4</v>
      </c>
      <c r="H1591" s="2" t="str">
        <f t="shared" si="148"/>
        <v>Sell</v>
      </c>
    </row>
    <row r="1592" spans="1:8" ht="13.5" x14ac:dyDescent="0.25">
      <c r="A1592" s="3">
        <f>TITRES_STAT!B1595</f>
        <v>44630</v>
      </c>
      <c r="B1592" s="5">
        <f>TITRES_STAT!D1595</f>
        <v>1.7682</v>
      </c>
      <c r="C1592" s="2">
        <f t="shared" si="144"/>
        <v>1.78267279077745</v>
      </c>
      <c r="D1592" s="2">
        <f t="shared" si="146"/>
        <v>1.7764628979782895</v>
      </c>
      <c r="E1592" s="2">
        <f t="shared" si="145"/>
        <v>6.2098927991605102E-3</v>
      </c>
      <c r="F1592" s="2">
        <f t="shared" si="149"/>
        <v>4.9445162940310438E-3</v>
      </c>
      <c r="G1592" s="2">
        <f t="shared" si="147"/>
        <v>1.2653765051294664E-3</v>
      </c>
      <c r="H1592" s="2" t="str">
        <f t="shared" si="148"/>
        <v>Sell</v>
      </c>
    </row>
    <row r="1593" spans="1:8" ht="13.5" x14ac:dyDescent="0.25">
      <c r="A1593" s="3">
        <f>TITRES_STAT!B1596</f>
        <v>44631</v>
      </c>
      <c r="B1593" s="5">
        <f>TITRES_STAT!D1596</f>
        <v>1.7682</v>
      </c>
      <c r="C1593" s="2">
        <f t="shared" si="144"/>
        <v>1.7828462075809193</v>
      </c>
      <c r="D1593" s="2">
        <f t="shared" si="146"/>
        <v>1.7758508314613792</v>
      </c>
      <c r="E1593" s="2">
        <f t="shared" si="145"/>
        <v>6.9953761195400421E-3</v>
      </c>
      <c r="F1593" s="2">
        <f t="shared" si="149"/>
        <v>5.3546882591328435E-3</v>
      </c>
      <c r="G1593" s="2">
        <f t="shared" si="147"/>
        <v>1.6406878604071987E-3</v>
      </c>
      <c r="H1593" s="2" t="str">
        <f t="shared" si="148"/>
        <v>Sell</v>
      </c>
    </row>
    <row r="1594" spans="1:8" ht="13.5" x14ac:dyDescent="0.25">
      <c r="A1594" s="3">
        <f>TITRES_STAT!B1597</f>
        <v>44634</v>
      </c>
      <c r="B1594" s="5">
        <f>TITRES_STAT!D1597</f>
        <v>1.7682</v>
      </c>
      <c r="C1594" s="2">
        <f t="shared" si="144"/>
        <v>1.7829929448761626</v>
      </c>
      <c r="D1594" s="2">
        <f t="shared" si="146"/>
        <v>1.7752841032049809</v>
      </c>
      <c r="E1594" s="2">
        <f t="shared" si="145"/>
        <v>7.7088416711816876E-3</v>
      </c>
      <c r="F1594" s="2">
        <f t="shared" si="149"/>
        <v>5.825518941542613E-3</v>
      </c>
      <c r="G1594" s="2">
        <f t="shared" si="147"/>
        <v>1.8833227296390746E-3</v>
      </c>
      <c r="H1594" s="2" t="str">
        <f t="shared" si="148"/>
        <v>Sell</v>
      </c>
    </row>
    <row r="1595" spans="1:8" ht="13.5" x14ac:dyDescent="0.25">
      <c r="A1595" s="3">
        <f>TITRES_STAT!B1598</f>
        <v>44635</v>
      </c>
      <c r="B1595" s="5">
        <f>TITRES_STAT!D1598</f>
        <v>1.7682</v>
      </c>
      <c r="C1595" s="2">
        <f t="shared" si="144"/>
        <v>1.7831171072029068</v>
      </c>
      <c r="D1595" s="2">
        <f t="shared" si="146"/>
        <v>1.7747593548194269</v>
      </c>
      <c r="E1595" s="2">
        <f t="shared" si="145"/>
        <v>8.3577523834799106E-3</v>
      </c>
      <c r="F1595" s="2">
        <f t="shared" si="149"/>
        <v>6.3319656299300727E-3</v>
      </c>
      <c r="G1595" s="2">
        <f t="shared" si="147"/>
        <v>2.0257867535498379E-3</v>
      </c>
      <c r="H1595" s="2" t="str">
        <f t="shared" si="148"/>
        <v>Sell</v>
      </c>
    </row>
    <row r="1596" spans="1:8" ht="13.5" x14ac:dyDescent="0.25">
      <c r="A1596" s="3">
        <f>TITRES_STAT!B1599</f>
        <v>44636</v>
      </c>
      <c r="B1596" s="5">
        <f>TITRES_STAT!D1599</f>
        <v>1.7682</v>
      </c>
      <c r="C1596" s="2">
        <f t="shared" si="144"/>
        <v>1.7832221676332289</v>
      </c>
      <c r="D1596" s="2">
        <f t="shared" si="146"/>
        <v>1.7742734766846546</v>
      </c>
      <c r="E1596" s="2">
        <f t="shared" si="145"/>
        <v>8.9486909485743116E-3</v>
      </c>
      <c r="F1596" s="2">
        <f t="shared" si="149"/>
        <v>6.855310693658921E-3</v>
      </c>
      <c r="G1596" s="2">
        <f t="shared" si="147"/>
        <v>2.0933802549153906E-3</v>
      </c>
      <c r="H1596" s="2" t="str">
        <f t="shared" si="148"/>
        <v>Sell</v>
      </c>
    </row>
    <row r="1597" spans="1:8" ht="13.5" x14ac:dyDescent="0.25">
      <c r="A1597" s="3">
        <f>TITRES_STAT!B1600</f>
        <v>44637</v>
      </c>
      <c r="B1597" s="5">
        <f>TITRES_STAT!D1600</f>
        <v>1.7682</v>
      </c>
      <c r="C1597" s="2">
        <f t="shared" si="144"/>
        <v>1.7833110649204245</v>
      </c>
      <c r="D1597" s="2">
        <f t="shared" si="146"/>
        <v>1.7738235895228285</v>
      </c>
      <c r="E1597" s="2">
        <f t="shared" si="145"/>
        <v>9.4874753975959791E-3</v>
      </c>
      <c r="F1597" s="2">
        <f t="shared" si="149"/>
        <v>7.3817436344463328E-3</v>
      </c>
      <c r="G1597" s="2">
        <f t="shared" si="147"/>
        <v>2.1057317631496464E-3</v>
      </c>
      <c r="H1597" s="2" t="str">
        <f t="shared" si="148"/>
        <v>Sell</v>
      </c>
    </row>
    <row r="1598" spans="1:8" ht="13.5" x14ac:dyDescent="0.25">
      <c r="A1598" s="3">
        <f>TITRES_STAT!B1601</f>
        <v>44638</v>
      </c>
      <c r="B1598" s="5">
        <f>TITRES_STAT!D1601</f>
        <v>1.7682</v>
      </c>
      <c r="C1598" s="2">
        <f t="shared" si="144"/>
        <v>1.7833862857018976</v>
      </c>
      <c r="D1598" s="2">
        <f t="shared" si="146"/>
        <v>1.7734070273359523</v>
      </c>
      <c r="E1598" s="2">
        <f t="shared" si="145"/>
        <v>9.9792583659452649E-3</v>
      </c>
      <c r="F1598" s="2">
        <f t="shared" si="149"/>
        <v>7.9012465807461185E-3</v>
      </c>
      <c r="G1598" s="2">
        <f t="shared" si="147"/>
        <v>2.0780117851991464E-3</v>
      </c>
      <c r="H1598" s="2" t="str">
        <f t="shared" si="148"/>
        <v>Sell</v>
      </c>
    </row>
    <row r="1599" spans="1:8" ht="13.5" x14ac:dyDescent="0.25">
      <c r="A1599" s="3">
        <f>TITRES_STAT!B1602</f>
        <v>44641</v>
      </c>
      <c r="B1599" s="5">
        <f>TITRES_STAT!D1602</f>
        <v>1.7682</v>
      </c>
      <c r="C1599" s="2">
        <f t="shared" si="144"/>
        <v>1.7834499340554519</v>
      </c>
      <c r="D1599" s="2">
        <f t="shared" si="146"/>
        <v>1.7730213216073634</v>
      </c>
      <c r="E1599" s="2">
        <f t="shared" si="145"/>
        <v>1.042861244808857E-2</v>
      </c>
      <c r="F1599" s="2">
        <f t="shared" si="149"/>
        <v>8.4067197542146092E-3</v>
      </c>
      <c r="G1599" s="2">
        <f t="shared" si="147"/>
        <v>2.0218926938739609E-3</v>
      </c>
      <c r="H1599" s="2" t="str">
        <f t="shared" si="148"/>
        <v>Sell</v>
      </c>
    </row>
    <row r="1600" spans="1:8" ht="13.5" x14ac:dyDescent="0.25">
      <c r="A1600" s="3">
        <f>TITRES_STAT!B1603</f>
        <v>44642</v>
      </c>
      <c r="B1600" s="5">
        <f>TITRES_STAT!D1603</f>
        <v>1.7682</v>
      </c>
      <c r="C1600" s="2">
        <f t="shared" si="144"/>
        <v>1.7835037903546131</v>
      </c>
      <c r="D1600" s="2">
        <f t="shared" si="146"/>
        <v>1.7726641866734847</v>
      </c>
      <c r="E1600" s="2">
        <f t="shared" si="145"/>
        <v>1.0839603681128462E-2</v>
      </c>
      <c r="F1600" s="2">
        <f t="shared" si="149"/>
        <v>8.8932965395973791E-3</v>
      </c>
      <c r="G1600" s="2">
        <f t="shared" si="147"/>
        <v>1.9463071415310833E-3</v>
      </c>
      <c r="H1600" s="2" t="str">
        <f t="shared" si="148"/>
        <v>Sell</v>
      </c>
    </row>
    <row r="1601" spans="1:8" ht="13.5" x14ac:dyDescent="0.25">
      <c r="A1601" s="3">
        <f>TITRES_STAT!B1604</f>
        <v>44643</v>
      </c>
      <c r="B1601" s="5">
        <f>TITRES_STAT!D1604</f>
        <v>1.7682</v>
      </c>
      <c r="C1601" s="2">
        <f t="shared" si="144"/>
        <v>1.7811493610692881</v>
      </c>
      <c r="D1601" s="2">
        <f t="shared" si="146"/>
        <v>1.7723335061791525</v>
      </c>
      <c r="E1601" s="2">
        <f t="shared" si="145"/>
        <v>8.8158548901355882E-3</v>
      </c>
      <c r="F1601" s="2">
        <f t="shared" si="149"/>
        <v>8.8778082097050216E-3</v>
      </c>
      <c r="G1601" s="2">
        <f t="shared" si="147"/>
        <v>-6.1953319569433424E-5</v>
      </c>
      <c r="H1601" s="2" t="str">
        <f t="shared" si="148"/>
        <v>Hold</v>
      </c>
    </row>
    <row r="1602" spans="1:8" ht="13.5" x14ac:dyDescent="0.25">
      <c r="A1602" s="3">
        <f>TITRES_STAT!B1605</f>
        <v>44644</v>
      </c>
      <c r="B1602" s="5">
        <f>TITRES_STAT!D1605</f>
        <v>1.7682</v>
      </c>
      <c r="C1602" s="2">
        <f t="shared" si="144"/>
        <v>1.779157151674013</v>
      </c>
      <c r="D1602" s="2">
        <f t="shared" si="146"/>
        <v>1.7720273205362524</v>
      </c>
      <c r="E1602" s="2">
        <f t="shared" si="145"/>
        <v>7.1298311377605561E-3</v>
      </c>
      <c r="F1602" s="2">
        <f t="shared" si="149"/>
        <v>8.5282127953161292E-3</v>
      </c>
      <c r="G1602" s="2">
        <f t="shared" si="147"/>
        <v>-1.3983816575555731E-3</v>
      </c>
      <c r="H1602" s="2" t="str">
        <f t="shared" si="148"/>
        <v>Hold</v>
      </c>
    </row>
    <row r="1603" spans="1:8" ht="13.5" x14ac:dyDescent="0.25">
      <c r="A1603" s="3">
        <f>TITRES_STAT!B1606</f>
        <v>44645</v>
      </c>
      <c r="B1603" s="5">
        <f>TITRES_STAT!D1606</f>
        <v>1.7682</v>
      </c>
      <c r="C1603" s="2">
        <f t="shared" si="144"/>
        <v>1.7774714360318573</v>
      </c>
      <c r="D1603" s="2">
        <f t="shared" si="146"/>
        <v>1.7717438153113449</v>
      </c>
      <c r="E1603" s="2">
        <f t="shared" si="145"/>
        <v>5.7276207205123608E-3</v>
      </c>
      <c r="F1603" s="2">
        <f t="shared" si="149"/>
        <v>7.9680943803553759E-3</v>
      </c>
      <c r="G1603" s="2">
        <f t="shared" si="147"/>
        <v>-2.2404736598430151E-3</v>
      </c>
      <c r="H1603" s="2" t="str">
        <f t="shared" si="148"/>
        <v>Hold</v>
      </c>
    </row>
    <row r="1604" spans="1:8" ht="13.5" x14ac:dyDescent="0.25">
      <c r="A1604" s="3">
        <f>TITRES_STAT!B1607</f>
        <v>44648</v>
      </c>
      <c r="B1604" s="5">
        <f>TITRES_STAT!D1607</f>
        <v>1.7682</v>
      </c>
      <c r="C1604" s="2">
        <f t="shared" si="144"/>
        <v>1.7760450612577254</v>
      </c>
      <c r="D1604" s="2">
        <f t="shared" si="146"/>
        <v>1.7714813104734677</v>
      </c>
      <c r="E1604" s="2">
        <f t="shared" si="145"/>
        <v>4.5637507842577474E-3</v>
      </c>
      <c r="F1604" s="2">
        <f t="shared" si="149"/>
        <v>7.2872256611358505E-3</v>
      </c>
      <c r="G1604" s="2">
        <f t="shared" si="147"/>
        <v>-2.7234748768781031E-3</v>
      </c>
      <c r="H1604" s="2" t="str">
        <f t="shared" si="148"/>
        <v>Hold</v>
      </c>
    </row>
    <row r="1605" spans="1:8" ht="13.5" x14ac:dyDescent="0.25">
      <c r="A1605" s="3">
        <f>TITRES_STAT!B1608</f>
        <v>44649</v>
      </c>
      <c r="B1605" s="5">
        <f>TITRES_STAT!D1608</f>
        <v>1.7682</v>
      </c>
      <c r="C1605" s="2">
        <f t="shared" si="144"/>
        <v>1.7748381287565369</v>
      </c>
      <c r="D1605" s="2">
        <f t="shared" si="146"/>
        <v>1.7712382504383961</v>
      </c>
      <c r="E1605" s="2">
        <f t="shared" si="145"/>
        <v>3.5998783181407923E-3</v>
      </c>
      <c r="F1605" s="2">
        <f t="shared" si="149"/>
        <v>6.5497561925368392E-3</v>
      </c>
      <c r="G1605" s="2">
        <f t="shared" si="147"/>
        <v>-2.9498778743960469E-3</v>
      </c>
      <c r="H1605" s="2" t="str">
        <f t="shared" si="148"/>
        <v>Hold</v>
      </c>
    </row>
    <row r="1606" spans="1:8" ht="13.5" x14ac:dyDescent="0.25">
      <c r="A1606" s="3">
        <f>TITRES_STAT!B1609</f>
        <v>44650</v>
      </c>
      <c r="B1606" s="5">
        <f>TITRES_STAT!D1609</f>
        <v>1.7682</v>
      </c>
      <c r="C1606" s="2">
        <f t="shared" si="144"/>
        <v>1.7738168781786081</v>
      </c>
      <c r="D1606" s="2">
        <f t="shared" si="146"/>
        <v>1.7710131948503669</v>
      </c>
      <c r="E1606" s="2">
        <f t="shared" si="145"/>
        <v>2.8036833282412132E-3</v>
      </c>
      <c r="F1606" s="2">
        <f t="shared" si="149"/>
        <v>5.8005416196777139E-3</v>
      </c>
      <c r="G1606" s="2">
        <f t="shared" si="147"/>
        <v>-2.9968582914365006E-3</v>
      </c>
      <c r="H1606" s="2" t="str">
        <f t="shared" si="148"/>
        <v>Hold</v>
      </c>
    </row>
    <row r="1607" spans="1:8" ht="13.5" x14ac:dyDescent="0.25">
      <c r="A1607" s="3">
        <f>TITRES_STAT!B1610</f>
        <v>44651</v>
      </c>
      <c r="B1607" s="5">
        <f>TITRES_STAT!D1610</f>
        <v>1.7682</v>
      </c>
      <c r="C1607" s="2">
        <f t="shared" si="144"/>
        <v>1.7729527430742069</v>
      </c>
      <c r="D1607" s="2">
        <f t="shared" si="146"/>
        <v>1.770804810046636</v>
      </c>
      <c r="E1607" s="2">
        <f t="shared" si="145"/>
        <v>2.1479330275708808E-3</v>
      </c>
      <c r="F1607" s="2">
        <f t="shared" si="149"/>
        <v>5.0700199012563476E-3</v>
      </c>
      <c r="G1607" s="2">
        <f t="shared" si="147"/>
        <v>-2.9220868736854668E-3</v>
      </c>
      <c r="H1607" s="2" t="str">
        <f t="shared" si="148"/>
        <v>Hold</v>
      </c>
    </row>
    <row r="1608" spans="1:8" ht="13.5" x14ac:dyDescent="0.25">
      <c r="A1608" s="3">
        <f>TITRES_STAT!B1611</f>
        <v>44652</v>
      </c>
      <c r="B1608" s="5">
        <f>TITRES_STAT!D1611</f>
        <v>1.7682</v>
      </c>
      <c r="C1608" s="2">
        <f t="shared" si="144"/>
        <v>1.7722215518320212</v>
      </c>
      <c r="D1608" s="2">
        <f t="shared" si="146"/>
        <v>1.7706118611542927</v>
      </c>
      <c r="E1608" s="2">
        <f t="shared" si="145"/>
        <v>1.6096906777285369E-3</v>
      </c>
      <c r="F1608" s="2">
        <f t="shared" si="149"/>
        <v>4.3779540565507856E-3</v>
      </c>
      <c r="G1608" s="2">
        <f t="shared" si="147"/>
        <v>-2.7682633788222487E-3</v>
      </c>
      <c r="H1608" s="2" t="str">
        <f t="shared" si="148"/>
        <v>Hold</v>
      </c>
    </row>
    <row r="1609" spans="1:8" ht="13.5" x14ac:dyDescent="0.25">
      <c r="A1609" s="3">
        <f>TITRES_STAT!B1612</f>
        <v>44655</v>
      </c>
      <c r="B1609" s="5">
        <f>TITRES_STAT!D1612</f>
        <v>1.7682</v>
      </c>
      <c r="C1609" s="2">
        <f t="shared" si="144"/>
        <v>1.7716028515501718</v>
      </c>
      <c r="D1609" s="2">
        <f t="shared" si="146"/>
        <v>1.7704332047724933</v>
      </c>
      <c r="E1609" s="2">
        <f t="shared" si="145"/>
        <v>1.1696467776785013E-3</v>
      </c>
      <c r="F1609" s="2">
        <f t="shared" si="149"/>
        <v>3.7362926007763289E-3</v>
      </c>
      <c r="G1609" s="2">
        <f t="shared" si="147"/>
        <v>-2.5666458230978275E-3</v>
      </c>
      <c r="H1609" s="2" t="str">
        <f t="shared" si="148"/>
        <v>Hold</v>
      </c>
    </row>
    <row r="1610" spans="1:8" ht="13.5" x14ac:dyDescent="0.25">
      <c r="A1610" s="3">
        <f>TITRES_STAT!B1613</f>
        <v>44656</v>
      </c>
      <c r="B1610" s="5">
        <f>TITRES_STAT!D1613</f>
        <v>1.7682</v>
      </c>
      <c r="C1610" s="2">
        <f t="shared" si="144"/>
        <v>1.7710793359270685</v>
      </c>
      <c r="D1610" s="2">
        <f t="shared" si="146"/>
        <v>1.7702677821967532</v>
      </c>
      <c r="E1610" s="2">
        <f t="shared" si="145"/>
        <v>8.1155373031527311E-4</v>
      </c>
      <c r="F1610" s="2">
        <f t="shared" si="149"/>
        <v>3.1513448266841182E-3</v>
      </c>
      <c r="G1610" s="2">
        <f t="shared" si="147"/>
        <v>-2.3397910963688451E-3</v>
      </c>
      <c r="H1610" s="2" t="str">
        <f t="shared" si="148"/>
        <v>Hold</v>
      </c>
    </row>
    <row r="1611" spans="1:8" ht="13.5" x14ac:dyDescent="0.25">
      <c r="A1611" s="3">
        <f>TITRES_STAT!B1614</f>
        <v>44657</v>
      </c>
      <c r="B1611" s="5">
        <f>TITRES_STAT!D1614</f>
        <v>1.7682</v>
      </c>
      <c r="C1611" s="2">
        <f t="shared" si="144"/>
        <v>1.7706363611690579</v>
      </c>
      <c r="D1611" s="2">
        <f t="shared" si="146"/>
        <v>1.770114613145142</v>
      </c>
      <c r="E1611" s="2">
        <f t="shared" si="145"/>
        <v>5.2174802391591335E-4</v>
      </c>
      <c r="F1611" s="2">
        <f t="shared" si="149"/>
        <v>2.6254254661304778E-3</v>
      </c>
      <c r="G1611" s="2">
        <f t="shared" si="147"/>
        <v>-2.1036774422145644E-3</v>
      </c>
      <c r="H1611" s="2" t="str">
        <f t="shared" si="148"/>
        <v>Hold</v>
      </c>
    </row>
    <row r="1612" spans="1:8" ht="13.5" x14ac:dyDescent="0.25">
      <c r="A1612" s="3">
        <f>TITRES_STAT!B1615</f>
        <v>44658</v>
      </c>
      <c r="B1612" s="5">
        <f>TITRES_STAT!D1615</f>
        <v>1.7682</v>
      </c>
      <c r="C1612" s="2">
        <f t="shared" si="144"/>
        <v>1.7702615363738183</v>
      </c>
      <c r="D1612" s="2">
        <f t="shared" si="146"/>
        <v>1.7699727899492057</v>
      </c>
      <c r="E1612" s="2">
        <f t="shared" si="145"/>
        <v>2.8874642461262923E-4</v>
      </c>
      <c r="F1612" s="2">
        <f t="shared" si="149"/>
        <v>2.1580896578269082E-3</v>
      </c>
      <c r="G1612" s="2">
        <f t="shared" si="147"/>
        <v>-1.8693432332142789E-3</v>
      </c>
      <c r="H1612" s="2" t="str">
        <f t="shared" si="148"/>
        <v>Hold</v>
      </c>
    </row>
    <row r="1613" spans="1:8" ht="13.5" x14ac:dyDescent="0.25">
      <c r="A1613" s="3">
        <f>TITRES_STAT!B1616</f>
        <v>44659</v>
      </c>
      <c r="B1613" s="5">
        <f>TITRES_STAT!D1616</f>
        <v>1.7682</v>
      </c>
      <c r="C1613" s="2">
        <f t="shared" si="144"/>
        <v>1.7699443769316925</v>
      </c>
      <c r="D1613" s="2">
        <f t="shared" si="146"/>
        <v>1.7698414721751905</v>
      </c>
      <c r="E1613" s="2">
        <f t="shared" si="145"/>
        <v>1.0290475650198694E-4</v>
      </c>
      <c r="F1613" s="2">
        <f t="shared" si="149"/>
        <v>1.7470526775619241E-3</v>
      </c>
      <c r="G1613" s="2">
        <f t="shared" si="147"/>
        <v>-1.6441479210599372E-3</v>
      </c>
      <c r="H1613" s="2" t="str">
        <f t="shared" si="148"/>
        <v>Hold</v>
      </c>
    </row>
    <row r="1614" spans="1:8" ht="13.5" x14ac:dyDescent="0.25">
      <c r="A1614" s="3">
        <f>TITRES_STAT!B1617</f>
        <v>44662</v>
      </c>
      <c r="B1614" s="5">
        <f>TITRES_STAT!D1617</f>
        <v>1.7682</v>
      </c>
      <c r="C1614" s="2">
        <f t="shared" si="144"/>
        <v>1.7696760112498937</v>
      </c>
      <c r="D1614" s="2">
        <f t="shared" si="146"/>
        <v>1.769719881643695</v>
      </c>
      <c r="E1614" s="2">
        <f t="shared" si="145"/>
        <v>-4.3870393801270779E-5</v>
      </c>
      <c r="F1614" s="2">
        <f t="shared" si="149"/>
        <v>1.3888680632892852E-3</v>
      </c>
      <c r="G1614" s="2">
        <f t="shared" si="147"/>
        <v>-1.432738457090556E-3</v>
      </c>
      <c r="H1614" s="2" t="str">
        <f t="shared" si="148"/>
        <v>Hold</v>
      </c>
    </row>
    <row r="1615" spans="1:8" ht="13.5" x14ac:dyDescent="0.25">
      <c r="A1615" s="3">
        <f>TITRES_STAT!B1618</f>
        <v>44663</v>
      </c>
      <c r="B1615" s="5">
        <f>TITRES_STAT!D1618</f>
        <v>1.7682</v>
      </c>
      <c r="C1615" s="2">
        <f t="shared" ref="C1615:C1678" si="150">$C$4*B1605+C1614*(1-$C$4)</f>
        <v>1.7694489325960641</v>
      </c>
      <c r="D1615" s="2">
        <f t="shared" si="146"/>
        <v>1.7696072978182362</v>
      </c>
      <c r="E1615" s="2">
        <f t="shared" si="145"/>
        <v>-1.583652221721632E-4</v>
      </c>
      <c r="F1615" s="2">
        <f t="shared" si="149"/>
        <v>1.0794214061969956E-3</v>
      </c>
      <c r="G1615" s="2">
        <f t="shared" si="147"/>
        <v>-1.2377866283691588E-3</v>
      </c>
      <c r="H1615" s="2" t="str">
        <f t="shared" si="148"/>
        <v>Hold</v>
      </c>
    </row>
    <row r="1616" spans="1:8" ht="13.5" x14ac:dyDescent="0.25">
      <c r="A1616" s="3">
        <f>TITRES_STAT!B1619</f>
        <v>44664</v>
      </c>
      <c r="B1616" s="5">
        <f>TITRES_STAT!D1619</f>
        <v>1.7682</v>
      </c>
      <c r="C1616" s="2">
        <f t="shared" si="150"/>
        <v>1.7692567891197466</v>
      </c>
      <c r="D1616" s="2">
        <f t="shared" si="146"/>
        <v>1.7695030535354039</v>
      </c>
      <c r="E1616" s="2">
        <f t="shared" si="145"/>
        <v>-2.4626441565733792E-4</v>
      </c>
      <c r="F1616" s="2">
        <f t="shared" si="149"/>
        <v>8.1428424182612897E-4</v>
      </c>
      <c r="G1616" s="2">
        <f t="shared" si="147"/>
        <v>-1.0605486574834669E-3</v>
      </c>
      <c r="H1616" s="2" t="str">
        <f t="shared" si="148"/>
        <v>Hold</v>
      </c>
    </row>
    <row r="1617" spans="1:8" ht="13.5" x14ac:dyDescent="0.25">
      <c r="A1617" s="3">
        <f>TITRES_STAT!B1620</f>
        <v>44665</v>
      </c>
      <c r="B1617" s="5">
        <f>TITRES_STAT!D1620</f>
        <v>1.7682</v>
      </c>
      <c r="C1617" s="2">
        <f t="shared" si="150"/>
        <v>1.7690942061782471</v>
      </c>
      <c r="D1617" s="2">
        <f t="shared" si="146"/>
        <v>1.7694065310513001</v>
      </c>
      <c r="E1617" s="2">
        <f t="shared" si="145"/>
        <v>-3.1232487305299372E-4</v>
      </c>
      <c r="F1617" s="2">
        <f t="shared" si="149"/>
        <v>5.8896241885030443E-4</v>
      </c>
      <c r="G1617" s="2">
        <f t="shared" si="147"/>
        <v>-9.0128729190329816E-4</v>
      </c>
      <c r="H1617" s="2" t="str">
        <f t="shared" si="148"/>
        <v>Hold</v>
      </c>
    </row>
    <row r="1618" spans="1:8" ht="13.5" x14ac:dyDescent="0.25">
      <c r="A1618" s="3">
        <f>TITRES_STAT!B1621</f>
        <v>44666</v>
      </c>
      <c r="B1618" s="5">
        <f>TITRES_STAT!D1621</f>
        <v>1.7682</v>
      </c>
      <c r="C1618" s="2">
        <f t="shared" si="150"/>
        <v>1.7689566359969784</v>
      </c>
      <c r="D1618" s="2">
        <f t="shared" si="146"/>
        <v>1.7693171583808336</v>
      </c>
      <c r="E1618" s="2">
        <f t="shared" si="145"/>
        <v>-3.6052238385519964E-4</v>
      </c>
      <c r="F1618" s="2">
        <f t="shared" si="149"/>
        <v>3.9906545830920362E-4</v>
      </c>
      <c r="G1618" s="2">
        <f t="shared" si="147"/>
        <v>-7.5958784216440325E-4</v>
      </c>
      <c r="H1618" s="2" t="str">
        <f t="shared" si="148"/>
        <v>Hold</v>
      </c>
    </row>
    <row r="1619" spans="1:8" ht="13.5" x14ac:dyDescent="0.25">
      <c r="A1619" s="3">
        <f>TITRES_STAT!B1622</f>
        <v>44669</v>
      </c>
      <c r="B1619" s="5">
        <f>TITRES_STAT!D1622</f>
        <v>1.776</v>
      </c>
      <c r="C1619" s="2">
        <f t="shared" si="150"/>
        <v>1.7688402304589819</v>
      </c>
      <c r="D1619" s="2">
        <f t="shared" si="146"/>
        <v>1.7698121836859571</v>
      </c>
      <c r="E1619" s="2">
        <f t="shared" si="145"/>
        <v>-9.7195322697518627E-4</v>
      </c>
      <c r="F1619" s="2">
        <f t="shared" si="149"/>
        <v>1.2486172125232567E-4</v>
      </c>
      <c r="G1619" s="2">
        <f t="shared" si="147"/>
        <v>-1.0968149482275119E-3</v>
      </c>
      <c r="H1619" s="2" t="str">
        <f t="shared" si="148"/>
        <v>Hold</v>
      </c>
    </row>
    <row r="1620" spans="1:8" ht="13.5" x14ac:dyDescent="0.25">
      <c r="A1620" s="3">
        <f>TITRES_STAT!B1623</f>
        <v>44670</v>
      </c>
      <c r="B1620" s="5">
        <f>TITRES_STAT!D1623</f>
        <v>1.776</v>
      </c>
      <c r="C1620" s="2">
        <f t="shared" si="150"/>
        <v>1.7687417334652924</v>
      </c>
      <c r="D1620" s="2">
        <f t="shared" si="146"/>
        <v>1.7702705404499604</v>
      </c>
      <c r="E1620" s="2">
        <f t="shared" si="145"/>
        <v>-1.528806984667952E-3</v>
      </c>
      <c r="F1620" s="2">
        <f t="shared" si="149"/>
        <v>-2.0587201993172989E-4</v>
      </c>
      <c r="G1620" s="2">
        <f t="shared" si="147"/>
        <v>-1.3229349647362221E-3</v>
      </c>
      <c r="H1620" s="2" t="str">
        <f t="shared" si="148"/>
        <v>Hold</v>
      </c>
    </row>
    <row r="1621" spans="1:8" ht="13.5" x14ac:dyDescent="0.25">
      <c r="A1621" s="3">
        <f>TITRES_STAT!B1624</f>
        <v>44671</v>
      </c>
      <c r="B1621" s="5">
        <f>TITRES_STAT!D1624</f>
        <v>1.776</v>
      </c>
      <c r="C1621" s="2">
        <f t="shared" si="150"/>
        <v>1.7686583898552475</v>
      </c>
      <c r="D1621" s="2">
        <f t="shared" si="146"/>
        <v>1.7706949448610745</v>
      </c>
      <c r="E1621" s="2">
        <f t="shared" si="145"/>
        <v>-2.036555005827001E-3</v>
      </c>
      <c r="F1621" s="2">
        <f t="shared" si="149"/>
        <v>-5.7200861711078417E-4</v>
      </c>
      <c r="G1621" s="2">
        <f t="shared" si="147"/>
        <v>-1.4645463887162169E-3</v>
      </c>
      <c r="H1621" s="2" t="str">
        <f t="shared" si="148"/>
        <v>Hold</v>
      </c>
    </row>
    <row r="1622" spans="1:8" ht="13.5" x14ac:dyDescent="0.25">
      <c r="A1622" s="3">
        <f>TITRES_STAT!B1625</f>
        <v>44672</v>
      </c>
      <c r="B1622" s="5">
        <f>TITRES_STAT!D1625</f>
        <v>1.776</v>
      </c>
      <c r="C1622" s="2">
        <f t="shared" si="150"/>
        <v>1.7685878683390557</v>
      </c>
      <c r="D1622" s="2">
        <f t="shared" si="146"/>
        <v>1.7710879119084022</v>
      </c>
      <c r="E1622" s="2">
        <f t="shared" si="145"/>
        <v>-2.5000435693465217E-3</v>
      </c>
      <c r="F1622" s="2">
        <f t="shared" si="149"/>
        <v>-9.5761560755793179E-4</v>
      </c>
      <c r="G1622" s="2">
        <f t="shared" si="147"/>
        <v>-1.54242796178859E-3</v>
      </c>
      <c r="H1622" s="2" t="str">
        <f t="shared" si="148"/>
        <v>Hold</v>
      </c>
    </row>
    <row r="1623" spans="1:8" ht="13.5" x14ac:dyDescent="0.25">
      <c r="A1623" s="3">
        <f>TITRES_STAT!B1626</f>
        <v>44673</v>
      </c>
      <c r="B1623" s="5">
        <f>TITRES_STAT!D1626</f>
        <v>1.776</v>
      </c>
      <c r="C1623" s="2">
        <f t="shared" si="150"/>
        <v>1.7685281962868933</v>
      </c>
      <c r="D1623" s="2">
        <f t="shared" si="146"/>
        <v>1.7714517702855574</v>
      </c>
      <c r="E1623" s="2">
        <f t="shared" si="145"/>
        <v>-2.923573998664164E-3</v>
      </c>
      <c r="F1623" s="2">
        <f t="shared" si="149"/>
        <v>-1.3508072857791784E-3</v>
      </c>
      <c r="G1623" s="2">
        <f t="shared" si="147"/>
        <v>-1.5727667128849856E-3</v>
      </c>
      <c r="H1623" s="2" t="str">
        <f t="shared" si="148"/>
        <v>Hold</v>
      </c>
    </row>
    <row r="1624" spans="1:8" ht="13.5" x14ac:dyDescent="0.25">
      <c r="A1624" s="3">
        <f>TITRES_STAT!B1627</f>
        <v>44676</v>
      </c>
      <c r="B1624" s="5">
        <f>TITRES_STAT!D1627</f>
        <v>1.776</v>
      </c>
      <c r="C1624" s="2">
        <f t="shared" si="150"/>
        <v>1.7684777045504483</v>
      </c>
      <c r="D1624" s="2">
        <f t="shared" si="146"/>
        <v>1.7717886761903308</v>
      </c>
      <c r="E1624" s="2">
        <f t="shared" si="145"/>
        <v>-3.3109716398824762E-3</v>
      </c>
      <c r="F1624" s="2">
        <f t="shared" si="149"/>
        <v>-1.742840156599838E-3</v>
      </c>
      <c r="G1624" s="2">
        <f t="shared" si="147"/>
        <v>-1.5681314832826383E-3</v>
      </c>
      <c r="H1624" s="2" t="str">
        <f t="shared" si="148"/>
        <v>Hold</v>
      </c>
    </row>
    <row r="1625" spans="1:8" ht="13.5" x14ac:dyDescent="0.25">
      <c r="A1625" s="3">
        <f>TITRES_STAT!B1628</f>
        <v>44677</v>
      </c>
      <c r="B1625" s="5">
        <f>TITRES_STAT!D1628</f>
        <v>1.776</v>
      </c>
      <c r="C1625" s="2">
        <f t="shared" si="150"/>
        <v>1.7684349807734563</v>
      </c>
      <c r="D1625" s="2">
        <f t="shared" si="146"/>
        <v>1.7721006261021581</v>
      </c>
      <c r="E1625" s="2">
        <f t="shared" si="145"/>
        <v>-3.6656453287018387E-3</v>
      </c>
      <c r="F1625" s="2">
        <f t="shared" si="149"/>
        <v>-2.1274011910202384E-3</v>
      </c>
      <c r="G1625" s="2">
        <f t="shared" si="147"/>
        <v>-1.5382441376816003E-3</v>
      </c>
      <c r="H1625" s="2" t="str">
        <f t="shared" si="148"/>
        <v>Hold</v>
      </c>
    </row>
    <row r="1626" spans="1:8" ht="13.5" x14ac:dyDescent="0.25">
      <c r="A1626" s="3">
        <f>TITRES_STAT!B1629</f>
        <v>44678</v>
      </c>
      <c r="B1626" s="5">
        <f>TITRES_STAT!D1629</f>
        <v>1.776</v>
      </c>
      <c r="C1626" s="2">
        <f t="shared" si="150"/>
        <v>1.7683988298852322</v>
      </c>
      <c r="D1626" s="2">
        <f t="shared" si="146"/>
        <v>1.7723894686131092</v>
      </c>
      <c r="E1626" s="2">
        <f t="shared" si="145"/>
        <v>-3.9906387278769717E-3</v>
      </c>
      <c r="F1626" s="2">
        <f t="shared" si="149"/>
        <v>-2.5000486983915854E-3</v>
      </c>
      <c r="G1626" s="2">
        <f t="shared" si="147"/>
        <v>-1.4905900294853863E-3</v>
      </c>
      <c r="H1626" s="2" t="str">
        <f t="shared" si="148"/>
        <v>Hold</v>
      </c>
    </row>
    <row r="1627" spans="1:8" ht="13.5" x14ac:dyDescent="0.25">
      <c r="A1627" s="3">
        <f>TITRES_STAT!B1630</f>
        <v>44679</v>
      </c>
      <c r="B1627" s="5">
        <f>TITRES_STAT!D1630</f>
        <v>1.776</v>
      </c>
      <c r="C1627" s="2">
        <f t="shared" si="150"/>
        <v>1.7683682406721197</v>
      </c>
      <c r="D1627" s="2">
        <f t="shared" si="146"/>
        <v>1.7726569153825085</v>
      </c>
      <c r="E1627" s="2">
        <f t="shared" si="145"/>
        <v>-4.2886747103887402E-3</v>
      </c>
      <c r="F1627" s="2">
        <f t="shared" si="149"/>
        <v>-2.8577739007910165E-3</v>
      </c>
      <c r="G1627" s="2">
        <f t="shared" si="147"/>
        <v>-1.4309008095977236E-3</v>
      </c>
      <c r="H1627" s="2" t="str">
        <f t="shared" si="148"/>
        <v>Hold</v>
      </c>
    </row>
    <row r="1628" spans="1:8" ht="13.5" x14ac:dyDescent="0.25">
      <c r="A1628" s="3">
        <f>TITRES_STAT!B1631</f>
        <v>44680</v>
      </c>
      <c r="B1628" s="5">
        <f>TITRES_STAT!D1631</f>
        <v>1.7682</v>
      </c>
      <c r="C1628" s="2">
        <f t="shared" si="150"/>
        <v>1.7683423574917936</v>
      </c>
      <c r="D1628" s="2">
        <f t="shared" si="146"/>
        <v>1.7723267735023227</v>
      </c>
      <c r="E1628" s="2">
        <f t="shared" ref="E1628:E1691" si="151">C1628-D1628</f>
        <v>-3.9844160105291238E-3</v>
      </c>
      <c r="F1628" s="2">
        <f t="shared" si="149"/>
        <v>-3.0831023227386378E-3</v>
      </c>
      <c r="G1628" s="2">
        <f t="shared" si="147"/>
        <v>-9.0131368779048596E-4</v>
      </c>
      <c r="H1628" s="2" t="str">
        <f t="shared" si="148"/>
        <v>Hold</v>
      </c>
    </row>
    <row r="1629" spans="1:8" ht="13.5" x14ac:dyDescent="0.25">
      <c r="A1629" s="3">
        <f>TITRES_STAT!B1632</f>
        <v>44685</v>
      </c>
      <c r="B1629" s="5">
        <f>TITRES_STAT!D1632</f>
        <v>1.7682</v>
      </c>
      <c r="C1629" s="2">
        <f t="shared" si="150"/>
        <v>1.76952045633921</v>
      </c>
      <c r="D1629" s="2">
        <f t="shared" ref="D1629:D1692" si="152">$D$4*B1629+(1-$D$4)*D1628</f>
        <v>1.7720210865762249</v>
      </c>
      <c r="E1629" s="2">
        <f t="shared" si="151"/>
        <v>-2.5006302370149669E-3</v>
      </c>
      <c r="F1629" s="2">
        <f t="shared" si="149"/>
        <v>-2.9666079055939037E-3</v>
      </c>
      <c r="G1629" s="2">
        <f t="shared" si="147"/>
        <v>4.659776685789368E-4</v>
      </c>
      <c r="H1629" s="2" t="str">
        <f t="shared" si="148"/>
        <v>Sell</v>
      </c>
    </row>
    <row r="1630" spans="1:8" ht="13.5" x14ac:dyDescent="0.25">
      <c r="A1630" s="3">
        <f>TITRES_STAT!B1633</f>
        <v>44686</v>
      </c>
      <c r="B1630" s="5">
        <f>TITRES_STAT!D1633</f>
        <v>1.7682</v>
      </c>
      <c r="C1630" s="2">
        <f t="shared" si="150"/>
        <v>1.770517309210101</v>
      </c>
      <c r="D1630" s="2">
        <f t="shared" si="152"/>
        <v>1.7717380431261343</v>
      </c>
      <c r="E1630" s="2">
        <f t="shared" si="151"/>
        <v>-1.2207339160332786E-3</v>
      </c>
      <c r="F1630" s="2">
        <f t="shared" si="149"/>
        <v>-2.6174331076817786E-3</v>
      </c>
      <c r="G1630" s="2">
        <f t="shared" si="147"/>
        <v>1.3966991916485E-3</v>
      </c>
      <c r="H1630" s="2" t="str">
        <f t="shared" si="148"/>
        <v>Sell</v>
      </c>
    </row>
    <row r="1631" spans="1:8" ht="13.5" x14ac:dyDescent="0.25">
      <c r="A1631" s="3">
        <f>TITRES_STAT!B1634</f>
        <v>44687</v>
      </c>
      <c r="B1631" s="5">
        <f>TITRES_STAT!D1634</f>
        <v>1.7446999999999999</v>
      </c>
      <c r="C1631" s="2">
        <f t="shared" si="150"/>
        <v>1.7713608001008545</v>
      </c>
      <c r="D1631" s="2">
        <f t="shared" si="152"/>
        <v>1.769735225116791</v>
      </c>
      <c r="E1631" s="2">
        <f t="shared" si="151"/>
        <v>1.6255749840634603E-3</v>
      </c>
      <c r="F1631" s="2">
        <f t="shared" si="149"/>
        <v>-1.768831489332731E-3</v>
      </c>
      <c r="G1631" s="2">
        <f t="shared" si="147"/>
        <v>3.3944064733961912E-3</v>
      </c>
      <c r="H1631" s="2" t="str">
        <f t="shared" si="148"/>
        <v>Sell</v>
      </c>
    </row>
    <row r="1632" spans="1:8" ht="13.5" x14ac:dyDescent="0.25">
      <c r="A1632" s="3">
        <f>TITRES_STAT!B1635</f>
        <v>44690</v>
      </c>
      <c r="B1632" s="5">
        <f>TITRES_STAT!D1635</f>
        <v>1.7446999999999999</v>
      </c>
      <c r="C1632" s="2">
        <f t="shared" si="150"/>
        <v>1.7720745231622614</v>
      </c>
      <c r="D1632" s="2">
        <f t="shared" si="152"/>
        <v>1.7678807639970286</v>
      </c>
      <c r="E1632" s="2">
        <f t="shared" si="151"/>
        <v>4.193759165232791E-3</v>
      </c>
      <c r="F1632" s="2">
        <f t="shared" si="149"/>
        <v>-5.7631335841962672E-4</v>
      </c>
      <c r="G1632" s="2">
        <f t="shared" si="147"/>
        <v>4.7700725236524176E-3</v>
      </c>
      <c r="H1632" s="2" t="str">
        <f t="shared" si="148"/>
        <v>Sell</v>
      </c>
    </row>
    <row r="1633" spans="1:8" ht="13.5" x14ac:dyDescent="0.25">
      <c r="A1633" s="3">
        <f>TITRES_STAT!B1636</f>
        <v>44691</v>
      </c>
      <c r="B1633" s="5">
        <f>TITRES_STAT!D1636</f>
        <v>1.7446999999999999</v>
      </c>
      <c r="C1633" s="2">
        <f t="shared" si="150"/>
        <v>1.7726784426757596</v>
      </c>
      <c r="D1633" s="2">
        <f t="shared" si="152"/>
        <v>1.7661636703676191</v>
      </c>
      <c r="E1633" s="2">
        <f t="shared" si="151"/>
        <v>6.5147723081404596E-3</v>
      </c>
      <c r="F1633" s="2">
        <f t="shared" si="149"/>
        <v>8.4190377489239045E-4</v>
      </c>
      <c r="G1633" s="2">
        <f t="shared" si="147"/>
        <v>5.6728685332480691E-3</v>
      </c>
      <c r="H1633" s="2" t="str">
        <f t="shared" si="148"/>
        <v>Sell</v>
      </c>
    </row>
    <row r="1634" spans="1:8" ht="13.5" x14ac:dyDescent="0.25">
      <c r="A1634" s="3">
        <f>TITRES_STAT!B1637</f>
        <v>44692</v>
      </c>
      <c r="B1634" s="5">
        <f>TITRES_STAT!D1637</f>
        <v>1.7446999999999999</v>
      </c>
      <c r="C1634" s="2">
        <f t="shared" si="150"/>
        <v>1.7731894514948734</v>
      </c>
      <c r="D1634" s="2">
        <f t="shared" si="152"/>
        <v>1.7645737688589067</v>
      </c>
      <c r="E1634" s="2">
        <f t="shared" si="151"/>
        <v>8.6156826359666816E-3</v>
      </c>
      <c r="F1634" s="2">
        <f t="shared" si="149"/>
        <v>2.396659547107249E-3</v>
      </c>
      <c r="G1634" s="2">
        <f t="shared" si="147"/>
        <v>6.2190230888594326E-3</v>
      </c>
      <c r="H1634" s="2" t="str">
        <f t="shared" si="148"/>
        <v>Sell</v>
      </c>
    </row>
    <row r="1635" spans="1:8" ht="13.5" x14ac:dyDescent="0.25">
      <c r="A1635" s="3">
        <f>TITRES_STAT!B1638</f>
        <v>44693</v>
      </c>
      <c r="B1635" s="5">
        <f>TITRES_STAT!D1638</f>
        <v>1.7446999999999999</v>
      </c>
      <c r="C1635" s="2">
        <f t="shared" si="150"/>
        <v>1.773621843572585</v>
      </c>
      <c r="D1635" s="2">
        <f t="shared" si="152"/>
        <v>1.763101637832321</v>
      </c>
      <c r="E1635" s="2">
        <f t="shared" si="151"/>
        <v>1.0520205740264021E-2</v>
      </c>
      <c r="F1635" s="2">
        <f t="shared" si="149"/>
        <v>4.0213687857386035E-3</v>
      </c>
      <c r="G1635" s="2">
        <f t="shared" si="147"/>
        <v>6.4988369545254179E-3</v>
      </c>
      <c r="H1635" s="2" t="str">
        <f t="shared" si="148"/>
        <v>Sell</v>
      </c>
    </row>
    <row r="1636" spans="1:8" ht="13.5" x14ac:dyDescent="0.25">
      <c r="A1636" s="3">
        <f>TITRES_STAT!B1639</f>
        <v>44694</v>
      </c>
      <c r="B1636" s="5">
        <f>TITRES_STAT!D1639</f>
        <v>1.7446999999999999</v>
      </c>
      <c r="C1636" s="2">
        <f t="shared" si="150"/>
        <v>1.7739877137921876</v>
      </c>
      <c r="D1636" s="2">
        <f t="shared" si="152"/>
        <v>1.7617385535484453</v>
      </c>
      <c r="E1636" s="2">
        <f t="shared" si="151"/>
        <v>1.224916024374223E-2</v>
      </c>
      <c r="F1636" s="2">
        <f t="shared" si="149"/>
        <v>5.6669270773393289E-3</v>
      </c>
      <c r="G1636" s="2">
        <f t="shared" ref="G1636:G1699" si="153">E1636-F1636</f>
        <v>6.5822331664029008E-3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44697</v>
      </c>
      <c r="B1637" s="5">
        <f>TITRES_STAT!D1640</f>
        <v>1.7446999999999999</v>
      </c>
      <c r="C1637" s="2">
        <f t="shared" si="150"/>
        <v>1.7742972962856971</v>
      </c>
      <c r="D1637" s="2">
        <f t="shared" si="152"/>
        <v>1.7604764384707827</v>
      </c>
      <c r="E1637" s="2">
        <f t="shared" si="151"/>
        <v>1.3820857814914378E-2</v>
      </c>
      <c r="F1637" s="2">
        <f t="shared" ref="F1637:F1700" si="155">(E1637*(2/(10)))+((1-(2/10))*F1636)</f>
        <v>7.2977132248543391E-3</v>
      </c>
      <c r="G1637" s="2">
        <f t="shared" si="153"/>
        <v>6.5231445900600388E-3</v>
      </c>
      <c r="H1637" s="2" t="str">
        <f t="shared" si="154"/>
        <v>Sell</v>
      </c>
    </row>
    <row r="1638" spans="1:8" ht="13.5" x14ac:dyDescent="0.25">
      <c r="A1638" s="3">
        <f>TITRES_STAT!B1641</f>
        <v>44698</v>
      </c>
      <c r="B1638" s="5">
        <f>TITRES_STAT!D1641</f>
        <v>1.7446999999999999</v>
      </c>
      <c r="C1638" s="2">
        <f t="shared" si="150"/>
        <v>1.7733592507032823</v>
      </c>
      <c r="D1638" s="2">
        <f t="shared" si="152"/>
        <v>1.7593078133988729</v>
      </c>
      <c r="E1638" s="2">
        <f t="shared" si="151"/>
        <v>1.4051437304409387E-2</v>
      </c>
      <c r="F1638" s="2">
        <f t="shared" si="155"/>
        <v>8.6484580407653489E-3</v>
      </c>
      <c r="G1638" s="2">
        <f t="shared" si="153"/>
        <v>5.4029792636440376E-3</v>
      </c>
      <c r="H1638" s="2" t="str">
        <f t="shared" si="154"/>
        <v>Sell</v>
      </c>
    </row>
    <row r="1639" spans="1:8" ht="13.5" x14ac:dyDescent="0.25">
      <c r="A1639" s="3">
        <f>TITRES_STAT!B1642</f>
        <v>44699</v>
      </c>
      <c r="B1639" s="5">
        <f>TITRES_STAT!D1642</f>
        <v>1.7446999999999999</v>
      </c>
      <c r="C1639" s="2">
        <f t="shared" si="150"/>
        <v>1.7725655198258543</v>
      </c>
      <c r="D1639" s="2">
        <f t="shared" si="152"/>
        <v>1.7582257531471046</v>
      </c>
      <c r="E1639" s="2">
        <f t="shared" si="151"/>
        <v>1.4339766678749699E-2</v>
      </c>
      <c r="F1639" s="2">
        <f t="shared" si="155"/>
        <v>9.7867197683622186E-3</v>
      </c>
      <c r="G1639" s="2">
        <f t="shared" si="153"/>
        <v>4.5530469103874805E-3</v>
      </c>
      <c r="H1639" s="2" t="str">
        <f t="shared" si="154"/>
        <v>Sell</v>
      </c>
    </row>
    <row r="1640" spans="1:8" ht="13.5" x14ac:dyDescent="0.25">
      <c r="A1640" s="3">
        <f>TITRES_STAT!B1643</f>
        <v>44700</v>
      </c>
      <c r="B1640" s="5">
        <f>TITRES_STAT!D1643</f>
        <v>1.7446999999999999</v>
      </c>
      <c r="C1640" s="2">
        <f t="shared" si="150"/>
        <v>1.7718939013911075</v>
      </c>
      <c r="D1640" s="2">
        <f t="shared" si="152"/>
        <v>1.7572238455065783</v>
      </c>
      <c r="E1640" s="2">
        <f t="shared" si="151"/>
        <v>1.4670055884529187E-2</v>
      </c>
      <c r="F1640" s="2">
        <f t="shared" si="155"/>
        <v>1.0763386991595613E-2</v>
      </c>
      <c r="G1640" s="2">
        <f t="shared" si="153"/>
        <v>3.9066688929335746E-3</v>
      </c>
      <c r="H1640" s="2" t="str">
        <f t="shared" si="154"/>
        <v>Sell</v>
      </c>
    </row>
    <row r="1641" spans="1:8" ht="13.5" x14ac:dyDescent="0.25">
      <c r="A1641" s="3">
        <f>TITRES_STAT!B1644</f>
        <v>44701</v>
      </c>
      <c r="B1641" s="5">
        <f>TITRES_STAT!D1644</f>
        <v>1.6665000000000001</v>
      </c>
      <c r="C1641" s="2">
        <f t="shared" si="150"/>
        <v>1.7677102242540141</v>
      </c>
      <c r="D1641" s="2">
        <f t="shared" si="152"/>
        <v>1.7505035606542392</v>
      </c>
      <c r="E1641" s="2">
        <f t="shared" si="151"/>
        <v>1.7206663599774963E-2</v>
      </c>
      <c r="F1641" s="2">
        <f t="shared" si="155"/>
        <v>1.2052042313231483E-2</v>
      </c>
      <c r="G1641" s="2">
        <f t="shared" si="153"/>
        <v>5.1546212865434798E-3</v>
      </c>
      <c r="H1641" s="2" t="str">
        <f t="shared" si="154"/>
        <v>Sell</v>
      </c>
    </row>
    <row r="1642" spans="1:8" ht="13.5" x14ac:dyDescent="0.25">
      <c r="A1642" s="3">
        <f>TITRES_STAT!B1645</f>
        <v>44704</v>
      </c>
      <c r="B1642" s="5">
        <f>TITRES_STAT!D1645</f>
        <v>1.6665000000000001</v>
      </c>
      <c r="C1642" s="2">
        <f t="shared" si="150"/>
        <v>1.7641701897533966</v>
      </c>
      <c r="D1642" s="2">
        <f t="shared" si="152"/>
        <v>1.7442810746798512</v>
      </c>
      <c r="E1642" s="2">
        <f t="shared" si="151"/>
        <v>1.9889115073545405E-2</v>
      </c>
      <c r="F1642" s="2">
        <f t="shared" si="155"/>
        <v>1.3619456865294269E-2</v>
      </c>
      <c r="G1642" s="2">
        <f t="shared" si="153"/>
        <v>6.269658208251136E-3</v>
      </c>
      <c r="H1642" s="2" t="str">
        <f t="shared" si="154"/>
        <v>Sell</v>
      </c>
    </row>
    <row r="1643" spans="1:8" ht="13.5" x14ac:dyDescent="0.25">
      <c r="A1643" s="3">
        <f>TITRES_STAT!B1646</f>
        <v>44705</v>
      </c>
      <c r="B1643" s="5">
        <f>TITRES_STAT!D1646</f>
        <v>1.6665000000000001</v>
      </c>
      <c r="C1643" s="2">
        <f t="shared" si="150"/>
        <v>1.7611747759451819</v>
      </c>
      <c r="D1643" s="2">
        <f t="shared" si="152"/>
        <v>1.7385195135924547</v>
      </c>
      <c r="E1643" s="2">
        <f t="shared" si="151"/>
        <v>2.265526235272719E-2</v>
      </c>
      <c r="F1643" s="2">
        <f t="shared" si="155"/>
        <v>1.5426617962780853E-2</v>
      </c>
      <c r="G1643" s="2">
        <f t="shared" si="153"/>
        <v>7.2286443899463367E-3</v>
      </c>
      <c r="H1643" s="2" t="str">
        <f t="shared" si="154"/>
        <v>Sell</v>
      </c>
    </row>
    <row r="1644" spans="1:8" ht="13.5" x14ac:dyDescent="0.25">
      <c r="A1644" s="3">
        <f>TITRES_STAT!B1647</f>
        <v>44706</v>
      </c>
      <c r="B1644" s="5">
        <f>TITRES_STAT!D1647</f>
        <v>1.7212000000000001</v>
      </c>
      <c r="C1644" s="2">
        <f t="shared" si="150"/>
        <v>1.7586401950305386</v>
      </c>
      <c r="D1644" s="2">
        <f t="shared" si="152"/>
        <v>1.7372365866596802</v>
      </c>
      <c r="E1644" s="2">
        <f t="shared" si="151"/>
        <v>2.1403608370858418E-2</v>
      </c>
      <c r="F1644" s="2">
        <f t="shared" si="155"/>
        <v>1.6622016044396368E-2</v>
      </c>
      <c r="G1644" s="2">
        <f t="shared" si="153"/>
        <v>4.7815923264620495E-3</v>
      </c>
      <c r="H1644" s="2" t="str">
        <f t="shared" si="154"/>
        <v>Sell</v>
      </c>
    </row>
    <row r="1645" spans="1:8" ht="13.5" x14ac:dyDescent="0.25">
      <c r="A1645" s="3">
        <f>TITRES_STAT!B1648</f>
        <v>44707</v>
      </c>
      <c r="B1645" s="5">
        <f>TITRES_STAT!D1648</f>
        <v>1.7212000000000001</v>
      </c>
      <c r="C1645" s="2">
        <f t="shared" si="150"/>
        <v>1.7564955496412251</v>
      </c>
      <c r="D1645" s="2">
        <f t="shared" si="152"/>
        <v>1.7360486913515556</v>
      </c>
      <c r="E1645" s="2">
        <f t="shared" si="151"/>
        <v>2.0446858289669523E-2</v>
      </c>
      <c r="F1645" s="2">
        <f t="shared" si="155"/>
        <v>1.7386984493451E-2</v>
      </c>
      <c r="G1645" s="2">
        <f t="shared" si="153"/>
        <v>3.0598737962185228E-3</v>
      </c>
      <c r="H1645" s="2" t="str">
        <f t="shared" si="154"/>
        <v>Sell</v>
      </c>
    </row>
    <row r="1646" spans="1:8" ht="13.5" x14ac:dyDescent="0.25">
      <c r="A1646" s="3">
        <f>TITRES_STAT!B1649</f>
        <v>44708</v>
      </c>
      <c r="B1646" s="5">
        <f>TITRES_STAT!D1649</f>
        <v>1.7212000000000001</v>
      </c>
      <c r="C1646" s="2">
        <f t="shared" si="150"/>
        <v>1.7546808496964212</v>
      </c>
      <c r="D1646" s="2">
        <f t="shared" si="152"/>
        <v>1.7349487882884773</v>
      </c>
      <c r="E1646" s="2">
        <f t="shared" si="151"/>
        <v>1.9732061407943924E-2</v>
      </c>
      <c r="F1646" s="2">
        <f t="shared" si="155"/>
        <v>1.7855999876349588E-2</v>
      </c>
      <c r="G1646" s="2">
        <f t="shared" si="153"/>
        <v>1.8760615315943363E-3</v>
      </c>
      <c r="H1646" s="2" t="str">
        <f t="shared" si="154"/>
        <v>Sell</v>
      </c>
    </row>
    <row r="1647" spans="1:8" ht="13.5" x14ac:dyDescent="0.25">
      <c r="A1647" s="3">
        <f>TITRES_STAT!B1650</f>
        <v>44711</v>
      </c>
      <c r="B1647" s="5">
        <f>TITRES_STAT!D1650</f>
        <v>1.7212000000000001</v>
      </c>
      <c r="C1647" s="2">
        <f t="shared" si="150"/>
        <v>1.7531453343585102</v>
      </c>
      <c r="D1647" s="2">
        <f t="shared" si="152"/>
        <v>1.7339303595263678</v>
      </c>
      <c r="E1647" s="2">
        <f t="shared" si="151"/>
        <v>1.9214974832142406E-2</v>
      </c>
      <c r="F1647" s="2">
        <f t="shared" si="155"/>
        <v>1.8127794867508151E-2</v>
      </c>
      <c r="G1647" s="2">
        <f t="shared" si="153"/>
        <v>1.087179964634255E-3</v>
      </c>
      <c r="H1647" s="2" t="str">
        <f t="shared" si="154"/>
        <v>Sell</v>
      </c>
    </row>
    <row r="1648" spans="1:8" ht="13.5" x14ac:dyDescent="0.25">
      <c r="A1648" s="3">
        <f>TITRES_STAT!B1651</f>
        <v>44712</v>
      </c>
      <c r="B1648" s="5">
        <f>TITRES_STAT!D1651</f>
        <v>1.7212000000000001</v>
      </c>
      <c r="C1648" s="2">
        <f t="shared" si="150"/>
        <v>1.7518460521495087</v>
      </c>
      <c r="D1648" s="2">
        <f t="shared" si="152"/>
        <v>1.7329873699318219</v>
      </c>
      <c r="E1648" s="2">
        <f t="shared" si="151"/>
        <v>1.8858682217686829E-2</v>
      </c>
      <c r="F1648" s="2">
        <f t="shared" si="155"/>
        <v>1.8273972337543888E-2</v>
      </c>
      <c r="G1648" s="2">
        <f t="shared" si="153"/>
        <v>5.847098801429404E-4</v>
      </c>
      <c r="H1648" s="2" t="str">
        <f t="shared" si="154"/>
        <v>Sell</v>
      </c>
    </row>
    <row r="1649" spans="1:8" ht="13.5" x14ac:dyDescent="0.25">
      <c r="A1649" s="3">
        <f>TITRES_STAT!B1652</f>
        <v>44713</v>
      </c>
      <c r="B1649" s="5">
        <f>TITRES_STAT!D1652</f>
        <v>1.7212000000000001</v>
      </c>
      <c r="C1649" s="2">
        <f t="shared" si="150"/>
        <v>1.750746659511123</v>
      </c>
      <c r="D1649" s="2">
        <f t="shared" si="152"/>
        <v>1.7321142314183535</v>
      </c>
      <c r="E1649" s="2">
        <f t="shared" si="151"/>
        <v>1.8632428092769437E-2</v>
      </c>
      <c r="F1649" s="2">
        <f t="shared" si="155"/>
        <v>1.8345663488588997E-2</v>
      </c>
      <c r="G1649" s="2">
        <f t="shared" si="153"/>
        <v>2.8676460418044017E-4</v>
      </c>
      <c r="H1649" s="2" t="str">
        <f t="shared" si="154"/>
        <v>Sell</v>
      </c>
    </row>
    <row r="1650" spans="1:8" ht="13.5" x14ac:dyDescent="0.25">
      <c r="A1650" s="3">
        <f>TITRES_STAT!B1653</f>
        <v>44714</v>
      </c>
      <c r="B1650" s="5">
        <f>TITRES_STAT!D1653</f>
        <v>1.7212000000000001</v>
      </c>
      <c r="C1650" s="2">
        <f t="shared" si="150"/>
        <v>1.7498164042017192</v>
      </c>
      <c r="D1650" s="2">
        <f t="shared" si="152"/>
        <v>1.7313057698318088</v>
      </c>
      <c r="E1650" s="2">
        <f t="shared" si="151"/>
        <v>1.8510634369910406E-2</v>
      </c>
      <c r="F1650" s="2">
        <f t="shared" si="155"/>
        <v>1.837865766485328E-2</v>
      </c>
      <c r="G1650" s="2">
        <f t="shared" si="153"/>
        <v>1.3197670505712619E-4</v>
      </c>
      <c r="H1650" s="2" t="str">
        <f t="shared" si="154"/>
        <v>Sell</v>
      </c>
    </row>
    <row r="1651" spans="1:8" ht="13.5" x14ac:dyDescent="0.25">
      <c r="A1651" s="3">
        <f>TITRES_STAT!B1654</f>
        <v>44715</v>
      </c>
      <c r="B1651" s="5">
        <f>TITRES_STAT!D1654</f>
        <v>1.7212000000000001</v>
      </c>
      <c r="C1651" s="2">
        <f t="shared" si="150"/>
        <v>1.7369984958629932</v>
      </c>
      <c r="D1651" s="2">
        <f t="shared" si="152"/>
        <v>1.7305571942887119</v>
      </c>
      <c r="E1651" s="2">
        <f t="shared" si="151"/>
        <v>6.4413015742812441E-3</v>
      </c>
      <c r="F1651" s="2">
        <f t="shared" si="155"/>
        <v>1.5991186446738873E-2</v>
      </c>
      <c r="G1651" s="2">
        <f t="shared" si="153"/>
        <v>-9.5498848724576285E-3</v>
      </c>
      <c r="H1651" s="2" t="str">
        <f t="shared" si="154"/>
        <v>Hold</v>
      </c>
    </row>
    <row r="1652" spans="1:8" ht="13.5" x14ac:dyDescent="0.25">
      <c r="A1652" s="3">
        <f>TITRES_STAT!B1655</f>
        <v>44718</v>
      </c>
      <c r="B1652" s="5">
        <f>TITRES_STAT!D1655</f>
        <v>1.7212000000000001</v>
      </c>
      <c r="C1652" s="2">
        <f t="shared" si="150"/>
        <v>1.7261525734225327</v>
      </c>
      <c r="D1652" s="2">
        <f t="shared" si="152"/>
        <v>1.7298640687858442</v>
      </c>
      <c r="E1652" s="2">
        <f t="shared" si="151"/>
        <v>-3.7114953633115011E-3</v>
      </c>
      <c r="F1652" s="2">
        <f t="shared" si="155"/>
        <v>1.2050650084728798E-2</v>
      </c>
      <c r="G1652" s="2">
        <f t="shared" si="153"/>
        <v>-1.5762145448040298E-2</v>
      </c>
      <c r="H1652" s="2" t="str">
        <f t="shared" si="154"/>
        <v>Hold</v>
      </c>
    </row>
    <row r="1653" spans="1:8" ht="13.5" x14ac:dyDescent="0.25">
      <c r="A1653" s="3">
        <f>TITRES_STAT!B1656</f>
        <v>44719</v>
      </c>
      <c r="B1653" s="5">
        <f>TITRES_STAT!D1656</f>
        <v>1.7212000000000001</v>
      </c>
      <c r="C1653" s="2">
        <f t="shared" si="150"/>
        <v>1.7169752544344508</v>
      </c>
      <c r="D1653" s="2">
        <f t="shared" si="152"/>
        <v>1.7292222859128186</v>
      </c>
      <c r="E1653" s="2">
        <f t="shared" si="151"/>
        <v>-1.2247031478367809E-2</v>
      </c>
      <c r="F1653" s="2">
        <f t="shared" si="155"/>
        <v>7.1911137721094778E-3</v>
      </c>
      <c r="G1653" s="2">
        <f t="shared" si="153"/>
        <v>-1.9438145250477289E-2</v>
      </c>
      <c r="H1653" s="2" t="str">
        <f t="shared" si="154"/>
        <v>Hold</v>
      </c>
    </row>
    <row r="1654" spans="1:8" ht="13.5" x14ac:dyDescent="0.25">
      <c r="A1654" s="3">
        <f>TITRES_STAT!B1657</f>
        <v>44720</v>
      </c>
      <c r="B1654" s="5">
        <f>TITRES_STAT!D1657</f>
        <v>1.7212000000000001</v>
      </c>
      <c r="C1654" s="2">
        <f t="shared" si="150"/>
        <v>1.7176252152906892</v>
      </c>
      <c r="D1654" s="2">
        <f t="shared" si="152"/>
        <v>1.728628042511869</v>
      </c>
      <c r="E1654" s="2">
        <f t="shared" si="151"/>
        <v>-1.1002827221179734E-2</v>
      </c>
      <c r="F1654" s="2">
        <f t="shared" si="155"/>
        <v>3.5523255734516358E-3</v>
      </c>
      <c r="G1654" s="2">
        <f t="shared" si="153"/>
        <v>-1.4555152794631369E-2</v>
      </c>
      <c r="H1654" s="2" t="str">
        <f t="shared" si="154"/>
        <v>Hold</v>
      </c>
    </row>
    <row r="1655" spans="1:8" ht="13.5" x14ac:dyDescent="0.25">
      <c r="A1655" s="3">
        <f>TITRES_STAT!B1658</f>
        <v>44721</v>
      </c>
      <c r="B1655" s="5">
        <f>TITRES_STAT!D1658</f>
        <v>1.7212000000000001</v>
      </c>
      <c r="C1655" s="2">
        <f t="shared" si="150"/>
        <v>1.7181751821690447</v>
      </c>
      <c r="D1655" s="2">
        <f t="shared" si="152"/>
        <v>1.7280778171406193</v>
      </c>
      <c r="E1655" s="2">
        <f t="shared" si="151"/>
        <v>-9.9026349715745088E-3</v>
      </c>
      <c r="F1655" s="2">
        <f t="shared" si="155"/>
        <v>8.6133346444640683E-4</v>
      </c>
      <c r="G1655" s="2">
        <f t="shared" si="153"/>
        <v>-1.0763968436020916E-2</v>
      </c>
      <c r="H1655" s="2" t="str">
        <f t="shared" si="154"/>
        <v>Hold</v>
      </c>
    </row>
    <row r="1656" spans="1:8" ht="13.5" x14ac:dyDescent="0.25">
      <c r="A1656" s="3">
        <f>TITRES_STAT!B1659</f>
        <v>44722</v>
      </c>
      <c r="B1656" s="5">
        <f>TITRES_STAT!D1659</f>
        <v>1.7212000000000001</v>
      </c>
      <c r="C1656" s="2">
        <f t="shared" si="150"/>
        <v>1.7186405387584225</v>
      </c>
      <c r="D1656" s="2">
        <f t="shared" si="152"/>
        <v>1.727568349204277</v>
      </c>
      <c r="E1656" s="2">
        <f t="shared" si="151"/>
        <v>-8.927810445854556E-3</v>
      </c>
      <c r="F1656" s="2">
        <f t="shared" si="155"/>
        <v>-1.0964953176137858E-3</v>
      </c>
      <c r="G1656" s="2">
        <f t="shared" si="153"/>
        <v>-7.8313151282407706E-3</v>
      </c>
      <c r="H1656" s="2" t="str">
        <f t="shared" si="154"/>
        <v>Hold</v>
      </c>
    </row>
    <row r="1657" spans="1:8" ht="13.5" x14ac:dyDescent="0.25">
      <c r="A1657" s="3">
        <f>TITRES_STAT!B1660</f>
        <v>44725</v>
      </c>
      <c r="B1657" s="5">
        <f>TITRES_STAT!D1660</f>
        <v>1.7212000000000001</v>
      </c>
      <c r="C1657" s="2">
        <f t="shared" si="150"/>
        <v>1.7190343020263574</v>
      </c>
      <c r="D1657" s="2">
        <f t="shared" si="152"/>
        <v>1.7270966196335897</v>
      </c>
      <c r="E1657" s="2">
        <f t="shared" si="151"/>
        <v>-8.0623176072323055E-3</v>
      </c>
      <c r="F1657" s="2">
        <f t="shared" si="155"/>
        <v>-2.4896597755374901E-3</v>
      </c>
      <c r="G1657" s="2">
        <f t="shared" si="153"/>
        <v>-5.5726578316948154E-3</v>
      </c>
      <c r="H1657" s="2" t="str">
        <f t="shared" si="154"/>
        <v>Hold</v>
      </c>
    </row>
    <row r="1658" spans="1:8" ht="13.5" x14ac:dyDescent="0.25">
      <c r="A1658" s="3">
        <f>TITRES_STAT!B1661</f>
        <v>44726</v>
      </c>
      <c r="B1658" s="5">
        <f>TITRES_STAT!D1661</f>
        <v>1.7212000000000001</v>
      </c>
      <c r="C1658" s="2">
        <f t="shared" si="150"/>
        <v>1.7193674863299946</v>
      </c>
      <c r="D1658" s="2">
        <f t="shared" si="152"/>
        <v>1.7266598329940646</v>
      </c>
      <c r="E1658" s="2">
        <f t="shared" si="151"/>
        <v>-7.2923466640699708E-3</v>
      </c>
      <c r="F1658" s="2">
        <f t="shared" si="155"/>
        <v>-3.4501971532439864E-3</v>
      </c>
      <c r="G1658" s="2">
        <f t="shared" si="153"/>
        <v>-3.8421495108259844E-3</v>
      </c>
      <c r="H1658" s="2" t="str">
        <f t="shared" si="154"/>
        <v>Hold</v>
      </c>
    </row>
    <row r="1659" spans="1:8" ht="13.5" x14ac:dyDescent="0.25">
      <c r="A1659" s="3">
        <f>TITRES_STAT!B1662</f>
        <v>44727</v>
      </c>
      <c r="B1659" s="5">
        <f>TITRES_STAT!D1662</f>
        <v>1.7212000000000001</v>
      </c>
      <c r="C1659" s="2">
        <f t="shared" si="150"/>
        <v>1.7196494115099954</v>
      </c>
      <c r="D1659" s="2">
        <f t="shared" si="152"/>
        <v>1.7262554009204301</v>
      </c>
      <c r="E1659" s="2">
        <f t="shared" si="151"/>
        <v>-6.605989410434665E-3</v>
      </c>
      <c r="F1659" s="2">
        <f t="shared" si="155"/>
        <v>-4.0813556046821221E-3</v>
      </c>
      <c r="G1659" s="2">
        <f t="shared" si="153"/>
        <v>-2.5246338057525429E-3</v>
      </c>
      <c r="H1659" s="2" t="str">
        <f t="shared" si="154"/>
        <v>Hold</v>
      </c>
    </row>
    <row r="1660" spans="1:8" ht="13.5" x14ac:dyDescent="0.25">
      <c r="A1660" s="3">
        <f>TITRES_STAT!B1663</f>
        <v>44728</v>
      </c>
      <c r="B1660" s="5">
        <f>TITRES_STAT!D1663</f>
        <v>1.7212000000000001</v>
      </c>
      <c r="C1660" s="2">
        <f t="shared" si="150"/>
        <v>1.7198879635853808</v>
      </c>
      <c r="D1660" s="2">
        <f t="shared" si="152"/>
        <v>1.7258809267781758</v>
      </c>
      <c r="E1660" s="2">
        <f t="shared" si="151"/>
        <v>-5.9929631927950755E-3</v>
      </c>
      <c r="F1660" s="2">
        <f t="shared" si="155"/>
        <v>-4.4636771223047125E-3</v>
      </c>
      <c r="G1660" s="2">
        <f t="shared" si="153"/>
        <v>-1.529286070490363E-3</v>
      </c>
      <c r="H1660" s="2" t="str">
        <f t="shared" si="154"/>
        <v>Hold</v>
      </c>
    </row>
    <row r="1661" spans="1:8" ht="13.5" x14ac:dyDescent="0.25">
      <c r="A1661" s="3">
        <f>TITRES_STAT!B1664</f>
        <v>44729</v>
      </c>
      <c r="B1661" s="5">
        <f>TITRES_STAT!D1664</f>
        <v>1.7212000000000001</v>
      </c>
      <c r="C1661" s="2">
        <f t="shared" si="150"/>
        <v>1.7200898153414759</v>
      </c>
      <c r="D1661" s="2">
        <f t="shared" si="152"/>
        <v>1.7255341914612738</v>
      </c>
      <c r="E1661" s="2">
        <f t="shared" si="151"/>
        <v>-5.4443761197979779E-3</v>
      </c>
      <c r="F1661" s="2">
        <f t="shared" si="155"/>
        <v>-4.6598169218033652E-3</v>
      </c>
      <c r="G1661" s="2">
        <f t="shared" si="153"/>
        <v>-7.8455919799461267E-4</v>
      </c>
      <c r="H1661" s="2" t="str">
        <f t="shared" si="154"/>
        <v>Hold</v>
      </c>
    </row>
    <row r="1662" spans="1:8" ht="13.5" x14ac:dyDescent="0.25">
      <c r="A1662" s="3">
        <f>TITRES_STAT!B1665</f>
        <v>44732</v>
      </c>
      <c r="B1662" s="5">
        <f>TITRES_STAT!D1665</f>
        <v>1.7212000000000001</v>
      </c>
      <c r="C1662" s="2">
        <f t="shared" si="150"/>
        <v>1.720260612981249</v>
      </c>
      <c r="D1662" s="2">
        <f t="shared" si="152"/>
        <v>1.7252131402419202</v>
      </c>
      <c r="E1662" s="2">
        <f t="shared" si="151"/>
        <v>-4.9525272606711912E-3</v>
      </c>
      <c r="F1662" s="2">
        <f t="shared" si="155"/>
        <v>-4.7183589895769306E-3</v>
      </c>
      <c r="G1662" s="2">
        <f t="shared" si="153"/>
        <v>-2.3416827109426063E-4</v>
      </c>
      <c r="H1662" s="2" t="str">
        <f t="shared" si="154"/>
        <v>Hold</v>
      </c>
    </row>
    <row r="1663" spans="1:8" ht="13.5" x14ac:dyDescent="0.25">
      <c r="A1663" s="3">
        <f>TITRES_STAT!B1666</f>
        <v>44733</v>
      </c>
      <c r="B1663" s="5">
        <f>TITRES_STAT!D1666</f>
        <v>1.7212000000000001</v>
      </c>
      <c r="C1663" s="2">
        <f t="shared" si="150"/>
        <v>1.7204051340610569</v>
      </c>
      <c r="D1663" s="2">
        <f t="shared" si="152"/>
        <v>1.7249158705943706</v>
      </c>
      <c r="E1663" s="2">
        <f t="shared" si="151"/>
        <v>-4.5107365333136862E-3</v>
      </c>
      <c r="F1663" s="2">
        <f t="shared" si="155"/>
        <v>-4.6768344983242824E-3</v>
      </c>
      <c r="G1663" s="2">
        <f t="shared" si="153"/>
        <v>1.660979650105962E-4</v>
      </c>
      <c r="H1663" s="2" t="str">
        <f t="shared" si="154"/>
        <v>Sell</v>
      </c>
    </row>
    <row r="1664" spans="1:8" ht="13.5" x14ac:dyDescent="0.25">
      <c r="A1664" s="3">
        <f>TITRES_STAT!B1667</f>
        <v>44734</v>
      </c>
      <c r="B1664" s="5">
        <f>TITRES_STAT!D1667</f>
        <v>1.7212000000000001</v>
      </c>
      <c r="C1664" s="2">
        <f t="shared" si="150"/>
        <v>1.7205274211285868</v>
      </c>
      <c r="D1664" s="2">
        <f t="shared" si="152"/>
        <v>1.7246406209207135</v>
      </c>
      <c r="E1664" s="2">
        <f t="shared" si="151"/>
        <v>-4.1131997921266539E-3</v>
      </c>
      <c r="F1664" s="2">
        <f t="shared" si="155"/>
        <v>-4.5641075570847563E-3</v>
      </c>
      <c r="G1664" s="2">
        <f t="shared" si="153"/>
        <v>4.5090776495810246E-4</v>
      </c>
      <c r="H1664" s="2" t="str">
        <f t="shared" si="154"/>
        <v>Sell</v>
      </c>
    </row>
    <row r="1665" spans="1:8" ht="13.5" x14ac:dyDescent="0.25">
      <c r="A1665" s="3">
        <f>TITRES_STAT!B1668</f>
        <v>44735</v>
      </c>
      <c r="B1665" s="5">
        <f>TITRES_STAT!D1668</f>
        <v>1.7212000000000001</v>
      </c>
      <c r="C1665" s="2">
        <f t="shared" si="150"/>
        <v>1.7206308948011118</v>
      </c>
      <c r="D1665" s="2">
        <f t="shared" si="152"/>
        <v>1.7243857601117716</v>
      </c>
      <c r="E1665" s="2">
        <f t="shared" si="151"/>
        <v>-3.7548653106598273E-3</v>
      </c>
      <c r="F1665" s="2">
        <f t="shared" si="155"/>
        <v>-4.4022591077997704E-3</v>
      </c>
      <c r="G1665" s="2">
        <f t="shared" si="153"/>
        <v>6.4739379713994304E-4</v>
      </c>
      <c r="H1665" s="2" t="str">
        <f t="shared" si="154"/>
        <v>Sell</v>
      </c>
    </row>
    <row r="1666" spans="1:8" ht="13.5" x14ac:dyDescent="0.25">
      <c r="A1666" s="3">
        <f>TITRES_STAT!B1669</f>
        <v>44736</v>
      </c>
      <c r="B1666" s="5">
        <f>TITRES_STAT!D1669</f>
        <v>1.7212000000000001</v>
      </c>
      <c r="C1666" s="2">
        <f t="shared" si="150"/>
        <v>1.7207184494470944</v>
      </c>
      <c r="D1666" s="2">
        <f t="shared" si="152"/>
        <v>1.72414977788127</v>
      </c>
      <c r="E1666" s="2">
        <f t="shared" si="151"/>
        <v>-3.4313284341755956E-3</v>
      </c>
      <c r="F1666" s="2">
        <f t="shared" si="155"/>
        <v>-4.2080729730749359E-3</v>
      </c>
      <c r="G1666" s="2">
        <f t="shared" si="153"/>
        <v>7.767445388993403E-4</v>
      </c>
      <c r="H1666" s="2" t="str">
        <f t="shared" si="154"/>
        <v>Sell</v>
      </c>
    </row>
    <row r="1667" spans="1:8" ht="13.5" x14ac:dyDescent="0.25">
      <c r="A1667" s="3">
        <f>TITRES_STAT!B1670</f>
        <v>44739</v>
      </c>
      <c r="B1667" s="5">
        <f>TITRES_STAT!D1670</f>
        <v>1.7212000000000001</v>
      </c>
      <c r="C1667" s="2">
        <f t="shared" si="150"/>
        <v>1.7207925341475416</v>
      </c>
      <c r="D1667" s="2">
        <f t="shared" si="152"/>
        <v>1.7239312758159906</v>
      </c>
      <c r="E1667" s="2">
        <f t="shared" si="151"/>
        <v>-3.1387416684489633E-3</v>
      </c>
      <c r="F1667" s="2">
        <f t="shared" si="155"/>
        <v>-3.9942067121497412E-3</v>
      </c>
      <c r="G1667" s="2">
        <f t="shared" si="153"/>
        <v>8.5546504370077794E-4</v>
      </c>
      <c r="H1667" s="2" t="str">
        <f t="shared" si="154"/>
        <v>Sell</v>
      </c>
    </row>
    <row r="1668" spans="1:8" ht="13.5" x14ac:dyDescent="0.25">
      <c r="A1668" s="3">
        <f>TITRES_STAT!B1671</f>
        <v>44740</v>
      </c>
      <c r="B1668" s="5">
        <f>TITRES_STAT!D1671</f>
        <v>1.7212000000000001</v>
      </c>
      <c r="C1668" s="2">
        <f t="shared" si="150"/>
        <v>1.720855221201766</v>
      </c>
      <c r="D1668" s="2">
        <f t="shared" si="152"/>
        <v>1.72372895908888</v>
      </c>
      <c r="E1668" s="2">
        <f t="shared" si="151"/>
        <v>-2.8737378871139807E-3</v>
      </c>
      <c r="F1668" s="2">
        <f t="shared" si="155"/>
        <v>-3.7701129471425896E-3</v>
      </c>
      <c r="G1668" s="2">
        <f t="shared" si="153"/>
        <v>8.9637506002860886E-4</v>
      </c>
      <c r="H1668" s="2" t="str">
        <f t="shared" si="154"/>
        <v>Sell</v>
      </c>
    </row>
    <row r="1669" spans="1:8" ht="13.5" x14ac:dyDescent="0.25">
      <c r="A1669" s="3">
        <f>TITRES_STAT!B1672</f>
        <v>44741</v>
      </c>
      <c r="B1669" s="5">
        <f>TITRES_STAT!D1672</f>
        <v>1.7212000000000001</v>
      </c>
      <c r="C1669" s="2">
        <f t="shared" si="150"/>
        <v>1.720908264093802</v>
      </c>
      <c r="D1669" s="2">
        <f t="shared" si="152"/>
        <v>1.7235416287859999</v>
      </c>
      <c r="E1669" s="2">
        <f t="shared" si="151"/>
        <v>-2.6333646921978815E-3</v>
      </c>
      <c r="F1669" s="2">
        <f t="shared" si="155"/>
        <v>-3.542763296153648E-3</v>
      </c>
      <c r="G1669" s="2">
        <f t="shared" si="153"/>
        <v>9.0939860395576654E-4</v>
      </c>
      <c r="H1669" s="2" t="str">
        <f t="shared" si="154"/>
        <v>Sell</v>
      </c>
    </row>
    <row r="1670" spans="1:8" ht="13.5" x14ac:dyDescent="0.25">
      <c r="A1670" s="3">
        <f>TITRES_STAT!B1673</f>
        <v>44742</v>
      </c>
      <c r="B1670" s="5">
        <f>TITRES_STAT!D1673</f>
        <v>1.7212000000000001</v>
      </c>
      <c r="C1670" s="2">
        <f t="shared" si="150"/>
        <v>1.7209531465409094</v>
      </c>
      <c r="D1670" s="2">
        <f t="shared" si="152"/>
        <v>1.7233681748018517</v>
      </c>
      <c r="E1670" s="2">
        <f t="shared" si="151"/>
        <v>-2.415028260942309E-3</v>
      </c>
      <c r="F1670" s="2">
        <f t="shared" si="155"/>
        <v>-3.3172162891113807E-3</v>
      </c>
      <c r="G1670" s="2">
        <f t="shared" si="153"/>
        <v>9.0218802816907162E-4</v>
      </c>
      <c r="H1670" s="2" t="str">
        <f t="shared" si="154"/>
        <v>Sell</v>
      </c>
    </row>
    <row r="1671" spans="1:8" ht="13.5" x14ac:dyDescent="0.25">
      <c r="A1671" s="3">
        <f>TITRES_STAT!B1674</f>
        <v>44743</v>
      </c>
      <c r="B1671" s="5">
        <f>TITRES_STAT!D1674</f>
        <v>1.7212000000000001</v>
      </c>
      <c r="C1671" s="2">
        <f t="shared" si="150"/>
        <v>1.7209911239961539</v>
      </c>
      <c r="D1671" s="2">
        <f t="shared" si="152"/>
        <v>1.7232075692609736</v>
      </c>
      <c r="E1671" s="2">
        <f t="shared" si="151"/>
        <v>-2.2164452648196775E-3</v>
      </c>
      <c r="F1671" s="2">
        <f t="shared" si="155"/>
        <v>-3.0970620842530406E-3</v>
      </c>
      <c r="G1671" s="2">
        <f t="shared" si="153"/>
        <v>8.8061681943336304E-4</v>
      </c>
      <c r="H1671" s="2" t="str">
        <f t="shared" si="154"/>
        <v>Sell</v>
      </c>
    </row>
    <row r="1672" spans="1:8" ht="13.5" x14ac:dyDescent="0.25">
      <c r="A1672" s="3">
        <f>TITRES_STAT!B1675</f>
        <v>44746</v>
      </c>
      <c r="B1672" s="5">
        <f>TITRES_STAT!D1675</f>
        <v>1.7212000000000001</v>
      </c>
      <c r="C1672" s="2">
        <f t="shared" si="150"/>
        <v>1.7210232587659764</v>
      </c>
      <c r="D1672" s="2">
        <f t="shared" si="152"/>
        <v>1.7230588604268273</v>
      </c>
      <c r="E1672" s="2">
        <f t="shared" si="151"/>
        <v>-2.0356016608509275E-3</v>
      </c>
      <c r="F1672" s="2">
        <f t="shared" si="155"/>
        <v>-2.884769999572618E-3</v>
      </c>
      <c r="G1672" s="2">
        <f t="shared" si="153"/>
        <v>8.4916833872169042E-4</v>
      </c>
      <c r="H1672" s="2" t="str">
        <f t="shared" si="154"/>
        <v>Sell</v>
      </c>
    </row>
    <row r="1673" spans="1:8" ht="13.5" x14ac:dyDescent="0.25">
      <c r="A1673" s="3">
        <f>TITRES_STAT!B1676</f>
        <v>44747</v>
      </c>
      <c r="B1673" s="5">
        <f>TITRES_STAT!D1676</f>
        <v>1.7212000000000001</v>
      </c>
      <c r="C1673" s="2">
        <f t="shared" si="150"/>
        <v>1.7210504497250572</v>
      </c>
      <c r="D1673" s="2">
        <f t="shared" si="152"/>
        <v>1.7229211670618771</v>
      </c>
      <c r="E1673" s="2">
        <f t="shared" si="151"/>
        <v>-1.8707173368199825E-3</v>
      </c>
      <c r="F1673" s="2">
        <f t="shared" si="155"/>
        <v>-2.681959467022091E-3</v>
      </c>
      <c r="G1673" s="2">
        <f t="shared" si="153"/>
        <v>8.1124213020210842E-4</v>
      </c>
      <c r="H1673" s="2" t="str">
        <f t="shared" si="154"/>
        <v>Sell</v>
      </c>
    </row>
    <row r="1674" spans="1:8" ht="13.5" x14ac:dyDescent="0.25">
      <c r="A1674" s="3">
        <f>TITRES_STAT!B1677</f>
        <v>44748</v>
      </c>
      <c r="B1674" s="5">
        <f>TITRES_STAT!D1677</f>
        <v>1.7212000000000001</v>
      </c>
      <c r="C1674" s="2">
        <f t="shared" si="150"/>
        <v>1.7210734574596636</v>
      </c>
      <c r="D1674" s="2">
        <f t="shared" si="152"/>
        <v>1.7227936732054416</v>
      </c>
      <c r="E1674" s="2">
        <f t="shared" si="151"/>
        <v>-1.7202157457780753E-3</v>
      </c>
      <c r="F1674" s="2">
        <f t="shared" si="155"/>
        <v>-2.489610722773288E-3</v>
      </c>
      <c r="G1674" s="2">
        <f t="shared" si="153"/>
        <v>7.6939497699521266E-4</v>
      </c>
      <c r="H1674" s="2" t="str">
        <f t="shared" si="154"/>
        <v>Sell</v>
      </c>
    </row>
    <row r="1675" spans="1:8" ht="13.5" x14ac:dyDescent="0.25">
      <c r="A1675" s="3">
        <f>TITRES_STAT!B1678</f>
        <v>44749</v>
      </c>
      <c r="B1675" s="5">
        <f>TITRES_STAT!D1678</f>
        <v>1.7212000000000001</v>
      </c>
      <c r="C1675" s="2">
        <f t="shared" si="150"/>
        <v>1.7210929255427923</v>
      </c>
      <c r="D1675" s="2">
        <f t="shared" si="152"/>
        <v>1.7226756233383718</v>
      </c>
      <c r="E1675" s="2">
        <f t="shared" si="151"/>
        <v>-1.582697795579513E-3</v>
      </c>
      <c r="F1675" s="2">
        <f t="shared" si="155"/>
        <v>-2.3082281373345333E-3</v>
      </c>
      <c r="G1675" s="2">
        <f t="shared" si="153"/>
        <v>7.2553034175502039E-4</v>
      </c>
      <c r="H1675" s="2" t="str">
        <f t="shared" si="154"/>
        <v>Sell</v>
      </c>
    </row>
    <row r="1676" spans="1:8" ht="13.5" x14ac:dyDescent="0.25">
      <c r="A1676" s="3">
        <f>TITRES_STAT!B1679</f>
        <v>44750</v>
      </c>
      <c r="B1676" s="5">
        <f>TITRES_STAT!D1679</f>
        <v>1.7212000000000001</v>
      </c>
      <c r="C1676" s="2">
        <f t="shared" si="150"/>
        <v>1.7211093985362087</v>
      </c>
      <c r="D1676" s="2">
        <f t="shared" si="152"/>
        <v>1.7225663179058996</v>
      </c>
      <c r="E1676" s="2">
        <f t="shared" si="151"/>
        <v>-1.4569193696909455E-3</v>
      </c>
      <c r="F1676" s="2">
        <f t="shared" si="155"/>
        <v>-2.1379663838058159E-3</v>
      </c>
      <c r="G1676" s="2">
        <f t="shared" si="153"/>
        <v>6.8104701411487046E-4</v>
      </c>
      <c r="H1676" s="2" t="str">
        <f t="shared" si="154"/>
        <v>Sell</v>
      </c>
    </row>
    <row r="1677" spans="1:8" ht="13.5" x14ac:dyDescent="0.25">
      <c r="A1677" s="3">
        <f>TITRES_STAT!B1680</f>
        <v>44753</v>
      </c>
      <c r="B1677" s="5">
        <f>TITRES_STAT!D1680</f>
        <v>1.7212000000000001</v>
      </c>
      <c r="C1677" s="2">
        <f t="shared" si="150"/>
        <v>1.721123337222946</v>
      </c>
      <c r="D1677" s="2">
        <f t="shared" si="152"/>
        <v>1.7224651091721292</v>
      </c>
      <c r="E1677" s="2">
        <f t="shared" si="151"/>
        <v>-1.3417719491832791E-3</v>
      </c>
      <c r="F1677" s="2">
        <f t="shared" si="155"/>
        <v>-1.9787274968813087E-3</v>
      </c>
      <c r="G1677" s="2">
        <f t="shared" si="153"/>
        <v>6.3695554769802954E-4</v>
      </c>
      <c r="H1677" s="2" t="str">
        <f t="shared" si="154"/>
        <v>Sell</v>
      </c>
    </row>
    <row r="1678" spans="1:8" ht="13.5" x14ac:dyDescent="0.25">
      <c r="A1678" s="3">
        <f>TITRES_STAT!B1681</f>
        <v>44754</v>
      </c>
      <c r="B1678" s="5">
        <f>TITRES_STAT!D1681</f>
        <v>1.7212000000000001</v>
      </c>
      <c r="C1678" s="2">
        <f t="shared" si="150"/>
        <v>1.721135131496339</v>
      </c>
      <c r="D1678" s="2">
        <f t="shared" si="152"/>
        <v>1.7223713973816011</v>
      </c>
      <c r="E1678" s="2">
        <f t="shared" si="151"/>
        <v>-1.2362658852620445E-3</v>
      </c>
      <c r="F1678" s="2">
        <f t="shared" si="155"/>
        <v>-1.8302351745574561E-3</v>
      </c>
      <c r="G1678" s="2">
        <f t="shared" si="153"/>
        <v>5.9396928929541159E-4</v>
      </c>
      <c r="H1678" s="2" t="str">
        <f t="shared" si="154"/>
        <v>Sell</v>
      </c>
    </row>
    <row r="1679" spans="1:8" ht="13.5" x14ac:dyDescent="0.25">
      <c r="A1679" s="3">
        <f>TITRES_STAT!B1682</f>
        <v>44755</v>
      </c>
      <c r="B1679" s="5">
        <f>TITRES_STAT!D1682</f>
        <v>1.7212000000000001</v>
      </c>
      <c r="C1679" s="2">
        <f t="shared" ref="C1679:C1742" si="156">$C$4*B1669+C1678*(1-$C$4)</f>
        <v>1.7211451112661331</v>
      </c>
      <c r="D1679" s="2">
        <f t="shared" si="152"/>
        <v>1.7222846272051862</v>
      </c>
      <c r="E1679" s="2">
        <f t="shared" si="151"/>
        <v>-1.1395159390530374E-3</v>
      </c>
      <c r="F1679" s="2">
        <f t="shared" si="155"/>
        <v>-1.6920913274565724E-3</v>
      </c>
      <c r="G1679" s="2">
        <f t="shared" si="153"/>
        <v>5.5257538840353506E-4</v>
      </c>
      <c r="H1679" s="2" t="str">
        <f t="shared" si="154"/>
        <v>Sell</v>
      </c>
    </row>
    <row r="1680" spans="1:8" ht="13.5" x14ac:dyDescent="0.25">
      <c r="A1680" s="3">
        <f>TITRES_STAT!B1683</f>
        <v>44756</v>
      </c>
      <c r="B1680" s="5">
        <f>TITRES_STAT!D1683</f>
        <v>1.7212000000000001</v>
      </c>
      <c r="C1680" s="2">
        <f t="shared" si="156"/>
        <v>1.7211535556867279</v>
      </c>
      <c r="D1680" s="2">
        <f t="shared" si="152"/>
        <v>1.7222042844492464</v>
      </c>
      <c r="E1680" s="2">
        <f t="shared" si="151"/>
        <v>-1.0507287625185491E-3</v>
      </c>
      <c r="F1680" s="2">
        <f t="shared" si="155"/>
        <v>-1.563818814468968E-3</v>
      </c>
      <c r="G1680" s="2">
        <f t="shared" si="153"/>
        <v>5.1309005195041891E-4</v>
      </c>
      <c r="H1680" s="2" t="str">
        <f t="shared" si="154"/>
        <v>Sell</v>
      </c>
    </row>
    <row r="1681" spans="1:8" ht="13.5" x14ac:dyDescent="0.25">
      <c r="A1681" s="3">
        <f>TITRES_STAT!B1684</f>
        <v>44757</v>
      </c>
      <c r="B1681" s="5">
        <f>TITRES_STAT!D1684</f>
        <v>1.7212000000000001</v>
      </c>
      <c r="C1681" s="2">
        <f t="shared" si="156"/>
        <v>1.7211607009656928</v>
      </c>
      <c r="D1681" s="2">
        <f t="shared" si="152"/>
        <v>1.7221298930085616</v>
      </c>
      <c r="E1681" s="2">
        <f t="shared" si="151"/>
        <v>-9.6919204286871619E-4</v>
      </c>
      <c r="F1681" s="2">
        <f t="shared" si="155"/>
        <v>-1.4448934601489177E-3</v>
      </c>
      <c r="G1681" s="2">
        <f t="shared" si="153"/>
        <v>4.7570141728020153E-4</v>
      </c>
      <c r="H1681" s="2" t="str">
        <f t="shared" si="154"/>
        <v>Sell</v>
      </c>
    </row>
    <row r="1682" spans="1:8" ht="13.5" x14ac:dyDescent="0.25">
      <c r="A1682" s="3">
        <f>TITRES_STAT!B1685</f>
        <v>44760</v>
      </c>
      <c r="B1682" s="5">
        <f>TITRES_STAT!D1685</f>
        <v>1.7212000000000001</v>
      </c>
      <c r="C1682" s="2">
        <f t="shared" si="156"/>
        <v>1.7211667469709711</v>
      </c>
      <c r="D1682" s="2">
        <f t="shared" si="152"/>
        <v>1.7220610120449644</v>
      </c>
      <c r="E1682" s="2">
        <f t="shared" si="151"/>
        <v>-8.9426507399337218E-4</v>
      </c>
      <c r="F1682" s="2">
        <f t="shared" si="155"/>
        <v>-1.3347677829178087E-3</v>
      </c>
      <c r="G1682" s="2">
        <f t="shared" si="153"/>
        <v>4.4050270892443647E-4</v>
      </c>
      <c r="H1682" s="2" t="str">
        <f t="shared" si="154"/>
        <v>Sell</v>
      </c>
    </row>
    <row r="1683" spans="1:8" ht="13.5" x14ac:dyDescent="0.25">
      <c r="A1683" s="3">
        <f>TITRES_STAT!B1686</f>
        <v>44761</v>
      </c>
      <c r="B1683" s="5">
        <f>TITRES_STAT!D1686</f>
        <v>1.7134</v>
      </c>
      <c r="C1683" s="2">
        <f t="shared" si="156"/>
        <v>1.7211718628215911</v>
      </c>
      <c r="D1683" s="2">
        <f t="shared" si="152"/>
        <v>1.7214194555971891</v>
      </c>
      <c r="E1683" s="2">
        <f t="shared" si="151"/>
        <v>-2.4759277559804893E-4</v>
      </c>
      <c r="F1683" s="2">
        <f t="shared" si="155"/>
        <v>-1.1173327814538567E-3</v>
      </c>
      <c r="G1683" s="2">
        <f t="shared" si="153"/>
        <v>8.6974000585580773E-4</v>
      </c>
      <c r="H1683" s="2" t="str">
        <f t="shared" si="154"/>
        <v>Sell</v>
      </c>
    </row>
    <row r="1684" spans="1:8" ht="13.5" x14ac:dyDescent="0.25">
      <c r="A1684" s="3">
        <f>TITRES_STAT!B1687</f>
        <v>44762</v>
      </c>
      <c r="B1684" s="5">
        <f>TITRES_STAT!D1687</f>
        <v>1.7134</v>
      </c>
      <c r="C1684" s="2">
        <f t="shared" si="156"/>
        <v>1.7211761916182695</v>
      </c>
      <c r="D1684" s="2">
        <f t="shared" si="152"/>
        <v>1.7208254218492491</v>
      </c>
      <c r="E1684" s="2">
        <f t="shared" si="151"/>
        <v>3.5076976902037593E-4</v>
      </c>
      <c r="F1684" s="2">
        <f t="shared" si="155"/>
        <v>-8.2371227135901012E-4</v>
      </c>
      <c r="G1684" s="2">
        <f t="shared" si="153"/>
        <v>1.1744820403793862E-3</v>
      </c>
      <c r="H1684" s="2" t="str">
        <f t="shared" si="154"/>
        <v>Sell</v>
      </c>
    </row>
    <row r="1685" spans="1:8" ht="13.5" x14ac:dyDescent="0.25">
      <c r="A1685" s="3">
        <f>TITRES_STAT!B1688</f>
        <v>44763</v>
      </c>
      <c r="B1685" s="5">
        <f>TITRES_STAT!D1688</f>
        <v>1.7134</v>
      </c>
      <c r="C1685" s="2">
        <f t="shared" si="156"/>
        <v>1.7211798544462282</v>
      </c>
      <c r="D1685" s="2">
        <f t="shared" si="152"/>
        <v>1.7202753906011565</v>
      </c>
      <c r="E1685" s="2">
        <f t="shared" si="151"/>
        <v>9.044638450717013E-4</v>
      </c>
      <c r="F1685" s="2">
        <f t="shared" si="155"/>
        <v>-4.7807704807286788E-4</v>
      </c>
      <c r="G1685" s="2">
        <f t="shared" si="153"/>
        <v>1.3825408931445692E-3</v>
      </c>
      <c r="H1685" s="2" t="str">
        <f t="shared" si="154"/>
        <v>Sell</v>
      </c>
    </row>
    <row r="1686" spans="1:8" ht="13.5" x14ac:dyDescent="0.25">
      <c r="A1686" s="3">
        <f>TITRES_STAT!B1689</f>
        <v>44764</v>
      </c>
      <c r="B1686" s="5">
        <f>TITRES_STAT!D1689</f>
        <v>1.7101</v>
      </c>
      <c r="C1686" s="2">
        <f t="shared" si="156"/>
        <v>1.721182953762193</v>
      </c>
      <c r="D1686" s="2">
        <f t="shared" si="152"/>
        <v>1.7195216579640338</v>
      </c>
      <c r="E1686" s="2">
        <f t="shared" si="151"/>
        <v>1.6612957981592125E-3</v>
      </c>
      <c r="F1686" s="2">
        <f t="shared" si="155"/>
        <v>-5.0202478826451801E-5</v>
      </c>
      <c r="G1686" s="2">
        <f t="shared" si="153"/>
        <v>1.7114982769856643E-3</v>
      </c>
      <c r="H1686" s="2" t="str">
        <f t="shared" si="154"/>
        <v>Sell</v>
      </c>
    </row>
    <row r="1687" spans="1:8" ht="13.5" x14ac:dyDescent="0.25">
      <c r="A1687" s="3">
        <f>TITRES_STAT!B1690</f>
        <v>44768</v>
      </c>
      <c r="B1687" s="5">
        <f>TITRES_STAT!D1690</f>
        <v>1.7101</v>
      </c>
      <c r="C1687" s="2">
        <f t="shared" si="156"/>
        <v>1.721185576260317</v>
      </c>
      <c r="D1687" s="2">
        <f t="shared" si="152"/>
        <v>1.7188237573741052</v>
      </c>
      <c r="E1687" s="2">
        <f t="shared" si="151"/>
        <v>2.3618188862117862E-3</v>
      </c>
      <c r="F1687" s="2">
        <f t="shared" si="155"/>
        <v>4.322017941811958E-4</v>
      </c>
      <c r="G1687" s="2">
        <f t="shared" si="153"/>
        <v>1.9296170920305904E-3</v>
      </c>
      <c r="H1687" s="2" t="str">
        <f t="shared" si="154"/>
        <v>Sell</v>
      </c>
    </row>
    <row r="1688" spans="1:8" ht="13.5" x14ac:dyDescent="0.25">
      <c r="A1688" s="3">
        <f>TITRES_STAT!B1691</f>
        <v>44769</v>
      </c>
      <c r="B1688" s="5">
        <f>TITRES_STAT!D1691</f>
        <v>1.7101</v>
      </c>
      <c r="C1688" s="2">
        <f t="shared" si="156"/>
        <v>1.7211877952971912</v>
      </c>
      <c r="D1688" s="2">
        <f t="shared" si="152"/>
        <v>1.7181775531241716</v>
      </c>
      <c r="E1688" s="2">
        <f t="shared" si="151"/>
        <v>3.010242173019595E-3</v>
      </c>
      <c r="F1688" s="2">
        <f t="shared" si="155"/>
        <v>9.4780986994887572E-4</v>
      </c>
      <c r="G1688" s="2">
        <f t="shared" si="153"/>
        <v>2.062432303070719E-3</v>
      </c>
      <c r="H1688" s="2" t="str">
        <f t="shared" si="154"/>
        <v>Sell</v>
      </c>
    </row>
    <row r="1689" spans="1:8" ht="13.5" x14ac:dyDescent="0.25">
      <c r="A1689" s="3">
        <f>TITRES_STAT!B1692</f>
        <v>44770</v>
      </c>
      <c r="B1689" s="5">
        <f>TITRES_STAT!D1692</f>
        <v>1.7101</v>
      </c>
      <c r="C1689" s="2">
        <f t="shared" si="156"/>
        <v>1.721189672943777</v>
      </c>
      <c r="D1689" s="2">
        <f t="shared" si="152"/>
        <v>1.7175792158557144</v>
      </c>
      <c r="E1689" s="2">
        <f t="shared" si="151"/>
        <v>3.6104570880626241E-3</v>
      </c>
      <c r="F1689" s="2">
        <f t="shared" si="155"/>
        <v>1.4803393135716255E-3</v>
      </c>
      <c r="G1689" s="2">
        <f t="shared" si="153"/>
        <v>2.1301177744909986E-3</v>
      </c>
      <c r="H1689" s="2" t="str">
        <f t="shared" si="154"/>
        <v>Sell</v>
      </c>
    </row>
    <row r="1690" spans="1:8" ht="13.5" x14ac:dyDescent="0.25">
      <c r="A1690" s="3">
        <f>TITRES_STAT!B1693</f>
        <v>44771</v>
      </c>
      <c r="B1690" s="5">
        <f>TITRES_STAT!D1693</f>
        <v>1.7101</v>
      </c>
      <c r="C1690" s="2">
        <f t="shared" si="156"/>
        <v>1.7211912617216574</v>
      </c>
      <c r="D1690" s="2">
        <f t="shared" si="152"/>
        <v>1.7170251998664021</v>
      </c>
      <c r="E1690" s="2">
        <f t="shared" si="151"/>
        <v>4.1660618552552542E-3</v>
      </c>
      <c r="F1690" s="2">
        <f t="shared" si="155"/>
        <v>2.0174838219083513E-3</v>
      </c>
      <c r="G1690" s="2">
        <f t="shared" si="153"/>
        <v>2.1485780333469029E-3</v>
      </c>
      <c r="H1690" s="2" t="str">
        <f t="shared" si="154"/>
        <v>Sell</v>
      </c>
    </row>
    <row r="1691" spans="1:8" ht="13.5" x14ac:dyDescent="0.25">
      <c r="A1691" s="3">
        <f>TITRES_STAT!B1694</f>
        <v>44774</v>
      </c>
      <c r="B1691" s="5">
        <f>TITRES_STAT!D1694</f>
        <v>1.7101</v>
      </c>
      <c r="C1691" s="2">
        <f t="shared" si="156"/>
        <v>1.7211926060721718</v>
      </c>
      <c r="D1691" s="2">
        <f t="shared" si="152"/>
        <v>1.7165122220985203</v>
      </c>
      <c r="E1691" s="2">
        <f t="shared" si="151"/>
        <v>4.6803839736515584E-3</v>
      </c>
      <c r="F1691" s="2">
        <f t="shared" si="155"/>
        <v>2.5500638522569928E-3</v>
      </c>
      <c r="G1691" s="2">
        <f t="shared" si="153"/>
        <v>2.1303201213945656E-3</v>
      </c>
      <c r="H1691" s="2" t="str">
        <f t="shared" si="154"/>
        <v>Sell</v>
      </c>
    </row>
    <row r="1692" spans="1:8" ht="13.5" x14ac:dyDescent="0.25">
      <c r="A1692" s="3">
        <f>TITRES_STAT!B1695</f>
        <v>44775</v>
      </c>
      <c r="B1692" s="5">
        <f>TITRES_STAT!D1695</f>
        <v>1.7101</v>
      </c>
      <c r="C1692" s="2">
        <f t="shared" si="156"/>
        <v>1.7211937435995299</v>
      </c>
      <c r="D1692" s="2">
        <f t="shared" si="152"/>
        <v>1.7160372426838149</v>
      </c>
      <c r="E1692" s="2">
        <f t="shared" ref="E1692:E1755" si="157">C1692-D1692</f>
        <v>5.1565009157150676E-3</v>
      </c>
      <c r="F1692" s="2">
        <f t="shared" si="155"/>
        <v>3.0713512649486077E-3</v>
      </c>
      <c r="G1692" s="2">
        <f t="shared" si="153"/>
        <v>2.0851496507664599E-3</v>
      </c>
      <c r="H1692" s="2" t="str">
        <f t="shared" si="154"/>
        <v>Sell</v>
      </c>
    </row>
    <row r="1693" spans="1:8" ht="13.5" x14ac:dyDescent="0.25">
      <c r="A1693" s="3">
        <f>TITRES_STAT!B1696</f>
        <v>44776</v>
      </c>
      <c r="B1693" s="5">
        <f>TITRES_STAT!D1696</f>
        <v>1.7101</v>
      </c>
      <c r="C1693" s="2">
        <f t="shared" si="156"/>
        <v>1.7199947061226792</v>
      </c>
      <c r="D1693" s="2">
        <f t="shared" ref="D1693:D1756" si="158">$D$4*B1693+(1-$D$4)*D1692</f>
        <v>1.7155974469294581</v>
      </c>
      <c r="E1693" s="2">
        <f t="shared" si="157"/>
        <v>4.3972591932210925E-3</v>
      </c>
      <c r="F1693" s="2">
        <f t="shared" si="155"/>
        <v>3.336532850603105E-3</v>
      </c>
      <c r="G1693" s="2">
        <f t="shared" si="153"/>
        <v>1.0607263426179875E-3</v>
      </c>
      <c r="H1693" s="2" t="str">
        <f t="shared" si="154"/>
        <v>Sell</v>
      </c>
    </row>
    <row r="1694" spans="1:8" ht="13.5" x14ac:dyDescent="0.25">
      <c r="A1694" s="3">
        <f>TITRES_STAT!B1697</f>
        <v>44777</v>
      </c>
      <c r="B1694" s="5">
        <f>TITRES_STAT!D1697</f>
        <v>1.7101</v>
      </c>
      <c r="C1694" s="2">
        <f t="shared" si="156"/>
        <v>1.7189801359499595</v>
      </c>
      <c r="D1694" s="2">
        <f t="shared" si="158"/>
        <v>1.7151902286383871</v>
      </c>
      <c r="E1694" s="2">
        <f t="shared" si="157"/>
        <v>3.7899073115723603E-3</v>
      </c>
      <c r="F1694" s="2">
        <f t="shared" si="155"/>
        <v>3.4272077427969566E-3</v>
      </c>
      <c r="G1694" s="2">
        <f t="shared" si="153"/>
        <v>3.6269956877540369E-4</v>
      </c>
      <c r="H1694" s="2" t="str">
        <f t="shared" si="154"/>
        <v>Sell</v>
      </c>
    </row>
    <row r="1695" spans="1:8" ht="13.5" x14ac:dyDescent="0.25">
      <c r="A1695" s="3">
        <f>TITRES_STAT!B1698</f>
        <v>44778</v>
      </c>
      <c r="B1695" s="5">
        <f>TITRES_STAT!D1698</f>
        <v>1.7515000000000001</v>
      </c>
      <c r="C1695" s="2">
        <f t="shared" si="156"/>
        <v>1.7181216534961197</v>
      </c>
      <c r="D1695" s="2">
        <f t="shared" si="158"/>
        <v>1.7178798413318399</v>
      </c>
      <c r="E1695" s="2">
        <f t="shared" si="157"/>
        <v>2.4181216427976437E-4</v>
      </c>
      <c r="F1695" s="2">
        <f t="shared" si="155"/>
        <v>2.7901286270935184E-3</v>
      </c>
      <c r="G1695" s="2">
        <f t="shared" si="153"/>
        <v>-2.548316462813754E-3</v>
      </c>
      <c r="H1695" s="2" t="str">
        <f t="shared" si="154"/>
        <v>Hold</v>
      </c>
    </row>
    <row r="1696" spans="1:8" ht="13.5" x14ac:dyDescent="0.25">
      <c r="A1696" s="3">
        <f>TITRES_STAT!B1699</f>
        <v>44781</v>
      </c>
      <c r="B1696" s="5">
        <f>TITRES_STAT!D1699</f>
        <v>1.7515000000000001</v>
      </c>
      <c r="C1696" s="2">
        <f t="shared" si="156"/>
        <v>1.7168875529582552</v>
      </c>
      <c r="D1696" s="2">
        <f t="shared" si="158"/>
        <v>1.7203702234554072</v>
      </c>
      <c r="E1696" s="2">
        <f t="shared" si="157"/>
        <v>-3.4826704971520073E-3</v>
      </c>
      <c r="F1696" s="2">
        <f t="shared" si="155"/>
        <v>1.5355688022444134E-3</v>
      </c>
      <c r="G1696" s="2">
        <f t="shared" si="153"/>
        <v>-5.0182392993964207E-3</v>
      </c>
      <c r="H1696" s="2" t="str">
        <f t="shared" si="154"/>
        <v>Hold</v>
      </c>
    </row>
    <row r="1697" spans="1:8" ht="13.5" x14ac:dyDescent="0.25">
      <c r="A1697" s="3">
        <f>TITRES_STAT!B1700</f>
        <v>44782</v>
      </c>
      <c r="B1697" s="5">
        <f>TITRES_STAT!D1700</f>
        <v>1.7515000000000001</v>
      </c>
      <c r="C1697" s="2">
        <f t="shared" si="156"/>
        <v>1.7158433140416005</v>
      </c>
      <c r="D1697" s="2">
        <f t="shared" si="158"/>
        <v>1.7226761328290807</v>
      </c>
      <c r="E1697" s="2">
        <f t="shared" si="157"/>
        <v>-6.8328187874802104E-3</v>
      </c>
      <c r="F1697" s="2">
        <f t="shared" si="155"/>
        <v>-1.3810871570051129E-4</v>
      </c>
      <c r="G1697" s="2">
        <f t="shared" si="153"/>
        <v>-6.6947100717796989E-3</v>
      </c>
      <c r="H1697" s="2" t="str">
        <f t="shared" si="154"/>
        <v>Hold</v>
      </c>
    </row>
    <row r="1698" spans="1:8" ht="13.5" x14ac:dyDescent="0.25">
      <c r="A1698" s="3">
        <f>TITRES_STAT!B1701</f>
        <v>44783</v>
      </c>
      <c r="B1698" s="5">
        <f>TITRES_STAT!D1701</f>
        <v>1.7515000000000001</v>
      </c>
      <c r="C1698" s="2">
        <f t="shared" si="156"/>
        <v>1.7149597272659698</v>
      </c>
      <c r="D1698" s="2">
        <f t="shared" si="158"/>
        <v>1.7248112341010007</v>
      </c>
      <c r="E1698" s="2">
        <f t="shared" si="157"/>
        <v>-9.8515068350308876E-3</v>
      </c>
      <c r="F1698" s="2">
        <f t="shared" si="155"/>
        <v>-2.0807883395665863E-3</v>
      </c>
      <c r="G1698" s="2">
        <f t="shared" si="153"/>
        <v>-7.7707184954643009E-3</v>
      </c>
      <c r="H1698" s="2" t="str">
        <f t="shared" si="154"/>
        <v>Hold</v>
      </c>
    </row>
    <row r="1699" spans="1:8" ht="13.5" x14ac:dyDescent="0.25">
      <c r="A1699" s="3">
        <f>TITRES_STAT!B1702</f>
        <v>44784</v>
      </c>
      <c r="B1699" s="5">
        <f>TITRES_STAT!D1702</f>
        <v>1.7515000000000001</v>
      </c>
      <c r="C1699" s="2">
        <f t="shared" si="156"/>
        <v>1.714212076917359</v>
      </c>
      <c r="D1699" s="2">
        <f t="shared" si="158"/>
        <v>1.7267881797231488</v>
      </c>
      <c r="E1699" s="2">
        <f t="shared" si="157"/>
        <v>-1.2576102805789802E-2</v>
      </c>
      <c r="F1699" s="2">
        <f t="shared" si="155"/>
        <v>-4.1798512328112295E-3</v>
      </c>
      <c r="G1699" s="2">
        <f t="shared" si="153"/>
        <v>-8.3962515729785712E-3</v>
      </c>
      <c r="H1699" s="2" t="str">
        <f t="shared" si="154"/>
        <v>Hold</v>
      </c>
    </row>
    <row r="1700" spans="1:8" ht="13.5" x14ac:dyDescent="0.25">
      <c r="A1700" s="3">
        <f>TITRES_STAT!B1703</f>
        <v>44785</v>
      </c>
      <c r="B1700" s="5">
        <f>TITRES_STAT!D1703</f>
        <v>1.8258000000000001</v>
      </c>
      <c r="C1700" s="2">
        <f t="shared" si="156"/>
        <v>1.7135794496993038</v>
      </c>
      <c r="D1700" s="2">
        <f t="shared" si="158"/>
        <v>1.7341223886325452</v>
      </c>
      <c r="E1700" s="2">
        <f t="shared" si="157"/>
        <v>-2.0542938933241439E-2</v>
      </c>
      <c r="F1700" s="2">
        <f t="shared" si="155"/>
        <v>-7.4524687728972716E-3</v>
      </c>
      <c r="G1700" s="2">
        <f t="shared" ref="G1700:G1763" si="159">E1700-F1700</f>
        <v>-1.3090470160344168E-2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44788</v>
      </c>
      <c r="B1701" s="5">
        <f>TITRES_STAT!D1704</f>
        <v>1.8258000000000001</v>
      </c>
      <c r="C1701" s="2">
        <f t="shared" si="156"/>
        <v>1.7130441497455648</v>
      </c>
      <c r="D1701" s="2">
        <f t="shared" si="158"/>
        <v>1.7409133228079123</v>
      </c>
      <c r="E1701" s="2">
        <f t="shared" si="157"/>
        <v>-2.7869173062347485E-2</v>
      </c>
      <c r="F1701" s="2">
        <f t="shared" ref="F1701:F1764" si="161">(E1701*(2/(10)))+((1-(2/10))*F1700)</f>
        <v>-1.1535809630787316E-2</v>
      </c>
      <c r="G1701" s="2">
        <f t="shared" si="159"/>
        <v>-1.633336343156017E-2</v>
      </c>
      <c r="H1701" s="2" t="str">
        <f t="shared" si="160"/>
        <v>Hold</v>
      </c>
    </row>
    <row r="1702" spans="1:8" ht="13.5" x14ac:dyDescent="0.25">
      <c r="A1702" s="3">
        <f>TITRES_STAT!B1705</f>
        <v>44789</v>
      </c>
      <c r="B1702" s="5">
        <f>TITRES_STAT!D1705</f>
        <v>1.8258000000000001</v>
      </c>
      <c r="C1702" s="2">
        <f t="shared" si="156"/>
        <v>1.7125912036308626</v>
      </c>
      <c r="D1702" s="2">
        <f t="shared" si="158"/>
        <v>1.7472012248221411</v>
      </c>
      <c r="E1702" s="2">
        <f t="shared" si="157"/>
        <v>-3.4610021191278539E-2</v>
      </c>
      <c r="F1702" s="2">
        <f t="shared" si="161"/>
        <v>-1.615065194288556E-2</v>
      </c>
      <c r="G1702" s="2">
        <f t="shared" si="159"/>
        <v>-1.845936924839298E-2</v>
      </c>
      <c r="H1702" s="2" t="str">
        <f t="shared" si="160"/>
        <v>Hold</v>
      </c>
    </row>
    <row r="1703" spans="1:8" ht="13.5" x14ac:dyDescent="0.25">
      <c r="A1703" s="3">
        <f>TITRES_STAT!B1706</f>
        <v>44790</v>
      </c>
      <c r="B1703" s="5">
        <f>TITRES_STAT!D1706</f>
        <v>1.8258000000000001</v>
      </c>
      <c r="C1703" s="2">
        <f t="shared" si="156"/>
        <v>1.7122079415338067</v>
      </c>
      <c r="D1703" s="2">
        <f t="shared" si="158"/>
        <v>1.7530233563167974</v>
      </c>
      <c r="E1703" s="2">
        <f t="shared" si="157"/>
        <v>-4.0815414782990667E-2</v>
      </c>
      <c r="F1703" s="2">
        <f t="shared" si="161"/>
        <v>-2.1083604510906583E-2</v>
      </c>
      <c r="G1703" s="2">
        <f t="shared" si="159"/>
        <v>-1.9731810272084083E-2</v>
      </c>
      <c r="H1703" s="2" t="str">
        <f t="shared" si="160"/>
        <v>Hold</v>
      </c>
    </row>
    <row r="1704" spans="1:8" ht="13.5" x14ac:dyDescent="0.25">
      <c r="A1704" s="3">
        <f>TITRES_STAT!B1707</f>
        <v>44791</v>
      </c>
      <c r="B1704" s="5">
        <f>TITRES_STAT!D1707</f>
        <v>1.8258000000000001</v>
      </c>
      <c r="C1704" s="2">
        <f t="shared" si="156"/>
        <v>1.711883642836298</v>
      </c>
      <c r="D1704" s="2">
        <f t="shared" si="158"/>
        <v>1.7584142188118494</v>
      </c>
      <c r="E1704" s="2">
        <f t="shared" si="157"/>
        <v>-4.6530575975551436E-2</v>
      </c>
      <c r="F1704" s="2">
        <f t="shared" si="161"/>
        <v>-2.6172998803835557E-2</v>
      </c>
      <c r="G1704" s="2">
        <f t="shared" si="159"/>
        <v>-2.0357577171715879E-2</v>
      </c>
      <c r="H1704" s="2" t="str">
        <f t="shared" si="160"/>
        <v>Hold</v>
      </c>
    </row>
    <row r="1705" spans="1:8" ht="13.5" x14ac:dyDescent="0.25">
      <c r="A1705" s="3">
        <f>TITRES_STAT!B1708</f>
        <v>44792</v>
      </c>
      <c r="B1705" s="5">
        <f>TITRES_STAT!D1708</f>
        <v>1.9001999999999999</v>
      </c>
      <c r="C1705" s="2">
        <f t="shared" si="156"/>
        <v>1.7179784670153291</v>
      </c>
      <c r="D1705" s="2">
        <f t="shared" si="158"/>
        <v>1.7689168692702308</v>
      </c>
      <c r="E1705" s="2">
        <f t="shared" si="157"/>
        <v>-5.093840225490176E-2</v>
      </c>
      <c r="F1705" s="2">
        <f t="shared" si="161"/>
        <v>-3.1126079494048803E-2</v>
      </c>
      <c r="G1705" s="2">
        <f t="shared" si="159"/>
        <v>-1.9812322760852957E-2</v>
      </c>
      <c r="H1705" s="2" t="str">
        <f t="shared" si="160"/>
        <v>Hold</v>
      </c>
    </row>
    <row r="1706" spans="1:8" ht="13.5" x14ac:dyDescent="0.25">
      <c r="A1706" s="3">
        <f>TITRES_STAT!B1709</f>
        <v>44795</v>
      </c>
      <c r="B1706" s="5">
        <f>TITRES_STAT!D1709</f>
        <v>1.9744999999999999</v>
      </c>
      <c r="C1706" s="2">
        <f t="shared" si="156"/>
        <v>1.7231356259360475</v>
      </c>
      <c r="D1706" s="2">
        <f t="shared" si="158"/>
        <v>1.784145249324288</v>
      </c>
      <c r="E1706" s="2">
        <f t="shared" si="157"/>
        <v>-6.1009623388240453E-2</v>
      </c>
      <c r="F1706" s="2">
        <f t="shared" si="161"/>
        <v>-3.7102788272887134E-2</v>
      </c>
      <c r="G1706" s="2">
        <f t="shared" si="159"/>
        <v>-2.3906835115353318E-2</v>
      </c>
      <c r="H1706" s="2" t="str">
        <f t="shared" si="160"/>
        <v>Hold</v>
      </c>
    </row>
    <row r="1707" spans="1:8" ht="13.5" x14ac:dyDescent="0.25">
      <c r="A1707" s="3">
        <f>TITRES_STAT!B1710</f>
        <v>44796</v>
      </c>
      <c r="B1707" s="5">
        <f>TITRES_STAT!D1710</f>
        <v>1.9744999999999999</v>
      </c>
      <c r="C1707" s="2">
        <f t="shared" si="156"/>
        <v>1.72749937579204</v>
      </c>
      <c r="D1707" s="2">
        <f t="shared" si="158"/>
        <v>1.7982456012261927</v>
      </c>
      <c r="E1707" s="2">
        <f t="shared" si="157"/>
        <v>-7.0746225434152654E-2</v>
      </c>
      <c r="F1707" s="2">
        <f t="shared" si="161"/>
        <v>-4.383147570514024E-2</v>
      </c>
      <c r="G1707" s="2">
        <f t="shared" si="159"/>
        <v>-2.6914749729012415E-2</v>
      </c>
      <c r="H1707" s="2" t="str">
        <f t="shared" si="160"/>
        <v>Hold</v>
      </c>
    </row>
    <row r="1708" spans="1:8" ht="13.5" x14ac:dyDescent="0.25">
      <c r="A1708" s="3">
        <f>TITRES_STAT!B1711</f>
        <v>44797</v>
      </c>
      <c r="B1708" s="5">
        <f>TITRES_STAT!D1711</f>
        <v>2.0571000000000002</v>
      </c>
      <c r="C1708" s="2">
        <f t="shared" si="156"/>
        <v>1.7311917795163416</v>
      </c>
      <c r="D1708" s="2">
        <f t="shared" si="158"/>
        <v>1.8174200011353636</v>
      </c>
      <c r="E1708" s="2">
        <f t="shared" si="157"/>
        <v>-8.6228221619021994E-2</v>
      </c>
      <c r="F1708" s="2">
        <f t="shared" si="161"/>
        <v>-5.2310824887916593E-2</v>
      </c>
      <c r="G1708" s="2">
        <f t="shared" si="159"/>
        <v>-3.3917396731105401E-2</v>
      </c>
      <c r="H1708" s="2" t="str">
        <f t="shared" si="160"/>
        <v>Hold</v>
      </c>
    </row>
    <row r="1709" spans="1:8" ht="13.5" x14ac:dyDescent="0.25">
      <c r="A1709" s="3">
        <f>TITRES_STAT!B1712</f>
        <v>44798</v>
      </c>
      <c r="B1709" s="5">
        <f>TITRES_STAT!D1712</f>
        <v>2.1067</v>
      </c>
      <c r="C1709" s="2">
        <f t="shared" si="156"/>
        <v>1.7343161211292122</v>
      </c>
      <c r="D1709" s="2">
        <f t="shared" si="158"/>
        <v>1.8388481491994109</v>
      </c>
      <c r="E1709" s="2">
        <f t="shared" si="157"/>
        <v>-0.10453202807019868</v>
      </c>
      <c r="F1709" s="2">
        <f t="shared" si="161"/>
        <v>-6.2755065524373016E-2</v>
      </c>
      <c r="G1709" s="2">
        <f t="shared" si="159"/>
        <v>-4.1776962545825663E-2</v>
      </c>
      <c r="H1709" s="2" t="str">
        <f t="shared" si="160"/>
        <v>Hold</v>
      </c>
    </row>
    <row r="1710" spans="1:8" ht="13.5" x14ac:dyDescent="0.25">
      <c r="A1710" s="3">
        <f>TITRES_STAT!B1713</f>
        <v>44799</v>
      </c>
      <c r="B1710" s="5">
        <f>TITRES_STAT!D1713</f>
        <v>2.1976</v>
      </c>
      <c r="C1710" s="2">
        <f t="shared" si="156"/>
        <v>1.7483905640324104</v>
      </c>
      <c r="D1710" s="2">
        <f t="shared" si="158"/>
        <v>1.8654223603698248</v>
      </c>
      <c r="E1710" s="2">
        <f t="shared" si="157"/>
        <v>-0.11703179633741434</v>
      </c>
      <c r="F1710" s="2">
        <f t="shared" si="161"/>
        <v>-7.3610411686981292E-2</v>
      </c>
      <c r="G1710" s="2">
        <f t="shared" si="159"/>
        <v>-4.3421384650433048E-2</v>
      </c>
      <c r="H1710" s="2" t="str">
        <f t="shared" si="160"/>
        <v>Hold</v>
      </c>
    </row>
    <row r="1711" spans="1:8" ht="13.5" x14ac:dyDescent="0.25">
      <c r="A1711" s="3">
        <f>TITRES_STAT!B1714</f>
        <v>44802</v>
      </c>
      <c r="B1711" s="5">
        <f>TITRES_STAT!D1714</f>
        <v>2.2471999999999999</v>
      </c>
      <c r="C1711" s="2">
        <f t="shared" si="156"/>
        <v>1.7602997080274243</v>
      </c>
      <c r="D1711" s="2">
        <f t="shared" si="158"/>
        <v>1.8937021855276155</v>
      </c>
      <c r="E1711" s="2">
        <f t="shared" si="157"/>
        <v>-0.13340247750019119</v>
      </c>
      <c r="F1711" s="2">
        <f t="shared" si="161"/>
        <v>-8.5568824849623276E-2</v>
      </c>
      <c r="G1711" s="2">
        <f t="shared" si="159"/>
        <v>-4.7833652650567909E-2</v>
      </c>
      <c r="H1711" s="2" t="str">
        <f t="shared" si="160"/>
        <v>Hold</v>
      </c>
    </row>
    <row r="1712" spans="1:8" ht="13.5" x14ac:dyDescent="0.25">
      <c r="A1712" s="3">
        <f>TITRES_STAT!B1715</f>
        <v>44803</v>
      </c>
      <c r="B1712" s="5">
        <f>TITRES_STAT!D1715</f>
        <v>2.2471999999999999</v>
      </c>
      <c r="C1712" s="2">
        <f t="shared" si="156"/>
        <v>1.7703766760232051</v>
      </c>
      <c r="D1712" s="2">
        <f t="shared" si="158"/>
        <v>1.9198872088218661</v>
      </c>
      <c r="E1712" s="2">
        <f t="shared" si="157"/>
        <v>-0.149510532798661</v>
      </c>
      <c r="F1712" s="2">
        <f t="shared" si="161"/>
        <v>-9.8357166439430821E-2</v>
      </c>
      <c r="G1712" s="2">
        <f t="shared" si="159"/>
        <v>-5.1153366359230179E-2</v>
      </c>
      <c r="H1712" s="2" t="str">
        <f t="shared" si="160"/>
        <v>Hold</v>
      </c>
    </row>
    <row r="1713" spans="1:8" ht="13.5" x14ac:dyDescent="0.25">
      <c r="A1713" s="3">
        <f>TITRES_STAT!B1716</f>
        <v>44804</v>
      </c>
      <c r="B1713" s="5">
        <f>TITRES_STAT!D1716</f>
        <v>2.2471999999999999</v>
      </c>
      <c r="C1713" s="2">
        <f t="shared" si="156"/>
        <v>1.7789033412504045</v>
      </c>
      <c r="D1713" s="2">
        <f t="shared" si="158"/>
        <v>1.9441326007609872</v>
      </c>
      <c r="E1713" s="2">
        <f t="shared" si="157"/>
        <v>-0.16522925951058265</v>
      </c>
      <c r="F1713" s="2">
        <f t="shared" si="161"/>
        <v>-0.11173158505366118</v>
      </c>
      <c r="G1713" s="2">
        <f t="shared" si="159"/>
        <v>-5.3497674456921468E-2</v>
      </c>
      <c r="H1713" s="2" t="str">
        <f t="shared" si="160"/>
        <v>Hold</v>
      </c>
    </row>
    <row r="1714" spans="1:8" ht="13.5" x14ac:dyDescent="0.25">
      <c r="A1714" s="3">
        <f>TITRES_STAT!B1717</f>
        <v>44805</v>
      </c>
      <c r="B1714" s="5">
        <f>TITRES_STAT!D1717</f>
        <v>2.2471999999999999</v>
      </c>
      <c r="C1714" s="2">
        <f t="shared" si="156"/>
        <v>1.7861182118272654</v>
      </c>
      <c r="D1714" s="2">
        <f t="shared" si="158"/>
        <v>1.9665820377416547</v>
      </c>
      <c r="E1714" s="2">
        <f t="shared" si="157"/>
        <v>-0.18046382591438936</v>
      </c>
      <c r="F1714" s="2">
        <f t="shared" si="161"/>
        <v>-0.12547803322580683</v>
      </c>
      <c r="G1714" s="2">
        <f t="shared" si="159"/>
        <v>-5.498579268858253E-2</v>
      </c>
      <c r="H1714" s="2" t="str">
        <f t="shared" si="160"/>
        <v>Hold</v>
      </c>
    </row>
    <row r="1715" spans="1:8" ht="13.5" x14ac:dyDescent="0.25">
      <c r="A1715" s="3">
        <f>TITRES_STAT!B1718</f>
        <v>44806</v>
      </c>
      <c r="B1715" s="5">
        <f>TITRES_STAT!D1718</f>
        <v>2.2471999999999999</v>
      </c>
      <c r="C1715" s="2">
        <f t="shared" si="156"/>
        <v>1.8036692561615322</v>
      </c>
      <c r="D1715" s="2">
        <f t="shared" si="158"/>
        <v>1.9873685534644951</v>
      </c>
      <c r="E1715" s="2">
        <f t="shared" si="157"/>
        <v>-0.18369929730296297</v>
      </c>
      <c r="F1715" s="2">
        <f t="shared" si="161"/>
        <v>-0.13712228604123808</v>
      </c>
      <c r="G1715" s="2">
        <f t="shared" si="159"/>
        <v>-4.6577011261724893E-2</v>
      </c>
      <c r="H1715" s="2" t="str">
        <f t="shared" si="160"/>
        <v>Hold</v>
      </c>
    </row>
    <row r="1716" spans="1:8" ht="13.5" x14ac:dyDescent="0.25">
      <c r="A1716" s="3">
        <f>TITRES_STAT!B1719</f>
        <v>44809</v>
      </c>
      <c r="B1716" s="5">
        <f>TITRES_STAT!D1719</f>
        <v>2.2471999999999999</v>
      </c>
      <c r="C1716" s="2">
        <f t="shared" si="156"/>
        <v>1.8299509090597581</v>
      </c>
      <c r="D1716" s="2">
        <f t="shared" si="158"/>
        <v>2.0066153272819398</v>
      </c>
      <c r="E1716" s="2">
        <f t="shared" si="157"/>
        <v>-0.17666441822218171</v>
      </c>
      <c r="F1716" s="2">
        <f t="shared" si="161"/>
        <v>-0.1450307124774268</v>
      </c>
      <c r="G1716" s="2">
        <f t="shared" si="159"/>
        <v>-3.1633705744754909E-2</v>
      </c>
      <c r="H1716" s="2" t="str">
        <f t="shared" si="160"/>
        <v>Hold</v>
      </c>
    </row>
    <row r="1717" spans="1:8" ht="13.5" x14ac:dyDescent="0.25">
      <c r="A1717" s="3">
        <f>TITRES_STAT!B1720</f>
        <v>44810</v>
      </c>
      <c r="B1717" s="5">
        <f>TITRES_STAT!D1720</f>
        <v>2.2471999999999999</v>
      </c>
      <c r="C1717" s="2">
        <f t="shared" si="156"/>
        <v>1.8521892307428722</v>
      </c>
      <c r="D1717" s="2">
        <f t="shared" si="158"/>
        <v>2.0244364141499442</v>
      </c>
      <c r="E1717" s="2">
        <f t="shared" si="157"/>
        <v>-0.17224718340707201</v>
      </c>
      <c r="F1717" s="2">
        <f t="shared" si="161"/>
        <v>-0.15047400666335584</v>
      </c>
      <c r="G1717" s="2">
        <f t="shared" si="159"/>
        <v>-2.1773176743716177E-2</v>
      </c>
      <c r="H1717" s="2" t="str">
        <f t="shared" si="160"/>
        <v>Hold</v>
      </c>
    </row>
    <row r="1718" spans="1:8" ht="13.5" x14ac:dyDescent="0.25">
      <c r="A1718" s="3">
        <f>TITRES_STAT!B1721</f>
        <v>44811</v>
      </c>
      <c r="B1718" s="5">
        <f>TITRES_STAT!D1721</f>
        <v>2.2471999999999999</v>
      </c>
      <c r="C1718" s="2">
        <f t="shared" si="156"/>
        <v>1.883713964474738</v>
      </c>
      <c r="D1718" s="2">
        <f t="shared" si="158"/>
        <v>2.0409374205092075</v>
      </c>
      <c r="E1718" s="2">
        <f t="shared" si="157"/>
        <v>-0.15722345603446941</v>
      </c>
      <c r="F1718" s="2">
        <f t="shared" si="161"/>
        <v>-0.15182389653757855</v>
      </c>
      <c r="G1718" s="2">
        <f t="shared" si="159"/>
        <v>-5.39955949689086E-3</v>
      </c>
      <c r="H1718" s="2" t="str">
        <f t="shared" si="160"/>
        <v>Hold</v>
      </c>
    </row>
    <row r="1719" spans="1:8" ht="13.5" x14ac:dyDescent="0.25">
      <c r="A1719" s="3">
        <f>TITRES_STAT!B1722</f>
        <v>44812</v>
      </c>
      <c r="B1719" s="5">
        <f>TITRES_STAT!D1722</f>
        <v>2.2471999999999999</v>
      </c>
      <c r="C1719" s="2">
        <f t="shared" si="156"/>
        <v>1.9180195084017013</v>
      </c>
      <c r="D1719" s="2">
        <f t="shared" si="158"/>
        <v>2.0562161301011179</v>
      </c>
      <c r="E1719" s="2">
        <f t="shared" si="157"/>
        <v>-0.1381966216994166</v>
      </c>
      <c r="F1719" s="2">
        <f t="shared" si="161"/>
        <v>-0.14909844156994617</v>
      </c>
      <c r="G1719" s="2">
        <f t="shared" si="159"/>
        <v>1.0901819870529572E-2</v>
      </c>
      <c r="H1719" s="2" t="str">
        <f t="shared" si="160"/>
        <v>Sell</v>
      </c>
    </row>
    <row r="1720" spans="1:8" ht="13.5" x14ac:dyDescent="0.25">
      <c r="A1720" s="3">
        <f>TITRES_STAT!B1723</f>
        <v>44813</v>
      </c>
      <c r="B1720" s="5">
        <f>TITRES_STAT!D1723</f>
        <v>2.2471999999999999</v>
      </c>
      <c r="C1720" s="2">
        <f t="shared" si="156"/>
        <v>1.9610318917245164</v>
      </c>
      <c r="D1720" s="2">
        <f t="shared" si="158"/>
        <v>2.0703630834269608</v>
      </c>
      <c r="E1720" s="2">
        <f t="shared" si="157"/>
        <v>-0.10933119170244443</v>
      </c>
      <c r="F1720" s="2">
        <f t="shared" si="161"/>
        <v>-0.14114499159644583</v>
      </c>
      <c r="G1720" s="2">
        <f t="shared" si="159"/>
        <v>3.1813799894001404E-2</v>
      </c>
      <c r="H1720" s="2" t="str">
        <f t="shared" si="160"/>
        <v>Sell</v>
      </c>
    </row>
    <row r="1721" spans="1:8" ht="13.5" x14ac:dyDescent="0.25">
      <c r="A1721" s="3">
        <f>TITRES_STAT!B1724</f>
        <v>44816</v>
      </c>
      <c r="B1721" s="5">
        <f>TITRES_STAT!D1724</f>
        <v>2.2471999999999999</v>
      </c>
      <c r="C1721" s="2">
        <f t="shared" si="156"/>
        <v>2.0050577545361294</v>
      </c>
      <c r="D1721" s="2">
        <f t="shared" si="158"/>
        <v>2.0834621142842229</v>
      </c>
      <c r="E1721" s="2">
        <f t="shared" si="157"/>
        <v>-7.8404359748093455E-2</v>
      </c>
      <c r="F1721" s="2">
        <f t="shared" si="161"/>
        <v>-0.12859686522677538</v>
      </c>
      <c r="G1721" s="2">
        <f t="shared" si="159"/>
        <v>5.0192505478681926E-2</v>
      </c>
      <c r="H1721" s="2" t="str">
        <f t="shared" si="160"/>
        <v>Sell</v>
      </c>
    </row>
    <row r="1722" spans="1:8" ht="13.5" x14ac:dyDescent="0.25">
      <c r="A1722" s="3">
        <f>TITRES_STAT!B1725</f>
        <v>44817</v>
      </c>
      <c r="B1722" s="5">
        <f>TITRES_STAT!D1725</f>
        <v>2.2471999999999999</v>
      </c>
      <c r="C1722" s="2">
        <f t="shared" si="156"/>
        <v>2.0423104076844174</v>
      </c>
      <c r="D1722" s="2">
        <f t="shared" si="158"/>
        <v>2.0955908465594657</v>
      </c>
      <c r="E1722" s="2">
        <f t="shared" si="157"/>
        <v>-5.3280438875048297E-2</v>
      </c>
      <c r="F1722" s="2">
        <f t="shared" si="161"/>
        <v>-0.11353357995642997</v>
      </c>
      <c r="G1722" s="2">
        <f t="shared" si="159"/>
        <v>6.0253141081381675E-2</v>
      </c>
      <c r="H1722" s="2" t="str">
        <f t="shared" si="160"/>
        <v>Sell</v>
      </c>
    </row>
    <row r="1723" spans="1:8" ht="13.5" x14ac:dyDescent="0.25">
      <c r="A1723" s="3">
        <f>TITRES_STAT!B1726</f>
        <v>44818</v>
      </c>
      <c r="B1723" s="5">
        <f>TITRES_STAT!D1726</f>
        <v>2.2471999999999999</v>
      </c>
      <c r="C1723" s="2">
        <f t="shared" si="156"/>
        <v>2.0738318834252762</v>
      </c>
      <c r="D1723" s="2">
        <f t="shared" si="158"/>
        <v>2.1068211542217274</v>
      </c>
      <c r="E1723" s="2">
        <f t="shared" si="157"/>
        <v>-3.2989270796451198E-2</v>
      </c>
      <c r="F1723" s="2">
        <f t="shared" si="161"/>
        <v>-9.742471812443422E-2</v>
      </c>
      <c r="G1723" s="2">
        <f t="shared" si="159"/>
        <v>6.4435447327983023E-2</v>
      </c>
      <c r="H1723" s="2" t="str">
        <f t="shared" si="160"/>
        <v>Sell</v>
      </c>
    </row>
    <row r="1724" spans="1:8" ht="13.5" x14ac:dyDescent="0.25">
      <c r="A1724" s="3">
        <f>TITRES_STAT!B1727</f>
        <v>44819</v>
      </c>
      <c r="B1724" s="5">
        <f>TITRES_STAT!D1727</f>
        <v>2.2471999999999999</v>
      </c>
      <c r="C1724" s="2">
        <f t="shared" si="156"/>
        <v>2.1005039013598492</v>
      </c>
      <c r="D1724" s="2">
        <f t="shared" si="158"/>
        <v>2.1172195872423401</v>
      </c>
      <c r="E1724" s="2">
        <f t="shared" si="157"/>
        <v>-1.6715685882490838E-2</v>
      </c>
      <c r="F1724" s="2">
        <f t="shared" si="161"/>
        <v>-8.1282911676045552E-2</v>
      </c>
      <c r="G1724" s="2">
        <f t="shared" si="159"/>
        <v>6.4567225793554714E-2</v>
      </c>
      <c r="H1724" s="2" t="str">
        <f t="shared" si="160"/>
        <v>Sell</v>
      </c>
    </row>
    <row r="1725" spans="1:8" ht="13.5" x14ac:dyDescent="0.25">
      <c r="A1725" s="3">
        <f>TITRES_STAT!B1728</f>
        <v>44820</v>
      </c>
      <c r="B1725" s="5">
        <f>TITRES_STAT!D1728</f>
        <v>2.2471999999999999</v>
      </c>
      <c r="C1725" s="2">
        <f t="shared" si="156"/>
        <v>2.1230725319198722</v>
      </c>
      <c r="D1725" s="2">
        <f t="shared" si="158"/>
        <v>2.1268477659651297</v>
      </c>
      <c r="E1725" s="2">
        <f t="shared" si="157"/>
        <v>-3.7752340452574806E-3</v>
      </c>
      <c r="F1725" s="2">
        <f t="shared" si="161"/>
        <v>-6.5781376149887952E-2</v>
      </c>
      <c r="G1725" s="2">
        <f t="shared" si="159"/>
        <v>6.2006142104630471E-2</v>
      </c>
      <c r="H1725" s="2" t="str">
        <f t="shared" si="160"/>
        <v>Sell</v>
      </c>
    </row>
    <row r="1726" spans="1:8" ht="13.5" x14ac:dyDescent="0.25">
      <c r="A1726" s="3">
        <f>TITRES_STAT!B1729</f>
        <v>44823</v>
      </c>
      <c r="B1726" s="5">
        <f>TITRES_STAT!D1729</f>
        <v>2.2471999999999999</v>
      </c>
      <c r="C1726" s="2">
        <f t="shared" si="156"/>
        <v>2.1421690654706609</v>
      </c>
      <c r="D1726" s="2">
        <f t="shared" si="158"/>
        <v>2.135762746264009</v>
      </c>
      <c r="E1726" s="2">
        <f t="shared" si="157"/>
        <v>6.4063192066519115E-3</v>
      </c>
      <c r="F1726" s="2">
        <f t="shared" si="161"/>
        <v>-5.1343837078579979E-2</v>
      </c>
      <c r="G1726" s="2">
        <f t="shared" si="159"/>
        <v>5.7750156285231891E-2</v>
      </c>
      <c r="H1726" s="2" t="str">
        <f t="shared" si="160"/>
        <v>Sell</v>
      </c>
    </row>
    <row r="1727" spans="1:8" ht="13.5" x14ac:dyDescent="0.25">
      <c r="A1727" s="3">
        <f>TITRES_STAT!B1730</f>
        <v>44824</v>
      </c>
      <c r="B1727" s="5">
        <f>TITRES_STAT!D1730</f>
        <v>2.2471999999999999</v>
      </c>
      <c r="C1727" s="2">
        <f t="shared" si="156"/>
        <v>2.1583276707828669</v>
      </c>
      <c r="D1727" s="2">
        <f t="shared" si="158"/>
        <v>2.14401735765186</v>
      </c>
      <c r="E1727" s="2">
        <f t="shared" si="157"/>
        <v>1.4310313131006946E-2</v>
      </c>
      <c r="F1727" s="2">
        <f t="shared" si="161"/>
        <v>-3.8213007036662597E-2</v>
      </c>
      <c r="G1727" s="2">
        <f t="shared" si="159"/>
        <v>5.2523320167669543E-2</v>
      </c>
      <c r="H1727" s="2" t="str">
        <f t="shared" si="160"/>
        <v>Sell</v>
      </c>
    </row>
    <row r="1728" spans="1:8" ht="13.5" x14ac:dyDescent="0.25">
      <c r="A1728" s="3">
        <f>TITRES_STAT!B1731</f>
        <v>44825</v>
      </c>
      <c r="B1728" s="5">
        <f>TITRES_STAT!D1731</f>
        <v>2.2471999999999999</v>
      </c>
      <c r="C1728" s="2">
        <f t="shared" si="156"/>
        <v>2.1720003368162719</v>
      </c>
      <c r="D1728" s="2">
        <f t="shared" si="158"/>
        <v>2.1516605163443145</v>
      </c>
      <c r="E1728" s="2">
        <f t="shared" si="157"/>
        <v>2.0339820471957371E-2</v>
      </c>
      <c r="F1728" s="2">
        <f t="shared" si="161"/>
        <v>-2.6502441534938605E-2</v>
      </c>
      <c r="G1728" s="2">
        <f t="shared" si="159"/>
        <v>4.6842262006895979E-2</v>
      </c>
      <c r="H1728" s="2" t="str">
        <f t="shared" si="160"/>
        <v>Sell</v>
      </c>
    </row>
    <row r="1729" spans="1:8" ht="13.5" x14ac:dyDescent="0.25">
      <c r="A1729" s="3">
        <f>TITRES_STAT!B1732</f>
        <v>44826</v>
      </c>
      <c r="B1729" s="5">
        <f>TITRES_STAT!D1732</f>
        <v>2.1480000000000001</v>
      </c>
      <c r="C1729" s="2">
        <f t="shared" si="156"/>
        <v>2.1835695157676147</v>
      </c>
      <c r="D1729" s="2">
        <f t="shared" si="158"/>
        <v>2.1513893669854762</v>
      </c>
      <c r="E1729" s="2">
        <f t="shared" si="157"/>
        <v>3.2180148782138485E-2</v>
      </c>
      <c r="F1729" s="2">
        <f t="shared" si="161"/>
        <v>-1.4765923471523189E-2</v>
      </c>
      <c r="G1729" s="2">
        <f t="shared" si="159"/>
        <v>4.6946072253661673E-2</v>
      </c>
      <c r="H1729" s="2" t="str">
        <f t="shared" si="160"/>
        <v>Sell</v>
      </c>
    </row>
    <row r="1730" spans="1:8" ht="13.5" x14ac:dyDescent="0.25">
      <c r="A1730" s="3">
        <f>TITRES_STAT!B1733</f>
        <v>44827</v>
      </c>
      <c r="B1730" s="5">
        <f>TITRES_STAT!D1733</f>
        <v>2.1398000000000001</v>
      </c>
      <c r="C1730" s="2">
        <f t="shared" si="156"/>
        <v>2.1933588210341357</v>
      </c>
      <c r="D1730" s="2">
        <f t="shared" si="158"/>
        <v>2.1505308953569227</v>
      </c>
      <c r="E1730" s="2">
        <f t="shared" si="157"/>
        <v>4.2827925677213052E-2</v>
      </c>
      <c r="F1730" s="2">
        <f t="shared" si="161"/>
        <v>-3.2471536417759406E-3</v>
      </c>
      <c r="G1730" s="2">
        <f t="shared" si="159"/>
        <v>4.6075079318988993E-2</v>
      </c>
      <c r="H1730" s="2" t="str">
        <f t="shared" si="160"/>
        <v>Sell</v>
      </c>
    </row>
    <row r="1731" spans="1:8" ht="13.5" x14ac:dyDescent="0.25">
      <c r="A1731" s="3">
        <f>TITRES_STAT!B1734</f>
        <v>44830</v>
      </c>
      <c r="B1731" s="5">
        <f>TITRES_STAT!D1734</f>
        <v>2.1398000000000001</v>
      </c>
      <c r="C1731" s="2">
        <f t="shared" si="156"/>
        <v>2.2016420793365765</v>
      </c>
      <c r="D1731" s="2">
        <f t="shared" si="158"/>
        <v>2.1497360142193727</v>
      </c>
      <c r="E1731" s="2">
        <f t="shared" si="157"/>
        <v>5.1906065117203859E-2</v>
      </c>
      <c r="F1731" s="2">
        <f t="shared" si="161"/>
        <v>7.7834901100200197E-3</v>
      </c>
      <c r="G1731" s="2">
        <f t="shared" si="159"/>
        <v>4.4122575007183841E-2</v>
      </c>
      <c r="H1731" s="2" t="str">
        <f t="shared" si="160"/>
        <v>Sell</v>
      </c>
    </row>
    <row r="1732" spans="1:8" ht="13.5" x14ac:dyDescent="0.25">
      <c r="A1732" s="3">
        <f>TITRES_STAT!B1735</f>
        <v>44831</v>
      </c>
      <c r="B1732" s="5">
        <f>TITRES_STAT!D1735</f>
        <v>2.1398000000000001</v>
      </c>
      <c r="C1732" s="2">
        <f t="shared" si="156"/>
        <v>2.2086509902078726</v>
      </c>
      <c r="D1732" s="2">
        <f t="shared" si="158"/>
        <v>2.149000013166086</v>
      </c>
      <c r="E1732" s="2">
        <f t="shared" si="157"/>
        <v>5.9650977041786568E-2</v>
      </c>
      <c r="F1732" s="2">
        <f t="shared" si="161"/>
        <v>1.8156987496373331E-2</v>
      </c>
      <c r="G1732" s="2">
        <f t="shared" si="159"/>
        <v>4.1493989545413237E-2</v>
      </c>
      <c r="H1732" s="2" t="str">
        <f t="shared" si="160"/>
        <v>Sell</v>
      </c>
    </row>
    <row r="1733" spans="1:8" ht="13.5" x14ac:dyDescent="0.25">
      <c r="A1733" s="3">
        <f>TITRES_STAT!B1736</f>
        <v>44832</v>
      </c>
      <c r="B1733" s="5">
        <f>TITRES_STAT!D1736</f>
        <v>2.1398000000000001</v>
      </c>
      <c r="C1733" s="2">
        <f t="shared" si="156"/>
        <v>2.2145816070989692</v>
      </c>
      <c r="D1733" s="2">
        <f t="shared" si="158"/>
        <v>2.1483185307093389</v>
      </c>
      <c r="E1733" s="2">
        <f t="shared" si="157"/>
        <v>6.626307638963036E-2</v>
      </c>
      <c r="F1733" s="2">
        <f t="shared" si="161"/>
        <v>2.7778205275024739E-2</v>
      </c>
      <c r="G1733" s="2">
        <f t="shared" si="159"/>
        <v>3.848487111460562E-2</v>
      </c>
      <c r="H1733" s="2" t="str">
        <f t="shared" si="160"/>
        <v>Sell</v>
      </c>
    </row>
    <row r="1734" spans="1:8" ht="13.5" x14ac:dyDescent="0.25">
      <c r="A1734" s="3">
        <f>TITRES_STAT!B1737</f>
        <v>44833</v>
      </c>
      <c r="B1734" s="5">
        <f>TITRES_STAT!D1737</f>
        <v>2.0489000000000002</v>
      </c>
      <c r="C1734" s="2">
        <f t="shared" si="156"/>
        <v>2.2195998213914354</v>
      </c>
      <c r="D1734" s="2">
        <f t="shared" si="158"/>
        <v>2.1409541951012399</v>
      </c>
      <c r="E1734" s="2">
        <f t="shared" si="157"/>
        <v>7.8645626290195558E-2</v>
      </c>
      <c r="F1734" s="2">
        <f t="shared" si="161"/>
        <v>3.7951689478058909E-2</v>
      </c>
      <c r="G1734" s="2">
        <f t="shared" si="159"/>
        <v>4.069393681213665E-2</v>
      </c>
      <c r="H1734" s="2" t="str">
        <f t="shared" si="160"/>
        <v>Sell</v>
      </c>
    </row>
    <row r="1735" spans="1:8" ht="13.5" x14ac:dyDescent="0.25">
      <c r="A1735" s="3">
        <f>TITRES_STAT!B1738</f>
        <v>44834</v>
      </c>
      <c r="B1735" s="5">
        <f>TITRES_STAT!D1738</f>
        <v>1.958</v>
      </c>
      <c r="C1735" s="2">
        <f t="shared" si="156"/>
        <v>2.2238460027158298</v>
      </c>
      <c r="D1735" s="2">
        <f t="shared" si="158"/>
        <v>2.127402032501148</v>
      </c>
      <c r="E1735" s="2">
        <f t="shared" si="157"/>
        <v>9.6443970214681762E-2</v>
      </c>
      <c r="F1735" s="2">
        <f t="shared" si="161"/>
        <v>4.9650145625383481E-2</v>
      </c>
      <c r="G1735" s="2">
        <f t="shared" si="159"/>
        <v>4.6793824589298282E-2</v>
      </c>
      <c r="H1735" s="2" t="str">
        <f t="shared" si="160"/>
        <v>Sell</v>
      </c>
    </row>
    <row r="1736" spans="1:8" ht="13.5" x14ac:dyDescent="0.25">
      <c r="A1736" s="3">
        <f>TITRES_STAT!B1739</f>
        <v>44837</v>
      </c>
      <c r="B1736" s="5">
        <f>TITRES_STAT!D1739</f>
        <v>1.958</v>
      </c>
      <c r="C1736" s="2">
        <f t="shared" si="156"/>
        <v>2.2274389253749329</v>
      </c>
      <c r="D1736" s="2">
        <f t="shared" si="158"/>
        <v>2.1148537337973594</v>
      </c>
      <c r="E1736" s="2">
        <f t="shared" si="157"/>
        <v>0.11258519157757352</v>
      </c>
      <c r="F1736" s="2">
        <f t="shared" si="161"/>
        <v>6.2237154815821497E-2</v>
      </c>
      <c r="G1736" s="2">
        <f t="shared" si="159"/>
        <v>5.0348036761752021E-2</v>
      </c>
      <c r="H1736" s="2" t="str">
        <f t="shared" si="160"/>
        <v>Sell</v>
      </c>
    </row>
    <row r="1737" spans="1:8" ht="13.5" x14ac:dyDescent="0.25">
      <c r="A1737" s="3">
        <f>TITRES_STAT!B1740</f>
        <v>44838</v>
      </c>
      <c r="B1737" s="5">
        <f>TITRES_STAT!D1740</f>
        <v>1.8754</v>
      </c>
      <c r="C1737" s="2">
        <f t="shared" si="156"/>
        <v>2.2304790907018663</v>
      </c>
      <c r="D1737" s="2">
        <f t="shared" si="158"/>
        <v>2.0971164201827404</v>
      </c>
      <c r="E1737" s="2">
        <f t="shared" si="157"/>
        <v>0.13336267051912598</v>
      </c>
      <c r="F1737" s="2">
        <f t="shared" si="161"/>
        <v>7.6462257956482399E-2</v>
      </c>
      <c r="G1737" s="2">
        <f t="shared" si="159"/>
        <v>5.6900412562643582E-2</v>
      </c>
      <c r="H1737" s="2" t="str">
        <f t="shared" si="160"/>
        <v>Sell</v>
      </c>
    </row>
    <row r="1738" spans="1:8" ht="13.5" x14ac:dyDescent="0.25">
      <c r="A1738" s="3">
        <f>TITRES_STAT!B1741</f>
        <v>44839</v>
      </c>
      <c r="B1738" s="5">
        <f>TITRES_STAT!D1741</f>
        <v>1.8754</v>
      </c>
      <c r="C1738" s="2">
        <f t="shared" si="156"/>
        <v>2.2330515382861944</v>
      </c>
      <c r="D1738" s="2">
        <f t="shared" si="158"/>
        <v>2.0806929816506856</v>
      </c>
      <c r="E1738" s="2">
        <f t="shared" si="157"/>
        <v>0.15235855663550879</v>
      </c>
      <c r="F1738" s="2">
        <f t="shared" si="161"/>
        <v>9.1641517692287677E-2</v>
      </c>
      <c r="G1738" s="2">
        <f t="shared" si="159"/>
        <v>6.0717038943221113E-2</v>
      </c>
      <c r="H1738" s="2" t="str">
        <f t="shared" si="160"/>
        <v>Sell</v>
      </c>
    </row>
    <row r="1739" spans="1:8" ht="13.5" x14ac:dyDescent="0.25">
      <c r="A1739" s="3">
        <f>TITRES_STAT!B1742</f>
        <v>44840</v>
      </c>
      <c r="B1739" s="5">
        <f>TITRES_STAT!D1742</f>
        <v>1.8754</v>
      </c>
      <c r="C1739" s="2">
        <f t="shared" si="156"/>
        <v>2.2199666862421643</v>
      </c>
      <c r="D1739" s="2">
        <f t="shared" si="158"/>
        <v>2.0654860941210051</v>
      </c>
      <c r="E1739" s="2">
        <f t="shared" si="157"/>
        <v>0.15448059212115917</v>
      </c>
      <c r="F1739" s="2">
        <f t="shared" si="161"/>
        <v>0.10420933257806198</v>
      </c>
      <c r="G1739" s="2">
        <f t="shared" si="159"/>
        <v>5.0271259543097191E-2</v>
      </c>
      <c r="H1739" s="2" t="str">
        <f t="shared" si="160"/>
        <v>Sell</v>
      </c>
    </row>
    <row r="1740" spans="1:8" ht="13.5" x14ac:dyDescent="0.25">
      <c r="A1740" s="3">
        <f>TITRES_STAT!B1743</f>
        <v>44841</v>
      </c>
      <c r="B1740" s="5">
        <f>TITRES_STAT!D1743</f>
        <v>1.8754</v>
      </c>
      <c r="C1740" s="2">
        <f t="shared" si="156"/>
        <v>2.207633349897216</v>
      </c>
      <c r="D1740" s="2">
        <f t="shared" si="158"/>
        <v>2.0514056427046343</v>
      </c>
      <c r="E1740" s="2">
        <f t="shared" si="157"/>
        <v>0.15622770719258172</v>
      </c>
      <c r="F1740" s="2">
        <f t="shared" si="161"/>
        <v>0.11461300750096594</v>
      </c>
      <c r="G1740" s="2">
        <f t="shared" si="159"/>
        <v>4.1614699691615784E-2</v>
      </c>
      <c r="H1740" s="2" t="str">
        <f t="shared" si="160"/>
        <v>Sell</v>
      </c>
    </row>
    <row r="1741" spans="1:8" ht="13.5" x14ac:dyDescent="0.25">
      <c r="A1741" s="3">
        <f>TITRES_STAT!B1744</f>
        <v>44844</v>
      </c>
      <c r="B1741" s="5">
        <f>TITRES_STAT!D1744</f>
        <v>1.8754</v>
      </c>
      <c r="C1741" s="2">
        <f t="shared" si="156"/>
        <v>2.1971974499130291</v>
      </c>
      <c r="D1741" s="2">
        <f t="shared" si="158"/>
        <v>2.0383681876894761</v>
      </c>
      <c r="E1741" s="2">
        <f t="shared" si="157"/>
        <v>0.15882926222355298</v>
      </c>
      <c r="F1741" s="2">
        <f t="shared" si="161"/>
        <v>0.12345625844548336</v>
      </c>
      <c r="G1741" s="2">
        <f t="shared" si="159"/>
        <v>3.5373003778069623E-2</v>
      </c>
      <c r="H1741" s="2" t="str">
        <f t="shared" si="160"/>
        <v>Sell</v>
      </c>
    </row>
    <row r="1742" spans="1:8" ht="13.5" x14ac:dyDescent="0.25">
      <c r="A1742" s="3">
        <f>TITRES_STAT!B1745</f>
        <v>44845</v>
      </c>
      <c r="B1742" s="5">
        <f>TITRES_STAT!D1745</f>
        <v>1.8754</v>
      </c>
      <c r="C1742" s="2">
        <f t="shared" si="156"/>
        <v>2.1883670730033322</v>
      </c>
      <c r="D1742" s="2">
        <f t="shared" si="158"/>
        <v>2.0262964700828485</v>
      </c>
      <c r="E1742" s="2">
        <f t="shared" si="157"/>
        <v>0.1620706029204837</v>
      </c>
      <c r="F1742" s="2">
        <f t="shared" si="161"/>
        <v>0.13117912734048343</v>
      </c>
      <c r="G1742" s="2">
        <f t="shared" si="159"/>
        <v>3.0891475580000272E-2</v>
      </c>
      <c r="H1742" s="2" t="str">
        <f t="shared" si="160"/>
        <v>Sell</v>
      </c>
    </row>
    <row r="1743" spans="1:8" ht="13.5" x14ac:dyDescent="0.25">
      <c r="A1743" s="3">
        <f>TITRES_STAT!B1746</f>
        <v>44846</v>
      </c>
      <c r="B1743" s="5">
        <f>TITRES_STAT!D1746</f>
        <v>1.8754</v>
      </c>
      <c r="C1743" s="2">
        <f t="shared" ref="C1743:C1806" si="162">$C$4*B1733+C1742*(1-$C$4)</f>
        <v>2.1808952156182042</v>
      </c>
      <c r="D1743" s="2">
        <f t="shared" si="158"/>
        <v>2.0151189537804153</v>
      </c>
      <c r="E1743" s="2">
        <f t="shared" si="157"/>
        <v>0.16577626183778893</v>
      </c>
      <c r="F1743" s="2">
        <f t="shared" si="161"/>
        <v>0.13809855423994455</v>
      </c>
      <c r="G1743" s="2">
        <f t="shared" si="159"/>
        <v>2.7677707597844381E-2</v>
      </c>
      <c r="H1743" s="2" t="str">
        <f t="shared" si="160"/>
        <v>Sell</v>
      </c>
    </row>
    <row r="1744" spans="1:8" ht="13.5" x14ac:dyDescent="0.25">
      <c r="A1744" s="3">
        <f>TITRES_STAT!B1747</f>
        <v>44847</v>
      </c>
      <c r="B1744" s="5">
        <f>TITRES_STAT!D1747</f>
        <v>1.8754</v>
      </c>
      <c r="C1744" s="2">
        <f t="shared" si="162"/>
        <v>2.1605882593692498</v>
      </c>
      <c r="D1744" s="2">
        <f t="shared" si="158"/>
        <v>2.0047694016485327</v>
      </c>
      <c r="E1744" s="2">
        <f t="shared" si="157"/>
        <v>0.15581885772071713</v>
      </c>
      <c r="F1744" s="2">
        <f t="shared" si="161"/>
        <v>0.14164261493609906</v>
      </c>
      <c r="G1744" s="2">
        <f t="shared" si="159"/>
        <v>1.4176242784618071E-2</v>
      </c>
      <c r="H1744" s="2" t="str">
        <f t="shared" si="160"/>
        <v>Sell</v>
      </c>
    </row>
    <row r="1745" spans="1:8" ht="13.5" x14ac:dyDescent="0.25">
      <c r="A1745" s="3">
        <f>TITRES_STAT!B1748</f>
        <v>44848</v>
      </c>
      <c r="B1745" s="5">
        <f>TITRES_STAT!D1748</f>
        <v>1.8754</v>
      </c>
      <c r="C1745" s="2">
        <f t="shared" si="162"/>
        <v>2.1294208348509036</v>
      </c>
      <c r="D1745" s="2">
        <f t="shared" si="158"/>
        <v>1.9951864830079005</v>
      </c>
      <c r="E1745" s="2">
        <f t="shared" si="157"/>
        <v>0.13423435184300314</v>
      </c>
      <c r="F1745" s="2">
        <f t="shared" si="161"/>
        <v>0.14016096231747988</v>
      </c>
      <c r="G1745" s="2">
        <f t="shared" si="159"/>
        <v>-5.9266104744767345E-3</v>
      </c>
      <c r="H1745" s="2" t="str">
        <f t="shared" si="160"/>
        <v>Hold</v>
      </c>
    </row>
    <row r="1746" spans="1:8" ht="13.5" x14ac:dyDescent="0.25">
      <c r="A1746" s="3">
        <f>TITRES_STAT!B1749</f>
        <v>44851</v>
      </c>
      <c r="B1746" s="5">
        <f>TITRES_STAT!D1749</f>
        <v>1.8754</v>
      </c>
      <c r="C1746" s="2">
        <f t="shared" si="162"/>
        <v>2.1030483987199955</v>
      </c>
      <c r="D1746" s="2">
        <f t="shared" si="158"/>
        <v>1.9863134101925004</v>
      </c>
      <c r="E1746" s="2">
        <f t="shared" si="157"/>
        <v>0.11673498852749509</v>
      </c>
      <c r="F1746" s="2">
        <f t="shared" si="161"/>
        <v>0.13547576755948293</v>
      </c>
      <c r="G1746" s="2">
        <f t="shared" si="159"/>
        <v>-1.8740779031987842E-2</v>
      </c>
      <c r="H1746" s="2" t="str">
        <f t="shared" si="160"/>
        <v>Hold</v>
      </c>
    </row>
    <row r="1747" spans="1:8" ht="13.5" x14ac:dyDescent="0.25">
      <c r="A1747" s="3">
        <f>TITRES_STAT!B1750</f>
        <v>44852</v>
      </c>
      <c r="B1747" s="5">
        <f>TITRES_STAT!D1750</f>
        <v>1.8754</v>
      </c>
      <c r="C1747" s="2">
        <f t="shared" si="162"/>
        <v>2.0680255681476885</v>
      </c>
      <c r="D1747" s="2">
        <f t="shared" si="158"/>
        <v>1.9780976020300929</v>
      </c>
      <c r="E1747" s="2">
        <f t="shared" si="157"/>
        <v>8.992796611759557E-2</v>
      </c>
      <c r="F1747" s="2">
        <f t="shared" si="161"/>
        <v>0.12636620727110548</v>
      </c>
      <c r="G1747" s="2">
        <f t="shared" si="159"/>
        <v>-3.6438241153509909E-2</v>
      </c>
      <c r="H1747" s="2" t="str">
        <f t="shared" si="160"/>
        <v>Hold</v>
      </c>
    </row>
    <row r="1748" spans="1:8" ht="13.5" x14ac:dyDescent="0.25">
      <c r="A1748" s="3">
        <f>TITRES_STAT!B1751</f>
        <v>44853</v>
      </c>
      <c r="B1748" s="5">
        <f>TITRES_STAT!D1751</f>
        <v>1.8754</v>
      </c>
      <c r="C1748" s="2">
        <f t="shared" si="162"/>
        <v>2.0383908653557365</v>
      </c>
      <c r="D1748" s="2">
        <f t="shared" si="158"/>
        <v>1.9704903722500859</v>
      </c>
      <c r="E1748" s="2">
        <f t="shared" si="157"/>
        <v>6.7900493105650606E-2</v>
      </c>
      <c r="F1748" s="2">
        <f t="shared" si="161"/>
        <v>0.1146730644380145</v>
      </c>
      <c r="G1748" s="2">
        <f t="shared" si="159"/>
        <v>-4.6772571332363899E-2</v>
      </c>
      <c r="H1748" s="2" t="str">
        <f t="shared" si="160"/>
        <v>Hold</v>
      </c>
    </row>
    <row r="1749" spans="1:8" ht="13.5" x14ac:dyDescent="0.25">
      <c r="A1749" s="3">
        <f>TITRES_STAT!B1752</f>
        <v>44854</v>
      </c>
      <c r="B1749" s="5">
        <f>TITRES_STAT!D1752</f>
        <v>1.8754</v>
      </c>
      <c r="C1749" s="2">
        <f t="shared" si="162"/>
        <v>2.0133153476087</v>
      </c>
      <c r="D1749" s="2">
        <f t="shared" si="158"/>
        <v>1.9634466409723017</v>
      </c>
      <c r="E1749" s="2">
        <f t="shared" si="157"/>
        <v>4.9868706636398308E-2</v>
      </c>
      <c r="F1749" s="2">
        <f t="shared" si="161"/>
        <v>0.10171219287769126</v>
      </c>
      <c r="G1749" s="2">
        <f t="shared" si="159"/>
        <v>-5.1843486241292952E-2</v>
      </c>
      <c r="H1749" s="2" t="str">
        <f t="shared" si="160"/>
        <v>Hold</v>
      </c>
    </row>
    <row r="1750" spans="1:8" ht="13.5" x14ac:dyDescent="0.25">
      <c r="A1750" s="3">
        <f>TITRES_STAT!B1753</f>
        <v>44855</v>
      </c>
      <c r="B1750" s="5">
        <f>TITRES_STAT!D1753</f>
        <v>1.8754</v>
      </c>
      <c r="C1750" s="2">
        <f t="shared" si="162"/>
        <v>1.9920976018227461</v>
      </c>
      <c r="D1750" s="2">
        <f t="shared" si="158"/>
        <v>1.9569246675669461</v>
      </c>
      <c r="E1750" s="2">
        <f t="shared" si="157"/>
        <v>3.5172934255800037E-2</v>
      </c>
      <c r="F1750" s="2">
        <f t="shared" si="161"/>
        <v>8.8404341153313026E-2</v>
      </c>
      <c r="G1750" s="2">
        <f t="shared" si="159"/>
        <v>-5.3231406897512989E-2</v>
      </c>
      <c r="H1750" s="2" t="str">
        <f t="shared" si="160"/>
        <v>Hold</v>
      </c>
    </row>
    <row r="1751" spans="1:8" ht="13.5" x14ac:dyDescent="0.25">
      <c r="A1751" s="3">
        <f>TITRES_STAT!B1754</f>
        <v>44858</v>
      </c>
      <c r="B1751" s="5">
        <f>TITRES_STAT!D1754</f>
        <v>1.8754</v>
      </c>
      <c r="C1751" s="2">
        <f t="shared" si="162"/>
        <v>1.9741441246192466</v>
      </c>
      <c r="D1751" s="2">
        <f t="shared" si="158"/>
        <v>1.9508858033027277</v>
      </c>
      <c r="E1751" s="2">
        <f t="shared" si="157"/>
        <v>2.3258321316518948E-2</v>
      </c>
      <c r="F1751" s="2">
        <f t="shared" si="161"/>
        <v>7.5375137185954219E-2</v>
      </c>
      <c r="G1751" s="2">
        <f t="shared" si="159"/>
        <v>-5.2116815869435271E-2</v>
      </c>
      <c r="H1751" s="2" t="str">
        <f t="shared" si="160"/>
        <v>Hold</v>
      </c>
    </row>
    <row r="1752" spans="1:8" ht="13.5" x14ac:dyDescent="0.25">
      <c r="A1752" s="3">
        <f>TITRES_STAT!B1755</f>
        <v>44859</v>
      </c>
      <c r="B1752" s="5">
        <f>TITRES_STAT!D1755</f>
        <v>1.8754</v>
      </c>
      <c r="C1752" s="2">
        <f t="shared" si="162"/>
        <v>1.9589527208316702</v>
      </c>
      <c r="D1752" s="2">
        <f t="shared" si="158"/>
        <v>1.9452942623173404</v>
      </c>
      <c r="E1752" s="2">
        <f t="shared" si="157"/>
        <v>1.3658458514329785E-2</v>
      </c>
      <c r="F1752" s="2">
        <f t="shared" si="161"/>
        <v>6.303180145162933E-2</v>
      </c>
      <c r="G1752" s="2">
        <f t="shared" si="159"/>
        <v>-4.9373342937299544E-2</v>
      </c>
      <c r="H1752" s="2" t="str">
        <f t="shared" si="160"/>
        <v>Hold</v>
      </c>
    </row>
    <row r="1753" spans="1:8" ht="13.5" x14ac:dyDescent="0.25">
      <c r="A1753" s="3">
        <f>TITRES_STAT!B1756</f>
        <v>44860</v>
      </c>
      <c r="B1753" s="5">
        <f>TITRES_STAT!D1756</f>
        <v>1.8754</v>
      </c>
      <c r="C1753" s="2">
        <f t="shared" si="162"/>
        <v>1.9460984560883363</v>
      </c>
      <c r="D1753" s="2">
        <f t="shared" si="158"/>
        <v>1.9401169095530928</v>
      </c>
      <c r="E1753" s="2">
        <f t="shared" si="157"/>
        <v>5.9815465352435204E-3</v>
      </c>
      <c r="F1753" s="2">
        <f t="shared" si="161"/>
        <v>5.1621750468352171E-2</v>
      </c>
      <c r="G1753" s="2">
        <f t="shared" si="159"/>
        <v>-4.564020393310865E-2</v>
      </c>
      <c r="H1753" s="2" t="str">
        <f t="shared" si="160"/>
        <v>Hold</v>
      </c>
    </row>
    <row r="1754" spans="1:8" ht="13.5" x14ac:dyDescent="0.25">
      <c r="A1754" s="3">
        <f>TITRES_STAT!B1757</f>
        <v>44861</v>
      </c>
      <c r="B1754" s="5">
        <f>TITRES_STAT!D1757</f>
        <v>1.8754</v>
      </c>
      <c r="C1754" s="2">
        <f t="shared" si="162"/>
        <v>1.9352217705362844</v>
      </c>
      <c r="D1754" s="2">
        <f t="shared" si="158"/>
        <v>1.9353230644010118</v>
      </c>
      <c r="E1754" s="2">
        <f t="shared" si="157"/>
        <v>-1.0129386472734758E-4</v>
      </c>
      <c r="F1754" s="2">
        <f t="shared" si="161"/>
        <v>4.1277141601736275E-2</v>
      </c>
      <c r="G1754" s="2">
        <f t="shared" si="159"/>
        <v>-4.1378435466463623E-2</v>
      </c>
      <c r="H1754" s="2" t="str">
        <f t="shared" si="160"/>
        <v>Hold</v>
      </c>
    </row>
    <row r="1755" spans="1:8" ht="13.5" x14ac:dyDescent="0.25">
      <c r="A1755" s="3">
        <f>TITRES_STAT!B1758</f>
        <v>44862</v>
      </c>
      <c r="B1755" s="5">
        <f>TITRES_STAT!D1758</f>
        <v>1.8671</v>
      </c>
      <c r="C1755" s="2">
        <f t="shared" si="162"/>
        <v>1.9260184212230098</v>
      </c>
      <c r="D1755" s="2">
        <f t="shared" si="158"/>
        <v>1.9302695040750111</v>
      </c>
      <c r="E1755" s="2">
        <f t="shared" si="157"/>
        <v>-4.2510828520012645E-3</v>
      </c>
      <c r="F1755" s="2">
        <f t="shared" si="161"/>
        <v>3.2171496710988769E-2</v>
      </c>
      <c r="G1755" s="2">
        <f t="shared" si="159"/>
        <v>-3.6422579562990033E-2</v>
      </c>
      <c r="H1755" s="2" t="str">
        <f t="shared" si="160"/>
        <v>Hold</v>
      </c>
    </row>
    <row r="1756" spans="1:8" ht="13.5" x14ac:dyDescent="0.25">
      <c r="A1756" s="3">
        <f>TITRES_STAT!B1759</f>
        <v>44865</v>
      </c>
      <c r="B1756" s="5">
        <f>TITRES_STAT!D1759</f>
        <v>1.8671</v>
      </c>
      <c r="C1756" s="2">
        <f t="shared" si="162"/>
        <v>1.9182309718040851</v>
      </c>
      <c r="D1756" s="2">
        <f t="shared" si="158"/>
        <v>1.925590281550936</v>
      </c>
      <c r="E1756" s="2">
        <f t="shared" ref="E1756:E1819" si="163">C1756-D1756</f>
        <v>-7.3593097468509505E-3</v>
      </c>
      <c r="F1756" s="2">
        <f t="shared" si="161"/>
        <v>2.4265335419420823E-2</v>
      </c>
      <c r="G1756" s="2">
        <f t="shared" si="159"/>
        <v>-3.1624645166271774E-2</v>
      </c>
      <c r="H1756" s="2" t="str">
        <f t="shared" si="160"/>
        <v>Hold</v>
      </c>
    </row>
    <row r="1757" spans="1:8" ht="13.5" x14ac:dyDescent="0.25">
      <c r="A1757" s="3">
        <f>TITRES_STAT!B1760</f>
        <v>44866</v>
      </c>
      <c r="B1757" s="5">
        <f>TITRES_STAT!D1760</f>
        <v>1.8671</v>
      </c>
      <c r="C1757" s="2">
        <f t="shared" si="162"/>
        <v>1.9116415915265335</v>
      </c>
      <c r="D1757" s="2">
        <f t="shared" ref="D1757:D1820" si="164">$D$4*B1757+(1-$D$4)*D1756</f>
        <v>1.9212576681027187</v>
      </c>
      <c r="E1757" s="2">
        <f t="shared" si="163"/>
        <v>-9.6160765761852396E-3</v>
      </c>
      <c r="F1757" s="2">
        <f t="shared" si="161"/>
        <v>1.7489053020299614E-2</v>
      </c>
      <c r="G1757" s="2">
        <f t="shared" si="159"/>
        <v>-2.7105129596484853E-2</v>
      </c>
      <c r="H1757" s="2" t="str">
        <f t="shared" si="160"/>
        <v>Hold</v>
      </c>
    </row>
    <row r="1758" spans="1:8" ht="13.5" x14ac:dyDescent="0.25">
      <c r="A1758" s="3">
        <f>TITRES_STAT!B1761</f>
        <v>44867</v>
      </c>
      <c r="B1758" s="5">
        <f>TITRES_STAT!D1761</f>
        <v>1.9497</v>
      </c>
      <c r="C1758" s="2">
        <f t="shared" si="162"/>
        <v>1.9060659620609128</v>
      </c>
      <c r="D1758" s="2">
        <f t="shared" si="164"/>
        <v>1.9233645075025174</v>
      </c>
      <c r="E1758" s="2">
        <f t="shared" si="163"/>
        <v>-1.7298545441604585E-2</v>
      </c>
      <c r="F1758" s="2">
        <f t="shared" si="161"/>
        <v>1.0531533327918775E-2</v>
      </c>
      <c r="G1758" s="2">
        <f t="shared" si="159"/>
        <v>-2.7830078769523359E-2</v>
      </c>
      <c r="H1758" s="2" t="str">
        <f t="shared" si="160"/>
        <v>Hold</v>
      </c>
    </row>
    <row r="1759" spans="1:8" ht="13.5" x14ac:dyDescent="0.25">
      <c r="A1759" s="3">
        <f>TITRES_STAT!B1762</f>
        <v>44868</v>
      </c>
      <c r="B1759" s="5">
        <f>TITRES_STAT!D1762</f>
        <v>1.9497</v>
      </c>
      <c r="C1759" s="2">
        <f t="shared" si="162"/>
        <v>1.9013481217438493</v>
      </c>
      <c r="D1759" s="2">
        <f t="shared" si="164"/>
        <v>1.9253152847245532</v>
      </c>
      <c r="E1759" s="2">
        <f t="shared" si="163"/>
        <v>-2.3967162980703893E-2</v>
      </c>
      <c r="F1759" s="2">
        <f t="shared" si="161"/>
        <v>3.63179406619424E-3</v>
      </c>
      <c r="G1759" s="2">
        <f t="shared" si="159"/>
        <v>-2.7598957046898132E-2</v>
      </c>
      <c r="H1759" s="2" t="str">
        <f t="shared" si="160"/>
        <v>Hold</v>
      </c>
    </row>
    <row r="1760" spans="1:8" ht="13.5" x14ac:dyDescent="0.25">
      <c r="A1760" s="3">
        <f>TITRES_STAT!B1763</f>
        <v>44869</v>
      </c>
      <c r="B1760" s="5">
        <f>TITRES_STAT!D1763</f>
        <v>1.9497</v>
      </c>
      <c r="C1760" s="2">
        <f t="shared" si="162"/>
        <v>1.8973561030140262</v>
      </c>
      <c r="D1760" s="2">
        <f t="shared" si="164"/>
        <v>1.9271215599301419</v>
      </c>
      <c r="E1760" s="2">
        <f t="shared" si="163"/>
        <v>-2.9765456916115651E-2</v>
      </c>
      <c r="F1760" s="2">
        <f t="shared" si="161"/>
        <v>-3.0476561302677386E-3</v>
      </c>
      <c r="G1760" s="2">
        <f t="shared" si="159"/>
        <v>-2.6717800785847914E-2</v>
      </c>
      <c r="H1760" s="2" t="str">
        <f t="shared" si="160"/>
        <v>Hold</v>
      </c>
    </row>
    <row r="1761" spans="1:8" ht="13.5" x14ac:dyDescent="0.25">
      <c r="A1761" s="3">
        <f>TITRES_STAT!B1764</f>
        <v>44872</v>
      </c>
      <c r="B1761" s="5">
        <f>TITRES_STAT!D1764</f>
        <v>1.9497</v>
      </c>
      <c r="C1761" s="2">
        <f t="shared" si="162"/>
        <v>1.8939782410118684</v>
      </c>
      <c r="D1761" s="2">
        <f t="shared" si="164"/>
        <v>1.9287940369723535</v>
      </c>
      <c r="E1761" s="2">
        <f t="shared" si="163"/>
        <v>-3.4815795960485119E-2</v>
      </c>
      <c r="F1761" s="2">
        <f t="shared" si="161"/>
        <v>-9.4012840963112153E-3</v>
      </c>
      <c r="G1761" s="2">
        <f t="shared" si="159"/>
        <v>-2.5414511864173903E-2</v>
      </c>
      <c r="H1761" s="2" t="str">
        <f t="shared" si="160"/>
        <v>Hold</v>
      </c>
    </row>
    <row r="1762" spans="1:8" ht="13.5" x14ac:dyDescent="0.25">
      <c r="A1762" s="3">
        <f>TITRES_STAT!B1765</f>
        <v>44873</v>
      </c>
      <c r="B1762" s="5">
        <f>TITRES_STAT!D1765</f>
        <v>1.9497</v>
      </c>
      <c r="C1762" s="2">
        <f t="shared" si="162"/>
        <v>1.8911200500869656</v>
      </c>
      <c r="D1762" s="2">
        <f t="shared" si="164"/>
        <v>1.9303426268262533</v>
      </c>
      <c r="E1762" s="2">
        <f t="shared" si="163"/>
        <v>-3.9222576739287751E-2</v>
      </c>
      <c r="F1762" s="2">
        <f t="shared" si="161"/>
        <v>-1.5365542624906522E-2</v>
      </c>
      <c r="G1762" s="2">
        <f t="shared" si="159"/>
        <v>-2.3857034114381229E-2</v>
      </c>
      <c r="H1762" s="2" t="str">
        <f t="shared" si="160"/>
        <v>Hold</v>
      </c>
    </row>
    <row r="1763" spans="1:8" ht="13.5" x14ac:dyDescent="0.25">
      <c r="A1763" s="3">
        <f>TITRES_STAT!B1766</f>
        <v>44874</v>
      </c>
      <c r="B1763" s="5">
        <f>TITRES_STAT!D1766</f>
        <v>1.9497</v>
      </c>
      <c r="C1763" s="2">
        <f t="shared" si="162"/>
        <v>1.8887015808428169</v>
      </c>
      <c r="D1763" s="2">
        <f t="shared" si="164"/>
        <v>1.9317765063206049</v>
      </c>
      <c r="E1763" s="2">
        <f t="shared" si="163"/>
        <v>-4.3074925477788018E-2</v>
      </c>
      <c r="F1763" s="2">
        <f t="shared" si="161"/>
        <v>-2.0907419195482821E-2</v>
      </c>
      <c r="G1763" s="2">
        <f t="shared" si="159"/>
        <v>-2.2167506282305197E-2</v>
      </c>
      <c r="H1763" s="2" t="str">
        <f t="shared" si="160"/>
        <v>Hold</v>
      </c>
    </row>
    <row r="1764" spans="1:8" ht="13.5" x14ac:dyDescent="0.25">
      <c r="A1764" s="3">
        <f>TITRES_STAT!B1767</f>
        <v>44875</v>
      </c>
      <c r="B1764" s="5">
        <f>TITRES_STAT!D1767</f>
        <v>1.9497</v>
      </c>
      <c r="C1764" s="2">
        <f t="shared" si="162"/>
        <v>1.8866551837900758</v>
      </c>
      <c r="D1764" s="2">
        <f t="shared" si="164"/>
        <v>1.9331041725190787</v>
      </c>
      <c r="E1764" s="2">
        <f t="shared" si="163"/>
        <v>-4.6448988729002938E-2</v>
      </c>
      <c r="F1764" s="2">
        <f t="shared" si="161"/>
        <v>-2.6015733102186848E-2</v>
      </c>
      <c r="G1764" s="2">
        <f t="shared" ref="G1764:G1827" si="165">E1764-F1764</f>
        <v>-2.0433255626816089E-2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44876</v>
      </c>
      <c r="B1765" s="5">
        <f>TITRES_STAT!D1768</f>
        <v>1.9497</v>
      </c>
      <c r="C1765" s="2">
        <f t="shared" si="162"/>
        <v>1.883646693976218</v>
      </c>
      <c r="D1765" s="2">
        <f t="shared" si="164"/>
        <v>1.934333493073221</v>
      </c>
      <c r="E1765" s="2">
        <f t="shared" si="163"/>
        <v>-5.0686799097003021E-2</v>
      </c>
      <c r="F1765" s="2">
        <f t="shared" ref="F1765:F1828" si="167">(E1765*(2/(10)))+((1-(2/10))*F1764)</f>
        <v>-3.0949946301150087E-2</v>
      </c>
      <c r="G1765" s="2">
        <f t="shared" si="165"/>
        <v>-1.9736852795852935E-2</v>
      </c>
      <c r="H1765" s="2" t="str">
        <f t="shared" si="166"/>
        <v>Hold</v>
      </c>
    </row>
    <row r="1766" spans="1:8" ht="13.5" x14ac:dyDescent="0.25">
      <c r="A1766" s="3">
        <f>TITRES_STAT!B1769</f>
        <v>44879</v>
      </c>
      <c r="B1766" s="5">
        <f>TITRES_STAT!D1769</f>
        <v>1.9497</v>
      </c>
      <c r="C1766" s="2">
        <f t="shared" si="162"/>
        <v>1.8811010487491076</v>
      </c>
      <c r="D1766" s="2">
        <f t="shared" si="164"/>
        <v>1.9354717528455749</v>
      </c>
      <c r="E1766" s="2">
        <f t="shared" si="163"/>
        <v>-5.4370704096467382E-2</v>
      </c>
      <c r="F1766" s="2">
        <f t="shared" si="167"/>
        <v>-3.563409786021355E-2</v>
      </c>
      <c r="G1766" s="2">
        <f t="shared" si="165"/>
        <v>-1.8736606236253832E-2</v>
      </c>
      <c r="H1766" s="2" t="str">
        <f t="shared" si="166"/>
        <v>Hold</v>
      </c>
    </row>
    <row r="1767" spans="1:8" ht="13.5" x14ac:dyDescent="0.25">
      <c r="A1767" s="3">
        <f>TITRES_STAT!B1770</f>
        <v>44880</v>
      </c>
      <c r="B1767" s="5">
        <f>TITRES_STAT!D1770</f>
        <v>1.9497</v>
      </c>
      <c r="C1767" s="2">
        <f t="shared" si="162"/>
        <v>1.8789470412492448</v>
      </c>
      <c r="D1767" s="2">
        <f t="shared" si="164"/>
        <v>1.9365256970792362</v>
      </c>
      <c r="E1767" s="2">
        <f t="shared" si="163"/>
        <v>-5.7578655829991332E-2</v>
      </c>
      <c r="F1767" s="2">
        <f t="shared" si="167"/>
        <v>-4.002300945416911E-2</v>
      </c>
      <c r="G1767" s="2">
        <f t="shared" si="165"/>
        <v>-1.7555646375822222E-2</v>
      </c>
      <c r="H1767" s="2" t="str">
        <f t="shared" si="166"/>
        <v>Hold</v>
      </c>
    </row>
    <row r="1768" spans="1:8" ht="13.5" x14ac:dyDescent="0.25">
      <c r="A1768" s="3">
        <f>TITRES_STAT!B1771</f>
        <v>44881</v>
      </c>
      <c r="B1768" s="5">
        <f>TITRES_STAT!D1771</f>
        <v>1.9497</v>
      </c>
      <c r="C1768" s="2">
        <f t="shared" si="162"/>
        <v>1.8898321118262842</v>
      </c>
      <c r="D1768" s="2">
        <f t="shared" si="164"/>
        <v>1.9375015713696631</v>
      </c>
      <c r="E1768" s="2">
        <f t="shared" si="163"/>
        <v>-4.7669459543378867E-2</v>
      </c>
      <c r="F1768" s="2">
        <f t="shared" si="167"/>
        <v>-4.1552299472011063E-2</v>
      </c>
      <c r="G1768" s="2">
        <f t="shared" si="165"/>
        <v>-6.117160071367804E-3</v>
      </c>
      <c r="H1768" s="2" t="str">
        <f t="shared" si="166"/>
        <v>Hold</v>
      </c>
    </row>
    <row r="1769" spans="1:8" ht="13.5" x14ac:dyDescent="0.25">
      <c r="A1769" s="3">
        <f>TITRES_STAT!B1772</f>
        <v>44882</v>
      </c>
      <c r="B1769" s="5">
        <f>TITRES_STAT!D1772</f>
        <v>1.9497</v>
      </c>
      <c r="C1769" s="2">
        <f t="shared" si="162"/>
        <v>1.8990425561607021</v>
      </c>
      <c r="D1769" s="2">
        <f t="shared" si="164"/>
        <v>1.9384051586756139</v>
      </c>
      <c r="E1769" s="2">
        <f t="shared" si="163"/>
        <v>-3.936260251491186E-2</v>
      </c>
      <c r="F1769" s="2">
        <f t="shared" si="167"/>
        <v>-4.1114360080591224E-2</v>
      </c>
      <c r="G1769" s="2">
        <f t="shared" si="165"/>
        <v>1.7517575656793641E-3</v>
      </c>
      <c r="H1769" s="2" t="str">
        <f t="shared" si="166"/>
        <v>Sell</v>
      </c>
    </row>
    <row r="1770" spans="1:8" ht="13.5" x14ac:dyDescent="0.25">
      <c r="A1770" s="3">
        <f>TITRES_STAT!B1773</f>
        <v>44883</v>
      </c>
      <c r="B1770" s="5">
        <f>TITRES_STAT!D1773</f>
        <v>1.9497</v>
      </c>
      <c r="C1770" s="2">
        <f t="shared" si="162"/>
        <v>1.9068360090590557</v>
      </c>
      <c r="D1770" s="2">
        <f t="shared" si="164"/>
        <v>1.9392418135885314</v>
      </c>
      <c r="E1770" s="2">
        <f t="shared" si="163"/>
        <v>-3.2405804529475724E-2</v>
      </c>
      <c r="F1770" s="2">
        <f t="shared" si="167"/>
        <v>-3.9372648970368122E-2</v>
      </c>
      <c r="G1770" s="2">
        <f t="shared" si="165"/>
        <v>6.9668444408923988E-3</v>
      </c>
      <c r="H1770" s="2" t="str">
        <f t="shared" si="166"/>
        <v>Sell</v>
      </c>
    </row>
    <row r="1771" spans="1:8" ht="13.5" x14ac:dyDescent="0.25">
      <c r="A1771" s="3">
        <f>TITRES_STAT!B1774</f>
        <v>44886</v>
      </c>
      <c r="B1771" s="5">
        <f>TITRES_STAT!D1774</f>
        <v>1.9497</v>
      </c>
      <c r="C1771" s="2">
        <f t="shared" si="162"/>
        <v>1.9134304692038164</v>
      </c>
      <c r="D1771" s="2">
        <f t="shared" si="164"/>
        <v>1.940016494063455</v>
      </c>
      <c r="E1771" s="2">
        <f t="shared" si="163"/>
        <v>-2.6586024859638568E-2</v>
      </c>
      <c r="F1771" s="2">
        <f t="shared" si="167"/>
        <v>-3.6815324148222209E-2</v>
      </c>
      <c r="G1771" s="2">
        <f t="shared" si="165"/>
        <v>1.022929928858364E-2</v>
      </c>
      <c r="H1771" s="2" t="str">
        <f t="shared" si="166"/>
        <v>Sell</v>
      </c>
    </row>
    <row r="1772" spans="1:8" ht="13.5" x14ac:dyDescent="0.25">
      <c r="A1772" s="3">
        <f>TITRES_STAT!B1775</f>
        <v>44887</v>
      </c>
      <c r="B1772" s="5">
        <f>TITRES_STAT!D1775</f>
        <v>1.9497</v>
      </c>
      <c r="C1772" s="2">
        <f t="shared" si="162"/>
        <v>1.9190103970186139</v>
      </c>
      <c r="D1772" s="2">
        <f t="shared" si="164"/>
        <v>1.9407337907994955</v>
      </c>
      <c r="E1772" s="2">
        <f t="shared" si="163"/>
        <v>-2.1723393780881617E-2</v>
      </c>
      <c r="F1772" s="2">
        <f t="shared" si="167"/>
        <v>-3.379693807475409E-2</v>
      </c>
      <c r="G1772" s="2">
        <f t="shared" si="165"/>
        <v>1.2073544293872474E-2</v>
      </c>
      <c r="H1772" s="2" t="str">
        <f t="shared" si="166"/>
        <v>Sell</v>
      </c>
    </row>
    <row r="1773" spans="1:8" ht="13.5" x14ac:dyDescent="0.25">
      <c r="A1773" s="3">
        <f>TITRES_STAT!B1776</f>
        <v>44888</v>
      </c>
      <c r="B1773" s="5">
        <f>TITRES_STAT!D1776</f>
        <v>1.9497</v>
      </c>
      <c r="C1773" s="2">
        <f t="shared" si="162"/>
        <v>1.9237318744003657</v>
      </c>
      <c r="D1773" s="2">
        <f t="shared" si="164"/>
        <v>1.9413979544439772</v>
      </c>
      <c r="E1773" s="2">
        <f t="shared" si="163"/>
        <v>-1.7666080043611476E-2</v>
      </c>
      <c r="F1773" s="2">
        <f t="shared" si="167"/>
        <v>-3.0570766468525568E-2</v>
      </c>
      <c r="G1773" s="2">
        <f t="shared" si="165"/>
        <v>1.2904686424914092E-2</v>
      </c>
      <c r="H1773" s="2" t="str">
        <f t="shared" si="166"/>
        <v>Sell</v>
      </c>
    </row>
    <row r="1774" spans="1:8" ht="13.5" x14ac:dyDescent="0.25">
      <c r="A1774" s="3">
        <f>TITRES_STAT!B1777</f>
        <v>44889</v>
      </c>
      <c r="B1774" s="5">
        <f>TITRES_STAT!D1777</f>
        <v>1.8918999999999999</v>
      </c>
      <c r="C1774" s="2">
        <f t="shared" si="162"/>
        <v>1.9277269706464635</v>
      </c>
      <c r="D1774" s="2">
        <f t="shared" si="164"/>
        <v>1.9377314392999789</v>
      </c>
      <c r="E1774" s="2">
        <f t="shared" si="163"/>
        <v>-1.0004468653515453E-2</v>
      </c>
      <c r="F1774" s="2">
        <f t="shared" si="167"/>
        <v>-2.6457506905523547E-2</v>
      </c>
      <c r="G1774" s="2">
        <f t="shared" si="165"/>
        <v>1.6453038252008095E-2</v>
      </c>
      <c r="H1774" s="2" t="str">
        <f t="shared" si="166"/>
        <v>Sell</v>
      </c>
    </row>
    <row r="1775" spans="1:8" ht="13.5" x14ac:dyDescent="0.25">
      <c r="A1775" s="3">
        <f>TITRES_STAT!B1778</f>
        <v>44890</v>
      </c>
      <c r="B1775" s="5">
        <f>TITRES_STAT!D1778</f>
        <v>1.8918999999999999</v>
      </c>
      <c r="C1775" s="2">
        <f t="shared" si="162"/>
        <v>1.9311074367008538</v>
      </c>
      <c r="D1775" s="2">
        <f t="shared" si="164"/>
        <v>1.9343365178703509</v>
      </c>
      <c r="E1775" s="2">
        <f t="shared" si="163"/>
        <v>-3.22908116949705E-3</v>
      </c>
      <c r="F1775" s="2">
        <f t="shared" si="167"/>
        <v>-2.1811821758318251E-2</v>
      </c>
      <c r="G1775" s="2">
        <f t="shared" si="165"/>
        <v>1.8582740588821201E-2</v>
      </c>
      <c r="H1775" s="2" t="str">
        <f t="shared" si="166"/>
        <v>Sell</v>
      </c>
    </row>
    <row r="1776" spans="1:8" ht="13.5" x14ac:dyDescent="0.25">
      <c r="A1776" s="3">
        <f>TITRES_STAT!B1779</f>
        <v>44893</v>
      </c>
      <c r="B1776" s="5">
        <f>TITRES_STAT!D1779</f>
        <v>1.8918999999999999</v>
      </c>
      <c r="C1776" s="2">
        <f t="shared" si="162"/>
        <v>1.9339678310545687</v>
      </c>
      <c r="D1776" s="2">
        <f t="shared" si="164"/>
        <v>1.9311930721021766</v>
      </c>
      <c r="E1776" s="2">
        <f t="shared" si="163"/>
        <v>2.7747589523920979E-3</v>
      </c>
      <c r="F1776" s="2">
        <f t="shared" si="167"/>
        <v>-1.689450561617618E-2</v>
      </c>
      <c r="G1776" s="2">
        <f t="shared" si="165"/>
        <v>1.9669264568568278E-2</v>
      </c>
      <c r="H1776" s="2" t="str">
        <f t="shared" si="166"/>
        <v>Sell</v>
      </c>
    </row>
    <row r="1777" spans="1:8" ht="13.5" x14ac:dyDescent="0.25">
      <c r="A1777" s="3">
        <f>TITRES_STAT!B1780</f>
        <v>44894</v>
      </c>
      <c r="B1777" s="5">
        <f>TITRES_STAT!D1780</f>
        <v>1.8918999999999999</v>
      </c>
      <c r="C1777" s="2">
        <f t="shared" si="162"/>
        <v>1.9363881647384813</v>
      </c>
      <c r="D1777" s="2">
        <f t="shared" si="164"/>
        <v>1.9282824741686819</v>
      </c>
      <c r="E1777" s="2">
        <f t="shared" si="163"/>
        <v>8.1056905697993731E-3</v>
      </c>
      <c r="F1777" s="2">
        <f t="shared" si="167"/>
        <v>-1.1894466378981072E-2</v>
      </c>
      <c r="G1777" s="2">
        <f t="shared" si="165"/>
        <v>2.0000156948780445E-2</v>
      </c>
      <c r="H1777" s="2" t="str">
        <f t="shared" si="166"/>
        <v>Sell</v>
      </c>
    </row>
    <row r="1778" spans="1:8" ht="13.5" x14ac:dyDescent="0.25">
      <c r="A1778" s="3">
        <f>TITRES_STAT!B1781</f>
        <v>44895</v>
      </c>
      <c r="B1778" s="5">
        <f>TITRES_STAT!D1781</f>
        <v>1.8918999999999999</v>
      </c>
      <c r="C1778" s="2">
        <f t="shared" si="162"/>
        <v>1.9384361393940996</v>
      </c>
      <c r="D1778" s="2">
        <f t="shared" si="164"/>
        <v>1.9255874760821128</v>
      </c>
      <c r="E1778" s="2">
        <f t="shared" si="163"/>
        <v>1.2848663311986863E-2</v>
      </c>
      <c r="F1778" s="2">
        <f t="shared" si="167"/>
        <v>-6.9458404407874846E-3</v>
      </c>
      <c r="G1778" s="2">
        <f t="shared" si="165"/>
        <v>1.9794503752774348E-2</v>
      </c>
      <c r="H1778" s="2" t="str">
        <f t="shared" si="166"/>
        <v>Sell</v>
      </c>
    </row>
    <row r="1779" spans="1:8" ht="13.5" x14ac:dyDescent="0.25">
      <c r="A1779" s="3">
        <f>TITRES_STAT!B1782</f>
        <v>44896</v>
      </c>
      <c r="B1779" s="5">
        <f>TITRES_STAT!D1782</f>
        <v>1.8918999999999999</v>
      </c>
      <c r="C1779" s="2">
        <f t="shared" si="162"/>
        <v>1.9401690410257766</v>
      </c>
      <c r="D1779" s="2">
        <f t="shared" si="164"/>
        <v>1.9230921074834377</v>
      </c>
      <c r="E1779" s="2">
        <f t="shared" si="163"/>
        <v>1.7076933542338857E-2</v>
      </c>
      <c r="F1779" s="2">
        <f t="shared" si="167"/>
        <v>-2.1412856441622163E-3</v>
      </c>
      <c r="G1779" s="2">
        <f t="shared" si="165"/>
        <v>1.9218219186501073E-2</v>
      </c>
      <c r="H1779" s="2" t="str">
        <f t="shared" si="166"/>
        <v>Sell</v>
      </c>
    </row>
    <row r="1780" spans="1:8" ht="13.5" x14ac:dyDescent="0.25">
      <c r="A1780" s="3">
        <f>TITRES_STAT!B1783</f>
        <v>44897</v>
      </c>
      <c r="B1780" s="5">
        <f>TITRES_STAT!D1783</f>
        <v>1.8918999999999999</v>
      </c>
      <c r="C1780" s="2">
        <f t="shared" si="162"/>
        <v>1.9416353424064263</v>
      </c>
      <c r="D1780" s="2">
        <f t="shared" si="164"/>
        <v>1.920781581003183</v>
      </c>
      <c r="E1780" s="2">
        <f t="shared" si="163"/>
        <v>2.0853761403243354E-2</v>
      </c>
      <c r="F1780" s="2">
        <f t="shared" si="167"/>
        <v>2.4577237653188979E-3</v>
      </c>
      <c r="G1780" s="2">
        <f t="shared" si="165"/>
        <v>1.8396037637924457E-2</v>
      </c>
      <c r="H1780" s="2" t="str">
        <f t="shared" si="166"/>
        <v>Sell</v>
      </c>
    </row>
    <row r="1781" spans="1:8" ht="13.5" x14ac:dyDescent="0.25">
      <c r="A1781" s="3">
        <f>TITRES_STAT!B1784</f>
        <v>44900</v>
      </c>
      <c r="B1781" s="5">
        <f>TITRES_STAT!D1784</f>
        <v>1.8918999999999999</v>
      </c>
      <c r="C1781" s="2">
        <f t="shared" si="162"/>
        <v>1.9428760589592839</v>
      </c>
      <c r="D1781" s="2">
        <f t="shared" si="164"/>
        <v>1.9186422046325768</v>
      </c>
      <c r="E1781" s="2">
        <f t="shared" si="163"/>
        <v>2.4233854326707105E-2</v>
      </c>
      <c r="F1781" s="2">
        <f t="shared" si="167"/>
        <v>6.8129498775965393E-3</v>
      </c>
      <c r="G1781" s="2">
        <f t="shared" si="165"/>
        <v>1.7420904449110566E-2</v>
      </c>
      <c r="H1781" s="2" t="str">
        <f t="shared" si="166"/>
        <v>Sell</v>
      </c>
    </row>
    <row r="1782" spans="1:8" ht="13.5" x14ac:dyDescent="0.25">
      <c r="A1782" s="3">
        <f>TITRES_STAT!B1785</f>
        <v>44901</v>
      </c>
      <c r="B1782" s="5">
        <f>TITRES_STAT!D1785</f>
        <v>1.8918999999999999</v>
      </c>
      <c r="C1782" s="2">
        <f t="shared" si="162"/>
        <v>1.943925896042471</v>
      </c>
      <c r="D1782" s="2">
        <f t="shared" si="164"/>
        <v>1.9166613005857192</v>
      </c>
      <c r="E1782" s="2">
        <f t="shared" si="163"/>
        <v>2.7264595456751861E-2</v>
      </c>
      <c r="F1782" s="2">
        <f t="shared" si="167"/>
        <v>1.0903278993427603E-2</v>
      </c>
      <c r="G1782" s="2">
        <f t="shared" si="165"/>
        <v>1.6361316463324258E-2</v>
      </c>
      <c r="H1782" s="2" t="str">
        <f t="shared" si="166"/>
        <v>Sell</v>
      </c>
    </row>
    <row r="1783" spans="1:8" ht="13.5" x14ac:dyDescent="0.25">
      <c r="A1783" s="3">
        <f>TITRES_STAT!B1786</f>
        <v>44902</v>
      </c>
      <c r="B1783" s="5">
        <f>TITRES_STAT!D1786</f>
        <v>1.8918999999999999</v>
      </c>
      <c r="C1783" s="2">
        <f t="shared" si="162"/>
        <v>1.9448142197282448</v>
      </c>
      <c r="D1783" s="2">
        <f t="shared" si="164"/>
        <v>1.9148271301719622</v>
      </c>
      <c r="E1783" s="2">
        <f t="shared" si="163"/>
        <v>2.9987089556282598E-2</v>
      </c>
      <c r="F1783" s="2">
        <f t="shared" si="167"/>
        <v>1.4720041105998602E-2</v>
      </c>
      <c r="G1783" s="2">
        <f t="shared" si="165"/>
        <v>1.5267048450283996E-2</v>
      </c>
      <c r="H1783" s="2" t="str">
        <f t="shared" si="166"/>
        <v>Sell</v>
      </c>
    </row>
    <row r="1784" spans="1:8" ht="13.5" x14ac:dyDescent="0.25">
      <c r="A1784" s="3">
        <f>TITRES_STAT!B1787</f>
        <v>44903</v>
      </c>
      <c r="B1784" s="5">
        <f>TITRES_STAT!D1787</f>
        <v>1.8918999999999999</v>
      </c>
      <c r="C1784" s="2">
        <f t="shared" si="162"/>
        <v>1.9366735705392841</v>
      </c>
      <c r="D1784" s="2">
        <f t="shared" si="164"/>
        <v>1.9131288242332982</v>
      </c>
      <c r="E1784" s="2">
        <f t="shared" si="163"/>
        <v>2.3544746305985909E-2</v>
      </c>
      <c r="F1784" s="2">
        <f t="shared" si="167"/>
        <v>1.6484982145996065E-2</v>
      </c>
      <c r="G1784" s="2">
        <f t="shared" si="165"/>
        <v>7.0597641599898439E-3</v>
      </c>
      <c r="H1784" s="2" t="str">
        <f t="shared" si="166"/>
        <v>Sell</v>
      </c>
    </row>
    <row r="1785" spans="1:8" ht="13.5" x14ac:dyDescent="0.25">
      <c r="A1785" s="3">
        <f>TITRES_STAT!B1788</f>
        <v>44904</v>
      </c>
      <c r="B1785" s="5">
        <f>TITRES_STAT!D1788</f>
        <v>1.8918999999999999</v>
      </c>
      <c r="C1785" s="2">
        <f t="shared" si="162"/>
        <v>1.9297853289178557</v>
      </c>
      <c r="D1785" s="2">
        <f t="shared" si="164"/>
        <v>1.9115563187345352</v>
      </c>
      <c r="E1785" s="2">
        <f t="shared" si="163"/>
        <v>1.822901018332046E-2</v>
      </c>
      <c r="F1785" s="2">
        <f t="shared" si="167"/>
        <v>1.6833787753460942E-2</v>
      </c>
      <c r="G1785" s="2">
        <f t="shared" si="165"/>
        <v>1.3952224298595176E-3</v>
      </c>
      <c r="H1785" s="2" t="str">
        <f t="shared" si="166"/>
        <v>Sell</v>
      </c>
    </row>
    <row r="1786" spans="1:8" ht="13.5" x14ac:dyDescent="0.25">
      <c r="A1786" s="3">
        <f>TITRES_STAT!B1789</f>
        <v>44907</v>
      </c>
      <c r="B1786" s="5">
        <f>TITRES_STAT!D1789</f>
        <v>1.8918999999999999</v>
      </c>
      <c r="C1786" s="2">
        <f t="shared" si="162"/>
        <v>1.9239568167766472</v>
      </c>
      <c r="D1786" s="2">
        <f t="shared" si="164"/>
        <v>1.9101002951245696</v>
      </c>
      <c r="E1786" s="2">
        <f t="shared" si="163"/>
        <v>1.3856521652077625E-2</v>
      </c>
      <c r="F1786" s="2">
        <f t="shared" si="167"/>
        <v>1.6238334533184282E-2</v>
      </c>
      <c r="G1786" s="2">
        <f t="shared" si="165"/>
        <v>-2.3818128811066569E-3</v>
      </c>
      <c r="H1786" s="2" t="str">
        <f t="shared" si="166"/>
        <v>Hold</v>
      </c>
    </row>
    <row r="1787" spans="1:8" ht="13.5" x14ac:dyDescent="0.25">
      <c r="A1787" s="3">
        <f>TITRES_STAT!B1790</f>
        <v>44908</v>
      </c>
      <c r="B1787" s="5">
        <f>TITRES_STAT!D1790</f>
        <v>1.8918999999999999</v>
      </c>
      <c r="C1787" s="2">
        <f t="shared" si="162"/>
        <v>1.9190249988110091</v>
      </c>
      <c r="D1787" s="2">
        <f t="shared" si="164"/>
        <v>1.9087521251153421</v>
      </c>
      <c r="E1787" s="2">
        <f t="shared" si="163"/>
        <v>1.0272873695666984E-2</v>
      </c>
      <c r="F1787" s="2">
        <f t="shared" si="167"/>
        <v>1.5045242365680823E-2</v>
      </c>
      <c r="G1787" s="2">
        <f t="shared" si="165"/>
        <v>-4.7723686700138386E-3</v>
      </c>
      <c r="H1787" s="2" t="str">
        <f t="shared" si="166"/>
        <v>Hold</v>
      </c>
    </row>
    <row r="1788" spans="1:8" ht="13.5" x14ac:dyDescent="0.25">
      <c r="A1788" s="3">
        <f>TITRES_STAT!B1791</f>
        <v>44909</v>
      </c>
      <c r="B1788" s="5">
        <f>TITRES_STAT!D1791</f>
        <v>1.8918999999999999</v>
      </c>
      <c r="C1788" s="2">
        <f t="shared" si="162"/>
        <v>1.9148519220708538</v>
      </c>
      <c r="D1788" s="2">
        <f t="shared" si="164"/>
        <v>1.9075038195512426</v>
      </c>
      <c r="E1788" s="2">
        <f t="shared" si="163"/>
        <v>7.3481025196111549E-3</v>
      </c>
      <c r="F1788" s="2">
        <f t="shared" si="167"/>
        <v>1.350581439646689E-2</v>
      </c>
      <c r="G1788" s="2">
        <f t="shared" si="165"/>
        <v>-6.1577118768557353E-3</v>
      </c>
      <c r="H1788" s="2" t="str">
        <f t="shared" si="166"/>
        <v>Hold</v>
      </c>
    </row>
    <row r="1789" spans="1:8" ht="13.5" x14ac:dyDescent="0.25">
      <c r="A1789" s="3">
        <f>TITRES_STAT!B1792</f>
        <v>44910</v>
      </c>
      <c r="B1789" s="5">
        <f>TITRES_STAT!D1792</f>
        <v>1.8918999999999999</v>
      </c>
      <c r="C1789" s="2">
        <f t="shared" si="162"/>
        <v>1.9113208571368763</v>
      </c>
      <c r="D1789" s="2">
        <f t="shared" si="164"/>
        <v>1.9063479810659654</v>
      </c>
      <c r="E1789" s="2">
        <f t="shared" si="163"/>
        <v>4.9728760709109032E-3</v>
      </c>
      <c r="F1789" s="2">
        <f t="shared" si="167"/>
        <v>1.1799226731355692E-2</v>
      </c>
      <c r="G1789" s="2">
        <f t="shared" si="165"/>
        <v>-6.8263506604447893E-3</v>
      </c>
      <c r="H1789" s="2" t="str">
        <f t="shared" si="166"/>
        <v>Hold</v>
      </c>
    </row>
    <row r="1790" spans="1:8" ht="13.5" x14ac:dyDescent="0.25">
      <c r="A1790" s="3">
        <f>TITRES_STAT!B1793</f>
        <v>44911</v>
      </c>
      <c r="B1790" s="5">
        <f>TITRES_STAT!D1793</f>
        <v>1.8092999999999999</v>
      </c>
      <c r="C1790" s="2">
        <f t="shared" si="162"/>
        <v>1.9083330329619723</v>
      </c>
      <c r="D1790" s="2">
        <f t="shared" si="164"/>
        <v>1.8991592417277459</v>
      </c>
      <c r="E1790" s="2">
        <f t="shared" si="163"/>
        <v>9.1737912342264583E-3</v>
      </c>
      <c r="F1790" s="2">
        <f t="shared" si="167"/>
        <v>1.1274139631929846E-2</v>
      </c>
      <c r="G1790" s="2">
        <f t="shared" si="165"/>
        <v>-2.1003483977033877E-3</v>
      </c>
      <c r="H1790" s="2" t="str">
        <f t="shared" si="166"/>
        <v>Hold</v>
      </c>
    </row>
    <row r="1791" spans="1:8" ht="13.5" x14ac:dyDescent="0.25">
      <c r="A1791" s="3">
        <f>TITRES_STAT!B1794</f>
        <v>44914</v>
      </c>
      <c r="B1791" s="5">
        <f>TITRES_STAT!D1794</f>
        <v>1.8835999999999999</v>
      </c>
      <c r="C1791" s="2">
        <f t="shared" si="162"/>
        <v>1.9058048740447457</v>
      </c>
      <c r="D1791" s="2">
        <f t="shared" si="164"/>
        <v>1.8980067053034684</v>
      </c>
      <c r="E1791" s="2">
        <f t="shared" si="163"/>
        <v>7.798168741277367E-3</v>
      </c>
      <c r="F1791" s="2">
        <f t="shared" si="167"/>
        <v>1.0578945453799352E-2</v>
      </c>
      <c r="G1791" s="2">
        <f t="shared" si="165"/>
        <v>-2.7807767125219846E-3</v>
      </c>
      <c r="H1791" s="2" t="str">
        <f t="shared" si="166"/>
        <v>Hold</v>
      </c>
    </row>
    <row r="1792" spans="1:8" ht="13.5" x14ac:dyDescent="0.25">
      <c r="A1792" s="3">
        <f>TITRES_STAT!B1795</f>
        <v>44915</v>
      </c>
      <c r="B1792" s="5">
        <f>TITRES_STAT!D1795</f>
        <v>1.8835999999999999</v>
      </c>
      <c r="C1792" s="2">
        <f t="shared" si="162"/>
        <v>1.9036656626532464</v>
      </c>
      <c r="D1792" s="2">
        <f t="shared" si="164"/>
        <v>1.8969395419476558</v>
      </c>
      <c r="E1792" s="2">
        <f t="shared" si="163"/>
        <v>6.7261207055906436E-3</v>
      </c>
      <c r="F1792" s="2">
        <f t="shared" si="167"/>
        <v>9.80838050415761E-3</v>
      </c>
      <c r="G1792" s="2">
        <f t="shared" si="165"/>
        <v>-3.0822597985669664E-3</v>
      </c>
      <c r="H1792" s="2" t="str">
        <f t="shared" si="166"/>
        <v>Hold</v>
      </c>
    </row>
    <row r="1793" spans="1:8" ht="13.5" x14ac:dyDescent="0.25">
      <c r="A1793" s="3">
        <f>TITRES_STAT!B1796</f>
        <v>44916</v>
      </c>
      <c r="B1793" s="5">
        <f>TITRES_STAT!D1796</f>
        <v>1.8835999999999999</v>
      </c>
      <c r="C1793" s="2">
        <f t="shared" si="162"/>
        <v>1.9018555607065932</v>
      </c>
      <c r="D1793" s="2">
        <f t="shared" si="164"/>
        <v>1.8959514277293108</v>
      </c>
      <c r="E1793" s="2">
        <f t="shared" si="163"/>
        <v>5.904132977282428E-3</v>
      </c>
      <c r="F1793" s="2">
        <f t="shared" si="167"/>
        <v>9.0275309987825746E-3</v>
      </c>
      <c r="G1793" s="2">
        <f t="shared" si="165"/>
        <v>-3.1233980215001466E-3</v>
      </c>
      <c r="H1793" s="2" t="str">
        <f t="shared" si="166"/>
        <v>Hold</v>
      </c>
    </row>
    <row r="1794" spans="1:8" ht="13.5" x14ac:dyDescent="0.25">
      <c r="A1794" s="3">
        <f>TITRES_STAT!B1797</f>
        <v>44917</v>
      </c>
      <c r="B1794" s="5">
        <f>TITRES_STAT!D1797</f>
        <v>1.8835999999999999</v>
      </c>
      <c r="C1794" s="2">
        <f t="shared" si="162"/>
        <v>1.9003239359825019</v>
      </c>
      <c r="D1794" s="2">
        <f t="shared" si="164"/>
        <v>1.8950365071567692</v>
      </c>
      <c r="E1794" s="2">
        <f t="shared" si="163"/>
        <v>5.2874288257327429E-3</v>
      </c>
      <c r="F1794" s="2">
        <f t="shared" si="167"/>
        <v>8.2795105641726083E-3</v>
      </c>
      <c r="G1794" s="2">
        <f t="shared" si="165"/>
        <v>-2.9920817384398654E-3</v>
      </c>
      <c r="H1794" s="2" t="str">
        <f t="shared" si="166"/>
        <v>Hold</v>
      </c>
    </row>
    <row r="1795" spans="1:8" ht="13.5" x14ac:dyDescent="0.25">
      <c r="A1795" s="3">
        <f>TITRES_STAT!B1798</f>
        <v>44918</v>
      </c>
      <c r="B1795" s="5">
        <f>TITRES_STAT!D1798</f>
        <v>1.8835999999999999</v>
      </c>
      <c r="C1795" s="2">
        <f t="shared" si="162"/>
        <v>1.8990279458313477</v>
      </c>
      <c r="D1795" s="2">
        <f t="shared" si="164"/>
        <v>1.8941893584784899</v>
      </c>
      <c r="E1795" s="2">
        <f t="shared" si="163"/>
        <v>4.8385873528578038E-3</v>
      </c>
      <c r="F1795" s="2">
        <f t="shared" si="167"/>
        <v>7.5913259219096479E-3</v>
      </c>
      <c r="G1795" s="2">
        <f t="shared" si="165"/>
        <v>-2.7527385690518441E-3</v>
      </c>
      <c r="H1795" s="2" t="str">
        <f t="shared" si="166"/>
        <v>Hold</v>
      </c>
    </row>
    <row r="1796" spans="1:8" ht="13.5" x14ac:dyDescent="0.25">
      <c r="A1796" s="3">
        <f>TITRES_STAT!B1799</f>
        <v>44921</v>
      </c>
      <c r="B1796" s="5">
        <f>TITRES_STAT!D1799</f>
        <v>1.8835999999999999</v>
      </c>
      <c r="C1796" s="2">
        <f t="shared" si="162"/>
        <v>1.8979313387803711</v>
      </c>
      <c r="D1796" s="2">
        <f t="shared" si="164"/>
        <v>1.8934049615541573</v>
      </c>
      <c r="E1796" s="2">
        <f t="shared" si="163"/>
        <v>4.5263772262138513E-3</v>
      </c>
      <c r="F1796" s="2">
        <f t="shared" si="167"/>
        <v>6.9783361827704888E-3</v>
      </c>
      <c r="G1796" s="2">
        <f t="shared" si="165"/>
        <v>-2.4519589565566375E-3</v>
      </c>
      <c r="H1796" s="2" t="str">
        <f t="shared" si="166"/>
        <v>Hold</v>
      </c>
    </row>
    <row r="1797" spans="1:8" ht="13.5" x14ac:dyDescent="0.25">
      <c r="A1797" s="3">
        <f>TITRES_STAT!B1800</f>
        <v>44922</v>
      </c>
      <c r="B1797" s="5">
        <f>TITRES_STAT!D1800</f>
        <v>1.8835999999999999</v>
      </c>
      <c r="C1797" s="2">
        <f t="shared" si="162"/>
        <v>1.897003440506468</v>
      </c>
      <c r="D1797" s="2">
        <f t="shared" si="164"/>
        <v>1.8926786681057011</v>
      </c>
      <c r="E1797" s="2">
        <f t="shared" si="163"/>
        <v>4.3247724007668964E-3</v>
      </c>
      <c r="F1797" s="2">
        <f t="shared" si="167"/>
        <v>6.4476234263697706E-3</v>
      </c>
      <c r="G1797" s="2">
        <f t="shared" si="165"/>
        <v>-2.1228510256028742E-3</v>
      </c>
      <c r="H1797" s="2" t="str">
        <f t="shared" si="166"/>
        <v>Hold</v>
      </c>
    </row>
    <row r="1798" spans="1:8" ht="13.5" x14ac:dyDescent="0.25">
      <c r="A1798" s="3">
        <f>TITRES_STAT!B1801</f>
        <v>44923</v>
      </c>
      <c r="B1798" s="5">
        <f>TITRES_STAT!D1801</f>
        <v>1.8835999999999999</v>
      </c>
      <c r="C1798" s="2">
        <f t="shared" si="162"/>
        <v>1.8962182958131653</v>
      </c>
      <c r="D1798" s="2">
        <f t="shared" si="164"/>
        <v>1.8920061741719454</v>
      </c>
      <c r="E1798" s="2">
        <f t="shared" si="163"/>
        <v>4.2121216412198681E-3</v>
      </c>
      <c r="F1798" s="2">
        <f t="shared" si="167"/>
        <v>6.0005230693397898E-3</v>
      </c>
      <c r="G1798" s="2">
        <f t="shared" si="165"/>
        <v>-1.7884014281199217E-3</v>
      </c>
      <c r="H1798" s="2" t="str">
        <f t="shared" si="166"/>
        <v>Hold</v>
      </c>
    </row>
    <row r="1799" spans="1:8" ht="13.5" x14ac:dyDescent="0.25">
      <c r="A1799" s="3">
        <f>TITRES_STAT!B1802</f>
        <v>44924</v>
      </c>
      <c r="B1799" s="5">
        <f>TITRES_STAT!D1802</f>
        <v>1.8835999999999999</v>
      </c>
      <c r="C1799" s="2">
        <f t="shared" si="162"/>
        <v>1.8955539426111399</v>
      </c>
      <c r="D1799" s="2">
        <f t="shared" si="164"/>
        <v>1.891383494603653</v>
      </c>
      <c r="E1799" s="2">
        <f t="shared" si="163"/>
        <v>4.1704480074868933E-3</v>
      </c>
      <c r="F1799" s="2">
        <f t="shared" si="167"/>
        <v>5.6345080569692105E-3</v>
      </c>
      <c r="G1799" s="2">
        <f t="shared" si="165"/>
        <v>-1.4640600494823172E-3</v>
      </c>
      <c r="H1799" s="2" t="str">
        <f t="shared" si="166"/>
        <v>Hold</v>
      </c>
    </row>
    <row r="1800" spans="1:8" ht="13.5" x14ac:dyDescent="0.25">
      <c r="A1800" s="3">
        <f>TITRES_STAT!B1803</f>
        <v>44925</v>
      </c>
      <c r="B1800" s="5">
        <f>TITRES_STAT!D1803</f>
        <v>1.8835999999999999</v>
      </c>
      <c r="C1800" s="2">
        <f t="shared" si="162"/>
        <v>1.882284105286349</v>
      </c>
      <c r="D1800" s="2">
        <f t="shared" si="164"/>
        <v>1.8908069394478266</v>
      </c>
      <c r="E1800" s="2">
        <f t="shared" si="163"/>
        <v>-8.5228341614775882E-3</v>
      </c>
      <c r="F1800" s="2">
        <f t="shared" si="167"/>
        <v>2.8030396132798507E-3</v>
      </c>
      <c r="G1800" s="2">
        <f t="shared" si="165"/>
        <v>-1.1325873774757439E-2</v>
      </c>
      <c r="H1800" s="2" t="str">
        <f t="shared" si="166"/>
        <v>Hold</v>
      </c>
    </row>
    <row r="1801" spans="1:8" ht="13.5" x14ac:dyDescent="0.25">
      <c r="A1801" s="3">
        <f>TITRES_STAT!B1804</f>
        <v>44928</v>
      </c>
      <c r="B1801" s="5">
        <f>TITRES_STAT!D1804</f>
        <v>1.8835999999999999</v>
      </c>
      <c r="C1801" s="2">
        <f t="shared" si="162"/>
        <v>1.8824865506269108</v>
      </c>
      <c r="D1801" s="2">
        <f t="shared" si="164"/>
        <v>1.8902730920813209</v>
      </c>
      <c r="E1801" s="2">
        <f t="shared" si="163"/>
        <v>-7.7865414544100453E-3</v>
      </c>
      <c r="F1801" s="2">
        <f t="shared" si="167"/>
        <v>6.8512339974187149E-4</v>
      </c>
      <c r="G1801" s="2">
        <f t="shared" si="165"/>
        <v>-8.4716648541519161E-3</v>
      </c>
      <c r="H1801" s="2" t="str">
        <f t="shared" si="166"/>
        <v>Hold</v>
      </c>
    </row>
    <row r="1802" spans="1:8" ht="13.5" x14ac:dyDescent="0.25">
      <c r="A1802" s="3">
        <f>TITRES_STAT!B1805</f>
        <v>44929</v>
      </c>
      <c r="B1802" s="5">
        <f>TITRES_STAT!D1805</f>
        <v>1.8835999999999999</v>
      </c>
      <c r="C1802" s="2">
        <f t="shared" si="162"/>
        <v>1.882657850530463</v>
      </c>
      <c r="D1802" s="2">
        <f t="shared" si="164"/>
        <v>1.8897787889641859</v>
      </c>
      <c r="E1802" s="2">
        <f t="shared" si="163"/>
        <v>-7.1209384337229675E-3</v>
      </c>
      <c r="F1802" s="2">
        <f t="shared" si="167"/>
        <v>-8.7608896695109647E-4</v>
      </c>
      <c r="G1802" s="2">
        <f t="shared" si="165"/>
        <v>-6.2448494667718714E-3</v>
      </c>
      <c r="H1802" s="2" t="str">
        <f t="shared" si="166"/>
        <v>Hold</v>
      </c>
    </row>
    <row r="1803" spans="1:8" ht="13.5" x14ac:dyDescent="0.25">
      <c r="A1803" s="3">
        <f>TITRES_STAT!B1806</f>
        <v>44930</v>
      </c>
      <c r="B1803" s="5">
        <f>TITRES_STAT!D1806</f>
        <v>1.9662999999999999</v>
      </c>
      <c r="C1803" s="2">
        <f t="shared" si="162"/>
        <v>1.8828027966026997</v>
      </c>
      <c r="D1803" s="2">
        <f t="shared" si="164"/>
        <v>1.8954470268186907</v>
      </c>
      <c r="E1803" s="2">
        <f t="shared" si="163"/>
        <v>-1.2644230215991037E-2</v>
      </c>
      <c r="F1803" s="2">
        <f t="shared" si="167"/>
        <v>-3.2297172167590846E-3</v>
      </c>
      <c r="G1803" s="2">
        <f t="shared" si="165"/>
        <v>-9.4145129992319523E-3</v>
      </c>
      <c r="H1803" s="2" t="str">
        <f t="shared" si="166"/>
        <v>Hold</v>
      </c>
    </row>
    <row r="1804" spans="1:8" ht="13.5" x14ac:dyDescent="0.25">
      <c r="A1804" s="3">
        <f>TITRES_STAT!B1807</f>
        <v>44931</v>
      </c>
      <c r="B1804" s="5">
        <f>TITRES_STAT!D1807</f>
        <v>1.9662999999999999</v>
      </c>
      <c r="C1804" s="2">
        <f t="shared" si="162"/>
        <v>1.8829254432792073</v>
      </c>
      <c r="D1804" s="2">
        <f t="shared" si="164"/>
        <v>1.9006953952024914</v>
      </c>
      <c r="E1804" s="2">
        <f t="shared" si="163"/>
        <v>-1.7769951923284122E-2</v>
      </c>
      <c r="F1804" s="2">
        <f t="shared" si="167"/>
        <v>-6.1377641580640926E-3</v>
      </c>
      <c r="G1804" s="2">
        <f t="shared" si="165"/>
        <v>-1.1632187765220028E-2</v>
      </c>
      <c r="H1804" s="2" t="str">
        <f t="shared" si="166"/>
        <v>Hold</v>
      </c>
    </row>
    <row r="1805" spans="1:8" ht="13.5" x14ac:dyDescent="0.25">
      <c r="A1805" s="3">
        <f>TITRES_STAT!B1808</f>
        <v>44932</v>
      </c>
      <c r="B1805" s="5">
        <f>TITRES_STAT!D1808</f>
        <v>1.9662999999999999</v>
      </c>
      <c r="C1805" s="2">
        <f t="shared" si="162"/>
        <v>1.8830292212362525</v>
      </c>
      <c r="D1805" s="2">
        <f t="shared" si="164"/>
        <v>1.9055549955578626</v>
      </c>
      <c r="E1805" s="2">
        <f t="shared" si="163"/>
        <v>-2.252577432161007E-2</v>
      </c>
      <c r="F1805" s="2">
        <f t="shared" si="167"/>
        <v>-9.4153661907732875E-3</v>
      </c>
      <c r="G1805" s="2">
        <f t="shared" si="165"/>
        <v>-1.3110408130836783E-2</v>
      </c>
      <c r="H1805" s="2" t="str">
        <f t="shared" si="166"/>
        <v>Hold</v>
      </c>
    </row>
    <row r="1806" spans="1:8" ht="13.5" x14ac:dyDescent="0.25">
      <c r="A1806" s="3">
        <f>TITRES_STAT!B1809</f>
        <v>44935</v>
      </c>
      <c r="B1806" s="5">
        <f>TITRES_STAT!D1809</f>
        <v>1.9662999999999999</v>
      </c>
      <c r="C1806" s="2">
        <f t="shared" si="162"/>
        <v>1.8831170333537521</v>
      </c>
      <c r="D1806" s="2">
        <f t="shared" si="164"/>
        <v>1.9100546255165396</v>
      </c>
      <c r="E1806" s="2">
        <f t="shared" si="163"/>
        <v>-2.693759216278746E-2</v>
      </c>
      <c r="F1806" s="2">
        <f t="shared" si="167"/>
        <v>-1.2919811385176123E-2</v>
      </c>
      <c r="G1806" s="2">
        <f t="shared" si="165"/>
        <v>-1.4017780777611337E-2</v>
      </c>
      <c r="H1806" s="2" t="str">
        <f t="shared" si="166"/>
        <v>Hold</v>
      </c>
    </row>
    <row r="1807" spans="1:8" ht="13.5" x14ac:dyDescent="0.25">
      <c r="A1807" s="3">
        <f>TITRES_STAT!B1810</f>
        <v>44936</v>
      </c>
      <c r="B1807" s="5">
        <f>TITRES_STAT!D1810</f>
        <v>1.9662999999999999</v>
      </c>
      <c r="C1807" s="2">
        <f t="shared" ref="C1807:C1870" si="168">$C$4*B1797+C1806*(1-$C$4)</f>
        <v>1.8831913359147134</v>
      </c>
      <c r="D1807" s="2">
        <f t="shared" si="164"/>
        <v>1.9142209495523514</v>
      </c>
      <c r="E1807" s="2">
        <f t="shared" si="163"/>
        <v>-3.1029613637638009E-2</v>
      </c>
      <c r="F1807" s="2">
        <f t="shared" si="167"/>
        <v>-1.6541771835668503E-2</v>
      </c>
      <c r="G1807" s="2">
        <f t="shared" si="165"/>
        <v>-1.4487841801969506E-2</v>
      </c>
      <c r="H1807" s="2" t="str">
        <f t="shared" si="166"/>
        <v>Hold</v>
      </c>
    </row>
    <row r="1808" spans="1:8" ht="13.5" x14ac:dyDescent="0.25">
      <c r="A1808" s="3">
        <f>TITRES_STAT!B1811</f>
        <v>44937</v>
      </c>
      <c r="B1808" s="5">
        <f>TITRES_STAT!D1811</f>
        <v>1.9662999999999999</v>
      </c>
      <c r="C1808" s="2">
        <f t="shared" si="168"/>
        <v>1.8832542073124499</v>
      </c>
      <c r="D1808" s="2">
        <f t="shared" si="164"/>
        <v>1.918078656992918</v>
      </c>
      <c r="E1808" s="2">
        <f t="shared" si="163"/>
        <v>-3.4824449680468161E-2</v>
      </c>
      <c r="F1808" s="2">
        <f t="shared" si="167"/>
        <v>-2.0198307404628437E-2</v>
      </c>
      <c r="G1808" s="2">
        <f t="shared" si="165"/>
        <v>-1.4626142275839724E-2</v>
      </c>
      <c r="H1808" s="2" t="str">
        <f t="shared" si="166"/>
        <v>Hold</v>
      </c>
    </row>
    <row r="1809" spans="1:8" ht="13.5" x14ac:dyDescent="0.25">
      <c r="A1809" s="3">
        <f>TITRES_STAT!B1812</f>
        <v>44938</v>
      </c>
      <c r="B1809" s="5">
        <f>TITRES_STAT!D1812</f>
        <v>1.9332</v>
      </c>
      <c r="C1809" s="2">
        <f t="shared" si="168"/>
        <v>1.8833074061874577</v>
      </c>
      <c r="D1809" s="2">
        <f t="shared" si="164"/>
        <v>1.919198756474924</v>
      </c>
      <c r="E1809" s="2">
        <f t="shared" si="163"/>
        <v>-3.5891350287466262E-2</v>
      </c>
      <c r="F1809" s="2">
        <f t="shared" si="167"/>
        <v>-2.3336915981196003E-2</v>
      </c>
      <c r="G1809" s="2">
        <f t="shared" si="165"/>
        <v>-1.2554434306270259E-2</v>
      </c>
      <c r="H1809" s="2" t="str">
        <f t="shared" si="166"/>
        <v>Hold</v>
      </c>
    </row>
    <row r="1810" spans="1:8" ht="13.5" x14ac:dyDescent="0.25">
      <c r="A1810" s="3">
        <f>TITRES_STAT!B1813</f>
        <v>44939</v>
      </c>
      <c r="B1810" s="5">
        <f>TITRES_STAT!D1813</f>
        <v>1.925</v>
      </c>
      <c r="C1810" s="2">
        <f t="shared" si="168"/>
        <v>1.8833524206201564</v>
      </c>
      <c r="D1810" s="2">
        <f t="shared" si="164"/>
        <v>1.9196284782175221</v>
      </c>
      <c r="E1810" s="2">
        <f t="shared" si="163"/>
        <v>-3.6276057597365741E-2</v>
      </c>
      <c r="F1810" s="2">
        <f t="shared" si="167"/>
        <v>-2.5924744304429953E-2</v>
      </c>
      <c r="G1810" s="2">
        <f t="shared" si="165"/>
        <v>-1.0351313292935788E-2</v>
      </c>
      <c r="H1810" s="2" t="str">
        <f t="shared" si="166"/>
        <v>Hold</v>
      </c>
    </row>
    <row r="1811" spans="1:8" ht="13.5" x14ac:dyDescent="0.25">
      <c r="A1811" s="3">
        <f>TITRES_STAT!B1814</f>
        <v>44942</v>
      </c>
      <c r="B1811" s="5">
        <f>TITRES_STAT!D1814</f>
        <v>1.925</v>
      </c>
      <c r="C1811" s="2">
        <f t="shared" si="168"/>
        <v>1.8833905097555168</v>
      </c>
      <c r="D1811" s="2">
        <f t="shared" si="164"/>
        <v>1.9200263687199279</v>
      </c>
      <c r="E1811" s="2">
        <f t="shared" si="163"/>
        <v>-3.6635858964411128E-2</v>
      </c>
      <c r="F1811" s="2">
        <f t="shared" si="167"/>
        <v>-2.8066967236426189E-2</v>
      </c>
      <c r="G1811" s="2">
        <f t="shared" si="165"/>
        <v>-8.5688917279849383E-3</v>
      </c>
      <c r="H1811" s="2" t="str">
        <f t="shared" si="166"/>
        <v>Hold</v>
      </c>
    </row>
    <row r="1812" spans="1:8" ht="13.5" x14ac:dyDescent="0.25">
      <c r="A1812" s="3">
        <f>TITRES_STAT!B1815</f>
        <v>44943</v>
      </c>
      <c r="B1812" s="5">
        <f>TITRES_STAT!D1815</f>
        <v>1.9332</v>
      </c>
      <c r="C1812" s="2">
        <f t="shared" si="168"/>
        <v>1.8834227390238989</v>
      </c>
      <c r="D1812" s="2">
        <f t="shared" si="164"/>
        <v>1.9210021932591925</v>
      </c>
      <c r="E1812" s="2">
        <f t="shared" si="163"/>
        <v>-3.757945423529363E-2</v>
      </c>
      <c r="F1812" s="2">
        <f t="shared" si="167"/>
        <v>-2.9969464636199677E-2</v>
      </c>
      <c r="G1812" s="2">
        <f t="shared" si="165"/>
        <v>-7.6099895990939526E-3</v>
      </c>
      <c r="H1812" s="2" t="str">
        <f t="shared" si="166"/>
        <v>Hold</v>
      </c>
    </row>
    <row r="1813" spans="1:8" ht="13.5" x14ac:dyDescent="0.25">
      <c r="A1813" s="3">
        <f>TITRES_STAT!B1816</f>
        <v>44944</v>
      </c>
      <c r="B1813" s="5">
        <f>TITRES_STAT!D1816</f>
        <v>1.9332</v>
      </c>
      <c r="C1813" s="2">
        <f t="shared" si="168"/>
        <v>1.896173086866376</v>
      </c>
      <c r="D1813" s="2">
        <f t="shared" si="164"/>
        <v>1.9219057344992523</v>
      </c>
      <c r="E1813" s="2">
        <f t="shared" si="163"/>
        <v>-2.5732647632876304E-2</v>
      </c>
      <c r="F1813" s="2">
        <f t="shared" si="167"/>
        <v>-2.9122101235535006E-2</v>
      </c>
      <c r="G1813" s="2">
        <f t="shared" si="165"/>
        <v>3.3894536026587013E-3</v>
      </c>
      <c r="H1813" s="2" t="str">
        <f t="shared" si="166"/>
        <v>Sell</v>
      </c>
    </row>
    <row r="1814" spans="1:8" ht="13.5" x14ac:dyDescent="0.25">
      <c r="A1814" s="3">
        <f>TITRES_STAT!B1817</f>
        <v>44945</v>
      </c>
      <c r="B1814" s="5">
        <f>TITRES_STAT!D1817</f>
        <v>1.8506</v>
      </c>
      <c r="C1814" s="2">
        <f t="shared" si="168"/>
        <v>1.9069618427330874</v>
      </c>
      <c r="D1814" s="2">
        <f t="shared" si="164"/>
        <v>1.9166238282400485</v>
      </c>
      <c r="E1814" s="2">
        <f t="shared" si="163"/>
        <v>-9.6619855069610683E-3</v>
      </c>
      <c r="F1814" s="2">
        <f t="shared" si="167"/>
        <v>-2.523007808982022E-2</v>
      </c>
      <c r="G1814" s="2">
        <f t="shared" si="165"/>
        <v>1.5568092582859152E-2</v>
      </c>
      <c r="H1814" s="2" t="str">
        <f t="shared" si="166"/>
        <v>Sell</v>
      </c>
    </row>
    <row r="1815" spans="1:8" ht="13.5" x14ac:dyDescent="0.25">
      <c r="A1815" s="3">
        <f>TITRES_STAT!B1818</f>
        <v>44946</v>
      </c>
      <c r="B1815" s="5">
        <f>TITRES_STAT!D1818</f>
        <v>1.8176000000000001</v>
      </c>
      <c r="C1815" s="2">
        <f t="shared" si="168"/>
        <v>1.9160907900049202</v>
      </c>
      <c r="D1815" s="2">
        <f t="shared" si="164"/>
        <v>1.9092887298518968</v>
      </c>
      <c r="E1815" s="2">
        <f t="shared" si="163"/>
        <v>6.8020601530234259E-3</v>
      </c>
      <c r="F1815" s="2">
        <f t="shared" si="167"/>
        <v>-1.8823650441251494E-2</v>
      </c>
      <c r="G1815" s="2">
        <f t="shared" si="165"/>
        <v>2.562571059427492E-2</v>
      </c>
      <c r="H1815" s="2" t="str">
        <f t="shared" si="166"/>
        <v>Sell</v>
      </c>
    </row>
    <row r="1816" spans="1:8" ht="13.5" x14ac:dyDescent="0.25">
      <c r="A1816" s="3">
        <f>TITRES_STAT!B1819</f>
        <v>44949</v>
      </c>
      <c r="B1816" s="5">
        <f>TITRES_STAT!D1819</f>
        <v>1.8176000000000001</v>
      </c>
      <c r="C1816" s="2">
        <f t="shared" si="168"/>
        <v>1.9238152838503171</v>
      </c>
      <c r="D1816" s="2">
        <f t="shared" si="164"/>
        <v>1.9024969720850897</v>
      </c>
      <c r="E1816" s="2">
        <f t="shared" si="163"/>
        <v>2.131831176522736E-2</v>
      </c>
      <c r="F1816" s="2">
        <f t="shared" si="167"/>
        <v>-1.0795257999955725E-2</v>
      </c>
      <c r="G1816" s="2">
        <f t="shared" si="165"/>
        <v>3.2113569765183085E-2</v>
      </c>
      <c r="H1816" s="2" t="str">
        <f t="shared" si="166"/>
        <v>Sell</v>
      </c>
    </row>
    <row r="1817" spans="1:8" ht="13.5" x14ac:dyDescent="0.25">
      <c r="A1817" s="3">
        <f>TITRES_STAT!B1820</f>
        <v>44950</v>
      </c>
      <c r="B1817" s="5">
        <f>TITRES_STAT!D1820</f>
        <v>1.8176000000000001</v>
      </c>
      <c r="C1817" s="2">
        <f t="shared" si="168"/>
        <v>1.9303513940271915</v>
      </c>
      <c r="D1817" s="2">
        <f t="shared" si="164"/>
        <v>1.8962083074861942</v>
      </c>
      <c r="E1817" s="2">
        <f t="shared" si="163"/>
        <v>3.4143086540997292E-2</v>
      </c>
      <c r="F1817" s="2">
        <f t="shared" si="167"/>
        <v>-1.8075890917651225E-3</v>
      </c>
      <c r="G1817" s="2">
        <f t="shared" si="165"/>
        <v>3.5950675632762413E-2</v>
      </c>
      <c r="H1817" s="2" t="str">
        <f t="shared" si="166"/>
        <v>Sell</v>
      </c>
    </row>
    <row r="1818" spans="1:8" ht="13.5" x14ac:dyDescent="0.25">
      <c r="A1818" s="3">
        <f>TITRES_STAT!B1821</f>
        <v>44951</v>
      </c>
      <c r="B1818" s="5">
        <f>TITRES_STAT!D1821</f>
        <v>1.8176000000000001</v>
      </c>
      <c r="C1818" s="2">
        <f t="shared" si="168"/>
        <v>1.935881948792239</v>
      </c>
      <c r="D1818" s="2">
        <f t="shared" si="164"/>
        <v>1.8903854698946243</v>
      </c>
      <c r="E1818" s="2">
        <f t="shared" si="163"/>
        <v>4.5496478897614656E-2</v>
      </c>
      <c r="F1818" s="2">
        <f t="shared" si="167"/>
        <v>7.6532245061108331E-3</v>
      </c>
      <c r="G1818" s="2">
        <f t="shared" si="165"/>
        <v>3.7843254391503822E-2</v>
      </c>
      <c r="H1818" s="2" t="str">
        <f t="shared" si="166"/>
        <v>Sell</v>
      </c>
    </row>
    <row r="1819" spans="1:8" ht="13.5" x14ac:dyDescent="0.25">
      <c r="A1819" s="3">
        <f>TITRES_STAT!B1822</f>
        <v>44952</v>
      </c>
      <c r="B1819" s="5">
        <f>TITRES_STAT!D1822</f>
        <v>1.8176000000000001</v>
      </c>
      <c r="C1819" s="2">
        <f t="shared" si="168"/>
        <v>1.9354693412857407</v>
      </c>
      <c r="D1819" s="2">
        <f t="shared" si="164"/>
        <v>1.8849939536061338</v>
      </c>
      <c r="E1819" s="2">
        <f t="shared" si="163"/>
        <v>5.0475387679606909E-2</v>
      </c>
      <c r="F1819" s="2">
        <f t="shared" si="167"/>
        <v>1.6217657140810048E-2</v>
      </c>
      <c r="G1819" s="2">
        <f t="shared" si="165"/>
        <v>3.4257730538796861E-2</v>
      </c>
      <c r="H1819" s="2" t="str">
        <f t="shared" si="166"/>
        <v>Sell</v>
      </c>
    </row>
    <row r="1820" spans="1:8" ht="13.5" x14ac:dyDescent="0.25">
      <c r="A1820" s="3">
        <f>TITRES_STAT!B1823</f>
        <v>44953</v>
      </c>
      <c r="B1820" s="5">
        <f>TITRES_STAT!D1823</f>
        <v>1.8176000000000001</v>
      </c>
      <c r="C1820" s="2">
        <f t="shared" si="168"/>
        <v>1.9338586733956267</v>
      </c>
      <c r="D1820" s="2">
        <f t="shared" si="164"/>
        <v>1.8800018088945685</v>
      </c>
      <c r="E1820" s="2">
        <f t="shared" ref="E1820:E1883" si="169">C1820-D1820</f>
        <v>5.3856864501058199E-2</v>
      </c>
      <c r="F1820" s="2">
        <f t="shared" si="167"/>
        <v>2.374549861285968E-2</v>
      </c>
      <c r="G1820" s="2">
        <f t="shared" si="165"/>
        <v>3.0111365888198519E-2</v>
      </c>
      <c r="H1820" s="2" t="str">
        <f t="shared" si="166"/>
        <v>Sell</v>
      </c>
    </row>
    <row r="1821" spans="1:8" ht="13.5" x14ac:dyDescent="0.25">
      <c r="A1821" s="3">
        <f>TITRES_STAT!B1824</f>
        <v>44956</v>
      </c>
      <c r="B1821" s="5">
        <f>TITRES_STAT!D1824</f>
        <v>1.8176000000000001</v>
      </c>
      <c r="C1821" s="2">
        <f t="shared" si="168"/>
        <v>1.9324958005655304</v>
      </c>
      <c r="D1821" s="2">
        <f t="shared" ref="D1821:D1884" si="170">$D$4*B1821+(1-$D$4)*D1820</f>
        <v>1.8753794526801562</v>
      </c>
      <c r="E1821" s="2">
        <f t="shared" si="169"/>
        <v>5.711634788537423E-2</v>
      </c>
      <c r="F1821" s="2">
        <f t="shared" si="167"/>
        <v>3.041966846736259E-2</v>
      </c>
      <c r="G1821" s="2">
        <f t="shared" si="165"/>
        <v>2.669667941801164E-2</v>
      </c>
      <c r="H1821" s="2" t="str">
        <f t="shared" si="166"/>
        <v>Sell</v>
      </c>
    </row>
    <row r="1822" spans="1:8" ht="13.5" x14ac:dyDescent="0.25">
      <c r="A1822" s="3">
        <f>TITRES_STAT!B1825</f>
        <v>44957</v>
      </c>
      <c r="B1822" s="5">
        <f>TITRES_STAT!D1825</f>
        <v>1.8176000000000001</v>
      </c>
      <c r="C1822" s="2">
        <f t="shared" si="168"/>
        <v>1.9326041389400641</v>
      </c>
      <c r="D1822" s="2">
        <f t="shared" si="170"/>
        <v>1.8710994932223668</v>
      </c>
      <c r="E1822" s="2">
        <f t="shared" si="169"/>
        <v>6.1504645717697315E-2</v>
      </c>
      <c r="F1822" s="2">
        <f t="shared" si="167"/>
        <v>3.6636663917429535E-2</v>
      </c>
      <c r="G1822" s="2">
        <f t="shared" si="165"/>
        <v>2.486798180026778E-2</v>
      </c>
      <c r="H1822" s="2" t="str">
        <f t="shared" si="166"/>
        <v>Sell</v>
      </c>
    </row>
    <row r="1823" spans="1:8" ht="13.5" x14ac:dyDescent="0.25">
      <c r="A1823" s="3">
        <f>TITRES_STAT!B1826</f>
        <v>44958</v>
      </c>
      <c r="B1823" s="5">
        <f>TITRES_STAT!D1826</f>
        <v>1.8176000000000001</v>
      </c>
      <c r="C1823" s="2">
        <f t="shared" si="168"/>
        <v>1.9326958098723619</v>
      </c>
      <c r="D1823" s="2">
        <f t="shared" si="170"/>
        <v>1.8671365677984879</v>
      </c>
      <c r="E1823" s="2">
        <f t="shared" si="169"/>
        <v>6.555924207387398E-2</v>
      </c>
      <c r="F1823" s="2">
        <f t="shared" si="167"/>
        <v>4.2421179548718421E-2</v>
      </c>
      <c r="G1823" s="2">
        <f t="shared" si="165"/>
        <v>2.3138062525155559E-2</v>
      </c>
      <c r="H1823" s="2" t="str">
        <f t="shared" si="166"/>
        <v>Sell</v>
      </c>
    </row>
    <row r="1824" spans="1:8" ht="13.5" x14ac:dyDescent="0.25">
      <c r="A1824" s="3">
        <f>TITRES_STAT!B1827</f>
        <v>44959</v>
      </c>
      <c r="B1824" s="5">
        <f>TITRES_STAT!D1827</f>
        <v>1.8671</v>
      </c>
      <c r="C1824" s="2">
        <f t="shared" si="168"/>
        <v>1.9200656852766138</v>
      </c>
      <c r="D1824" s="2">
        <f t="shared" si="170"/>
        <v>1.8671338590726738</v>
      </c>
      <c r="E1824" s="2">
        <f t="shared" si="169"/>
        <v>5.2931826203939991E-2</v>
      </c>
      <c r="F1824" s="2">
        <f t="shared" si="167"/>
        <v>4.4523308879762739E-2</v>
      </c>
      <c r="G1824" s="2">
        <f t="shared" si="165"/>
        <v>8.4085173241772518E-3</v>
      </c>
      <c r="H1824" s="2" t="str">
        <f t="shared" si="166"/>
        <v>Sell</v>
      </c>
    </row>
    <row r="1825" spans="1:8" ht="13.5" x14ac:dyDescent="0.25">
      <c r="A1825" s="3">
        <f>TITRES_STAT!B1828</f>
        <v>44960</v>
      </c>
      <c r="B1825" s="5">
        <f>TITRES_STAT!D1828</f>
        <v>1.8176000000000001</v>
      </c>
      <c r="C1825" s="2">
        <f t="shared" si="168"/>
        <v>1.9043017336955961</v>
      </c>
      <c r="D1825" s="2">
        <f t="shared" si="170"/>
        <v>1.8634646843265499</v>
      </c>
      <c r="E1825" s="2">
        <f t="shared" si="169"/>
        <v>4.0837049369046197E-2</v>
      </c>
      <c r="F1825" s="2">
        <f t="shared" si="167"/>
        <v>4.3786056977619434E-2</v>
      </c>
      <c r="G1825" s="2">
        <f t="shared" si="165"/>
        <v>-2.949007608573237E-3</v>
      </c>
      <c r="H1825" s="2" t="str">
        <f t="shared" si="166"/>
        <v>Hold</v>
      </c>
    </row>
    <row r="1826" spans="1:8" ht="13.5" x14ac:dyDescent="0.25">
      <c r="A1826" s="3">
        <f>TITRES_STAT!B1829</f>
        <v>44963</v>
      </c>
      <c r="B1826" s="5">
        <f>TITRES_STAT!D1829</f>
        <v>1.8176000000000001</v>
      </c>
      <c r="C1826" s="2">
        <f t="shared" si="168"/>
        <v>1.8909630054347351</v>
      </c>
      <c r="D1826" s="2">
        <f t="shared" si="170"/>
        <v>1.8600673003023611</v>
      </c>
      <c r="E1826" s="2">
        <f t="shared" si="169"/>
        <v>3.0895705132373941E-2</v>
      </c>
      <c r="F1826" s="2">
        <f t="shared" si="167"/>
        <v>4.1207986608570335E-2</v>
      </c>
      <c r="G1826" s="2">
        <f t="shared" si="165"/>
        <v>-1.0312281476196394E-2</v>
      </c>
      <c r="H1826" s="2" t="str">
        <f t="shared" si="166"/>
        <v>Hold</v>
      </c>
    </row>
    <row r="1827" spans="1:8" ht="13.5" x14ac:dyDescent="0.25">
      <c r="A1827" s="3">
        <f>TITRES_STAT!B1830</f>
        <v>44964</v>
      </c>
      <c r="B1827" s="5">
        <f>TITRES_STAT!D1830</f>
        <v>1.8176000000000001</v>
      </c>
      <c r="C1827" s="2">
        <f t="shared" si="168"/>
        <v>1.8796763892140067</v>
      </c>
      <c r="D1827" s="2">
        <f t="shared" si="170"/>
        <v>1.8569215743540382</v>
      </c>
      <c r="E1827" s="2">
        <f t="shared" si="169"/>
        <v>2.2754814859968553E-2</v>
      </c>
      <c r="F1827" s="2">
        <f t="shared" si="167"/>
        <v>3.751735225884998E-2</v>
      </c>
      <c r="G1827" s="2">
        <f t="shared" si="165"/>
        <v>-1.4762537398881427E-2</v>
      </c>
      <c r="H1827" s="2" t="str">
        <f t="shared" si="166"/>
        <v>Hold</v>
      </c>
    </row>
    <row r="1828" spans="1:8" ht="13.5" x14ac:dyDescent="0.25">
      <c r="A1828" s="3">
        <f>TITRES_STAT!B1831</f>
        <v>44965</v>
      </c>
      <c r="B1828" s="5">
        <f>TITRES_STAT!D1831</f>
        <v>1.8176000000000001</v>
      </c>
      <c r="C1828" s="2">
        <f t="shared" si="168"/>
        <v>1.870126175488775</v>
      </c>
      <c r="D1828" s="2">
        <f t="shared" si="170"/>
        <v>1.8540088651426281</v>
      </c>
      <c r="E1828" s="2">
        <f t="shared" si="169"/>
        <v>1.611731034614694E-2</v>
      </c>
      <c r="F1828" s="2">
        <f t="shared" si="167"/>
        <v>3.3237343876309375E-2</v>
      </c>
      <c r="G1828" s="2">
        <f t="shared" ref="G1828:G1891" si="171">E1828-F1828</f>
        <v>-1.7120033530162435E-2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44966</v>
      </c>
      <c r="B1829" s="5">
        <f>TITRES_STAT!D1832</f>
        <v>1.8176000000000001</v>
      </c>
      <c r="C1829" s="2">
        <f t="shared" si="168"/>
        <v>1.8620452254135786</v>
      </c>
      <c r="D1829" s="2">
        <f t="shared" si="170"/>
        <v>1.8513119121691002</v>
      </c>
      <c r="E1829" s="2">
        <f t="shared" si="169"/>
        <v>1.073331324447846E-2</v>
      </c>
      <c r="F1829" s="2">
        <f t="shared" ref="F1829:F1892" si="173">(E1829*(2/(10)))+((1-(2/10))*F1828)</f>
        <v>2.8736537749943194E-2</v>
      </c>
      <c r="G1829" s="2">
        <f t="shared" si="171"/>
        <v>-1.8003224505464734E-2</v>
      </c>
      <c r="H1829" s="2" t="str">
        <f t="shared" si="172"/>
        <v>Hold</v>
      </c>
    </row>
    <row r="1830" spans="1:8" ht="13.5" x14ac:dyDescent="0.25">
      <c r="A1830" s="3">
        <f>TITRES_STAT!B1833</f>
        <v>44967</v>
      </c>
      <c r="B1830" s="5">
        <f>TITRES_STAT!D1833</f>
        <v>1.8176000000000001</v>
      </c>
      <c r="C1830" s="2">
        <f t="shared" si="168"/>
        <v>1.855207498426874</v>
      </c>
      <c r="D1830" s="2">
        <f t="shared" si="170"/>
        <v>1.8488147334899077</v>
      </c>
      <c r="E1830" s="2">
        <f t="shared" si="169"/>
        <v>6.3927649369663886E-3</v>
      </c>
      <c r="F1830" s="2">
        <f t="shared" si="173"/>
        <v>2.4267783187347833E-2</v>
      </c>
      <c r="G1830" s="2">
        <f t="shared" si="171"/>
        <v>-1.7875018250381444E-2</v>
      </c>
      <c r="H1830" s="2" t="str">
        <f t="shared" si="172"/>
        <v>Hold</v>
      </c>
    </row>
    <row r="1831" spans="1:8" ht="13.5" x14ac:dyDescent="0.25">
      <c r="A1831" s="3">
        <f>TITRES_STAT!B1834</f>
        <v>44970</v>
      </c>
      <c r="B1831" s="5">
        <f>TITRES_STAT!D1834</f>
        <v>1.8176000000000001</v>
      </c>
      <c r="C1831" s="2">
        <f t="shared" si="168"/>
        <v>1.8494217294381241</v>
      </c>
      <c r="D1831" s="2">
        <f t="shared" si="170"/>
        <v>1.8465025310091738</v>
      </c>
      <c r="E1831" s="2">
        <f t="shared" si="169"/>
        <v>2.9191984289502759E-3</v>
      </c>
      <c r="F1831" s="2">
        <f t="shared" si="173"/>
        <v>1.9998066235668324E-2</v>
      </c>
      <c r="G1831" s="2">
        <f t="shared" si="171"/>
        <v>-1.7078867806718048E-2</v>
      </c>
      <c r="H1831" s="2" t="str">
        <f t="shared" si="172"/>
        <v>Hold</v>
      </c>
    </row>
    <row r="1832" spans="1:8" ht="13.5" x14ac:dyDescent="0.25">
      <c r="A1832" s="3">
        <f>TITRES_STAT!B1835</f>
        <v>44971</v>
      </c>
      <c r="B1832" s="5">
        <f>TITRES_STAT!D1835</f>
        <v>1.8176000000000001</v>
      </c>
      <c r="C1832" s="2">
        <f t="shared" si="168"/>
        <v>1.8445260787553357</v>
      </c>
      <c r="D1832" s="2">
        <f t="shared" si="170"/>
        <v>1.8443616027862721</v>
      </c>
      <c r="E1832" s="2">
        <f t="shared" si="169"/>
        <v>1.6447596906354889E-4</v>
      </c>
      <c r="F1832" s="2">
        <f t="shared" si="173"/>
        <v>1.6031348182347371E-2</v>
      </c>
      <c r="G1832" s="2">
        <f t="shared" si="171"/>
        <v>-1.5866872213283822E-2</v>
      </c>
      <c r="H1832" s="2" t="str">
        <f t="shared" si="172"/>
        <v>Hold</v>
      </c>
    </row>
    <row r="1833" spans="1:8" ht="13.5" x14ac:dyDescent="0.25">
      <c r="A1833" s="3">
        <f>TITRES_STAT!B1836</f>
        <v>44972</v>
      </c>
      <c r="B1833" s="5">
        <f>TITRES_STAT!D1836</f>
        <v>1.8176000000000001</v>
      </c>
      <c r="C1833" s="2">
        <f t="shared" si="168"/>
        <v>1.8403836051006688</v>
      </c>
      <c r="D1833" s="2">
        <f t="shared" si="170"/>
        <v>1.842379261839141</v>
      </c>
      <c r="E1833" s="2">
        <f t="shared" si="169"/>
        <v>-1.9956567384722401E-3</v>
      </c>
      <c r="F1833" s="2">
        <f t="shared" si="173"/>
        <v>1.2425947198183449E-2</v>
      </c>
      <c r="G1833" s="2">
        <f t="shared" si="171"/>
        <v>-1.4421603936655689E-2</v>
      </c>
      <c r="H1833" s="2" t="str">
        <f t="shared" si="172"/>
        <v>Hold</v>
      </c>
    </row>
    <row r="1834" spans="1:8" ht="13.5" x14ac:dyDescent="0.25">
      <c r="A1834" s="3">
        <f>TITRES_STAT!B1837</f>
        <v>44973</v>
      </c>
      <c r="B1834" s="5">
        <f>TITRES_STAT!D1837</f>
        <v>1.8176000000000001</v>
      </c>
      <c r="C1834" s="2">
        <f t="shared" si="168"/>
        <v>1.844493819700566</v>
      </c>
      <c r="D1834" s="2">
        <f t="shared" si="170"/>
        <v>1.8405437609621678</v>
      </c>
      <c r="E1834" s="2">
        <f t="shared" si="169"/>
        <v>3.9500587383982655E-3</v>
      </c>
      <c r="F1834" s="2">
        <f t="shared" si="173"/>
        <v>1.0730769506226413E-2</v>
      </c>
      <c r="G1834" s="2">
        <f t="shared" si="171"/>
        <v>-6.7807107678281471E-3</v>
      </c>
      <c r="H1834" s="2" t="str">
        <f t="shared" si="172"/>
        <v>Hold</v>
      </c>
    </row>
    <row r="1835" spans="1:8" ht="13.5" x14ac:dyDescent="0.25">
      <c r="A1835" s="3">
        <f>TITRES_STAT!B1838</f>
        <v>44974</v>
      </c>
      <c r="B1835" s="5">
        <f>TITRES_STAT!D1838</f>
        <v>1.8176000000000001</v>
      </c>
      <c r="C1835" s="2">
        <f t="shared" si="168"/>
        <v>1.8403563089774022</v>
      </c>
      <c r="D1835" s="2">
        <f t="shared" si="170"/>
        <v>1.8388442231131183</v>
      </c>
      <c r="E1835" s="2">
        <f t="shared" si="169"/>
        <v>1.512085864283863E-3</v>
      </c>
      <c r="F1835" s="2">
        <f t="shared" si="173"/>
        <v>8.887032777837903E-3</v>
      </c>
      <c r="G1835" s="2">
        <f t="shared" si="171"/>
        <v>-7.37494691355404E-3</v>
      </c>
      <c r="H1835" s="2" t="str">
        <f t="shared" si="172"/>
        <v>Hold</v>
      </c>
    </row>
    <row r="1836" spans="1:8" ht="13.5" x14ac:dyDescent="0.25">
      <c r="A1836" s="3">
        <f>TITRES_STAT!B1839</f>
        <v>44977</v>
      </c>
      <c r="B1836" s="5">
        <f>TITRES_STAT!D1839</f>
        <v>1.8176000000000001</v>
      </c>
      <c r="C1836" s="2">
        <f t="shared" si="168"/>
        <v>1.8368553383654942</v>
      </c>
      <c r="D1836" s="2">
        <f t="shared" si="170"/>
        <v>1.8372705769565911</v>
      </c>
      <c r="E1836" s="2">
        <f t="shared" si="169"/>
        <v>-4.1523859109693362E-4</v>
      </c>
      <c r="F1836" s="2">
        <f t="shared" si="173"/>
        <v>7.0265785040509359E-3</v>
      </c>
      <c r="G1836" s="2">
        <f t="shared" si="171"/>
        <v>-7.4418170951478695E-3</v>
      </c>
      <c r="H1836" s="2" t="str">
        <f t="shared" si="172"/>
        <v>Hold</v>
      </c>
    </row>
    <row r="1837" spans="1:8" ht="13.5" x14ac:dyDescent="0.25">
      <c r="A1837" s="3">
        <f>TITRES_STAT!B1840</f>
        <v>44978</v>
      </c>
      <c r="B1837" s="5">
        <f>TITRES_STAT!D1840</f>
        <v>1.8176000000000001</v>
      </c>
      <c r="C1837" s="2">
        <f t="shared" si="168"/>
        <v>1.8338929786169564</v>
      </c>
      <c r="D1837" s="2">
        <f t="shared" si="170"/>
        <v>1.8358134971820288</v>
      </c>
      <c r="E1837" s="2">
        <f t="shared" si="169"/>
        <v>-1.92051856507236E-3</v>
      </c>
      <c r="F1837" s="2">
        <f t="shared" si="173"/>
        <v>5.2371590902262769E-3</v>
      </c>
      <c r="G1837" s="2">
        <f t="shared" si="171"/>
        <v>-7.1576776552986368E-3</v>
      </c>
      <c r="H1837" s="2" t="str">
        <f t="shared" si="172"/>
        <v>Hold</v>
      </c>
    </row>
    <row r="1838" spans="1:8" ht="13.5" x14ac:dyDescent="0.25">
      <c r="A1838" s="3">
        <f>TITRES_STAT!B1841</f>
        <v>44979</v>
      </c>
      <c r="B1838" s="5">
        <f>TITRES_STAT!D1841</f>
        <v>1.8176000000000001</v>
      </c>
      <c r="C1838" s="2">
        <f t="shared" si="168"/>
        <v>1.83138636652204</v>
      </c>
      <c r="D1838" s="2">
        <f t="shared" si="170"/>
        <v>1.8344643492426194</v>
      </c>
      <c r="E1838" s="2">
        <f t="shared" si="169"/>
        <v>-3.0779827205793531E-3</v>
      </c>
      <c r="F1838" s="2">
        <f t="shared" si="173"/>
        <v>3.5741307280651507E-3</v>
      </c>
      <c r="G1838" s="2">
        <f t="shared" si="171"/>
        <v>-6.6521134486445038E-3</v>
      </c>
      <c r="H1838" s="2" t="str">
        <f t="shared" si="172"/>
        <v>Hold</v>
      </c>
    </row>
    <row r="1839" spans="1:8" ht="13.5" x14ac:dyDescent="0.25">
      <c r="A1839" s="3">
        <f>TITRES_STAT!B1842</f>
        <v>44980</v>
      </c>
      <c r="B1839" s="5">
        <f>TITRES_STAT!D1842</f>
        <v>1.8176000000000001</v>
      </c>
      <c r="C1839" s="2">
        <f t="shared" si="168"/>
        <v>1.8292653870571107</v>
      </c>
      <c r="D1839" s="2">
        <f t="shared" si="170"/>
        <v>1.8332151381876105</v>
      </c>
      <c r="E1839" s="2">
        <f t="shared" si="169"/>
        <v>-3.949751130499779E-3</v>
      </c>
      <c r="F1839" s="2">
        <f t="shared" si="173"/>
        <v>2.069354356352165E-3</v>
      </c>
      <c r="G1839" s="2">
        <f t="shared" si="171"/>
        <v>-6.0191054868519445E-3</v>
      </c>
      <c r="H1839" s="2" t="str">
        <f t="shared" si="172"/>
        <v>Hold</v>
      </c>
    </row>
    <row r="1840" spans="1:8" ht="13.5" x14ac:dyDescent="0.25">
      <c r="A1840" s="3">
        <f>TITRES_STAT!B1843</f>
        <v>44981</v>
      </c>
      <c r="B1840" s="5">
        <f>TITRES_STAT!D1843</f>
        <v>1.8176000000000001</v>
      </c>
      <c r="C1840" s="2">
        <f t="shared" si="168"/>
        <v>1.8274707121252476</v>
      </c>
      <c r="D1840" s="2">
        <f t="shared" si="170"/>
        <v>1.8320584612848245</v>
      </c>
      <c r="E1840" s="2">
        <f t="shared" si="169"/>
        <v>-4.5877491595769371E-3</v>
      </c>
      <c r="F1840" s="2">
        <f t="shared" si="173"/>
        <v>7.3793365316634466E-4</v>
      </c>
      <c r="G1840" s="2">
        <f t="shared" si="171"/>
        <v>-5.3256828127432815E-3</v>
      </c>
      <c r="H1840" s="2" t="str">
        <f t="shared" si="172"/>
        <v>Hold</v>
      </c>
    </row>
    <row r="1841" spans="1:8" ht="13.5" x14ac:dyDescent="0.25">
      <c r="A1841" s="3">
        <f>TITRES_STAT!B1844</f>
        <v>44984</v>
      </c>
      <c r="B1841" s="5">
        <f>TITRES_STAT!D1844</f>
        <v>1.8176000000000001</v>
      </c>
      <c r="C1841" s="2">
        <f t="shared" si="168"/>
        <v>1.8259521410290556</v>
      </c>
      <c r="D1841" s="2">
        <f t="shared" si="170"/>
        <v>1.8309874641526154</v>
      </c>
      <c r="E1841" s="2">
        <f t="shared" si="169"/>
        <v>-5.0353231235598095E-3</v>
      </c>
      <c r="F1841" s="2">
        <f t="shared" si="173"/>
        <v>-4.1671770217888604E-4</v>
      </c>
      <c r="G1841" s="2">
        <f t="shared" si="171"/>
        <v>-4.6186054213809237E-3</v>
      </c>
      <c r="H1841" s="2" t="str">
        <f t="shared" si="172"/>
        <v>Hold</v>
      </c>
    </row>
    <row r="1842" spans="1:8" ht="13.5" x14ac:dyDescent="0.25">
      <c r="A1842" s="3">
        <f>TITRES_STAT!B1845</f>
        <v>44985</v>
      </c>
      <c r="B1842" s="5">
        <f>TITRES_STAT!D1845</f>
        <v>1.8176000000000001</v>
      </c>
      <c r="C1842" s="2">
        <f t="shared" si="168"/>
        <v>1.8246671962553549</v>
      </c>
      <c r="D1842" s="2">
        <f t="shared" si="170"/>
        <v>1.8299958001413106</v>
      </c>
      <c r="E1842" s="2">
        <f t="shared" si="169"/>
        <v>-5.328603885955685E-3</v>
      </c>
      <c r="F1842" s="2">
        <f t="shared" si="173"/>
        <v>-1.3990949389342459E-3</v>
      </c>
      <c r="G1842" s="2">
        <f t="shared" si="171"/>
        <v>-3.9295089470214387E-3</v>
      </c>
      <c r="H1842" s="2" t="str">
        <f t="shared" si="172"/>
        <v>Hold</v>
      </c>
    </row>
    <row r="1843" spans="1:8" ht="13.5" x14ac:dyDescent="0.25">
      <c r="A1843" s="3">
        <f>TITRES_STAT!B1846</f>
        <v>44986</v>
      </c>
      <c r="B1843" s="5">
        <f>TITRES_STAT!D1846</f>
        <v>1.8176000000000001</v>
      </c>
      <c r="C1843" s="2">
        <f t="shared" si="168"/>
        <v>1.8235799352929924</v>
      </c>
      <c r="D1843" s="2">
        <f t="shared" si="170"/>
        <v>1.8290775927234357</v>
      </c>
      <c r="E1843" s="2">
        <f t="shared" si="169"/>
        <v>-5.4976574304432813E-3</v>
      </c>
      <c r="F1843" s="2">
        <f t="shared" si="173"/>
        <v>-2.2188074372360531E-3</v>
      </c>
      <c r="G1843" s="2">
        <f t="shared" si="171"/>
        <v>-3.2788499932072282E-3</v>
      </c>
      <c r="H1843" s="2" t="str">
        <f t="shared" si="172"/>
        <v>Hold</v>
      </c>
    </row>
    <row r="1844" spans="1:8" ht="13.5" x14ac:dyDescent="0.25">
      <c r="A1844" s="3">
        <f>TITRES_STAT!B1847</f>
        <v>44987</v>
      </c>
      <c r="B1844" s="5">
        <f>TITRES_STAT!D1847</f>
        <v>1.8176000000000001</v>
      </c>
      <c r="C1844" s="2">
        <f t="shared" si="168"/>
        <v>1.8226599452479166</v>
      </c>
      <c r="D1844" s="2">
        <f t="shared" si="170"/>
        <v>1.828227400669848</v>
      </c>
      <c r="E1844" s="2">
        <f t="shared" si="169"/>
        <v>-5.5674554219313777E-3</v>
      </c>
      <c r="F1844" s="2">
        <f t="shared" si="173"/>
        <v>-2.8885370341751181E-3</v>
      </c>
      <c r="G1844" s="2">
        <f t="shared" si="171"/>
        <v>-2.6789183877562596E-3</v>
      </c>
      <c r="H1844" s="2" t="str">
        <f t="shared" si="172"/>
        <v>Hold</v>
      </c>
    </row>
    <row r="1845" spans="1:8" ht="13.5" x14ac:dyDescent="0.25">
      <c r="A1845" s="3">
        <f>TITRES_STAT!B1848</f>
        <v>44988</v>
      </c>
      <c r="B1845" s="5">
        <f>TITRES_STAT!D1848</f>
        <v>1.8176000000000001</v>
      </c>
      <c r="C1845" s="2">
        <f t="shared" si="168"/>
        <v>1.8218814921328526</v>
      </c>
      <c r="D1845" s="2">
        <f t="shared" si="170"/>
        <v>1.827440185805415</v>
      </c>
      <c r="E1845" s="2">
        <f t="shared" si="169"/>
        <v>-5.5586936725624536E-3</v>
      </c>
      <c r="F1845" s="2">
        <f t="shared" si="173"/>
        <v>-3.4225683618525852E-3</v>
      </c>
      <c r="G1845" s="2">
        <f t="shared" si="171"/>
        <v>-2.1361253107098684E-3</v>
      </c>
      <c r="H1845" s="2" t="str">
        <f t="shared" si="172"/>
        <v>Hold</v>
      </c>
    </row>
    <row r="1846" spans="1:8" ht="13.5" x14ac:dyDescent="0.25">
      <c r="A1846" s="3">
        <f>TITRES_STAT!B1849</f>
        <v>44991</v>
      </c>
      <c r="B1846" s="5">
        <f>TITRES_STAT!D1849</f>
        <v>1.8176000000000001</v>
      </c>
      <c r="C1846" s="2">
        <f t="shared" si="168"/>
        <v>1.8212228010354905</v>
      </c>
      <c r="D1846" s="2">
        <f t="shared" si="170"/>
        <v>1.8267112831531622</v>
      </c>
      <c r="E1846" s="2">
        <f t="shared" si="169"/>
        <v>-5.4884821176717224E-3</v>
      </c>
      <c r="F1846" s="2">
        <f t="shared" si="173"/>
        <v>-3.8357511130164132E-3</v>
      </c>
      <c r="G1846" s="2">
        <f t="shared" si="171"/>
        <v>-1.6527310046553093E-3</v>
      </c>
      <c r="H1846" s="2" t="str">
        <f t="shared" si="172"/>
        <v>Hold</v>
      </c>
    </row>
    <row r="1847" spans="1:8" ht="13.5" x14ac:dyDescent="0.25">
      <c r="A1847" s="3">
        <f>TITRES_STAT!B1850</f>
        <v>44992</v>
      </c>
      <c r="B1847" s="5">
        <f>TITRES_STAT!D1850</f>
        <v>1.8176000000000001</v>
      </c>
      <c r="C1847" s="2">
        <f t="shared" si="168"/>
        <v>1.8206654470300303</v>
      </c>
      <c r="D1847" s="2">
        <f t="shared" si="170"/>
        <v>1.8260363732899652</v>
      </c>
      <c r="E1847" s="2">
        <f t="shared" si="169"/>
        <v>-5.3709262599348495E-3</v>
      </c>
      <c r="F1847" s="2">
        <f t="shared" si="173"/>
        <v>-4.1427861424001011E-3</v>
      </c>
      <c r="G1847" s="2">
        <f t="shared" si="171"/>
        <v>-1.2281401175347484E-3</v>
      </c>
      <c r="H1847" s="2" t="str">
        <f t="shared" si="172"/>
        <v>Hold</v>
      </c>
    </row>
    <row r="1848" spans="1:8" ht="13.5" x14ac:dyDescent="0.25">
      <c r="A1848" s="3">
        <f>TITRES_STAT!B1851</f>
        <v>44993</v>
      </c>
      <c r="B1848" s="5">
        <f>TITRES_STAT!D1851</f>
        <v>1.8176000000000001</v>
      </c>
      <c r="C1848" s="2">
        <f t="shared" si="168"/>
        <v>1.8201938397946411</v>
      </c>
      <c r="D1848" s="2">
        <f t="shared" si="170"/>
        <v>1.8254114567499677</v>
      </c>
      <c r="E1848" s="2">
        <f t="shared" si="169"/>
        <v>-5.2176169553266316E-3</v>
      </c>
      <c r="F1848" s="2">
        <f t="shared" si="173"/>
        <v>-4.357752304985407E-3</v>
      </c>
      <c r="G1848" s="2">
        <f t="shared" si="171"/>
        <v>-8.5986465034122456E-4</v>
      </c>
      <c r="H1848" s="2" t="str">
        <f t="shared" si="172"/>
        <v>Hold</v>
      </c>
    </row>
    <row r="1849" spans="1:8" ht="13.5" x14ac:dyDescent="0.25">
      <c r="A1849" s="3">
        <f>TITRES_STAT!B1852</f>
        <v>44994</v>
      </c>
      <c r="B1849" s="5">
        <f>TITRES_STAT!D1852</f>
        <v>1.8176000000000001</v>
      </c>
      <c r="C1849" s="2">
        <f t="shared" si="168"/>
        <v>1.8197947875185423</v>
      </c>
      <c r="D1849" s="2">
        <f t="shared" si="170"/>
        <v>1.8248328303240442</v>
      </c>
      <c r="E1849" s="2">
        <f t="shared" si="169"/>
        <v>-5.0380428055019078E-3</v>
      </c>
      <c r="F1849" s="2">
        <f t="shared" si="173"/>
        <v>-4.4938104050887074E-3</v>
      </c>
      <c r="G1849" s="2">
        <f t="shared" si="171"/>
        <v>-5.4423240041320039E-4</v>
      </c>
      <c r="H1849" s="2" t="str">
        <f t="shared" si="172"/>
        <v>Hold</v>
      </c>
    </row>
    <row r="1850" spans="1:8" ht="13.5" x14ac:dyDescent="0.25">
      <c r="A1850" s="3">
        <f>TITRES_STAT!B1853</f>
        <v>44995</v>
      </c>
      <c r="B1850" s="5">
        <f>TITRES_STAT!D1853</f>
        <v>1.8176000000000001</v>
      </c>
      <c r="C1850" s="2">
        <f t="shared" si="168"/>
        <v>1.8194571279003049</v>
      </c>
      <c r="D1850" s="2">
        <f t="shared" si="170"/>
        <v>1.8242970651148558</v>
      </c>
      <c r="E1850" s="2">
        <f t="shared" si="169"/>
        <v>-4.8399372145508934E-3</v>
      </c>
      <c r="F1850" s="2">
        <f t="shared" si="173"/>
        <v>-4.5630357669811453E-3</v>
      </c>
      <c r="G1850" s="2">
        <f t="shared" si="171"/>
        <v>-2.7690144756974816E-4</v>
      </c>
      <c r="H1850" s="2" t="str">
        <f t="shared" si="172"/>
        <v>Hold</v>
      </c>
    </row>
    <row r="1851" spans="1:8" ht="13.5" x14ac:dyDescent="0.25">
      <c r="A1851" s="3">
        <f>TITRES_STAT!B1854</f>
        <v>44998</v>
      </c>
      <c r="B1851" s="5">
        <f>TITRES_STAT!D1854</f>
        <v>1.8176000000000001</v>
      </c>
      <c r="C1851" s="2">
        <f t="shared" si="168"/>
        <v>1.8191714159156427</v>
      </c>
      <c r="D1851" s="2">
        <f t="shared" si="170"/>
        <v>1.8238009862174591</v>
      </c>
      <c r="E1851" s="2">
        <f t="shared" si="169"/>
        <v>-4.6295703018164325E-3</v>
      </c>
      <c r="F1851" s="2">
        <f t="shared" si="173"/>
        <v>-4.5763426739482025E-3</v>
      </c>
      <c r="G1851" s="2">
        <f t="shared" si="171"/>
        <v>-5.3227627868229939E-5</v>
      </c>
      <c r="H1851" s="2" t="str">
        <f t="shared" si="172"/>
        <v>Hold</v>
      </c>
    </row>
    <row r="1852" spans="1:8" ht="13.5" x14ac:dyDescent="0.25">
      <c r="A1852" s="3">
        <f>TITRES_STAT!B1855</f>
        <v>44999</v>
      </c>
      <c r="B1852" s="5">
        <f>TITRES_STAT!D1855</f>
        <v>1.8176000000000001</v>
      </c>
      <c r="C1852" s="2">
        <f t="shared" si="168"/>
        <v>1.8189296596209283</v>
      </c>
      <c r="D1852" s="2">
        <f t="shared" si="170"/>
        <v>1.8233416539050549</v>
      </c>
      <c r="E1852" s="2">
        <f t="shared" si="169"/>
        <v>-4.4119942841265303E-3</v>
      </c>
      <c r="F1852" s="2">
        <f t="shared" si="173"/>
        <v>-4.5434729959838681E-3</v>
      </c>
      <c r="G1852" s="2">
        <f t="shared" si="171"/>
        <v>1.3147871185733781E-4</v>
      </c>
      <c r="H1852" s="2" t="str">
        <f t="shared" si="172"/>
        <v>Sell</v>
      </c>
    </row>
    <row r="1853" spans="1:8" ht="13.5" x14ac:dyDescent="0.25">
      <c r="A1853" s="3">
        <f>TITRES_STAT!B1856</f>
        <v>45000</v>
      </c>
      <c r="B1853" s="5">
        <f>TITRES_STAT!D1856</f>
        <v>1.8176000000000001</v>
      </c>
      <c r="C1853" s="2">
        <f t="shared" si="168"/>
        <v>1.8187250966023241</v>
      </c>
      <c r="D1853" s="2">
        <f t="shared" si="170"/>
        <v>1.8229163462083842</v>
      </c>
      <c r="E1853" s="2">
        <f t="shared" si="169"/>
        <v>-4.191249606060099E-3</v>
      </c>
      <c r="F1853" s="2">
        <f t="shared" si="173"/>
        <v>-4.4730283179991144E-3</v>
      </c>
      <c r="G1853" s="2">
        <f t="shared" si="171"/>
        <v>2.8177871193901544E-4</v>
      </c>
      <c r="H1853" s="2" t="str">
        <f t="shared" si="172"/>
        <v>Sell</v>
      </c>
    </row>
    <row r="1854" spans="1:8" ht="13.5" x14ac:dyDescent="0.25">
      <c r="A1854" s="3">
        <f>TITRES_STAT!B1857</f>
        <v>45001</v>
      </c>
      <c r="B1854" s="5">
        <f>TITRES_STAT!D1857</f>
        <v>1.8176000000000001</v>
      </c>
      <c r="C1854" s="2">
        <f t="shared" si="168"/>
        <v>1.8185520048173509</v>
      </c>
      <c r="D1854" s="2">
        <f t="shared" si="170"/>
        <v>1.8225225427855409</v>
      </c>
      <c r="E1854" s="2">
        <f t="shared" si="169"/>
        <v>-3.9705379681900244E-3</v>
      </c>
      <c r="F1854" s="2">
        <f t="shared" si="173"/>
        <v>-4.3725302480372968E-3</v>
      </c>
      <c r="G1854" s="2">
        <f t="shared" si="171"/>
        <v>4.0199227984727241E-4</v>
      </c>
      <c r="H1854" s="2" t="str">
        <f t="shared" si="172"/>
        <v>Sell</v>
      </c>
    </row>
    <row r="1855" spans="1:8" ht="13.5" x14ac:dyDescent="0.25">
      <c r="A1855" s="3">
        <f>TITRES_STAT!B1858</f>
        <v>45002</v>
      </c>
      <c r="B1855" s="5">
        <f>TITRES_STAT!D1858</f>
        <v>1.8176000000000001</v>
      </c>
      <c r="C1855" s="2">
        <f t="shared" si="168"/>
        <v>1.8184055425377585</v>
      </c>
      <c r="D1855" s="2">
        <f t="shared" si="170"/>
        <v>1.8221579099866121</v>
      </c>
      <c r="E1855" s="2">
        <f t="shared" si="169"/>
        <v>-3.7523674488535441E-3</v>
      </c>
      <c r="F1855" s="2">
        <f t="shared" si="173"/>
        <v>-4.2484976882005464E-3</v>
      </c>
      <c r="G1855" s="2">
        <f t="shared" si="171"/>
        <v>4.961302393470023E-4</v>
      </c>
      <c r="H1855" s="2" t="str">
        <f t="shared" si="172"/>
        <v>Sell</v>
      </c>
    </row>
    <row r="1856" spans="1:8" ht="13.5" x14ac:dyDescent="0.25">
      <c r="A1856" s="3">
        <f>TITRES_STAT!B1859</f>
        <v>45006</v>
      </c>
      <c r="B1856" s="5">
        <f>TITRES_STAT!D1859</f>
        <v>1.8176000000000001</v>
      </c>
      <c r="C1856" s="2">
        <f t="shared" si="168"/>
        <v>1.8182816129165649</v>
      </c>
      <c r="D1856" s="2">
        <f t="shared" si="170"/>
        <v>1.8218202870246409</v>
      </c>
      <c r="E1856" s="2">
        <f t="shared" si="169"/>
        <v>-3.5386741080760675E-3</v>
      </c>
      <c r="F1856" s="2">
        <f t="shared" si="173"/>
        <v>-4.1065329721756503E-3</v>
      </c>
      <c r="G1856" s="2">
        <f t="shared" si="171"/>
        <v>5.6785886409958276E-4</v>
      </c>
      <c r="H1856" s="2" t="str">
        <f t="shared" si="172"/>
        <v>Sell</v>
      </c>
    </row>
    <row r="1857" spans="1:8" ht="13.5" x14ac:dyDescent="0.25">
      <c r="A1857" s="3">
        <f>TITRES_STAT!B1860</f>
        <v>45007</v>
      </c>
      <c r="B1857" s="5">
        <f>TITRES_STAT!D1860</f>
        <v>1.8176000000000001</v>
      </c>
      <c r="C1857" s="2">
        <f t="shared" si="168"/>
        <v>1.8181767493909393</v>
      </c>
      <c r="D1857" s="2">
        <f t="shared" si="170"/>
        <v>1.8215076731709638</v>
      </c>
      <c r="E1857" s="2">
        <f t="shared" si="169"/>
        <v>-3.3309237800245306E-3</v>
      </c>
      <c r="F1857" s="2">
        <f t="shared" si="173"/>
        <v>-3.9514111337454264E-3</v>
      </c>
      <c r="G1857" s="2">
        <f t="shared" si="171"/>
        <v>6.2048735372089575E-4</v>
      </c>
      <c r="H1857" s="2" t="str">
        <f t="shared" si="172"/>
        <v>Sell</v>
      </c>
    </row>
    <row r="1858" spans="1:8" ht="13.5" x14ac:dyDescent="0.25">
      <c r="A1858" s="3">
        <f>TITRES_STAT!B1861</f>
        <v>45008</v>
      </c>
      <c r="B1858" s="5">
        <f>TITRES_STAT!D1861</f>
        <v>1.8176000000000001</v>
      </c>
      <c r="C1858" s="2">
        <f t="shared" si="168"/>
        <v>1.81808801871541</v>
      </c>
      <c r="D1858" s="2">
        <f t="shared" si="170"/>
        <v>1.8212182158990406</v>
      </c>
      <c r="E1858" s="2">
        <f t="shared" si="169"/>
        <v>-3.1301971836306119E-3</v>
      </c>
      <c r="F1858" s="2">
        <f t="shared" si="173"/>
        <v>-3.7871683437224637E-3</v>
      </c>
      <c r="G1858" s="2">
        <f t="shared" si="171"/>
        <v>6.5697116009185179E-4</v>
      </c>
      <c r="H1858" s="2" t="str">
        <f t="shared" si="172"/>
        <v>Sell</v>
      </c>
    </row>
    <row r="1859" spans="1:8" ht="13.5" x14ac:dyDescent="0.25">
      <c r="A1859" s="3">
        <f>TITRES_STAT!B1862</f>
        <v>45009</v>
      </c>
      <c r="B1859" s="5">
        <f>TITRES_STAT!D1862</f>
        <v>1.8176000000000001</v>
      </c>
      <c r="C1859" s="2">
        <f t="shared" si="168"/>
        <v>1.8180129389130393</v>
      </c>
      <c r="D1859" s="2">
        <f t="shared" si="170"/>
        <v>1.8209501999065192</v>
      </c>
      <c r="E1859" s="2">
        <f t="shared" si="169"/>
        <v>-2.9372609934799065E-3</v>
      </c>
      <c r="F1859" s="2">
        <f t="shared" si="173"/>
        <v>-3.6171868736739523E-3</v>
      </c>
      <c r="G1859" s="2">
        <f t="shared" si="171"/>
        <v>6.7992588019404575E-4</v>
      </c>
      <c r="H1859" s="2" t="str">
        <f t="shared" si="172"/>
        <v>Sell</v>
      </c>
    </row>
    <row r="1860" spans="1:8" ht="13.5" x14ac:dyDescent="0.25">
      <c r="A1860" s="3">
        <f>TITRES_STAT!B1863</f>
        <v>45012</v>
      </c>
      <c r="B1860" s="5">
        <f>TITRES_STAT!D1863</f>
        <v>1.8176000000000001</v>
      </c>
      <c r="C1860" s="2">
        <f t="shared" si="168"/>
        <v>1.8179494098494948</v>
      </c>
      <c r="D1860" s="2">
        <f t="shared" si="170"/>
        <v>1.8207020369504807</v>
      </c>
      <c r="E1860" s="2">
        <f t="shared" si="169"/>
        <v>-2.7526271009858938E-3</v>
      </c>
      <c r="F1860" s="2">
        <f t="shared" si="173"/>
        <v>-3.4442749191363406E-3</v>
      </c>
      <c r="G1860" s="2">
        <f t="shared" si="171"/>
        <v>6.9164781815044679E-4</v>
      </c>
      <c r="H1860" s="2" t="str">
        <f t="shared" si="172"/>
        <v>Sell</v>
      </c>
    </row>
    <row r="1861" spans="1:8" ht="13.5" x14ac:dyDescent="0.25">
      <c r="A1861" s="3">
        <f>TITRES_STAT!B1864</f>
        <v>45013</v>
      </c>
      <c r="B1861" s="5">
        <f>TITRES_STAT!D1864</f>
        <v>1.8176000000000001</v>
      </c>
      <c r="C1861" s="2">
        <f t="shared" si="168"/>
        <v>1.817895654488034</v>
      </c>
      <c r="D1861" s="2">
        <f t="shared" si="170"/>
        <v>1.8204722564356304</v>
      </c>
      <c r="E1861" s="2">
        <f t="shared" si="169"/>
        <v>-2.5766019475963464E-3</v>
      </c>
      <c r="F1861" s="2">
        <f t="shared" si="173"/>
        <v>-3.270740324828342E-3</v>
      </c>
      <c r="G1861" s="2">
        <f t="shared" si="171"/>
        <v>6.941383772319956E-4</v>
      </c>
      <c r="H1861" s="2" t="str">
        <f t="shared" si="172"/>
        <v>Sell</v>
      </c>
    </row>
    <row r="1862" spans="1:8" ht="13.5" x14ac:dyDescent="0.25">
      <c r="A1862" s="3">
        <f>TITRES_STAT!B1865</f>
        <v>45014</v>
      </c>
      <c r="B1862" s="5">
        <f>TITRES_STAT!D1865</f>
        <v>1.8176000000000001</v>
      </c>
      <c r="C1862" s="2">
        <f t="shared" si="168"/>
        <v>1.8178501691821825</v>
      </c>
      <c r="D1862" s="2">
        <f t="shared" si="170"/>
        <v>1.8202594966996579</v>
      </c>
      <c r="E1862" s="2">
        <f t="shared" si="169"/>
        <v>-2.409327517475468E-3</v>
      </c>
      <c r="F1862" s="2">
        <f t="shared" si="173"/>
        <v>-3.0984577633577674E-3</v>
      </c>
      <c r="G1862" s="2">
        <f t="shared" si="171"/>
        <v>6.8913024588229937E-4</v>
      </c>
      <c r="H1862" s="2" t="str">
        <f t="shared" si="172"/>
        <v>Sell</v>
      </c>
    </row>
    <row r="1863" spans="1:8" ht="13.5" x14ac:dyDescent="0.25">
      <c r="A1863" s="3">
        <f>TITRES_STAT!B1866</f>
        <v>45015</v>
      </c>
      <c r="B1863" s="5">
        <f>TITRES_STAT!D1866</f>
        <v>1.8176000000000001</v>
      </c>
      <c r="C1863" s="2">
        <f t="shared" si="168"/>
        <v>1.8178116816156926</v>
      </c>
      <c r="D1863" s="2">
        <f t="shared" si="170"/>
        <v>1.8200624969441277</v>
      </c>
      <c r="E1863" s="2">
        <f t="shared" si="169"/>
        <v>-2.250815328435074E-3</v>
      </c>
      <c r="F1863" s="2">
        <f t="shared" si="173"/>
        <v>-2.9289292763732288E-3</v>
      </c>
      <c r="G1863" s="2">
        <f t="shared" si="171"/>
        <v>6.7811394793815477E-4</v>
      </c>
      <c r="H1863" s="2" t="str">
        <f t="shared" si="172"/>
        <v>Sell</v>
      </c>
    </row>
    <row r="1864" spans="1:8" ht="13.5" x14ac:dyDescent="0.25">
      <c r="A1864" s="3">
        <f>TITRES_STAT!B1867</f>
        <v>45016</v>
      </c>
      <c r="B1864" s="5">
        <f>TITRES_STAT!D1867</f>
        <v>1.8176000000000001</v>
      </c>
      <c r="C1864" s="2">
        <f t="shared" si="168"/>
        <v>1.8177791152132783</v>
      </c>
      <c r="D1864" s="2">
        <f t="shared" si="170"/>
        <v>1.8198800897630814</v>
      </c>
      <c r="E1864" s="2">
        <f t="shared" si="169"/>
        <v>-2.1009745498030696E-3</v>
      </c>
      <c r="F1864" s="2">
        <f t="shared" si="173"/>
        <v>-2.7633383310591971E-3</v>
      </c>
      <c r="G1864" s="2">
        <f t="shared" si="171"/>
        <v>6.6236378125612751E-4</v>
      </c>
      <c r="H1864" s="2" t="str">
        <f t="shared" si="172"/>
        <v>Sell</v>
      </c>
    </row>
    <row r="1865" spans="1:8" ht="13.5" x14ac:dyDescent="0.25">
      <c r="A1865" s="3">
        <f>TITRES_STAT!B1868</f>
        <v>45019</v>
      </c>
      <c r="B1865" s="5">
        <f>TITRES_STAT!D1868</f>
        <v>1.8176000000000001</v>
      </c>
      <c r="C1865" s="2">
        <f t="shared" si="168"/>
        <v>1.81775155902662</v>
      </c>
      <c r="D1865" s="2">
        <f t="shared" si="170"/>
        <v>1.8197111942250754</v>
      </c>
      <c r="E1865" s="2">
        <f t="shared" si="169"/>
        <v>-1.9596351984554339E-3</v>
      </c>
      <c r="F1865" s="2">
        <f t="shared" si="173"/>
        <v>-2.6025977045384448E-3</v>
      </c>
      <c r="G1865" s="2">
        <f t="shared" si="171"/>
        <v>6.4296250608301096E-4</v>
      </c>
      <c r="H1865" s="2" t="str">
        <f t="shared" si="172"/>
        <v>Sell</v>
      </c>
    </row>
    <row r="1866" spans="1:8" ht="13.5" x14ac:dyDescent="0.25">
      <c r="A1866" s="3">
        <f>TITRES_STAT!B1869</f>
        <v>45020</v>
      </c>
      <c r="B1866" s="5">
        <f>TITRES_STAT!D1869</f>
        <v>1.8176000000000001</v>
      </c>
      <c r="C1866" s="2">
        <f t="shared" si="168"/>
        <v>1.8177282422532937</v>
      </c>
      <c r="D1866" s="2">
        <f t="shared" si="170"/>
        <v>1.8195548094676626</v>
      </c>
      <c r="E1866" s="2">
        <f t="shared" si="169"/>
        <v>-1.8265672143689127E-3</v>
      </c>
      <c r="F1866" s="2">
        <f t="shared" si="173"/>
        <v>-2.4473916065045386E-3</v>
      </c>
      <c r="G1866" s="2">
        <f t="shared" si="171"/>
        <v>6.2082439213562591E-4</v>
      </c>
      <c r="H1866" s="2" t="str">
        <f t="shared" si="172"/>
        <v>Sell</v>
      </c>
    </row>
    <row r="1867" spans="1:8" ht="13.5" x14ac:dyDescent="0.25">
      <c r="A1867" s="3">
        <f>TITRES_STAT!B1870</f>
        <v>45021</v>
      </c>
      <c r="B1867" s="5">
        <f>TITRES_STAT!D1870</f>
        <v>1.8176000000000001</v>
      </c>
      <c r="C1867" s="2">
        <f t="shared" si="168"/>
        <v>1.8177085126758636</v>
      </c>
      <c r="D1867" s="2">
        <f t="shared" si="170"/>
        <v>1.8194100087663543</v>
      </c>
      <c r="E1867" s="2">
        <f t="shared" si="169"/>
        <v>-1.7014960904906395E-3</v>
      </c>
      <c r="F1867" s="2">
        <f t="shared" si="173"/>
        <v>-2.2982125033017588E-3</v>
      </c>
      <c r="G1867" s="2">
        <f t="shared" si="171"/>
        <v>5.9671641281111923E-4</v>
      </c>
      <c r="H1867" s="2" t="str">
        <f t="shared" si="172"/>
        <v>Sell</v>
      </c>
    </row>
    <row r="1868" spans="1:8" ht="13.5" x14ac:dyDescent="0.25">
      <c r="A1868" s="3">
        <f>TITRES_STAT!B1871</f>
        <v>45022</v>
      </c>
      <c r="B1868" s="5">
        <f>TITRES_STAT!D1871</f>
        <v>1.8176000000000001</v>
      </c>
      <c r="C1868" s="2">
        <f t="shared" si="168"/>
        <v>1.8176918184180386</v>
      </c>
      <c r="D1868" s="2">
        <f t="shared" si="170"/>
        <v>1.8192759340429208</v>
      </c>
      <c r="E1868" s="2">
        <f t="shared" si="169"/>
        <v>-1.5841156248821431E-3</v>
      </c>
      <c r="F1868" s="2">
        <f t="shared" si="173"/>
        <v>-2.1553931276178358E-3</v>
      </c>
      <c r="G1868" s="2">
        <f t="shared" si="171"/>
        <v>5.7127750273569273E-4</v>
      </c>
      <c r="H1868" s="2" t="str">
        <f t="shared" si="172"/>
        <v>Sell</v>
      </c>
    </row>
    <row r="1869" spans="1:8" ht="13.5" x14ac:dyDescent="0.25">
      <c r="A1869" s="3">
        <f>TITRES_STAT!B1872</f>
        <v>45023</v>
      </c>
      <c r="B1869" s="5">
        <f>TITRES_STAT!D1872</f>
        <v>1.8176000000000001</v>
      </c>
      <c r="C1869" s="2">
        <f t="shared" si="168"/>
        <v>1.8176776925075711</v>
      </c>
      <c r="D1869" s="2">
        <f t="shared" si="170"/>
        <v>1.8191517907804822</v>
      </c>
      <c r="E1869" s="2">
        <f t="shared" si="169"/>
        <v>-1.4740982729111174E-3</v>
      </c>
      <c r="F1869" s="2">
        <f t="shared" si="173"/>
        <v>-2.0191341566764922E-3</v>
      </c>
      <c r="G1869" s="2">
        <f t="shared" si="171"/>
        <v>5.4503588376537482E-4</v>
      </c>
      <c r="H1869" s="2" t="str">
        <f t="shared" si="172"/>
        <v>Sell</v>
      </c>
    </row>
    <row r="1870" spans="1:8" ht="13.5" x14ac:dyDescent="0.25">
      <c r="A1870" s="3">
        <f>TITRES_STAT!B1873</f>
        <v>45026</v>
      </c>
      <c r="B1870" s="5">
        <f>TITRES_STAT!D1873</f>
        <v>1.8176000000000001</v>
      </c>
      <c r="C1870" s="2">
        <f t="shared" si="168"/>
        <v>1.8176657398140987</v>
      </c>
      <c r="D1870" s="2">
        <f t="shared" si="170"/>
        <v>1.8190368433152613</v>
      </c>
      <c r="E1870" s="2">
        <f t="shared" si="169"/>
        <v>-1.3711035011625405E-3</v>
      </c>
      <c r="F1870" s="2">
        <f t="shared" si="173"/>
        <v>-1.8895280255737021E-3</v>
      </c>
      <c r="G1870" s="2">
        <f t="shared" si="171"/>
        <v>5.184245244111616E-4</v>
      </c>
      <c r="H1870" s="2" t="str">
        <f t="shared" si="172"/>
        <v>Sell</v>
      </c>
    </row>
    <row r="1871" spans="1:8" ht="13.5" x14ac:dyDescent="0.25">
      <c r="A1871" s="3">
        <f>TITRES_STAT!B1874</f>
        <v>45027</v>
      </c>
      <c r="B1871" s="5">
        <f>TITRES_STAT!D1874</f>
        <v>1.8176000000000001</v>
      </c>
      <c r="C1871" s="2">
        <f t="shared" ref="C1871:C1934" si="174">$C$4*B1861+C1870*(1-$C$4)</f>
        <v>1.8176556259965451</v>
      </c>
      <c r="D1871" s="2">
        <f t="shared" si="170"/>
        <v>1.8189304104770938</v>
      </c>
      <c r="E1871" s="2">
        <f t="shared" si="169"/>
        <v>-1.2747844805487407E-3</v>
      </c>
      <c r="F1871" s="2">
        <f t="shared" si="173"/>
        <v>-1.7665793165687099E-3</v>
      </c>
      <c r="G1871" s="2">
        <f t="shared" si="171"/>
        <v>4.9179483601996922E-4</v>
      </c>
      <c r="H1871" s="2" t="str">
        <f t="shared" si="172"/>
        <v>Sell</v>
      </c>
    </row>
    <row r="1872" spans="1:8" ht="13.5" x14ac:dyDescent="0.25">
      <c r="A1872" s="3">
        <f>TITRES_STAT!B1875</f>
        <v>45028</v>
      </c>
      <c r="B1872" s="5">
        <f>TITRES_STAT!D1875</f>
        <v>1.8176000000000001</v>
      </c>
      <c r="C1872" s="2">
        <f t="shared" si="174"/>
        <v>1.8176470681509227</v>
      </c>
      <c r="D1872" s="2">
        <f t="shared" si="170"/>
        <v>1.8188318615528647</v>
      </c>
      <c r="E1872" s="2">
        <f t="shared" si="169"/>
        <v>-1.184793401941997E-3</v>
      </c>
      <c r="F1872" s="2">
        <f t="shared" si="173"/>
        <v>-1.6502221336433674E-3</v>
      </c>
      <c r="G1872" s="2">
        <f t="shared" si="171"/>
        <v>4.6542873170137044E-4</v>
      </c>
      <c r="H1872" s="2" t="str">
        <f t="shared" si="172"/>
        <v>Sell</v>
      </c>
    </row>
    <row r="1873" spans="1:8" ht="13.5" x14ac:dyDescent="0.25">
      <c r="A1873" s="3">
        <f>TITRES_STAT!B1876</f>
        <v>45029</v>
      </c>
      <c r="B1873" s="5">
        <f>TITRES_STAT!D1876</f>
        <v>1.8176000000000001</v>
      </c>
      <c r="C1873" s="2">
        <f t="shared" si="174"/>
        <v>1.8176398268969347</v>
      </c>
      <c r="D1873" s="2">
        <f t="shared" si="170"/>
        <v>1.8187406125489489</v>
      </c>
      <c r="E1873" s="2">
        <f t="shared" si="169"/>
        <v>-1.1007856520142134E-3</v>
      </c>
      <c r="F1873" s="2">
        <f t="shared" si="173"/>
        <v>-1.5403348373175367E-3</v>
      </c>
      <c r="G1873" s="2">
        <f t="shared" si="171"/>
        <v>4.3954918530332327E-4</v>
      </c>
      <c r="H1873" s="2" t="str">
        <f t="shared" si="172"/>
        <v>Sell</v>
      </c>
    </row>
    <row r="1874" spans="1:8" ht="13.5" x14ac:dyDescent="0.25">
      <c r="A1874" s="3">
        <f>TITRES_STAT!B1877</f>
        <v>45030</v>
      </c>
      <c r="B1874" s="5">
        <f>TITRES_STAT!D1877</f>
        <v>1.8176000000000001</v>
      </c>
      <c r="C1874" s="2">
        <f t="shared" si="174"/>
        <v>1.8176336996820215</v>
      </c>
      <c r="D1874" s="2">
        <f t="shared" si="170"/>
        <v>1.8186561227305083</v>
      </c>
      <c r="E1874" s="2">
        <f t="shared" si="169"/>
        <v>-1.0224230484867647E-3</v>
      </c>
      <c r="F1874" s="2">
        <f t="shared" si="173"/>
        <v>-1.4367524795513825E-3</v>
      </c>
      <c r="G1874" s="2">
        <f t="shared" si="171"/>
        <v>4.1432943106461777E-4</v>
      </c>
      <c r="H1874" s="2" t="str">
        <f t="shared" si="172"/>
        <v>Sell</v>
      </c>
    </row>
    <row r="1875" spans="1:8" ht="13.5" x14ac:dyDescent="0.25">
      <c r="A1875" s="3">
        <f>TITRES_STAT!B1878</f>
        <v>45033</v>
      </c>
      <c r="B1875" s="5">
        <f>TITRES_STAT!D1878</f>
        <v>1.8589</v>
      </c>
      <c r="C1875" s="2">
        <f t="shared" si="174"/>
        <v>1.8176285151155565</v>
      </c>
      <c r="D1875" s="2">
        <f t="shared" si="170"/>
        <v>1.8216371506763964</v>
      </c>
      <c r="E1875" s="2">
        <f t="shared" si="169"/>
        <v>-4.0086355608399682E-3</v>
      </c>
      <c r="F1875" s="2">
        <f t="shared" si="173"/>
        <v>-1.9511290958090996E-3</v>
      </c>
      <c r="G1875" s="2">
        <f t="shared" si="171"/>
        <v>-2.0575064650308686E-3</v>
      </c>
      <c r="H1875" s="2" t="str">
        <f t="shared" si="172"/>
        <v>Hold</v>
      </c>
    </row>
    <row r="1876" spans="1:8" ht="13.5" x14ac:dyDescent="0.25">
      <c r="A1876" s="3">
        <f>TITRES_STAT!B1879</f>
        <v>45034</v>
      </c>
      <c r="B1876" s="5">
        <f>TITRES_STAT!D1879</f>
        <v>1.8589</v>
      </c>
      <c r="C1876" s="2">
        <f t="shared" si="174"/>
        <v>1.8176241281747014</v>
      </c>
      <c r="D1876" s="2">
        <f t="shared" si="170"/>
        <v>1.8243973617374041</v>
      </c>
      <c r="E1876" s="2">
        <f t="shared" si="169"/>
        <v>-6.7732335627026519E-3</v>
      </c>
      <c r="F1876" s="2">
        <f t="shared" si="173"/>
        <v>-2.9155499891878101E-3</v>
      </c>
      <c r="G1876" s="2">
        <f t="shared" si="171"/>
        <v>-3.8576835735148417E-3</v>
      </c>
      <c r="H1876" s="2" t="str">
        <f t="shared" si="172"/>
        <v>Hold</v>
      </c>
    </row>
    <row r="1877" spans="1:8" ht="13.5" x14ac:dyDescent="0.25">
      <c r="A1877" s="3">
        <f>TITRES_STAT!B1880</f>
        <v>45035</v>
      </c>
      <c r="B1877" s="5">
        <f>TITRES_STAT!D1880</f>
        <v>1.8506</v>
      </c>
      <c r="C1877" s="2">
        <f t="shared" si="174"/>
        <v>1.8176204161478244</v>
      </c>
      <c r="D1877" s="2">
        <f t="shared" si="170"/>
        <v>1.8263382979050036</v>
      </c>
      <c r="E1877" s="2">
        <f t="shared" si="169"/>
        <v>-8.7178817571791356E-3</v>
      </c>
      <c r="F1877" s="2">
        <f t="shared" si="173"/>
        <v>-4.0760163427860756E-3</v>
      </c>
      <c r="G1877" s="2">
        <f t="shared" si="171"/>
        <v>-4.64186541439306E-3</v>
      </c>
      <c r="H1877" s="2" t="str">
        <f t="shared" si="172"/>
        <v>Hold</v>
      </c>
    </row>
    <row r="1878" spans="1:8" ht="13.5" x14ac:dyDescent="0.25">
      <c r="A1878" s="3">
        <f>TITRES_STAT!B1881</f>
        <v>45036</v>
      </c>
      <c r="B1878" s="5">
        <f>TITRES_STAT!D1881</f>
        <v>1.8506</v>
      </c>
      <c r="C1878" s="2">
        <f t="shared" si="174"/>
        <v>1.8176172752020054</v>
      </c>
      <c r="D1878" s="2">
        <f t="shared" si="170"/>
        <v>1.8281354610231513</v>
      </c>
      <c r="E1878" s="2">
        <f t="shared" si="169"/>
        <v>-1.0518185821145831E-2</v>
      </c>
      <c r="F1878" s="2">
        <f t="shared" si="173"/>
        <v>-5.3644502384580274E-3</v>
      </c>
      <c r="G1878" s="2">
        <f t="shared" si="171"/>
        <v>-5.1537355826878038E-3</v>
      </c>
      <c r="H1878" s="2" t="str">
        <f t="shared" si="172"/>
        <v>Hold</v>
      </c>
    </row>
    <row r="1879" spans="1:8" ht="13.5" x14ac:dyDescent="0.25">
      <c r="A1879" s="3">
        <f>TITRES_STAT!B1882</f>
        <v>45040</v>
      </c>
      <c r="B1879" s="5">
        <f>TITRES_STAT!D1882</f>
        <v>1.8506</v>
      </c>
      <c r="C1879" s="2">
        <f t="shared" si="174"/>
        <v>1.8176146174786201</v>
      </c>
      <c r="D1879" s="2">
        <f t="shared" si="170"/>
        <v>1.8297995009473622</v>
      </c>
      <c r="E1879" s="2">
        <f t="shared" si="169"/>
        <v>-1.2184883468742136E-2</v>
      </c>
      <c r="F1879" s="2">
        <f t="shared" si="173"/>
        <v>-6.7285368845148496E-3</v>
      </c>
      <c r="G1879" s="2">
        <f t="shared" si="171"/>
        <v>-5.4563465842272863E-3</v>
      </c>
      <c r="H1879" s="2" t="str">
        <f t="shared" si="172"/>
        <v>Hold</v>
      </c>
    </row>
    <row r="1880" spans="1:8" ht="13.5" x14ac:dyDescent="0.25">
      <c r="A1880" s="3">
        <f>TITRES_STAT!B1883</f>
        <v>45041</v>
      </c>
      <c r="B1880" s="5">
        <f>TITRES_STAT!D1883</f>
        <v>1.8506</v>
      </c>
      <c r="C1880" s="2">
        <f t="shared" si="174"/>
        <v>1.8176123686357553</v>
      </c>
      <c r="D1880" s="2">
        <f t="shared" si="170"/>
        <v>1.8313402786549648</v>
      </c>
      <c r="E1880" s="2">
        <f t="shared" si="169"/>
        <v>-1.3727910019209588E-2</v>
      </c>
      <c r="F1880" s="2">
        <f t="shared" si="173"/>
        <v>-8.128411511453798E-3</v>
      </c>
      <c r="G1880" s="2">
        <f t="shared" si="171"/>
        <v>-5.5994985077557902E-3</v>
      </c>
      <c r="H1880" s="2" t="str">
        <f t="shared" si="172"/>
        <v>Hold</v>
      </c>
    </row>
    <row r="1881" spans="1:8" ht="13.5" x14ac:dyDescent="0.25">
      <c r="A1881" s="3">
        <f>TITRES_STAT!B1884</f>
        <v>45042</v>
      </c>
      <c r="B1881" s="5">
        <f>TITRES_STAT!D1884</f>
        <v>1.8506</v>
      </c>
      <c r="C1881" s="2">
        <f t="shared" si="174"/>
        <v>1.8176104657687158</v>
      </c>
      <c r="D1881" s="2">
        <f t="shared" si="170"/>
        <v>1.8327669246805232</v>
      </c>
      <c r="E1881" s="2">
        <f t="shared" si="169"/>
        <v>-1.5156458911807391E-2</v>
      </c>
      <c r="F1881" s="2">
        <f t="shared" si="173"/>
        <v>-9.5340209915245177E-3</v>
      </c>
      <c r="G1881" s="2">
        <f t="shared" si="171"/>
        <v>-5.6224379202828734E-3</v>
      </c>
      <c r="H1881" s="2" t="str">
        <f t="shared" si="172"/>
        <v>Hold</v>
      </c>
    </row>
    <row r="1882" spans="1:8" ht="13.5" x14ac:dyDescent="0.25">
      <c r="A1882" s="3">
        <f>TITRES_STAT!B1885</f>
        <v>45043</v>
      </c>
      <c r="B1882" s="5">
        <f>TITRES_STAT!D1885</f>
        <v>1.8506</v>
      </c>
      <c r="C1882" s="2">
        <f t="shared" si="174"/>
        <v>1.8176088556504517</v>
      </c>
      <c r="D1882" s="2">
        <f t="shared" si="170"/>
        <v>1.8340878932227067</v>
      </c>
      <c r="E1882" s="2">
        <f t="shared" si="169"/>
        <v>-1.6479037572254995E-2</v>
      </c>
      <c r="F1882" s="2">
        <f t="shared" si="173"/>
        <v>-1.0923024307670613E-2</v>
      </c>
      <c r="G1882" s="2">
        <f t="shared" si="171"/>
        <v>-5.5560132645843825E-3</v>
      </c>
      <c r="H1882" s="2" t="str">
        <f t="shared" si="172"/>
        <v>Hold</v>
      </c>
    </row>
    <row r="1883" spans="1:8" ht="13.5" x14ac:dyDescent="0.25">
      <c r="A1883" s="3">
        <f>TITRES_STAT!B1886</f>
        <v>45044</v>
      </c>
      <c r="B1883" s="5">
        <f>TITRES_STAT!D1886</f>
        <v>1.8506</v>
      </c>
      <c r="C1883" s="2">
        <f t="shared" si="174"/>
        <v>1.81760749324269</v>
      </c>
      <c r="D1883" s="2">
        <f t="shared" si="170"/>
        <v>1.8353110122432468</v>
      </c>
      <c r="E1883" s="2">
        <f t="shared" si="169"/>
        <v>-1.7703519000556778E-2</v>
      </c>
      <c r="F1883" s="2">
        <f t="shared" si="173"/>
        <v>-1.2279123246247848E-2</v>
      </c>
      <c r="G1883" s="2">
        <f t="shared" si="171"/>
        <v>-5.4243957543089298E-3</v>
      </c>
      <c r="H1883" s="2" t="str">
        <f t="shared" si="172"/>
        <v>Hold</v>
      </c>
    </row>
    <row r="1884" spans="1:8" ht="13.5" x14ac:dyDescent="0.25">
      <c r="A1884" s="3">
        <f>TITRES_STAT!B1887</f>
        <v>45048</v>
      </c>
      <c r="B1884" s="5">
        <f>TITRES_STAT!D1887</f>
        <v>1.8506</v>
      </c>
      <c r="C1884" s="2">
        <f t="shared" si="174"/>
        <v>1.8176063404361225</v>
      </c>
      <c r="D1884" s="2">
        <f t="shared" si="170"/>
        <v>1.8364435298548583</v>
      </c>
      <c r="E1884" s="2">
        <f t="shared" ref="E1884:E1947" si="175">C1884-D1884</f>
        <v>-1.88371894187358E-2</v>
      </c>
      <c r="F1884" s="2">
        <f t="shared" si="173"/>
        <v>-1.3590736480745439E-2</v>
      </c>
      <c r="G1884" s="2">
        <f t="shared" si="171"/>
        <v>-5.2464529379903611E-3</v>
      </c>
      <c r="H1884" s="2" t="str">
        <f t="shared" si="172"/>
        <v>Hold</v>
      </c>
    </row>
    <row r="1885" spans="1:8" ht="13.5" x14ac:dyDescent="0.25">
      <c r="A1885" s="3">
        <f>TITRES_STAT!B1888</f>
        <v>45049</v>
      </c>
      <c r="B1885" s="5">
        <f>TITRES_STAT!D1888</f>
        <v>1.8506</v>
      </c>
      <c r="C1885" s="2">
        <f t="shared" si="174"/>
        <v>1.8239592111382574</v>
      </c>
      <c r="D1885" s="2">
        <f t="shared" ref="D1885:D1948" si="176">$D$4*B1885+(1-$D$4)*D1884</f>
        <v>1.837492157273017</v>
      </c>
      <c r="E1885" s="2">
        <f t="shared" si="175"/>
        <v>-1.3532946134759527E-2</v>
      </c>
      <c r="F1885" s="2">
        <f t="shared" si="173"/>
        <v>-1.3579178411548258E-2</v>
      </c>
      <c r="G1885" s="2">
        <f t="shared" si="171"/>
        <v>4.6232276788731042E-5</v>
      </c>
      <c r="H1885" s="2" t="str">
        <f t="shared" si="172"/>
        <v>Sell</v>
      </c>
    </row>
    <row r="1886" spans="1:8" ht="13.5" x14ac:dyDescent="0.25">
      <c r="A1886" s="3">
        <f>TITRES_STAT!B1889</f>
        <v>45050</v>
      </c>
      <c r="B1886" s="5">
        <f>TITRES_STAT!D1889</f>
        <v>1.8092999999999999</v>
      </c>
      <c r="C1886" s="2">
        <f t="shared" si="174"/>
        <v>1.8293347171169869</v>
      </c>
      <c r="D1886" s="2">
        <f t="shared" si="176"/>
        <v>1.8354038493268676</v>
      </c>
      <c r="E1886" s="2">
        <f t="shared" si="175"/>
        <v>-6.069132209880701E-3</v>
      </c>
      <c r="F1886" s="2">
        <f t="shared" si="173"/>
        <v>-1.2077169171214748E-2</v>
      </c>
      <c r="G1886" s="2">
        <f t="shared" si="171"/>
        <v>6.0080369613340467E-3</v>
      </c>
      <c r="H1886" s="2" t="str">
        <f t="shared" si="172"/>
        <v>Sell</v>
      </c>
    </row>
    <row r="1887" spans="1:8" ht="13.5" x14ac:dyDescent="0.25">
      <c r="A1887" s="3">
        <f>TITRES_STAT!B1890</f>
        <v>45051</v>
      </c>
      <c r="B1887" s="5">
        <f>TITRES_STAT!D1890</f>
        <v>1.8092999999999999</v>
      </c>
      <c r="C1887" s="2">
        <f t="shared" si="174"/>
        <v>1.8326062990989889</v>
      </c>
      <c r="D1887" s="2">
        <f t="shared" si="176"/>
        <v>1.8334702308582107</v>
      </c>
      <c r="E1887" s="2">
        <f t="shared" si="175"/>
        <v>-8.6393175922183651E-4</v>
      </c>
      <c r="F1887" s="2">
        <f t="shared" si="173"/>
        <v>-9.8345216888161661E-3</v>
      </c>
      <c r="G1887" s="2">
        <f t="shared" si="171"/>
        <v>8.9705899295943296E-3</v>
      </c>
      <c r="H1887" s="2" t="str">
        <f t="shared" si="172"/>
        <v>Sell</v>
      </c>
    </row>
    <row r="1888" spans="1:8" ht="13.5" x14ac:dyDescent="0.25">
      <c r="A1888" s="3">
        <f>TITRES_STAT!B1891</f>
        <v>45054</v>
      </c>
      <c r="B1888" s="5">
        <f>TITRES_STAT!D1891</f>
        <v>1.7349000000000001</v>
      </c>
      <c r="C1888" s="2">
        <f t="shared" si="174"/>
        <v>1.8353745607760674</v>
      </c>
      <c r="D1888" s="2">
        <f t="shared" si="176"/>
        <v>1.8261687322761209</v>
      </c>
      <c r="E1888" s="2">
        <f t="shared" si="175"/>
        <v>9.2058284999465556E-3</v>
      </c>
      <c r="F1888" s="2">
        <f t="shared" si="173"/>
        <v>-6.0264516510636227E-3</v>
      </c>
      <c r="G1888" s="2">
        <f t="shared" si="171"/>
        <v>1.5232280151010177E-2</v>
      </c>
      <c r="H1888" s="2" t="str">
        <f t="shared" si="172"/>
        <v>Sell</v>
      </c>
    </row>
    <row r="1889" spans="1:8" ht="13.5" x14ac:dyDescent="0.25">
      <c r="A1889" s="3">
        <f>TITRES_STAT!B1892</f>
        <v>45055</v>
      </c>
      <c r="B1889" s="5">
        <f>TITRES_STAT!D1892</f>
        <v>1.6606000000000001</v>
      </c>
      <c r="C1889" s="2">
        <f t="shared" si="174"/>
        <v>1.8377169360412877</v>
      </c>
      <c r="D1889" s="2">
        <f t="shared" si="176"/>
        <v>1.813904381737149</v>
      </c>
      <c r="E1889" s="2">
        <f t="shared" si="175"/>
        <v>2.3812554304138756E-2</v>
      </c>
      <c r="F1889" s="2">
        <f t="shared" si="173"/>
        <v>-5.8650460023147548E-5</v>
      </c>
      <c r="G1889" s="2">
        <f t="shared" si="171"/>
        <v>2.3871204764161904E-2</v>
      </c>
      <c r="H1889" s="2" t="str">
        <f t="shared" si="172"/>
        <v>Sell</v>
      </c>
    </row>
    <row r="1890" spans="1:8" ht="13.5" x14ac:dyDescent="0.25">
      <c r="A1890" s="3">
        <f>TITRES_STAT!B1893</f>
        <v>45056</v>
      </c>
      <c r="B1890" s="5">
        <f>TITRES_STAT!D1893</f>
        <v>1.7349000000000001</v>
      </c>
      <c r="C1890" s="2">
        <f t="shared" si="174"/>
        <v>1.8396989458810895</v>
      </c>
      <c r="D1890" s="2">
        <f t="shared" si="176"/>
        <v>1.8080522053121748</v>
      </c>
      <c r="E1890" s="2">
        <f t="shared" si="175"/>
        <v>3.16467405689147E-2</v>
      </c>
      <c r="F1890" s="2">
        <f t="shared" si="173"/>
        <v>6.2824277457644217E-3</v>
      </c>
      <c r="G1890" s="2">
        <f t="shared" si="171"/>
        <v>2.5364312823150277E-2</v>
      </c>
      <c r="H1890" s="2" t="str">
        <f t="shared" si="172"/>
        <v>Sell</v>
      </c>
    </row>
    <row r="1891" spans="1:8" ht="13.5" x14ac:dyDescent="0.25">
      <c r="A1891" s="3">
        <f>TITRES_STAT!B1894</f>
        <v>45057</v>
      </c>
      <c r="B1891" s="5">
        <f>TITRES_STAT!D1894</f>
        <v>1.8092999999999999</v>
      </c>
      <c r="C1891" s="2">
        <f t="shared" si="174"/>
        <v>1.8413760311301526</v>
      </c>
      <c r="D1891" s="2">
        <f t="shared" si="176"/>
        <v>1.8081446345483101</v>
      </c>
      <c r="E1891" s="2">
        <f t="shared" si="175"/>
        <v>3.3231396581842487E-2</v>
      </c>
      <c r="F1891" s="2">
        <f t="shared" si="173"/>
        <v>1.1672221512980037E-2</v>
      </c>
      <c r="G1891" s="2">
        <f t="shared" si="171"/>
        <v>2.155917506886245E-2</v>
      </c>
      <c r="H1891" s="2" t="str">
        <f t="shared" si="172"/>
        <v>Sell</v>
      </c>
    </row>
    <row r="1892" spans="1:8" ht="13.5" x14ac:dyDescent="0.25">
      <c r="A1892" s="3">
        <f>TITRES_STAT!B1895</f>
        <v>45058</v>
      </c>
      <c r="B1892" s="5">
        <f>TITRES_STAT!D1895</f>
        <v>1.8092999999999999</v>
      </c>
      <c r="C1892" s="2">
        <f t="shared" si="174"/>
        <v>1.8427951032639753</v>
      </c>
      <c r="D1892" s="2">
        <f t="shared" si="176"/>
        <v>1.8082302171743612</v>
      </c>
      <c r="E1892" s="2">
        <f t="shared" si="175"/>
        <v>3.4564886089614166E-2</v>
      </c>
      <c r="F1892" s="2">
        <f t="shared" si="173"/>
        <v>1.6250754428306861E-2</v>
      </c>
      <c r="G1892" s="2">
        <f t="shared" ref="G1892:G1955" si="177">E1892-F1892</f>
        <v>1.8314131661307305E-2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45061</v>
      </c>
      <c r="B1893" s="5">
        <f>TITRES_STAT!D1896</f>
        <v>1.8092999999999999</v>
      </c>
      <c r="C1893" s="2">
        <f t="shared" si="174"/>
        <v>1.843995856607979</v>
      </c>
      <c r="D1893" s="2">
        <f t="shared" si="176"/>
        <v>1.8083094603466308</v>
      </c>
      <c r="E1893" s="2">
        <f t="shared" si="175"/>
        <v>3.5686396261348285E-2</v>
      </c>
      <c r="F1893" s="2">
        <f t="shared" ref="F1893:F1956" si="179">(E1893*(2/(10)))+((1-(2/10))*F1892)</f>
        <v>2.0137882794915147E-2</v>
      </c>
      <c r="G1893" s="2">
        <f t="shared" si="177"/>
        <v>1.5548513466433139E-2</v>
      </c>
      <c r="H1893" s="2" t="str">
        <f t="shared" si="178"/>
        <v>Sell</v>
      </c>
    </row>
    <row r="1894" spans="1:8" ht="13.5" x14ac:dyDescent="0.25">
      <c r="A1894" s="3">
        <f>TITRES_STAT!B1897</f>
        <v>45062</v>
      </c>
      <c r="B1894" s="5">
        <f>TITRES_STAT!D1897</f>
        <v>1.8092999999999999</v>
      </c>
      <c r="C1894" s="2">
        <f t="shared" si="174"/>
        <v>1.8450118786682899</v>
      </c>
      <c r="D1894" s="2">
        <f t="shared" si="176"/>
        <v>1.8083828336542878</v>
      </c>
      <c r="E1894" s="2">
        <f t="shared" si="175"/>
        <v>3.6629045014002104E-2</v>
      </c>
      <c r="F1894" s="2">
        <f t="shared" si="179"/>
        <v>2.3436115238732541E-2</v>
      </c>
      <c r="G1894" s="2">
        <f t="shared" si="177"/>
        <v>1.3192929775269563E-2</v>
      </c>
      <c r="H1894" s="2" t="str">
        <f t="shared" si="178"/>
        <v>Sell</v>
      </c>
    </row>
    <row r="1895" spans="1:8" ht="13.5" x14ac:dyDescent="0.25">
      <c r="A1895" s="3">
        <f>TITRES_STAT!B1898</f>
        <v>45063</v>
      </c>
      <c r="B1895" s="5">
        <f>TITRES_STAT!D1898</f>
        <v>1.8176000000000001</v>
      </c>
      <c r="C1895" s="2">
        <f t="shared" si="174"/>
        <v>1.8458715896423992</v>
      </c>
      <c r="D1895" s="2">
        <f t="shared" si="176"/>
        <v>1.8090655867169332</v>
      </c>
      <c r="E1895" s="2">
        <f t="shared" si="175"/>
        <v>3.6806002925465986E-2</v>
      </c>
      <c r="F1895" s="2">
        <f t="shared" si="179"/>
        <v>2.6110092776079234E-2</v>
      </c>
      <c r="G1895" s="2">
        <f t="shared" si="177"/>
        <v>1.0695910149386752E-2</v>
      </c>
      <c r="H1895" s="2" t="str">
        <f t="shared" si="178"/>
        <v>Sell</v>
      </c>
    </row>
    <row r="1896" spans="1:8" ht="13.5" x14ac:dyDescent="0.25">
      <c r="A1896" s="3">
        <f>TITRES_STAT!B1899</f>
        <v>45064</v>
      </c>
      <c r="B1896" s="5">
        <f>TITRES_STAT!D1899</f>
        <v>1.8176000000000001</v>
      </c>
      <c r="C1896" s="2">
        <f t="shared" si="174"/>
        <v>1.8402451912358762</v>
      </c>
      <c r="D1896" s="2">
        <f t="shared" si="176"/>
        <v>1.8096977654786419</v>
      </c>
      <c r="E1896" s="2">
        <f t="shared" si="175"/>
        <v>3.0547425757234237E-2</v>
      </c>
      <c r="F1896" s="2">
        <f t="shared" si="179"/>
        <v>2.6997559372310236E-2</v>
      </c>
      <c r="G1896" s="2">
        <f t="shared" si="177"/>
        <v>3.5498663849240011E-3</v>
      </c>
      <c r="H1896" s="2" t="str">
        <f t="shared" si="178"/>
        <v>Sell</v>
      </c>
    </row>
    <row r="1897" spans="1:8" ht="13.5" x14ac:dyDescent="0.25">
      <c r="A1897" s="3">
        <f>TITRES_STAT!B1900</f>
        <v>45065</v>
      </c>
      <c r="B1897" s="5">
        <f>TITRES_STAT!D1900</f>
        <v>1.8918999999999999</v>
      </c>
      <c r="C1897" s="2">
        <f t="shared" si="174"/>
        <v>1.8354843925842028</v>
      </c>
      <c r="D1897" s="2">
        <f t="shared" si="176"/>
        <v>1.8157868198876312</v>
      </c>
      <c r="E1897" s="2">
        <f t="shared" si="175"/>
        <v>1.9697572696571575E-2</v>
      </c>
      <c r="F1897" s="2">
        <f t="shared" si="179"/>
        <v>2.5537562037162502E-2</v>
      </c>
      <c r="G1897" s="2">
        <f t="shared" si="177"/>
        <v>-5.8399893405909273E-3</v>
      </c>
      <c r="H1897" s="2" t="str">
        <f t="shared" si="178"/>
        <v>Hold</v>
      </c>
    </row>
    <row r="1898" spans="1:8" ht="13.5" x14ac:dyDescent="0.25">
      <c r="A1898" s="3">
        <f>TITRES_STAT!B1901</f>
        <v>45068</v>
      </c>
      <c r="B1898" s="5">
        <f>TITRES_STAT!D1901</f>
        <v>1.8176000000000001</v>
      </c>
      <c r="C1898" s="2">
        <f t="shared" si="174"/>
        <v>1.8200098706481715</v>
      </c>
      <c r="D1898" s="2">
        <f t="shared" si="176"/>
        <v>1.8159211295255846</v>
      </c>
      <c r="E1898" s="2">
        <f t="shared" si="175"/>
        <v>4.0887411225869474E-3</v>
      </c>
      <c r="F1898" s="2">
        <f t="shared" si="179"/>
        <v>2.1247797854247394E-2</v>
      </c>
      <c r="G1898" s="2">
        <f t="shared" si="177"/>
        <v>-1.7159056731660446E-2</v>
      </c>
      <c r="H1898" s="2" t="str">
        <f t="shared" si="178"/>
        <v>Hold</v>
      </c>
    </row>
    <row r="1899" spans="1:8" ht="13.5" x14ac:dyDescent="0.25">
      <c r="A1899" s="3">
        <f>TITRES_STAT!B1902</f>
        <v>45069</v>
      </c>
      <c r="B1899" s="5">
        <f>TITRES_STAT!D1902</f>
        <v>1.8176000000000001</v>
      </c>
      <c r="C1899" s="2">
        <f t="shared" si="174"/>
        <v>1.7954852751638375</v>
      </c>
      <c r="D1899" s="2">
        <f t="shared" si="176"/>
        <v>1.8160454903014673</v>
      </c>
      <c r="E1899" s="2">
        <f t="shared" si="175"/>
        <v>-2.0560215137629845E-2</v>
      </c>
      <c r="F1899" s="2">
        <f t="shared" si="179"/>
        <v>1.2886195255871945E-2</v>
      </c>
      <c r="G1899" s="2">
        <f t="shared" si="177"/>
        <v>-3.344641039350179E-2</v>
      </c>
      <c r="H1899" s="2" t="str">
        <f t="shared" si="178"/>
        <v>Hold</v>
      </c>
    </row>
    <row r="1900" spans="1:8" ht="13.5" x14ac:dyDescent="0.25">
      <c r="A1900" s="3">
        <f>TITRES_STAT!B1903</f>
        <v>45070</v>
      </c>
      <c r="B1900" s="5">
        <f>TITRES_STAT!D1903</f>
        <v>1.8835999999999999</v>
      </c>
      <c r="C1900" s="2">
        <f t="shared" si="174"/>
        <v>1.7861644636001701</v>
      </c>
      <c r="D1900" s="2">
        <f t="shared" si="176"/>
        <v>1.8210495280569141</v>
      </c>
      <c r="E1900" s="2">
        <f t="shared" si="175"/>
        <v>-3.4885064456743997E-2</v>
      </c>
      <c r="F1900" s="2">
        <f t="shared" si="179"/>
        <v>3.3319433133487571E-3</v>
      </c>
      <c r="G1900" s="2">
        <f t="shared" si="177"/>
        <v>-3.8217007770092751E-2</v>
      </c>
      <c r="H1900" s="2" t="str">
        <f t="shared" si="178"/>
        <v>Hold</v>
      </c>
    </row>
    <row r="1901" spans="1:8" ht="13.5" x14ac:dyDescent="0.25">
      <c r="A1901" s="3">
        <f>TITRES_STAT!B1904</f>
        <v>45071</v>
      </c>
      <c r="B1901" s="5">
        <f>TITRES_STAT!D1904</f>
        <v>1.8835999999999999</v>
      </c>
      <c r="C1901" s="2">
        <f t="shared" si="174"/>
        <v>1.7897237768924517</v>
      </c>
      <c r="D1901" s="2">
        <f t="shared" si="176"/>
        <v>1.8256828963489944</v>
      </c>
      <c r="E1901" s="2">
        <f t="shared" si="175"/>
        <v>-3.5959119456542732E-2</v>
      </c>
      <c r="F1901" s="2">
        <f t="shared" si="179"/>
        <v>-4.5262692406295409E-3</v>
      </c>
      <c r="G1901" s="2">
        <f t="shared" si="177"/>
        <v>-3.1432850215913188E-2</v>
      </c>
      <c r="H1901" s="2" t="str">
        <f t="shared" si="178"/>
        <v>Hold</v>
      </c>
    </row>
    <row r="1902" spans="1:8" ht="13.5" x14ac:dyDescent="0.25">
      <c r="A1902" s="3">
        <f>TITRES_STAT!B1905</f>
        <v>45072</v>
      </c>
      <c r="B1902" s="5">
        <f>TITRES_STAT!D1905</f>
        <v>1.8835999999999999</v>
      </c>
      <c r="C1902" s="2">
        <f t="shared" si="174"/>
        <v>1.7927355035243822</v>
      </c>
      <c r="D1902" s="2">
        <f t="shared" si="176"/>
        <v>1.8299730521749946</v>
      </c>
      <c r="E1902" s="2">
        <f t="shared" si="175"/>
        <v>-3.7237548650612462E-2</v>
      </c>
      <c r="F1902" s="2">
        <f t="shared" si="179"/>
        <v>-1.1068525122626125E-2</v>
      </c>
      <c r="G1902" s="2">
        <f t="shared" si="177"/>
        <v>-2.6169023527986335E-2</v>
      </c>
      <c r="H1902" s="2" t="str">
        <f t="shared" si="178"/>
        <v>Hold</v>
      </c>
    </row>
    <row r="1903" spans="1:8" ht="13.5" x14ac:dyDescent="0.25">
      <c r="A1903" s="3">
        <f>TITRES_STAT!B1906</f>
        <v>45075</v>
      </c>
      <c r="B1903" s="5">
        <f>TITRES_STAT!D1906</f>
        <v>1.8835999999999999</v>
      </c>
      <c r="C1903" s="2">
        <f t="shared" si="174"/>
        <v>1.7952838875975541</v>
      </c>
      <c r="D1903" s="2">
        <f t="shared" si="176"/>
        <v>1.8339454186805504</v>
      </c>
      <c r="E1903" s="2">
        <f t="shared" si="175"/>
        <v>-3.8661531082996303E-2</v>
      </c>
      <c r="F1903" s="2">
        <f t="shared" si="179"/>
        <v>-1.6587126314700162E-2</v>
      </c>
      <c r="G1903" s="2">
        <f t="shared" si="177"/>
        <v>-2.2074404768296141E-2</v>
      </c>
      <c r="H1903" s="2" t="str">
        <f t="shared" si="178"/>
        <v>Hold</v>
      </c>
    </row>
    <row r="1904" spans="1:8" ht="13.5" x14ac:dyDescent="0.25">
      <c r="A1904" s="3">
        <f>TITRES_STAT!B1907</f>
        <v>45076</v>
      </c>
      <c r="B1904" s="5">
        <f>TITRES_STAT!D1907</f>
        <v>1.8835999999999999</v>
      </c>
      <c r="C1904" s="2">
        <f t="shared" si="174"/>
        <v>1.7974402125825457</v>
      </c>
      <c r="D1904" s="2">
        <f t="shared" si="176"/>
        <v>1.8376235358153243</v>
      </c>
      <c r="E1904" s="2">
        <f t="shared" si="175"/>
        <v>-4.0183323232778623E-2</v>
      </c>
      <c r="F1904" s="2">
        <f t="shared" si="179"/>
        <v>-2.1306365698315857E-2</v>
      </c>
      <c r="G1904" s="2">
        <f t="shared" si="177"/>
        <v>-1.8876957534462765E-2</v>
      </c>
      <c r="H1904" s="2" t="str">
        <f t="shared" si="178"/>
        <v>Hold</v>
      </c>
    </row>
    <row r="1905" spans="1:8" ht="13.5" x14ac:dyDescent="0.25">
      <c r="A1905" s="3">
        <f>TITRES_STAT!B1908</f>
        <v>45077</v>
      </c>
      <c r="B1905" s="5">
        <f>TITRES_STAT!D1908</f>
        <v>1.8589</v>
      </c>
      <c r="C1905" s="2">
        <f t="shared" si="174"/>
        <v>1.8005417183390771</v>
      </c>
      <c r="D1905" s="2">
        <f t="shared" si="176"/>
        <v>1.8391995701993744</v>
      </c>
      <c r="E1905" s="2">
        <f t="shared" si="175"/>
        <v>-3.8657851860297354E-2</v>
      </c>
      <c r="F1905" s="2">
        <f t="shared" si="179"/>
        <v>-2.4776662930712158E-2</v>
      </c>
      <c r="G1905" s="2">
        <f t="shared" si="177"/>
        <v>-1.3881188929585196E-2</v>
      </c>
      <c r="H1905" s="2" t="str">
        <f t="shared" si="178"/>
        <v>Hold</v>
      </c>
    </row>
    <row r="1906" spans="1:8" ht="13.5" x14ac:dyDescent="0.25">
      <c r="A1906" s="3">
        <f>TITRES_STAT!B1909</f>
        <v>45078</v>
      </c>
      <c r="B1906" s="5">
        <f>TITRES_STAT!D1909</f>
        <v>1.8589</v>
      </c>
      <c r="C1906" s="2">
        <f t="shared" si="174"/>
        <v>1.8031660693638343</v>
      </c>
      <c r="D1906" s="2">
        <f t="shared" si="176"/>
        <v>1.8406588612957169</v>
      </c>
      <c r="E1906" s="2">
        <f t="shared" si="175"/>
        <v>-3.7492791931882596E-2</v>
      </c>
      <c r="F1906" s="2">
        <f t="shared" si="179"/>
        <v>-2.7319888730946248E-2</v>
      </c>
      <c r="G1906" s="2">
        <f t="shared" si="177"/>
        <v>-1.0172903200936348E-2</v>
      </c>
      <c r="H1906" s="2" t="str">
        <f t="shared" si="178"/>
        <v>Hold</v>
      </c>
    </row>
    <row r="1907" spans="1:8" ht="13.5" x14ac:dyDescent="0.25">
      <c r="A1907" s="3">
        <f>TITRES_STAT!B1910</f>
        <v>45079</v>
      </c>
      <c r="B1907" s="5">
        <f>TITRES_STAT!D1910</f>
        <v>1.8589</v>
      </c>
      <c r="C1907" s="2">
        <f t="shared" si="174"/>
        <v>1.8168174433078599</v>
      </c>
      <c r="D1907" s="2">
        <f t="shared" si="176"/>
        <v>1.8420100567552933</v>
      </c>
      <c r="E1907" s="2">
        <f t="shared" si="175"/>
        <v>-2.5192613447433398E-2</v>
      </c>
      <c r="F1907" s="2">
        <f t="shared" si="179"/>
        <v>-2.6894433674243681E-2</v>
      </c>
      <c r="G1907" s="2">
        <f t="shared" si="177"/>
        <v>1.7018202268102821E-3</v>
      </c>
      <c r="H1907" s="2" t="str">
        <f t="shared" si="178"/>
        <v>Sell</v>
      </c>
    </row>
    <row r="1908" spans="1:8" ht="13.5" x14ac:dyDescent="0.25">
      <c r="A1908" s="3">
        <f>TITRES_STAT!B1911</f>
        <v>45082</v>
      </c>
      <c r="B1908" s="5">
        <f>TITRES_STAT!D1911</f>
        <v>1.8589</v>
      </c>
      <c r="C1908" s="2">
        <f t="shared" si="174"/>
        <v>1.8169378366451121</v>
      </c>
      <c r="D1908" s="2">
        <f t="shared" si="176"/>
        <v>1.8432611636623084</v>
      </c>
      <c r="E1908" s="2">
        <f t="shared" si="175"/>
        <v>-2.6323327017196307E-2</v>
      </c>
      <c r="F1908" s="2">
        <f t="shared" si="179"/>
        <v>-2.678021234283421E-2</v>
      </c>
      <c r="G1908" s="2">
        <f t="shared" si="177"/>
        <v>4.5688532563790268E-4</v>
      </c>
      <c r="H1908" s="2" t="str">
        <f t="shared" si="178"/>
        <v>Sell</v>
      </c>
    </row>
    <row r="1909" spans="1:8" ht="13.5" x14ac:dyDescent="0.25">
      <c r="A1909" s="3">
        <f>TITRES_STAT!B1912</f>
        <v>45083</v>
      </c>
      <c r="B1909" s="5">
        <f>TITRES_STAT!D1912</f>
        <v>1.8589</v>
      </c>
      <c r="C1909" s="2">
        <f t="shared" si="174"/>
        <v>1.8170397079304794</v>
      </c>
      <c r="D1909" s="2">
        <f t="shared" si="176"/>
        <v>1.8444195959836187</v>
      </c>
      <c r="E1909" s="2">
        <f t="shared" si="175"/>
        <v>-2.737988805313929E-2</v>
      </c>
      <c r="F1909" s="2">
        <f t="shared" si="179"/>
        <v>-2.6900147484895227E-2</v>
      </c>
      <c r="G1909" s="2">
        <f t="shared" si="177"/>
        <v>-4.7974056824406225E-4</v>
      </c>
      <c r="H1909" s="2" t="str">
        <f t="shared" si="178"/>
        <v>Hold</v>
      </c>
    </row>
    <row r="1910" spans="1:8" ht="13.5" x14ac:dyDescent="0.25">
      <c r="A1910" s="3">
        <f>TITRES_STAT!B1913</f>
        <v>45084</v>
      </c>
      <c r="B1910" s="5">
        <f>TITRES_STAT!D1913</f>
        <v>1.8589</v>
      </c>
      <c r="C1910" s="2">
        <f t="shared" si="174"/>
        <v>1.8272797528642517</v>
      </c>
      <c r="D1910" s="2">
        <f t="shared" si="176"/>
        <v>1.8454922185033507</v>
      </c>
      <c r="E1910" s="2">
        <f t="shared" si="175"/>
        <v>-1.8212465639098951E-2</v>
      </c>
      <c r="F1910" s="2">
        <f t="shared" si="179"/>
        <v>-2.5162611115735974E-2</v>
      </c>
      <c r="G1910" s="2">
        <f t="shared" si="177"/>
        <v>6.9501454766370228E-3</v>
      </c>
      <c r="H1910" s="2" t="str">
        <f t="shared" si="178"/>
        <v>Sell</v>
      </c>
    </row>
    <row r="1911" spans="1:8" ht="13.5" x14ac:dyDescent="0.25">
      <c r="A1911" s="3">
        <f>TITRES_STAT!B1914</f>
        <v>45085</v>
      </c>
      <c r="B1911" s="5">
        <f>TITRES_STAT!D1914</f>
        <v>1.8589</v>
      </c>
      <c r="C1911" s="2">
        <f t="shared" si="174"/>
        <v>1.8359444062697516</v>
      </c>
      <c r="D1911" s="2">
        <f t="shared" si="176"/>
        <v>1.8464853875031024</v>
      </c>
      <c r="E1911" s="2">
        <f t="shared" si="175"/>
        <v>-1.0540981233350788E-2</v>
      </c>
      <c r="F1911" s="2">
        <f t="shared" si="179"/>
        <v>-2.2238285139258938E-2</v>
      </c>
      <c r="G1911" s="2">
        <f t="shared" si="177"/>
        <v>1.169730390590815E-2</v>
      </c>
      <c r="H1911" s="2" t="str">
        <f t="shared" si="178"/>
        <v>Sell</v>
      </c>
    </row>
    <row r="1912" spans="1:8" ht="13.5" x14ac:dyDescent="0.25">
      <c r="A1912" s="3">
        <f>TITRES_STAT!B1915</f>
        <v>45086</v>
      </c>
      <c r="B1912" s="5">
        <f>TITRES_STAT!D1915</f>
        <v>1.8589</v>
      </c>
      <c r="C1912" s="2">
        <f t="shared" si="174"/>
        <v>1.8432760360744052</v>
      </c>
      <c r="D1912" s="2">
        <f t="shared" si="176"/>
        <v>1.8474049884287984</v>
      </c>
      <c r="E1912" s="2">
        <f t="shared" si="175"/>
        <v>-4.128952354393256E-3</v>
      </c>
      <c r="F1912" s="2">
        <f t="shared" si="179"/>
        <v>-1.8616418582285802E-2</v>
      </c>
      <c r="G1912" s="2">
        <f t="shared" si="177"/>
        <v>1.4487466227892546E-2</v>
      </c>
      <c r="H1912" s="2" t="str">
        <f t="shared" si="178"/>
        <v>Sell</v>
      </c>
    </row>
    <row r="1913" spans="1:8" ht="13.5" x14ac:dyDescent="0.25">
      <c r="A1913" s="3">
        <f>TITRES_STAT!B1916</f>
        <v>45089</v>
      </c>
      <c r="B1913" s="5">
        <f>TITRES_STAT!D1916</f>
        <v>1.8589</v>
      </c>
      <c r="C1913" s="2">
        <f t="shared" si="174"/>
        <v>1.8494797228321889</v>
      </c>
      <c r="D1913" s="2">
        <f t="shared" si="176"/>
        <v>1.8482564707674058</v>
      </c>
      <c r="E1913" s="2">
        <f t="shared" si="175"/>
        <v>1.2232520647830203E-3</v>
      </c>
      <c r="F1913" s="2">
        <f t="shared" si="179"/>
        <v>-1.4648484452872038E-2</v>
      </c>
      <c r="G1913" s="2">
        <f t="shared" si="177"/>
        <v>1.5871736517655059E-2</v>
      </c>
      <c r="H1913" s="2" t="str">
        <f t="shared" si="178"/>
        <v>Sell</v>
      </c>
    </row>
    <row r="1914" spans="1:8" ht="13.5" x14ac:dyDescent="0.25">
      <c r="A1914" s="3">
        <f>TITRES_STAT!B1917</f>
        <v>45090</v>
      </c>
      <c r="B1914" s="5">
        <f>TITRES_STAT!D1917</f>
        <v>1.8589</v>
      </c>
      <c r="C1914" s="2">
        <f t="shared" si="174"/>
        <v>1.8547289962426214</v>
      </c>
      <c r="D1914" s="2">
        <f t="shared" si="176"/>
        <v>1.8490448803401904</v>
      </c>
      <c r="E1914" s="2">
        <f t="shared" si="175"/>
        <v>5.6841159024310084E-3</v>
      </c>
      <c r="F1914" s="2">
        <f t="shared" si="179"/>
        <v>-1.0581964381811431E-2</v>
      </c>
      <c r="G1914" s="2">
        <f t="shared" si="177"/>
        <v>1.6266080284242437E-2</v>
      </c>
      <c r="H1914" s="2" t="str">
        <f t="shared" si="178"/>
        <v>Sell</v>
      </c>
    </row>
    <row r="1915" spans="1:8" ht="13.5" x14ac:dyDescent="0.25">
      <c r="A1915" s="3">
        <f>TITRES_STAT!B1918</f>
        <v>45091</v>
      </c>
      <c r="B1915" s="5">
        <f>TITRES_STAT!D1918</f>
        <v>1.8589</v>
      </c>
      <c r="C1915" s="2">
        <f t="shared" si="174"/>
        <v>1.8553706891283719</v>
      </c>
      <c r="D1915" s="2">
        <f t="shared" si="176"/>
        <v>1.8497748892038799</v>
      </c>
      <c r="E1915" s="2">
        <f t="shared" si="175"/>
        <v>5.5957999244919954E-3</v>
      </c>
      <c r="F1915" s="2">
        <f t="shared" si="179"/>
        <v>-7.3464115205507455E-3</v>
      </c>
      <c r="G1915" s="2">
        <f t="shared" si="177"/>
        <v>1.2942211445042741E-2</v>
      </c>
      <c r="H1915" s="2" t="str">
        <f t="shared" si="178"/>
        <v>Sell</v>
      </c>
    </row>
    <row r="1916" spans="1:8" ht="13.5" x14ac:dyDescent="0.25">
      <c r="A1916" s="3">
        <f>TITRES_STAT!B1919</f>
        <v>45092</v>
      </c>
      <c r="B1916" s="5">
        <f>TITRES_STAT!D1919</f>
        <v>1.8589</v>
      </c>
      <c r="C1916" s="2">
        <f t="shared" si="174"/>
        <v>1.8559136600316992</v>
      </c>
      <c r="D1916" s="2">
        <f t="shared" si="176"/>
        <v>1.8504508233369257</v>
      </c>
      <c r="E1916" s="2">
        <f t="shared" si="175"/>
        <v>5.4628366947735429E-3</v>
      </c>
      <c r="F1916" s="2">
        <f t="shared" si="179"/>
        <v>-4.7845618774858874E-3</v>
      </c>
      <c r="G1916" s="2">
        <f t="shared" si="177"/>
        <v>1.024739857225943E-2</v>
      </c>
      <c r="H1916" s="2" t="str">
        <f t="shared" si="178"/>
        <v>Sell</v>
      </c>
    </row>
    <row r="1917" spans="1:8" ht="13.5" x14ac:dyDescent="0.25">
      <c r="A1917" s="3">
        <f>TITRES_STAT!B1920</f>
        <v>45093</v>
      </c>
      <c r="B1917" s="5">
        <f>TITRES_STAT!D1920</f>
        <v>1.8589</v>
      </c>
      <c r="C1917" s="2">
        <f t="shared" si="174"/>
        <v>1.8563730969498993</v>
      </c>
      <c r="D1917" s="2">
        <f t="shared" si="176"/>
        <v>1.851076688274931</v>
      </c>
      <c r="E1917" s="2">
        <f t="shared" si="175"/>
        <v>5.2964086749682782E-3</v>
      </c>
      <c r="F1917" s="2">
        <f t="shared" si="179"/>
        <v>-2.7683677669950542E-3</v>
      </c>
      <c r="G1917" s="2">
        <f t="shared" si="177"/>
        <v>8.0647764419633332E-3</v>
      </c>
      <c r="H1917" s="2" t="str">
        <f t="shared" si="178"/>
        <v>Sell</v>
      </c>
    </row>
    <row r="1918" spans="1:8" ht="13.5" x14ac:dyDescent="0.25">
      <c r="A1918" s="3">
        <f>TITRES_STAT!B1921</f>
        <v>45096</v>
      </c>
      <c r="B1918" s="5">
        <f>TITRES_STAT!D1921</f>
        <v>1.8589</v>
      </c>
      <c r="C1918" s="2">
        <f t="shared" si="174"/>
        <v>1.8567618512652992</v>
      </c>
      <c r="D1918" s="2">
        <f t="shared" si="176"/>
        <v>1.8516561928471582</v>
      </c>
      <c r="E1918" s="2">
        <f t="shared" si="175"/>
        <v>5.1056584181410347E-3</v>
      </c>
      <c r="F1918" s="2">
        <f t="shared" si="179"/>
        <v>-1.1935625299678363E-3</v>
      </c>
      <c r="G1918" s="2">
        <f t="shared" si="177"/>
        <v>6.2992209481088713E-3</v>
      </c>
      <c r="H1918" s="2" t="str">
        <f t="shared" si="178"/>
        <v>Sell</v>
      </c>
    </row>
    <row r="1919" spans="1:8" ht="13.5" x14ac:dyDescent="0.25">
      <c r="A1919" s="3">
        <f>TITRES_STAT!B1922</f>
        <v>45097</v>
      </c>
      <c r="B1919" s="5">
        <f>TITRES_STAT!D1922</f>
        <v>1.8671</v>
      </c>
      <c r="C1919" s="2">
        <f t="shared" si="174"/>
        <v>1.8570907972244841</v>
      </c>
      <c r="D1919" s="2">
        <f t="shared" si="176"/>
        <v>1.8528001785621835</v>
      </c>
      <c r="E1919" s="2">
        <f t="shared" si="175"/>
        <v>4.2906186623006271E-3</v>
      </c>
      <c r="F1919" s="2">
        <f t="shared" si="179"/>
        <v>-9.6726291514143657E-5</v>
      </c>
      <c r="G1919" s="2">
        <f t="shared" si="177"/>
        <v>4.3873449538147707E-3</v>
      </c>
      <c r="H1919" s="2" t="str">
        <f t="shared" si="178"/>
        <v>Sell</v>
      </c>
    </row>
    <row r="1920" spans="1:8" ht="13.5" x14ac:dyDescent="0.25">
      <c r="A1920" s="3">
        <f>TITRES_STAT!B1923</f>
        <v>45098</v>
      </c>
      <c r="B1920" s="5">
        <f>TITRES_STAT!D1923</f>
        <v>1.8671</v>
      </c>
      <c r="C1920" s="2">
        <f t="shared" si="174"/>
        <v>1.8573691361130251</v>
      </c>
      <c r="D1920" s="2">
        <f t="shared" si="176"/>
        <v>1.8538594245946145</v>
      </c>
      <c r="E1920" s="2">
        <f t="shared" si="175"/>
        <v>3.5097115184106187E-3</v>
      </c>
      <c r="F1920" s="2">
        <f t="shared" si="179"/>
        <v>6.2456127047080888E-4</v>
      </c>
      <c r="G1920" s="2">
        <f t="shared" si="177"/>
        <v>2.8851502479398097E-3</v>
      </c>
      <c r="H1920" s="2" t="str">
        <f t="shared" si="178"/>
        <v>Sell</v>
      </c>
    </row>
    <row r="1921" spans="1:8" ht="13.5" x14ac:dyDescent="0.25">
      <c r="A1921" s="3">
        <f>TITRES_STAT!B1924</f>
        <v>45099</v>
      </c>
      <c r="B1921" s="5">
        <f>TITRES_STAT!D1924</f>
        <v>1.8671</v>
      </c>
      <c r="C1921" s="2">
        <f t="shared" si="174"/>
        <v>1.8576046536340982</v>
      </c>
      <c r="D1921" s="2">
        <f t="shared" si="176"/>
        <v>1.8548402079579764</v>
      </c>
      <c r="E1921" s="2">
        <f t="shared" si="175"/>
        <v>2.7644456761217739E-3</v>
      </c>
      <c r="F1921" s="2">
        <f t="shared" si="179"/>
        <v>1.0525381516010019E-3</v>
      </c>
      <c r="G1921" s="2">
        <f t="shared" si="177"/>
        <v>1.711907524520772E-3</v>
      </c>
      <c r="H1921" s="2" t="str">
        <f t="shared" si="178"/>
        <v>Sell</v>
      </c>
    </row>
    <row r="1922" spans="1:8" ht="13.5" x14ac:dyDescent="0.25">
      <c r="A1922" s="3">
        <f>TITRES_STAT!B1925</f>
        <v>45100</v>
      </c>
      <c r="B1922" s="5">
        <f>TITRES_STAT!D1925</f>
        <v>1.8835999999999999</v>
      </c>
      <c r="C1922" s="2">
        <f t="shared" si="174"/>
        <v>1.8578039376903908</v>
      </c>
      <c r="D1922" s="2">
        <f t="shared" si="176"/>
        <v>1.8569705629240523</v>
      </c>
      <c r="E1922" s="2">
        <f t="shared" si="175"/>
        <v>8.333747663384905E-4</v>
      </c>
      <c r="F1922" s="2">
        <f t="shared" si="179"/>
        <v>1.0087054745484998E-3</v>
      </c>
      <c r="G1922" s="2">
        <f t="shared" si="177"/>
        <v>-1.7533070821000932E-4</v>
      </c>
      <c r="H1922" s="2" t="str">
        <f t="shared" si="178"/>
        <v>Hold</v>
      </c>
    </row>
    <row r="1923" spans="1:8" ht="13.5" x14ac:dyDescent="0.25">
      <c r="A1923" s="3">
        <f>TITRES_STAT!B1926</f>
        <v>45103</v>
      </c>
      <c r="B1923" s="5">
        <f>TITRES_STAT!D1926</f>
        <v>1.8835999999999999</v>
      </c>
      <c r="C1923" s="2">
        <f t="shared" si="174"/>
        <v>1.8579725626610997</v>
      </c>
      <c r="D1923" s="2">
        <f t="shared" si="176"/>
        <v>1.8589431138185668</v>
      </c>
      <c r="E1923" s="2">
        <f t="shared" si="175"/>
        <v>-9.705511574671366E-4</v>
      </c>
      <c r="F1923" s="2">
        <f t="shared" si="179"/>
        <v>6.1285414814537251E-4</v>
      </c>
      <c r="G1923" s="2">
        <f t="shared" si="177"/>
        <v>-1.5834053056125092E-3</v>
      </c>
      <c r="H1923" s="2" t="str">
        <f t="shared" si="178"/>
        <v>Hold</v>
      </c>
    </row>
    <row r="1924" spans="1:8" ht="13.5" x14ac:dyDescent="0.25">
      <c r="A1924" s="3">
        <f>TITRES_STAT!B1927</f>
        <v>45104</v>
      </c>
      <c r="B1924" s="5">
        <f>TITRES_STAT!D1927</f>
        <v>1.8835999999999999</v>
      </c>
      <c r="C1924" s="2">
        <f t="shared" si="174"/>
        <v>1.8581152453286229</v>
      </c>
      <c r="D1924" s="2">
        <f t="shared" si="176"/>
        <v>1.8607695498320063</v>
      </c>
      <c r="E1924" s="2">
        <f t="shared" si="175"/>
        <v>-2.6543045033833312E-3</v>
      </c>
      <c r="F1924" s="2">
        <f t="shared" si="179"/>
        <v>-4.0577582160368172E-5</v>
      </c>
      <c r="G1924" s="2">
        <f t="shared" si="177"/>
        <v>-2.6137269212229632E-3</v>
      </c>
      <c r="H1924" s="2" t="str">
        <f t="shared" si="178"/>
        <v>Hold</v>
      </c>
    </row>
    <row r="1925" spans="1:8" ht="13.5" x14ac:dyDescent="0.25">
      <c r="A1925" s="3">
        <f>TITRES_STAT!B1928</f>
        <v>45107</v>
      </c>
      <c r="B1925" s="5">
        <f>TITRES_STAT!D1928</f>
        <v>1.8835999999999999</v>
      </c>
      <c r="C1925" s="2">
        <f t="shared" si="174"/>
        <v>1.8582359768165273</v>
      </c>
      <c r="D1925" s="2">
        <f t="shared" si="176"/>
        <v>1.8624606942888946</v>
      </c>
      <c r="E1925" s="2">
        <f t="shared" si="175"/>
        <v>-4.2247174723673009E-3</v>
      </c>
      <c r="F1925" s="2">
        <f t="shared" si="179"/>
        <v>-8.7740556020175482E-4</v>
      </c>
      <c r="G1925" s="2">
        <f t="shared" si="177"/>
        <v>-3.3473119121655462E-3</v>
      </c>
      <c r="H1925" s="2" t="str">
        <f t="shared" si="178"/>
        <v>Hold</v>
      </c>
    </row>
    <row r="1926" spans="1:8" ht="13.5" x14ac:dyDescent="0.25">
      <c r="A1926" s="3">
        <f>TITRES_STAT!B1929</f>
        <v>45110</v>
      </c>
      <c r="B1926" s="5">
        <f>TITRES_STAT!D1929</f>
        <v>1.8835999999999999</v>
      </c>
      <c r="C1926" s="2">
        <f t="shared" si="174"/>
        <v>1.8583381342293692</v>
      </c>
      <c r="D1926" s="2">
        <f t="shared" si="176"/>
        <v>1.8640265687860134</v>
      </c>
      <c r="E1926" s="2">
        <f t="shared" si="175"/>
        <v>-5.6884345566441397E-3</v>
      </c>
      <c r="F1926" s="2">
        <f t="shared" si="179"/>
        <v>-1.8396113594902317E-3</v>
      </c>
      <c r="G1926" s="2">
        <f t="shared" si="177"/>
        <v>-3.8488231971539081E-3</v>
      </c>
      <c r="H1926" s="2" t="str">
        <f t="shared" si="178"/>
        <v>Hold</v>
      </c>
    </row>
    <row r="1927" spans="1:8" ht="13.5" x14ac:dyDescent="0.25">
      <c r="A1927" s="3">
        <f>TITRES_STAT!B1930</f>
        <v>45111</v>
      </c>
      <c r="B1927" s="5">
        <f>TITRES_STAT!D1930</f>
        <v>1.8835999999999999</v>
      </c>
      <c r="C1927" s="2">
        <f t="shared" si="174"/>
        <v>1.8584245751171586</v>
      </c>
      <c r="D1927" s="2">
        <f t="shared" si="176"/>
        <v>1.8654764525796419</v>
      </c>
      <c r="E1927" s="2">
        <f t="shared" si="175"/>
        <v>-7.0518774624832581E-3</v>
      </c>
      <c r="F1927" s="2">
        <f t="shared" si="179"/>
        <v>-2.8820645800888374E-3</v>
      </c>
      <c r="G1927" s="2">
        <f t="shared" si="177"/>
        <v>-4.1698128823944207E-3</v>
      </c>
      <c r="H1927" s="2" t="str">
        <f t="shared" si="178"/>
        <v>Hold</v>
      </c>
    </row>
    <row r="1928" spans="1:8" ht="13.5" x14ac:dyDescent="0.25">
      <c r="A1928" s="3">
        <f>TITRES_STAT!B1931</f>
        <v>45112</v>
      </c>
      <c r="B1928" s="5">
        <f>TITRES_STAT!D1931</f>
        <v>1.8835999999999999</v>
      </c>
      <c r="C1928" s="2">
        <f t="shared" si="174"/>
        <v>1.8584977174068267</v>
      </c>
      <c r="D1928" s="2">
        <f t="shared" si="176"/>
        <v>1.8668189375737425</v>
      </c>
      <c r="E1928" s="2">
        <f t="shared" si="175"/>
        <v>-8.3212201669158326E-3</v>
      </c>
      <c r="F1928" s="2">
        <f t="shared" si="179"/>
        <v>-3.9698956974542361E-3</v>
      </c>
      <c r="G1928" s="2">
        <f t="shared" si="177"/>
        <v>-4.3513244694615965E-3</v>
      </c>
      <c r="H1928" s="2" t="str">
        <f t="shared" si="178"/>
        <v>Hold</v>
      </c>
    </row>
    <row r="1929" spans="1:8" ht="13.5" x14ac:dyDescent="0.25">
      <c r="A1929" s="3">
        <f>TITRES_STAT!B1932</f>
        <v>45113</v>
      </c>
      <c r="B1929" s="5">
        <f>TITRES_STAT!D1932</f>
        <v>1.8835999999999999</v>
      </c>
      <c r="C1929" s="2">
        <f t="shared" si="174"/>
        <v>1.8598211454980842</v>
      </c>
      <c r="D1929" s="2">
        <f t="shared" si="176"/>
        <v>1.8680619792349467</v>
      </c>
      <c r="E1929" s="2">
        <f t="shared" si="175"/>
        <v>-8.2408337368624629E-3</v>
      </c>
      <c r="F1929" s="2">
        <f t="shared" si="179"/>
        <v>-4.8240833053358814E-3</v>
      </c>
      <c r="G1929" s="2">
        <f t="shared" si="177"/>
        <v>-3.4167504315265815E-3</v>
      </c>
      <c r="H1929" s="2" t="str">
        <f t="shared" si="178"/>
        <v>Hold</v>
      </c>
    </row>
    <row r="1930" spans="1:8" ht="13.5" x14ac:dyDescent="0.25">
      <c r="A1930" s="3">
        <f>TITRES_STAT!B1933</f>
        <v>45114</v>
      </c>
      <c r="B1930" s="5">
        <f>TITRES_STAT!D1933</f>
        <v>1.8835999999999999</v>
      </c>
      <c r="C1930" s="2">
        <f t="shared" si="174"/>
        <v>1.8609409692676098</v>
      </c>
      <c r="D1930" s="2">
        <f t="shared" si="176"/>
        <v>1.8692129437360616</v>
      </c>
      <c r="E1930" s="2">
        <f t="shared" si="175"/>
        <v>-8.2719744684518481E-3</v>
      </c>
      <c r="F1930" s="2">
        <f t="shared" si="179"/>
        <v>-5.5136615379590753E-3</v>
      </c>
      <c r="G1930" s="2">
        <f t="shared" si="177"/>
        <v>-2.7583129304927729E-3</v>
      </c>
      <c r="H1930" s="2" t="str">
        <f t="shared" si="178"/>
        <v>Hold</v>
      </c>
    </row>
    <row r="1931" spans="1:8" ht="13.5" x14ac:dyDescent="0.25">
      <c r="A1931" s="3">
        <f>TITRES_STAT!B1934</f>
        <v>45117</v>
      </c>
      <c r="B1931" s="5">
        <f>TITRES_STAT!D1934</f>
        <v>1.8835999999999999</v>
      </c>
      <c r="C1931" s="2">
        <f t="shared" si="174"/>
        <v>1.8618885124572084</v>
      </c>
      <c r="D1931" s="2">
        <f t="shared" si="176"/>
        <v>1.8702786516074643</v>
      </c>
      <c r="E1931" s="2">
        <f t="shared" si="175"/>
        <v>-8.390139150255882E-3</v>
      </c>
      <c r="F1931" s="2">
        <f t="shared" si="179"/>
        <v>-6.0889570604184366E-3</v>
      </c>
      <c r="G1931" s="2">
        <f t="shared" si="177"/>
        <v>-2.3011820898374453E-3</v>
      </c>
      <c r="H1931" s="2" t="str">
        <f t="shared" si="178"/>
        <v>Hold</v>
      </c>
    </row>
    <row r="1932" spans="1:8" ht="13.5" x14ac:dyDescent="0.25">
      <c r="A1932" s="3">
        <f>TITRES_STAT!B1935</f>
        <v>45118</v>
      </c>
      <c r="B1932" s="5">
        <f>TITRES_STAT!D1935</f>
        <v>1.8837999999999999</v>
      </c>
      <c r="C1932" s="2">
        <f t="shared" si="174"/>
        <v>1.8652287413099455</v>
      </c>
      <c r="D1932" s="2">
        <f t="shared" si="176"/>
        <v>1.8712802329698743</v>
      </c>
      <c r="E1932" s="2">
        <f t="shared" si="175"/>
        <v>-6.0514916599287982E-3</v>
      </c>
      <c r="F1932" s="2">
        <f t="shared" si="179"/>
        <v>-6.0814639803205093E-3</v>
      </c>
      <c r="G1932" s="2">
        <f t="shared" si="177"/>
        <v>2.9972320391711063E-5</v>
      </c>
      <c r="H1932" s="2" t="str">
        <f t="shared" si="178"/>
        <v>Sell</v>
      </c>
    </row>
    <row r="1933" spans="1:8" ht="13.5" x14ac:dyDescent="0.25">
      <c r="A1933" s="3">
        <f>TITRES_STAT!B1936</f>
        <v>45119</v>
      </c>
      <c r="B1933" s="5">
        <f>TITRES_STAT!D1936</f>
        <v>1.8837999999999999</v>
      </c>
      <c r="C1933" s="2">
        <f t="shared" si="174"/>
        <v>1.8680550888007232</v>
      </c>
      <c r="D1933" s="2">
        <f t="shared" si="176"/>
        <v>1.872207623120254</v>
      </c>
      <c r="E1933" s="2">
        <f t="shared" si="175"/>
        <v>-4.1525343195307762E-3</v>
      </c>
      <c r="F1933" s="2">
        <f t="shared" si="179"/>
        <v>-5.6956780481625634E-3</v>
      </c>
      <c r="G1933" s="2">
        <f t="shared" si="177"/>
        <v>1.5431437286317871E-3</v>
      </c>
      <c r="H1933" s="2" t="str">
        <f t="shared" si="178"/>
        <v>Sell</v>
      </c>
    </row>
    <row r="1934" spans="1:8" ht="13.5" x14ac:dyDescent="0.25">
      <c r="A1934" s="3">
        <f>TITRES_STAT!B1937</f>
        <v>45120</v>
      </c>
      <c r="B1934" s="5">
        <f>TITRES_STAT!D1937</f>
        <v>1.8837999999999999</v>
      </c>
      <c r="C1934" s="2">
        <f t="shared" si="174"/>
        <v>1.8704466136006119</v>
      </c>
      <c r="D1934" s="2">
        <f t="shared" si="176"/>
        <v>1.8730663177039388</v>
      </c>
      <c r="E1934" s="2">
        <f t="shared" si="175"/>
        <v>-2.6197041033269031E-3</v>
      </c>
      <c r="F1934" s="2">
        <f t="shared" si="179"/>
        <v>-5.0804832591954318E-3</v>
      </c>
      <c r="G1934" s="2">
        <f t="shared" si="177"/>
        <v>2.4607791558685288E-3</v>
      </c>
      <c r="H1934" s="2" t="str">
        <f t="shared" si="178"/>
        <v>Sell</v>
      </c>
    </row>
    <row r="1935" spans="1:8" ht="13.5" x14ac:dyDescent="0.25">
      <c r="A1935" s="3">
        <f>TITRES_STAT!B1938</f>
        <v>45121</v>
      </c>
      <c r="B1935" s="5">
        <f>TITRES_STAT!D1938</f>
        <v>1.9626999999999999</v>
      </c>
      <c r="C1935" s="2">
        <f t="shared" ref="C1935:C1998" si="180">$C$4*B1925+C1934*(1-$C$4)</f>
        <v>1.8724702115082099</v>
      </c>
      <c r="D1935" s="2">
        <f t="shared" si="176"/>
        <v>1.8797058497258692</v>
      </c>
      <c r="E1935" s="2">
        <f t="shared" si="175"/>
        <v>-7.2356382176592682E-3</v>
      </c>
      <c r="F1935" s="2">
        <f t="shared" si="179"/>
        <v>-5.5115142508881994E-3</v>
      </c>
      <c r="G1935" s="2">
        <f t="shared" si="177"/>
        <v>-1.7241239667710687E-3</v>
      </c>
      <c r="H1935" s="2" t="str">
        <f t="shared" si="178"/>
        <v>Hold</v>
      </c>
    </row>
    <row r="1936" spans="1:8" ht="13.5" x14ac:dyDescent="0.25">
      <c r="A1936" s="3">
        <f>TITRES_STAT!B1939</f>
        <v>45124</v>
      </c>
      <c r="B1936" s="5">
        <f>TITRES_STAT!D1939</f>
        <v>2.0152000000000001</v>
      </c>
      <c r="C1936" s="2">
        <f t="shared" si="180"/>
        <v>1.8741824866607932</v>
      </c>
      <c r="D1936" s="2">
        <f t="shared" si="176"/>
        <v>1.889742453449879</v>
      </c>
      <c r="E1936" s="2">
        <f t="shared" si="175"/>
        <v>-1.5559966789085777E-2</v>
      </c>
      <c r="F1936" s="2">
        <f t="shared" si="179"/>
        <v>-7.5212047585277155E-3</v>
      </c>
      <c r="G1936" s="2">
        <f t="shared" si="177"/>
        <v>-8.0387620305580609E-3</v>
      </c>
      <c r="H1936" s="2" t="str">
        <f t="shared" si="178"/>
        <v>Hold</v>
      </c>
    </row>
    <row r="1937" spans="1:8" ht="13.5" x14ac:dyDescent="0.25">
      <c r="A1937" s="3">
        <f>TITRES_STAT!B1940</f>
        <v>45125</v>
      </c>
      <c r="B1937" s="5">
        <f>TITRES_STAT!D1940</f>
        <v>2.0065</v>
      </c>
      <c r="C1937" s="2">
        <f t="shared" si="180"/>
        <v>1.8756313348668252</v>
      </c>
      <c r="D1937" s="2">
        <f t="shared" si="176"/>
        <v>1.8983911606017398</v>
      </c>
      <c r="E1937" s="2">
        <f t="shared" si="175"/>
        <v>-2.275982573491464E-2</v>
      </c>
      <c r="F1937" s="2">
        <f t="shared" si="179"/>
        <v>-1.0568928953805101E-2</v>
      </c>
      <c r="G1937" s="2">
        <f t="shared" si="177"/>
        <v>-1.219089678110954E-2</v>
      </c>
      <c r="H1937" s="2" t="str">
        <f t="shared" si="178"/>
        <v>Hold</v>
      </c>
    </row>
    <row r="1938" spans="1:8" ht="13.5" x14ac:dyDescent="0.25">
      <c r="A1938" s="3">
        <f>TITRES_STAT!B1941</f>
        <v>45127</v>
      </c>
      <c r="B1938" s="5">
        <f>TITRES_STAT!D1941</f>
        <v>2.0065</v>
      </c>
      <c r="C1938" s="2">
        <f t="shared" si="180"/>
        <v>1.8768572833488522</v>
      </c>
      <c r="D1938" s="2">
        <f t="shared" si="176"/>
        <v>1.9063992227793889</v>
      </c>
      <c r="E1938" s="2">
        <f t="shared" si="175"/>
        <v>-2.9541939430536734E-2</v>
      </c>
      <c r="F1938" s="2">
        <f t="shared" si="179"/>
        <v>-1.4363531049151428E-2</v>
      </c>
      <c r="G1938" s="2">
        <f t="shared" si="177"/>
        <v>-1.5178408381385306E-2</v>
      </c>
      <c r="H1938" s="2" t="str">
        <f t="shared" si="178"/>
        <v>Hold</v>
      </c>
    </row>
    <row r="1939" spans="1:8" ht="13.5" x14ac:dyDescent="0.25">
      <c r="A1939" s="3">
        <f>TITRES_STAT!B1942</f>
        <v>45128</v>
      </c>
      <c r="B1939" s="5">
        <f>TITRES_STAT!D1942</f>
        <v>2.0065</v>
      </c>
      <c r="C1939" s="2">
        <f t="shared" si="180"/>
        <v>1.8778946243721055</v>
      </c>
      <c r="D1939" s="2">
        <f t="shared" si="176"/>
        <v>1.9138140951661009</v>
      </c>
      <c r="E1939" s="2">
        <f t="shared" si="175"/>
        <v>-3.5919470793995378E-2</v>
      </c>
      <c r="F1939" s="2">
        <f t="shared" si="179"/>
        <v>-1.8674718998120218E-2</v>
      </c>
      <c r="G1939" s="2">
        <f t="shared" si="177"/>
        <v>-1.724475179587516E-2</v>
      </c>
      <c r="H1939" s="2" t="str">
        <f t="shared" si="178"/>
        <v>Hold</v>
      </c>
    </row>
    <row r="1940" spans="1:8" ht="13.5" x14ac:dyDescent="0.25">
      <c r="A1940" s="3">
        <f>TITRES_STAT!B1943</f>
        <v>45131</v>
      </c>
      <c r="B1940" s="5">
        <f>TITRES_STAT!D1943</f>
        <v>2.0152000000000001</v>
      </c>
      <c r="C1940" s="2">
        <f t="shared" si="180"/>
        <v>1.8787723744687046</v>
      </c>
      <c r="D1940" s="2">
        <f t="shared" si="176"/>
        <v>1.9213241621908341</v>
      </c>
      <c r="E1940" s="2">
        <f t="shared" si="175"/>
        <v>-4.255178772212953E-2</v>
      </c>
      <c r="F1940" s="2">
        <f t="shared" si="179"/>
        <v>-2.3450132742922083E-2</v>
      </c>
      <c r="G1940" s="2">
        <f t="shared" si="177"/>
        <v>-1.9101654979207447E-2</v>
      </c>
      <c r="H1940" s="2" t="str">
        <f t="shared" si="178"/>
        <v>Hold</v>
      </c>
    </row>
    <row r="1941" spans="1:8" ht="13.5" x14ac:dyDescent="0.25">
      <c r="A1941" s="3">
        <f>TITRES_STAT!B1944</f>
        <v>45133</v>
      </c>
      <c r="B1941" s="5">
        <f>TITRES_STAT!D1944</f>
        <v>2.0152000000000001</v>
      </c>
      <c r="C1941" s="2">
        <f t="shared" si="180"/>
        <v>1.8795150860889041</v>
      </c>
      <c r="D1941" s="2">
        <f t="shared" si="176"/>
        <v>1.9282779279544762</v>
      </c>
      <c r="E1941" s="2">
        <f t="shared" si="175"/>
        <v>-4.8762841865572115E-2</v>
      </c>
      <c r="F1941" s="2">
        <f t="shared" si="179"/>
        <v>-2.8512674567452094E-2</v>
      </c>
      <c r="G1941" s="2">
        <f t="shared" si="177"/>
        <v>-2.0250167298120021E-2</v>
      </c>
      <c r="H1941" s="2" t="str">
        <f t="shared" si="178"/>
        <v>Hold</v>
      </c>
    </row>
    <row r="1942" spans="1:8" ht="13.5" x14ac:dyDescent="0.25">
      <c r="A1942" s="3">
        <f>TITRES_STAT!B1945</f>
        <v>45134</v>
      </c>
      <c r="B1942" s="5">
        <f>TITRES_STAT!D1945</f>
        <v>2.0065</v>
      </c>
      <c r="C1942" s="2">
        <f t="shared" si="180"/>
        <v>1.880174303613688</v>
      </c>
      <c r="D1942" s="2">
        <f t="shared" si="176"/>
        <v>1.9340721555134039</v>
      </c>
      <c r="E1942" s="2">
        <f t="shared" si="175"/>
        <v>-5.3897851899715965E-2</v>
      </c>
      <c r="F1942" s="2">
        <f t="shared" si="179"/>
        <v>-3.3589710033904874E-2</v>
      </c>
      <c r="G1942" s="2">
        <f t="shared" si="177"/>
        <v>-2.0308141865811091E-2</v>
      </c>
      <c r="H1942" s="2" t="str">
        <f t="shared" si="178"/>
        <v>Hold</v>
      </c>
    </row>
    <row r="1943" spans="1:8" ht="13.5" x14ac:dyDescent="0.25">
      <c r="A1943" s="3">
        <f>TITRES_STAT!B1946</f>
        <v>45135</v>
      </c>
      <c r="B1943" s="5">
        <f>TITRES_STAT!D1946</f>
        <v>1.9977</v>
      </c>
      <c r="C1943" s="2">
        <f t="shared" si="180"/>
        <v>1.880732103057736</v>
      </c>
      <c r="D1943" s="2">
        <f t="shared" si="176"/>
        <v>1.9387853291790778</v>
      </c>
      <c r="E1943" s="2">
        <f t="shared" si="175"/>
        <v>-5.8053226121341783E-2</v>
      </c>
      <c r="F1943" s="2">
        <f t="shared" si="179"/>
        <v>-3.8482413251392261E-2</v>
      </c>
      <c r="G1943" s="2">
        <f t="shared" si="177"/>
        <v>-1.9570812869949522E-2</v>
      </c>
      <c r="H1943" s="2" t="str">
        <f t="shared" si="178"/>
        <v>Hold</v>
      </c>
    </row>
    <row r="1944" spans="1:8" ht="13.5" x14ac:dyDescent="0.25">
      <c r="A1944" s="3">
        <f>TITRES_STAT!B1947</f>
        <v>45138</v>
      </c>
      <c r="B1944" s="5">
        <f>TITRES_STAT!D1947</f>
        <v>1.9100999999999999</v>
      </c>
      <c r="C1944" s="2">
        <f t="shared" si="180"/>
        <v>1.8812040872026996</v>
      </c>
      <c r="D1944" s="2">
        <f t="shared" si="176"/>
        <v>1.9366604899806275</v>
      </c>
      <c r="E1944" s="2">
        <f t="shared" si="175"/>
        <v>-5.5456402777927849E-2</v>
      </c>
      <c r="F1944" s="2">
        <f t="shared" si="179"/>
        <v>-4.187721115669938E-2</v>
      </c>
      <c r="G1944" s="2">
        <f t="shared" si="177"/>
        <v>-1.3579191621228469E-2</v>
      </c>
      <c r="H1944" s="2" t="str">
        <f t="shared" si="178"/>
        <v>Hold</v>
      </c>
    </row>
    <row r="1945" spans="1:8" ht="13.5" x14ac:dyDescent="0.25">
      <c r="A1945" s="3">
        <f>TITRES_STAT!B1948</f>
        <v>45139</v>
      </c>
      <c r="B1945" s="5">
        <f>TITRES_STAT!D1948</f>
        <v>1.8311999999999999</v>
      </c>
      <c r="C1945" s="2">
        <f t="shared" si="180"/>
        <v>1.8937419199407457</v>
      </c>
      <c r="D1945" s="2">
        <f t="shared" si="176"/>
        <v>1.9288486018339144</v>
      </c>
      <c r="E1945" s="2">
        <f t="shared" si="175"/>
        <v>-3.5106681893168679E-2</v>
      </c>
      <c r="F1945" s="2">
        <f t="shared" si="179"/>
        <v>-4.0523105303993244E-2</v>
      </c>
      <c r="G1945" s="2">
        <f t="shared" si="177"/>
        <v>5.4164234108245654E-3</v>
      </c>
      <c r="H1945" s="2" t="str">
        <f t="shared" si="178"/>
        <v>Sell</v>
      </c>
    </row>
    <row r="1946" spans="1:8" ht="13.5" x14ac:dyDescent="0.25">
      <c r="A1946" s="3">
        <f>TITRES_STAT!B1949</f>
        <v>45140</v>
      </c>
      <c r="B1946" s="5">
        <f>TITRES_STAT!D1949</f>
        <v>1.7524</v>
      </c>
      <c r="C1946" s="2">
        <f t="shared" si="180"/>
        <v>1.9124277784114003</v>
      </c>
      <c r="D1946" s="2">
        <f t="shared" si="176"/>
        <v>1.9157783350314022</v>
      </c>
      <c r="E1946" s="2">
        <f t="shared" si="175"/>
        <v>-3.3505566200018322E-3</v>
      </c>
      <c r="F1946" s="2">
        <f t="shared" si="179"/>
        <v>-3.3088595567194963E-2</v>
      </c>
      <c r="G1946" s="2">
        <f t="shared" si="177"/>
        <v>2.9738038947193131E-2</v>
      </c>
      <c r="H1946" s="2" t="str">
        <f t="shared" si="178"/>
        <v>Sell</v>
      </c>
    </row>
    <row r="1947" spans="1:8" ht="13.5" x14ac:dyDescent="0.25">
      <c r="A1947" s="3">
        <f>TITRES_STAT!B1950</f>
        <v>45141</v>
      </c>
      <c r="B1947" s="5">
        <f>TITRES_STAT!D1950</f>
        <v>1.6735</v>
      </c>
      <c r="C1947" s="2">
        <f t="shared" si="180"/>
        <v>1.9269004278865696</v>
      </c>
      <c r="D1947" s="2">
        <f t="shared" si="176"/>
        <v>1.8978317916957428</v>
      </c>
      <c r="E1947" s="2">
        <f t="shared" si="175"/>
        <v>2.906863619082678E-2</v>
      </c>
      <c r="F1947" s="2">
        <f t="shared" si="179"/>
        <v>-2.0657149215590614E-2</v>
      </c>
      <c r="G1947" s="2">
        <f t="shared" si="177"/>
        <v>4.9725785406417394E-2</v>
      </c>
      <c r="H1947" s="2" t="str">
        <f t="shared" si="178"/>
        <v>Sell</v>
      </c>
    </row>
    <row r="1948" spans="1:8" ht="13.5" x14ac:dyDescent="0.25">
      <c r="A1948" s="3">
        <f>TITRES_STAT!B1951</f>
        <v>45142</v>
      </c>
      <c r="B1948" s="5">
        <f>TITRES_STAT!D1951</f>
        <v>1.6033999999999999</v>
      </c>
      <c r="C1948" s="2">
        <f t="shared" si="180"/>
        <v>1.9391465159040204</v>
      </c>
      <c r="D1948" s="2">
        <f t="shared" si="176"/>
        <v>1.87602202934791</v>
      </c>
      <c r="E1948" s="2">
        <f t="shared" ref="E1948:E2011" si="181">C1948-D1948</f>
        <v>6.3124486556110471E-2</v>
      </c>
      <c r="F1948" s="2">
        <f t="shared" si="179"/>
        <v>-3.9008220612503971E-3</v>
      </c>
      <c r="G1948" s="2">
        <f t="shared" si="177"/>
        <v>6.7025308617360863E-2</v>
      </c>
      <c r="H1948" s="2" t="str">
        <f t="shared" si="178"/>
        <v>Sell</v>
      </c>
    </row>
    <row r="1949" spans="1:8" ht="13.5" x14ac:dyDescent="0.25">
      <c r="A1949" s="3">
        <f>TITRES_STAT!B1952</f>
        <v>45145</v>
      </c>
      <c r="B1949" s="5">
        <f>TITRES_STAT!D1952</f>
        <v>1.6033999999999999</v>
      </c>
      <c r="C1949" s="2">
        <f t="shared" si="180"/>
        <v>1.9495085903803249</v>
      </c>
      <c r="D1949" s="2">
        <f t="shared" ref="D1949:D2012" si="182">$D$4*B1949+(1-$D$4)*D1948</f>
        <v>1.8558278049517685</v>
      </c>
      <c r="E1949" s="2">
        <f t="shared" si="181"/>
        <v>9.3680785428556401E-2</v>
      </c>
      <c r="F1949" s="2">
        <f t="shared" si="179"/>
        <v>1.5615499436710964E-2</v>
      </c>
      <c r="G1949" s="2">
        <f t="shared" si="177"/>
        <v>7.8065285991845437E-2</v>
      </c>
      <c r="H1949" s="2" t="str">
        <f t="shared" si="178"/>
        <v>Sell</v>
      </c>
    </row>
    <row r="1950" spans="1:8" ht="13.5" x14ac:dyDescent="0.25">
      <c r="A1950" s="3">
        <f>TITRES_STAT!B1953</f>
        <v>45146</v>
      </c>
      <c r="B1950" s="5">
        <f>TITRES_STAT!D1953</f>
        <v>1.6033999999999999</v>
      </c>
      <c r="C1950" s="2">
        <f t="shared" si="180"/>
        <v>1.9596149610910443</v>
      </c>
      <c r="D1950" s="2">
        <f t="shared" si="182"/>
        <v>1.8371294490294152</v>
      </c>
      <c r="E1950" s="2">
        <f t="shared" si="181"/>
        <v>0.12248551206162905</v>
      </c>
      <c r="F1950" s="2">
        <f t="shared" si="179"/>
        <v>3.6989501961694586E-2</v>
      </c>
      <c r="G1950" s="2">
        <f t="shared" si="177"/>
        <v>8.5496010099934461E-2</v>
      </c>
      <c r="H1950" s="2" t="str">
        <f t="shared" si="178"/>
        <v>Sell</v>
      </c>
    </row>
    <row r="1951" spans="1:8" ht="13.5" x14ac:dyDescent="0.25">
      <c r="A1951" s="3">
        <f>TITRES_STAT!B1954</f>
        <v>45147</v>
      </c>
      <c r="B1951" s="5">
        <f>TITRES_STAT!D1954</f>
        <v>1.6033999999999999</v>
      </c>
      <c r="C1951" s="2">
        <f t="shared" si="180"/>
        <v>1.968166505538576</v>
      </c>
      <c r="D1951" s="2">
        <f t="shared" si="182"/>
        <v>1.8198161565087179</v>
      </c>
      <c r="E1951" s="2">
        <f t="shared" si="181"/>
        <v>0.14835034902985811</v>
      </c>
      <c r="F1951" s="2">
        <f t="shared" si="179"/>
        <v>5.9261671375327292E-2</v>
      </c>
      <c r="G1951" s="2">
        <f t="shared" si="177"/>
        <v>8.9088677654530823E-2</v>
      </c>
      <c r="H1951" s="2" t="str">
        <f t="shared" si="178"/>
        <v>Sell</v>
      </c>
    </row>
    <row r="1952" spans="1:8" ht="13.5" x14ac:dyDescent="0.25">
      <c r="A1952" s="3">
        <f>TITRES_STAT!B1955</f>
        <v>45148</v>
      </c>
      <c r="B1952" s="5">
        <f>TITRES_STAT!D1955</f>
        <v>1.6735</v>
      </c>
      <c r="C1952" s="2">
        <f t="shared" si="180"/>
        <v>1.9740639662249491</v>
      </c>
      <c r="D1952" s="2">
        <f t="shared" si="182"/>
        <v>1.8089779226932574</v>
      </c>
      <c r="E1952" s="2">
        <f t="shared" si="181"/>
        <v>0.16508604353169165</v>
      </c>
      <c r="F1952" s="2">
        <f t="shared" si="179"/>
        <v>8.0426545806600164E-2</v>
      </c>
      <c r="G1952" s="2">
        <f t="shared" si="177"/>
        <v>8.4659497725091487E-2</v>
      </c>
      <c r="H1952" s="2" t="str">
        <f t="shared" si="178"/>
        <v>Sell</v>
      </c>
    </row>
    <row r="1953" spans="1:8" ht="13.5" x14ac:dyDescent="0.25">
      <c r="A1953" s="3">
        <f>TITRES_STAT!B1956</f>
        <v>45149</v>
      </c>
      <c r="B1953" s="5">
        <f>TITRES_STAT!D1956</f>
        <v>1.7436</v>
      </c>
      <c r="C1953" s="2">
        <f t="shared" si="180"/>
        <v>1.9777002791134184</v>
      </c>
      <c r="D1953" s="2">
        <f t="shared" si="182"/>
        <v>1.804135113604868</v>
      </c>
      <c r="E1953" s="2">
        <f t="shared" si="181"/>
        <v>0.17356516550855039</v>
      </c>
      <c r="F1953" s="2">
        <f t="shared" si="179"/>
        <v>9.905426974699022E-2</v>
      </c>
      <c r="G1953" s="2">
        <f t="shared" si="177"/>
        <v>7.451089576156017E-2</v>
      </c>
      <c r="H1953" s="2" t="str">
        <f t="shared" si="178"/>
        <v>Sell</v>
      </c>
    </row>
    <row r="1954" spans="1:8" ht="13.5" x14ac:dyDescent="0.25">
      <c r="A1954" s="3">
        <f>TITRES_STAT!B1957</f>
        <v>45152</v>
      </c>
      <c r="B1954" s="5">
        <f>TITRES_STAT!D1957</f>
        <v>1.8137000000000001</v>
      </c>
      <c r="C1954" s="2">
        <f t="shared" si="180"/>
        <v>1.9673002361728924</v>
      </c>
      <c r="D1954" s="2">
        <f t="shared" si="182"/>
        <v>1.8048436237082111</v>
      </c>
      <c r="E1954" s="2">
        <f t="shared" si="181"/>
        <v>0.16245661246468135</v>
      </c>
      <c r="F1954" s="2">
        <f t="shared" si="179"/>
        <v>0.11173473829052846</v>
      </c>
      <c r="G1954" s="2">
        <f t="shared" si="177"/>
        <v>5.0721874174152887E-2</v>
      </c>
      <c r="H1954" s="2" t="str">
        <f t="shared" si="178"/>
        <v>Sell</v>
      </c>
    </row>
    <row r="1955" spans="1:8" ht="13.5" x14ac:dyDescent="0.25">
      <c r="A1955" s="3">
        <f>TITRES_STAT!B1958</f>
        <v>45153</v>
      </c>
      <c r="B1955" s="5">
        <f>TITRES_STAT!D1958</f>
        <v>1.8926000000000001</v>
      </c>
      <c r="C1955" s="2">
        <f t="shared" si="180"/>
        <v>1.9463617383001397</v>
      </c>
      <c r="D1955" s="2">
        <f t="shared" si="182"/>
        <v>1.8113440960261213</v>
      </c>
      <c r="E1955" s="2">
        <f t="shared" si="181"/>
        <v>0.13501764227401836</v>
      </c>
      <c r="F1955" s="2">
        <f t="shared" si="179"/>
        <v>0.11639131908722644</v>
      </c>
      <c r="G1955" s="2">
        <f t="shared" si="177"/>
        <v>1.8626323186791915E-2</v>
      </c>
      <c r="H1955" s="2" t="str">
        <f t="shared" si="178"/>
        <v>Sell</v>
      </c>
    </row>
    <row r="1956" spans="1:8" ht="13.5" x14ac:dyDescent="0.25">
      <c r="A1956" s="3">
        <f>TITRES_STAT!B1959</f>
        <v>45154</v>
      </c>
      <c r="B1956" s="5">
        <f>TITRES_STAT!D1959</f>
        <v>1.9714</v>
      </c>
      <c r="C1956" s="2">
        <f t="shared" si="180"/>
        <v>1.916521470869349</v>
      </c>
      <c r="D1956" s="2">
        <f t="shared" si="182"/>
        <v>1.8232000889130755</v>
      </c>
      <c r="E1956" s="2">
        <f t="shared" si="181"/>
        <v>9.3321381956273486E-2</v>
      </c>
      <c r="F1956" s="2">
        <f t="shared" si="179"/>
        <v>0.11177733166103586</v>
      </c>
      <c r="G1956" s="2">
        <f t="shared" ref="G1956:G2019" si="183">E1956-F1956</f>
        <v>-1.8455949704762373E-2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45155</v>
      </c>
      <c r="B1957" s="5">
        <f>TITRES_STAT!D1960</f>
        <v>1.9189000000000001</v>
      </c>
      <c r="C1957" s="2">
        <f t="shared" si="180"/>
        <v>1.8791335522740644</v>
      </c>
      <c r="D1957" s="2">
        <f t="shared" si="182"/>
        <v>1.8302889712158106</v>
      </c>
      <c r="E1957" s="2">
        <f t="shared" si="181"/>
        <v>4.8844581058253844E-2</v>
      </c>
      <c r="F1957" s="2">
        <f t="shared" ref="F1957:F2020" si="185">(E1957*(2/(10)))+((1-(2/10))*F1956)</f>
        <v>9.9190781540479459E-2</v>
      </c>
      <c r="G1957" s="2">
        <f t="shared" si="183"/>
        <v>-5.0346200482225614E-2</v>
      </c>
      <c r="H1957" s="2" t="str">
        <f t="shared" si="184"/>
        <v>Hold</v>
      </c>
    </row>
    <row r="1958" spans="1:8" ht="13.5" x14ac:dyDescent="0.25">
      <c r="A1958" s="3">
        <f>TITRES_STAT!B1961</f>
        <v>45156</v>
      </c>
      <c r="B1958" s="5">
        <f>TITRES_STAT!D1961</f>
        <v>1.84</v>
      </c>
      <c r="C1958" s="2">
        <f t="shared" si="180"/>
        <v>1.8367130057703622</v>
      </c>
      <c r="D1958" s="2">
        <f t="shared" si="182"/>
        <v>1.8310083066813061</v>
      </c>
      <c r="E1958" s="2">
        <f t="shared" si="181"/>
        <v>5.7046990890561311E-3</v>
      </c>
      <c r="F1958" s="2">
        <f t="shared" si="185"/>
        <v>8.0493565050194796E-2</v>
      </c>
      <c r="G1958" s="2">
        <f t="shared" si="183"/>
        <v>-7.4788865961138665E-2</v>
      </c>
      <c r="H1958" s="2" t="str">
        <f t="shared" si="184"/>
        <v>Hold</v>
      </c>
    </row>
    <row r="1959" spans="1:8" ht="13.5" x14ac:dyDescent="0.25">
      <c r="A1959" s="3">
        <f>TITRES_STAT!B1962</f>
        <v>45159</v>
      </c>
      <c r="B1959" s="5">
        <f>TITRES_STAT!D1962</f>
        <v>1.9189000000000001</v>
      </c>
      <c r="C1959" s="2">
        <f t="shared" si="180"/>
        <v>1.8008186971903064</v>
      </c>
      <c r="D1959" s="2">
        <f t="shared" si="182"/>
        <v>1.8375188024826907</v>
      </c>
      <c r="E1959" s="2">
        <f t="shared" si="181"/>
        <v>-3.6700105292384322E-2</v>
      </c>
      <c r="F1959" s="2">
        <f t="shared" si="185"/>
        <v>5.7054830981678975E-2</v>
      </c>
      <c r="G1959" s="2">
        <f t="shared" si="183"/>
        <v>-9.3754936274063297E-2</v>
      </c>
      <c r="H1959" s="2" t="str">
        <f t="shared" si="184"/>
        <v>Hold</v>
      </c>
    </row>
    <row r="1960" spans="1:8" ht="13.5" x14ac:dyDescent="0.25">
      <c r="A1960" s="3">
        <f>TITRES_STAT!B1963</f>
        <v>45160</v>
      </c>
      <c r="B1960" s="5">
        <f>TITRES_STAT!D1963</f>
        <v>1.9100999999999999</v>
      </c>
      <c r="C1960" s="2">
        <f t="shared" si="180"/>
        <v>1.7704465899302593</v>
      </c>
      <c r="D1960" s="2">
        <f t="shared" si="182"/>
        <v>1.8428951874839727</v>
      </c>
      <c r="E1960" s="2">
        <f t="shared" si="181"/>
        <v>-7.2448597553713467E-2</v>
      </c>
      <c r="F1960" s="2">
        <f t="shared" si="185"/>
        <v>3.1154145274600489E-2</v>
      </c>
      <c r="G1960" s="2">
        <f t="shared" si="183"/>
        <v>-0.10360274282831396</v>
      </c>
      <c r="H1960" s="2" t="str">
        <f t="shared" si="184"/>
        <v>Hold</v>
      </c>
    </row>
    <row r="1961" spans="1:8" ht="13.5" x14ac:dyDescent="0.25">
      <c r="A1961" s="3">
        <f>TITRES_STAT!B1964</f>
        <v>45161</v>
      </c>
      <c r="B1961" s="5">
        <f>TITRES_STAT!D1964</f>
        <v>1.9100999999999999</v>
      </c>
      <c r="C1961" s="2">
        <f t="shared" si="180"/>
        <v>1.7447471145563731</v>
      </c>
      <c r="D1961" s="2">
        <f t="shared" si="182"/>
        <v>1.8478733217444194</v>
      </c>
      <c r="E1961" s="2">
        <f t="shared" si="181"/>
        <v>-0.10312620718804633</v>
      </c>
      <c r="F1961" s="2">
        <f t="shared" si="185"/>
        <v>4.2980747820711256E-3</v>
      </c>
      <c r="G1961" s="2">
        <f t="shared" si="183"/>
        <v>-0.10742428197011746</v>
      </c>
      <c r="H1961" s="2" t="str">
        <f t="shared" si="184"/>
        <v>Hold</v>
      </c>
    </row>
    <row r="1962" spans="1:8" ht="13.5" x14ac:dyDescent="0.25">
      <c r="A1962" s="3">
        <f>TITRES_STAT!B1965</f>
        <v>45162</v>
      </c>
      <c r="B1962" s="5">
        <f>TITRES_STAT!D1965</f>
        <v>1.9100999999999999</v>
      </c>
      <c r="C1962" s="2">
        <f t="shared" si="180"/>
        <v>1.7337860200092388</v>
      </c>
      <c r="D1962" s="2">
        <f t="shared" si="182"/>
        <v>1.852482705318907</v>
      </c>
      <c r="E1962" s="2">
        <f t="shared" si="181"/>
        <v>-0.11869668530966826</v>
      </c>
      <c r="F1962" s="2">
        <f t="shared" si="185"/>
        <v>-2.030087723627675E-2</v>
      </c>
      <c r="G1962" s="2">
        <f t="shared" si="183"/>
        <v>-9.8395808073391516E-2</v>
      </c>
      <c r="H1962" s="2" t="str">
        <f t="shared" si="184"/>
        <v>Hold</v>
      </c>
    </row>
    <row r="1963" spans="1:8" ht="13.5" x14ac:dyDescent="0.25">
      <c r="A1963" s="3">
        <f>TITRES_STAT!B1966</f>
        <v>45163</v>
      </c>
      <c r="B1963" s="5">
        <f>TITRES_STAT!D1966</f>
        <v>1.8311999999999999</v>
      </c>
      <c r="C1963" s="2">
        <f t="shared" si="180"/>
        <v>1.7352958630847404</v>
      </c>
      <c r="D1963" s="2">
        <f t="shared" si="182"/>
        <v>1.8509062086286177</v>
      </c>
      <c r="E1963" s="2">
        <f t="shared" si="181"/>
        <v>-0.11561034554387728</v>
      </c>
      <c r="F1963" s="2">
        <f t="shared" si="185"/>
        <v>-3.9362770897796856E-2</v>
      </c>
      <c r="G1963" s="2">
        <f t="shared" si="183"/>
        <v>-7.6247574646080424E-2</v>
      </c>
      <c r="H1963" s="2" t="str">
        <f t="shared" si="184"/>
        <v>Hold</v>
      </c>
    </row>
    <row r="1964" spans="1:8" ht="13.5" x14ac:dyDescent="0.25">
      <c r="A1964" s="3">
        <f>TITRES_STAT!B1967</f>
        <v>45166</v>
      </c>
      <c r="B1964" s="5">
        <f>TITRES_STAT!D1967</f>
        <v>1.8311999999999999</v>
      </c>
      <c r="C1964" s="2">
        <f t="shared" si="180"/>
        <v>1.7473580379947802</v>
      </c>
      <c r="D1964" s="2">
        <f t="shared" si="182"/>
        <v>1.8494464894709424</v>
      </c>
      <c r="E1964" s="2">
        <f t="shared" si="181"/>
        <v>-0.10208845147616219</v>
      </c>
      <c r="F1964" s="2">
        <f t="shared" si="185"/>
        <v>-5.1907907013469923E-2</v>
      </c>
      <c r="G1964" s="2">
        <f t="shared" si="183"/>
        <v>-5.0180544462692267E-2</v>
      </c>
      <c r="H1964" s="2" t="str">
        <f t="shared" si="184"/>
        <v>Hold</v>
      </c>
    </row>
    <row r="1965" spans="1:8" ht="13.5" x14ac:dyDescent="0.25">
      <c r="A1965" s="3">
        <f>TITRES_STAT!B1968</f>
        <v>45167</v>
      </c>
      <c r="B1965" s="5">
        <f>TITRES_STAT!D1968</f>
        <v>1.9100999999999999</v>
      </c>
      <c r="C1965" s="2">
        <f t="shared" si="180"/>
        <v>1.7697029552263526</v>
      </c>
      <c r="D1965" s="2">
        <f t="shared" si="182"/>
        <v>1.8539393421027244</v>
      </c>
      <c r="E1965" s="2">
        <f t="shared" si="181"/>
        <v>-8.4236386876371805E-2</v>
      </c>
      <c r="F1965" s="2">
        <f t="shared" si="185"/>
        <v>-5.8373602986050301E-2</v>
      </c>
      <c r="G1965" s="2">
        <f t="shared" si="183"/>
        <v>-2.5862783890321504E-2</v>
      </c>
      <c r="H1965" s="2" t="str">
        <f t="shared" si="184"/>
        <v>Hold</v>
      </c>
    </row>
    <row r="1966" spans="1:8" ht="13.5" x14ac:dyDescent="0.25">
      <c r="A1966" s="3">
        <f>TITRES_STAT!B1969</f>
        <v>45168</v>
      </c>
      <c r="B1966" s="5">
        <f>TITRES_STAT!D1969</f>
        <v>1.875</v>
      </c>
      <c r="C1966" s="2">
        <f t="shared" si="180"/>
        <v>1.8007332698069138</v>
      </c>
      <c r="D1966" s="2">
        <f t="shared" si="182"/>
        <v>1.8554993908358559</v>
      </c>
      <c r="E1966" s="2">
        <f t="shared" si="181"/>
        <v>-5.4766121028942072E-2</v>
      </c>
      <c r="F1966" s="2">
        <f t="shared" si="185"/>
        <v>-5.765210659462866E-2</v>
      </c>
      <c r="G1966" s="2">
        <f t="shared" si="183"/>
        <v>2.8859855656865885E-3</v>
      </c>
      <c r="H1966" s="2" t="str">
        <f t="shared" si="184"/>
        <v>Sell</v>
      </c>
    </row>
    <row r="1967" spans="1:8" ht="13.5" x14ac:dyDescent="0.25">
      <c r="A1967" s="3">
        <f>TITRES_STAT!B1970</f>
        <v>45169</v>
      </c>
      <c r="B1967" s="5">
        <f>TITRES_STAT!D1970</f>
        <v>1.875</v>
      </c>
      <c r="C1967" s="2">
        <f t="shared" si="180"/>
        <v>1.8189127667596963</v>
      </c>
      <c r="D1967" s="2">
        <f t="shared" si="182"/>
        <v>1.8569438804035703</v>
      </c>
      <c r="E1967" s="2">
        <f t="shared" si="181"/>
        <v>-3.8031113643874015E-2</v>
      </c>
      <c r="F1967" s="2">
        <f t="shared" si="185"/>
        <v>-5.3727908004477729E-2</v>
      </c>
      <c r="G1967" s="2">
        <f t="shared" si="183"/>
        <v>1.5696794360603714E-2</v>
      </c>
      <c r="H1967" s="2" t="str">
        <f t="shared" si="184"/>
        <v>Sell</v>
      </c>
    </row>
    <row r="1968" spans="1:8" ht="13.5" x14ac:dyDescent="0.25">
      <c r="A1968" s="3">
        <f>TITRES_STAT!B1971</f>
        <v>45170</v>
      </c>
      <c r="B1968" s="5">
        <f>TITRES_STAT!D1971</f>
        <v>1.84</v>
      </c>
      <c r="C1968" s="2">
        <f t="shared" si="180"/>
        <v>1.8221569564889739</v>
      </c>
      <c r="D1968" s="2">
        <f t="shared" si="182"/>
        <v>1.8556887781514539</v>
      </c>
      <c r="E1968" s="2">
        <f t="shared" si="181"/>
        <v>-3.3531821662480032E-2</v>
      </c>
      <c r="F1968" s="2">
        <f t="shared" si="185"/>
        <v>-4.9688690736078192E-2</v>
      </c>
      <c r="G1968" s="2">
        <f t="shared" si="183"/>
        <v>1.615686907359816E-2</v>
      </c>
      <c r="H1968" s="2" t="str">
        <f t="shared" si="184"/>
        <v>Sell</v>
      </c>
    </row>
    <row r="1969" spans="1:8" ht="13.5" x14ac:dyDescent="0.25">
      <c r="A1969" s="3">
        <f>TITRES_STAT!B1972</f>
        <v>45173</v>
      </c>
      <c r="B1969" s="5">
        <f>TITRES_STAT!D1972</f>
        <v>1.84</v>
      </c>
      <c r="C1969" s="2">
        <f t="shared" si="180"/>
        <v>1.8370405016445164</v>
      </c>
      <c r="D1969" s="2">
        <f t="shared" si="182"/>
        <v>1.8545266464365315</v>
      </c>
      <c r="E1969" s="2">
        <f t="shared" si="181"/>
        <v>-1.7486144792015157E-2</v>
      </c>
      <c r="F1969" s="2">
        <f t="shared" si="185"/>
        <v>-4.3248181547265584E-2</v>
      </c>
      <c r="G1969" s="2">
        <f t="shared" si="183"/>
        <v>2.5762036755250427E-2</v>
      </c>
      <c r="H1969" s="2" t="str">
        <f t="shared" si="184"/>
        <v>Sell</v>
      </c>
    </row>
    <row r="1970" spans="1:8" ht="13.5" x14ac:dyDescent="0.25">
      <c r="A1970" s="3">
        <f>TITRES_STAT!B1973</f>
        <v>45174</v>
      </c>
      <c r="B1970" s="5">
        <f>TITRES_STAT!D1973</f>
        <v>1.84</v>
      </c>
      <c r="C1970" s="2">
        <f t="shared" si="180"/>
        <v>1.8482804244684368</v>
      </c>
      <c r="D1970" s="2">
        <f t="shared" si="182"/>
        <v>1.8534505985523442</v>
      </c>
      <c r="E1970" s="2">
        <f t="shared" si="181"/>
        <v>-5.1701740839074084E-3</v>
      </c>
      <c r="F1970" s="2">
        <f t="shared" si="185"/>
        <v>-3.5632580054593944E-2</v>
      </c>
      <c r="G1970" s="2">
        <f t="shared" si="183"/>
        <v>3.0462405970686536E-2</v>
      </c>
      <c r="H1970" s="2" t="str">
        <f t="shared" si="184"/>
        <v>Sell</v>
      </c>
    </row>
    <row r="1971" spans="1:8" ht="13.5" x14ac:dyDescent="0.25">
      <c r="A1971" s="3">
        <f>TITRES_STAT!B1974</f>
        <v>45175</v>
      </c>
      <c r="B1971" s="5">
        <f>TITRES_STAT!D1974</f>
        <v>1.84</v>
      </c>
      <c r="C1971" s="2">
        <f t="shared" si="180"/>
        <v>1.8577911283963695</v>
      </c>
      <c r="D1971" s="2">
        <f t="shared" si="182"/>
        <v>1.8524542579188372</v>
      </c>
      <c r="E1971" s="2">
        <f t="shared" si="181"/>
        <v>5.3368704775322851E-3</v>
      </c>
      <c r="F1971" s="2">
        <f t="shared" si="185"/>
        <v>-2.7438689948168702E-2</v>
      </c>
      <c r="G1971" s="2">
        <f t="shared" si="183"/>
        <v>3.2775560425700984E-2</v>
      </c>
      <c r="H1971" s="2" t="str">
        <f t="shared" si="184"/>
        <v>Sell</v>
      </c>
    </row>
    <row r="1972" spans="1:8" ht="13.5" x14ac:dyDescent="0.25">
      <c r="A1972" s="3">
        <f>TITRES_STAT!B1975</f>
        <v>45176</v>
      </c>
      <c r="B1972" s="5">
        <f>TITRES_STAT!D1975</f>
        <v>1.84</v>
      </c>
      <c r="C1972" s="2">
        <f t="shared" si="180"/>
        <v>1.8658386471046202</v>
      </c>
      <c r="D1972" s="2">
        <f t="shared" si="182"/>
        <v>1.8515317202952197</v>
      </c>
      <c r="E1972" s="2">
        <f t="shared" si="181"/>
        <v>1.4306926809400489E-2</v>
      </c>
      <c r="F1972" s="2">
        <f t="shared" si="185"/>
        <v>-1.9089566596654867E-2</v>
      </c>
      <c r="G1972" s="2">
        <f t="shared" si="183"/>
        <v>3.3396493406055355E-2</v>
      </c>
      <c r="H1972" s="2" t="str">
        <f t="shared" si="184"/>
        <v>Sell</v>
      </c>
    </row>
    <row r="1973" spans="1:8" ht="13.5" x14ac:dyDescent="0.25">
      <c r="A1973" s="3">
        <f>TITRES_STAT!B1976</f>
        <v>45177</v>
      </c>
      <c r="B1973" s="5">
        <f>TITRES_STAT!D1976</f>
        <v>1.84</v>
      </c>
      <c r="C1973" s="2">
        <f t="shared" si="180"/>
        <v>1.8605096244731403</v>
      </c>
      <c r="D1973" s="2">
        <f t="shared" si="182"/>
        <v>1.8506775187918703</v>
      </c>
      <c r="E1973" s="2">
        <f t="shared" si="181"/>
        <v>9.8321056812700203E-3</v>
      </c>
      <c r="F1973" s="2">
        <f t="shared" si="185"/>
        <v>-1.330523214106989E-2</v>
      </c>
      <c r="G1973" s="2">
        <f t="shared" si="183"/>
        <v>2.3137337822339912E-2</v>
      </c>
      <c r="H1973" s="2" t="str">
        <f t="shared" si="184"/>
        <v>Sell</v>
      </c>
    </row>
    <row r="1974" spans="1:8" ht="13.5" x14ac:dyDescent="0.25">
      <c r="A1974" s="3">
        <f>TITRES_STAT!B1977</f>
        <v>45180</v>
      </c>
      <c r="B1974" s="5">
        <f>TITRES_STAT!D1977</f>
        <v>1.84</v>
      </c>
      <c r="C1974" s="2">
        <f t="shared" si="180"/>
        <v>1.8560004514772726</v>
      </c>
      <c r="D1974" s="2">
        <f t="shared" si="182"/>
        <v>1.849886591473954</v>
      </c>
      <c r="E1974" s="2">
        <f t="shared" si="181"/>
        <v>6.1138600033185941E-3</v>
      </c>
      <c r="F1974" s="2">
        <f t="shared" si="185"/>
        <v>-9.4214137121921941E-3</v>
      </c>
      <c r="G1974" s="2">
        <f t="shared" si="183"/>
        <v>1.5535273715510788E-2</v>
      </c>
      <c r="H1974" s="2" t="str">
        <f t="shared" si="184"/>
        <v>Sell</v>
      </c>
    </row>
    <row r="1975" spans="1:8" ht="13.5" x14ac:dyDescent="0.25">
      <c r="A1975" s="3">
        <f>TITRES_STAT!B1978</f>
        <v>45181</v>
      </c>
      <c r="B1975" s="5">
        <f>TITRES_STAT!D1978</f>
        <v>1.84</v>
      </c>
      <c r="C1975" s="2">
        <f t="shared" si="180"/>
        <v>1.8643234589423074</v>
      </c>
      <c r="D1975" s="2">
        <f t="shared" si="182"/>
        <v>1.8491542513647723</v>
      </c>
      <c r="E1975" s="2">
        <f t="shared" si="181"/>
        <v>1.5169207577535149E-2</v>
      </c>
      <c r="F1975" s="2">
        <f t="shared" si="185"/>
        <v>-4.5032894542467259E-3</v>
      </c>
      <c r="G1975" s="2">
        <f t="shared" si="183"/>
        <v>1.9672497031781873E-2</v>
      </c>
      <c r="H1975" s="2" t="str">
        <f t="shared" si="184"/>
        <v>Sell</v>
      </c>
    </row>
    <row r="1976" spans="1:8" ht="13.5" x14ac:dyDescent="0.25">
      <c r="A1976" s="3">
        <f>TITRES_STAT!B1979</f>
        <v>45182</v>
      </c>
      <c r="B1976" s="5">
        <f>TITRES_STAT!D1979</f>
        <v>1.84</v>
      </c>
      <c r="C1976" s="2">
        <f t="shared" si="180"/>
        <v>1.865966003720414</v>
      </c>
      <c r="D1976" s="2">
        <f t="shared" si="182"/>
        <v>1.8484761586710856</v>
      </c>
      <c r="E1976" s="2">
        <f t="shared" si="181"/>
        <v>1.7489845049328379E-2</v>
      </c>
      <c r="F1976" s="2">
        <f t="shared" si="185"/>
        <v>-1.04662553531705E-4</v>
      </c>
      <c r="G1976" s="2">
        <f t="shared" si="183"/>
        <v>1.7594507602860084E-2</v>
      </c>
      <c r="H1976" s="2" t="str">
        <f t="shared" si="184"/>
        <v>Sell</v>
      </c>
    </row>
    <row r="1977" spans="1:8" ht="13.5" x14ac:dyDescent="0.25">
      <c r="A1977" s="3">
        <f>TITRES_STAT!B1980</f>
        <v>45183</v>
      </c>
      <c r="B1977" s="5">
        <f>TITRES_STAT!D1980</f>
        <v>1.84</v>
      </c>
      <c r="C1977" s="2">
        <f t="shared" si="180"/>
        <v>1.8673558493018889</v>
      </c>
      <c r="D1977" s="2">
        <f t="shared" si="182"/>
        <v>1.8478482950658202</v>
      </c>
      <c r="E1977" s="2">
        <f t="shared" si="181"/>
        <v>1.9507554236068758E-2</v>
      </c>
      <c r="F1977" s="2">
        <f t="shared" si="185"/>
        <v>3.8177808043883877E-3</v>
      </c>
      <c r="G1977" s="2">
        <f t="shared" si="183"/>
        <v>1.5689773431680369E-2</v>
      </c>
      <c r="H1977" s="2" t="str">
        <f t="shared" si="184"/>
        <v>Sell</v>
      </c>
    </row>
    <row r="1978" spans="1:8" ht="13.5" x14ac:dyDescent="0.25">
      <c r="A1978" s="3">
        <f>TITRES_STAT!B1981</f>
        <v>45184</v>
      </c>
      <c r="B1978" s="5">
        <f>TITRES_STAT!D1981</f>
        <v>1.7611000000000001</v>
      </c>
      <c r="C1978" s="2">
        <f t="shared" si="180"/>
        <v>1.8631472571015983</v>
      </c>
      <c r="D1978" s="2">
        <f t="shared" si="182"/>
        <v>1.841422495431315</v>
      </c>
      <c r="E1978" s="2">
        <f t="shared" si="181"/>
        <v>2.1724761670283366E-2</v>
      </c>
      <c r="F1978" s="2">
        <f t="shared" si="185"/>
        <v>7.3991769775673833E-3</v>
      </c>
      <c r="G1978" s="2">
        <f t="shared" si="183"/>
        <v>1.4325584692715982E-2</v>
      </c>
      <c r="H1978" s="2" t="str">
        <f t="shared" si="184"/>
        <v>Sell</v>
      </c>
    </row>
    <row r="1979" spans="1:8" ht="13.5" x14ac:dyDescent="0.25">
      <c r="A1979" s="3">
        <f>TITRES_STAT!B1982</f>
        <v>45187</v>
      </c>
      <c r="B1979" s="5">
        <f>TITRES_STAT!D1982</f>
        <v>1.7611000000000001</v>
      </c>
      <c r="C1979" s="2">
        <f t="shared" si="180"/>
        <v>1.8595861406244292</v>
      </c>
      <c r="D1979" s="2">
        <f t="shared" si="182"/>
        <v>1.8354726809549213</v>
      </c>
      <c r="E1979" s="2">
        <f t="shared" si="181"/>
        <v>2.4113459669507842E-2</v>
      </c>
      <c r="F1979" s="2">
        <f t="shared" si="185"/>
        <v>1.0742033515955474E-2</v>
      </c>
      <c r="G1979" s="2">
        <f t="shared" si="183"/>
        <v>1.3371426153552367E-2</v>
      </c>
      <c r="H1979" s="2" t="str">
        <f t="shared" si="184"/>
        <v>Sell</v>
      </c>
    </row>
    <row r="1980" spans="1:8" ht="13.5" x14ac:dyDescent="0.25">
      <c r="A1980" s="3">
        <f>TITRES_STAT!B1983</f>
        <v>45188</v>
      </c>
      <c r="B1980" s="5">
        <f>TITRES_STAT!D1983</f>
        <v>1.7611000000000001</v>
      </c>
      <c r="C1980" s="2">
        <f t="shared" si="180"/>
        <v>1.8565728882206707</v>
      </c>
      <c r="D1980" s="2">
        <f t="shared" si="182"/>
        <v>1.8299635934767791</v>
      </c>
      <c r="E1980" s="2">
        <f t="shared" si="181"/>
        <v>2.6609294743891621E-2</v>
      </c>
      <c r="F1980" s="2">
        <f t="shared" si="185"/>
        <v>1.3915485761542706E-2</v>
      </c>
      <c r="G1980" s="2">
        <f t="shared" si="183"/>
        <v>1.2693808982348915E-2</v>
      </c>
      <c r="H1980" s="2" t="str">
        <f t="shared" si="184"/>
        <v>Sell</v>
      </c>
    </row>
    <row r="1981" spans="1:8" ht="13.5" x14ac:dyDescent="0.25">
      <c r="A1981" s="3">
        <f>TITRES_STAT!B1984</f>
        <v>45189</v>
      </c>
      <c r="B1981" s="5">
        <f>TITRES_STAT!D1984</f>
        <v>1.7611000000000001</v>
      </c>
      <c r="C1981" s="2">
        <f t="shared" si="180"/>
        <v>1.8540232131097985</v>
      </c>
      <c r="D1981" s="2">
        <f t="shared" si="182"/>
        <v>1.8248625865525732</v>
      </c>
      <c r="E1981" s="2">
        <f t="shared" si="181"/>
        <v>2.9160626557225289E-2</v>
      </c>
      <c r="F1981" s="2">
        <f t="shared" si="185"/>
        <v>1.6964513920679221E-2</v>
      </c>
      <c r="G1981" s="2">
        <f t="shared" si="183"/>
        <v>1.2196112636546068E-2</v>
      </c>
      <c r="H1981" s="2" t="str">
        <f t="shared" si="184"/>
        <v>Sell</v>
      </c>
    </row>
    <row r="1982" spans="1:8" ht="13.5" x14ac:dyDescent="0.25">
      <c r="A1982" s="3">
        <f>TITRES_STAT!B1985</f>
        <v>45190</v>
      </c>
      <c r="B1982" s="5">
        <f>TITRES_STAT!D1985</f>
        <v>1.7611000000000001</v>
      </c>
      <c r="C1982" s="2">
        <f t="shared" si="180"/>
        <v>1.8518657957082909</v>
      </c>
      <c r="D1982" s="2">
        <f t="shared" si="182"/>
        <v>1.8201394319931232</v>
      </c>
      <c r="E1982" s="2">
        <f t="shared" si="181"/>
        <v>3.1726363715167682E-2</v>
      </c>
      <c r="F1982" s="2">
        <f t="shared" si="185"/>
        <v>1.9916883879576915E-2</v>
      </c>
      <c r="G1982" s="2">
        <f t="shared" si="183"/>
        <v>1.1809479835590768E-2</v>
      </c>
      <c r="H1982" s="2" t="str">
        <f t="shared" si="184"/>
        <v>Sell</v>
      </c>
    </row>
    <row r="1983" spans="1:8" ht="13.5" x14ac:dyDescent="0.25">
      <c r="A1983" s="3">
        <f>TITRES_STAT!B1986</f>
        <v>45191</v>
      </c>
      <c r="B1983" s="5">
        <f>TITRES_STAT!D1986</f>
        <v>1.7611000000000001</v>
      </c>
      <c r="C1983" s="2">
        <f t="shared" si="180"/>
        <v>1.8500402886762464</v>
      </c>
      <c r="D1983" s="2">
        <f t="shared" si="182"/>
        <v>1.8157661407343733</v>
      </c>
      <c r="E1983" s="2">
        <f t="shared" si="181"/>
        <v>3.4274147941873112E-2</v>
      </c>
      <c r="F1983" s="2">
        <f t="shared" si="185"/>
        <v>2.2788336692036157E-2</v>
      </c>
      <c r="G1983" s="2">
        <f t="shared" si="183"/>
        <v>1.1485811249836955E-2</v>
      </c>
      <c r="H1983" s="2" t="str">
        <f t="shared" si="184"/>
        <v>Sell</v>
      </c>
    </row>
    <row r="1984" spans="1:8" ht="13.5" x14ac:dyDescent="0.25">
      <c r="A1984" s="3">
        <f>TITRES_STAT!B1987</f>
        <v>45194</v>
      </c>
      <c r="B1984" s="5">
        <f>TITRES_STAT!D1987</f>
        <v>1.7611000000000001</v>
      </c>
      <c r="C1984" s="2">
        <f t="shared" si="180"/>
        <v>1.8484956288799008</v>
      </c>
      <c r="D1984" s="2">
        <f t="shared" si="182"/>
        <v>1.8117167969762715</v>
      </c>
      <c r="E1984" s="2">
        <f t="shared" si="181"/>
        <v>3.6778831903629294E-2</v>
      </c>
      <c r="F1984" s="2">
        <f t="shared" si="185"/>
        <v>2.5586435734354786E-2</v>
      </c>
      <c r="G1984" s="2">
        <f t="shared" si="183"/>
        <v>1.1192396169274508E-2</v>
      </c>
      <c r="H1984" s="2" t="str">
        <f t="shared" si="184"/>
        <v>Sell</v>
      </c>
    </row>
    <row r="1985" spans="1:8" ht="13.5" x14ac:dyDescent="0.25">
      <c r="A1985" s="3">
        <f>TITRES_STAT!B1988</f>
        <v>45195</v>
      </c>
      <c r="B1985" s="5">
        <f>TITRES_STAT!D1988</f>
        <v>1.84</v>
      </c>
      <c r="C1985" s="2">
        <f t="shared" si="180"/>
        <v>1.8471886090522238</v>
      </c>
      <c r="D1985" s="2">
        <f t="shared" si="182"/>
        <v>1.8138118490521034</v>
      </c>
      <c r="E1985" s="2">
        <f t="shared" si="181"/>
        <v>3.3376760000120465E-2</v>
      </c>
      <c r="F1985" s="2">
        <f t="shared" si="185"/>
        <v>2.7144500587507926E-2</v>
      </c>
      <c r="G1985" s="2">
        <f t="shared" si="183"/>
        <v>6.2322594126125383E-3</v>
      </c>
      <c r="H1985" s="2" t="str">
        <f t="shared" si="184"/>
        <v>Sell</v>
      </c>
    </row>
    <row r="1986" spans="1:8" ht="13.5" x14ac:dyDescent="0.25">
      <c r="A1986" s="3">
        <f>TITRES_STAT!B1989</f>
        <v>45197</v>
      </c>
      <c r="B1986" s="5">
        <f>TITRES_STAT!D1989</f>
        <v>1.9189000000000001</v>
      </c>
      <c r="C1986" s="2">
        <f t="shared" si="180"/>
        <v>1.8460826691980357</v>
      </c>
      <c r="D1986" s="2">
        <f t="shared" si="182"/>
        <v>1.8215961565297252</v>
      </c>
      <c r="E1986" s="2">
        <f t="shared" si="181"/>
        <v>2.4486512668310478E-2</v>
      </c>
      <c r="F1986" s="2">
        <f t="shared" si="185"/>
        <v>2.6612903003668437E-2</v>
      </c>
      <c r="G1986" s="2">
        <f t="shared" si="183"/>
        <v>-2.126390335357959E-3</v>
      </c>
      <c r="H1986" s="2" t="str">
        <f t="shared" si="184"/>
        <v>Hold</v>
      </c>
    </row>
    <row r="1987" spans="1:8" ht="13.5" x14ac:dyDescent="0.25">
      <c r="A1987" s="3">
        <f>TITRES_STAT!B1990</f>
        <v>45198</v>
      </c>
      <c r="B1987" s="5">
        <f>TITRES_STAT!D1990</f>
        <v>1.9189000000000001</v>
      </c>
      <c r="C1987" s="2">
        <f t="shared" si="180"/>
        <v>1.8451468739367995</v>
      </c>
      <c r="D1987" s="2">
        <f t="shared" si="182"/>
        <v>1.8288038486386344</v>
      </c>
      <c r="E1987" s="2">
        <f t="shared" si="181"/>
        <v>1.6343025298165115E-2</v>
      </c>
      <c r="F1987" s="2">
        <f t="shared" si="185"/>
        <v>2.4558927462567777E-2</v>
      </c>
      <c r="G1987" s="2">
        <f t="shared" si="183"/>
        <v>-8.2159021644026622E-3</v>
      </c>
      <c r="H1987" s="2" t="str">
        <f t="shared" si="184"/>
        <v>Hold</v>
      </c>
    </row>
    <row r="1988" spans="1:8" ht="13.5" x14ac:dyDescent="0.25">
      <c r="A1988" s="3">
        <f>TITRES_STAT!B1991</f>
        <v>45201</v>
      </c>
      <c r="B1988" s="5">
        <f>TITRES_STAT!D1991</f>
        <v>1.9189000000000001</v>
      </c>
      <c r="C1988" s="2">
        <f t="shared" si="180"/>
        <v>1.8322165856388304</v>
      </c>
      <c r="D1988" s="2">
        <f t="shared" si="182"/>
        <v>1.8354776376283652</v>
      </c>
      <c r="E1988" s="2">
        <f t="shared" si="181"/>
        <v>-3.2610519895348578E-3</v>
      </c>
      <c r="F1988" s="2">
        <f t="shared" si="185"/>
        <v>1.8994931572147253E-2</v>
      </c>
      <c r="G1988" s="2">
        <f t="shared" si="183"/>
        <v>-2.2255983561682111E-2</v>
      </c>
      <c r="H1988" s="2" t="str">
        <f t="shared" si="184"/>
        <v>Hold</v>
      </c>
    </row>
    <row r="1989" spans="1:8" ht="13.5" x14ac:dyDescent="0.25">
      <c r="A1989" s="3">
        <f>TITRES_STAT!B1992</f>
        <v>45202</v>
      </c>
      <c r="B1989" s="5">
        <f>TITRES_STAT!D1992</f>
        <v>1.9189000000000001</v>
      </c>
      <c r="C1989" s="2">
        <f t="shared" si="180"/>
        <v>1.8212755724636258</v>
      </c>
      <c r="D1989" s="2">
        <f t="shared" si="182"/>
        <v>1.841657071878116</v>
      </c>
      <c r="E1989" s="2">
        <f t="shared" si="181"/>
        <v>-2.038149941449019E-2</v>
      </c>
      <c r="F1989" s="2">
        <f t="shared" si="185"/>
        <v>1.1119645374819765E-2</v>
      </c>
      <c r="G1989" s="2">
        <f t="shared" si="183"/>
        <v>-3.1501144789309952E-2</v>
      </c>
      <c r="H1989" s="2" t="str">
        <f t="shared" si="184"/>
        <v>Hold</v>
      </c>
    </row>
    <row r="1990" spans="1:8" ht="13.5" x14ac:dyDescent="0.25">
      <c r="A1990" s="3">
        <f>TITRES_STAT!B1993</f>
        <v>45203</v>
      </c>
      <c r="B1990" s="5">
        <f>TITRES_STAT!D1993</f>
        <v>1.9189000000000001</v>
      </c>
      <c r="C1990" s="2">
        <f t="shared" si="180"/>
        <v>1.8120177920846066</v>
      </c>
      <c r="D1990" s="2">
        <f t="shared" si="182"/>
        <v>1.8473787702575148</v>
      </c>
      <c r="E1990" s="2">
        <f t="shared" si="181"/>
        <v>-3.5360978172908286E-2</v>
      </c>
      <c r="F1990" s="2">
        <f t="shared" si="185"/>
        <v>1.8235206652741538E-3</v>
      </c>
      <c r="G1990" s="2">
        <f t="shared" si="183"/>
        <v>-3.7184498838182437E-2</v>
      </c>
      <c r="H1990" s="2" t="str">
        <f t="shared" si="184"/>
        <v>Hold</v>
      </c>
    </row>
    <row r="1991" spans="1:8" ht="13.5" x14ac:dyDescent="0.25">
      <c r="A1991" s="3">
        <f>TITRES_STAT!B1994</f>
        <v>45204</v>
      </c>
      <c r="B1991" s="5">
        <f>TITRES_STAT!D1994</f>
        <v>1.9189000000000001</v>
      </c>
      <c r="C1991" s="2">
        <f t="shared" si="180"/>
        <v>1.8041842856100516</v>
      </c>
      <c r="D1991" s="2">
        <f t="shared" si="182"/>
        <v>1.8526766391273286</v>
      </c>
      <c r="E1991" s="2">
        <f t="shared" si="181"/>
        <v>-4.8492353517276987E-2</v>
      </c>
      <c r="F1991" s="2">
        <f t="shared" si="185"/>
        <v>-8.2396541712360764E-3</v>
      </c>
      <c r="G1991" s="2">
        <f t="shared" si="183"/>
        <v>-4.0252699346040907E-2</v>
      </c>
      <c r="H1991" s="2" t="str">
        <f t="shared" si="184"/>
        <v>Hold</v>
      </c>
    </row>
    <row r="1992" spans="1:8" ht="13.5" x14ac:dyDescent="0.25">
      <c r="A1992" s="3">
        <f>TITRES_STAT!B1995</f>
        <v>45205</v>
      </c>
      <c r="B1992" s="5">
        <f>TITRES_STAT!D1995</f>
        <v>1.84</v>
      </c>
      <c r="C1992" s="2">
        <f t="shared" si="180"/>
        <v>1.7975559339777361</v>
      </c>
      <c r="D1992" s="2">
        <f t="shared" si="182"/>
        <v>1.8517376288216005</v>
      </c>
      <c r="E1992" s="2">
        <f t="shared" si="181"/>
        <v>-5.4181694843864481E-2</v>
      </c>
      <c r="F1992" s="2">
        <f t="shared" si="185"/>
        <v>-1.7428062305761757E-2</v>
      </c>
      <c r="G1992" s="2">
        <f t="shared" si="183"/>
        <v>-3.6753632538102723E-2</v>
      </c>
      <c r="H1992" s="2" t="str">
        <f t="shared" si="184"/>
        <v>Hold</v>
      </c>
    </row>
    <row r="1993" spans="1:8" ht="13.5" x14ac:dyDescent="0.25">
      <c r="A1993" s="3">
        <f>TITRES_STAT!B1996</f>
        <v>45208</v>
      </c>
      <c r="B1993" s="5">
        <f>TITRES_STAT!D1996</f>
        <v>1.84</v>
      </c>
      <c r="C1993" s="2">
        <f t="shared" si="180"/>
        <v>1.791947328750392</v>
      </c>
      <c r="D1993" s="2">
        <f t="shared" si="182"/>
        <v>1.8508681748348155</v>
      </c>
      <c r="E1993" s="2">
        <f t="shared" si="181"/>
        <v>-5.8920846084423495E-2</v>
      </c>
      <c r="F1993" s="2">
        <f t="shared" si="185"/>
        <v>-2.5726619061494108E-2</v>
      </c>
      <c r="G1993" s="2">
        <f t="shared" si="183"/>
        <v>-3.3194227022929387E-2</v>
      </c>
      <c r="H1993" s="2" t="str">
        <f t="shared" si="184"/>
        <v>Hold</v>
      </c>
    </row>
    <row r="1994" spans="1:8" ht="13.5" x14ac:dyDescent="0.25">
      <c r="A1994" s="3">
        <f>TITRES_STAT!B1997</f>
        <v>45209</v>
      </c>
      <c r="B1994" s="5">
        <f>TITRES_STAT!D1997</f>
        <v>1.84</v>
      </c>
      <c r="C1994" s="2">
        <f t="shared" si="180"/>
        <v>1.7872015858657162</v>
      </c>
      <c r="D1994" s="2">
        <f t="shared" si="182"/>
        <v>1.8500631248470514</v>
      </c>
      <c r="E1994" s="2">
        <f t="shared" si="181"/>
        <v>-6.2861538981335174E-2</v>
      </c>
      <c r="F1994" s="2">
        <f t="shared" si="185"/>
        <v>-3.3153603045462325E-2</v>
      </c>
      <c r="G1994" s="2">
        <f t="shared" si="183"/>
        <v>-2.9707935935872849E-2</v>
      </c>
      <c r="H1994" s="2" t="str">
        <f t="shared" si="184"/>
        <v>Hold</v>
      </c>
    </row>
    <row r="1995" spans="1:8" ht="13.5" x14ac:dyDescent="0.25">
      <c r="A1995" s="3">
        <f>TITRES_STAT!B1998</f>
        <v>45210</v>
      </c>
      <c r="B1995" s="5">
        <f>TITRES_STAT!D1998</f>
        <v>1.84</v>
      </c>
      <c r="C1995" s="2">
        <f t="shared" si="180"/>
        <v>1.7953244188094524</v>
      </c>
      <c r="D1995" s="2">
        <f t="shared" si="182"/>
        <v>1.8493177081917143</v>
      </c>
      <c r="E1995" s="2">
        <f t="shared" si="181"/>
        <v>-5.3993289382261889E-2</v>
      </c>
      <c r="F1995" s="2">
        <f t="shared" si="185"/>
        <v>-3.7321540312822241E-2</v>
      </c>
      <c r="G1995" s="2">
        <f t="shared" si="183"/>
        <v>-1.6671749069439648E-2</v>
      </c>
      <c r="H1995" s="2" t="str">
        <f t="shared" si="184"/>
        <v>Hold</v>
      </c>
    </row>
    <row r="1996" spans="1:8" ht="13.5" x14ac:dyDescent="0.25">
      <c r="A1996" s="3">
        <f>TITRES_STAT!B1999</f>
        <v>45211</v>
      </c>
      <c r="B1996" s="5">
        <f>TITRES_STAT!D1999</f>
        <v>1.8488</v>
      </c>
      <c r="C1996" s="2">
        <f t="shared" si="180"/>
        <v>1.8143360466849212</v>
      </c>
      <c r="D1996" s="2">
        <f t="shared" si="182"/>
        <v>1.8492793594367725</v>
      </c>
      <c r="E1996" s="2">
        <f t="shared" si="181"/>
        <v>-3.4943312751851252E-2</v>
      </c>
      <c r="F1996" s="2">
        <f t="shared" si="185"/>
        <v>-3.6845894800628047E-2</v>
      </c>
      <c r="G1996" s="2">
        <f t="shared" si="183"/>
        <v>1.902582048776795E-3</v>
      </c>
      <c r="H1996" s="2" t="str">
        <f t="shared" si="184"/>
        <v>Sell</v>
      </c>
    </row>
    <row r="1997" spans="1:8" ht="13.5" x14ac:dyDescent="0.25">
      <c r="A1997" s="3">
        <f>TITRES_STAT!B2000</f>
        <v>45212</v>
      </c>
      <c r="B1997" s="5">
        <f>TITRES_STAT!D2000</f>
        <v>1.9276</v>
      </c>
      <c r="C1997" s="2">
        <f t="shared" si="180"/>
        <v>1.8304228087333949</v>
      </c>
      <c r="D1997" s="2">
        <f t="shared" si="182"/>
        <v>1.8550808883673819</v>
      </c>
      <c r="E1997" s="2">
        <f t="shared" si="181"/>
        <v>-2.4658079633987029E-2</v>
      </c>
      <c r="F1997" s="2">
        <f t="shared" si="185"/>
        <v>-3.4408331767299849E-2</v>
      </c>
      <c r="G1997" s="2">
        <f t="shared" si="183"/>
        <v>9.75025213331282E-3</v>
      </c>
      <c r="H1997" s="2" t="str">
        <f t="shared" si="184"/>
        <v>Sell</v>
      </c>
    </row>
    <row r="1998" spans="1:8" ht="13.5" x14ac:dyDescent="0.25">
      <c r="A1998" s="3">
        <f>TITRES_STAT!B2001</f>
        <v>45215</v>
      </c>
      <c r="B1998" s="5">
        <f>TITRES_STAT!D2001</f>
        <v>1.9276</v>
      </c>
      <c r="C1998" s="2">
        <f t="shared" si="180"/>
        <v>1.8440346843128725</v>
      </c>
      <c r="D1998" s="2">
        <f t="shared" si="182"/>
        <v>1.8604526744142424</v>
      </c>
      <c r="E1998" s="2">
        <f t="shared" si="181"/>
        <v>-1.6417990101369906E-2</v>
      </c>
      <c r="F1998" s="2">
        <f t="shared" si="185"/>
        <v>-3.0810263434113864E-2</v>
      </c>
      <c r="G1998" s="2">
        <f t="shared" si="183"/>
        <v>1.4392273332743958E-2</v>
      </c>
      <c r="H1998" s="2" t="str">
        <f t="shared" si="184"/>
        <v>Sell</v>
      </c>
    </row>
    <row r="1999" spans="1:8" ht="13.5" x14ac:dyDescent="0.25">
      <c r="A1999" s="3">
        <f>TITRES_STAT!B2002</f>
        <v>45216</v>
      </c>
      <c r="B1999" s="5">
        <f>TITRES_STAT!D2002</f>
        <v>1.9276</v>
      </c>
      <c r="C1999" s="2">
        <f t="shared" ref="C1999:C2062" si="186">$C$4*B1989+C1998*(1-$C$4)</f>
        <v>1.8555524251878153</v>
      </c>
      <c r="D1999" s="2">
        <f t="shared" si="182"/>
        <v>1.8654265503835579</v>
      </c>
      <c r="E1999" s="2">
        <f t="shared" si="181"/>
        <v>-9.8741251957426002E-3</v>
      </c>
      <c r="F1999" s="2">
        <f t="shared" si="185"/>
        <v>-2.6623035786439615E-2</v>
      </c>
      <c r="G1999" s="2">
        <f t="shared" si="183"/>
        <v>1.6748910590697014E-2</v>
      </c>
      <c r="H1999" s="2" t="str">
        <f t="shared" si="184"/>
        <v>Sell</v>
      </c>
    </row>
    <row r="2000" spans="1:8" ht="13.5" x14ac:dyDescent="0.25">
      <c r="A2000" s="3">
        <f>TITRES_STAT!B2003</f>
        <v>45217</v>
      </c>
      <c r="B2000" s="5">
        <f>TITRES_STAT!D2003</f>
        <v>1.9276</v>
      </c>
      <c r="C2000" s="2">
        <f t="shared" si="186"/>
        <v>1.8652982059281513</v>
      </c>
      <c r="D2000" s="2">
        <f t="shared" si="182"/>
        <v>1.8700319910958869</v>
      </c>
      <c r="E2000" s="2">
        <f t="shared" si="181"/>
        <v>-4.7337851677355935E-3</v>
      </c>
      <c r="F2000" s="2">
        <f t="shared" si="185"/>
        <v>-2.2245185662698813E-2</v>
      </c>
      <c r="G2000" s="2">
        <f t="shared" si="183"/>
        <v>1.751140049496322E-2</v>
      </c>
      <c r="H2000" s="2" t="str">
        <f t="shared" si="184"/>
        <v>Sell</v>
      </c>
    </row>
    <row r="2001" spans="1:8" ht="13.5" x14ac:dyDescent="0.25">
      <c r="A2001" s="3">
        <f>TITRES_STAT!B2004</f>
        <v>45218</v>
      </c>
      <c r="B2001" s="5">
        <f>TITRES_STAT!D2004</f>
        <v>1.9276</v>
      </c>
      <c r="C2001" s="2">
        <f t="shared" si="186"/>
        <v>1.8735446357853589</v>
      </c>
      <c r="D2001" s="2">
        <f t="shared" si="182"/>
        <v>1.8742962880517471</v>
      </c>
      <c r="E2001" s="2">
        <f t="shared" si="181"/>
        <v>-7.5165226638818083E-4</v>
      </c>
      <c r="F2001" s="2">
        <f t="shared" si="185"/>
        <v>-1.7946478983436685E-2</v>
      </c>
      <c r="G2001" s="2">
        <f t="shared" si="183"/>
        <v>1.7194826717048504E-2</v>
      </c>
      <c r="H2001" s="2" t="str">
        <f t="shared" si="184"/>
        <v>Sell</v>
      </c>
    </row>
    <row r="2002" spans="1:8" ht="13.5" x14ac:dyDescent="0.25">
      <c r="A2002" s="3">
        <f>TITRES_STAT!B2005</f>
        <v>45219</v>
      </c>
      <c r="B2002" s="5">
        <f>TITRES_STAT!D2005</f>
        <v>1.8488</v>
      </c>
      <c r="C2002" s="2">
        <f t="shared" si="186"/>
        <v>1.8683839225876113</v>
      </c>
      <c r="D2002" s="2">
        <f t="shared" si="182"/>
        <v>1.8724076741219879</v>
      </c>
      <c r="E2002" s="2">
        <f t="shared" si="181"/>
        <v>-4.0237515343766184E-3</v>
      </c>
      <c r="F2002" s="2">
        <f t="shared" si="185"/>
        <v>-1.5161933493624671E-2</v>
      </c>
      <c r="G2002" s="2">
        <f t="shared" si="183"/>
        <v>1.1138181959248053E-2</v>
      </c>
      <c r="H2002" s="2" t="str">
        <f t="shared" si="184"/>
        <v>Sell</v>
      </c>
    </row>
    <row r="2003" spans="1:8" ht="13.5" x14ac:dyDescent="0.25">
      <c r="A2003" s="3">
        <f>TITRES_STAT!B2006</f>
        <v>45222</v>
      </c>
      <c r="B2003" s="5">
        <f>TITRES_STAT!D2006</f>
        <v>1.8488</v>
      </c>
      <c r="C2003" s="2">
        <f t="shared" si="186"/>
        <v>1.8640171652664406</v>
      </c>
      <c r="D2003" s="2">
        <f t="shared" si="182"/>
        <v>1.8706589575203592</v>
      </c>
      <c r="E2003" s="2">
        <f t="shared" si="181"/>
        <v>-6.6417922539185881E-3</v>
      </c>
      <c r="F2003" s="2">
        <f t="shared" si="185"/>
        <v>-1.3457905245683455E-2</v>
      </c>
      <c r="G2003" s="2">
        <f t="shared" si="183"/>
        <v>6.8161129917648673E-3</v>
      </c>
      <c r="H2003" s="2" t="str">
        <f t="shared" si="184"/>
        <v>Sell</v>
      </c>
    </row>
    <row r="2004" spans="1:8" ht="13.5" x14ac:dyDescent="0.25">
      <c r="A2004" s="3">
        <f>TITRES_STAT!B2007</f>
        <v>45223</v>
      </c>
      <c r="B2004" s="5">
        <f>TITRES_STAT!D2007</f>
        <v>1.8488</v>
      </c>
      <c r="C2004" s="2">
        <f t="shared" si="186"/>
        <v>1.8603222167639113</v>
      </c>
      <c r="D2004" s="2">
        <f t="shared" si="182"/>
        <v>1.8690397754818142</v>
      </c>
      <c r="E2004" s="2">
        <f t="shared" si="181"/>
        <v>-8.7175587179029179E-3</v>
      </c>
      <c r="F2004" s="2">
        <f t="shared" si="185"/>
        <v>-1.250983594012735E-2</v>
      </c>
      <c r="G2004" s="2">
        <f t="shared" si="183"/>
        <v>3.7922772222244317E-3</v>
      </c>
      <c r="H2004" s="2" t="str">
        <f t="shared" si="184"/>
        <v>Sell</v>
      </c>
    </row>
    <row r="2005" spans="1:8" ht="13.5" x14ac:dyDescent="0.25">
      <c r="A2005" s="3">
        <f>TITRES_STAT!B2008</f>
        <v>45224</v>
      </c>
      <c r="B2005" s="5">
        <f>TITRES_STAT!D2008</f>
        <v>1.8488</v>
      </c>
      <c r="C2005" s="2">
        <f t="shared" si="186"/>
        <v>1.8571957218771558</v>
      </c>
      <c r="D2005" s="2">
        <f t="shared" si="182"/>
        <v>1.8675405328535315</v>
      </c>
      <c r="E2005" s="2">
        <f t="shared" si="181"/>
        <v>-1.034481097637574E-2</v>
      </c>
      <c r="F2005" s="2">
        <f t="shared" si="185"/>
        <v>-1.2076830947377028E-2</v>
      </c>
      <c r="G2005" s="2">
        <f t="shared" si="183"/>
        <v>1.7320199710012876E-3</v>
      </c>
      <c r="H2005" s="2" t="str">
        <f t="shared" si="184"/>
        <v>Sell</v>
      </c>
    </row>
    <row r="2006" spans="1:8" ht="13.5" x14ac:dyDescent="0.25">
      <c r="A2006" s="3">
        <f>TITRES_STAT!B2009</f>
        <v>45225</v>
      </c>
      <c r="B2006" s="5">
        <f>TITRES_STAT!D2009</f>
        <v>1.8488</v>
      </c>
      <c r="C2006" s="2">
        <f t="shared" si="186"/>
        <v>1.8559040723575932</v>
      </c>
      <c r="D2006" s="2">
        <f t="shared" si="182"/>
        <v>1.8661523452347515</v>
      </c>
      <c r="E2006" s="2">
        <f t="shared" si="181"/>
        <v>-1.0248272877158238E-2</v>
      </c>
      <c r="F2006" s="2">
        <f t="shared" si="185"/>
        <v>-1.1711119333333271E-2</v>
      </c>
      <c r="G2006" s="2">
        <f t="shared" si="183"/>
        <v>1.4628464561750338E-3</v>
      </c>
      <c r="H2006" s="2" t="str">
        <f t="shared" si="184"/>
        <v>Sell</v>
      </c>
    </row>
    <row r="2007" spans="1:8" ht="13.5" x14ac:dyDescent="0.25">
      <c r="A2007" s="3">
        <f>TITRES_STAT!B2010</f>
        <v>45226</v>
      </c>
      <c r="B2007" s="5">
        <f>TITRES_STAT!D2010</f>
        <v>1.8488</v>
      </c>
      <c r="C2007" s="2">
        <f t="shared" si="186"/>
        <v>1.8669342150718096</v>
      </c>
      <c r="D2007" s="2">
        <f t="shared" si="182"/>
        <v>1.8648669863284737</v>
      </c>
      <c r="E2007" s="2">
        <f t="shared" si="181"/>
        <v>2.0672287433358694E-3</v>
      </c>
      <c r="F2007" s="2">
        <f t="shared" si="185"/>
        <v>-8.9554497179994436E-3</v>
      </c>
      <c r="G2007" s="2">
        <f t="shared" si="183"/>
        <v>1.1022678461335313E-2</v>
      </c>
      <c r="H2007" s="2" t="str">
        <f t="shared" si="184"/>
        <v>Sell</v>
      </c>
    </row>
    <row r="2008" spans="1:8" ht="13.5" x14ac:dyDescent="0.25">
      <c r="A2008" s="3">
        <f>TITRES_STAT!B2011</f>
        <v>45229</v>
      </c>
      <c r="B2008" s="5">
        <f>TITRES_STAT!D2011</f>
        <v>1.8488</v>
      </c>
      <c r="C2008" s="2">
        <f t="shared" si="186"/>
        <v>1.8762674127530696</v>
      </c>
      <c r="D2008" s="2">
        <f t="shared" si="182"/>
        <v>1.8636768391930314</v>
      </c>
      <c r="E2008" s="2">
        <f t="shared" si="181"/>
        <v>1.2590573560038232E-2</v>
      </c>
      <c r="F2008" s="2">
        <f t="shared" si="185"/>
        <v>-4.6462450623919087E-3</v>
      </c>
      <c r="G2008" s="2">
        <f t="shared" si="183"/>
        <v>1.723681862243014E-2</v>
      </c>
      <c r="H2008" s="2" t="str">
        <f t="shared" si="184"/>
        <v>Sell</v>
      </c>
    </row>
    <row r="2009" spans="1:8" ht="13.5" x14ac:dyDescent="0.25">
      <c r="A2009" s="3">
        <f>TITRES_STAT!B2012</f>
        <v>45230</v>
      </c>
      <c r="B2009" s="5">
        <f>TITRES_STAT!D2012</f>
        <v>1.84</v>
      </c>
      <c r="C2009" s="2">
        <f t="shared" si="186"/>
        <v>1.8841647338679819</v>
      </c>
      <c r="D2009" s="2">
        <f t="shared" si="182"/>
        <v>1.861922999252807</v>
      </c>
      <c r="E2009" s="2">
        <f t="shared" si="181"/>
        <v>2.2241734615174868E-2</v>
      </c>
      <c r="F2009" s="2">
        <f t="shared" si="185"/>
        <v>7.3135087312144664E-4</v>
      </c>
      <c r="G2009" s="2">
        <f t="shared" si="183"/>
        <v>2.1510383742053423E-2</v>
      </c>
      <c r="H2009" s="2" t="str">
        <f t="shared" si="184"/>
        <v>Sell</v>
      </c>
    </row>
    <row r="2010" spans="1:8" ht="13.5" x14ac:dyDescent="0.25">
      <c r="A2010" s="3">
        <f>TITRES_STAT!B2013</f>
        <v>45231</v>
      </c>
      <c r="B2010" s="5">
        <f>TITRES_STAT!D2013</f>
        <v>1.84</v>
      </c>
      <c r="C2010" s="2">
        <f t="shared" si="186"/>
        <v>1.8908470825036769</v>
      </c>
      <c r="D2010" s="2">
        <f t="shared" si="182"/>
        <v>1.8602990733822289</v>
      </c>
      <c r="E2010" s="2">
        <f t="shared" si="181"/>
        <v>3.0548009121448061E-2</v>
      </c>
      <c r="F2010" s="2">
        <f t="shared" si="185"/>
        <v>6.69468252278677E-3</v>
      </c>
      <c r="G2010" s="2">
        <f t="shared" si="183"/>
        <v>2.3853326598661292E-2</v>
      </c>
      <c r="H2010" s="2" t="str">
        <f t="shared" si="184"/>
        <v>Sell</v>
      </c>
    </row>
    <row r="2011" spans="1:8" ht="13.5" x14ac:dyDescent="0.25">
      <c r="A2011" s="3">
        <f>TITRES_STAT!B2014</f>
        <v>45232</v>
      </c>
      <c r="B2011" s="5">
        <f>TITRES_STAT!D2014</f>
        <v>1.84</v>
      </c>
      <c r="C2011" s="2">
        <f t="shared" si="186"/>
        <v>1.8965013775031112</v>
      </c>
      <c r="D2011" s="2">
        <f t="shared" si="182"/>
        <v>1.8587954383168788</v>
      </c>
      <c r="E2011" s="2">
        <f t="shared" si="181"/>
        <v>3.770593918623244E-2</v>
      </c>
      <c r="F2011" s="2">
        <f t="shared" si="185"/>
        <v>1.2896933855475905E-2</v>
      </c>
      <c r="G2011" s="2">
        <f t="shared" si="183"/>
        <v>2.4809005330756535E-2</v>
      </c>
      <c r="H2011" s="2" t="str">
        <f t="shared" si="184"/>
        <v>Sell</v>
      </c>
    </row>
    <row r="2012" spans="1:8" ht="13.5" x14ac:dyDescent="0.25">
      <c r="A2012" s="3">
        <f>TITRES_STAT!B2015</f>
        <v>45233</v>
      </c>
      <c r="B2012" s="5">
        <f>TITRES_STAT!D2015</f>
        <v>1.84</v>
      </c>
      <c r="C2012" s="2">
        <f t="shared" si="186"/>
        <v>1.8891627040410941</v>
      </c>
      <c r="D2012" s="2">
        <f t="shared" si="182"/>
        <v>1.8574031836267397</v>
      </c>
      <c r="E2012" s="2">
        <f t="shared" ref="E2012:E2075" si="187">C2012-D2012</f>
        <v>3.175952041435437E-2</v>
      </c>
      <c r="F2012" s="2">
        <f t="shared" si="185"/>
        <v>1.66694511672516E-2</v>
      </c>
      <c r="G2012" s="2">
        <f t="shared" si="183"/>
        <v>1.509006924710277E-2</v>
      </c>
      <c r="H2012" s="2" t="str">
        <f t="shared" si="184"/>
        <v>Sell</v>
      </c>
    </row>
    <row r="2013" spans="1:8" ht="13.5" x14ac:dyDescent="0.25">
      <c r="A2013" s="3">
        <f>TITRES_STAT!B2016</f>
        <v>45236</v>
      </c>
      <c r="B2013" s="5">
        <f>TITRES_STAT!D2016</f>
        <v>1.84</v>
      </c>
      <c r="C2013" s="2">
        <f t="shared" si="186"/>
        <v>1.8829530572655411</v>
      </c>
      <c r="D2013" s="2">
        <f t="shared" ref="D2013:D2076" si="188">$D$4*B2013+(1-$D$4)*D2012</f>
        <v>1.856114058913648</v>
      </c>
      <c r="E2013" s="2">
        <f t="shared" si="187"/>
        <v>2.6838998351893073E-2</v>
      </c>
      <c r="F2013" s="2">
        <f t="shared" si="185"/>
        <v>1.8703360604179896E-2</v>
      </c>
      <c r="G2013" s="2">
        <f t="shared" si="183"/>
        <v>8.1356377477131772E-3</v>
      </c>
      <c r="H2013" s="2" t="str">
        <f t="shared" si="184"/>
        <v>Sell</v>
      </c>
    </row>
    <row r="2014" spans="1:8" ht="13.5" x14ac:dyDescent="0.25">
      <c r="A2014" s="3">
        <f>TITRES_STAT!B2017</f>
        <v>45237</v>
      </c>
      <c r="B2014" s="5">
        <f>TITRES_STAT!D2017</f>
        <v>1.84</v>
      </c>
      <c r="C2014" s="2">
        <f t="shared" si="186"/>
        <v>1.8776987407631502</v>
      </c>
      <c r="D2014" s="2">
        <f t="shared" si="188"/>
        <v>1.8549204249200446</v>
      </c>
      <c r="E2014" s="2">
        <f t="shared" si="187"/>
        <v>2.2778315843105634E-2</v>
      </c>
      <c r="F2014" s="2">
        <f t="shared" si="185"/>
        <v>1.9518351651965044E-2</v>
      </c>
      <c r="G2014" s="2">
        <f t="shared" si="183"/>
        <v>3.2599641911405901E-3</v>
      </c>
      <c r="H2014" s="2" t="str">
        <f t="shared" si="184"/>
        <v>Sell</v>
      </c>
    </row>
    <row r="2015" spans="1:8" ht="13.5" x14ac:dyDescent="0.25">
      <c r="A2015" s="3">
        <f>TITRES_STAT!B2018</f>
        <v>45238</v>
      </c>
      <c r="B2015" s="5">
        <f>TITRES_STAT!D2018</f>
        <v>1.84</v>
      </c>
      <c r="C2015" s="2">
        <f t="shared" si="186"/>
        <v>1.8732527806457426</v>
      </c>
      <c r="D2015" s="2">
        <f t="shared" si="188"/>
        <v>1.8538152082593007</v>
      </c>
      <c r="E2015" s="2">
        <f t="shared" si="187"/>
        <v>1.9437572386441948E-2</v>
      </c>
      <c r="F2015" s="2">
        <f t="shared" si="185"/>
        <v>1.9502195798860426E-2</v>
      </c>
      <c r="G2015" s="2">
        <f t="shared" si="183"/>
        <v>-6.4623412418477605E-5</v>
      </c>
      <c r="H2015" s="2" t="str">
        <f t="shared" si="184"/>
        <v>Hold</v>
      </c>
    </row>
    <row r="2016" spans="1:8" ht="13.5" x14ac:dyDescent="0.25">
      <c r="A2016" s="3">
        <f>TITRES_STAT!B2019</f>
        <v>45239</v>
      </c>
      <c r="B2016" s="5">
        <f>TITRES_STAT!D2019</f>
        <v>1.84</v>
      </c>
      <c r="C2016" s="2">
        <f t="shared" si="186"/>
        <v>1.8694908143925515</v>
      </c>
      <c r="D2016" s="2">
        <f t="shared" si="188"/>
        <v>1.8527918594993527</v>
      </c>
      <c r="E2016" s="2">
        <f t="shared" si="187"/>
        <v>1.6698954893198836E-2</v>
      </c>
      <c r="F2016" s="2">
        <f t="shared" si="185"/>
        <v>1.8941547617728108E-2</v>
      </c>
      <c r="G2016" s="2">
        <f t="shared" si="183"/>
        <v>-2.2425927245292715E-3</v>
      </c>
      <c r="H2016" s="2" t="str">
        <f t="shared" si="184"/>
        <v>Hold</v>
      </c>
    </row>
    <row r="2017" spans="1:8" ht="13.5" x14ac:dyDescent="0.25">
      <c r="A2017" s="3">
        <f>TITRES_STAT!B2020</f>
        <v>45240</v>
      </c>
      <c r="B2017" s="5">
        <f>TITRES_STAT!D2020</f>
        <v>1.84</v>
      </c>
      <c r="C2017" s="2">
        <f t="shared" si="186"/>
        <v>1.8663076121783129</v>
      </c>
      <c r="D2017" s="2">
        <f t="shared" si="188"/>
        <v>1.8518443143512526</v>
      </c>
      <c r="E2017" s="2">
        <f t="shared" si="187"/>
        <v>1.446329782706024E-2</v>
      </c>
      <c r="F2017" s="2">
        <f t="shared" si="185"/>
        <v>1.8045897659594537E-2</v>
      </c>
      <c r="G2017" s="2">
        <f t="shared" si="183"/>
        <v>-3.5825998325342973E-3</v>
      </c>
      <c r="H2017" s="2" t="str">
        <f t="shared" si="184"/>
        <v>Hold</v>
      </c>
    </row>
    <row r="2018" spans="1:8" ht="13.5" x14ac:dyDescent="0.25">
      <c r="A2018" s="3">
        <f>TITRES_STAT!B2021</f>
        <v>45243</v>
      </c>
      <c r="B2018" s="5">
        <f>TITRES_STAT!D2021</f>
        <v>1.84</v>
      </c>
      <c r="C2018" s="2">
        <f t="shared" si="186"/>
        <v>1.8636141333816494</v>
      </c>
      <c r="D2018" s="2">
        <f t="shared" si="188"/>
        <v>1.8509669577326413</v>
      </c>
      <c r="E2018" s="2">
        <f t="shared" si="187"/>
        <v>1.264717564900808E-2</v>
      </c>
      <c r="F2018" s="2">
        <f t="shared" si="185"/>
        <v>1.6966153257477246E-2</v>
      </c>
      <c r="G2018" s="2">
        <f t="shared" si="183"/>
        <v>-4.3189776084691656E-3</v>
      </c>
      <c r="H2018" s="2" t="str">
        <f t="shared" si="184"/>
        <v>Hold</v>
      </c>
    </row>
    <row r="2019" spans="1:8" ht="13.5" x14ac:dyDescent="0.25">
      <c r="A2019" s="3">
        <f>TITRES_STAT!B2022</f>
        <v>45244</v>
      </c>
      <c r="B2019" s="5">
        <f>TITRES_STAT!D2022</f>
        <v>1.84</v>
      </c>
      <c r="C2019" s="2">
        <f t="shared" si="186"/>
        <v>1.8599811897844725</v>
      </c>
      <c r="D2019" s="2">
        <f t="shared" si="188"/>
        <v>1.8501545904931864</v>
      </c>
      <c r="E2019" s="2">
        <f t="shared" si="187"/>
        <v>9.8265992912860423E-3</v>
      </c>
      <c r="F2019" s="2">
        <f t="shared" si="185"/>
        <v>1.5538242464239006E-2</v>
      </c>
      <c r="G2019" s="2">
        <f t="shared" si="183"/>
        <v>-5.7116431729529633E-3</v>
      </c>
      <c r="H2019" s="2" t="str">
        <f t="shared" si="184"/>
        <v>Hold</v>
      </c>
    </row>
    <row r="2020" spans="1:8" ht="13.5" x14ac:dyDescent="0.25">
      <c r="A2020" s="3">
        <f>TITRES_STAT!B2023</f>
        <v>45245</v>
      </c>
      <c r="B2020" s="5">
        <f>TITRES_STAT!D2023</f>
        <v>1.84</v>
      </c>
      <c r="C2020" s="2">
        <f t="shared" si="186"/>
        <v>1.8569071605868612</v>
      </c>
      <c r="D2020" s="2">
        <f t="shared" si="188"/>
        <v>1.8494023986048023</v>
      </c>
      <c r="E2020" s="2">
        <f t="shared" si="187"/>
        <v>7.5047619820589606E-3</v>
      </c>
      <c r="F2020" s="2">
        <f t="shared" si="185"/>
        <v>1.3931546367802998E-2</v>
      </c>
      <c r="G2020" s="2">
        <f t="shared" ref="G2020:G2083" si="189">E2020-F2020</f>
        <v>-6.426784385744037E-3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45246</v>
      </c>
      <c r="B2021" s="5">
        <f>TITRES_STAT!D2024</f>
        <v>1.84</v>
      </c>
      <c r="C2021" s="2">
        <f t="shared" si="186"/>
        <v>1.8543060589581133</v>
      </c>
      <c r="D2021" s="2">
        <f t="shared" si="188"/>
        <v>1.8487059246340762</v>
      </c>
      <c r="E2021" s="2">
        <f t="shared" si="187"/>
        <v>5.6001343240370538E-3</v>
      </c>
      <c r="F2021" s="2">
        <f t="shared" ref="F2021:F2084" si="191">(E2021*(2/(10)))+((1-(2/10))*F2020)</f>
        <v>1.226526395904981E-2</v>
      </c>
      <c r="G2021" s="2">
        <f t="shared" si="189"/>
        <v>-6.6651296350127565E-3</v>
      </c>
      <c r="H2021" s="2" t="str">
        <f t="shared" si="190"/>
        <v>Hold</v>
      </c>
    </row>
    <row r="2022" spans="1:8" ht="13.5" x14ac:dyDescent="0.25">
      <c r="A2022" s="3">
        <f>TITRES_STAT!B2025</f>
        <v>45247</v>
      </c>
      <c r="B2022" s="5">
        <f>TITRES_STAT!D2025</f>
        <v>1.84</v>
      </c>
      <c r="C2022" s="2">
        <f t="shared" si="186"/>
        <v>1.8521051268107112</v>
      </c>
      <c r="D2022" s="2">
        <f t="shared" si="188"/>
        <v>1.8480610413278484</v>
      </c>
      <c r="E2022" s="2">
        <f t="shared" si="187"/>
        <v>4.0440854828627248E-3</v>
      </c>
      <c r="F2022" s="2">
        <f t="shared" si="191"/>
        <v>1.0621028263812393E-2</v>
      </c>
      <c r="G2022" s="2">
        <f t="shared" si="189"/>
        <v>-6.5769427809496683E-3</v>
      </c>
      <c r="H2022" s="2" t="str">
        <f t="shared" si="190"/>
        <v>Hold</v>
      </c>
    </row>
    <row r="2023" spans="1:8" ht="13.5" x14ac:dyDescent="0.25">
      <c r="A2023" s="3">
        <f>TITRES_STAT!B2026</f>
        <v>45250</v>
      </c>
      <c r="B2023" s="5">
        <f>TITRES_STAT!D2026</f>
        <v>1.84</v>
      </c>
      <c r="C2023" s="2">
        <f t="shared" si="186"/>
        <v>1.8502427996090631</v>
      </c>
      <c r="D2023" s="2">
        <f t="shared" si="188"/>
        <v>1.8474639271554152</v>
      </c>
      <c r="E2023" s="2">
        <f t="shared" si="187"/>
        <v>2.7788724536479403E-3</v>
      </c>
      <c r="F2023" s="2">
        <f t="shared" si="191"/>
        <v>9.0525971017795023E-3</v>
      </c>
      <c r="G2023" s="2">
        <f t="shared" si="189"/>
        <v>-6.2737246481315619E-3</v>
      </c>
      <c r="H2023" s="2" t="str">
        <f t="shared" si="190"/>
        <v>Hold</v>
      </c>
    </row>
    <row r="2024" spans="1:8" ht="13.5" x14ac:dyDescent="0.25">
      <c r="A2024" s="3">
        <f>TITRES_STAT!B2027</f>
        <v>45251</v>
      </c>
      <c r="B2024" s="5">
        <f>TITRES_STAT!D2027</f>
        <v>1.9189000000000001</v>
      </c>
      <c r="C2024" s="2">
        <f t="shared" si="186"/>
        <v>1.8486669842845918</v>
      </c>
      <c r="D2024" s="2">
        <f t="shared" si="188"/>
        <v>1.852755488106866</v>
      </c>
      <c r="E2024" s="2">
        <f t="shared" si="187"/>
        <v>-4.0885038222742143E-3</v>
      </c>
      <c r="F2024" s="2">
        <f t="shared" si="191"/>
        <v>6.4243769169687586E-3</v>
      </c>
      <c r="G2024" s="2">
        <f t="shared" si="189"/>
        <v>-1.0512880739242973E-2</v>
      </c>
      <c r="H2024" s="2" t="str">
        <f t="shared" si="190"/>
        <v>Hold</v>
      </c>
    </row>
    <row r="2025" spans="1:8" ht="13.5" x14ac:dyDescent="0.25">
      <c r="A2025" s="3">
        <f>TITRES_STAT!B2028</f>
        <v>45252</v>
      </c>
      <c r="B2025" s="5">
        <f>TITRES_STAT!D2028</f>
        <v>1.9189000000000001</v>
      </c>
      <c r="C2025" s="2">
        <f t="shared" si="186"/>
        <v>1.8473336020869624</v>
      </c>
      <c r="D2025" s="2">
        <f t="shared" si="188"/>
        <v>1.8576550815804314</v>
      </c>
      <c r="E2025" s="2">
        <f t="shared" si="187"/>
        <v>-1.0321479493468955E-2</v>
      </c>
      <c r="F2025" s="2">
        <f t="shared" si="191"/>
        <v>3.0752056348812163E-3</v>
      </c>
      <c r="G2025" s="2">
        <f t="shared" si="189"/>
        <v>-1.3396685128350171E-2</v>
      </c>
      <c r="H2025" s="2" t="str">
        <f t="shared" si="190"/>
        <v>Hold</v>
      </c>
    </row>
    <row r="2026" spans="1:8" ht="13.5" x14ac:dyDescent="0.25">
      <c r="A2026" s="3">
        <f>TITRES_STAT!B2029</f>
        <v>45253</v>
      </c>
      <c r="B2026" s="5">
        <f>TITRES_STAT!D2029</f>
        <v>1.9189000000000001</v>
      </c>
      <c r="C2026" s="2">
        <f t="shared" si="186"/>
        <v>1.846205355612045</v>
      </c>
      <c r="D2026" s="2">
        <f t="shared" si="188"/>
        <v>1.862191742204103</v>
      </c>
      <c r="E2026" s="2">
        <f t="shared" si="187"/>
        <v>-1.5986386592057977E-2</v>
      </c>
      <c r="F2026" s="2">
        <f t="shared" si="191"/>
        <v>-7.3711281050662259E-4</v>
      </c>
      <c r="G2026" s="2">
        <f t="shared" si="189"/>
        <v>-1.5249273781551356E-2</v>
      </c>
      <c r="H2026" s="2" t="str">
        <f t="shared" si="190"/>
        <v>Hold</v>
      </c>
    </row>
    <row r="2027" spans="1:8" ht="13.5" x14ac:dyDescent="0.25">
      <c r="A2027" s="3">
        <f>TITRES_STAT!B2030</f>
        <v>45254</v>
      </c>
      <c r="B2027" s="5">
        <f>TITRES_STAT!D2030</f>
        <v>1.84</v>
      </c>
      <c r="C2027" s="2">
        <f t="shared" si="186"/>
        <v>1.8452506855178843</v>
      </c>
      <c r="D2027" s="2">
        <f t="shared" si="188"/>
        <v>1.8605479094482436</v>
      </c>
      <c r="E2027" s="2">
        <f t="shared" si="187"/>
        <v>-1.5297223930359261E-2</v>
      </c>
      <c r="F2027" s="2">
        <f t="shared" si="191"/>
        <v>-3.6491350344771503E-3</v>
      </c>
      <c r="G2027" s="2">
        <f t="shared" si="189"/>
        <v>-1.1648088895882111E-2</v>
      </c>
      <c r="H2027" s="2" t="str">
        <f t="shared" si="190"/>
        <v>Hold</v>
      </c>
    </row>
    <row r="2028" spans="1:8" ht="13.5" x14ac:dyDescent="0.25">
      <c r="A2028" s="3">
        <f>TITRES_STAT!B2031</f>
        <v>45257</v>
      </c>
      <c r="B2028" s="5">
        <f>TITRES_STAT!D2031</f>
        <v>1.7611000000000001</v>
      </c>
      <c r="C2028" s="2">
        <f t="shared" si="186"/>
        <v>1.844442887745902</v>
      </c>
      <c r="D2028" s="2">
        <f t="shared" si="188"/>
        <v>1.8531813976372624</v>
      </c>
      <c r="E2028" s="2">
        <f t="shared" si="187"/>
        <v>-8.7385098913603798E-3</v>
      </c>
      <c r="F2028" s="2">
        <f t="shared" si="191"/>
        <v>-4.6670100058537967E-3</v>
      </c>
      <c r="G2028" s="2">
        <f t="shared" si="189"/>
        <v>-4.0714998855065831E-3</v>
      </c>
      <c r="H2028" s="2" t="str">
        <f t="shared" si="190"/>
        <v>Hold</v>
      </c>
    </row>
    <row r="2029" spans="1:8" ht="13.5" x14ac:dyDescent="0.25">
      <c r="A2029" s="3">
        <f>TITRES_STAT!B2032</f>
        <v>45258</v>
      </c>
      <c r="B2029" s="5">
        <f>TITRES_STAT!D2032</f>
        <v>1.6822999999999999</v>
      </c>
      <c r="C2029" s="2">
        <f t="shared" si="186"/>
        <v>1.8437593665542247</v>
      </c>
      <c r="D2029" s="2">
        <f t="shared" si="188"/>
        <v>1.8405235163307985</v>
      </c>
      <c r="E2029" s="2">
        <f t="shared" si="187"/>
        <v>3.2358502234262065E-3</v>
      </c>
      <c r="F2029" s="2">
        <f t="shared" si="191"/>
        <v>-3.0864379599977961E-3</v>
      </c>
      <c r="G2029" s="2">
        <f t="shared" si="189"/>
        <v>6.3222881834240022E-3</v>
      </c>
      <c r="H2029" s="2" t="str">
        <f t="shared" si="190"/>
        <v>Sell</v>
      </c>
    </row>
    <row r="2030" spans="1:8" ht="13.5" x14ac:dyDescent="0.25">
      <c r="A2030" s="3">
        <f>TITRES_STAT!B2033</f>
        <v>45259</v>
      </c>
      <c r="B2030" s="5">
        <f>TITRES_STAT!D2033</f>
        <v>1.6122000000000001</v>
      </c>
      <c r="C2030" s="2">
        <f t="shared" si="186"/>
        <v>1.8431810024689592</v>
      </c>
      <c r="D2030" s="2">
        <f t="shared" si="188"/>
        <v>1.8236106632692579</v>
      </c>
      <c r="E2030" s="2">
        <f t="shared" si="187"/>
        <v>1.9570339199701303E-2</v>
      </c>
      <c r="F2030" s="2">
        <f t="shared" si="191"/>
        <v>1.4449174719420236E-3</v>
      </c>
      <c r="G2030" s="2">
        <f t="shared" si="189"/>
        <v>1.8125421727759279E-2</v>
      </c>
      <c r="H2030" s="2" t="str">
        <f t="shared" si="190"/>
        <v>Sell</v>
      </c>
    </row>
    <row r="2031" spans="1:8" ht="13.5" x14ac:dyDescent="0.25">
      <c r="A2031" s="3">
        <f>TITRES_STAT!B2034</f>
        <v>45260</v>
      </c>
      <c r="B2031" s="5">
        <f>TITRES_STAT!D2034</f>
        <v>1.5421</v>
      </c>
      <c r="C2031" s="2">
        <f t="shared" si="186"/>
        <v>1.8426916174737347</v>
      </c>
      <c r="D2031" s="2">
        <f t="shared" si="188"/>
        <v>1.8027580215456092</v>
      </c>
      <c r="E2031" s="2">
        <f t="shared" si="187"/>
        <v>3.9933595928125509E-2</v>
      </c>
      <c r="F2031" s="2">
        <f t="shared" si="191"/>
        <v>9.1426531631787211E-3</v>
      </c>
      <c r="G2031" s="2">
        <f t="shared" si="189"/>
        <v>3.0790942764946788E-2</v>
      </c>
      <c r="H2031" s="2" t="str">
        <f t="shared" si="190"/>
        <v>Sell</v>
      </c>
    </row>
    <row r="2032" spans="1:8" ht="13.5" x14ac:dyDescent="0.25">
      <c r="A2032" s="3">
        <f>TITRES_STAT!B2035</f>
        <v>45261</v>
      </c>
      <c r="B2032" s="5">
        <f>TITRES_STAT!D2035</f>
        <v>1.6033999999999999</v>
      </c>
      <c r="C2032" s="2">
        <f t="shared" si="186"/>
        <v>1.8422775224777754</v>
      </c>
      <c r="D2032" s="2">
        <f t="shared" si="188"/>
        <v>1.7879907606903789</v>
      </c>
      <c r="E2032" s="2">
        <f t="shared" si="187"/>
        <v>5.4286761787396554E-2</v>
      </c>
      <c r="F2032" s="2">
        <f t="shared" si="191"/>
        <v>1.8171474888022288E-2</v>
      </c>
      <c r="G2032" s="2">
        <f t="shared" si="189"/>
        <v>3.6115286899374266E-2</v>
      </c>
      <c r="H2032" s="2" t="str">
        <f t="shared" si="190"/>
        <v>Sell</v>
      </c>
    </row>
    <row r="2033" spans="1:8" ht="13.5" x14ac:dyDescent="0.25">
      <c r="A2033" s="3">
        <f>TITRES_STAT!B2036</f>
        <v>45264</v>
      </c>
      <c r="B2033" s="5">
        <f>TITRES_STAT!D2036</f>
        <v>1.6735</v>
      </c>
      <c r="C2033" s="2">
        <f t="shared" si="186"/>
        <v>1.8419271344042714</v>
      </c>
      <c r="D2033" s="2">
        <f t="shared" si="188"/>
        <v>1.7795099636022027</v>
      </c>
      <c r="E2033" s="2">
        <f t="shared" si="187"/>
        <v>6.2417170802068656E-2</v>
      </c>
      <c r="F2033" s="2">
        <f t="shared" si="191"/>
        <v>2.7020614070831561E-2</v>
      </c>
      <c r="G2033" s="2">
        <f t="shared" si="189"/>
        <v>3.5396556731237094E-2</v>
      </c>
      <c r="H2033" s="2" t="str">
        <f t="shared" si="190"/>
        <v>Sell</v>
      </c>
    </row>
    <row r="2034" spans="1:8" ht="13.5" x14ac:dyDescent="0.25">
      <c r="A2034" s="3">
        <f>TITRES_STAT!B2037</f>
        <v>45265</v>
      </c>
      <c r="B2034" s="5">
        <f>TITRES_STAT!D2037</f>
        <v>1.6735</v>
      </c>
      <c r="C2034" s="2">
        <f t="shared" si="186"/>
        <v>1.8537691137266912</v>
      </c>
      <c r="D2034" s="2">
        <f t="shared" si="188"/>
        <v>1.7716573737057433</v>
      </c>
      <c r="E2034" s="2">
        <f t="shared" si="187"/>
        <v>8.2111740020947899E-2</v>
      </c>
      <c r="F2034" s="2">
        <f t="shared" si="191"/>
        <v>3.8038839260854829E-2</v>
      </c>
      <c r="G2034" s="2">
        <f t="shared" si="189"/>
        <v>4.407290076009307E-2</v>
      </c>
      <c r="H2034" s="2" t="str">
        <f t="shared" si="190"/>
        <v>Sell</v>
      </c>
    </row>
    <row r="2035" spans="1:8" ht="13.5" x14ac:dyDescent="0.25">
      <c r="A2035" s="3">
        <f>TITRES_STAT!B2038</f>
        <v>45266</v>
      </c>
      <c r="B2035" s="5">
        <f>TITRES_STAT!D2038</f>
        <v>1.6910000000000001</v>
      </c>
      <c r="C2035" s="2">
        <f t="shared" si="186"/>
        <v>1.863789250076431</v>
      </c>
      <c r="D2035" s="2">
        <f t="shared" si="188"/>
        <v>1.7656827534312438</v>
      </c>
      <c r="E2035" s="2">
        <f t="shared" si="187"/>
        <v>9.8106496645187224E-2</v>
      </c>
      <c r="F2035" s="2">
        <f t="shared" si="191"/>
        <v>5.0052370737721313E-2</v>
      </c>
      <c r="G2035" s="2">
        <f t="shared" si="189"/>
        <v>4.8054125907465911E-2</v>
      </c>
      <c r="H2035" s="2" t="str">
        <f t="shared" si="190"/>
        <v>Sell</v>
      </c>
    </row>
    <row r="2036" spans="1:8" ht="13.5" x14ac:dyDescent="0.25">
      <c r="A2036" s="3">
        <f>TITRES_STAT!B2039</f>
        <v>45267</v>
      </c>
      <c r="B2036" s="5">
        <f>TITRES_STAT!D2039</f>
        <v>1.7611000000000001</v>
      </c>
      <c r="C2036" s="2">
        <f t="shared" si="186"/>
        <v>1.8722678269877493</v>
      </c>
      <c r="D2036" s="2">
        <f t="shared" si="188"/>
        <v>1.7653432902141146</v>
      </c>
      <c r="E2036" s="2">
        <f t="shared" si="187"/>
        <v>0.10692453677363467</v>
      </c>
      <c r="F2036" s="2">
        <f t="shared" si="191"/>
        <v>6.142680394490399E-2</v>
      </c>
      <c r="G2036" s="2">
        <f t="shared" si="189"/>
        <v>4.549773282873068E-2</v>
      </c>
      <c r="H2036" s="2" t="str">
        <f t="shared" si="190"/>
        <v>Sell</v>
      </c>
    </row>
    <row r="2037" spans="1:8" ht="13.5" x14ac:dyDescent="0.25">
      <c r="A2037" s="3">
        <f>TITRES_STAT!B2040</f>
        <v>45268</v>
      </c>
      <c r="B2037" s="5">
        <f>TITRES_STAT!D2040</f>
        <v>1.7611000000000001</v>
      </c>
      <c r="C2037" s="2">
        <f t="shared" si="186"/>
        <v>1.8673035459127107</v>
      </c>
      <c r="D2037" s="2">
        <f t="shared" si="188"/>
        <v>1.7650289724204764</v>
      </c>
      <c r="E2037" s="2">
        <f t="shared" si="187"/>
        <v>0.10227457349223434</v>
      </c>
      <c r="F2037" s="2">
        <f t="shared" si="191"/>
        <v>6.9596357854370072E-2</v>
      </c>
      <c r="G2037" s="2">
        <f t="shared" si="189"/>
        <v>3.2678215637864272E-2</v>
      </c>
      <c r="H2037" s="2" t="str">
        <f t="shared" si="190"/>
        <v>Sell</v>
      </c>
    </row>
    <row r="2038" spans="1:8" ht="13.5" x14ac:dyDescent="0.25">
      <c r="A2038" s="3">
        <f>TITRES_STAT!B2041</f>
        <v>45271</v>
      </c>
      <c r="B2038" s="5">
        <f>TITRES_STAT!D2041</f>
        <v>1.84</v>
      </c>
      <c r="C2038" s="2">
        <f t="shared" si="186"/>
        <v>1.8509645388492169</v>
      </c>
      <c r="D2038" s="2">
        <f t="shared" si="188"/>
        <v>1.7705823818708115</v>
      </c>
      <c r="E2038" s="2">
        <f t="shared" si="187"/>
        <v>8.0382156978405339E-2</v>
      </c>
      <c r="F2038" s="2">
        <f t="shared" si="191"/>
        <v>7.1753517679177134E-2</v>
      </c>
      <c r="G2038" s="2">
        <f t="shared" si="189"/>
        <v>8.6286392992282052E-3</v>
      </c>
      <c r="H2038" s="2" t="str">
        <f t="shared" si="190"/>
        <v>Sell</v>
      </c>
    </row>
    <row r="2039" spans="1:8" ht="13.5" x14ac:dyDescent="0.25">
      <c r="A2039" s="3">
        <f>TITRES_STAT!B2042</f>
        <v>45272</v>
      </c>
      <c r="B2039" s="5">
        <f>TITRES_STAT!D2042</f>
        <v>1.84</v>
      </c>
      <c r="C2039" s="2">
        <f t="shared" si="186"/>
        <v>1.8250161482570297</v>
      </c>
      <c r="D2039" s="2">
        <f t="shared" si="188"/>
        <v>1.775724427658159</v>
      </c>
      <c r="E2039" s="2">
        <f t="shared" si="187"/>
        <v>4.929172059887077E-2</v>
      </c>
      <c r="F2039" s="2">
        <f t="shared" si="191"/>
        <v>6.7261158263115864E-2</v>
      </c>
      <c r="G2039" s="2">
        <f t="shared" si="189"/>
        <v>-1.7969437664245094E-2</v>
      </c>
      <c r="H2039" s="2" t="str">
        <f t="shared" si="190"/>
        <v>Hold</v>
      </c>
    </row>
    <row r="2040" spans="1:8" ht="13.5" x14ac:dyDescent="0.25">
      <c r="A2040" s="3">
        <f>TITRES_STAT!B2043</f>
        <v>45273</v>
      </c>
      <c r="B2040" s="5">
        <f>TITRES_STAT!D2043</f>
        <v>1.84</v>
      </c>
      <c r="C2040" s="2">
        <f t="shared" si="186"/>
        <v>1.7922752023713329</v>
      </c>
      <c r="D2040" s="2">
        <f t="shared" si="188"/>
        <v>1.780485581164962</v>
      </c>
      <c r="E2040" s="2">
        <f t="shared" si="187"/>
        <v>1.1789621206370837E-2</v>
      </c>
      <c r="F2040" s="2">
        <f t="shared" si="191"/>
        <v>5.6166850851766856E-2</v>
      </c>
      <c r="G2040" s="2">
        <f t="shared" si="189"/>
        <v>-4.4377229645396019E-2</v>
      </c>
      <c r="H2040" s="2" t="str">
        <f t="shared" si="190"/>
        <v>Hold</v>
      </c>
    </row>
    <row r="2041" spans="1:8" ht="13.5" x14ac:dyDescent="0.25">
      <c r="A2041" s="3">
        <f>TITRES_STAT!B2044</f>
        <v>45274</v>
      </c>
      <c r="B2041" s="5">
        <f>TITRES_STAT!D2044</f>
        <v>1.84</v>
      </c>
      <c r="C2041" s="2">
        <f t="shared" si="186"/>
        <v>1.7537867096988202</v>
      </c>
      <c r="D2041" s="2">
        <f t="shared" si="188"/>
        <v>1.7848940566342242</v>
      </c>
      <c r="E2041" s="2">
        <f t="shared" si="187"/>
        <v>-3.1107346935403957E-2</v>
      </c>
      <c r="F2041" s="2">
        <f t="shared" si="191"/>
        <v>3.8712011294332695E-2</v>
      </c>
      <c r="G2041" s="2">
        <f t="shared" si="189"/>
        <v>-6.9819358229736644E-2</v>
      </c>
      <c r="H2041" s="2" t="str">
        <f t="shared" si="190"/>
        <v>Hold</v>
      </c>
    </row>
    <row r="2042" spans="1:8" ht="13.5" x14ac:dyDescent="0.25">
      <c r="A2042" s="3">
        <f>TITRES_STAT!B2045</f>
        <v>45275</v>
      </c>
      <c r="B2042" s="5">
        <f>TITRES_STAT!D2045</f>
        <v>1.84</v>
      </c>
      <c r="C2042" s="2">
        <f t="shared" si="186"/>
        <v>1.7306502928220786</v>
      </c>
      <c r="D2042" s="2">
        <f t="shared" si="188"/>
        <v>1.7889759783650225</v>
      </c>
      <c r="E2042" s="2">
        <f t="shared" si="187"/>
        <v>-5.8325685542943928E-2</v>
      </c>
      <c r="F2042" s="2">
        <f t="shared" si="191"/>
        <v>1.930447192687737E-2</v>
      </c>
      <c r="G2042" s="2">
        <f t="shared" si="189"/>
        <v>-7.7630157469821298E-2</v>
      </c>
      <c r="H2042" s="2" t="str">
        <f t="shared" si="190"/>
        <v>Hold</v>
      </c>
    </row>
    <row r="2043" spans="1:8" ht="13.5" x14ac:dyDescent="0.25">
      <c r="A2043" s="3">
        <f>TITRES_STAT!B2046</f>
        <v>45278</v>
      </c>
      <c r="B2043" s="5">
        <f>TITRES_STAT!D2046</f>
        <v>1.84</v>
      </c>
      <c r="C2043" s="2">
        <f t="shared" si="186"/>
        <v>1.7218579400802203</v>
      </c>
      <c r="D2043" s="2">
        <f t="shared" si="188"/>
        <v>1.792755535523169</v>
      </c>
      <c r="E2043" s="2">
        <f t="shared" si="187"/>
        <v>-7.0897595442948713E-2</v>
      </c>
      <c r="F2043" s="2">
        <f t="shared" si="191"/>
        <v>1.2640584529121542E-3</v>
      </c>
      <c r="G2043" s="2">
        <f t="shared" si="189"/>
        <v>-7.2161653895860864E-2</v>
      </c>
      <c r="H2043" s="2" t="str">
        <f t="shared" si="190"/>
        <v>Hold</v>
      </c>
    </row>
    <row r="2044" spans="1:8" ht="13.5" x14ac:dyDescent="0.25">
      <c r="A2044" s="3">
        <f>TITRES_STAT!B2047</f>
        <v>45279</v>
      </c>
      <c r="B2044" s="5">
        <f>TITRES_STAT!D2047</f>
        <v>1.84</v>
      </c>
      <c r="C2044" s="2">
        <f t="shared" si="186"/>
        <v>1.7144182569909556</v>
      </c>
      <c r="D2044" s="2">
        <f t="shared" si="188"/>
        <v>1.7962551254844159</v>
      </c>
      <c r="E2044" s="2">
        <f t="shared" si="187"/>
        <v>-8.183686849346028E-2</v>
      </c>
      <c r="F2044" s="2">
        <f t="shared" si="191"/>
        <v>-1.5356126936362333E-2</v>
      </c>
      <c r="G2044" s="2">
        <f t="shared" si="189"/>
        <v>-6.6480741557097947E-2</v>
      </c>
      <c r="H2044" s="2" t="str">
        <f t="shared" si="190"/>
        <v>Hold</v>
      </c>
    </row>
    <row r="2045" spans="1:8" ht="13.5" x14ac:dyDescent="0.25">
      <c r="A2045" s="3">
        <f>TITRES_STAT!B2048</f>
        <v>45280</v>
      </c>
      <c r="B2045" s="5">
        <f>TITRES_STAT!D2048</f>
        <v>1.84</v>
      </c>
      <c r="C2045" s="2">
        <f t="shared" si="186"/>
        <v>1.7108154482231164</v>
      </c>
      <c r="D2045" s="2">
        <f t="shared" si="188"/>
        <v>1.7994954865596444</v>
      </c>
      <c r="E2045" s="2">
        <f t="shared" si="187"/>
        <v>-8.8680038336528044E-2</v>
      </c>
      <c r="F2045" s="2">
        <f t="shared" si="191"/>
        <v>-3.0020909216395476E-2</v>
      </c>
      <c r="G2045" s="2">
        <f t="shared" si="189"/>
        <v>-5.8659129120132568E-2</v>
      </c>
      <c r="H2045" s="2" t="str">
        <f t="shared" si="190"/>
        <v>Hold</v>
      </c>
    </row>
    <row r="2046" spans="1:8" ht="13.5" x14ac:dyDescent="0.25">
      <c r="A2046" s="3">
        <f>TITRES_STAT!B2049</f>
        <v>45281</v>
      </c>
      <c r="B2046" s="5">
        <f>TITRES_STAT!D2049</f>
        <v>1.84</v>
      </c>
      <c r="C2046" s="2">
        <f t="shared" si="186"/>
        <v>1.7185515331118677</v>
      </c>
      <c r="D2046" s="2">
        <f t="shared" si="188"/>
        <v>1.8024958208885598</v>
      </c>
      <c r="E2046" s="2">
        <f t="shared" si="187"/>
        <v>-8.394428777669205E-2</v>
      </c>
      <c r="F2046" s="2">
        <f t="shared" si="191"/>
        <v>-4.0805584928454791E-2</v>
      </c>
      <c r="G2046" s="2">
        <f t="shared" si="189"/>
        <v>-4.3138702848237259E-2</v>
      </c>
      <c r="H2046" s="2" t="str">
        <f t="shared" si="190"/>
        <v>Hold</v>
      </c>
    </row>
    <row r="2047" spans="1:8" ht="13.5" x14ac:dyDescent="0.25">
      <c r="A2047" s="3">
        <f>TITRES_STAT!B2050</f>
        <v>45282</v>
      </c>
      <c r="B2047" s="5">
        <f>TITRES_STAT!D2050</f>
        <v>1.84</v>
      </c>
      <c r="C2047" s="2">
        <f t="shared" si="186"/>
        <v>1.7250974510946573</v>
      </c>
      <c r="D2047" s="2">
        <f t="shared" si="188"/>
        <v>1.8052739082301479</v>
      </c>
      <c r="E2047" s="2">
        <f t="shared" si="187"/>
        <v>-8.0176457135490597E-2</v>
      </c>
      <c r="F2047" s="2">
        <f t="shared" si="191"/>
        <v>-4.8679759369861957E-2</v>
      </c>
      <c r="G2047" s="2">
        <f t="shared" si="189"/>
        <v>-3.1496697765628641E-2</v>
      </c>
      <c r="H2047" s="2" t="str">
        <f t="shared" si="190"/>
        <v>Hold</v>
      </c>
    </row>
    <row r="2048" spans="1:8" ht="13.5" x14ac:dyDescent="0.25">
      <c r="A2048" s="3">
        <f>TITRES_STAT!B2051</f>
        <v>45285</v>
      </c>
      <c r="B2048" s="5">
        <f>TITRES_STAT!D2051</f>
        <v>1.9189000000000001</v>
      </c>
      <c r="C2048" s="2">
        <f t="shared" si="186"/>
        <v>1.7427747663108639</v>
      </c>
      <c r="D2048" s="2">
        <f t="shared" si="188"/>
        <v>1.8136906557686554</v>
      </c>
      <c r="E2048" s="2">
        <f t="shared" si="187"/>
        <v>-7.0915889457791481E-2</v>
      </c>
      <c r="F2048" s="2">
        <f t="shared" si="191"/>
        <v>-5.3126985387447867E-2</v>
      </c>
      <c r="G2048" s="2">
        <f t="shared" si="189"/>
        <v>-1.7788904070343614E-2</v>
      </c>
      <c r="H2048" s="2" t="str">
        <f t="shared" si="190"/>
        <v>Hold</v>
      </c>
    </row>
    <row r="2049" spans="1:8" ht="13.5" x14ac:dyDescent="0.25">
      <c r="A2049" s="3">
        <f>TITRES_STAT!B2052</f>
        <v>45286</v>
      </c>
      <c r="B2049" s="5">
        <f>TITRES_STAT!D2052</f>
        <v>1.84</v>
      </c>
      <c r="C2049" s="2">
        <f t="shared" si="186"/>
        <v>1.7577324945707309</v>
      </c>
      <c r="D2049" s="2">
        <f t="shared" si="188"/>
        <v>1.8156394960820883</v>
      </c>
      <c r="E2049" s="2">
        <f t="shared" si="187"/>
        <v>-5.7907001511357414E-2</v>
      </c>
      <c r="F2049" s="2">
        <f t="shared" si="191"/>
        <v>-5.4082988612229779E-2</v>
      </c>
      <c r="G2049" s="2">
        <f t="shared" si="189"/>
        <v>-3.8240128991276351E-3</v>
      </c>
      <c r="H2049" s="2" t="str">
        <f t="shared" si="190"/>
        <v>Hold</v>
      </c>
    </row>
    <row r="2050" spans="1:8" ht="13.5" x14ac:dyDescent="0.25">
      <c r="A2050" s="3">
        <f>TITRES_STAT!B2053</f>
        <v>45287</v>
      </c>
      <c r="B2050" s="5">
        <f>TITRES_STAT!D2053</f>
        <v>1.7611000000000001</v>
      </c>
      <c r="C2050" s="2">
        <f t="shared" si="186"/>
        <v>1.7703890338675414</v>
      </c>
      <c r="D2050" s="2">
        <f t="shared" si="188"/>
        <v>1.8115995334093411</v>
      </c>
      <c r="E2050" s="2">
        <f t="shared" si="187"/>
        <v>-4.1210499541799672E-2</v>
      </c>
      <c r="F2050" s="2">
        <f t="shared" si="191"/>
        <v>-5.1508490798143763E-2</v>
      </c>
      <c r="G2050" s="2">
        <f t="shared" si="189"/>
        <v>1.0297991256344091E-2</v>
      </c>
      <c r="H2050" s="2" t="str">
        <f t="shared" si="190"/>
        <v>Sell</v>
      </c>
    </row>
    <row r="2051" spans="1:8" ht="13.5" x14ac:dyDescent="0.25">
      <c r="A2051" s="3">
        <f>TITRES_STAT!B2054</f>
        <v>45288</v>
      </c>
      <c r="B2051" s="5">
        <f>TITRES_STAT!D2054</f>
        <v>1.7524</v>
      </c>
      <c r="C2051" s="2">
        <f t="shared" si="186"/>
        <v>1.7810984132725349</v>
      </c>
      <c r="D2051" s="2">
        <f t="shared" si="188"/>
        <v>1.8072143827864269</v>
      </c>
      <c r="E2051" s="2">
        <f t="shared" si="187"/>
        <v>-2.6115969513891946E-2</v>
      </c>
      <c r="F2051" s="2">
        <f t="shared" si="191"/>
        <v>-4.6429986541293398E-2</v>
      </c>
      <c r="G2051" s="2">
        <f t="shared" si="189"/>
        <v>2.0314017027401453E-2</v>
      </c>
      <c r="H2051" s="2" t="str">
        <f t="shared" si="190"/>
        <v>Sell</v>
      </c>
    </row>
    <row r="2052" spans="1:8" ht="13.5" x14ac:dyDescent="0.25">
      <c r="A2052" s="3">
        <f>TITRES_STAT!B2055</f>
        <v>45289</v>
      </c>
      <c r="B2052" s="5">
        <f>TITRES_STAT!D2055</f>
        <v>1.7524</v>
      </c>
      <c r="C2052" s="2">
        <f t="shared" si="186"/>
        <v>1.7901601958459912</v>
      </c>
      <c r="D2052" s="2">
        <f t="shared" si="188"/>
        <v>1.8031540581355805</v>
      </c>
      <c r="E2052" s="2">
        <f t="shared" si="187"/>
        <v>-1.299386228958932E-2</v>
      </c>
      <c r="F2052" s="2">
        <f t="shared" si="191"/>
        <v>-3.9742761690952581E-2</v>
      </c>
      <c r="G2052" s="2">
        <f t="shared" si="189"/>
        <v>2.6748899401363262E-2</v>
      </c>
      <c r="H2052" s="2" t="str">
        <f t="shared" si="190"/>
        <v>Sell</v>
      </c>
    </row>
    <row r="2053" spans="1:8" ht="13.5" x14ac:dyDescent="0.25">
      <c r="A2053" s="3">
        <f>TITRES_STAT!B2056</f>
        <v>45293</v>
      </c>
      <c r="B2053" s="5">
        <f>TITRES_STAT!D2056</f>
        <v>1.7524</v>
      </c>
      <c r="C2053" s="2">
        <f t="shared" si="186"/>
        <v>1.7978278580235312</v>
      </c>
      <c r="D2053" s="2">
        <f t="shared" si="188"/>
        <v>1.7993944982736856</v>
      </c>
      <c r="E2053" s="2">
        <f t="shared" si="187"/>
        <v>-1.5666402501544052E-3</v>
      </c>
      <c r="F2053" s="2">
        <f t="shared" si="191"/>
        <v>-3.210753740279295E-2</v>
      </c>
      <c r="G2053" s="2">
        <f t="shared" si="189"/>
        <v>3.0540897152638545E-2</v>
      </c>
      <c r="H2053" s="2" t="str">
        <f t="shared" si="190"/>
        <v>Sell</v>
      </c>
    </row>
    <row r="2054" spans="1:8" ht="13.5" x14ac:dyDescent="0.25">
      <c r="A2054" s="3">
        <f>TITRES_STAT!B2057</f>
        <v>45294</v>
      </c>
      <c r="B2054" s="5">
        <f>TITRES_STAT!D2057</f>
        <v>1.6735</v>
      </c>
      <c r="C2054" s="2">
        <f t="shared" si="186"/>
        <v>1.8043158798660648</v>
      </c>
      <c r="D2054" s="2">
        <f t="shared" si="188"/>
        <v>1.7900689798830423</v>
      </c>
      <c r="E2054" s="2">
        <f t="shared" si="187"/>
        <v>1.4246899983022532E-2</v>
      </c>
      <c r="F2054" s="2">
        <f t="shared" si="191"/>
        <v>-2.2836649925629855E-2</v>
      </c>
      <c r="G2054" s="2">
        <f t="shared" si="189"/>
        <v>3.7083549908652383E-2</v>
      </c>
      <c r="H2054" s="2" t="str">
        <f t="shared" si="190"/>
        <v>Sell</v>
      </c>
    </row>
    <row r="2055" spans="1:8" ht="13.5" x14ac:dyDescent="0.25">
      <c r="A2055" s="3">
        <f>TITRES_STAT!B2058</f>
        <v>45295</v>
      </c>
      <c r="B2055" s="5">
        <f>TITRES_STAT!D2058</f>
        <v>1.6033999999999999</v>
      </c>
      <c r="C2055" s="2">
        <f t="shared" si="186"/>
        <v>1.809805744502055</v>
      </c>
      <c r="D2055" s="2">
        <f t="shared" si="188"/>
        <v>1.776241648039854</v>
      </c>
      <c r="E2055" s="2">
        <f t="shared" si="187"/>
        <v>3.3564096462201043E-2</v>
      </c>
      <c r="F2055" s="2">
        <f t="shared" si="191"/>
        <v>-1.1556500648063676E-2</v>
      </c>
      <c r="G2055" s="2">
        <f t="shared" si="189"/>
        <v>4.5120597110264719E-2</v>
      </c>
      <c r="H2055" s="2" t="str">
        <f t="shared" si="190"/>
        <v>Sell</v>
      </c>
    </row>
    <row r="2056" spans="1:8" ht="13.5" x14ac:dyDescent="0.25">
      <c r="A2056" s="3">
        <f>TITRES_STAT!B2059</f>
        <v>45296</v>
      </c>
      <c r="B2056" s="5">
        <f>TITRES_STAT!D2059</f>
        <v>1.5333000000000001</v>
      </c>
      <c r="C2056" s="2">
        <f t="shared" si="186"/>
        <v>1.8144510145786619</v>
      </c>
      <c r="D2056" s="2">
        <f t="shared" si="188"/>
        <v>1.7582459704072722</v>
      </c>
      <c r="E2056" s="2">
        <f t="shared" si="187"/>
        <v>5.6205044171389718E-2</v>
      </c>
      <c r="F2056" s="2">
        <f t="shared" si="191"/>
        <v>1.9958083158270017E-3</v>
      </c>
      <c r="G2056" s="2">
        <f t="shared" si="189"/>
        <v>5.4209235855562712E-2</v>
      </c>
      <c r="H2056" s="2" t="str">
        <f t="shared" si="190"/>
        <v>Sell</v>
      </c>
    </row>
    <row r="2057" spans="1:8" ht="13.5" x14ac:dyDescent="0.25">
      <c r="A2057" s="3">
        <f>TITRES_STAT!B2060</f>
        <v>45299</v>
      </c>
      <c r="B2057" s="5">
        <f>TITRES_STAT!D2060</f>
        <v>1.4807999999999999</v>
      </c>
      <c r="C2057" s="2">
        <f t="shared" si="186"/>
        <v>1.8183816277204063</v>
      </c>
      <c r="D2057" s="2">
        <f t="shared" si="188"/>
        <v>1.7376944170437705</v>
      </c>
      <c r="E2057" s="2">
        <f t="shared" si="187"/>
        <v>8.0687210676635868E-2</v>
      </c>
      <c r="F2057" s="2">
        <f t="shared" si="191"/>
        <v>1.7734088787988777E-2</v>
      </c>
      <c r="G2057" s="2">
        <f t="shared" si="189"/>
        <v>6.2953121888647087E-2</v>
      </c>
      <c r="H2057" s="2" t="str">
        <f t="shared" si="190"/>
        <v>Sell</v>
      </c>
    </row>
    <row r="2058" spans="1:8" ht="13.5" x14ac:dyDescent="0.25">
      <c r="A2058" s="3">
        <f>TITRES_STAT!B2061</f>
        <v>45300</v>
      </c>
      <c r="B2058" s="5">
        <f>TITRES_STAT!D2061</f>
        <v>1.4807999999999999</v>
      </c>
      <c r="C2058" s="2">
        <f t="shared" si="186"/>
        <v>1.8338459926864976</v>
      </c>
      <c r="D2058" s="2">
        <f t="shared" si="188"/>
        <v>1.7186652009664543</v>
      </c>
      <c r="E2058" s="2">
        <f t="shared" si="187"/>
        <v>0.11518079172004336</v>
      </c>
      <c r="F2058" s="2">
        <f t="shared" si="191"/>
        <v>3.7223429374399694E-2</v>
      </c>
      <c r="G2058" s="2">
        <f t="shared" si="189"/>
        <v>7.7957362345643669E-2</v>
      </c>
      <c r="H2058" s="2" t="str">
        <f t="shared" si="190"/>
        <v>Sell</v>
      </c>
    </row>
    <row r="2059" spans="1:8" ht="13.5" x14ac:dyDescent="0.25">
      <c r="A2059" s="3">
        <f>TITRES_STAT!B2062</f>
        <v>45301</v>
      </c>
      <c r="B2059" s="5">
        <f>TITRES_STAT!D2062</f>
        <v>1.4807999999999999</v>
      </c>
      <c r="C2059" s="2">
        <f t="shared" si="186"/>
        <v>1.834792763042421</v>
      </c>
      <c r="D2059" s="2">
        <f t="shared" si="188"/>
        <v>1.7010455564504208</v>
      </c>
      <c r="E2059" s="2">
        <f t="shared" si="187"/>
        <v>0.13374720659200023</v>
      </c>
      <c r="F2059" s="2">
        <f t="shared" si="191"/>
        <v>5.6528184817919803E-2</v>
      </c>
      <c r="G2059" s="2">
        <f t="shared" si="189"/>
        <v>7.7219021774080437E-2</v>
      </c>
      <c r="H2059" s="2" t="str">
        <f t="shared" si="190"/>
        <v>Sell</v>
      </c>
    </row>
    <row r="2060" spans="1:8" ht="13.5" x14ac:dyDescent="0.25">
      <c r="A2060" s="3">
        <f>TITRES_STAT!B2063</f>
        <v>45302</v>
      </c>
      <c r="B2060" s="5">
        <f>TITRES_STAT!D2063</f>
        <v>1.4807999999999999</v>
      </c>
      <c r="C2060" s="2">
        <f t="shared" si="186"/>
        <v>1.8234554148820485</v>
      </c>
      <c r="D2060" s="2">
        <f t="shared" si="188"/>
        <v>1.6847310707874268</v>
      </c>
      <c r="E2060" s="2">
        <f t="shared" si="187"/>
        <v>0.13872434409462175</v>
      </c>
      <c r="F2060" s="2">
        <f t="shared" si="191"/>
        <v>7.2967416673260205E-2</v>
      </c>
      <c r="G2060" s="2">
        <f t="shared" si="189"/>
        <v>6.575692742136155E-2</v>
      </c>
      <c r="H2060" s="2" t="str">
        <f t="shared" si="190"/>
        <v>Sell</v>
      </c>
    </row>
    <row r="2061" spans="1:8" ht="13.5" x14ac:dyDescent="0.25">
      <c r="A2061" s="3">
        <f>TITRES_STAT!B2064</f>
        <v>45303</v>
      </c>
      <c r="B2061" s="5">
        <f>TITRES_STAT!D2064</f>
        <v>1.4807999999999999</v>
      </c>
      <c r="C2061" s="2">
        <f t="shared" si="186"/>
        <v>1.8125238125925027</v>
      </c>
      <c r="D2061" s="2">
        <f t="shared" si="188"/>
        <v>1.6696250655439138</v>
      </c>
      <c r="E2061" s="2">
        <f t="shared" si="187"/>
        <v>0.14289874704858896</v>
      </c>
      <c r="F2061" s="2">
        <f t="shared" si="191"/>
        <v>8.6953682748325961E-2</v>
      </c>
      <c r="G2061" s="2">
        <f t="shared" si="189"/>
        <v>5.5945064300262998E-2</v>
      </c>
      <c r="H2061" s="2" t="str">
        <f t="shared" si="190"/>
        <v>Sell</v>
      </c>
    </row>
    <row r="2062" spans="1:8" ht="13.5" x14ac:dyDescent="0.25">
      <c r="A2062" s="3">
        <f>TITRES_STAT!B2065</f>
        <v>45306</v>
      </c>
      <c r="B2062" s="5">
        <f>TITRES_STAT!D2065</f>
        <v>1.4807999999999999</v>
      </c>
      <c r="C2062" s="2">
        <f t="shared" si="186"/>
        <v>1.8032739952705792</v>
      </c>
      <c r="D2062" s="2">
        <f t="shared" si="188"/>
        <v>1.655638023651772</v>
      </c>
      <c r="E2062" s="2">
        <f t="shared" si="187"/>
        <v>0.14763597161880715</v>
      </c>
      <c r="F2062" s="2">
        <f t="shared" si="191"/>
        <v>9.9090140522422196E-2</v>
      </c>
      <c r="G2062" s="2">
        <f t="shared" si="189"/>
        <v>4.8545831096384953E-2</v>
      </c>
      <c r="H2062" s="2" t="str">
        <f t="shared" si="190"/>
        <v>Sell</v>
      </c>
    </row>
    <row r="2063" spans="1:8" ht="13.5" x14ac:dyDescent="0.25">
      <c r="A2063" s="3">
        <f>TITRES_STAT!B2066</f>
        <v>45307</v>
      </c>
      <c r="B2063" s="5">
        <f>TITRES_STAT!D2066</f>
        <v>1.4807999999999999</v>
      </c>
      <c r="C2063" s="2">
        <f t="shared" ref="C2063:C2126" si="192">$C$4*B2053+C2062*(1-$C$4)</f>
        <v>1.7954472267674133</v>
      </c>
      <c r="D2063" s="2">
        <f t="shared" si="188"/>
        <v>1.6426870589368261</v>
      </c>
      <c r="E2063" s="2">
        <f t="shared" si="187"/>
        <v>0.15276016783058721</v>
      </c>
      <c r="F2063" s="2">
        <f t="shared" si="191"/>
        <v>0.10982414598405521</v>
      </c>
      <c r="G2063" s="2">
        <f t="shared" si="189"/>
        <v>4.2936021846532002E-2</v>
      </c>
      <c r="H2063" s="2" t="str">
        <f t="shared" si="190"/>
        <v>Sell</v>
      </c>
    </row>
    <row r="2064" spans="1:8" ht="13.5" x14ac:dyDescent="0.25">
      <c r="A2064" s="3">
        <f>TITRES_STAT!B2067</f>
        <v>45308</v>
      </c>
      <c r="B2064" s="5">
        <f>TITRES_STAT!D2067</f>
        <v>1.4807999999999999</v>
      </c>
      <c r="C2064" s="2">
        <f t="shared" si="192"/>
        <v>1.7766861149570419</v>
      </c>
      <c r="D2064" s="2">
        <f t="shared" si="188"/>
        <v>1.6306954249415058</v>
      </c>
      <c r="E2064" s="2">
        <f t="shared" si="187"/>
        <v>0.14599069001553611</v>
      </c>
      <c r="F2064" s="2">
        <f t="shared" si="191"/>
        <v>0.1170574547903514</v>
      </c>
      <c r="G2064" s="2">
        <f t="shared" si="189"/>
        <v>2.8933235225184706E-2</v>
      </c>
      <c r="H2064" s="2" t="str">
        <f t="shared" si="190"/>
        <v>Sell</v>
      </c>
    </row>
    <row r="2065" spans="1:8" ht="13.5" x14ac:dyDescent="0.25">
      <c r="A2065" s="3">
        <f>TITRES_STAT!B2068</f>
        <v>45309</v>
      </c>
      <c r="B2065" s="5">
        <f>TITRES_STAT!D2068</f>
        <v>1.4807999999999999</v>
      </c>
      <c r="C2065" s="2">
        <f t="shared" si="192"/>
        <v>1.7500267126559583</v>
      </c>
      <c r="D2065" s="2">
        <f t="shared" si="188"/>
        <v>1.6195920601310239</v>
      </c>
      <c r="E2065" s="2">
        <f t="shared" si="187"/>
        <v>0.13043465252493447</v>
      </c>
      <c r="F2065" s="2">
        <f t="shared" si="191"/>
        <v>0.11973289433726803</v>
      </c>
      <c r="G2065" s="2">
        <f t="shared" si="189"/>
        <v>1.0701758187666444E-2</v>
      </c>
      <c r="H2065" s="2" t="str">
        <f t="shared" si="190"/>
        <v>Sell</v>
      </c>
    </row>
    <row r="2066" spans="1:8" ht="13.5" x14ac:dyDescent="0.25">
      <c r="A2066" s="3">
        <f>TITRES_STAT!B2069</f>
        <v>45310</v>
      </c>
      <c r="B2066" s="5">
        <f>TITRES_STAT!D2069</f>
        <v>1.4807999999999999</v>
      </c>
      <c r="C2066" s="2">
        <f t="shared" si="192"/>
        <v>1.7166841414781184</v>
      </c>
      <c r="D2066" s="2">
        <f t="shared" si="188"/>
        <v>1.6093111667879851</v>
      </c>
      <c r="E2066" s="2">
        <f t="shared" si="187"/>
        <v>0.10737297469013329</v>
      </c>
      <c r="F2066" s="2">
        <f t="shared" si="191"/>
        <v>0.11726091040784108</v>
      </c>
      <c r="G2066" s="2">
        <f t="shared" si="189"/>
        <v>-9.8879357177077826E-3</v>
      </c>
      <c r="H2066" s="2" t="str">
        <f t="shared" si="190"/>
        <v>Hold</v>
      </c>
    </row>
    <row r="2067" spans="1:8" ht="13.5" x14ac:dyDescent="0.25">
      <c r="A2067" s="3">
        <f>TITRES_STAT!B2070</f>
        <v>45313</v>
      </c>
      <c r="B2067" s="5">
        <f>TITRES_STAT!D2070</f>
        <v>1.5421</v>
      </c>
      <c r="C2067" s="2">
        <f t="shared" si="192"/>
        <v>1.6803942735584079</v>
      </c>
      <c r="D2067" s="2">
        <f t="shared" si="188"/>
        <v>1.6043325618407271</v>
      </c>
      <c r="E2067" s="2">
        <f t="shared" si="187"/>
        <v>7.6061711717680724E-2</v>
      </c>
      <c r="F2067" s="2">
        <f t="shared" si="191"/>
        <v>0.10902107066980901</v>
      </c>
      <c r="G2067" s="2">
        <f t="shared" si="189"/>
        <v>-3.2959358952128287E-2</v>
      </c>
      <c r="H2067" s="2" t="str">
        <f t="shared" si="190"/>
        <v>Hold</v>
      </c>
    </row>
    <row r="2068" spans="1:8" ht="13.5" x14ac:dyDescent="0.25">
      <c r="A2068" s="3">
        <f>TITRES_STAT!B2071</f>
        <v>45314</v>
      </c>
      <c r="B2068" s="5">
        <f>TITRES_STAT!D2071</f>
        <v>1.6033999999999999</v>
      </c>
      <c r="C2068" s="2">
        <f t="shared" si="192"/>
        <v>1.6496874622417297</v>
      </c>
      <c r="D2068" s="2">
        <f t="shared" si="188"/>
        <v>1.6042634831858584</v>
      </c>
      <c r="E2068" s="2">
        <f t="shared" si="187"/>
        <v>4.5423979055871255E-2</v>
      </c>
      <c r="F2068" s="2">
        <f t="shared" si="191"/>
        <v>9.6301652347021455E-2</v>
      </c>
      <c r="G2068" s="2">
        <f t="shared" si="189"/>
        <v>-5.0877673291150199E-2</v>
      </c>
      <c r="H2068" s="2" t="str">
        <f t="shared" si="190"/>
        <v>Hold</v>
      </c>
    </row>
    <row r="2069" spans="1:8" ht="13.5" x14ac:dyDescent="0.25">
      <c r="A2069" s="3">
        <f>TITRES_STAT!B2072</f>
        <v>45315</v>
      </c>
      <c r="B2069" s="5">
        <f>TITRES_STAT!D2072</f>
        <v>1.6735</v>
      </c>
      <c r="C2069" s="2">
        <f t="shared" si="192"/>
        <v>1.6237047757430019</v>
      </c>
      <c r="D2069" s="2">
        <f t="shared" si="188"/>
        <v>1.6093921140609802</v>
      </c>
      <c r="E2069" s="2">
        <f t="shared" si="187"/>
        <v>1.4312661682021721E-2</v>
      </c>
      <c r="F2069" s="2">
        <f t="shared" si="191"/>
        <v>7.9903854214021519E-2</v>
      </c>
      <c r="G2069" s="2">
        <f t="shared" si="189"/>
        <v>-6.5591192531999798E-2</v>
      </c>
      <c r="H2069" s="2" t="str">
        <f t="shared" si="190"/>
        <v>Hold</v>
      </c>
    </row>
    <row r="2070" spans="1:8" ht="13.5" x14ac:dyDescent="0.25">
      <c r="A2070" s="3">
        <f>TITRES_STAT!B2073</f>
        <v>45316</v>
      </c>
      <c r="B2070" s="5">
        <f>TITRES_STAT!D2073</f>
        <v>1.7436</v>
      </c>
      <c r="C2070" s="2">
        <f t="shared" si="192"/>
        <v>1.6017194256286937</v>
      </c>
      <c r="D2070" s="2">
        <f t="shared" si="188"/>
        <v>1.619333438945352</v>
      </c>
      <c r="E2070" s="2">
        <f t="shared" si="187"/>
        <v>-1.7614013316658239E-2</v>
      </c>
      <c r="F2070" s="2">
        <f t="shared" si="191"/>
        <v>6.040028070788557E-2</v>
      </c>
      <c r="G2070" s="2">
        <f t="shared" si="189"/>
        <v>-7.8014294024543809E-2</v>
      </c>
      <c r="H2070" s="2" t="str">
        <f t="shared" si="190"/>
        <v>Hold</v>
      </c>
    </row>
    <row r="2071" spans="1:8" ht="13.5" x14ac:dyDescent="0.25">
      <c r="A2071" s="3">
        <f>TITRES_STAT!B2074</f>
        <v>45317</v>
      </c>
      <c r="B2071" s="5">
        <f>TITRES_STAT!D2074</f>
        <v>1.8137000000000001</v>
      </c>
      <c r="C2071" s="2">
        <f t="shared" si="192"/>
        <v>1.5831164370704331</v>
      </c>
      <c r="D2071" s="2">
        <f t="shared" si="188"/>
        <v>1.6337309619864371</v>
      </c>
      <c r="E2071" s="2">
        <f t="shared" si="187"/>
        <v>-5.0614524916003933E-2</v>
      </c>
      <c r="F2071" s="2">
        <f t="shared" si="191"/>
        <v>3.8197319583107674E-2</v>
      </c>
      <c r="G2071" s="2">
        <f t="shared" si="189"/>
        <v>-8.8811844499111614E-2</v>
      </c>
      <c r="H2071" s="2" t="str">
        <f t="shared" si="190"/>
        <v>Hold</v>
      </c>
    </row>
    <row r="2072" spans="1:8" ht="13.5" x14ac:dyDescent="0.25">
      <c r="A2072" s="3">
        <f>TITRES_STAT!B2075</f>
        <v>45320</v>
      </c>
      <c r="B2072" s="5">
        <f>TITRES_STAT!D2075</f>
        <v>1.8926000000000001</v>
      </c>
      <c r="C2072" s="2">
        <f t="shared" si="192"/>
        <v>1.5673754467519048</v>
      </c>
      <c r="D2072" s="2">
        <f t="shared" si="188"/>
        <v>1.6529064462837382</v>
      </c>
      <c r="E2072" s="2">
        <f t="shared" si="187"/>
        <v>-8.5530999531833407E-2</v>
      </c>
      <c r="F2072" s="2">
        <f t="shared" si="191"/>
        <v>1.3451655760119457E-2</v>
      </c>
      <c r="G2072" s="2">
        <f t="shared" si="189"/>
        <v>-9.8982655291952867E-2</v>
      </c>
      <c r="H2072" s="2" t="str">
        <f t="shared" si="190"/>
        <v>Hold</v>
      </c>
    </row>
    <row r="2073" spans="1:8" ht="13.5" x14ac:dyDescent="0.25">
      <c r="A2073" s="3">
        <f>TITRES_STAT!B2076</f>
        <v>45321</v>
      </c>
      <c r="B2073" s="5">
        <f>TITRES_STAT!D2076</f>
        <v>1.8488</v>
      </c>
      <c r="C2073" s="2">
        <f t="shared" si="192"/>
        <v>1.5540561472516117</v>
      </c>
      <c r="D2073" s="2">
        <f t="shared" si="188"/>
        <v>1.66741707989235</v>
      </c>
      <c r="E2073" s="2">
        <f t="shared" si="187"/>
        <v>-0.11336093264073832</v>
      </c>
      <c r="F2073" s="2">
        <f t="shared" si="191"/>
        <v>-1.1910861920052099E-2</v>
      </c>
      <c r="G2073" s="2">
        <f t="shared" si="189"/>
        <v>-0.10145007072068622</v>
      </c>
      <c r="H2073" s="2" t="str">
        <f t="shared" si="190"/>
        <v>Hold</v>
      </c>
    </row>
    <row r="2074" spans="1:8" ht="13.5" x14ac:dyDescent="0.25">
      <c r="A2074" s="3">
        <f>TITRES_STAT!B2077</f>
        <v>45322</v>
      </c>
      <c r="B2074" s="5">
        <f>TITRES_STAT!D2077</f>
        <v>1.9276</v>
      </c>
      <c r="C2074" s="2">
        <f t="shared" si="192"/>
        <v>1.5427859707513636</v>
      </c>
      <c r="D2074" s="2">
        <f t="shared" si="188"/>
        <v>1.686689888789213</v>
      </c>
      <c r="E2074" s="2">
        <f t="shared" si="187"/>
        <v>-0.14390391803784941</v>
      </c>
      <c r="F2074" s="2">
        <f t="shared" si="191"/>
        <v>-3.8309473143611564E-2</v>
      </c>
      <c r="G2074" s="2">
        <f t="shared" si="189"/>
        <v>-0.10559444489423785</v>
      </c>
      <c r="H2074" s="2" t="str">
        <f t="shared" si="190"/>
        <v>Hold</v>
      </c>
    </row>
    <row r="2075" spans="1:8" ht="13.5" x14ac:dyDescent="0.25">
      <c r="A2075" s="3">
        <f>TITRES_STAT!B2078</f>
        <v>45323</v>
      </c>
      <c r="B2075" s="5">
        <f>TITRES_STAT!D2078</f>
        <v>2.0065</v>
      </c>
      <c r="C2075" s="2">
        <f t="shared" si="192"/>
        <v>1.5332496675588461</v>
      </c>
      <c r="D2075" s="2">
        <f t="shared" si="188"/>
        <v>1.7103795266566788</v>
      </c>
      <c r="E2075" s="2">
        <f t="shared" si="187"/>
        <v>-0.17712985909783274</v>
      </c>
      <c r="F2075" s="2">
        <f t="shared" si="191"/>
        <v>-6.6073550334455805E-2</v>
      </c>
      <c r="G2075" s="2">
        <f t="shared" si="189"/>
        <v>-0.11105630876337694</v>
      </c>
      <c r="H2075" s="2" t="str">
        <f t="shared" si="190"/>
        <v>Hold</v>
      </c>
    </row>
    <row r="2076" spans="1:8" ht="13.5" x14ac:dyDescent="0.25">
      <c r="A2076" s="3">
        <f>TITRES_STAT!B2079</f>
        <v>45324</v>
      </c>
      <c r="B2076" s="5">
        <f>TITRES_STAT!D2079</f>
        <v>2.0065</v>
      </c>
      <c r="C2076" s="2">
        <f t="shared" si="192"/>
        <v>1.5251804879344082</v>
      </c>
      <c r="D2076" s="2">
        <f t="shared" si="188"/>
        <v>1.7323143765339619</v>
      </c>
      <c r="E2076" s="2">
        <f t="shared" ref="E2076:E2139" si="193">C2076-D2076</f>
        <v>-0.20713388859955373</v>
      </c>
      <c r="F2076" s="2">
        <f t="shared" si="191"/>
        <v>-9.4285617987475395E-2</v>
      </c>
      <c r="G2076" s="2">
        <f t="shared" si="189"/>
        <v>-0.11284827061207833</v>
      </c>
      <c r="H2076" s="2" t="str">
        <f t="shared" si="190"/>
        <v>Hold</v>
      </c>
    </row>
    <row r="2077" spans="1:8" ht="13.5" x14ac:dyDescent="0.25">
      <c r="A2077" s="3">
        <f>TITRES_STAT!B2080</f>
        <v>45327</v>
      </c>
      <c r="B2077" s="5">
        <f>TITRES_STAT!D2080</f>
        <v>2.0065</v>
      </c>
      <c r="C2077" s="2">
        <f t="shared" si="192"/>
        <v>1.527783489790653</v>
      </c>
      <c r="D2077" s="2">
        <f t="shared" ref="D2077:D2140" si="194">$D$4*B2077+(1-$D$4)*D2076</f>
        <v>1.7526244227166314</v>
      </c>
      <c r="E2077" s="2">
        <f t="shared" si="193"/>
        <v>-0.2248409329259784</v>
      </c>
      <c r="F2077" s="2">
        <f t="shared" si="191"/>
        <v>-0.120396680975176</v>
      </c>
      <c r="G2077" s="2">
        <f t="shared" si="189"/>
        <v>-0.1044442519508024</v>
      </c>
      <c r="H2077" s="2" t="str">
        <f t="shared" si="190"/>
        <v>Hold</v>
      </c>
    </row>
    <row r="2078" spans="1:8" ht="13.5" x14ac:dyDescent="0.25">
      <c r="A2078" s="3">
        <f>TITRES_STAT!B2081</f>
        <v>45328</v>
      </c>
      <c r="B2078" s="5">
        <f>TITRES_STAT!D2081</f>
        <v>2.0065</v>
      </c>
      <c r="C2078" s="2">
        <f t="shared" si="192"/>
        <v>1.5394167990536294</v>
      </c>
      <c r="D2078" s="2">
        <f t="shared" si="194"/>
        <v>1.771430021033918</v>
      </c>
      <c r="E2078" s="2">
        <f t="shared" si="193"/>
        <v>-0.23201322198028862</v>
      </c>
      <c r="F2078" s="2">
        <f t="shared" si="191"/>
        <v>-0.14271998917619855</v>
      </c>
      <c r="G2078" s="2">
        <f t="shared" si="189"/>
        <v>-8.9293232804090072E-2</v>
      </c>
      <c r="H2078" s="2" t="str">
        <f t="shared" si="190"/>
        <v>Hold</v>
      </c>
    </row>
    <row r="2079" spans="1:8" ht="13.5" x14ac:dyDescent="0.25">
      <c r="A2079" s="3">
        <f>TITRES_STAT!B2082</f>
        <v>45329</v>
      </c>
      <c r="B2079" s="5">
        <f>TITRES_STAT!D2082</f>
        <v>2.0065</v>
      </c>
      <c r="C2079" s="2">
        <f t="shared" si="192"/>
        <v>1.5600449838146093</v>
      </c>
      <c r="D2079" s="2">
        <f t="shared" si="194"/>
        <v>1.7888426120684426</v>
      </c>
      <c r="E2079" s="2">
        <f t="shared" si="193"/>
        <v>-0.22879762825383332</v>
      </c>
      <c r="F2079" s="2">
        <f t="shared" si="191"/>
        <v>-0.15993551699172551</v>
      </c>
      <c r="G2079" s="2">
        <f t="shared" si="189"/>
        <v>-6.8862111262107811E-2</v>
      </c>
      <c r="H2079" s="2" t="str">
        <f t="shared" si="190"/>
        <v>Hold</v>
      </c>
    </row>
    <row r="2080" spans="1:8" ht="13.5" x14ac:dyDescent="0.25">
      <c r="A2080" s="3">
        <f>TITRES_STAT!B2083</f>
        <v>45330</v>
      </c>
      <c r="B2080" s="5">
        <f>TITRES_STAT!D2083</f>
        <v>2.0590000000000002</v>
      </c>
      <c r="C2080" s="2">
        <f t="shared" si="192"/>
        <v>1.5882842170739002</v>
      </c>
      <c r="D2080" s="2">
        <f t="shared" si="194"/>
        <v>1.8088542704337431</v>
      </c>
      <c r="E2080" s="2">
        <f t="shared" si="193"/>
        <v>-0.22057005335984292</v>
      </c>
      <c r="F2080" s="2">
        <f t="shared" si="191"/>
        <v>-0.17206242426534901</v>
      </c>
      <c r="G2080" s="2">
        <f t="shared" si="189"/>
        <v>-4.8507629094493909E-2</v>
      </c>
      <c r="H2080" s="2" t="str">
        <f t="shared" si="190"/>
        <v>Hold</v>
      </c>
    </row>
    <row r="2081" spans="1:8" ht="13.5" x14ac:dyDescent="0.25">
      <c r="A2081" s="3">
        <f>TITRES_STAT!B2084</f>
        <v>45331</v>
      </c>
      <c r="B2081" s="5">
        <f>TITRES_STAT!D2084</f>
        <v>2.0415000000000001</v>
      </c>
      <c r="C2081" s="2">
        <f t="shared" si="192"/>
        <v>1.6229635682933001</v>
      </c>
      <c r="D2081" s="2">
        <f t="shared" si="194"/>
        <v>1.8260872874386509</v>
      </c>
      <c r="E2081" s="2">
        <f t="shared" si="193"/>
        <v>-0.20312371914535077</v>
      </c>
      <c r="F2081" s="2">
        <f t="shared" si="191"/>
        <v>-0.17827468324134937</v>
      </c>
      <c r="G2081" s="2">
        <f t="shared" si="189"/>
        <v>-2.4849035904001393E-2</v>
      </c>
      <c r="H2081" s="2" t="str">
        <f t="shared" si="190"/>
        <v>Hold</v>
      </c>
    </row>
    <row r="2082" spans="1:8" ht="13.5" x14ac:dyDescent="0.25">
      <c r="A2082" s="3">
        <f>TITRES_STAT!B2085</f>
        <v>45334</v>
      </c>
      <c r="B2082" s="5">
        <f>TITRES_STAT!D2085</f>
        <v>2.0415000000000001</v>
      </c>
      <c r="C2082" s="2">
        <f t="shared" si="192"/>
        <v>1.6644460962481771</v>
      </c>
      <c r="D2082" s="2">
        <f t="shared" si="194"/>
        <v>1.8420437846654174</v>
      </c>
      <c r="E2082" s="2">
        <f t="shared" si="193"/>
        <v>-0.17759768841724033</v>
      </c>
      <c r="F2082" s="2">
        <f t="shared" si="191"/>
        <v>-0.17813928427652756</v>
      </c>
      <c r="G2082" s="2">
        <f t="shared" si="189"/>
        <v>5.4159585928723053E-4</v>
      </c>
      <c r="H2082" s="2" t="str">
        <f t="shared" si="190"/>
        <v>Sell</v>
      </c>
    </row>
    <row r="2083" spans="1:8" ht="13.5" x14ac:dyDescent="0.25">
      <c r="A2083" s="3">
        <f>TITRES_STAT!B2086</f>
        <v>45335</v>
      </c>
      <c r="B2083" s="5">
        <f>TITRES_STAT!D2086</f>
        <v>2.0415000000000001</v>
      </c>
      <c r="C2083" s="2">
        <f t="shared" si="192"/>
        <v>1.6928082352869191</v>
      </c>
      <c r="D2083" s="2">
        <f t="shared" si="194"/>
        <v>1.8568183191346457</v>
      </c>
      <c r="E2083" s="2">
        <f t="shared" si="193"/>
        <v>-0.16401008384772653</v>
      </c>
      <c r="F2083" s="2">
        <f t="shared" si="191"/>
        <v>-0.17531344419076736</v>
      </c>
      <c r="G2083" s="2">
        <f t="shared" si="189"/>
        <v>1.130336034304083E-2</v>
      </c>
      <c r="H2083" s="2" t="str">
        <f t="shared" si="190"/>
        <v>Sell</v>
      </c>
    </row>
    <row r="2084" spans="1:8" ht="13.5" x14ac:dyDescent="0.25">
      <c r="A2084" s="3">
        <f>TITRES_STAT!B2087</f>
        <v>45336</v>
      </c>
      <c r="B2084" s="5">
        <f>TITRES_STAT!D2087</f>
        <v>2.0415000000000001</v>
      </c>
      <c r="C2084" s="2">
        <f t="shared" si="192"/>
        <v>1.7289300452427778</v>
      </c>
      <c r="D2084" s="2">
        <f t="shared" si="194"/>
        <v>1.8704984436431904</v>
      </c>
      <c r="E2084" s="2">
        <f t="shared" si="193"/>
        <v>-0.14156839840041258</v>
      </c>
      <c r="F2084" s="2">
        <f t="shared" si="191"/>
        <v>-0.16856443503269641</v>
      </c>
      <c r="G2084" s="2">
        <f t="shared" ref="G2084:G2147" si="195">E2084-F2084</f>
        <v>2.6996036632283837E-2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45337</v>
      </c>
      <c r="B2085" s="5">
        <f>TITRES_STAT!D2088</f>
        <v>2.0415000000000001</v>
      </c>
      <c r="C2085" s="2">
        <f t="shared" si="192"/>
        <v>1.7716331152054274</v>
      </c>
      <c r="D2085" s="2">
        <f t="shared" si="194"/>
        <v>1.8831652255955467</v>
      </c>
      <c r="E2085" s="2">
        <f t="shared" si="193"/>
        <v>-0.11153211039011923</v>
      </c>
      <c r="F2085" s="2">
        <f t="shared" ref="F2085:F2148" si="197">(E2085*(2/(10)))+((1-(2/10))*F2084)</f>
        <v>-0.15715797010418101</v>
      </c>
      <c r="G2085" s="2">
        <f t="shared" si="195"/>
        <v>4.5625859714061773E-2</v>
      </c>
      <c r="H2085" s="2" t="str">
        <f t="shared" si="196"/>
        <v>Sell</v>
      </c>
    </row>
    <row r="2086" spans="1:8" ht="13.5" x14ac:dyDescent="0.25">
      <c r="A2086" s="3">
        <f>TITRES_STAT!B2089</f>
        <v>45338</v>
      </c>
      <c r="B2086" s="5">
        <f>TITRES_STAT!D2089</f>
        <v>2.0415000000000001</v>
      </c>
      <c r="C2086" s="2">
        <f t="shared" si="192"/>
        <v>1.8077664820969002</v>
      </c>
      <c r="D2086" s="2">
        <f t="shared" si="194"/>
        <v>1.894893727403284</v>
      </c>
      <c r="E2086" s="2">
        <f t="shared" si="193"/>
        <v>-8.7127245306383827E-2</v>
      </c>
      <c r="F2086" s="2">
        <f t="shared" si="197"/>
        <v>-0.14315182514462158</v>
      </c>
      <c r="G2086" s="2">
        <f t="shared" si="195"/>
        <v>5.6024579838237748E-2</v>
      </c>
      <c r="H2086" s="2" t="str">
        <f t="shared" si="196"/>
        <v>Sell</v>
      </c>
    </row>
    <row r="2087" spans="1:8" ht="13.5" x14ac:dyDescent="0.25">
      <c r="A2087" s="3">
        <f>TITRES_STAT!B2090</f>
        <v>45341</v>
      </c>
      <c r="B2087" s="5">
        <f>TITRES_STAT!D2090</f>
        <v>2.0065</v>
      </c>
      <c r="C2087" s="2">
        <f t="shared" si="192"/>
        <v>1.8383408694666077</v>
      </c>
      <c r="D2087" s="2">
        <f t="shared" si="194"/>
        <v>1.9031608587067446</v>
      </c>
      <c r="E2087" s="2">
        <f t="shared" si="193"/>
        <v>-6.4819989240136877E-2</v>
      </c>
      <c r="F2087" s="2">
        <f t="shared" si="197"/>
        <v>-0.12748545796372462</v>
      </c>
      <c r="G2087" s="2">
        <f t="shared" si="195"/>
        <v>6.2665468723587747E-2</v>
      </c>
      <c r="H2087" s="2" t="str">
        <f t="shared" si="196"/>
        <v>Sell</v>
      </c>
    </row>
    <row r="2088" spans="1:8" ht="13.5" x14ac:dyDescent="0.25">
      <c r="A2088" s="3">
        <f>TITRES_STAT!B2091</f>
        <v>45342</v>
      </c>
      <c r="B2088" s="5">
        <f>TITRES_STAT!D2091</f>
        <v>1.9539</v>
      </c>
      <c r="C2088" s="2">
        <f t="shared" si="192"/>
        <v>1.8642115049332832</v>
      </c>
      <c r="D2088" s="2">
        <f t="shared" si="194"/>
        <v>1.9069193136173561</v>
      </c>
      <c r="E2088" s="2">
        <f t="shared" si="193"/>
        <v>-4.2707808684072868E-2</v>
      </c>
      <c r="F2088" s="2">
        <f t="shared" si="197"/>
        <v>-0.11052992810779427</v>
      </c>
      <c r="G2088" s="2">
        <f t="shared" si="195"/>
        <v>6.7822119423721405E-2</v>
      </c>
      <c r="H2088" s="2" t="str">
        <f t="shared" si="196"/>
        <v>Sell</v>
      </c>
    </row>
    <row r="2089" spans="1:8" ht="13.5" x14ac:dyDescent="0.25">
      <c r="A2089" s="3">
        <f>TITRES_STAT!B2092</f>
        <v>45343</v>
      </c>
      <c r="B2089" s="5">
        <f>TITRES_STAT!D2092</f>
        <v>1.9539</v>
      </c>
      <c r="C2089" s="2">
        <f t="shared" si="192"/>
        <v>1.886102042635855</v>
      </c>
      <c r="D2089" s="2">
        <f t="shared" si="194"/>
        <v>1.9103993644605151</v>
      </c>
      <c r="E2089" s="2">
        <f t="shared" si="193"/>
        <v>-2.4297321824660045E-2</v>
      </c>
      <c r="F2089" s="2">
        <f t="shared" si="197"/>
        <v>-9.3283406851167427E-2</v>
      </c>
      <c r="G2089" s="2">
        <f t="shared" si="195"/>
        <v>6.8986085026507382E-2</v>
      </c>
      <c r="H2089" s="2" t="str">
        <f t="shared" si="196"/>
        <v>Sell</v>
      </c>
    </row>
    <row r="2090" spans="1:8" ht="13.5" x14ac:dyDescent="0.25">
      <c r="A2090" s="3">
        <f>TITRES_STAT!B2093</f>
        <v>45344</v>
      </c>
      <c r="B2090" s="5">
        <f>TITRES_STAT!D2093</f>
        <v>1.9539</v>
      </c>
      <c r="C2090" s="2">
        <f t="shared" si="192"/>
        <v>1.9127017283841852</v>
      </c>
      <c r="D2090" s="2">
        <f t="shared" si="194"/>
        <v>1.9136216337597363</v>
      </c>
      <c r="E2090" s="2">
        <f t="shared" si="193"/>
        <v>-9.1990537555108887E-4</v>
      </c>
      <c r="F2090" s="2">
        <f t="shared" si="197"/>
        <v>-7.4810706556044174E-2</v>
      </c>
      <c r="G2090" s="2">
        <f t="shared" si="195"/>
        <v>7.3890801180493085E-2</v>
      </c>
      <c r="H2090" s="2" t="str">
        <f t="shared" si="196"/>
        <v>Sell</v>
      </c>
    </row>
    <row r="2091" spans="1:8" ht="13.5" x14ac:dyDescent="0.25">
      <c r="A2091" s="3">
        <f>TITRES_STAT!B2094</f>
        <v>45345</v>
      </c>
      <c r="B2091" s="5">
        <f>TITRES_STAT!D2094</f>
        <v>1.9539</v>
      </c>
      <c r="C2091" s="2">
        <f t="shared" si="192"/>
        <v>1.9325168470943106</v>
      </c>
      <c r="D2091" s="2">
        <f t="shared" si="194"/>
        <v>1.9166052164442002</v>
      </c>
      <c r="E2091" s="2">
        <f t="shared" si="193"/>
        <v>1.5911630650110364E-2</v>
      </c>
      <c r="F2091" s="2">
        <f t="shared" si="197"/>
        <v>-5.6666239114813263E-2</v>
      </c>
      <c r="G2091" s="2">
        <f t="shared" si="195"/>
        <v>7.2577869764923628E-2</v>
      </c>
      <c r="H2091" s="2" t="str">
        <f t="shared" si="196"/>
        <v>Sell</v>
      </c>
    </row>
    <row r="2092" spans="1:8" ht="13.5" x14ac:dyDescent="0.25">
      <c r="A2092" s="3">
        <f>TITRES_STAT!B2095</f>
        <v>45348</v>
      </c>
      <c r="B2092" s="5">
        <f>TITRES_STAT!D2095</f>
        <v>2.0415000000000001</v>
      </c>
      <c r="C2092" s="2">
        <f t="shared" si="192"/>
        <v>1.9492834860028783</v>
      </c>
      <c r="D2092" s="2">
        <f t="shared" si="194"/>
        <v>1.925856681892778</v>
      </c>
      <c r="E2092" s="2">
        <f t="shared" si="193"/>
        <v>2.342680411010023E-2</v>
      </c>
      <c r="F2092" s="2">
        <f t="shared" si="197"/>
        <v>-4.0647630469830567E-2</v>
      </c>
      <c r="G2092" s="2">
        <f t="shared" si="195"/>
        <v>6.4074434579930797E-2</v>
      </c>
      <c r="H2092" s="2" t="str">
        <f t="shared" si="196"/>
        <v>Sell</v>
      </c>
    </row>
    <row r="2093" spans="1:8" ht="13.5" x14ac:dyDescent="0.25">
      <c r="A2093" s="3">
        <f>TITRES_STAT!B2096</f>
        <v>45349</v>
      </c>
      <c r="B2093" s="5">
        <f>TITRES_STAT!D2096</f>
        <v>2.0415000000000001</v>
      </c>
      <c r="C2093" s="2">
        <f t="shared" si="192"/>
        <v>1.9634706420024355</v>
      </c>
      <c r="D2093" s="2">
        <f t="shared" si="194"/>
        <v>1.9344228536044241</v>
      </c>
      <c r="E2093" s="2">
        <f t="shared" si="193"/>
        <v>2.9047788398011365E-2</v>
      </c>
      <c r="F2093" s="2">
        <f t="shared" si="197"/>
        <v>-2.6708546696262183E-2</v>
      </c>
      <c r="G2093" s="2">
        <f t="shared" si="195"/>
        <v>5.5756335094273551E-2</v>
      </c>
      <c r="H2093" s="2" t="str">
        <f t="shared" si="196"/>
        <v>Sell</v>
      </c>
    </row>
    <row r="2094" spans="1:8" ht="13.5" x14ac:dyDescent="0.25">
      <c r="A2094" s="3">
        <f>TITRES_STAT!B2097</f>
        <v>45350</v>
      </c>
      <c r="B2094" s="5">
        <f>TITRES_STAT!D2097</f>
        <v>1.9626999999999999</v>
      </c>
      <c r="C2094" s="2">
        <f t="shared" si="192"/>
        <v>1.9754751586174455</v>
      </c>
      <c r="D2094" s="2">
        <f t="shared" si="194"/>
        <v>1.9365174570411336</v>
      </c>
      <c r="E2094" s="2">
        <f t="shared" si="193"/>
        <v>3.8957701576311843E-2</v>
      </c>
      <c r="F2094" s="2">
        <f t="shared" si="197"/>
        <v>-1.357529704174738E-2</v>
      </c>
      <c r="G2094" s="2">
        <f t="shared" si="195"/>
        <v>5.2532998618059226E-2</v>
      </c>
      <c r="H2094" s="2" t="str">
        <f t="shared" si="196"/>
        <v>Sell</v>
      </c>
    </row>
    <row r="2095" spans="1:8" ht="13.5" x14ac:dyDescent="0.25">
      <c r="A2095" s="3">
        <f>TITRES_STAT!B2098</f>
        <v>45351</v>
      </c>
      <c r="B2095" s="5">
        <f>TITRES_STAT!D2098</f>
        <v>1.9626999999999999</v>
      </c>
      <c r="C2095" s="2">
        <f t="shared" si="192"/>
        <v>1.9856328265224539</v>
      </c>
      <c r="D2095" s="2">
        <f t="shared" si="194"/>
        <v>1.9384569046677163</v>
      </c>
      <c r="E2095" s="2">
        <f t="shared" si="193"/>
        <v>4.7175921854737624E-2</v>
      </c>
      <c r="F2095" s="2">
        <f t="shared" si="197"/>
        <v>-1.4250532624503799E-3</v>
      </c>
      <c r="G2095" s="2">
        <f t="shared" si="195"/>
        <v>4.8600975117188E-2</v>
      </c>
      <c r="H2095" s="2" t="str">
        <f t="shared" si="196"/>
        <v>Sell</v>
      </c>
    </row>
    <row r="2096" spans="1:8" ht="13.5" x14ac:dyDescent="0.25">
      <c r="A2096" s="3">
        <f>TITRES_STAT!B2099</f>
        <v>45352</v>
      </c>
      <c r="B2096" s="5">
        <f>TITRES_STAT!D2099</f>
        <v>1.9626999999999999</v>
      </c>
      <c r="C2096" s="2">
        <f t="shared" si="192"/>
        <v>1.9942277762882303</v>
      </c>
      <c r="D2096" s="2">
        <f t="shared" si="194"/>
        <v>1.9402526895071448</v>
      </c>
      <c r="E2096" s="2">
        <f t="shared" si="193"/>
        <v>5.3975086781085535E-2</v>
      </c>
      <c r="F2096" s="2">
        <f t="shared" si="197"/>
        <v>9.6549747462568048E-3</v>
      </c>
      <c r="G2096" s="2">
        <f t="shared" si="195"/>
        <v>4.4320112034828732E-2</v>
      </c>
      <c r="H2096" s="2" t="str">
        <f t="shared" si="196"/>
        <v>Sell</v>
      </c>
    </row>
    <row r="2097" spans="1:8" ht="13.5" x14ac:dyDescent="0.25">
      <c r="A2097" s="3">
        <f>TITRES_STAT!B2100</f>
        <v>45355</v>
      </c>
      <c r="B2097" s="5">
        <f>TITRES_STAT!D2100</f>
        <v>2.0415000000000001</v>
      </c>
      <c r="C2097" s="2">
        <f t="shared" si="192"/>
        <v>1.9961158107054255</v>
      </c>
      <c r="D2097" s="2">
        <f t="shared" si="194"/>
        <v>1.9477524902843932</v>
      </c>
      <c r="E2097" s="2">
        <f t="shared" si="193"/>
        <v>4.8363320421032308E-2</v>
      </c>
      <c r="F2097" s="2">
        <f t="shared" si="197"/>
        <v>1.7396643881211905E-2</v>
      </c>
      <c r="G2097" s="2">
        <f t="shared" si="195"/>
        <v>3.0966676539820402E-2</v>
      </c>
      <c r="H2097" s="2" t="str">
        <f t="shared" si="196"/>
        <v>Sell</v>
      </c>
    </row>
    <row r="2098" spans="1:8" ht="13.5" x14ac:dyDescent="0.25">
      <c r="A2098" s="3">
        <f>TITRES_STAT!B2101</f>
        <v>45356</v>
      </c>
      <c r="B2098" s="5">
        <f>TITRES_STAT!D2101</f>
        <v>2.0415000000000001</v>
      </c>
      <c r="C2098" s="2">
        <f t="shared" si="192"/>
        <v>1.9896210705968984</v>
      </c>
      <c r="D2098" s="2">
        <f t="shared" si="194"/>
        <v>1.954696750263327</v>
      </c>
      <c r="E2098" s="2">
        <f t="shared" si="193"/>
        <v>3.4924320333571401E-2</v>
      </c>
      <c r="F2098" s="2">
        <f t="shared" si="197"/>
        <v>2.0902179171683806E-2</v>
      </c>
      <c r="G2098" s="2">
        <f t="shared" si="195"/>
        <v>1.4022141161887595E-2</v>
      </c>
      <c r="H2098" s="2" t="str">
        <f t="shared" si="196"/>
        <v>Sell</v>
      </c>
    </row>
    <row r="2099" spans="1:8" ht="13.5" x14ac:dyDescent="0.25">
      <c r="A2099" s="3">
        <f>TITRES_STAT!B2102</f>
        <v>45357</v>
      </c>
      <c r="B2099" s="5">
        <f>TITRES_STAT!D2102</f>
        <v>2.0065</v>
      </c>
      <c r="C2099" s="2">
        <f t="shared" si="192"/>
        <v>1.9841255212742985</v>
      </c>
      <c r="D2099" s="2">
        <f t="shared" si="194"/>
        <v>1.958534028021599</v>
      </c>
      <c r="E2099" s="2">
        <f t="shared" si="193"/>
        <v>2.5591493252699493E-2</v>
      </c>
      <c r="F2099" s="2">
        <f t="shared" si="197"/>
        <v>2.1840041987886947E-2</v>
      </c>
      <c r="G2099" s="2">
        <f t="shared" si="195"/>
        <v>3.7514512648125463E-3</v>
      </c>
      <c r="H2099" s="2" t="str">
        <f t="shared" si="196"/>
        <v>Sell</v>
      </c>
    </row>
    <row r="2100" spans="1:8" ht="13.5" x14ac:dyDescent="0.25">
      <c r="A2100" s="3">
        <f>TITRES_STAT!B2103</f>
        <v>45358</v>
      </c>
      <c r="B2100" s="5">
        <f>TITRES_STAT!D2103</f>
        <v>1.9890000000000001</v>
      </c>
      <c r="C2100" s="2">
        <f t="shared" si="192"/>
        <v>1.9794754410782525</v>
      </c>
      <c r="D2100" s="2">
        <f t="shared" si="194"/>
        <v>1.9607907666866657</v>
      </c>
      <c r="E2100" s="2">
        <f t="shared" si="193"/>
        <v>1.868467439158672E-2</v>
      </c>
      <c r="F2100" s="2">
        <f t="shared" si="197"/>
        <v>2.1208968468626903E-2</v>
      </c>
      <c r="G2100" s="2">
        <f t="shared" si="195"/>
        <v>-2.5242940770401831E-3</v>
      </c>
      <c r="H2100" s="2" t="str">
        <f t="shared" si="196"/>
        <v>Hold</v>
      </c>
    </row>
    <row r="2101" spans="1:8" ht="13.5" x14ac:dyDescent="0.25">
      <c r="A2101" s="3">
        <f>TITRES_STAT!B2104</f>
        <v>45359</v>
      </c>
      <c r="B2101" s="5">
        <f>TITRES_STAT!D2104</f>
        <v>1.9890000000000001</v>
      </c>
      <c r="C2101" s="2">
        <f t="shared" si="192"/>
        <v>1.9755407578354442</v>
      </c>
      <c r="D2101" s="2">
        <f t="shared" si="194"/>
        <v>1.9628803395246905</v>
      </c>
      <c r="E2101" s="2">
        <f t="shared" si="193"/>
        <v>1.2660418310753707E-2</v>
      </c>
      <c r="F2101" s="2">
        <f t="shared" si="197"/>
        <v>1.9499258437052264E-2</v>
      </c>
      <c r="G2101" s="2">
        <f t="shared" si="195"/>
        <v>-6.8388401262985572E-3</v>
      </c>
      <c r="H2101" s="2" t="str">
        <f t="shared" si="196"/>
        <v>Hold</v>
      </c>
    </row>
    <row r="2102" spans="1:8" ht="13.5" x14ac:dyDescent="0.25">
      <c r="A2102" s="3">
        <f>TITRES_STAT!B2105</f>
        <v>45362</v>
      </c>
      <c r="B2102" s="5">
        <f>TITRES_STAT!D2105</f>
        <v>1.9977</v>
      </c>
      <c r="C2102" s="2">
        <f t="shared" si="192"/>
        <v>1.9856883335530682</v>
      </c>
      <c r="D2102" s="2">
        <f t="shared" si="194"/>
        <v>1.9654595736339726</v>
      </c>
      <c r="E2102" s="2">
        <f t="shared" si="193"/>
        <v>2.0228759919095562E-2</v>
      </c>
      <c r="F2102" s="2">
        <f t="shared" si="197"/>
        <v>1.9645158733460923E-2</v>
      </c>
      <c r="G2102" s="2">
        <f t="shared" si="195"/>
        <v>5.8360118563463917E-4</v>
      </c>
      <c r="H2102" s="2" t="str">
        <f t="shared" si="196"/>
        <v>Sell</v>
      </c>
    </row>
    <row r="2103" spans="1:8" ht="13.5" x14ac:dyDescent="0.25">
      <c r="A2103" s="3">
        <f>TITRES_STAT!B2106</f>
        <v>45363</v>
      </c>
      <c r="B2103" s="5">
        <f>TITRES_STAT!D2106</f>
        <v>1.9890000000000001</v>
      </c>
      <c r="C2103" s="2">
        <f t="shared" si="192"/>
        <v>1.9942747437756732</v>
      </c>
      <c r="D2103" s="2">
        <f t="shared" si="194"/>
        <v>1.9672033089203449</v>
      </c>
      <c r="E2103" s="2">
        <f t="shared" si="193"/>
        <v>2.7071434855328258E-2</v>
      </c>
      <c r="F2103" s="2">
        <f t="shared" si="197"/>
        <v>2.1130413957834392E-2</v>
      </c>
      <c r="G2103" s="2">
        <f t="shared" si="195"/>
        <v>5.9410208974938657E-3</v>
      </c>
      <c r="H2103" s="2" t="str">
        <f t="shared" si="196"/>
        <v>Sell</v>
      </c>
    </row>
    <row r="2104" spans="1:8" ht="13.5" x14ac:dyDescent="0.25">
      <c r="A2104" s="3">
        <f>TITRES_STAT!B2107</f>
        <v>45364</v>
      </c>
      <c r="B2104" s="5">
        <f>TITRES_STAT!D2107</f>
        <v>1.9890000000000001</v>
      </c>
      <c r="C2104" s="2">
        <f t="shared" si="192"/>
        <v>1.9894170908871081</v>
      </c>
      <c r="D2104" s="2">
        <f t="shared" si="194"/>
        <v>1.9688178786299491</v>
      </c>
      <c r="E2104" s="2">
        <f t="shared" si="193"/>
        <v>2.0599212257158994E-2</v>
      </c>
      <c r="F2104" s="2">
        <f t="shared" si="197"/>
        <v>2.1024173617699315E-2</v>
      </c>
      <c r="G2104" s="2">
        <f t="shared" si="195"/>
        <v>-4.249613605403213E-4</v>
      </c>
      <c r="H2104" s="2" t="str">
        <f t="shared" si="196"/>
        <v>Hold</v>
      </c>
    </row>
    <row r="2105" spans="1:8" ht="13.5" x14ac:dyDescent="0.25">
      <c r="A2105" s="3">
        <f>TITRES_STAT!B2108</f>
        <v>45365</v>
      </c>
      <c r="B2105" s="5">
        <f>TITRES_STAT!D2108</f>
        <v>1.9890000000000001</v>
      </c>
      <c r="C2105" s="2">
        <f t="shared" si="192"/>
        <v>1.9853067692121682</v>
      </c>
      <c r="D2105" s="2">
        <f t="shared" si="194"/>
        <v>1.9703128505832861</v>
      </c>
      <c r="E2105" s="2">
        <f t="shared" si="193"/>
        <v>1.4993918628882108E-2</v>
      </c>
      <c r="F2105" s="2">
        <f t="shared" si="197"/>
        <v>1.9818122619935877E-2</v>
      </c>
      <c r="G2105" s="2">
        <f t="shared" si="195"/>
        <v>-4.8242039910537694E-3</v>
      </c>
      <c r="H2105" s="2" t="str">
        <f t="shared" si="196"/>
        <v>Hold</v>
      </c>
    </row>
    <row r="2106" spans="1:8" ht="13.5" x14ac:dyDescent="0.25">
      <c r="A2106" s="3">
        <f>TITRES_STAT!B2109</f>
        <v>45366</v>
      </c>
      <c r="B2106" s="5">
        <f>TITRES_STAT!D2109</f>
        <v>1.9802</v>
      </c>
      <c r="C2106" s="2">
        <f t="shared" si="192"/>
        <v>1.9818288047179884</v>
      </c>
      <c r="D2106" s="2">
        <f t="shared" si="194"/>
        <v>1.9710452320215612</v>
      </c>
      <c r="E2106" s="2">
        <f t="shared" si="193"/>
        <v>1.0783572696427157E-2</v>
      </c>
      <c r="F2106" s="2">
        <f t="shared" si="197"/>
        <v>1.8011212635234135E-2</v>
      </c>
      <c r="G2106" s="2">
        <f t="shared" si="195"/>
        <v>-7.2276399388069776E-3</v>
      </c>
      <c r="H2106" s="2" t="str">
        <f t="shared" si="196"/>
        <v>Hold</v>
      </c>
    </row>
    <row r="2107" spans="1:8" ht="13.5" x14ac:dyDescent="0.25">
      <c r="A2107" s="3">
        <f>TITRES_STAT!B2110</f>
        <v>45369</v>
      </c>
      <c r="B2107" s="5">
        <f>TITRES_STAT!D2110</f>
        <v>2.0152000000000001</v>
      </c>
      <c r="C2107" s="2">
        <f t="shared" si="192"/>
        <v>1.9910089886075286</v>
      </c>
      <c r="D2107" s="2">
        <f t="shared" si="194"/>
        <v>1.9743159555755196</v>
      </c>
      <c r="E2107" s="2">
        <f t="shared" si="193"/>
        <v>1.6693033032008975E-2</v>
      </c>
      <c r="F2107" s="2">
        <f t="shared" si="197"/>
        <v>1.7747576714589104E-2</v>
      </c>
      <c r="G2107" s="2">
        <f t="shared" si="195"/>
        <v>-1.0545436825801294E-3</v>
      </c>
      <c r="H2107" s="2" t="str">
        <f t="shared" si="196"/>
        <v>Hold</v>
      </c>
    </row>
    <row r="2108" spans="1:8" ht="13.5" x14ac:dyDescent="0.25">
      <c r="A2108" s="3">
        <f>TITRES_STAT!B2111</f>
        <v>45370</v>
      </c>
      <c r="B2108" s="5">
        <f>TITRES_STAT!D2111</f>
        <v>2.0152000000000001</v>
      </c>
      <c r="C2108" s="2">
        <f t="shared" si="192"/>
        <v>1.9987768365140628</v>
      </c>
      <c r="D2108" s="2">
        <f t="shared" si="194"/>
        <v>1.9773444033106664</v>
      </c>
      <c r="E2108" s="2">
        <f t="shared" si="193"/>
        <v>2.1432433203396384E-2</v>
      </c>
      <c r="F2108" s="2">
        <f t="shared" si="197"/>
        <v>1.8484548012350561E-2</v>
      </c>
      <c r="G2108" s="2">
        <f t="shared" si="195"/>
        <v>2.9478851910458223E-3</v>
      </c>
      <c r="H2108" s="2" t="str">
        <f t="shared" si="196"/>
        <v>Sell</v>
      </c>
    </row>
    <row r="2109" spans="1:8" ht="13.5" x14ac:dyDescent="0.25">
      <c r="A2109" s="3">
        <f>TITRES_STAT!B2112</f>
        <v>45372</v>
      </c>
      <c r="B2109" s="5">
        <f>TITRES_STAT!D2112</f>
        <v>2.0152000000000001</v>
      </c>
      <c r="C2109" s="2">
        <f t="shared" si="192"/>
        <v>1.9999650155118993</v>
      </c>
      <c r="D2109" s="2">
        <f t="shared" si="194"/>
        <v>1.9801485215839505</v>
      </c>
      <c r="E2109" s="2">
        <f t="shared" si="193"/>
        <v>1.9816493927948819E-2</v>
      </c>
      <c r="F2109" s="2">
        <f t="shared" si="197"/>
        <v>1.8750937195470212E-2</v>
      </c>
      <c r="G2109" s="2">
        <f t="shared" si="195"/>
        <v>1.0655567324786078E-3</v>
      </c>
      <c r="H2109" s="2" t="str">
        <f t="shared" si="196"/>
        <v>Sell</v>
      </c>
    </row>
    <row r="2110" spans="1:8" ht="13.5" x14ac:dyDescent="0.25">
      <c r="A2110" s="3">
        <f>TITRES_STAT!B2113</f>
        <v>45373</v>
      </c>
      <c r="B2110" s="5">
        <f>TITRES_STAT!D2113</f>
        <v>2.0152000000000001</v>
      </c>
      <c r="C2110" s="2">
        <f t="shared" si="192"/>
        <v>1.9982780900485302</v>
      </c>
      <c r="D2110" s="2">
        <f t="shared" si="194"/>
        <v>1.9827449273925468</v>
      </c>
      <c r="E2110" s="2">
        <f t="shared" si="193"/>
        <v>1.5533162655983368E-2</v>
      </c>
      <c r="F2110" s="2">
        <f t="shared" si="197"/>
        <v>1.8107382287572846E-2</v>
      </c>
      <c r="G2110" s="2">
        <f t="shared" si="195"/>
        <v>-2.5742196315894778E-3</v>
      </c>
      <c r="H2110" s="2" t="str">
        <f t="shared" si="196"/>
        <v>Hold</v>
      </c>
    </row>
    <row r="2111" spans="1:8" ht="13.5" x14ac:dyDescent="0.25">
      <c r="A2111" s="3">
        <f>TITRES_STAT!B2114</f>
        <v>45376</v>
      </c>
      <c r="B2111" s="5">
        <f>TITRES_STAT!D2114</f>
        <v>1.9977</v>
      </c>
      <c r="C2111" s="2">
        <f t="shared" si="192"/>
        <v>1.9968506915795257</v>
      </c>
      <c r="D2111" s="2">
        <f t="shared" si="194"/>
        <v>1.9838527105486545</v>
      </c>
      <c r="E2111" s="2">
        <f t="shared" si="193"/>
        <v>1.2997981030871131E-2</v>
      </c>
      <c r="F2111" s="2">
        <f t="shared" si="197"/>
        <v>1.7085502036232506E-2</v>
      </c>
      <c r="G2111" s="2">
        <f t="shared" si="195"/>
        <v>-4.0875210053613747E-3</v>
      </c>
      <c r="H2111" s="2" t="str">
        <f t="shared" si="196"/>
        <v>Hold</v>
      </c>
    </row>
    <row r="2112" spans="1:8" ht="13.5" x14ac:dyDescent="0.25">
      <c r="A2112" s="3">
        <f>TITRES_STAT!B2115</f>
        <v>45377</v>
      </c>
      <c r="B2112" s="5">
        <f>TITRES_STAT!D2115</f>
        <v>1.9977</v>
      </c>
      <c r="C2112" s="2">
        <f t="shared" si="192"/>
        <v>1.9969813544134447</v>
      </c>
      <c r="D2112" s="2">
        <f t="shared" si="194"/>
        <v>1.9848784356931986</v>
      </c>
      <c r="E2112" s="2">
        <f t="shared" si="193"/>
        <v>1.2102918720246159E-2</v>
      </c>
      <c r="F2112" s="2">
        <f t="shared" si="197"/>
        <v>1.6088985373035238E-2</v>
      </c>
      <c r="G2112" s="2">
        <f t="shared" si="195"/>
        <v>-3.9860666527890797E-3</v>
      </c>
      <c r="H2112" s="2" t="str">
        <f t="shared" si="196"/>
        <v>Hold</v>
      </c>
    </row>
    <row r="2113" spans="1:8" ht="13.5" x14ac:dyDescent="0.25">
      <c r="A2113" s="3">
        <f>TITRES_STAT!B2116</f>
        <v>45378</v>
      </c>
      <c r="B2113" s="5">
        <f>TITRES_STAT!D2116</f>
        <v>1.9977</v>
      </c>
      <c r="C2113" s="2">
        <f t="shared" si="192"/>
        <v>1.9957534537344532</v>
      </c>
      <c r="D2113" s="2">
        <f t="shared" si="194"/>
        <v>1.9858281811974061</v>
      </c>
      <c r="E2113" s="2">
        <f t="shared" si="193"/>
        <v>9.925272537047114E-3</v>
      </c>
      <c r="F2113" s="2">
        <f t="shared" si="197"/>
        <v>1.4856242805837614E-2</v>
      </c>
      <c r="G2113" s="2">
        <f t="shared" si="195"/>
        <v>-4.9309702687905001E-3</v>
      </c>
      <c r="H2113" s="2" t="str">
        <f t="shared" si="196"/>
        <v>Hold</v>
      </c>
    </row>
    <row r="2114" spans="1:8" ht="13.5" x14ac:dyDescent="0.25">
      <c r="A2114" s="3">
        <f>TITRES_STAT!B2117</f>
        <v>45379</v>
      </c>
      <c r="B2114" s="5">
        <f>TITRES_STAT!D2117</f>
        <v>1.9977</v>
      </c>
      <c r="C2114" s="2">
        <f t="shared" si="192"/>
        <v>1.9947144608522296</v>
      </c>
      <c r="D2114" s="2">
        <f t="shared" si="194"/>
        <v>1.9867075751827834</v>
      </c>
      <c r="E2114" s="2">
        <f t="shared" si="193"/>
        <v>8.0068856694461843E-3</v>
      </c>
      <c r="F2114" s="2">
        <f t="shared" si="197"/>
        <v>1.348637137855933E-2</v>
      </c>
      <c r="G2114" s="2">
        <f t="shared" si="195"/>
        <v>-5.4794857091131459E-3</v>
      </c>
      <c r="H2114" s="2" t="str">
        <f t="shared" si="196"/>
        <v>Hold</v>
      </c>
    </row>
    <row r="2115" spans="1:8" ht="13.5" x14ac:dyDescent="0.25">
      <c r="A2115" s="3">
        <f>TITRES_STAT!B2118</f>
        <v>45380</v>
      </c>
      <c r="B2115" s="5">
        <f>TITRES_STAT!D2118</f>
        <v>1.9977</v>
      </c>
      <c r="C2115" s="2">
        <f t="shared" si="192"/>
        <v>1.9938353130288098</v>
      </c>
      <c r="D2115" s="2">
        <f t="shared" si="194"/>
        <v>1.9875218288729475</v>
      </c>
      <c r="E2115" s="2">
        <f t="shared" si="193"/>
        <v>6.3134841558623034E-3</v>
      </c>
      <c r="F2115" s="2">
        <f t="shared" si="197"/>
        <v>1.2051793934019926E-2</v>
      </c>
      <c r="G2115" s="2">
        <f t="shared" si="195"/>
        <v>-5.7383097781576221E-3</v>
      </c>
      <c r="H2115" s="2" t="str">
        <f t="shared" si="196"/>
        <v>Hold</v>
      </c>
    </row>
    <row r="2116" spans="1:8" ht="13.5" x14ac:dyDescent="0.25">
      <c r="A2116" s="3">
        <f>TITRES_STAT!B2119</f>
        <v>45383</v>
      </c>
      <c r="B2116" s="5">
        <f>TITRES_STAT!D2119</f>
        <v>1.9977</v>
      </c>
      <c r="C2116" s="2">
        <f t="shared" si="192"/>
        <v>1.991737572562839</v>
      </c>
      <c r="D2116" s="2">
        <f t="shared" si="194"/>
        <v>1.9882757674749514</v>
      </c>
      <c r="E2116" s="2">
        <f t="shared" si="193"/>
        <v>3.4618050878876261E-3</v>
      </c>
      <c r="F2116" s="2">
        <f t="shared" si="197"/>
        <v>1.0333796164793466E-2</v>
      </c>
      <c r="G2116" s="2">
        <f t="shared" si="195"/>
        <v>-6.8719910769058402E-3</v>
      </c>
      <c r="H2116" s="2" t="str">
        <f t="shared" si="196"/>
        <v>Hold</v>
      </c>
    </row>
    <row r="2117" spans="1:8" ht="13.5" x14ac:dyDescent="0.25">
      <c r="A2117" s="3">
        <f>TITRES_STAT!B2120</f>
        <v>45384</v>
      </c>
      <c r="B2117" s="5">
        <f>TITRES_STAT!D2120</f>
        <v>1.9977</v>
      </c>
      <c r="C2117" s="2">
        <f t="shared" si="192"/>
        <v>1.9953471767839408</v>
      </c>
      <c r="D2117" s="2">
        <f t="shared" si="194"/>
        <v>1.9889738587731032</v>
      </c>
      <c r="E2117" s="2">
        <f t="shared" si="193"/>
        <v>6.3733180108376253E-3</v>
      </c>
      <c r="F2117" s="2">
        <f t="shared" si="197"/>
        <v>9.5417005340022974E-3</v>
      </c>
      <c r="G2117" s="2">
        <f t="shared" si="195"/>
        <v>-3.1683825231646721E-3</v>
      </c>
      <c r="H2117" s="2" t="str">
        <f t="shared" si="196"/>
        <v>Hold</v>
      </c>
    </row>
    <row r="2118" spans="1:8" ht="13.5" x14ac:dyDescent="0.25">
      <c r="A2118" s="3">
        <f>TITRES_STAT!B2121</f>
        <v>45385</v>
      </c>
      <c r="B2118" s="5">
        <f>TITRES_STAT!D2121</f>
        <v>1.9977</v>
      </c>
      <c r="C2118" s="2">
        <f t="shared" si="192"/>
        <v>1.9984014572787192</v>
      </c>
      <c r="D2118" s="2">
        <f t="shared" si="194"/>
        <v>1.9896202396047251</v>
      </c>
      <c r="E2118" s="2">
        <f t="shared" si="193"/>
        <v>8.7812176739940906E-3</v>
      </c>
      <c r="F2118" s="2">
        <f t="shared" si="197"/>
        <v>9.3896039620006561E-3</v>
      </c>
      <c r="G2118" s="2">
        <f t="shared" si="195"/>
        <v>-6.0838628800656547E-4</v>
      </c>
      <c r="H2118" s="2" t="str">
        <f t="shared" si="196"/>
        <v>Hold</v>
      </c>
    </row>
    <row r="2119" spans="1:8" ht="13.5" x14ac:dyDescent="0.25">
      <c r="A2119" s="3">
        <f>TITRES_STAT!B2122</f>
        <v>45386</v>
      </c>
      <c r="B2119" s="5">
        <f>TITRES_STAT!D2122</f>
        <v>1.9977</v>
      </c>
      <c r="C2119" s="2">
        <f t="shared" si="192"/>
        <v>2.0009858484666085</v>
      </c>
      <c r="D2119" s="2">
        <f t="shared" si="194"/>
        <v>1.9902187403747456</v>
      </c>
      <c r="E2119" s="2">
        <f t="shared" si="193"/>
        <v>1.0767108091862987E-2</v>
      </c>
      <c r="F2119" s="2">
        <f t="shared" si="197"/>
        <v>9.6651047879731233E-3</v>
      </c>
      <c r="G2119" s="2">
        <f t="shared" si="195"/>
        <v>1.1020033038898636E-3</v>
      </c>
      <c r="H2119" s="2" t="str">
        <f t="shared" si="196"/>
        <v>Sell</v>
      </c>
    </row>
    <row r="2120" spans="1:8" ht="13.5" x14ac:dyDescent="0.25">
      <c r="A2120" s="3">
        <f>TITRES_STAT!B2123</f>
        <v>45387</v>
      </c>
      <c r="B2120" s="5">
        <f>TITRES_STAT!D2123</f>
        <v>1.9977</v>
      </c>
      <c r="C2120" s="2">
        <f t="shared" si="192"/>
        <v>2.0031726410102073</v>
      </c>
      <c r="D2120" s="2">
        <f t="shared" si="194"/>
        <v>1.9907729077543941</v>
      </c>
      <c r="E2120" s="2">
        <f t="shared" si="193"/>
        <v>1.2399733255813228E-2</v>
      </c>
      <c r="F2120" s="2">
        <f t="shared" si="197"/>
        <v>1.0212030481541144E-2</v>
      </c>
      <c r="G2120" s="2">
        <f t="shared" si="195"/>
        <v>2.1877027742720837E-3</v>
      </c>
      <c r="H2120" s="2" t="str">
        <f t="shared" si="196"/>
        <v>Sell</v>
      </c>
    </row>
    <row r="2121" spans="1:8" ht="13.5" x14ac:dyDescent="0.25">
      <c r="A2121" s="3">
        <f>TITRES_STAT!B2124</f>
        <v>45390</v>
      </c>
      <c r="B2121" s="5">
        <f>TITRES_STAT!D2124</f>
        <v>1.9977</v>
      </c>
      <c r="C2121" s="2">
        <f t="shared" si="192"/>
        <v>2.0023306962394063</v>
      </c>
      <c r="D2121" s="2">
        <f t="shared" si="194"/>
        <v>1.991286025698513</v>
      </c>
      <c r="E2121" s="2">
        <f t="shared" si="193"/>
        <v>1.1044670540893309E-2</v>
      </c>
      <c r="F2121" s="2">
        <f t="shared" si="197"/>
        <v>1.0378558493411577E-2</v>
      </c>
      <c r="G2121" s="2">
        <f t="shared" si="195"/>
        <v>6.6611204748173204E-4</v>
      </c>
      <c r="H2121" s="2" t="str">
        <f t="shared" si="196"/>
        <v>Sell</v>
      </c>
    </row>
    <row r="2122" spans="1:8" ht="13.5" x14ac:dyDescent="0.25">
      <c r="A2122" s="3">
        <f>TITRES_STAT!B2125</f>
        <v>45394</v>
      </c>
      <c r="B2122" s="5">
        <f>TITRES_STAT!D2125</f>
        <v>1.9977</v>
      </c>
      <c r="C2122" s="2">
        <f t="shared" si="192"/>
        <v>2.0016182814333439</v>
      </c>
      <c r="D2122" s="2">
        <f t="shared" si="194"/>
        <v>1.9917611349060305</v>
      </c>
      <c r="E2122" s="2">
        <f t="shared" si="193"/>
        <v>9.8571465273133985E-3</v>
      </c>
      <c r="F2122" s="2">
        <f t="shared" si="197"/>
        <v>1.0274276100191942E-2</v>
      </c>
      <c r="G2122" s="2">
        <f t="shared" si="195"/>
        <v>-4.1712957287854367E-4</v>
      </c>
      <c r="H2122" s="2" t="str">
        <f t="shared" si="196"/>
        <v>Hold</v>
      </c>
    </row>
    <row r="2123" spans="1:8" ht="13.5" x14ac:dyDescent="0.25">
      <c r="A2123" s="3">
        <f>TITRES_STAT!B2126</f>
        <v>45397</v>
      </c>
      <c r="B2123" s="5">
        <f>TITRES_STAT!D2126</f>
        <v>2.0065</v>
      </c>
      <c r="C2123" s="2">
        <f t="shared" si="192"/>
        <v>2.0010154689051372</v>
      </c>
      <c r="D2123" s="2">
        <f t="shared" si="194"/>
        <v>1.9928529026907691</v>
      </c>
      <c r="E2123" s="2">
        <f t="shared" si="193"/>
        <v>8.1625662143680611E-3</v>
      </c>
      <c r="F2123" s="2">
        <f t="shared" si="197"/>
        <v>9.8519341230271663E-3</v>
      </c>
      <c r="G2123" s="2">
        <f t="shared" si="195"/>
        <v>-1.6893679086591052E-3</v>
      </c>
      <c r="H2123" s="2" t="str">
        <f t="shared" si="196"/>
        <v>Hold</v>
      </c>
    </row>
    <row r="2124" spans="1:8" ht="13.5" x14ac:dyDescent="0.25">
      <c r="A2124" s="3">
        <f>TITRES_STAT!B2127</f>
        <v>45398</v>
      </c>
      <c r="B2124" s="5">
        <f>TITRES_STAT!D2127</f>
        <v>2.0065</v>
      </c>
      <c r="C2124" s="2">
        <f t="shared" si="192"/>
        <v>2.0005053967658855</v>
      </c>
      <c r="D2124" s="2">
        <f t="shared" si="194"/>
        <v>1.9938637987877492</v>
      </c>
      <c r="E2124" s="2">
        <f t="shared" si="193"/>
        <v>6.6415979781362378E-3</v>
      </c>
      <c r="F2124" s="2">
        <f t="shared" si="197"/>
        <v>9.2098668940489813E-3</v>
      </c>
      <c r="G2124" s="2">
        <f t="shared" si="195"/>
        <v>-2.5682689159127435E-3</v>
      </c>
      <c r="H2124" s="2" t="str">
        <f t="shared" si="196"/>
        <v>Hold</v>
      </c>
    </row>
    <row r="2125" spans="1:8" ht="13.5" x14ac:dyDescent="0.25">
      <c r="A2125" s="3">
        <f>TITRES_STAT!B2128</f>
        <v>45399</v>
      </c>
      <c r="B2125" s="5">
        <f>TITRES_STAT!D2128</f>
        <v>2.0065</v>
      </c>
      <c r="C2125" s="2">
        <f t="shared" si="192"/>
        <v>2.0000737972634415</v>
      </c>
      <c r="D2125" s="2">
        <f t="shared" si="194"/>
        <v>1.9947998136923604</v>
      </c>
      <c r="E2125" s="2">
        <f t="shared" si="193"/>
        <v>5.2739835710811089E-3</v>
      </c>
      <c r="F2125" s="2">
        <f t="shared" si="197"/>
        <v>8.4226902294554061E-3</v>
      </c>
      <c r="G2125" s="2">
        <f t="shared" si="195"/>
        <v>-3.1487066583742972E-3</v>
      </c>
      <c r="H2125" s="2" t="str">
        <f t="shared" si="196"/>
        <v>Hold</v>
      </c>
    </row>
    <row r="2126" spans="1:8" ht="13.5" x14ac:dyDescent="0.25">
      <c r="A2126" s="3">
        <f>TITRES_STAT!B2129</f>
        <v>45400</v>
      </c>
      <c r="B2126" s="5">
        <f>TITRES_STAT!D2129</f>
        <v>2.0065</v>
      </c>
      <c r="C2126" s="2">
        <f t="shared" si="192"/>
        <v>1.9997085976844504</v>
      </c>
      <c r="D2126" s="2">
        <f t="shared" si="194"/>
        <v>1.995666494159593</v>
      </c>
      <c r="E2126" s="2">
        <f t="shared" si="193"/>
        <v>4.0421035248574544E-3</v>
      </c>
      <c r="F2126" s="2">
        <f t="shared" si="197"/>
        <v>7.5465728885358158E-3</v>
      </c>
      <c r="G2126" s="2">
        <f t="shared" si="195"/>
        <v>-3.5044693636783614E-3</v>
      </c>
      <c r="H2126" s="2" t="str">
        <f t="shared" si="196"/>
        <v>Hold</v>
      </c>
    </row>
    <row r="2127" spans="1:8" ht="13.5" x14ac:dyDescent="0.25">
      <c r="A2127" s="3">
        <f>TITRES_STAT!B2130</f>
        <v>45401</v>
      </c>
      <c r="B2127" s="5">
        <f>TITRES_STAT!D2130</f>
        <v>2.0065</v>
      </c>
      <c r="C2127" s="2">
        <f t="shared" ref="C2127:C2190" si="198">$C$4*B2117+C2126*(1-$C$4)</f>
        <v>1.9993995826560735</v>
      </c>
      <c r="D2127" s="2">
        <f t="shared" si="194"/>
        <v>1.9964689760736973</v>
      </c>
      <c r="E2127" s="2">
        <f t="shared" si="193"/>
        <v>2.9306065823762051E-3</v>
      </c>
      <c r="F2127" s="2">
        <f t="shared" si="197"/>
        <v>6.6233796273038941E-3</v>
      </c>
      <c r="G2127" s="2">
        <f t="shared" si="195"/>
        <v>-3.6927730449276891E-3</v>
      </c>
      <c r="H2127" s="2" t="str">
        <f t="shared" si="196"/>
        <v>Hold</v>
      </c>
    </row>
    <row r="2128" spans="1:8" ht="13.5" x14ac:dyDescent="0.25">
      <c r="A2128" s="3">
        <f>TITRES_STAT!B2131</f>
        <v>45404</v>
      </c>
      <c r="B2128" s="5">
        <f>TITRES_STAT!D2131</f>
        <v>2.0065</v>
      </c>
      <c r="C2128" s="2">
        <f t="shared" si="198"/>
        <v>1.9991381084012929</v>
      </c>
      <c r="D2128" s="2">
        <f t="shared" si="194"/>
        <v>1.9972120148830532</v>
      </c>
      <c r="E2128" s="2">
        <f t="shared" si="193"/>
        <v>1.926093518239691E-3</v>
      </c>
      <c r="F2128" s="2">
        <f t="shared" si="197"/>
        <v>5.683922405491054E-3</v>
      </c>
      <c r="G2128" s="2">
        <f t="shared" si="195"/>
        <v>-3.757828887251363E-3</v>
      </c>
      <c r="H2128" s="2" t="str">
        <f t="shared" si="196"/>
        <v>Hold</v>
      </c>
    </row>
    <row r="2129" spans="1:8" ht="13.5" x14ac:dyDescent="0.25">
      <c r="A2129" s="3">
        <f>TITRES_STAT!B2132</f>
        <v>45405</v>
      </c>
      <c r="B2129" s="5">
        <f>TITRES_STAT!D2132</f>
        <v>2.0065</v>
      </c>
      <c r="C2129" s="2">
        <f t="shared" si="198"/>
        <v>1.9989168609549401</v>
      </c>
      <c r="D2129" s="2">
        <f t="shared" si="194"/>
        <v>1.9979000137806049</v>
      </c>
      <c r="E2129" s="2">
        <f t="shared" si="193"/>
        <v>1.0168471743352558E-3</v>
      </c>
      <c r="F2129" s="2">
        <f t="shared" si="197"/>
        <v>4.7505073592598946E-3</v>
      </c>
      <c r="G2129" s="2">
        <f t="shared" si="195"/>
        <v>-3.7336601849246387E-3</v>
      </c>
      <c r="H2129" s="2" t="str">
        <f t="shared" si="196"/>
        <v>Hold</v>
      </c>
    </row>
    <row r="2130" spans="1:8" ht="13.5" x14ac:dyDescent="0.25">
      <c r="A2130" s="3">
        <f>TITRES_STAT!B2133</f>
        <v>45406</v>
      </c>
      <c r="B2130" s="5">
        <f>TITRES_STAT!D2133</f>
        <v>2.0065</v>
      </c>
      <c r="C2130" s="2">
        <f t="shared" si="198"/>
        <v>1.998729651577257</v>
      </c>
      <c r="D2130" s="2">
        <f t="shared" si="194"/>
        <v>1.9985370497968564</v>
      </c>
      <c r="E2130" s="2">
        <f t="shared" si="193"/>
        <v>1.9260178040059195E-4</v>
      </c>
      <c r="F2130" s="2">
        <f t="shared" si="197"/>
        <v>3.8389262434880343E-3</v>
      </c>
      <c r="G2130" s="2">
        <f t="shared" si="195"/>
        <v>-3.6463244630874424E-3</v>
      </c>
      <c r="H2130" s="2" t="str">
        <f t="shared" si="196"/>
        <v>Hold</v>
      </c>
    </row>
    <row r="2131" spans="1:8" ht="13.5" x14ac:dyDescent="0.25">
      <c r="A2131" s="3">
        <f>TITRES_STAT!B2134</f>
        <v>45407</v>
      </c>
      <c r="B2131" s="5">
        <f>TITRES_STAT!D2134</f>
        <v>2.0065</v>
      </c>
      <c r="C2131" s="2">
        <f t="shared" si="198"/>
        <v>1.9985712436422944</v>
      </c>
      <c r="D2131" s="2">
        <f t="shared" si="194"/>
        <v>1.9991268979600523</v>
      </c>
      <c r="E2131" s="2">
        <f t="shared" si="193"/>
        <v>-5.5565431775783658E-4</v>
      </c>
      <c r="F2131" s="2">
        <f t="shared" si="197"/>
        <v>2.9600101312388604E-3</v>
      </c>
      <c r="G2131" s="2">
        <f t="shared" si="195"/>
        <v>-3.515664448996697E-3</v>
      </c>
      <c r="H2131" s="2" t="str">
        <f t="shared" si="196"/>
        <v>Hold</v>
      </c>
    </row>
    <row r="2132" spans="1:8" ht="13.5" x14ac:dyDescent="0.25">
      <c r="A2132" s="3">
        <f>TITRES_STAT!B2135</f>
        <v>45408</v>
      </c>
      <c r="B2132" s="5">
        <f>TITRES_STAT!D2135</f>
        <v>2.0065</v>
      </c>
      <c r="C2132" s="2">
        <f t="shared" si="198"/>
        <v>1.9984372061588644</v>
      </c>
      <c r="D2132" s="2">
        <f t="shared" si="194"/>
        <v>1.9996730536667151</v>
      </c>
      <c r="E2132" s="2">
        <f t="shared" si="193"/>
        <v>-1.2358475078506626E-3</v>
      </c>
      <c r="F2132" s="2">
        <f t="shared" si="197"/>
        <v>2.1208386034209559E-3</v>
      </c>
      <c r="G2132" s="2">
        <f t="shared" si="195"/>
        <v>-3.3566861112716184E-3</v>
      </c>
      <c r="H2132" s="2" t="str">
        <f t="shared" si="196"/>
        <v>Hold</v>
      </c>
    </row>
    <row r="2133" spans="1:8" ht="13.5" x14ac:dyDescent="0.25">
      <c r="A2133" s="3">
        <f>TITRES_STAT!B2136</f>
        <v>45411</v>
      </c>
      <c r="B2133" s="5">
        <f>TITRES_STAT!D2136</f>
        <v>2.0065</v>
      </c>
      <c r="C2133" s="2">
        <f t="shared" si="198"/>
        <v>1.9996776359805777</v>
      </c>
      <c r="D2133" s="2">
        <f t="shared" si="194"/>
        <v>2.0001787533951063</v>
      </c>
      <c r="E2133" s="2">
        <f t="shared" si="193"/>
        <v>-5.0111741452862901E-4</v>
      </c>
      <c r="F2133" s="2">
        <f t="shared" si="197"/>
        <v>1.5964473998310389E-3</v>
      </c>
      <c r="G2133" s="2">
        <f t="shared" si="195"/>
        <v>-2.0975648143596679E-3</v>
      </c>
      <c r="H2133" s="2" t="str">
        <f t="shared" si="196"/>
        <v>Hold</v>
      </c>
    </row>
    <row r="2134" spans="1:8" ht="13.5" x14ac:dyDescent="0.25">
      <c r="A2134" s="3">
        <f>TITRES_STAT!B2137</f>
        <v>45412</v>
      </c>
      <c r="B2134" s="5">
        <f>TITRES_STAT!D2137</f>
        <v>2.0065</v>
      </c>
      <c r="C2134" s="2">
        <f t="shared" si="198"/>
        <v>2.0007272304451043</v>
      </c>
      <c r="D2134" s="2">
        <f t="shared" si="194"/>
        <v>2.0006469938843576</v>
      </c>
      <c r="E2134" s="2">
        <f t="shared" si="193"/>
        <v>8.0236560746627106E-5</v>
      </c>
      <c r="F2134" s="2">
        <f t="shared" si="197"/>
        <v>1.2932052320141565E-3</v>
      </c>
      <c r="G2134" s="2">
        <f t="shared" si="195"/>
        <v>-1.2129686712675294E-3</v>
      </c>
      <c r="H2134" s="2" t="str">
        <f t="shared" si="196"/>
        <v>Hold</v>
      </c>
    </row>
    <row r="2135" spans="1:8" ht="13.5" x14ac:dyDescent="0.25">
      <c r="A2135" s="3">
        <f>TITRES_STAT!B2138</f>
        <v>45414</v>
      </c>
      <c r="B2135" s="5">
        <f>TITRES_STAT!D2138</f>
        <v>2.0065</v>
      </c>
      <c r="C2135" s="2">
        <f t="shared" si="198"/>
        <v>2.0016153488381652</v>
      </c>
      <c r="D2135" s="2">
        <f t="shared" si="194"/>
        <v>2.0010805498929236</v>
      </c>
      <c r="E2135" s="2">
        <f t="shared" si="193"/>
        <v>5.3479894524155469E-4</v>
      </c>
      <c r="F2135" s="2">
        <f t="shared" si="197"/>
        <v>1.1415239746596362E-3</v>
      </c>
      <c r="G2135" s="2">
        <f t="shared" si="195"/>
        <v>-6.0672502941808149E-4</v>
      </c>
      <c r="H2135" s="2" t="str">
        <f t="shared" si="196"/>
        <v>Hold</v>
      </c>
    </row>
    <row r="2136" spans="1:8" ht="13.5" x14ac:dyDescent="0.25">
      <c r="A2136" s="3">
        <f>TITRES_STAT!B2139</f>
        <v>45415</v>
      </c>
      <c r="B2136" s="5">
        <f>TITRES_STAT!D2139</f>
        <v>2.0065</v>
      </c>
      <c r="C2136" s="2">
        <f t="shared" si="198"/>
        <v>2.0023668336322937</v>
      </c>
      <c r="D2136" s="2">
        <f t="shared" si="194"/>
        <v>2.0014819906415959</v>
      </c>
      <c r="E2136" s="2">
        <f t="shared" si="193"/>
        <v>8.8484299069779837E-4</v>
      </c>
      <c r="F2136" s="2">
        <f t="shared" si="197"/>
        <v>1.0901877778672687E-3</v>
      </c>
      <c r="G2136" s="2">
        <f t="shared" si="195"/>
        <v>-2.0534478716947033E-4</v>
      </c>
      <c r="H2136" s="2" t="str">
        <f t="shared" si="196"/>
        <v>Hold</v>
      </c>
    </row>
    <row r="2137" spans="1:8" ht="13.5" x14ac:dyDescent="0.25">
      <c r="A2137" s="3">
        <f>TITRES_STAT!B2140</f>
        <v>45418</v>
      </c>
      <c r="B2137" s="5">
        <f>TITRES_STAT!D2140</f>
        <v>2.0065</v>
      </c>
      <c r="C2137" s="2">
        <f t="shared" si="198"/>
        <v>2.0030027053811716</v>
      </c>
      <c r="D2137" s="2">
        <f t="shared" si="194"/>
        <v>2.0018536950385148</v>
      </c>
      <c r="E2137" s="2">
        <f t="shared" si="193"/>
        <v>1.1490103426567977E-3</v>
      </c>
      <c r="F2137" s="2">
        <f t="shared" si="197"/>
        <v>1.1019522908251745E-3</v>
      </c>
      <c r="G2137" s="2">
        <f t="shared" si="195"/>
        <v>4.705805183162319E-5</v>
      </c>
      <c r="H2137" s="2" t="str">
        <f t="shared" si="196"/>
        <v>Sell</v>
      </c>
    </row>
    <row r="2138" spans="1:8" ht="13.5" x14ac:dyDescent="0.25">
      <c r="A2138" s="3">
        <f>TITRES_STAT!B2141</f>
        <v>45419</v>
      </c>
      <c r="B2138" s="5">
        <f>TITRES_STAT!D2141</f>
        <v>2.0065</v>
      </c>
      <c r="C2138" s="2">
        <f t="shared" si="198"/>
        <v>2.0035407507071454</v>
      </c>
      <c r="D2138" s="2">
        <f t="shared" si="194"/>
        <v>2.0021978657764024</v>
      </c>
      <c r="E2138" s="2">
        <f t="shared" si="193"/>
        <v>1.3428849307430824E-3</v>
      </c>
      <c r="F2138" s="2">
        <f t="shared" si="197"/>
        <v>1.150138818808756E-3</v>
      </c>
      <c r="G2138" s="2">
        <f t="shared" si="195"/>
        <v>1.9274611193432632E-4</v>
      </c>
      <c r="H2138" s="2" t="str">
        <f t="shared" si="196"/>
        <v>Sell</v>
      </c>
    </row>
    <row r="2139" spans="1:8" ht="13.5" x14ac:dyDescent="0.25">
      <c r="A2139" s="3">
        <f>TITRES_STAT!B2142</f>
        <v>45420</v>
      </c>
      <c r="B2139" s="5">
        <f>TITRES_STAT!D2142</f>
        <v>2.0065</v>
      </c>
      <c r="C2139" s="2">
        <f t="shared" si="198"/>
        <v>2.0039960198291231</v>
      </c>
      <c r="D2139" s="2">
        <f t="shared" si="194"/>
        <v>2.0025165423855578</v>
      </c>
      <c r="E2139" s="2">
        <f t="shared" si="193"/>
        <v>1.4794774435653579E-3</v>
      </c>
      <c r="F2139" s="2">
        <f t="shared" si="197"/>
        <v>1.2160065437600764E-3</v>
      </c>
      <c r="G2139" s="2">
        <f t="shared" si="195"/>
        <v>2.6347089980528152E-4</v>
      </c>
      <c r="H2139" s="2" t="str">
        <f t="shared" si="196"/>
        <v>Sell</v>
      </c>
    </row>
    <row r="2140" spans="1:8" ht="13.5" x14ac:dyDescent="0.25">
      <c r="A2140" s="3">
        <f>TITRES_STAT!B2143</f>
        <v>45421</v>
      </c>
      <c r="B2140" s="5">
        <f>TITRES_STAT!D2143</f>
        <v>2.0065</v>
      </c>
      <c r="C2140" s="2">
        <f t="shared" si="198"/>
        <v>2.0043812475477196</v>
      </c>
      <c r="D2140" s="2">
        <f t="shared" si="194"/>
        <v>2.0028116133199609</v>
      </c>
      <c r="E2140" s="2">
        <f t="shared" ref="E2140:E2203" si="199">C2140-D2140</f>
        <v>1.5696342277586872E-3</v>
      </c>
      <c r="F2140" s="2">
        <f t="shared" si="197"/>
        <v>1.2867320805597987E-3</v>
      </c>
      <c r="G2140" s="2">
        <f t="shared" si="195"/>
        <v>2.8290214719888852E-4</v>
      </c>
      <c r="H2140" s="2" t="str">
        <f t="shared" si="196"/>
        <v>Sell</v>
      </c>
    </row>
    <row r="2141" spans="1:8" ht="13.5" x14ac:dyDescent="0.25">
      <c r="A2141" s="3">
        <f>TITRES_STAT!B2144</f>
        <v>45422</v>
      </c>
      <c r="B2141" s="5">
        <f>TITRES_STAT!D2144</f>
        <v>2.0065</v>
      </c>
      <c r="C2141" s="2">
        <f t="shared" si="198"/>
        <v>2.0047072094634553</v>
      </c>
      <c r="D2141" s="2">
        <f t="shared" ref="D2141:D2204" si="200">$D$4*B2141+(1-$D$4)*D2140</f>
        <v>2.0030848271481121</v>
      </c>
      <c r="E2141" s="2">
        <f t="shared" si="199"/>
        <v>1.6223823153431738E-3</v>
      </c>
      <c r="F2141" s="2">
        <f t="shared" si="197"/>
        <v>1.3538621275164739E-3</v>
      </c>
      <c r="G2141" s="2">
        <f t="shared" si="195"/>
        <v>2.685201878266999E-4</v>
      </c>
      <c r="H2141" s="2" t="str">
        <f t="shared" si="196"/>
        <v>Sell</v>
      </c>
    </row>
    <row r="2142" spans="1:8" ht="13.5" x14ac:dyDescent="0.25">
      <c r="A2142" s="3">
        <f>TITRES_STAT!B2145</f>
        <v>45425</v>
      </c>
      <c r="B2142" s="5">
        <f>TITRES_STAT!D2145</f>
        <v>2.0065</v>
      </c>
      <c r="C2142" s="2">
        <f t="shared" si="198"/>
        <v>2.0049830233921546</v>
      </c>
      <c r="D2142" s="2">
        <f t="shared" si="200"/>
        <v>2.0033378029149187</v>
      </c>
      <c r="E2142" s="2">
        <f t="shared" si="199"/>
        <v>1.6452204772359202E-3</v>
      </c>
      <c r="F2142" s="2">
        <f t="shared" si="197"/>
        <v>1.4121337974603632E-3</v>
      </c>
      <c r="G2142" s="2">
        <f t="shared" si="195"/>
        <v>2.33086679775557E-4</v>
      </c>
      <c r="H2142" s="2" t="str">
        <f t="shared" si="196"/>
        <v>Sell</v>
      </c>
    </row>
    <row r="2143" spans="1:8" ht="13.5" x14ac:dyDescent="0.25">
      <c r="A2143" s="3">
        <f>TITRES_STAT!B2146</f>
        <v>45426</v>
      </c>
      <c r="B2143" s="5">
        <f>TITRES_STAT!D2146</f>
        <v>2.0065</v>
      </c>
      <c r="C2143" s="2">
        <f t="shared" si="198"/>
        <v>2.0052164044087464</v>
      </c>
      <c r="D2143" s="2">
        <f t="shared" si="200"/>
        <v>2.0035720397360359</v>
      </c>
      <c r="E2143" s="2">
        <f t="shared" si="199"/>
        <v>1.6443646727104522E-3</v>
      </c>
      <c r="F2143" s="2">
        <f t="shared" si="197"/>
        <v>1.458579972510381E-3</v>
      </c>
      <c r="G2143" s="2">
        <f t="shared" si="195"/>
        <v>1.8578470020007114E-4</v>
      </c>
      <c r="H2143" s="2" t="str">
        <f t="shared" si="196"/>
        <v>Sell</v>
      </c>
    </row>
    <row r="2144" spans="1:8" ht="13.5" x14ac:dyDescent="0.25">
      <c r="A2144" s="3">
        <f>TITRES_STAT!B2147</f>
        <v>45427</v>
      </c>
      <c r="B2144" s="5">
        <f>TITRES_STAT!D2147</f>
        <v>2.0065</v>
      </c>
      <c r="C2144" s="2">
        <f t="shared" si="198"/>
        <v>2.0054138806535544</v>
      </c>
      <c r="D2144" s="2">
        <f t="shared" si="200"/>
        <v>2.0037889256815147</v>
      </c>
      <c r="E2144" s="2">
        <f t="shared" si="199"/>
        <v>1.6249549720397383E-3</v>
      </c>
      <c r="F2144" s="2">
        <f t="shared" si="197"/>
        <v>1.4918549724162527E-3</v>
      </c>
      <c r="G2144" s="2">
        <f t="shared" si="195"/>
        <v>1.3309999962348557E-4</v>
      </c>
      <c r="H2144" s="2" t="str">
        <f t="shared" si="196"/>
        <v>Sell</v>
      </c>
    </row>
    <row r="2145" spans="1:8" ht="13.5" x14ac:dyDescent="0.25">
      <c r="A2145" s="3">
        <f>TITRES_STAT!B2148</f>
        <v>45428</v>
      </c>
      <c r="B2145" s="5">
        <f>TITRES_STAT!D2148</f>
        <v>2.0065</v>
      </c>
      <c r="C2145" s="2">
        <f t="shared" si="198"/>
        <v>2.0055809759376229</v>
      </c>
      <c r="D2145" s="2">
        <f t="shared" si="200"/>
        <v>2.0039897460014022</v>
      </c>
      <c r="E2145" s="2">
        <f t="shared" si="199"/>
        <v>1.5912299362206284E-3</v>
      </c>
      <c r="F2145" s="2">
        <f t="shared" si="197"/>
        <v>1.511729965177128E-3</v>
      </c>
      <c r="G2145" s="2">
        <f t="shared" si="195"/>
        <v>7.9499971043500402E-5</v>
      </c>
      <c r="H2145" s="2" t="str">
        <f t="shared" si="196"/>
        <v>Sell</v>
      </c>
    </row>
    <row r="2146" spans="1:8" ht="13.5" x14ac:dyDescent="0.25">
      <c r="A2146" s="3">
        <f>TITRES_STAT!B2149</f>
        <v>45429</v>
      </c>
      <c r="B2146" s="5">
        <f>TITRES_STAT!D2149</f>
        <v>2.0065</v>
      </c>
      <c r="C2146" s="2">
        <f t="shared" si="198"/>
        <v>2.0057223642549116</v>
      </c>
      <c r="D2146" s="2">
        <f t="shared" si="200"/>
        <v>2.0041756907420392</v>
      </c>
      <c r="E2146" s="2">
        <f t="shared" si="199"/>
        <v>1.5466735128724096E-3</v>
      </c>
      <c r="F2146" s="2">
        <f t="shared" si="197"/>
        <v>1.5187186747161845E-3</v>
      </c>
      <c r="G2146" s="2">
        <f t="shared" si="195"/>
        <v>2.7954838156225154E-5</v>
      </c>
      <c r="H2146" s="2" t="str">
        <f t="shared" si="196"/>
        <v>Sell</v>
      </c>
    </row>
    <row r="2147" spans="1:8" ht="13.5" x14ac:dyDescent="0.25">
      <c r="A2147" s="3">
        <f>TITRES_STAT!B2150</f>
        <v>45432</v>
      </c>
      <c r="B2147" s="5">
        <f>TITRES_STAT!D2150</f>
        <v>2.0941000000000001</v>
      </c>
      <c r="C2147" s="2">
        <f t="shared" si="198"/>
        <v>2.0058420005233866</v>
      </c>
      <c r="D2147" s="2">
        <f t="shared" si="200"/>
        <v>2.0108367506870732</v>
      </c>
      <c r="E2147" s="2">
        <f t="shared" si="199"/>
        <v>-4.9947501636866676E-3</v>
      </c>
      <c r="F2147" s="2">
        <f t="shared" si="197"/>
        <v>2.1602490703561393E-4</v>
      </c>
      <c r="G2147" s="2">
        <f t="shared" si="195"/>
        <v>-5.2107750707222813E-3</v>
      </c>
      <c r="H2147" s="2" t="str">
        <f t="shared" si="196"/>
        <v>Hold</v>
      </c>
    </row>
    <row r="2148" spans="1:8" ht="13.5" x14ac:dyDescent="0.25">
      <c r="A2148" s="3">
        <f>TITRES_STAT!B2151</f>
        <v>45433</v>
      </c>
      <c r="B2148" s="5">
        <f>TITRES_STAT!D2151</f>
        <v>2.0941000000000001</v>
      </c>
      <c r="C2148" s="2">
        <f t="shared" si="198"/>
        <v>2.0059432312120964</v>
      </c>
      <c r="D2148" s="2">
        <f t="shared" si="200"/>
        <v>2.0170043987843269</v>
      </c>
      <c r="E2148" s="2">
        <f t="shared" si="199"/>
        <v>-1.1061167572230524E-2</v>
      </c>
      <c r="F2148" s="2">
        <f t="shared" si="197"/>
        <v>-2.0394135888176135E-3</v>
      </c>
      <c r="G2148" s="2">
        <f t="shared" ref="G2148:G2211" si="201">E2148-F2148</f>
        <v>-9.0217539834129105E-3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45434</v>
      </c>
      <c r="B2149" s="5">
        <f>TITRES_STAT!D2152</f>
        <v>2.0941000000000001</v>
      </c>
      <c r="C2149" s="2">
        <f t="shared" si="198"/>
        <v>2.0060288879486969</v>
      </c>
      <c r="D2149" s="2">
        <f t="shared" si="200"/>
        <v>2.0227151840595621</v>
      </c>
      <c r="E2149" s="2">
        <f t="shared" si="199"/>
        <v>-1.668629611086514E-2</v>
      </c>
      <c r="F2149" s="2">
        <f t="shared" ref="F2149:F2212" si="203">(E2149*(2/(10)))+((1-(2/10))*F2148)</f>
        <v>-4.9687900932271194E-3</v>
      </c>
      <c r="G2149" s="2">
        <f t="shared" si="201"/>
        <v>-1.171750601763802E-2</v>
      </c>
      <c r="H2149" s="2" t="str">
        <f t="shared" si="202"/>
        <v>Hold</v>
      </c>
    </row>
    <row r="2150" spans="1:8" ht="13.5" x14ac:dyDescent="0.25">
      <c r="A2150" s="3">
        <f>TITRES_STAT!B2153</f>
        <v>45435</v>
      </c>
      <c r="B2150" s="5">
        <f>TITRES_STAT!D2153</f>
        <v>2.0941000000000001</v>
      </c>
      <c r="C2150" s="2">
        <f t="shared" si="198"/>
        <v>2.0061013667258205</v>
      </c>
      <c r="D2150" s="2">
        <f t="shared" si="200"/>
        <v>2.0280029482032984</v>
      </c>
      <c r="E2150" s="2">
        <f t="shared" si="199"/>
        <v>-2.1901581477477894E-2</v>
      </c>
      <c r="F2150" s="2">
        <f t="shared" si="203"/>
        <v>-8.3553483700772747E-3</v>
      </c>
      <c r="G2150" s="2">
        <f t="shared" si="201"/>
        <v>-1.3546233107400619E-2</v>
      </c>
      <c r="H2150" s="2" t="str">
        <f t="shared" si="202"/>
        <v>Hold</v>
      </c>
    </row>
    <row r="2151" spans="1:8" ht="13.5" x14ac:dyDescent="0.25">
      <c r="A2151" s="3">
        <f>TITRES_STAT!B2154</f>
        <v>45436</v>
      </c>
      <c r="B2151" s="5">
        <f>TITRES_STAT!D2154</f>
        <v>2.0941000000000001</v>
      </c>
      <c r="C2151" s="2">
        <f t="shared" si="198"/>
        <v>2.0061626949218483</v>
      </c>
      <c r="D2151" s="2">
        <f t="shared" si="200"/>
        <v>2.0328990261141651</v>
      </c>
      <c r="E2151" s="2">
        <f t="shared" si="199"/>
        <v>-2.6736331192316776E-2</v>
      </c>
      <c r="F2151" s="2">
        <f t="shared" si="203"/>
        <v>-1.2031544934525176E-2</v>
      </c>
      <c r="G2151" s="2">
        <f t="shared" si="201"/>
        <v>-1.47047862577916E-2</v>
      </c>
      <c r="H2151" s="2" t="str">
        <f t="shared" si="202"/>
        <v>Hold</v>
      </c>
    </row>
    <row r="2152" spans="1:8" ht="13.5" x14ac:dyDescent="0.25">
      <c r="A2152" s="3">
        <f>TITRES_STAT!B2155</f>
        <v>45439</v>
      </c>
      <c r="B2152" s="5">
        <f>TITRES_STAT!D2155</f>
        <v>2.0941000000000001</v>
      </c>
      <c r="C2152" s="2">
        <f t="shared" si="198"/>
        <v>2.0062145880107947</v>
      </c>
      <c r="D2152" s="2">
        <f t="shared" si="200"/>
        <v>2.0374324315871899</v>
      </c>
      <c r="E2152" s="2">
        <f t="shared" si="199"/>
        <v>-3.1217843576395232E-2</v>
      </c>
      <c r="F2152" s="2">
        <f t="shared" si="203"/>
        <v>-1.5868804662899187E-2</v>
      </c>
      <c r="G2152" s="2">
        <f t="shared" si="201"/>
        <v>-1.5349038913496045E-2</v>
      </c>
      <c r="H2152" s="2" t="str">
        <f t="shared" si="202"/>
        <v>Hold</v>
      </c>
    </row>
    <row r="2153" spans="1:8" ht="13.5" x14ac:dyDescent="0.25">
      <c r="A2153" s="3">
        <f>TITRES_STAT!B2156</f>
        <v>45440</v>
      </c>
      <c r="B2153" s="5">
        <f>TITRES_STAT!D2156</f>
        <v>2.0941000000000001</v>
      </c>
      <c r="C2153" s="2">
        <f t="shared" si="198"/>
        <v>2.0062584975475954</v>
      </c>
      <c r="D2153" s="2">
        <f t="shared" si="200"/>
        <v>2.0416300292473979</v>
      </c>
      <c r="E2153" s="2">
        <f t="shared" si="199"/>
        <v>-3.537153169980245E-2</v>
      </c>
      <c r="F2153" s="2">
        <f t="shared" si="203"/>
        <v>-1.9769350070279839E-2</v>
      </c>
      <c r="G2153" s="2">
        <f t="shared" si="201"/>
        <v>-1.5602181629522611E-2</v>
      </c>
      <c r="H2153" s="2" t="str">
        <f t="shared" si="202"/>
        <v>Hold</v>
      </c>
    </row>
    <row r="2154" spans="1:8" ht="13.5" x14ac:dyDescent="0.25">
      <c r="A2154" s="3">
        <f>TITRES_STAT!B2157</f>
        <v>45441</v>
      </c>
      <c r="B2154" s="5">
        <f>TITRES_STAT!D2157</f>
        <v>2.0941000000000001</v>
      </c>
      <c r="C2154" s="2">
        <f t="shared" si="198"/>
        <v>2.0062956517710422</v>
      </c>
      <c r="D2154" s="2">
        <f t="shared" si="200"/>
        <v>2.0455166937475906</v>
      </c>
      <c r="E2154" s="2">
        <f t="shared" si="199"/>
        <v>-3.922104197654841E-2</v>
      </c>
      <c r="F2154" s="2">
        <f t="shared" si="203"/>
        <v>-2.3659688451533555E-2</v>
      </c>
      <c r="G2154" s="2">
        <f t="shared" si="201"/>
        <v>-1.5561353525014854E-2</v>
      </c>
      <c r="H2154" s="2" t="str">
        <f t="shared" si="202"/>
        <v>Hold</v>
      </c>
    </row>
    <row r="2155" spans="1:8" ht="13.5" x14ac:dyDescent="0.25">
      <c r="A2155" s="3">
        <f>TITRES_STAT!B2158</f>
        <v>45442</v>
      </c>
      <c r="B2155" s="5">
        <f>TITRES_STAT!D2158</f>
        <v>2.0941000000000001</v>
      </c>
      <c r="C2155" s="2">
        <f t="shared" si="198"/>
        <v>2.0063270899601124</v>
      </c>
      <c r="D2155" s="2">
        <f t="shared" si="200"/>
        <v>2.0491154571736949</v>
      </c>
      <c r="E2155" s="2">
        <f t="shared" si="199"/>
        <v>-4.2788367213582479E-2</v>
      </c>
      <c r="F2155" s="2">
        <f t="shared" si="203"/>
        <v>-2.7485424203943343E-2</v>
      </c>
      <c r="G2155" s="2">
        <f t="shared" si="201"/>
        <v>-1.5302943009639136E-2</v>
      </c>
      <c r="H2155" s="2" t="str">
        <f t="shared" si="202"/>
        <v>Hold</v>
      </c>
    </row>
    <row r="2156" spans="1:8" ht="13.5" x14ac:dyDescent="0.25">
      <c r="A2156" s="3">
        <f>TITRES_STAT!B2159</f>
        <v>45443</v>
      </c>
      <c r="B2156" s="5">
        <f>TITRES_STAT!D2159</f>
        <v>2.0065</v>
      </c>
      <c r="C2156" s="2">
        <f t="shared" si="198"/>
        <v>2.0063536915047107</v>
      </c>
      <c r="D2156" s="2">
        <f t="shared" si="200"/>
        <v>2.0459587566423099</v>
      </c>
      <c r="E2156" s="2">
        <f t="shared" si="199"/>
        <v>-3.9605065137599205E-2</v>
      </c>
      <c r="F2156" s="2">
        <f t="shared" si="203"/>
        <v>-2.9909352390674517E-2</v>
      </c>
      <c r="G2156" s="2">
        <f t="shared" si="201"/>
        <v>-9.6957127469246875E-3</v>
      </c>
      <c r="H2156" s="2" t="str">
        <f t="shared" si="202"/>
        <v>Hold</v>
      </c>
    </row>
    <row r="2157" spans="1:8" ht="13.5" x14ac:dyDescent="0.25">
      <c r="A2157" s="3">
        <f>TITRES_STAT!B2160</f>
        <v>45446</v>
      </c>
      <c r="B2157" s="5">
        <f>TITRES_STAT!D2160</f>
        <v>2.0065</v>
      </c>
      <c r="C2157" s="2">
        <f t="shared" si="198"/>
        <v>2.019853123580909</v>
      </c>
      <c r="D2157" s="2">
        <f t="shared" si="200"/>
        <v>2.0430358857799167</v>
      </c>
      <c r="E2157" s="2">
        <f t="shared" si="199"/>
        <v>-2.3182762199007723E-2</v>
      </c>
      <c r="F2157" s="2">
        <f t="shared" si="203"/>
        <v>-2.8564034352341158E-2</v>
      </c>
      <c r="G2157" s="2">
        <f t="shared" si="201"/>
        <v>5.3812721533334357E-3</v>
      </c>
      <c r="H2157" s="2" t="str">
        <f t="shared" si="202"/>
        <v>Sell</v>
      </c>
    </row>
    <row r="2158" spans="1:8" ht="13.5" x14ac:dyDescent="0.25">
      <c r="A2158" s="3">
        <f>TITRES_STAT!B2161</f>
        <v>45447</v>
      </c>
      <c r="B2158" s="5">
        <f>TITRES_STAT!D2161</f>
        <v>2.0065</v>
      </c>
      <c r="C2158" s="2">
        <f t="shared" si="198"/>
        <v>2.0312757199530771</v>
      </c>
      <c r="D2158" s="2">
        <f t="shared" si="200"/>
        <v>2.0403295238702932</v>
      </c>
      <c r="E2158" s="2">
        <f t="shared" si="199"/>
        <v>-9.0538039172161078E-3</v>
      </c>
      <c r="F2158" s="2">
        <f t="shared" si="203"/>
        <v>-2.466198826531615E-2</v>
      </c>
      <c r="G2158" s="2">
        <f t="shared" si="201"/>
        <v>1.5608184348100042E-2</v>
      </c>
      <c r="H2158" s="2" t="str">
        <f t="shared" si="202"/>
        <v>Sell</v>
      </c>
    </row>
    <row r="2159" spans="1:8" ht="13.5" x14ac:dyDescent="0.25">
      <c r="A2159" s="3">
        <f>TITRES_STAT!B2162</f>
        <v>45448</v>
      </c>
      <c r="B2159" s="5">
        <f>TITRES_STAT!D2162</f>
        <v>2.0065</v>
      </c>
      <c r="C2159" s="2">
        <f t="shared" si="198"/>
        <v>2.04094099380645</v>
      </c>
      <c r="D2159" s="2">
        <f t="shared" si="200"/>
        <v>2.0378236332132342</v>
      </c>
      <c r="E2159" s="2">
        <f t="shared" si="199"/>
        <v>3.1173605932157678E-3</v>
      </c>
      <c r="F2159" s="2">
        <f t="shared" si="203"/>
        <v>-1.9106118493609766E-2</v>
      </c>
      <c r="G2159" s="2">
        <f t="shared" si="201"/>
        <v>2.2223479086825534E-2</v>
      </c>
      <c r="H2159" s="2" t="str">
        <f t="shared" si="202"/>
        <v>Sell</v>
      </c>
    </row>
    <row r="2160" spans="1:8" ht="13.5" x14ac:dyDescent="0.25">
      <c r="A2160" s="3">
        <f>TITRES_STAT!B2163</f>
        <v>45449</v>
      </c>
      <c r="B2160" s="5">
        <f>TITRES_STAT!D2163</f>
        <v>2.0065</v>
      </c>
      <c r="C2160" s="2">
        <f t="shared" si="198"/>
        <v>2.0491193024516114</v>
      </c>
      <c r="D2160" s="2">
        <f t="shared" si="200"/>
        <v>2.035503364086328</v>
      </c>
      <c r="E2160" s="2">
        <f t="shared" si="199"/>
        <v>1.3615938365283409E-2</v>
      </c>
      <c r="F2160" s="2">
        <f t="shared" si="203"/>
        <v>-1.2561707121831132E-2</v>
      </c>
      <c r="G2160" s="2">
        <f t="shared" si="201"/>
        <v>2.6177645487114543E-2</v>
      </c>
      <c r="H2160" s="2" t="str">
        <f t="shared" si="202"/>
        <v>Sell</v>
      </c>
    </row>
    <row r="2161" spans="1:8" ht="13.5" x14ac:dyDescent="0.25">
      <c r="A2161" s="3">
        <f>TITRES_STAT!B2164</f>
        <v>45450</v>
      </c>
      <c r="B2161" s="5">
        <f>TITRES_STAT!D2164</f>
        <v>2.0065</v>
      </c>
      <c r="C2161" s="2">
        <f t="shared" si="198"/>
        <v>2.0560394097667483</v>
      </c>
      <c r="D2161" s="2">
        <f t="shared" si="200"/>
        <v>2.0333549667465998</v>
      </c>
      <c r="E2161" s="2">
        <f t="shared" si="199"/>
        <v>2.2684443020148493E-2</v>
      </c>
      <c r="F2161" s="2">
        <f t="shared" si="203"/>
        <v>-5.5124770934352075E-3</v>
      </c>
      <c r="G2161" s="2">
        <f t="shared" si="201"/>
        <v>2.8196920113583698E-2</v>
      </c>
      <c r="H2161" s="2" t="str">
        <f t="shared" si="202"/>
        <v>Sell</v>
      </c>
    </row>
    <row r="2162" spans="1:8" ht="13.5" x14ac:dyDescent="0.25">
      <c r="A2162" s="3">
        <f>TITRES_STAT!B2165</f>
        <v>45453</v>
      </c>
      <c r="B2162" s="5">
        <f>TITRES_STAT!D2165</f>
        <v>1.9276</v>
      </c>
      <c r="C2162" s="2">
        <f t="shared" si="198"/>
        <v>2.0618948851872485</v>
      </c>
      <c r="D2162" s="2">
        <f t="shared" si="200"/>
        <v>2.0255212655061108</v>
      </c>
      <c r="E2162" s="2">
        <f t="shared" si="199"/>
        <v>3.6373619681137725E-2</v>
      </c>
      <c r="F2162" s="2">
        <f t="shared" si="203"/>
        <v>2.8647422614793789E-3</v>
      </c>
      <c r="G2162" s="2">
        <f t="shared" si="201"/>
        <v>3.3508877419658349E-2</v>
      </c>
      <c r="H2162" s="2" t="str">
        <f t="shared" si="202"/>
        <v>Sell</v>
      </c>
    </row>
    <row r="2163" spans="1:8" ht="13.5" x14ac:dyDescent="0.25">
      <c r="A2163" s="3">
        <f>TITRES_STAT!B2166</f>
        <v>45454</v>
      </c>
      <c r="B2163" s="5">
        <f>TITRES_STAT!D2166</f>
        <v>1.9276</v>
      </c>
      <c r="C2163" s="2">
        <f t="shared" si="198"/>
        <v>2.0668495182353643</v>
      </c>
      <c r="D2163" s="2">
        <f t="shared" si="200"/>
        <v>2.018267838431584</v>
      </c>
      <c r="E2163" s="2">
        <f t="shared" si="199"/>
        <v>4.8581679803780364E-2</v>
      </c>
      <c r="F2163" s="2">
        <f t="shared" si="203"/>
        <v>1.2008129769939577E-2</v>
      </c>
      <c r="G2163" s="2">
        <f t="shared" si="201"/>
        <v>3.6573550033840788E-2</v>
      </c>
      <c r="H2163" s="2" t="str">
        <f t="shared" si="202"/>
        <v>Sell</v>
      </c>
    </row>
    <row r="2164" spans="1:8" ht="13.5" x14ac:dyDescent="0.25">
      <c r="A2164" s="3">
        <f>TITRES_STAT!B2167</f>
        <v>45455</v>
      </c>
      <c r="B2164" s="5">
        <f>TITRES_STAT!D2167</f>
        <v>1.9276</v>
      </c>
      <c r="C2164" s="2">
        <f t="shared" si="198"/>
        <v>2.0710419000453082</v>
      </c>
      <c r="D2164" s="2">
        <f t="shared" si="200"/>
        <v>2.0115517022514666</v>
      </c>
      <c r="E2164" s="2">
        <f t="shared" si="199"/>
        <v>5.949019779384157E-2</v>
      </c>
      <c r="F2164" s="2">
        <f t="shared" si="203"/>
        <v>2.1504543374719978E-2</v>
      </c>
      <c r="G2164" s="2">
        <f t="shared" si="201"/>
        <v>3.7985654419121592E-2</v>
      </c>
      <c r="H2164" s="2" t="str">
        <f t="shared" si="202"/>
        <v>Sell</v>
      </c>
    </row>
    <row r="2165" spans="1:8" ht="13.5" x14ac:dyDescent="0.25">
      <c r="A2165" s="3">
        <f>TITRES_STAT!B2168</f>
        <v>45456</v>
      </c>
      <c r="B2165" s="5">
        <f>TITRES_STAT!D2168</f>
        <v>1.9276</v>
      </c>
      <c r="C2165" s="2">
        <f t="shared" si="198"/>
        <v>2.0745893000383377</v>
      </c>
      <c r="D2165" s="2">
        <f t="shared" si="200"/>
        <v>2.0053330576402471</v>
      </c>
      <c r="E2165" s="2">
        <f t="shared" si="199"/>
        <v>6.9256242398090695E-2</v>
      </c>
      <c r="F2165" s="2">
        <f t="shared" si="203"/>
        <v>3.1054883179394123E-2</v>
      </c>
      <c r="G2165" s="2">
        <f t="shared" si="201"/>
        <v>3.8201359218696572E-2</v>
      </c>
      <c r="H2165" s="2" t="str">
        <f t="shared" si="202"/>
        <v>Sell</v>
      </c>
    </row>
    <row r="2166" spans="1:8" ht="13.5" x14ac:dyDescent="0.25">
      <c r="A2166" s="3">
        <f>TITRES_STAT!B2169</f>
        <v>45457</v>
      </c>
      <c r="B2166" s="5">
        <f>TITRES_STAT!D2169</f>
        <v>1.9276</v>
      </c>
      <c r="C2166" s="2">
        <f t="shared" si="198"/>
        <v>2.0641140231093629</v>
      </c>
      <c r="D2166" s="2">
        <f t="shared" si="200"/>
        <v>1.9995750533705992</v>
      </c>
      <c r="E2166" s="2">
        <f t="shared" si="199"/>
        <v>6.4538969738763718E-2</v>
      </c>
      <c r="F2166" s="2">
        <f t="shared" si="203"/>
        <v>3.7751700491268046E-2</v>
      </c>
      <c r="G2166" s="2">
        <f t="shared" si="201"/>
        <v>2.6787269247495672E-2</v>
      </c>
      <c r="H2166" s="2" t="str">
        <f t="shared" si="202"/>
        <v>Sell</v>
      </c>
    </row>
    <row r="2167" spans="1:8" ht="13.5" x14ac:dyDescent="0.25">
      <c r="A2167" s="3">
        <f>TITRES_STAT!B2170</f>
        <v>45461</v>
      </c>
      <c r="B2167" s="5">
        <f>TITRES_STAT!D2170</f>
        <v>1.9276</v>
      </c>
      <c r="C2167" s="2">
        <f t="shared" si="198"/>
        <v>2.0552503272463838</v>
      </c>
      <c r="D2167" s="2">
        <f t="shared" si="200"/>
        <v>1.99424356793574</v>
      </c>
      <c r="E2167" s="2">
        <f t="shared" si="199"/>
        <v>6.100675931064381E-2</v>
      </c>
      <c r="F2167" s="2">
        <f t="shared" si="203"/>
        <v>4.24027122551432E-2</v>
      </c>
      <c r="G2167" s="2">
        <f t="shared" si="201"/>
        <v>1.860404705550061E-2</v>
      </c>
      <c r="H2167" s="2" t="str">
        <f t="shared" si="202"/>
        <v>Sell</v>
      </c>
    </row>
    <row r="2168" spans="1:8" ht="13.5" x14ac:dyDescent="0.25">
      <c r="A2168" s="3">
        <f>TITRES_STAT!B2171</f>
        <v>45462</v>
      </c>
      <c r="B2168" s="5">
        <f>TITRES_STAT!D2171</f>
        <v>1.9276</v>
      </c>
      <c r="C2168" s="2">
        <f t="shared" si="198"/>
        <v>2.0477502769007865</v>
      </c>
      <c r="D2168" s="2">
        <f t="shared" si="200"/>
        <v>1.9893070073479073</v>
      </c>
      <c r="E2168" s="2">
        <f t="shared" si="199"/>
        <v>5.8443269552879151E-2</v>
      </c>
      <c r="F2168" s="2">
        <f t="shared" si="203"/>
        <v>4.5610823714690392E-2</v>
      </c>
      <c r="G2168" s="2">
        <f t="shared" si="201"/>
        <v>1.2832445838188759E-2</v>
      </c>
      <c r="H2168" s="2" t="str">
        <f t="shared" si="202"/>
        <v>Sell</v>
      </c>
    </row>
    <row r="2169" spans="1:8" ht="13.5" x14ac:dyDescent="0.25">
      <c r="A2169" s="3">
        <f>TITRES_STAT!B2172</f>
        <v>45463</v>
      </c>
      <c r="B2169" s="5">
        <f>TITRES_STAT!D2172</f>
        <v>1.9276</v>
      </c>
      <c r="C2169" s="2">
        <f t="shared" si="198"/>
        <v>2.0414040804545115</v>
      </c>
      <c r="D2169" s="2">
        <f t="shared" si="200"/>
        <v>1.9847361179147289</v>
      </c>
      <c r="E2169" s="2">
        <f t="shared" si="199"/>
        <v>5.6667962539782568E-2</v>
      </c>
      <c r="F2169" s="2">
        <f t="shared" si="203"/>
        <v>4.7822251479708831E-2</v>
      </c>
      <c r="G2169" s="2">
        <f t="shared" si="201"/>
        <v>8.8457110600737368E-3</v>
      </c>
      <c r="H2169" s="2" t="str">
        <f t="shared" si="202"/>
        <v>Sell</v>
      </c>
    </row>
    <row r="2170" spans="1:8" ht="13.5" x14ac:dyDescent="0.25">
      <c r="A2170" s="3">
        <f>TITRES_STAT!B2173</f>
        <v>45464</v>
      </c>
      <c r="B2170" s="5">
        <f>TITRES_STAT!D2173</f>
        <v>1.8837999999999999</v>
      </c>
      <c r="C2170" s="2">
        <f t="shared" si="198"/>
        <v>2.0360342219230483</v>
      </c>
      <c r="D2170" s="2">
        <f t="shared" si="200"/>
        <v>1.9772593684395638</v>
      </c>
      <c r="E2170" s="2">
        <f t="shared" si="199"/>
        <v>5.8774853483484435E-2</v>
      </c>
      <c r="F2170" s="2">
        <f t="shared" si="203"/>
        <v>5.0012771880463949E-2</v>
      </c>
      <c r="G2170" s="2">
        <f t="shared" si="201"/>
        <v>8.7620816030204857E-3</v>
      </c>
      <c r="H2170" s="2" t="str">
        <f t="shared" si="202"/>
        <v>Sell</v>
      </c>
    </row>
    <row r="2171" spans="1:8" ht="13.5" x14ac:dyDescent="0.25">
      <c r="A2171" s="3">
        <f>TITRES_STAT!B2174</f>
        <v>45467</v>
      </c>
      <c r="B2171" s="5">
        <f>TITRES_STAT!D2174</f>
        <v>1.8837999999999999</v>
      </c>
      <c r="C2171" s="2">
        <f t="shared" si="198"/>
        <v>2.0314904954733484</v>
      </c>
      <c r="D2171" s="2">
        <f t="shared" si="200"/>
        <v>1.9703364522588553</v>
      </c>
      <c r="E2171" s="2">
        <f t="shared" si="199"/>
        <v>6.1154043214493026E-2</v>
      </c>
      <c r="F2171" s="2">
        <f t="shared" si="203"/>
        <v>5.2241026147269769E-2</v>
      </c>
      <c r="G2171" s="2">
        <f t="shared" si="201"/>
        <v>8.913017067223257E-3</v>
      </c>
      <c r="H2171" s="2" t="str">
        <f t="shared" si="202"/>
        <v>Sell</v>
      </c>
    </row>
    <row r="2172" spans="1:8" ht="13.5" x14ac:dyDescent="0.25">
      <c r="A2172" s="3">
        <f>TITRES_STAT!B2175</f>
        <v>45468</v>
      </c>
      <c r="B2172" s="5">
        <f>TITRES_STAT!D2175</f>
        <v>1.8837999999999999</v>
      </c>
      <c r="C2172" s="2">
        <f t="shared" si="198"/>
        <v>2.0155073423236027</v>
      </c>
      <c r="D2172" s="2">
        <f t="shared" si="200"/>
        <v>1.9639263446841253</v>
      </c>
      <c r="E2172" s="2">
        <f t="shared" si="199"/>
        <v>5.1580997639477433E-2</v>
      </c>
      <c r="F2172" s="2">
        <f t="shared" si="203"/>
        <v>5.2109020445711307E-2</v>
      </c>
      <c r="G2172" s="2">
        <f t="shared" si="201"/>
        <v>-5.2802280623387432E-4</v>
      </c>
      <c r="H2172" s="2" t="str">
        <f t="shared" si="202"/>
        <v>Hold</v>
      </c>
    </row>
    <row r="2173" spans="1:8" ht="13.5" x14ac:dyDescent="0.25">
      <c r="A2173" s="3">
        <f>TITRES_STAT!B2176</f>
        <v>45469</v>
      </c>
      <c r="B2173" s="5">
        <f>TITRES_STAT!D2176</f>
        <v>1.8837999999999999</v>
      </c>
      <c r="C2173" s="2">
        <f t="shared" si="198"/>
        <v>2.0019831358122793</v>
      </c>
      <c r="D2173" s="2">
        <f t="shared" si="200"/>
        <v>1.9579910598927086</v>
      </c>
      <c r="E2173" s="2">
        <f t="shared" si="199"/>
        <v>4.3992075919570661E-2</v>
      </c>
      <c r="F2173" s="2">
        <f t="shared" si="203"/>
        <v>5.0485631540483182E-2</v>
      </c>
      <c r="G2173" s="2">
        <f t="shared" si="201"/>
        <v>-6.4935556209125209E-3</v>
      </c>
      <c r="H2173" s="2" t="str">
        <f t="shared" si="202"/>
        <v>Hold</v>
      </c>
    </row>
    <row r="2174" spans="1:8" ht="13.5" x14ac:dyDescent="0.25">
      <c r="A2174" s="3">
        <f>TITRES_STAT!B2177</f>
        <v>45470</v>
      </c>
      <c r="B2174" s="5">
        <f>TITRES_STAT!D2177</f>
        <v>1.8837999999999999</v>
      </c>
      <c r="C2174" s="2">
        <f t="shared" si="198"/>
        <v>1.9905395764565439</v>
      </c>
      <c r="D2174" s="2">
        <f t="shared" si="200"/>
        <v>1.9524954258265821</v>
      </c>
      <c r="E2174" s="2">
        <f t="shared" si="199"/>
        <v>3.8044150629961804E-2</v>
      </c>
      <c r="F2174" s="2">
        <f t="shared" si="203"/>
        <v>4.7997335358378905E-2</v>
      </c>
      <c r="G2174" s="2">
        <f t="shared" si="201"/>
        <v>-9.9531847284171013E-3</v>
      </c>
      <c r="H2174" s="2" t="str">
        <f t="shared" si="202"/>
        <v>Hold</v>
      </c>
    </row>
    <row r="2175" spans="1:8" ht="13.5" x14ac:dyDescent="0.25">
      <c r="A2175" s="3">
        <f>TITRES_STAT!B2178</f>
        <v>45471</v>
      </c>
      <c r="B2175" s="5">
        <f>TITRES_STAT!D2178</f>
        <v>1.8837999999999999</v>
      </c>
      <c r="C2175" s="2">
        <f t="shared" si="198"/>
        <v>1.9808565646939986</v>
      </c>
      <c r="D2175" s="2">
        <f t="shared" si="200"/>
        <v>1.9474068757653538</v>
      </c>
      <c r="E2175" s="2">
        <f t="shared" si="199"/>
        <v>3.3449688928644861E-2</v>
      </c>
      <c r="F2175" s="2">
        <f t="shared" si="203"/>
        <v>4.5087806072432103E-2</v>
      </c>
      <c r="G2175" s="2">
        <f t="shared" si="201"/>
        <v>-1.1638117143787242E-2</v>
      </c>
      <c r="H2175" s="2" t="str">
        <f t="shared" si="202"/>
        <v>Hold</v>
      </c>
    </row>
    <row r="2176" spans="1:8" ht="13.5" x14ac:dyDescent="0.25">
      <c r="A2176" s="3">
        <f>TITRES_STAT!B2179</f>
        <v>45474</v>
      </c>
      <c r="B2176" s="5">
        <f>TITRES_STAT!D2179</f>
        <v>1.8837999999999999</v>
      </c>
      <c r="C2176" s="2">
        <f t="shared" si="198"/>
        <v>1.9726632470487682</v>
      </c>
      <c r="D2176" s="2">
        <f t="shared" si="200"/>
        <v>1.9426952553382906</v>
      </c>
      <c r="E2176" s="2">
        <f t="shared" si="199"/>
        <v>2.9967991710477593E-2</v>
      </c>
      <c r="F2176" s="2">
        <f t="shared" si="203"/>
        <v>4.2063843200041202E-2</v>
      </c>
      <c r="G2176" s="2">
        <f t="shared" si="201"/>
        <v>-1.209585148956361E-2</v>
      </c>
      <c r="H2176" s="2" t="str">
        <f t="shared" si="202"/>
        <v>Hold</v>
      </c>
    </row>
    <row r="2177" spans="1:8" ht="13.5" x14ac:dyDescent="0.25">
      <c r="A2177" s="3">
        <f>TITRES_STAT!B2180</f>
        <v>45475</v>
      </c>
      <c r="B2177" s="5">
        <f>TITRES_STAT!D2180</f>
        <v>1.8837999999999999</v>
      </c>
      <c r="C2177" s="2">
        <f t="shared" si="198"/>
        <v>1.9657304398104962</v>
      </c>
      <c r="D2177" s="2">
        <f t="shared" si="200"/>
        <v>1.9383326438317505</v>
      </c>
      <c r="E2177" s="2">
        <f t="shared" si="199"/>
        <v>2.7397795978745698E-2</v>
      </c>
      <c r="F2177" s="2">
        <f t="shared" si="203"/>
        <v>3.9130633755782102E-2</v>
      </c>
      <c r="G2177" s="2">
        <f t="shared" si="201"/>
        <v>-1.1732837777036403E-2</v>
      </c>
      <c r="H2177" s="2" t="str">
        <f t="shared" si="202"/>
        <v>Hold</v>
      </c>
    </row>
    <row r="2178" spans="1:8" ht="13.5" x14ac:dyDescent="0.25">
      <c r="A2178" s="3">
        <f>TITRES_STAT!B2181</f>
        <v>45476</v>
      </c>
      <c r="B2178" s="5">
        <f>TITRES_STAT!D2181</f>
        <v>1.8926000000000001</v>
      </c>
      <c r="C2178" s="2">
        <f t="shared" si="198"/>
        <v>1.9598642183011892</v>
      </c>
      <c r="D2178" s="2">
        <f t="shared" si="200"/>
        <v>1.9349450405849542</v>
      </c>
      <c r="E2178" s="2">
        <f t="shared" si="199"/>
        <v>2.4919177716234975E-2</v>
      </c>
      <c r="F2178" s="2">
        <f t="shared" si="203"/>
        <v>3.6288342547872679E-2</v>
      </c>
      <c r="G2178" s="2">
        <f t="shared" si="201"/>
        <v>-1.1369164831637704E-2</v>
      </c>
      <c r="H2178" s="2" t="str">
        <f t="shared" si="202"/>
        <v>Hold</v>
      </c>
    </row>
    <row r="2179" spans="1:8" ht="13.5" x14ac:dyDescent="0.25">
      <c r="A2179" s="3">
        <f>TITRES_STAT!B2182</f>
        <v>45477</v>
      </c>
      <c r="B2179" s="5">
        <f>TITRES_STAT!D2182</f>
        <v>1.9276</v>
      </c>
      <c r="C2179" s="2">
        <f t="shared" si="198"/>
        <v>1.9549004924086986</v>
      </c>
      <c r="D2179" s="2">
        <f t="shared" si="200"/>
        <v>1.9344009635045871</v>
      </c>
      <c r="E2179" s="2">
        <f t="shared" si="199"/>
        <v>2.0499528904111441E-2</v>
      </c>
      <c r="F2179" s="2">
        <f t="shared" si="203"/>
        <v>3.3130579819120431E-2</v>
      </c>
      <c r="G2179" s="2">
        <f t="shared" si="201"/>
        <v>-1.263105091500899E-2</v>
      </c>
      <c r="H2179" s="2" t="str">
        <f t="shared" si="202"/>
        <v>Hold</v>
      </c>
    </row>
    <row r="2180" spans="1:8" ht="13.5" x14ac:dyDescent="0.25">
      <c r="A2180" s="3">
        <f>TITRES_STAT!B2183</f>
        <v>45478</v>
      </c>
      <c r="B2180" s="5">
        <f>TITRES_STAT!D2183</f>
        <v>1.9276</v>
      </c>
      <c r="C2180" s="2">
        <f t="shared" si="198"/>
        <v>1.9439619551150527</v>
      </c>
      <c r="D2180" s="2">
        <f t="shared" si="200"/>
        <v>1.9338971884301732</v>
      </c>
      <c r="E2180" s="2">
        <f t="shared" si="199"/>
        <v>1.0064766684879434E-2</v>
      </c>
      <c r="F2180" s="2">
        <f t="shared" si="203"/>
        <v>2.8517417192272233E-2</v>
      </c>
      <c r="G2180" s="2">
        <f t="shared" si="201"/>
        <v>-1.8452650507392799E-2</v>
      </c>
      <c r="H2180" s="2" t="str">
        <f t="shared" si="202"/>
        <v>Hold</v>
      </c>
    </row>
    <row r="2181" spans="1:8" ht="13.5" x14ac:dyDescent="0.25">
      <c r="A2181" s="3">
        <f>TITRES_STAT!B2184</f>
        <v>45481</v>
      </c>
      <c r="B2181" s="5">
        <f>TITRES_STAT!D2184</f>
        <v>1.9276</v>
      </c>
      <c r="C2181" s="2">
        <f t="shared" si="198"/>
        <v>1.9347062697127368</v>
      </c>
      <c r="D2181" s="2">
        <f t="shared" si="200"/>
        <v>1.9334307300279381</v>
      </c>
      <c r="E2181" s="2">
        <f t="shared" si="199"/>
        <v>1.2755396847987654E-3</v>
      </c>
      <c r="F2181" s="2">
        <f t="shared" si="203"/>
        <v>2.3069041690777541E-2</v>
      </c>
      <c r="G2181" s="2">
        <f t="shared" si="201"/>
        <v>-2.1793502005978776E-2</v>
      </c>
      <c r="H2181" s="2" t="str">
        <f t="shared" si="202"/>
        <v>Hold</v>
      </c>
    </row>
    <row r="2182" spans="1:8" ht="13.5" x14ac:dyDescent="0.25">
      <c r="A2182" s="3">
        <f>TITRES_STAT!B2185</f>
        <v>45482</v>
      </c>
      <c r="B2182" s="5">
        <f>TITRES_STAT!D2185</f>
        <v>1.9276</v>
      </c>
      <c r="C2182" s="2">
        <f t="shared" si="198"/>
        <v>1.9268745359107773</v>
      </c>
      <c r="D2182" s="2">
        <f t="shared" si="200"/>
        <v>1.9329988240999427</v>
      </c>
      <c r="E2182" s="2">
        <f t="shared" si="199"/>
        <v>-6.1242881891654388E-3</v>
      </c>
      <c r="F2182" s="2">
        <f t="shared" si="203"/>
        <v>1.7230375714788946E-2</v>
      </c>
      <c r="G2182" s="2">
        <f t="shared" si="201"/>
        <v>-2.3354663903954385E-2</v>
      </c>
      <c r="H2182" s="2" t="str">
        <f t="shared" si="202"/>
        <v>Hold</v>
      </c>
    </row>
    <row r="2183" spans="1:8" ht="13.5" x14ac:dyDescent="0.25">
      <c r="A2183" s="3">
        <f>TITRES_STAT!B2186</f>
        <v>45483</v>
      </c>
      <c r="B2183" s="5">
        <f>TITRES_STAT!D2186</f>
        <v>1.9276</v>
      </c>
      <c r="C2183" s="2">
        <f t="shared" si="198"/>
        <v>1.9202476842321961</v>
      </c>
      <c r="D2183" s="2">
        <f t="shared" si="200"/>
        <v>1.9325989112036506</v>
      </c>
      <c r="E2183" s="2">
        <f t="shared" si="199"/>
        <v>-1.2351226971454521E-2</v>
      </c>
      <c r="F2183" s="2">
        <f t="shared" si="203"/>
        <v>1.1314055177540253E-2</v>
      </c>
      <c r="G2183" s="2">
        <f t="shared" si="201"/>
        <v>-2.3665282148994774E-2</v>
      </c>
      <c r="H2183" s="2" t="str">
        <f t="shared" si="202"/>
        <v>Hold</v>
      </c>
    </row>
    <row r="2184" spans="1:8" ht="13.5" x14ac:dyDescent="0.25">
      <c r="A2184" s="3">
        <f>TITRES_STAT!B2187</f>
        <v>45484</v>
      </c>
      <c r="B2184" s="5">
        <f>TITRES_STAT!D2187</f>
        <v>1.9276</v>
      </c>
      <c r="C2184" s="2">
        <f t="shared" si="198"/>
        <v>1.9146403481964736</v>
      </c>
      <c r="D2184" s="2">
        <f t="shared" si="200"/>
        <v>1.9322286214848616</v>
      </c>
      <c r="E2184" s="2">
        <f t="shared" si="199"/>
        <v>-1.7588273288388079E-2</v>
      </c>
      <c r="F2184" s="2">
        <f t="shared" si="203"/>
        <v>5.5335894843545879E-3</v>
      </c>
      <c r="G2184" s="2">
        <f t="shared" si="201"/>
        <v>-2.3121862772742668E-2</v>
      </c>
      <c r="H2184" s="2" t="str">
        <f t="shared" si="202"/>
        <v>Hold</v>
      </c>
    </row>
    <row r="2185" spans="1:8" ht="13.5" x14ac:dyDescent="0.25">
      <c r="A2185" s="3">
        <f>TITRES_STAT!B2188</f>
        <v>45485</v>
      </c>
      <c r="B2185" s="5">
        <f>TITRES_STAT!D2188</f>
        <v>1.9276</v>
      </c>
      <c r="C2185" s="2">
        <f t="shared" si="198"/>
        <v>1.9098956792431698</v>
      </c>
      <c r="D2185" s="2">
        <f t="shared" si="200"/>
        <v>1.9318857606341311</v>
      </c>
      <c r="E2185" s="2">
        <f t="shared" si="199"/>
        <v>-2.1990081390961258E-2</v>
      </c>
      <c r="F2185" s="2">
        <f t="shared" si="203"/>
        <v>2.8855309291419239E-5</v>
      </c>
      <c r="G2185" s="2">
        <f t="shared" si="201"/>
        <v>-2.2018936700252678E-2</v>
      </c>
      <c r="H2185" s="2" t="str">
        <f t="shared" si="202"/>
        <v>Hold</v>
      </c>
    </row>
    <row r="2186" spans="1:8" ht="13.5" x14ac:dyDescent="0.25">
      <c r="A2186" s="3">
        <f>TITRES_STAT!B2189</f>
        <v>45488</v>
      </c>
      <c r="B2186" s="5">
        <f>TITRES_STAT!D2189</f>
        <v>1.9277</v>
      </c>
      <c r="C2186" s="2">
        <f t="shared" si="198"/>
        <v>1.9058809593596051</v>
      </c>
      <c r="D2186" s="2">
        <f t="shared" si="200"/>
        <v>1.9315757042908621</v>
      </c>
      <c r="E2186" s="2">
        <f t="shared" si="199"/>
        <v>-2.5694744931257008E-2</v>
      </c>
      <c r="F2186" s="2">
        <f t="shared" si="203"/>
        <v>-5.1158647388182665E-3</v>
      </c>
      <c r="G2186" s="2">
        <f t="shared" si="201"/>
        <v>-2.0578880192438739E-2</v>
      </c>
      <c r="H2186" s="2" t="str">
        <f t="shared" si="202"/>
        <v>Hold</v>
      </c>
    </row>
    <row r="2187" spans="1:8" ht="13.5" x14ac:dyDescent="0.25">
      <c r="A2187" s="3">
        <f>TITRES_STAT!B2190</f>
        <v>45489</v>
      </c>
      <c r="B2187" s="5">
        <f>TITRES_STAT!D2190</f>
        <v>1.9277</v>
      </c>
      <c r="C2187" s="2">
        <f t="shared" si="198"/>
        <v>1.9024838886888966</v>
      </c>
      <c r="D2187" s="2">
        <f t="shared" si="200"/>
        <v>1.9312886150841315</v>
      </c>
      <c r="E2187" s="2">
        <f t="shared" si="199"/>
        <v>-2.8804726395234903E-2</v>
      </c>
      <c r="F2187" s="2">
        <f t="shared" si="203"/>
        <v>-9.8536370701015931E-3</v>
      </c>
      <c r="G2187" s="2">
        <f t="shared" si="201"/>
        <v>-1.895108932513331E-2</v>
      </c>
      <c r="H2187" s="2" t="str">
        <f t="shared" si="202"/>
        <v>Hold</v>
      </c>
    </row>
    <row r="2188" spans="1:8" ht="13.5" x14ac:dyDescent="0.25">
      <c r="A2188" s="3">
        <f>TITRES_STAT!B2191</f>
        <v>45490</v>
      </c>
      <c r="B2188" s="5">
        <f>TITRES_STAT!D2191</f>
        <v>1.9277</v>
      </c>
      <c r="C2188" s="2">
        <f t="shared" si="198"/>
        <v>1.9009632904290665</v>
      </c>
      <c r="D2188" s="2">
        <f t="shared" si="200"/>
        <v>1.9310227917445661</v>
      </c>
      <c r="E2188" s="2">
        <f t="shared" si="199"/>
        <v>-3.0059501315499615E-2</v>
      </c>
      <c r="F2188" s="2">
        <f t="shared" si="203"/>
        <v>-1.3894809919181197E-2</v>
      </c>
      <c r="G2188" s="2">
        <f t="shared" si="201"/>
        <v>-1.6164691396318417E-2</v>
      </c>
      <c r="H2188" s="2" t="str">
        <f t="shared" si="202"/>
        <v>Hold</v>
      </c>
    </row>
    <row r="2189" spans="1:8" ht="13.5" x14ac:dyDescent="0.25">
      <c r="A2189" s="3">
        <f>TITRES_STAT!B2192</f>
        <v>45491</v>
      </c>
      <c r="B2189" s="5">
        <f>TITRES_STAT!D2192</f>
        <v>1.9277</v>
      </c>
      <c r="C2189" s="2">
        <f t="shared" si="198"/>
        <v>1.9050612457476717</v>
      </c>
      <c r="D2189" s="2">
        <f t="shared" si="200"/>
        <v>1.9307766590227464</v>
      </c>
      <c r="E2189" s="2">
        <f t="shared" si="199"/>
        <v>-2.5715413275074761E-2</v>
      </c>
      <c r="F2189" s="2">
        <f t="shared" si="203"/>
        <v>-1.6258930590359912E-2</v>
      </c>
      <c r="G2189" s="2">
        <f t="shared" si="201"/>
        <v>-9.4564826847148495E-3</v>
      </c>
      <c r="H2189" s="2" t="str">
        <f t="shared" si="202"/>
        <v>Hold</v>
      </c>
    </row>
    <row r="2190" spans="1:8" ht="13.5" x14ac:dyDescent="0.25">
      <c r="A2190" s="3">
        <f>TITRES_STAT!B2193</f>
        <v>45492</v>
      </c>
      <c r="B2190" s="5">
        <f>TITRES_STAT!D2193</f>
        <v>2.012</v>
      </c>
      <c r="C2190" s="2">
        <f t="shared" si="198"/>
        <v>1.9085287464018761</v>
      </c>
      <c r="D2190" s="2">
        <f t="shared" si="200"/>
        <v>1.9367932027988393</v>
      </c>
      <c r="E2190" s="2">
        <f t="shared" si="199"/>
        <v>-2.8264456396963178E-2</v>
      </c>
      <c r="F2190" s="2">
        <f t="shared" si="203"/>
        <v>-1.8660035751680563E-2</v>
      </c>
      <c r="G2190" s="2">
        <f t="shared" si="201"/>
        <v>-9.6044206452826145E-3</v>
      </c>
      <c r="H2190" s="2" t="str">
        <f t="shared" si="202"/>
        <v>Hold</v>
      </c>
    </row>
    <row r="2191" spans="1:8" ht="13.5" x14ac:dyDescent="0.25">
      <c r="A2191" s="3">
        <f>TITRES_STAT!B2194</f>
        <v>45495</v>
      </c>
      <c r="B2191" s="5">
        <f>TITRES_STAT!D2194</f>
        <v>2.0962000000000001</v>
      </c>
      <c r="C2191" s="2">
        <f t="shared" ref="C2191:C2254" si="204">$C$4*B2181+C2190*(1-$C$4)</f>
        <v>1.9114627854169721</v>
      </c>
      <c r="D2191" s="2">
        <f t="shared" si="200"/>
        <v>1.9486011137026289</v>
      </c>
      <c r="E2191" s="2">
        <f t="shared" si="199"/>
        <v>-3.7138328285656774E-2</v>
      </c>
      <c r="F2191" s="2">
        <f t="shared" si="203"/>
        <v>-2.2355694258475806E-2</v>
      </c>
      <c r="G2191" s="2">
        <f t="shared" si="201"/>
        <v>-1.4782634027180969E-2</v>
      </c>
      <c r="H2191" s="2" t="str">
        <f t="shared" si="202"/>
        <v>Hold</v>
      </c>
    </row>
    <row r="2192" spans="1:8" ht="13.5" x14ac:dyDescent="0.25">
      <c r="A2192" s="3">
        <f>TITRES_STAT!B2195</f>
        <v>45496</v>
      </c>
      <c r="B2192" s="5">
        <f>TITRES_STAT!D2195</f>
        <v>2.0962000000000001</v>
      </c>
      <c r="C2192" s="2">
        <f t="shared" si="204"/>
        <v>1.9139454338143611</v>
      </c>
      <c r="D2192" s="2">
        <f t="shared" si="200"/>
        <v>1.9595343645394712</v>
      </c>
      <c r="E2192" s="2">
        <f t="shared" si="199"/>
        <v>-4.5588930725110055E-2</v>
      </c>
      <c r="F2192" s="2">
        <f t="shared" si="203"/>
        <v>-2.7002341551802655E-2</v>
      </c>
      <c r="G2192" s="2">
        <f t="shared" si="201"/>
        <v>-1.85865891733074E-2</v>
      </c>
      <c r="H2192" s="2" t="str">
        <f t="shared" si="202"/>
        <v>Hold</v>
      </c>
    </row>
    <row r="2193" spans="1:8" ht="13.5" x14ac:dyDescent="0.25">
      <c r="A2193" s="3">
        <f>TITRES_STAT!B2196</f>
        <v>45497</v>
      </c>
      <c r="B2193" s="5">
        <f>TITRES_STAT!D2196</f>
        <v>2.0962000000000001</v>
      </c>
      <c r="C2193" s="2">
        <f t="shared" si="204"/>
        <v>1.9160461363044594</v>
      </c>
      <c r="D2193" s="2">
        <f t="shared" si="200"/>
        <v>1.9696577449439547</v>
      </c>
      <c r="E2193" s="2">
        <f t="shared" si="199"/>
        <v>-5.3611608639495323E-2</v>
      </c>
      <c r="F2193" s="2">
        <f t="shared" si="203"/>
        <v>-3.2324194969341191E-2</v>
      </c>
      <c r="G2193" s="2">
        <f t="shared" si="201"/>
        <v>-2.1287413670154132E-2</v>
      </c>
      <c r="H2193" s="2" t="str">
        <f t="shared" si="202"/>
        <v>Hold</v>
      </c>
    </row>
    <row r="2194" spans="1:8" ht="13.5" x14ac:dyDescent="0.25">
      <c r="A2194" s="3">
        <f>TITRES_STAT!B2197</f>
        <v>45499</v>
      </c>
      <c r="B2194" s="5">
        <f>TITRES_STAT!D2197</f>
        <v>2.0962000000000001</v>
      </c>
      <c r="C2194" s="2">
        <f t="shared" si="204"/>
        <v>1.9178236537960811</v>
      </c>
      <c r="D2194" s="2">
        <f t="shared" si="200"/>
        <v>1.9790312453184766</v>
      </c>
      <c r="E2194" s="2">
        <f t="shared" si="199"/>
        <v>-6.1207591522395521E-2</v>
      </c>
      <c r="F2194" s="2">
        <f t="shared" si="203"/>
        <v>-3.8100874279952054E-2</v>
      </c>
      <c r="G2194" s="2">
        <f t="shared" si="201"/>
        <v>-2.3106717242443467E-2</v>
      </c>
      <c r="H2194" s="2" t="str">
        <f t="shared" si="202"/>
        <v>Hold</v>
      </c>
    </row>
    <row r="2195" spans="1:8" ht="13.5" x14ac:dyDescent="0.25">
      <c r="A2195" s="3">
        <f>TITRES_STAT!B2198</f>
        <v>45502</v>
      </c>
      <c r="B2195" s="5">
        <f>TITRES_STAT!D2198</f>
        <v>2.0588000000000002</v>
      </c>
      <c r="C2195" s="2">
        <f t="shared" si="204"/>
        <v>1.9193277070582224</v>
      </c>
      <c r="D2195" s="2">
        <f t="shared" si="200"/>
        <v>1.9849400419615524</v>
      </c>
      <c r="E2195" s="2">
        <f t="shared" si="199"/>
        <v>-6.5612334903329961E-2</v>
      </c>
      <c r="F2195" s="2">
        <f t="shared" si="203"/>
        <v>-4.3603166404627636E-2</v>
      </c>
      <c r="G2195" s="2">
        <f t="shared" si="201"/>
        <v>-2.2009168498702325E-2</v>
      </c>
      <c r="H2195" s="2" t="str">
        <f t="shared" si="202"/>
        <v>Hold</v>
      </c>
    </row>
    <row r="2196" spans="1:8" ht="13.5" x14ac:dyDescent="0.25">
      <c r="A2196" s="3">
        <f>TITRES_STAT!B2199</f>
        <v>45503</v>
      </c>
      <c r="B2196" s="5">
        <f>TITRES_STAT!D2199</f>
        <v>2.0588000000000002</v>
      </c>
      <c r="C2196" s="2">
        <f t="shared" si="204"/>
        <v>1.9206157521261882</v>
      </c>
      <c r="D2196" s="2">
        <f t="shared" si="200"/>
        <v>1.9904111499644004</v>
      </c>
      <c r="E2196" s="2">
        <f t="shared" si="199"/>
        <v>-6.9795397838212203E-2</v>
      </c>
      <c r="F2196" s="2">
        <f t="shared" si="203"/>
        <v>-4.8841612691344551E-2</v>
      </c>
      <c r="G2196" s="2">
        <f t="shared" si="201"/>
        <v>-2.0953785146867653E-2</v>
      </c>
      <c r="H2196" s="2" t="str">
        <f t="shared" si="202"/>
        <v>Hold</v>
      </c>
    </row>
    <row r="2197" spans="1:8" ht="13.5" x14ac:dyDescent="0.25">
      <c r="A2197" s="3">
        <f>TITRES_STAT!B2200</f>
        <v>45504</v>
      </c>
      <c r="B2197" s="5">
        <f>TITRES_STAT!D2200</f>
        <v>2.0588000000000002</v>
      </c>
      <c r="C2197" s="2">
        <f t="shared" si="204"/>
        <v>1.9217056364144671</v>
      </c>
      <c r="D2197" s="2">
        <f t="shared" si="200"/>
        <v>1.9954769907077781</v>
      </c>
      <c r="E2197" s="2">
        <f t="shared" si="199"/>
        <v>-7.3771354293310942E-2</v>
      </c>
      <c r="F2197" s="2">
        <f t="shared" si="203"/>
        <v>-5.3827561011737836E-2</v>
      </c>
      <c r="G2197" s="2">
        <f t="shared" si="201"/>
        <v>-1.9943793281573106E-2</v>
      </c>
      <c r="H2197" s="2" t="str">
        <f t="shared" si="202"/>
        <v>Hold</v>
      </c>
    </row>
    <row r="2198" spans="1:8" ht="13.5" x14ac:dyDescent="0.25">
      <c r="A2198" s="3">
        <f>TITRES_STAT!B2201</f>
        <v>45505</v>
      </c>
      <c r="B2198" s="5">
        <f>TITRES_STAT!D2201</f>
        <v>2.0588000000000002</v>
      </c>
      <c r="C2198" s="2">
        <f t="shared" si="204"/>
        <v>1.9226278461968569</v>
      </c>
      <c r="D2198" s="2">
        <f t="shared" si="200"/>
        <v>2.0001675839886834</v>
      </c>
      <c r="E2198" s="2">
        <f t="shared" si="199"/>
        <v>-7.7539737791826546E-2</v>
      </c>
      <c r="F2198" s="2">
        <f t="shared" si="203"/>
        <v>-5.8569996367755575E-2</v>
      </c>
      <c r="G2198" s="2">
        <f t="shared" si="201"/>
        <v>-1.8969741424070971E-2</v>
      </c>
      <c r="H2198" s="2" t="str">
        <f t="shared" si="202"/>
        <v>Hold</v>
      </c>
    </row>
    <row r="2199" spans="1:8" ht="13.5" x14ac:dyDescent="0.25">
      <c r="A2199" s="3">
        <f>TITRES_STAT!B2202</f>
        <v>45506</v>
      </c>
      <c r="B2199" s="5">
        <f>TITRES_STAT!D2202</f>
        <v>2.0588000000000002</v>
      </c>
      <c r="C2199" s="2">
        <f t="shared" si="204"/>
        <v>1.9234081775511864</v>
      </c>
      <c r="D2199" s="2">
        <f t="shared" si="200"/>
        <v>2.0045107259154475</v>
      </c>
      <c r="E2199" s="2">
        <f t="shared" si="199"/>
        <v>-8.1102548364261118E-2</v>
      </c>
      <c r="F2199" s="2">
        <f t="shared" si="203"/>
        <v>-6.3076506767056686E-2</v>
      </c>
      <c r="G2199" s="2">
        <f t="shared" si="201"/>
        <v>-1.8026041597204431E-2</v>
      </c>
      <c r="H2199" s="2" t="str">
        <f t="shared" si="202"/>
        <v>Hold</v>
      </c>
    </row>
    <row r="2200" spans="1:8" ht="13.5" x14ac:dyDescent="0.25">
      <c r="A2200" s="3">
        <f>TITRES_STAT!B2203</f>
        <v>45509</v>
      </c>
      <c r="B2200" s="5">
        <f>TITRES_STAT!D2203</f>
        <v>2.0588000000000002</v>
      </c>
      <c r="C2200" s="2">
        <f t="shared" si="204"/>
        <v>1.9370376886971576</v>
      </c>
      <c r="D2200" s="2">
        <f t="shared" si="200"/>
        <v>2.0085321536254144</v>
      </c>
      <c r="E2200" s="2">
        <f t="shared" si="199"/>
        <v>-7.1494464928256729E-2</v>
      </c>
      <c r="F2200" s="2">
        <f t="shared" si="203"/>
        <v>-6.4760098399296695E-2</v>
      </c>
      <c r="G2200" s="2">
        <f t="shared" si="201"/>
        <v>-6.7343665289600341E-3</v>
      </c>
      <c r="H2200" s="2" t="str">
        <f t="shared" si="202"/>
        <v>Hold</v>
      </c>
    </row>
    <row r="2201" spans="1:8" ht="13.5" x14ac:dyDescent="0.25">
      <c r="A2201" s="3">
        <f>TITRES_STAT!B2204</f>
        <v>45510</v>
      </c>
      <c r="B2201" s="5">
        <f>TITRES_STAT!D2204</f>
        <v>2.0962000000000001</v>
      </c>
      <c r="C2201" s="2">
        <f t="shared" si="204"/>
        <v>1.9615241981283642</v>
      </c>
      <c r="D2201" s="2">
        <f t="shared" si="200"/>
        <v>2.0150260681716801</v>
      </c>
      <c r="E2201" s="2">
        <f t="shared" si="199"/>
        <v>-5.3501870043315858E-2</v>
      </c>
      <c r="F2201" s="2">
        <f t="shared" si="203"/>
        <v>-6.250845272810053E-2</v>
      </c>
      <c r="G2201" s="2">
        <f t="shared" si="201"/>
        <v>9.0065826847846725E-3</v>
      </c>
      <c r="H2201" s="2" t="str">
        <f t="shared" si="202"/>
        <v>Sell</v>
      </c>
    </row>
    <row r="2202" spans="1:8" ht="13.5" x14ac:dyDescent="0.25">
      <c r="A2202" s="3">
        <f>TITRES_STAT!B2205</f>
        <v>45511</v>
      </c>
      <c r="B2202" s="5">
        <f>TITRES_STAT!D2205</f>
        <v>2.0962000000000001</v>
      </c>
      <c r="C2202" s="2">
        <f t="shared" si="204"/>
        <v>1.982243552262462</v>
      </c>
      <c r="D2202" s="2">
        <f t="shared" si="200"/>
        <v>2.021038952010815</v>
      </c>
      <c r="E2202" s="2">
        <f t="shared" si="199"/>
        <v>-3.8795399748352999E-2</v>
      </c>
      <c r="F2202" s="2">
        <f t="shared" si="203"/>
        <v>-5.7765842132151031E-2</v>
      </c>
      <c r="G2202" s="2">
        <f t="shared" si="201"/>
        <v>1.8970442383798032E-2</v>
      </c>
      <c r="H2202" s="2" t="str">
        <f t="shared" si="202"/>
        <v>Sell</v>
      </c>
    </row>
    <row r="2203" spans="1:8" ht="13.5" x14ac:dyDescent="0.25">
      <c r="A2203" s="3">
        <f>TITRES_STAT!B2206</f>
        <v>45512</v>
      </c>
      <c r="B2203" s="5">
        <f>TITRES_STAT!D2206</f>
        <v>2.0962000000000001</v>
      </c>
      <c r="C2203" s="2">
        <f t="shared" si="204"/>
        <v>1.9997753134528526</v>
      </c>
      <c r="D2203" s="2">
        <f t="shared" si="200"/>
        <v>2.0266064370470507</v>
      </c>
      <c r="E2203" s="2">
        <f t="shared" si="199"/>
        <v>-2.6831123594198036E-2</v>
      </c>
      <c r="F2203" s="2">
        <f t="shared" si="203"/>
        <v>-5.1578898424560433E-2</v>
      </c>
      <c r="G2203" s="2">
        <f t="shared" si="201"/>
        <v>2.4747774830362397E-2</v>
      </c>
      <c r="H2203" s="2" t="str">
        <f t="shared" si="202"/>
        <v>Sell</v>
      </c>
    </row>
    <row r="2204" spans="1:8" ht="13.5" x14ac:dyDescent="0.25">
      <c r="A2204" s="3">
        <f>TITRES_STAT!B2207</f>
        <v>45513</v>
      </c>
      <c r="B2204" s="5">
        <f>TITRES_STAT!D2207</f>
        <v>2.0962000000000001</v>
      </c>
      <c r="C2204" s="2">
        <f t="shared" si="204"/>
        <v>2.0146098806139521</v>
      </c>
      <c r="D2204" s="2">
        <f t="shared" si="200"/>
        <v>2.0317615157843063</v>
      </c>
      <c r="E2204" s="2">
        <f t="shared" ref="E2204:E2267" si="205">C2204-D2204</f>
        <v>-1.7151635170354229E-2</v>
      </c>
      <c r="F2204" s="2">
        <f t="shared" si="203"/>
        <v>-4.4693445773719198E-2</v>
      </c>
      <c r="G2204" s="2">
        <f t="shared" si="201"/>
        <v>2.7541810603364969E-2</v>
      </c>
      <c r="H2204" s="2" t="str">
        <f t="shared" si="202"/>
        <v>Sell</v>
      </c>
    </row>
    <row r="2205" spans="1:8" ht="13.5" x14ac:dyDescent="0.25">
      <c r="A2205" s="3">
        <f>TITRES_STAT!B2208</f>
        <v>45516</v>
      </c>
      <c r="B2205" s="5">
        <f>TITRES_STAT!D2208</f>
        <v>2.0962000000000001</v>
      </c>
      <c r="C2205" s="2">
        <f t="shared" si="204"/>
        <v>2.0214083605194979</v>
      </c>
      <c r="D2205" s="2">
        <f t="shared" ref="D2205:D2268" si="206">$D$4*B2205+(1-$D$4)*D2204</f>
        <v>2.0365347368373206</v>
      </c>
      <c r="E2205" s="2">
        <f t="shared" si="205"/>
        <v>-1.5126376317822654E-2</v>
      </c>
      <c r="F2205" s="2">
        <f t="shared" si="203"/>
        <v>-3.8780031882539895E-2</v>
      </c>
      <c r="G2205" s="2">
        <f t="shared" si="201"/>
        <v>2.3653655564717241E-2</v>
      </c>
      <c r="H2205" s="2" t="str">
        <f t="shared" si="202"/>
        <v>Sell</v>
      </c>
    </row>
    <row r="2206" spans="1:8" ht="13.5" x14ac:dyDescent="0.25">
      <c r="A2206" s="3">
        <f>TITRES_STAT!B2209</f>
        <v>45518</v>
      </c>
      <c r="B2206" s="5">
        <f>TITRES_STAT!D2209</f>
        <v>2.0962000000000001</v>
      </c>
      <c r="C2206" s="2">
        <f t="shared" si="204"/>
        <v>2.0271609204395751</v>
      </c>
      <c r="D2206" s="2">
        <f t="shared" si="206"/>
        <v>2.040954385960482</v>
      </c>
      <c r="E2206" s="2">
        <f t="shared" si="205"/>
        <v>-1.3793465520906878E-2</v>
      </c>
      <c r="F2206" s="2">
        <f t="shared" si="203"/>
        <v>-3.3782718610213293E-2</v>
      </c>
      <c r="G2206" s="2">
        <f t="shared" si="201"/>
        <v>1.9989253089306415E-2</v>
      </c>
      <c r="H2206" s="2" t="str">
        <f t="shared" si="202"/>
        <v>Sell</v>
      </c>
    </row>
    <row r="2207" spans="1:8" ht="13.5" x14ac:dyDescent="0.25">
      <c r="A2207" s="3">
        <f>TITRES_STAT!B2210</f>
        <v>45519</v>
      </c>
      <c r="B2207" s="5">
        <f>TITRES_STAT!D2210</f>
        <v>2.1522999999999999</v>
      </c>
      <c r="C2207" s="2">
        <f t="shared" si="204"/>
        <v>2.0320284711411789</v>
      </c>
      <c r="D2207" s="2">
        <f t="shared" si="206"/>
        <v>2.0492022092226687</v>
      </c>
      <c r="E2207" s="2">
        <f t="shared" si="205"/>
        <v>-1.7173738081489809E-2</v>
      </c>
      <c r="F2207" s="2">
        <f t="shared" si="203"/>
        <v>-3.0460922504468597E-2</v>
      </c>
      <c r="G2207" s="2">
        <f t="shared" si="201"/>
        <v>1.3287184422978788E-2</v>
      </c>
      <c r="H2207" s="2" t="str">
        <f t="shared" si="202"/>
        <v>Sell</v>
      </c>
    </row>
    <row r="2208" spans="1:8" ht="13.5" x14ac:dyDescent="0.25">
      <c r="A2208" s="3">
        <f>TITRES_STAT!B2211</f>
        <v>45520</v>
      </c>
      <c r="B2208" s="5">
        <f>TITRES_STAT!D2211</f>
        <v>2.1522999999999999</v>
      </c>
      <c r="C2208" s="2">
        <f t="shared" si="204"/>
        <v>2.0361471678886898</v>
      </c>
      <c r="D2208" s="2">
        <f t="shared" si="206"/>
        <v>2.0568390826135823</v>
      </c>
      <c r="E2208" s="2">
        <f t="shared" si="205"/>
        <v>-2.0691914724892513E-2</v>
      </c>
      <c r="F2208" s="2">
        <f t="shared" si="203"/>
        <v>-2.8507120948553379E-2</v>
      </c>
      <c r="G2208" s="2">
        <f t="shared" si="201"/>
        <v>7.8152062236608658E-3</v>
      </c>
      <c r="H2208" s="2" t="str">
        <f t="shared" si="202"/>
        <v>Sell</v>
      </c>
    </row>
    <row r="2209" spans="1:8" ht="13.5" x14ac:dyDescent="0.25">
      <c r="A2209" s="3">
        <f>TITRES_STAT!B2212</f>
        <v>45523</v>
      </c>
      <c r="B2209" s="5">
        <f>TITRES_STAT!D2212</f>
        <v>2.1522999999999999</v>
      </c>
      <c r="C2209" s="2">
        <f t="shared" si="204"/>
        <v>2.0396322189827374</v>
      </c>
      <c r="D2209" s="2">
        <f t="shared" si="206"/>
        <v>2.0639102616792431</v>
      </c>
      <c r="E2209" s="2">
        <f t="shared" si="205"/>
        <v>-2.4278042696505686E-2</v>
      </c>
      <c r="F2209" s="2">
        <f t="shared" si="203"/>
        <v>-2.766130529814384E-2</v>
      </c>
      <c r="G2209" s="2">
        <f t="shared" si="201"/>
        <v>3.383262601638154E-3</v>
      </c>
      <c r="H2209" s="2" t="str">
        <f t="shared" si="202"/>
        <v>Sell</v>
      </c>
    </row>
    <row r="2210" spans="1:8" ht="13.5" x14ac:dyDescent="0.25">
      <c r="A2210" s="3">
        <f>TITRES_STAT!B2213</f>
        <v>45524</v>
      </c>
      <c r="B2210" s="5">
        <f>TITRES_STAT!D2213</f>
        <v>2.1522999999999999</v>
      </c>
      <c r="C2210" s="2">
        <f t="shared" si="204"/>
        <v>2.0425811083700087</v>
      </c>
      <c r="D2210" s="2">
        <f t="shared" si="206"/>
        <v>2.0704576497030027</v>
      </c>
      <c r="E2210" s="2">
        <f t="shared" si="205"/>
        <v>-2.7876541332993998E-2</v>
      </c>
      <c r="F2210" s="2">
        <f t="shared" si="203"/>
        <v>-2.7704352505113872E-2</v>
      </c>
      <c r="G2210" s="2">
        <f t="shared" si="201"/>
        <v>-1.7218882788012577E-4</v>
      </c>
      <c r="H2210" s="2" t="str">
        <f t="shared" si="202"/>
        <v>Hold</v>
      </c>
    </row>
    <row r="2211" spans="1:8" ht="13.5" x14ac:dyDescent="0.25">
      <c r="A2211" s="3">
        <f>TITRES_STAT!B2214</f>
        <v>45525</v>
      </c>
      <c r="B2211" s="5">
        <f>TITRES_STAT!D2214</f>
        <v>2.1522999999999999</v>
      </c>
      <c r="C2211" s="2">
        <f t="shared" si="204"/>
        <v>2.0508301686207768</v>
      </c>
      <c r="D2211" s="2">
        <f t="shared" si="206"/>
        <v>2.0765200460212987</v>
      </c>
      <c r="E2211" s="2">
        <f t="shared" si="205"/>
        <v>-2.5689877400521866E-2</v>
      </c>
      <c r="F2211" s="2">
        <f t="shared" si="203"/>
        <v>-2.7301457484195473E-2</v>
      </c>
      <c r="G2211" s="2">
        <f t="shared" si="201"/>
        <v>1.6115800836736076E-3</v>
      </c>
      <c r="H2211" s="2" t="str">
        <f t="shared" si="202"/>
        <v>Sell</v>
      </c>
    </row>
    <row r="2212" spans="1:8" ht="13.5" x14ac:dyDescent="0.25">
      <c r="A2212" s="3">
        <f>TITRES_STAT!B2215</f>
        <v>45526</v>
      </c>
      <c r="B2212" s="5">
        <f>TITRES_STAT!D2215</f>
        <v>2.1522999999999999</v>
      </c>
      <c r="C2212" s="2">
        <f t="shared" si="204"/>
        <v>2.0578101426791191</v>
      </c>
      <c r="D2212" s="2">
        <f t="shared" si="206"/>
        <v>2.0821333759456468</v>
      </c>
      <c r="E2212" s="2">
        <f t="shared" si="205"/>
        <v>-2.4323233266527744E-2</v>
      </c>
      <c r="F2212" s="2">
        <f t="shared" si="203"/>
        <v>-2.6705812640661929E-2</v>
      </c>
      <c r="G2212" s="2">
        <f t="shared" ref="G2212:G2275" si="207">E2212-F2212</f>
        <v>2.3825793741341847E-3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45527</v>
      </c>
      <c r="B2213" s="5">
        <f>TITRES_STAT!D2216</f>
        <v>2.1522999999999999</v>
      </c>
      <c r="C2213" s="2">
        <f t="shared" si="204"/>
        <v>2.0637162745746394</v>
      </c>
      <c r="D2213" s="2">
        <f t="shared" si="206"/>
        <v>2.0873309036533767</v>
      </c>
      <c r="E2213" s="2">
        <f t="shared" si="205"/>
        <v>-2.3614629078737348E-2</v>
      </c>
      <c r="F2213" s="2">
        <f t="shared" ref="F2213:F2276" si="209">(E2213*(2/(10)))+((1-(2/10))*F2212)</f>
        <v>-2.6087575928277013E-2</v>
      </c>
      <c r="G2213" s="2">
        <f t="shared" si="207"/>
        <v>2.4729468495396645E-3</v>
      </c>
      <c r="H2213" s="2" t="str">
        <f t="shared" si="208"/>
        <v>Sell</v>
      </c>
    </row>
    <row r="2214" spans="1:8" ht="13.5" x14ac:dyDescent="0.25">
      <c r="A2214" s="3">
        <f>TITRES_STAT!B2217</f>
        <v>45530</v>
      </c>
      <c r="B2214" s="5">
        <f>TITRES_STAT!D2217</f>
        <v>2.1522999999999999</v>
      </c>
      <c r="C2214" s="2">
        <f t="shared" si="204"/>
        <v>2.0687137707939258</v>
      </c>
      <c r="D2214" s="2">
        <f t="shared" si="206"/>
        <v>2.092143429308682</v>
      </c>
      <c r="E2214" s="2">
        <f t="shared" si="205"/>
        <v>-2.3429658514756202E-2</v>
      </c>
      <c r="F2214" s="2">
        <f t="shared" si="209"/>
        <v>-2.5555992445572853E-2</v>
      </c>
      <c r="G2214" s="2">
        <f t="shared" si="207"/>
        <v>2.1263339308166505E-3</v>
      </c>
      <c r="H2214" s="2" t="str">
        <f t="shared" si="208"/>
        <v>Sell</v>
      </c>
    </row>
    <row r="2215" spans="1:8" ht="13.5" x14ac:dyDescent="0.25">
      <c r="A2215" s="3">
        <f>TITRES_STAT!B2218</f>
        <v>45531</v>
      </c>
      <c r="B2215" s="5">
        <f>TITRES_STAT!D2218</f>
        <v>2.1522999999999999</v>
      </c>
      <c r="C2215" s="2">
        <f t="shared" si="204"/>
        <v>2.0729424214410144</v>
      </c>
      <c r="D2215" s="2">
        <f t="shared" si="206"/>
        <v>2.0965994715821132</v>
      </c>
      <c r="E2215" s="2">
        <f t="shared" si="205"/>
        <v>-2.3657050141098868E-2</v>
      </c>
      <c r="F2215" s="2">
        <f t="shared" si="209"/>
        <v>-2.5176203984678056E-2</v>
      </c>
      <c r="G2215" s="2">
        <f t="shared" si="207"/>
        <v>1.5191538435791879E-3</v>
      </c>
      <c r="H2215" s="2" t="str">
        <f t="shared" si="208"/>
        <v>Sell</v>
      </c>
    </row>
    <row r="2216" spans="1:8" ht="13.5" x14ac:dyDescent="0.25">
      <c r="A2216" s="3">
        <f>TITRES_STAT!B2219</f>
        <v>45532</v>
      </c>
      <c r="B2216" s="5">
        <f>TITRES_STAT!D2219</f>
        <v>2.1522999999999999</v>
      </c>
      <c r="C2216" s="2">
        <f t="shared" si="204"/>
        <v>2.0765205104500892</v>
      </c>
      <c r="D2216" s="2">
        <f t="shared" si="206"/>
        <v>2.1007254366501051</v>
      </c>
      <c r="E2216" s="2">
        <f t="shared" si="205"/>
        <v>-2.4204926200015908E-2</v>
      </c>
      <c r="F2216" s="2">
        <f t="shared" si="209"/>
        <v>-2.4981948427745627E-2</v>
      </c>
      <c r="G2216" s="2">
        <f t="shared" si="207"/>
        <v>7.7702222772971924E-4</v>
      </c>
      <c r="H2216" s="2" t="str">
        <f t="shared" si="208"/>
        <v>Sell</v>
      </c>
    </row>
    <row r="2217" spans="1:8" ht="13.5" x14ac:dyDescent="0.25">
      <c r="A2217" s="3">
        <f>TITRES_STAT!B2220</f>
        <v>45533</v>
      </c>
      <c r="B2217" s="5">
        <f>TITRES_STAT!D2220</f>
        <v>2.1522999999999999</v>
      </c>
      <c r="C2217" s="2">
        <f t="shared" si="204"/>
        <v>2.0881788934577679</v>
      </c>
      <c r="D2217" s="2">
        <f t="shared" si="206"/>
        <v>2.1045457746760232</v>
      </c>
      <c r="E2217" s="2">
        <f t="shared" si="205"/>
        <v>-1.6366881218255358E-2</v>
      </c>
      <c r="F2217" s="2">
        <f t="shared" si="209"/>
        <v>-2.3258934985847576E-2</v>
      </c>
      <c r="G2217" s="2">
        <f t="shared" si="207"/>
        <v>6.8920537675922176E-3</v>
      </c>
      <c r="H2217" s="2" t="str">
        <f t="shared" si="208"/>
        <v>Sell</v>
      </c>
    </row>
    <row r="2218" spans="1:8" ht="13.5" x14ac:dyDescent="0.25">
      <c r="A2218" s="3">
        <f>TITRES_STAT!B2221</f>
        <v>45534</v>
      </c>
      <c r="B2218" s="5">
        <f>TITRES_STAT!D2221</f>
        <v>2.1522999999999999</v>
      </c>
      <c r="C2218" s="2">
        <f t="shared" si="204"/>
        <v>2.0980436790796499</v>
      </c>
      <c r="D2218" s="2">
        <f t="shared" si="206"/>
        <v>2.1080831247000216</v>
      </c>
      <c r="E2218" s="2">
        <f t="shared" si="205"/>
        <v>-1.0039445620371623E-2</v>
      </c>
      <c r="F2218" s="2">
        <f t="shared" si="209"/>
        <v>-2.0615037112752387E-2</v>
      </c>
      <c r="G2218" s="2">
        <f t="shared" si="207"/>
        <v>1.0575591492380763E-2</v>
      </c>
      <c r="H2218" s="2" t="str">
        <f t="shared" si="208"/>
        <v>Sell</v>
      </c>
    </row>
    <row r="2219" spans="1:8" ht="13.5" x14ac:dyDescent="0.25">
      <c r="A2219" s="3">
        <f>TITRES_STAT!B2222</f>
        <v>45537</v>
      </c>
      <c r="B2219" s="5">
        <f>TITRES_STAT!D2222</f>
        <v>2.1522999999999999</v>
      </c>
      <c r="C2219" s="2">
        <f t="shared" si="204"/>
        <v>2.1063908053750886</v>
      </c>
      <c r="D2219" s="2">
        <f t="shared" si="206"/>
        <v>2.1113584487963162</v>
      </c>
      <c r="E2219" s="2">
        <f t="shared" si="205"/>
        <v>-4.9676434212275744E-3</v>
      </c>
      <c r="F2219" s="2">
        <f t="shared" si="209"/>
        <v>-1.7485558374447426E-2</v>
      </c>
      <c r="G2219" s="2">
        <f t="shared" si="207"/>
        <v>1.2517914953219852E-2</v>
      </c>
      <c r="H2219" s="2" t="str">
        <f t="shared" si="208"/>
        <v>Sell</v>
      </c>
    </row>
    <row r="2220" spans="1:8" ht="13.5" x14ac:dyDescent="0.25">
      <c r="A2220" s="3">
        <f>TITRES_STAT!B2223</f>
        <v>45538</v>
      </c>
      <c r="B2220" s="5">
        <f>TITRES_STAT!D2223</f>
        <v>2.1522999999999999</v>
      </c>
      <c r="C2220" s="2">
        <f t="shared" si="204"/>
        <v>2.1134537583943058</v>
      </c>
      <c r="D2220" s="2">
        <f t="shared" si="206"/>
        <v>2.1143911562928852</v>
      </c>
      <c r="E2220" s="2">
        <f t="shared" si="205"/>
        <v>-9.3739789857938405E-4</v>
      </c>
      <c r="F2220" s="2">
        <f t="shared" si="209"/>
        <v>-1.4175926279273818E-2</v>
      </c>
      <c r="G2220" s="2">
        <f t="shared" si="207"/>
        <v>1.3238528380694434E-2</v>
      </c>
      <c r="H2220" s="2" t="str">
        <f t="shared" si="208"/>
        <v>Sell</v>
      </c>
    </row>
    <row r="2221" spans="1:8" ht="13.5" x14ac:dyDescent="0.25">
      <c r="A2221" s="3">
        <f>TITRES_STAT!B2224</f>
        <v>45539</v>
      </c>
      <c r="B2221" s="5">
        <f>TITRES_STAT!D2224</f>
        <v>2.1522999999999999</v>
      </c>
      <c r="C2221" s="2">
        <f t="shared" si="204"/>
        <v>2.1194301032567204</v>
      </c>
      <c r="D2221" s="2">
        <f t="shared" si="206"/>
        <v>2.1171992187897084</v>
      </c>
      <c r="E2221" s="2">
        <f t="shared" si="205"/>
        <v>2.2308844670120287E-3</v>
      </c>
      <c r="F2221" s="2">
        <f t="shared" si="209"/>
        <v>-1.0894564130016649E-2</v>
      </c>
      <c r="G2221" s="2">
        <f t="shared" si="207"/>
        <v>1.3125448597028678E-2</v>
      </c>
      <c r="H2221" s="2" t="str">
        <f t="shared" si="208"/>
        <v>Sell</v>
      </c>
    </row>
    <row r="2222" spans="1:8" ht="13.5" x14ac:dyDescent="0.25">
      <c r="A2222" s="3">
        <f>TITRES_STAT!B2225</f>
        <v>45540</v>
      </c>
      <c r="B2222" s="5">
        <f>TITRES_STAT!D2225</f>
        <v>2.1522999999999999</v>
      </c>
      <c r="C2222" s="2">
        <f t="shared" si="204"/>
        <v>2.1244870104479943</v>
      </c>
      <c r="D2222" s="2">
        <f t="shared" si="206"/>
        <v>2.1197992766571376</v>
      </c>
      <c r="E2222" s="2">
        <f t="shared" si="205"/>
        <v>4.6877337908566297E-3</v>
      </c>
      <c r="F2222" s="2">
        <f t="shared" si="209"/>
        <v>-7.7781045458419932E-3</v>
      </c>
      <c r="G2222" s="2">
        <f t="shared" si="207"/>
        <v>1.2465838336698624E-2</v>
      </c>
      <c r="H2222" s="2" t="str">
        <f t="shared" si="208"/>
        <v>Sell</v>
      </c>
    </row>
    <row r="2223" spans="1:8" ht="13.5" x14ac:dyDescent="0.25">
      <c r="A2223" s="3">
        <f>TITRES_STAT!B2226</f>
        <v>45541</v>
      </c>
      <c r="B2223" s="5">
        <f>TITRES_STAT!D2226</f>
        <v>2.1522999999999999</v>
      </c>
      <c r="C2223" s="2">
        <f t="shared" si="204"/>
        <v>2.1287659319175338</v>
      </c>
      <c r="D2223" s="2">
        <f t="shared" si="206"/>
        <v>2.1222067376454978</v>
      </c>
      <c r="E2223" s="2">
        <f t="shared" si="205"/>
        <v>6.5591942720359953E-3</v>
      </c>
      <c r="F2223" s="2">
        <f t="shared" si="209"/>
        <v>-4.9106447822663962E-3</v>
      </c>
      <c r="G2223" s="2">
        <f t="shared" si="207"/>
        <v>1.1469839054302391E-2</v>
      </c>
      <c r="H2223" s="2" t="str">
        <f t="shared" si="208"/>
        <v>Sell</v>
      </c>
    </row>
    <row r="2224" spans="1:8" ht="13.5" x14ac:dyDescent="0.25">
      <c r="A2224" s="3">
        <f>TITRES_STAT!B2227</f>
        <v>45544</v>
      </c>
      <c r="B2224" s="5">
        <f>TITRES_STAT!D2227</f>
        <v>2.1522999999999999</v>
      </c>
      <c r="C2224" s="2">
        <f t="shared" si="204"/>
        <v>2.1323865577763748</v>
      </c>
      <c r="D2224" s="2">
        <f t="shared" si="206"/>
        <v>2.1244358681902757</v>
      </c>
      <c r="E2224" s="2">
        <f t="shared" si="205"/>
        <v>7.9506895860990134E-3</v>
      </c>
      <c r="F2224" s="2">
        <f t="shared" si="209"/>
        <v>-2.3383779085933143E-3</v>
      </c>
      <c r="G2224" s="2">
        <f t="shared" si="207"/>
        <v>1.0289067494692328E-2</v>
      </c>
      <c r="H2224" s="2" t="str">
        <f t="shared" si="208"/>
        <v>Sell</v>
      </c>
    </row>
    <row r="2225" spans="1:8" ht="13.5" x14ac:dyDescent="0.25">
      <c r="A2225" s="3">
        <f>TITRES_STAT!B2228</f>
        <v>45545</v>
      </c>
      <c r="B2225" s="5">
        <f>TITRES_STAT!D2228</f>
        <v>2.1522999999999999</v>
      </c>
      <c r="C2225" s="2">
        <f t="shared" si="204"/>
        <v>2.1354501642723172</v>
      </c>
      <c r="D2225" s="2">
        <f t="shared" si="206"/>
        <v>2.1264998779539592</v>
      </c>
      <c r="E2225" s="2">
        <f t="shared" si="205"/>
        <v>8.9502863183579251E-3</v>
      </c>
      <c r="F2225" s="2">
        <f t="shared" si="209"/>
        <v>-8.0645063203066544E-5</v>
      </c>
      <c r="G2225" s="2">
        <f t="shared" si="207"/>
        <v>9.0309313815609919E-3</v>
      </c>
      <c r="H2225" s="2" t="str">
        <f t="shared" si="208"/>
        <v>Sell</v>
      </c>
    </row>
    <row r="2226" spans="1:8" ht="13.5" x14ac:dyDescent="0.25">
      <c r="A2226" s="3">
        <f>TITRES_STAT!B2229</f>
        <v>45546</v>
      </c>
      <c r="B2226" s="5">
        <f>TITRES_STAT!D2229</f>
        <v>2.1522999999999999</v>
      </c>
      <c r="C2226" s="2">
        <f t="shared" si="204"/>
        <v>2.1380424466919608</v>
      </c>
      <c r="D2226" s="2">
        <f t="shared" si="206"/>
        <v>2.1284109981055179</v>
      </c>
      <c r="E2226" s="2">
        <f t="shared" si="205"/>
        <v>9.6314485864428256E-3</v>
      </c>
      <c r="F2226" s="2">
        <f t="shared" si="209"/>
        <v>1.861773666726112E-3</v>
      </c>
      <c r="G2226" s="2">
        <f t="shared" si="207"/>
        <v>7.7696749197167132E-3</v>
      </c>
      <c r="H2226" s="2" t="str">
        <f t="shared" si="208"/>
        <v>Sell</v>
      </c>
    </row>
    <row r="2227" spans="1:8" ht="13.5" x14ac:dyDescent="0.25">
      <c r="A2227" s="3">
        <f>TITRES_STAT!B2230</f>
        <v>45547</v>
      </c>
      <c r="B2227" s="5">
        <f>TITRES_STAT!D2230</f>
        <v>2.1522999999999999</v>
      </c>
      <c r="C2227" s="2">
        <f t="shared" si="204"/>
        <v>2.1402359164316591</v>
      </c>
      <c r="D2227" s="2">
        <f t="shared" si="206"/>
        <v>2.1301805538014054</v>
      </c>
      <c r="E2227" s="2">
        <f t="shared" si="205"/>
        <v>1.005536263025375E-2</v>
      </c>
      <c r="F2227" s="2">
        <f t="shared" si="209"/>
        <v>3.50049145943164E-3</v>
      </c>
      <c r="G2227" s="2">
        <f t="shared" si="207"/>
        <v>6.5548711708221102E-3</v>
      </c>
      <c r="H2227" s="2" t="str">
        <f t="shared" si="208"/>
        <v>Sell</v>
      </c>
    </row>
    <row r="2228" spans="1:8" ht="13.5" x14ac:dyDescent="0.25">
      <c r="A2228" s="3">
        <f>TITRES_STAT!B2231</f>
        <v>45548</v>
      </c>
      <c r="B2228" s="5">
        <f>TITRES_STAT!D2231</f>
        <v>2.1522999999999999</v>
      </c>
      <c r="C2228" s="2">
        <f t="shared" si="204"/>
        <v>2.1420919292883269</v>
      </c>
      <c r="D2228" s="2">
        <f t="shared" si="206"/>
        <v>2.1318190312975975</v>
      </c>
      <c r="E2228" s="2">
        <f t="shared" si="205"/>
        <v>1.027289799072939E-2</v>
      </c>
      <c r="F2228" s="2">
        <f t="shared" si="209"/>
        <v>4.8549727656911901E-3</v>
      </c>
      <c r="G2228" s="2">
        <f t="shared" si="207"/>
        <v>5.4179252250382004E-3</v>
      </c>
      <c r="H2228" s="2" t="str">
        <f t="shared" si="208"/>
        <v>Sell</v>
      </c>
    </row>
    <row r="2229" spans="1:8" ht="13.5" x14ac:dyDescent="0.25">
      <c r="A2229" s="3">
        <f>TITRES_STAT!B2232</f>
        <v>45551</v>
      </c>
      <c r="B2229" s="5">
        <f>TITRES_STAT!D2232</f>
        <v>2.1522999999999999</v>
      </c>
      <c r="C2229" s="2">
        <f t="shared" si="204"/>
        <v>2.1436624017055075</v>
      </c>
      <c r="D2229" s="2">
        <f t="shared" si="206"/>
        <v>2.1333361400903681</v>
      </c>
      <c r="E2229" s="2">
        <f t="shared" si="205"/>
        <v>1.0326261615139387E-2</v>
      </c>
      <c r="F2229" s="2">
        <f t="shared" si="209"/>
        <v>5.9492305355808295E-3</v>
      </c>
      <c r="G2229" s="2">
        <f t="shared" si="207"/>
        <v>4.3770310795585576E-3</v>
      </c>
      <c r="H2229" s="2" t="str">
        <f t="shared" si="208"/>
        <v>Sell</v>
      </c>
    </row>
    <row r="2230" spans="1:8" ht="13.5" x14ac:dyDescent="0.25">
      <c r="A2230" s="3">
        <f>TITRES_STAT!B2233</f>
        <v>45552</v>
      </c>
      <c r="B2230" s="5">
        <f>TITRES_STAT!D2233</f>
        <v>2.1522999999999999</v>
      </c>
      <c r="C2230" s="2">
        <f t="shared" si="204"/>
        <v>2.1449912629815833</v>
      </c>
      <c r="D2230" s="2">
        <f t="shared" si="206"/>
        <v>2.1347408704540447</v>
      </c>
      <c r="E2230" s="2">
        <f t="shared" si="205"/>
        <v>1.0250392527538565E-2</v>
      </c>
      <c r="F2230" s="2">
        <f t="shared" si="209"/>
        <v>6.8094629339723774E-3</v>
      </c>
      <c r="G2230" s="2">
        <f t="shared" si="207"/>
        <v>3.4409295935661881E-3</v>
      </c>
      <c r="H2230" s="2" t="str">
        <f t="shared" si="208"/>
        <v>Sell</v>
      </c>
    </row>
    <row r="2231" spans="1:8" ht="13.5" x14ac:dyDescent="0.25">
      <c r="A2231" s="3">
        <f>TITRES_STAT!B2234</f>
        <v>45553</v>
      </c>
      <c r="B2231" s="5">
        <f>TITRES_STAT!D2234</f>
        <v>2.1522999999999999</v>
      </c>
      <c r="C2231" s="2">
        <f t="shared" si="204"/>
        <v>2.1461156840613396</v>
      </c>
      <c r="D2231" s="2">
        <f t="shared" si="206"/>
        <v>2.136041546716708</v>
      </c>
      <c r="E2231" s="2">
        <f t="shared" si="205"/>
        <v>1.0074137344631584E-2</v>
      </c>
      <c r="F2231" s="2">
        <f t="shared" si="209"/>
        <v>7.4623978161042197E-3</v>
      </c>
      <c r="G2231" s="2">
        <f t="shared" si="207"/>
        <v>2.6117395285273643E-3</v>
      </c>
      <c r="H2231" s="2" t="str">
        <f t="shared" si="208"/>
        <v>Sell</v>
      </c>
    </row>
    <row r="2232" spans="1:8" ht="13.5" x14ac:dyDescent="0.25">
      <c r="A2232" s="3">
        <f>TITRES_STAT!B2235</f>
        <v>45554</v>
      </c>
      <c r="B2232" s="5">
        <f>TITRES_STAT!D2235</f>
        <v>2.1522999999999999</v>
      </c>
      <c r="C2232" s="2">
        <f t="shared" si="204"/>
        <v>2.1470671172826719</v>
      </c>
      <c r="D2232" s="2">
        <f t="shared" si="206"/>
        <v>2.1372458765895446</v>
      </c>
      <c r="E2232" s="2">
        <f t="shared" si="205"/>
        <v>9.8212406931272866E-3</v>
      </c>
      <c r="F2232" s="2">
        <f t="shared" si="209"/>
        <v>7.9341663915088335E-3</v>
      </c>
      <c r="G2232" s="2">
        <f t="shared" si="207"/>
        <v>1.8870743016184532E-3</v>
      </c>
      <c r="H2232" s="2" t="str">
        <f t="shared" si="208"/>
        <v>Sell</v>
      </c>
    </row>
    <row r="2233" spans="1:8" ht="13.5" x14ac:dyDescent="0.25">
      <c r="A2233" s="3">
        <f>TITRES_STAT!B2236</f>
        <v>45555</v>
      </c>
      <c r="B2233" s="5">
        <f>TITRES_STAT!D2236</f>
        <v>2.1522999999999999</v>
      </c>
      <c r="C2233" s="2">
        <f t="shared" si="204"/>
        <v>2.1478721761622608</v>
      </c>
      <c r="D2233" s="2">
        <f t="shared" si="206"/>
        <v>2.1383609968421711</v>
      </c>
      <c r="E2233" s="2">
        <f t="shared" si="205"/>
        <v>9.5111793200897132E-3</v>
      </c>
      <c r="F2233" s="2">
        <f t="shared" si="209"/>
        <v>8.2495689772250098E-3</v>
      </c>
      <c r="G2233" s="2">
        <f t="shared" si="207"/>
        <v>1.2616103428647035E-3</v>
      </c>
      <c r="H2233" s="2" t="str">
        <f t="shared" si="208"/>
        <v>Sell</v>
      </c>
    </row>
    <row r="2234" spans="1:8" ht="13.5" x14ac:dyDescent="0.25">
      <c r="A2234" s="3">
        <f>TITRES_STAT!B2237</f>
        <v>45558</v>
      </c>
      <c r="B2234" s="5">
        <f>TITRES_STAT!D2237</f>
        <v>2.1522999999999999</v>
      </c>
      <c r="C2234" s="2">
        <f t="shared" si="204"/>
        <v>2.1485533798296053</v>
      </c>
      <c r="D2234" s="2">
        <f t="shared" si="206"/>
        <v>2.1393935155946031</v>
      </c>
      <c r="E2234" s="2">
        <f t="shared" si="205"/>
        <v>9.1598642350021464E-3</v>
      </c>
      <c r="F2234" s="2">
        <f t="shared" si="209"/>
        <v>8.4316280287804364E-3</v>
      </c>
      <c r="G2234" s="2">
        <f t="shared" si="207"/>
        <v>7.2823620622171001E-4</v>
      </c>
      <c r="H2234" s="2" t="str">
        <f t="shared" si="208"/>
        <v>Sell</v>
      </c>
    </row>
    <row r="2235" spans="1:8" ht="13.5" x14ac:dyDescent="0.25">
      <c r="A2235" s="3">
        <f>TITRES_STAT!B2238</f>
        <v>45559</v>
      </c>
      <c r="B2235" s="5">
        <f>TITRES_STAT!D2238</f>
        <v>2.1522999999999999</v>
      </c>
      <c r="C2235" s="2">
        <f t="shared" si="204"/>
        <v>2.1491297829327429</v>
      </c>
      <c r="D2235" s="2">
        <f t="shared" si="206"/>
        <v>2.1403495514764845</v>
      </c>
      <c r="E2235" s="2">
        <f t="shared" si="205"/>
        <v>8.7802314562583916E-3</v>
      </c>
      <c r="F2235" s="2">
        <f t="shared" si="209"/>
        <v>8.5013487142760278E-3</v>
      </c>
      <c r="G2235" s="2">
        <f t="shared" si="207"/>
        <v>2.7888274198236383E-4</v>
      </c>
      <c r="H2235" s="2" t="str">
        <f t="shared" si="208"/>
        <v>Sell</v>
      </c>
    </row>
    <row r="2236" spans="1:8" ht="13.5" x14ac:dyDescent="0.25">
      <c r="A2236" s="3">
        <f>TITRES_STAT!B2239</f>
        <v>45560</v>
      </c>
      <c r="B2236" s="5">
        <f>TITRES_STAT!D2239</f>
        <v>2.1522999999999999</v>
      </c>
      <c r="C2236" s="2">
        <f t="shared" si="204"/>
        <v>2.1496175086353979</v>
      </c>
      <c r="D2236" s="2">
        <f t="shared" si="206"/>
        <v>2.1412347698856338</v>
      </c>
      <c r="E2236" s="2">
        <f t="shared" si="205"/>
        <v>8.3827387497641404E-3</v>
      </c>
      <c r="F2236" s="2">
        <f t="shared" si="209"/>
        <v>8.4776267213736503E-3</v>
      </c>
      <c r="G2236" s="2">
        <f t="shared" si="207"/>
        <v>-9.4887971609509958E-5</v>
      </c>
      <c r="H2236" s="2" t="str">
        <f t="shared" si="208"/>
        <v>Hold</v>
      </c>
    </row>
    <row r="2237" spans="1:8" ht="13.5" x14ac:dyDescent="0.25">
      <c r="A2237" s="3">
        <f>TITRES_STAT!B2240</f>
        <v>45561</v>
      </c>
      <c r="B2237" s="5">
        <f>TITRES_STAT!D2240</f>
        <v>2.1522999999999999</v>
      </c>
      <c r="C2237" s="2">
        <f t="shared" si="204"/>
        <v>2.1500301996145676</v>
      </c>
      <c r="D2237" s="2">
        <f t="shared" si="206"/>
        <v>2.142054416560772</v>
      </c>
      <c r="E2237" s="2">
        <f t="shared" si="205"/>
        <v>7.9757830537956487E-3</v>
      </c>
      <c r="F2237" s="2">
        <f t="shared" si="209"/>
        <v>8.3772579878580496E-3</v>
      </c>
      <c r="G2237" s="2">
        <f t="shared" si="207"/>
        <v>-4.0147493406240096E-4</v>
      </c>
      <c r="H2237" s="2" t="str">
        <f t="shared" si="208"/>
        <v>Hold</v>
      </c>
    </row>
    <row r="2238" spans="1:8" ht="13.5" x14ac:dyDescent="0.25">
      <c r="A2238" s="3">
        <f>TITRES_STAT!B2241</f>
        <v>45562</v>
      </c>
      <c r="B2238" s="5">
        <f>TITRES_STAT!D2241</f>
        <v>2.1522999999999999</v>
      </c>
      <c r="C2238" s="2">
        <f t="shared" si="204"/>
        <v>2.1503793996738652</v>
      </c>
      <c r="D2238" s="2">
        <f t="shared" si="206"/>
        <v>2.1428133486673815</v>
      </c>
      <c r="E2238" s="2">
        <f t="shared" si="205"/>
        <v>7.566051006483665E-3</v>
      </c>
      <c r="F2238" s="2">
        <f t="shared" si="209"/>
        <v>8.2150165915831734E-3</v>
      </c>
      <c r="G2238" s="2">
        <f t="shared" si="207"/>
        <v>-6.4896558509950839E-4</v>
      </c>
      <c r="H2238" s="2" t="str">
        <f t="shared" si="208"/>
        <v>Hold</v>
      </c>
    </row>
    <row r="2239" spans="1:8" ht="13.5" x14ac:dyDescent="0.25">
      <c r="A2239" s="3">
        <f>TITRES_STAT!B2242</f>
        <v>45565</v>
      </c>
      <c r="B2239" s="5">
        <f>TITRES_STAT!D2242</f>
        <v>2.1522999999999999</v>
      </c>
      <c r="C2239" s="2">
        <f t="shared" si="204"/>
        <v>2.1506748766471167</v>
      </c>
      <c r="D2239" s="2">
        <f t="shared" si="206"/>
        <v>2.143516063580909</v>
      </c>
      <c r="E2239" s="2">
        <f t="shared" si="205"/>
        <v>7.1588130662076921E-3</v>
      </c>
      <c r="F2239" s="2">
        <f t="shared" si="209"/>
        <v>8.0037758865080782E-3</v>
      </c>
      <c r="G2239" s="2">
        <f t="shared" si="207"/>
        <v>-8.4496282030038609E-4</v>
      </c>
      <c r="H2239" s="2" t="str">
        <f t="shared" si="208"/>
        <v>Hold</v>
      </c>
    </row>
    <row r="2240" spans="1:8" ht="13.5" x14ac:dyDescent="0.25">
      <c r="A2240" s="3">
        <f>TITRES_STAT!B2243</f>
        <v>45566</v>
      </c>
      <c r="B2240" s="5">
        <f>TITRES_STAT!D2243</f>
        <v>2.1522999999999999</v>
      </c>
      <c r="C2240" s="2">
        <f t="shared" si="204"/>
        <v>2.1509248956244833</v>
      </c>
      <c r="D2240" s="2">
        <f t="shared" si="206"/>
        <v>2.1441667255378789</v>
      </c>
      <c r="E2240" s="2">
        <f t="shared" si="205"/>
        <v>6.7581700866043981E-3</v>
      </c>
      <c r="F2240" s="2">
        <f t="shared" si="209"/>
        <v>7.7546547265273432E-3</v>
      </c>
      <c r="G2240" s="2">
        <f t="shared" si="207"/>
        <v>-9.964846399229451E-4</v>
      </c>
      <c r="H2240" s="2" t="str">
        <f t="shared" si="208"/>
        <v>Hold</v>
      </c>
    </row>
    <row r="2241" spans="1:8" ht="13.5" x14ac:dyDescent="0.25">
      <c r="A2241" s="3">
        <f>TITRES_STAT!B2244</f>
        <v>45567</v>
      </c>
      <c r="B2241" s="5">
        <f>TITRES_STAT!D2244</f>
        <v>2.1522999999999999</v>
      </c>
      <c r="C2241" s="2">
        <f t="shared" si="204"/>
        <v>2.1511364501437935</v>
      </c>
      <c r="D2241" s="2">
        <f t="shared" si="206"/>
        <v>2.144769190312851</v>
      </c>
      <c r="E2241" s="2">
        <f t="shared" si="205"/>
        <v>6.367259830942551E-3</v>
      </c>
      <c r="F2241" s="2">
        <f t="shared" si="209"/>
        <v>7.4771757474103853E-3</v>
      </c>
      <c r="G2241" s="2">
        <f t="shared" si="207"/>
        <v>-1.1099159164678343E-3</v>
      </c>
      <c r="H2241" s="2" t="str">
        <f t="shared" si="208"/>
        <v>Hold</v>
      </c>
    </row>
    <row r="2242" spans="1:8" ht="13.5" x14ac:dyDescent="0.25">
      <c r="A2242" s="3">
        <f>TITRES_STAT!B2245</f>
        <v>45568</v>
      </c>
      <c r="B2242" s="5">
        <f>TITRES_STAT!D2245</f>
        <v>2.1522999999999999</v>
      </c>
      <c r="C2242" s="2">
        <f t="shared" si="204"/>
        <v>2.151315457813979</v>
      </c>
      <c r="D2242" s="2">
        <f t="shared" si="206"/>
        <v>2.1453270280674546</v>
      </c>
      <c r="E2242" s="2">
        <f t="shared" si="205"/>
        <v>5.9884297465244707E-3</v>
      </c>
      <c r="F2242" s="2">
        <f t="shared" si="209"/>
        <v>7.1794265472332024E-3</v>
      </c>
      <c r="G2242" s="2">
        <f t="shared" si="207"/>
        <v>-1.1909968007087317E-3</v>
      </c>
      <c r="H2242" s="2" t="str">
        <f t="shared" si="208"/>
        <v>Hold</v>
      </c>
    </row>
    <row r="2243" spans="1:8" ht="13.5" x14ac:dyDescent="0.25">
      <c r="A2243" s="3">
        <f>TITRES_STAT!B2246</f>
        <v>45569</v>
      </c>
      <c r="B2243" s="5">
        <f>TITRES_STAT!D2246</f>
        <v>2.1522999999999999</v>
      </c>
      <c r="C2243" s="2">
        <f t="shared" si="204"/>
        <v>2.1514669258425978</v>
      </c>
      <c r="D2243" s="2">
        <f t="shared" si="206"/>
        <v>2.1458435445069024</v>
      </c>
      <c r="E2243" s="2">
        <f t="shared" si="205"/>
        <v>5.6233813356953988E-3</v>
      </c>
      <c r="F2243" s="2">
        <f t="shared" si="209"/>
        <v>6.8682175049256423E-3</v>
      </c>
      <c r="G2243" s="2">
        <f t="shared" si="207"/>
        <v>-1.2448361692302436E-3</v>
      </c>
      <c r="H2243" s="2" t="str">
        <f t="shared" si="208"/>
        <v>Hold</v>
      </c>
    </row>
    <row r="2244" spans="1:8" ht="13.5" x14ac:dyDescent="0.25">
      <c r="A2244" s="3">
        <f>TITRES_STAT!B2247</f>
        <v>45572</v>
      </c>
      <c r="B2244" s="5">
        <f>TITRES_STAT!D2247</f>
        <v>2.1522999999999999</v>
      </c>
      <c r="C2244" s="2">
        <f t="shared" si="204"/>
        <v>2.1515950910975827</v>
      </c>
      <c r="D2244" s="2">
        <f t="shared" si="206"/>
        <v>2.1463218004693543</v>
      </c>
      <c r="E2244" s="2">
        <f t="shared" si="205"/>
        <v>5.2732906282284553E-3</v>
      </c>
      <c r="F2244" s="2">
        <f t="shared" si="209"/>
        <v>6.5492321295862049E-3</v>
      </c>
      <c r="G2244" s="2">
        <f t="shared" si="207"/>
        <v>-1.2759415013577496E-3</v>
      </c>
      <c r="H2244" s="2" t="str">
        <f t="shared" si="208"/>
        <v>Hold</v>
      </c>
    </row>
    <row r="2245" spans="1:8" ht="13.5" x14ac:dyDescent="0.25">
      <c r="A2245" s="3">
        <f>TITRES_STAT!B2248</f>
        <v>45573</v>
      </c>
      <c r="B2245" s="5">
        <f>TITRES_STAT!D2248</f>
        <v>2.1522999999999999</v>
      </c>
      <c r="C2245" s="2">
        <f t="shared" si="204"/>
        <v>2.1517035386210317</v>
      </c>
      <c r="D2245" s="2">
        <f t="shared" si="206"/>
        <v>2.1467646300642169</v>
      </c>
      <c r="E2245" s="2">
        <f t="shared" si="205"/>
        <v>4.9389085568147806E-3</v>
      </c>
      <c r="F2245" s="2">
        <f t="shared" si="209"/>
        <v>6.2271674150319208E-3</v>
      </c>
      <c r="G2245" s="2">
        <f t="shared" si="207"/>
        <v>-1.2882588582171402E-3</v>
      </c>
      <c r="H2245" s="2" t="str">
        <f t="shared" si="208"/>
        <v>Hold</v>
      </c>
    </row>
    <row r="2246" spans="1:8" ht="13.5" x14ac:dyDescent="0.25">
      <c r="A2246" s="3">
        <f>TITRES_STAT!B2249</f>
        <v>45574</v>
      </c>
      <c r="B2246" s="5">
        <f>TITRES_STAT!D2249</f>
        <v>2.1522999999999999</v>
      </c>
      <c r="C2246" s="2">
        <f t="shared" si="204"/>
        <v>2.1517953019101039</v>
      </c>
      <c r="D2246" s="2">
        <f t="shared" si="206"/>
        <v>2.1471746574668678</v>
      </c>
      <c r="E2246" s="2">
        <f t="shared" si="205"/>
        <v>4.6206444432361771E-3</v>
      </c>
      <c r="F2246" s="2">
        <f t="shared" si="209"/>
        <v>5.9058628206727724E-3</v>
      </c>
      <c r="G2246" s="2">
        <f t="shared" si="207"/>
        <v>-1.2852183774365953E-3</v>
      </c>
      <c r="H2246" s="2" t="str">
        <f t="shared" si="208"/>
        <v>Hold</v>
      </c>
    </row>
    <row r="2247" spans="1:8" ht="13.5" x14ac:dyDescent="0.25">
      <c r="A2247" s="3">
        <f>TITRES_STAT!B2250</f>
        <v>45575</v>
      </c>
      <c r="B2247" s="5">
        <f>TITRES_STAT!D2250</f>
        <v>2.1522999999999999</v>
      </c>
      <c r="C2247" s="2">
        <f t="shared" si="204"/>
        <v>2.1518729477700878</v>
      </c>
      <c r="D2247" s="2">
        <f t="shared" si="206"/>
        <v>2.1475543124693219</v>
      </c>
      <c r="E2247" s="2">
        <f t="shared" si="205"/>
        <v>4.3186353007658163E-3</v>
      </c>
      <c r="F2247" s="2">
        <f t="shared" si="209"/>
        <v>5.5884173166913815E-3</v>
      </c>
      <c r="G2247" s="2">
        <f t="shared" si="207"/>
        <v>-1.2697820159255652E-3</v>
      </c>
      <c r="H2247" s="2" t="str">
        <f t="shared" si="208"/>
        <v>Hold</v>
      </c>
    </row>
    <row r="2248" spans="1:8" ht="13.5" x14ac:dyDescent="0.25">
      <c r="A2248" s="3">
        <f>TITRES_STAT!B2251</f>
        <v>45576</v>
      </c>
      <c r="B2248" s="5">
        <f>TITRES_STAT!D2251</f>
        <v>2.1522999999999999</v>
      </c>
      <c r="C2248" s="2">
        <f t="shared" si="204"/>
        <v>2.1519386481131511</v>
      </c>
      <c r="D2248" s="2">
        <f t="shared" si="206"/>
        <v>2.147905844879002</v>
      </c>
      <c r="E2248" s="2">
        <f t="shared" si="205"/>
        <v>4.0328032341490072E-3</v>
      </c>
      <c r="F2248" s="2">
        <f t="shared" si="209"/>
        <v>5.2772945001829073E-3</v>
      </c>
      <c r="G2248" s="2">
        <f t="shared" si="207"/>
        <v>-1.2444912660339001E-3</v>
      </c>
      <c r="H2248" s="2" t="str">
        <f t="shared" si="208"/>
        <v>Hold</v>
      </c>
    </row>
    <row r="2249" spans="1:8" ht="13.5" x14ac:dyDescent="0.25">
      <c r="A2249" s="3">
        <f>TITRES_STAT!B2252</f>
        <v>45579</v>
      </c>
      <c r="B2249" s="5">
        <f>TITRES_STAT!D2252</f>
        <v>2.1522999999999999</v>
      </c>
      <c r="C2249" s="2">
        <f t="shared" si="204"/>
        <v>2.1519942407111277</v>
      </c>
      <c r="D2249" s="2">
        <f t="shared" si="206"/>
        <v>2.1482313378509277</v>
      </c>
      <c r="E2249" s="2">
        <f t="shared" si="205"/>
        <v>3.7629028601999792E-3</v>
      </c>
      <c r="F2249" s="2">
        <f t="shared" si="209"/>
        <v>4.9744161721863222E-3</v>
      </c>
      <c r="G2249" s="2">
        <f t="shared" si="207"/>
        <v>-1.211513311986343E-3</v>
      </c>
      <c r="H2249" s="2" t="str">
        <f t="shared" si="208"/>
        <v>Hold</v>
      </c>
    </row>
    <row r="2250" spans="1:8" ht="13.5" x14ac:dyDescent="0.25">
      <c r="A2250" s="3">
        <f>TITRES_STAT!B2253</f>
        <v>45581</v>
      </c>
      <c r="B2250" s="5">
        <f>TITRES_STAT!D2253</f>
        <v>2.1522999999999999</v>
      </c>
      <c r="C2250" s="2">
        <f t="shared" si="204"/>
        <v>2.1520412806017233</v>
      </c>
      <c r="D2250" s="2">
        <f t="shared" si="206"/>
        <v>2.1485327202323403</v>
      </c>
      <c r="E2250" s="2">
        <f t="shared" si="205"/>
        <v>3.5085603693829626E-3</v>
      </c>
      <c r="F2250" s="2">
        <f t="shared" si="209"/>
        <v>4.6812450116256506E-3</v>
      </c>
      <c r="G2250" s="2">
        <f t="shared" si="207"/>
        <v>-1.1726846422426881E-3</v>
      </c>
      <c r="H2250" s="2" t="str">
        <f t="shared" si="208"/>
        <v>Hold</v>
      </c>
    </row>
    <row r="2251" spans="1:8" ht="13.5" x14ac:dyDescent="0.25">
      <c r="A2251" s="3">
        <f>TITRES_STAT!B2254</f>
        <v>45582</v>
      </c>
      <c r="B2251" s="5">
        <f>TITRES_STAT!D2254</f>
        <v>2.1522999999999999</v>
      </c>
      <c r="C2251" s="2">
        <f t="shared" si="204"/>
        <v>2.1520810835860735</v>
      </c>
      <c r="D2251" s="2">
        <f t="shared" si="206"/>
        <v>2.1488117779929077</v>
      </c>
      <c r="E2251" s="2">
        <f t="shared" si="205"/>
        <v>3.2693055931658499E-3</v>
      </c>
      <c r="F2251" s="2">
        <f t="shared" si="209"/>
        <v>4.3988571279336905E-3</v>
      </c>
      <c r="G2251" s="2">
        <f t="shared" si="207"/>
        <v>-1.1295515347678406E-3</v>
      </c>
      <c r="H2251" s="2" t="str">
        <f t="shared" si="208"/>
        <v>Hold</v>
      </c>
    </row>
    <row r="2252" spans="1:8" ht="13.5" x14ac:dyDescent="0.25">
      <c r="A2252" s="3">
        <f>TITRES_STAT!B2255</f>
        <v>45583</v>
      </c>
      <c r="B2252" s="5">
        <f>TITRES_STAT!D2255</f>
        <v>2.1522999999999999</v>
      </c>
      <c r="C2252" s="2">
        <f t="shared" si="204"/>
        <v>2.15211476303437</v>
      </c>
      <c r="D2252" s="2">
        <f t="shared" si="206"/>
        <v>2.149070164808248</v>
      </c>
      <c r="E2252" s="2">
        <f t="shared" si="205"/>
        <v>3.0445982261220195E-3</v>
      </c>
      <c r="F2252" s="2">
        <f t="shared" si="209"/>
        <v>4.1280053475713568E-3</v>
      </c>
      <c r="G2252" s="2">
        <f t="shared" si="207"/>
        <v>-1.0834071214493373E-3</v>
      </c>
      <c r="H2252" s="2" t="str">
        <f t="shared" si="208"/>
        <v>Hold</v>
      </c>
    </row>
    <row r="2253" spans="1:8" ht="13.5" x14ac:dyDescent="0.25">
      <c r="A2253" s="3">
        <f>TITRES_STAT!B2256</f>
        <v>45586</v>
      </c>
      <c r="B2253" s="5">
        <f>TITRES_STAT!D2256</f>
        <v>2.1522999999999999</v>
      </c>
      <c r="C2253" s="2">
        <f t="shared" si="204"/>
        <v>2.1521432610290825</v>
      </c>
      <c r="D2253" s="2">
        <f t="shared" si="206"/>
        <v>2.1493094118594889</v>
      </c>
      <c r="E2253" s="2">
        <f t="shared" si="205"/>
        <v>2.8338491695936163E-3</v>
      </c>
      <c r="F2253" s="2">
        <f t="shared" si="209"/>
        <v>3.8691741119758092E-3</v>
      </c>
      <c r="G2253" s="2">
        <f t="shared" si="207"/>
        <v>-1.0353249423821929E-3</v>
      </c>
      <c r="H2253" s="2" t="str">
        <f t="shared" si="208"/>
        <v>Hold</v>
      </c>
    </row>
    <row r="2254" spans="1:8" ht="13.5" x14ac:dyDescent="0.25">
      <c r="A2254" s="3">
        <f>TITRES_STAT!B2257</f>
        <v>45587</v>
      </c>
      <c r="B2254" s="5">
        <f>TITRES_STAT!D2257</f>
        <v>2.1522999999999999</v>
      </c>
      <c r="C2254" s="2">
        <f t="shared" si="204"/>
        <v>2.1521673747169161</v>
      </c>
      <c r="D2254" s="2">
        <f t="shared" si="206"/>
        <v>2.1495309369069342</v>
      </c>
      <c r="E2254" s="2">
        <f t="shared" si="205"/>
        <v>2.6364378099819064E-3</v>
      </c>
      <c r="F2254" s="2">
        <f t="shared" si="209"/>
        <v>3.6226268515770288E-3</v>
      </c>
      <c r="G2254" s="2">
        <f t="shared" si="207"/>
        <v>-9.8618904159512247E-4</v>
      </c>
      <c r="H2254" s="2" t="str">
        <f t="shared" si="208"/>
        <v>Hold</v>
      </c>
    </row>
    <row r="2255" spans="1:8" ht="13.5" x14ac:dyDescent="0.25">
      <c r="A2255" s="3">
        <f>TITRES_STAT!B2258</f>
        <v>45588</v>
      </c>
      <c r="B2255" s="5">
        <f>TITRES_STAT!D2258</f>
        <v>2.1522999999999999</v>
      </c>
      <c r="C2255" s="2">
        <f t="shared" ref="C2255:C2318" si="210">$C$4*B2245+C2254*(1-$C$4)</f>
        <v>2.1521877786066215</v>
      </c>
      <c r="D2255" s="2">
        <f t="shared" si="206"/>
        <v>2.1497360526916056</v>
      </c>
      <c r="E2255" s="2">
        <f t="shared" si="205"/>
        <v>2.4517259150158566E-3</v>
      </c>
      <c r="F2255" s="2">
        <f t="shared" si="209"/>
        <v>3.3884466642647945E-3</v>
      </c>
      <c r="G2255" s="2">
        <f t="shared" si="207"/>
        <v>-9.3672074924893789E-4</v>
      </c>
      <c r="H2255" s="2" t="str">
        <f t="shared" si="208"/>
        <v>Hold</v>
      </c>
    </row>
    <row r="2256" spans="1:8" ht="13.5" x14ac:dyDescent="0.25">
      <c r="A2256" s="3">
        <f>TITRES_STAT!B2259</f>
        <v>45589</v>
      </c>
      <c r="B2256" s="5">
        <f>TITRES_STAT!D2259</f>
        <v>2.1522999999999999</v>
      </c>
      <c r="C2256" s="2">
        <f t="shared" si="210"/>
        <v>2.1522050434363722</v>
      </c>
      <c r="D2256" s="2">
        <f t="shared" si="206"/>
        <v>2.1499259747144497</v>
      </c>
      <c r="E2256" s="2">
        <f t="shared" si="205"/>
        <v>2.279068721922517E-3</v>
      </c>
      <c r="F2256" s="2">
        <f t="shared" si="209"/>
        <v>3.1665710757963392E-3</v>
      </c>
      <c r="G2256" s="2">
        <f t="shared" si="207"/>
        <v>-8.8750235387382225E-4</v>
      </c>
      <c r="H2256" s="2" t="str">
        <f t="shared" si="208"/>
        <v>Hold</v>
      </c>
    </row>
    <row r="2257" spans="1:8" ht="13.5" x14ac:dyDescent="0.25">
      <c r="A2257" s="3">
        <f>TITRES_STAT!B2260</f>
        <v>45590</v>
      </c>
      <c r="B2257" s="5">
        <f>TITRES_STAT!D2260</f>
        <v>2.1522999999999999</v>
      </c>
      <c r="C2257" s="2">
        <f t="shared" si="210"/>
        <v>2.1522196521384687</v>
      </c>
      <c r="D2257" s="2">
        <f t="shared" si="206"/>
        <v>2.1501018284393054</v>
      </c>
      <c r="E2257" s="2">
        <f t="shared" si="205"/>
        <v>2.117823699163246E-3</v>
      </c>
      <c r="F2257" s="2">
        <f t="shared" si="209"/>
        <v>2.9568216004697205E-3</v>
      </c>
      <c r="G2257" s="2">
        <f t="shared" si="207"/>
        <v>-8.3899790130647451E-4</v>
      </c>
      <c r="H2257" s="2" t="str">
        <f t="shared" si="208"/>
        <v>Hold</v>
      </c>
    </row>
    <row r="2258" spans="1:8" ht="13.5" x14ac:dyDescent="0.25">
      <c r="A2258" s="3">
        <f>TITRES_STAT!B2261</f>
        <v>45593</v>
      </c>
      <c r="B2258" s="5">
        <f>TITRES_STAT!D2261</f>
        <v>2.1522999999999999</v>
      </c>
      <c r="C2258" s="2">
        <f t="shared" si="210"/>
        <v>2.1522320133479349</v>
      </c>
      <c r="D2258" s="2">
        <f t="shared" si="206"/>
        <v>2.15026465596232</v>
      </c>
      <c r="E2258" s="2">
        <f t="shared" si="205"/>
        <v>1.9673573856149318E-3</v>
      </c>
      <c r="F2258" s="2">
        <f t="shared" si="209"/>
        <v>2.7589287574987628E-3</v>
      </c>
      <c r="G2258" s="2">
        <f t="shared" si="207"/>
        <v>-7.9157137188383105E-4</v>
      </c>
      <c r="H2258" s="2" t="str">
        <f t="shared" si="208"/>
        <v>Hold</v>
      </c>
    </row>
    <row r="2259" spans="1:8" ht="13.5" x14ac:dyDescent="0.25">
      <c r="A2259" s="3">
        <f>TITRES_STAT!B2262</f>
        <v>45594</v>
      </c>
      <c r="B2259" s="5">
        <f>TITRES_STAT!D2262</f>
        <v>2.1522999999999999</v>
      </c>
      <c r="C2259" s="2">
        <f t="shared" si="210"/>
        <v>2.1522424728328682</v>
      </c>
      <c r="D2259" s="2">
        <f t="shared" si="206"/>
        <v>2.1504154221873333</v>
      </c>
      <c r="E2259" s="2">
        <f t="shared" si="205"/>
        <v>1.8270506455349E-3</v>
      </c>
      <c r="F2259" s="2">
        <f t="shared" si="209"/>
        <v>2.5725531351059902E-3</v>
      </c>
      <c r="G2259" s="2">
        <f t="shared" si="207"/>
        <v>-7.4550248957109015E-4</v>
      </c>
      <c r="H2259" s="2" t="str">
        <f t="shared" si="208"/>
        <v>Hold</v>
      </c>
    </row>
    <row r="2260" spans="1:8" ht="13.5" x14ac:dyDescent="0.25">
      <c r="A2260" s="3">
        <f>TITRES_STAT!B2263</f>
        <v>45595</v>
      </c>
      <c r="B2260" s="5">
        <f>TITRES_STAT!D2263</f>
        <v>2.1522999999999999</v>
      </c>
      <c r="C2260" s="2">
        <f t="shared" si="210"/>
        <v>2.152251323166273</v>
      </c>
      <c r="D2260" s="2">
        <f t="shared" si="206"/>
        <v>2.1505550205438273</v>
      </c>
      <c r="E2260" s="2">
        <f t="shared" si="205"/>
        <v>1.696302622445689E-3</v>
      </c>
      <c r="F2260" s="2">
        <f t="shared" si="209"/>
        <v>2.39730303257393E-3</v>
      </c>
      <c r="G2260" s="2">
        <f t="shared" si="207"/>
        <v>-7.0100041012824106E-4</v>
      </c>
      <c r="H2260" s="2" t="str">
        <f t="shared" si="208"/>
        <v>Hold</v>
      </c>
    </row>
    <row r="2261" spans="1:8" ht="13.5" x14ac:dyDescent="0.25">
      <c r="A2261" s="3">
        <f>TITRES_STAT!B2264</f>
        <v>45596</v>
      </c>
      <c r="B2261" s="5">
        <f>TITRES_STAT!D2264</f>
        <v>2.1522999999999999</v>
      </c>
      <c r="C2261" s="2">
        <f t="shared" si="210"/>
        <v>2.1522588119099235</v>
      </c>
      <c r="D2261" s="2">
        <f t="shared" si="206"/>
        <v>2.1506842782813216</v>
      </c>
      <c r="E2261" s="2">
        <f t="shared" si="205"/>
        <v>1.5745336286019374E-3</v>
      </c>
      <c r="F2261" s="2">
        <f t="shared" si="209"/>
        <v>2.2327491517795317E-3</v>
      </c>
      <c r="G2261" s="2">
        <f t="shared" si="207"/>
        <v>-6.5821552317759432E-4</v>
      </c>
      <c r="H2261" s="2" t="str">
        <f t="shared" si="208"/>
        <v>Hold</v>
      </c>
    </row>
    <row r="2262" spans="1:8" ht="13.5" x14ac:dyDescent="0.25">
      <c r="A2262" s="3">
        <f>TITRES_STAT!B2265</f>
        <v>45597</v>
      </c>
      <c r="B2262" s="5">
        <f>TITRES_STAT!D2265</f>
        <v>2.1522999999999999</v>
      </c>
      <c r="C2262" s="2">
        <f t="shared" si="210"/>
        <v>2.1522651485391662</v>
      </c>
      <c r="D2262" s="2">
        <f t="shared" si="206"/>
        <v>2.1508039613715941</v>
      </c>
      <c r="E2262" s="2">
        <f t="shared" si="205"/>
        <v>1.4611871675720423E-3</v>
      </c>
      <c r="F2262" s="2">
        <f t="shared" si="209"/>
        <v>2.0784367549380339E-3</v>
      </c>
      <c r="G2262" s="2">
        <f t="shared" si="207"/>
        <v>-6.1724958736599162E-4</v>
      </c>
      <c r="H2262" s="2" t="str">
        <f t="shared" si="208"/>
        <v>Hold</v>
      </c>
    </row>
    <row r="2263" spans="1:8" ht="13.5" x14ac:dyDescent="0.25">
      <c r="A2263" s="3">
        <f>TITRES_STAT!B2266</f>
        <v>45600</v>
      </c>
      <c r="B2263" s="5">
        <f>TITRES_STAT!D2266</f>
        <v>2.1522999999999999</v>
      </c>
      <c r="C2263" s="2">
        <f t="shared" si="210"/>
        <v>2.1522705103023716</v>
      </c>
      <c r="D2263" s="2">
        <f t="shared" si="206"/>
        <v>2.1509147790477723</v>
      </c>
      <c r="E2263" s="2">
        <f t="shared" si="205"/>
        <v>1.3557312545993128E-3</v>
      </c>
      <c r="F2263" s="2">
        <f t="shared" si="209"/>
        <v>1.9338956548702897E-3</v>
      </c>
      <c r="G2263" s="2">
        <f t="shared" si="207"/>
        <v>-5.7816440027097689E-4</v>
      </c>
      <c r="H2263" s="2" t="str">
        <f t="shared" si="208"/>
        <v>Hold</v>
      </c>
    </row>
    <row r="2264" spans="1:8" ht="13.5" x14ac:dyDescent="0.25">
      <c r="A2264" s="3">
        <f>TITRES_STAT!B2267</f>
        <v>45601</v>
      </c>
      <c r="B2264" s="5">
        <f>TITRES_STAT!D2267</f>
        <v>2.1522999999999999</v>
      </c>
      <c r="C2264" s="2">
        <f t="shared" si="210"/>
        <v>2.15227504717893</v>
      </c>
      <c r="D2264" s="2">
        <f t="shared" si="206"/>
        <v>2.1510173880071966</v>
      </c>
      <c r="E2264" s="2">
        <f t="shared" si="205"/>
        <v>1.2576591717334829E-3</v>
      </c>
      <c r="F2264" s="2">
        <f t="shared" si="209"/>
        <v>1.7986483582429283E-3</v>
      </c>
      <c r="G2264" s="2">
        <f t="shared" si="207"/>
        <v>-5.4098918650944544E-4</v>
      </c>
      <c r="H2264" s="2" t="str">
        <f t="shared" si="208"/>
        <v>Hold</v>
      </c>
    </row>
    <row r="2265" spans="1:8" ht="13.5" x14ac:dyDescent="0.25">
      <c r="A2265" s="3">
        <f>TITRES_STAT!B2268</f>
        <v>45602</v>
      </c>
      <c r="B2265" s="5">
        <f>TITRES_STAT!D2268</f>
        <v>2.1522999999999999</v>
      </c>
      <c r="C2265" s="2">
        <f t="shared" si="210"/>
        <v>2.1522788860744795</v>
      </c>
      <c r="D2265" s="2">
        <f t="shared" si="206"/>
        <v>2.1511123963029597</v>
      </c>
      <c r="E2265" s="2">
        <f t="shared" si="205"/>
        <v>1.1664897715197853E-3</v>
      </c>
      <c r="F2265" s="2">
        <f t="shared" si="209"/>
        <v>1.6722166408982999E-3</v>
      </c>
      <c r="G2265" s="2">
        <f t="shared" si="207"/>
        <v>-5.0572686937851467E-4</v>
      </c>
      <c r="H2265" s="2" t="str">
        <f t="shared" si="208"/>
        <v>Hold</v>
      </c>
    </row>
    <row r="2266" spans="1:8" ht="13.5" x14ac:dyDescent="0.25">
      <c r="A2266" s="3">
        <f>TITRES_STAT!B2269</f>
        <v>45603</v>
      </c>
      <c r="B2266" s="5">
        <f>TITRES_STAT!D2269</f>
        <v>2.1522999999999999</v>
      </c>
      <c r="C2266" s="2">
        <f t="shared" si="210"/>
        <v>2.1522821343707133</v>
      </c>
      <c r="D2266" s="2">
        <f t="shared" si="206"/>
        <v>2.1512003669471849</v>
      </c>
      <c r="E2266" s="2">
        <f t="shared" si="205"/>
        <v>1.0817674235283903E-3</v>
      </c>
      <c r="F2266" s="2">
        <f t="shared" si="209"/>
        <v>1.5541267974243181E-3</v>
      </c>
      <c r="G2266" s="2">
        <f t="shared" si="207"/>
        <v>-4.7235937389592778E-4</v>
      </c>
      <c r="H2266" s="2" t="str">
        <f t="shared" si="208"/>
        <v>Hold</v>
      </c>
    </row>
    <row r="2267" spans="1:8" ht="13.5" x14ac:dyDescent="0.25">
      <c r="A2267" s="3">
        <f>TITRES_STAT!B2270</f>
        <v>45604</v>
      </c>
      <c r="B2267" s="5">
        <f>TITRES_STAT!D2270</f>
        <v>2.1522999999999999</v>
      </c>
      <c r="C2267" s="2">
        <f t="shared" si="210"/>
        <v>2.1522848829290653</v>
      </c>
      <c r="D2267" s="2">
        <f t="shared" si="206"/>
        <v>2.1512818212473936</v>
      </c>
      <c r="E2267" s="2">
        <f t="shared" si="205"/>
        <v>1.0030616816716353E-3</v>
      </c>
      <c r="F2267" s="2">
        <f t="shared" si="209"/>
        <v>1.4439137742737816E-3</v>
      </c>
      <c r="G2267" s="2">
        <f t="shared" si="207"/>
        <v>-4.4085209260214626E-4</v>
      </c>
      <c r="H2267" s="2" t="str">
        <f t="shared" si="208"/>
        <v>Hold</v>
      </c>
    </row>
    <row r="2268" spans="1:8" ht="13.5" x14ac:dyDescent="0.25">
      <c r="A2268" s="3">
        <f>TITRES_STAT!B2271</f>
        <v>45607</v>
      </c>
      <c r="B2268" s="5">
        <f>TITRES_STAT!D2271</f>
        <v>2.1522999999999999</v>
      </c>
      <c r="C2268" s="2">
        <f t="shared" si="210"/>
        <v>2.152287208632286</v>
      </c>
      <c r="D2268" s="2">
        <f t="shared" si="206"/>
        <v>2.151357241895735</v>
      </c>
      <c r="E2268" s="2">
        <f t="shared" ref="E2268:E2331" si="211">C2268-D2268</f>
        <v>9.2996673655099116E-4</v>
      </c>
      <c r="F2268" s="2">
        <f t="shared" si="209"/>
        <v>1.3411243667292238E-3</v>
      </c>
      <c r="G2268" s="2">
        <f t="shared" si="207"/>
        <v>-4.1115763017823262E-4</v>
      </c>
      <c r="H2268" s="2" t="str">
        <f t="shared" si="208"/>
        <v>Hold</v>
      </c>
    </row>
    <row r="2269" spans="1:8" ht="13.5" x14ac:dyDescent="0.25">
      <c r="A2269" s="3">
        <f>TITRES_STAT!B2272</f>
        <v>45608</v>
      </c>
      <c r="B2269" s="5">
        <f>TITRES_STAT!D2272</f>
        <v>2.1522999999999999</v>
      </c>
      <c r="C2269" s="2">
        <f t="shared" si="210"/>
        <v>2.1522891765350112</v>
      </c>
      <c r="D2269" s="2">
        <f t="shared" ref="D2269:D2332" si="212">$D$4*B2269+(1-$D$4)*D2268</f>
        <v>2.1514270758293841</v>
      </c>
      <c r="E2269" s="2">
        <f t="shared" si="211"/>
        <v>8.6210070562708907E-4</v>
      </c>
      <c r="F2269" s="2">
        <f t="shared" si="209"/>
        <v>1.245319634508797E-3</v>
      </c>
      <c r="G2269" s="2">
        <f t="shared" si="207"/>
        <v>-3.8321892888170794E-4</v>
      </c>
      <c r="H2269" s="2" t="str">
        <f t="shared" si="208"/>
        <v>Hold</v>
      </c>
    </row>
    <row r="2270" spans="1:8" ht="13.5" x14ac:dyDescent="0.25">
      <c r="A2270" s="3">
        <f>TITRES_STAT!B2273</f>
        <v>45609</v>
      </c>
      <c r="B2270" s="5">
        <f>TITRES_STAT!D2273</f>
        <v>2.1522999999999999</v>
      </c>
      <c r="C2270" s="2">
        <f t="shared" si="210"/>
        <v>2.1522908416834712</v>
      </c>
      <c r="D2270" s="2">
        <f t="shared" si="212"/>
        <v>2.1514917368790596</v>
      </c>
      <c r="E2270" s="2">
        <f t="shared" si="211"/>
        <v>7.9910480441158782E-4</v>
      </c>
      <c r="F2270" s="2">
        <f t="shared" si="209"/>
        <v>1.1560766684893553E-3</v>
      </c>
      <c r="G2270" s="2">
        <f t="shared" si="207"/>
        <v>-3.5697186407776743E-4</v>
      </c>
      <c r="H2270" s="2" t="str">
        <f t="shared" si="208"/>
        <v>Hold</v>
      </c>
    </row>
    <row r="2271" spans="1:8" ht="13.5" x14ac:dyDescent="0.25">
      <c r="A2271" s="3">
        <f>TITRES_STAT!B2274</f>
        <v>45610</v>
      </c>
      <c r="B2271" s="5">
        <f>TITRES_STAT!D2274</f>
        <v>2.1522999999999999</v>
      </c>
      <c r="C2271" s="2">
        <f t="shared" si="210"/>
        <v>2.1522922506552447</v>
      </c>
      <c r="D2271" s="2">
        <f t="shared" si="212"/>
        <v>2.1515516082213515</v>
      </c>
      <c r="E2271" s="2">
        <f t="shared" si="211"/>
        <v>7.406424338931572E-4</v>
      </c>
      <c r="F2271" s="2">
        <f t="shared" si="209"/>
        <v>1.0729898215701156E-3</v>
      </c>
      <c r="G2271" s="2">
        <f t="shared" si="207"/>
        <v>-3.3234738767695844E-4</v>
      </c>
      <c r="H2271" s="2" t="str">
        <f t="shared" si="208"/>
        <v>Hold</v>
      </c>
    </row>
    <row r="2272" spans="1:8" ht="13.5" x14ac:dyDescent="0.25">
      <c r="A2272" s="3">
        <f>TITRES_STAT!B2275</f>
        <v>45611</v>
      </c>
      <c r="B2272" s="5">
        <f>TITRES_STAT!D2275</f>
        <v>2.1522999999999999</v>
      </c>
      <c r="C2272" s="2">
        <f t="shared" si="210"/>
        <v>2.1522934428621303</v>
      </c>
      <c r="D2272" s="2">
        <f t="shared" si="212"/>
        <v>2.1516070446493996</v>
      </c>
      <c r="E2272" s="2">
        <f t="shared" si="211"/>
        <v>6.8639821273075441E-4</v>
      </c>
      <c r="F2272" s="2">
        <f t="shared" si="209"/>
        <v>9.9567149980224348E-4</v>
      </c>
      <c r="G2272" s="2">
        <f t="shared" si="207"/>
        <v>-3.0927328707148908E-4</v>
      </c>
      <c r="H2272" s="2" t="str">
        <f t="shared" si="208"/>
        <v>Hold</v>
      </c>
    </row>
    <row r="2273" spans="1:8" ht="13.5" x14ac:dyDescent="0.25">
      <c r="A2273" s="3">
        <f>TITRES_STAT!B2276</f>
        <v>45614</v>
      </c>
      <c r="B2273" s="5">
        <f>TITRES_STAT!D2276</f>
        <v>2.1522999999999999</v>
      </c>
      <c r="C2273" s="2">
        <f t="shared" si="210"/>
        <v>2.1522944516525717</v>
      </c>
      <c r="D2273" s="2">
        <f t="shared" si="212"/>
        <v>2.1516583746753701</v>
      </c>
      <c r="E2273" s="2">
        <f t="shared" si="211"/>
        <v>6.3607697720158285E-4</v>
      </c>
      <c r="F2273" s="2">
        <f t="shared" si="209"/>
        <v>9.2375259528211149E-4</v>
      </c>
      <c r="G2273" s="2">
        <f t="shared" si="207"/>
        <v>-2.8767561808052864E-4</v>
      </c>
      <c r="H2273" s="2" t="str">
        <f t="shared" si="208"/>
        <v>Hold</v>
      </c>
    </row>
    <row r="2274" spans="1:8" ht="13.5" x14ac:dyDescent="0.25">
      <c r="A2274" s="3">
        <f>TITRES_STAT!B2277</f>
        <v>45615</v>
      </c>
      <c r="B2274" s="5">
        <f>TITRES_STAT!D2277</f>
        <v>2.1522999999999999</v>
      </c>
      <c r="C2274" s="2">
        <f t="shared" si="210"/>
        <v>2.152295305244484</v>
      </c>
      <c r="D2274" s="2">
        <f t="shared" si="212"/>
        <v>2.1517059024771945</v>
      </c>
      <c r="E2274" s="2">
        <f t="shared" si="211"/>
        <v>5.8940276728947083E-4</v>
      </c>
      <c r="F2274" s="2">
        <f t="shared" si="209"/>
        <v>8.5688262968358349E-4</v>
      </c>
      <c r="G2274" s="2">
        <f t="shared" si="207"/>
        <v>-2.6747986239411266E-4</v>
      </c>
      <c r="H2274" s="2" t="str">
        <f t="shared" si="208"/>
        <v>Hold</v>
      </c>
    </row>
    <row r="2275" spans="1:8" ht="13.5" x14ac:dyDescent="0.25">
      <c r="A2275" s="3">
        <f>TITRES_STAT!B2278</f>
        <v>45616</v>
      </c>
      <c r="B2275" s="5">
        <f>TITRES_STAT!D2278</f>
        <v>2.1522999999999999</v>
      </c>
      <c r="C2275" s="2">
        <f t="shared" si="210"/>
        <v>2.1522960275145633</v>
      </c>
      <c r="D2275" s="2">
        <f t="shared" si="212"/>
        <v>2.1517499097011061</v>
      </c>
      <c r="E2275" s="2">
        <f t="shared" si="211"/>
        <v>5.4611781345714761E-4</v>
      </c>
      <c r="F2275" s="2">
        <f t="shared" si="209"/>
        <v>7.9472966643829635E-4</v>
      </c>
      <c r="G2275" s="2">
        <f t="shared" si="207"/>
        <v>-2.4861185298114875E-4</v>
      </c>
      <c r="H2275" s="2" t="str">
        <f t="shared" si="208"/>
        <v>Hold</v>
      </c>
    </row>
    <row r="2276" spans="1:8" ht="13.5" x14ac:dyDescent="0.25">
      <c r="A2276" s="3">
        <f>TITRES_STAT!B2279</f>
        <v>45617</v>
      </c>
      <c r="B2276" s="5">
        <f>TITRES_STAT!D2279</f>
        <v>2.1522999999999999</v>
      </c>
      <c r="C2276" s="2">
        <f t="shared" si="210"/>
        <v>2.152296638666169</v>
      </c>
      <c r="D2276" s="2">
        <f t="shared" si="212"/>
        <v>2.151790657130654</v>
      </c>
      <c r="E2276" s="2">
        <f t="shared" si="211"/>
        <v>5.0598153551506542E-4</v>
      </c>
      <c r="F2276" s="2">
        <f t="shared" si="209"/>
        <v>7.3698004025365017E-4</v>
      </c>
      <c r="G2276" s="2">
        <f t="shared" ref="G2276:G2339" si="213">E2276-F2276</f>
        <v>-2.3099850473858475E-4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45618</v>
      </c>
      <c r="B2277" s="5">
        <f>TITRES_STAT!D2280</f>
        <v>2.1522999999999999</v>
      </c>
      <c r="C2277" s="2">
        <f t="shared" si="210"/>
        <v>2.1522971557944506</v>
      </c>
      <c r="D2277" s="2">
        <f t="shared" si="212"/>
        <v>2.1518283862320873</v>
      </c>
      <c r="E2277" s="2">
        <f t="shared" si="211"/>
        <v>4.6876956236330258E-4</v>
      </c>
      <c r="F2277" s="2">
        <f t="shared" ref="F2277:F2340" si="215">(E2277*(2/(10)))+((1-(2/10))*F2276)</f>
        <v>6.8333794467558071E-4</v>
      </c>
      <c r="G2277" s="2">
        <f t="shared" si="213"/>
        <v>-2.1456838231227813E-4</v>
      </c>
      <c r="H2277" s="2" t="str">
        <f t="shared" si="214"/>
        <v>Hold</v>
      </c>
    </row>
    <row r="2278" spans="1:8" ht="13.5" x14ac:dyDescent="0.25">
      <c r="A2278" s="3">
        <f>TITRES_STAT!B2281</f>
        <v>45621</v>
      </c>
      <c r="B2278" s="5">
        <f>TITRES_STAT!D2281</f>
        <v>2.1522999999999999</v>
      </c>
      <c r="C2278" s="2">
        <f t="shared" si="210"/>
        <v>2.1522975933645352</v>
      </c>
      <c r="D2278" s="2">
        <f t="shared" si="212"/>
        <v>2.151863320585266</v>
      </c>
      <c r="E2278" s="2">
        <f t="shared" si="211"/>
        <v>4.3427277926921803E-4</v>
      </c>
      <c r="F2278" s="2">
        <f t="shared" si="215"/>
        <v>6.3352491159430818E-4</v>
      </c>
      <c r="G2278" s="2">
        <f t="shared" si="213"/>
        <v>-1.9925213232509014E-4</v>
      </c>
      <c r="H2278" s="2" t="str">
        <f t="shared" si="214"/>
        <v>Hold</v>
      </c>
    </row>
    <row r="2279" spans="1:8" ht="13.5" x14ac:dyDescent="0.25">
      <c r="A2279" s="3">
        <f>TITRES_STAT!B2282</f>
        <v>45622</v>
      </c>
      <c r="B2279" s="5">
        <f>TITRES_STAT!D2282</f>
        <v>2.1522999999999999</v>
      </c>
      <c r="C2279" s="2">
        <f t="shared" si="210"/>
        <v>2.152297963616145</v>
      </c>
      <c r="D2279" s="2">
        <f t="shared" si="212"/>
        <v>2.1518956672085796</v>
      </c>
      <c r="E2279" s="2">
        <f t="shared" si="211"/>
        <v>4.0229640756539453E-4</v>
      </c>
      <c r="F2279" s="2">
        <f t="shared" si="215"/>
        <v>5.8727921078852554E-4</v>
      </c>
      <c r="G2279" s="2">
        <f t="shared" si="213"/>
        <v>-1.84982803223131E-4</v>
      </c>
      <c r="H2279" s="2" t="str">
        <f t="shared" si="214"/>
        <v>Hold</v>
      </c>
    </row>
    <row r="2280" spans="1:8" ht="13.5" x14ac:dyDescent="0.25">
      <c r="A2280" s="3">
        <f>TITRES_STAT!B2283</f>
        <v>45623</v>
      </c>
      <c r="B2280" s="5">
        <f>TITRES_STAT!D2283</f>
        <v>2.1522999999999999</v>
      </c>
      <c r="C2280" s="2">
        <f t="shared" si="210"/>
        <v>2.1522982769059689</v>
      </c>
      <c r="D2280" s="2">
        <f t="shared" si="212"/>
        <v>2.151925617785722</v>
      </c>
      <c r="E2280" s="2">
        <f t="shared" si="211"/>
        <v>3.7265912024686543E-4</v>
      </c>
      <c r="F2280" s="2">
        <f t="shared" si="215"/>
        <v>5.4435519268019347E-4</v>
      </c>
      <c r="G2280" s="2">
        <f t="shared" si="213"/>
        <v>-1.7169607243332804E-4</v>
      </c>
      <c r="H2280" s="2" t="str">
        <f t="shared" si="214"/>
        <v>Hold</v>
      </c>
    </row>
    <row r="2281" spans="1:8" ht="13.5" x14ac:dyDescent="0.25">
      <c r="A2281" s="3">
        <f>TITRES_STAT!B2284</f>
        <v>45624</v>
      </c>
      <c r="B2281" s="5">
        <f>TITRES_STAT!D2284</f>
        <v>2.1522999999999999</v>
      </c>
      <c r="C2281" s="2">
        <f t="shared" si="210"/>
        <v>2.1522985419973582</v>
      </c>
      <c r="D2281" s="2">
        <f t="shared" si="212"/>
        <v>2.1519533498015946</v>
      </c>
      <c r="E2281" s="2">
        <f t="shared" si="211"/>
        <v>3.4519219576356619E-4</v>
      </c>
      <c r="F2281" s="2">
        <f t="shared" si="215"/>
        <v>5.0452259329686799E-4</v>
      </c>
      <c r="G2281" s="2">
        <f t="shared" si="213"/>
        <v>-1.593303975333018E-4</v>
      </c>
      <c r="H2281" s="2" t="str">
        <f t="shared" si="214"/>
        <v>Hold</v>
      </c>
    </row>
    <row r="2282" spans="1:8" ht="13.5" x14ac:dyDescent="0.25">
      <c r="A2282" s="3">
        <f>TITRES_STAT!B2285</f>
        <v>45625</v>
      </c>
      <c r="B2282" s="5">
        <f>TITRES_STAT!D2285</f>
        <v>2.1522999999999999</v>
      </c>
      <c r="C2282" s="2">
        <f t="shared" si="210"/>
        <v>2.1522987663054569</v>
      </c>
      <c r="D2282" s="2">
        <f t="shared" si="212"/>
        <v>2.1519790275940691</v>
      </c>
      <c r="E2282" s="2">
        <f t="shared" si="211"/>
        <v>3.1973871138779586E-4</v>
      </c>
      <c r="F2282" s="2">
        <f t="shared" si="215"/>
        <v>4.6756581691505359E-4</v>
      </c>
      <c r="G2282" s="2">
        <f t="shared" si="213"/>
        <v>-1.4782710552725773E-4</v>
      </c>
      <c r="H2282" s="2" t="str">
        <f t="shared" si="214"/>
        <v>Hold</v>
      </c>
    </row>
    <row r="2283" spans="1:8" ht="13.5" x14ac:dyDescent="0.25">
      <c r="A2283" s="3">
        <f>TITRES_STAT!B2286</f>
        <v>45628</v>
      </c>
      <c r="B2283" s="5">
        <f>TITRES_STAT!D2286</f>
        <v>2.1522999999999999</v>
      </c>
      <c r="C2283" s="2">
        <f t="shared" si="210"/>
        <v>2.1522989561046173</v>
      </c>
      <c r="D2283" s="2">
        <f t="shared" si="212"/>
        <v>2.152002803327842</v>
      </c>
      <c r="E2283" s="2">
        <f t="shared" si="211"/>
        <v>2.9615277677530472E-4</v>
      </c>
      <c r="F2283" s="2">
        <f t="shared" si="215"/>
        <v>4.3328320888710381E-4</v>
      </c>
      <c r="G2283" s="2">
        <f t="shared" si="213"/>
        <v>-1.371304321117991E-4</v>
      </c>
      <c r="H2283" s="2" t="str">
        <f t="shared" si="214"/>
        <v>Hold</v>
      </c>
    </row>
    <row r="2284" spans="1:8" ht="13.5" x14ac:dyDescent="0.25">
      <c r="A2284" s="3">
        <f>TITRES_STAT!B2287</f>
        <v>45629</v>
      </c>
      <c r="B2284" s="5">
        <f>TITRES_STAT!D2287</f>
        <v>2.1522999999999999</v>
      </c>
      <c r="C2284" s="2">
        <f t="shared" si="210"/>
        <v>2.1522991167039072</v>
      </c>
      <c r="D2284" s="2">
        <f t="shared" si="212"/>
        <v>2.1520248178961499</v>
      </c>
      <c r="E2284" s="2">
        <f t="shared" si="211"/>
        <v>2.7429880775731164E-4</v>
      </c>
      <c r="F2284" s="2">
        <f t="shared" si="215"/>
        <v>4.0148632866114539E-4</v>
      </c>
      <c r="G2284" s="2">
        <f t="shared" si="213"/>
        <v>-1.2718752090383375E-4</v>
      </c>
      <c r="H2284" s="2" t="str">
        <f t="shared" si="214"/>
        <v>Hold</v>
      </c>
    </row>
    <row r="2285" spans="1:8" ht="13.5" x14ac:dyDescent="0.25">
      <c r="A2285" s="3">
        <f>TITRES_STAT!B2288</f>
        <v>45630</v>
      </c>
      <c r="B2285" s="5">
        <f>TITRES_STAT!D2288</f>
        <v>2.1522999999999999</v>
      </c>
      <c r="C2285" s="2">
        <f t="shared" si="210"/>
        <v>2.1522992525956139</v>
      </c>
      <c r="D2285" s="2">
        <f t="shared" si="212"/>
        <v>2.1520452017556946</v>
      </c>
      <c r="E2285" s="2">
        <f t="shared" si="211"/>
        <v>2.5405083991936195E-4</v>
      </c>
      <c r="F2285" s="2">
        <f t="shared" si="215"/>
        <v>3.7199923091278875E-4</v>
      </c>
      <c r="G2285" s="2">
        <f t="shared" si="213"/>
        <v>-1.1794839099342681E-4</v>
      </c>
      <c r="H2285" s="2" t="str">
        <f t="shared" si="214"/>
        <v>Hold</v>
      </c>
    </row>
    <row r="2286" spans="1:8" ht="13.5" x14ac:dyDescent="0.25">
      <c r="A2286" s="3">
        <f>TITRES_STAT!B2289</f>
        <v>45631</v>
      </c>
      <c r="B2286" s="5">
        <f>TITRES_STAT!D2289</f>
        <v>2.1522999999999999</v>
      </c>
      <c r="C2286" s="2">
        <f t="shared" si="210"/>
        <v>2.1522993675809041</v>
      </c>
      <c r="D2286" s="2">
        <f t="shared" si="212"/>
        <v>2.1520640756997174</v>
      </c>
      <c r="E2286" s="2">
        <f t="shared" si="211"/>
        <v>2.3529188118676103E-4</v>
      </c>
      <c r="F2286" s="2">
        <f t="shared" si="215"/>
        <v>3.4465776096758322E-4</v>
      </c>
      <c r="G2286" s="2">
        <f t="shared" si="213"/>
        <v>-1.0936587978082219E-4</v>
      </c>
      <c r="H2286" s="2" t="str">
        <f t="shared" si="214"/>
        <v>Hold</v>
      </c>
    </row>
    <row r="2287" spans="1:8" ht="13.5" x14ac:dyDescent="0.25">
      <c r="A2287" s="3">
        <f>TITRES_STAT!B2290</f>
        <v>45632</v>
      </c>
      <c r="B2287" s="5">
        <f>TITRES_STAT!D2290</f>
        <v>2.1522999999999999</v>
      </c>
      <c r="C2287" s="2">
        <f t="shared" si="210"/>
        <v>2.1522994648761498</v>
      </c>
      <c r="D2287" s="2">
        <f t="shared" si="212"/>
        <v>2.1520815515738123</v>
      </c>
      <c r="E2287" s="2">
        <f t="shared" si="211"/>
        <v>2.1791330233744688E-4</v>
      </c>
      <c r="F2287" s="2">
        <f t="shared" si="215"/>
        <v>3.1930886924155593E-4</v>
      </c>
      <c r="G2287" s="2">
        <f t="shared" si="213"/>
        <v>-1.0139556690410905E-4</v>
      </c>
      <c r="H2287" s="2" t="str">
        <f t="shared" si="214"/>
        <v>Hold</v>
      </c>
    </row>
    <row r="2288" spans="1:8" ht="13.5" x14ac:dyDescent="0.25">
      <c r="A2288" s="3">
        <f>TITRES_STAT!B2291</f>
        <v>45635</v>
      </c>
      <c r="B2288" s="5">
        <f>TITRES_STAT!D2291</f>
        <v>2.1522999999999999</v>
      </c>
      <c r="C2288" s="2">
        <f t="shared" si="210"/>
        <v>2.1522995472028961</v>
      </c>
      <c r="D2288" s="2">
        <f t="shared" si="212"/>
        <v>2.152097732938715</v>
      </c>
      <c r="E2288" s="2">
        <f t="shared" si="211"/>
        <v>2.0181426418108828E-4</v>
      </c>
      <c r="F2288" s="2">
        <f t="shared" si="215"/>
        <v>2.9580994822946241E-4</v>
      </c>
      <c r="G2288" s="2">
        <f t="shared" si="213"/>
        <v>-9.3995684048374134E-5</v>
      </c>
      <c r="H2288" s="2" t="str">
        <f t="shared" si="214"/>
        <v>Hold</v>
      </c>
    </row>
    <row r="2289" spans="1:8" ht="13.5" x14ac:dyDescent="0.25">
      <c r="A2289" s="3">
        <f>TITRES_STAT!B2292</f>
        <v>45636</v>
      </c>
      <c r="B2289" s="5">
        <f>TITRES_STAT!D2292</f>
        <v>2.1522999999999999</v>
      </c>
      <c r="C2289" s="2">
        <f t="shared" si="210"/>
        <v>2.152299616863989</v>
      </c>
      <c r="D2289" s="2">
        <f t="shared" si="212"/>
        <v>2.1521127156839954</v>
      </c>
      <c r="E2289" s="2">
        <f t="shared" si="211"/>
        <v>1.8690117999353717E-4</v>
      </c>
      <c r="F2289" s="2">
        <f t="shared" si="215"/>
        <v>2.7402819458227737E-4</v>
      </c>
      <c r="G2289" s="2">
        <f t="shared" si="213"/>
        <v>-8.7127014588740204E-5</v>
      </c>
      <c r="H2289" s="2" t="str">
        <f t="shared" si="214"/>
        <v>Hold</v>
      </c>
    </row>
    <row r="2290" spans="1:8" ht="13.5" x14ac:dyDescent="0.25">
      <c r="A2290" s="3">
        <f>TITRES_STAT!B2293</f>
        <v>45637</v>
      </c>
      <c r="B2290" s="5">
        <f>TITRES_STAT!D2293</f>
        <v>2.1522999999999999</v>
      </c>
      <c r="C2290" s="2">
        <f t="shared" si="210"/>
        <v>2.1522996758079906</v>
      </c>
      <c r="D2290" s="2">
        <f t="shared" si="212"/>
        <v>2.1521265885962921</v>
      </c>
      <c r="E2290" s="2">
        <f t="shared" si="211"/>
        <v>1.7308721169850827E-4</v>
      </c>
      <c r="F2290" s="2">
        <f t="shared" si="215"/>
        <v>2.5383999800552355E-4</v>
      </c>
      <c r="G2290" s="2">
        <f t="shared" si="213"/>
        <v>-8.0752786307015283E-5</v>
      </c>
      <c r="H2290" s="2" t="str">
        <f t="shared" si="214"/>
        <v>Hold</v>
      </c>
    </row>
    <row r="2291" spans="1:8" ht="13.5" x14ac:dyDescent="0.25">
      <c r="A2291" s="3">
        <f>TITRES_STAT!B2294</f>
        <v>45638</v>
      </c>
      <c r="B2291" s="5">
        <f>TITRES_STAT!D2294</f>
        <v>2.1522999999999999</v>
      </c>
      <c r="C2291" s="2">
        <f t="shared" si="210"/>
        <v>2.1522997256836844</v>
      </c>
      <c r="D2291" s="2">
        <f t="shared" si="212"/>
        <v>2.1521394338854556</v>
      </c>
      <c r="E2291" s="2">
        <f t="shared" si="211"/>
        <v>1.6029179822885098E-4</v>
      </c>
      <c r="F2291" s="2">
        <f t="shared" si="215"/>
        <v>2.3513035805018906E-4</v>
      </c>
      <c r="G2291" s="2">
        <f t="shared" si="213"/>
        <v>-7.4838559821338081E-5</v>
      </c>
      <c r="H2291" s="2" t="str">
        <f t="shared" si="214"/>
        <v>Hold</v>
      </c>
    </row>
    <row r="2292" spans="1:8" ht="13.5" x14ac:dyDescent="0.25">
      <c r="A2292" s="3">
        <f>TITRES_STAT!B2295</f>
        <v>45639</v>
      </c>
      <c r="B2292" s="5">
        <f>TITRES_STAT!D2295</f>
        <v>2.0588000000000002</v>
      </c>
      <c r="C2292" s="2">
        <f t="shared" si="210"/>
        <v>2.1522997678861944</v>
      </c>
      <c r="D2292" s="2">
        <f t="shared" si="212"/>
        <v>2.1452254017457921</v>
      </c>
      <c r="E2292" s="2">
        <f t="shared" si="211"/>
        <v>7.074366140402244E-3</v>
      </c>
      <c r="F2292" s="2">
        <f t="shared" si="215"/>
        <v>1.6029775145206002E-3</v>
      </c>
      <c r="G2292" s="2">
        <f t="shared" si="213"/>
        <v>5.471388625881644E-3</v>
      </c>
      <c r="H2292" s="2" t="str">
        <f t="shared" si="214"/>
        <v>Sell</v>
      </c>
    </row>
    <row r="2293" spans="1:8" ht="13.5" x14ac:dyDescent="0.25">
      <c r="A2293" s="3">
        <f>TITRES_STAT!B2296</f>
        <v>45642</v>
      </c>
      <c r="B2293" s="5">
        <f>TITRES_STAT!D2296</f>
        <v>2.0588000000000002</v>
      </c>
      <c r="C2293" s="2">
        <f t="shared" si="210"/>
        <v>2.1522998035960108</v>
      </c>
      <c r="D2293" s="2">
        <f t="shared" si="212"/>
        <v>2.1388235201349928</v>
      </c>
      <c r="E2293" s="2">
        <f t="shared" si="211"/>
        <v>1.3476283461018035E-2</v>
      </c>
      <c r="F2293" s="2">
        <f t="shared" si="215"/>
        <v>3.9776387038200876E-3</v>
      </c>
      <c r="G2293" s="2">
        <f t="shared" si="213"/>
        <v>9.4986447571979472E-3</v>
      </c>
      <c r="H2293" s="2" t="str">
        <f t="shared" si="214"/>
        <v>Sell</v>
      </c>
    </row>
    <row r="2294" spans="1:8" ht="13.5" x14ac:dyDescent="0.25">
      <c r="A2294" s="3">
        <f>TITRES_STAT!B2297</f>
        <v>45644</v>
      </c>
      <c r="B2294" s="5">
        <f>TITRES_STAT!D2297</f>
        <v>2.0588000000000002</v>
      </c>
      <c r="C2294" s="2">
        <f t="shared" si="210"/>
        <v>2.152299833812009</v>
      </c>
      <c r="D2294" s="2">
        <f t="shared" si="212"/>
        <v>2.1328958519768451</v>
      </c>
      <c r="E2294" s="2">
        <f t="shared" si="211"/>
        <v>1.9403981835163897E-2</v>
      </c>
      <c r="F2294" s="2">
        <f t="shared" si="215"/>
        <v>7.0629073300888506E-3</v>
      </c>
      <c r="G2294" s="2">
        <f t="shared" si="213"/>
        <v>1.2341074505075047E-2</v>
      </c>
      <c r="H2294" s="2" t="str">
        <f t="shared" si="214"/>
        <v>Sell</v>
      </c>
    </row>
    <row r="2295" spans="1:8" ht="13.5" x14ac:dyDescent="0.25">
      <c r="A2295" s="3">
        <f>TITRES_STAT!B2298</f>
        <v>45645</v>
      </c>
      <c r="B2295" s="5">
        <f>TITRES_STAT!D2298</f>
        <v>1.9744999999999999</v>
      </c>
      <c r="C2295" s="2">
        <f t="shared" si="210"/>
        <v>2.1522998593793923</v>
      </c>
      <c r="D2295" s="2">
        <f t="shared" si="212"/>
        <v>2.1211628259044861</v>
      </c>
      <c r="E2295" s="2">
        <f t="shared" si="211"/>
        <v>3.1137033474906151E-2</v>
      </c>
      <c r="F2295" s="2">
        <f t="shared" si="215"/>
        <v>1.187773255905231E-2</v>
      </c>
      <c r="G2295" s="2">
        <f t="shared" si="213"/>
        <v>1.9259300915853841E-2</v>
      </c>
      <c r="H2295" s="2" t="str">
        <f t="shared" si="214"/>
        <v>Sell</v>
      </c>
    </row>
    <row r="2296" spans="1:8" ht="13.5" x14ac:dyDescent="0.25">
      <c r="A2296" s="3">
        <f>TITRES_STAT!B2299</f>
        <v>45646</v>
      </c>
      <c r="B2296" s="5">
        <f>TITRES_STAT!D2299</f>
        <v>1.9744999999999999</v>
      </c>
      <c r="C2296" s="2">
        <f t="shared" si="210"/>
        <v>2.1522998810133318</v>
      </c>
      <c r="D2296" s="2">
        <f t="shared" si="212"/>
        <v>2.1102989128745242</v>
      </c>
      <c r="E2296" s="2">
        <f t="shared" si="211"/>
        <v>4.2000968138807604E-2</v>
      </c>
      <c r="F2296" s="2">
        <f t="shared" si="215"/>
        <v>1.7902379675003369E-2</v>
      </c>
      <c r="G2296" s="2">
        <f t="shared" si="213"/>
        <v>2.4098588463804235E-2</v>
      </c>
      <c r="H2296" s="2" t="str">
        <f t="shared" si="214"/>
        <v>Sell</v>
      </c>
    </row>
    <row r="2297" spans="1:8" ht="13.5" x14ac:dyDescent="0.25">
      <c r="A2297" s="3">
        <f>TITRES_STAT!B2300</f>
        <v>45649</v>
      </c>
      <c r="B2297" s="5">
        <f>TITRES_STAT!D2300</f>
        <v>1.9744999999999999</v>
      </c>
      <c r="C2297" s="2">
        <f t="shared" si="210"/>
        <v>2.1522998993189733</v>
      </c>
      <c r="D2297" s="2">
        <f t="shared" si="212"/>
        <v>2.1002397341430781</v>
      </c>
      <c r="E2297" s="2">
        <f t="shared" si="211"/>
        <v>5.2060165175895179E-2</v>
      </c>
      <c r="F2297" s="2">
        <f t="shared" si="215"/>
        <v>2.4733936775181729E-2</v>
      </c>
      <c r="G2297" s="2">
        <f t="shared" si="213"/>
        <v>2.732622840071345E-2</v>
      </c>
      <c r="H2297" s="2" t="str">
        <f t="shared" si="214"/>
        <v>Sell</v>
      </c>
    </row>
    <row r="2298" spans="1:8" ht="13.5" x14ac:dyDescent="0.25">
      <c r="A2298" s="3">
        <f>TITRES_STAT!B2301</f>
        <v>45650</v>
      </c>
      <c r="B2298" s="5">
        <f>TITRES_STAT!D2301</f>
        <v>1.9744999999999999</v>
      </c>
      <c r="C2298" s="2">
        <f t="shared" si="210"/>
        <v>2.1522999148083621</v>
      </c>
      <c r="D2298" s="2">
        <f t="shared" si="212"/>
        <v>2.0909256797621092</v>
      </c>
      <c r="E2298" s="2">
        <f t="shared" si="211"/>
        <v>6.1374235046252945E-2</v>
      </c>
      <c r="F2298" s="2">
        <f t="shared" si="215"/>
        <v>3.2061996429395972E-2</v>
      </c>
      <c r="G2298" s="2">
        <f t="shared" si="213"/>
        <v>2.9312238616856973E-2</v>
      </c>
      <c r="H2298" s="2" t="str">
        <f t="shared" si="214"/>
        <v>Sell</v>
      </c>
    </row>
    <row r="2299" spans="1:8" ht="13.5" x14ac:dyDescent="0.25">
      <c r="A2299" s="3">
        <f>TITRES_STAT!B2302</f>
        <v>45651</v>
      </c>
      <c r="B2299" s="5">
        <f>TITRES_STAT!D2302</f>
        <v>1.8903000000000001</v>
      </c>
      <c r="C2299" s="2">
        <f t="shared" si="210"/>
        <v>2.1522999279147679</v>
      </c>
      <c r="D2299" s="2">
        <f t="shared" si="212"/>
        <v>2.0760645182982493</v>
      </c>
      <c r="E2299" s="2">
        <f t="shared" si="211"/>
        <v>7.6235409616518535E-2</v>
      </c>
      <c r="F2299" s="2">
        <f t="shared" si="215"/>
        <v>4.0896679066820485E-2</v>
      </c>
      <c r="G2299" s="2">
        <f t="shared" si="213"/>
        <v>3.533873054969805E-2</v>
      </c>
      <c r="H2299" s="2" t="str">
        <f t="shared" si="214"/>
        <v>Sell</v>
      </c>
    </row>
    <row r="2300" spans="1:8" ht="13.5" x14ac:dyDescent="0.25">
      <c r="A2300" s="3">
        <f>TITRES_STAT!B2303</f>
        <v>45652</v>
      </c>
      <c r="B2300" s="5">
        <f>TITRES_STAT!D2303</f>
        <v>1.8248</v>
      </c>
      <c r="C2300" s="2">
        <f t="shared" si="210"/>
        <v>2.1522999390048034</v>
      </c>
      <c r="D2300" s="2">
        <f t="shared" si="212"/>
        <v>2.0574523317576383</v>
      </c>
      <c r="E2300" s="2">
        <f t="shared" si="211"/>
        <v>9.4847607247165122E-2</v>
      </c>
      <c r="F2300" s="2">
        <f t="shared" si="215"/>
        <v>5.1686864702889412E-2</v>
      </c>
      <c r="G2300" s="2">
        <f t="shared" si="213"/>
        <v>4.316074254427571E-2</v>
      </c>
      <c r="H2300" s="2" t="str">
        <f t="shared" si="214"/>
        <v>Sell</v>
      </c>
    </row>
    <row r="2301" spans="1:8" ht="13.5" x14ac:dyDescent="0.25">
      <c r="A2301" s="3">
        <f>TITRES_STAT!B2304</f>
        <v>45653</v>
      </c>
      <c r="B2301" s="5">
        <f>TITRES_STAT!D2304</f>
        <v>1.8248</v>
      </c>
      <c r="C2301" s="2">
        <f t="shared" si="210"/>
        <v>2.1522999483886798</v>
      </c>
      <c r="D2301" s="2">
        <f t="shared" si="212"/>
        <v>2.0402188257015168</v>
      </c>
      <c r="E2301" s="2">
        <f t="shared" si="211"/>
        <v>0.11208112268716297</v>
      </c>
      <c r="F2301" s="2">
        <f t="shared" si="215"/>
        <v>6.3765716299744132E-2</v>
      </c>
      <c r="G2301" s="2">
        <f t="shared" si="213"/>
        <v>4.8315406387418838E-2</v>
      </c>
      <c r="H2301" s="2" t="str">
        <f t="shared" si="214"/>
        <v>Sell</v>
      </c>
    </row>
    <row r="2302" spans="1:8" ht="13.5" x14ac:dyDescent="0.25">
      <c r="A2302" s="3">
        <f>TITRES_STAT!B2305</f>
        <v>45656</v>
      </c>
      <c r="B2302" s="5">
        <f>TITRES_STAT!D2305</f>
        <v>1.8248</v>
      </c>
      <c r="C2302" s="2">
        <f t="shared" si="210"/>
        <v>2.1379153409442675</v>
      </c>
      <c r="D2302" s="2">
        <f t="shared" si="212"/>
        <v>2.0242618756495525</v>
      </c>
      <c r="E2302" s="2">
        <f t="shared" si="211"/>
        <v>0.11365346529471498</v>
      </c>
      <c r="F2302" s="2">
        <f t="shared" si="215"/>
        <v>7.3743266098738311E-2</v>
      </c>
      <c r="G2302" s="2">
        <f t="shared" si="213"/>
        <v>3.9910199195976673E-2</v>
      </c>
      <c r="H2302" s="2" t="str">
        <f t="shared" si="214"/>
        <v>Sell</v>
      </c>
    </row>
    <row r="2303" spans="1:8" ht="13.5" x14ac:dyDescent="0.25">
      <c r="A2303" s="3">
        <f>TITRES_STAT!B2306</f>
        <v>45657</v>
      </c>
      <c r="B2303" s="5">
        <f>TITRES_STAT!D2306</f>
        <v>1.8248</v>
      </c>
      <c r="C2303" s="2">
        <f t="shared" si="210"/>
        <v>2.1257437500297649</v>
      </c>
      <c r="D2303" s="2">
        <f t="shared" si="212"/>
        <v>2.0094869218977336</v>
      </c>
      <c r="E2303" s="2">
        <f t="shared" si="211"/>
        <v>0.11625682813203131</v>
      </c>
      <c r="F2303" s="2">
        <f t="shared" si="215"/>
        <v>8.2245978505396916E-2</v>
      </c>
      <c r="G2303" s="2">
        <f t="shared" si="213"/>
        <v>3.4010849626634393E-2</v>
      </c>
      <c r="H2303" s="2" t="str">
        <f t="shared" si="214"/>
        <v>Sell</v>
      </c>
    </row>
    <row r="2304" spans="1:8" ht="13.5" x14ac:dyDescent="0.25">
      <c r="A2304" s="3">
        <f>TITRES_STAT!B2307</f>
        <v>45659</v>
      </c>
      <c r="B2304" s="5">
        <f>TITRES_STAT!D2307</f>
        <v>1.8248</v>
      </c>
      <c r="C2304" s="2">
        <f t="shared" si="210"/>
        <v>2.1154447115636472</v>
      </c>
      <c r="D2304" s="2">
        <f t="shared" si="212"/>
        <v>1.9958064091645682</v>
      </c>
      <c r="E2304" s="2">
        <f t="shared" si="211"/>
        <v>0.11963830239907902</v>
      </c>
      <c r="F2304" s="2">
        <f t="shared" si="215"/>
        <v>8.9724443284133343E-2</v>
      </c>
      <c r="G2304" s="2">
        <f t="shared" si="213"/>
        <v>2.9913859114945679E-2</v>
      </c>
      <c r="H2304" s="2" t="str">
        <f t="shared" si="214"/>
        <v>Sell</v>
      </c>
    </row>
    <row r="2305" spans="1:8" ht="13.5" x14ac:dyDescent="0.25">
      <c r="A2305" s="3">
        <f>TITRES_STAT!B2308</f>
        <v>45660</v>
      </c>
      <c r="B2305" s="5">
        <f>TITRES_STAT!D2308</f>
        <v>1.8248</v>
      </c>
      <c r="C2305" s="2">
        <f t="shared" si="210"/>
        <v>2.0937609097846246</v>
      </c>
      <c r="D2305" s="2">
        <f t="shared" si="212"/>
        <v>1.9831392677449706</v>
      </c>
      <c r="E2305" s="2">
        <f t="shared" si="211"/>
        <v>0.11062164203965397</v>
      </c>
      <c r="F2305" s="2">
        <f t="shared" si="215"/>
        <v>9.3903883035237473E-2</v>
      </c>
      <c r="G2305" s="2">
        <f t="shared" si="213"/>
        <v>1.6717759004416494E-2</v>
      </c>
      <c r="H2305" s="2" t="str">
        <f t="shared" si="214"/>
        <v>Sell</v>
      </c>
    </row>
    <row r="2306" spans="1:8" ht="13.5" x14ac:dyDescent="0.25">
      <c r="A2306" s="3">
        <f>TITRES_STAT!B2309</f>
        <v>45663</v>
      </c>
      <c r="B2306" s="5">
        <f>TITRES_STAT!D2309</f>
        <v>1.8248</v>
      </c>
      <c r="C2306" s="2">
        <f t="shared" si="210"/>
        <v>2.075413077510067</v>
      </c>
      <c r="D2306" s="2">
        <f t="shared" si="212"/>
        <v>1.9714104330971951</v>
      </c>
      <c r="E2306" s="2">
        <f t="shared" si="211"/>
        <v>0.10400264441287188</v>
      </c>
      <c r="F2306" s="2">
        <f t="shared" si="215"/>
        <v>9.5923635310764352E-2</v>
      </c>
      <c r="G2306" s="2">
        <f t="shared" si="213"/>
        <v>8.0790091021075289E-3</v>
      </c>
      <c r="H2306" s="2" t="str">
        <f t="shared" si="214"/>
        <v>Sell</v>
      </c>
    </row>
    <row r="2307" spans="1:8" ht="13.5" x14ac:dyDescent="0.25">
      <c r="A2307" s="3">
        <f>TITRES_STAT!B2310</f>
        <v>45664</v>
      </c>
      <c r="B2307" s="5">
        <f>TITRES_STAT!D2310</f>
        <v>1.8248</v>
      </c>
      <c r="C2307" s="2">
        <f t="shared" si="210"/>
        <v>2.0598879886623642</v>
      </c>
      <c r="D2307" s="2">
        <f t="shared" si="212"/>
        <v>1.9605504010159214</v>
      </c>
      <c r="E2307" s="2">
        <f t="shared" si="211"/>
        <v>9.9337587646442849E-2</v>
      </c>
      <c r="F2307" s="2">
        <f t="shared" si="215"/>
        <v>9.660642577790006E-2</v>
      </c>
      <c r="G2307" s="2">
        <f t="shared" si="213"/>
        <v>2.7311618685427891E-3</v>
      </c>
      <c r="H2307" s="2" t="str">
        <f t="shared" si="214"/>
        <v>Sell</v>
      </c>
    </row>
    <row r="2308" spans="1:8" ht="13.5" x14ac:dyDescent="0.25">
      <c r="A2308" s="3">
        <f>TITRES_STAT!B2311</f>
        <v>45665</v>
      </c>
      <c r="B2308" s="5">
        <f>TITRES_STAT!D2311</f>
        <v>1.8248</v>
      </c>
      <c r="C2308" s="2">
        <f t="shared" si="210"/>
        <v>2.0467513750220006</v>
      </c>
      <c r="D2308" s="2">
        <f t="shared" si="212"/>
        <v>1.9504948157554827</v>
      </c>
      <c r="E2308" s="2">
        <f t="shared" si="211"/>
        <v>9.6256559266517883E-2</v>
      </c>
      <c r="F2308" s="2">
        <f t="shared" si="215"/>
        <v>9.6536452475623633E-2</v>
      </c>
      <c r="G2308" s="2">
        <f t="shared" si="213"/>
        <v>-2.7989320910574988E-4</v>
      </c>
      <c r="H2308" s="2" t="str">
        <f t="shared" si="214"/>
        <v>Hold</v>
      </c>
    </row>
    <row r="2309" spans="1:8" ht="13.5" x14ac:dyDescent="0.25">
      <c r="A2309" s="3">
        <f>TITRES_STAT!B2312</f>
        <v>45666</v>
      </c>
      <c r="B2309" s="5">
        <f>TITRES_STAT!D2312</f>
        <v>1.8342000000000001</v>
      </c>
      <c r="C2309" s="2">
        <f t="shared" si="210"/>
        <v>2.0226819327109236</v>
      </c>
      <c r="D2309" s="2">
        <f t="shared" si="212"/>
        <v>1.9418803849587802</v>
      </c>
      <c r="E2309" s="2">
        <f t="shared" si="211"/>
        <v>8.0801547752143321E-2</v>
      </c>
      <c r="F2309" s="2">
        <f t="shared" si="215"/>
        <v>9.3389471530927581E-2</v>
      </c>
      <c r="G2309" s="2">
        <f t="shared" si="213"/>
        <v>-1.258792377878426E-2</v>
      </c>
      <c r="H2309" s="2" t="str">
        <f t="shared" si="214"/>
        <v>Hold</v>
      </c>
    </row>
    <row r="2310" spans="1:8" ht="13.5" x14ac:dyDescent="0.25">
      <c r="A2310" s="3">
        <f>TITRES_STAT!B2313</f>
        <v>45667</v>
      </c>
      <c r="B2310" s="5">
        <f>TITRES_STAT!D2313</f>
        <v>1.8996999999999999</v>
      </c>
      <c r="C2310" s="2">
        <f t="shared" si="210"/>
        <v>1.9922385584477047</v>
      </c>
      <c r="D2310" s="2">
        <f t="shared" si="212"/>
        <v>1.9387559119988707</v>
      </c>
      <c r="E2310" s="2">
        <f t="shared" si="211"/>
        <v>5.3482646448834048E-2</v>
      </c>
      <c r="F2310" s="2">
        <f t="shared" si="215"/>
        <v>8.5408106514508891E-2</v>
      </c>
      <c r="G2310" s="2">
        <f t="shared" si="213"/>
        <v>-3.1925460065674843E-2</v>
      </c>
      <c r="H2310" s="2" t="str">
        <f t="shared" si="214"/>
        <v>Hold</v>
      </c>
    </row>
    <row r="2311" spans="1:8" ht="13.5" x14ac:dyDescent="0.25">
      <c r="A2311" s="3">
        <f>TITRES_STAT!B2314</f>
        <v>45670</v>
      </c>
      <c r="B2311" s="5">
        <f>TITRES_STAT!D2314</f>
        <v>1.8996999999999999</v>
      </c>
      <c r="C2311" s="2">
        <f t="shared" si="210"/>
        <v>1.966478780224981</v>
      </c>
      <c r="D2311" s="2">
        <f t="shared" si="212"/>
        <v>1.9358628814804357</v>
      </c>
      <c r="E2311" s="2">
        <f t="shared" si="211"/>
        <v>3.0615898744545289E-2</v>
      </c>
      <c r="F2311" s="2">
        <f t="shared" si="215"/>
        <v>7.4449664960516165E-2</v>
      </c>
      <c r="G2311" s="2">
        <f t="shared" si="213"/>
        <v>-4.3833766215970876E-2</v>
      </c>
      <c r="H2311" s="2" t="str">
        <f t="shared" si="214"/>
        <v>Hold</v>
      </c>
    </row>
    <row r="2312" spans="1:8" ht="13.5" x14ac:dyDescent="0.25">
      <c r="A2312" s="3">
        <f>TITRES_STAT!B2315</f>
        <v>45671</v>
      </c>
      <c r="B2312" s="5">
        <f>TITRES_STAT!D2315</f>
        <v>1.8996999999999999</v>
      </c>
      <c r="C2312" s="2">
        <f t="shared" si="210"/>
        <v>1.9446820448057531</v>
      </c>
      <c r="D2312" s="2">
        <f t="shared" si="212"/>
        <v>1.9331841495189219</v>
      </c>
      <c r="E2312" s="2">
        <f t="shared" si="211"/>
        <v>1.1497895286831206E-2</v>
      </c>
      <c r="F2312" s="2">
        <f t="shared" si="215"/>
        <v>6.1859311025779178E-2</v>
      </c>
      <c r="G2312" s="2">
        <f t="shared" si="213"/>
        <v>-5.0361415738947972E-2</v>
      </c>
      <c r="H2312" s="2" t="str">
        <f t="shared" si="214"/>
        <v>Hold</v>
      </c>
    </row>
    <row r="2313" spans="1:8" ht="13.5" x14ac:dyDescent="0.25">
      <c r="A2313" s="3">
        <f>TITRES_STAT!B2316</f>
        <v>45672</v>
      </c>
      <c r="B2313" s="5">
        <f>TITRES_STAT!D2316</f>
        <v>1.9371</v>
      </c>
      <c r="C2313" s="2">
        <f t="shared" si="210"/>
        <v>1.9262386532971758</v>
      </c>
      <c r="D2313" s="2">
        <f t="shared" si="212"/>
        <v>1.9334742125175204</v>
      </c>
      <c r="E2313" s="2">
        <f t="shared" si="211"/>
        <v>-7.2355592203445784E-3</v>
      </c>
      <c r="F2313" s="2">
        <f t="shared" si="215"/>
        <v>4.8040336976554431E-2</v>
      </c>
      <c r="G2313" s="2">
        <f t="shared" si="213"/>
        <v>-5.5275896196899009E-2</v>
      </c>
      <c r="H2313" s="2" t="str">
        <f t="shared" si="214"/>
        <v>Hold</v>
      </c>
    </row>
    <row r="2314" spans="1:8" ht="13.5" x14ac:dyDescent="0.25">
      <c r="A2314" s="3">
        <f>TITRES_STAT!B2317</f>
        <v>45673</v>
      </c>
      <c r="B2314" s="5">
        <f>TITRES_STAT!D2317</f>
        <v>2.0213000000000001</v>
      </c>
      <c r="C2314" s="2">
        <f t="shared" si="210"/>
        <v>1.910632706636072</v>
      </c>
      <c r="D2314" s="2">
        <f t="shared" si="212"/>
        <v>1.9399798264051116</v>
      </c>
      <c r="E2314" s="2">
        <f t="shared" si="211"/>
        <v>-2.9347119769039587E-2</v>
      </c>
      <c r="F2314" s="2">
        <f t="shared" si="215"/>
        <v>3.2562845627435624E-2</v>
      </c>
      <c r="G2314" s="2">
        <f t="shared" si="213"/>
        <v>-6.1909965396475211E-2</v>
      </c>
      <c r="H2314" s="2" t="str">
        <f t="shared" si="214"/>
        <v>Hold</v>
      </c>
    </row>
    <row r="2315" spans="1:8" ht="13.5" x14ac:dyDescent="0.25">
      <c r="A2315" s="3">
        <f>TITRES_STAT!B2318</f>
        <v>45674</v>
      </c>
      <c r="B2315" s="5">
        <f>TITRES_STAT!D2318</f>
        <v>2.0213000000000001</v>
      </c>
      <c r="C2315" s="2">
        <f t="shared" si="210"/>
        <v>1.8974276748459071</v>
      </c>
      <c r="D2315" s="2">
        <f t="shared" si="212"/>
        <v>1.9460035429676958</v>
      </c>
      <c r="E2315" s="2">
        <f t="shared" si="211"/>
        <v>-4.8575868121788712E-2</v>
      </c>
      <c r="F2315" s="2">
        <f t="shared" si="215"/>
        <v>1.6335102877590758E-2</v>
      </c>
      <c r="G2315" s="2">
        <f t="shared" si="213"/>
        <v>-6.4910970999379466E-2</v>
      </c>
      <c r="H2315" s="2" t="str">
        <f t="shared" si="214"/>
        <v>Hold</v>
      </c>
    </row>
    <row r="2316" spans="1:8" ht="13.5" x14ac:dyDescent="0.25">
      <c r="A2316" s="3">
        <f>TITRES_STAT!B2319</f>
        <v>45677</v>
      </c>
      <c r="B2316" s="5">
        <f>TITRES_STAT!D2319</f>
        <v>2.0213000000000001</v>
      </c>
      <c r="C2316" s="2">
        <f t="shared" si="210"/>
        <v>1.8862541864080753</v>
      </c>
      <c r="D2316" s="2">
        <f t="shared" si="212"/>
        <v>1.9515810583034221</v>
      </c>
      <c r="E2316" s="2">
        <f t="shared" si="211"/>
        <v>-6.5326871895346805E-2</v>
      </c>
      <c r="F2316" s="2">
        <f t="shared" si="215"/>
        <v>2.707923003244378E-6</v>
      </c>
      <c r="G2316" s="2">
        <f t="shared" si="213"/>
        <v>-6.5329579818350053E-2</v>
      </c>
      <c r="H2316" s="2" t="str">
        <f t="shared" si="214"/>
        <v>Hold</v>
      </c>
    </row>
    <row r="2317" spans="1:8" ht="13.5" x14ac:dyDescent="0.25">
      <c r="A2317" s="3">
        <f>TITRES_STAT!B2320</f>
        <v>45678</v>
      </c>
      <c r="B2317" s="5">
        <f>TITRES_STAT!D2320</f>
        <v>2.0493999999999999</v>
      </c>
      <c r="C2317" s="2">
        <f t="shared" si="210"/>
        <v>1.8767996961914484</v>
      </c>
      <c r="D2317" s="2">
        <f t="shared" si="212"/>
        <v>1.958826905836502</v>
      </c>
      <c r="E2317" s="2">
        <f t="shared" si="211"/>
        <v>-8.2027209645053611E-2</v>
      </c>
      <c r="F2317" s="2">
        <f t="shared" si="215"/>
        <v>-1.6403275590608127E-2</v>
      </c>
      <c r="G2317" s="2">
        <f t="shared" si="213"/>
        <v>-6.5623934054445485E-2</v>
      </c>
      <c r="H2317" s="2" t="str">
        <f t="shared" si="214"/>
        <v>Hold</v>
      </c>
    </row>
    <row r="2318" spans="1:8" ht="13.5" x14ac:dyDescent="0.25">
      <c r="A2318" s="3">
        <f>TITRES_STAT!B2321</f>
        <v>45679</v>
      </c>
      <c r="B2318" s="5">
        <f>TITRES_STAT!D2321</f>
        <v>2.0588000000000002</v>
      </c>
      <c r="C2318" s="2">
        <f t="shared" si="210"/>
        <v>1.8687997429312255</v>
      </c>
      <c r="D2318" s="2">
        <f t="shared" si="212"/>
        <v>1.9662323202189835</v>
      </c>
      <c r="E2318" s="2">
        <f t="shared" si="211"/>
        <v>-9.7432577287758004E-2</v>
      </c>
      <c r="F2318" s="2">
        <f t="shared" si="215"/>
        <v>-3.2609135930038106E-2</v>
      </c>
      <c r="G2318" s="2">
        <f t="shared" si="213"/>
        <v>-6.4823441357719891E-2</v>
      </c>
      <c r="H2318" s="2" t="str">
        <f t="shared" si="214"/>
        <v>Hold</v>
      </c>
    </row>
    <row r="2319" spans="1:8" ht="13.5" x14ac:dyDescent="0.25">
      <c r="A2319" s="3">
        <f>TITRES_STAT!B2322</f>
        <v>45680</v>
      </c>
      <c r="B2319" s="5">
        <f>TITRES_STAT!D2322</f>
        <v>2.1429999999999998</v>
      </c>
      <c r="C2319" s="2">
        <f t="shared" ref="C2319:C2382" si="216">$C$4*B2309+C2318*(1-$C$4)</f>
        <v>1.8634767055571908</v>
      </c>
      <c r="D2319" s="2">
        <f t="shared" si="212"/>
        <v>1.9793262224249846</v>
      </c>
      <c r="E2319" s="2">
        <f t="shared" si="211"/>
        <v>-0.11584951686779377</v>
      </c>
      <c r="F2319" s="2">
        <f t="shared" si="215"/>
        <v>-4.9257212117589239E-2</v>
      </c>
      <c r="G2319" s="2">
        <f t="shared" si="213"/>
        <v>-6.6592304750204528E-2</v>
      </c>
      <c r="H2319" s="2" t="str">
        <f t="shared" si="214"/>
        <v>Hold</v>
      </c>
    </row>
    <row r="2320" spans="1:8" ht="13.5" x14ac:dyDescent="0.25">
      <c r="A2320" s="3">
        <f>TITRES_STAT!B2323</f>
        <v>45681</v>
      </c>
      <c r="B2320" s="5">
        <f>TITRES_STAT!D2323</f>
        <v>2.1429999999999998</v>
      </c>
      <c r="C2320" s="2">
        <f t="shared" si="216"/>
        <v>1.8690495200868535</v>
      </c>
      <c r="D2320" s="2">
        <f t="shared" si="212"/>
        <v>1.9914502059490597</v>
      </c>
      <c r="E2320" s="2">
        <f t="shared" si="211"/>
        <v>-0.1224006858622062</v>
      </c>
      <c r="F2320" s="2">
        <f t="shared" si="215"/>
        <v>-6.3885906866512632E-2</v>
      </c>
      <c r="G2320" s="2">
        <f t="shared" si="213"/>
        <v>-5.8514778995693573E-2</v>
      </c>
      <c r="H2320" s="2" t="str">
        <f t="shared" si="214"/>
        <v>Hold</v>
      </c>
    </row>
    <row r="2321" spans="1:8" ht="13.5" x14ac:dyDescent="0.25">
      <c r="A2321" s="3">
        <f>TITRES_STAT!B2324</f>
        <v>45684</v>
      </c>
      <c r="B2321" s="5">
        <f>TITRES_STAT!D2324</f>
        <v>2.1429999999999998</v>
      </c>
      <c r="C2321" s="2">
        <f t="shared" si="216"/>
        <v>1.8737649785350299</v>
      </c>
      <c r="D2321" s="2">
        <f t="shared" si="212"/>
        <v>2.0026761166195</v>
      </c>
      <c r="E2321" s="2">
        <f t="shared" si="211"/>
        <v>-0.12891113808447008</v>
      </c>
      <c r="F2321" s="2">
        <f t="shared" si="215"/>
        <v>-7.6890953110104118E-2</v>
      </c>
      <c r="G2321" s="2">
        <f t="shared" si="213"/>
        <v>-5.202018497436596E-2</v>
      </c>
      <c r="H2321" s="2" t="str">
        <f t="shared" si="214"/>
        <v>Hold</v>
      </c>
    </row>
    <row r="2322" spans="1:8" ht="13.5" x14ac:dyDescent="0.25">
      <c r="A2322" s="3">
        <f>TITRES_STAT!B2325</f>
        <v>45685</v>
      </c>
      <c r="B2322" s="5">
        <f>TITRES_STAT!D2325</f>
        <v>2.1429999999999998</v>
      </c>
      <c r="C2322" s="2">
        <f t="shared" si="216"/>
        <v>1.8777549818373331</v>
      </c>
      <c r="D2322" s="2">
        <f t="shared" si="212"/>
        <v>2.0130704783513886</v>
      </c>
      <c r="E2322" s="2">
        <f t="shared" si="211"/>
        <v>-0.1353154965140555</v>
      </c>
      <c r="F2322" s="2">
        <f t="shared" si="215"/>
        <v>-8.8575861790894397E-2</v>
      </c>
      <c r="G2322" s="2">
        <f t="shared" si="213"/>
        <v>-4.6739634723161103E-2</v>
      </c>
      <c r="H2322" s="2" t="str">
        <f t="shared" si="214"/>
        <v>Hold</v>
      </c>
    </row>
    <row r="2323" spans="1:8" ht="13.5" x14ac:dyDescent="0.25">
      <c r="A2323" s="3">
        <f>TITRES_STAT!B2326</f>
        <v>45686</v>
      </c>
      <c r="B2323" s="5">
        <f>TITRES_STAT!D2326</f>
        <v>2.1429999999999998</v>
      </c>
      <c r="C2323" s="2">
        <f t="shared" si="216"/>
        <v>1.8868849846315896</v>
      </c>
      <c r="D2323" s="2">
        <f t="shared" si="212"/>
        <v>2.0226948873623969</v>
      </c>
      <c r="E2323" s="2">
        <f t="shared" si="211"/>
        <v>-0.13580990273080729</v>
      </c>
      <c r="F2323" s="2">
        <f t="shared" si="215"/>
        <v>-9.8022669978876986E-2</v>
      </c>
      <c r="G2323" s="2">
        <f t="shared" si="213"/>
        <v>-3.77872327519303E-2</v>
      </c>
      <c r="H2323" s="2" t="str">
        <f t="shared" si="214"/>
        <v>Hold</v>
      </c>
    </row>
    <row r="2324" spans="1:8" ht="13.5" x14ac:dyDescent="0.25">
      <c r="A2324" s="3">
        <f>TITRES_STAT!B2327</f>
        <v>45687</v>
      </c>
      <c r="B2324" s="5">
        <f>TITRES_STAT!D2327</f>
        <v>2.1429999999999998</v>
      </c>
      <c r="C2324" s="2">
        <f t="shared" si="216"/>
        <v>1.907564217765191</v>
      </c>
      <c r="D2324" s="2">
        <f t="shared" si="212"/>
        <v>2.0316063771874044</v>
      </c>
      <c r="E2324" s="2">
        <f t="shared" si="211"/>
        <v>-0.12404215942221342</v>
      </c>
      <c r="F2324" s="2">
        <f t="shared" si="215"/>
        <v>-0.10322656786754428</v>
      </c>
      <c r="G2324" s="2">
        <f t="shared" si="213"/>
        <v>-2.0815591554669138E-2</v>
      </c>
      <c r="H2324" s="2" t="str">
        <f t="shared" si="214"/>
        <v>Hold</v>
      </c>
    </row>
    <row r="2325" spans="1:8" ht="13.5" x14ac:dyDescent="0.25">
      <c r="A2325" s="3">
        <f>TITRES_STAT!B2328</f>
        <v>45688</v>
      </c>
      <c r="B2325" s="5">
        <f>TITRES_STAT!D2328</f>
        <v>2.2366000000000001</v>
      </c>
      <c r="C2325" s="2">
        <f t="shared" si="216"/>
        <v>1.9250620304166999</v>
      </c>
      <c r="D2325" s="2">
        <f t="shared" si="212"/>
        <v>2.0467910899883375</v>
      </c>
      <c r="E2325" s="2">
        <f t="shared" si="211"/>
        <v>-0.1217290595716376</v>
      </c>
      <c r="F2325" s="2">
        <f t="shared" si="215"/>
        <v>-0.10692706620836295</v>
      </c>
      <c r="G2325" s="2">
        <f t="shared" si="213"/>
        <v>-1.4801993363274646E-2</v>
      </c>
      <c r="H2325" s="2" t="str">
        <f t="shared" si="214"/>
        <v>Hold</v>
      </c>
    </row>
    <row r="2326" spans="1:8" ht="13.5" x14ac:dyDescent="0.25">
      <c r="A2326" s="3">
        <f>TITRES_STAT!B2329</f>
        <v>45691</v>
      </c>
      <c r="B2326" s="5">
        <f>TITRES_STAT!D2329</f>
        <v>2.2366000000000001</v>
      </c>
      <c r="C2326" s="2">
        <f t="shared" si="216"/>
        <v>1.9398678718910536</v>
      </c>
      <c r="D2326" s="2">
        <f t="shared" si="212"/>
        <v>2.0608510092484607</v>
      </c>
      <c r="E2326" s="2">
        <f t="shared" si="211"/>
        <v>-0.12098313735740707</v>
      </c>
      <c r="F2326" s="2">
        <f t="shared" si="215"/>
        <v>-0.10973828043817177</v>
      </c>
      <c r="G2326" s="2">
        <f t="shared" si="213"/>
        <v>-1.1244856919235297E-2</v>
      </c>
      <c r="H2326" s="2" t="str">
        <f t="shared" si="214"/>
        <v>Hold</v>
      </c>
    </row>
    <row r="2327" spans="1:8" ht="13.5" x14ac:dyDescent="0.25">
      <c r="A2327" s="3">
        <f>TITRES_STAT!B2330</f>
        <v>45692</v>
      </c>
      <c r="B2327" s="5">
        <f>TITRES_STAT!D2330</f>
        <v>2.2366000000000001</v>
      </c>
      <c r="C2327" s="2">
        <f t="shared" si="216"/>
        <v>1.9567189685231992</v>
      </c>
      <c r="D2327" s="2">
        <f t="shared" si="212"/>
        <v>2.0738694530078341</v>
      </c>
      <c r="E2327" s="2">
        <f t="shared" si="211"/>
        <v>-0.11715048448463494</v>
      </c>
      <c r="F2327" s="2">
        <f t="shared" si="215"/>
        <v>-0.1112207212474644</v>
      </c>
      <c r="G2327" s="2">
        <f t="shared" si="213"/>
        <v>-5.9297632371705378E-3</v>
      </c>
      <c r="H2327" s="2" t="str">
        <f t="shared" si="214"/>
        <v>Hold</v>
      </c>
    </row>
    <row r="2328" spans="1:8" ht="13.5" x14ac:dyDescent="0.25">
      <c r="A2328" s="3">
        <f>TITRES_STAT!B2331</f>
        <v>45693</v>
      </c>
      <c r="B2328" s="5">
        <f>TITRES_STAT!D2331</f>
        <v>2.1429999999999998</v>
      </c>
      <c r="C2328" s="2">
        <f t="shared" si="216"/>
        <v>1.9724237425965532</v>
      </c>
      <c r="D2328" s="2">
        <f t="shared" si="212"/>
        <v>2.078990234266513</v>
      </c>
      <c r="E2328" s="2">
        <f t="shared" si="211"/>
        <v>-0.1065664916699598</v>
      </c>
      <c r="F2328" s="2">
        <f t="shared" si="215"/>
        <v>-0.11028987533196349</v>
      </c>
      <c r="G2328" s="2">
        <f t="shared" si="213"/>
        <v>3.7233836620036986E-3</v>
      </c>
      <c r="H2328" s="2" t="str">
        <f t="shared" si="214"/>
        <v>Sell</v>
      </c>
    </row>
    <row r="2329" spans="1:8" ht="13.5" x14ac:dyDescent="0.25">
      <c r="A2329" s="3">
        <f>TITRES_STAT!B2332</f>
        <v>45694</v>
      </c>
      <c r="B2329" s="5">
        <f>TITRES_STAT!D2332</f>
        <v>2.1429999999999998</v>
      </c>
      <c r="C2329" s="2">
        <f t="shared" si="216"/>
        <v>1.9986662437355449</v>
      </c>
      <c r="D2329" s="2">
        <f t="shared" si="212"/>
        <v>2.0837316983949195</v>
      </c>
      <c r="E2329" s="2">
        <f t="shared" si="211"/>
        <v>-8.506545465937454E-2</v>
      </c>
      <c r="F2329" s="2">
        <f t="shared" si="215"/>
        <v>-0.10524499119744571</v>
      </c>
      <c r="G2329" s="2">
        <f t="shared" si="213"/>
        <v>2.0179536538071169E-2</v>
      </c>
      <c r="H2329" s="2" t="str">
        <f t="shared" si="214"/>
        <v>Sell</v>
      </c>
    </row>
    <row r="2330" spans="1:8" ht="13.5" x14ac:dyDescent="0.25">
      <c r="A2330" s="3">
        <f>TITRES_STAT!B2333</f>
        <v>45695</v>
      </c>
      <c r="B2330" s="5">
        <f>TITRES_STAT!D2333</f>
        <v>2.1429999999999998</v>
      </c>
      <c r="C2330" s="2">
        <f t="shared" si="216"/>
        <v>2.0208714370069996</v>
      </c>
      <c r="D2330" s="2">
        <f t="shared" si="212"/>
        <v>2.0881219429582587</v>
      </c>
      <c r="E2330" s="2">
        <f t="shared" si="211"/>
        <v>-6.7250505951259143E-2</v>
      </c>
      <c r="F2330" s="2">
        <f t="shared" si="215"/>
        <v>-9.7646094148208407E-2</v>
      </c>
      <c r="G2330" s="2">
        <f t="shared" si="213"/>
        <v>3.0395588196949264E-2</v>
      </c>
      <c r="H2330" s="2" t="str">
        <f t="shared" si="214"/>
        <v>Sell</v>
      </c>
    </row>
    <row r="2331" spans="1:8" ht="13.5" x14ac:dyDescent="0.25">
      <c r="A2331" s="3">
        <f>TITRES_STAT!B2334</f>
        <v>45698</v>
      </c>
      <c r="B2331" s="5">
        <f>TITRES_STAT!D2334</f>
        <v>2.1522999999999999</v>
      </c>
      <c r="C2331" s="2">
        <f t="shared" si="216"/>
        <v>2.0396604466982304</v>
      </c>
      <c r="D2331" s="2">
        <f t="shared" si="212"/>
        <v>2.0928758731094987</v>
      </c>
      <c r="E2331" s="2">
        <f t="shared" si="211"/>
        <v>-5.3215426411268307E-2</v>
      </c>
      <c r="F2331" s="2">
        <f t="shared" si="215"/>
        <v>-8.8759960600820392E-2</v>
      </c>
      <c r="G2331" s="2">
        <f t="shared" si="213"/>
        <v>3.5544534189552085E-2</v>
      </c>
      <c r="H2331" s="2" t="str">
        <f t="shared" si="214"/>
        <v>Sell</v>
      </c>
    </row>
    <row r="2332" spans="1:8" ht="13.5" x14ac:dyDescent="0.25">
      <c r="A2332" s="3">
        <f>TITRES_STAT!B2335</f>
        <v>45699</v>
      </c>
      <c r="B2332" s="5">
        <f>TITRES_STAT!D2335</f>
        <v>2.1522999999999999</v>
      </c>
      <c r="C2332" s="2">
        <f t="shared" si="216"/>
        <v>2.0555588395138873</v>
      </c>
      <c r="D2332" s="2">
        <f t="shared" si="212"/>
        <v>2.097277660286573</v>
      </c>
      <c r="E2332" s="2">
        <f t="shared" ref="E2332:E2395" si="217">C2332-D2332</f>
        <v>-4.1718820772685739E-2</v>
      </c>
      <c r="F2332" s="2">
        <f t="shared" si="215"/>
        <v>-7.9351732635193462E-2</v>
      </c>
      <c r="G2332" s="2">
        <f t="shared" si="213"/>
        <v>3.7632911862507723E-2</v>
      </c>
      <c r="H2332" s="2" t="str">
        <f t="shared" si="214"/>
        <v>Sell</v>
      </c>
    </row>
    <row r="2333" spans="1:8" ht="13.5" x14ac:dyDescent="0.25">
      <c r="A2333" s="3">
        <f>TITRES_STAT!B2336</f>
        <v>45700</v>
      </c>
      <c r="B2333" s="5">
        <f>TITRES_STAT!D2336</f>
        <v>2.1522999999999999</v>
      </c>
      <c r="C2333" s="2">
        <f t="shared" si="216"/>
        <v>2.0690113257425198</v>
      </c>
      <c r="D2333" s="2">
        <f t="shared" ref="D2333:D2396" si="218">$D$4*B2333+(1-$D$4)*D2332</f>
        <v>2.1013533891542342</v>
      </c>
      <c r="E2333" s="2">
        <f t="shared" si="217"/>
        <v>-3.2342063411714417E-2</v>
      </c>
      <c r="F2333" s="2">
        <f t="shared" si="215"/>
        <v>-6.9949798790497661E-2</v>
      </c>
      <c r="G2333" s="2">
        <f t="shared" si="213"/>
        <v>3.7607735378783244E-2</v>
      </c>
      <c r="H2333" s="2" t="str">
        <f t="shared" si="214"/>
        <v>Sell</v>
      </c>
    </row>
    <row r="2334" spans="1:8" ht="13.5" x14ac:dyDescent="0.25">
      <c r="A2334" s="3">
        <f>TITRES_STAT!B2337</f>
        <v>45701</v>
      </c>
      <c r="B2334" s="5">
        <f>TITRES_STAT!D2337</f>
        <v>2.1522999999999999</v>
      </c>
      <c r="C2334" s="2">
        <f t="shared" si="216"/>
        <v>2.0803941987052088</v>
      </c>
      <c r="D2334" s="2">
        <f t="shared" si="218"/>
        <v>2.1051272121798466</v>
      </c>
      <c r="E2334" s="2">
        <f t="shared" si="217"/>
        <v>-2.4733013474637744E-2</v>
      </c>
      <c r="F2334" s="2">
        <f t="shared" si="215"/>
        <v>-6.0906441727325678E-2</v>
      </c>
      <c r="G2334" s="2">
        <f t="shared" si="213"/>
        <v>3.6173428252687934E-2</v>
      </c>
      <c r="H2334" s="2" t="str">
        <f t="shared" si="214"/>
        <v>Sell</v>
      </c>
    </row>
    <row r="2335" spans="1:8" ht="13.5" x14ac:dyDescent="0.25">
      <c r="A2335" s="3">
        <f>TITRES_STAT!B2338</f>
        <v>45702</v>
      </c>
      <c r="B2335" s="5">
        <f>TITRES_STAT!D2338</f>
        <v>2.1522999999999999</v>
      </c>
      <c r="C2335" s="2">
        <f t="shared" si="216"/>
        <v>2.1044258604428689</v>
      </c>
      <c r="D2335" s="2">
        <f t="shared" si="218"/>
        <v>2.1086214927591174</v>
      </c>
      <c r="E2335" s="2">
        <f t="shared" si="217"/>
        <v>-4.195632316248421E-3</v>
      </c>
      <c r="F2335" s="2">
        <f t="shared" si="215"/>
        <v>-4.9564279845110228E-2</v>
      </c>
      <c r="G2335" s="2">
        <f t="shared" si="213"/>
        <v>4.5368647528861807E-2</v>
      </c>
      <c r="H2335" s="2" t="str">
        <f t="shared" si="214"/>
        <v>Sell</v>
      </c>
    </row>
    <row r="2336" spans="1:8" ht="13.5" x14ac:dyDescent="0.25">
      <c r="A2336" s="3">
        <f>TITRES_STAT!B2339</f>
        <v>45705</v>
      </c>
      <c r="B2336" s="5">
        <f>TITRES_STAT!D2339</f>
        <v>2.1522999999999999</v>
      </c>
      <c r="C2336" s="2">
        <f t="shared" si="216"/>
        <v>2.1247603434516584</v>
      </c>
      <c r="D2336" s="2">
        <f t="shared" si="218"/>
        <v>2.1118569377399234</v>
      </c>
      <c r="E2336" s="2">
        <f t="shared" si="217"/>
        <v>1.2903405711734983E-2</v>
      </c>
      <c r="F2336" s="2">
        <f t="shared" si="215"/>
        <v>-3.707074273374119E-2</v>
      </c>
      <c r="G2336" s="2">
        <f t="shared" si="213"/>
        <v>4.9974148445476173E-2</v>
      </c>
      <c r="H2336" s="2" t="str">
        <f t="shared" si="214"/>
        <v>Sell</v>
      </c>
    </row>
    <row r="2337" spans="1:8" ht="13.5" x14ac:dyDescent="0.25">
      <c r="A2337" s="3">
        <f>TITRES_STAT!B2340</f>
        <v>45706</v>
      </c>
      <c r="B2337" s="5">
        <f>TITRES_STAT!D2340</f>
        <v>2.1522999999999999</v>
      </c>
      <c r="C2337" s="2">
        <f t="shared" si="216"/>
        <v>2.1419664444590958</v>
      </c>
      <c r="D2337" s="2">
        <f t="shared" si="218"/>
        <v>2.1148527201295586</v>
      </c>
      <c r="E2337" s="2">
        <f t="shared" si="217"/>
        <v>2.7113724329537181E-2</v>
      </c>
      <c r="F2337" s="2">
        <f t="shared" si="215"/>
        <v>-2.4233849321085518E-2</v>
      </c>
      <c r="G2337" s="2">
        <f t="shared" si="213"/>
        <v>5.1347573650622702E-2</v>
      </c>
      <c r="H2337" s="2" t="str">
        <f t="shared" si="214"/>
        <v>Sell</v>
      </c>
    </row>
    <row r="2338" spans="1:8" ht="13.5" x14ac:dyDescent="0.25">
      <c r="A2338" s="3">
        <f>TITRES_STAT!B2341</f>
        <v>45707</v>
      </c>
      <c r="B2338" s="5">
        <f>TITRES_STAT!D2341</f>
        <v>2.1522999999999999</v>
      </c>
      <c r="C2338" s="2">
        <f t="shared" si="216"/>
        <v>2.14212545300385</v>
      </c>
      <c r="D2338" s="2">
        <f t="shared" si="218"/>
        <v>2.1176265927125542</v>
      </c>
      <c r="E2338" s="2">
        <f t="shared" si="217"/>
        <v>2.4498860291295887E-2</v>
      </c>
      <c r="F2338" s="2">
        <f t="shared" si="215"/>
        <v>-1.4487307398609237E-2</v>
      </c>
      <c r="G2338" s="2">
        <f t="shared" si="213"/>
        <v>3.8986167689905121E-2</v>
      </c>
      <c r="H2338" s="2" t="str">
        <f t="shared" si="214"/>
        <v>Sell</v>
      </c>
    </row>
    <row r="2339" spans="1:8" ht="13.5" x14ac:dyDescent="0.25">
      <c r="A2339" s="3">
        <f>TITRES_STAT!B2342</f>
        <v>45708</v>
      </c>
      <c r="B2339" s="5">
        <f>TITRES_STAT!D2342</f>
        <v>2.1522999999999999</v>
      </c>
      <c r="C2339" s="2">
        <f t="shared" si="216"/>
        <v>2.1422599986955655</v>
      </c>
      <c r="D2339" s="2">
        <f t="shared" si="218"/>
        <v>2.1201949932523649</v>
      </c>
      <c r="E2339" s="2">
        <f t="shared" si="217"/>
        <v>2.2065005443200558E-2</v>
      </c>
      <c r="F2339" s="2">
        <f t="shared" si="215"/>
        <v>-7.1768448302472797E-3</v>
      </c>
      <c r="G2339" s="2">
        <f t="shared" si="213"/>
        <v>2.9241850273447837E-2</v>
      </c>
      <c r="H2339" s="2" t="str">
        <f t="shared" si="214"/>
        <v>Sell</v>
      </c>
    </row>
    <row r="2340" spans="1:8" ht="13.5" x14ac:dyDescent="0.25">
      <c r="A2340" s="3">
        <f>TITRES_STAT!B2343</f>
        <v>45709</v>
      </c>
      <c r="B2340" s="5">
        <f>TITRES_STAT!D2343</f>
        <v>2.1522999999999999</v>
      </c>
      <c r="C2340" s="2">
        <f t="shared" si="216"/>
        <v>2.142373845050094</v>
      </c>
      <c r="D2340" s="2">
        <f t="shared" si="218"/>
        <v>2.1225731419003382</v>
      </c>
      <c r="E2340" s="2">
        <f t="shared" si="217"/>
        <v>1.9800703149755794E-2</v>
      </c>
      <c r="F2340" s="2">
        <f t="shared" si="215"/>
        <v>-1.7813352342466648E-3</v>
      </c>
      <c r="G2340" s="2">
        <f t="shared" ref="G2340:G2403" si="219">E2340-F2340</f>
        <v>2.158203838400246E-2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45712</v>
      </c>
      <c r="B2341" s="5">
        <f>TITRES_STAT!D2344</f>
        <v>2.1522999999999999</v>
      </c>
      <c r="C2341" s="2">
        <f t="shared" si="216"/>
        <v>2.1439009458116178</v>
      </c>
      <c r="D2341" s="2">
        <f t="shared" si="218"/>
        <v>2.1247751313892023</v>
      </c>
      <c r="E2341" s="2">
        <f t="shared" si="217"/>
        <v>1.9125814422415566E-2</v>
      </c>
      <c r="F2341" s="2">
        <f t="shared" ref="F2341:F2404" si="221">(E2341*(2/(10)))+((1-(2/10))*F2340)</f>
        <v>2.4000946970857816E-3</v>
      </c>
      <c r="G2341" s="2">
        <f t="shared" si="219"/>
        <v>1.6725719725329782E-2</v>
      </c>
      <c r="H2341" s="2" t="str">
        <f t="shared" si="220"/>
        <v>Sell</v>
      </c>
    </row>
    <row r="2342" spans="1:8" ht="13.5" x14ac:dyDescent="0.25">
      <c r="A2342" s="3">
        <f>TITRES_STAT!B2345</f>
        <v>45713</v>
      </c>
      <c r="B2342" s="5">
        <f>TITRES_STAT!D2345</f>
        <v>2.1522999999999999</v>
      </c>
      <c r="C2342" s="2">
        <f t="shared" si="216"/>
        <v>2.1451931079944457</v>
      </c>
      <c r="D2342" s="2">
        <f t="shared" si="218"/>
        <v>2.1268140105455577</v>
      </c>
      <c r="E2342" s="2">
        <f t="shared" si="217"/>
        <v>1.8379097448887993E-2</v>
      </c>
      <c r="F2342" s="2">
        <f t="shared" si="221"/>
        <v>5.5958952474462241E-3</v>
      </c>
      <c r="G2342" s="2">
        <f t="shared" si="219"/>
        <v>1.278320220144177E-2</v>
      </c>
      <c r="H2342" s="2" t="str">
        <f t="shared" si="220"/>
        <v>Sell</v>
      </c>
    </row>
    <row r="2343" spans="1:8" ht="13.5" x14ac:dyDescent="0.25">
      <c r="A2343" s="3">
        <f>TITRES_STAT!B2346</f>
        <v>45714</v>
      </c>
      <c r="B2343" s="5">
        <f>TITRES_STAT!D2346</f>
        <v>2.1522999999999999</v>
      </c>
      <c r="C2343" s="2">
        <f t="shared" si="216"/>
        <v>2.1462864759953004</v>
      </c>
      <c r="D2343" s="2">
        <f t="shared" si="218"/>
        <v>2.1287018616162574</v>
      </c>
      <c r="E2343" s="2">
        <f t="shared" si="217"/>
        <v>1.7584614379043018E-2</v>
      </c>
      <c r="F2343" s="2">
        <f t="shared" si="221"/>
        <v>7.9936390737655825E-3</v>
      </c>
      <c r="G2343" s="2">
        <f t="shared" si="219"/>
        <v>9.5909753052774351E-3</v>
      </c>
      <c r="H2343" s="2" t="str">
        <f t="shared" si="220"/>
        <v>Sell</v>
      </c>
    </row>
    <row r="2344" spans="1:8" ht="13.5" x14ac:dyDescent="0.25">
      <c r="A2344" s="3">
        <f>TITRES_STAT!B2347</f>
        <v>45715</v>
      </c>
      <c r="B2344" s="5">
        <f>TITRES_STAT!D2347</f>
        <v>2.1522999999999999</v>
      </c>
      <c r="C2344" s="2">
        <f t="shared" si="216"/>
        <v>2.1472116335344849</v>
      </c>
      <c r="D2344" s="2">
        <f t="shared" si="218"/>
        <v>2.1304498718669049</v>
      </c>
      <c r="E2344" s="2">
        <f t="shared" si="217"/>
        <v>1.6761761667579922E-2</v>
      </c>
      <c r="F2344" s="2">
        <f t="shared" si="221"/>
        <v>9.7472635925284507E-3</v>
      </c>
      <c r="G2344" s="2">
        <f t="shared" si="219"/>
        <v>7.0144980750514712E-3</v>
      </c>
      <c r="H2344" s="2" t="str">
        <f t="shared" si="220"/>
        <v>Sell</v>
      </c>
    </row>
    <row r="2345" spans="1:8" ht="13.5" x14ac:dyDescent="0.25">
      <c r="A2345" s="3">
        <f>TITRES_STAT!B2348</f>
        <v>45716</v>
      </c>
      <c r="B2345" s="5">
        <f>TITRES_STAT!D2348</f>
        <v>2.1522999999999999</v>
      </c>
      <c r="C2345" s="2">
        <f t="shared" si="216"/>
        <v>2.1479944591445643</v>
      </c>
      <c r="D2345" s="2">
        <f t="shared" si="218"/>
        <v>2.132068399876764</v>
      </c>
      <c r="E2345" s="2">
        <f t="shared" si="217"/>
        <v>1.592605926780033E-2</v>
      </c>
      <c r="F2345" s="2">
        <f t="shared" si="221"/>
        <v>1.0983022727582828E-2</v>
      </c>
      <c r="G2345" s="2">
        <f t="shared" si="219"/>
        <v>4.9430365402175023E-3</v>
      </c>
      <c r="H2345" s="2" t="str">
        <f t="shared" si="220"/>
        <v>Sell</v>
      </c>
    </row>
    <row r="2346" spans="1:8" ht="13.5" x14ac:dyDescent="0.25">
      <c r="A2346" s="3">
        <f>TITRES_STAT!B2349</f>
        <v>45719</v>
      </c>
      <c r="B2346" s="5">
        <f>TITRES_STAT!D2349</f>
        <v>2.1522999999999999</v>
      </c>
      <c r="C2346" s="2">
        <f t="shared" si="216"/>
        <v>2.1486568500454006</v>
      </c>
      <c r="D2346" s="2">
        <f t="shared" si="218"/>
        <v>2.1335670369229298</v>
      </c>
      <c r="E2346" s="2">
        <f t="shared" si="217"/>
        <v>1.5089813122470819E-2</v>
      </c>
      <c r="F2346" s="2">
        <f t="shared" si="221"/>
        <v>1.1804380806560426E-2</v>
      </c>
      <c r="G2346" s="2">
        <f t="shared" si="219"/>
        <v>3.2854323159103929E-3</v>
      </c>
      <c r="H2346" s="2" t="str">
        <f t="shared" si="220"/>
        <v>Sell</v>
      </c>
    </row>
    <row r="2347" spans="1:8" ht="13.5" x14ac:dyDescent="0.25">
      <c r="A2347" s="3">
        <f>TITRES_STAT!B2350</f>
        <v>45720</v>
      </c>
      <c r="B2347" s="5">
        <f>TITRES_STAT!D2350</f>
        <v>2.1522999999999999</v>
      </c>
      <c r="C2347" s="2">
        <f t="shared" si="216"/>
        <v>2.1492173346538004</v>
      </c>
      <c r="D2347" s="2">
        <f t="shared" si="218"/>
        <v>2.1349546638175276</v>
      </c>
      <c r="E2347" s="2">
        <f t="shared" si="217"/>
        <v>1.4262670836272751E-2</v>
      </c>
      <c r="F2347" s="2">
        <f t="shared" si="221"/>
        <v>1.2296038812502892E-2</v>
      </c>
      <c r="G2347" s="2">
        <f t="shared" si="219"/>
        <v>1.9666320237698588E-3</v>
      </c>
      <c r="H2347" s="2" t="str">
        <f t="shared" si="220"/>
        <v>Sell</v>
      </c>
    </row>
    <row r="2348" spans="1:8" ht="13.5" x14ac:dyDescent="0.25">
      <c r="A2348" s="3">
        <f>TITRES_STAT!B2351</f>
        <v>45721</v>
      </c>
      <c r="B2348" s="5">
        <f>TITRES_STAT!D2351</f>
        <v>2.1522999999999999</v>
      </c>
      <c r="C2348" s="2">
        <f t="shared" si="216"/>
        <v>2.149691590860908</v>
      </c>
      <c r="D2348" s="2">
        <f t="shared" si="218"/>
        <v>2.1362395035347479</v>
      </c>
      <c r="E2348" s="2">
        <f t="shared" si="217"/>
        <v>1.34520873261601E-2</v>
      </c>
      <c r="F2348" s="2">
        <f t="shared" si="221"/>
        <v>1.2527248515234334E-2</v>
      </c>
      <c r="G2348" s="2">
        <f t="shared" si="219"/>
        <v>9.2483881092576652E-4</v>
      </c>
      <c r="H2348" s="2" t="str">
        <f t="shared" si="220"/>
        <v>Sell</v>
      </c>
    </row>
    <row r="2349" spans="1:8" ht="13.5" x14ac:dyDescent="0.25">
      <c r="A2349" s="3">
        <f>TITRES_STAT!B2352</f>
        <v>45722</v>
      </c>
      <c r="B2349" s="5">
        <f>TITRES_STAT!D2352</f>
        <v>2.1522999999999999</v>
      </c>
      <c r="C2349" s="2">
        <f t="shared" si="216"/>
        <v>2.1500928845746143</v>
      </c>
      <c r="D2349" s="2">
        <f t="shared" si="218"/>
        <v>2.1374291699395815</v>
      </c>
      <c r="E2349" s="2">
        <f t="shared" si="217"/>
        <v>1.2663714635032797E-2</v>
      </c>
      <c r="F2349" s="2">
        <f t="shared" si="221"/>
        <v>1.2554541739194028E-2</v>
      </c>
      <c r="G2349" s="2">
        <f t="shared" si="219"/>
        <v>1.0917289583876888E-4</v>
      </c>
      <c r="H2349" s="2" t="str">
        <f t="shared" si="220"/>
        <v>Sell</v>
      </c>
    </row>
    <row r="2350" spans="1:8" ht="13.5" x14ac:dyDescent="0.25">
      <c r="A2350" s="3">
        <f>TITRES_STAT!B2353</f>
        <v>45723</v>
      </c>
      <c r="B2350" s="5">
        <f>TITRES_STAT!D2353</f>
        <v>2.1522999999999999</v>
      </c>
      <c r="C2350" s="2">
        <f t="shared" si="216"/>
        <v>2.1504324407939044</v>
      </c>
      <c r="D2350" s="2">
        <f t="shared" si="218"/>
        <v>2.1385307129070199</v>
      </c>
      <c r="E2350" s="2">
        <f t="shared" si="217"/>
        <v>1.1901727886884483E-2</v>
      </c>
      <c r="F2350" s="2">
        <f t="shared" si="221"/>
        <v>1.2423978968732119E-2</v>
      </c>
      <c r="G2350" s="2">
        <f t="shared" si="219"/>
        <v>-5.2225108184763593E-4</v>
      </c>
      <c r="H2350" s="2" t="str">
        <f t="shared" si="220"/>
        <v>Hold</v>
      </c>
    </row>
    <row r="2351" spans="1:8" ht="13.5" x14ac:dyDescent="0.25">
      <c r="A2351" s="3">
        <f>TITRES_STAT!B2354</f>
        <v>45726</v>
      </c>
      <c r="B2351" s="5">
        <f>TITRES_STAT!D2354</f>
        <v>2.1522999999999999</v>
      </c>
      <c r="C2351" s="2">
        <f t="shared" si="216"/>
        <v>2.150719757594842</v>
      </c>
      <c r="D2351" s="2">
        <f t="shared" si="218"/>
        <v>2.1395506600990926</v>
      </c>
      <c r="E2351" s="2">
        <f t="shared" si="217"/>
        <v>1.1169097495749458E-2</v>
      </c>
      <c r="F2351" s="2">
        <f t="shared" si="221"/>
        <v>1.2173002674135588E-2</v>
      </c>
      <c r="G2351" s="2">
        <f t="shared" si="219"/>
        <v>-1.0039051783861299E-3</v>
      </c>
      <c r="H2351" s="2" t="str">
        <f t="shared" si="220"/>
        <v>Hold</v>
      </c>
    </row>
    <row r="2352" spans="1:8" ht="13.5" x14ac:dyDescent="0.25">
      <c r="A2352" s="3">
        <f>TITRES_STAT!B2355</f>
        <v>45727</v>
      </c>
      <c r="B2352" s="5">
        <f>TITRES_STAT!D2355</f>
        <v>2.1522999999999999</v>
      </c>
      <c r="C2352" s="2">
        <f t="shared" si="216"/>
        <v>2.1509628718110201</v>
      </c>
      <c r="D2352" s="2">
        <f t="shared" si="218"/>
        <v>2.1404950556473081</v>
      </c>
      <c r="E2352" s="2">
        <f t="shared" si="217"/>
        <v>1.0467816163711952E-2</v>
      </c>
      <c r="F2352" s="2">
        <f t="shared" si="221"/>
        <v>1.1831965372050862E-2</v>
      </c>
      <c r="G2352" s="2">
        <f t="shared" si="219"/>
        <v>-1.3641492083389106E-3</v>
      </c>
      <c r="H2352" s="2" t="str">
        <f t="shared" si="220"/>
        <v>Hold</v>
      </c>
    </row>
    <row r="2353" spans="1:8" ht="13.5" x14ac:dyDescent="0.25">
      <c r="A2353" s="3">
        <f>TITRES_STAT!B2356</f>
        <v>45728</v>
      </c>
      <c r="B2353" s="5">
        <f>TITRES_STAT!D2356</f>
        <v>2.1522999999999999</v>
      </c>
      <c r="C2353" s="2">
        <f t="shared" si="216"/>
        <v>2.1511685838400938</v>
      </c>
      <c r="D2353" s="2">
        <f t="shared" si="218"/>
        <v>2.1413694959697298</v>
      </c>
      <c r="E2353" s="2">
        <f t="shared" si="217"/>
        <v>9.7990878703639872E-3</v>
      </c>
      <c r="F2353" s="2">
        <f t="shared" si="221"/>
        <v>1.1425389871713487E-2</v>
      </c>
      <c r="G2353" s="2">
        <f t="shared" si="219"/>
        <v>-1.6263020013495E-3</v>
      </c>
      <c r="H2353" s="2" t="str">
        <f t="shared" si="220"/>
        <v>Hold</v>
      </c>
    </row>
    <row r="2354" spans="1:8" ht="13.5" x14ac:dyDescent="0.25">
      <c r="A2354" s="3">
        <f>TITRES_STAT!B2357</f>
        <v>45729</v>
      </c>
      <c r="B2354" s="5">
        <f>TITRES_STAT!D2357</f>
        <v>2.1522999999999999</v>
      </c>
      <c r="C2354" s="2">
        <f t="shared" si="216"/>
        <v>2.1513426478646949</v>
      </c>
      <c r="D2354" s="2">
        <f t="shared" si="218"/>
        <v>2.1421791629349349</v>
      </c>
      <c r="E2354" s="2">
        <f t="shared" si="217"/>
        <v>9.1634849297599352E-3</v>
      </c>
      <c r="F2354" s="2">
        <f t="shared" si="221"/>
        <v>1.0973008883322777E-2</v>
      </c>
      <c r="G2354" s="2">
        <f t="shared" si="219"/>
        <v>-1.8095239535628419E-3</v>
      </c>
      <c r="H2354" s="2" t="str">
        <f t="shared" si="220"/>
        <v>Hold</v>
      </c>
    </row>
    <row r="2355" spans="1:8" ht="13.5" x14ac:dyDescent="0.25">
      <c r="A2355" s="3">
        <f>TITRES_STAT!B2358</f>
        <v>45730</v>
      </c>
      <c r="B2355" s="5">
        <f>TITRES_STAT!D2358</f>
        <v>2.1522999999999999</v>
      </c>
      <c r="C2355" s="2">
        <f t="shared" si="216"/>
        <v>2.1514899328085879</v>
      </c>
      <c r="D2355" s="2">
        <f t="shared" si="218"/>
        <v>2.1429288545693841</v>
      </c>
      <c r="E2355" s="2">
        <f t="shared" si="217"/>
        <v>8.5610782392038232E-3</v>
      </c>
      <c r="F2355" s="2">
        <f t="shared" si="221"/>
        <v>1.0490622754498987E-2</v>
      </c>
      <c r="G2355" s="2">
        <f t="shared" si="219"/>
        <v>-1.9295445152951642E-3</v>
      </c>
      <c r="H2355" s="2" t="str">
        <f t="shared" si="220"/>
        <v>Hold</v>
      </c>
    </row>
    <row r="2356" spans="1:8" ht="13.5" x14ac:dyDescent="0.25">
      <c r="A2356" s="3">
        <f>TITRES_STAT!B2359</f>
        <v>45733</v>
      </c>
      <c r="B2356" s="5">
        <f>TITRES_STAT!D2359</f>
        <v>2.1522999999999999</v>
      </c>
      <c r="C2356" s="2">
        <f t="shared" si="216"/>
        <v>2.1516145585303437</v>
      </c>
      <c r="D2356" s="2">
        <f t="shared" si="218"/>
        <v>2.1436230134901706</v>
      </c>
      <c r="E2356" s="2">
        <f t="shared" si="217"/>
        <v>7.9915450401730759E-3</v>
      </c>
      <c r="F2356" s="2">
        <f t="shared" si="221"/>
        <v>9.9908072116338051E-3</v>
      </c>
      <c r="G2356" s="2">
        <f t="shared" si="219"/>
        <v>-1.9992621714607292E-3</v>
      </c>
      <c r="H2356" s="2" t="str">
        <f t="shared" si="220"/>
        <v>Hold</v>
      </c>
    </row>
    <row r="2357" spans="1:8" ht="13.5" x14ac:dyDescent="0.25">
      <c r="A2357" s="3">
        <f>TITRES_STAT!B2360</f>
        <v>45734</v>
      </c>
      <c r="B2357" s="5">
        <f>TITRES_STAT!D2360</f>
        <v>2.1711</v>
      </c>
      <c r="C2357" s="2">
        <f t="shared" si="216"/>
        <v>2.1517200110641368</v>
      </c>
      <c r="D2357" s="2">
        <f t="shared" si="218"/>
        <v>2.145658345824232</v>
      </c>
      <c r="E2357" s="2">
        <f t="shared" si="217"/>
        <v>6.0616652399048121E-3</v>
      </c>
      <c r="F2357" s="2">
        <f t="shared" si="221"/>
        <v>9.2049788172880072E-3</v>
      </c>
      <c r="G2357" s="2">
        <f t="shared" si="219"/>
        <v>-3.1433135773831951E-3</v>
      </c>
      <c r="H2357" s="2" t="str">
        <f t="shared" si="220"/>
        <v>Hold</v>
      </c>
    </row>
    <row r="2358" spans="1:8" ht="13.5" x14ac:dyDescent="0.25">
      <c r="A2358" s="3">
        <f>TITRES_STAT!B2361</f>
        <v>45735</v>
      </c>
      <c r="B2358" s="5">
        <f>TITRES_STAT!D2361</f>
        <v>2.1711</v>
      </c>
      <c r="C2358" s="2">
        <f t="shared" si="216"/>
        <v>2.1518092401311928</v>
      </c>
      <c r="D2358" s="2">
        <f t="shared" si="218"/>
        <v>2.147542912800215</v>
      </c>
      <c r="E2358" s="2">
        <f t="shared" si="217"/>
        <v>4.2663273309777594E-3</v>
      </c>
      <c r="F2358" s="2">
        <f t="shared" si="221"/>
        <v>8.217248520025958E-3</v>
      </c>
      <c r="G2358" s="2">
        <f t="shared" si="219"/>
        <v>-3.9509211890481986E-3</v>
      </c>
      <c r="H2358" s="2" t="str">
        <f t="shared" si="220"/>
        <v>Hold</v>
      </c>
    </row>
    <row r="2359" spans="1:8" ht="13.5" x14ac:dyDescent="0.25">
      <c r="A2359" s="3">
        <f>TITRES_STAT!B2362</f>
        <v>45737</v>
      </c>
      <c r="B2359" s="5">
        <f>TITRES_STAT!D2362</f>
        <v>2.1711</v>
      </c>
      <c r="C2359" s="2">
        <f t="shared" si="216"/>
        <v>2.1518847416494706</v>
      </c>
      <c r="D2359" s="2">
        <f t="shared" si="218"/>
        <v>2.1492878822224215</v>
      </c>
      <c r="E2359" s="2">
        <f t="shared" si="217"/>
        <v>2.5968594270491252E-3</v>
      </c>
      <c r="F2359" s="2">
        <f t="shared" si="221"/>
        <v>7.0931707014305918E-3</v>
      </c>
      <c r="G2359" s="2">
        <f t="shared" si="219"/>
        <v>-4.4963112743814666E-3</v>
      </c>
      <c r="H2359" s="2" t="str">
        <f t="shared" si="220"/>
        <v>Hold</v>
      </c>
    </row>
    <row r="2360" spans="1:8" ht="13.5" x14ac:dyDescent="0.25">
      <c r="A2360" s="3">
        <f>TITRES_STAT!B2363</f>
        <v>45740</v>
      </c>
      <c r="B2360" s="5">
        <f>TITRES_STAT!D2363</f>
        <v>2.1711</v>
      </c>
      <c r="C2360" s="2">
        <f t="shared" si="216"/>
        <v>2.1519486275495523</v>
      </c>
      <c r="D2360" s="2">
        <f t="shared" si="218"/>
        <v>2.1509035946503903</v>
      </c>
      <c r="E2360" s="2">
        <f t="shared" si="217"/>
        <v>1.0450328991620239E-3</v>
      </c>
      <c r="F2360" s="2">
        <f t="shared" si="221"/>
        <v>5.8835431409768784E-3</v>
      </c>
      <c r="G2360" s="2">
        <f t="shared" si="219"/>
        <v>-4.8385102418148545E-3</v>
      </c>
      <c r="H2360" s="2" t="str">
        <f t="shared" si="220"/>
        <v>Hold</v>
      </c>
    </row>
    <row r="2361" spans="1:8" ht="13.5" x14ac:dyDescent="0.25">
      <c r="A2361" s="3">
        <f>TITRES_STAT!B2364</f>
        <v>45741</v>
      </c>
      <c r="B2361" s="5">
        <f>TITRES_STAT!D2364</f>
        <v>2.0775000000000001</v>
      </c>
      <c r="C2361" s="2">
        <f t="shared" si="216"/>
        <v>2.152002684849621</v>
      </c>
      <c r="D2361" s="2">
        <f t="shared" si="218"/>
        <v>2.1454662913429541</v>
      </c>
      <c r="E2361" s="2">
        <f t="shared" si="217"/>
        <v>6.5363935066669043E-3</v>
      </c>
      <c r="F2361" s="2">
        <f t="shared" si="221"/>
        <v>6.0141132141148836E-3</v>
      </c>
      <c r="G2361" s="2">
        <f t="shared" si="219"/>
        <v>5.2228029255202077E-4</v>
      </c>
      <c r="H2361" s="2" t="str">
        <f t="shared" si="220"/>
        <v>Sell</v>
      </c>
    </row>
    <row r="2362" spans="1:8" ht="13.5" x14ac:dyDescent="0.25">
      <c r="A2362" s="3">
        <f>TITRES_STAT!B2365</f>
        <v>45742</v>
      </c>
      <c r="B2362" s="5">
        <f>TITRES_STAT!D2365</f>
        <v>2.0775000000000001</v>
      </c>
      <c r="C2362" s="2">
        <f t="shared" si="216"/>
        <v>2.1520484256419872</v>
      </c>
      <c r="D2362" s="2">
        <f t="shared" si="218"/>
        <v>2.1404317512434758</v>
      </c>
      <c r="E2362" s="2">
        <f t="shared" si="217"/>
        <v>1.1616674398511329E-2</v>
      </c>
      <c r="F2362" s="2">
        <f t="shared" si="221"/>
        <v>7.1346254509941729E-3</v>
      </c>
      <c r="G2362" s="2">
        <f t="shared" si="219"/>
        <v>4.4820489475171556E-3</v>
      </c>
      <c r="H2362" s="2" t="str">
        <f t="shared" si="220"/>
        <v>Sell</v>
      </c>
    </row>
    <row r="2363" spans="1:8" ht="13.5" x14ac:dyDescent="0.25">
      <c r="A2363" s="3">
        <f>TITRES_STAT!B2366</f>
        <v>45743</v>
      </c>
      <c r="B2363" s="5">
        <f>TITRES_STAT!D2366</f>
        <v>2.0775000000000001</v>
      </c>
      <c r="C2363" s="2">
        <f t="shared" si="216"/>
        <v>2.1520871293893737</v>
      </c>
      <c r="D2363" s="2">
        <f t="shared" si="218"/>
        <v>2.1357701400402553</v>
      </c>
      <c r="E2363" s="2">
        <f t="shared" si="217"/>
        <v>1.6316989349118405E-2</v>
      </c>
      <c r="F2363" s="2">
        <f t="shared" si="221"/>
        <v>8.9710982306190207E-3</v>
      </c>
      <c r="G2363" s="2">
        <f t="shared" si="219"/>
        <v>7.3458911184993841E-3</v>
      </c>
      <c r="H2363" s="2" t="str">
        <f t="shared" si="220"/>
        <v>Sell</v>
      </c>
    </row>
    <row r="2364" spans="1:8" ht="13.5" x14ac:dyDescent="0.25">
      <c r="A2364" s="3">
        <f>TITRES_STAT!B2367</f>
        <v>45744</v>
      </c>
      <c r="B2364" s="5">
        <f>TITRES_STAT!D2367</f>
        <v>2.0775000000000001</v>
      </c>
      <c r="C2364" s="2">
        <f t="shared" si="216"/>
        <v>2.1521198787140854</v>
      </c>
      <c r="D2364" s="2">
        <f t="shared" si="218"/>
        <v>2.1314538333706068</v>
      </c>
      <c r="E2364" s="2">
        <f t="shared" si="217"/>
        <v>2.0666045343478601E-2</v>
      </c>
      <c r="F2364" s="2">
        <f t="shared" si="221"/>
        <v>1.1310087653190939E-2</v>
      </c>
      <c r="G2364" s="2">
        <f t="shared" si="219"/>
        <v>9.3559576902876619E-3</v>
      </c>
      <c r="H2364" s="2" t="str">
        <f t="shared" si="220"/>
        <v>Sell</v>
      </c>
    </row>
    <row r="2365" spans="1:8" ht="13.5" x14ac:dyDescent="0.25">
      <c r="A2365" s="3">
        <f>TITRES_STAT!B2368</f>
        <v>45749</v>
      </c>
      <c r="B2365" s="5">
        <f>TITRES_STAT!D2368</f>
        <v>2.0775000000000001</v>
      </c>
      <c r="C2365" s="2">
        <f t="shared" si="216"/>
        <v>2.1521475896811491</v>
      </c>
      <c r="D2365" s="2">
        <f t="shared" si="218"/>
        <v>2.1274572531209324</v>
      </c>
      <c r="E2365" s="2">
        <f t="shared" si="217"/>
        <v>2.4690336560216686E-2</v>
      </c>
      <c r="F2365" s="2">
        <f t="shared" si="221"/>
        <v>1.3986137434596087E-2</v>
      </c>
      <c r="G2365" s="2">
        <f t="shared" si="219"/>
        <v>1.0704199125620598E-2</v>
      </c>
      <c r="H2365" s="2" t="str">
        <f t="shared" si="220"/>
        <v>Sell</v>
      </c>
    </row>
    <row r="2366" spans="1:8" ht="13.5" x14ac:dyDescent="0.25">
      <c r="A2366" s="3">
        <f>TITRES_STAT!B2369</f>
        <v>45750</v>
      </c>
      <c r="B2366" s="5">
        <f>TITRES_STAT!D2369</f>
        <v>2.0775000000000001</v>
      </c>
      <c r="C2366" s="2">
        <f t="shared" si="216"/>
        <v>2.1521710374225109</v>
      </c>
      <c r="D2366" s="2">
        <f t="shared" si="218"/>
        <v>2.1237567158527151</v>
      </c>
      <c r="E2366" s="2">
        <f t="shared" si="217"/>
        <v>2.8414321569795842E-2</v>
      </c>
      <c r="F2366" s="2">
        <f t="shared" si="221"/>
        <v>1.6871774261636038E-2</v>
      </c>
      <c r="G2366" s="2">
        <f t="shared" si="219"/>
        <v>1.1542547308159803E-2</v>
      </c>
      <c r="H2366" s="2" t="str">
        <f t="shared" si="220"/>
        <v>Sell</v>
      </c>
    </row>
    <row r="2367" spans="1:8" ht="13.5" x14ac:dyDescent="0.25">
      <c r="A2367" s="3">
        <f>TITRES_STAT!B2370</f>
        <v>45751</v>
      </c>
      <c r="B2367" s="5">
        <f>TITRES_STAT!D2370</f>
        <v>2.0775000000000001</v>
      </c>
      <c r="C2367" s="2">
        <f t="shared" si="216"/>
        <v>2.1550831855113555</v>
      </c>
      <c r="D2367" s="2">
        <f t="shared" si="218"/>
        <v>2.1203302924562175</v>
      </c>
      <c r="E2367" s="2">
        <f t="shared" si="217"/>
        <v>3.4752893055137957E-2</v>
      </c>
      <c r="F2367" s="2">
        <f t="shared" si="221"/>
        <v>2.0447998020336422E-2</v>
      </c>
      <c r="G2367" s="2">
        <f t="shared" si="219"/>
        <v>1.4304895034801535E-2</v>
      </c>
      <c r="H2367" s="2" t="str">
        <f t="shared" si="220"/>
        <v>Sell</v>
      </c>
    </row>
    <row r="2368" spans="1:8" ht="13.5" x14ac:dyDescent="0.25">
      <c r="A2368" s="3">
        <f>TITRES_STAT!B2371</f>
        <v>45754</v>
      </c>
      <c r="B2368" s="5">
        <f>TITRES_STAT!D2371</f>
        <v>2.0775000000000001</v>
      </c>
      <c r="C2368" s="2">
        <f t="shared" si="216"/>
        <v>2.1575473108173009</v>
      </c>
      <c r="D2368" s="2">
        <f t="shared" si="218"/>
        <v>2.1171576782002015</v>
      </c>
      <c r="E2368" s="2">
        <f t="shared" si="217"/>
        <v>4.038963261709938E-2</v>
      </c>
      <c r="F2368" s="2">
        <f t="shared" si="221"/>
        <v>2.4436324939689013E-2</v>
      </c>
      <c r="G2368" s="2">
        <f t="shared" si="219"/>
        <v>1.5953307677410367E-2</v>
      </c>
      <c r="H2368" s="2" t="str">
        <f t="shared" si="220"/>
        <v>Sell</v>
      </c>
    </row>
    <row r="2369" spans="1:8" ht="13.5" x14ac:dyDescent="0.25">
      <c r="A2369" s="3">
        <f>TITRES_STAT!B2372</f>
        <v>45755</v>
      </c>
      <c r="B2369" s="5">
        <f>TITRES_STAT!D2372</f>
        <v>2.0775000000000001</v>
      </c>
      <c r="C2369" s="2">
        <f t="shared" si="216"/>
        <v>2.1596323399223314</v>
      </c>
      <c r="D2369" s="2">
        <f t="shared" si="218"/>
        <v>2.1142200724075941</v>
      </c>
      <c r="E2369" s="2">
        <f t="shared" si="217"/>
        <v>4.5412267514737259E-2</v>
      </c>
      <c r="F2369" s="2">
        <f t="shared" si="221"/>
        <v>2.8631513454698665E-2</v>
      </c>
      <c r="G2369" s="2">
        <f t="shared" si="219"/>
        <v>1.6780754060038594E-2</v>
      </c>
      <c r="H2369" s="2" t="str">
        <f t="shared" si="220"/>
        <v>Sell</v>
      </c>
    </row>
    <row r="2370" spans="1:8" ht="13.5" x14ac:dyDescent="0.25">
      <c r="A2370" s="3">
        <f>TITRES_STAT!B2373</f>
        <v>45757</v>
      </c>
      <c r="B2370" s="5">
        <f>TITRES_STAT!D2373</f>
        <v>2.0680999999999998</v>
      </c>
      <c r="C2370" s="2">
        <f t="shared" si="216"/>
        <v>2.1613965953188958</v>
      </c>
      <c r="D2370" s="2">
        <f t="shared" si="218"/>
        <v>2.1108037707477725</v>
      </c>
      <c r="E2370" s="2">
        <f t="shared" si="217"/>
        <v>5.0592824571123352E-2</v>
      </c>
      <c r="F2370" s="2">
        <f t="shared" si="221"/>
        <v>3.3023775677983605E-2</v>
      </c>
      <c r="G2370" s="2">
        <f t="shared" si="219"/>
        <v>1.7569048893139746E-2</v>
      </c>
      <c r="H2370" s="2" t="str">
        <f t="shared" si="220"/>
        <v>Sell</v>
      </c>
    </row>
    <row r="2371" spans="1:8" ht="13.5" x14ac:dyDescent="0.25">
      <c r="A2371" s="3">
        <f>TITRES_STAT!B2374</f>
        <v>45758</v>
      </c>
      <c r="B2371" s="5">
        <f>TITRES_STAT!D2374</f>
        <v>2.0680999999999998</v>
      </c>
      <c r="C2371" s="2">
        <f t="shared" si="216"/>
        <v>2.1484894268082968</v>
      </c>
      <c r="D2371" s="2">
        <f t="shared" si="218"/>
        <v>2.1076405284701596</v>
      </c>
      <c r="E2371" s="2">
        <f t="shared" si="217"/>
        <v>4.0848898338137207E-2</v>
      </c>
      <c r="F2371" s="2">
        <f t="shared" si="221"/>
        <v>3.4588800210014328E-2</v>
      </c>
      <c r="G2371" s="2">
        <f t="shared" si="219"/>
        <v>6.260098128122879E-3</v>
      </c>
      <c r="H2371" s="2" t="str">
        <f t="shared" si="220"/>
        <v>Sell</v>
      </c>
    </row>
    <row r="2372" spans="1:8" ht="13.5" x14ac:dyDescent="0.25">
      <c r="A2372" s="3">
        <f>TITRES_STAT!B2375</f>
        <v>45761</v>
      </c>
      <c r="B2372" s="5">
        <f>TITRES_STAT!D2375</f>
        <v>2.1522999999999999</v>
      </c>
      <c r="C2372" s="2">
        <f t="shared" si="216"/>
        <v>2.1375679765300974</v>
      </c>
      <c r="D2372" s="2">
        <f t="shared" si="218"/>
        <v>2.11094863747237</v>
      </c>
      <c r="E2372" s="2">
        <f t="shared" si="217"/>
        <v>2.6619339057727398E-2</v>
      </c>
      <c r="F2372" s="2">
        <f t="shared" si="221"/>
        <v>3.2994907979556939E-2</v>
      </c>
      <c r="G2372" s="2">
        <f t="shared" si="219"/>
        <v>-6.3755689218295414E-3</v>
      </c>
      <c r="H2372" s="2" t="str">
        <f t="shared" si="220"/>
        <v>Hold</v>
      </c>
    </row>
    <row r="2373" spans="1:8" ht="13.5" x14ac:dyDescent="0.25">
      <c r="A2373" s="3">
        <f>TITRES_STAT!B2376</f>
        <v>45762</v>
      </c>
      <c r="B2373" s="5">
        <f>TITRES_STAT!D2376</f>
        <v>2.1522999999999999</v>
      </c>
      <c r="C2373" s="2">
        <f t="shared" si="216"/>
        <v>2.1283267493716211</v>
      </c>
      <c r="D2373" s="2">
        <f t="shared" si="218"/>
        <v>2.1140117013633057</v>
      </c>
      <c r="E2373" s="2">
        <f t="shared" si="217"/>
        <v>1.4315048008315401E-2</v>
      </c>
      <c r="F2373" s="2">
        <f t="shared" si="221"/>
        <v>2.9258935985308633E-2</v>
      </c>
      <c r="G2373" s="2">
        <f t="shared" si="219"/>
        <v>-1.4943887976993232E-2</v>
      </c>
      <c r="H2373" s="2" t="str">
        <f t="shared" si="220"/>
        <v>Hold</v>
      </c>
    </row>
    <row r="2374" spans="1:8" ht="13.5" x14ac:dyDescent="0.25">
      <c r="A2374" s="3">
        <f>TITRES_STAT!B2377</f>
        <v>45763</v>
      </c>
      <c r="B2374" s="5">
        <f>TITRES_STAT!D2377</f>
        <v>2.0775000000000001</v>
      </c>
      <c r="C2374" s="2">
        <f t="shared" si="216"/>
        <v>2.1205072494682948</v>
      </c>
      <c r="D2374" s="2">
        <f t="shared" si="218"/>
        <v>2.1113071308919498</v>
      </c>
      <c r="E2374" s="2">
        <f t="shared" si="217"/>
        <v>9.2001185763450621E-3</v>
      </c>
      <c r="F2374" s="2">
        <f t="shared" si="221"/>
        <v>2.5247172503515922E-2</v>
      </c>
      <c r="G2374" s="2">
        <f t="shared" si="219"/>
        <v>-1.604705392717086E-2</v>
      </c>
      <c r="H2374" s="2" t="str">
        <f t="shared" si="220"/>
        <v>Hold</v>
      </c>
    </row>
    <row r="2375" spans="1:8" ht="13.5" x14ac:dyDescent="0.25">
      <c r="A2375" s="3">
        <f>TITRES_STAT!B2378</f>
        <v>45764</v>
      </c>
      <c r="B2375" s="5">
        <f>TITRES_STAT!D2378</f>
        <v>2.0775000000000001</v>
      </c>
      <c r="C2375" s="2">
        <f t="shared" si="216"/>
        <v>2.1138907495500954</v>
      </c>
      <c r="D2375" s="2">
        <f t="shared" si="218"/>
        <v>2.1088028989740275</v>
      </c>
      <c r="E2375" s="2">
        <f t="shared" si="217"/>
        <v>5.0878505760678649E-3</v>
      </c>
      <c r="F2375" s="2">
        <f t="shared" si="221"/>
        <v>2.1215308118026313E-2</v>
      </c>
      <c r="G2375" s="2">
        <f t="shared" si="219"/>
        <v>-1.6127457541958448E-2</v>
      </c>
      <c r="H2375" s="2" t="str">
        <f t="shared" si="220"/>
        <v>Hold</v>
      </c>
    </row>
    <row r="2376" spans="1:8" ht="13.5" x14ac:dyDescent="0.25">
      <c r="A2376" s="3">
        <f>TITRES_STAT!B2379</f>
        <v>45765</v>
      </c>
      <c r="B2376" s="5">
        <f>TITRES_STAT!D2379</f>
        <v>2.1617000000000002</v>
      </c>
      <c r="C2376" s="2">
        <f t="shared" si="216"/>
        <v>2.1082921726962347</v>
      </c>
      <c r="D2376" s="2">
        <f t="shared" si="218"/>
        <v>2.112721202753729</v>
      </c>
      <c r="E2376" s="2">
        <f t="shared" si="217"/>
        <v>-4.4290300574942876E-3</v>
      </c>
      <c r="F2376" s="2">
        <f t="shared" si="221"/>
        <v>1.6086440482922196E-2</v>
      </c>
      <c r="G2376" s="2">
        <f t="shared" si="219"/>
        <v>-2.0515470540416483E-2</v>
      </c>
      <c r="H2376" s="2" t="str">
        <f t="shared" si="220"/>
        <v>Hold</v>
      </c>
    </row>
    <row r="2377" spans="1:8" ht="13.5" x14ac:dyDescent="0.25">
      <c r="A2377" s="3">
        <f>TITRES_STAT!B2380</f>
        <v>45768</v>
      </c>
      <c r="B2377" s="5">
        <f>TITRES_STAT!D2380</f>
        <v>2.1991000000000001</v>
      </c>
      <c r="C2377" s="2">
        <f t="shared" si="216"/>
        <v>2.1035549153583526</v>
      </c>
      <c r="D2377" s="2">
        <f t="shared" si="218"/>
        <v>2.1191196321793786</v>
      </c>
      <c r="E2377" s="2">
        <f t="shared" si="217"/>
        <v>-1.5564716821026003E-2</v>
      </c>
      <c r="F2377" s="2">
        <f t="shared" si="221"/>
        <v>9.7562090221325563E-3</v>
      </c>
      <c r="G2377" s="2">
        <f t="shared" si="219"/>
        <v>-2.5320925843158558E-2</v>
      </c>
      <c r="H2377" s="2" t="str">
        <f t="shared" si="220"/>
        <v>Hold</v>
      </c>
    </row>
    <row r="2378" spans="1:8" ht="13.5" x14ac:dyDescent="0.25">
      <c r="A2378" s="3">
        <f>TITRES_STAT!B2381</f>
        <v>45769</v>
      </c>
      <c r="B2378" s="5">
        <f>TITRES_STAT!D2381</f>
        <v>2.1991000000000001</v>
      </c>
      <c r="C2378" s="2">
        <f t="shared" si="216"/>
        <v>2.0995464668416828</v>
      </c>
      <c r="D2378" s="2">
        <f t="shared" si="218"/>
        <v>2.1250441038697949</v>
      </c>
      <c r="E2378" s="2">
        <f t="shared" si="217"/>
        <v>-2.5497637028112141E-2</v>
      </c>
      <c r="F2378" s="2">
        <f t="shared" si="221"/>
        <v>2.705439812083617E-3</v>
      </c>
      <c r="G2378" s="2">
        <f t="shared" si="219"/>
        <v>-2.8203076840195757E-2</v>
      </c>
      <c r="H2378" s="2" t="str">
        <f t="shared" si="220"/>
        <v>Hold</v>
      </c>
    </row>
    <row r="2379" spans="1:8" ht="13.5" x14ac:dyDescent="0.25">
      <c r="A2379" s="3">
        <f>TITRES_STAT!B2382</f>
        <v>45770</v>
      </c>
      <c r="B2379" s="5">
        <f>TITRES_STAT!D2382</f>
        <v>2.1991000000000001</v>
      </c>
      <c r="C2379" s="2">
        <f t="shared" si="216"/>
        <v>2.0961547027121932</v>
      </c>
      <c r="D2379" s="2">
        <f t="shared" si="218"/>
        <v>2.1305297258053657</v>
      </c>
      <c r="E2379" s="2">
        <f t="shared" si="217"/>
        <v>-3.437502309317253E-2</v>
      </c>
      <c r="F2379" s="2">
        <f t="shared" si="221"/>
        <v>-4.7106527689676127E-3</v>
      </c>
      <c r="G2379" s="2">
        <f t="shared" si="219"/>
        <v>-2.9664370324204915E-2</v>
      </c>
      <c r="H2379" s="2" t="str">
        <f t="shared" si="220"/>
        <v>Hold</v>
      </c>
    </row>
    <row r="2380" spans="1:8" ht="13.5" x14ac:dyDescent="0.25">
      <c r="A2380" s="3">
        <f>TITRES_STAT!B2383</f>
        <v>45771</v>
      </c>
      <c r="B2380" s="5">
        <f>TITRES_STAT!D2383</f>
        <v>2.1991000000000001</v>
      </c>
      <c r="C2380" s="2">
        <f t="shared" si="216"/>
        <v>2.091838594602625</v>
      </c>
      <c r="D2380" s="2">
        <f t="shared" si="218"/>
        <v>2.1356090053753385</v>
      </c>
      <c r="E2380" s="2">
        <f t="shared" si="217"/>
        <v>-4.3770410772713486E-2</v>
      </c>
      <c r="F2380" s="2">
        <f t="shared" si="221"/>
        <v>-1.2522604369716788E-2</v>
      </c>
      <c r="G2380" s="2">
        <f t="shared" si="219"/>
        <v>-3.1247806402996698E-2</v>
      </c>
      <c r="H2380" s="2" t="str">
        <f t="shared" si="220"/>
        <v>Hold</v>
      </c>
    </row>
    <row r="2381" spans="1:8" ht="13.5" x14ac:dyDescent="0.25">
      <c r="A2381" s="3">
        <f>TITRES_STAT!B2384</f>
        <v>45772</v>
      </c>
      <c r="B2381" s="5">
        <f>TITRES_STAT!D2384</f>
        <v>2.1055999999999999</v>
      </c>
      <c r="C2381" s="2">
        <f t="shared" si="216"/>
        <v>2.0881865031252982</v>
      </c>
      <c r="D2381" s="2">
        <f t="shared" si="218"/>
        <v>2.1333861160882766</v>
      </c>
      <c r="E2381" s="2">
        <f t="shared" si="217"/>
        <v>-4.5199612962978364E-2</v>
      </c>
      <c r="F2381" s="2">
        <f t="shared" si="221"/>
        <v>-1.9058006088369106E-2</v>
      </c>
      <c r="G2381" s="2">
        <f t="shared" si="219"/>
        <v>-2.6141606874609258E-2</v>
      </c>
      <c r="H2381" s="2" t="str">
        <f t="shared" si="220"/>
        <v>Hold</v>
      </c>
    </row>
    <row r="2382" spans="1:8" ht="13.5" x14ac:dyDescent="0.25">
      <c r="A2382" s="3">
        <f>TITRES_STAT!B2385</f>
        <v>45775</v>
      </c>
      <c r="B2382" s="5">
        <f>TITRES_STAT!D2385</f>
        <v>2.1055999999999999</v>
      </c>
      <c r="C2382" s="2">
        <f t="shared" si="216"/>
        <v>2.0980501180290987</v>
      </c>
      <c r="D2382" s="2">
        <f t="shared" si="218"/>
        <v>2.1313278852669226</v>
      </c>
      <c r="E2382" s="2">
        <f t="shared" si="217"/>
        <v>-3.3277767237823941E-2</v>
      </c>
      <c r="F2382" s="2">
        <f t="shared" si="221"/>
        <v>-2.1901958318260074E-2</v>
      </c>
      <c r="G2382" s="2">
        <f t="shared" si="219"/>
        <v>-1.1375808919563867E-2</v>
      </c>
      <c r="H2382" s="2" t="str">
        <f t="shared" si="220"/>
        <v>Hold</v>
      </c>
    </row>
    <row r="2383" spans="1:8" ht="13.5" x14ac:dyDescent="0.25">
      <c r="A2383" s="3">
        <f>TITRES_STAT!B2386</f>
        <v>45776</v>
      </c>
      <c r="B2383" s="5">
        <f>TITRES_STAT!D2386</f>
        <v>2.1055999999999999</v>
      </c>
      <c r="C2383" s="2">
        <f t="shared" ref="C2383:C2446" si="222">$C$4*B2373+C2382*(1-$C$4)</f>
        <v>2.1063962537169298</v>
      </c>
      <c r="D2383" s="2">
        <f t="shared" si="218"/>
        <v>2.1294221159878912</v>
      </c>
      <c r="E2383" s="2">
        <f t="shared" si="217"/>
        <v>-2.3025862270961373E-2</v>
      </c>
      <c r="F2383" s="2">
        <f t="shared" si="221"/>
        <v>-2.2126739108800336E-2</v>
      </c>
      <c r="G2383" s="2">
        <f t="shared" si="219"/>
        <v>-8.9912316216103627E-4</v>
      </c>
      <c r="H2383" s="2" t="str">
        <f t="shared" si="220"/>
        <v>Hold</v>
      </c>
    </row>
    <row r="2384" spans="1:8" ht="13.5" x14ac:dyDescent="0.25">
      <c r="A2384" s="3">
        <f>TITRES_STAT!B2387</f>
        <v>45777</v>
      </c>
      <c r="B2384" s="5">
        <f>TITRES_STAT!D2387</f>
        <v>2.1055999999999999</v>
      </c>
      <c r="C2384" s="2">
        <f t="shared" si="222"/>
        <v>2.1019506762220175</v>
      </c>
      <c r="D2384" s="2">
        <f t="shared" si="218"/>
        <v>2.127657514803603</v>
      </c>
      <c r="E2384" s="2">
        <f t="shared" si="217"/>
        <v>-2.5706838581585512E-2</v>
      </c>
      <c r="F2384" s="2">
        <f t="shared" si="221"/>
        <v>-2.2842759003357374E-2</v>
      </c>
      <c r="G2384" s="2">
        <f t="shared" si="219"/>
        <v>-2.8640795782281375E-3</v>
      </c>
      <c r="H2384" s="2" t="str">
        <f t="shared" si="220"/>
        <v>Hold</v>
      </c>
    </row>
    <row r="2385" spans="1:8" ht="13.5" x14ac:dyDescent="0.25">
      <c r="A2385" s="3">
        <f>TITRES_STAT!B2388</f>
        <v>45779</v>
      </c>
      <c r="B2385" s="5">
        <f>TITRES_STAT!D2388</f>
        <v>2.1055999999999999</v>
      </c>
      <c r="C2385" s="2">
        <f t="shared" si="222"/>
        <v>2.0981890337263227</v>
      </c>
      <c r="D2385" s="2">
        <f t="shared" si="218"/>
        <v>2.126023624818151</v>
      </c>
      <c r="E2385" s="2">
        <f t="shared" si="217"/>
        <v>-2.7834591091828287E-2</v>
      </c>
      <c r="F2385" s="2">
        <f t="shared" si="221"/>
        <v>-2.3841125421051559E-2</v>
      </c>
      <c r="G2385" s="2">
        <f t="shared" si="219"/>
        <v>-3.9934656707767274E-3</v>
      </c>
      <c r="H2385" s="2" t="str">
        <f t="shared" si="220"/>
        <v>Hold</v>
      </c>
    </row>
    <row r="2386" spans="1:8" ht="13.5" x14ac:dyDescent="0.25">
      <c r="A2386" s="3">
        <f>TITRES_STAT!B2389</f>
        <v>45782</v>
      </c>
      <c r="B2386" s="5">
        <f>TITRES_STAT!D2389</f>
        <v>2.1055999999999999</v>
      </c>
      <c r="C2386" s="2">
        <f t="shared" si="222"/>
        <v>2.1079599516145806</v>
      </c>
      <c r="D2386" s="2">
        <f t="shared" si="218"/>
        <v>2.1245107637205103</v>
      </c>
      <c r="E2386" s="2">
        <f t="shared" si="217"/>
        <v>-1.655081210592968E-2</v>
      </c>
      <c r="F2386" s="2">
        <f t="shared" si="221"/>
        <v>-2.2383062758027185E-2</v>
      </c>
      <c r="G2386" s="2">
        <f t="shared" si="219"/>
        <v>5.8322506520975051E-3</v>
      </c>
      <c r="H2386" s="2" t="str">
        <f t="shared" si="220"/>
        <v>Sell</v>
      </c>
    </row>
    <row r="2387" spans="1:8" ht="13.5" x14ac:dyDescent="0.25">
      <c r="A2387" s="3">
        <f>TITRES_STAT!B2390</f>
        <v>45783</v>
      </c>
      <c r="B2387" s="5">
        <f>TITRES_STAT!D2390</f>
        <v>2.1055999999999999</v>
      </c>
      <c r="C2387" s="2">
        <f t="shared" si="222"/>
        <v>2.1219814975200295</v>
      </c>
      <c r="D2387" s="2">
        <f t="shared" si="218"/>
        <v>2.1231099664078799</v>
      </c>
      <c r="E2387" s="2">
        <f t="shared" si="217"/>
        <v>-1.1284688878503424E-3</v>
      </c>
      <c r="F2387" s="2">
        <f t="shared" si="221"/>
        <v>-1.8132143983991818E-2</v>
      </c>
      <c r="G2387" s="2">
        <f t="shared" si="219"/>
        <v>1.7003675096141476E-2</v>
      </c>
      <c r="H2387" s="2" t="str">
        <f t="shared" si="220"/>
        <v>Sell</v>
      </c>
    </row>
    <row r="2388" spans="1:8" ht="13.5" x14ac:dyDescent="0.25">
      <c r="A2388" s="3">
        <f>TITRES_STAT!B2391</f>
        <v>45784</v>
      </c>
      <c r="B2388" s="5">
        <f>TITRES_STAT!D2391</f>
        <v>2.1055999999999999</v>
      </c>
      <c r="C2388" s="2">
        <f t="shared" si="222"/>
        <v>2.133845882516948</v>
      </c>
      <c r="D2388" s="2">
        <f t="shared" si="218"/>
        <v>2.1218129318591479</v>
      </c>
      <c r="E2388" s="2">
        <f t="shared" si="217"/>
        <v>1.2032950657800079E-2</v>
      </c>
      <c r="F2388" s="2">
        <f t="shared" si="221"/>
        <v>-1.2099125055633439E-2</v>
      </c>
      <c r="G2388" s="2">
        <f t="shared" si="219"/>
        <v>2.4132075713433516E-2</v>
      </c>
      <c r="H2388" s="2" t="str">
        <f t="shared" si="220"/>
        <v>Sell</v>
      </c>
    </row>
    <row r="2389" spans="1:8" ht="13.5" x14ac:dyDescent="0.25">
      <c r="A2389" s="3">
        <f>TITRES_STAT!B2392</f>
        <v>45785</v>
      </c>
      <c r="B2389" s="5">
        <f>TITRES_STAT!D2392</f>
        <v>2.1055999999999999</v>
      </c>
      <c r="C2389" s="2">
        <f t="shared" si="222"/>
        <v>2.1438849775143405</v>
      </c>
      <c r="D2389" s="2">
        <f t="shared" si="218"/>
        <v>2.1206119739436553</v>
      </c>
      <c r="E2389" s="2">
        <f t="shared" si="217"/>
        <v>2.327300357068518E-2</v>
      </c>
      <c r="F2389" s="2">
        <f t="shared" si="221"/>
        <v>-5.0246993303697165E-3</v>
      </c>
      <c r="G2389" s="2">
        <f t="shared" si="219"/>
        <v>2.8297702901054898E-2</v>
      </c>
      <c r="H2389" s="2" t="str">
        <f t="shared" si="220"/>
        <v>Sell</v>
      </c>
    </row>
    <row r="2390" spans="1:8" ht="13.5" x14ac:dyDescent="0.25">
      <c r="A2390" s="3">
        <f>TITRES_STAT!B2393</f>
        <v>45786</v>
      </c>
      <c r="B2390" s="5">
        <f>TITRES_STAT!D2393</f>
        <v>2.1055999999999999</v>
      </c>
      <c r="C2390" s="2">
        <f t="shared" si="222"/>
        <v>2.1523795963582879</v>
      </c>
      <c r="D2390" s="2">
        <f t="shared" si="218"/>
        <v>2.1194999758737549</v>
      </c>
      <c r="E2390" s="2">
        <f t="shared" si="217"/>
        <v>3.2879620484532968E-2</v>
      </c>
      <c r="F2390" s="2">
        <f t="shared" si="221"/>
        <v>2.556164632610821E-3</v>
      </c>
      <c r="G2390" s="2">
        <f t="shared" si="219"/>
        <v>3.0323455851922147E-2</v>
      </c>
      <c r="H2390" s="2" t="str">
        <f t="shared" si="220"/>
        <v>Sell</v>
      </c>
    </row>
    <row r="2391" spans="1:8" ht="13.5" x14ac:dyDescent="0.25">
      <c r="A2391" s="3">
        <f>TITRES_STAT!B2394</f>
        <v>45789</v>
      </c>
      <c r="B2391" s="5">
        <f>TITRES_STAT!D2394</f>
        <v>2.1055999999999999</v>
      </c>
      <c r="C2391" s="2">
        <f t="shared" si="222"/>
        <v>2.1451827353800899</v>
      </c>
      <c r="D2391" s="2">
        <f t="shared" si="218"/>
        <v>2.1184703480312548</v>
      </c>
      <c r="E2391" s="2">
        <f t="shared" si="217"/>
        <v>2.6712387348835076E-2</v>
      </c>
      <c r="F2391" s="2">
        <f t="shared" si="221"/>
        <v>7.3874091758556722E-3</v>
      </c>
      <c r="G2391" s="2">
        <f t="shared" si="219"/>
        <v>1.9324978172979405E-2</v>
      </c>
      <c r="H2391" s="2" t="str">
        <f t="shared" si="220"/>
        <v>Sell</v>
      </c>
    </row>
    <row r="2392" spans="1:8" ht="13.5" x14ac:dyDescent="0.25">
      <c r="A2392" s="3">
        <f>TITRES_STAT!B2395</f>
        <v>45790</v>
      </c>
      <c r="B2392" s="5">
        <f>TITRES_STAT!D2395</f>
        <v>2.1055999999999999</v>
      </c>
      <c r="C2392" s="2">
        <f t="shared" si="222"/>
        <v>2.1390930837831532</v>
      </c>
      <c r="D2392" s="2">
        <f t="shared" si="218"/>
        <v>2.1175169889178287</v>
      </c>
      <c r="E2392" s="2">
        <f t="shared" si="217"/>
        <v>2.1576094865324524E-2</v>
      </c>
      <c r="F2392" s="2">
        <f t="shared" si="221"/>
        <v>1.0225146313749444E-2</v>
      </c>
      <c r="G2392" s="2">
        <f t="shared" si="219"/>
        <v>1.135094855157508E-2</v>
      </c>
      <c r="H2392" s="2" t="str">
        <f t="shared" si="220"/>
        <v>Sell</v>
      </c>
    </row>
    <row r="2393" spans="1:8" ht="13.5" x14ac:dyDescent="0.25">
      <c r="A2393" s="3">
        <f>TITRES_STAT!B2396</f>
        <v>45791</v>
      </c>
      <c r="B2393" s="5">
        <f>TITRES_STAT!D2396</f>
        <v>2.1055999999999999</v>
      </c>
      <c r="C2393" s="2">
        <f t="shared" si="222"/>
        <v>2.1339403016626681</v>
      </c>
      <c r="D2393" s="2">
        <f t="shared" si="218"/>
        <v>2.1166342489979897</v>
      </c>
      <c r="E2393" s="2">
        <f t="shared" si="217"/>
        <v>1.730605266467844E-2</v>
      </c>
      <c r="F2393" s="2">
        <f t="shared" si="221"/>
        <v>1.1641327583935244E-2</v>
      </c>
      <c r="G2393" s="2">
        <f t="shared" si="219"/>
        <v>5.6647250807431958E-3</v>
      </c>
      <c r="H2393" s="2" t="str">
        <f t="shared" si="220"/>
        <v>Sell</v>
      </c>
    </row>
    <row r="2394" spans="1:8" ht="13.5" x14ac:dyDescent="0.25">
      <c r="A2394" s="3">
        <f>TITRES_STAT!B2397</f>
        <v>45792</v>
      </c>
      <c r="B2394" s="5">
        <f>TITRES_STAT!D2397</f>
        <v>2.1055999999999999</v>
      </c>
      <c r="C2394" s="2">
        <f t="shared" si="222"/>
        <v>2.129580255253027</v>
      </c>
      <c r="D2394" s="2">
        <f t="shared" si="218"/>
        <v>2.1158168972203608</v>
      </c>
      <c r="E2394" s="2">
        <f t="shared" si="217"/>
        <v>1.3763358032666151E-2</v>
      </c>
      <c r="F2394" s="2">
        <f t="shared" si="221"/>
        <v>1.2065733673681425E-2</v>
      </c>
      <c r="G2394" s="2">
        <f t="shared" si="219"/>
        <v>1.6976243589847256E-3</v>
      </c>
      <c r="H2394" s="2" t="str">
        <f t="shared" si="220"/>
        <v>Sell</v>
      </c>
    </row>
    <row r="2395" spans="1:8" ht="13.5" x14ac:dyDescent="0.25">
      <c r="A2395" s="3">
        <f>TITRES_STAT!B2398</f>
        <v>45793</v>
      </c>
      <c r="B2395" s="5">
        <f>TITRES_STAT!D2398</f>
        <v>2.1055999999999999</v>
      </c>
      <c r="C2395" s="2">
        <f t="shared" si="222"/>
        <v>2.1258909852140997</v>
      </c>
      <c r="D2395" s="2">
        <f t="shared" si="218"/>
        <v>2.1150600900188525</v>
      </c>
      <c r="E2395" s="2">
        <f t="shared" si="217"/>
        <v>1.0830895195247159E-2</v>
      </c>
      <c r="F2395" s="2">
        <f t="shared" si="221"/>
        <v>1.1818765977994573E-2</v>
      </c>
      <c r="G2395" s="2">
        <f t="shared" si="219"/>
        <v>-9.8787078274741383E-4</v>
      </c>
      <c r="H2395" s="2" t="str">
        <f t="shared" si="220"/>
        <v>Hold</v>
      </c>
    </row>
    <row r="2396" spans="1:8" ht="13.5" x14ac:dyDescent="0.25">
      <c r="A2396" s="3">
        <f>TITRES_STAT!B2399</f>
        <v>45796</v>
      </c>
      <c r="B2396" s="5">
        <f>TITRES_STAT!D2399</f>
        <v>2.1055999999999999</v>
      </c>
      <c r="C2396" s="2">
        <f t="shared" si="222"/>
        <v>2.1227692951811612</v>
      </c>
      <c r="D2396" s="2">
        <f t="shared" si="218"/>
        <v>2.1143593426100487</v>
      </c>
      <c r="E2396" s="2">
        <f t="shared" ref="E2396:E2459" si="223">C2396-D2396</f>
        <v>8.4099525711125445E-3</v>
      </c>
      <c r="F2396" s="2">
        <f t="shared" si="221"/>
        <v>1.1137003296618169E-2</v>
      </c>
      <c r="G2396" s="2">
        <f t="shared" si="219"/>
        <v>-2.7270507255056243E-3</v>
      </c>
      <c r="H2396" s="2" t="str">
        <f t="shared" si="220"/>
        <v>Hold</v>
      </c>
    </row>
    <row r="2397" spans="1:8" ht="13.5" x14ac:dyDescent="0.25">
      <c r="A2397" s="3">
        <f>TITRES_STAT!B2400</f>
        <v>45797</v>
      </c>
      <c r="B2397" s="5">
        <f>TITRES_STAT!D2400</f>
        <v>2.1055999999999999</v>
      </c>
      <c r="C2397" s="2">
        <f t="shared" si="222"/>
        <v>2.1201278651532904</v>
      </c>
      <c r="D2397" s="2">
        <f t="shared" ref="D2397:D2460" si="224">$D$4*B2397+(1-$D$4)*D2396</f>
        <v>2.113710502416712</v>
      </c>
      <c r="E2397" s="2">
        <f t="shared" si="223"/>
        <v>6.4173627365784469E-3</v>
      </c>
      <c r="F2397" s="2">
        <f t="shared" si="221"/>
        <v>1.0193075184610226E-2</v>
      </c>
      <c r="G2397" s="2">
        <f t="shared" si="219"/>
        <v>-3.7757124480317789E-3</v>
      </c>
      <c r="H2397" s="2" t="str">
        <f t="shared" si="220"/>
        <v>Hold</v>
      </c>
    </row>
    <row r="2398" spans="1:8" ht="13.5" x14ac:dyDescent="0.25">
      <c r="A2398" s="3">
        <f>TITRES_STAT!B2401</f>
        <v>45798</v>
      </c>
      <c r="B2398" s="5">
        <f>TITRES_STAT!D2401</f>
        <v>2.1055999999999999</v>
      </c>
      <c r="C2398" s="2">
        <f t="shared" si="222"/>
        <v>2.1178928089758613</v>
      </c>
      <c r="D2398" s="2">
        <f t="shared" si="224"/>
        <v>2.1131097244599184</v>
      </c>
      <c r="E2398" s="2">
        <f t="shared" si="223"/>
        <v>4.7830845159428925E-3</v>
      </c>
      <c r="F2398" s="2">
        <f t="shared" si="221"/>
        <v>9.1110770508767598E-3</v>
      </c>
      <c r="G2398" s="2">
        <f t="shared" si="219"/>
        <v>-4.3279925349338673E-3</v>
      </c>
      <c r="H2398" s="2" t="str">
        <f t="shared" si="220"/>
        <v>Hold</v>
      </c>
    </row>
    <row r="2399" spans="1:8" ht="13.5" x14ac:dyDescent="0.25">
      <c r="A2399" s="3">
        <f>TITRES_STAT!B2402</f>
        <v>45799</v>
      </c>
      <c r="B2399" s="5">
        <f>TITRES_STAT!D2402</f>
        <v>2.1522999999999999</v>
      </c>
      <c r="C2399" s="2">
        <f t="shared" si="222"/>
        <v>2.1160016075949595</v>
      </c>
      <c r="D2399" s="2">
        <f t="shared" si="224"/>
        <v>2.1160127078332578</v>
      </c>
      <c r="E2399" s="2">
        <f t="shared" si="223"/>
        <v>-1.1100238298311638E-5</v>
      </c>
      <c r="F2399" s="2">
        <f t="shared" si="221"/>
        <v>7.2866415930417459E-3</v>
      </c>
      <c r="G2399" s="2">
        <f t="shared" si="219"/>
        <v>-7.2977418313400575E-3</v>
      </c>
      <c r="H2399" s="2" t="str">
        <f t="shared" si="220"/>
        <v>Hold</v>
      </c>
    </row>
    <row r="2400" spans="1:8" ht="13.5" x14ac:dyDescent="0.25">
      <c r="A2400" s="3">
        <f>TITRES_STAT!B2403</f>
        <v>45800</v>
      </c>
      <c r="B2400" s="5">
        <f>TITRES_STAT!D2403</f>
        <v>2.1149</v>
      </c>
      <c r="C2400" s="2">
        <f t="shared" si="222"/>
        <v>2.1144013602726579</v>
      </c>
      <c r="D2400" s="2">
        <f t="shared" si="224"/>
        <v>2.1159302850307942</v>
      </c>
      <c r="E2400" s="2">
        <f t="shared" si="223"/>
        <v>-1.5289247581362631E-3</v>
      </c>
      <c r="F2400" s="2">
        <f t="shared" si="221"/>
        <v>5.5235283228061444E-3</v>
      </c>
      <c r="G2400" s="2">
        <f t="shared" si="219"/>
        <v>-7.0524530809424075E-3</v>
      </c>
      <c r="H2400" s="2" t="str">
        <f t="shared" si="220"/>
        <v>Hold</v>
      </c>
    </row>
    <row r="2401" spans="1:8" ht="13.5" x14ac:dyDescent="0.25">
      <c r="A2401" s="3">
        <f>TITRES_STAT!B2404</f>
        <v>45803</v>
      </c>
      <c r="B2401" s="5">
        <f>TITRES_STAT!D2404</f>
        <v>2.1149</v>
      </c>
      <c r="C2401" s="2">
        <f t="shared" si="222"/>
        <v>2.1130473048460954</v>
      </c>
      <c r="D2401" s="2">
        <f t="shared" si="224"/>
        <v>2.1158539676211054</v>
      </c>
      <c r="E2401" s="2">
        <f t="shared" si="223"/>
        <v>-2.8066627750100714E-3</v>
      </c>
      <c r="F2401" s="2">
        <f t="shared" si="221"/>
        <v>3.8574901032429011E-3</v>
      </c>
      <c r="G2401" s="2">
        <f t="shared" si="219"/>
        <v>-6.6641528782529725E-3</v>
      </c>
      <c r="H2401" s="2" t="str">
        <f t="shared" si="220"/>
        <v>Hold</v>
      </c>
    </row>
    <row r="2402" spans="1:8" ht="13.5" x14ac:dyDescent="0.25">
      <c r="A2402" s="3">
        <f>TITRES_STAT!B2405</f>
        <v>45804</v>
      </c>
      <c r="B2402" s="5">
        <f>TITRES_STAT!D2405</f>
        <v>2.1149</v>
      </c>
      <c r="C2402" s="2">
        <f t="shared" si="222"/>
        <v>2.1119015656390037</v>
      </c>
      <c r="D2402" s="2">
        <f t="shared" si="224"/>
        <v>2.1157833033528752</v>
      </c>
      <c r="E2402" s="2">
        <f t="shared" si="223"/>
        <v>-3.8817377138715692E-3</v>
      </c>
      <c r="F2402" s="2">
        <f t="shared" si="221"/>
        <v>2.3096445398200073E-3</v>
      </c>
      <c r="G2402" s="2">
        <f t="shared" si="219"/>
        <v>-6.1913822536915769E-3</v>
      </c>
      <c r="H2402" s="2" t="str">
        <f t="shared" si="220"/>
        <v>Hold</v>
      </c>
    </row>
    <row r="2403" spans="1:8" ht="13.5" x14ac:dyDescent="0.25">
      <c r="A2403" s="3">
        <f>TITRES_STAT!B2406</f>
        <v>45805</v>
      </c>
      <c r="B2403" s="5">
        <f>TITRES_STAT!D2406</f>
        <v>2.1149</v>
      </c>
      <c r="C2403" s="2">
        <f t="shared" si="222"/>
        <v>2.110932094002234</v>
      </c>
      <c r="D2403" s="2">
        <f t="shared" si="224"/>
        <v>2.1157178734748845</v>
      </c>
      <c r="E2403" s="2">
        <f t="shared" si="223"/>
        <v>-4.7857794726504643E-3</v>
      </c>
      <c r="F2403" s="2">
        <f t="shared" si="221"/>
        <v>8.9055973732591297E-4</v>
      </c>
      <c r="G2403" s="2">
        <f t="shared" si="219"/>
        <v>-5.6763392099763773E-3</v>
      </c>
      <c r="H2403" s="2" t="str">
        <f t="shared" si="220"/>
        <v>Hold</v>
      </c>
    </row>
    <row r="2404" spans="1:8" ht="13.5" x14ac:dyDescent="0.25">
      <c r="A2404" s="3">
        <f>TITRES_STAT!B2407</f>
        <v>45806</v>
      </c>
      <c r="B2404" s="5">
        <f>TITRES_STAT!D2407</f>
        <v>2.1149</v>
      </c>
      <c r="C2404" s="2">
        <f t="shared" si="222"/>
        <v>2.1101117718480444</v>
      </c>
      <c r="D2404" s="2">
        <f t="shared" si="224"/>
        <v>2.1156572902545228</v>
      </c>
      <c r="E2404" s="2">
        <f t="shared" si="223"/>
        <v>-5.5455184064783225E-3</v>
      </c>
      <c r="F2404" s="2">
        <f t="shared" si="221"/>
        <v>-3.9665589143493421E-4</v>
      </c>
      <c r="G2404" s="2">
        <f t="shared" ref="G2404:G2467" si="225">E2404-F2404</f>
        <v>-5.1488625150433887E-3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45807</v>
      </c>
      <c r="B2405" s="5">
        <f>TITRES_STAT!D2408</f>
        <v>2.1149</v>
      </c>
      <c r="C2405" s="2">
        <f t="shared" si="222"/>
        <v>2.1094176531021915</v>
      </c>
      <c r="D2405" s="2">
        <f t="shared" si="224"/>
        <v>2.1156011946801137</v>
      </c>
      <c r="E2405" s="2">
        <f t="shared" si="223"/>
        <v>-6.1835415779221137E-3</v>
      </c>
      <c r="F2405" s="2">
        <f t="shared" ref="F2405:F2468" si="227">(E2405*(2/(10)))+((1-(2/10))*F2404)</f>
        <v>-1.55403302873237E-3</v>
      </c>
      <c r="G2405" s="2">
        <f t="shared" si="225"/>
        <v>-4.6295085491897432E-3</v>
      </c>
      <c r="H2405" s="2" t="str">
        <f t="shared" si="226"/>
        <v>Hold</v>
      </c>
    </row>
    <row r="2406" spans="1:8" ht="13.5" x14ac:dyDescent="0.25">
      <c r="A2406" s="3">
        <f>TITRES_STAT!B2409</f>
        <v>45810</v>
      </c>
      <c r="B2406" s="5">
        <f>TITRES_STAT!D2409</f>
        <v>2.1149</v>
      </c>
      <c r="C2406" s="2">
        <f t="shared" si="222"/>
        <v>2.1088303218557005</v>
      </c>
      <c r="D2406" s="2">
        <f t="shared" si="224"/>
        <v>2.1155492543334384</v>
      </c>
      <c r="E2406" s="2">
        <f t="shared" si="223"/>
        <v>-6.7189324777379156E-3</v>
      </c>
      <c r="F2406" s="2">
        <f t="shared" si="227"/>
        <v>-2.5870129185334794E-3</v>
      </c>
      <c r="G2406" s="2">
        <f t="shared" si="225"/>
        <v>-4.1319195592044358E-3</v>
      </c>
      <c r="H2406" s="2" t="str">
        <f t="shared" si="226"/>
        <v>Hold</v>
      </c>
    </row>
    <row r="2407" spans="1:8" ht="13.5" x14ac:dyDescent="0.25">
      <c r="A2407" s="3">
        <f>TITRES_STAT!B2410</f>
        <v>45811</v>
      </c>
      <c r="B2407" s="5">
        <f>TITRES_STAT!D2410</f>
        <v>2.1149</v>
      </c>
      <c r="C2407" s="2">
        <f t="shared" si="222"/>
        <v>2.1083333492625158</v>
      </c>
      <c r="D2407" s="2">
        <f t="shared" si="224"/>
        <v>2.1155011614198505</v>
      </c>
      <c r="E2407" s="2">
        <f t="shared" si="223"/>
        <v>-7.1678121573346409E-3</v>
      </c>
      <c r="F2407" s="2">
        <f t="shared" si="227"/>
        <v>-3.5031727662937118E-3</v>
      </c>
      <c r="G2407" s="2">
        <f t="shared" si="225"/>
        <v>-3.6646393910409292E-3</v>
      </c>
      <c r="H2407" s="2" t="str">
        <f t="shared" si="226"/>
        <v>Hold</v>
      </c>
    </row>
    <row r="2408" spans="1:8" ht="13.5" x14ac:dyDescent="0.25">
      <c r="A2408" s="3">
        <f>TITRES_STAT!B2411</f>
        <v>45812</v>
      </c>
      <c r="B2408" s="5">
        <f>TITRES_STAT!D2411</f>
        <v>2.2084999999999999</v>
      </c>
      <c r="C2408" s="2">
        <f t="shared" si="222"/>
        <v>2.1079128339913598</v>
      </c>
      <c r="D2408" s="2">
        <f t="shared" si="224"/>
        <v>2.1223899642776392</v>
      </c>
      <c r="E2408" s="2">
        <f t="shared" si="223"/>
        <v>-1.4477130286279394E-2</v>
      </c>
      <c r="F2408" s="2">
        <f t="shared" si="227"/>
        <v>-5.6979642702908485E-3</v>
      </c>
      <c r="G2408" s="2">
        <f t="shared" si="225"/>
        <v>-8.7791660159885453E-3</v>
      </c>
      <c r="H2408" s="2" t="str">
        <f t="shared" si="226"/>
        <v>Hold</v>
      </c>
    </row>
    <row r="2409" spans="1:8" ht="13.5" x14ac:dyDescent="0.25">
      <c r="A2409" s="3">
        <f>TITRES_STAT!B2412</f>
        <v>45813</v>
      </c>
      <c r="B2409" s="5">
        <f>TITRES_STAT!D2412</f>
        <v>2.2084999999999999</v>
      </c>
      <c r="C2409" s="2">
        <f t="shared" si="222"/>
        <v>2.1147416287619198</v>
      </c>
      <c r="D2409" s="2">
        <f t="shared" si="224"/>
        <v>2.1287684854422584</v>
      </c>
      <c r="E2409" s="2">
        <f t="shared" si="223"/>
        <v>-1.402685668033854E-2</v>
      </c>
      <c r="F2409" s="2">
        <f t="shared" si="227"/>
        <v>-7.3637427523003864E-3</v>
      </c>
      <c r="G2409" s="2">
        <f t="shared" si="225"/>
        <v>-6.6631139280381533E-3</v>
      </c>
      <c r="H2409" s="2" t="str">
        <f t="shared" si="226"/>
        <v>Hold</v>
      </c>
    </row>
    <row r="2410" spans="1:8" ht="13.5" x14ac:dyDescent="0.25">
      <c r="A2410" s="3">
        <f>TITRES_STAT!B2413</f>
        <v>45817</v>
      </c>
      <c r="B2410" s="5">
        <f>TITRES_STAT!D2413</f>
        <v>2.2084999999999999</v>
      </c>
      <c r="C2410" s="2">
        <f t="shared" si="222"/>
        <v>2.1147659935677785</v>
      </c>
      <c r="D2410" s="2">
        <f t="shared" si="224"/>
        <v>2.1346745235576465</v>
      </c>
      <c r="E2410" s="2">
        <f t="shared" si="223"/>
        <v>-1.9908529989868029E-2</v>
      </c>
      <c r="F2410" s="2">
        <f t="shared" si="227"/>
        <v>-9.8727001998139153E-3</v>
      </c>
      <c r="G2410" s="2">
        <f t="shared" si="225"/>
        <v>-1.0035829790054114E-2</v>
      </c>
      <c r="H2410" s="2" t="str">
        <f t="shared" si="226"/>
        <v>Hold</v>
      </c>
    </row>
    <row r="2411" spans="1:8" ht="13.5" x14ac:dyDescent="0.25">
      <c r="A2411" s="3">
        <f>TITRES_STAT!B2414</f>
        <v>45818</v>
      </c>
      <c r="B2411" s="5">
        <f>TITRES_STAT!D2414</f>
        <v>2.1149</v>
      </c>
      <c r="C2411" s="2">
        <f t="shared" si="222"/>
        <v>2.1147866099419663</v>
      </c>
      <c r="D2411" s="2">
        <f t="shared" si="224"/>
        <v>2.1332097440348576</v>
      </c>
      <c r="E2411" s="2">
        <f t="shared" si="223"/>
        <v>-1.8423134092891313E-2</v>
      </c>
      <c r="F2411" s="2">
        <f t="shared" si="227"/>
        <v>-1.1582786978429394E-2</v>
      </c>
      <c r="G2411" s="2">
        <f t="shared" si="225"/>
        <v>-6.8403471144619192E-3</v>
      </c>
      <c r="H2411" s="2" t="str">
        <f t="shared" si="226"/>
        <v>Hold</v>
      </c>
    </row>
    <row r="2412" spans="1:8" ht="13.5" x14ac:dyDescent="0.25">
      <c r="A2412" s="3">
        <f>TITRES_STAT!B2415</f>
        <v>45819</v>
      </c>
      <c r="B2412" s="5">
        <f>TITRES_STAT!D2415</f>
        <v>2.2084999999999999</v>
      </c>
      <c r="C2412" s="2">
        <f t="shared" si="222"/>
        <v>2.114804054566279</v>
      </c>
      <c r="D2412" s="2">
        <f t="shared" si="224"/>
        <v>2.1387868000322756</v>
      </c>
      <c r="E2412" s="2">
        <f t="shared" si="223"/>
        <v>-2.3982745465996658E-2</v>
      </c>
      <c r="F2412" s="2">
        <f t="shared" si="227"/>
        <v>-1.4062778675942848E-2</v>
      </c>
      <c r="G2412" s="2">
        <f t="shared" si="225"/>
        <v>-9.9199667900538094E-3</v>
      </c>
      <c r="H2412" s="2" t="str">
        <f t="shared" si="226"/>
        <v>Hold</v>
      </c>
    </row>
    <row r="2413" spans="1:8" ht="13.5" x14ac:dyDescent="0.25">
      <c r="A2413" s="3">
        <f>TITRES_STAT!B2416</f>
        <v>45820</v>
      </c>
      <c r="B2413" s="5">
        <f>TITRES_STAT!D2416</f>
        <v>2.2084999999999999</v>
      </c>
      <c r="C2413" s="2">
        <f t="shared" si="222"/>
        <v>2.114818815402236</v>
      </c>
      <c r="D2413" s="2">
        <f t="shared" si="224"/>
        <v>2.1439507407706255</v>
      </c>
      <c r="E2413" s="2">
        <f t="shared" si="223"/>
        <v>-2.9131925368389489E-2</v>
      </c>
      <c r="F2413" s="2">
        <f t="shared" si="227"/>
        <v>-1.7076608014432178E-2</v>
      </c>
      <c r="G2413" s="2">
        <f t="shared" si="225"/>
        <v>-1.2055317353957311E-2</v>
      </c>
      <c r="H2413" s="2" t="str">
        <f t="shared" si="226"/>
        <v>Hold</v>
      </c>
    </row>
    <row r="2414" spans="1:8" ht="13.5" x14ac:dyDescent="0.25">
      <c r="A2414" s="3">
        <f>TITRES_STAT!B2417</f>
        <v>45821</v>
      </c>
      <c r="B2414" s="5">
        <f>TITRES_STAT!D2417</f>
        <v>2.2084999999999999</v>
      </c>
      <c r="C2414" s="2">
        <f t="shared" si="222"/>
        <v>2.1148313053403536</v>
      </c>
      <c r="D2414" s="2">
        <f t="shared" si="224"/>
        <v>2.1487321673802087</v>
      </c>
      <c r="E2414" s="2">
        <f t="shared" si="223"/>
        <v>-3.3900862039855095E-2</v>
      </c>
      <c r="F2414" s="2">
        <f t="shared" si="227"/>
        <v>-2.0441458819516763E-2</v>
      </c>
      <c r="G2414" s="2">
        <f t="shared" si="225"/>
        <v>-1.3459403220338333E-2</v>
      </c>
      <c r="H2414" s="2" t="str">
        <f t="shared" si="226"/>
        <v>Hold</v>
      </c>
    </row>
    <row r="2415" spans="1:8" ht="13.5" x14ac:dyDescent="0.25">
      <c r="A2415" s="3">
        <f>TITRES_STAT!B2418</f>
        <v>45824</v>
      </c>
      <c r="B2415" s="5">
        <f>TITRES_STAT!D2418</f>
        <v>2.2084999999999999</v>
      </c>
      <c r="C2415" s="2">
        <f t="shared" si="222"/>
        <v>2.1148418737495298</v>
      </c>
      <c r="D2415" s="2">
        <f t="shared" si="224"/>
        <v>2.153159414240934</v>
      </c>
      <c r="E2415" s="2">
        <f t="shared" si="223"/>
        <v>-3.8317540491404234E-2</v>
      </c>
      <c r="F2415" s="2">
        <f t="shared" si="227"/>
        <v>-2.401667515389426E-2</v>
      </c>
      <c r="G2415" s="2">
        <f t="shared" si="225"/>
        <v>-1.4300865337509974E-2</v>
      </c>
      <c r="H2415" s="2" t="str">
        <f t="shared" si="226"/>
        <v>Hold</v>
      </c>
    </row>
    <row r="2416" spans="1:8" ht="13.5" x14ac:dyDescent="0.25">
      <c r="A2416" s="3">
        <f>TITRES_STAT!B2419</f>
        <v>45825</v>
      </c>
      <c r="B2416" s="5">
        <f>TITRES_STAT!D2419</f>
        <v>2.1898</v>
      </c>
      <c r="C2416" s="2">
        <f t="shared" si="222"/>
        <v>2.1148508162496022</v>
      </c>
      <c r="D2416" s="2">
        <f t="shared" si="224"/>
        <v>2.1558735317045685</v>
      </c>
      <c r="E2416" s="2">
        <f t="shared" si="223"/>
        <v>-4.1022715454966274E-2</v>
      </c>
      <c r="F2416" s="2">
        <f t="shared" si="227"/>
        <v>-2.7417883214108665E-2</v>
      </c>
      <c r="G2416" s="2">
        <f t="shared" si="225"/>
        <v>-1.3604832240857609E-2</v>
      </c>
      <c r="H2416" s="2" t="str">
        <f t="shared" si="226"/>
        <v>Hold</v>
      </c>
    </row>
    <row r="2417" spans="1:8" ht="13.5" x14ac:dyDescent="0.25">
      <c r="A2417" s="3">
        <f>TITRES_STAT!B2420</f>
        <v>45826</v>
      </c>
      <c r="B2417" s="5">
        <f>TITRES_STAT!D2420</f>
        <v>2.1898</v>
      </c>
      <c r="C2417" s="2">
        <f t="shared" si="222"/>
        <v>2.1148583829804326</v>
      </c>
      <c r="D2417" s="2">
        <f t="shared" si="224"/>
        <v>2.1583866034301562</v>
      </c>
      <c r="E2417" s="2">
        <f t="shared" si="223"/>
        <v>-4.3528220449723598E-2</v>
      </c>
      <c r="F2417" s="2">
        <f t="shared" si="227"/>
        <v>-3.0639950661231655E-2</v>
      </c>
      <c r="G2417" s="2">
        <f t="shared" si="225"/>
        <v>-1.2888269788491943E-2</v>
      </c>
      <c r="H2417" s="2" t="str">
        <f t="shared" si="226"/>
        <v>Hold</v>
      </c>
    </row>
    <row r="2418" spans="1:8" ht="13.5" x14ac:dyDescent="0.25">
      <c r="A2418" s="3">
        <f>TITRES_STAT!B2421</f>
        <v>45827</v>
      </c>
      <c r="B2418" s="5">
        <f>TITRES_STAT!D2421</f>
        <v>2.1898</v>
      </c>
      <c r="C2418" s="2">
        <f t="shared" si="222"/>
        <v>2.1292647855988274</v>
      </c>
      <c r="D2418" s="2">
        <f t="shared" si="224"/>
        <v>2.1607135216945892</v>
      </c>
      <c r="E2418" s="2">
        <f t="shared" si="223"/>
        <v>-3.144873609576182E-2</v>
      </c>
      <c r="F2418" s="2">
        <f t="shared" si="227"/>
        <v>-3.0801707748137692E-2</v>
      </c>
      <c r="G2418" s="2">
        <f t="shared" si="225"/>
        <v>-6.4702834762412828E-4</v>
      </c>
      <c r="H2418" s="2" t="str">
        <f t="shared" si="226"/>
        <v>Hold</v>
      </c>
    </row>
    <row r="2419" spans="1:8" ht="13.5" x14ac:dyDescent="0.25">
      <c r="A2419" s="3">
        <f>TITRES_STAT!B2422</f>
        <v>45828</v>
      </c>
      <c r="B2419" s="5">
        <f>TITRES_STAT!D2422</f>
        <v>2.1898</v>
      </c>
      <c r="C2419" s="2">
        <f t="shared" si="222"/>
        <v>2.1414548185836231</v>
      </c>
      <c r="D2419" s="2">
        <f t="shared" si="224"/>
        <v>2.162868075643138</v>
      </c>
      <c r="E2419" s="2">
        <f t="shared" si="223"/>
        <v>-2.1413257059514912E-2</v>
      </c>
      <c r="F2419" s="2">
        <f t="shared" si="227"/>
        <v>-2.8924017610413136E-2</v>
      </c>
      <c r="G2419" s="2">
        <f t="shared" si="225"/>
        <v>7.5107605508982246E-3</v>
      </c>
      <c r="H2419" s="2" t="str">
        <f t="shared" si="226"/>
        <v>Sell</v>
      </c>
    </row>
    <row r="2420" spans="1:8" ht="13.5" x14ac:dyDescent="0.25">
      <c r="A2420" s="3">
        <f>TITRES_STAT!B2423</f>
        <v>45831</v>
      </c>
      <c r="B2420" s="5">
        <f>TITRES_STAT!D2423</f>
        <v>2.19</v>
      </c>
      <c r="C2420" s="2">
        <f t="shared" si="222"/>
        <v>2.1517694618784504</v>
      </c>
      <c r="D2420" s="2">
        <f t="shared" si="224"/>
        <v>2.1648778478177206</v>
      </c>
      <c r="E2420" s="2">
        <f t="shared" si="223"/>
        <v>-1.3108385939270217E-2</v>
      </c>
      <c r="F2420" s="2">
        <f t="shared" si="227"/>
        <v>-2.5760891276184555E-2</v>
      </c>
      <c r="G2420" s="2">
        <f t="shared" si="225"/>
        <v>1.2652505336914338E-2</v>
      </c>
      <c r="H2420" s="2" t="str">
        <f t="shared" si="226"/>
        <v>Sell</v>
      </c>
    </row>
    <row r="2421" spans="1:8" ht="13.5" x14ac:dyDescent="0.25">
      <c r="A2421" s="3">
        <f>TITRES_STAT!B2424</f>
        <v>45832</v>
      </c>
      <c r="B2421" s="5">
        <f>TITRES_STAT!D2424</f>
        <v>2.19</v>
      </c>
      <c r="C2421" s="2">
        <f t="shared" si="222"/>
        <v>2.1460972369740734</v>
      </c>
      <c r="D2421" s="2">
        <f t="shared" si="224"/>
        <v>2.1667387479793709</v>
      </c>
      <c r="E2421" s="2">
        <f t="shared" si="223"/>
        <v>-2.0641511005297541E-2</v>
      </c>
      <c r="F2421" s="2">
        <f t="shared" si="227"/>
        <v>-2.4737015222007157E-2</v>
      </c>
      <c r="G2421" s="2">
        <f t="shared" si="225"/>
        <v>4.0955042167096153E-3</v>
      </c>
      <c r="H2421" s="2" t="str">
        <f t="shared" si="226"/>
        <v>Sell</v>
      </c>
    </row>
    <row r="2422" spans="1:8" ht="13.5" x14ac:dyDescent="0.25">
      <c r="A2422" s="3">
        <f>TITRES_STAT!B2425</f>
        <v>45833</v>
      </c>
      <c r="B2422" s="5">
        <f>TITRES_STAT!D2425</f>
        <v>2.2799999999999998</v>
      </c>
      <c r="C2422" s="2">
        <f t="shared" si="222"/>
        <v>2.155697662054985</v>
      </c>
      <c r="D2422" s="2">
        <f t="shared" si="224"/>
        <v>2.175128470351269</v>
      </c>
      <c r="E2422" s="2">
        <f t="shared" si="223"/>
        <v>-1.9430808296283963E-2</v>
      </c>
      <c r="F2422" s="2">
        <f t="shared" si="227"/>
        <v>-2.3675773836862521E-2</v>
      </c>
      <c r="G2422" s="2">
        <f t="shared" si="225"/>
        <v>4.2449655405785575E-3</v>
      </c>
      <c r="H2422" s="2" t="str">
        <f t="shared" si="226"/>
        <v>Sell</v>
      </c>
    </row>
    <row r="2423" spans="1:8" ht="13.5" x14ac:dyDescent="0.25">
      <c r="A2423" s="3">
        <f>TITRES_STAT!B2426</f>
        <v>45835</v>
      </c>
      <c r="B2423" s="5">
        <f>TITRES_STAT!D2426</f>
        <v>2.2799999999999998</v>
      </c>
      <c r="C2423" s="2">
        <f t="shared" si="222"/>
        <v>2.1638210986619102</v>
      </c>
      <c r="D2423" s="2">
        <f t="shared" si="224"/>
        <v>2.1828967318067303</v>
      </c>
      <c r="E2423" s="2">
        <f t="shared" si="223"/>
        <v>-1.9075633144820081E-2</v>
      </c>
      <c r="F2423" s="2">
        <f t="shared" si="227"/>
        <v>-2.2755745698454032E-2</v>
      </c>
      <c r="G2423" s="2">
        <f t="shared" si="225"/>
        <v>3.6801125536339505E-3</v>
      </c>
      <c r="H2423" s="2" t="str">
        <f t="shared" si="226"/>
        <v>Sell</v>
      </c>
    </row>
    <row r="2424" spans="1:8" ht="13.5" x14ac:dyDescent="0.25">
      <c r="A2424" s="3">
        <f>TITRES_STAT!B2427</f>
        <v>45838</v>
      </c>
      <c r="B2424" s="5">
        <f>TITRES_STAT!D2427</f>
        <v>2.2799999999999998</v>
      </c>
      <c r="C2424" s="2">
        <f t="shared" si="222"/>
        <v>2.1706947757908468</v>
      </c>
      <c r="D2424" s="2">
        <f t="shared" si="224"/>
        <v>2.1900895664877131</v>
      </c>
      <c r="E2424" s="2">
        <f t="shared" si="223"/>
        <v>-1.9394790696866337E-2</v>
      </c>
      <c r="F2424" s="2">
        <f t="shared" si="227"/>
        <v>-2.2083554698136495E-2</v>
      </c>
      <c r="G2424" s="2">
        <f t="shared" si="225"/>
        <v>2.6887640012701573E-3</v>
      </c>
      <c r="H2424" s="2" t="str">
        <f t="shared" si="226"/>
        <v>Sell</v>
      </c>
    </row>
    <row r="2425" spans="1:8" ht="13.5" x14ac:dyDescent="0.25">
      <c r="A2425" s="3">
        <f>TITRES_STAT!B2428</f>
        <v>45839</v>
      </c>
      <c r="B2425" s="5">
        <f>TITRES_STAT!D2428</f>
        <v>2.2799999999999998</v>
      </c>
      <c r="C2425" s="2">
        <f t="shared" si="222"/>
        <v>2.1765109641307165</v>
      </c>
      <c r="D2425" s="2">
        <f t="shared" si="224"/>
        <v>2.1967495985997347</v>
      </c>
      <c r="E2425" s="2">
        <f t="shared" si="223"/>
        <v>-2.0238634469018191E-2</v>
      </c>
      <c r="F2425" s="2">
        <f t="shared" si="227"/>
        <v>-2.1714570652312838E-2</v>
      </c>
      <c r="G2425" s="2">
        <f t="shared" si="225"/>
        <v>1.4759361832946474E-3</v>
      </c>
      <c r="H2425" s="2" t="str">
        <f t="shared" si="226"/>
        <v>Sell</v>
      </c>
    </row>
    <row r="2426" spans="1:8" ht="13.5" x14ac:dyDescent="0.25">
      <c r="A2426" s="3">
        <f>TITRES_STAT!B2429</f>
        <v>45840</v>
      </c>
      <c r="B2426" s="5">
        <f>TITRES_STAT!D2429</f>
        <v>2.2799999999999998</v>
      </c>
      <c r="C2426" s="2">
        <f t="shared" si="222"/>
        <v>2.1785554311875295</v>
      </c>
      <c r="D2426" s="2">
        <f t="shared" si="224"/>
        <v>2.2029162949997545</v>
      </c>
      <c r="E2426" s="2">
        <f t="shared" si="223"/>
        <v>-2.436086381222502E-2</v>
      </c>
      <c r="F2426" s="2">
        <f t="shared" si="227"/>
        <v>-2.2243829284295275E-2</v>
      </c>
      <c r="G2426" s="2">
        <f t="shared" si="225"/>
        <v>-2.1170345279297453E-3</v>
      </c>
      <c r="H2426" s="2" t="str">
        <f t="shared" si="226"/>
        <v>Hold</v>
      </c>
    </row>
    <row r="2427" spans="1:8" ht="13.5" x14ac:dyDescent="0.25">
      <c r="A2427" s="3">
        <f>TITRES_STAT!B2430</f>
        <v>45841</v>
      </c>
      <c r="B2427" s="5">
        <f>TITRES_STAT!D2430</f>
        <v>2.2799999999999998</v>
      </c>
      <c r="C2427" s="2">
        <f t="shared" si="222"/>
        <v>2.1802853648509863</v>
      </c>
      <c r="D2427" s="2">
        <f t="shared" si="224"/>
        <v>2.2086261990738469</v>
      </c>
      <c r="E2427" s="2">
        <f t="shared" si="223"/>
        <v>-2.83408342228606E-2</v>
      </c>
      <c r="F2427" s="2">
        <f t="shared" si="227"/>
        <v>-2.3463230272008341E-2</v>
      </c>
      <c r="G2427" s="2">
        <f t="shared" si="225"/>
        <v>-4.8776039508522592E-3</v>
      </c>
      <c r="H2427" s="2" t="str">
        <f t="shared" si="226"/>
        <v>Hold</v>
      </c>
    </row>
    <row r="2428" spans="1:8" ht="13.5" x14ac:dyDescent="0.25">
      <c r="A2428" s="3">
        <f>TITRES_STAT!B2431</f>
        <v>45842</v>
      </c>
      <c r="B2428" s="5">
        <f>TITRES_STAT!D2431</f>
        <v>2.29</v>
      </c>
      <c r="C2428" s="2">
        <f t="shared" si="222"/>
        <v>2.1817491548739114</v>
      </c>
      <c r="D2428" s="2">
        <f t="shared" si="224"/>
        <v>2.2146538880313398</v>
      </c>
      <c r="E2428" s="2">
        <f t="shared" si="223"/>
        <v>-3.2904733157428367E-2</v>
      </c>
      <c r="F2428" s="2">
        <f t="shared" si="227"/>
        <v>-2.5351530849092349E-2</v>
      </c>
      <c r="G2428" s="2">
        <f t="shared" si="225"/>
        <v>-7.5532023083360184E-3</v>
      </c>
      <c r="H2428" s="2" t="str">
        <f t="shared" si="226"/>
        <v>Hold</v>
      </c>
    </row>
    <row r="2429" spans="1:8" ht="13.5" x14ac:dyDescent="0.25">
      <c r="A2429" s="3">
        <f>TITRES_STAT!B2432</f>
        <v>45845</v>
      </c>
      <c r="B2429" s="5">
        <f>TITRES_STAT!D2432</f>
        <v>2.29</v>
      </c>
      <c r="C2429" s="2">
        <f t="shared" si="222"/>
        <v>2.1829877464317713</v>
      </c>
      <c r="D2429" s="2">
        <f t="shared" si="224"/>
        <v>2.2202350815104999</v>
      </c>
      <c r="E2429" s="2">
        <f t="shared" si="223"/>
        <v>-3.7247335078728572E-2</v>
      </c>
      <c r="F2429" s="2">
        <f t="shared" si="227"/>
        <v>-2.7730691695019596E-2</v>
      </c>
      <c r="G2429" s="2">
        <f t="shared" si="225"/>
        <v>-9.516643383708976E-3</v>
      </c>
      <c r="H2429" s="2" t="str">
        <f t="shared" si="226"/>
        <v>Hold</v>
      </c>
    </row>
    <row r="2430" spans="1:8" ht="13.5" x14ac:dyDescent="0.25">
      <c r="A2430" s="3">
        <f>TITRES_STAT!B2433</f>
        <v>45846</v>
      </c>
      <c r="B2430" s="5">
        <f>TITRES_STAT!D2433</f>
        <v>2.29</v>
      </c>
      <c r="C2430" s="2">
        <f t="shared" si="222"/>
        <v>2.1840665546730373</v>
      </c>
      <c r="D2430" s="2">
        <f t="shared" si="224"/>
        <v>2.2254028532504631</v>
      </c>
      <c r="E2430" s="2">
        <f t="shared" si="223"/>
        <v>-4.1336298577425712E-2</v>
      </c>
      <c r="F2430" s="2">
        <f t="shared" si="227"/>
        <v>-3.045181307150082E-2</v>
      </c>
      <c r="G2430" s="2">
        <f t="shared" si="225"/>
        <v>-1.0884485505924892E-2</v>
      </c>
      <c r="H2430" s="2" t="str">
        <f t="shared" si="226"/>
        <v>Hold</v>
      </c>
    </row>
    <row r="2431" spans="1:8" ht="13.5" x14ac:dyDescent="0.25">
      <c r="A2431" s="3">
        <f>TITRES_STAT!B2434</f>
        <v>45847</v>
      </c>
      <c r="B2431" s="5">
        <f>TITRES_STAT!D2434</f>
        <v>2.29</v>
      </c>
      <c r="C2431" s="2">
        <f t="shared" si="222"/>
        <v>2.1849793924156469</v>
      </c>
      <c r="D2431" s="2">
        <f t="shared" si="224"/>
        <v>2.2301878270837623</v>
      </c>
      <c r="E2431" s="2">
        <f t="shared" si="223"/>
        <v>-4.5208434668115416E-2</v>
      </c>
      <c r="F2431" s="2">
        <f t="shared" si="227"/>
        <v>-3.3403137390823741E-2</v>
      </c>
      <c r="G2431" s="2">
        <f t="shared" si="225"/>
        <v>-1.1805297277291675E-2</v>
      </c>
      <c r="H2431" s="2" t="str">
        <f t="shared" si="226"/>
        <v>Hold</v>
      </c>
    </row>
    <row r="2432" spans="1:8" ht="13.5" x14ac:dyDescent="0.25">
      <c r="A2432" s="3">
        <f>TITRES_STAT!B2435</f>
        <v>45848</v>
      </c>
      <c r="B2432" s="5">
        <f>TITRES_STAT!D2435</f>
        <v>2.29</v>
      </c>
      <c r="C2432" s="2">
        <f t="shared" si="222"/>
        <v>2.1995979474286242</v>
      </c>
      <c r="D2432" s="2">
        <f t="shared" si="224"/>
        <v>2.2346183584108914</v>
      </c>
      <c r="E2432" s="2">
        <f t="shared" si="223"/>
        <v>-3.5020410982267158E-2</v>
      </c>
      <c r="F2432" s="2">
        <f t="shared" si="227"/>
        <v>-3.3726592109112427E-2</v>
      </c>
      <c r="G2432" s="2">
        <f t="shared" si="225"/>
        <v>-1.2938188731547312E-3</v>
      </c>
      <c r="H2432" s="2" t="str">
        <f t="shared" si="226"/>
        <v>Hold</v>
      </c>
    </row>
    <row r="2433" spans="1:8" ht="13.5" x14ac:dyDescent="0.25">
      <c r="A2433" s="3">
        <f>TITRES_STAT!B2436</f>
        <v>45849</v>
      </c>
      <c r="B2433" s="5">
        <f>TITRES_STAT!D2436</f>
        <v>2.29</v>
      </c>
      <c r="C2433" s="2">
        <f t="shared" si="222"/>
        <v>2.2119674939780669</v>
      </c>
      <c r="D2433" s="2">
        <f t="shared" si="224"/>
        <v>2.2387207022323072</v>
      </c>
      <c r="E2433" s="2">
        <f t="shared" si="223"/>
        <v>-2.6753208254240324E-2</v>
      </c>
      <c r="F2433" s="2">
        <f t="shared" si="227"/>
        <v>-3.2331915338138006E-2</v>
      </c>
      <c r="G2433" s="2">
        <f t="shared" si="225"/>
        <v>5.5787070838976827E-3</v>
      </c>
      <c r="H2433" s="2" t="str">
        <f t="shared" si="226"/>
        <v>Sell</v>
      </c>
    </row>
    <row r="2434" spans="1:8" ht="13.5" x14ac:dyDescent="0.25">
      <c r="A2434" s="3">
        <f>TITRES_STAT!B2437</f>
        <v>45852</v>
      </c>
      <c r="B2434" s="5">
        <f>TITRES_STAT!D2437</f>
        <v>2.29</v>
      </c>
      <c r="C2434" s="2">
        <f t="shared" si="222"/>
        <v>2.2224340333660568</v>
      </c>
      <c r="D2434" s="2">
        <f t="shared" si="224"/>
        <v>2.2425191687336179</v>
      </c>
      <c r="E2434" s="2">
        <f t="shared" si="223"/>
        <v>-2.0085135367561069E-2</v>
      </c>
      <c r="F2434" s="2">
        <f t="shared" si="227"/>
        <v>-2.9882559344022619E-2</v>
      </c>
      <c r="G2434" s="2">
        <f t="shared" si="225"/>
        <v>9.7974239764615501E-3</v>
      </c>
      <c r="H2434" s="2" t="str">
        <f t="shared" si="226"/>
        <v>Sell</v>
      </c>
    </row>
    <row r="2435" spans="1:8" ht="13.5" x14ac:dyDescent="0.25">
      <c r="A2435" s="3">
        <f>TITRES_STAT!B2438</f>
        <v>45853</v>
      </c>
      <c r="B2435" s="5">
        <f>TITRES_STAT!D2438</f>
        <v>2.29</v>
      </c>
      <c r="C2435" s="2">
        <f t="shared" si="222"/>
        <v>2.231290335925125</v>
      </c>
      <c r="D2435" s="2">
        <f t="shared" si="224"/>
        <v>2.2460362673459429</v>
      </c>
      <c r="E2435" s="2">
        <f t="shared" si="223"/>
        <v>-1.4745931420817815E-2</v>
      </c>
      <c r="F2435" s="2">
        <f t="shared" si="227"/>
        <v>-2.6855233759381661E-2</v>
      </c>
      <c r="G2435" s="2">
        <f t="shared" si="225"/>
        <v>1.2109302338563846E-2</v>
      </c>
      <c r="H2435" s="2" t="str">
        <f t="shared" si="226"/>
        <v>Sell</v>
      </c>
    </row>
    <row r="2436" spans="1:8" ht="13.5" x14ac:dyDescent="0.25">
      <c r="A2436" s="3">
        <f>TITRES_STAT!B2439</f>
        <v>45854</v>
      </c>
      <c r="B2436" s="5">
        <f>TITRES_STAT!D2439</f>
        <v>2.29</v>
      </c>
      <c r="C2436" s="2">
        <f t="shared" si="222"/>
        <v>2.2387841303981828</v>
      </c>
      <c r="D2436" s="2">
        <f t="shared" si="224"/>
        <v>2.2492928401351326</v>
      </c>
      <c r="E2436" s="2">
        <f t="shared" si="223"/>
        <v>-1.0508709736949839E-2</v>
      </c>
      <c r="F2436" s="2">
        <f t="shared" si="227"/>
        <v>-2.3585928954895301E-2</v>
      </c>
      <c r="G2436" s="2">
        <f t="shared" si="225"/>
        <v>1.3077219217945461E-2</v>
      </c>
      <c r="H2436" s="2" t="str">
        <f t="shared" si="226"/>
        <v>Sell</v>
      </c>
    </row>
    <row r="2437" spans="1:8" ht="13.5" x14ac:dyDescent="0.25">
      <c r="A2437" s="3">
        <f>TITRES_STAT!B2440</f>
        <v>45855</v>
      </c>
      <c r="B2437" s="5">
        <f>TITRES_STAT!D2440</f>
        <v>2.29</v>
      </c>
      <c r="C2437" s="2">
        <f t="shared" si="222"/>
        <v>2.2451250334138471</v>
      </c>
      <c r="D2437" s="2">
        <f t="shared" si="224"/>
        <v>2.2523081853103082</v>
      </c>
      <c r="E2437" s="2">
        <f t="shared" si="223"/>
        <v>-7.1831518964611263E-3</v>
      </c>
      <c r="F2437" s="2">
        <f t="shared" si="227"/>
        <v>-2.0305373543208466E-2</v>
      </c>
      <c r="G2437" s="2">
        <f t="shared" si="225"/>
        <v>1.312222164674734E-2</v>
      </c>
      <c r="H2437" s="2" t="str">
        <f t="shared" si="226"/>
        <v>Sell</v>
      </c>
    </row>
    <row r="2438" spans="1:8" ht="13.5" x14ac:dyDescent="0.25">
      <c r="A2438" s="3">
        <f>TITRES_STAT!B2441</f>
        <v>45856</v>
      </c>
      <c r="B2438" s="5">
        <f>TITRES_STAT!D2441</f>
        <v>2.29</v>
      </c>
      <c r="C2438" s="2">
        <f t="shared" si="222"/>
        <v>2.2520288744271015</v>
      </c>
      <c r="D2438" s="2">
        <f t="shared" si="224"/>
        <v>2.255100171583619</v>
      </c>
      <c r="E2438" s="2">
        <f t="shared" si="223"/>
        <v>-3.0712971565174385E-3</v>
      </c>
      <c r="F2438" s="2">
        <f t="shared" si="227"/>
        <v>-1.6858558265870262E-2</v>
      </c>
      <c r="G2438" s="2">
        <f t="shared" si="225"/>
        <v>1.3787261109352824E-2</v>
      </c>
      <c r="H2438" s="2" t="str">
        <f t="shared" si="226"/>
        <v>Sell</v>
      </c>
    </row>
    <row r="2439" spans="1:8" ht="13.5" x14ac:dyDescent="0.25">
      <c r="A2439" s="3">
        <f>TITRES_STAT!B2442</f>
        <v>45859</v>
      </c>
      <c r="B2439" s="5">
        <f>TITRES_STAT!D2442</f>
        <v>2.29</v>
      </c>
      <c r="C2439" s="2">
        <f t="shared" si="222"/>
        <v>2.2578705860537012</v>
      </c>
      <c r="D2439" s="2">
        <f t="shared" si="224"/>
        <v>2.2576853440589066</v>
      </c>
      <c r="E2439" s="2">
        <f t="shared" si="223"/>
        <v>1.8524199479452719E-4</v>
      </c>
      <c r="F2439" s="2">
        <f t="shared" si="227"/>
        <v>-1.3449798213737305E-2</v>
      </c>
      <c r="G2439" s="2">
        <f t="shared" si="225"/>
        <v>1.3635040208531832E-2</v>
      </c>
      <c r="H2439" s="2" t="str">
        <f t="shared" si="226"/>
        <v>Sell</v>
      </c>
    </row>
    <row r="2440" spans="1:8" ht="13.5" x14ac:dyDescent="0.25">
      <c r="A2440" s="3">
        <f>TITRES_STAT!B2443</f>
        <v>45860</v>
      </c>
      <c r="B2440" s="5">
        <f>TITRES_STAT!D2443</f>
        <v>2.29</v>
      </c>
      <c r="C2440" s="2">
        <f t="shared" si="222"/>
        <v>2.2628135728146703</v>
      </c>
      <c r="D2440" s="2">
        <f t="shared" si="224"/>
        <v>2.2600790222767655</v>
      </c>
      <c r="E2440" s="2">
        <f t="shared" si="223"/>
        <v>2.734550537904834E-3</v>
      </c>
      <c r="F2440" s="2">
        <f t="shared" si="227"/>
        <v>-1.0212928463408879E-2</v>
      </c>
      <c r="G2440" s="2">
        <f t="shared" si="225"/>
        <v>1.2947479001313713E-2</v>
      </c>
      <c r="H2440" s="2" t="str">
        <f t="shared" si="226"/>
        <v>Sell</v>
      </c>
    </row>
    <row r="2441" spans="1:8" ht="13.5" x14ac:dyDescent="0.25">
      <c r="A2441" s="3">
        <f>TITRES_STAT!B2444</f>
        <v>45861</v>
      </c>
      <c r="B2441" s="5">
        <f>TITRES_STAT!D2444</f>
        <v>2.29</v>
      </c>
      <c r="C2441" s="2">
        <f t="shared" si="222"/>
        <v>2.266996100073952</v>
      </c>
      <c r="D2441" s="2">
        <f t="shared" si="224"/>
        <v>2.2622953909970054</v>
      </c>
      <c r="E2441" s="2">
        <f t="shared" si="223"/>
        <v>4.7007090769466409E-3</v>
      </c>
      <c r="F2441" s="2">
        <f t="shared" si="227"/>
        <v>-7.2302009553377742E-3</v>
      </c>
      <c r="G2441" s="2">
        <f t="shared" si="225"/>
        <v>1.1930910032284414E-2</v>
      </c>
      <c r="H2441" s="2" t="str">
        <f t="shared" si="226"/>
        <v>Sell</v>
      </c>
    </row>
    <row r="2442" spans="1:8" ht="13.5" x14ac:dyDescent="0.25">
      <c r="A2442" s="3">
        <f>TITRES_STAT!B2445</f>
        <v>45862</v>
      </c>
      <c r="B2442" s="5">
        <f>TITRES_STAT!D2445</f>
        <v>2.29</v>
      </c>
      <c r="C2442" s="2">
        <f t="shared" si="222"/>
        <v>2.2705351616010363</v>
      </c>
      <c r="D2442" s="2">
        <f t="shared" si="224"/>
        <v>2.2643475842564866</v>
      </c>
      <c r="E2442" s="2">
        <f t="shared" si="223"/>
        <v>6.1875773445496662E-3</v>
      </c>
      <c r="F2442" s="2">
        <f t="shared" si="227"/>
        <v>-4.5466452953602868E-3</v>
      </c>
      <c r="G2442" s="2">
        <f t="shared" si="225"/>
        <v>1.0734222639909953E-2</v>
      </c>
      <c r="H2442" s="2" t="str">
        <f t="shared" si="226"/>
        <v>Sell</v>
      </c>
    </row>
    <row r="2443" spans="1:8" ht="13.5" x14ac:dyDescent="0.25">
      <c r="A2443" s="3">
        <f>TITRES_STAT!B2446</f>
        <v>45866</v>
      </c>
      <c r="B2443" s="5">
        <f>TITRES_STAT!D2446</f>
        <v>2.29</v>
      </c>
      <c r="C2443" s="2">
        <f t="shared" si="222"/>
        <v>2.2735297521239537</v>
      </c>
      <c r="D2443" s="2">
        <f t="shared" si="224"/>
        <v>2.2662477632004507</v>
      </c>
      <c r="E2443" s="2">
        <f t="shared" si="223"/>
        <v>7.2819889235029578E-3</v>
      </c>
      <c r="F2443" s="2">
        <f t="shared" si="227"/>
        <v>-2.1809184515876379E-3</v>
      </c>
      <c r="G2443" s="2">
        <f t="shared" si="225"/>
        <v>9.4629073750905953E-3</v>
      </c>
      <c r="H2443" s="2" t="str">
        <f t="shared" si="226"/>
        <v>Sell</v>
      </c>
    </row>
    <row r="2444" spans="1:8" ht="13.5" x14ac:dyDescent="0.25">
      <c r="A2444" s="3">
        <f>TITRES_STAT!B2447</f>
        <v>45867</v>
      </c>
      <c r="B2444" s="5">
        <f>TITRES_STAT!D2447</f>
        <v>2.29</v>
      </c>
      <c r="C2444" s="2">
        <f t="shared" si="222"/>
        <v>2.2760636364125761</v>
      </c>
      <c r="D2444" s="2">
        <f t="shared" si="224"/>
        <v>2.2680071881485655</v>
      </c>
      <c r="E2444" s="2">
        <f t="shared" si="223"/>
        <v>8.0564482640106405E-3</v>
      </c>
      <c r="F2444" s="2">
        <f t="shared" si="227"/>
        <v>-1.3344510846798226E-4</v>
      </c>
      <c r="G2444" s="2">
        <f t="shared" si="225"/>
        <v>8.1898933724786228E-3</v>
      </c>
      <c r="H2444" s="2" t="str">
        <f t="shared" si="226"/>
        <v>Sell</v>
      </c>
    </row>
    <row r="2445" spans="1:8" ht="13.5" x14ac:dyDescent="0.25">
      <c r="A2445" s="3">
        <f>TITRES_STAT!B2448</f>
        <v>45868</v>
      </c>
      <c r="B2445" s="5">
        <f>TITRES_STAT!D2448</f>
        <v>2.29</v>
      </c>
      <c r="C2445" s="2">
        <f t="shared" si="222"/>
        <v>2.278207692349103</v>
      </c>
      <c r="D2445" s="2">
        <f t="shared" si="224"/>
        <v>2.2696362853227461</v>
      </c>
      <c r="E2445" s="2">
        <f t="shared" si="223"/>
        <v>8.5714070263569475E-3</v>
      </c>
      <c r="F2445" s="2">
        <f t="shared" si="227"/>
        <v>1.6075253184970038E-3</v>
      </c>
      <c r="G2445" s="2">
        <f t="shared" si="225"/>
        <v>6.9638817078599442E-3</v>
      </c>
      <c r="H2445" s="2" t="str">
        <f t="shared" si="226"/>
        <v>Sell</v>
      </c>
    </row>
    <row r="2446" spans="1:8" ht="13.5" x14ac:dyDescent="0.25">
      <c r="A2446" s="3">
        <f>TITRES_STAT!B2449</f>
        <v>45869</v>
      </c>
      <c r="B2446" s="5">
        <f>TITRES_STAT!D2449</f>
        <v>2.29</v>
      </c>
      <c r="C2446" s="2">
        <f t="shared" si="222"/>
        <v>2.2800218935261642</v>
      </c>
      <c r="D2446" s="2">
        <f t="shared" si="224"/>
        <v>2.2711447086321725</v>
      </c>
      <c r="E2446" s="2">
        <f t="shared" si="223"/>
        <v>8.8771848939916964E-3</v>
      </c>
      <c r="F2446" s="2">
        <f t="shared" si="227"/>
        <v>3.0614572335959421E-3</v>
      </c>
      <c r="G2446" s="2">
        <f t="shared" si="225"/>
        <v>5.8157276603957543E-3</v>
      </c>
      <c r="H2446" s="2" t="str">
        <f t="shared" si="226"/>
        <v>Sell</v>
      </c>
    </row>
    <row r="2447" spans="1:8" ht="13.5" x14ac:dyDescent="0.25">
      <c r="A2447" s="3">
        <f>TITRES_STAT!B2450</f>
        <v>45870</v>
      </c>
      <c r="B2447" s="5">
        <f>TITRES_STAT!D2450</f>
        <v>2.29</v>
      </c>
      <c r="C2447" s="2">
        <f t="shared" ref="C2447:C2510" si="228">$C$4*B2437+C2446*(1-$C$4)</f>
        <v>2.2815569868298313</v>
      </c>
      <c r="D2447" s="2">
        <f t="shared" si="224"/>
        <v>2.2725413968816413</v>
      </c>
      <c r="E2447" s="2">
        <f t="shared" si="223"/>
        <v>9.0155899481900725E-3</v>
      </c>
      <c r="F2447" s="2">
        <f t="shared" si="227"/>
        <v>4.2522837765147682E-3</v>
      </c>
      <c r="G2447" s="2">
        <f t="shared" si="225"/>
        <v>4.7633061716753043E-3</v>
      </c>
      <c r="H2447" s="2" t="str">
        <f t="shared" si="226"/>
        <v>Sell</v>
      </c>
    </row>
    <row r="2448" spans="1:8" ht="13.5" x14ac:dyDescent="0.25">
      <c r="A2448" s="3">
        <f>TITRES_STAT!B2451</f>
        <v>45873</v>
      </c>
      <c r="B2448" s="5">
        <f>TITRES_STAT!D2451</f>
        <v>2.29</v>
      </c>
      <c r="C2448" s="2">
        <f t="shared" si="228"/>
        <v>2.2828559119329341</v>
      </c>
      <c r="D2448" s="2">
        <f t="shared" si="224"/>
        <v>2.2738346267422607</v>
      </c>
      <c r="E2448" s="2">
        <f t="shared" si="223"/>
        <v>9.021285190673467E-3</v>
      </c>
      <c r="F2448" s="2">
        <f t="shared" si="227"/>
        <v>5.2060840593465083E-3</v>
      </c>
      <c r="G2448" s="2">
        <f t="shared" si="225"/>
        <v>3.8152011313269587E-3</v>
      </c>
      <c r="H2448" s="2" t="str">
        <f t="shared" si="226"/>
        <v>Sell</v>
      </c>
    </row>
    <row r="2449" spans="1:8" ht="13.5" x14ac:dyDescent="0.25">
      <c r="A2449" s="3">
        <f>TITRES_STAT!B2452</f>
        <v>45874</v>
      </c>
      <c r="B2449" s="5">
        <f>TITRES_STAT!D2452</f>
        <v>2.29</v>
      </c>
      <c r="C2449" s="2">
        <f t="shared" si="228"/>
        <v>2.2839550024047903</v>
      </c>
      <c r="D2449" s="2">
        <f t="shared" si="224"/>
        <v>2.2750320617983899</v>
      </c>
      <c r="E2449" s="2">
        <f t="shared" si="223"/>
        <v>8.9229406064004202E-3</v>
      </c>
      <c r="F2449" s="2">
        <f t="shared" si="227"/>
        <v>5.9494553687572914E-3</v>
      </c>
      <c r="G2449" s="2">
        <f t="shared" si="225"/>
        <v>2.9734852376431288E-3</v>
      </c>
      <c r="H2449" s="2" t="str">
        <f t="shared" si="226"/>
        <v>Sell</v>
      </c>
    </row>
    <row r="2450" spans="1:8" ht="13.5" x14ac:dyDescent="0.25">
      <c r="A2450" s="3">
        <f>TITRES_STAT!B2453</f>
        <v>45875</v>
      </c>
      <c r="B2450" s="5">
        <f>TITRES_STAT!D2453</f>
        <v>2.25</v>
      </c>
      <c r="C2450" s="2">
        <f t="shared" si="228"/>
        <v>2.2848850020348226</v>
      </c>
      <c r="D2450" s="2">
        <f t="shared" si="224"/>
        <v>2.273177834998509</v>
      </c>
      <c r="E2450" s="2">
        <f t="shared" si="223"/>
        <v>1.1707167036313582E-2</v>
      </c>
      <c r="F2450" s="2">
        <f t="shared" si="227"/>
        <v>7.1009977022685501E-3</v>
      </c>
      <c r="G2450" s="2">
        <f t="shared" si="225"/>
        <v>4.6061693340450315E-3</v>
      </c>
      <c r="H2450" s="2" t="str">
        <f t="shared" si="226"/>
        <v>Sell</v>
      </c>
    </row>
    <row r="2451" spans="1:8" ht="13.5" x14ac:dyDescent="0.25">
      <c r="A2451" s="3">
        <f>TITRES_STAT!B2454</f>
        <v>45876</v>
      </c>
      <c r="B2451" s="5">
        <f>TITRES_STAT!D2454</f>
        <v>2.25</v>
      </c>
      <c r="C2451" s="2">
        <f t="shared" si="228"/>
        <v>2.2856719247986961</v>
      </c>
      <c r="D2451" s="2">
        <f t="shared" si="224"/>
        <v>2.2714609583319527</v>
      </c>
      <c r="E2451" s="2">
        <f t="shared" si="223"/>
        <v>1.4210966466743358E-2</v>
      </c>
      <c r="F2451" s="2">
        <f t="shared" si="227"/>
        <v>8.5229914551635116E-3</v>
      </c>
      <c r="G2451" s="2">
        <f t="shared" si="225"/>
        <v>5.6879750115798461E-3</v>
      </c>
      <c r="H2451" s="2" t="str">
        <f t="shared" si="226"/>
        <v>Sell</v>
      </c>
    </row>
    <row r="2452" spans="1:8" ht="13.5" x14ac:dyDescent="0.25">
      <c r="A2452" s="3">
        <f>TITRES_STAT!B2455</f>
        <v>45877</v>
      </c>
      <c r="B2452" s="5">
        <f>TITRES_STAT!D2455</f>
        <v>2.25</v>
      </c>
      <c r="C2452" s="2">
        <f t="shared" si="228"/>
        <v>2.2863377825219735</v>
      </c>
      <c r="D2452" s="2">
        <f t="shared" si="224"/>
        <v>2.2698712577147711</v>
      </c>
      <c r="E2452" s="2">
        <f t="shared" si="223"/>
        <v>1.6466524807202454E-2</v>
      </c>
      <c r="F2452" s="2">
        <f t="shared" si="227"/>
        <v>1.01116981255713E-2</v>
      </c>
      <c r="G2452" s="2">
        <f t="shared" si="225"/>
        <v>6.3548266816311535E-3</v>
      </c>
      <c r="H2452" s="2" t="str">
        <f t="shared" si="226"/>
        <v>Sell</v>
      </c>
    </row>
    <row r="2453" spans="1:8" ht="13.5" x14ac:dyDescent="0.25">
      <c r="A2453" s="3">
        <f>TITRES_STAT!B2456</f>
        <v>45880</v>
      </c>
      <c r="B2453" s="5">
        <f>TITRES_STAT!D2456</f>
        <v>2.25</v>
      </c>
      <c r="C2453" s="2">
        <f t="shared" si="228"/>
        <v>2.286901200595516</v>
      </c>
      <c r="D2453" s="2">
        <f t="shared" si="224"/>
        <v>2.268399312698862</v>
      </c>
      <c r="E2453" s="2">
        <f t="shared" si="223"/>
        <v>1.8501887896654079E-2</v>
      </c>
      <c r="F2453" s="2">
        <f t="shared" si="227"/>
        <v>1.1789736079787855E-2</v>
      </c>
      <c r="G2453" s="2">
        <f t="shared" si="225"/>
        <v>6.7121518168662235E-3</v>
      </c>
      <c r="H2453" s="2" t="str">
        <f t="shared" si="226"/>
        <v>Sell</v>
      </c>
    </row>
    <row r="2454" spans="1:8" ht="13.5" x14ac:dyDescent="0.25">
      <c r="A2454" s="3">
        <f>TITRES_STAT!B2457</f>
        <v>45881</v>
      </c>
      <c r="B2454" s="5">
        <f>TITRES_STAT!D2457</f>
        <v>2.25</v>
      </c>
      <c r="C2454" s="2">
        <f t="shared" si="228"/>
        <v>2.2873779389654367</v>
      </c>
      <c r="D2454" s="2">
        <f t="shared" si="224"/>
        <v>2.2670364006470942</v>
      </c>
      <c r="E2454" s="2">
        <f t="shared" si="223"/>
        <v>2.0341538318342511E-2</v>
      </c>
      <c r="F2454" s="2">
        <f t="shared" si="227"/>
        <v>1.3500096527498787E-2</v>
      </c>
      <c r="G2454" s="2">
        <f t="shared" si="225"/>
        <v>6.841441790843724E-3</v>
      </c>
      <c r="H2454" s="2" t="str">
        <f t="shared" si="226"/>
        <v>Sell</v>
      </c>
    </row>
    <row r="2455" spans="1:8" ht="13.5" x14ac:dyDescent="0.25">
      <c r="A2455" s="3">
        <f>TITRES_STAT!B2458</f>
        <v>45883</v>
      </c>
      <c r="B2455" s="5">
        <f>TITRES_STAT!D2458</f>
        <v>2.25</v>
      </c>
      <c r="C2455" s="2">
        <f t="shared" si="228"/>
        <v>2.2877813329707544</v>
      </c>
      <c r="D2455" s="2">
        <f t="shared" si="224"/>
        <v>2.2657744450436055</v>
      </c>
      <c r="E2455" s="2">
        <f t="shared" si="223"/>
        <v>2.2006887927148888E-2</v>
      </c>
      <c r="F2455" s="2">
        <f t="shared" si="227"/>
        <v>1.5201454807428808E-2</v>
      </c>
      <c r="G2455" s="2">
        <f t="shared" si="225"/>
        <v>6.8054331197200807E-3</v>
      </c>
      <c r="H2455" s="2" t="str">
        <f t="shared" si="226"/>
        <v>Sell</v>
      </c>
    </row>
    <row r="2456" spans="1:8" ht="13.5" x14ac:dyDescent="0.25">
      <c r="A2456" s="3">
        <f>TITRES_STAT!B2459</f>
        <v>45884</v>
      </c>
      <c r="B2456" s="5">
        <f>TITRES_STAT!D2459</f>
        <v>2.2000000000000002</v>
      </c>
      <c r="C2456" s="2">
        <f t="shared" si="228"/>
        <v>2.2881226663598691</v>
      </c>
      <c r="D2456" s="2">
        <f t="shared" si="224"/>
        <v>2.2609022639292644</v>
      </c>
      <c r="E2456" s="2">
        <f t="shared" si="223"/>
        <v>2.722040243060464E-2</v>
      </c>
      <c r="F2456" s="2">
        <f t="shared" si="227"/>
        <v>1.7605244332063976E-2</v>
      </c>
      <c r="G2456" s="2">
        <f t="shared" si="225"/>
        <v>9.6151580985406639E-3</v>
      </c>
      <c r="H2456" s="2" t="str">
        <f t="shared" si="226"/>
        <v>Sell</v>
      </c>
    </row>
    <row r="2457" spans="1:8" ht="13.5" x14ac:dyDescent="0.25">
      <c r="A2457" s="3">
        <f>TITRES_STAT!B2460</f>
        <v>45887</v>
      </c>
      <c r="B2457" s="5">
        <f>TITRES_STAT!D2460</f>
        <v>2.29</v>
      </c>
      <c r="C2457" s="2">
        <f t="shared" si="228"/>
        <v>2.2884114869198893</v>
      </c>
      <c r="D2457" s="2">
        <f t="shared" si="224"/>
        <v>2.2630576517863563</v>
      </c>
      <c r="E2457" s="2">
        <f t="shared" si="223"/>
        <v>2.5353835133532954E-2</v>
      </c>
      <c r="F2457" s="2">
        <f t="shared" si="227"/>
        <v>1.9154962492357774E-2</v>
      </c>
      <c r="G2457" s="2">
        <f t="shared" si="225"/>
        <v>6.19887264117518E-3</v>
      </c>
      <c r="H2457" s="2" t="str">
        <f t="shared" si="226"/>
        <v>Sell</v>
      </c>
    </row>
    <row r="2458" spans="1:8" ht="13.5" x14ac:dyDescent="0.25">
      <c r="A2458" s="3">
        <f>TITRES_STAT!B2461</f>
        <v>45888</v>
      </c>
      <c r="B2458" s="5">
        <f>TITRES_STAT!D2461</f>
        <v>2.29</v>
      </c>
      <c r="C2458" s="2">
        <f t="shared" si="228"/>
        <v>2.2886558735475986</v>
      </c>
      <c r="D2458" s="2">
        <f t="shared" si="224"/>
        <v>2.2650533812836633</v>
      </c>
      <c r="E2458" s="2">
        <f t="shared" si="223"/>
        <v>2.3602492263935293E-2</v>
      </c>
      <c r="F2458" s="2">
        <f t="shared" si="227"/>
        <v>2.0044468446673278E-2</v>
      </c>
      <c r="G2458" s="2">
        <f t="shared" si="225"/>
        <v>3.5580238172620154E-3</v>
      </c>
      <c r="H2458" s="2" t="str">
        <f t="shared" si="226"/>
        <v>Sell</v>
      </c>
    </row>
    <row r="2459" spans="1:8" ht="13.5" x14ac:dyDescent="0.25">
      <c r="A2459" s="3">
        <f>TITRES_STAT!B2462</f>
        <v>45889</v>
      </c>
      <c r="B2459" s="5">
        <f>TITRES_STAT!D2462</f>
        <v>2.29</v>
      </c>
      <c r="C2459" s="2">
        <f t="shared" si="228"/>
        <v>2.2888626622325834</v>
      </c>
      <c r="D2459" s="2">
        <f t="shared" si="224"/>
        <v>2.2669012789663552</v>
      </c>
      <c r="E2459" s="2">
        <f t="shared" si="223"/>
        <v>2.1961383266228207E-2</v>
      </c>
      <c r="F2459" s="2">
        <f t="shared" si="227"/>
        <v>2.0427851410584265E-2</v>
      </c>
      <c r="G2459" s="2">
        <f t="shared" si="225"/>
        <v>1.5335318556439423E-3</v>
      </c>
      <c r="H2459" s="2" t="str">
        <f t="shared" si="226"/>
        <v>Sell</v>
      </c>
    </row>
    <row r="2460" spans="1:8" ht="13.5" x14ac:dyDescent="0.25">
      <c r="A2460" s="3">
        <f>TITRES_STAT!B2463</f>
        <v>45890</v>
      </c>
      <c r="B2460" s="5">
        <f>TITRES_STAT!D2463</f>
        <v>2.25</v>
      </c>
      <c r="C2460" s="2">
        <f t="shared" si="228"/>
        <v>2.282883791119878</v>
      </c>
      <c r="D2460" s="2">
        <f t="shared" si="224"/>
        <v>2.2656493323762548</v>
      </c>
      <c r="E2460" s="2">
        <f t="shared" ref="E2460:E2511" si="229">C2460-D2460</f>
        <v>1.7234458743623282E-2</v>
      </c>
      <c r="F2460" s="2">
        <f t="shared" si="227"/>
        <v>1.978917287719207E-2</v>
      </c>
      <c r="G2460" s="2">
        <f t="shared" si="225"/>
        <v>-2.5547141335687876E-3</v>
      </c>
      <c r="H2460" s="2" t="str">
        <f t="shared" si="226"/>
        <v>Hold</v>
      </c>
    </row>
    <row r="2461" spans="1:8" ht="13.5" x14ac:dyDescent="0.25">
      <c r="A2461" s="3">
        <f>TITRES_STAT!B2464</f>
        <v>45891</v>
      </c>
      <c r="B2461" s="5">
        <f>TITRES_STAT!D2464</f>
        <v>2.25</v>
      </c>
      <c r="C2461" s="2">
        <f t="shared" si="228"/>
        <v>2.2778247463322043</v>
      </c>
      <c r="D2461" s="2">
        <f t="shared" ref="D2461:D2511" si="230">$D$4*B2461+(1-$D$4)*D2460</f>
        <v>2.264490122570606</v>
      </c>
      <c r="E2461" s="2">
        <f t="shared" si="229"/>
        <v>1.333462376159833E-2</v>
      </c>
      <c r="F2461" s="2">
        <f t="shared" si="227"/>
        <v>1.8498263054073323E-2</v>
      </c>
      <c r="G2461" s="2">
        <f t="shared" si="225"/>
        <v>-5.1636392924749933E-3</v>
      </c>
      <c r="H2461" s="2" t="str">
        <f t="shared" si="226"/>
        <v>Hold</v>
      </c>
    </row>
    <row r="2462" spans="1:8" ht="13.5" x14ac:dyDescent="0.25">
      <c r="A2462" s="3">
        <f>TITRES_STAT!B2465</f>
        <v>45894</v>
      </c>
      <c r="B2462" s="5">
        <f>TITRES_STAT!D2465</f>
        <v>2.25</v>
      </c>
      <c r="C2462" s="2">
        <f t="shared" si="228"/>
        <v>2.27354401612725</v>
      </c>
      <c r="D2462" s="2">
        <f t="shared" si="230"/>
        <v>2.2634167801579683</v>
      </c>
      <c r="E2462" s="2">
        <f t="shared" si="229"/>
        <v>1.0127235969281667E-2</v>
      </c>
      <c r="F2462" s="2">
        <f t="shared" si="227"/>
        <v>1.6824057637114993E-2</v>
      </c>
      <c r="G2462" s="2">
        <f t="shared" si="225"/>
        <v>-6.6968216678333255E-3</v>
      </c>
      <c r="H2462" s="2" t="str">
        <f t="shared" si="226"/>
        <v>Hold</v>
      </c>
    </row>
    <row r="2463" spans="1:8" ht="13.5" x14ac:dyDescent="0.25">
      <c r="A2463" s="3">
        <f>TITRES_STAT!B2466</f>
        <v>45895</v>
      </c>
      <c r="B2463" s="5">
        <f>TITRES_STAT!D2466</f>
        <v>2.25</v>
      </c>
      <c r="C2463" s="2">
        <f t="shared" si="228"/>
        <v>2.2699218597999806</v>
      </c>
      <c r="D2463" s="2">
        <f t="shared" si="230"/>
        <v>2.2624229445907114</v>
      </c>
      <c r="E2463" s="2">
        <f t="shared" si="229"/>
        <v>7.4989152092692635E-3</v>
      </c>
      <c r="F2463" s="2">
        <f t="shared" si="227"/>
        <v>1.4959029151545847E-2</v>
      </c>
      <c r="G2463" s="2">
        <f t="shared" si="225"/>
        <v>-7.460113942276584E-3</v>
      </c>
      <c r="H2463" s="2" t="str">
        <f t="shared" si="226"/>
        <v>Hold</v>
      </c>
    </row>
    <row r="2464" spans="1:8" ht="13.5" x14ac:dyDescent="0.25">
      <c r="A2464" s="3">
        <f>TITRES_STAT!B2467</f>
        <v>45896</v>
      </c>
      <c r="B2464" s="5">
        <f>TITRES_STAT!D2467</f>
        <v>2.23</v>
      </c>
      <c r="C2464" s="2">
        <f t="shared" si="228"/>
        <v>2.2668569582922911</v>
      </c>
      <c r="D2464" s="2">
        <f t="shared" si="230"/>
        <v>2.2600212449913992</v>
      </c>
      <c r="E2464" s="2">
        <f t="shared" si="229"/>
        <v>6.8357133008918325E-3</v>
      </c>
      <c r="F2464" s="2">
        <f t="shared" si="227"/>
        <v>1.3334365981415046E-2</v>
      </c>
      <c r="G2464" s="2">
        <f t="shared" si="225"/>
        <v>-6.498652680523213E-3</v>
      </c>
      <c r="H2464" s="2" t="str">
        <f t="shared" si="226"/>
        <v>Hold</v>
      </c>
    </row>
    <row r="2465" spans="1:8" ht="13.5" x14ac:dyDescent="0.25">
      <c r="A2465" s="3">
        <f>TITRES_STAT!B2468</f>
        <v>45897</v>
      </c>
      <c r="B2465" s="5">
        <f>TITRES_STAT!D2468</f>
        <v>2.2200000000000002</v>
      </c>
      <c r="C2465" s="2">
        <f t="shared" si="228"/>
        <v>2.2642635800934769</v>
      </c>
      <c r="D2465" s="2">
        <f t="shared" si="230"/>
        <v>2.2570567083253694</v>
      </c>
      <c r="E2465" s="2">
        <f t="shared" si="229"/>
        <v>7.2068717681075256E-3</v>
      </c>
      <c r="F2465" s="2">
        <f t="shared" si="227"/>
        <v>1.2108867138753542E-2</v>
      </c>
      <c r="G2465" s="2">
        <f t="shared" si="225"/>
        <v>-4.9019953706460166E-3</v>
      </c>
      <c r="H2465" s="2" t="str">
        <f t="shared" si="226"/>
        <v>Hold</v>
      </c>
    </row>
    <row r="2466" spans="1:8" ht="13.5" x14ac:dyDescent="0.25">
      <c r="A2466" s="3">
        <f>TITRES_STAT!B2469</f>
        <v>45898</v>
      </c>
      <c r="B2466" s="5">
        <f>TITRES_STAT!D2469</f>
        <v>2.2200000000000002</v>
      </c>
      <c r="C2466" s="2">
        <f t="shared" si="228"/>
        <v>2.2543768754637115</v>
      </c>
      <c r="D2466" s="2">
        <f t="shared" si="230"/>
        <v>2.2543117669679344</v>
      </c>
      <c r="E2466" s="2">
        <f t="shared" si="229"/>
        <v>6.5108495777010944E-5</v>
      </c>
      <c r="F2466" s="2">
        <f t="shared" si="227"/>
        <v>9.700115410158236E-3</v>
      </c>
      <c r="G2466" s="2">
        <f t="shared" si="225"/>
        <v>-9.635006914381225E-3</v>
      </c>
      <c r="H2466" s="2" t="str">
        <f t="shared" si="226"/>
        <v>Hold</v>
      </c>
    </row>
    <row r="2467" spans="1:8" ht="13.5" x14ac:dyDescent="0.25">
      <c r="A2467" s="3">
        <f>TITRES_STAT!B2470</f>
        <v>45901</v>
      </c>
      <c r="B2467" s="5">
        <f>TITRES_STAT!D2470</f>
        <v>2.2200000000000002</v>
      </c>
      <c r="C2467" s="2">
        <f t="shared" si="228"/>
        <v>2.2598573561616022</v>
      </c>
      <c r="D2467" s="2">
        <f t="shared" si="230"/>
        <v>2.2517701545999391</v>
      </c>
      <c r="E2467" s="2">
        <f t="shared" si="229"/>
        <v>8.0872015616630932E-3</v>
      </c>
      <c r="F2467" s="2">
        <f t="shared" si="227"/>
        <v>9.3775326404592074E-3</v>
      </c>
      <c r="G2467" s="2">
        <f t="shared" si="225"/>
        <v>-1.2903310787961142E-3</v>
      </c>
      <c r="H2467" s="2" t="str">
        <f t="shared" si="226"/>
        <v>Hold</v>
      </c>
    </row>
    <row r="2468" spans="1:8" ht="13.5" x14ac:dyDescent="0.25">
      <c r="A2468" s="3">
        <f>TITRES_STAT!B2471</f>
        <v>45902</v>
      </c>
      <c r="B2468" s="5">
        <f>TITRES_STAT!D2471</f>
        <v>2.2200000000000002</v>
      </c>
      <c r="C2468" s="2">
        <f t="shared" si="228"/>
        <v>2.2644946859828941</v>
      </c>
      <c r="D2468" s="2">
        <f t="shared" si="230"/>
        <v>2.2494168098147584</v>
      </c>
      <c r="E2468" s="2">
        <f t="shared" si="229"/>
        <v>1.5077876168135607E-2</v>
      </c>
      <c r="F2468" s="2">
        <f t="shared" si="227"/>
        <v>1.0517601345994488E-2</v>
      </c>
      <c r="G2468" s="2">
        <f t="shared" ref="G2468:G2511" si="231">E2468-F2468</f>
        <v>4.5602748221411187E-3</v>
      </c>
      <c r="H2468" s="2" t="str">
        <f t="shared" ref="H2468:H2511" si="232">IF(G2468&lt;0,"Hold","Sell")</f>
        <v>Sell</v>
      </c>
    </row>
    <row r="2469" spans="1:8" ht="13.5" x14ac:dyDescent="0.25">
      <c r="A2469" s="3">
        <f>TITRES_STAT!B2472</f>
        <v>45903</v>
      </c>
      <c r="B2469" s="5">
        <f>TITRES_STAT!D2472</f>
        <v>2.25</v>
      </c>
      <c r="C2469" s="2">
        <f t="shared" si="228"/>
        <v>2.2684185804470642</v>
      </c>
      <c r="D2469" s="2">
        <f t="shared" si="230"/>
        <v>2.249460009087739</v>
      </c>
      <c r="E2469" s="2">
        <f t="shared" si="229"/>
        <v>1.8958571359325216E-2</v>
      </c>
      <c r="F2469" s="2">
        <f t="shared" ref="F2469:F2511" si="233">(E2469*(2/(10)))+((1-(2/10))*F2468)</f>
        <v>1.2205795348660634E-2</v>
      </c>
      <c r="G2469" s="2">
        <f t="shared" si="231"/>
        <v>6.7527760106645823E-3</v>
      </c>
      <c r="H2469" s="2" t="str">
        <f t="shared" si="232"/>
        <v>Sell</v>
      </c>
    </row>
    <row r="2470" spans="1:8" ht="13.5" x14ac:dyDescent="0.25">
      <c r="A2470" s="3">
        <f>TITRES_STAT!B2473</f>
        <v>45905</v>
      </c>
      <c r="B2470" s="5">
        <f>TITRES_STAT!D2473</f>
        <v>2.25</v>
      </c>
      <c r="C2470" s="2">
        <f t="shared" si="228"/>
        <v>2.2655849526859773</v>
      </c>
      <c r="D2470" s="2">
        <f t="shared" si="230"/>
        <v>2.2495000084145729</v>
      </c>
      <c r="E2470" s="2">
        <f t="shared" si="229"/>
        <v>1.6084944271404389E-2</v>
      </c>
      <c r="F2470" s="2">
        <f t="shared" si="233"/>
        <v>1.2981625133209385E-2</v>
      </c>
      <c r="G2470" s="2">
        <f t="shared" si="231"/>
        <v>3.1033191381950043E-3</v>
      </c>
      <c r="H2470" s="2" t="str">
        <f t="shared" si="232"/>
        <v>Sell</v>
      </c>
    </row>
    <row r="2471" spans="1:8" ht="13.5" x14ac:dyDescent="0.25">
      <c r="A2471" s="3">
        <f>TITRES_STAT!B2474</f>
        <v>45908</v>
      </c>
      <c r="B2471" s="5">
        <f>TITRES_STAT!D2474</f>
        <v>2.25</v>
      </c>
      <c r="C2471" s="2">
        <f t="shared" si="228"/>
        <v>2.2631872676573654</v>
      </c>
      <c r="D2471" s="2">
        <f t="shared" si="230"/>
        <v>2.2495370448283083</v>
      </c>
      <c r="E2471" s="2">
        <f t="shared" si="229"/>
        <v>1.3650222829057146E-2</v>
      </c>
      <c r="F2471" s="2">
        <f t="shared" si="233"/>
        <v>1.3115344672378938E-2</v>
      </c>
      <c r="G2471" s="2">
        <f t="shared" si="231"/>
        <v>5.3487815667820765E-4</v>
      </c>
      <c r="H2471" s="2" t="str">
        <f t="shared" si="232"/>
        <v>Sell</v>
      </c>
    </row>
    <row r="2472" spans="1:8" ht="13.5" x14ac:dyDescent="0.25">
      <c r="A2472" s="3">
        <f>TITRES_STAT!B2475</f>
        <v>45909</v>
      </c>
      <c r="B2472" s="5">
        <f>TITRES_STAT!D2475</f>
        <v>2.25</v>
      </c>
      <c r="C2472" s="2">
        <f t="shared" si="228"/>
        <v>2.2611584572485399</v>
      </c>
      <c r="D2472" s="2">
        <f t="shared" si="230"/>
        <v>2.2495713378039892</v>
      </c>
      <c r="E2472" s="2">
        <f t="shared" si="229"/>
        <v>1.1587119444550709E-2</v>
      </c>
      <c r="F2472" s="2">
        <f t="shared" si="233"/>
        <v>1.2809699626813293E-2</v>
      </c>
      <c r="G2472" s="2">
        <f t="shared" si="231"/>
        <v>-1.2225801822625844E-3</v>
      </c>
      <c r="H2472" s="2" t="str">
        <f t="shared" si="232"/>
        <v>Hold</v>
      </c>
    </row>
    <row r="2473" spans="1:8" ht="13.5" x14ac:dyDescent="0.25">
      <c r="A2473" s="3">
        <f>TITRES_STAT!B2476</f>
        <v>45910</v>
      </c>
      <c r="B2473" s="5">
        <f>TITRES_STAT!D2476</f>
        <v>2.25</v>
      </c>
      <c r="C2473" s="2">
        <f t="shared" si="228"/>
        <v>2.2594417715179951</v>
      </c>
      <c r="D2473" s="2">
        <f t="shared" si="230"/>
        <v>2.249603090559249</v>
      </c>
      <c r="E2473" s="2">
        <f t="shared" si="229"/>
        <v>9.8386809587460711E-3</v>
      </c>
      <c r="F2473" s="2">
        <f t="shared" si="233"/>
        <v>1.2215495893199851E-2</v>
      </c>
      <c r="G2473" s="2">
        <f t="shared" si="231"/>
        <v>-2.3768149344537796E-3</v>
      </c>
      <c r="H2473" s="2" t="str">
        <f t="shared" si="232"/>
        <v>Hold</v>
      </c>
    </row>
    <row r="2474" spans="1:8" ht="13.5" x14ac:dyDescent="0.25">
      <c r="A2474" s="3">
        <f>TITRES_STAT!B2477</f>
        <v>45911</v>
      </c>
      <c r="B2474" s="5">
        <f>TITRES_STAT!D2477</f>
        <v>2.25</v>
      </c>
      <c r="C2474" s="2">
        <f t="shared" si="228"/>
        <v>2.2549122682075344</v>
      </c>
      <c r="D2474" s="2">
        <f t="shared" si="230"/>
        <v>2.2496324912585637</v>
      </c>
      <c r="E2474" s="2">
        <f t="shared" si="229"/>
        <v>5.2797769489707491E-3</v>
      </c>
      <c r="F2474" s="2">
        <f t="shared" si="233"/>
        <v>1.082835210435403E-2</v>
      </c>
      <c r="G2474" s="2">
        <f t="shared" si="231"/>
        <v>-5.5485751553832809E-3</v>
      </c>
      <c r="H2474" s="2" t="str">
        <f t="shared" si="232"/>
        <v>Hold</v>
      </c>
    </row>
    <row r="2475" spans="1:8" ht="13.5" x14ac:dyDescent="0.25">
      <c r="A2475" s="3">
        <f>TITRES_STAT!B2478</f>
        <v>45912</v>
      </c>
      <c r="B2475" s="5">
        <f>TITRES_STAT!D2478</f>
        <v>2.25</v>
      </c>
      <c r="C2475" s="2">
        <f t="shared" si="228"/>
        <v>2.2495411500217601</v>
      </c>
      <c r="D2475" s="2">
        <f t="shared" si="230"/>
        <v>2.2496597141282995</v>
      </c>
      <c r="E2475" s="2">
        <f t="shared" si="229"/>
        <v>-1.1856410653932059E-4</v>
      </c>
      <c r="F2475" s="2">
        <f t="shared" si="233"/>
        <v>8.638968862175361E-3</v>
      </c>
      <c r="G2475" s="2">
        <f t="shared" si="231"/>
        <v>-8.7575329687146816E-3</v>
      </c>
      <c r="H2475" s="2" t="str">
        <f t="shared" si="232"/>
        <v>Hold</v>
      </c>
    </row>
    <row r="2476" spans="1:8" ht="13.5" x14ac:dyDescent="0.25">
      <c r="A2476" s="3">
        <f>TITRES_STAT!B2479</f>
        <v>45915</v>
      </c>
      <c r="B2476" s="5">
        <f>TITRES_STAT!D2479</f>
        <v>2.25</v>
      </c>
      <c r="C2476" s="2">
        <f t="shared" si="228"/>
        <v>2.2449963577107201</v>
      </c>
      <c r="D2476" s="2">
        <f t="shared" si="230"/>
        <v>2.249684920489166</v>
      </c>
      <c r="E2476" s="2">
        <f t="shared" si="229"/>
        <v>-4.6885627784458705E-3</v>
      </c>
      <c r="F2476" s="2">
        <f t="shared" si="233"/>
        <v>5.9734625340511147E-3</v>
      </c>
      <c r="G2476" s="2">
        <f t="shared" si="231"/>
        <v>-1.0662025312496985E-2</v>
      </c>
      <c r="H2476" s="2" t="str">
        <f t="shared" si="232"/>
        <v>Hold</v>
      </c>
    </row>
    <row r="2477" spans="1:8" ht="13.5" x14ac:dyDescent="0.25">
      <c r="A2477" s="3">
        <f>TITRES_STAT!B2480</f>
        <v>45916</v>
      </c>
      <c r="B2477" s="5">
        <f>TITRES_STAT!D2480</f>
        <v>2.25</v>
      </c>
      <c r="C2477" s="2">
        <f t="shared" si="228"/>
        <v>2.241150764216763</v>
      </c>
      <c r="D2477" s="2">
        <f t="shared" si="230"/>
        <v>2.2497082597121905</v>
      </c>
      <c r="E2477" s="2">
        <f t="shared" si="229"/>
        <v>-8.5574954954275029E-3</v>
      </c>
      <c r="F2477" s="2">
        <f t="shared" si="233"/>
        <v>3.0672709281553911E-3</v>
      </c>
      <c r="G2477" s="2">
        <f t="shared" si="231"/>
        <v>-1.1624766423582894E-2</v>
      </c>
      <c r="H2477" s="2" t="str">
        <f t="shared" si="232"/>
        <v>Hold</v>
      </c>
    </row>
    <row r="2478" spans="1:8" ht="13.5" x14ac:dyDescent="0.25">
      <c r="A2478" s="3">
        <f>TITRES_STAT!B2481</f>
        <v>45917</v>
      </c>
      <c r="B2478" s="5">
        <f>TITRES_STAT!D2481</f>
        <v>2.25</v>
      </c>
      <c r="C2478" s="2">
        <f t="shared" si="228"/>
        <v>2.2378968004911073</v>
      </c>
      <c r="D2478" s="2">
        <f t="shared" si="230"/>
        <v>2.2497298701038799</v>
      </c>
      <c r="E2478" s="2">
        <f t="shared" si="229"/>
        <v>-1.183306961277264E-2</v>
      </c>
      <c r="F2478" s="2">
        <f t="shared" si="233"/>
        <v>8.7202819969784979E-5</v>
      </c>
      <c r="G2478" s="2">
        <f t="shared" si="231"/>
        <v>-1.1920272432742424E-2</v>
      </c>
      <c r="H2478" s="2" t="str">
        <f t="shared" si="232"/>
        <v>Hold</v>
      </c>
    </row>
    <row r="2479" spans="1:8" ht="13.5" x14ac:dyDescent="0.25">
      <c r="A2479" s="3">
        <f>TITRES_STAT!B2482</f>
        <v>45918</v>
      </c>
      <c r="B2479" s="5">
        <f>TITRES_STAT!D2482</f>
        <v>2.15</v>
      </c>
      <c r="C2479" s="2">
        <f t="shared" si="228"/>
        <v>2.2397588311847829</v>
      </c>
      <c r="D2479" s="2">
        <f t="shared" si="230"/>
        <v>2.2423424723184073</v>
      </c>
      <c r="E2479" s="2">
        <f t="shared" si="229"/>
        <v>-2.5836411336244147E-3</v>
      </c>
      <c r="F2479" s="2">
        <f t="shared" si="233"/>
        <v>-4.4696597074905494E-4</v>
      </c>
      <c r="G2479" s="2">
        <f t="shared" si="231"/>
        <v>-2.1366751628753597E-3</v>
      </c>
      <c r="H2479" s="2" t="str">
        <f t="shared" si="232"/>
        <v>Hold</v>
      </c>
    </row>
    <row r="2480" spans="1:8" ht="13.5" x14ac:dyDescent="0.25">
      <c r="A2480" s="3">
        <f>TITRES_STAT!B2483</f>
        <v>45919</v>
      </c>
      <c r="B2480" s="5">
        <f>TITRES_STAT!D2483</f>
        <v>2.06</v>
      </c>
      <c r="C2480" s="2">
        <f t="shared" si="228"/>
        <v>2.2413343956178933</v>
      </c>
      <c r="D2480" s="2">
        <f t="shared" si="230"/>
        <v>2.2288356225170438</v>
      </c>
      <c r="E2480" s="2">
        <f t="shared" si="229"/>
        <v>1.2498773100849458E-2</v>
      </c>
      <c r="F2480" s="2">
        <f t="shared" si="233"/>
        <v>2.1421818435706477E-3</v>
      </c>
      <c r="G2480" s="2">
        <f t="shared" si="231"/>
        <v>1.0356591257278811E-2</v>
      </c>
      <c r="H2480" s="2" t="str">
        <f t="shared" si="232"/>
        <v>Sell</v>
      </c>
    </row>
    <row r="2481" spans="1:8" ht="13.5" x14ac:dyDescent="0.25">
      <c r="A2481" s="3">
        <f>TITRES_STAT!B2484</f>
        <v>45922</v>
      </c>
      <c r="B2481" s="5">
        <f>TITRES_STAT!D2484</f>
        <v>1.97</v>
      </c>
      <c r="C2481" s="2">
        <f t="shared" si="228"/>
        <v>2.2426675655228325</v>
      </c>
      <c r="D2481" s="2">
        <f t="shared" si="230"/>
        <v>2.209662613441707</v>
      </c>
      <c r="E2481" s="2">
        <f t="shared" si="229"/>
        <v>3.3004952081125527E-2</v>
      </c>
      <c r="F2481" s="2">
        <f t="shared" si="233"/>
        <v>8.3147358910816236E-3</v>
      </c>
      <c r="G2481" s="2">
        <f t="shared" si="231"/>
        <v>2.4690216190043905E-2</v>
      </c>
      <c r="H2481" s="2" t="str">
        <f t="shared" si="232"/>
        <v>Sell</v>
      </c>
    </row>
    <row r="2482" spans="1:8" ht="13.5" x14ac:dyDescent="0.25">
      <c r="A2482" s="3">
        <f>TITRES_STAT!B2485</f>
        <v>45923</v>
      </c>
      <c r="B2482" s="5">
        <f>TITRES_STAT!D2485</f>
        <v>1.89</v>
      </c>
      <c r="C2482" s="2">
        <f t="shared" si="228"/>
        <v>2.2437956323654737</v>
      </c>
      <c r="D2482" s="2">
        <f t="shared" si="230"/>
        <v>2.185983901334914</v>
      </c>
      <c r="E2482" s="2">
        <f t="shared" si="229"/>
        <v>5.7811731030559699E-2</v>
      </c>
      <c r="F2482" s="2">
        <f t="shared" si="233"/>
        <v>1.8214134918977241E-2</v>
      </c>
      <c r="G2482" s="2">
        <f t="shared" si="231"/>
        <v>3.9597596111582457E-2</v>
      </c>
      <c r="H2482" s="2" t="str">
        <f t="shared" si="232"/>
        <v>Sell</v>
      </c>
    </row>
    <row r="2483" spans="1:8" ht="13.5" x14ac:dyDescent="0.25">
      <c r="A2483" s="3">
        <f>TITRES_STAT!B2486</f>
        <v>45924</v>
      </c>
      <c r="B2483" s="5">
        <f>TITRES_STAT!D2486</f>
        <v>1.9</v>
      </c>
      <c r="C2483" s="2">
        <f t="shared" si="228"/>
        <v>2.2447501504630933</v>
      </c>
      <c r="D2483" s="2">
        <f t="shared" si="230"/>
        <v>2.1647999086434391</v>
      </c>
      <c r="E2483" s="2">
        <f t="shared" si="229"/>
        <v>7.9950241819654266E-2</v>
      </c>
      <c r="F2483" s="2">
        <f t="shared" si="233"/>
        <v>3.0561356299112649E-2</v>
      </c>
      <c r="G2483" s="2">
        <f t="shared" si="231"/>
        <v>4.9388885520541617E-2</v>
      </c>
      <c r="H2483" s="2" t="str">
        <f t="shared" si="232"/>
        <v>Sell</v>
      </c>
    </row>
    <row r="2484" spans="1:8" ht="13.5" x14ac:dyDescent="0.25">
      <c r="A2484" s="3">
        <f>TITRES_STAT!B2487</f>
        <v>45925</v>
      </c>
      <c r="B2484" s="5">
        <f>TITRES_STAT!D2487</f>
        <v>1.98</v>
      </c>
      <c r="C2484" s="2">
        <f t="shared" si="228"/>
        <v>2.2455578196226176</v>
      </c>
      <c r="D2484" s="2">
        <f t="shared" si="230"/>
        <v>2.1511110265217028</v>
      </c>
      <c r="E2484" s="2">
        <f t="shared" si="229"/>
        <v>9.444679310091475E-2</v>
      </c>
      <c r="F2484" s="2">
        <f t="shared" si="233"/>
        <v>4.3338443659473078E-2</v>
      </c>
      <c r="G2484" s="2">
        <f t="shared" si="231"/>
        <v>5.1108349441441672E-2</v>
      </c>
      <c r="H2484" s="2" t="str">
        <f t="shared" si="232"/>
        <v>Sell</v>
      </c>
    </row>
    <row r="2485" spans="1:8" ht="13.5" x14ac:dyDescent="0.25">
      <c r="A2485" s="3">
        <f>TITRES_STAT!B2488</f>
        <v>45926</v>
      </c>
      <c r="B2485" s="5">
        <f>TITRES_STAT!D2488</f>
        <v>2.06</v>
      </c>
      <c r="C2485" s="2">
        <f t="shared" si="228"/>
        <v>2.2462412319883689</v>
      </c>
      <c r="D2485" s="2">
        <f t="shared" si="230"/>
        <v>2.1443620615941694</v>
      </c>
      <c r="E2485" s="2">
        <f t="shared" si="229"/>
        <v>0.10187917039419947</v>
      </c>
      <c r="F2485" s="2">
        <f t="shared" si="233"/>
        <v>5.5046589006418359E-2</v>
      </c>
      <c r="G2485" s="2">
        <f t="shared" si="231"/>
        <v>4.6832581387781111E-2</v>
      </c>
      <c r="H2485" s="2" t="str">
        <f t="shared" si="232"/>
        <v>Sell</v>
      </c>
    </row>
    <row r="2486" spans="1:8" ht="13.5" x14ac:dyDescent="0.25">
      <c r="A2486" s="3">
        <f>TITRES_STAT!B2489</f>
        <v>45929</v>
      </c>
      <c r="B2486" s="5">
        <f>TITRES_STAT!D2489</f>
        <v>2.15</v>
      </c>
      <c r="C2486" s="2">
        <f t="shared" si="228"/>
        <v>2.2468195039901584</v>
      </c>
      <c r="D2486" s="2">
        <f t="shared" si="230"/>
        <v>2.1447796866612681</v>
      </c>
      <c r="E2486" s="2">
        <f t="shared" si="229"/>
        <v>0.10203981732889034</v>
      </c>
      <c r="F2486" s="2">
        <f t="shared" si="233"/>
        <v>6.444523467091276E-2</v>
      </c>
      <c r="G2486" s="2">
        <f t="shared" si="231"/>
        <v>3.7594582657977577E-2</v>
      </c>
      <c r="H2486" s="2" t="str">
        <f t="shared" si="232"/>
        <v>Sell</v>
      </c>
    </row>
    <row r="2487" spans="1:8" ht="13.5" x14ac:dyDescent="0.25">
      <c r="A2487" s="3">
        <f>TITRES_STAT!B2490</f>
        <v>45930</v>
      </c>
      <c r="B2487" s="5">
        <f>TITRES_STAT!D2490</f>
        <v>2.2400000000000002</v>
      </c>
      <c r="C2487" s="2">
        <f t="shared" si="228"/>
        <v>2.2473088110685957</v>
      </c>
      <c r="D2487" s="2">
        <f t="shared" si="230"/>
        <v>2.1518330432048778</v>
      </c>
      <c r="E2487" s="2">
        <f t="shared" si="229"/>
        <v>9.547576786371792E-2</v>
      </c>
      <c r="F2487" s="2">
        <f t="shared" si="233"/>
        <v>7.0651341309473786E-2</v>
      </c>
      <c r="G2487" s="2">
        <f t="shared" si="231"/>
        <v>2.4824426554244133E-2</v>
      </c>
      <c r="H2487" s="2" t="str">
        <f t="shared" si="232"/>
        <v>Sell</v>
      </c>
    </row>
    <row r="2488" spans="1:8" ht="13.5" x14ac:dyDescent="0.25">
      <c r="A2488" s="3">
        <f>TITRES_STAT!B2491</f>
        <v>45931</v>
      </c>
      <c r="B2488" s="5">
        <f>TITRES_STAT!D2491</f>
        <v>2.25</v>
      </c>
      <c r="C2488" s="2">
        <f t="shared" si="228"/>
        <v>2.2477228401349656</v>
      </c>
      <c r="D2488" s="2">
        <f t="shared" si="230"/>
        <v>2.159104669634146</v>
      </c>
      <c r="E2488" s="2">
        <f t="shared" si="229"/>
        <v>8.8618170500819549E-2</v>
      </c>
      <c r="F2488" s="2">
        <f t="shared" si="233"/>
        <v>7.4244707147742936E-2</v>
      </c>
      <c r="G2488" s="2">
        <f t="shared" si="231"/>
        <v>1.4373463353076613E-2</v>
      </c>
      <c r="H2488" s="2" t="str">
        <f t="shared" si="232"/>
        <v>Sell</v>
      </c>
    </row>
    <row r="2489" spans="1:8" ht="13.5" x14ac:dyDescent="0.25">
      <c r="A2489" s="3">
        <f>TITRES_STAT!B2492</f>
        <v>45932</v>
      </c>
      <c r="B2489" s="5">
        <f>TITRES_STAT!D2492</f>
        <v>2.25</v>
      </c>
      <c r="C2489" s="2">
        <f t="shared" si="228"/>
        <v>2.2326885570372785</v>
      </c>
      <c r="D2489" s="2">
        <f t="shared" si="230"/>
        <v>2.1658376570686535</v>
      </c>
      <c r="E2489" s="2">
        <f t="shared" si="229"/>
        <v>6.6850899968625033E-2</v>
      </c>
      <c r="F2489" s="2">
        <f t="shared" si="233"/>
        <v>7.2765945711919355E-2</v>
      </c>
      <c r="G2489" s="2">
        <f t="shared" si="231"/>
        <v>-5.9150457432943226E-3</v>
      </c>
      <c r="H2489" s="2" t="str">
        <f t="shared" si="232"/>
        <v>Hold</v>
      </c>
    </row>
    <row r="2490" spans="1:8" ht="13.5" x14ac:dyDescent="0.25">
      <c r="A2490" s="3">
        <f>TITRES_STAT!B2493</f>
        <v>45933</v>
      </c>
      <c r="B2490" s="5">
        <f>TITRES_STAT!D2493</f>
        <v>2.25</v>
      </c>
      <c r="C2490" s="2">
        <f t="shared" si="228"/>
        <v>2.2061210867238512</v>
      </c>
      <c r="D2490" s="2">
        <f t="shared" si="230"/>
        <v>2.1720719046931976</v>
      </c>
      <c r="E2490" s="2">
        <f t="shared" si="229"/>
        <v>3.4049182030653657E-2</v>
      </c>
      <c r="F2490" s="2">
        <f t="shared" si="233"/>
        <v>6.5022592975666219E-2</v>
      </c>
      <c r="G2490" s="2">
        <f t="shared" si="231"/>
        <v>-3.0973410945012561E-2</v>
      </c>
      <c r="H2490" s="2" t="str">
        <f t="shared" si="232"/>
        <v>Hold</v>
      </c>
    </row>
    <row r="2491" spans="1:8" ht="13.5" x14ac:dyDescent="0.25">
      <c r="A2491" s="3">
        <f>TITRES_STAT!B2494</f>
        <v>45936</v>
      </c>
      <c r="B2491" s="5">
        <f>TITRES_STAT!D2494</f>
        <v>2.25</v>
      </c>
      <c r="C2491" s="2">
        <f t="shared" si="228"/>
        <v>2.1697947656894128</v>
      </c>
      <c r="D2491" s="2">
        <f t="shared" si="230"/>
        <v>2.1778443561974048</v>
      </c>
      <c r="E2491" s="2">
        <f t="shared" si="229"/>
        <v>-8.0495905079920327E-3</v>
      </c>
      <c r="F2491" s="2">
        <f t="shared" si="233"/>
        <v>5.0408156278934572E-2</v>
      </c>
      <c r="G2491" s="2">
        <f t="shared" si="231"/>
        <v>-5.8457746786926605E-2</v>
      </c>
      <c r="H2491" s="2" t="str">
        <f t="shared" si="232"/>
        <v>Hold</v>
      </c>
    </row>
    <row r="2492" spans="1:8" ht="13.5" x14ac:dyDescent="0.25">
      <c r="A2492" s="3">
        <f>TITRES_STAT!B2495</f>
        <v>45937</v>
      </c>
      <c r="B2492" s="5">
        <f>TITRES_STAT!D2495</f>
        <v>2.25</v>
      </c>
      <c r="C2492" s="2">
        <f t="shared" si="228"/>
        <v>2.1267494171218106</v>
      </c>
      <c r="D2492" s="2">
        <f t="shared" si="230"/>
        <v>2.1831892187013007</v>
      </c>
      <c r="E2492" s="2">
        <f t="shared" si="229"/>
        <v>-5.6439801579490023E-2</v>
      </c>
      <c r="F2492" s="2">
        <f t="shared" si="233"/>
        <v>2.9038564707249654E-2</v>
      </c>
      <c r="G2492" s="2">
        <f t="shared" si="231"/>
        <v>-8.5478366286739674E-2</v>
      </c>
      <c r="H2492" s="2" t="str">
        <f t="shared" si="232"/>
        <v>Hold</v>
      </c>
    </row>
    <row r="2493" spans="1:8" ht="13.5" x14ac:dyDescent="0.25">
      <c r="A2493" s="3">
        <f>TITRES_STAT!B2496</f>
        <v>45938</v>
      </c>
      <c r="B2493" s="5">
        <f>TITRES_STAT!D2496</f>
        <v>2.25</v>
      </c>
      <c r="C2493" s="2">
        <f t="shared" si="228"/>
        <v>2.0918648914107627</v>
      </c>
      <c r="D2493" s="2">
        <f t="shared" si="230"/>
        <v>2.1881381654641672</v>
      </c>
      <c r="E2493" s="2">
        <f t="shared" si="229"/>
        <v>-9.6273274053404467E-2</v>
      </c>
      <c r="F2493" s="2">
        <f t="shared" si="233"/>
        <v>3.9761969551188325E-3</v>
      </c>
      <c r="G2493" s="2">
        <f t="shared" si="231"/>
        <v>-0.1002494710085233</v>
      </c>
      <c r="H2493" s="2" t="str">
        <f t="shared" si="232"/>
        <v>Hold</v>
      </c>
    </row>
    <row r="2494" spans="1:8" ht="13.5" x14ac:dyDescent="0.25">
      <c r="A2494" s="3">
        <f>TITRES_STAT!B2497</f>
        <v>45939</v>
      </c>
      <c r="B2494" s="5">
        <f>TITRES_STAT!D2497</f>
        <v>2.25</v>
      </c>
      <c r="C2494" s="2">
        <f t="shared" si="228"/>
        <v>2.0746549081167993</v>
      </c>
      <c r="D2494" s="2">
        <f t="shared" si="230"/>
        <v>2.1927205235779326</v>
      </c>
      <c r="E2494" s="2">
        <f t="shared" si="229"/>
        <v>-0.11806561546113326</v>
      </c>
      <c r="F2494" s="2">
        <f t="shared" si="233"/>
        <v>-2.0432165528131586E-2</v>
      </c>
      <c r="G2494" s="2">
        <f t="shared" si="231"/>
        <v>-9.7633449933001673E-2</v>
      </c>
      <c r="H2494" s="2" t="str">
        <f t="shared" si="232"/>
        <v>Hold</v>
      </c>
    </row>
    <row r="2495" spans="1:8" ht="13.5" x14ac:dyDescent="0.25">
      <c r="A2495" s="3">
        <f>TITRES_STAT!B2498</f>
        <v>45940</v>
      </c>
      <c r="B2495" s="5">
        <f>TITRES_STAT!D2498</f>
        <v>2.25</v>
      </c>
      <c r="C2495" s="2">
        <f t="shared" si="228"/>
        <v>2.0724003068680612</v>
      </c>
      <c r="D2495" s="2">
        <f t="shared" si="230"/>
        <v>2.1969634477573448</v>
      </c>
      <c r="E2495" s="2">
        <f t="shared" si="229"/>
        <v>-0.12456314088928355</v>
      </c>
      <c r="F2495" s="2">
        <f t="shared" si="233"/>
        <v>-4.1258360600361976E-2</v>
      </c>
      <c r="G2495" s="2">
        <f t="shared" si="231"/>
        <v>-8.3304780288921576E-2</v>
      </c>
      <c r="H2495" s="2" t="str">
        <f t="shared" si="232"/>
        <v>Hold</v>
      </c>
    </row>
    <row r="2496" spans="1:8" ht="13.5" x14ac:dyDescent="0.25">
      <c r="A2496" s="3">
        <f>TITRES_STAT!B2499</f>
        <v>45943</v>
      </c>
      <c r="B2496" s="5">
        <f>TITRES_STAT!D2499</f>
        <v>2.27</v>
      </c>
      <c r="C2496" s="2">
        <f t="shared" si="228"/>
        <v>2.084338721196052</v>
      </c>
      <c r="D2496" s="2">
        <f t="shared" si="230"/>
        <v>2.2023735627382819</v>
      </c>
      <c r="E2496" s="2">
        <f t="shared" si="229"/>
        <v>-0.11803484154222987</v>
      </c>
      <c r="F2496" s="2">
        <f t="shared" si="233"/>
        <v>-5.6613656788735561E-2</v>
      </c>
      <c r="G2496" s="2">
        <f t="shared" si="231"/>
        <v>-6.1421184753494312E-2</v>
      </c>
      <c r="H2496" s="2" t="str">
        <f t="shared" si="232"/>
        <v>Hold</v>
      </c>
    </row>
    <row r="2497" spans="1:8" ht="13.5" x14ac:dyDescent="0.25">
      <c r="A2497" s="3">
        <f>TITRES_STAT!B2500</f>
        <v>45944</v>
      </c>
      <c r="B2497" s="5">
        <f>TITRES_STAT!D2500</f>
        <v>2.27</v>
      </c>
      <c r="C2497" s="2">
        <f t="shared" si="228"/>
        <v>2.1082866102428133</v>
      </c>
      <c r="D2497" s="2">
        <f t="shared" si="230"/>
        <v>2.2073829284613717</v>
      </c>
      <c r="E2497" s="2">
        <f t="shared" si="229"/>
        <v>-9.9096318218558466E-2</v>
      </c>
      <c r="F2497" s="2">
        <f t="shared" si="233"/>
        <v>-6.5110189074700148E-2</v>
      </c>
      <c r="G2497" s="2">
        <f t="shared" si="231"/>
        <v>-3.3986129143858318E-2</v>
      </c>
      <c r="H2497" s="2" t="str">
        <f t="shared" si="232"/>
        <v>Hold</v>
      </c>
    </row>
    <row r="2498" spans="1:8" ht="13.5" x14ac:dyDescent="0.25">
      <c r="A2498" s="3">
        <f>TITRES_STAT!B2501</f>
        <v>45946</v>
      </c>
      <c r="B2498" s="5">
        <f>TITRES_STAT!D2501</f>
        <v>2.27</v>
      </c>
      <c r="C2498" s="2">
        <f t="shared" si="228"/>
        <v>2.1300886702054576</v>
      </c>
      <c r="D2498" s="2">
        <f t="shared" si="230"/>
        <v>2.2120212300568256</v>
      </c>
      <c r="E2498" s="2">
        <f t="shared" si="229"/>
        <v>-8.1932559851368048E-2</v>
      </c>
      <c r="F2498" s="2">
        <f t="shared" si="233"/>
        <v>-6.8474663230033733E-2</v>
      </c>
      <c r="G2498" s="2">
        <f t="shared" si="231"/>
        <v>-1.3457896621334314E-2</v>
      </c>
      <c r="H2498" s="2" t="str">
        <f t="shared" si="232"/>
        <v>Hold</v>
      </c>
    </row>
    <row r="2499" spans="1:8" ht="13.5" x14ac:dyDescent="0.25">
      <c r="A2499" s="3">
        <f>TITRES_STAT!B2502</f>
        <v>45947</v>
      </c>
      <c r="B2499" s="5">
        <f>TITRES_STAT!D2502</f>
        <v>2.27</v>
      </c>
      <c r="C2499" s="2">
        <f t="shared" si="228"/>
        <v>2.1485365670969254</v>
      </c>
      <c r="D2499" s="2">
        <f t="shared" si="230"/>
        <v>2.21631595375632</v>
      </c>
      <c r="E2499" s="2">
        <f t="shared" si="229"/>
        <v>-6.7779386659394536E-2</v>
      </c>
      <c r="F2499" s="2">
        <f t="shared" si="233"/>
        <v>-6.8335607915905899E-2</v>
      </c>
      <c r="G2499" s="2">
        <f t="shared" si="231"/>
        <v>5.5622125651136334E-4</v>
      </c>
      <c r="H2499" s="2" t="str">
        <f t="shared" si="232"/>
        <v>Sell</v>
      </c>
    </row>
    <row r="2500" spans="1:8" ht="13.5" x14ac:dyDescent="0.25">
      <c r="A2500" s="3">
        <f>TITRES_STAT!B2503</f>
        <v>45950</v>
      </c>
      <c r="B2500" s="5">
        <f>TITRES_STAT!D2503</f>
        <v>2.27</v>
      </c>
      <c r="C2500" s="2">
        <f t="shared" si="228"/>
        <v>2.1641463260050906</v>
      </c>
      <c r="D2500" s="2">
        <f t="shared" si="230"/>
        <v>2.2202925497743702</v>
      </c>
      <c r="E2500" s="2">
        <f t="shared" si="229"/>
        <v>-5.614622376927958E-2</v>
      </c>
      <c r="F2500" s="2">
        <f t="shared" si="233"/>
        <v>-6.5897731086580646E-2</v>
      </c>
      <c r="G2500" s="2">
        <f t="shared" si="231"/>
        <v>9.7515073173010669E-3</v>
      </c>
      <c r="H2500" s="2" t="str">
        <f t="shared" si="232"/>
        <v>Sell</v>
      </c>
    </row>
    <row r="2501" spans="1:8" ht="13.5" x14ac:dyDescent="0.25">
      <c r="A2501" s="3">
        <f>TITRES_STAT!B2504</f>
        <v>45951</v>
      </c>
      <c r="B2501" s="5">
        <f>TITRES_STAT!D2504</f>
        <v>2.17</v>
      </c>
      <c r="C2501" s="2">
        <f t="shared" si="228"/>
        <v>2.177354583542769</v>
      </c>
      <c r="D2501" s="2">
        <f t="shared" si="230"/>
        <v>2.2165671757170093</v>
      </c>
      <c r="E2501" s="2">
        <f t="shared" si="229"/>
        <v>-3.9212592174240335E-2</v>
      </c>
      <c r="F2501" s="2">
        <f t="shared" si="233"/>
        <v>-6.056070330411259E-2</v>
      </c>
      <c r="G2501" s="2">
        <f t="shared" si="231"/>
        <v>2.1348111129872255E-2</v>
      </c>
      <c r="H2501" s="2" t="str">
        <f t="shared" si="232"/>
        <v>Sell</v>
      </c>
    </row>
    <row r="2502" spans="1:8" ht="13.5" x14ac:dyDescent="0.25">
      <c r="A2502" s="3">
        <f>TITRES_STAT!B2505</f>
        <v>45952</v>
      </c>
      <c r="B2502" s="5">
        <f>TITRES_STAT!D2505</f>
        <v>2.1</v>
      </c>
      <c r="C2502" s="2">
        <f t="shared" si="228"/>
        <v>2.1885308014592662</v>
      </c>
      <c r="D2502" s="2">
        <f t="shared" si="230"/>
        <v>2.2079325701083419</v>
      </c>
      <c r="E2502" s="2">
        <f t="shared" si="229"/>
        <v>-1.9401768649075724E-2</v>
      </c>
      <c r="F2502" s="2">
        <f t="shared" si="233"/>
        <v>-5.2328916373105216E-2</v>
      </c>
      <c r="G2502" s="2">
        <f t="shared" si="231"/>
        <v>3.2927147724029493E-2</v>
      </c>
      <c r="H2502" s="2" t="str">
        <f t="shared" si="232"/>
        <v>Sell</v>
      </c>
    </row>
    <row r="2503" spans="1:8" ht="13.5" x14ac:dyDescent="0.25">
      <c r="A2503" s="3">
        <f>TITRES_STAT!B2506</f>
        <v>45953</v>
      </c>
      <c r="B2503" s="5">
        <f>TITRES_STAT!D2506</f>
        <v>2.1</v>
      </c>
      <c r="C2503" s="2">
        <f t="shared" si="228"/>
        <v>2.1979876012347637</v>
      </c>
      <c r="D2503" s="2">
        <f t="shared" si="230"/>
        <v>2.1999375649151314</v>
      </c>
      <c r="E2503" s="2">
        <f t="shared" si="229"/>
        <v>-1.9499636803677056E-3</v>
      </c>
      <c r="F2503" s="2">
        <f t="shared" si="233"/>
        <v>-4.2253125834557717E-2</v>
      </c>
      <c r="G2503" s="2">
        <f t="shared" si="231"/>
        <v>4.0303162154190011E-2</v>
      </c>
      <c r="H2503" s="2" t="str">
        <f t="shared" si="232"/>
        <v>Sell</v>
      </c>
    </row>
    <row r="2504" spans="1:8" ht="13.5" x14ac:dyDescent="0.25">
      <c r="A2504" s="3">
        <f>TITRES_STAT!B2507</f>
        <v>45954</v>
      </c>
      <c r="B2504" s="5">
        <f>TITRES_STAT!D2507</f>
        <v>2.19</v>
      </c>
      <c r="C2504" s="2">
        <f t="shared" si="228"/>
        <v>2.2059895087371078</v>
      </c>
      <c r="D2504" s="2">
        <f t="shared" si="230"/>
        <v>2.1992014489954919</v>
      </c>
      <c r="E2504" s="2">
        <f t="shared" si="229"/>
        <v>6.7880597416158928E-3</v>
      </c>
      <c r="F2504" s="2">
        <f t="shared" si="233"/>
        <v>-3.2444888719322995E-2</v>
      </c>
      <c r="G2504" s="2">
        <f t="shared" si="231"/>
        <v>3.9232948460938888E-2</v>
      </c>
      <c r="H2504" s="2" t="str">
        <f t="shared" si="232"/>
        <v>Sell</v>
      </c>
    </row>
    <row r="2505" spans="1:8" ht="13.5" x14ac:dyDescent="0.25">
      <c r="A2505" s="3">
        <f>TITRES_STAT!B2508</f>
        <v>45957</v>
      </c>
      <c r="B2505" s="5">
        <f>TITRES_STAT!D2508</f>
        <v>2.2000000000000002</v>
      </c>
      <c r="C2505" s="2">
        <f t="shared" si="228"/>
        <v>2.2127603535467832</v>
      </c>
      <c r="D2505" s="2">
        <f t="shared" si="230"/>
        <v>2.1992606009217517</v>
      </c>
      <c r="E2505" s="2">
        <f t="shared" si="229"/>
        <v>1.3499752625031558E-2</v>
      </c>
      <c r="F2505" s="2">
        <f t="shared" si="233"/>
        <v>-2.3255960450452084E-2</v>
      </c>
      <c r="G2505" s="2">
        <f t="shared" si="231"/>
        <v>3.6755713075483643E-2</v>
      </c>
      <c r="H2505" s="2" t="str">
        <f t="shared" si="232"/>
        <v>Sell</v>
      </c>
    </row>
    <row r="2506" spans="1:8" ht="13.5" x14ac:dyDescent="0.25">
      <c r="A2506" s="3">
        <f>TITRES_STAT!B2509</f>
        <v>45958</v>
      </c>
      <c r="B2506" s="5">
        <f>TITRES_STAT!D2509</f>
        <v>2.2000000000000002</v>
      </c>
      <c r="C2506" s="2">
        <f t="shared" si="228"/>
        <v>2.2215664530011243</v>
      </c>
      <c r="D2506" s="2">
        <f t="shared" si="230"/>
        <v>2.199315371223844</v>
      </c>
      <c r="E2506" s="2">
        <f t="shared" si="229"/>
        <v>2.2251081777280302E-2</v>
      </c>
      <c r="F2506" s="2">
        <f t="shared" si="233"/>
        <v>-1.4154552004905608E-2</v>
      </c>
      <c r="G2506" s="2">
        <f t="shared" si="231"/>
        <v>3.6405633782185906E-2</v>
      </c>
      <c r="H2506" s="2" t="str">
        <f t="shared" si="232"/>
        <v>Sell</v>
      </c>
    </row>
    <row r="2507" spans="1:8" ht="13.5" x14ac:dyDescent="0.25">
      <c r="A2507" s="3">
        <f>TITRES_STAT!B2510</f>
        <v>45959</v>
      </c>
      <c r="B2507" s="5">
        <f>TITRES_STAT!D2510</f>
        <v>2.2599999999999998</v>
      </c>
      <c r="C2507" s="2">
        <f t="shared" si="228"/>
        <v>2.2290177679240282</v>
      </c>
      <c r="D2507" s="2">
        <f t="shared" si="230"/>
        <v>2.2038105289109664</v>
      </c>
      <c r="E2507" s="2">
        <f t="shared" si="229"/>
        <v>2.5207239013061766E-2</v>
      </c>
      <c r="F2507" s="2">
        <f t="shared" si="233"/>
        <v>-6.282193801312134E-3</v>
      </c>
      <c r="G2507" s="2">
        <f t="shared" si="231"/>
        <v>3.1489432814373899E-2</v>
      </c>
      <c r="H2507" s="2" t="str">
        <f t="shared" si="232"/>
        <v>Sell</v>
      </c>
    </row>
    <row r="2508" spans="1:8" ht="13.5" x14ac:dyDescent="0.25">
      <c r="A2508" s="3">
        <f>TITRES_STAT!B2511</f>
        <v>45960</v>
      </c>
      <c r="B2508" s="5">
        <f>TITRES_STAT!D2511</f>
        <v>2.2599999999999998</v>
      </c>
      <c r="C2508" s="2">
        <f t="shared" si="228"/>
        <v>2.2353227267049469</v>
      </c>
      <c r="D2508" s="2">
        <f t="shared" si="230"/>
        <v>2.2079727119545982</v>
      </c>
      <c r="E2508" s="2">
        <f t="shared" si="229"/>
        <v>2.7350014750348706E-2</v>
      </c>
      <c r="F2508" s="2">
        <f t="shared" si="233"/>
        <v>4.4424790902003377E-4</v>
      </c>
      <c r="G2508" s="2">
        <f t="shared" si="231"/>
        <v>2.6905766841328671E-2</v>
      </c>
      <c r="H2508" s="2" t="str">
        <f t="shared" si="232"/>
        <v>Sell</v>
      </c>
    </row>
    <row r="2509" spans="1:8" ht="13.5" x14ac:dyDescent="0.25">
      <c r="A2509" s="3">
        <f>TITRES_STAT!B2512</f>
        <v>0</v>
      </c>
      <c r="B2509" s="5">
        <f>TITRES_STAT!D2512</f>
        <v>0</v>
      </c>
      <c r="C2509" s="2">
        <f t="shared" si="228"/>
        <v>2.2406576918272627</v>
      </c>
      <c r="D2509" s="2">
        <f t="shared" si="230"/>
        <v>2.044419177735739</v>
      </c>
      <c r="E2509" s="2">
        <f t="shared" si="229"/>
        <v>0.19623851409152371</v>
      </c>
      <c r="F2509" s="2">
        <f t="shared" si="233"/>
        <v>3.9603101145520771E-2</v>
      </c>
      <c r="G2509" s="2">
        <f t="shared" si="231"/>
        <v>0.15663541294600294</v>
      </c>
      <c r="H2509" s="2" t="str">
        <f t="shared" si="232"/>
        <v>Sell</v>
      </c>
    </row>
    <row r="2510" spans="1:8" ht="13.5" x14ac:dyDescent="0.25">
      <c r="A2510" s="3">
        <f>TITRES_STAT!B2513</f>
        <v>0</v>
      </c>
      <c r="B2510" s="5">
        <f>TITRES_STAT!D2513</f>
        <v>0</v>
      </c>
      <c r="C2510" s="2">
        <f t="shared" si="228"/>
        <v>2.2451718930846072</v>
      </c>
      <c r="D2510" s="2">
        <f t="shared" si="230"/>
        <v>1.8929807201256843</v>
      </c>
      <c r="E2510" s="2">
        <f t="shared" si="229"/>
        <v>0.35219117295892288</v>
      </c>
      <c r="F2510" s="2">
        <f t="shared" si="233"/>
        <v>0.1021207155082012</v>
      </c>
      <c r="G2510" s="2">
        <f t="shared" si="231"/>
        <v>0.25007045745072165</v>
      </c>
      <c r="H2510" s="2" t="str">
        <f t="shared" si="232"/>
        <v>Sell</v>
      </c>
    </row>
    <row r="2511" spans="1:8" ht="13.5" x14ac:dyDescent="0.25">
      <c r="A2511" s="3">
        <f>TITRES_STAT!B2514</f>
        <v>0</v>
      </c>
      <c r="B2511" s="5">
        <f>TITRES_STAT!D2514</f>
        <v>0</v>
      </c>
      <c r="C2511" s="2">
        <f t="shared" ref="C2511" si="234">$C$4*B2501+C2510*(1-$C$4)</f>
        <v>2.233606986456206</v>
      </c>
      <c r="D2511" s="2">
        <f t="shared" si="230"/>
        <v>1.7527599260423004</v>
      </c>
      <c r="E2511" s="2">
        <f t="shared" si="229"/>
        <v>0.48084706041390568</v>
      </c>
      <c r="F2511" s="2">
        <f t="shared" si="233"/>
        <v>0.1778659844893421</v>
      </c>
      <c r="G2511" s="2">
        <f t="shared" si="231"/>
        <v>0.30298107592456358</v>
      </c>
      <c r="H2511" s="2" t="str">
        <f t="shared" si="232"/>
        <v>Sell</v>
      </c>
    </row>
  </sheetData>
  <conditionalFormatting sqref="H35:H2511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5">
        <f>TITRES_STAT!C5</f>
        <v>1.75</v>
      </c>
      <c r="C2" s="5">
        <f>TITRES_STAT!D5</f>
        <v>1.0003</v>
      </c>
      <c r="D2" s="5">
        <f>TITRES_STAT!E5</f>
        <v>0</v>
      </c>
      <c r="E2" s="2">
        <f>D2</f>
        <v>0</v>
      </c>
      <c r="F2" s="5"/>
      <c r="G2" s="5"/>
      <c r="H2" s="5"/>
    </row>
    <row r="3" spans="1:8" ht="13.5" x14ac:dyDescent="0.25">
      <c r="A3" s="3">
        <f>TITRES_STAT!B6</f>
        <v>42311</v>
      </c>
      <c r="B3" s="5">
        <f>TITRES_STAT!C6</f>
        <v>1.7</v>
      </c>
      <c r="C3" s="5">
        <f>TITRES_STAT!D6</f>
        <v>0.97170000000000001</v>
      </c>
      <c r="D3" s="5">
        <f>TITRES_STAT!E6</f>
        <v>4750</v>
      </c>
      <c r="E3" s="2">
        <f>IF(B3&gt;B2, E2+D3, IF(B3&lt;B2, E2-D3, E2))</f>
        <v>-4750</v>
      </c>
      <c r="F3" s="5"/>
      <c r="G3" s="5"/>
      <c r="H3" s="5"/>
    </row>
    <row r="4" spans="1:8" ht="13.5" x14ac:dyDescent="0.25">
      <c r="A4" s="3">
        <f>TITRES_STAT!B7</f>
        <v>42312</v>
      </c>
      <c r="B4" s="5">
        <f>TITRES_STAT!C7</f>
        <v>1.7</v>
      </c>
      <c r="C4" s="5">
        <f>TITRES_STAT!D7</f>
        <v>0.97170000000000001</v>
      </c>
      <c r="D4" s="5">
        <f>TITRES_STAT!E7</f>
        <v>100</v>
      </c>
      <c r="E4" s="2">
        <f t="shared" ref="E4:E67" si="0">IF(B4&gt;B3, E3+D4, IF(B4&lt;B3, E3-D4, E3))</f>
        <v>-4750</v>
      </c>
      <c r="F4" s="5"/>
      <c r="G4" s="5"/>
      <c r="H4" s="5"/>
    </row>
    <row r="5" spans="1:8" ht="13.5" x14ac:dyDescent="0.25">
      <c r="A5" s="3">
        <f>TITRES_STAT!B8</f>
        <v>42313</v>
      </c>
      <c r="B5" s="5">
        <f>TITRES_STAT!C8</f>
        <v>1.7</v>
      </c>
      <c r="C5" s="5">
        <f>TITRES_STAT!D8</f>
        <v>0.97170000000000001</v>
      </c>
      <c r="D5" s="5">
        <f>TITRES_STAT!E8</f>
        <v>80</v>
      </c>
      <c r="E5" s="2">
        <f t="shared" si="0"/>
        <v>-4750</v>
      </c>
      <c r="F5" s="5"/>
      <c r="G5" s="5"/>
      <c r="H5" s="5"/>
    </row>
    <row r="6" spans="1:8" ht="13.5" x14ac:dyDescent="0.25">
      <c r="A6" s="3">
        <f>TITRES_STAT!B9</f>
        <v>42314</v>
      </c>
      <c r="B6" s="5">
        <f>TITRES_STAT!C9</f>
        <v>1.7</v>
      </c>
      <c r="C6" s="5">
        <f>TITRES_STAT!D9</f>
        <v>0.97170000000000001</v>
      </c>
      <c r="D6" s="5">
        <f>TITRES_STAT!E9</f>
        <v>0</v>
      </c>
      <c r="E6" s="2">
        <f t="shared" si="0"/>
        <v>-4750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5">
        <f>TITRES_STAT!C10</f>
        <v>1.7</v>
      </c>
      <c r="C7" s="5">
        <f>TITRES_STAT!D10</f>
        <v>0.97170000000000001</v>
      </c>
      <c r="D7" s="5">
        <f>TITRES_STAT!E10</f>
        <v>0</v>
      </c>
      <c r="E7" s="2">
        <f t="shared" si="0"/>
        <v>-4750</v>
      </c>
      <c r="F7" s="5" t="str">
        <f>IF(E7&gt;E2,"BULLISH",IF(E7&lt;E2,"BEARISH","NEUTRAL"))</f>
        <v>BEARISH</v>
      </c>
      <c r="G7" s="5" t="e">
        <f t="shared" ref="G7:G70" si="2">IF((E7-E2)/E2 &gt; 0.02, "STRONG",
 IF((E7-E2)/E2 &lt; -0.02, "WEAK", "NEUTRAL"))</f>
        <v>#DIV/0!</v>
      </c>
      <c r="H7" s="5" t="str">
        <f t="shared" si="1"/>
        <v>CONFIRMED BEARISH</v>
      </c>
    </row>
    <row r="8" spans="1:8" ht="13.5" x14ac:dyDescent="0.25">
      <c r="A8" s="3">
        <f>TITRES_STAT!B11</f>
        <v>42318</v>
      </c>
      <c r="B8" s="5">
        <f>TITRES_STAT!C11</f>
        <v>1.7</v>
      </c>
      <c r="C8" s="5">
        <f>TITRES_STAT!D11</f>
        <v>0.97170000000000001</v>
      </c>
      <c r="D8" s="5">
        <f>TITRES_STAT!E11</f>
        <v>0</v>
      </c>
      <c r="E8" s="2">
        <f t="shared" si="0"/>
        <v>-4750</v>
      </c>
      <c r="F8" s="5" t="str">
        <f t="shared" ref="F8:F71" si="3">IF(E8&gt;E3,"BULLISH",IF(E8&lt;E3,"BEARISH","NEUTRAL"))</f>
        <v>NEUTRAL</v>
      </c>
      <c r="G8" s="5" t="str">
        <f t="shared" si="2"/>
        <v>NEUTRAL</v>
      </c>
      <c r="H8" s="5" t="str">
        <f t="shared" si="1"/>
        <v>NEUTRAL</v>
      </c>
    </row>
    <row r="9" spans="1:8" ht="13.5" x14ac:dyDescent="0.25">
      <c r="A9" s="3">
        <f>TITRES_STAT!B12</f>
        <v>42319</v>
      </c>
      <c r="B9" s="5">
        <f>TITRES_STAT!C12</f>
        <v>1.7</v>
      </c>
      <c r="C9" s="5">
        <f>TITRES_STAT!D12</f>
        <v>0.97170000000000001</v>
      </c>
      <c r="D9" s="5">
        <f>TITRES_STAT!E12</f>
        <v>100</v>
      </c>
      <c r="E9" s="2">
        <f t="shared" si="0"/>
        <v>-4750</v>
      </c>
      <c r="F9" s="5" t="str">
        <f t="shared" si="3"/>
        <v>NEUTRAL</v>
      </c>
      <c r="G9" s="5" t="str">
        <f t="shared" si="2"/>
        <v>NEUTRAL</v>
      </c>
      <c r="H9" s="5" t="str">
        <f t="shared" si="1"/>
        <v>NEUTRAL</v>
      </c>
    </row>
    <row r="10" spans="1:8" ht="13.5" x14ac:dyDescent="0.25">
      <c r="A10" s="3">
        <f>TITRES_STAT!B13</f>
        <v>42320</v>
      </c>
      <c r="B10" s="5">
        <f>TITRES_STAT!C13</f>
        <v>1.7</v>
      </c>
      <c r="C10" s="5">
        <f>TITRES_STAT!D13</f>
        <v>0.97170000000000001</v>
      </c>
      <c r="D10" s="5">
        <f>TITRES_STAT!E13</f>
        <v>0</v>
      </c>
      <c r="E10" s="2">
        <f t="shared" si="0"/>
        <v>-4750</v>
      </c>
      <c r="F10" s="5" t="str">
        <f t="shared" si="3"/>
        <v>NEUTRAL</v>
      </c>
      <c r="G10" s="5" t="str">
        <f>IF((E10-E5)/E5 &gt; 0.02, "STRONG",
 IF((E10-E5)/E5 &lt; -0.02, "WEAK", "NEUTRAL"))</f>
        <v>NEUTRAL</v>
      </c>
      <c r="H10" s="5" t="str">
        <f t="shared" si="1"/>
        <v>NEUTRAL</v>
      </c>
    </row>
    <row r="11" spans="1:8" ht="13.5" x14ac:dyDescent="0.25">
      <c r="A11" s="3">
        <f>TITRES_STAT!B14</f>
        <v>42321</v>
      </c>
      <c r="B11" s="5">
        <f>TITRES_STAT!C14</f>
        <v>1.7</v>
      </c>
      <c r="C11" s="5">
        <f>TITRES_STAT!D14</f>
        <v>0.97170000000000001</v>
      </c>
      <c r="D11" s="5">
        <f>TITRES_STAT!E14</f>
        <v>0</v>
      </c>
      <c r="E11" s="2">
        <f t="shared" si="0"/>
        <v>-4750</v>
      </c>
      <c r="F11" s="5" t="str">
        <f t="shared" si="3"/>
        <v>NEUTRAL</v>
      </c>
      <c r="G11" s="5" t="str">
        <f t="shared" si="2"/>
        <v>NEUTRAL</v>
      </c>
      <c r="H11" s="5" t="str">
        <f t="shared" si="1"/>
        <v>NEUTRAL</v>
      </c>
    </row>
    <row r="12" spans="1:8" ht="13.5" x14ac:dyDescent="0.25">
      <c r="A12" s="3">
        <f>TITRES_STAT!B15</f>
        <v>42324</v>
      </c>
      <c r="B12" s="5">
        <f>TITRES_STAT!C15</f>
        <v>1.7</v>
      </c>
      <c r="C12" s="5">
        <f>TITRES_STAT!D15</f>
        <v>0.97170000000000001</v>
      </c>
      <c r="D12" s="5">
        <f>TITRES_STAT!E15</f>
        <v>0</v>
      </c>
      <c r="E12" s="2">
        <f t="shared" si="0"/>
        <v>-4750</v>
      </c>
      <c r="F12" s="5" t="str">
        <f t="shared" si="3"/>
        <v>NEUTRAL</v>
      </c>
      <c r="G12" s="5" t="str">
        <f t="shared" si="2"/>
        <v>NEUTRAL</v>
      </c>
      <c r="H12" s="5" t="str">
        <f t="shared" si="1"/>
        <v>NEUTRAL</v>
      </c>
    </row>
    <row r="13" spans="1:8" ht="13.5" x14ac:dyDescent="0.25">
      <c r="A13" s="3">
        <f>TITRES_STAT!B16</f>
        <v>42325</v>
      </c>
      <c r="B13" s="5">
        <f>TITRES_STAT!C16</f>
        <v>1.7</v>
      </c>
      <c r="C13" s="5">
        <f>TITRES_STAT!D16</f>
        <v>0.97170000000000001</v>
      </c>
      <c r="D13" s="5">
        <f>TITRES_STAT!E16</f>
        <v>0</v>
      </c>
      <c r="E13" s="2">
        <f t="shared" si="0"/>
        <v>-4750</v>
      </c>
      <c r="F13" s="5" t="str">
        <f t="shared" si="3"/>
        <v>NEUTRAL</v>
      </c>
      <c r="G13" s="5" t="str">
        <f t="shared" si="2"/>
        <v>NEUTRAL</v>
      </c>
      <c r="H13" s="5" t="str">
        <f t="shared" si="1"/>
        <v>NEUTRAL</v>
      </c>
    </row>
    <row r="14" spans="1:8" ht="13.5" x14ac:dyDescent="0.25">
      <c r="A14" s="3">
        <f>TITRES_STAT!B17</f>
        <v>42326</v>
      </c>
      <c r="B14" s="5">
        <f>TITRES_STAT!C17</f>
        <v>1.7</v>
      </c>
      <c r="C14" s="5">
        <f>TITRES_STAT!D17</f>
        <v>0.97170000000000001</v>
      </c>
      <c r="D14" s="5">
        <f>TITRES_STAT!E17</f>
        <v>0</v>
      </c>
      <c r="E14" s="2">
        <f t="shared" si="0"/>
        <v>-4750</v>
      </c>
      <c r="F14" s="5" t="str">
        <f t="shared" si="3"/>
        <v>NEUTRAL</v>
      </c>
      <c r="G14" s="5" t="str">
        <f t="shared" si="2"/>
        <v>NEUTRAL</v>
      </c>
      <c r="H14" s="5" t="str">
        <f t="shared" si="1"/>
        <v>NEUTRAL</v>
      </c>
    </row>
    <row r="15" spans="1:8" ht="13.5" x14ac:dyDescent="0.25">
      <c r="A15" s="3">
        <f>TITRES_STAT!B18</f>
        <v>42327</v>
      </c>
      <c r="B15" s="5">
        <f>TITRES_STAT!C18</f>
        <v>1.7</v>
      </c>
      <c r="C15" s="5">
        <f>TITRES_STAT!D18</f>
        <v>0.97170000000000001</v>
      </c>
      <c r="D15" s="5">
        <f>TITRES_STAT!E18</f>
        <v>0</v>
      </c>
      <c r="E15" s="2">
        <f t="shared" si="0"/>
        <v>-4750</v>
      </c>
      <c r="F15" s="5" t="str">
        <f t="shared" si="3"/>
        <v>NEUTRAL</v>
      </c>
      <c r="G15" s="5" t="str">
        <f t="shared" si="2"/>
        <v>NEUTRAL</v>
      </c>
      <c r="H15" s="5" t="str">
        <f t="shared" si="1"/>
        <v>NEUTRAL</v>
      </c>
    </row>
    <row r="16" spans="1:8" ht="13.5" x14ac:dyDescent="0.25">
      <c r="A16" s="3">
        <f>TITRES_STAT!B19</f>
        <v>42328</v>
      </c>
      <c r="B16" s="5">
        <f>TITRES_STAT!C19</f>
        <v>1.75</v>
      </c>
      <c r="C16" s="5">
        <f>TITRES_STAT!D19</f>
        <v>1.0003</v>
      </c>
      <c r="D16" s="5">
        <f>TITRES_STAT!E19</f>
        <v>100</v>
      </c>
      <c r="E16" s="2">
        <f t="shared" si="0"/>
        <v>-4650</v>
      </c>
      <c r="F16" s="5" t="str">
        <f t="shared" si="3"/>
        <v>BULLISH</v>
      </c>
      <c r="G16" s="5" t="str">
        <f t="shared" si="2"/>
        <v>WEAK</v>
      </c>
      <c r="H16" s="5" t="str">
        <f t="shared" si="1"/>
        <v>CONFIRMED BULLISH</v>
      </c>
    </row>
    <row r="17" spans="1:8" ht="13.5" x14ac:dyDescent="0.25">
      <c r="A17" s="3">
        <f>TITRES_STAT!B20</f>
        <v>42331</v>
      </c>
      <c r="B17" s="5">
        <f>TITRES_STAT!C20</f>
        <v>1.75</v>
      </c>
      <c r="C17" s="5">
        <f>TITRES_STAT!D20</f>
        <v>1.0003</v>
      </c>
      <c r="D17" s="5">
        <f>TITRES_STAT!E20</f>
        <v>0</v>
      </c>
      <c r="E17" s="2">
        <f t="shared" si="0"/>
        <v>-4650</v>
      </c>
      <c r="F17" s="5" t="str">
        <f t="shared" si="3"/>
        <v>BULLISH</v>
      </c>
      <c r="G17" s="5" t="str">
        <f t="shared" si="2"/>
        <v>WEAK</v>
      </c>
      <c r="H17" s="5" t="str">
        <f t="shared" si="1"/>
        <v>CONFIRMED BULLISH</v>
      </c>
    </row>
    <row r="18" spans="1:8" ht="13.5" x14ac:dyDescent="0.25">
      <c r="A18" s="3">
        <f>TITRES_STAT!B21</f>
        <v>42332</v>
      </c>
      <c r="B18" s="5">
        <f>TITRES_STAT!C21</f>
        <v>1.75</v>
      </c>
      <c r="C18" s="5">
        <f>TITRES_STAT!D21</f>
        <v>1.0003</v>
      </c>
      <c r="D18" s="5">
        <f>TITRES_STAT!E21</f>
        <v>4</v>
      </c>
      <c r="E18" s="2">
        <f t="shared" si="0"/>
        <v>-4650</v>
      </c>
      <c r="F18" s="5" t="str">
        <f t="shared" si="3"/>
        <v>BULLISH</v>
      </c>
      <c r="G18" s="5" t="str">
        <f t="shared" si="2"/>
        <v>WEAK</v>
      </c>
      <c r="H18" s="5" t="str">
        <f t="shared" si="1"/>
        <v>CONFIRMED BULLISH</v>
      </c>
    </row>
    <row r="19" spans="1:8" ht="13.5" x14ac:dyDescent="0.25">
      <c r="A19" s="3">
        <f>TITRES_STAT!B22</f>
        <v>42333</v>
      </c>
      <c r="B19" s="5">
        <f>TITRES_STAT!C22</f>
        <v>1.75</v>
      </c>
      <c r="C19" s="5">
        <f>TITRES_STAT!D22</f>
        <v>1.0003</v>
      </c>
      <c r="D19" s="5">
        <f>TITRES_STAT!E22</f>
        <v>0</v>
      </c>
      <c r="E19" s="2">
        <f t="shared" si="0"/>
        <v>-4650</v>
      </c>
      <c r="F19" s="5" t="str">
        <f t="shared" si="3"/>
        <v>BULLISH</v>
      </c>
      <c r="G19" s="5" t="str">
        <f t="shared" si="2"/>
        <v>WEAK</v>
      </c>
      <c r="H19" s="5" t="str">
        <f t="shared" si="1"/>
        <v>CONFIRMED BULLISH</v>
      </c>
    </row>
    <row r="20" spans="1:8" ht="13.5" x14ac:dyDescent="0.25">
      <c r="A20" s="3">
        <f>TITRES_STAT!B23</f>
        <v>42334</v>
      </c>
      <c r="B20" s="5">
        <f>TITRES_STAT!C23</f>
        <v>1.75</v>
      </c>
      <c r="C20" s="5">
        <f>TITRES_STAT!D23</f>
        <v>1.0003</v>
      </c>
      <c r="D20" s="5">
        <f>TITRES_STAT!E23</f>
        <v>0</v>
      </c>
      <c r="E20" s="2">
        <f t="shared" si="0"/>
        <v>-4650</v>
      </c>
      <c r="F20" s="5" t="str">
        <f t="shared" si="3"/>
        <v>BULLISH</v>
      </c>
      <c r="G20" s="5" t="str">
        <f t="shared" si="2"/>
        <v>WEAK</v>
      </c>
      <c r="H20" s="5" t="str">
        <f t="shared" si="1"/>
        <v>CONFIRMED BULLISH</v>
      </c>
    </row>
    <row r="21" spans="1:8" ht="13.5" x14ac:dyDescent="0.25">
      <c r="A21" s="3">
        <f>TITRES_STAT!B24</f>
        <v>42335</v>
      </c>
      <c r="B21" s="5">
        <f>TITRES_STAT!C24</f>
        <v>1.75</v>
      </c>
      <c r="C21" s="5">
        <f>TITRES_STAT!D24</f>
        <v>1.0003</v>
      </c>
      <c r="D21" s="5">
        <f>TITRES_STAT!E24</f>
        <v>0</v>
      </c>
      <c r="E21" s="2">
        <f t="shared" si="0"/>
        <v>-4650</v>
      </c>
      <c r="F21" s="5" t="str">
        <f t="shared" si="3"/>
        <v>NEUTRAL</v>
      </c>
      <c r="G21" s="5" t="str">
        <f t="shared" si="2"/>
        <v>NEUTRAL</v>
      </c>
      <c r="H21" s="5" t="str">
        <f t="shared" si="1"/>
        <v>NEUTRAL</v>
      </c>
    </row>
    <row r="22" spans="1:8" ht="13.5" x14ac:dyDescent="0.25">
      <c r="A22" s="3">
        <f>TITRES_STAT!B25</f>
        <v>42338</v>
      </c>
      <c r="B22" s="5">
        <f>TITRES_STAT!C25</f>
        <v>1.75</v>
      </c>
      <c r="C22" s="5">
        <f>TITRES_STAT!D25</f>
        <v>1.0003</v>
      </c>
      <c r="D22" s="5">
        <f>TITRES_STAT!E25</f>
        <v>81</v>
      </c>
      <c r="E22" s="2">
        <f t="shared" si="0"/>
        <v>-4650</v>
      </c>
      <c r="F22" s="5" t="str">
        <f t="shared" si="3"/>
        <v>NEUTRAL</v>
      </c>
      <c r="G22" s="5" t="str">
        <f t="shared" si="2"/>
        <v>NEUTRAL</v>
      </c>
      <c r="H22" s="5" t="str">
        <f t="shared" si="1"/>
        <v>NEUTRAL</v>
      </c>
    </row>
    <row r="23" spans="1:8" ht="13.5" x14ac:dyDescent="0.25">
      <c r="A23" s="3">
        <f>TITRES_STAT!B26</f>
        <v>42339</v>
      </c>
      <c r="B23" s="5">
        <f>TITRES_STAT!C26</f>
        <v>1.85</v>
      </c>
      <c r="C23" s="5">
        <f>TITRES_STAT!D26</f>
        <v>1.0573999999999999</v>
      </c>
      <c r="D23" s="5">
        <f>TITRES_STAT!E26</f>
        <v>770</v>
      </c>
      <c r="E23" s="2">
        <f t="shared" si="0"/>
        <v>-3880</v>
      </c>
      <c r="F23" s="5" t="str">
        <f t="shared" si="3"/>
        <v>BULLISH</v>
      </c>
      <c r="G23" s="5" t="str">
        <f t="shared" si="2"/>
        <v>WEAK</v>
      </c>
      <c r="H23" s="5" t="str">
        <f t="shared" si="1"/>
        <v>CONFIRMED BULLISH</v>
      </c>
    </row>
    <row r="24" spans="1:8" ht="13.5" x14ac:dyDescent="0.25">
      <c r="A24" s="3">
        <f>TITRES_STAT!B27</f>
        <v>42340</v>
      </c>
      <c r="B24" s="5">
        <f>TITRES_STAT!C27</f>
        <v>1.92</v>
      </c>
      <c r="C24" s="5">
        <f>TITRES_STAT!D27</f>
        <v>1.0973999999999999</v>
      </c>
      <c r="D24" s="5">
        <f>TITRES_STAT!E27</f>
        <v>150</v>
      </c>
      <c r="E24" s="2">
        <f t="shared" si="0"/>
        <v>-3730</v>
      </c>
      <c r="F24" s="5" t="str">
        <f t="shared" si="3"/>
        <v>BULLISH</v>
      </c>
      <c r="G24" s="5" t="str">
        <f t="shared" si="2"/>
        <v>WEAK</v>
      </c>
      <c r="H24" s="5" t="str">
        <f t="shared" si="1"/>
        <v>CONFIRMED BULLISH</v>
      </c>
    </row>
    <row r="25" spans="1:8" ht="13.5" x14ac:dyDescent="0.25">
      <c r="A25" s="3">
        <f>TITRES_STAT!B28</f>
        <v>42341</v>
      </c>
      <c r="B25" s="5">
        <f>TITRES_STAT!C28</f>
        <v>1.92</v>
      </c>
      <c r="C25" s="5">
        <f>TITRES_STAT!D28</f>
        <v>1.0973999999999999</v>
      </c>
      <c r="D25" s="5">
        <f>TITRES_STAT!E28</f>
        <v>0</v>
      </c>
      <c r="E25" s="2">
        <f t="shared" si="0"/>
        <v>-3730</v>
      </c>
      <c r="F25" s="5" t="str">
        <f t="shared" si="3"/>
        <v>BULLISH</v>
      </c>
      <c r="G25" s="5" t="str">
        <f t="shared" si="2"/>
        <v>WEAK</v>
      </c>
      <c r="H25" s="5" t="str">
        <f t="shared" si="1"/>
        <v>CONFIRMED BULLISH</v>
      </c>
    </row>
    <row r="26" spans="1:8" ht="13.5" x14ac:dyDescent="0.25">
      <c r="A26" s="3">
        <f>TITRES_STAT!B29</f>
        <v>42342</v>
      </c>
      <c r="B26" s="5">
        <f>TITRES_STAT!C29</f>
        <v>1.92</v>
      </c>
      <c r="C26" s="5">
        <f>TITRES_STAT!D29</f>
        <v>1.0973999999999999</v>
      </c>
      <c r="D26" s="5">
        <f>TITRES_STAT!E29</f>
        <v>0</v>
      </c>
      <c r="E26" s="2">
        <f t="shared" si="0"/>
        <v>-3730</v>
      </c>
      <c r="F26" s="5" t="str">
        <f t="shared" si="3"/>
        <v>BULLISH</v>
      </c>
      <c r="G26" s="5" t="str">
        <f t="shared" si="2"/>
        <v>WEAK</v>
      </c>
      <c r="H26" s="5" t="str">
        <f t="shared" si="1"/>
        <v>CONFIRMED BULLISH</v>
      </c>
    </row>
    <row r="27" spans="1:8" ht="13.5" x14ac:dyDescent="0.25">
      <c r="A27" s="3">
        <f>TITRES_STAT!B30</f>
        <v>42345</v>
      </c>
      <c r="B27" s="5">
        <f>TITRES_STAT!C30</f>
        <v>1.92</v>
      </c>
      <c r="C27" s="5">
        <f>TITRES_STAT!D30</f>
        <v>1.0973999999999999</v>
      </c>
      <c r="D27" s="5">
        <f>TITRES_STAT!E30</f>
        <v>0</v>
      </c>
      <c r="E27" s="2">
        <f t="shared" si="0"/>
        <v>-3730</v>
      </c>
      <c r="F27" s="5" t="str">
        <f t="shared" si="3"/>
        <v>BULLISH</v>
      </c>
      <c r="G27" s="5" t="str">
        <f t="shared" si="2"/>
        <v>WEAK</v>
      </c>
      <c r="H27" s="5" t="str">
        <f t="shared" si="1"/>
        <v>CONFIRMED BULLISH</v>
      </c>
    </row>
    <row r="28" spans="1:8" ht="13.5" x14ac:dyDescent="0.25">
      <c r="A28" s="3">
        <f>TITRES_STAT!B31</f>
        <v>42346</v>
      </c>
      <c r="B28" s="5">
        <f>TITRES_STAT!C31</f>
        <v>1.92</v>
      </c>
      <c r="C28" s="5">
        <f>TITRES_STAT!D31</f>
        <v>1.0973999999999999</v>
      </c>
      <c r="D28" s="5">
        <f>TITRES_STAT!E31</f>
        <v>0</v>
      </c>
      <c r="E28" s="2">
        <f t="shared" si="0"/>
        <v>-3730</v>
      </c>
      <c r="F28" s="5" t="str">
        <f t="shared" si="3"/>
        <v>BULLISH</v>
      </c>
      <c r="G28" s="5" t="str">
        <f t="shared" si="2"/>
        <v>WEAK</v>
      </c>
      <c r="H28" s="5" t="str">
        <f t="shared" si="1"/>
        <v>CONFIRMED BULLISH</v>
      </c>
    </row>
    <row r="29" spans="1:8" ht="13.5" x14ac:dyDescent="0.25">
      <c r="A29" s="3">
        <f>TITRES_STAT!B32</f>
        <v>42347</v>
      </c>
      <c r="B29" s="5">
        <f>TITRES_STAT!C32</f>
        <v>1.92</v>
      </c>
      <c r="C29" s="5">
        <f>TITRES_STAT!D32</f>
        <v>1.0973999999999999</v>
      </c>
      <c r="D29" s="5">
        <f>TITRES_STAT!E32</f>
        <v>0</v>
      </c>
      <c r="E29" s="2">
        <f t="shared" si="0"/>
        <v>-3730</v>
      </c>
      <c r="F29" s="5" t="str">
        <f t="shared" si="3"/>
        <v>NEUTRAL</v>
      </c>
      <c r="G29" s="5" t="str">
        <f t="shared" si="2"/>
        <v>NEUTRAL</v>
      </c>
      <c r="H29" s="5" t="str">
        <f t="shared" si="1"/>
        <v>NEUTRAL</v>
      </c>
    </row>
    <row r="30" spans="1:8" ht="13.5" x14ac:dyDescent="0.25">
      <c r="A30" s="3">
        <f>TITRES_STAT!B33</f>
        <v>42348</v>
      </c>
      <c r="B30" s="5">
        <f>TITRES_STAT!C33</f>
        <v>1.92</v>
      </c>
      <c r="C30" s="5">
        <f>TITRES_STAT!D33</f>
        <v>1.0973999999999999</v>
      </c>
      <c r="D30" s="5">
        <f>TITRES_STAT!E33</f>
        <v>0</v>
      </c>
      <c r="E30" s="2">
        <f t="shared" si="0"/>
        <v>-3730</v>
      </c>
      <c r="F30" s="5" t="str">
        <f t="shared" si="3"/>
        <v>NEUTRAL</v>
      </c>
      <c r="G30" s="5" t="str">
        <f t="shared" si="2"/>
        <v>NEUTRAL</v>
      </c>
      <c r="H30" s="5" t="str">
        <f t="shared" si="1"/>
        <v>NEUTRAL</v>
      </c>
    </row>
    <row r="31" spans="1:8" ht="13.5" x14ac:dyDescent="0.25">
      <c r="A31" s="3">
        <f>TITRES_STAT!B34</f>
        <v>42349</v>
      </c>
      <c r="B31" s="5">
        <f>TITRES_STAT!C34</f>
        <v>1.92</v>
      </c>
      <c r="C31" s="5">
        <f>TITRES_STAT!D34</f>
        <v>1.0973999999999999</v>
      </c>
      <c r="D31" s="5">
        <f>TITRES_STAT!E34</f>
        <v>0</v>
      </c>
      <c r="E31" s="2">
        <f t="shared" si="0"/>
        <v>-3730</v>
      </c>
      <c r="F31" s="5" t="str">
        <f t="shared" si="3"/>
        <v>NEUTRAL</v>
      </c>
      <c r="G31" s="5" t="str">
        <f t="shared" si="2"/>
        <v>NEUTRAL</v>
      </c>
      <c r="H31" s="5" t="str">
        <f t="shared" si="1"/>
        <v>NEUTRAL</v>
      </c>
    </row>
    <row r="32" spans="1:8" ht="13.5" x14ac:dyDescent="0.25">
      <c r="A32" s="3">
        <f>TITRES_STAT!B35</f>
        <v>42352</v>
      </c>
      <c r="B32" s="5">
        <f>TITRES_STAT!C35</f>
        <v>1.92</v>
      </c>
      <c r="C32" s="5">
        <f>TITRES_STAT!D35</f>
        <v>1.0973999999999999</v>
      </c>
      <c r="D32" s="5">
        <f>TITRES_STAT!E35</f>
        <v>0</v>
      </c>
      <c r="E32" s="2">
        <f t="shared" si="0"/>
        <v>-3730</v>
      </c>
      <c r="F32" s="5" t="str">
        <f t="shared" si="3"/>
        <v>NEUTRAL</v>
      </c>
      <c r="G32" s="5" t="str">
        <f t="shared" si="2"/>
        <v>NEUTRAL</v>
      </c>
      <c r="H32" s="5" t="str">
        <f t="shared" si="1"/>
        <v>NEUTRAL</v>
      </c>
    </row>
    <row r="33" spans="1:8" ht="13.5" x14ac:dyDescent="0.25">
      <c r="A33" s="3">
        <f>TITRES_STAT!B36</f>
        <v>42353</v>
      </c>
      <c r="B33" s="5">
        <f>TITRES_STAT!C36</f>
        <v>1.92</v>
      </c>
      <c r="C33" s="5">
        <f>TITRES_STAT!D36</f>
        <v>1.0973999999999999</v>
      </c>
      <c r="D33" s="5">
        <f>TITRES_STAT!E36</f>
        <v>0</v>
      </c>
      <c r="E33" s="2">
        <f t="shared" si="0"/>
        <v>-3730</v>
      </c>
      <c r="F33" s="5" t="str">
        <f t="shared" si="3"/>
        <v>NEUTRAL</v>
      </c>
      <c r="G33" s="5" t="str">
        <f t="shared" si="2"/>
        <v>NEUTRAL</v>
      </c>
      <c r="H33" s="5" t="str">
        <f t="shared" si="1"/>
        <v>NEUTRAL</v>
      </c>
    </row>
    <row r="34" spans="1:8" ht="13.5" x14ac:dyDescent="0.25">
      <c r="A34" s="3">
        <f>TITRES_STAT!B37</f>
        <v>42354</v>
      </c>
      <c r="B34" s="5">
        <f>TITRES_STAT!C37</f>
        <v>1.92</v>
      </c>
      <c r="C34" s="5">
        <f>TITRES_STAT!D37</f>
        <v>1.0973999999999999</v>
      </c>
      <c r="D34" s="5">
        <f>TITRES_STAT!E37</f>
        <v>0</v>
      </c>
      <c r="E34" s="2">
        <f t="shared" si="0"/>
        <v>-3730</v>
      </c>
      <c r="F34" s="5" t="str">
        <f t="shared" si="3"/>
        <v>NEUTRAL</v>
      </c>
      <c r="G34" s="5" t="str">
        <f t="shared" si="2"/>
        <v>NEUTRAL</v>
      </c>
      <c r="H34" s="5" t="str">
        <f t="shared" si="1"/>
        <v>NEUTRAL</v>
      </c>
    </row>
    <row r="35" spans="1:8" ht="13.5" x14ac:dyDescent="0.25">
      <c r="A35" s="3">
        <f>TITRES_STAT!B38</f>
        <v>42355</v>
      </c>
      <c r="B35" s="5">
        <f>TITRES_STAT!C38</f>
        <v>1.92</v>
      </c>
      <c r="C35" s="5">
        <f>TITRES_STAT!D38</f>
        <v>1.0973999999999999</v>
      </c>
      <c r="D35" s="5">
        <f>TITRES_STAT!E38</f>
        <v>0</v>
      </c>
      <c r="E35" s="2">
        <f t="shared" si="0"/>
        <v>-3730</v>
      </c>
      <c r="F35" s="5" t="str">
        <f t="shared" si="3"/>
        <v>NEUTRAL</v>
      </c>
      <c r="G35" s="5" t="str">
        <f t="shared" si="2"/>
        <v>NEUTRAL</v>
      </c>
      <c r="H35" s="5" t="str">
        <f t="shared" si="1"/>
        <v>NEUTRAL</v>
      </c>
    </row>
    <row r="36" spans="1:8" ht="13.5" x14ac:dyDescent="0.25">
      <c r="A36" s="3">
        <f>TITRES_STAT!B39</f>
        <v>42356</v>
      </c>
      <c r="B36" s="5">
        <f>TITRES_STAT!C39</f>
        <v>1.92</v>
      </c>
      <c r="C36" s="5">
        <f>TITRES_STAT!D39</f>
        <v>1.0973999999999999</v>
      </c>
      <c r="D36" s="5">
        <f>TITRES_STAT!E39</f>
        <v>0</v>
      </c>
      <c r="E36" s="2">
        <f t="shared" si="0"/>
        <v>-3730</v>
      </c>
      <c r="F36" s="5" t="str">
        <f t="shared" si="3"/>
        <v>NEUTRAL</v>
      </c>
      <c r="G36" s="5" t="str">
        <f t="shared" si="2"/>
        <v>NEUTRAL</v>
      </c>
      <c r="H36" s="5" t="str">
        <f t="shared" si="1"/>
        <v>NEUTRAL</v>
      </c>
    </row>
    <row r="37" spans="1:8" ht="13.5" x14ac:dyDescent="0.25">
      <c r="A37" s="3">
        <f>TITRES_STAT!B40</f>
        <v>42359</v>
      </c>
      <c r="B37" s="5">
        <f>TITRES_STAT!C40</f>
        <v>1.92</v>
      </c>
      <c r="C37" s="5">
        <f>TITRES_STAT!D40</f>
        <v>1.0973999999999999</v>
      </c>
      <c r="D37" s="5">
        <f>TITRES_STAT!E40</f>
        <v>0</v>
      </c>
      <c r="E37" s="2">
        <f t="shared" si="0"/>
        <v>-3730</v>
      </c>
      <c r="F37" s="5" t="str">
        <f t="shared" si="3"/>
        <v>NEUTRAL</v>
      </c>
      <c r="G37" s="5" t="str">
        <f t="shared" si="2"/>
        <v>NEUTRAL</v>
      </c>
      <c r="H37" s="5" t="str">
        <f t="shared" si="1"/>
        <v>NEUTRAL</v>
      </c>
    </row>
    <row r="38" spans="1:8" ht="13.5" x14ac:dyDescent="0.25">
      <c r="A38" s="3">
        <f>TITRES_STAT!B41</f>
        <v>42360</v>
      </c>
      <c r="B38" s="5">
        <f>TITRES_STAT!C41</f>
        <v>1.92</v>
      </c>
      <c r="C38" s="5">
        <f>TITRES_STAT!D41</f>
        <v>1.0973999999999999</v>
      </c>
      <c r="D38" s="5">
        <f>TITRES_STAT!E41</f>
        <v>0</v>
      </c>
      <c r="E38" s="2">
        <f t="shared" si="0"/>
        <v>-3730</v>
      </c>
      <c r="F38" s="5" t="str">
        <f t="shared" si="3"/>
        <v>NEUTRAL</v>
      </c>
      <c r="G38" s="5" t="str">
        <f t="shared" si="2"/>
        <v>NEUTRAL</v>
      </c>
      <c r="H38" s="5" t="str">
        <f t="shared" si="1"/>
        <v>NEUTRAL</v>
      </c>
    </row>
    <row r="39" spans="1:8" ht="13.5" x14ac:dyDescent="0.25">
      <c r="A39" s="3">
        <f>TITRES_STAT!B42</f>
        <v>42361</v>
      </c>
      <c r="B39" s="5">
        <f>TITRES_STAT!C42</f>
        <v>1.92</v>
      </c>
      <c r="C39" s="5">
        <f>TITRES_STAT!D42</f>
        <v>1.0973999999999999</v>
      </c>
      <c r="D39" s="5">
        <f>TITRES_STAT!E42</f>
        <v>0</v>
      </c>
      <c r="E39" s="2">
        <f t="shared" si="0"/>
        <v>-3730</v>
      </c>
      <c r="F39" s="5" t="str">
        <f t="shared" si="3"/>
        <v>NEUTRAL</v>
      </c>
      <c r="G39" s="5" t="str">
        <f t="shared" si="2"/>
        <v>NEUTRAL</v>
      </c>
      <c r="H39" s="5" t="str">
        <f t="shared" si="1"/>
        <v>NEUTRAL</v>
      </c>
    </row>
    <row r="40" spans="1:8" ht="13.5" x14ac:dyDescent="0.25">
      <c r="A40" s="3">
        <f>TITRES_STAT!B43</f>
        <v>42363</v>
      </c>
      <c r="B40" s="5">
        <f>TITRES_STAT!C43</f>
        <v>1.92</v>
      </c>
      <c r="C40" s="5">
        <f>TITRES_STAT!D43</f>
        <v>1.0973999999999999</v>
      </c>
      <c r="D40" s="5">
        <f>TITRES_STAT!E43</f>
        <v>0</v>
      </c>
      <c r="E40" s="2">
        <f t="shared" si="0"/>
        <v>-3730</v>
      </c>
      <c r="F40" s="5" t="str">
        <f t="shared" si="3"/>
        <v>NEUTRAL</v>
      </c>
      <c r="G40" s="5" t="str">
        <f t="shared" si="2"/>
        <v>NEUTRAL</v>
      </c>
      <c r="H40" s="5" t="str">
        <f t="shared" si="1"/>
        <v>NEUTRAL</v>
      </c>
    </row>
    <row r="41" spans="1:8" ht="13.5" x14ac:dyDescent="0.25">
      <c r="A41" s="3">
        <f>TITRES_STAT!B44</f>
        <v>42366</v>
      </c>
      <c r="B41" s="5">
        <f>TITRES_STAT!C44</f>
        <v>1.92</v>
      </c>
      <c r="C41" s="5">
        <f>TITRES_STAT!D44</f>
        <v>1.0973999999999999</v>
      </c>
      <c r="D41" s="5">
        <f>TITRES_STAT!E44</f>
        <v>0</v>
      </c>
      <c r="E41" s="2">
        <f t="shared" si="0"/>
        <v>-3730</v>
      </c>
      <c r="F41" s="5" t="str">
        <f t="shared" si="3"/>
        <v>NEUTRAL</v>
      </c>
      <c r="G41" s="5" t="str">
        <f t="shared" si="2"/>
        <v>NEUTRAL</v>
      </c>
      <c r="H41" s="5" t="str">
        <f t="shared" si="1"/>
        <v>NEUTRAL</v>
      </c>
    </row>
    <row r="42" spans="1:8" ht="13.5" x14ac:dyDescent="0.25">
      <c r="A42" s="3">
        <f>TITRES_STAT!B45</f>
        <v>42367</v>
      </c>
      <c r="B42" s="5">
        <f>TITRES_STAT!C45</f>
        <v>1.9</v>
      </c>
      <c r="C42" s="5">
        <f>TITRES_STAT!D45</f>
        <v>1.0860000000000001</v>
      </c>
      <c r="D42" s="5">
        <f>TITRES_STAT!E45</f>
        <v>100</v>
      </c>
      <c r="E42" s="2">
        <f t="shared" si="0"/>
        <v>-3830</v>
      </c>
      <c r="F42" s="5" t="str">
        <f t="shared" si="3"/>
        <v>BEARISH</v>
      </c>
      <c r="G42" s="5" t="str">
        <f t="shared" si="2"/>
        <v>STRONG</v>
      </c>
      <c r="H42" s="5" t="str">
        <f t="shared" si="1"/>
        <v>CONFIRMED BEARISH</v>
      </c>
    </row>
    <row r="43" spans="1:8" ht="13.5" x14ac:dyDescent="0.25">
      <c r="A43" s="3">
        <f>TITRES_STAT!B46</f>
        <v>42368</v>
      </c>
      <c r="B43" s="5">
        <f>TITRES_STAT!C46</f>
        <v>1.9</v>
      </c>
      <c r="C43" s="5">
        <f>TITRES_STAT!D46</f>
        <v>1.0860000000000001</v>
      </c>
      <c r="D43" s="5">
        <f>TITRES_STAT!E46</f>
        <v>0</v>
      </c>
      <c r="E43" s="2">
        <f t="shared" si="0"/>
        <v>-3830</v>
      </c>
      <c r="F43" s="5" t="str">
        <f t="shared" si="3"/>
        <v>BEARISH</v>
      </c>
      <c r="G43" s="5" t="str">
        <f t="shared" si="2"/>
        <v>STRONG</v>
      </c>
      <c r="H43" s="5" t="str">
        <f t="shared" si="1"/>
        <v>CONFIRMED BEARISH</v>
      </c>
    </row>
    <row r="44" spans="1:8" ht="13.5" x14ac:dyDescent="0.25">
      <c r="A44" s="3">
        <f>TITRES_STAT!B47</f>
        <v>42369</v>
      </c>
      <c r="B44" s="5">
        <f>TITRES_STAT!C47</f>
        <v>1.9</v>
      </c>
      <c r="C44" s="5">
        <f>TITRES_STAT!D47</f>
        <v>1.0860000000000001</v>
      </c>
      <c r="D44" s="5">
        <f>TITRES_STAT!E47</f>
        <v>0</v>
      </c>
      <c r="E44" s="2">
        <f t="shared" si="0"/>
        <v>-3830</v>
      </c>
      <c r="F44" s="5" t="str">
        <f t="shared" si="3"/>
        <v>BEARISH</v>
      </c>
      <c r="G44" s="5" t="str">
        <f t="shared" si="2"/>
        <v>STRONG</v>
      </c>
      <c r="H44" s="5" t="str">
        <f t="shared" si="1"/>
        <v>CONFIRMED BEARISH</v>
      </c>
    </row>
    <row r="45" spans="1:8" ht="13.5" x14ac:dyDescent="0.25">
      <c r="A45" s="3">
        <f>TITRES_STAT!B48</f>
        <v>42373</v>
      </c>
      <c r="B45" s="5">
        <f>TITRES_STAT!C48</f>
        <v>1.9</v>
      </c>
      <c r="C45" s="5">
        <f>TITRES_STAT!D48</f>
        <v>1.0860000000000001</v>
      </c>
      <c r="D45" s="5">
        <f>TITRES_STAT!E48</f>
        <v>0</v>
      </c>
      <c r="E45" s="2">
        <f t="shared" si="0"/>
        <v>-3830</v>
      </c>
      <c r="F45" s="5" t="str">
        <f t="shared" si="3"/>
        <v>BEARISH</v>
      </c>
      <c r="G45" s="5" t="str">
        <f t="shared" si="2"/>
        <v>STRONG</v>
      </c>
      <c r="H45" s="5" t="str">
        <f t="shared" si="1"/>
        <v>CONFIRMED BEARISH</v>
      </c>
    </row>
    <row r="46" spans="1:8" ht="13.5" x14ac:dyDescent="0.25">
      <c r="A46" s="3">
        <f>TITRES_STAT!B49</f>
        <v>42374</v>
      </c>
      <c r="B46" s="5">
        <f>TITRES_STAT!C49</f>
        <v>1.9</v>
      </c>
      <c r="C46" s="5">
        <f>TITRES_STAT!D49</f>
        <v>1.0860000000000001</v>
      </c>
      <c r="D46" s="5">
        <f>TITRES_STAT!E49</f>
        <v>0</v>
      </c>
      <c r="E46" s="2">
        <f t="shared" si="0"/>
        <v>-3830</v>
      </c>
      <c r="F46" s="5" t="str">
        <f t="shared" si="3"/>
        <v>BEARISH</v>
      </c>
      <c r="G46" s="5" t="str">
        <f t="shared" si="2"/>
        <v>STRONG</v>
      </c>
      <c r="H46" s="5" t="str">
        <f t="shared" si="1"/>
        <v>CONFIRMED BEARISH</v>
      </c>
    </row>
    <row r="47" spans="1:8" ht="13.5" x14ac:dyDescent="0.25">
      <c r="A47" s="3">
        <f>TITRES_STAT!B50</f>
        <v>42375</v>
      </c>
      <c r="B47" s="5">
        <f>TITRES_STAT!C50</f>
        <v>1.85</v>
      </c>
      <c r="C47" s="5">
        <f>TITRES_STAT!D50</f>
        <v>1.0573999999999999</v>
      </c>
      <c r="D47" s="5">
        <f>TITRES_STAT!E50</f>
        <v>280</v>
      </c>
      <c r="E47" s="2">
        <f t="shared" si="0"/>
        <v>-4110</v>
      </c>
      <c r="F47" s="5" t="str">
        <f t="shared" si="3"/>
        <v>BEARISH</v>
      </c>
      <c r="G47" s="5" t="str">
        <f t="shared" si="2"/>
        <v>STRONG</v>
      </c>
      <c r="H47" s="5" t="str">
        <f t="shared" si="1"/>
        <v>CONFIRMED BEARISH</v>
      </c>
    </row>
    <row r="48" spans="1:8" ht="13.5" x14ac:dyDescent="0.25">
      <c r="A48" s="3">
        <f>TITRES_STAT!B51</f>
        <v>42376</v>
      </c>
      <c r="B48" s="5">
        <f>TITRES_STAT!C51</f>
        <v>1.85</v>
      </c>
      <c r="C48" s="5">
        <f>TITRES_STAT!D51</f>
        <v>1.0573999999999999</v>
      </c>
      <c r="D48" s="5">
        <f>TITRES_STAT!E51</f>
        <v>0</v>
      </c>
      <c r="E48" s="2">
        <f t="shared" si="0"/>
        <v>-4110</v>
      </c>
      <c r="F48" s="5" t="str">
        <f t="shared" si="3"/>
        <v>BEARISH</v>
      </c>
      <c r="G48" s="5" t="str">
        <f t="shared" si="2"/>
        <v>STRONG</v>
      </c>
      <c r="H48" s="5" t="str">
        <f t="shared" si="1"/>
        <v>CONFIRMED BEARISH</v>
      </c>
    </row>
    <row r="49" spans="1:8" ht="13.5" x14ac:dyDescent="0.25">
      <c r="A49" s="3">
        <f>TITRES_STAT!B52</f>
        <v>42377</v>
      </c>
      <c r="B49" s="5">
        <f>TITRES_STAT!C52</f>
        <v>1.85</v>
      </c>
      <c r="C49" s="5">
        <f>TITRES_STAT!D52</f>
        <v>1.0573999999999999</v>
      </c>
      <c r="D49" s="5">
        <f>TITRES_STAT!E52</f>
        <v>0</v>
      </c>
      <c r="E49" s="2">
        <f t="shared" si="0"/>
        <v>-4110</v>
      </c>
      <c r="F49" s="5" t="str">
        <f t="shared" si="3"/>
        <v>BEARISH</v>
      </c>
      <c r="G49" s="5" t="str">
        <f t="shared" si="2"/>
        <v>STRONG</v>
      </c>
      <c r="H49" s="5" t="str">
        <f t="shared" si="1"/>
        <v>CONFIRMED BEARISH</v>
      </c>
    </row>
    <row r="50" spans="1:8" ht="13.5" x14ac:dyDescent="0.25">
      <c r="A50" s="3">
        <f>TITRES_STAT!B53</f>
        <v>42380</v>
      </c>
      <c r="B50" s="5">
        <f>TITRES_STAT!C53</f>
        <v>1.85</v>
      </c>
      <c r="C50" s="5">
        <f>TITRES_STAT!D53</f>
        <v>1.0573999999999999</v>
      </c>
      <c r="D50" s="5">
        <f>TITRES_STAT!E53</f>
        <v>0</v>
      </c>
      <c r="E50" s="2">
        <f t="shared" si="0"/>
        <v>-4110</v>
      </c>
      <c r="F50" s="5" t="str">
        <f t="shared" si="3"/>
        <v>BEARISH</v>
      </c>
      <c r="G50" s="5" t="str">
        <f t="shared" si="2"/>
        <v>STRONG</v>
      </c>
      <c r="H50" s="5" t="str">
        <f t="shared" si="1"/>
        <v>CONFIRMED BEARISH</v>
      </c>
    </row>
    <row r="51" spans="1:8" ht="13.5" x14ac:dyDescent="0.25">
      <c r="A51" s="3">
        <f>TITRES_STAT!B54</f>
        <v>42381</v>
      </c>
      <c r="B51" s="5">
        <f>TITRES_STAT!C54</f>
        <v>1.85</v>
      </c>
      <c r="C51" s="5">
        <f>TITRES_STAT!D54</f>
        <v>1.0573999999999999</v>
      </c>
      <c r="D51" s="5">
        <f>TITRES_STAT!E54</f>
        <v>0</v>
      </c>
      <c r="E51" s="2">
        <f t="shared" si="0"/>
        <v>-4110</v>
      </c>
      <c r="F51" s="5" t="str">
        <f t="shared" si="3"/>
        <v>BEARISH</v>
      </c>
      <c r="G51" s="5" t="str">
        <f t="shared" si="2"/>
        <v>STRONG</v>
      </c>
      <c r="H51" s="5" t="str">
        <f t="shared" si="1"/>
        <v>CONFIRMED BEARISH</v>
      </c>
    </row>
    <row r="52" spans="1:8" ht="13.5" x14ac:dyDescent="0.25">
      <c r="A52" s="3">
        <f>TITRES_STAT!B55</f>
        <v>42382</v>
      </c>
      <c r="B52" s="5">
        <f>TITRES_STAT!C55</f>
        <v>1.88</v>
      </c>
      <c r="C52" s="5">
        <f>TITRES_STAT!D55</f>
        <v>1.0746</v>
      </c>
      <c r="D52" s="5">
        <f>TITRES_STAT!E55</f>
        <v>35000</v>
      </c>
      <c r="E52" s="2">
        <f t="shared" si="0"/>
        <v>30890</v>
      </c>
      <c r="F52" s="5" t="str">
        <f t="shared" si="3"/>
        <v>BULLISH</v>
      </c>
      <c r="G52" s="5" t="str">
        <f t="shared" si="2"/>
        <v>WEAK</v>
      </c>
      <c r="H52" s="5" t="str">
        <f t="shared" si="1"/>
        <v>CONFIRMED BULLISH</v>
      </c>
    </row>
    <row r="53" spans="1:8" ht="13.5" x14ac:dyDescent="0.25">
      <c r="A53" s="3">
        <f>TITRES_STAT!B56</f>
        <v>42384</v>
      </c>
      <c r="B53" s="5">
        <f>TITRES_STAT!C56</f>
        <v>1.88</v>
      </c>
      <c r="C53" s="5">
        <f>TITRES_STAT!D56</f>
        <v>1.0746</v>
      </c>
      <c r="D53" s="5">
        <f>TITRES_STAT!E56</f>
        <v>0</v>
      </c>
      <c r="E53" s="2">
        <f t="shared" si="0"/>
        <v>30890</v>
      </c>
      <c r="F53" s="5" t="str">
        <f t="shared" si="3"/>
        <v>BULLISH</v>
      </c>
      <c r="G53" s="5" t="str">
        <f t="shared" si="2"/>
        <v>WEAK</v>
      </c>
      <c r="H53" s="5" t="str">
        <f t="shared" si="1"/>
        <v>CONFIRMED BULLISH</v>
      </c>
    </row>
    <row r="54" spans="1:8" ht="13.5" x14ac:dyDescent="0.25">
      <c r="A54" s="3">
        <f>TITRES_STAT!B57</f>
        <v>42387</v>
      </c>
      <c r="B54" s="5">
        <f>TITRES_STAT!C57</f>
        <v>1.88</v>
      </c>
      <c r="C54" s="5">
        <f>TITRES_STAT!D57</f>
        <v>1.0746</v>
      </c>
      <c r="D54" s="5">
        <f>TITRES_STAT!E57</f>
        <v>0</v>
      </c>
      <c r="E54" s="2">
        <f t="shared" si="0"/>
        <v>30890</v>
      </c>
      <c r="F54" s="5" t="str">
        <f t="shared" si="3"/>
        <v>BULLISH</v>
      </c>
      <c r="G54" s="5" t="str">
        <f t="shared" si="2"/>
        <v>WEAK</v>
      </c>
      <c r="H54" s="5" t="str">
        <f t="shared" si="1"/>
        <v>CONFIRMED BULLISH</v>
      </c>
    </row>
    <row r="55" spans="1:8" ht="13.5" x14ac:dyDescent="0.25">
      <c r="A55" s="3">
        <f>TITRES_STAT!B58</f>
        <v>42388</v>
      </c>
      <c r="B55" s="5">
        <f>TITRES_STAT!C58</f>
        <v>1.88</v>
      </c>
      <c r="C55" s="5">
        <f>TITRES_STAT!D58</f>
        <v>1.0746</v>
      </c>
      <c r="D55" s="5">
        <f>TITRES_STAT!E58</f>
        <v>0</v>
      </c>
      <c r="E55" s="2">
        <f t="shared" si="0"/>
        <v>30890</v>
      </c>
      <c r="F55" s="5" t="str">
        <f t="shared" si="3"/>
        <v>BULLISH</v>
      </c>
      <c r="G55" s="5" t="str">
        <f t="shared" si="2"/>
        <v>WEAK</v>
      </c>
      <c r="H55" s="5" t="str">
        <f t="shared" si="1"/>
        <v>CONFIRMED BULLISH</v>
      </c>
    </row>
    <row r="56" spans="1:8" ht="13.5" x14ac:dyDescent="0.25">
      <c r="A56" s="3">
        <f>TITRES_STAT!B59</f>
        <v>42389</v>
      </c>
      <c r="B56" s="5">
        <f>TITRES_STAT!C59</f>
        <v>1.88</v>
      </c>
      <c r="C56" s="5">
        <f>TITRES_STAT!D59</f>
        <v>1.0746</v>
      </c>
      <c r="D56" s="5">
        <f>TITRES_STAT!E59</f>
        <v>0</v>
      </c>
      <c r="E56" s="2">
        <f t="shared" si="0"/>
        <v>30890</v>
      </c>
      <c r="F56" s="5" t="str">
        <f t="shared" si="3"/>
        <v>BULLISH</v>
      </c>
      <c r="G56" s="5" t="str">
        <f t="shared" si="2"/>
        <v>WEAK</v>
      </c>
      <c r="H56" s="5" t="str">
        <f t="shared" si="1"/>
        <v>CONFIRMED BULLISH</v>
      </c>
    </row>
    <row r="57" spans="1:8" ht="13.5" x14ac:dyDescent="0.25">
      <c r="A57" s="3">
        <f>TITRES_STAT!B60</f>
        <v>42390</v>
      </c>
      <c r="B57" s="5">
        <f>TITRES_STAT!C60</f>
        <v>1.88</v>
      </c>
      <c r="C57" s="5">
        <f>TITRES_STAT!D60</f>
        <v>1.0746</v>
      </c>
      <c r="D57" s="5">
        <f>TITRES_STAT!E60</f>
        <v>0</v>
      </c>
      <c r="E57" s="2">
        <f t="shared" si="0"/>
        <v>30890</v>
      </c>
      <c r="F57" s="5" t="str">
        <f t="shared" si="3"/>
        <v>NEUTRAL</v>
      </c>
      <c r="G57" s="5" t="str">
        <f t="shared" si="2"/>
        <v>NEUTRAL</v>
      </c>
      <c r="H57" s="5" t="str">
        <f t="shared" si="1"/>
        <v>NEUTRAL</v>
      </c>
    </row>
    <row r="58" spans="1:8" ht="13.5" x14ac:dyDescent="0.25">
      <c r="A58" s="3">
        <f>TITRES_STAT!B61</f>
        <v>42391</v>
      </c>
      <c r="B58" s="5">
        <f>TITRES_STAT!C61</f>
        <v>1.88</v>
      </c>
      <c r="C58" s="5">
        <f>TITRES_STAT!D61</f>
        <v>1.0746</v>
      </c>
      <c r="D58" s="5">
        <f>TITRES_STAT!E61</f>
        <v>0</v>
      </c>
      <c r="E58" s="2">
        <f t="shared" si="0"/>
        <v>30890</v>
      </c>
      <c r="F58" s="5" t="str">
        <f t="shared" si="3"/>
        <v>NEUTRAL</v>
      </c>
      <c r="G58" s="5" t="str">
        <f t="shared" si="2"/>
        <v>NEUTRAL</v>
      </c>
      <c r="H58" s="5" t="str">
        <f t="shared" si="1"/>
        <v>NEUTRAL</v>
      </c>
    </row>
    <row r="59" spans="1:8" ht="13.5" x14ac:dyDescent="0.25">
      <c r="A59" s="3">
        <f>TITRES_STAT!B62</f>
        <v>42394</v>
      </c>
      <c r="B59" s="5">
        <f>TITRES_STAT!C62</f>
        <v>1.88</v>
      </c>
      <c r="C59" s="5">
        <f>TITRES_STAT!D62</f>
        <v>1.0746</v>
      </c>
      <c r="D59" s="5">
        <f>TITRES_STAT!E62</f>
        <v>0</v>
      </c>
      <c r="E59" s="2">
        <f t="shared" si="0"/>
        <v>30890</v>
      </c>
      <c r="F59" s="5" t="str">
        <f t="shared" si="3"/>
        <v>NEUTRAL</v>
      </c>
      <c r="G59" s="5" t="str">
        <f t="shared" si="2"/>
        <v>NEUTRAL</v>
      </c>
      <c r="H59" s="5" t="str">
        <f t="shared" si="1"/>
        <v>NEUTRAL</v>
      </c>
    </row>
    <row r="60" spans="1:8" ht="13.5" x14ac:dyDescent="0.25">
      <c r="A60" s="3">
        <f>TITRES_STAT!B63</f>
        <v>42395</v>
      </c>
      <c r="B60" s="5">
        <f>TITRES_STAT!C63</f>
        <v>1.88</v>
      </c>
      <c r="C60" s="5">
        <f>TITRES_STAT!D63</f>
        <v>1.0746</v>
      </c>
      <c r="D60" s="5">
        <f>TITRES_STAT!E63</f>
        <v>0</v>
      </c>
      <c r="E60" s="2">
        <f t="shared" si="0"/>
        <v>30890</v>
      </c>
      <c r="F60" s="5" t="str">
        <f t="shared" si="3"/>
        <v>NEUTRAL</v>
      </c>
      <c r="G60" s="5" t="str">
        <f t="shared" si="2"/>
        <v>NEUTRAL</v>
      </c>
      <c r="H60" s="5" t="str">
        <f t="shared" si="1"/>
        <v>NEUTRAL</v>
      </c>
    </row>
    <row r="61" spans="1:8" ht="13.5" x14ac:dyDescent="0.25">
      <c r="A61" s="3">
        <f>TITRES_STAT!B64</f>
        <v>42396</v>
      </c>
      <c r="B61" s="5">
        <f>TITRES_STAT!C64</f>
        <v>1.83</v>
      </c>
      <c r="C61" s="5">
        <f>TITRES_STAT!D64</f>
        <v>1.046</v>
      </c>
      <c r="D61" s="5">
        <f>TITRES_STAT!E64</f>
        <v>1500</v>
      </c>
      <c r="E61" s="2">
        <f t="shared" si="0"/>
        <v>29390</v>
      </c>
      <c r="F61" s="5" t="str">
        <f t="shared" si="3"/>
        <v>BEARISH</v>
      </c>
      <c r="G61" s="5" t="str">
        <f t="shared" si="2"/>
        <v>WEAK</v>
      </c>
      <c r="H61" s="5" t="str">
        <f t="shared" si="1"/>
        <v>CONFIRMED BEARISH</v>
      </c>
    </row>
    <row r="62" spans="1:8" ht="13.5" x14ac:dyDescent="0.25">
      <c r="A62" s="3">
        <f>TITRES_STAT!B65</f>
        <v>42397</v>
      </c>
      <c r="B62" s="5">
        <f>TITRES_STAT!C65</f>
        <v>1.83</v>
      </c>
      <c r="C62" s="5">
        <f>TITRES_STAT!D65</f>
        <v>1.046</v>
      </c>
      <c r="D62" s="5">
        <f>TITRES_STAT!E65</f>
        <v>0</v>
      </c>
      <c r="E62" s="2">
        <f t="shared" si="0"/>
        <v>29390</v>
      </c>
      <c r="F62" s="5" t="str">
        <f t="shared" si="3"/>
        <v>BEARISH</v>
      </c>
      <c r="G62" s="5" t="str">
        <f t="shared" si="2"/>
        <v>WEAK</v>
      </c>
      <c r="H62" s="5" t="str">
        <f t="shared" si="1"/>
        <v>CONFIRMED BEARISH</v>
      </c>
    </row>
    <row r="63" spans="1:8" ht="13.5" x14ac:dyDescent="0.25">
      <c r="A63" s="3">
        <f>TITRES_STAT!B66</f>
        <v>42398</v>
      </c>
      <c r="B63" s="5">
        <f>TITRES_STAT!C66</f>
        <v>1.83</v>
      </c>
      <c r="C63" s="5">
        <f>TITRES_STAT!D66</f>
        <v>1.046</v>
      </c>
      <c r="D63" s="5">
        <f>TITRES_STAT!E66</f>
        <v>0</v>
      </c>
      <c r="E63" s="2">
        <f t="shared" si="0"/>
        <v>29390</v>
      </c>
      <c r="F63" s="5" t="str">
        <f t="shared" si="3"/>
        <v>BEARISH</v>
      </c>
      <c r="G63" s="5" t="str">
        <f t="shared" si="2"/>
        <v>WEAK</v>
      </c>
      <c r="H63" s="5" t="str">
        <f t="shared" si="1"/>
        <v>CONFIRMED BEARISH</v>
      </c>
    </row>
    <row r="64" spans="1:8" ht="13.5" x14ac:dyDescent="0.25">
      <c r="A64" s="3">
        <f>TITRES_STAT!B67</f>
        <v>42401</v>
      </c>
      <c r="B64" s="5">
        <f>TITRES_STAT!C67</f>
        <v>1.83</v>
      </c>
      <c r="C64" s="5">
        <f>TITRES_STAT!D67</f>
        <v>1.046</v>
      </c>
      <c r="D64" s="5">
        <f>TITRES_STAT!E67</f>
        <v>33722</v>
      </c>
      <c r="E64" s="2">
        <f t="shared" si="0"/>
        <v>29390</v>
      </c>
      <c r="F64" s="5" t="str">
        <f t="shared" si="3"/>
        <v>BEARISH</v>
      </c>
      <c r="G64" s="5" t="str">
        <f t="shared" si="2"/>
        <v>WEAK</v>
      </c>
      <c r="H64" s="5" t="str">
        <f t="shared" si="1"/>
        <v>CONFIRMED BEARISH</v>
      </c>
    </row>
    <row r="65" spans="1:8" ht="13.5" x14ac:dyDescent="0.25">
      <c r="A65" s="3">
        <f>TITRES_STAT!B68</f>
        <v>42402</v>
      </c>
      <c r="B65" s="5">
        <f>TITRES_STAT!C68</f>
        <v>1.83</v>
      </c>
      <c r="C65" s="5">
        <f>TITRES_STAT!D68</f>
        <v>1.046</v>
      </c>
      <c r="D65" s="5">
        <f>TITRES_STAT!E68</f>
        <v>0</v>
      </c>
      <c r="E65" s="2">
        <f t="shared" si="0"/>
        <v>29390</v>
      </c>
      <c r="F65" s="5" t="str">
        <f t="shared" si="3"/>
        <v>BEARISH</v>
      </c>
      <c r="G65" s="5" t="str">
        <f t="shared" si="2"/>
        <v>WEAK</v>
      </c>
      <c r="H65" s="5" t="str">
        <f t="shared" si="1"/>
        <v>CONFIRMED BEARISH</v>
      </c>
    </row>
    <row r="66" spans="1:8" ht="13.5" x14ac:dyDescent="0.25">
      <c r="A66" s="3">
        <f>TITRES_STAT!B69</f>
        <v>42403</v>
      </c>
      <c r="B66" s="5">
        <f>TITRES_STAT!C69</f>
        <v>1.83</v>
      </c>
      <c r="C66" s="5">
        <f>TITRES_STAT!D69</f>
        <v>1.046</v>
      </c>
      <c r="D66" s="5">
        <f>TITRES_STAT!E69</f>
        <v>0</v>
      </c>
      <c r="E66" s="2">
        <f t="shared" si="0"/>
        <v>29390</v>
      </c>
      <c r="F66" s="5" t="str">
        <f t="shared" si="3"/>
        <v>NEUTRAL</v>
      </c>
      <c r="G66" s="5" t="str">
        <f t="shared" si="2"/>
        <v>NEUTRAL</v>
      </c>
      <c r="H66" s="5" t="str">
        <f t="shared" si="1"/>
        <v>NEUTRAL</v>
      </c>
    </row>
    <row r="67" spans="1:8" ht="13.5" x14ac:dyDescent="0.25">
      <c r="A67" s="3">
        <f>TITRES_STAT!B70</f>
        <v>42404</v>
      </c>
      <c r="B67" s="5">
        <f>TITRES_STAT!C70</f>
        <v>1.83</v>
      </c>
      <c r="C67" s="5">
        <f>TITRES_STAT!D70</f>
        <v>1.046</v>
      </c>
      <c r="D67" s="5">
        <f>TITRES_STAT!E70</f>
        <v>0</v>
      </c>
      <c r="E67" s="2">
        <f t="shared" si="0"/>
        <v>29390</v>
      </c>
      <c r="F67" s="5" t="str">
        <f t="shared" si="3"/>
        <v>NEUTRAL</v>
      </c>
      <c r="G67" s="5" t="str">
        <f t="shared" si="2"/>
        <v>NEUTRAL</v>
      </c>
      <c r="H67" s="5" t="str">
        <f t="shared" si="1"/>
        <v>NEUTRAL</v>
      </c>
    </row>
    <row r="68" spans="1:8" ht="13.5" x14ac:dyDescent="0.25">
      <c r="A68" s="3">
        <f>TITRES_STAT!B71</f>
        <v>42405</v>
      </c>
      <c r="B68" s="5">
        <f>TITRES_STAT!C71</f>
        <v>1.83</v>
      </c>
      <c r="C68" s="5">
        <f>TITRES_STAT!D71</f>
        <v>1.046</v>
      </c>
      <c r="D68" s="5">
        <f>TITRES_STAT!E71</f>
        <v>0</v>
      </c>
      <c r="E68" s="2">
        <f t="shared" ref="E68:E131" si="4">IF(B68&gt;B67, E67+D68, IF(B68&lt;B67, E67-D68, E67))</f>
        <v>29390</v>
      </c>
      <c r="F68" s="5" t="str">
        <f t="shared" si="3"/>
        <v>NEUTRAL</v>
      </c>
      <c r="G68" s="5" t="str">
        <f t="shared" si="2"/>
        <v>NEUTRAL</v>
      </c>
      <c r="H68" s="5" t="str">
        <f t="shared" si="1"/>
        <v>NEUTRAL</v>
      </c>
    </row>
    <row r="69" spans="1:8" ht="13.5" x14ac:dyDescent="0.25">
      <c r="A69" s="3">
        <f>TITRES_STAT!B72</f>
        <v>42408</v>
      </c>
      <c r="B69" s="5">
        <f>TITRES_STAT!C72</f>
        <v>1.78</v>
      </c>
      <c r="C69" s="5">
        <f>TITRES_STAT!D72</f>
        <v>1.0174000000000001</v>
      </c>
      <c r="D69" s="5">
        <f>TITRES_STAT!E72</f>
        <v>200</v>
      </c>
      <c r="E69" s="2">
        <f t="shared" si="4"/>
        <v>29190</v>
      </c>
      <c r="F69" s="5" t="str">
        <f t="shared" si="3"/>
        <v>BEARISH</v>
      </c>
      <c r="G69" s="5" t="str">
        <f t="shared" si="2"/>
        <v>NEUTRAL</v>
      </c>
      <c r="H69" s="5" t="str">
        <f t="shared" si="1"/>
        <v>CONFIRMED BEARISH</v>
      </c>
    </row>
    <row r="70" spans="1:8" ht="13.5" x14ac:dyDescent="0.25">
      <c r="A70" s="3">
        <f>TITRES_STAT!B73</f>
        <v>42409</v>
      </c>
      <c r="B70" s="5">
        <f>TITRES_STAT!C73</f>
        <v>1.78</v>
      </c>
      <c r="C70" s="5">
        <f>TITRES_STAT!D73</f>
        <v>1.0174000000000001</v>
      </c>
      <c r="D70" s="5">
        <f>TITRES_STAT!E73</f>
        <v>100</v>
      </c>
      <c r="E70" s="2">
        <f t="shared" si="4"/>
        <v>29190</v>
      </c>
      <c r="F70" s="5" t="str">
        <f t="shared" si="3"/>
        <v>BEARISH</v>
      </c>
      <c r="G70" s="5" t="str">
        <f t="shared" si="2"/>
        <v>NEUTRAL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42410</v>
      </c>
      <c r="B71" s="5">
        <f>TITRES_STAT!C74</f>
        <v>1.78</v>
      </c>
      <c r="C71" s="5">
        <f>TITRES_STAT!D74</f>
        <v>1.0174000000000001</v>
      </c>
      <c r="D71" s="5">
        <f>TITRES_STAT!E74</f>
        <v>0</v>
      </c>
      <c r="E71" s="2">
        <f t="shared" si="4"/>
        <v>29190</v>
      </c>
      <c r="F71" s="5" t="str">
        <f t="shared" si="3"/>
        <v>BEARISH</v>
      </c>
      <c r="G71" s="5" t="str">
        <f t="shared" ref="G71:G134" si="6">IF((E71-E66)/E66 &gt; 0.02, "STRONG",
 IF((E71-E66)/E66 &lt; -0.02, "WEAK", "NEUTRAL"))</f>
        <v>NEUTRAL</v>
      </c>
      <c r="H71" s="5" t="str">
        <f t="shared" si="5"/>
        <v>CONFIRMED BEARISH</v>
      </c>
    </row>
    <row r="72" spans="1:8" ht="13.5" x14ac:dyDescent="0.25">
      <c r="A72" s="3">
        <f>TITRES_STAT!B75</f>
        <v>42411</v>
      </c>
      <c r="B72" s="5">
        <f>TITRES_STAT!C75</f>
        <v>1.78</v>
      </c>
      <c r="C72" s="5">
        <f>TITRES_STAT!D75</f>
        <v>1.0174000000000001</v>
      </c>
      <c r="D72" s="5">
        <f>TITRES_STAT!E75</f>
        <v>0</v>
      </c>
      <c r="E72" s="2">
        <f t="shared" si="4"/>
        <v>29190</v>
      </c>
      <c r="F72" s="5" t="str">
        <f t="shared" ref="F72:F135" si="7">IF(E72&gt;E67,"BULLISH",IF(E72&lt;E67,"BEARISH","NEUTRAL"))</f>
        <v>BEARISH</v>
      </c>
      <c r="G72" s="5" t="str">
        <f t="shared" si="6"/>
        <v>NEUTRAL</v>
      </c>
      <c r="H72" s="5" t="str">
        <f t="shared" si="5"/>
        <v>CONFIRMED BEARISH</v>
      </c>
    </row>
    <row r="73" spans="1:8" ht="13.5" x14ac:dyDescent="0.25">
      <c r="A73" s="3">
        <f>TITRES_STAT!B76</f>
        <v>42412</v>
      </c>
      <c r="B73" s="5">
        <f>TITRES_STAT!C76</f>
        <v>1.78</v>
      </c>
      <c r="C73" s="5">
        <f>TITRES_STAT!D76</f>
        <v>1.0174000000000001</v>
      </c>
      <c r="D73" s="5">
        <f>TITRES_STAT!E76</f>
        <v>313</v>
      </c>
      <c r="E73" s="2">
        <f t="shared" si="4"/>
        <v>29190</v>
      </c>
      <c r="F73" s="5" t="str">
        <f t="shared" si="7"/>
        <v>BEARISH</v>
      </c>
      <c r="G73" s="5" t="str">
        <f t="shared" si="6"/>
        <v>NEUTRAL</v>
      </c>
      <c r="H73" s="5" t="str">
        <f t="shared" si="5"/>
        <v>CONFIRMED BEARISH</v>
      </c>
    </row>
    <row r="74" spans="1:8" ht="13.5" x14ac:dyDescent="0.25">
      <c r="A74" s="3">
        <f>TITRES_STAT!B77</f>
        <v>42415</v>
      </c>
      <c r="B74" s="5">
        <f>TITRES_STAT!C77</f>
        <v>1.8</v>
      </c>
      <c r="C74" s="5">
        <f>TITRES_STAT!D77</f>
        <v>1.0288999999999999</v>
      </c>
      <c r="D74" s="5">
        <f>TITRES_STAT!E77</f>
        <v>750</v>
      </c>
      <c r="E74" s="2">
        <f t="shared" si="4"/>
        <v>29940</v>
      </c>
      <c r="F74" s="5" t="str">
        <f t="shared" si="7"/>
        <v>BULLISH</v>
      </c>
      <c r="G74" s="5" t="str">
        <f t="shared" si="6"/>
        <v>STRONG</v>
      </c>
      <c r="H74" s="5" t="str">
        <f t="shared" si="5"/>
        <v>CONFIRMED BULLISH</v>
      </c>
    </row>
    <row r="75" spans="1:8" ht="13.5" x14ac:dyDescent="0.25">
      <c r="A75" s="3">
        <f>TITRES_STAT!B78</f>
        <v>42416</v>
      </c>
      <c r="B75" s="5">
        <f>TITRES_STAT!C78</f>
        <v>1.8</v>
      </c>
      <c r="C75" s="5">
        <f>TITRES_STAT!D78</f>
        <v>1.0288999999999999</v>
      </c>
      <c r="D75" s="5">
        <f>TITRES_STAT!E78</f>
        <v>50</v>
      </c>
      <c r="E75" s="2">
        <f t="shared" si="4"/>
        <v>29940</v>
      </c>
      <c r="F75" s="5" t="str">
        <f t="shared" si="7"/>
        <v>BULLISH</v>
      </c>
      <c r="G75" s="5" t="str">
        <f t="shared" si="6"/>
        <v>STRONG</v>
      </c>
      <c r="H75" s="5" t="str">
        <f t="shared" si="5"/>
        <v>CONFIRMED BULLISH</v>
      </c>
    </row>
    <row r="76" spans="1:8" ht="13.5" x14ac:dyDescent="0.25">
      <c r="A76" s="3">
        <f>TITRES_STAT!B79</f>
        <v>42417</v>
      </c>
      <c r="B76" s="5">
        <f>TITRES_STAT!C79</f>
        <v>1.8</v>
      </c>
      <c r="C76" s="5">
        <f>TITRES_STAT!D79</f>
        <v>1.0288999999999999</v>
      </c>
      <c r="D76" s="5">
        <f>TITRES_STAT!E79</f>
        <v>20</v>
      </c>
      <c r="E76" s="2">
        <f t="shared" si="4"/>
        <v>29940</v>
      </c>
      <c r="F76" s="5" t="str">
        <f t="shared" si="7"/>
        <v>BULLISH</v>
      </c>
      <c r="G76" s="5" t="str">
        <f t="shared" si="6"/>
        <v>STRONG</v>
      </c>
      <c r="H76" s="5" t="str">
        <f t="shared" si="5"/>
        <v>CONFIRMED BULLISH</v>
      </c>
    </row>
    <row r="77" spans="1:8" ht="13.5" x14ac:dyDescent="0.25">
      <c r="A77" s="3">
        <f>TITRES_STAT!B80</f>
        <v>42418</v>
      </c>
      <c r="B77" s="5">
        <f>TITRES_STAT!C80</f>
        <v>1.8</v>
      </c>
      <c r="C77" s="5">
        <f>TITRES_STAT!D80</f>
        <v>1.0288999999999999</v>
      </c>
      <c r="D77" s="5">
        <f>TITRES_STAT!E80</f>
        <v>1552</v>
      </c>
      <c r="E77" s="2">
        <f t="shared" si="4"/>
        <v>29940</v>
      </c>
      <c r="F77" s="5" t="str">
        <f t="shared" si="7"/>
        <v>BULLISH</v>
      </c>
      <c r="G77" s="5" t="str">
        <f t="shared" si="6"/>
        <v>STRONG</v>
      </c>
      <c r="H77" s="5" t="str">
        <f t="shared" si="5"/>
        <v>CONFIRMED BULLISH</v>
      </c>
    </row>
    <row r="78" spans="1:8" ht="13.5" x14ac:dyDescent="0.25">
      <c r="A78" s="3">
        <f>TITRES_STAT!B81</f>
        <v>42419</v>
      </c>
      <c r="B78" s="5">
        <f>TITRES_STAT!C81</f>
        <v>1.8</v>
      </c>
      <c r="C78" s="5">
        <f>TITRES_STAT!D81</f>
        <v>1.0288999999999999</v>
      </c>
      <c r="D78" s="5">
        <f>TITRES_STAT!E81</f>
        <v>300</v>
      </c>
      <c r="E78" s="2">
        <f t="shared" si="4"/>
        <v>29940</v>
      </c>
      <c r="F78" s="5" t="str">
        <f t="shared" si="7"/>
        <v>BULLISH</v>
      </c>
      <c r="G78" s="5" t="str">
        <f t="shared" si="6"/>
        <v>STRONG</v>
      </c>
      <c r="H78" s="5" t="str">
        <f t="shared" si="5"/>
        <v>CONFIRMED BULLISH</v>
      </c>
    </row>
    <row r="79" spans="1:8" ht="13.5" x14ac:dyDescent="0.25">
      <c r="A79" s="3">
        <f>TITRES_STAT!B82</f>
        <v>42422</v>
      </c>
      <c r="B79" s="5">
        <f>TITRES_STAT!C82</f>
        <v>1.8</v>
      </c>
      <c r="C79" s="5">
        <f>TITRES_STAT!D82</f>
        <v>1.0288999999999999</v>
      </c>
      <c r="D79" s="5">
        <f>TITRES_STAT!E82</f>
        <v>850</v>
      </c>
      <c r="E79" s="2">
        <f t="shared" si="4"/>
        <v>29940</v>
      </c>
      <c r="F79" s="5" t="str">
        <f t="shared" si="7"/>
        <v>NEUTRAL</v>
      </c>
      <c r="G79" s="5" t="str">
        <f t="shared" si="6"/>
        <v>NEUTRAL</v>
      </c>
      <c r="H79" s="5" t="str">
        <f t="shared" si="5"/>
        <v>NEUTRAL</v>
      </c>
    </row>
    <row r="80" spans="1:8" ht="13.5" x14ac:dyDescent="0.25">
      <c r="A80" s="3">
        <f>TITRES_STAT!B83</f>
        <v>42423</v>
      </c>
      <c r="B80" s="5">
        <f>TITRES_STAT!C83</f>
        <v>1.8</v>
      </c>
      <c r="C80" s="5">
        <f>TITRES_STAT!D83</f>
        <v>1.0288999999999999</v>
      </c>
      <c r="D80" s="5">
        <f>TITRES_STAT!E83</f>
        <v>0</v>
      </c>
      <c r="E80" s="2">
        <f t="shared" si="4"/>
        <v>29940</v>
      </c>
      <c r="F80" s="5" t="str">
        <f t="shared" si="7"/>
        <v>NEUTRAL</v>
      </c>
      <c r="G80" s="5" t="str">
        <f t="shared" si="6"/>
        <v>NEUTRAL</v>
      </c>
      <c r="H80" s="5" t="str">
        <f t="shared" si="5"/>
        <v>NEUTRAL</v>
      </c>
    </row>
    <row r="81" spans="1:8" ht="13.5" x14ac:dyDescent="0.25">
      <c r="A81" s="3">
        <f>TITRES_STAT!B84</f>
        <v>42424</v>
      </c>
      <c r="B81" s="5">
        <f>TITRES_STAT!C84</f>
        <v>1.8</v>
      </c>
      <c r="C81" s="5">
        <f>TITRES_STAT!D84</f>
        <v>1.0288999999999999</v>
      </c>
      <c r="D81" s="5">
        <f>TITRES_STAT!E84</f>
        <v>0</v>
      </c>
      <c r="E81" s="2">
        <f t="shared" si="4"/>
        <v>29940</v>
      </c>
      <c r="F81" s="5" t="str">
        <f t="shared" si="7"/>
        <v>NEUTRAL</v>
      </c>
      <c r="G81" s="5" t="str">
        <f t="shared" si="6"/>
        <v>NEUTRAL</v>
      </c>
      <c r="H81" s="5" t="str">
        <f t="shared" si="5"/>
        <v>NEUTRAL</v>
      </c>
    </row>
    <row r="82" spans="1:8" ht="13.5" x14ac:dyDescent="0.25">
      <c r="A82" s="3">
        <f>TITRES_STAT!B85</f>
        <v>42425</v>
      </c>
      <c r="B82" s="5">
        <f>TITRES_STAT!C85</f>
        <v>1.8</v>
      </c>
      <c r="C82" s="5">
        <f>TITRES_STAT!D85</f>
        <v>1.0288999999999999</v>
      </c>
      <c r="D82" s="5">
        <f>TITRES_STAT!E85</f>
        <v>0</v>
      </c>
      <c r="E82" s="2">
        <f t="shared" si="4"/>
        <v>29940</v>
      </c>
      <c r="F82" s="5" t="str">
        <f t="shared" si="7"/>
        <v>NEUTRAL</v>
      </c>
      <c r="G82" s="5" t="str">
        <f t="shared" si="6"/>
        <v>NEUTRAL</v>
      </c>
      <c r="H82" s="5" t="str">
        <f t="shared" si="5"/>
        <v>NEUTRAL</v>
      </c>
    </row>
    <row r="83" spans="1:8" ht="13.5" x14ac:dyDescent="0.25">
      <c r="A83" s="3">
        <f>TITRES_STAT!B86</f>
        <v>42426</v>
      </c>
      <c r="B83" s="5">
        <f>TITRES_STAT!C86</f>
        <v>1.8</v>
      </c>
      <c r="C83" s="5">
        <f>TITRES_STAT!D86</f>
        <v>1.0288999999999999</v>
      </c>
      <c r="D83" s="5">
        <f>TITRES_STAT!E86</f>
        <v>2855</v>
      </c>
      <c r="E83" s="2">
        <f t="shared" si="4"/>
        <v>29940</v>
      </c>
      <c r="F83" s="5" t="str">
        <f t="shared" si="7"/>
        <v>NEUTRAL</v>
      </c>
      <c r="G83" s="5" t="str">
        <f t="shared" si="6"/>
        <v>NEUTRAL</v>
      </c>
      <c r="H83" s="5" t="str">
        <f t="shared" si="5"/>
        <v>NEUTRAL</v>
      </c>
    </row>
    <row r="84" spans="1:8" ht="13.5" x14ac:dyDescent="0.25">
      <c r="A84" s="3">
        <f>TITRES_STAT!B87</f>
        <v>42429</v>
      </c>
      <c r="B84" s="5">
        <f>TITRES_STAT!C87</f>
        <v>1.8</v>
      </c>
      <c r="C84" s="5">
        <f>TITRES_STAT!D87</f>
        <v>1.0288999999999999</v>
      </c>
      <c r="D84" s="5">
        <f>TITRES_STAT!E87</f>
        <v>1001</v>
      </c>
      <c r="E84" s="2">
        <f t="shared" si="4"/>
        <v>29940</v>
      </c>
      <c r="F84" s="5" t="str">
        <f t="shared" si="7"/>
        <v>NEUTRAL</v>
      </c>
      <c r="G84" s="5" t="str">
        <f t="shared" si="6"/>
        <v>NEUTRAL</v>
      </c>
      <c r="H84" s="5" t="str">
        <f t="shared" si="5"/>
        <v>NEUTRAL</v>
      </c>
    </row>
    <row r="85" spans="1:8" ht="13.5" x14ac:dyDescent="0.25">
      <c r="A85" s="3">
        <f>TITRES_STAT!B88</f>
        <v>42430</v>
      </c>
      <c r="B85" s="5">
        <f>TITRES_STAT!C88</f>
        <v>1.8</v>
      </c>
      <c r="C85" s="5">
        <f>TITRES_STAT!D88</f>
        <v>1.0288999999999999</v>
      </c>
      <c r="D85" s="5">
        <f>TITRES_STAT!E88</f>
        <v>0</v>
      </c>
      <c r="E85" s="2">
        <f t="shared" si="4"/>
        <v>29940</v>
      </c>
      <c r="F85" s="5" t="str">
        <f t="shared" si="7"/>
        <v>NEUTRAL</v>
      </c>
      <c r="G85" s="5" t="str">
        <f t="shared" si="6"/>
        <v>NEUTRAL</v>
      </c>
      <c r="H85" s="5" t="str">
        <f t="shared" si="5"/>
        <v>NEUTRAL</v>
      </c>
    </row>
    <row r="86" spans="1:8" ht="13.5" x14ac:dyDescent="0.25">
      <c r="A86" s="3">
        <f>TITRES_STAT!B89</f>
        <v>42431</v>
      </c>
      <c r="B86" s="5">
        <f>TITRES_STAT!C89</f>
        <v>1.8</v>
      </c>
      <c r="C86" s="5">
        <f>TITRES_STAT!D89</f>
        <v>1.0288999999999999</v>
      </c>
      <c r="D86" s="5">
        <f>TITRES_STAT!E89</f>
        <v>0</v>
      </c>
      <c r="E86" s="2">
        <f t="shared" si="4"/>
        <v>29940</v>
      </c>
      <c r="F86" s="5" t="str">
        <f t="shared" si="7"/>
        <v>NEUTRAL</v>
      </c>
      <c r="G86" s="5" t="str">
        <f t="shared" si="6"/>
        <v>NEUTRAL</v>
      </c>
      <c r="H86" s="5" t="str">
        <f t="shared" si="5"/>
        <v>NEUTRAL</v>
      </c>
    </row>
    <row r="87" spans="1:8" ht="13.5" x14ac:dyDescent="0.25">
      <c r="A87" s="3">
        <f>TITRES_STAT!B90</f>
        <v>42432</v>
      </c>
      <c r="B87" s="5">
        <f>TITRES_STAT!C90</f>
        <v>1.8</v>
      </c>
      <c r="C87" s="5">
        <f>TITRES_STAT!D90</f>
        <v>1.0288999999999999</v>
      </c>
      <c r="D87" s="5">
        <f>TITRES_STAT!E90</f>
        <v>250</v>
      </c>
      <c r="E87" s="2">
        <f t="shared" si="4"/>
        <v>29940</v>
      </c>
      <c r="F87" s="5" t="str">
        <f t="shared" si="7"/>
        <v>NEUTRAL</v>
      </c>
      <c r="G87" s="5" t="str">
        <f t="shared" si="6"/>
        <v>NEUTRAL</v>
      </c>
      <c r="H87" s="5" t="str">
        <f t="shared" si="5"/>
        <v>NEUTRAL</v>
      </c>
    </row>
    <row r="88" spans="1:8" ht="13.5" x14ac:dyDescent="0.25">
      <c r="A88" s="3">
        <f>TITRES_STAT!B91</f>
        <v>42433</v>
      </c>
      <c r="B88" s="5">
        <f>TITRES_STAT!C91</f>
        <v>1.8</v>
      </c>
      <c r="C88" s="5">
        <f>TITRES_STAT!D91</f>
        <v>1.0288999999999999</v>
      </c>
      <c r="D88" s="5">
        <f>TITRES_STAT!E91</f>
        <v>2054</v>
      </c>
      <c r="E88" s="2">
        <f t="shared" si="4"/>
        <v>29940</v>
      </c>
      <c r="F88" s="5" t="str">
        <f t="shared" si="7"/>
        <v>NEUTRAL</v>
      </c>
      <c r="G88" s="5" t="str">
        <f t="shared" si="6"/>
        <v>NEUTRAL</v>
      </c>
      <c r="H88" s="5" t="str">
        <f t="shared" si="5"/>
        <v>NEUTRAL</v>
      </c>
    </row>
    <row r="89" spans="1:8" ht="13.5" x14ac:dyDescent="0.25">
      <c r="A89" s="3">
        <f>TITRES_STAT!B92</f>
        <v>42436</v>
      </c>
      <c r="B89" s="5">
        <f>TITRES_STAT!C92</f>
        <v>1.8</v>
      </c>
      <c r="C89" s="5">
        <f>TITRES_STAT!D92</f>
        <v>1.0288999999999999</v>
      </c>
      <c r="D89" s="5">
        <f>TITRES_STAT!E92</f>
        <v>0</v>
      </c>
      <c r="E89" s="2">
        <f t="shared" si="4"/>
        <v>29940</v>
      </c>
      <c r="F89" s="5" t="str">
        <f t="shared" si="7"/>
        <v>NEUTRAL</v>
      </c>
      <c r="G89" s="5" t="str">
        <f t="shared" si="6"/>
        <v>NEUTRAL</v>
      </c>
      <c r="H89" s="5" t="str">
        <f t="shared" si="5"/>
        <v>NEUTRAL</v>
      </c>
    </row>
    <row r="90" spans="1:8" ht="13.5" x14ac:dyDescent="0.25">
      <c r="A90" s="3">
        <f>TITRES_STAT!B93</f>
        <v>42437</v>
      </c>
      <c r="B90" s="5">
        <f>TITRES_STAT!C93</f>
        <v>1.82</v>
      </c>
      <c r="C90" s="5">
        <f>TITRES_STAT!D93</f>
        <v>1.0403</v>
      </c>
      <c r="D90" s="5">
        <f>TITRES_STAT!E93</f>
        <v>137</v>
      </c>
      <c r="E90" s="2">
        <f t="shared" si="4"/>
        <v>30077</v>
      </c>
      <c r="F90" s="5" t="str">
        <f t="shared" si="7"/>
        <v>BULLISH</v>
      </c>
      <c r="G90" s="5" t="str">
        <f t="shared" si="6"/>
        <v>NEUTRAL</v>
      </c>
      <c r="H90" s="5" t="str">
        <f t="shared" si="5"/>
        <v>CONFIRMED BULLISH</v>
      </c>
    </row>
    <row r="91" spans="1:8" ht="13.5" x14ac:dyDescent="0.25">
      <c r="A91" s="3">
        <f>TITRES_STAT!B94</f>
        <v>42438</v>
      </c>
      <c r="B91" s="5">
        <f>TITRES_STAT!C94</f>
        <v>1.82</v>
      </c>
      <c r="C91" s="5">
        <f>TITRES_STAT!D94</f>
        <v>1.0403</v>
      </c>
      <c r="D91" s="5">
        <f>TITRES_STAT!E94</f>
        <v>0</v>
      </c>
      <c r="E91" s="2">
        <f t="shared" si="4"/>
        <v>30077</v>
      </c>
      <c r="F91" s="5" t="str">
        <f t="shared" si="7"/>
        <v>BULLISH</v>
      </c>
      <c r="G91" s="5" t="str">
        <f t="shared" si="6"/>
        <v>NEUTRAL</v>
      </c>
      <c r="H91" s="5" t="str">
        <f t="shared" si="5"/>
        <v>CONFIRMED BULLISH</v>
      </c>
    </row>
    <row r="92" spans="1:8" ht="13.5" x14ac:dyDescent="0.25">
      <c r="A92" s="3">
        <f>TITRES_STAT!B95</f>
        <v>42439</v>
      </c>
      <c r="B92" s="5">
        <f>TITRES_STAT!C95</f>
        <v>1.8</v>
      </c>
      <c r="C92" s="5">
        <f>TITRES_STAT!D95</f>
        <v>1.0288999999999999</v>
      </c>
      <c r="D92" s="5">
        <f>TITRES_STAT!E95</f>
        <v>550</v>
      </c>
      <c r="E92" s="2">
        <f t="shared" si="4"/>
        <v>29527</v>
      </c>
      <c r="F92" s="5" t="str">
        <f t="shared" si="7"/>
        <v>BEARISH</v>
      </c>
      <c r="G92" s="5" t="str">
        <f t="shared" si="6"/>
        <v>NEUTRAL</v>
      </c>
      <c r="H92" s="5" t="str">
        <f t="shared" si="5"/>
        <v>NEUTRAL</v>
      </c>
    </row>
    <row r="93" spans="1:8" ht="13.5" x14ac:dyDescent="0.25">
      <c r="A93" s="3">
        <f>TITRES_STAT!B96</f>
        <v>42440</v>
      </c>
      <c r="B93" s="5">
        <f>TITRES_STAT!C96</f>
        <v>1.8</v>
      </c>
      <c r="C93" s="5">
        <f>TITRES_STAT!D96</f>
        <v>1.0288999999999999</v>
      </c>
      <c r="D93" s="5">
        <f>TITRES_STAT!E96</f>
        <v>326</v>
      </c>
      <c r="E93" s="2">
        <f t="shared" si="4"/>
        <v>29527</v>
      </c>
      <c r="F93" s="5" t="str">
        <f t="shared" si="7"/>
        <v>BEARISH</v>
      </c>
      <c r="G93" s="5" t="str">
        <f t="shared" si="6"/>
        <v>NEUTRAL</v>
      </c>
      <c r="H93" s="5" t="str">
        <f t="shared" si="5"/>
        <v>NEUTRAL</v>
      </c>
    </row>
    <row r="94" spans="1:8" ht="13.5" x14ac:dyDescent="0.25">
      <c r="A94" s="3">
        <f>TITRES_STAT!B97</f>
        <v>42443</v>
      </c>
      <c r="B94" s="5">
        <f>TITRES_STAT!C97</f>
        <v>1.8</v>
      </c>
      <c r="C94" s="5">
        <f>TITRES_STAT!D97</f>
        <v>1.0288999999999999</v>
      </c>
      <c r="D94" s="5">
        <f>TITRES_STAT!E97</f>
        <v>30</v>
      </c>
      <c r="E94" s="2">
        <f t="shared" si="4"/>
        <v>29527</v>
      </c>
      <c r="F94" s="5" t="str">
        <f t="shared" si="7"/>
        <v>BEARISH</v>
      </c>
      <c r="G94" s="5" t="str">
        <f t="shared" si="6"/>
        <v>NEUTRAL</v>
      </c>
      <c r="H94" s="5" t="str">
        <f t="shared" si="5"/>
        <v>NEUTRAL</v>
      </c>
    </row>
    <row r="95" spans="1:8" ht="13.5" x14ac:dyDescent="0.25">
      <c r="A95" s="3">
        <f>TITRES_STAT!B98</f>
        <v>42444</v>
      </c>
      <c r="B95" s="5">
        <f>TITRES_STAT!C98</f>
        <v>1.8</v>
      </c>
      <c r="C95" s="5">
        <f>TITRES_STAT!D98</f>
        <v>1.0288999999999999</v>
      </c>
      <c r="D95" s="5">
        <f>TITRES_STAT!E98</f>
        <v>238</v>
      </c>
      <c r="E95" s="2">
        <f t="shared" si="4"/>
        <v>29527</v>
      </c>
      <c r="F95" s="5" t="str">
        <f t="shared" si="7"/>
        <v>BEARISH</v>
      </c>
      <c r="G95" s="5" t="str">
        <f t="shared" si="6"/>
        <v>NEUTRAL</v>
      </c>
      <c r="H95" s="5" t="str">
        <f t="shared" si="5"/>
        <v>CONFIRMED BEARISH</v>
      </c>
    </row>
    <row r="96" spans="1:8" ht="13.5" x14ac:dyDescent="0.25">
      <c r="A96" s="3">
        <f>TITRES_STAT!B99</f>
        <v>42445</v>
      </c>
      <c r="B96" s="5">
        <f>TITRES_STAT!C99</f>
        <v>1.8</v>
      </c>
      <c r="C96" s="5">
        <f>TITRES_STAT!D99</f>
        <v>1.0288999999999999</v>
      </c>
      <c r="D96" s="5">
        <f>TITRES_STAT!E99</f>
        <v>0</v>
      </c>
      <c r="E96" s="2">
        <f t="shared" si="4"/>
        <v>29527</v>
      </c>
      <c r="F96" s="5" t="str">
        <f t="shared" si="7"/>
        <v>BEARISH</v>
      </c>
      <c r="G96" s="5" t="str">
        <f t="shared" si="6"/>
        <v>NEUTRAL</v>
      </c>
      <c r="H96" s="5" t="str">
        <f t="shared" si="5"/>
        <v>CONFIRMED BEARISH</v>
      </c>
    </row>
    <row r="97" spans="1:8" ht="13.5" x14ac:dyDescent="0.25">
      <c r="A97" s="3">
        <f>TITRES_STAT!B100</f>
        <v>42446</v>
      </c>
      <c r="B97" s="5">
        <f>TITRES_STAT!C100</f>
        <v>1.8</v>
      </c>
      <c r="C97" s="5">
        <f>TITRES_STAT!D100</f>
        <v>1.0288999999999999</v>
      </c>
      <c r="D97" s="5">
        <f>TITRES_STAT!E100</f>
        <v>0</v>
      </c>
      <c r="E97" s="2">
        <f t="shared" si="4"/>
        <v>29527</v>
      </c>
      <c r="F97" s="5" t="str">
        <f t="shared" si="7"/>
        <v>NEUTRAL</v>
      </c>
      <c r="G97" s="5" t="str">
        <f t="shared" si="6"/>
        <v>NEUTRAL</v>
      </c>
      <c r="H97" s="5" t="str">
        <f t="shared" si="5"/>
        <v>NEUTRAL</v>
      </c>
    </row>
    <row r="98" spans="1:8" ht="13.5" x14ac:dyDescent="0.25">
      <c r="A98" s="3">
        <f>TITRES_STAT!B101</f>
        <v>42447</v>
      </c>
      <c r="B98" s="5">
        <f>TITRES_STAT!C101</f>
        <v>1.8</v>
      </c>
      <c r="C98" s="5">
        <f>TITRES_STAT!D101</f>
        <v>1.0288999999999999</v>
      </c>
      <c r="D98" s="5">
        <f>TITRES_STAT!E101</f>
        <v>0</v>
      </c>
      <c r="E98" s="2">
        <f t="shared" si="4"/>
        <v>29527</v>
      </c>
      <c r="F98" s="5" t="str">
        <f t="shared" si="7"/>
        <v>NEUTRAL</v>
      </c>
      <c r="G98" s="5" t="str">
        <f t="shared" si="6"/>
        <v>NEUTRAL</v>
      </c>
      <c r="H98" s="5" t="str">
        <f t="shared" si="5"/>
        <v>NEUTRAL</v>
      </c>
    </row>
    <row r="99" spans="1:8" ht="13.5" x14ac:dyDescent="0.25">
      <c r="A99" s="3">
        <f>TITRES_STAT!B102</f>
        <v>42450</v>
      </c>
      <c r="B99" s="5">
        <f>TITRES_STAT!C102</f>
        <v>1.8</v>
      </c>
      <c r="C99" s="5">
        <f>TITRES_STAT!D102</f>
        <v>1.0288999999999999</v>
      </c>
      <c r="D99" s="5">
        <f>TITRES_STAT!E102</f>
        <v>0</v>
      </c>
      <c r="E99" s="2">
        <f t="shared" si="4"/>
        <v>29527</v>
      </c>
      <c r="F99" s="5" t="str">
        <f t="shared" si="7"/>
        <v>NEUTRAL</v>
      </c>
      <c r="G99" s="5" t="str">
        <f t="shared" si="6"/>
        <v>NEUTRAL</v>
      </c>
      <c r="H99" s="5" t="str">
        <f t="shared" si="5"/>
        <v>NEUTRAL</v>
      </c>
    </row>
    <row r="100" spans="1:8" ht="13.5" x14ac:dyDescent="0.25">
      <c r="A100" s="3">
        <f>TITRES_STAT!B103</f>
        <v>42451</v>
      </c>
      <c r="B100" s="5">
        <f>TITRES_STAT!C103</f>
        <v>1.82</v>
      </c>
      <c r="C100" s="5">
        <f>TITRES_STAT!D103</f>
        <v>1.0403</v>
      </c>
      <c r="D100" s="5">
        <f>TITRES_STAT!E103</f>
        <v>5517</v>
      </c>
      <c r="E100" s="2">
        <f t="shared" si="4"/>
        <v>35044</v>
      </c>
      <c r="F100" s="5" t="str">
        <f t="shared" si="7"/>
        <v>BULLISH</v>
      </c>
      <c r="G100" s="5" t="str">
        <f t="shared" si="6"/>
        <v>STRONG</v>
      </c>
      <c r="H100" s="5" t="str">
        <f t="shared" si="5"/>
        <v>CONFIRMED BULLISH</v>
      </c>
    </row>
    <row r="101" spans="1:8" ht="13.5" x14ac:dyDescent="0.25">
      <c r="A101" s="3">
        <f>TITRES_STAT!B104</f>
        <v>42452</v>
      </c>
      <c r="B101" s="5">
        <f>TITRES_STAT!C104</f>
        <v>1.82</v>
      </c>
      <c r="C101" s="5">
        <f>TITRES_STAT!D104</f>
        <v>1.0403</v>
      </c>
      <c r="D101" s="5">
        <f>TITRES_STAT!E104</f>
        <v>0</v>
      </c>
      <c r="E101" s="2">
        <f t="shared" si="4"/>
        <v>35044</v>
      </c>
      <c r="F101" s="5" t="str">
        <f t="shared" si="7"/>
        <v>BULLISH</v>
      </c>
      <c r="G101" s="5" t="str">
        <f t="shared" si="6"/>
        <v>STRONG</v>
      </c>
      <c r="H101" s="5" t="str">
        <f t="shared" si="5"/>
        <v>CONFIRMED BULLISH</v>
      </c>
    </row>
    <row r="102" spans="1:8" ht="13.5" x14ac:dyDescent="0.25">
      <c r="A102" s="3">
        <f>TITRES_STAT!B105</f>
        <v>42453</v>
      </c>
      <c r="B102" s="5">
        <f>TITRES_STAT!C105</f>
        <v>1.8</v>
      </c>
      <c r="C102" s="5">
        <f>TITRES_STAT!D105</f>
        <v>1.0288999999999999</v>
      </c>
      <c r="D102" s="5">
        <f>TITRES_STAT!E105</f>
        <v>500</v>
      </c>
      <c r="E102" s="2">
        <f t="shared" si="4"/>
        <v>34544</v>
      </c>
      <c r="F102" s="5" t="str">
        <f t="shared" si="7"/>
        <v>BULLISH</v>
      </c>
      <c r="G102" s="5" t="str">
        <f t="shared" si="6"/>
        <v>STRONG</v>
      </c>
      <c r="H102" s="5" t="str">
        <f t="shared" si="5"/>
        <v>NEUTRAL</v>
      </c>
    </row>
    <row r="103" spans="1:8" ht="13.5" x14ac:dyDescent="0.25">
      <c r="A103" s="3">
        <f>TITRES_STAT!B106</f>
        <v>42454</v>
      </c>
      <c r="B103" s="5">
        <f>TITRES_STAT!C106</f>
        <v>1.8</v>
      </c>
      <c r="C103" s="5">
        <f>TITRES_STAT!D106</f>
        <v>1.0288999999999999</v>
      </c>
      <c r="D103" s="5">
        <f>TITRES_STAT!E106</f>
        <v>0</v>
      </c>
      <c r="E103" s="2">
        <f t="shared" si="4"/>
        <v>34544</v>
      </c>
      <c r="F103" s="5" t="str">
        <f t="shared" si="7"/>
        <v>BULLISH</v>
      </c>
      <c r="G103" s="5" t="str">
        <f t="shared" si="6"/>
        <v>STRONG</v>
      </c>
      <c r="H103" s="5" t="str">
        <f t="shared" si="5"/>
        <v>NEUTRAL</v>
      </c>
    </row>
    <row r="104" spans="1:8" ht="13.5" x14ac:dyDescent="0.25">
      <c r="A104" s="3">
        <f>TITRES_STAT!B107</f>
        <v>42457</v>
      </c>
      <c r="B104" s="5">
        <f>TITRES_STAT!C107</f>
        <v>1.8</v>
      </c>
      <c r="C104" s="5">
        <f>TITRES_STAT!D107</f>
        <v>1.0288999999999999</v>
      </c>
      <c r="D104" s="5">
        <f>TITRES_STAT!E107</f>
        <v>1000</v>
      </c>
      <c r="E104" s="2">
        <f t="shared" si="4"/>
        <v>34544</v>
      </c>
      <c r="F104" s="5" t="str">
        <f t="shared" si="7"/>
        <v>BULLISH</v>
      </c>
      <c r="G104" s="5" t="str">
        <f t="shared" si="6"/>
        <v>STRONG</v>
      </c>
      <c r="H104" s="5" t="str">
        <f t="shared" si="5"/>
        <v>NEUTRAL</v>
      </c>
    </row>
    <row r="105" spans="1:8" ht="13.5" x14ac:dyDescent="0.25">
      <c r="A105" s="3">
        <f>TITRES_STAT!B108</f>
        <v>42458</v>
      </c>
      <c r="B105" s="5">
        <f>TITRES_STAT!C108</f>
        <v>1.8</v>
      </c>
      <c r="C105" s="5">
        <f>TITRES_STAT!D108</f>
        <v>1.0288999999999999</v>
      </c>
      <c r="D105" s="5">
        <f>TITRES_STAT!E108</f>
        <v>500</v>
      </c>
      <c r="E105" s="2">
        <f t="shared" si="4"/>
        <v>34544</v>
      </c>
      <c r="F105" s="5" t="str">
        <f t="shared" si="7"/>
        <v>BEARISH</v>
      </c>
      <c r="G105" s="5" t="str">
        <f t="shared" si="6"/>
        <v>NEUTRAL</v>
      </c>
      <c r="H105" s="5" t="str">
        <f t="shared" si="5"/>
        <v>CONFIRMED BEARISH</v>
      </c>
    </row>
    <row r="106" spans="1:8" ht="13.5" x14ac:dyDescent="0.25">
      <c r="A106" s="3">
        <f>TITRES_STAT!B109</f>
        <v>42459</v>
      </c>
      <c r="B106" s="5">
        <f>TITRES_STAT!C109</f>
        <v>1.8</v>
      </c>
      <c r="C106" s="5">
        <f>TITRES_STAT!D109</f>
        <v>1.0288999999999999</v>
      </c>
      <c r="D106" s="5">
        <f>TITRES_STAT!E109</f>
        <v>1039</v>
      </c>
      <c r="E106" s="2">
        <f t="shared" si="4"/>
        <v>34544</v>
      </c>
      <c r="F106" s="5" t="str">
        <f t="shared" si="7"/>
        <v>BEARISH</v>
      </c>
      <c r="G106" s="5" t="str">
        <f t="shared" si="6"/>
        <v>NEUTRAL</v>
      </c>
      <c r="H106" s="5" t="str">
        <f t="shared" si="5"/>
        <v>CONFIRMED BEARISH</v>
      </c>
    </row>
    <row r="107" spans="1:8" ht="13.5" x14ac:dyDescent="0.25">
      <c r="A107" s="3">
        <f>TITRES_STAT!B110</f>
        <v>42460</v>
      </c>
      <c r="B107" s="5">
        <f>TITRES_STAT!C110</f>
        <v>1.8</v>
      </c>
      <c r="C107" s="5">
        <f>TITRES_STAT!D110</f>
        <v>1.0288999999999999</v>
      </c>
      <c r="D107" s="5">
        <f>TITRES_STAT!E110</f>
        <v>1000</v>
      </c>
      <c r="E107" s="2">
        <f t="shared" si="4"/>
        <v>34544</v>
      </c>
      <c r="F107" s="5" t="str">
        <f t="shared" si="7"/>
        <v>NEUTRAL</v>
      </c>
      <c r="G107" s="5" t="str">
        <f t="shared" si="6"/>
        <v>NEUTRAL</v>
      </c>
      <c r="H107" s="5" t="str">
        <f t="shared" si="5"/>
        <v>NEUTRAL</v>
      </c>
    </row>
    <row r="108" spans="1:8" ht="13.5" x14ac:dyDescent="0.25">
      <c r="A108" s="3">
        <f>TITRES_STAT!B111</f>
        <v>42461</v>
      </c>
      <c r="B108" s="5">
        <f>TITRES_STAT!C111</f>
        <v>1.8</v>
      </c>
      <c r="C108" s="5">
        <f>TITRES_STAT!D111</f>
        <v>1.0288999999999999</v>
      </c>
      <c r="D108" s="5">
        <f>TITRES_STAT!E111</f>
        <v>1994</v>
      </c>
      <c r="E108" s="2">
        <f t="shared" si="4"/>
        <v>34544</v>
      </c>
      <c r="F108" s="5" t="str">
        <f t="shared" si="7"/>
        <v>NEUTRAL</v>
      </c>
      <c r="G108" s="5" t="str">
        <f t="shared" si="6"/>
        <v>NEUTRAL</v>
      </c>
      <c r="H108" s="5" t="str">
        <f t="shared" si="5"/>
        <v>NEUTRAL</v>
      </c>
    </row>
    <row r="109" spans="1:8" ht="13.5" x14ac:dyDescent="0.25">
      <c r="A109" s="3">
        <f>TITRES_STAT!B112</f>
        <v>42464</v>
      </c>
      <c r="B109" s="5">
        <f>TITRES_STAT!C112</f>
        <v>1.8</v>
      </c>
      <c r="C109" s="5">
        <f>TITRES_STAT!D112</f>
        <v>1.0288999999999999</v>
      </c>
      <c r="D109" s="5">
        <f>TITRES_STAT!E112</f>
        <v>1000</v>
      </c>
      <c r="E109" s="2">
        <f t="shared" si="4"/>
        <v>34544</v>
      </c>
      <c r="F109" s="5" t="str">
        <f t="shared" si="7"/>
        <v>NEUTRAL</v>
      </c>
      <c r="G109" s="5" t="str">
        <f t="shared" si="6"/>
        <v>NEUTRAL</v>
      </c>
      <c r="H109" s="5" t="str">
        <f t="shared" si="5"/>
        <v>NEUTRAL</v>
      </c>
    </row>
    <row r="110" spans="1:8" ht="13.5" x14ac:dyDescent="0.25">
      <c r="A110" s="3">
        <f>TITRES_STAT!B113</f>
        <v>42465</v>
      </c>
      <c r="B110" s="5">
        <f>TITRES_STAT!C113</f>
        <v>1.8</v>
      </c>
      <c r="C110" s="5">
        <f>TITRES_STAT!D113</f>
        <v>1.0288999999999999</v>
      </c>
      <c r="D110" s="5">
        <f>TITRES_STAT!E113</f>
        <v>0</v>
      </c>
      <c r="E110" s="2">
        <f t="shared" si="4"/>
        <v>34544</v>
      </c>
      <c r="F110" s="5" t="str">
        <f t="shared" si="7"/>
        <v>NEUTRAL</v>
      </c>
      <c r="G110" s="5" t="str">
        <f t="shared" si="6"/>
        <v>NEUTRAL</v>
      </c>
      <c r="H110" s="5" t="str">
        <f t="shared" si="5"/>
        <v>NEUTRAL</v>
      </c>
    </row>
    <row r="111" spans="1:8" ht="13.5" x14ac:dyDescent="0.25">
      <c r="A111" s="3">
        <f>TITRES_STAT!B114</f>
        <v>42466</v>
      </c>
      <c r="B111" s="5">
        <f>TITRES_STAT!C114</f>
        <v>1.8</v>
      </c>
      <c r="C111" s="5">
        <f>TITRES_STAT!D114</f>
        <v>1.0288999999999999</v>
      </c>
      <c r="D111" s="5">
        <f>TITRES_STAT!E114</f>
        <v>0</v>
      </c>
      <c r="E111" s="2">
        <f t="shared" si="4"/>
        <v>34544</v>
      </c>
      <c r="F111" s="5" t="str">
        <f t="shared" si="7"/>
        <v>NEUTRAL</v>
      </c>
      <c r="G111" s="5" t="str">
        <f t="shared" si="6"/>
        <v>NEUTRAL</v>
      </c>
      <c r="H111" s="5" t="str">
        <f t="shared" si="5"/>
        <v>NEUTRAL</v>
      </c>
    </row>
    <row r="112" spans="1:8" ht="13.5" x14ac:dyDescent="0.25">
      <c r="A112" s="3">
        <f>TITRES_STAT!B115</f>
        <v>42467</v>
      </c>
      <c r="B112" s="5">
        <f>TITRES_STAT!C115</f>
        <v>1.8</v>
      </c>
      <c r="C112" s="5">
        <f>TITRES_STAT!D115</f>
        <v>1.0288999999999999</v>
      </c>
      <c r="D112" s="5">
        <f>TITRES_STAT!E115</f>
        <v>1200</v>
      </c>
      <c r="E112" s="2">
        <f t="shared" si="4"/>
        <v>34544</v>
      </c>
      <c r="F112" s="5" t="str">
        <f t="shared" si="7"/>
        <v>NEUTRAL</v>
      </c>
      <c r="G112" s="5" t="str">
        <f t="shared" si="6"/>
        <v>NEUTRAL</v>
      </c>
      <c r="H112" s="5" t="str">
        <f t="shared" si="5"/>
        <v>NEUTRAL</v>
      </c>
    </row>
    <row r="113" spans="1:8" ht="13.5" x14ac:dyDescent="0.25">
      <c r="A113" s="3">
        <f>TITRES_STAT!B116</f>
        <v>42468</v>
      </c>
      <c r="B113" s="5">
        <f>TITRES_STAT!C116</f>
        <v>1.8</v>
      </c>
      <c r="C113" s="5">
        <f>TITRES_STAT!D116</f>
        <v>1.0288999999999999</v>
      </c>
      <c r="D113" s="5">
        <f>TITRES_STAT!E116</f>
        <v>0</v>
      </c>
      <c r="E113" s="2">
        <f t="shared" si="4"/>
        <v>34544</v>
      </c>
      <c r="F113" s="5" t="str">
        <f t="shared" si="7"/>
        <v>NEUTRAL</v>
      </c>
      <c r="G113" s="5" t="str">
        <f t="shared" si="6"/>
        <v>NEUTRAL</v>
      </c>
      <c r="H113" s="5" t="str">
        <f t="shared" si="5"/>
        <v>NEUTRAL</v>
      </c>
    </row>
    <row r="114" spans="1:8" ht="13.5" x14ac:dyDescent="0.25">
      <c r="A114" s="3">
        <f>TITRES_STAT!B117</f>
        <v>42471</v>
      </c>
      <c r="B114" s="5">
        <f>TITRES_STAT!C117</f>
        <v>1.8</v>
      </c>
      <c r="C114" s="5">
        <f>TITRES_STAT!D117</f>
        <v>1.0288999999999999</v>
      </c>
      <c r="D114" s="5">
        <f>TITRES_STAT!E117</f>
        <v>100</v>
      </c>
      <c r="E114" s="2">
        <f t="shared" si="4"/>
        <v>34544</v>
      </c>
      <c r="F114" s="5" t="str">
        <f t="shared" si="7"/>
        <v>NEUTRAL</v>
      </c>
      <c r="G114" s="5" t="str">
        <f t="shared" si="6"/>
        <v>NEUTRAL</v>
      </c>
      <c r="H114" s="5" t="str">
        <f t="shared" si="5"/>
        <v>NEUTRAL</v>
      </c>
    </row>
    <row r="115" spans="1:8" ht="13.5" x14ac:dyDescent="0.25">
      <c r="A115" s="3">
        <f>TITRES_STAT!B118</f>
        <v>42472</v>
      </c>
      <c r="B115" s="5">
        <f>TITRES_STAT!C118</f>
        <v>1.8</v>
      </c>
      <c r="C115" s="5">
        <f>TITRES_STAT!D118</f>
        <v>1.0288999999999999</v>
      </c>
      <c r="D115" s="5">
        <f>TITRES_STAT!E118</f>
        <v>1900</v>
      </c>
      <c r="E115" s="2">
        <f t="shared" si="4"/>
        <v>34544</v>
      </c>
      <c r="F115" s="5" t="str">
        <f t="shared" si="7"/>
        <v>NEUTRAL</v>
      </c>
      <c r="G115" s="5" t="str">
        <f t="shared" si="6"/>
        <v>NEUTRAL</v>
      </c>
      <c r="H115" s="5" t="str">
        <f t="shared" si="5"/>
        <v>NEUTRAL</v>
      </c>
    </row>
    <row r="116" spans="1:8" ht="13.5" x14ac:dyDescent="0.25">
      <c r="A116" s="3">
        <f>TITRES_STAT!B119</f>
        <v>42473</v>
      </c>
      <c r="B116" s="5">
        <f>TITRES_STAT!C119</f>
        <v>1.8</v>
      </c>
      <c r="C116" s="5">
        <f>TITRES_STAT!D119</f>
        <v>1.0288999999999999</v>
      </c>
      <c r="D116" s="5">
        <f>TITRES_STAT!E119</f>
        <v>300</v>
      </c>
      <c r="E116" s="2">
        <f t="shared" si="4"/>
        <v>34544</v>
      </c>
      <c r="F116" s="5" t="str">
        <f t="shared" si="7"/>
        <v>NEUTRAL</v>
      </c>
      <c r="G116" s="5" t="str">
        <f t="shared" si="6"/>
        <v>NEUTRAL</v>
      </c>
      <c r="H116" s="5" t="str">
        <f t="shared" si="5"/>
        <v>NEUTRAL</v>
      </c>
    </row>
    <row r="117" spans="1:8" ht="13.5" x14ac:dyDescent="0.25">
      <c r="A117" s="3">
        <f>TITRES_STAT!B120</f>
        <v>42474</v>
      </c>
      <c r="B117" s="5">
        <f>TITRES_STAT!C120</f>
        <v>1.8</v>
      </c>
      <c r="C117" s="5">
        <f>TITRES_STAT!D120</f>
        <v>1.0288999999999999</v>
      </c>
      <c r="D117" s="5">
        <f>TITRES_STAT!E120</f>
        <v>0</v>
      </c>
      <c r="E117" s="2">
        <f t="shared" si="4"/>
        <v>34544</v>
      </c>
      <c r="F117" s="5" t="str">
        <f t="shared" si="7"/>
        <v>NEUTRAL</v>
      </c>
      <c r="G117" s="5" t="str">
        <f t="shared" si="6"/>
        <v>NEUTRAL</v>
      </c>
      <c r="H117" s="5" t="str">
        <f t="shared" si="5"/>
        <v>NEUTRAL</v>
      </c>
    </row>
    <row r="118" spans="1:8" ht="13.5" x14ac:dyDescent="0.25">
      <c r="A118" s="3">
        <f>TITRES_STAT!B121</f>
        <v>42475</v>
      </c>
      <c r="B118" s="5">
        <f>TITRES_STAT!C121</f>
        <v>1.8</v>
      </c>
      <c r="C118" s="5">
        <f>TITRES_STAT!D121</f>
        <v>1.0288999999999999</v>
      </c>
      <c r="D118" s="5">
        <f>TITRES_STAT!E121</f>
        <v>2500</v>
      </c>
      <c r="E118" s="2">
        <f t="shared" si="4"/>
        <v>34544</v>
      </c>
      <c r="F118" s="5" t="str">
        <f t="shared" si="7"/>
        <v>NEUTRAL</v>
      </c>
      <c r="G118" s="5" t="str">
        <f t="shared" si="6"/>
        <v>NEUTRAL</v>
      </c>
      <c r="H118" s="5" t="str">
        <f t="shared" si="5"/>
        <v>NEUTRAL</v>
      </c>
    </row>
    <row r="119" spans="1:8" ht="13.5" x14ac:dyDescent="0.25">
      <c r="A119" s="3">
        <f>TITRES_STAT!B122</f>
        <v>42478</v>
      </c>
      <c r="B119" s="5">
        <f>TITRES_STAT!C122</f>
        <v>1.8</v>
      </c>
      <c r="C119" s="5">
        <f>TITRES_STAT!D122</f>
        <v>1.0288999999999999</v>
      </c>
      <c r="D119" s="5">
        <f>TITRES_STAT!E122</f>
        <v>0</v>
      </c>
      <c r="E119" s="2">
        <f t="shared" si="4"/>
        <v>34544</v>
      </c>
      <c r="F119" s="5" t="str">
        <f t="shared" si="7"/>
        <v>NEUTRAL</v>
      </c>
      <c r="G119" s="5" t="str">
        <f t="shared" si="6"/>
        <v>NEUTRAL</v>
      </c>
      <c r="H119" s="5" t="str">
        <f t="shared" si="5"/>
        <v>NEUTRAL</v>
      </c>
    </row>
    <row r="120" spans="1:8" ht="13.5" x14ac:dyDescent="0.25">
      <c r="A120" s="3">
        <f>TITRES_STAT!B123</f>
        <v>42479</v>
      </c>
      <c r="B120" s="5">
        <f>TITRES_STAT!C123</f>
        <v>1.8</v>
      </c>
      <c r="C120" s="5">
        <f>TITRES_STAT!D123</f>
        <v>1.0288999999999999</v>
      </c>
      <c r="D120" s="5">
        <f>TITRES_STAT!E123</f>
        <v>2615</v>
      </c>
      <c r="E120" s="2">
        <f t="shared" si="4"/>
        <v>34544</v>
      </c>
      <c r="F120" s="5" t="str">
        <f t="shared" si="7"/>
        <v>NEUTRAL</v>
      </c>
      <c r="G120" s="5" t="str">
        <f t="shared" si="6"/>
        <v>NEUTRAL</v>
      </c>
      <c r="H120" s="5" t="str">
        <f t="shared" si="5"/>
        <v>NEUTRAL</v>
      </c>
    </row>
    <row r="121" spans="1:8" ht="13.5" x14ac:dyDescent="0.25">
      <c r="A121" s="3">
        <f>TITRES_STAT!B124</f>
        <v>42480</v>
      </c>
      <c r="B121" s="5">
        <f>TITRES_STAT!C124</f>
        <v>1.8</v>
      </c>
      <c r="C121" s="5">
        <f>TITRES_STAT!D124</f>
        <v>1.0288999999999999</v>
      </c>
      <c r="D121" s="5">
        <f>TITRES_STAT!E124</f>
        <v>0</v>
      </c>
      <c r="E121" s="2">
        <f t="shared" si="4"/>
        <v>34544</v>
      </c>
      <c r="F121" s="5" t="str">
        <f t="shared" si="7"/>
        <v>NEUTRAL</v>
      </c>
      <c r="G121" s="5" t="str">
        <f t="shared" si="6"/>
        <v>NEUTRAL</v>
      </c>
      <c r="H121" s="5" t="str">
        <f t="shared" si="5"/>
        <v>NEUTRAL</v>
      </c>
    </row>
    <row r="122" spans="1:8" ht="13.5" x14ac:dyDescent="0.25">
      <c r="A122" s="3">
        <f>TITRES_STAT!B125</f>
        <v>42481</v>
      </c>
      <c r="B122" s="5">
        <f>TITRES_STAT!C125</f>
        <v>1.8</v>
      </c>
      <c r="C122" s="5">
        <f>TITRES_STAT!D125</f>
        <v>1.0288999999999999</v>
      </c>
      <c r="D122" s="5">
        <f>TITRES_STAT!E125</f>
        <v>0</v>
      </c>
      <c r="E122" s="2">
        <f t="shared" si="4"/>
        <v>34544</v>
      </c>
      <c r="F122" s="5" t="str">
        <f t="shared" si="7"/>
        <v>NEUTRAL</v>
      </c>
      <c r="G122" s="5" t="str">
        <f t="shared" si="6"/>
        <v>NEUTRAL</v>
      </c>
      <c r="H122" s="5" t="str">
        <f t="shared" si="5"/>
        <v>NEUTRAL</v>
      </c>
    </row>
    <row r="123" spans="1:8" ht="13.5" x14ac:dyDescent="0.25">
      <c r="A123" s="3">
        <f>TITRES_STAT!B126</f>
        <v>42482</v>
      </c>
      <c r="B123" s="5">
        <f>TITRES_STAT!C126</f>
        <v>1.8</v>
      </c>
      <c r="C123" s="5">
        <f>TITRES_STAT!D126</f>
        <v>1.0288999999999999</v>
      </c>
      <c r="D123" s="5">
        <f>TITRES_STAT!E126</f>
        <v>0</v>
      </c>
      <c r="E123" s="2">
        <f t="shared" si="4"/>
        <v>34544</v>
      </c>
      <c r="F123" s="5" t="str">
        <f t="shared" si="7"/>
        <v>NEUTRAL</v>
      </c>
      <c r="G123" s="5" t="str">
        <f t="shared" si="6"/>
        <v>NEUTRAL</v>
      </c>
      <c r="H123" s="5" t="str">
        <f t="shared" si="5"/>
        <v>NEUTRAL</v>
      </c>
    </row>
    <row r="124" spans="1:8" ht="13.5" x14ac:dyDescent="0.25">
      <c r="A124" s="3">
        <f>TITRES_STAT!B127</f>
        <v>42485</v>
      </c>
      <c r="B124" s="5">
        <f>TITRES_STAT!C127</f>
        <v>1.8</v>
      </c>
      <c r="C124" s="5">
        <f>TITRES_STAT!D127</f>
        <v>1.0288999999999999</v>
      </c>
      <c r="D124" s="5">
        <f>TITRES_STAT!E127</f>
        <v>0</v>
      </c>
      <c r="E124" s="2">
        <f t="shared" si="4"/>
        <v>34544</v>
      </c>
      <c r="F124" s="5" t="str">
        <f t="shared" si="7"/>
        <v>NEUTRAL</v>
      </c>
      <c r="G124" s="5" t="str">
        <f t="shared" si="6"/>
        <v>NEUTRAL</v>
      </c>
      <c r="H124" s="5" t="str">
        <f t="shared" si="5"/>
        <v>NEUTRAL</v>
      </c>
    </row>
    <row r="125" spans="1:8" ht="13.5" x14ac:dyDescent="0.25">
      <c r="A125" s="3">
        <f>TITRES_STAT!B128</f>
        <v>42486</v>
      </c>
      <c r="B125" s="5">
        <f>TITRES_STAT!C128</f>
        <v>1.8</v>
      </c>
      <c r="C125" s="5">
        <f>TITRES_STAT!D128</f>
        <v>1.0288999999999999</v>
      </c>
      <c r="D125" s="5">
        <f>TITRES_STAT!E128</f>
        <v>0</v>
      </c>
      <c r="E125" s="2">
        <f t="shared" si="4"/>
        <v>34544</v>
      </c>
      <c r="F125" s="5" t="str">
        <f t="shared" si="7"/>
        <v>NEUTRAL</v>
      </c>
      <c r="G125" s="5" t="str">
        <f t="shared" si="6"/>
        <v>NEUTRAL</v>
      </c>
      <c r="H125" s="5" t="str">
        <f t="shared" si="5"/>
        <v>NEUTRAL</v>
      </c>
    </row>
    <row r="126" spans="1:8" ht="13.5" x14ac:dyDescent="0.25">
      <c r="A126" s="3">
        <f>TITRES_STAT!B129</f>
        <v>42487</v>
      </c>
      <c r="B126" s="5">
        <f>TITRES_STAT!C129</f>
        <v>1.78</v>
      </c>
      <c r="C126" s="5">
        <f>TITRES_STAT!D129</f>
        <v>1.0174000000000001</v>
      </c>
      <c r="D126" s="5">
        <f>TITRES_STAT!E129</f>
        <v>200</v>
      </c>
      <c r="E126" s="2">
        <f t="shared" si="4"/>
        <v>34344</v>
      </c>
      <c r="F126" s="5" t="str">
        <f t="shared" si="7"/>
        <v>BEARISH</v>
      </c>
      <c r="G126" s="5" t="str">
        <f t="shared" si="6"/>
        <v>NEUTRAL</v>
      </c>
      <c r="H126" s="5" t="str">
        <f t="shared" si="5"/>
        <v>CONFIRMED BEARISH</v>
      </c>
    </row>
    <row r="127" spans="1:8" ht="13.5" x14ac:dyDescent="0.25">
      <c r="A127" s="3">
        <f>TITRES_STAT!B130</f>
        <v>42488</v>
      </c>
      <c r="B127" s="5">
        <f>TITRES_STAT!C130</f>
        <v>1.78</v>
      </c>
      <c r="C127" s="5">
        <f>TITRES_STAT!D130</f>
        <v>1.0174000000000001</v>
      </c>
      <c r="D127" s="5">
        <f>TITRES_STAT!E130</f>
        <v>50</v>
      </c>
      <c r="E127" s="2">
        <f t="shared" si="4"/>
        <v>34344</v>
      </c>
      <c r="F127" s="5" t="str">
        <f t="shared" si="7"/>
        <v>BEARISH</v>
      </c>
      <c r="G127" s="5" t="str">
        <f t="shared" si="6"/>
        <v>NEUTRAL</v>
      </c>
      <c r="H127" s="5" t="str">
        <f t="shared" si="5"/>
        <v>CONFIRMED BEARISH</v>
      </c>
    </row>
    <row r="128" spans="1:8" ht="13.5" x14ac:dyDescent="0.25">
      <c r="A128" s="3">
        <f>TITRES_STAT!B131</f>
        <v>42489</v>
      </c>
      <c r="B128" s="5">
        <f>TITRES_STAT!C131</f>
        <v>1.78</v>
      </c>
      <c r="C128" s="5">
        <f>TITRES_STAT!D131</f>
        <v>1.0174000000000001</v>
      </c>
      <c r="D128" s="5">
        <f>TITRES_STAT!E131</f>
        <v>200</v>
      </c>
      <c r="E128" s="2">
        <f t="shared" si="4"/>
        <v>34344</v>
      </c>
      <c r="F128" s="5" t="str">
        <f t="shared" si="7"/>
        <v>BEARISH</v>
      </c>
      <c r="G128" s="5" t="str">
        <f t="shared" si="6"/>
        <v>NEUTRAL</v>
      </c>
      <c r="H128" s="5" t="str">
        <f t="shared" si="5"/>
        <v>CONFIRMED BEARISH</v>
      </c>
    </row>
    <row r="129" spans="1:8" ht="13.5" x14ac:dyDescent="0.25">
      <c r="A129" s="3">
        <f>TITRES_STAT!B132</f>
        <v>42492</v>
      </c>
      <c r="B129" s="5">
        <f>TITRES_STAT!C132</f>
        <v>1.78</v>
      </c>
      <c r="C129" s="5">
        <f>TITRES_STAT!D132</f>
        <v>1.0174000000000001</v>
      </c>
      <c r="D129" s="5">
        <f>TITRES_STAT!E132</f>
        <v>150</v>
      </c>
      <c r="E129" s="2">
        <f t="shared" si="4"/>
        <v>34344</v>
      </c>
      <c r="F129" s="5" t="str">
        <f t="shared" si="7"/>
        <v>BEARISH</v>
      </c>
      <c r="G129" s="5" t="str">
        <f t="shared" si="6"/>
        <v>NEUTRAL</v>
      </c>
      <c r="H129" s="5" t="str">
        <f t="shared" si="5"/>
        <v>CONFIRMED BEARISH</v>
      </c>
    </row>
    <row r="130" spans="1:8" ht="13.5" x14ac:dyDescent="0.25">
      <c r="A130" s="3">
        <f>TITRES_STAT!B133</f>
        <v>42493</v>
      </c>
      <c r="B130" s="5">
        <f>TITRES_STAT!C133</f>
        <v>1.78</v>
      </c>
      <c r="C130" s="5">
        <f>TITRES_STAT!D133</f>
        <v>1.0174000000000001</v>
      </c>
      <c r="D130" s="5">
        <f>TITRES_STAT!E133</f>
        <v>150</v>
      </c>
      <c r="E130" s="2">
        <f t="shared" si="4"/>
        <v>34344</v>
      </c>
      <c r="F130" s="5" t="str">
        <f t="shared" si="7"/>
        <v>BEARISH</v>
      </c>
      <c r="G130" s="5" t="str">
        <f t="shared" si="6"/>
        <v>NEUTRAL</v>
      </c>
      <c r="H130" s="5" t="str">
        <f t="shared" si="5"/>
        <v>CONFIRMED BEARISH</v>
      </c>
    </row>
    <row r="131" spans="1:8" ht="13.5" x14ac:dyDescent="0.25">
      <c r="A131" s="3">
        <f>TITRES_STAT!B134</f>
        <v>42494</v>
      </c>
      <c r="B131" s="5">
        <f>TITRES_STAT!C134</f>
        <v>1.78</v>
      </c>
      <c r="C131" s="5">
        <f>TITRES_STAT!D134</f>
        <v>1.0174000000000001</v>
      </c>
      <c r="D131" s="5">
        <f>TITRES_STAT!E134</f>
        <v>0</v>
      </c>
      <c r="E131" s="2">
        <f t="shared" si="4"/>
        <v>34344</v>
      </c>
      <c r="F131" s="5" t="str">
        <f t="shared" si="7"/>
        <v>NEUTRAL</v>
      </c>
      <c r="G131" s="5" t="str">
        <f t="shared" si="6"/>
        <v>NEUTRAL</v>
      </c>
      <c r="H131" s="5" t="str">
        <f t="shared" si="5"/>
        <v>NEUTRAL</v>
      </c>
    </row>
    <row r="132" spans="1:8" ht="13.5" x14ac:dyDescent="0.25">
      <c r="A132" s="3">
        <f>TITRES_STAT!B135</f>
        <v>42495</v>
      </c>
      <c r="B132" s="5">
        <f>TITRES_STAT!C135</f>
        <v>1.78</v>
      </c>
      <c r="C132" s="5">
        <f>TITRES_STAT!D135</f>
        <v>1.0174000000000001</v>
      </c>
      <c r="D132" s="5">
        <f>TITRES_STAT!E135</f>
        <v>0</v>
      </c>
      <c r="E132" s="2">
        <f t="shared" ref="E132:E195" si="8">IF(B132&gt;B131, E131+D132, IF(B132&lt;B131, E131-D132, E131))</f>
        <v>34344</v>
      </c>
      <c r="F132" s="5" t="str">
        <f t="shared" si="7"/>
        <v>NEUTRAL</v>
      </c>
      <c r="G132" s="5" t="str">
        <f t="shared" si="6"/>
        <v>NEUTRAL</v>
      </c>
      <c r="H132" s="5" t="str">
        <f t="shared" si="5"/>
        <v>NEUTRAL</v>
      </c>
    </row>
    <row r="133" spans="1:8" ht="13.5" x14ac:dyDescent="0.25">
      <c r="A133" s="3">
        <f>TITRES_STAT!B136</f>
        <v>42496</v>
      </c>
      <c r="B133" s="5">
        <f>TITRES_STAT!C136</f>
        <v>1.78</v>
      </c>
      <c r="C133" s="5">
        <f>TITRES_STAT!D136</f>
        <v>1.0174000000000001</v>
      </c>
      <c r="D133" s="5">
        <f>TITRES_STAT!E136</f>
        <v>4350</v>
      </c>
      <c r="E133" s="2">
        <f t="shared" si="8"/>
        <v>34344</v>
      </c>
      <c r="F133" s="5" t="str">
        <f t="shared" si="7"/>
        <v>NEUTRAL</v>
      </c>
      <c r="G133" s="5" t="str">
        <f t="shared" si="6"/>
        <v>NEUTRAL</v>
      </c>
      <c r="H133" s="5" t="str">
        <f t="shared" si="5"/>
        <v>NEUTRAL</v>
      </c>
    </row>
    <row r="134" spans="1:8" ht="13.5" x14ac:dyDescent="0.25">
      <c r="A134" s="3">
        <f>TITRES_STAT!B137</f>
        <v>42499</v>
      </c>
      <c r="B134" s="5">
        <f>TITRES_STAT!C137</f>
        <v>1.78</v>
      </c>
      <c r="C134" s="5">
        <f>TITRES_STAT!D137</f>
        <v>1.0174000000000001</v>
      </c>
      <c r="D134" s="5">
        <f>TITRES_STAT!E137</f>
        <v>1590</v>
      </c>
      <c r="E134" s="2">
        <f t="shared" si="8"/>
        <v>34344</v>
      </c>
      <c r="F134" s="5" t="str">
        <f t="shared" si="7"/>
        <v>NEUTRAL</v>
      </c>
      <c r="G134" s="5" t="str">
        <f t="shared" si="6"/>
        <v>NEUTRAL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NEUTRAL</v>
      </c>
    </row>
    <row r="135" spans="1:8" ht="13.5" x14ac:dyDescent="0.25">
      <c r="A135" s="3">
        <f>TITRES_STAT!B138</f>
        <v>42500</v>
      </c>
      <c r="B135" s="5">
        <f>TITRES_STAT!C138</f>
        <v>1.78</v>
      </c>
      <c r="C135" s="5">
        <f>TITRES_STAT!D138</f>
        <v>1.0174000000000001</v>
      </c>
      <c r="D135" s="5">
        <f>TITRES_STAT!E138</f>
        <v>600</v>
      </c>
      <c r="E135" s="2">
        <f t="shared" si="8"/>
        <v>34344</v>
      </c>
      <c r="F135" s="5" t="str">
        <f t="shared" si="7"/>
        <v>NEUTRAL</v>
      </c>
      <c r="G135" s="5" t="str">
        <f t="shared" ref="G135:G198" si="10">IF((E135-E130)/E130 &gt; 0.02, "STRONG",
 IF((E135-E130)/E130 &lt; -0.02, "WEAK", "NEUTRAL"))</f>
        <v>NEUTRAL</v>
      </c>
      <c r="H135" s="5" t="str">
        <f t="shared" si="9"/>
        <v>NEUTRAL</v>
      </c>
    </row>
    <row r="136" spans="1:8" ht="13.5" x14ac:dyDescent="0.25">
      <c r="A136" s="3">
        <f>TITRES_STAT!B139</f>
        <v>42501</v>
      </c>
      <c r="B136" s="5">
        <f>TITRES_STAT!C139</f>
        <v>1.78</v>
      </c>
      <c r="C136" s="5">
        <f>TITRES_STAT!D139</f>
        <v>1.0174000000000001</v>
      </c>
      <c r="D136" s="5">
        <f>TITRES_STAT!E139</f>
        <v>0</v>
      </c>
      <c r="E136" s="2">
        <f t="shared" si="8"/>
        <v>34344</v>
      </c>
      <c r="F136" s="5" t="str">
        <f t="shared" ref="F136:F199" si="11">IF(E136&gt;E131,"BULLISH",IF(E136&lt;E131,"BEARISH","NEUTRAL"))</f>
        <v>NEUTRAL</v>
      </c>
      <c r="G136" s="5" t="str">
        <f t="shared" si="10"/>
        <v>NEUTRAL</v>
      </c>
      <c r="H136" s="5" t="str">
        <f t="shared" si="9"/>
        <v>NEUTRAL</v>
      </c>
    </row>
    <row r="137" spans="1:8" ht="13.5" x14ac:dyDescent="0.25">
      <c r="A137" s="3">
        <f>TITRES_STAT!B140</f>
        <v>42502</v>
      </c>
      <c r="B137" s="5">
        <f>TITRES_STAT!C140</f>
        <v>1.78</v>
      </c>
      <c r="C137" s="5">
        <f>TITRES_STAT!D140</f>
        <v>1.0174000000000001</v>
      </c>
      <c r="D137" s="5">
        <f>TITRES_STAT!E140</f>
        <v>1000</v>
      </c>
      <c r="E137" s="2">
        <f t="shared" si="8"/>
        <v>34344</v>
      </c>
      <c r="F137" s="5" t="str">
        <f t="shared" si="11"/>
        <v>NEUTRAL</v>
      </c>
      <c r="G137" s="5" t="str">
        <f t="shared" si="10"/>
        <v>NEUTRAL</v>
      </c>
      <c r="H137" s="5" t="str">
        <f t="shared" si="9"/>
        <v>NEUTRAL</v>
      </c>
    </row>
    <row r="138" spans="1:8" ht="13.5" x14ac:dyDescent="0.25">
      <c r="A138" s="3">
        <f>TITRES_STAT!B141</f>
        <v>42503</v>
      </c>
      <c r="B138" s="5">
        <f>TITRES_STAT!C141</f>
        <v>1.78</v>
      </c>
      <c r="C138" s="5">
        <f>TITRES_STAT!D141</f>
        <v>1.0174000000000001</v>
      </c>
      <c r="D138" s="5">
        <f>TITRES_STAT!E141</f>
        <v>0</v>
      </c>
      <c r="E138" s="2">
        <f t="shared" si="8"/>
        <v>34344</v>
      </c>
      <c r="F138" s="5" t="str">
        <f t="shared" si="11"/>
        <v>NEUTRAL</v>
      </c>
      <c r="G138" s="5" t="str">
        <f t="shared" si="10"/>
        <v>NEUTRAL</v>
      </c>
      <c r="H138" s="5" t="str">
        <f t="shared" si="9"/>
        <v>NEUTRAL</v>
      </c>
    </row>
    <row r="139" spans="1:8" ht="13.5" x14ac:dyDescent="0.25">
      <c r="A139" s="3">
        <f>TITRES_STAT!B142</f>
        <v>42506</v>
      </c>
      <c r="B139" s="5">
        <f>TITRES_STAT!C142</f>
        <v>1.78</v>
      </c>
      <c r="C139" s="5">
        <f>TITRES_STAT!D142</f>
        <v>1.0174000000000001</v>
      </c>
      <c r="D139" s="5">
        <f>TITRES_STAT!E142</f>
        <v>0</v>
      </c>
      <c r="E139" s="2">
        <f t="shared" si="8"/>
        <v>34344</v>
      </c>
      <c r="F139" s="5" t="str">
        <f t="shared" si="11"/>
        <v>NEUTRAL</v>
      </c>
      <c r="G139" s="5" t="str">
        <f t="shared" si="10"/>
        <v>NEUTRAL</v>
      </c>
      <c r="H139" s="5" t="str">
        <f t="shared" si="9"/>
        <v>NEUTRAL</v>
      </c>
    </row>
    <row r="140" spans="1:8" ht="13.5" x14ac:dyDescent="0.25">
      <c r="A140" s="3">
        <f>TITRES_STAT!B143</f>
        <v>42507</v>
      </c>
      <c r="B140" s="5">
        <f>TITRES_STAT!C143</f>
        <v>1.78</v>
      </c>
      <c r="C140" s="5">
        <f>TITRES_STAT!D143</f>
        <v>1.0174000000000001</v>
      </c>
      <c r="D140" s="5">
        <f>TITRES_STAT!E143</f>
        <v>0</v>
      </c>
      <c r="E140" s="2">
        <f t="shared" si="8"/>
        <v>34344</v>
      </c>
      <c r="F140" s="5" t="str">
        <f t="shared" si="11"/>
        <v>NEUTRAL</v>
      </c>
      <c r="G140" s="5" t="str">
        <f t="shared" si="10"/>
        <v>NEUTRAL</v>
      </c>
      <c r="H140" s="5" t="str">
        <f t="shared" si="9"/>
        <v>NEUTRAL</v>
      </c>
    </row>
    <row r="141" spans="1:8" ht="13.5" x14ac:dyDescent="0.25">
      <c r="A141" s="3">
        <f>TITRES_STAT!B144</f>
        <v>42508</v>
      </c>
      <c r="B141" s="5">
        <f>TITRES_STAT!C144</f>
        <v>1.78</v>
      </c>
      <c r="C141" s="5">
        <f>TITRES_STAT!D144</f>
        <v>1.0174000000000001</v>
      </c>
      <c r="D141" s="5">
        <f>TITRES_STAT!E144</f>
        <v>0</v>
      </c>
      <c r="E141" s="2">
        <f t="shared" si="8"/>
        <v>34344</v>
      </c>
      <c r="F141" s="5" t="str">
        <f t="shared" si="11"/>
        <v>NEUTRAL</v>
      </c>
      <c r="G141" s="5" t="str">
        <f t="shared" si="10"/>
        <v>NEUTRAL</v>
      </c>
      <c r="H141" s="5" t="str">
        <f t="shared" si="9"/>
        <v>NEUTRAL</v>
      </c>
    </row>
    <row r="142" spans="1:8" ht="13.5" x14ac:dyDescent="0.25">
      <c r="A142" s="3">
        <f>TITRES_STAT!B145</f>
        <v>42509</v>
      </c>
      <c r="B142" s="5">
        <f>TITRES_STAT!C145</f>
        <v>1.78</v>
      </c>
      <c r="C142" s="5">
        <f>TITRES_STAT!D145</f>
        <v>1.0174000000000001</v>
      </c>
      <c r="D142" s="5">
        <f>TITRES_STAT!E145</f>
        <v>0</v>
      </c>
      <c r="E142" s="2">
        <f t="shared" si="8"/>
        <v>34344</v>
      </c>
      <c r="F142" s="5" t="str">
        <f t="shared" si="11"/>
        <v>NEUTRAL</v>
      </c>
      <c r="G142" s="5" t="str">
        <f t="shared" si="10"/>
        <v>NEUTRAL</v>
      </c>
      <c r="H142" s="5" t="str">
        <f t="shared" si="9"/>
        <v>NEUTRAL</v>
      </c>
    </row>
    <row r="143" spans="1:8" ht="13.5" x14ac:dyDescent="0.25">
      <c r="A143" s="3">
        <f>TITRES_STAT!B146</f>
        <v>42510</v>
      </c>
      <c r="B143" s="5">
        <f>TITRES_STAT!C146</f>
        <v>1.78</v>
      </c>
      <c r="C143" s="5">
        <f>TITRES_STAT!D146</f>
        <v>1.0174000000000001</v>
      </c>
      <c r="D143" s="5">
        <f>TITRES_STAT!E146</f>
        <v>2600</v>
      </c>
      <c r="E143" s="2">
        <f t="shared" si="8"/>
        <v>34344</v>
      </c>
      <c r="F143" s="5" t="str">
        <f t="shared" si="11"/>
        <v>NEUTRAL</v>
      </c>
      <c r="G143" s="5" t="str">
        <f t="shared" si="10"/>
        <v>NEUTRAL</v>
      </c>
      <c r="H143" s="5" t="str">
        <f t="shared" si="9"/>
        <v>NEUTRAL</v>
      </c>
    </row>
    <row r="144" spans="1:8" ht="13.5" x14ac:dyDescent="0.25">
      <c r="A144" s="3">
        <f>TITRES_STAT!B147</f>
        <v>42513</v>
      </c>
      <c r="B144" s="5">
        <f>TITRES_STAT!C147</f>
        <v>1.78</v>
      </c>
      <c r="C144" s="5">
        <f>TITRES_STAT!D147</f>
        <v>1.0174000000000001</v>
      </c>
      <c r="D144" s="5">
        <f>TITRES_STAT!E147</f>
        <v>850</v>
      </c>
      <c r="E144" s="2">
        <f t="shared" si="8"/>
        <v>34344</v>
      </c>
      <c r="F144" s="5" t="str">
        <f t="shared" si="11"/>
        <v>NEUTRAL</v>
      </c>
      <c r="G144" s="5" t="str">
        <f t="shared" si="10"/>
        <v>NEUTRAL</v>
      </c>
      <c r="H144" s="5" t="str">
        <f t="shared" si="9"/>
        <v>NEUTRAL</v>
      </c>
    </row>
    <row r="145" spans="1:8" ht="13.5" x14ac:dyDescent="0.25">
      <c r="A145" s="3">
        <f>TITRES_STAT!B148</f>
        <v>42514</v>
      </c>
      <c r="B145" s="5">
        <f>TITRES_STAT!C148</f>
        <v>1.78</v>
      </c>
      <c r="C145" s="5">
        <f>TITRES_STAT!D148</f>
        <v>1.0174000000000001</v>
      </c>
      <c r="D145" s="5">
        <f>TITRES_STAT!E148</f>
        <v>0</v>
      </c>
      <c r="E145" s="2">
        <f t="shared" si="8"/>
        <v>34344</v>
      </c>
      <c r="F145" s="5" t="str">
        <f t="shared" si="11"/>
        <v>NEUTRAL</v>
      </c>
      <c r="G145" s="5" t="str">
        <f t="shared" si="10"/>
        <v>NEUTRAL</v>
      </c>
      <c r="H145" s="5" t="str">
        <f t="shared" si="9"/>
        <v>NEUTRAL</v>
      </c>
    </row>
    <row r="146" spans="1:8" ht="13.5" x14ac:dyDescent="0.25">
      <c r="A146" s="3">
        <f>TITRES_STAT!B149</f>
        <v>42515</v>
      </c>
      <c r="B146" s="5">
        <f>TITRES_STAT!C149</f>
        <v>1.78</v>
      </c>
      <c r="C146" s="5">
        <f>TITRES_STAT!D149</f>
        <v>1.0174000000000001</v>
      </c>
      <c r="D146" s="5">
        <f>TITRES_STAT!E149</f>
        <v>0</v>
      </c>
      <c r="E146" s="2">
        <f t="shared" si="8"/>
        <v>34344</v>
      </c>
      <c r="F146" s="5" t="str">
        <f t="shared" si="11"/>
        <v>NEUTRAL</v>
      </c>
      <c r="G146" s="5" t="str">
        <f t="shared" si="10"/>
        <v>NEUTRAL</v>
      </c>
      <c r="H146" s="5" t="str">
        <f t="shared" si="9"/>
        <v>NEUTRAL</v>
      </c>
    </row>
    <row r="147" spans="1:8" ht="13.5" x14ac:dyDescent="0.25">
      <c r="A147" s="3">
        <f>TITRES_STAT!B150</f>
        <v>42516</v>
      </c>
      <c r="B147" s="5">
        <f>TITRES_STAT!C150</f>
        <v>1.8</v>
      </c>
      <c r="C147" s="5">
        <f>TITRES_STAT!D150</f>
        <v>1.0288999999999999</v>
      </c>
      <c r="D147" s="5">
        <f>TITRES_STAT!E150</f>
        <v>300</v>
      </c>
      <c r="E147" s="2">
        <f t="shared" si="8"/>
        <v>34644</v>
      </c>
      <c r="F147" s="5" t="str">
        <f t="shared" si="11"/>
        <v>BULLISH</v>
      </c>
      <c r="G147" s="5" t="str">
        <f t="shared" si="10"/>
        <v>NEUTRAL</v>
      </c>
      <c r="H147" s="5" t="str">
        <f t="shared" si="9"/>
        <v>CONFIRMED BULLISH</v>
      </c>
    </row>
    <row r="148" spans="1:8" ht="13.5" x14ac:dyDescent="0.25">
      <c r="A148" s="3">
        <f>TITRES_STAT!B151</f>
        <v>42517</v>
      </c>
      <c r="B148" s="5">
        <f>TITRES_STAT!C151</f>
        <v>1.8</v>
      </c>
      <c r="C148" s="5">
        <f>TITRES_STAT!D151</f>
        <v>1.0288999999999999</v>
      </c>
      <c r="D148" s="5">
        <f>TITRES_STAT!E151</f>
        <v>0</v>
      </c>
      <c r="E148" s="2">
        <f t="shared" si="8"/>
        <v>34644</v>
      </c>
      <c r="F148" s="5" t="str">
        <f t="shared" si="11"/>
        <v>BULLISH</v>
      </c>
      <c r="G148" s="5" t="str">
        <f t="shared" si="10"/>
        <v>NEUTRAL</v>
      </c>
      <c r="H148" s="5" t="str">
        <f t="shared" si="9"/>
        <v>CONFIRMED BULLISH</v>
      </c>
    </row>
    <row r="149" spans="1:8" ht="13.5" x14ac:dyDescent="0.25">
      <c r="A149" s="3">
        <f>TITRES_STAT!B152</f>
        <v>42520</v>
      </c>
      <c r="B149" s="5">
        <f>TITRES_STAT!C152</f>
        <v>1.8</v>
      </c>
      <c r="C149" s="5">
        <f>TITRES_STAT!D152</f>
        <v>1.0288999999999999</v>
      </c>
      <c r="D149" s="5">
        <f>TITRES_STAT!E152</f>
        <v>0</v>
      </c>
      <c r="E149" s="2">
        <f t="shared" si="8"/>
        <v>34644</v>
      </c>
      <c r="F149" s="5" t="str">
        <f t="shared" si="11"/>
        <v>BULLISH</v>
      </c>
      <c r="G149" s="5" t="str">
        <f t="shared" si="10"/>
        <v>NEUTRAL</v>
      </c>
      <c r="H149" s="5" t="str">
        <f t="shared" si="9"/>
        <v>CONFIRMED BULLISH</v>
      </c>
    </row>
    <row r="150" spans="1:8" ht="13.5" x14ac:dyDescent="0.25">
      <c r="A150" s="3">
        <f>TITRES_STAT!B153</f>
        <v>42521</v>
      </c>
      <c r="B150" s="5">
        <f>TITRES_STAT!C153</f>
        <v>1.8</v>
      </c>
      <c r="C150" s="5">
        <f>TITRES_STAT!D153</f>
        <v>1.0288999999999999</v>
      </c>
      <c r="D150" s="5">
        <f>TITRES_STAT!E153</f>
        <v>0</v>
      </c>
      <c r="E150" s="2">
        <f t="shared" si="8"/>
        <v>34644</v>
      </c>
      <c r="F150" s="5" t="str">
        <f t="shared" si="11"/>
        <v>BULLISH</v>
      </c>
      <c r="G150" s="5" t="str">
        <f t="shared" si="10"/>
        <v>NEUTRAL</v>
      </c>
      <c r="H150" s="5" t="str">
        <f t="shared" si="9"/>
        <v>CONFIRMED BULLISH</v>
      </c>
    </row>
    <row r="151" spans="1:8" ht="13.5" x14ac:dyDescent="0.25">
      <c r="A151" s="3">
        <f>TITRES_STAT!B154</f>
        <v>42522</v>
      </c>
      <c r="B151" s="5">
        <f>TITRES_STAT!C154</f>
        <v>1.8</v>
      </c>
      <c r="C151" s="5">
        <f>TITRES_STAT!D154</f>
        <v>1.0288999999999999</v>
      </c>
      <c r="D151" s="5">
        <f>TITRES_STAT!E154</f>
        <v>0</v>
      </c>
      <c r="E151" s="2">
        <f t="shared" si="8"/>
        <v>34644</v>
      </c>
      <c r="F151" s="5" t="str">
        <f t="shared" si="11"/>
        <v>BULLISH</v>
      </c>
      <c r="G151" s="5" t="str">
        <f t="shared" si="10"/>
        <v>NEUTRAL</v>
      </c>
      <c r="H151" s="5" t="str">
        <f t="shared" si="9"/>
        <v>CONFIRMED BULLISH</v>
      </c>
    </row>
    <row r="152" spans="1:8" ht="13.5" x14ac:dyDescent="0.25">
      <c r="A152" s="3">
        <f>TITRES_STAT!B155</f>
        <v>42523</v>
      </c>
      <c r="B152" s="5">
        <f>TITRES_STAT!C155</f>
        <v>1.78</v>
      </c>
      <c r="C152" s="5">
        <f>TITRES_STAT!D155</f>
        <v>1.0174000000000001</v>
      </c>
      <c r="D152" s="5">
        <f>TITRES_STAT!E155</f>
        <v>50</v>
      </c>
      <c r="E152" s="2">
        <f t="shared" si="8"/>
        <v>34594</v>
      </c>
      <c r="F152" s="5" t="str">
        <f t="shared" si="11"/>
        <v>BEARISH</v>
      </c>
      <c r="G152" s="5" t="str">
        <f t="shared" si="10"/>
        <v>NEUTRAL</v>
      </c>
      <c r="H152" s="5" t="str">
        <f t="shared" si="9"/>
        <v>CONFIRMED BEARISH</v>
      </c>
    </row>
    <row r="153" spans="1:8" ht="13.5" x14ac:dyDescent="0.25">
      <c r="A153" s="3">
        <f>TITRES_STAT!B156</f>
        <v>42524</v>
      </c>
      <c r="B153" s="5">
        <f>TITRES_STAT!C156</f>
        <v>1.78</v>
      </c>
      <c r="C153" s="5">
        <f>TITRES_STAT!D156</f>
        <v>1.0174000000000001</v>
      </c>
      <c r="D153" s="5">
        <f>TITRES_STAT!E156</f>
        <v>100</v>
      </c>
      <c r="E153" s="2">
        <f t="shared" si="8"/>
        <v>34594</v>
      </c>
      <c r="F153" s="5" t="str">
        <f t="shared" si="11"/>
        <v>BEARISH</v>
      </c>
      <c r="G153" s="5" t="str">
        <f t="shared" si="10"/>
        <v>NEUTRAL</v>
      </c>
      <c r="H153" s="5" t="str">
        <f t="shared" si="9"/>
        <v>CONFIRMED BEARISH</v>
      </c>
    </row>
    <row r="154" spans="1:8" ht="13.5" x14ac:dyDescent="0.25">
      <c r="A154" s="3">
        <f>TITRES_STAT!B157</f>
        <v>42527</v>
      </c>
      <c r="B154" s="5">
        <f>TITRES_STAT!C157</f>
        <v>1.78</v>
      </c>
      <c r="C154" s="5">
        <f>TITRES_STAT!D157</f>
        <v>1.0174000000000001</v>
      </c>
      <c r="D154" s="5">
        <f>TITRES_STAT!E157</f>
        <v>0</v>
      </c>
      <c r="E154" s="2">
        <f t="shared" si="8"/>
        <v>34594</v>
      </c>
      <c r="F154" s="5" t="str">
        <f t="shared" si="11"/>
        <v>BEARISH</v>
      </c>
      <c r="G154" s="5" t="str">
        <f t="shared" si="10"/>
        <v>NEUTRAL</v>
      </c>
      <c r="H154" s="5" t="str">
        <f t="shared" si="9"/>
        <v>CONFIRMED BEARISH</v>
      </c>
    </row>
    <row r="155" spans="1:8" ht="13.5" x14ac:dyDescent="0.25">
      <c r="A155" s="3">
        <f>TITRES_STAT!B158</f>
        <v>42528</v>
      </c>
      <c r="B155" s="5">
        <f>TITRES_STAT!C158</f>
        <v>1.78</v>
      </c>
      <c r="C155" s="5">
        <f>TITRES_STAT!D158</f>
        <v>1.0174000000000001</v>
      </c>
      <c r="D155" s="5">
        <f>TITRES_STAT!E158</f>
        <v>0</v>
      </c>
      <c r="E155" s="2">
        <f t="shared" si="8"/>
        <v>34594</v>
      </c>
      <c r="F155" s="5" t="str">
        <f t="shared" si="11"/>
        <v>BEARISH</v>
      </c>
      <c r="G155" s="5" t="str">
        <f t="shared" si="10"/>
        <v>NEUTRAL</v>
      </c>
      <c r="H155" s="5" t="str">
        <f t="shared" si="9"/>
        <v>CONFIRMED BEARISH</v>
      </c>
    </row>
    <row r="156" spans="1:8" ht="13.5" x14ac:dyDescent="0.25">
      <c r="A156" s="3">
        <f>TITRES_STAT!B159</f>
        <v>42529</v>
      </c>
      <c r="B156" s="5">
        <f>TITRES_STAT!C159</f>
        <v>1.78</v>
      </c>
      <c r="C156" s="5">
        <f>TITRES_STAT!D159</f>
        <v>1.0174000000000001</v>
      </c>
      <c r="D156" s="5">
        <f>TITRES_STAT!E159</f>
        <v>22</v>
      </c>
      <c r="E156" s="2">
        <f t="shared" si="8"/>
        <v>34594</v>
      </c>
      <c r="F156" s="5" t="str">
        <f t="shared" si="11"/>
        <v>BEARISH</v>
      </c>
      <c r="G156" s="5" t="str">
        <f t="shared" si="10"/>
        <v>NEUTRAL</v>
      </c>
      <c r="H156" s="5" t="str">
        <f t="shared" si="9"/>
        <v>CONFIRMED BEARISH</v>
      </c>
    </row>
    <row r="157" spans="1:8" ht="13.5" x14ac:dyDescent="0.25">
      <c r="A157" s="3">
        <f>TITRES_STAT!B160</f>
        <v>42530</v>
      </c>
      <c r="B157" s="5">
        <f>TITRES_STAT!C160</f>
        <v>1.78</v>
      </c>
      <c r="C157" s="5">
        <f>TITRES_STAT!D160</f>
        <v>1.0174000000000001</v>
      </c>
      <c r="D157" s="5">
        <f>TITRES_STAT!E160</f>
        <v>1608</v>
      </c>
      <c r="E157" s="2">
        <f t="shared" si="8"/>
        <v>34594</v>
      </c>
      <c r="F157" s="5" t="str">
        <f t="shared" si="11"/>
        <v>NEUTRAL</v>
      </c>
      <c r="G157" s="5" t="str">
        <f t="shared" si="10"/>
        <v>NEUTRAL</v>
      </c>
      <c r="H157" s="5" t="str">
        <f t="shared" si="9"/>
        <v>NEUTRAL</v>
      </c>
    </row>
    <row r="158" spans="1:8" ht="13.5" x14ac:dyDescent="0.25">
      <c r="A158" s="3">
        <f>TITRES_STAT!B161</f>
        <v>42531</v>
      </c>
      <c r="B158" s="5">
        <f>TITRES_STAT!C161</f>
        <v>1.78</v>
      </c>
      <c r="C158" s="5">
        <f>TITRES_STAT!D161</f>
        <v>1.0174000000000001</v>
      </c>
      <c r="D158" s="5">
        <f>TITRES_STAT!E161</f>
        <v>500</v>
      </c>
      <c r="E158" s="2">
        <f t="shared" si="8"/>
        <v>34594</v>
      </c>
      <c r="F158" s="5" t="str">
        <f t="shared" si="11"/>
        <v>NEUTRAL</v>
      </c>
      <c r="G158" s="5" t="str">
        <f t="shared" si="10"/>
        <v>NEUTRAL</v>
      </c>
      <c r="H158" s="5" t="str">
        <f t="shared" si="9"/>
        <v>NEUTRAL</v>
      </c>
    </row>
    <row r="159" spans="1:8" ht="13.5" x14ac:dyDescent="0.25">
      <c r="A159" s="3">
        <f>TITRES_STAT!B162</f>
        <v>42534</v>
      </c>
      <c r="B159" s="5">
        <f>TITRES_STAT!C162</f>
        <v>1.78</v>
      </c>
      <c r="C159" s="5">
        <f>TITRES_STAT!D162</f>
        <v>1.0174000000000001</v>
      </c>
      <c r="D159" s="5">
        <f>TITRES_STAT!E162</f>
        <v>0</v>
      </c>
      <c r="E159" s="2">
        <f t="shared" si="8"/>
        <v>34594</v>
      </c>
      <c r="F159" s="5" t="str">
        <f t="shared" si="11"/>
        <v>NEUTRAL</v>
      </c>
      <c r="G159" s="5" t="str">
        <f t="shared" si="10"/>
        <v>NEUTRAL</v>
      </c>
      <c r="H159" s="5" t="str">
        <f t="shared" si="9"/>
        <v>NEUTRAL</v>
      </c>
    </row>
    <row r="160" spans="1:8" ht="13.5" x14ac:dyDescent="0.25">
      <c r="A160" s="3">
        <f>TITRES_STAT!B163</f>
        <v>42535</v>
      </c>
      <c r="B160" s="5">
        <f>TITRES_STAT!C163</f>
        <v>1.78</v>
      </c>
      <c r="C160" s="5">
        <f>TITRES_STAT!D163</f>
        <v>1.0174000000000001</v>
      </c>
      <c r="D160" s="5">
        <f>TITRES_STAT!E163</f>
        <v>0</v>
      </c>
      <c r="E160" s="2">
        <f t="shared" si="8"/>
        <v>34594</v>
      </c>
      <c r="F160" s="5" t="str">
        <f t="shared" si="11"/>
        <v>NEUTRAL</v>
      </c>
      <c r="G160" s="5" t="str">
        <f t="shared" si="10"/>
        <v>NEUTRAL</v>
      </c>
      <c r="H160" s="5" t="str">
        <f t="shared" si="9"/>
        <v>NEUTRAL</v>
      </c>
    </row>
    <row r="161" spans="1:8" ht="13.5" x14ac:dyDescent="0.25">
      <c r="A161" s="3">
        <f>TITRES_STAT!B164</f>
        <v>42536</v>
      </c>
      <c r="B161" s="5">
        <f>TITRES_STAT!C164</f>
        <v>1.78</v>
      </c>
      <c r="C161" s="5">
        <f>TITRES_STAT!D164</f>
        <v>1.0174000000000001</v>
      </c>
      <c r="D161" s="5">
        <f>TITRES_STAT!E164</f>
        <v>180</v>
      </c>
      <c r="E161" s="2">
        <f t="shared" si="8"/>
        <v>34594</v>
      </c>
      <c r="F161" s="5" t="str">
        <f t="shared" si="11"/>
        <v>NEUTRAL</v>
      </c>
      <c r="G161" s="5" t="str">
        <f t="shared" si="10"/>
        <v>NEUTRAL</v>
      </c>
      <c r="H161" s="5" t="str">
        <f t="shared" si="9"/>
        <v>NEUTRAL</v>
      </c>
    </row>
    <row r="162" spans="1:8" ht="13.5" x14ac:dyDescent="0.25">
      <c r="A162" s="3">
        <f>TITRES_STAT!B165</f>
        <v>42537</v>
      </c>
      <c r="B162" s="5">
        <f>TITRES_STAT!C165</f>
        <v>1.75</v>
      </c>
      <c r="C162" s="5">
        <f>TITRES_STAT!D165</f>
        <v>1.0003</v>
      </c>
      <c r="D162" s="5">
        <f>TITRES_STAT!E165</f>
        <v>1550</v>
      </c>
      <c r="E162" s="2">
        <f t="shared" si="8"/>
        <v>33044</v>
      </c>
      <c r="F162" s="5" t="str">
        <f t="shared" si="11"/>
        <v>BEARISH</v>
      </c>
      <c r="G162" s="5" t="str">
        <f t="shared" si="10"/>
        <v>WEAK</v>
      </c>
      <c r="H162" s="5" t="str">
        <f t="shared" si="9"/>
        <v>CONFIRMED BEARISH</v>
      </c>
    </row>
    <row r="163" spans="1:8" ht="13.5" x14ac:dyDescent="0.25">
      <c r="A163" s="3">
        <f>TITRES_STAT!B166</f>
        <v>42538</v>
      </c>
      <c r="B163" s="5">
        <f>TITRES_STAT!C166</f>
        <v>1.75</v>
      </c>
      <c r="C163" s="5">
        <f>TITRES_STAT!D166</f>
        <v>1.0003</v>
      </c>
      <c r="D163" s="5">
        <f>TITRES_STAT!E166</f>
        <v>0</v>
      </c>
      <c r="E163" s="2">
        <f t="shared" si="8"/>
        <v>33044</v>
      </c>
      <c r="F163" s="5" t="str">
        <f t="shared" si="11"/>
        <v>BEARISH</v>
      </c>
      <c r="G163" s="5" t="str">
        <f t="shared" si="10"/>
        <v>WEAK</v>
      </c>
      <c r="H163" s="5" t="str">
        <f t="shared" si="9"/>
        <v>CONFIRMED BEARISH</v>
      </c>
    </row>
    <row r="164" spans="1:8" ht="13.5" x14ac:dyDescent="0.25">
      <c r="A164" s="3">
        <f>TITRES_STAT!B167</f>
        <v>42541</v>
      </c>
      <c r="B164" s="5">
        <f>TITRES_STAT!C167</f>
        <v>1.75</v>
      </c>
      <c r="C164" s="5">
        <f>TITRES_STAT!D167</f>
        <v>1.0003</v>
      </c>
      <c r="D164" s="5">
        <f>TITRES_STAT!E167</f>
        <v>450</v>
      </c>
      <c r="E164" s="2">
        <f t="shared" si="8"/>
        <v>33044</v>
      </c>
      <c r="F164" s="5" t="str">
        <f t="shared" si="11"/>
        <v>BEARISH</v>
      </c>
      <c r="G164" s="5" t="str">
        <f t="shared" si="10"/>
        <v>WEAK</v>
      </c>
      <c r="H164" s="5" t="str">
        <f t="shared" si="9"/>
        <v>CONFIRMED BEARISH</v>
      </c>
    </row>
    <row r="165" spans="1:8" ht="13.5" x14ac:dyDescent="0.25">
      <c r="A165" s="3">
        <f>TITRES_STAT!B168</f>
        <v>42542</v>
      </c>
      <c r="B165" s="5">
        <f>TITRES_STAT!C168</f>
        <v>1.75</v>
      </c>
      <c r="C165" s="5">
        <f>TITRES_STAT!D168</f>
        <v>1.0003</v>
      </c>
      <c r="D165" s="5">
        <f>TITRES_STAT!E168</f>
        <v>0</v>
      </c>
      <c r="E165" s="2">
        <f t="shared" si="8"/>
        <v>33044</v>
      </c>
      <c r="F165" s="5" t="str">
        <f t="shared" si="11"/>
        <v>BEARISH</v>
      </c>
      <c r="G165" s="5" t="str">
        <f t="shared" si="10"/>
        <v>WEAK</v>
      </c>
      <c r="H165" s="5" t="str">
        <f t="shared" si="9"/>
        <v>CONFIRMED BEARISH</v>
      </c>
    </row>
    <row r="166" spans="1:8" ht="13.5" x14ac:dyDescent="0.25">
      <c r="A166" s="3">
        <f>TITRES_STAT!B169</f>
        <v>42543</v>
      </c>
      <c r="B166" s="5">
        <f>TITRES_STAT!C169</f>
        <v>1.78</v>
      </c>
      <c r="C166" s="5">
        <f>TITRES_STAT!D169</f>
        <v>1.0174000000000001</v>
      </c>
      <c r="D166" s="5">
        <f>TITRES_STAT!E169</f>
        <v>1100</v>
      </c>
      <c r="E166" s="2">
        <f t="shared" si="8"/>
        <v>34144</v>
      </c>
      <c r="F166" s="5" t="str">
        <f t="shared" si="11"/>
        <v>BEARISH</v>
      </c>
      <c r="G166" s="5" t="str">
        <f t="shared" si="10"/>
        <v>NEUTRAL</v>
      </c>
      <c r="H166" s="5" t="str">
        <f t="shared" si="9"/>
        <v>NEUTRAL</v>
      </c>
    </row>
    <row r="167" spans="1:8" ht="13.5" x14ac:dyDescent="0.25">
      <c r="A167" s="3">
        <f>TITRES_STAT!B170</f>
        <v>42544</v>
      </c>
      <c r="B167" s="5">
        <f>TITRES_STAT!C170</f>
        <v>1.78</v>
      </c>
      <c r="C167" s="5">
        <f>TITRES_STAT!D170</f>
        <v>1.0174000000000001</v>
      </c>
      <c r="D167" s="5">
        <f>TITRES_STAT!E170</f>
        <v>0</v>
      </c>
      <c r="E167" s="2">
        <f t="shared" si="8"/>
        <v>34144</v>
      </c>
      <c r="F167" s="5" t="str">
        <f t="shared" si="11"/>
        <v>BULLISH</v>
      </c>
      <c r="G167" s="5" t="str">
        <f t="shared" si="10"/>
        <v>STRONG</v>
      </c>
      <c r="H167" s="5" t="str">
        <f t="shared" si="9"/>
        <v>CONFIRMED BULLISH</v>
      </c>
    </row>
    <row r="168" spans="1:8" ht="13.5" x14ac:dyDescent="0.25">
      <c r="A168" s="3">
        <f>TITRES_STAT!B171</f>
        <v>42545</v>
      </c>
      <c r="B168" s="5">
        <f>TITRES_STAT!C171</f>
        <v>1.78</v>
      </c>
      <c r="C168" s="5">
        <f>TITRES_STAT!D171</f>
        <v>1.0174000000000001</v>
      </c>
      <c r="D168" s="5">
        <f>TITRES_STAT!E171</f>
        <v>0</v>
      </c>
      <c r="E168" s="2">
        <f t="shared" si="8"/>
        <v>34144</v>
      </c>
      <c r="F168" s="5" t="str">
        <f t="shared" si="11"/>
        <v>BULLISH</v>
      </c>
      <c r="G168" s="5" t="str">
        <f t="shared" si="10"/>
        <v>STRONG</v>
      </c>
      <c r="H168" s="5" t="str">
        <f t="shared" si="9"/>
        <v>CONFIRMED BULLISH</v>
      </c>
    </row>
    <row r="169" spans="1:8" ht="13.5" x14ac:dyDescent="0.25">
      <c r="A169" s="3">
        <f>TITRES_STAT!B172</f>
        <v>42548</v>
      </c>
      <c r="B169" s="5">
        <f>TITRES_STAT!C172</f>
        <v>1.78</v>
      </c>
      <c r="C169" s="5">
        <f>TITRES_STAT!D172</f>
        <v>1.0174000000000001</v>
      </c>
      <c r="D169" s="5">
        <f>TITRES_STAT!E172</f>
        <v>0</v>
      </c>
      <c r="E169" s="2">
        <f t="shared" si="8"/>
        <v>34144</v>
      </c>
      <c r="F169" s="5" t="str">
        <f t="shared" si="11"/>
        <v>BULLISH</v>
      </c>
      <c r="G169" s="5" t="str">
        <f t="shared" si="10"/>
        <v>STRONG</v>
      </c>
      <c r="H169" s="5" t="str">
        <f t="shared" si="9"/>
        <v>CONFIRMED BULLISH</v>
      </c>
    </row>
    <row r="170" spans="1:8" ht="13.5" x14ac:dyDescent="0.25">
      <c r="A170" s="3">
        <f>TITRES_STAT!B173</f>
        <v>42549</v>
      </c>
      <c r="B170" s="5">
        <f>TITRES_STAT!C173</f>
        <v>1.78</v>
      </c>
      <c r="C170" s="5">
        <f>TITRES_STAT!D173</f>
        <v>1.0174000000000001</v>
      </c>
      <c r="D170" s="5">
        <f>TITRES_STAT!E173</f>
        <v>0</v>
      </c>
      <c r="E170" s="2">
        <f t="shared" si="8"/>
        <v>34144</v>
      </c>
      <c r="F170" s="5" t="str">
        <f t="shared" si="11"/>
        <v>BULLISH</v>
      </c>
      <c r="G170" s="5" t="str">
        <f t="shared" si="10"/>
        <v>STRONG</v>
      </c>
      <c r="H170" s="5" t="str">
        <f t="shared" si="9"/>
        <v>CONFIRMED BULLISH</v>
      </c>
    </row>
    <row r="171" spans="1:8" ht="13.5" x14ac:dyDescent="0.25">
      <c r="A171" s="3">
        <f>TITRES_STAT!B174</f>
        <v>42550</v>
      </c>
      <c r="B171" s="5">
        <f>TITRES_STAT!C174</f>
        <v>1.78</v>
      </c>
      <c r="C171" s="5">
        <f>TITRES_STAT!D174</f>
        <v>1.0174000000000001</v>
      </c>
      <c r="D171" s="5">
        <f>TITRES_STAT!E174</f>
        <v>0</v>
      </c>
      <c r="E171" s="2">
        <f t="shared" si="8"/>
        <v>34144</v>
      </c>
      <c r="F171" s="5" t="str">
        <f t="shared" si="11"/>
        <v>NEUTRAL</v>
      </c>
      <c r="G171" s="5" t="str">
        <f t="shared" si="10"/>
        <v>NEUTRAL</v>
      </c>
      <c r="H171" s="5" t="str">
        <f t="shared" si="9"/>
        <v>NEUTRAL</v>
      </c>
    </row>
    <row r="172" spans="1:8" ht="13.5" x14ac:dyDescent="0.25">
      <c r="A172" s="3">
        <f>TITRES_STAT!B175</f>
        <v>42551</v>
      </c>
      <c r="B172" s="5">
        <f>TITRES_STAT!C175</f>
        <v>1.75</v>
      </c>
      <c r="C172" s="5">
        <f>TITRES_STAT!D175</f>
        <v>1.0003</v>
      </c>
      <c r="D172" s="5">
        <f>TITRES_STAT!E175</f>
        <v>187</v>
      </c>
      <c r="E172" s="2">
        <f t="shared" si="8"/>
        <v>33957</v>
      </c>
      <c r="F172" s="5" t="str">
        <f t="shared" si="11"/>
        <v>BEARISH</v>
      </c>
      <c r="G172" s="5" t="str">
        <f t="shared" si="10"/>
        <v>NEUTRAL</v>
      </c>
      <c r="H172" s="5" t="str">
        <f t="shared" si="9"/>
        <v>CONFIRMED BEARISH</v>
      </c>
    </row>
    <row r="173" spans="1:8" ht="13.5" x14ac:dyDescent="0.25">
      <c r="A173" s="3">
        <f>TITRES_STAT!B176</f>
        <v>42552</v>
      </c>
      <c r="B173" s="5">
        <f>TITRES_STAT!C176</f>
        <v>1.65</v>
      </c>
      <c r="C173" s="5">
        <f>TITRES_STAT!D176</f>
        <v>0.99929999999999997</v>
      </c>
      <c r="D173" s="5">
        <f>TITRES_STAT!E176</f>
        <v>0</v>
      </c>
      <c r="E173" s="2">
        <f t="shared" si="8"/>
        <v>33957</v>
      </c>
      <c r="F173" s="5" t="str">
        <f t="shared" si="11"/>
        <v>BEARISH</v>
      </c>
      <c r="G173" s="5" t="str">
        <f t="shared" si="10"/>
        <v>NEUTRAL</v>
      </c>
      <c r="H173" s="5" t="str">
        <f t="shared" si="9"/>
        <v>CONFIRMED BEARISH</v>
      </c>
    </row>
    <row r="174" spans="1:8" ht="13.5" x14ac:dyDescent="0.25">
      <c r="A174" s="3">
        <f>TITRES_STAT!B177</f>
        <v>42555</v>
      </c>
      <c r="B174" s="5">
        <f>TITRES_STAT!C177</f>
        <v>1.65</v>
      </c>
      <c r="C174" s="5">
        <f>TITRES_STAT!D177</f>
        <v>0.99929999999999997</v>
      </c>
      <c r="D174" s="5">
        <f>TITRES_STAT!E177</f>
        <v>0</v>
      </c>
      <c r="E174" s="2">
        <f t="shared" si="8"/>
        <v>33957</v>
      </c>
      <c r="F174" s="5" t="str">
        <f t="shared" si="11"/>
        <v>BEARISH</v>
      </c>
      <c r="G174" s="5" t="str">
        <f t="shared" si="10"/>
        <v>NEUTRAL</v>
      </c>
      <c r="H174" s="5" t="str">
        <f t="shared" si="9"/>
        <v>CONFIRMED BEARISH</v>
      </c>
    </row>
    <row r="175" spans="1:8" ht="13.5" x14ac:dyDescent="0.25">
      <c r="A175" s="3">
        <f>TITRES_STAT!B178</f>
        <v>42559</v>
      </c>
      <c r="B175" s="5">
        <f>TITRES_STAT!C178</f>
        <v>1.65</v>
      </c>
      <c r="C175" s="5">
        <f>TITRES_STAT!D178</f>
        <v>0.99929999999999997</v>
      </c>
      <c r="D175" s="5">
        <f>TITRES_STAT!E178</f>
        <v>0</v>
      </c>
      <c r="E175" s="2">
        <f t="shared" si="8"/>
        <v>33957</v>
      </c>
      <c r="F175" s="5" t="str">
        <f t="shared" si="11"/>
        <v>BEARISH</v>
      </c>
      <c r="G175" s="5" t="str">
        <f t="shared" si="10"/>
        <v>NEUTRAL</v>
      </c>
      <c r="H175" s="5" t="str">
        <f t="shared" si="9"/>
        <v>CONFIRMED BEARISH</v>
      </c>
    </row>
    <row r="176" spans="1:8" ht="13.5" x14ac:dyDescent="0.25">
      <c r="A176" s="3">
        <f>TITRES_STAT!B179</f>
        <v>42562</v>
      </c>
      <c r="B176" s="5">
        <f>TITRES_STAT!C179</f>
        <v>1.65</v>
      </c>
      <c r="C176" s="5">
        <f>TITRES_STAT!D179</f>
        <v>0.99929999999999997</v>
      </c>
      <c r="D176" s="5">
        <f>TITRES_STAT!E179</f>
        <v>0</v>
      </c>
      <c r="E176" s="2">
        <f t="shared" si="8"/>
        <v>33957</v>
      </c>
      <c r="F176" s="5" t="str">
        <f t="shared" si="11"/>
        <v>BEARISH</v>
      </c>
      <c r="G176" s="5" t="str">
        <f t="shared" si="10"/>
        <v>NEUTRAL</v>
      </c>
      <c r="H176" s="5" t="str">
        <f t="shared" si="9"/>
        <v>CONFIRMED BEARISH</v>
      </c>
    </row>
    <row r="177" spans="1:8" ht="13.5" x14ac:dyDescent="0.25">
      <c r="A177" s="3">
        <f>TITRES_STAT!B180</f>
        <v>42563</v>
      </c>
      <c r="B177" s="5">
        <f>TITRES_STAT!C180</f>
        <v>1.65</v>
      </c>
      <c r="C177" s="5">
        <f>TITRES_STAT!D180</f>
        <v>0.99929999999999997</v>
      </c>
      <c r="D177" s="5">
        <f>TITRES_STAT!E180</f>
        <v>0</v>
      </c>
      <c r="E177" s="2">
        <f t="shared" si="8"/>
        <v>33957</v>
      </c>
      <c r="F177" s="5" t="str">
        <f t="shared" si="11"/>
        <v>NEUTRAL</v>
      </c>
      <c r="G177" s="5" t="str">
        <f t="shared" si="10"/>
        <v>NEUTRAL</v>
      </c>
      <c r="H177" s="5" t="str">
        <f t="shared" si="9"/>
        <v>NEUTRAL</v>
      </c>
    </row>
    <row r="178" spans="1:8" ht="13.5" x14ac:dyDescent="0.25">
      <c r="A178" s="3">
        <f>TITRES_STAT!B181</f>
        <v>42564</v>
      </c>
      <c r="B178" s="5">
        <f>TITRES_STAT!C181</f>
        <v>1.65</v>
      </c>
      <c r="C178" s="5">
        <f>TITRES_STAT!D181</f>
        <v>0.99929999999999997</v>
      </c>
      <c r="D178" s="5">
        <f>TITRES_STAT!E181</f>
        <v>0</v>
      </c>
      <c r="E178" s="2">
        <f t="shared" si="8"/>
        <v>33957</v>
      </c>
      <c r="F178" s="5" t="str">
        <f t="shared" si="11"/>
        <v>NEUTRAL</v>
      </c>
      <c r="G178" s="5" t="str">
        <f t="shared" si="10"/>
        <v>NEUTRAL</v>
      </c>
      <c r="H178" s="5" t="str">
        <f t="shared" si="9"/>
        <v>NEUTRAL</v>
      </c>
    </row>
    <row r="179" spans="1:8" ht="13.5" x14ac:dyDescent="0.25">
      <c r="A179" s="3">
        <f>TITRES_STAT!B182</f>
        <v>42565</v>
      </c>
      <c r="B179" s="5">
        <f>TITRES_STAT!C182</f>
        <v>1.65</v>
      </c>
      <c r="C179" s="5">
        <f>TITRES_STAT!D182</f>
        <v>0.99929999999999997</v>
      </c>
      <c r="D179" s="5">
        <f>TITRES_STAT!E182</f>
        <v>0</v>
      </c>
      <c r="E179" s="2">
        <f t="shared" si="8"/>
        <v>33957</v>
      </c>
      <c r="F179" s="5" t="str">
        <f t="shared" si="11"/>
        <v>NEUTRAL</v>
      </c>
      <c r="G179" s="5" t="str">
        <f t="shared" si="10"/>
        <v>NEUTRAL</v>
      </c>
      <c r="H179" s="5" t="str">
        <f t="shared" si="9"/>
        <v>NEUTRAL</v>
      </c>
    </row>
    <row r="180" spans="1:8" ht="13.5" x14ac:dyDescent="0.25">
      <c r="A180" s="3">
        <f>TITRES_STAT!B183</f>
        <v>42566</v>
      </c>
      <c r="B180" s="5">
        <f>TITRES_STAT!C183</f>
        <v>1.65</v>
      </c>
      <c r="C180" s="5">
        <f>TITRES_STAT!D183</f>
        <v>0.99929999999999997</v>
      </c>
      <c r="D180" s="5">
        <f>TITRES_STAT!E183</f>
        <v>0</v>
      </c>
      <c r="E180" s="2">
        <f t="shared" si="8"/>
        <v>33957</v>
      </c>
      <c r="F180" s="5" t="str">
        <f t="shared" si="11"/>
        <v>NEUTRAL</v>
      </c>
      <c r="G180" s="5" t="str">
        <f t="shared" si="10"/>
        <v>NEUTRAL</v>
      </c>
      <c r="H180" s="5" t="str">
        <f t="shared" si="9"/>
        <v>NEUTRAL</v>
      </c>
    </row>
    <row r="181" spans="1:8" ht="13.5" x14ac:dyDescent="0.25">
      <c r="A181" s="3">
        <f>TITRES_STAT!B184</f>
        <v>42569</v>
      </c>
      <c r="B181" s="5">
        <f>TITRES_STAT!C184</f>
        <v>1.65</v>
      </c>
      <c r="C181" s="5">
        <f>TITRES_STAT!D184</f>
        <v>0.99929999999999997</v>
      </c>
      <c r="D181" s="5">
        <f>TITRES_STAT!E184</f>
        <v>0</v>
      </c>
      <c r="E181" s="2">
        <f t="shared" si="8"/>
        <v>33957</v>
      </c>
      <c r="F181" s="5" t="str">
        <f t="shared" si="11"/>
        <v>NEUTRAL</v>
      </c>
      <c r="G181" s="5" t="str">
        <f t="shared" si="10"/>
        <v>NEUTRAL</v>
      </c>
      <c r="H181" s="5" t="str">
        <f t="shared" si="9"/>
        <v>NEUTRAL</v>
      </c>
    </row>
    <row r="182" spans="1:8" ht="13.5" x14ac:dyDescent="0.25">
      <c r="A182" s="3">
        <f>TITRES_STAT!B185</f>
        <v>42570</v>
      </c>
      <c r="B182" s="5">
        <f>TITRES_STAT!C185</f>
        <v>1.66</v>
      </c>
      <c r="C182" s="5">
        <f>TITRES_STAT!D185</f>
        <v>1.0053000000000001</v>
      </c>
      <c r="D182" s="5">
        <f>TITRES_STAT!E185</f>
        <v>189</v>
      </c>
      <c r="E182" s="2">
        <f t="shared" si="8"/>
        <v>34146</v>
      </c>
      <c r="F182" s="5" t="str">
        <f t="shared" si="11"/>
        <v>BULLISH</v>
      </c>
      <c r="G182" s="5" t="str">
        <f t="shared" si="10"/>
        <v>NEUTRAL</v>
      </c>
      <c r="H182" s="5" t="str">
        <f t="shared" si="9"/>
        <v>CONFIRMED BULLISH</v>
      </c>
    </row>
    <row r="183" spans="1:8" ht="13.5" x14ac:dyDescent="0.25">
      <c r="A183" s="3">
        <f>TITRES_STAT!B186</f>
        <v>42571</v>
      </c>
      <c r="B183" s="5">
        <f>TITRES_STAT!C186</f>
        <v>1.66</v>
      </c>
      <c r="C183" s="5">
        <f>TITRES_STAT!D186</f>
        <v>1.0053000000000001</v>
      </c>
      <c r="D183" s="5">
        <f>TITRES_STAT!E186</f>
        <v>4645</v>
      </c>
      <c r="E183" s="2">
        <f t="shared" si="8"/>
        <v>34146</v>
      </c>
      <c r="F183" s="5" t="str">
        <f t="shared" si="11"/>
        <v>BULLISH</v>
      </c>
      <c r="G183" s="5" t="str">
        <f t="shared" si="10"/>
        <v>NEUTRAL</v>
      </c>
      <c r="H183" s="5" t="str">
        <f t="shared" si="9"/>
        <v>CONFIRMED BULLISH</v>
      </c>
    </row>
    <row r="184" spans="1:8" ht="13.5" x14ac:dyDescent="0.25">
      <c r="A184" s="3">
        <f>TITRES_STAT!B187</f>
        <v>42572</v>
      </c>
      <c r="B184" s="5">
        <f>TITRES_STAT!C187</f>
        <v>1.66</v>
      </c>
      <c r="C184" s="5">
        <f>TITRES_STAT!D187</f>
        <v>1.0053000000000001</v>
      </c>
      <c r="D184" s="5">
        <f>TITRES_STAT!E187</f>
        <v>0</v>
      </c>
      <c r="E184" s="2">
        <f t="shared" si="8"/>
        <v>34146</v>
      </c>
      <c r="F184" s="5" t="str">
        <f t="shared" si="11"/>
        <v>BULLISH</v>
      </c>
      <c r="G184" s="5" t="str">
        <f t="shared" si="10"/>
        <v>NEUTRAL</v>
      </c>
      <c r="H184" s="5" t="str">
        <f t="shared" si="9"/>
        <v>CONFIRMED BULLISH</v>
      </c>
    </row>
    <row r="185" spans="1:8" ht="13.5" x14ac:dyDescent="0.25">
      <c r="A185" s="3">
        <f>TITRES_STAT!B188</f>
        <v>42573</v>
      </c>
      <c r="B185" s="5">
        <f>TITRES_STAT!C188</f>
        <v>1.69</v>
      </c>
      <c r="C185" s="5">
        <f>TITRES_STAT!D188</f>
        <v>1.0235000000000001</v>
      </c>
      <c r="D185" s="5">
        <f>TITRES_STAT!E188</f>
        <v>150</v>
      </c>
      <c r="E185" s="2">
        <f t="shared" si="8"/>
        <v>34296</v>
      </c>
      <c r="F185" s="5" t="str">
        <f t="shared" si="11"/>
        <v>BULLISH</v>
      </c>
      <c r="G185" s="5" t="str">
        <f t="shared" si="10"/>
        <v>NEUTRAL</v>
      </c>
      <c r="H185" s="5" t="str">
        <f t="shared" si="9"/>
        <v>CONFIRMED BULLISH</v>
      </c>
    </row>
    <row r="186" spans="1:8" ht="13.5" x14ac:dyDescent="0.25">
      <c r="A186" s="3">
        <f>TITRES_STAT!B189</f>
        <v>42577</v>
      </c>
      <c r="B186" s="5">
        <f>TITRES_STAT!C189</f>
        <v>1.7</v>
      </c>
      <c r="C186" s="5">
        <f>TITRES_STAT!D189</f>
        <v>1.0296000000000001</v>
      </c>
      <c r="D186" s="5">
        <f>TITRES_STAT!E189</f>
        <v>2000</v>
      </c>
      <c r="E186" s="2">
        <f t="shared" si="8"/>
        <v>36296</v>
      </c>
      <c r="F186" s="5" t="str">
        <f t="shared" si="11"/>
        <v>BULLISH</v>
      </c>
      <c r="G186" s="5" t="str">
        <f t="shared" si="10"/>
        <v>STRONG</v>
      </c>
      <c r="H186" s="5" t="str">
        <f t="shared" si="9"/>
        <v>CONFIRMED BULLISH</v>
      </c>
    </row>
    <row r="187" spans="1:8" ht="13.5" x14ac:dyDescent="0.25">
      <c r="A187" s="3">
        <f>TITRES_STAT!B190</f>
        <v>42578</v>
      </c>
      <c r="B187" s="5">
        <f>TITRES_STAT!C190</f>
        <v>1.7</v>
      </c>
      <c r="C187" s="5">
        <f>TITRES_STAT!D190</f>
        <v>1.0296000000000001</v>
      </c>
      <c r="D187" s="5">
        <f>TITRES_STAT!E190</f>
        <v>0</v>
      </c>
      <c r="E187" s="2">
        <f t="shared" si="8"/>
        <v>36296</v>
      </c>
      <c r="F187" s="5" t="str">
        <f t="shared" si="11"/>
        <v>BULLISH</v>
      </c>
      <c r="G187" s="5" t="str">
        <f t="shared" si="10"/>
        <v>STRONG</v>
      </c>
      <c r="H187" s="5" t="str">
        <f t="shared" si="9"/>
        <v>CONFIRMED BULLISH</v>
      </c>
    </row>
    <row r="188" spans="1:8" ht="13.5" x14ac:dyDescent="0.25">
      <c r="A188" s="3">
        <f>TITRES_STAT!B191</f>
        <v>42579</v>
      </c>
      <c r="B188" s="5">
        <f>TITRES_STAT!C191</f>
        <v>1.7</v>
      </c>
      <c r="C188" s="5">
        <f>TITRES_STAT!D191</f>
        <v>1.0296000000000001</v>
      </c>
      <c r="D188" s="5">
        <f>TITRES_STAT!E191</f>
        <v>0</v>
      </c>
      <c r="E188" s="2">
        <f t="shared" si="8"/>
        <v>36296</v>
      </c>
      <c r="F188" s="5" t="str">
        <f t="shared" si="11"/>
        <v>BULLISH</v>
      </c>
      <c r="G188" s="5" t="str">
        <f t="shared" si="10"/>
        <v>STRONG</v>
      </c>
      <c r="H188" s="5" t="str">
        <f t="shared" si="9"/>
        <v>CONFIRMED BULLISH</v>
      </c>
    </row>
    <row r="189" spans="1:8" ht="13.5" x14ac:dyDescent="0.25">
      <c r="A189" s="3">
        <f>TITRES_STAT!B192</f>
        <v>42580</v>
      </c>
      <c r="B189" s="5">
        <f>TITRES_STAT!C192</f>
        <v>1.7</v>
      </c>
      <c r="C189" s="5">
        <f>TITRES_STAT!D192</f>
        <v>1.0296000000000001</v>
      </c>
      <c r="D189" s="5">
        <f>TITRES_STAT!E192</f>
        <v>0</v>
      </c>
      <c r="E189" s="2">
        <f t="shared" si="8"/>
        <v>36296</v>
      </c>
      <c r="F189" s="5" t="str">
        <f t="shared" si="11"/>
        <v>BULLISH</v>
      </c>
      <c r="G189" s="5" t="str">
        <f t="shared" si="10"/>
        <v>STRONG</v>
      </c>
      <c r="H189" s="5" t="str">
        <f t="shared" si="9"/>
        <v>CONFIRMED BULLISH</v>
      </c>
    </row>
    <row r="190" spans="1:8" ht="13.5" x14ac:dyDescent="0.25">
      <c r="A190" s="3">
        <f>TITRES_STAT!B193</f>
        <v>42583</v>
      </c>
      <c r="B190" s="5">
        <f>TITRES_STAT!C193</f>
        <v>1.7</v>
      </c>
      <c r="C190" s="5">
        <f>TITRES_STAT!D193</f>
        <v>1.0296000000000001</v>
      </c>
      <c r="D190" s="5">
        <f>TITRES_STAT!E193</f>
        <v>0</v>
      </c>
      <c r="E190" s="2">
        <f t="shared" si="8"/>
        <v>36296</v>
      </c>
      <c r="F190" s="5" t="str">
        <f t="shared" si="11"/>
        <v>BULLISH</v>
      </c>
      <c r="G190" s="5" t="str">
        <f t="shared" si="10"/>
        <v>STRONG</v>
      </c>
      <c r="H190" s="5" t="str">
        <f t="shared" si="9"/>
        <v>CONFIRMED BULLISH</v>
      </c>
    </row>
    <row r="191" spans="1:8" ht="13.5" x14ac:dyDescent="0.25">
      <c r="A191" s="3">
        <f>TITRES_STAT!B194</f>
        <v>42584</v>
      </c>
      <c r="B191" s="5">
        <f>TITRES_STAT!C194</f>
        <v>1.7</v>
      </c>
      <c r="C191" s="5">
        <f>TITRES_STAT!D194</f>
        <v>1.0296000000000001</v>
      </c>
      <c r="D191" s="5">
        <f>TITRES_STAT!E194</f>
        <v>0</v>
      </c>
      <c r="E191" s="2">
        <f t="shared" si="8"/>
        <v>36296</v>
      </c>
      <c r="F191" s="5" t="str">
        <f t="shared" si="11"/>
        <v>NEUTRAL</v>
      </c>
      <c r="G191" s="5" t="str">
        <f t="shared" si="10"/>
        <v>NEUTRAL</v>
      </c>
      <c r="H191" s="5" t="str">
        <f t="shared" si="9"/>
        <v>NEUTRAL</v>
      </c>
    </row>
    <row r="192" spans="1:8" ht="13.5" x14ac:dyDescent="0.25">
      <c r="A192" s="3">
        <f>TITRES_STAT!B195</f>
        <v>42585</v>
      </c>
      <c r="B192" s="5">
        <f>TITRES_STAT!C195</f>
        <v>1.7</v>
      </c>
      <c r="C192" s="5">
        <f>TITRES_STAT!D195</f>
        <v>1.0296000000000001</v>
      </c>
      <c r="D192" s="5">
        <f>TITRES_STAT!E195</f>
        <v>50</v>
      </c>
      <c r="E192" s="2">
        <f t="shared" si="8"/>
        <v>36296</v>
      </c>
      <c r="F192" s="5" t="str">
        <f t="shared" si="11"/>
        <v>NEUTRAL</v>
      </c>
      <c r="G192" s="5" t="str">
        <f t="shared" si="10"/>
        <v>NEUTRAL</v>
      </c>
      <c r="H192" s="5" t="str">
        <f t="shared" si="9"/>
        <v>NEUTRAL</v>
      </c>
    </row>
    <row r="193" spans="1:8" ht="13.5" x14ac:dyDescent="0.25">
      <c r="A193" s="3">
        <f>TITRES_STAT!B196</f>
        <v>42586</v>
      </c>
      <c r="B193" s="5">
        <f>TITRES_STAT!C196</f>
        <v>1.7</v>
      </c>
      <c r="C193" s="5">
        <f>TITRES_STAT!D196</f>
        <v>1.0296000000000001</v>
      </c>
      <c r="D193" s="5">
        <f>TITRES_STAT!E196</f>
        <v>0</v>
      </c>
      <c r="E193" s="2">
        <f t="shared" si="8"/>
        <v>36296</v>
      </c>
      <c r="F193" s="5" t="str">
        <f t="shared" si="11"/>
        <v>NEUTRAL</v>
      </c>
      <c r="G193" s="5" t="str">
        <f t="shared" si="10"/>
        <v>NEUTRAL</v>
      </c>
      <c r="H193" s="5" t="str">
        <f t="shared" si="9"/>
        <v>NEUTRAL</v>
      </c>
    </row>
    <row r="194" spans="1:8" ht="13.5" x14ac:dyDescent="0.25">
      <c r="A194" s="3">
        <f>TITRES_STAT!B197</f>
        <v>42587</v>
      </c>
      <c r="B194" s="5">
        <f>TITRES_STAT!C197</f>
        <v>1.7</v>
      </c>
      <c r="C194" s="5">
        <f>TITRES_STAT!D197</f>
        <v>1.0296000000000001</v>
      </c>
      <c r="D194" s="5">
        <f>TITRES_STAT!E197</f>
        <v>0</v>
      </c>
      <c r="E194" s="2">
        <f t="shared" si="8"/>
        <v>36296</v>
      </c>
      <c r="F194" s="5" t="str">
        <f t="shared" si="11"/>
        <v>NEUTRAL</v>
      </c>
      <c r="G194" s="5" t="str">
        <f t="shared" si="10"/>
        <v>NEUTRAL</v>
      </c>
      <c r="H194" s="5" t="str">
        <f t="shared" si="9"/>
        <v>NEUTRAL</v>
      </c>
    </row>
    <row r="195" spans="1:8" ht="13.5" x14ac:dyDescent="0.25">
      <c r="A195" s="3">
        <f>TITRES_STAT!B198</f>
        <v>42590</v>
      </c>
      <c r="B195" s="5">
        <f>TITRES_STAT!C198</f>
        <v>1.7</v>
      </c>
      <c r="C195" s="5">
        <f>TITRES_STAT!D198</f>
        <v>1.0296000000000001</v>
      </c>
      <c r="D195" s="5">
        <f>TITRES_STAT!E198</f>
        <v>0</v>
      </c>
      <c r="E195" s="2">
        <f t="shared" si="8"/>
        <v>36296</v>
      </c>
      <c r="F195" s="5" t="str">
        <f t="shared" si="11"/>
        <v>NEUTRAL</v>
      </c>
      <c r="G195" s="5" t="str">
        <f t="shared" si="10"/>
        <v>NEUTRAL</v>
      </c>
      <c r="H195" s="5" t="str">
        <f t="shared" si="9"/>
        <v>NEUTRAL</v>
      </c>
    </row>
    <row r="196" spans="1:8" ht="13.5" x14ac:dyDescent="0.25">
      <c r="A196" s="3">
        <f>TITRES_STAT!B199</f>
        <v>42591</v>
      </c>
      <c r="B196" s="5">
        <f>TITRES_STAT!C199</f>
        <v>1.77</v>
      </c>
      <c r="C196" s="5">
        <f>TITRES_STAT!D199</f>
        <v>1.0719000000000001</v>
      </c>
      <c r="D196" s="5">
        <f>TITRES_STAT!E199</f>
        <v>0</v>
      </c>
      <c r="E196" s="2">
        <f t="shared" ref="E196:E259" si="12">IF(B196&gt;B195, E195+D196, IF(B196&lt;B195, E195-D196, E195))</f>
        <v>36296</v>
      </c>
      <c r="F196" s="5" t="str">
        <f t="shared" si="11"/>
        <v>NEUTRAL</v>
      </c>
      <c r="G196" s="5" t="str">
        <f t="shared" si="10"/>
        <v>NEUTRAL</v>
      </c>
      <c r="H196" s="5" t="str">
        <f t="shared" si="9"/>
        <v>NEUTRAL</v>
      </c>
    </row>
    <row r="197" spans="1:8" ht="13.5" x14ac:dyDescent="0.25">
      <c r="A197" s="3">
        <f>TITRES_STAT!B200</f>
        <v>42592</v>
      </c>
      <c r="B197" s="5">
        <f>TITRES_STAT!C200</f>
        <v>1.77</v>
      </c>
      <c r="C197" s="5">
        <f>TITRES_STAT!D200</f>
        <v>1.0719000000000001</v>
      </c>
      <c r="D197" s="5">
        <f>TITRES_STAT!E200</f>
        <v>200</v>
      </c>
      <c r="E197" s="2">
        <f t="shared" si="12"/>
        <v>36296</v>
      </c>
      <c r="F197" s="5" t="str">
        <f t="shared" si="11"/>
        <v>NEUTRAL</v>
      </c>
      <c r="G197" s="5" t="str">
        <f t="shared" si="10"/>
        <v>NEUTRAL</v>
      </c>
      <c r="H197" s="5" t="str">
        <f t="shared" si="9"/>
        <v>NEUTRAL</v>
      </c>
    </row>
    <row r="198" spans="1:8" ht="13.5" x14ac:dyDescent="0.25">
      <c r="A198" s="3">
        <f>TITRES_STAT!B201</f>
        <v>42593</v>
      </c>
      <c r="B198" s="5">
        <f>TITRES_STAT!C201</f>
        <v>1.82</v>
      </c>
      <c r="C198" s="5">
        <f>TITRES_STAT!D201</f>
        <v>1.1022000000000001</v>
      </c>
      <c r="D198" s="5">
        <f>TITRES_STAT!E201</f>
        <v>0</v>
      </c>
      <c r="E198" s="2">
        <f t="shared" si="12"/>
        <v>36296</v>
      </c>
      <c r="F198" s="5" t="str">
        <f t="shared" si="11"/>
        <v>NEUTRAL</v>
      </c>
      <c r="G198" s="5" t="str">
        <f t="shared" si="10"/>
        <v>NEUTRAL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NEUTRAL</v>
      </c>
    </row>
    <row r="199" spans="1:8" ht="13.5" x14ac:dyDescent="0.25">
      <c r="A199" s="3">
        <f>TITRES_STAT!B202</f>
        <v>42594</v>
      </c>
      <c r="B199" s="5">
        <f>TITRES_STAT!C202</f>
        <v>1.82</v>
      </c>
      <c r="C199" s="5">
        <f>TITRES_STAT!D202</f>
        <v>1.1022000000000001</v>
      </c>
      <c r="D199" s="5">
        <f>TITRES_STAT!E202</f>
        <v>0</v>
      </c>
      <c r="E199" s="2">
        <f t="shared" si="12"/>
        <v>36296</v>
      </c>
      <c r="F199" s="5" t="str">
        <f t="shared" si="11"/>
        <v>NEUTRAL</v>
      </c>
      <c r="G199" s="5" t="str">
        <f t="shared" ref="G199:G262" si="14">IF((E199-E194)/E194 &gt; 0.02, "STRONG",
 IF((E199-E194)/E194 &lt; -0.02, "WEAK", "NEUTRAL"))</f>
        <v>NEUTRAL</v>
      </c>
      <c r="H199" s="5" t="str">
        <f t="shared" si="13"/>
        <v>NEUTRAL</v>
      </c>
    </row>
    <row r="200" spans="1:8" ht="13.5" x14ac:dyDescent="0.25">
      <c r="A200" s="3">
        <f>TITRES_STAT!B203</f>
        <v>42597</v>
      </c>
      <c r="B200" s="5">
        <f>TITRES_STAT!C203</f>
        <v>1.82</v>
      </c>
      <c r="C200" s="5">
        <f>TITRES_STAT!D203</f>
        <v>1.1022000000000001</v>
      </c>
      <c r="D200" s="5">
        <f>TITRES_STAT!E203</f>
        <v>0</v>
      </c>
      <c r="E200" s="2">
        <f t="shared" si="12"/>
        <v>36296</v>
      </c>
      <c r="F200" s="5" t="str">
        <f t="shared" ref="F200:F263" si="15">IF(E200&gt;E195,"BULLISH",IF(E200&lt;E195,"BEARISH","NEUTRAL"))</f>
        <v>NEUTRAL</v>
      </c>
      <c r="G200" s="5" t="str">
        <f t="shared" si="14"/>
        <v>NEUTRAL</v>
      </c>
      <c r="H200" s="5" t="str">
        <f t="shared" si="13"/>
        <v>NEUTRAL</v>
      </c>
    </row>
    <row r="201" spans="1:8" ht="13.5" x14ac:dyDescent="0.25">
      <c r="A201" s="3">
        <f>TITRES_STAT!B204</f>
        <v>42598</v>
      </c>
      <c r="B201" s="5">
        <f>TITRES_STAT!C204</f>
        <v>1.82</v>
      </c>
      <c r="C201" s="5">
        <f>TITRES_STAT!D204</f>
        <v>1.1022000000000001</v>
      </c>
      <c r="D201" s="5">
        <f>TITRES_STAT!E204</f>
        <v>0</v>
      </c>
      <c r="E201" s="2">
        <f t="shared" si="12"/>
        <v>36296</v>
      </c>
      <c r="F201" s="5" t="str">
        <f t="shared" si="15"/>
        <v>NEUTRAL</v>
      </c>
      <c r="G201" s="5" t="str">
        <f t="shared" si="14"/>
        <v>NEUTRAL</v>
      </c>
      <c r="H201" s="5" t="str">
        <f t="shared" si="13"/>
        <v>NEUTRAL</v>
      </c>
    </row>
    <row r="202" spans="1:8" ht="13.5" x14ac:dyDescent="0.25">
      <c r="A202" s="3">
        <f>TITRES_STAT!B205</f>
        <v>42599</v>
      </c>
      <c r="B202" s="5">
        <f>TITRES_STAT!C205</f>
        <v>1.82</v>
      </c>
      <c r="C202" s="5">
        <f>TITRES_STAT!D205</f>
        <v>1.1022000000000001</v>
      </c>
      <c r="D202" s="5">
        <f>TITRES_STAT!E205</f>
        <v>0</v>
      </c>
      <c r="E202" s="2">
        <f t="shared" si="12"/>
        <v>36296</v>
      </c>
      <c r="F202" s="5" t="str">
        <f t="shared" si="15"/>
        <v>NEUTRAL</v>
      </c>
      <c r="G202" s="5" t="str">
        <f t="shared" si="14"/>
        <v>NEUTRAL</v>
      </c>
      <c r="H202" s="5" t="str">
        <f t="shared" si="13"/>
        <v>NEUTRAL</v>
      </c>
    </row>
    <row r="203" spans="1:8" ht="13.5" x14ac:dyDescent="0.25">
      <c r="A203" s="3">
        <f>TITRES_STAT!B206</f>
        <v>42600</v>
      </c>
      <c r="B203" s="5">
        <f>TITRES_STAT!C206</f>
        <v>1.82</v>
      </c>
      <c r="C203" s="5">
        <f>TITRES_STAT!D206</f>
        <v>1.1022000000000001</v>
      </c>
      <c r="D203" s="5">
        <f>TITRES_STAT!E206</f>
        <v>0</v>
      </c>
      <c r="E203" s="2">
        <f t="shared" si="12"/>
        <v>36296</v>
      </c>
      <c r="F203" s="5" t="str">
        <f t="shared" si="15"/>
        <v>NEUTRAL</v>
      </c>
      <c r="G203" s="5" t="str">
        <f t="shared" si="14"/>
        <v>NEUTRAL</v>
      </c>
      <c r="H203" s="5" t="str">
        <f t="shared" si="13"/>
        <v>NEUTRAL</v>
      </c>
    </row>
    <row r="204" spans="1:8" ht="13.5" x14ac:dyDescent="0.25">
      <c r="A204" s="3">
        <f>TITRES_STAT!B207</f>
        <v>42601</v>
      </c>
      <c r="B204" s="5">
        <f>TITRES_STAT!C207</f>
        <v>1.85</v>
      </c>
      <c r="C204" s="5">
        <f>TITRES_STAT!D207</f>
        <v>1.1204000000000001</v>
      </c>
      <c r="D204" s="5">
        <f>TITRES_STAT!E207</f>
        <v>1000</v>
      </c>
      <c r="E204" s="2">
        <f t="shared" si="12"/>
        <v>37296</v>
      </c>
      <c r="F204" s="5" t="str">
        <f t="shared" si="15"/>
        <v>BULLISH</v>
      </c>
      <c r="G204" s="5" t="str">
        <f t="shared" si="14"/>
        <v>STRONG</v>
      </c>
      <c r="H204" s="5" t="str">
        <f t="shared" si="13"/>
        <v>CONFIRMED BULLISH</v>
      </c>
    </row>
    <row r="205" spans="1:8" ht="13.5" x14ac:dyDescent="0.25">
      <c r="A205" s="3">
        <f>TITRES_STAT!B208</f>
        <v>42604</v>
      </c>
      <c r="B205" s="5">
        <f>TITRES_STAT!C208</f>
        <v>1.85</v>
      </c>
      <c r="C205" s="5">
        <f>TITRES_STAT!D208</f>
        <v>1.1204000000000001</v>
      </c>
      <c r="D205" s="5">
        <f>TITRES_STAT!E208</f>
        <v>1350</v>
      </c>
      <c r="E205" s="2">
        <f t="shared" si="12"/>
        <v>37296</v>
      </c>
      <c r="F205" s="5" t="str">
        <f t="shared" si="15"/>
        <v>BULLISH</v>
      </c>
      <c r="G205" s="5" t="str">
        <f t="shared" si="14"/>
        <v>STRONG</v>
      </c>
      <c r="H205" s="5" t="str">
        <f t="shared" si="13"/>
        <v>CONFIRMED BULLISH</v>
      </c>
    </row>
    <row r="206" spans="1:8" ht="13.5" x14ac:dyDescent="0.25">
      <c r="A206" s="3">
        <f>TITRES_STAT!B209</f>
        <v>42605</v>
      </c>
      <c r="B206" s="5">
        <f>TITRES_STAT!C209</f>
        <v>1.85</v>
      </c>
      <c r="C206" s="5">
        <f>TITRES_STAT!D209</f>
        <v>1.1204000000000001</v>
      </c>
      <c r="D206" s="5">
        <f>TITRES_STAT!E209</f>
        <v>10</v>
      </c>
      <c r="E206" s="2">
        <f t="shared" si="12"/>
        <v>37296</v>
      </c>
      <c r="F206" s="5" t="str">
        <f t="shared" si="15"/>
        <v>BULLISH</v>
      </c>
      <c r="G206" s="5" t="str">
        <f t="shared" si="14"/>
        <v>STRONG</v>
      </c>
      <c r="H206" s="5" t="str">
        <f t="shared" si="13"/>
        <v>CONFIRMED BULLISH</v>
      </c>
    </row>
    <row r="207" spans="1:8" ht="13.5" x14ac:dyDescent="0.25">
      <c r="A207" s="3">
        <f>TITRES_STAT!B210</f>
        <v>42606</v>
      </c>
      <c r="B207" s="5">
        <f>TITRES_STAT!C210</f>
        <v>1.85</v>
      </c>
      <c r="C207" s="5">
        <f>TITRES_STAT!D210</f>
        <v>1.1204000000000001</v>
      </c>
      <c r="D207" s="5">
        <f>TITRES_STAT!E210</f>
        <v>0</v>
      </c>
      <c r="E207" s="2">
        <f t="shared" si="12"/>
        <v>37296</v>
      </c>
      <c r="F207" s="5" t="str">
        <f t="shared" si="15"/>
        <v>BULLISH</v>
      </c>
      <c r="G207" s="5" t="str">
        <f t="shared" si="14"/>
        <v>STRONG</v>
      </c>
      <c r="H207" s="5" t="str">
        <f t="shared" si="13"/>
        <v>CONFIRMED BULLISH</v>
      </c>
    </row>
    <row r="208" spans="1:8" ht="13.5" x14ac:dyDescent="0.25">
      <c r="A208" s="3">
        <f>TITRES_STAT!B211</f>
        <v>42607</v>
      </c>
      <c r="B208" s="5">
        <f>TITRES_STAT!C211</f>
        <v>1.85</v>
      </c>
      <c r="C208" s="5">
        <f>TITRES_STAT!D211</f>
        <v>1.1204000000000001</v>
      </c>
      <c r="D208" s="5">
        <f>TITRES_STAT!E211</f>
        <v>0</v>
      </c>
      <c r="E208" s="2">
        <f t="shared" si="12"/>
        <v>37296</v>
      </c>
      <c r="F208" s="5" t="str">
        <f t="shared" si="15"/>
        <v>BULLISH</v>
      </c>
      <c r="G208" s="5" t="str">
        <f t="shared" si="14"/>
        <v>STRONG</v>
      </c>
      <c r="H208" s="5" t="str">
        <f t="shared" si="13"/>
        <v>CONFIRMED BULLISH</v>
      </c>
    </row>
    <row r="209" spans="1:8" ht="13.5" x14ac:dyDescent="0.25">
      <c r="A209" s="3">
        <f>TITRES_STAT!B212</f>
        <v>42608</v>
      </c>
      <c r="B209" s="5">
        <f>TITRES_STAT!C212</f>
        <v>1.85</v>
      </c>
      <c r="C209" s="5">
        <f>TITRES_STAT!D212</f>
        <v>1.1204000000000001</v>
      </c>
      <c r="D209" s="5">
        <f>TITRES_STAT!E212</f>
        <v>0</v>
      </c>
      <c r="E209" s="2">
        <f t="shared" si="12"/>
        <v>37296</v>
      </c>
      <c r="F209" s="5" t="str">
        <f t="shared" si="15"/>
        <v>NEUTRAL</v>
      </c>
      <c r="G209" s="5" t="str">
        <f t="shared" si="14"/>
        <v>NEUTRAL</v>
      </c>
      <c r="H209" s="5" t="str">
        <f t="shared" si="13"/>
        <v>NEUTRAL</v>
      </c>
    </row>
    <row r="210" spans="1:8" ht="13.5" x14ac:dyDescent="0.25">
      <c r="A210" s="3">
        <f>TITRES_STAT!B213</f>
        <v>42611</v>
      </c>
      <c r="B210" s="5">
        <f>TITRES_STAT!C213</f>
        <v>1.85</v>
      </c>
      <c r="C210" s="5">
        <f>TITRES_STAT!D213</f>
        <v>1.1204000000000001</v>
      </c>
      <c r="D210" s="5">
        <f>TITRES_STAT!E213</f>
        <v>0</v>
      </c>
      <c r="E210" s="2">
        <f t="shared" si="12"/>
        <v>37296</v>
      </c>
      <c r="F210" s="5" t="str">
        <f t="shared" si="15"/>
        <v>NEUTRAL</v>
      </c>
      <c r="G210" s="5" t="str">
        <f t="shared" si="14"/>
        <v>NEUTRAL</v>
      </c>
      <c r="H210" s="5" t="str">
        <f t="shared" si="13"/>
        <v>NEUTRAL</v>
      </c>
    </row>
    <row r="211" spans="1:8" ht="13.5" x14ac:dyDescent="0.25">
      <c r="A211" s="3">
        <f>TITRES_STAT!B214</f>
        <v>42612</v>
      </c>
      <c r="B211" s="5">
        <f>TITRES_STAT!C214</f>
        <v>1.85</v>
      </c>
      <c r="C211" s="5">
        <f>TITRES_STAT!D214</f>
        <v>1.1204000000000001</v>
      </c>
      <c r="D211" s="5">
        <f>TITRES_STAT!E214</f>
        <v>0</v>
      </c>
      <c r="E211" s="2">
        <f t="shared" si="12"/>
        <v>37296</v>
      </c>
      <c r="F211" s="5" t="str">
        <f t="shared" si="15"/>
        <v>NEUTRAL</v>
      </c>
      <c r="G211" s="5" t="str">
        <f t="shared" si="14"/>
        <v>NEUTRAL</v>
      </c>
      <c r="H211" s="5" t="str">
        <f t="shared" si="13"/>
        <v>NEUTRAL</v>
      </c>
    </row>
    <row r="212" spans="1:8" ht="13.5" x14ac:dyDescent="0.25">
      <c r="A212" s="3">
        <f>TITRES_STAT!B215</f>
        <v>42613</v>
      </c>
      <c r="B212" s="5">
        <f>TITRES_STAT!C215</f>
        <v>1.85</v>
      </c>
      <c r="C212" s="5">
        <f>TITRES_STAT!D215</f>
        <v>1.1204000000000001</v>
      </c>
      <c r="D212" s="5">
        <f>TITRES_STAT!E215</f>
        <v>0</v>
      </c>
      <c r="E212" s="2">
        <f t="shared" si="12"/>
        <v>37296</v>
      </c>
      <c r="F212" s="5" t="str">
        <f t="shared" si="15"/>
        <v>NEUTRAL</v>
      </c>
      <c r="G212" s="5" t="str">
        <f t="shared" si="14"/>
        <v>NEUTRAL</v>
      </c>
      <c r="H212" s="5" t="str">
        <f t="shared" si="13"/>
        <v>NEUTRAL</v>
      </c>
    </row>
    <row r="213" spans="1:8" ht="13.5" x14ac:dyDescent="0.25">
      <c r="A213" s="3">
        <f>TITRES_STAT!B216</f>
        <v>42614</v>
      </c>
      <c r="B213" s="5">
        <f>TITRES_STAT!C216</f>
        <v>1.85</v>
      </c>
      <c r="C213" s="5">
        <f>TITRES_STAT!D216</f>
        <v>1.1204000000000001</v>
      </c>
      <c r="D213" s="5">
        <f>TITRES_STAT!E216</f>
        <v>0</v>
      </c>
      <c r="E213" s="2">
        <f t="shared" si="12"/>
        <v>37296</v>
      </c>
      <c r="F213" s="5" t="str">
        <f t="shared" si="15"/>
        <v>NEUTRAL</v>
      </c>
      <c r="G213" s="5" t="str">
        <f t="shared" si="14"/>
        <v>NEUTRAL</v>
      </c>
      <c r="H213" s="5" t="str">
        <f t="shared" si="13"/>
        <v>NEUTRAL</v>
      </c>
    </row>
    <row r="214" spans="1:8" ht="13.5" x14ac:dyDescent="0.25">
      <c r="A214" s="3">
        <f>TITRES_STAT!B217</f>
        <v>42615</v>
      </c>
      <c r="B214" s="5">
        <f>TITRES_STAT!C217</f>
        <v>1.85</v>
      </c>
      <c r="C214" s="5">
        <f>TITRES_STAT!D217</f>
        <v>1.1204000000000001</v>
      </c>
      <c r="D214" s="5">
        <f>TITRES_STAT!E217</f>
        <v>0</v>
      </c>
      <c r="E214" s="2">
        <f t="shared" si="12"/>
        <v>37296</v>
      </c>
      <c r="F214" s="5" t="str">
        <f t="shared" si="15"/>
        <v>NEUTRAL</v>
      </c>
      <c r="G214" s="5" t="str">
        <f t="shared" si="14"/>
        <v>NEUTRAL</v>
      </c>
      <c r="H214" s="5" t="str">
        <f t="shared" si="13"/>
        <v>NEUTRAL</v>
      </c>
    </row>
    <row r="215" spans="1:8" ht="13.5" x14ac:dyDescent="0.25">
      <c r="A215" s="3">
        <f>TITRES_STAT!B218</f>
        <v>42618</v>
      </c>
      <c r="B215" s="5">
        <f>TITRES_STAT!C218</f>
        <v>1.85</v>
      </c>
      <c r="C215" s="5">
        <f>TITRES_STAT!D218</f>
        <v>1.1204000000000001</v>
      </c>
      <c r="D215" s="5">
        <f>TITRES_STAT!E218</f>
        <v>0</v>
      </c>
      <c r="E215" s="2">
        <f t="shared" si="12"/>
        <v>37296</v>
      </c>
      <c r="F215" s="5" t="str">
        <f t="shared" si="15"/>
        <v>NEUTRAL</v>
      </c>
      <c r="G215" s="5" t="str">
        <f t="shared" si="14"/>
        <v>NEUTRAL</v>
      </c>
      <c r="H215" s="5" t="str">
        <f t="shared" si="13"/>
        <v>NEUTRAL</v>
      </c>
    </row>
    <row r="216" spans="1:8" ht="13.5" x14ac:dyDescent="0.25">
      <c r="A216" s="3">
        <f>TITRES_STAT!B219</f>
        <v>42619</v>
      </c>
      <c r="B216" s="5">
        <f>TITRES_STAT!C219</f>
        <v>1.85</v>
      </c>
      <c r="C216" s="5">
        <f>TITRES_STAT!D219</f>
        <v>1.1204000000000001</v>
      </c>
      <c r="D216" s="5">
        <f>TITRES_STAT!E219</f>
        <v>0</v>
      </c>
      <c r="E216" s="2">
        <f t="shared" si="12"/>
        <v>37296</v>
      </c>
      <c r="F216" s="5" t="str">
        <f t="shared" si="15"/>
        <v>NEUTRAL</v>
      </c>
      <c r="G216" s="5" t="str">
        <f t="shared" si="14"/>
        <v>NEUTRAL</v>
      </c>
      <c r="H216" s="5" t="str">
        <f t="shared" si="13"/>
        <v>NEUTRAL</v>
      </c>
    </row>
    <row r="217" spans="1:8" ht="13.5" x14ac:dyDescent="0.25">
      <c r="A217" s="3">
        <f>TITRES_STAT!B220</f>
        <v>42620</v>
      </c>
      <c r="B217" s="5">
        <f>TITRES_STAT!C220</f>
        <v>1.8</v>
      </c>
      <c r="C217" s="5">
        <f>TITRES_STAT!D220</f>
        <v>1.0901000000000001</v>
      </c>
      <c r="D217" s="5">
        <f>TITRES_STAT!E220</f>
        <v>647</v>
      </c>
      <c r="E217" s="2">
        <f t="shared" si="12"/>
        <v>36649</v>
      </c>
      <c r="F217" s="5" t="str">
        <f t="shared" si="15"/>
        <v>BEARISH</v>
      </c>
      <c r="G217" s="5" t="str">
        <f t="shared" si="14"/>
        <v>NEUTRAL</v>
      </c>
      <c r="H217" s="5" t="str">
        <f t="shared" si="13"/>
        <v>CONFIRMED BEARISH</v>
      </c>
    </row>
    <row r="218" spans="1:8" ht="13.5" x14ac:dyDescent="0.25">
      <c r="A218" s="3">
        <f>TITRES_STAT!B221</f>
        <v>42621</v>
      </c>
      <c r="B218" s="5">
        <f>TITRES_STAT!C221</f>
        <v>1.8</v>
      </c>
      <c r="C218" s="5">
        <f>TITRES_STAT!D221</f>
        <v>1.0901000000000001</v>
      </c>
      <c r="D218" s="5">
        <f>TITRES_STAT!E221</f>
        <v>0</v>
      </c>
      <c r="E218" s="2">
        <f t="shared" si="12"/>
        <v>36649</v>
      </c>
      <c r="F218" s="5" t="str">
        <f t="shared" si="15"/>
        <v>BEARISH</v>
      </c>
      <c r="G218" s="5" t="str">
        <f t="shared" si="14"/>
        <v>NEUTRAL</v>
      </c>
      <c r="H218" s="5" t="str">
        <f t="shared" si="13"/>
        <v>CONFIRMED BEARISH</v>
      </c>
    </row>
    <row r="219" spans="1:8" ht="13.5" x14ac:dyDescent="0.25">
      <c r="A219" s="3">
        <f>TITRES_STAT!B222</f>
        <v>42622</v>
      </c>
      <c r="B219" s="5">
        <f>TITRES_STAT!C222</f>
        <v>1.8</v>
      </c>
      <c r="C219" s="5">
        <f>TITRES_STAT!D222</f>
        <v>1.0901000000000001</v>
      </c>
      <c r="D219" s="5">
        <f>TITRES_STAT!E222</f>
        <v>0</v>
      </c>
      <c r="E219" s="2">
        <f t="shared" si="12"/>
        <v>36649</v>
      </c>
      <c r="F219" s="5" t="str">
        <f t="shared" si="15"/>
        <v>BEARISH</v>
      </c>
      <c r="G219" s="5" t="str">
        <f t="shared" si="14"/>
        <v>NEUTRAL</v>
      </c>
      <c r="H219" s="5" t="str">
        <f t="shared" si="13"/>
        <v>CONFIRMED BEARISH</v>
      </c>
    </row>
    <row r="220" spans="1:8" ht="13.5" x14ac:dyDescent="0.25">
      <c r="A220" s="3">
        <f>TITRES_STAT!B223</f>
        <v>42627</v>
      </c>
      <c r="B220" s="5">
        <f>TITRES_STAT!C223</f>
        <v>1.8</v>
      </c>
      <c r="C220" s="5">
        <f>TITRES_STAT!D223</f>
        <v>1.0901000000000001</v>
      </c>
      <c r="D220" s="5">
        <f>TITRES_STAT!E223</f>
        <v>0</v>
      </c>
      <c r="E220" s="2">
        <f t="shared" si="12"/>
        <v>36649</v>
      </c>
      <c r="F220" s="5" t="str">
        <f t="shared" si="15"/>
        <v>BEARISH</v>
      </c>
      <c r="G220" s="5" t="str">
        <f t="shared" si="14"/>
        <v>NEUTRAL</v>
      </c>
      <c r="H220" s="5" t="str">
        <f t="shared" si="13"/>
        <v>CONFIRMED BEARISH</v>
      </c>
    </row>
    <row r="221" spans="1:8" ht="13.5" x14ac:dyDescent="0.25">
      <c r="A221" s="3">
        <f>TITRES_STAT!B224</f>
        <v>42628</v>
      </c>
      <c r="B221" s="5">
        <f>TITRES_STAT!C224</f>
        <v>1.7</v>
      </c>
      <c r="C221" s="5">
        <f>TITRES_STAT!D224</f>
        <v>1.0296000000000001</v>
      </c>
      <c r="D221" s="5">
        <f>TITRES_STAT!E224</f>
        <v>50</v>
      </c>
      <c r="E221" s="2">
        <f t="shared" si="12"/>
        <v>36599</v>
      </c>
      <c r="F221" s="5" t="str">
        <f t="shared" si="15"/>
        <v>BEARISH</v>
      </c>
      <c r="G221" s="5" t="str">
        <f t="shared" si="14"/>
        <v>NEUTRAL</v>
      </c>
      <c r="H221" s="5" t="str">
        <f t="shared" si="13"/>
        <v>CONFIRMED BEARISH</v>
      </c>
    </row>
    <row r="222" spans="1:8" ht="13.5" x14ac:dyDescent="0.25">
      <c r="A222" s="3">
        <f>TITRES_STAT!B225</f>
        <v>42629</v>
      </c>
      <c r="B222" s="5">
        <f>TITRES_STAT!C225</f>
        <v>1.7</v>
      </c>
      <c r="C222" s="5">
        <f>TITRES_STAT!D225</f>
        <v>1.0296000000000001</v>
      </c>
      <c r="D222" s="5">
        <f>TITRES_STAT!E225</f>
        <v>0</v>
      </c>
      <c r="E222" s="2">
        <f t="shared" si="12"/>
        <v>36599</v>
      </c>
      <c r="F222" s="5" t="str">
        <f t="shared" si="15"/>
        <v>BEARISH</v>
      </c>
      <c r="G222" s="5" t="str">
        <f t="shared" si="14"/>
        <v>NEUTRAL</v>
      </c>
      <c r="H222" s="5" t="str">
        <f t="shared" si="13"/>
        <v>CONFIRMED BEARISH</v>
      </c>
    </row>
    <row r="223" spans="1:8" ht="13.5" x14ac:dyDescent="0.25">
      <c r="A223" s="3">
        <f>TITRES_STAT!B226</f>
        <v>42632</v>
      </c>
      <c r="B223" s="5">
        <f>TITRES_STAT!C226</f>
        <v>1.7</v>
      </c>
      <c r="C223" s="5">
        <f>TITRES_STAT!D226</f>
        <v>1.0296000000000001</v>
      </c>
      <c r="D223" s="5">
        <f>TITRES_STAT!E226</f>
        <v>0</v>
      </c>
      <c r="E223" s="2">
        <f t="shared" si="12"/>
        <v>36599</v>
      </c>
      <c r="F223" s="5" t="str">
        <f t="shared" si="15"/>
        <v>BEARISH</v>
      </c>
      <c r="G223" s="5" t="str">
        <f t="shared" si="14"/>
        <v>NEUTRAL</v>
      </c>
      <c r="H223" s="5" t="str">
        <f t="shared" si="13"/>
        <v>CONFIRMED BEARISH</v>
      </c>
    </row>
    <row r="224" spans="1:8" ht="13.5" x14ac:dyDescent="0.25">
      <c r="A224" s="3">
        <f>TITRES_STAT!B227</f>
        <v>42633</v>
      </c>
      <c r="B224" s="5">
        <f>TITRES_STAT!C227</f>
        <v>1.7</v>
      </c>
      <c r="C224" s="5">
        <f>TITRES_STAT!D227</f>
        <v>1.0296000000000001</v>
      </c>
      <c r="D224" s="5">
        <f>TITRES_STAT!E227</f>
        <v>0</v>
      </c>
      <c r="E224" s="2">
        <f t="shared" si="12"/>
        <v>36599</v>
      </c>
      <c r="F224" s="5" t="str">
        <f t="shared" si="15"/>
        <v>BEARISH</v>
      </c>
      <c r="G224" s="5" t="str">
        <f t="shared" si="14"/>
        <v>NEUTRAL</v>
      </c>
      <c r="H224" s="5" t="str">
        <f t="shared" si="13"/>
        <v>CONFIRMED BEARISH</v>
      </c>
    </row>
    <row r="225" spans="1:8" ht="13.5" x14ac:dyDescent="0.25">
      <c r="A225" s="3">
        <f>TITRES_STAT!B228</f>
        <v>42634</v>
      </c>
      <c r="B225" s="5">
        <f>TITRES_STAT!C228</f>
        <v>1.7</v>
      </c>
      <c r="C225" s="5">
        <f>TITRES_STAT!D228</f>
        <v>1.0296000000000001</v>
      </c>
      <c r="D225" s="5">
        <f>TITRES_STAT!E228</f>
        <v>0</v>
      </c>
      <c r="E225" s="2">
        <f t="shared" si="12"/>
        <v>36599</v>
      </c>
      <c r="F225" s="5" t="str">
        <f t="shared" si="15"/>
        <v>BEARISH</v>
      </c>
      <c r="G225" s="5" t="str">
        <f t="shared" si="14"/>
        <v>NEUTRAL</v>
      </c>
      <c r="H225" s="5" t="str">
        <f t="shared" si="13"/>
        <v>CONFIRMED BEARISH</v>
      </c>
    </row>
    <row r="226" spans="1:8" ht="13.5" x14ac:dyDescent="0.25">
      <c r="A226" s="3">
        <f>TITRES_STAT!B229</f>
        <v>42635</v>
      </c>
      <c r="B226" s="5">
        <f>TITRES_STAT!C229</f>
        <v>1.7</v>
      </c>
      <c r="C226" s="5">
        <f>TITRES_STAT!D229</f>
        <v>1.0296000000000001</v>
      </c>
      <c r="D226" s="5">
        <f>TITRES_STAT!E229</f>
        <v>0</v>
      </c>
      <c r="E226" s="2">
        <f t="shared" si="12"/>
        <v>36599</v>
      </c>
      <c r="F226" s="5" t="str">
        <f t="shared" si="15"/>
        <v>NEUTRAL</v>
      </c>
      <c r="G226" s="5" t="str">
        <f t="shared" si="14"/>
        <v>NEUTRAL</v>
      </c>
      <c r="H226" s="5" t="str">
        <f t="shared" si="13"/>
        <v>NEUTRAL</v>
      </c>
    </row>
    <row r="227" spans="1:8" ht="13.5" x14ac:dyDescent="0.25">
      <c r="A227" s="3">
        <f>TITRES_STAT!B230</f>
        <v>42636</v>
      </c>
      <c r="B227" s="5">
        <f>TITRES_STAT!C230</f>
        <v>1.7</v>
      </c>
      <c r="C227" s="5">
        <f>TITRES_STAT!D230</f>
        <v>1.0296000000000001</v>
      </c>
      <c r="D227" s="5">
        <f>TITRES_STAT!E230</f>
        <v>0</v>
      </c>
      <c r="E227" s="2">
        <f t="shared" si="12"/>
        <v>36599</v>
      </c>
      <c r="F227" s="5" t="str">
        <f t="shared" si="15"/>
        <v>NEUTRAL</v>
      </c>
      <c r="G227" s="5" t="str">
        <f t="shared" si="14"/>
        <v>NEUTRAL</v>
      </c>
      <c r="H227" s="5" t="str">
        <f t="shared" si="13"/>
        <v>NEUTRAL</v>
      </c>
    </row>
    <row r="228" spans="1:8" ht="13.5" x14ac:dyDescent="0.25">
      <c r="A228" s="3">
        <f>TITRES_STAT!B231</f>
        <v>42639</v>
      </c>
      <c r="B228" s="5">
        <f>TITRES_STAT!C231</f>
        <v>1.7</v>
      </c>
      <c r="C228" s="5">
        <f>TITRES_STAT!D231</f>
        <v>1.0296000000000001</v>
      </c>
      <c r="D228" s="5">
        <f>TITRES_STAT!E231</f>
        <v>0</v>
      </c>
      <c r="E228" s="2">
        <f t="shared" si="12"/>
        <v>36599</v>
      </c>
      <c r="F228" s="5" t="str">
        <f t="shared" si="15"/>
        <v>NEUTRAL</v>
      </c>
      <c r="G228" s="5" t="str">
        <f t="shared" si="14"/>
        <v>NEUTRAL</v>
      </c>
      <c r="H228" s="5" t="str">
        <f t="shared" si="13"/>
        <v>NEUTRAL</v>
      </c>
    </row>
    <row r="229" spans="1:8" ht="13.5" x14ac:dyDescent="0.25">
      <c r="A229" s="3">
        <f>TITRES_STAT!B232</f>
        <v>42640</v>
      </c>
      <c r="B229" s="5">
        <f>TITRES_STAT!C232</f>
        <v>1.7</v>
      </c>
      <c r="C229" s="5">
        <f>TITRES_STAT!D232</f>
        <v>1.0296000000000001</v>
      </c>
      <c r="D229" s="5">
        <f>TITRES_STAT!E232</f>
        <v>0</v>
      </c>
      <c r="E229" s="2">
        <f t="shared" si="12"/>
        <v>36599</v>
      </c>
      <c r="F229" s="5" t="str">
        <f t="shared" si="15"/>
        <v>NEUTRAL</v>
      </c>
      <c r="G229" s="5" t="str">
        <f t="shared" si="14"/>
        <v>NEUTRAL</v>
      </c>
      <c r="H229" s="5" t="str">
        <f t="shared" si="13"/>
        <v>NEUTRAL</v>
      </c>
    </row>
    <row r="230" spans="1:8" ht="13.5" x14ac:dyDescent="0.25">
      <c r="A230" s="3">
        <f>TITRES_STAT!B233</f>
        <v>42641</v>
      </c>
      <c r="B230" s="5">
        <f>TITRES_STAT!C233</f>
        <v>1.7</v>
      </c>
      <c r="C230" s="5">
        <f>TITRES_STAT!D233</f>
        <v>1.0296000000000001</v>
      </c>
      <c r="D230" s="5">
        <f>TITRES_STAT!E233</f>
        <v>583</v>
      </c>
      <c r="E230" s="2">
        <f t="shared" si="12"/>
        <v>36599</v>
      </c>
      <c r="F230" s="5" t="str">
        <f t="shared" si="15"/>
        <v>NEUTRAL</v>
      </c>
      <c r="G230" s="5" t="str">
        <f t="shared" si="14"/>
        <v>NEUTRAL</v>
      </c>
      <c r="H230" s="5" t="str">
        <f t="shared" si="13"/>
        <v>NEUTRAL</v>
      </c>
    </row>
    <row r="231" spans="1:8" ht="13.5" x14ac:dyDescent="0.25">
      <c r="A231" s="3">
        <f>TITRES_STAT!B234</f>
        <v>42642</v>
      </c>
      <c r="B231" s="5">
        <f>TITRES_STAT!C234</f>
        <v>1.7</v>
      </c>
      <c r="C231" s="5">
        <f>TITRES_STAT!D234</f>
        <v>1.0296000000000001</v>
      </c>
      <c r="D231" s="5">
        <f>TITRES_STAT!E234</f>
        <v>270</v>
      </c>
      <c r="E231" s="2">
        <f t="shared" si="12"/>
        <v>36599</v>
      </c>
      <c r="F231" s="5" t="str">
        <f t="shared" si="15"/>
        <v>NEUTRAL</v>
      </c>
      <c r="G231" s="5" t="str">
        <f t="shared" si="14"/>
        <v>NEUTRAL</v>
      </c>
      <c r="H231" s="5" t="str">
        <f t="shared" si="13"/>
        <v>NEUTRAL</v>
      </c>
    </row>
    <row r="232" spans="1:8" ht="13.5" x14ac:dyDescent="0.25">
      <c r="A232" s="3">
        <f>TITRES_STAT!B235</f>
        <v>42643</v>
      </c>
      <c r="B232" s="5">
        <f>TITRES_STAT!C235</f>
        <v>1.7</v>
      </c>
      <c r="C232" s="5">
        <f>TITRES_STAT!D235</f>
        <v>1.0296000000000001</v>
      </c>
      <c r="D232" s="5">
        <f>TITRES_STAT!E235</f>
        <v>300</v>
      </c>
      <c r="E232" s="2">
        <f t="shared" si="12"/>
        <v>36599</v>
      </c>
      <c r="F232" s="5" t="str">
        <f t="shared" si="15"/>
        <v>NEUTRAL</v>
      </c>
      <c r="G232" s="5" t="str">
        <f t="shared" si="14"/>
        <v>NEUTRAL</v>
      </c>
      <c r="H232" s="5" t="str">
        <f t="shared" si="13"/>
        <v>NEUTRAL</v>
      </c>
    </row>
    <row r="233" spans="1:8" ht="13.5" x14ac:dyDescent="0.25">
      <c r="A233" s="3">
        <f>TITRES_STAT!B236</f>
        <v>42647</v>
      </c>
      <c r="B233" s="5">
        <f>TITRES_STAT!C236</f>
        <v>1.7</v>
      </c>
      <c r="C233" s="5">
        <f>TITRES_STAT!D236</f>
        <v>1.0296000000000001</v>
      </c>
      <c r="D233" s="5">
        <f>TITRES_STAT!E236</f>
        <v>0</v>
      </c>
      <c r="E233" s="2">
        <f t="shared" si="12"/>
        <v>36599</v>
      </c>
      <c r="F233" s="5" t="str">
        <f t="shared" si="15"/>
        <v>NEUTRAL</v>
      </c>
      <c r="G233" s="5" t="str">
        <f t="shared" si="14"/>
        <v>NEUTRAL</v>
      </c>
      <c r="H233" s="5" t="str">
        <f t="shared" si="13"/>
        <v>NEUTRAL</v>
      </c>
    </row>
    <row r="234" spans="1:8" ht="13.5" x14ac:dyDescent="0.25">
      <c r="A234" s="3">
        <f>TITRES_STAT!B237</f>
        <v>42648</v>
      </c>
      <c r="B234" s="5">
        <f>TITRES_STAT!C237</f>
        <v>1.7</v>
      </c>
      <c r="C234" s="5">
        <f>TITRES_STAT!D237</f>
        <v>1.0296000000000001</v>
      </c>
      <c r="D234" s="5">
        <f>TITRES_STAT!E237</f>
        <v>0</v>
      </c>
      <c r="E234" s="2">
        <f t="shared" si="12"/>
        <v>36599</v>
      </c>
      <c r="F234" s="5" t="str">
        <f t="shared" si="15"/>
        <v>NEUTRAL</v>
      </c>
      <c r="G234" s="5" t="str">
        <f t="shared" si="14"/>
        <v>NEUTRAL</v>
      </c>
      <c r="H234" s="5" t="str">
        <f t="shared" si="13"/>
        <v>NEUTRAL</v>
      </c>
    </row>
    <row r="235" spans="1:8" ht="13.5" x14ac:dyDescent="0.25">
      <c r="A235" s="3">
        <f>TITRES_STAT!B238</f>
        <v>42649</v>
      </c>
      <c r="B235" s="5">
        <f>TITRES_STAT!C238</f>
        <v>1.7</v>
      </c>
      <c r="C235" s="5">
        <f>TITRES_STAT!D238</f>
        <v>1.0296000000000001</v>
      </c>
      <c r="D235" s="5">
        <f>TITRES_STAT!E238</f>
        <v>0</v>
      </c>
      <c r="E235" s="2">
        <f t="shared" si="12"/>
        <v>36599</v>
      </c>
      <c r="F235" s="5" t="str">
        <f t="shared" si="15"/>
        <v>NEUTRAL</v>
      </c>
      <c r="G235" s="5" t="str">
        <f t="shared" si="14"/>
        <v>NEUTRAL</v>
      </c>
      <c r="H235" s="5" t="str">
        <f t="shared" si="13"/>
        <v>NEUTRAL</v>
      </c>
    </row>
    <row r="236" spans="1:8" ht="13.5" x14ac:dyDescent="0.25">
      <c r="A236" s="3">
        <f>TITRES_STAT!B239</f>
        <v>42650</v>
      </c>
      <c r="B236" s="5">
        <f>TITRES_STAT!C239</f>
        <v>1.7</v>
      </c>
      <c r="C236" s="5">
        <f>TITRES_STAT!D239</f>
        <v>1.0296000000000001</v>
      </c>
      <c r="D236" s="5">
        <f>TITRES_STAT!E239</f>
        <v>0</v>
      </c>
      <c r="E236" s="2">
        <f t="shared" si="12"/>
        <v>36599</v>
      </c>
      <c r="F236" s="5" t="str">
        <f t="shared" si="15"/>
        <v>NEUTRAL</v>
      </c>
      <c r="G236" s="5" t="str">
        <f t="shared" si="14"/>
        <v>NEUTRAL</v>
      </c>
      <c r="H236" s="5" t="str">
        <f t="shared" si="13"/>
        <v>NEUTRAL</v>
      </c>
    </row>
    <row r="237" spans="1:8" ht="13.5" x14ac:dyDescent="0.25">
      <c r="A237" s="3">
        <f>TITRES_STAT!B240</f>
        <v>42653</v>
      </c>
      <c r="B237" s="5">
        <f>TITRES_STAT!C240</f>
        <v>1.7</v>
      </c>
      <c r="C237" s="5">
        <f>TITRES_STAT!D240</f>
        <v>1.0296000000000001</v>
      </c>
      <c r="D237" s="5">
        <f>TITRES_STAT!E240</f>
        <v>0</v>
      </c>
      <c r="E237" s="2">
        <f t="shared" si="12"/>
        <v>36599</v>
      </c>
      <c r="F237" s="5" t="str">
        <f t="shared" si="15"/>
        <v>NEUTRAL</v>
      </c>
      <c r="G237" s="5" t="str">
        <f t="shared" si="14"/>
        <v>NEUTRAL</v>
      </c>
      <c r="H237" s="5" t="str">
        <f t="shared" si="13"/>
        <v>NEUTRAL</v>
      </c>
    </row>
    <row r="238" spans="1:8" ht="13.5" x14ac:dyDescent="0.25">
      <c r="A238" s="3">
        <f>TITRES_STAT!B241</f>
        <v>42654</v>
      </c>
      <c r="B238" s="5">
        <f>TITRES_STAT!C241</f>
        <v>1.69</v>
      </c>
      <c r="C238" s="5">
        <f>TITRES_STAT!D241</f>
        <v>1.0235000000000001</v>
      </c>
      <c r="D238" s="5">
        <f>TITRES_STAT!E241</f>
        <v>831</v>
      </c>
      <c r="E238" s="2">
        <f t="shared" si="12"/>
        <v>35768</v>
      </c>
      <c r="F238" s="5" t="str">
        <f t="shared" si="15"/>
        <v>BEARISH</v>
      </c>
      <c r="G238" s="5" t="str">
        <f t="shared" si="14"/>
        <v>WEAK</v>
      </c>
      <c r="H238" s="5" t="str">
        <f t="shared" si="13"/>
        <v>CONFIRMED BEARISH</v>
      </c>
    </row>
    <row r="239" spans="1:8" ht="13.5" x14ac:dyDescent="0.25">
      <c r="A239" s="3">
        <f>TITRES_STAT!B242</f>
        <v>42655</v>
      </c>
      <c r="B239" s="5">
        <f>TITRES_STAT!C242</f>
        <v>1.69</v>
      </c>
      <c r="C239" s="5">
        <f>TITRES_STAT!D242</f>
        <v>1.0235000000000001</v>
      </c>
      <c r="D239" s="5">
        <f>TITRES_STAT!E242</f>
        <v>0</v>
      </c>
      <c r="E239" s="2">
        <f t="shared" si="12"/>
        <v>35768</v>
      </c>
      <c r="F239" s="5" t="str">
        <f t="shared" si="15"/>
        <v>BEARISH</v>
      </c>
      <c r="G239" s="5" t="str">
        <f t="shared" si="14"/>
        <v>WEAK</v>
      </c>
      <c r="H239" s="5" t="str">
        <f t="shared" si="13"/>
        <v>CONFIRMED BEARISH</v>
      </c>
    </row>
    <row r="240" spans="1:8" ht="13.5" x14ac:dyDescent="0.25">
      <c r="A240" s="3">
        <f>TITRES_STAT!B243</f>
        <v>42656</v>
      </c>
      <c r="B240" s="5">
        <f>TITRES_STAT!C243</f>
        <v>1.69</v>
      </c>
      <c r="C240" s="5">
        <f>TITRES_STAT!D243</f>
        <v>1.0235000000000001</v>
      </c>
      <c r="D240" s="5">
        <f>TITRES_STAT!E243</f>
        <v>0</v>
      </c>
      <c r="E240" s="2">
        <f t="shared" si="12"/>
        <v>35768</v>
      </c>
      <c r="F240" s="5" t="str">
        <f t="shared" si="15"/>
        <v>BEARISH</v>
      </c>
      <c r="G240" s="5" t="str">
        <f t="shared" si="14"/>
        <v>WEAK</v>
      </c>
      <c r="H240" s="5" t="str">
        <f t="shared" si="13"/>
        <v>CONFIRMED BEARISH</v>
      </c>
    </row>
    <row r="241" spans="1:8" ht="13.5" x14ac:dyDescent="0.25">
      <c r="A241" s="3">
        <f>TITRES_STAT!B244</f>
        <v>42657</v>
      </c>
      <c r="B241" s="5">
        <f>TITRES_STAT!C244</f>
        <v>1.69</v>
      </c>
      <c r="C241" s="5">
        <f>TITRES_STAT!D244</f>
        <v>1.0235000000000001</v>
      </c>
      <c r="D241" s="5">
        <f>TITRES_STAT!E244</f>
        <v>0</v>
      </c>
      <c r="E241" s="2">
        <f t="shared" si="12"/>
        <v>35768</v>
      </c>
      <c r="F241" s="5" t="str">
        <f t="shared" si="15"/>
        <v>BEARISH</v>
      </c>
      <c r="G241" s="5" t="str">
        <f t="shared" si="14"/>
        <v>WEAK</v>
      </c>
      <c r="H241" s="5" t="str">
        <f t="shared" si="13"/>
        <v>CONFIRMED BEARISH</v>
      </c>
    </row>
    <row r="242" spans="1:8" ht="13.5" x14ac:dyDescent="0.25">
      <c r="A242" s="3">
        <f>TITRES_STAT!B245</f>
        <v>42660</v>
      </c>
      <c r="B242" s="5">
        <f>TITRES_STAT!C245</f>
        <v>1.69</v>
      </c>
      <c r="C242" s="5">
        <f>TITRES_STAT!D245</f>
        <v>1.0235000000000001</v>
      </c>
      <c r="D242" s="5">
        <f>TITRES_STAT!E245</f>
        <v>169</v>
      </c>
      <c r="E242" s="2">
        <f t="shared" si="12"/>
        <v>35768</v>
      </c>
      <c r="F242" s="5" t="str">
        <f t="shared" si="15"/>
        <v>BEARISH</v>
      </c>
      <c r="G242" s="5" t="str">
        <f t="shared" si="14"/>
        <v>WEAK</v>
      </c>
      <c r="H242" s="5" t="str">
        <f t="shared" si="13"/>
        <v>CONFIRMED BEARISH</v>
      </c>
    </row>
    <row r="243" spans="1:8" ht="13.5" x14ac:dyDescent="0.25">
      <c r="A243" s="3">
        <f>TITRES_STAT!B246</f>
        <v>42661</v>
      </c>
      <c r="B243" s="5">
        <f>TITRES_STAT!C246</f>
        <v>1.69</v>
      </c>
      <c r="C243" s="5">
        <f>TITRES_STAT!D246</f>
        <v>1.0235000000000001</v>
      </c>
      <c r="D243" s="5">
        <f>TITRES_STAT!E246</f>
        <v>0</v>
      </c>
      <c r="E243" s="2">
        <f t="shared" si="12"/>
        <v>35768</v>
      </c>
      <c r="F243" s="5" t="str">
        <f t="shared" si="15"/>
        <v>NEUTRAL</v>
      </c>
      <c r="G243" s="5" t="str">
        <f t="shared" si="14"/>
        <v>NEUTRAL</v>
      </c>
      <c r="H243" s="5" t="str">
        <f t="shared" si="13"/>
        <v>NEUTRAL</v>
      </c>
    </row>
    <row r="244" spans="1:8" ht="13.5" x14ac:dyDescent="0.25">
      <c r="A244" s="3">
        <f>TITRES_STAT!B247</f>
        <v>42662</v>
      </c>
      <c r="B244" s="5">
        <f>TITRES_STAT!C247</f>
        <v>1.69</v>
      </c>
      <c r="C244" s="5">
        <f>TITRES_STAT!D247</f>
        <v>1.0235000000000001</v>
      </c>
      <c r="D244" s="5">
        <f>TITRES_STAT!E247</f>
        <v>0</v>
      </c>
      <c r="E244" s="2">
        <f t="shared" si="12"/>
        <v>35768</v>
      </c>
      <c r="F244" s="5" t="str">
        <f t="shared" si="15"/>
        <v>NEUTRAL</v>
      </c>
      <c r="G244" s="5" t="str">
        <f t="shared" si="14"/>
        <v>NEUTRAL</v>
      </c>
      <c r="H244" s="5" t="str">
        <f t="shared" si="13"/>
        <v>NEUTRAL</v>
      </c>
    </row>
    <row r="245" spans="1:8" ht="13.5" x14ac:dyDescent="0.25">
      <c r="A245" s="3">
        <f>TITRES_STAT!B248</f>
        <v>42663</v>
      </c>
      <c r="B245" s="5">
        <f>TITRES_STAT!C248</f>
        <v>1.69</v>
      </c>
      <c r="C245" s="5">
        <f>TITRES_STAT!D248</f>
        <v>1.0235000000000001</v>
      </c>
      <c r="D245" s="5">
        <f>TITRES_STAT!E248</f>
        <v>0</v>
      </c>
      <c r="E245" s="2">
        <f t="shared" si="12"/>
        <v>35768</v>
      </c>
      <c r="F245" s="5" t="str">
        <f t="shared" si="15"/>
        <v>NEUTRAL</v>
      </c>
      <c r="G245" s="5" t="str">
        <f t="shared" si="14"/>
        <v>NEUTRAL</v>
      </c>
      <c r="H245" s="5" t="str">
        <f t="shared" si="13"/>
        <v>NEUTRAL</v>
      </c>
    </row>
    <row r="246" spans="1:8" ht="13.5" x14ac:dyDescent="0.25">
      <c r="A246" s="3">
        <f>TITRES_STAT!B249</f>
        <v>42664</v>
      </c>
      <c r="B246" s="5">
        <f>TITRES_STAT!C249</f>
        <v>1.69</v>
      </c>
      <c r="C246" s="5">
        <f>TITRES_STAT!D249</f>
        <v>1.0235000000000001</v>
      </c>
      <c r="D246" s="5">
        <f>TITRES_STAT!E249</f>
        <v>63</v>
      </c>
      <c r="E246" s="2">
        <f t="shared" si="12"/>
        <v>35768</v>
      </c>
      <c r="F246" s="5" t="str">
        <f t="shared" si="15"/>
        <v>NEUTRAL</v>
      </c>
      <c r="G246" s="5" t="str">
        <f t="shared" si="14"/>
        <v>NEUTRAL</v>
      </c>
      <c r="H246" s="5" t="str">
        <f t="shared" si="13"/>
        <v>NEUTRAL</v>
      </c>
    </row>
    <row r="247" spans="1:8" ht="13.5" x14ac:dyDescent="0.25">
      <c r="A247" s="3">
        <f>TITRES_STAT!B250</f>
        <v>42667</v>
      </c>
      <c r="B247" s="5">
        <f>TITRES_STAT!C250</f>
        <v>1.69</v>
      </c>
      <c r="C247" s="5">
        <f>TITRES_STAT!D250</f>
        <v>1.0235000000000001</v>
      </c>
      <c r="D247" s="5">
        <f>TITRES_STAT!E250</f>
        <v>0</v>
      </c>
      <c r="E247" s="2">
        <f t="shared" si="12"/>
        <v>35768</v>
      </c>
      <c r="F247" s="5" t="str">
        <f t="shared" si="15"/>
        <v>NEUTRAL</v>
      </c>
      <c r="G247" s="5" t="str">
        <f t="shared" si="14"/>
        <v>NEUTRAL</v>
      </c>
      <c r="H247" s="5" t="str">
        <f t="shared" si="13"/>
        <v>NEUTRAL</v>
      </c>
    </row>
    <row r="248" spans="1:8" ht="13.5" x14ac:dyDescent="0.25">
      <c r="A248" s="3">
        <f>TITRES_STAT!B251</f>
        <v>42668</v>
      </c>
      <c r="B248" s="5">
        <f>TITRES_STAT!C251</f>
        <v>1.69</v>
      </c>
      <c r="C248" s="5">
        <f>TITRES_STAT!D251</f>
        <v>1.0235000000000001</v>
      </c>
      <c r="D248" s="5">
        <f>TITRES_STAT!E251</f>
        <v>0</v>
      </c>
      <c r="E248" s="2">
        <f t="shared" si="12"/>
        <v>35768</v>
      </c>
      <c r="F248" s="5" t="str">
        <f t="shared" si="15"/>
        <v>NEUTRAL</v>
      </c>
      <c r="G248" s="5" t="str">
        <f t="shared" si="14"/>
        <v>NEUTRAL</v>
      </c>
      <c r="H248" s="5" t="str">
        <f t="shared" si="13"/>
        <v>NEUTRAL</v>
      </c>
    </row>
    <row r="249" spans="1:8" ht="13.5" x14ac:dyDescent="0.25">
      <c r="A249" s="3">
        <f>TITRES_STAT!B252</f>
        <v>42669</v>
      </c>
      <c r="B249" s="5">
        <f>TITRES_STAT!C252</f>
        <v>1.74</v>
      </c>
      <c r="C249" s="5">
        <f>TITRES_STAT!D252</f>
        <v>1.0538000000000001</v>
      </c>
      <c r="D249" s="5">
        <f>TITRES_STAT!E252</f>
        <v>531</v>
      </c>
      <c r="E249" s="2">
        <f t="shared" si="12"/>
        <v>36299</v>
      </c>
      <c r="F249" s="5" t="str">
        <f t="shared" si="15"/>
        <v>BULLISH</v>
      </c>
      <c r="G249" s="5" t="str">
        <f t="shared" si="14"/>
        <v>NEUTRAL</v>
      </c>
      <c r="H249" s="5" t="str">
        <f t="shared" si="13"/>
        <v>CONFIRMED BULLISH</v>
      </c>
    </row>
    <row r="250" spans="1:8" ht="13.5" x14ac:dyDescent="0.25">
      <c r="A250" s="3">
        <f>TITRES_STAT!B253</f>
        <v>42670</v>
      </c>
      <c r="B250" s="5">
        <f>TITRES_STAT!C253</f>
        <v>1.75</v>
      </c>
      <c r="C250" s="5">
        <f>TITRES_STAT!D253</f>
        <v>1.0598000000000001</v>
      </c>
      <c r="D250" s="5">
        <f>TITRES_STAT!E253</f>
        <v>5937</v>
      </c>
      <c r="E250" s="2">
        <f t="shared" si="12"/>
        <v>42236</v>
      </c>
      <c r="F250" s="5" t="str">
        <f t="shared" si="15"/>
        <v>BULLISH</v>
      </c>
      <c r="G250" s="5" t="str">
        <f t="shared" si="14"/>
        <v>STRONG</v>
      </c>
      <c r="H250" s="5" t="str">
        <f t="shared" si="13"/>
        <v>CONFIRMED BULLISH</v>
      </c>
    </row>
    <row r="251" spans="1:8" ht="13.5" x14ac:dyDescent="0.25">
      <c r="A251" s="3">
        <f>TITRES_STAT!B254</f>
        <v>42671</v>
      </c>
      <c r="B251" s="5">
        <f>TITRES_STAT!C254</f>
        <v>1.75</v>
      </c>
      <c r="C251" s="5">
        <f>TITRES_STAT!D254</f>
        <v>1.0598000000000001</v>
      </c>
      <c r="D251" s="5">
        <f>TITRES_STAT!E254</f>
        <v>1000</v>
      </c>
      <c r="E251" s="2">
        <f t="shared" si="12"/>
        <v>42236</v>
      </c>
      <c r="F251" s="5" t="str">
        <f t="shared" si="15"/>
        <v>BULLISH</v>
      </c>
      <c r="G251" s="5" t="str">
        <f t="shared" si="14"/>
        <v>STRONG</v>
      </c>
      <c r="H251" s="5" t="str">
        <f t="shared" si="13"/>
        <v>CONFIRMED BULLISH</v>
      </c>
    </row>
    <row r="252" spans="1:8" ht="13.5" x14ac:dyDescent="0.25">
      <c r="A252" s="3">
        <f>TITRES_STAT!B255</f>
        <v>42674</v>
      </c>
      <c r="B252" s="5">
        <f>TITRES_STAT!C255</f>
        <v>1.75</v>
      </c>
      <c r="C252" s="5">
        <f>TITRES_STAT!D255</f>
        <v>1.0598000000000001</v>
      </c>
      <c r="D252" s="5">
        <f>TITRES_STAT!E255</f>
        <v>0</v>
      </c>
      <c r="E252" s="2">
        <f t="shared" si="12"/>
        <v>42236</v>
      </c>
      <c r="F252" s="5" t="str">
        <f t="shared" si="15"/>
        <v>BULLISH</v>
      </c>
      <c r="G252" s="5" t="str">
        <f t="shared" si="14"/>
        <v>STRONG</v>
      </c>
      <c r="H252" s="5" t="str">
        <f t="shared" si="13"/>
        <v>CONFIRMED BULLISH</v>
      </c>
    </row>
    <row r="253" spans="1:8" ht="13.5" x14ac:dyDescent="0.25">
      <c r="A253" s="3">
        <f>TITRES_STAT!B256</f>
        <v>42675</v>
      </c>
      <c r="B253" s="5">
        <f>TITRES_STAT!C256</f>
        <v>1.75</v>
      </c>
      <c r="C253" s="5">
        <f>TITRES_STAT!D256</f>
        <v>1.0598000000000001</v>
      </c>
      <c r="D253" s="5">
        <f>TITRES_STAT!E256</f>
        <v>0</v>
      </c>
      <c r="E253" s="2">
        <f t="shared" si="12"/>
        <v>42236</v>
      </c>
      <c r="F253" s="5" t="str">
        <f t="shared" si="15"/>
        <v>BULLISH</v>
      </c>
      <c r="G253" s="5" t="str">
        <f t="shared" si="14"/>
        <v>STRONG</v>
      </c>
      <c r="H253" s="5" t="str">
        <f t="shared" si="13"/>
        <v>CONFIRMED BULLISH</v>
      </c>
    </row>
    <row r="254" spans="1:8" ht="13.5" x14ac:dyDescent="0.25">
      <c r="A254" s="3">
        <f>TITRES_STAT!B257</f>
        <v>42676</v>
      </c>
      <c r="B254" s="5">
        <f>TITRES_STAT!C257</f>
        <v>1.75</v>
      </c>
      <c r="C254" s="5">
        <f>TITRES_STAT!D257</f>
        <v>1.0598000000000001</v>
      </c>
      <c r="D254" s="5">
        <f>TITRES_STAT!E257</f>
        <v>1000</v>
      </c>
      <c r="E254" s="2">
        <f t="shared" si="12"/>
        <v>42236</v>
      </c>
      <c r="F254" s="5" t="str">
        <f t="shared" si="15"/>
        <v>BULLISH</v>
      </c>
      <c r="G254" s="5" t="str">
        <f t="shared" si="14"/>
        <v>STRONG</v>
      </c>
      <c r="H254" s="5" t="str">
        <f t="shared" si="13"/>
        <v>CONFIRMED BULLISH</v>
      </c>
    </row>
    <row r="255" spans="1:8" ht="13.5" x14ac:dyDescent="0.25">
      <c r="A255" s="3">
        <f>TITRES_STAT!B258</f>
        <v>42677</v>
      </c>
      <c r="B255" s="5">
        <f>TITRES_STAT!C258</f>
        <v>1.75</v>
      </c>
      <c r="C255" s="5">
        <f>TITRES_STAT!D258</f>
        <v>1.0598000000000001</v>
      </c>
      <c r="D255" s="5">
        <f>TITRES_STAT!E258</f>
        <v>0</v>
      </c>
      <c r="E255" s="2">
        <f t="shared" si="12"/>
        <v>42236</v>
      </c>
      <c r="F255" s="5" t="str">
        <f t="shared" si="15"/>
        <v>NEUTRAL</v>
      </c>
      <c r="G255" s="5" t="str">
        <f t="shared" si="14"/>
        <v>NEUTRAL</v>
      </c>
      <c r="H255" s="5" t="str">
        <f t="shared" si="13"/>
        <v>NEUTRAL</v>
      </c>
    </row>
    <row r="256" spans="1:8" ht="13.5" x14ac:dyDescent="0.25">
      <c r="A256" s="3">
        <f>TITRES_STAT!B259</f>
        <v>42678</v>
      </c>
      <c r="B256" s="5">
        <f>TITRES_STAT!C259</f>
        <v>1.75</v>
      </c>
      <c r="C256" s="5">
        <f>TITRES_STAT!D259</f>
        <v>1.0598000000000001</v>
      </c>
      <c r="D256" s="5">
        <f>TITRES_STAT!E259</f>
        <v>500</v>
      </c>
      <c r="E256" s="2">
        <f t="shared" si="12"/>
        <v>42236</v>
      </c>
      <c r="F256" s="5" t="str">
        <f t="shared" si="15"/>
        <v>NEUTRAL</v>
      </c>
      <c r="G256" s="5" t="str">
        <f t="shared" si="14"/>
        <v>NEUTRAL</v>
      </c>
      <c r="H256" s="5" t="str">
        <f t="shared" si="13"/>
        <v>NEUTRAL</v>
      </c>
    </row>
    <row r="257" spans="1:8" ht="13.5" x14ac:dyDescent="0.25">
      <c r="A257" s="3">
        <f>TITRES_STAT!B260</f>
        <v>42681</v>
      </c>
      <c r="B257" s="5">
        <f>TITRES_STAT!C260</f>
        <v>1.75</v>
      </c>
      <c r="C257" s="5">
        <f>TITRES_STAT!D260</f>
        <v>1.0598000000000001</v>
      </c>
      <c r="D257" s="5">
        <f>TITRES_STAT!E260</f>
        <v>0</v>
      </c>
      <c r="E257" s="2">
        <f t="shared" si="12"/>
        <v>42236</v>
      </c>
      <c r="F257" s="5" t="str">
        <f t="shared" si="15"/>
        <v>NEUTRAL</v>
      </c>
      <c r="G257" s="5" t="str">
        <f t="shared" si="14"/>
        <v>NEUTRAL</v>
      </c>
      <c r="H257" s="5" t="str">
        <f t="shared" si="13"/>
        <v>NEUTRAL</v>
      </c>
    </row>
    <row r="258" spans="1:8" ht="13.5" x14ac:dyDescent="0.25">
      <c r="A258" s="3">
        <f>TITRES_STAT!B261</f>
        <v>42682</v>
      </c>
      <c r="B258" s="5">
        <f>TITRES_STAT!C261</f>
        <v>1.75</v>
      </c>
      <c r="C258" s="5">
        <f>TITRES_STAT!D261</f>
        <v>1.0598000000000001</v>
      </c>
      <c r="D258" s="5">
        <f>TITRES_STAT!E261</f>
        <v>0</v>
      </c>
      <c r="E258" s="2">
        <f t="shared" si="12"/>
        <v>42236</v>
      </c>
      <c r="F258" s="5" t="str">
        <f t="shared" si="15"/>
        <v>NEUTRAL</v>
      </c>
      <c r="G258" s="5" t="str">
        <f t="shared" si="14"/>
        <v>NEUTRAL</v>
      </c>
      <c r="H258" s="5" t="str">
        <f t="shared" si="13"/>
        <v>NEUTRAL</v>
      </c>
    </row>
    <row r="259" spans="1:8" ht="13.5" x14ac:dyDescent="0.25">
      <c r="A259" s="3">
        <f>TITRES_STAT!B262</f>
        <v>42683</v>
      </c>
      <c r="B259" s="5">
        <f>TITRES_STAT!C262</f>
        <v>1.75</v>
      </c>
      <c r="C259" s="5">
        <f>TITRES_STAT!D262</f>
        <v>1.0598000000000001</v>
      </c>
      <c r="D259" s="5">
        <f>TITRES_STAT!E262</f>
        <v>1000</v>
      </c>
      <c r="E259" s="2">
        <f t="shared" si="12"/>
        <v>42236</v>
      </c>
      <c r="F259" s="5" t="str">
        <f t="shared" si="15"/>
        <v>NEUTRAL</v>
      </c>
      <c r="G259" s="5" t="str">
        <f t="shared" si="14"/>
        <v>NEUTRAL</v>
      </c>
      <c r="H259" s="5" t="str">
        <f t="shared" si="13"/>
        <v>NEUTRAL</v>
      </c>
    </row>
    <row r="260" spans="1:8" ht="13.5" x14ac:dyDescent="0.25">
      <c r="A260" s="3">
        <f>TITRES_STAT!B263</f>
        <v>42684</v>
      </c>
      <c r="B260" s="5">
        <f>TITRES_STAT!C263</f>
        <v>1.75</v>
      </c>
      <c r="C260" s="5">
        <f>TITRES_STAT!D263</f>
        <v>1.0598000000000001</v>
      </c>
      <c r="D260" s="5">
        <f>TITRES_STAT!E263</f>
        <v>510</v>
      </c>
      <c r="E260" s="2">
        <f t="shared" ref="E260:E323" si="16">IF(B260&gt;B259, E259+D260, IF(B260&lt;B259, E259-D260, E259))</f>
        <v>42236</v>
      </c>
      <c r="F260" s="5" t="str">
        <f t="shared" si="15"/>
        <v>NEUTRAL</v>
      </c>
      <c r="G260" s="5" t="str">
        <f t="shared" si="14"/>
        <v>NEUTRAL</v>
      </c>
      <c r="H260" s="5" t="str">
        <f t="shared" si="13"/>
        <v>NEUTRAL</v>
      </c>
    </row>
    <row r="261" spans="1:8" ht="13.5" x14ac:dyDescent="0.25">
      <c r="A261" s="3">
        <f>TITRES_STAT!B264</f>
        <v>42685</v>
      </c>
      <c r="B261" s="5">
        <f>TITRES_STAT!C264</f>
        <v>1.7</v>
      </c>
      <c r="C261" s="5">
        <f>TITRES_STAT!D264</f>
        <v>1.0296000000000001</v>
      </c>
      <c r="D261" s="5">
        <f>TITRES_STAT!E264</f>
        <v>62850</v>
      </c>
      <c r="E261" s="2">
        <f t="shared" si="16"/>
        <v>-20614</v>
      </c>
      <c r="F261" s="5" t="str">
        <f t="shared" si="15"/>
        <v>BEARISH</v>
      </c>
      <c r="G261" s="5" t="str">
        <f t="shared" si="14"/>
        <v>WEAK</v>
      </c>
      <c r="H261" s="5" t="str">
        <f t="shared" si="13"/>
        <v>CONFIRMED BEARISH</v>
      </c>
    </row>
    <row r="262" spans="1:8" ht="13.5" x14ac:dyDescent="0.25">
      <c r="A262" s="3">
        <f>TITRES_STAT!B265</f>
        <v>42688</v>
      </c>
      <c r="B262" s="5">
        <f>TITRES_STAT!C265</f>
        <v>1.71</v>
      </c>
      <c r="C262" s="5">
        <f>TITRES_STAT!D265</f>
        <v>1.0356000000000001</v>
      </c>
      <c r="D262" s="5">
        <f>TITRES_STAT!E265</f>
        <v>1600</v>
      </c>
      <c r="E262" s="2">
        <f t="shared" si="16"/>
        <v>-19014</v>
      </c>
      <c r="F262" s="5" t="str">
        <f t="shared" si="15"/>
        <v>BEARISH</v>
      </c>
      <c r="G262" s="5" t="str">
        <f t="shared" si="14"/>
        <v>WEAK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42689</v>
      </c>
      <c r="B263" s="5">
        <f>TITRES_STAT!C266</f>
        <v>1.71</v>
      </c>
      <c r="C263" s="5">
        <f>TITRES_STAT!D266</f>
        <v>1.0356000000000001</v>
      </c>
      <c r="D263" s="5">
        <f>TITRES_STAT!E266</f>
        <v>0</v>
      </c>
      <c r="E263" s="2">
        <f t="shared" si="16"/>
        <v>-19014</v>
      </c>
      <c r="F263" s="5" t="str">
        <f t="shared" si="15"/>
        <v>BEARISH</v>
      </c>
      <c r="G263" s="5" t="str">
        <f t="shared" ref="G263:G326" si="18">IF((E263-E258)/E258 &gt; 0.02, "STRONG",
 IF((E263-E258)/E258 &lt; -0.02, "WEAK", "NEUTRAL"))</f>
        <v>WEAK</v>
      </c>
      <c r="H263" s="5" t="str">
        <f t="shared" si="17"/>
        <v>CONFIRMED BEARISH</v>
      </c>
    </row>
    <row r="264" spans="1:8" ht="13.5" x14ac:dyDescent="0.25">
      <c r="A264" s="3">
        <f>TITRES_STAT!B267</f>
        <v>42690</v>
      </c>
      <c r="B264" s="5">
        <f>TITRES_STAT!C267</f>
        <v>1.71</v>
      </c>
      <c r="C264" s="5">
        <f>TITRES_STAT!D267</f>
        <v>1.0356000000000001</v>
      </c>
      <c r="D264" s="5">
        <f>TITRES_STAT!E267</f>
        <v>0</v>
      </c>
      <c r="E264" s="2">
        <f t="shared" si="16"/>
        <v>-19014</v>
      </c>
      <c r="F264" s="5" t="str">
        <f t="shared" ref="F264:F327" si="19">IF(E264&gt;E259,"BULLISH",IF(E264&lt;E259,"BEARISH","NEUTRAL"))</f>
        <v>BEARISH</v>
      </c>
      <c r="G264" s="5" t="str">
        <f t="shared" si="18"/>
        <v>WEAK</v>
      </c>
      <c r="H264" s="5" t="str">
        <f t="shared" si="17"/>
        <v>CONFIRMED BEARISH</v>
      </c>
    </row>
    <row r="265" spans="1:8" ht="13.5" x14ac:dyDescent="0.25">
      <c r="A265" s="3">
        <f>TITRES_STAT!B268</f>
        <v>42691</v>
      </c>
      <c r="B265" s="5">
        <f>TITRES_STAT!C268</f>
        <v>1.71</v>
      </c>
      <c r="C265" s="5">
        <f>TITRES_STAT!D268</f>
        <v>1.0356000000000001</v>
      </c>
      <c r="D265" s="5">
        <f>TITRES_STAT!E268</f>
        <v>0</v>
      </c>
      <c r="E265" s="2">
        <f t="shared" si="16"/>
        <v>-19014</v>
      </c>
      <c r="F265" s="5" t="str">
        <f t="shared" si="19"/>
        <v>BEARISH</v>
      </c>
      <c r="G265" s="5" t="str">
        <f t="shared" si="18"/>
        <v>WEAK</v>
      </c>
      <c r="H265" s="5" t="str">
        <f t="shared" si="17"/>
        <v>CONFIRMED BEARISH</v>
      </c>
    </row>
    <row r="266" spans="1:8" ht="13.5" x14ac:dyDescent="0.25">
      <c r="A266" s="3">
        <f>TITRES_STAT!B269</f>
        <v>42692</v>
      </c>
      <c r="B266" s="5">
        <f>TITRES_STAT!C269</f>
        <v>1.71</v>
      </c>
      <c r="C266" s="5">
        <f>TITRES_STAT!D269</f>
        <v>1.0356000000000001</v>
      </c>
      <c r="D266" s="5">
        <f>TITRES_STAT!E269</f>
        <v>0</v>
      </c>
      <c r="E266" s="2">
        <f t="shared" si="16"/>
        <v>-19014</v>
      </c>
      <c r="F266" s="5" t="str">
        <f t="shared" si="19"/>
        <v>BULLISH</v>
      </c>
      <c r="G266" s="5" t="str">
        <f t="shared" si="18"/>
        <v>WEAK</v>
      </c>
      <c r="H266" s="5" t="str">
        <f t="shared" si="17"/>
        <v>CONFIRMED BULLISH</v>
      </c>
    </row>
    <row r="267" spans="1:8" ht="13.5" x14ac:dyDescent="0.25">
      <c r="A267" s="3">
        <f>TITRES_STAT!B270</f>
        <v>42695</v>
      </c>
      <c r="B267" s="5">
        <f>TITRES_STAT!C270</f>
        <v>1.7</v>
      </c>
      <c r="C267" s="5">
        <f>TITRES_STAT!D270</f>
        <v>1.0296000000000001</v>
      </c>
      <c r="D267" s="5">
        <f>TITRES_STAT!E270</f>
        <v>500</v>
      </c>
      <c r="E267" s="2">
        <f t="shared" si="16"/>
        <v>-19514</v>
      </c>
      <c r="F267" s="5" t="str">
        <f t="shared" si="19"/>
        <v>BEARISH</v>
      </c>
      <c r="G267" s="5" t="str">
        <f t="shared" si="18"/>
        <v>STRONG</v>
      </c>
      <c r="H267" s="5" t="str">
        <f t="shared" si="17"/>
        <v>CONFIRMED BEARISH</v>
      </c>
    </row>
    <row r="268" spans="1:8" ht="13.5" x14ac:dyDescent="0.25">
      <c r="A268" s="3">
        <f>TITRES_STAT!B271</f>
        <v>42696</v>
      </c>
      <c r="B268" s="5">
        <f>TITRES_STAT!C271</f>
        <v>1.7</v>
      </c>
      <c r="C268" s="5">
        <f>TITRES_STAT!D271</f>
        <v>1.0296000000000001</v>
      </c>
      <c r="D268" s="5">
        <f>TITRES_STAT!E271</f>
        <v>0</v>
      </c>
      <c r="E268" s="2">
        <f t="shared" si="16"/>
        <v>-19514</v>
      </c>
      <c r="F268" s="5" t="str">
        <f t="shared" si="19"/>
        <v>BEARISH</v>
      </c>
      <c r="G268" s="5" t="str">
        <f t="shared" si="18"/>
        <v>STRONG</v>
      </c>
      <c r="H268" s="5" t="str">
        <f t="shared" si="17"/>
        <v>CONFIRMED BEARISH</v>
      </c>
    </row>
    <row r="269" spans="1:8" ht="13.5" x14ac:dyDescent="0.25">
      <c r="A269" s="3">
        <f>TITRES_STAT!B272</f>
        <v>42697</v>
      </c>
      <c r="B269" s="5">
        <f>TITRES_STAT!C272</f>
        <v>1.75</v>
      </c>
      <c r="C269" s="5">
        <f>TITRES_STAT!D272</f>
        <v>1.0598000000000001</v>
      </c>
      <c r="D269" s="5">
        <f>TITRES_STAT!E272</f>
        <v>1900</v>
      </c>
      <c r="E269" s="2">
        <f t="shared" si="16"/>
        <v>-17614</v>
      </c>
      <c r="F269" s="5" t="str">
        <f t="shared" si="19"/>
        <v>BULLISH</v>
      </c>
      <c r="G269" s="5" t="str">
        <f t="shared" si="18"/>
        <v>WEAK</v>
      </c>
      <c r="H269" s="5" t="str">
        <f t="shared" si="17"/>
        <v>CONFIRMED BULLISH</v>
      </c>
    </row>
    <row r="270" spans="1:8" ht="13.5" x14ac:dyDescent="0.25">
      <c r="A270" s="3">
        <f>TITRES_STAT!B273</f>
        <v>42698</v>
      </c>
      <c r="B270" s="5">
        <f>TITRES_STAT!C273</f>
        <v>1.75</v>
      </c>
      <c r="C270" s="5">
        <f>TITRES_STAT!D273</f>
        <v>1.0598000000000001</v>
      </c>
      <c r="D270" s="5">
        <f>TITRES_STAT!E273</f>
        <v>0</v>
      </c>
      <c r="E270" s="2">
        <f t="shared" si="16"/>
        <v>-17614</v>
      </c>
      <c r="F270" s="5" t="str">
        <f t="shared" si="19"/>
        <v>BULLISH</v>
      </c>
      <c r="G270" s="5" t="str">
        <f t="shared" si="18"/>
        <v>WEAK</v>
      </c>
      <c r="H270" s="5" t="str">
        <f t="shared" si="17"/>
        <v>CONFIRMED BULLISH</v>
      </c>
    </row>
    <row r="271" spans="1:8" ht="13.5" x14ac:dyDescent="0.25">
      <c r="A271" s="3">
        <f>TITRES_STAT!B274</f>
        <v>42699</v>
      </c>
      <c r="B271" s="5">
        <f>TITRES_STAT!C274</f>
        <v>1.75</v>
      </c>
      <c r="C271" s="5">
        <f>TITRES_STAT!D274</f>
        <v>1.0598000000000001</v>
      </c>
      <c r="D271" s="5">
        <f>TITRES_STAT!E274</f>
        <v>0</v>
      </c>
      <c r="E271" s="2">
        <f t="shared" si="16"/>
        <v>-17614</v>
      </c>
      <c r="F271" s="5" t="str">
        <f t="shared" si="19"/>
        <v>BULLISH</v>
      </c>
      <c r="G271" s="5" t="str">
        <f t="shared" si="18"/>
        <v>WEAK</v>
      </c>
      <c r="H271" s="5" t="str">
        <f t="shared" si="17"/>
        <v>CONFIRMED BULLISH</v>
      </c>
    </row>
    <row r="272" spans="1:8" ht="13.5" x14ac:dyDescent="0.25">
      <c r="A272" s="3">
        <f>TITRES_STAT!B275</f>
        <v>42702</v>
      </c>
      <c r="B272" s="5">
        <f>TITRES_STAT!C275</f>
        <v>1.82</v>
      </c>
      <c r="C272" s="5">
        <f>TITRES_STAT!D275</f>
        <v>1.1022000000000001</v>
      </c>
      <c r="D272" s="5">
        <f>TITRES_STAT!E275</f>
        <v>1400</v>
      </c>
      <c r="E272" s="2">
        <f t="shared" si="16"/>
        <v>-16214</v>
      </c>
      <c r="F272" s="5" t="str">
        <f t="shared" si="19"/>
        <v>BULLISH</v>
      </c>
      <c r="G272" s="5" t="str">
        <f t="shared" si="18"/>
        <v>WEAK</v>
      </c>
      <c r="H272" s="5" t="str">
        <f t="shared" si="17"/>
        <v>CONFIRMED BULLISH</v>
      </c>
    </row>
    <row r="273" spans="1:8" ht="13.5" x14ac:dyDescent="0.25">
      <c r="A273" s="3">
        <f>TITRES_STAT!B276</f>
        <v>42703</v>
      </c>
      <c r="B273" s="5">
        <f>TITRES_STAT!C276</f>
        <v>1.82</v>
      </c>
      <c r="C273" s="5">
        <f>TITRES_STAT!D276</f>
        <v>1.1022000000000001</v>
      </c>
      <c r="D273" s="5">
        <f>TITRES_STAT!E276</f>
        <v>0</v>
      </c>
      <c r="E273" s="2">
        <f t="shared" si="16"/>
        <v>-16214</v>
      </c>
      <c r="F273" s="5" t="str">
        <f t="shared" si="19"/>
        <v>BULLISH</v>
      </c>
      <c r="G273" s="5" t="str">
        <f t="shared" si="18"/>
        <v>WEAK</v>
      </c>
      <c r="H273" s="5" t="str">
        <f t="shared" si="17"/>
        <v>CONFIRMED BULLISH</v>
      </c>
    </row>
    <row r="274" spans="1:8" ht="13.5" x14ac:dyDescent="0.25">
      <c r="A274" s="3">
        <f>TITRES_STAT!B277</f>
        <v>42704</v>
      </c>
      <c r="B274" s="5">
        <f>TITRES_STAT!C277</f>
        <v>1.74</v>
      </c>
      <c r="C274" s="5">
        <f>TITRES_STAT!D277</f>
        <v>1.0538000000000001</v>
      </c>
      <c r="D274" s="5">
        <f>TITRES_STAT!E277</f>
        <v>0</v>
      </c>
      <c r="E274" s="2">
        <f t="shared" si="16"/>
        <v>-16214</v>
      </c>
      <c r="F274" s="5" t="str">
        <f t="shared" si="19"/>
        <v>BULLISH</v>
      </c>
      <c r="G274" s="5" t="str">
        <f t="shared" si="18"/>
        <v>WEAK</v>
      </c>
      <c r="H274" s="5" t="str">
        <f t="shared" si="17"/>
        <v>BULLISH DIVERGENCE</v>
      </c>
    </row>
    <row r="275" spans="1:8" ht="13.5" x14ac:dyDescent="0.25">
      <c r="A275" s="3">
        <f>TITRES_STAT!B278</f>
        <v>42705</v>
      </c>
      <c r="B275" s="5">
        <f>TITRES_STAT!C278</f>
        <v>1.69</v>
      </c>
      <c r="C275" s="5">
        <f>TITRES_STAT!D278</f>
        <v>1.0235000000000001</v>
      </c>
      <c r="D275" s="5">
        <f>TITRES_STAT!E278</f>
        <v>1599</v>
      </c>
      <c r="E275" s="2">
        <f t="shared" si="16"/>
        <v>-17813</v>
      </c>
      <c r="F275" s="5" t="str">
        <f t="shared" si="19"/>
        <v>BEARISH</v>
      </c>
      <c r="G275" s="5" t="str">
        <f t="shared" si="18"/>
        <v>NEUTRAL</v>
      </c>
      <c r="H275" s="5" t="str">
        <f t="shared" si="17"/>
        <v>CONFIRMED BEARISH</v>
      </c>
    </row>
    <row r="276" spans="1:8" ht="13.5" x14ac:dyDescent="0.25">
      <c r="A276" s="3">
        <f>TITRES_STAT!B279</f>
        <v>42706</v>
      </c>
      <c r="B276" s="5">
        <f>TITRES_STAT!C279</f>
        <v>1.69</v>
      </c>
      <c r="C276" s="5">
        <f>TITRES_STAT!D279</f>
        <v>1.0235000000000001</v>
      </c>
      <c r="D276" s="5">
        <f>TITRES_STAT!E279</f>
        <v>0</v>
      </c>
      <c r="E276" s="2">
        <f t="shared" si="16"/>
        <v>-17813</v>
      </c>
      <c r="F276" s="5" t="str">
        <f t="shared" si="19"/>
        <v>BEARISH</v>
      </c>
      <c r="G276" s="5" t="str">
        <f t="shared" si="18"/>
        <v>NEUTRAL</v>
      </c>
      <c r="H276" s="5" t="str">
        <f t="shared" si="17"/>
        <v>CONFIRMED BEARISH</v>
      </c>
    </row>
    <row r="277" spans="1:8" ht="13.5" x14ac:dyDescent="0.25">
      <c r="A277" s="3">
        <f>TITRES_STAT!B280</f>
        <v>42709</v>
      </c>
      <c r="B277" s="5">
        <f>TITRES_STAT!C280</f>
        <v>1.69</v>
      </c>
      <c r="C277" s="5">
        <f>TITRES_STAT!D280</f>
        <v>1.0235000000000001</v>
      </c>
      <c r="D277" s="5">
        <f>TITRES_STAT!E280</f>
        <v>0</v>
      </c>
      <c r="E277" s="2">
        <f t="shared" si="16"/>
        <v>-17813</v>
      </c>
      <c r="F277" s="5" t="str">
        <f t="shared" si="19"/>
        <v>BEARISH</v>
      </c>
      <c r="G277" s="5" t="str">
        <f t="shared" si="18"/>
        <v>STRONG</v>
      </c>
      <c r="H277" s="5" t="str">
        <f t="shared" si="17"/>
        <v>CONFIRMED BEARISH</v>
      </c>
    </row>
    <row r="278" spans="1:8" ht="13.5" x14ac:dyDescent="0.25">
      <c r="A278" s="3">
        <f>TITRES_STAT!B281</f>
        <v>42710</v>
      </c>
      <c r="B278" s="5">
        <f>TITRES_STAT!C281</f>
        <v>1.69</v>
      </c>
      <c r="C278" s="5">
        <f>TITRES_STAT!D281</f>
        <v>1.0235000000000001</v>
      </c>
      <c r="D278" s="5">
        <f>TITRES_STAT!E281</f>
        <v>0</v>
      </c>
      <c r="E278" s="2">
        <f t="shared" si="16"/>
        <v>-17813</v>
      </c>
      <c r="F278" s="5" t="str">
        <f t="shared" si="19"/>
        <v>BEARISH</v>
      </c>
      <c r="G278" s="5" t="str">
        <f t="shared" si="18"/>
        <v>STRONG</v>
      </c>
      <c r="H278" s="5" t="str">
        <f t="shared" si="17"/>
        <v>CONFIRMED BEARISH</v>
      </c>
    </row>
    <row r="279" spans="1:8" ht="13.5" x14ac:dyDescent="0.25">
      <c r="A279" s="3">
        <f>TITRES_STAT!B282</f>
        <v>42711</v>
      </c>
      <c r="B279" s="5">
        <f>TITRES_STAT!C282</f>
        <v>1.69</v>
      </c>
      <c r="C279" s="5">
        <f>TITRES_STAT!D282</f>
        <v>1.0235000000000001</v>
      </c>
      <c r="D279" s="5">
        <f>TITRES_STAT!E282</f>
        <v>0</v>
      </c>
      <c r="E279" s="2">
        <f t="shared" si="16"/>
        <v>-17813</v>
      </c>
      <c r="F279" s="5" t="str">
        <f t="shared" si="19"/>
        <v>BEARISH</v>
      </c>
      <c r="G279" s="5" t="str">
        <f t="shared" si="18"/>
        <v>STRONG</v>
      </c>
      <c r="H279" s="5" t="str">
        <f t="shared" si="17"/>
        <v>CONFIRMED BEARISH</v>
      </c>
    </row>
    <row r="280" spans="1:8" ht="13.5" x14ac:dyDescent="0.25">
      <c r="A280" s="3">
        <f>TITRES_STAT!B283</f>
        <v>42712</v>
      </c>
      <c r="B280" s="5">
        <f>TITRES_STAT!C283</f>
        <v>1.69</v>
      </c>
      <c r="C280" s="5">
        <f>TITRES_STAT!D283</f>
        <v>1.0235000000000001</v>
      </c>
      <c r="D280" s="5">
        <f>TITRES_STAT!E283</f>
        <v>0</v>
      </c>
      <c r="E280" s="2">
        <f t="shared" si="16"/>
        <v>-17813</v>
      </c>
      <c r="F280" s="5" t="str">
        <f t="shared" si="19"/>
        <v>NEUTRAL</v>
      </c>
      <c r="G280" s="5" t="str">
        <f t="shared" si="18"/>
        <v>NEUTRAL</v>
      </c>
      <c r="H280" s="5" t="str">
        <f t="shared" si="17"/>
        <v>NEUTRAL</v>
      </c>
    </row>
    <row r="281" spans="1:8" ht="13.5" x14ac:dyDescent="0.25">
      <c r="A281" s="3">
        <f>TITRES_STAT!B284</f>
        <v>42713</v>
      </c>
      <c r="B281" s="5">
        <f>TITRES_STAT!C284</f>
        <v>1.69</v>
      </c>
      <c r="C281" s="5">
        <f>TITRES_STAT!D284</f>
        <v>1.0235000000000001</v>
      </c>
      <c r="D281" s="5">
        <f>TITRES_STAT!E284</f>
        <v>0</v>
      </c>
      <c r="E281" s="2">
        <f t="shared" si="16"/>
        <v>-17813</v>
      </c>
      <c r="F281" s="5" t="str">
        <f t="shared" si="19"/>
        <v>NEUTRAL</v>
      </c>
      <c r="G281" s="5" t="str">
        <f t="shared" si="18"/>
        <v>NEUTRAL</v>
      </c>
      <c r="H281" s="5" t="str">
        <f t="shared" si="17"/>
        <v>NEUTRAL</v>
      </c>
    </row>
    <row r="282" spans="1:8" ht="13.5" x14ac:dyDescent="0.25">
      <c r="A282" s="3">
        <f>TITRES_STAT!B285</f>
        <v>42717</v>
      </c>
      <c r="B282" s="5">
        <f>TITRES_STAT!C285</f>
        <v>1.69</v>
      </c>
      <c r="C282" s="5">
        <f>TITRES_STAT!D285</f>
        <v>1.0235000000000001</v>
      </c>
      <c r="D282" s="5">
        <f>TITRES_STAT!E285</f>
        <v>0</v>
      </c>
      <c r="E282" s="2">
        <f t="shared" si="16"/>
        <v>-17813</v>
      </c>
      <c r="F282" s="5" t="str">
        <f t="shared" si="19"/>
        <v>NEUTRAL</v>
      </c>
      <c r="G282" s="5" t="str">
        <f t="shared" si="18"/>
        <v>NEUTRAL</v>
      </c>
      <c r="H282" s="5" t="str">
        <f t="shared" si="17"/>
        <v>NEUTRAL</v>
      </c>
    </row>
    <row r="283" spans="1:8" ht="13.5" x14ac:dyDescent="0.25">
      <c r="A283" s="3">
        <f>TITRES_STAT!B286</f>
        <v>42718</v>
      </c>
      <c r="B283" s="5">
        <f>TITRES_STAT!C286</f>
        <v>1.69</v>
      </c>
      <c r="C283" s="5">
        <f>TITRES_STAT!D286</f>
        <v>1.0235000000000001</v>
      </c>
      <c r="D283" s="5">
        <f>TITRES_STAT!E286</f>
        <v>0</v>
      </c>
      <c r="E283" s="2">
        <f t="shared" si="16"/>
        <v>-17813</v>
      </c>
      <c r="F283" s="5" t="str">
        <f t="shared" si="19"/>
        <v>NEUTRAL</v>
      </c>
      <c r="G283" s="5" t="str">
        <f t="shared" si="18"/>
        <v>NEUTRAL</v>
      </c>
      <c r="H283" s="5" t="str">
        <f t="shared" si="17"/>
        <v>NEUTRAL</v>
      </c>
    </row>
    <row r="284" spans="1:8" ht="13.5" x14ac:dyDescent="0.25">
      <c r="A284" s="3">
        <f>TITRES_STAT!B287</f>
        <v>42719</v>
      </c>
      <c r="B284" s="5">
        <f>TITRES_STAT!C287</f>
        <v>1.69</v>
      </c>
      <c r="C284" s="5">
        <f>TITRES_STAT!D287</f>
        <v>1.0235000000000001</v>
      </c>
      <c r="D284" s="5">
        <f>TITRES_STAT!E287</f>
        <v>0</v>
      </c>
      <c r="E284" s="2">
        <f t="shared" si="16"/>
        <v>-17813</v>
      </c>
      <c r="F284" s="5" t="str">
        <f t="shared" si="19"/>
        <v>NEUTRAL</v>
      </c>
      <c r="G284" s="5" t="str">
        <f t="shared" si="18"/>
        <v>NEUTRAL</v>
      </c>
      <c r="H284" s="5" t="str">
        <f t="shared" si="17"/>
        <v>NEUTRAL</v>
      </c>
    </row>
    <row r="285" spans="1:8" ht="13.5" x14ac:dyDescent="0.25">
      <c r="A285" s="3">
        <f>TITRES_STAT!B288</f>
        <v>42720</v>
      </c>
      <c r="B285" s="5">
        <f>TITRES_STAT!C288</f>
        <v>1.69</v>
      </c>
      <c r="C285" s="5">
        <f>TITRES_STAT!D288</f>
        <v>1.0235000000000001</v>
      </c>
      <c r="D285" s="5">
        <f>TITRES_STAT!E288</f>
        <v>0</v>
      </c>
      <c r="E285" s="2">
        <f t="shared" si="16"/>
        <v>-17813</v>
      </c>
      <c r="F285" s="5" t="str">
        <f t="shared" si="19"/>
        <v>NEUTRAL</v>
      </c>
      <c r="G285" s="5" t="str">
        <f t="shared" si="18"/>
        <v>NEUTRAL</v>
      </c>
      <c r="H285" s="5" t="str">
        <f t="shared" si="17"/>
        <v>NEUTRAL</v>
      </c>
    </row>
    <row r="286" spans="1:8" ht="13.5" x14ac:dyDescent="0.25">
      <c r="A286" s="3">
        <f>TITRES_STAT!B289</f>
        <v>42723</v>
      </c>
      <c r="B286" s="5">
        <f>TITRES_STAT!C289</f>
        <v>1.69</v>
      </c>
      <c r="C286" s="5">
        <f>TITRES_STAT!D289</f>
        <v>1.0235000000000001</v>
      </c>
      <c r="D286" s="5">
        <f>TITRES_STAT!E289</f>
        <v>0</v>
      </c>
      <c r="E286" s="2">
        <f t="shared" si="16"/>
        <v>-17813</v>
      </c>
      <c r="F286" s="5" t="str">
        <f t="shared" si="19"/>
        <v>NEUTRAL</v>
      </c>
      <c r="G286" s="5" t="str">
        <f t="shared" si="18"/>
        <v>NEUTRAL</v>
      </c>
      <c r="H286" s="5" t="str">
        <f t="shared" si="17"/>
        <v>NEUTRAL</v>
      </c>
    </row>
    <row r="287" spans="1:8" ht="13.5" x14ac:dyDescent="0.25">
      <c r="A287" s="3">
        <f>TITRES_STAT!B290</f>
        <v>42724</v>
      </c>
      <c r="B287" s="5">
        <f>TITRES_STAT!C290</f>
        <v>1.69</v>
      </c>
      <c r="C287" s="5">
        <f>TITRES_STAT!D290</f>
        <v>1.0235000000000001</v>
      </c>
      <c r="D287" s="5">
        <f>TITRES_STAT!E290</f>
        <v>0</v>
      </c>
      <c r="E287" s="2">
        <f t="shared" si="16"/>
        <v>-17813</v>
      </c>
      <c r="F287" s="5" t="str">
        <f t="shared" si="19"/>
        <v>NEUTRAL</v>
      </c>
      <c r="G287" s="5" t="str">
        <f t="shared" si="18"/>
        <v>NEUTRAL</v>
      </c>
      <c r="H287" s="5" t="str">
        <f t="shared" si="17"/>
        <v>NEUTRAL</v>
      </c>
    </row>
    <row r="288" spans="1:8" ht="13.5" x14ac:dyDescent="0.25">
      <c r="A288" s="3">
        <f>TITRES_STAT!B291</f>
        <v>42725</v>
      </c>
      <c r="B288" s="5">
        <f>TITRES_STAT!C291</f>
        <v>1.69</v>
      </c>
      <c r="C288" s="5">
        <f>TITRES_STAT!D291</f>
        <v>1.0235000000000001</v>
      </c>
      <c r="D288" s="5">
        <f>TITRES_STAT!E291</f>
        <v>0</v>
      </c>
      <c r="E288" s="2">
        <f t="shared" si="16"/>
        <v>-17813</v>
      </c>
      <c r="F288" s="5" t="str">
        <f t="shared" si="19"/>
        <v>NEUTRAL</v>
      </c>
      <c r="G288" s="5" t="str">
        <f t="shared" si="18"/>
        <v>NEUTRAL</v>
      </c>
      <c r="H288" s="5" t="str">
        <f t="shared" si="17"/>
        <v>NEUTRAL</v>
      </c>
    </row>
    <row r="289" spans="1:8" ht="13.5" x14ac:dyDescent="0.25">
      <c r="A289" s="3">
        <f>TITRES_STAT!B292</f>
        <v>42726</v>
      </c>
      <c r="B289" s="5">
        <f>TITRES_STAT!C292</f>
        <v>1.69</v>
      </c>
      <c r="C289" s="5">
        <f>TITRES_STAT!D292</f>
        <v>1.0235000000000001</v>
      </c>
      <c r="D289" s="5">
        <f>TITRES_STAT!E292</f>
        <v>100</v>
      </c>
      <c r="E289" s="2">
        <f t="shared" si="16"/>
        <v>-17813</v>
      </c>
      <c r="F289" s="5" t="str">
        <f t="shared" si="19"/>
        <v>NEUTRAL</v>
      </c>
      <c r="G289" s="5" t="str">
        <f t="shared" si="18"/>
        <v>NEUTRAL</v>
      </c>
      <c r="H289" s="5" t="str">
        <f t="shared" si="17"/>
        <v>NEUTRAL</v>
      </c>
    </row>
    <row r="290" spans="1:8" ht="13.5" x14ac:dyDescent="0.25">
      <c r="A290" s="3">
        <f>TITRES_STAT!B293</f>
        <v>42727</v>
      </c>
      <c r="B290" s="5">
        <f>TITRES_STAT!C293</f>
        <v>1.69</v>
      </c>
      <c r="C290" s="5">
        <f>TITRES_STAT!D293</f>
        <v>1.0235000000000001</v>
      </c>
      <c r="D290" s="5">
        <f>TITRES_STAT!E293</f>
        <v>0</v>
      </c>
      <c r="E290" s="2">
        <f t="shared" si="16"/>
        <v>-17813</v>
      </c>
      <c r="F290" s="5" t="str">
        <f t="shared" si="19"/>
        <v>NEUTRAL</v>
      </c>
      <c r="G290" s="5" t="str">
        <f t="shared" si="18"/>
        <v>NEUTRAL</v>
      </c>
      <c r="H290" s="5" t="str">
        <f t="shared" si="17"/>
        <v>NEUTRAL</v>
      </c>
    </row>
    <row r="291" spans="1:8" ht="13.5" x14ac:dyDescent="0.25">
      <c r="A291" s="3">
        <f>TITRES_STAT!B294</f>
        <v>42730</v>
      </c>
      <c r="B291" s="5">
        <f>TITRES_STAT!C294</f>
        <v>1.69</v>
      </c>
      <c r="C291" s="5">
        <f>TITRES_STAT!D294</f>
        <v>1.0235000000000001</v>
      </c>
      <c r="D291" s="5">
        <f>TITRES_STAT!E294</f>
        <v>0</v>
      </c>
      <c r="E291" s="2">
        <f t="shared" si="16"/>
        <v>-17813</v>
      </c>
      <c r="F291" s="5" t="str">
        <f t="shared" si="19"/>
        <v>NEUTRAL</v>
      </c>
      <c r="G291" s="5" t="str">
        <f t="shared" si="18"/>
        <v>NEUTRAL</v>
      </c>
      <c r="H291" s="5" t="str">
        <f t="shared" si="17"/>
        <v>NEUTRAL</v>
      </c>
    </row>
    <row r="292" spans="1:8" ht="13.5" x14ac:dyDescent="0.25">
      <c r="A292" s="3">
        <f>TITRES_STAT!B295</f>
        <v>42731</v>
      </c>
      <c r="B292" s="5">
        <f>TITRES_STAT!C295</f>
        <v>1.69</v>
      </c>
      <c r="C292" s="5">
        <f>TITRES_STAT!D295</f>
        <v>1.0235000000000001</v>
      </c>
      <c r="D292" s="5">
        <f>TITRES_STAT!E295</f>
        <v>0</v>
      </c>
      <c r="E292" s="2">
        <f t="shared" si="16"/>
        <v>-17813</v>
      </c>
      <c r="F292" s="5" t="str">
        <f t="shared" si="19"/>
        <v>NEUTRAL</v>
      </c>
      <c r="G292" s="5" t="str">
        <f t="shared" si="18"/>
        <v>NEUTRAL</v>
      </c>
      <c r="H292" s="5" t="str">
        <f t="shared" si="17"/>
        <v>NEUTRAL</v>
      </c>
    </row>
    <row r="293" spans="1:8" ht="13.5" x14ac:dyDescent="0.25">
      <c r="A293" s="3">
        <f>TITRES_STAT!B296</f>
        <v>42732</v>
      </c>
      <c r="B293" s="5">
        <f>TITRES_STAT!C296</f>
        <v>1.72</v>
      </c>
      <c r="C293" s="5">
        <f>TITRES_STAT!D296</f>
        <v>1.0417000000000001</v>
      </c>
      <c r="D293" s="5">
        <f>TITRES_STAT!E296</f>
        <v>100</v>
      </c>
      <c r="E293" s="2">
        <f t="shared" si="16"/>
        <v>-17713</v>
      </c>
      <c r="F293" s="5" t="str">
        <f t="shared" si="19"/>
        <v>BULLISH</v>
      </c>
      <c r="G293" s="5" t="str">
        <f t="shared" si="18"/>
        <v>NEUTRAL</v>
      </c>
      <c r="H293" s="5" t="str">
        <f t="shared" si="17"/>
        <v>CONFIRMED BULLISH</v>
      </c>
    </row>
    <row r="294" spans="1:8" ht="13.5" x14ac:dyDescent="0.25">
      <c r="A294" s="3">
        <f>TITRES_STAT!B297</f>
        <v>42733</v>
      </c>
      <c r="B294" s="5">
        <f>TITRES_STAT!C297</f>
        <v>1.72</v>
      </c>
      <c r="C294" s="5">
        <f>TITRES_STAT!D297</f>
        <v>1.0417000000000001</v>
      </c>
      <c r="D294" s="5">
        <f>TITRES_STAT!E297</f>
        <v>233</v>
      </c>
      <c r="E294" s="2">
        <f t="shared" si="16"/>
        <v>-17713</v>
      </c>
      <c r="F294" s="5" t="str">
        <f t="shared" si="19"/>
        <v>BULLISH</v>
      </c>
      <c r="G294" s="5" t="str">
        <f t="shared" si="18"/>
        <v>NEUTRAL</v>
      </c>
      <c r="H294" s="5" t="str">
        <f t="shared" si="17"/>
        <v>CONFIRMED BULLISH</v>
      </c>
    </row>
    <row r="295" spans="1:8" ht="13.5" x14ac:dyDescent="0.25">
      <c r="A295" s="3">
        <f>TITRES_STAT!B298</f>
        <v>42734</v>
      </c>
      <c r="B295" s="5">
        <f>TITRES_STAT!C298</f>
        <v>1.76</v>
      </c>
      <c r="C295" s="5">
        <f>TITRES_STAT!D298</f>
        <v>1.0659000000000001</v>
      </c>
      <c r="D295" s="5">
        <f>TITRES_STAT!E298</f>
        <v>100</v>
      </c>
      <c r="E295" s="2">
        <f t="shared" si="16"/>
        <v>-17613</v>
      </c>
      <c r="F295" s="5" t="str">
        <f t="shared" si="19"/>
        <v>BULLISH</v>
      </c>
      <c r="G295" s="5" t="str">
        <f t="shared" si="18"/>
        <v>NEUTRAL</v>
      </c>
      <c r="H295" s="5" t="str">
        <f t="shared" si="17"/>
        <v>CONFIRMED BULLISH</v>
      </c>
    </row>
    <row r="296" spans="1:8" ht="13.5" x14ac:dyDescent="0.25">
      <c r="A296" s="3">
        <f>TITRES_STAT!B299</f>
        <v>42737</v>
      </c>
      <c r="B296" s="5">
        <f>TITRES_STAT!C299</f>
        <v>1.76</v>
      </c>
      <c r="C296" s="5">
        <f>TITRES_STAT!D299</f>
        <v>1.0659000000000001</v>
      </c>
      <c r="D296" s="5">
        <f>TITRES_STAT!E299</f>
        <v>0</v>
      </c>
      <c r="E296" s="2">
        <f t="shared" si="16"/>
        <v>-17613</v>
      </c>
      <c r="F296" s="5" t="str">
        <f t="shared" si="19"/>
        <v>BULLISH</v>
      </c>
      <c r="G296" s="5" t="str">
        <f t="shared" si="18"/>
        <v>NEUTRAL</v>
      </c>
      <c r="H296" s="5" t="str">
        <f t="shared" si="17"/>
        <v>CONFIRMED BULLISH</v>
      </c>
    </row>
    <row r="297" spans="1:8" ht="13.5" x14ac:dyDescent="0.25">
      <c r="A297" s="3">
        <f>TITRES_STAT!B300</f>
        <v>42738</v>
      </c>
      <c r="B297" s="5">
        <f>TITRES_STAT!C300</f>
        <v>1.72</v>
      </c>
      <c r="C297" s="5">
        <f>TITRES_STAT!D300</f>
        <v>1.0417000000000001</v>
      </c>
      <c r="D297" s="5">
        <f>TITRES_STAT!E300</f>
        <v>100</v>
      </c>
      <c r="E297" s="2">
        <f t="shared" si="16"/>
        <v>-17713</v>
      </c>
      <c r="F297" s="5" t="str">
        <f t="shared" si="19"/>
        <v>BULLISH</v>
      </c>
      <c r="G297" s="5" t="str">
        <f t="shared" si="18"/>
        <v>NEUTRAL</v>
      </c>
      <c r="H297" s="5" t="str">
        <f t="shared" si="17"/>
        <v>CONFIRMED BULLISH</v>
      </c>
    </row>
    <row r="298" spans="1:8" ht="13.5" x14ac:dyDescent="0.25">
      <c r="A298" s="3">
        <f>TITRES_STAT!B301</f>
        <v>42739</v>
      </c>
      <c r="B298" s="5">
        <f>TITRES_STAT!C301</f>
        <v>1.73</v>
      </c>
      <c r="C298" s="5">
        <f>TITRES_STAT!D301</f>
        <v>1.0477000000000001</v>
      </c>
      <c r="D298" s="5">
        <f>TITRES_STAT!E301</f>
        <v>1395</v>
      </c>
      <c r="E298" s="2">
        <f t="shared" si="16"/>
        <v>-16318</v>
      </c>
      <c r="F298" s="5" t="str">
        <f t="shared" si="19"/>
        <v>BULLISH</v>
      </c>
      <c r="G298" s="5" t="str">
        <f t="shared" si="18"/>
        <v>WEAK</v>
      </c>
      <c r="H298" s="5" t="str">
        <f t="shared" si="17"/>
        <v>CONFIRMED BULLISH</v>
      </c>
    </row>
    <row r="299" spans="1:8" ht="13.5" x14ac:dyDescent="0.25">
      <c r="A299" s="3">
        <f>TITRES_STAT!B302</f>
        <v>42740</v>
      </c>
      <c r="B299" s="5">
        <f>TITRES_STAT!C302</f>
        <v>1.73</v>
      </c>
      <c r="C299" s="5">
        <f>TITRES_STAT!D302</f>
        <v>1.0477000000000001</v>
      </c>
      <c r="D299" s="5">
        <f>TITRES_STAT!E302</f>
        <v>605</v>
      </c>
      <c r="E299" s="2">
        <f t="shared" si="16"/>
        <v>-16318</v>
      </c>
      <c r="F299" s="5" t="str">
        <f t="shared" si="19"/>
        <v>BULLISH</v>
      </c>
      <c r="G299" s="5" t="str">
        <f t="shared" si="18"/>
        <v>WEAK</v>
      </c>
      <c r="H299" s="5" t="str">
        <f t="shared" si="17"/>
        <v>CONFIRMED BULLISH</v>
      </c>
    </row>
    <row r="300" spans="1:8" ht="13.5" x14ac:dyDescent="0.25">
      <c r="A300" s="3">
        <f>TITRES_STAT!B303</f>
        <v>42741</v>
      </c>
      <c r="B300" s="5">
        <f>TITRES_STAT!C303</f>
        <v>1.74</v>
      </c>
      <c r="C300" s="5">
        <f>TITRES_STAT!D303</f>
        <v>1.0538000000000001</v>
      </c>
      <c r="D300" s="5">
        <f>TITRES_STAT!E303</f>
        <v>430</v>
      </c>
      <c r="E300" s="2">
        <f t="shared" si="16"/>
        <v>-15888</v>
      </c>
      <c r="F300" s="5" t="str">
        <f t="shared" si="19"/>
        <v>BULLISH</v>
      </c>
      <c r="G300" s="5" t="str">
        <f t="shared" si="18"/>
        <v>WEAK</v>
      </c>
      <c r="H300" s="5" t="str">
        <f t="shared" si="17"/>
        <v>BULLISH DIVERGENCE</v>
      </c>
    </row>
    <row r="301" spans="1:8" ht="13.5" x14ac:dyDescent="0.25">
      <c r="A301" s="3">
        <f>TITRES_STAT!B304</f>
        <v>42744</v>
      </c>
      <c r="B301" s="5">
        <f>TITRES_STAT!C304</f>
        <v>1.74</v>
      </c>
      <c r="C301" s="5">
        <f>TITRES_STAT!D304</f>
        <v>1.0538000000000001</v>
      </c>
      <c r="D301" s="5">
        <f>TITRES_STAT!E304</f>
        <v>0</v>
      </c>
      <c r="E301" s="2">
        <f t="shared" si="16"/>
        <v>-15888</v>
      </c>
      <c r="F301" s="5" t="str">
        <f t="shared" si="19"/>
        <v>BULLISH</v>
      </c>
      <c r="G301" s="5" t="str">
        <f t="shared" si="18"/>
        <v>WEAK</v>
      </c>
      <c r="H301" s="5" t="str">
        <f t="shared" si="17"/>
        <v>BULLISH DIVERGENCE</v>
      </c>
    </row>
    <row r="302" spans="1:8" ht="13.5" x14ac:dyDescent="0.25">
      <c r="A302" s="3">
        <f>TITRES_STAT!B305</f>
        <v>42745</v>
      </c>
      <c r="B302" s="5">
        <f>TITRES_STAT!C305</f>
        <v>1.81</v>
      </c>
      <c r="C302" s="5">
        <f>TITRES_STAT!D305</f>
        <v>1.0962000000000001</v>
      </c>
      <c r="D302" s="5">
        <f>TITRES_STAT!E305</f>
        <v>0</v>
      </c>
      <c r="E302" s="2">
        <f t="shared" si="16"/>
        <v>-15888</v>
      </c>
      <c r="F302" s="5" t="str">
        <f t="shared" si="19"/>
        <v>BULLISH</v>
      </c>
      <c r="G302" s="5" t="str">
        <f t="shared" si="18"/>
        <v>WEAK</v>
      </c>
      <c r="H302" s="5" t="str">
        <f t="shared" si="17"/>
        <v>CONFIRMED BULLISH</v>
      </c>
    </row>
    <row r="303" spans="1:8" ht="13.5" x14ac:dyDescent="0.25">
      <c r="A303" s="3">
        <f>TITRES_STAT!B306</f>
        <v>42746</v>
      </c>
      <c r="B303" s="5">
        <f>TITRES_STAT!C306</f>
        <v>1.89</v>
      </c>
      <c r="C303" s="5">
        <f>TITRES_STAT!D306</f>
        <v>1.1446000000000001</v>
      </c>
      <c r="D303" s="5">
        <f>TITRES_STAT!E306</f>
        <v>0</v>
      </c>
      <c r="E303" s="2">
        <f t="shared" si="16"/>
        <v>-15888</v>
      </c>
      <c r="F303" s="5" t="str">
        <f t="shared" si="19"/>
        <v>BULLISH</v>
      </c>
      <c r="G303" s="5" t="str">
        <f t="shared" si="18"/>
        <v>WEAK</v>
      </c>
      <c r="H303" s="5" t="str">
        <f t="shared" si="17"/>
        <v>CONFIRMED BULLISH</v>
      </c>
    </row>
    <row r="304" spans="1:8" ht="13.5" x14ac:dyDescent="0.25">
      <c r="A304" s="3">
        <f>TITRES_STAT!B307</f>
        <v>42747</v>
      </c>
      <c r="B304" s="5">
        <f>TITRES_STAT!C307</f>
        <v>2</v>
      </c>
      <c r="C304" s="5">
        <f>TITRES_STAT!D307</f>
        <v>1.2112000000000001</v>
      </c>
      <c r="D304" s="5">
        <f>TITRES_STAT!E307</f>
        <v>1220</v>
      </c>
      <c r="E304" s="2">
        <f t="shared" si="16"/>
        <v>-14668</v>
      </c>
      <c r="F304" s="5" t="str">
        <f t="shared" si="19"/>
        <v>BULLISH</v>
      </c>
      <c r="G304" s="5" t="str">
        <f t="shared" si="18"/>
        <v>WEAK</v>
      </c>
      <c r="H304" s="5" t="str">
        <f t="shared" si="17"/>
        <v>CONFIRMED BULLISH</v>
      </c>
    </row>
    <row r="305" spans="1:8" ht="13.5" x14ac:dyDescent="0.25">
      <c r="A305" s="3">
        <f>TITRES_STAT!B308</f>
        <v>42748</v>
      </c>
      <c r="B305" s="5">
        <f>TITRES_STAT!C308</f>
        <v>2.09</v>
      </c>
      <c r="C305" s="5">
        <f>TITRES_STAT!D308</f>
        <v>1.2657</v>
      </c>
      <c r="D305" s="5">
        <f>TITRES_STAT!E308</f>
        <v>12810</v>
      </c>
      <c r="E305" s="2">
        <f t="shared" si="16"/>
        <v>-1858</v>
      </c>
      <c r="F305" s="5" t="str">
        <f t="shared" si="19"/>
        <v>BULLISH</v>
      </c>
      <c r="G305" s="5" t="str">
        <f t="shared" si="18"/>
        <v>WEAK</v>
      </c>
      <c r="H305" s="5" t="str">
        <f t="shared" si="17"/>
        <v>CONFIRMED BULLISH</v>
      </c>
    </row>
    <row r="306" spans="1:8" ht="13.5" x14ac:dyDescent="0.25">
      <c r="A306" s="3">
        <f>TITRES_STAT!B309</f>
        <v>42751</v>
      </c>
      <c r="B306" s="5">
        <f>TITRES_STAT!C309</f>
        <v>2</v>
      </c>
      <c r="C306" s="5">
        <f>TITRES_STAT!D309</f>
        <v>1.2112000000000001</v>
      </c>
      <c r="D306" s="5">
        <f>TITRES_STAT!E309</f>
        <v>0</v>
      </c>
      <c r="E306" s="2">
        <f t="shared" si="16"/>
        <v>-1858</v>
      </c>
      <c r="F306" s="5" t="str">
        <f t="shared" si="19"/>
        <v>BULLISH</v>
      </c>
      <c r="G306" s="5" t="str">
        <f t="shared" si="18"/>
        <v>WEAK</v>
      </c>
      <c r="H306" s="5" t="str">
        <f t="shared" si="17"/>
        <v>CONFIRMED BULLISH</v>
      </c>
    </row>
    <row r="307" spans="1:8" ht="13.5" x14ac:dyDescent="0.25">
      <c r="A307" s="3">
        <f>TITRES_STAT!B310</f>
        <v>42752</v>
      </c>
      <c r="B307" s="5">
        <f>TITRES_STAT!C310</f>
        <v>1.91</v>
      </c>
      <c r="C307" s="5">
        <f>TITRES_STAT!D310</f>
        <v>1.1567000000000001</v>
      </c>
      <c r="D307" s="5">
        <f>TITRES_STAT!E310</f>
        <v>1000</v>
      </c>
      <c r="E307" s="2">
        <f t="shared" si="16"/>
        <v>-2858</v>
      </c>
      <c r="F307" s="5" t="str">
        <f t="shared" si="19"/>
        <v>BULLISH</v>
      </c>
      <c r="G307" s="5" t="str">
        <f t="shared" si="18"/>
        <v>WEAK</v>
      </c>
      <c r="H307" s="5" t="str">
        <f t="shared" si="17"/>
        <v>CONFIRMED BULLISH</v>
      </c>
    </row>
    <row r="308" spans="1:8" ht="13.5" x14ac:dyDescent="0.25">
      <c r="A308" s="3">
        <f>TITRES_STAT!B311</f>
        <v>42753</v>
      </c>
      <c r="B308" s="5">
        <f>TITRES_STAT!C311</f>
        <v>1.86</v>
      </c>
      <c r="C308" s="5">
        <f>TITRES_STAT!D311</f>
        <v>1.1265000000000001</v>
      </c>
      <c r="D308" s="5">
        <f>TITRES_STAT!E311</f>
        <v>500</v>
      </c>
      <c r="E308" s="2">
        <f t="shared" si="16"/>
        <v>-3358</v>
      </c>
      <c r="F308" s="5" t="str">
        <f t="shared" si="19"/>
        <v>BULLISH</v>
      </c>
      <c r="G308" s="5" t="str">
        <f t="shared" si="18"/>
        <v>WEAK</v>
      </c>
      <c r="H308" s="5" t="str">
        <f t="shared" si="17"/>
        <v>BULLISH DIVERGENCE</v>
      </c>
    </row>
    <row r="309" spans="1:8" ht="13.5" x14ac:dyDescent="0.25">
      <c r="A309" s="3">
        <f>TITRES_STAT!B312</f>
        <v>42754</v>
      </c>
      <c r="B309" s="5">
        <f>TITRES_STAT!C312</f>
        <v>1.86</v>
      </c>
      <c r="C309" s="5">
        <f>TITRES_STAT!D312</f>
        <v>1.1265000000000001</v>
      </c>
      <c r="D309" s="5">
        <f>TITRES_STAT!E312</f>
        <v>0</v>
      </c>
      <c r="E309" s="2">
        <f t="shared" si="16"/>
        <v>-3358</v>
      </c>
      <c r="F309" s="5" t="str">
        <f t="shared" si="19"/>
        <v>BULLISH</v>
      </c>
      <c r="G309" s="5" t="str">
        <f t="shared" si="18"/>
        <v>WEAK</v>
      </c>
      <c r="H309" s="5" t="str">
        <f t="shared" si="17"/>
        <v>BULLISH DIVERGENCE</v>
      </c>
    </row>
    <row r="310" spans="1:8" ht="13.5" x14ac:dyDescent="0.25">
      <c r="A310" s="3">
        <f>TITRES_STAT!B313</f>
        <v>42755</v>
      </c>
      <c r="B310" s="5">
        <f>TITRES_STAT!C313</f>
        <v>1.86</v>
      </c>
      <c r="C310" s="5">
        <f>TITRES_STAT!D313</f>
        <v>1.1265000000000001</v>
      </c>
      <c r="D310" s="5">
        <f>TITRES_STAT!E313</f>
        <v>2167</v>
      </c>
      <c r="E310" s="2">
        <f t="shared" si="16"/>
        <v>-3358</v>
      </c>
      <c r="F310" s="5" t="str">
        <f t="shared" si="19"/>
        <v>BEARISH</v>
      </c>
      <c r="G310" s="5" t="str">
        <f t="shared" si="18"/>
        <v>STRONG</v>
      </c>
      <c r="H310" s="5" t="str">
        <f t="shared" si="17"/>
        <v>CONFIRMED BEARISH</v>
      </c>
    </row>
    <row r="311" spans="1:8" ht="13.5" x14ac:dyDescent="0.25">
      <c r="A311" s="3">
        <f>TITRES_STAT!B314</f>
        <v>42758</v>
      </c>
      <c r="B311" s="5">
        <f>TITRES_STAT!C314</f>
        <v>1.8</v>
      </c>
      <c r="C311" s="5">
        <f>TITRES_STAT!D314</f>
        <v>1.0901000000000001</v>
      </c>
      <c r="D311" s="5">
        <f>TITRES_STAT!E314</f>
        <v>100</v>
      </c>
      <c r="E311" s="2">
        <f t="shared" si="16"/>
        <v>-3458</v>
      </c>
      <c r="F311" s="5" t="str">
        <f t="shared" si="19"/>
        <v>BEARISH</v>
      </c>
      <c r="G311" s="5" t="str">
        <f t="shared" si="18"/>
        <v>STRONG</v>
      </c>
      <c r="H311" s="5" t="str">
        <f t="shared" si="17"/>
        <v>CONFIRMED BEARISH</v>
      </c>
    </row>
    <row r="312" spans="1:8" ht="13.5" x14ac:dyDescent="0.25">
      <c r="A312" s="3">
        <f>TITRES_STAT!B315</f>
        <v>42759</v>
      </c>
      <c r="B312" s="5">
        <f>TITRES_STAT!C315</f>
        <v>1.77</v>
      </c>
      <c r="C312" s="5">
        <f>TITRES_STAT!D315</f>
        <v>1.0719000000000001</v>
      </c>
      <c r="D312" s="5">
        <f>TITRES_STAT!E315</f>
        <v>1669</v>
      </c>
      <c r="E312" s="2">
        <f t="shared" si="16"/>
        <v>-5127</v>
      </c>
      <c r="F312" s="5" t="str">
        <f t="shared" si="19"/>
        <v>BEARISH</v>
      </c>
      <c r="G312" s="5" t="str">
        <f t="shared" si="18"/>
        <v>STRONG</v>
      </c>
      <c r="H312" s="5" t="str">
        <f t="shared" si="17"/>
        <v>CONFIRMED BEARISH</v>
      </c>
    </row>
    <row r="313" spans="1:8" ht="13.5" x14ac:dyDescent="0.25">
      <c r="A313" s="3">
        <f>TITRES_STAT!B316</f>
        <v>42760</v>
      </c>
      <c r="B313" s="5">
        <f>TITRES_STAT!C316</f>
        <v>1.77</v>
      </c>
      <c r="C313" s="5">
        <f>TITRES_STAT!D316</f>
        <v>1.0719000000000001</v>
      </c>
      <c r="D313" s="5">
        <f>TITRES_STAT!E316</f>
        <v>0</v>
      </c>
      <c r="E313" s="2">
        <f t="shared" si="16"/>
        <v>-5127</v>
      </c>
      <c r="F313" s="5" t="str">
        <f t="shared" si="19"/>
        <v>BEARISH</v>
      </c>
      <c r="G313" s="5" t="str">
        <f t="shared" si="18"/>
        <v>STRONG</v>
      </c>
      <c r="H313" s="5" t="str">
        <f t="shared" si="17"/>
        <v>CONFIRMED BEARISH</v>
      </c>
    </row>
    <row r="314" spans="1:8" ht="13.5" x14ac:dyDescent="0.25">
      <c r="A314" s="3">
        <f>TITRES_STAT!B317</f>
        <v>42761</v>
      </c>
      <c r="B314" s="5">
        <f>TITRES_STAT!C317</f>
        <v>1.77</v>
      </c>
      <c r="C314" s="5">
        <f>TITRES_STAT!D317</f>
        <v>1.0719000000000001</v>
      </c>
      <c r="D314" s="5">
        <f>TITRES_STAT!E317</f>
        <v>0</v>
      </c>
      <c r="E314" s="2">
        <f t="shared" si="16"/>
        <v>-5127</v>
      </c>
      <c r="F314" s="5" t="str">
        <f t="shared" si="19"/>
        <v>BEARISH</v>
      </c>
      <c r="G314" s="5" t="str">
        <f t="shared" si="18"/>
        <v>STRONG</v>
      </c>
      <c r="H314" s="5" t="str">
        <f t="shared" si="17"/>
        <v>CONFIRMED BEARISH</v>
      </c>
    </row>
    <row r="315" spans="1:8" ht="13.5" x14ac:dyDescent="0.25">
      <c r="A315" s="3">
        <f>TITRES_STAT!B318</f>
        <v>42762</v>
      </c>
      <c r="B315" s="5">
        <f>TITRES_STAT!C318</f>
        <v>1.84</v>
      </c>
      <c r="C315" s="5">
        <f>TITRES_STAT!D318</f>
        <v>1.1143000000000001</v>
      </c>
      <c r="D315" s="5">
        <f>TITRES_STAT!E318</f>
        <v>0</v>
      </c>
      <c r="E315" s="2">
        <f t="shared" si="16"/>
        <v>-5127</v>
      </c>
      <c r="F315" s="5" t="str">
        <f t="shared" si="19"/>
        <v>BEARISH</v>
      </c>
      <c r="G315" s="5" t="str">
        <f t="shared" si="18"/>
        <v>STRONG</v>
      </c>
      <c r="H315" s="5" t="str">
        <f t="shared" si="17"/>
        <v>CONFIRMED BEARISH</v>
      </c>
    </row>
    <row r="316" spans="1:8" ht="13.5" x14ac:dyDescent="0.25">
      <c r="A316" s="3">
        <f>TITRES_STAT!B319</f>
        <v>42765</v>
      </c>
      <c r="B316" s="5">
        <f>TITRES_STAT!C319</f>
        <v>1.9</v>
      </c>
      <c r="C316" s="5">
        <f>TITRES_STAT!D319</f>
        <v>1.1507000000000001</v>
      </c>
      <c r="D316" s="5">
        <f>TITRES_STAT!E319</f>
        <v>7973</v>
      </c>
      <c r="E316" s="2">
        <f t="shared" si="16"/>
        <v>2846</v>
      </c>
      <c r="F316" s="5" t="str">
        <f t="shared" si="19"/>
        <v>BULLISH</v>
      </c>
      <c r="G316" s="5" t="str">
        <f t="shared" si="18"/>
        <v>WEAK</v>
      </c>
      <c r="H316" s="5" t="str">
        <f t="shared" si="17"/>
        <v>CONFIRMED BULLISH</v>
      </c>
    </row>
    <row r="317" spans="1:8" ht="13.5" x14ac:dyDescent="0.25">
      <c r="A317" s="3">
        <f>TITRES_STAT!B320</f>
        <v>42766</v>
      </c>
      <c r="B317" s="5">
        <f>TITRES_STAT!C320</f>
        <v>1.9</v>
      </c>
      <c r="C317" s="5">
        <f>TITRES_STAT!D320</f>
        <v>1.1507000000000001</v>
      </c>
      <c r="D317" s="5">
        <f>TITRES_STAT!E320</f>
        <v>0</v>
      </c>
      <c r="E317" s="2">
        <f t="shared" si="16"/>
        <v>2846</v>
      </c>
      <c r="F317" s="5" t="str">
        <f t="shared" si="19"/>
        <v>BULLISH</v>
      </c>
      <c r="G317" s="5" t="str">
        <f t="shared" si="18"/>
        <v>WEAK</v>
      </c>
      <c r="H317" s="5" t="str">
        <f t="shared" si="17"/>
        <v>CONFIRMED BULLISH</v>
      </c>
    </row>
    <row r="318" spans="1:8" ht="13.5" x14ac:dyDescent="0.25">
      <c r="A318" s="3">
        <f>TITRES_STAT!B321</f>
        <v>42767</v>
      </c>
      <c r="B318" s="5">
        <f>TITRES_STAT!C321</f>
        <v>1.9</v>
      </c>
      <c r="C318" s="5">
        <f>TITRES_STAT!D321</f>
        <v>1.1507000000000001</v>
      </c>
      <c r="D318" s="5">
        <f>TITRES_STAT!E321</f>
        <v>0</v>
      </c>
      <c r="E318" s="2">
        <f t="shared" si="16"/>
        <v>2846</v>
      </c>
      <c r="F318" s="5" t="str">
        <f t="shared" si="19"/>
        <v>BULLISH</v>
      </c>
      <c r="G318" s="5" t="str">
        <f t="shared" si="18"/>
        <v>WEAK</v>
      </c>
      <c r="H318" s="5" t="str">
        <f t="shared" si="17"/>
        <v>CONFIRMED BULLISH</v>
      </c>
    </row>
    <row r="319" spans="1:8" ht="13.5" x14ac:dyDescent="0.25">
      <c r="A319" s="3">
        <f>TITRES_STAT!B322</f>
        <v>42768</v>
      </c>
      <c r="B319" s="5">
        <f>TITRES_STAT!C322</f>
        <v>1.9</v>
      </c>
      <c r="C319" s="5">
        <f>TITRES_STAT!D322</f>
        <v>1.1507000000000001</v>
      </c>
      <c r="D319" s="5">
        <f>TITRES_STAT!E322</f>
        <v>0</v>
      </c>
      <c r="E319" s="2">
        <f t="shared" si="16"/>
        <v>2846</v>
      </c>
      <c r="F319" s="5" t="str">
        <f t="shared" si="19"/>
        <v>BULLISH</v>
      </c>
      <c r="G319" s="5" t="str">
        <f t="shared" si="18"/>
        <v>WEAK</v>
      </c>
      <c r="H319" s="5" t="str">
        <f t="shared" si="17"/>
        <v>CONFIRMED BULLISH</v>
      </c>
    </row>
    <row r="320" spans="1:8" ht="13.5" x14ac:dyDescent="0.25">
      <c r="A320" s="3">
        <f>TITRES_STAT!B323</f>
        <v>42769</v>
      </c>
      <c r="B320" s="5">
        <f>TITRES_STAT!C323</f>
        <v>1.9</v>
      </c>
      <c r="C320" s="5">
        <f>TITRES_STAT!D323</f>
        <v>1.1507000000000001</v>
      </c>
      <c r="D320" s="5">
        <f>TITRES_STAT!E323</f>
        <v>5228</v>
      </c>
      <c r="E320" s="2">
        <f t="shared" si="16"/>
        <v>2846</v>
      </c>
      <c r="F320" s="5" t="str">
        <f t="shared" si="19"/>
        <v>BULLISH</v>
      </c>
      <c r="G320" s="5" t="str">
        <f t="shared" si="18"/>
        <v>WEAK</v>
      </c>
      <c r="H320" s="5" t="str">
        <f t="shared" si="17"/>
        <v>CONFIRMED BULLISH</v>
      </c>
    </row>
    <row r="321" spans="1:8" ht="13.5" x14ac:dyDescent="0.25">
      <c r="A321" s="3">
        <f>TITRES_STAT!B324</f>
        <v>42772</v>
      </c>
      <c r="B321" s="5">
        <f>TITRES_STAT!C324</f>
        <v>1.9</v>
      </c>
      <c r="C321" s="5">
        <f>TITRES_STAT!D324</f>
        <v>1.1507000000000001</v>
      </c>
      <c r="D321" s="5">
        <f>TITRES_STAT!E324</f>
        <v>0</v>
      </c>
      <c r="E321" s="2">
        <f t="shared" si="16"/>
        <v>2846</v>
      </c>
      <c r="F321" s="5" t="str">
        <f t="shared" si="19"/>
        <v>NEUTRAL</v>
      </c>
      <c r="G321" s="5" t="str">
        <f t="shared" si="18"/>
        <v>NEUTRAL</v>
      </c>
      <c r="H321" s="5" t="str">
        <f t="shared" si="17"/>
        <v>NEUTRAL</v>
      </c>
    </row>
    <row r="322" spans="1:8" ht="13.5" x14ac:dyDescent="0.25">
      <c r="A322" s="3">
        <f>TITRES_STAT!B325</f>
        <v>42773</v>
      </c>
      <c r="B322" s="5">
        <f>TITRES_STAT!C325</f>
        <v>1.9</v>
      </c>
      <c r="C322" s="5">
        <f>TITRES_STAT!D325</f>
        <v>1.1507000000000001</v>
      </c>
      <c r="D322" s="5">
        <f>TITRES_STAT!E325</f>
        <v>0</v>
      </c>
      <c r="E322" s="2">
        <f t="shared" si="16"/>
        <v>2846</v>
      </c>
      <c r="F322" s="5" t="str">
        <f t="shared" si="19"/>
        <v>NEUTRAL</v>
      </c>
      <c r="G322" s="5" t="str">
        <f t="shared" si="18"/>
        <v>NEUTRAL</v>
      </c>
      <c r="H322" s="5" t="str">
        <f t="shared" si="17"/>
        <v>NEUTRAL</v>
      </c>
    </row>
    <row r="323" spans="1:8" ht="13.5" x14ac:dyDescent="0.25">
      <c r="A323" s="3">
        <f>TITRES_STAT!B326</f>
        <v>42774</v>
      </c>
      <c r="B323" s="5">
        <f>TITRES_STAT!C326</f>
        <v>1.9</v>
      </c>
      <c r="C323" s="5">
        <f>TITRES_STAT!D326</f>
        <v>1.1507000000000001</v>
      </c>
      <c r="D323" s="5">
        <f>TITRES_STAT!E326</f>
        <v>500</v>
      </c>
      <c r="E323" s="2">
        <f t="shared" si="16"/>
        <v>2846</v>
      </c>
      <c r="F323" s="5" t="str">
        <f t="shared" si="19"/>
        <v>NEUTRAL</v>
      </c>
      <c r="G323" s="5" t="str">
        <f t="shared" si="18"/>
        <v>NEUTRAL</v>
      </c>
      <c r="H323" s="5" t="str">
        <f t="shared" si="17"/>
        <v>NEUTRAL</v>
      </c>
    </row>
    <row r="324" spans="1:8" ht="13.5" x14ac:dyDescent="0.25">
      <c r="A324" s="3">
        <f>TITRES_STAT!B327</f>
        <v>42775</v>
      </c>
      <c r="B324" s="5">
        <f>TITRES_STAT!C327</f>
        <v>1.9</v>
      </c>
      <c r="C324" s="5">
        <f>TITRES_STAT!D327</f>
        <v>1.1507000000000001</v>
      </c>
      <c r="D324" s="5">
        <f>TITRES_STAT!E327</f>
        <v>0</v>
      </c>
      <c r="E324" s="2">
        <f t="shared" ref="E324:E387" si="20">IF(B324&gt;B323, E323+D324, IF(B324&lt;B323, E323-D324, E323))</f>
        <v>2846</v>
      </c>
      <c r="F324" s="5" t="str">
        <f t="shared" si="19"/>
        <v>NEUTRAL</v>
      </c>
      <c r="G324" s="5" t="str">
        <f t="shared" si="18"/>
        <v>NEUTRAL</v>
      </c>
      <c r="H324" s="5" t="str">
        <f t="shared" si="17"/>
        <v>NEUTRAL</v>
      </c>
    </row>
    <row r="325" spans="1:8" ht="13.5" x14ac:dyDescent="0.25">
      <c r="A325" s="3">
        <f>TITRES_STAT!B328</f>
        <v>42776</v>
      </c>
      <c r="B325" s="5">
        <f>TITRES_STAT!C328</f>
        <v>1.9</v>
      </c>
      <c r="C325" s="5">
        <f>TITRES_STAT!D328</f>
        <v>1.1507000000000001</v>
      </c>
      <c r="D325" s="5">
        <f>TITRES_STAT!E328</f>
        <v>0</v>
      </c>
      <c r="E325" s="2">
        <f t="shared" si="20"/>
        <v>2846</v>
      </c>
      <c r="F325" s="5" t="str">
        <f t="shared" si="19"/>
        <v>NEUTRAL</v>
      </c>
      <c r="G325" s="5" t="str">
        <f t="shared" si="18"/>
        <v>NEUTRAL</v>
      </c>
      <c r="H325" s="5" t="str">
        <f t="shared" si="17"/>
        <v>NEUTRAL</v>
      </c>
    </row>
    <row r="326" spans="1:8" ht="13.5" x14ac:dyDescent="0.25">
      <c r="A326" s="3">
        <f>TITRES_STAT!B329</f>
        <v>42779</v>
      </c>
      <c r="B326" s="5">
        <f>TITRES_STAT!C329</f>
        <v>1.9</v>
      </c>
      <c r="C326" s="5">
        <f>TITRES_STAT!D329</f>
        <v>1.1507000000000001</v>
      </c>
      <c r="D326" s="5">
        <f>TITRES_STAT!E329</f>
        <v>0</v>
      </c>
      <c r="E326" s="2">
        <f t="shared" si="20"/>
        <v>2846</v>
      </c>
      <c r="F326" s="5" t="str">
        <f t="shared" si="19"/>
        <v>NEUTRAL</v>
      </c>
      <c r="G326" s="5" t="str">
        <f t="shared" si="18"/>
        <v>NEUTRAL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NEUTRAL</v>
      </c>
    </row>
    <row r="327" spans="1:8" ht="13.5" x14ac:dyDescent="0.25">
      <c r="A327" s="3">
        <f>TITRES_STAT!B330</f>
        <v>42780</v>
      </c>
      <c r="B327" s="5">
        <f>TITRES_STAT!C330</f>
        <v>1.85</v>
      </c>
      <c r="C327" s="5">
        <f>TITRES_STAT!D330</f>
        <v>1.1204000000000001</v>
      </c>
      <c r="D327" s="5">
        <f>TITRES_STAT!E330</f>
        <v>400</v>
      </c>
      <c r="E327" s="2">
        <f t="shared" si="20"/>
        <v>2446</v>
      </c>
      <c r="F327" s="5" t="str">
        <f t="shared" si="19"/>
        <v>BEARISH</v>
      </c>
      <c r="G327" s="5" t="str">
        <f t="shared" ref="G327:G390" si="22">IF((E327-E322)/E322 &gt; 0.02, "STRONG",
 IF((E327-E322)/E322 &lt; -0.02, "WEAK", "NEUTRAL"))</f>
        <v>WEAK</v>
      </c>
      <c r="H327" s="5" t="str">
        <f t="shared" si="21"/>
        <v>CONFIRMED BEARISH</v>
      </c>
    </row>
    <row r="328" spans="1:8" ht="13.5" x14ac:dyDescent="0.25">
      <c r="A328" s="3">
        <f>TITRES_STAT!B331</f>
        <v>42781</v>
      </c>
      <c r="B328" s="5">
        <f>TITRES_STAT!C331</f>
        <v>1.85</v>
      </c>
      <c r="C328" s="5">
        <f>TITRES_STAT!D331</f>
        <v>1.1204000000000001</v>
      </c>
      <c r="D328" s="5">
        <f>TITRES_STAT!E331</f>
        <v>500</v>
      </c>
      <c r="E328" s="2">
        <f t="shared" si="20"/>
        <v>2446</v>
      </c>
      <c r="F328" s="5" t="str">
        <f t="shared" ref="F328:F391" si="23">IF(E328&gt;E323,"BULLISH",IF(E328&lt;E323,"BEARISH","NEUTRAL"))</f>
        <v>BEARISH</v>
      </c>
      <c r="G328" s="5" t="str">
        <f t="shared" si="22"/>
        <v>WEAK</v>
      </c>
      <c r="H328" s="5" t="str">
        <f t="shared" si="21"/>
        <v>CONFIRMED BEARISH</v>
      </c>
    </row>
    <row r="329" spans="1:8" ht="13.5" x14ac:dyDescent="0.25">
      <c r="A329" s="3">
        <f>TITRES_STAT!B332</f>
        <v>42782</v>
      </c>
      <c r="B329" s="5">
        <f>TITRES_STAT!C332</f>
        <v>1.85</v>
      </c>
      <c r="C329" s="5">
        <f>TITRES_STAT!D332</f>
        <v>1.1204000000000001</v>
      </c>
      <c r="D329" s="5">
        <f>TITRES_STAT!E332</f>
        <v>500</v>
      </c>
      <c r="E329" s="2">
        <f t="shared" si="20"/>
        <v>2446</v>
      </c>
      <c r="F329" s="5" t="str">
        <f t="shared" si="23"/>
        <v>BEARISH</v>
      </c>
      <c r="G329" s="5" t="str">
        <f t="shared" si="22"/>
        <v>WEAK</v>
      </c>
      <c r="H329" s="5" t="str">
        <f t="shared" si="21"/>
        <v>CONFIRMED BEARISH</v>
      </c>
    </row>
    <row r="330" spans="1:8" ht="13.5" x14ac:dyDescent="0.25">
      <c r="A330" s="3">
        <f>TITRES_STAT!B333</f>
        <v>42783</v>
      </c>
      <c r="B330" s="5">
        <f>TITRES_STAT!C333</f>
        <v>1.85</v>
      </c>
      <c r="C330" s="5">
        <f>TITRES_STAT!D333</f>
        <v>1.1204000000000001</v>
      </c>
      <c r="D330" s="5">
        <f>TITRES_STAT!E333</f>
        <v>0</v>
      </c>
      <c r="E330" s="2">
        <f t="shared" si="20"/>
        <v>2446</v>
      </c>
      <c r="F330" s="5" t="str">
        <f t="shared" si="23"/>
        <v>BEARISH</v>
      </c>
      <c r="G330" s="5" t="str">
        <f t="shared" si="22"/>
        <v>WEAK</v>
      </c>
      <c r="H330" s="5" t="str">
        <f t="shared" si="21"/>
        <v>CONFIRMED BEARISH</v>
      </c>
    </row>
    <row r="331" spans="1:8" ht="13.5" x14ac:dyDescent="0.25">
      <c r="A331" s="3">
        <f>TITRES_STAT!B334</f>
        <v>42786</v>
      </c>
      <c r="B331" s="5">
        <f>TITRES_STAT!C334</f>
        <v>1.85</v>
      </c>
      <c r="C331" s="5">
        <f>TITRES_STAT!D334</f>
        <v>1.1204000000000001</v>
      </c>
      <c r="D331" s="5">
        <f>TITRES_STAT!E334</f>
        <v>0</v>
      </c>
      <c r="E331" s="2">
        <f t="shared" si="20"/>
        <v>2446</v>
      </c>
      <c r="F331" s="5" t="str">
        <f t="shared" si="23"/>
        <v>BEARISH</v>
      </c>
      <c r="G331" s="5" t="str">
        <f t="shared" si="22"/>
        <v>WEAK</v>
      </c>
      <c r="H331" s="5" t="str">
        <f t="shared" si="21"/>
        <v>CONFIRMED BEARISH</v>
      </c>
    </row>
    <row r="332" spans="1:8" ht="13.5" x14ac:dyDescent="0.25">
      <c r="A332" s="3">
        <f>TITRES_STAT!B335</f>
        <v>42787</v>
      </c>
      <c r="B332" s="5">
        <f>TITRES_STAT!C335</f>
        <v>1.85</v>
      </c>
      <c r="C332" s="5">
        <f>TITRES_STAT!D335</f>
        <v>1.1204000000000001</v>
      </c>
      <c r="D332" s="5">
        <f>TITRES_STAT!E335</f>
        <v>80</v>
      </c>
      <c r="E332" s="2">
        <f t="shared" si="20"/>
        <v>2446</v>
      </c>
      <c r="F332" s="5" t="str">
        <f t="shared" si="23"/>
        <v>NEUTRAL</v>
      </c>
      <c r="G332" s="5" t="str">
        <f t="shared" si="22"/>
        <v>NEUTRAL</v>
      </c>
      <c r="H332" s="5" t="str">
        <f t="shared" si="21"/>
        <v>NEUTRAL</v>
      </c>
    </row>
    <row r="333" spans="1:8" ht="13.5" x14ac:dyDescent="0.25">
      <c r="A333" s="3">
        <f>TITRES_STAT!B336</f>
        <v>42788</v>
      </c>
      <c r="B333" s="5">
        <f>TITRES_STAT!C336</f>
        <v>1.85</v>
      </c>
      <c r="C333" s="5">
        <f>TITRES_STAT!D336</f>
        <v>1.1204000000000001</v>
      </c>
      <c r="D333" s="5">
        <f>TITRES_STAT!E336</f>
        <v>42</v>
      </c>
      <c r="E333" s="2">
        <f t="shared" si="20"/>
        <v>2446</v>
      </c>
      <c r="F333" s="5" t="str">
        <f t="shared" si="23"/>
        <v>NEUTRAL</v>
      </c>
      <c r="G333" s="5" t="str">
        <f t="shared" si="22"/>
        <v>NEUTRAL</v>
      </c>
      <c r="H333" s="5" t="str">
        <f t="shared" si="21"/>
        <v>NEUTRAL</v>
      </c>
    </row>
    <row r="334" spans="1:8" ht="13.5" x14ac:dyDescent="0.25">
      <c r="A334" s="3">
        <f>TITRES_STAT!B337</f>
        <v>42789</v>
      </c>
      <c r="B334" s="5">
        <f>TITRES_STAT!C337</f>
        <v>1.85</v>
      </c>
      <c r="C334" s="5">
        <f>TITRES_STAT!D337</f>
        <v>1.1204000000000001</v>
      </c>
      <c r="D334" s="5">
        <f>TITRES_STAT!E337</f>
        <v>0</v>
      </c>
      <c r="E334" s="2">
        <f t="shared" si="20"/>
        <v>2446</v>
      </c>
      <c r="F334" s="5" t="str">
        <f t="shared" si="23"/>
        <v>NEUTRAL</v>
      </c>
      <c r="G334" s="5" t="str">
        <f t="shared" si="22"/>
        <v>NEUTRAL</v>
      </c>
      <c r="H334" s="5" t="str">
        <f t="shared" si="21"/>
        <v>NEUTRAL</v>
      </c>
    </row>
    <row r="335" spans="1:8" ht="13.5" x14ac:dyDescent="0.25">
      <c r="A335" s="3">
        <f>TITRES_STAT!B338</f>
        <v>42790</v>
      </c>
      <c r="B335" s="5">
        <f>TITRES_STAT!C338</f>
        <v>1.85</v>
      </c>
      <c r="C335" s="5">
        <f>TITRES_STAT!D338</f>
        <v>1.1204000000000001</v>
      </c>
      <c r="D335" s="5">
        <f>TITRES_STAT!E338</f>
        <v>0</v>
      </c>
      <c r="E335" s="2">
        <f t="shared" si="20"/>
        <v>2446</v>
      </c>
      <c r="F335" s="5" t="str">
        <f t="shared" si="23"/>
        <v>NEUTRAL</v>
      </c>
      <c r="G335" s="5" t="str">
        <f t="shared" si="22"/>
        <v>NEUTRAL</v>
      </c>
      <c r="H335" s="5" t="str">
        <f t="shared" si="21"/>
        <v>NEUTRAL</v>
      </c>
    </row>
    <row r="336" spans="1:8" ht="13.5" x14ac:dyDescent="0.25">
      <c r="A336" s="3">
        <f>TITRES_STAT!B339</f>
        <v>42793</v>
      </c>
      <c r="B336" s="5">
        <f>TITRES_STAT!C339</f>
        <v>1.77</v>
      </c>
      <c r="C336" s="5">
        <f>TITRES_STAT!D339</f>
        <v>1.0719000000000001</v>
      </c>
      <c r="D336" s="5">
        <f>TITRES_STAT!E339</f>
        <v>50</v>
      </c>
      <c r="E336" s="2">
        <f t="shared" si="20"/>
        <v>2396</v>
      </c>
      <c r="F336" s="5" t="str">
        <f t="shared" si="23"/>
        <v>BEARISH</v>
      </c>
      <c r="G336" s="5" t="str">
        <f t="shared" si="22"/>
        <v>WEAK</v>
      </c>
      <c r="H336" s="5" t="str">
        <f t="shared" si="21"/>
        <v>CONFIRMED BEARISH</v>
      </c>
    </row>
    <row r="337" spans="1:8" ht="13.5" x14ac:dyDescent="0.25">
      <c r="A337" s="3">
        <f>TITRES_STAT!B340</f>
        <v>42794</v>
      </c>
      <c r="B337" s="5">
        <f>TITRES_STAT!C340</f>
        <v>1.77</v>
      </c>
      <c r="C337" s="5">
        <f>TITRES_STAT!D340</f>
        <v>1.0719000000000001</v>
      </c>
      <c r="D337" s="5">
        <f>TITRES_STAT!E340</f>
        <v>0</v>
      </c>
      <c r="E337" s="2">
        <f t="shared" si="20"/>
        <v>2396</v>
      </c>
      <c r="F337" s="5" t="str">
        <f t="shared" si="23"/>
        <v>BEARISH</v>
      </c>
      <c r="G337" s="5" t="str">
        <f t="shared" si="22"/>
        <v>WEAK</v>
      </c>
      <c r="H337" s="5" t="str">
        <f t="shared" si="21"/>
        <v>CONFIRMED BEARISH</v>
      </c>
    </row>
    <row r="338" spans="1:8" ht="13.5" x14ac:dyDescent="0.25">
      <c r="A338" s="3">
        <f>TITRES_STAT!B341</f>
        <v>42795</v>
      </c>
      <c r="B338" s="5">
        <f>TITRES_STAT!C341</f>
        <v>1.78</v>
      </c>
      <c r="C338" s="5">
        <f>TITRES_STAT!D341</f>
        <v>1.0780000000000001</v>
      </c>
      <c r="D338" s="5">
        <f>TITRES_STAT!E341</f>
        <v>1000</v>
      </c>
      <c r="E338" s="2">
        <f t="shared" si="20"/>
        <v>3396</v>
      </c>
      <c r="F338" s="5" t="str">
        <f t="shared" si="23"/>
        <v>BULLISH</v>
      </c>
      <c r="G338" s="5" t="str">
        <f t="shared" si="22"/>
        <v>STRONG</v>
      </c>
      <c r="H338" s="5" t="str">
        <f t="shared" si="21"/>
        <v>BULLISH DIVERGENCE</v>
      </c>
    </row>
    <row r="339" spans="1:8" ht="13.5" x14ac:dyDescent="0.25">
      <c r="A339" s="3">
        <f>TITRES_STAT!B342</f>
        <v>42796</v>
      </c>
      <c r="B339" s="5">
        <f>TITRES_STAT!C342</f>
        <v>1.73</v>
      </c>
      <c r="C339" s="5">
        <f>TITRES_STAT!D342</f>
        <v>1.0477000000000001</v>
      </c>
      <c r="D339" s="5">
        <f>TITRES_STAT!E342</f>
        <v>4531</v>
      </c>
      <c r="E339" s="2">
        <f t="shared" si="20"/>
        <v>-1135</v>
      </c>
      <c r="F339" s="5" t="str">
        <f t="shared" si="23"/>
        <v>BEARISH</v>
      </c>
      <c r="G339" s="5" t="str">
        <f t="shared" si="22"/>
        <v>WEAK</v>
      </c>
      <c r="H339" s="5" t="str">
        <f t="shared" si="21"/>
        <v>CONFIRMED BEARISH</v>
      </c>
    </row>
    <row r="340" spans="1:8" ht="13.5" x14ac:dyDescent="0.25">
      <c r="A340" s="3">
        <f>TITRES_STAT!B343</f>
        <v>42797</v>
      </c>
      <c r="B340" s="5">
        <f>TITRES_STAT!C343</f>
        <v>1.75</v>
      </c>
      <c r="C340" s="5">
        <f>TITRES_STAT!D343</f>
        <v>1.0598000000000001</v>
      </c>
      <c r="D340" s="5">
        <f>TITRES_STAT!E343</f>
        <v>109759</v>
      </c>
      <c r="E340" s="2">
        <f t="shared" si="20"/>
        <v>108624</v>
      </c>
      <c r="F340" s="5" t="str">
        <f t="shared" si="23"/>
        <v>BULLISH</v>
      </c>
      <c r="G340" s="5" t="str">
        <f t="shared" si="22"/>
        <v>STRONG</v>
      </c>
      <c r="H340" s="5" t="str">
        <f t="shared" si="21"/>
        <v>BULLISH DIVERGENCE</v>
      </c>
    </row>
    <row r="341" spans="1:8" ht="13.5" x14ac:dyDescent="0.25">
      <c r="A341" s="3">
        <f>TITRES_STAT!B344</f>
        <v>42800</v>
      </c>
      <c r="B341" s="5">
        <f>TITRES_STAT!C344</f>
        <v>1.75</v>
      </c>
      <c r="C341" s="5">
        <f>TITRES_STAT!D344</f>
        <v>1.0598000000000001</v>
      </c>
      <c r="D341" s="5">
        <f>TITRES_STAT!E344</f>
        <v>0</v>
      </c>
      <c r="E341" s="2">
        <f t="shared" si="20"/>
        <v>108624</v>
      </c>
      <c r="F341" s="5" t="str">
        <f t="shared" si="23"/>
        <v>BULLISH</v>
      </c>
      <c r="G341" s="5" t="str">
        <f t="shared" si="22"/>
        <v>STRONG</v>
      </c>
      <c r="H341" s="5" t="str">
        <f t="shared" si="21"/>
        <v>BULLISH DIVERGENCE</v>
      </c>
    </row>
    <row r="342" spans="1:8" ht="13.5" x14ac:dyDescent="0.25">
      <c r="A342" s="3">
        <f>TITRES_STAT!B345</f>
        <v>42801</v>
      </c>
      <c r="B342" s="5">
        <f>TITRES_STAT!C345</f>
        <v>1.75</v>
      </c>
      <c r="C342" s="5">
        <f>TITRES_STAT!D345</f>
        <v>1.0598000000000001</v>
      </c>
      <c r="D342" s="5">
        <f>TITRES_STAT!E345</f>
        <v>85500</v>
      </c>
      <c r="E342" s="2">
        <f t="shared" si="20"/>
        <v>108624</v>
      </c>
      <c r="F342" s="5" t="str">
        <f t="shared" si="23"/>
        <v>BULLISH</v>
      </c>
      <c r="G342" s="5" t="str">
        <f t="shared" si="22"/>
        <v>STRONG</v>
      </c>
      <c r="H342" s="5" t="str">
        <f t="shared" si="21"/>
        <v>BULLISH DIVERGENCE</v>
      </c>
    </row>
    <row r="343" spans="1:8" ht="13.5" x14ac:dyDescent="0.25">
      <c r="A343" s="3">
        <f>TITRES_STAT!B346</f>
        <v>42802</v>
      </c>
      <c r="B343" s="5">
        <f>TITRES_STAT!C346</f>
        <v>1.76</v>
      </c>
      <c r="C343" s="5">
        <f>TITRES_STAT!D346</f>
        <v>1.0659000000000001</v>
      </c>
      <c r="D343" s="5">
        <f>TITRES_STAT!E346</f>
        <v>165</v>
      </c>
      <c r="E343" s="2">
        <f t="shared" si="20"/>
        <v>108789</v>
      </c>
      <c r="F343" s="5" t="str">
        <f t="shared" si="23"/>
        <v>BULLISH</v>
      </c>
      <c r="G343" s="5" t="str">
        <f t="shared" si="22"/>
        <v>STRONG</v>
      </c>
      <c r="H343" s="5" t="str">
        <f t="shared" si="21"/>
        <v>BULLISH DIVERGENCE</v>
      </c>
    </row>
    <row r="344" spans="1:8" ht="13.5" x14ac:dyDescent="0.25">
      <c r="A344" s="3">
        <f>TITRES_STAT!B347</f>
        <v>42803</v>
      </c>
      <c r="B344" s="5">
        <f>TITRES_STAT!C347</f>
        <v>1.74</v>
      </c>
      <c r="C344" s="5">
        <f>TITRES_STAT!D347</f>
        <v>1.0538000000000001</v>
      </c>
      <c r="D344" s="5">
        <f>TITRES_STAT!E347</f>
        <v>9</v>
      </c>
      <c r="E344" s="2">
        <f t="shared" si="20"/>
        <v>108780</v>
      </c>
      <c r="F344" s="5" t="str">
        <f t="shared" si="23"/>
        <v>BULLISH</v>
      </c>
      <c r="G344" s="5" t="str">
        <f t="shared" si="22"/>
        <v>WEAK</v>
      </c>
      <c r="H344" s="5" t="str">
        <f t="shared" si="21"/>
        <v>CONFIRMED BULLISH</v>
      </c>
    </row>
    <row r="345" spans="1:8" ht="13.5" x14ac:dyDescent="0.25">
      <c r="A345" s="3">
        <f>TITRES_STAT!B348</f>
        <v>42804</v>
      </c>
      <c r="B345" s="5">
        <f>TITRES_STAT!C348</f>
        <v>1.75</v>
      </c>
      <c r="C345" s="5">
        <f>TITRES_STAT!D348</f>
        <v>1.0598000000000001</v>
      </c>
      <c r="D345" s="5">
        <f>TITRES_STAT!E348</f>
        <v>2000</v>
      </c>
      <c r="E345" s="2">
        <f t="shared" si="20"/>
        <v>110780</v>
      </c>
      <c r="F345" s="5" t="str">
        <f t="shared" si="23"/>
        <v>BULLISH</v>
      </c>
      <c r="G345" s="5" t="str">
        <f t="shared" si="22"/>
        <v>NEUTRAL</v>
      </c>
      <c r="H345" s="5" t="str">
        <f t="shared" si="21"/>
        <v>NEUTRAL</v>
      </c>
    </row>
    <row r="346" spans="1:8" ht="13.5" x14ac:dyDescent="0.25">
      <c r="A346" s="3">
        <f>TITRES_STAT!B349</f>
        <v>42807</v>
      </c>
      <c r="B346" s="5">
        <f>TITRES_STAT!C349</f>
        <v>1.75</v>
      </c>
      <c r="C346" s="5">
        <f>TITRES_STAT!D349</f>
        <v>1.0598000000000001</v>
      </c>
      <c r="D346" s="5">
        <f>TITRES_STAT!E349</f>
        <v>0</v>
      </c>
      <c r="E346" s="2">
        <f t="shared" si="20"/>
        <v>110780</v>
      </c>
      <c r="F346" s="5" t="str">
        <f t="shared" si="23"/>
        <v>BULLISH</v>
      </c>
      <c r="G346" s="5" t="str">
        <f t="shared" si="22"/>
        <v>NEUTRAL</v>
      </c>
      <c r="H346" s="5" t="str">
        <f t="shared" si="21"/>
        <v>NEUTRAL</v>
      </c>
    </row>
    <row r="347" spans="1:8" ht="13.5" x14ac:dyDescent="0.25">
      <c r="A347" s="3">
        <f>TITRES_STAT!B350</f>
        <v>42808</v>
      </c>
      <c r="B347" s="5">
        <f>TITRES_STAT!C350</f>
        <v>1.75</v>
      </c>
      <c r="C347" s="5">
        <f>TITRES_STAT!D350</f>
        <v>1.0598000000000001</v>
      </c>
      <c r="D347" s="5">
        <f>TITRES_STAT!E350</f>
        <v>0</v>
      </c>
      <c r="E347" s="2">
        <f t="shared" si="20"/>
        <v>110780</v>
      </c>
      <c r="F347" s="5" t="str">
        <f t="shared" si="23"/>
        <v>BULLISH</v>
      </c>
      <c r="G347" s="5" t="str">
        <f t="shared" si="22"/>
        <v>NEUTRAL</v>
      </c>
      <c r="H347" s="5" t="str">
        <f t="shared" si="21"/>
        <v>NEUTRAL</v>
      </c>
    </row>
    <row r="348" spans="1:8" ht="13.5" x14ac:dyDescent="0.25">
      <c r="A348" s="3">
        <f>TITRES_STAT!B351</f>
        <v>42809</v>
      </c>
      <c r="B348" s="5">
        <f>TITRES_STAT!C351</f>
        <v>1.75</v>
      </c>
      <c r="C348" s="5">
        <f>TITRES_STAT!D351</f>
        <v>1.0598000000000001</v>
      </c>
      <c r="D348" s="5">
        <f>TITRES_STAT!E351</f>
        <v>0</v>
      </c>
      <c r="E348" s="2">
        <f t="shared" si="20"/>
        <v>110780</v>
      </c>
      <c r="F348" s="5" t="str">
        <f t="shared" si="23"/>
        <v>BULLISH</v>
      </c>
      <c r="G348" s="5" t="str">
        <f t="shared" si="22"/>
        <v>NEUTRAL</v>
      </c>
      <c r="H348" s="5" t="str">
        <f t="shared" si="21"/>
        <v>BULLISH DIVERGENCE</v>
      </c>
    </row>
    <row r="349" spans="1:8" ht="13.5" x14ac:dyDescent="0.25">
      <c r="A349" s="3">
        <f>TITRES_STAT!B352</f>
        <v>42810</v>
      </c>
      <c r="B349" s="5">
        <f>TITRES_STAT!C352</f>
        <v>1.75</v>
      </c>
      <c r="C349" s="5">
        <f>TITRES_STAT!D352</f>
        <v>1.0598000000000001</v>
      </c>
      <c r="D349" s="5">
        <f>TITRES_STAT!E352</f>
        <v>0</v>
      </c>
      <c r="E349" s="2">
        <f t="shared" si="20"/>
        <v>110780</v>
      </c>
      <c r="F349" s="5" t="str">
        <f t="shared" si="23"/>
        <v>BULLISH</v>
      </c>
      <c r="G349" s="5" t="str">
        <f t="shared" si="22"/>
        <v>NEUTRAL</v>
      </c>
      <c r="H349" s="5" t="str">
        <f t="shared" si="21"/>
        <v>CONFIRMED BULLISH</v>
      </c>
    </row>
    <row r="350" spans="1:8" ht="13.5" x14ac:dyDescent="0.25">
      <c r="A350" s="3">
        <f>TITRES_STAT!B353</f>
        <v>42811</v>
      </c>
      <c r="B350" s="5">
        <f>TITRES_STAT!C353</f>
        <v>1.75</v>
      </c>
      <c r="C350" s="5">
        <f>TITRES_STAT!D353</f>
        <v>1.0598000000000001</v>
      </c>
      <c r="D350" s="5">
        <f>TITRES_STAT!E353</f>
        <v>0</v>
      </c>
      <c r="E350" s="2">
        <f t="shared" si="20"/>
        <v>110780</v>
      </c>
      <c r="F350" s="5" t="str">
        <f t="shared" si="23"/>
        <v>NEUTRAL</v>
      </c>
      <c r="G350" s="5" t="str">
        <f t="shared" si="22"/>
        <v>NEUTRAL</v>
      </c>
      <c r="H350" s="5" t="str">
        <f t="shared" si="21"/>
        <v>NEUTRAL</v>
      </c>
    </row>
    <row r="351" spans="1:8" ht="13.5" x14ac:dyDescent="0.25">
      <c r="A351" s="3">
        <f>TITRES_STAT!B354</f>
        <v>42815</v>
      </c>
      <c r="B351" s="5">
        <f>TITRES_STAT!C354</f>
        <v>1.76</v>
      </c>
      <c r="C351" s="5">
        <f>TITRES_STAT!D354</f>
        <v>1.0659000000000001</v>
      </c>
      <c r="D351" s="5">
        <f>TITRES_STAT!E354</f>
        <v>100</v>
      </c>
      <c r="E351" s="2">
        <f t="shared" si="20"/>
        <v>110880</v>
      </c>
      <c r="F351" s="5" t="str">
        <f t="shared" si="23"/>
        <v>BULLISH</v>
      </c>
      <c r="G351" s="5" t="str">
        <f t="shared" si="22"/>
        <v>NEUTRAL</v>
      </c>
      <c r="H351" s="5" t="str">
        <f t="shared" si="21"/>
        <v>CONFIRMED BULLISH</v>
      </c>
    </row>
    <row r="352" spans="1:8" ht="13.5" x14ac:dyDescent="0.25">
      <c r="A352" s="3">
        <f>TITRES_STAT!B355</f>
        <v>42816</v>
      </c>
      <c r="B352" s="5">
        <f>TITRES_STAT!C355</f>
        <v>1.76</v>
      </c>
      <c r="C352" s="5">
        <f>TITRES_STAT!D355</f>
        <v>1.0659000000000001</v>
      </c>
      <c r="D352" s="5">
        <f>TITRES_STAT!E355</f>
        <v>0</v>
      </c>
      <c r="E352" s="2">
        <f t="shared" si="20"/>
        <v>110880</v>
      </c>
      <c r="F352" s="5" t="str">
        <f t="shared" si="23"/>
        <v>BULLISH</v>
      </c>
      <c r="G352" s="5" t="str">
        <f t="shared" si="22"/>
        <v>NEUTRAL</v>
      </c>
      <c r="H352" s="5" t="str">
        <f t="shared" si="21"/>
        <v>CONFIRMED BULLISH</v>
      </c>
    </row>
    <row r="353" spans="1:8" ht="13.5" x14ac:dyDescent="0.25">
      <c r="A353" s="3">
        <f>TITRES_STAT!B356</f>
        <v>42817</v>
      </c>
      <c r="B353" s="5">
        <f>TITRES_STAT!C356</f>
        <v>1.76</v>
      </c>
      <c r="C353" s="5">
        <f>TITRES_STAT!D356</f>
        <v>1.0659000000000001</v>
      </c>
      <c r="D353" s="5">
        <f>TITRES_STAT!E356</f>
        <v>0</v>
      </c>
      <c r="E353" s="2">
        <f t="shared" si="20"/>
        <v>110880</v>
      </c>
      <c r="F353" s="5" t="str">
        <f t="shared" si="23"/>
        <v>BULLISH</v>
      </c>
      <c r="G353" s="5" t="str">
        <f t="shared" si="22"/>
        <v>NEUTRAL</v>
      </c>
      <c r="H353" s="5" t="str">
        <f t="shared" si="21"/>
        <v>CONFIRMED BULLISH</v>
      </c>
    </row>
    <row r="354" spans="1:8" ht="13.5" x14ac:dyDescent="0.25">
      <c r="A354" s="3">
        <f>TITRES_STAT!B357</f>
        <v>42818</v>
      </c>
      <c r="B354" s="5">
        <f>TITRES_STAT!C357</f>
        <v>1.82</v>
      </c>
      <c r="C354" s="5">
        <f>TITRES_STAT!D357</f>
        <v>1.1022000000000001</v>
      </c>
      <c r="D354" s="5">
        <f>TITRES_STAT!E357</f>
        <v>54666</v>
      </c>
      <c r="E354" s="2">
        <f t="shared" si="20"/>
        <v>165546</v>
      </c>
      <c r="F354" s="5" t="str">
        <f t="shared" si="23"/>
        <v>BULLISH</v>
      </c>
      <c r="G354" s="5" t="str">
        <f t="shared" si="22"/>
        <v>STRONG</v>
      </c>
      <c r="H354" s="5" t="str">
        <f t="shared" si="21"/>
        <v>CONFIRMED BULLISH</v>
      </c>
    </row>
    <row r="355" spans="1:8" ht="13.5" x14ac:dyDescent="0.25">
      <c r="A355" s="3">
        <f>TITRES_STAT!B358</f>
        <v>42821</v>
      </c>
      <c r="B355" s="5">
        <f>TITRES_STAT!C358</f>
        <v>1.82</v>
      </c>
      <c r="C355" s="5">
        <f>TITRES_STAT!D358</f>
        <v>1.1022000000000001</v>
      </c>
      <c r="D355" s="5">
        <f>TITRES_STAT!E358</f>
        <v>0</v>
      </c>
      <c r="E355" s="2">
        <f t="shared" si="20"/>
        <v>165546</v>
      </c>
      <c r="F355" s="5" t="str">
        <f t="shared" si="23"/>
        <v>BULLISH</v>
      </c>
      <c r="G355" s="5" t="str">
        <f t="shared" si="22"/>
        <v>STRONG</v>
      </c>
      <c r="H355" s="5" t="str">
        <f t="shared" si="21"/>
        <v>CONFIRMED BULLISH</v>
      </c>
    </row>
    <row r="356" spans="1:8" ht="13.5" x14ac:dyDescent="0.25">
      <c r="A356" s="3">
        <f>TITRES_STAT!B359</f>
        <v>42822</v>
      </c>
      <c r="B356" s="5">
        <f>TITRES_STAT!C359</f>
        <v>1.82</v>
      </c>
      <c r="C356" s="5">
        <f>TITRES_STAT!D359</f>
        <v>1.1022000000000001</v>
      </c>
      <c r="D356" s="5">
        <f>TITRES_STAT!E359</f>
        <v>0</v>
      </c>
      <c r="E356" s="2">
        <f t="shared" si="20"/>
        <v>165546</v>
      </c>
      <c r="F356" s="5" t="str">
        <f t="shared" si="23"/>
        <v>BULLISH</v>
      </c>
      <c r="G356" s="5" t="str">
        <f t="shared" si="22"/>
        <v>STRONG</v>
      </c>
      <c r="H356" s="5" t="str">
        <f t="shared" si="21"/>
        <v>CONFIRMED BULLISH</v>
      </c>
    </row>
    <row r="357" spans="1:8" ht="13.5" x14ac:dyDescent="0.25">
      <c r="A357" s="3">
        <f>TITRES_STAT!B360</f>
        <v>42823</v>
      </c>
      <c r="B357" s="5">
        <f>TITRES_STAT!C360</f>
        <v>1.82</v>
      </c>
      <c r="C357" s="5">
        <f>TITRES_STAT!D360</f>
        <v>1.1022000000000001</v>
      </c>
      <c r="D357" s="5">
        <f>TITRES_STAT!E360</f>
        <v>0</v>
      </c>
      <c r="E357" s="2">
        <f t="shared" si="20"/>
        <v>165546</v>
      </c>
      <c r="F357" s="5" t="str">
        <f t="shared" si="23"/>
        <v>BULLISH</v>
      </c>
      <c r="G357" s="5" t="str">
        <f t="shared" si="22"/>
        <v>STRONG</v>
      </c>
      <c r="H357" s="5" t="str">
        <f t="shared" si="21"/>
        <v>CONFIRMED BULLISH</v>
      </c>
    </row>
    <row r="358" spans="1:8" ht="13.5" x14ac:dyDescent="0.25">
      <c r="A358" s="3">
        <f>TITRES_STAT!B361</f>
        <v>42824</v>
      </c>
      <c r="B358" s="5">
        <f>TITRES_STAT!C361</f>
        <v>1.82</v>
      </c>
      <c r="C358" s="5">
        <f>TITRES_STAT!D361</f>
        <v>1.1022000000000001</v>
      </c>
      <c r="D358" s="5">
        <f>TITRES_STAT!E361</f>
        <v>0</v>
      </c>
      <c r="E358" s="2">
        <f t="shared" si="20"/>
        <v>165546</v>
      </c>
      <c r="F358" s="5" t="str">
        <f t="shared" si="23"/>
        <v>BULLISH</v>
      </c>
      <c r="G358" s="5" t="str">
        <f t="shared" si="22"/>
        <v>STRONG</v>
      </c>
      <c r="H358" s="5" t="str">
        <f t="shared" si="21"/>
        <v>CONFIRMED BULLISH</v>
      </c>
    </row>
    <row r="359" spans="1:8" ht="13.5" x14ac:dyDescent="0.25">
      <c r="A359" s="3">
        <f>TITRES_STAT!B362</f>
        <v>42825</v>
      </c>
      <c r="B359" s="5">
        <f>TITRES_STAT!C362</f>
        <v>1.82</v>
      </c>
      <c r="C359" s="5">
        <f>TITRES_STAT!D362</f>
        <v>1.1022000000000001</v>
      </c>
      <c r="D359" s="5">
        <f>TITRES_STAT!E362</f>
        <v>0</v>
      </c>
      <c r="E359" s="2">
        <f t="shared" si="20"/>
        <v>165546</v>
      </c>
      <c r="F359" s="5" t="str">
        <f t="shared" si="23"/>
        <v>NEUTRAL</v>
      </c>
      <c r="G359" s="5" t="str">
        <f t="shared" si="22"/>
        <v>NEUTRAL</v>
      </c>
      <c r="H359" s="5" t="str">
        <f t="shared" si="21"/>
        <v>NEUTRAL</v>
      </c>
    </row>
    <row r="360" spans="1:8" ht="13.5" x14ac:dyDescent="0.25">
      <c r="A360" s="3">
        <f>TITRES_STAT!B363</f>
        <v>42828</v>
      </c>
      <c r="B360" s="5">
        <f>TITRES_STAT!C363</f>
        <v>1.82</v>
      </c>
      <c r="C360" s="5">
        <f>TITRES_STAT!D363</f>
        <v>1.1022000000000001</v>
      </c>
      <c r="D360" s="5">
        <f>TITRES_STAT!E363</f>
        <v>0</v>
      </c>
      <c r="E360" s="2">
        <f t="shared" si="20"/>
        <v>165546</v>
      </c>
      <c r="F360" s="5" t="str">
        <f t="shared" si="23"/>
        <v>NEUTRAL</v>
      </c>
      <c r="G360" s="5" t="str">
        <f t="shared" si="22"/>
        <v>NEUTRAL</v>
      </c>
      <c r="H360" s="5" t="str">
        <f t="shared" si="21"/>
        <v>NEUTRAL</v>
      </c>
    </row>
    <row r="361" spans="1:8" ht="13.5" x14ac:dyDescent="0.25">
      <c r="A361" s="3">
        <f>TITRES_STAT!B364</f>
        <v>42829</v>
      </c>
      <c r="B361" s="5">
        <f>TITRES_STAT!C364</f>
        <v>1.9</v>
      </c>
      <c r="C361" s="5">
        <f>TITRES_STAT!D364</f>
        <v>1.1507000000000001</v>
      </c>
      <c r="D361" s="5">
        <f>TITRES_STAT!E364</f>
        <v>75</v>
      </c>
      <c r="E361" s="2">
        <f t="shared" si="20"/>
        <v>165621</v>
      </c>
      <c r="F361" s="5" t="str">
        <f t="shared" si="23"/>
        <v>BULLISH</v>
      </c>
      <c r="G361" s="5" t="str">
        <f t="shared" si="22"/>
        <v>NEUTRAL</v>
      </c>
      <c r="H361" s="5" t="str">
        <f t="shared" si="21"/>
        <v>CONFIRMED BULLISH</v>
      </c>
    </row>
    <row r="362" spans="1:8" ht="13.5" x14ac:dyDescent="0.25">
      <c r="A362" s="3">
        <f>TITRES_STAT!B365</f>
        <v>42830</v>
      </c>
      <c r="B362" s="5">
        <f>TITRES_STAT!C365</f>
        <v>2</v>
      </c>
      <c r="C362" s="5">
        <f>TITRES_STAT!D365</f>
        <v>1.2112000000000001</v>
      </c>
      <c r="D362" s="5">
        <f>TITRES_STAT!E365</f>
        <v>105</v>
      </c>
      <c r="E362" s="2">
        <f t="shared" si="20"/>
        <v>165726</v>
      </c>
      <c r="F362" s="5" t="str">
        <f t="shared" si="23"/>
        <v>BULLISH</v>
      </c>
      <c r="G362" s="5" t="str">
        <f t="shared" si="22"/>
        <v>NEUTRAL</v>
      </c>
      <c r="H362" s="5" t="str">
        <f t="shared" si="21"/>
        <v>CONFIRMED BULLISH</v>
      </c>
    </row>
    <row r="363" spans="1:8" ht="13.5" x14ac:dyDescent="0.25">
      <c r="A363" s="3">
        <f>TITRES_STAT!B366</f>
        <v>42831</v>
      </c>
      <c r="B363" s="5">
        <f>TITRES_STAT!C366</f>
        <v>2</v>
      </c>
      <c r="C363" s="5">
        <f>TITRES_STAT!D366</f>
        <v>1.2112000000000001</v>
      </c>
      <c r="D363" s="5">
        <f>TITRES_STAT!E366</f>
        <v>1730</v>
      </c>
      <c r="E363" s="2">
        <f t="shared" si="20"/>
        <v>165726</v>
      </c>
      <c r="F363" s="5" t="str">
        <f t="shared" si="23"/>
        <v>BULLISH</v>
      </c>
      <c r="G363" s="5" t="str">
        <f t="shared" si="22"/>
        <v>NEUTRAL</v>
      </c>
      <c r="H363" s="5" t="str">
        <f t="shared" si="21"/>
        <v>CONFIRMED BULLISH</v>
      </c>
    </row>
    <row r="364" spans="1:8" ht="13.5" x14ac:dyDescent="0.25">
      <c r="A364" s="3">
        <f>TITRES_STAT!B367</f>
        <v>42832</v>
      </c>
      <c r="B364" s="5">
        <f>TITRES_STAT!C367</f>
        <v>2</v>
      </c>
      <c r="C364" s="5">
        <f>TITRES_STAT!D367</f>
        <v>1.2112000000000001</v>
      </c>
      <c r="D364" s="5">
        <f>TITRES_STAT!E367</f>
        <v>0</v>
      </c>
      <c r="E364" s="2">
        <f t="shared" si="20"/>
        <v>165726</v>
      </c>
      <c r="F364" s="5" t="str">
        <f t="shared" si="23"/>
        <v>BULLISH</v>
      </c>
      <c r="G364" s="5" t="str">
        <f t="shared" si="22"/>
        <v>NEUTRAL</v>
      </c>
      <c r="H364" s="5" t="str">
        <f t="shared" si="21"/>
        <v>CONFIRMED BULLISH</v>
      </c>
    </row>
    <row r="365" spans="1:8" ht="13.5" x14ac:dyDescent="0.25">
      <c r="A365" s="3">
        <f>TITRES_STAT!B368</f>
        <v>42835</v>
      </c>
      <c r="B365" s="5">
        <f>TITRES_STAT!C368</f>
        <v>1.98</v>
      </c>
      <c r="C365" s="5">
        <f>TITRES_STAT!D368</f>
        <v>1.1991000000000001</v>
      </c>
      <c r="D365" s="5">
        <f>TITRES_STAT!E368</f>
        <v>1410</v>
      </c>
      <c r="E365" s="2">
        <f t="shared" si="20"/>
        <v>164316</v>
      </c>
      <c r="F365" s="5" t="str">
        <f t="shared" si="23"/>
        <v>BEARISH</v>
      </c>
      <c r="G365" s="5" t="str">
        <f t="shared" si="22"/>
        <v>NEUTRAL</v>
      </c>
      <c r="H365" s="5" t="str">
        <f t="shared" si="21"/>
        <v>BEARISH DIVERGENCE</v>
      </c>
    </row>
    <row r="366" spans="1:8" ht="13.5" x14ac:dyDescent="0.25">
      <c r="A366" s="3">
        <f>TITRES_STAT!B369</f>
        <v>42836</v>
      </c>
      <c r="B366" s="5">
        <f>TITRES_STAT!C369</f>
        <v>1.98</v>
      </c>
      <c r="C366" s="5">
        <f>TITRES_STAT!D369</f>
        <v>1.1991000000000001</v>
      </c>
      <c r="D366" s="5">
        <f>TITRES_STAT!E369</f>
        <v>0</v>
      </c>
      <c r="E366" s="2">
        <f t="shared" si="20"/>
        <v>164316</v>
      </c>
      <c r="F366" s="5" t="str">
        <f t="shared" si="23"/>
        <v>BEARISH</v>
      </c>
      <c r="G366" s="5" t="str">
        <f t="shared" si="22"/>
        <v>NEUTRAL</v>
      </c>
      <c r="H366" s="5" t="str">
        <f t="shared" si="21"/>
        <v>BEARISH DIVERGENCE</v>
      </c>
    </row>
    <row r="367" spans="1:8" ht="13.5" x14ac:dyDescent="0.25">
      <c r="A367" s="3">
        <f>TITRES_STAT!B370</f>
        <v>42837</v>
      </c>
      <c r="B367" s="5">
        <f>TITRES_STAT!C370</f>
        <v>1.95</v>
      </c>
      <c r="C367" s="5">
        <f>TITRES_STAT!D370</f>
        <v>1.181</v>
      </c>
      <c r="D367" s="5">
        <f>TITRES_STAT!E370</f>
        <v>2000</v>
      </c>
      <c r="E367" s="2">
        <f t="shared" si="20"/>
        <v>162316</v>
      </c>
      <c r="F367" s="5" t="str">
        <f t="shared" si="23"/>
        <v>BEARISH</v>
      </c>
      <c r="G367" s="5" t="str">
        <f t="shared" si="22"/>
        <v>WEAK</v>
      </c>
      <c r="H367" s="5" t="str">
        <f t="shared" si="21"/>
        <v>CONFIRMED BEARISH</v>
      </c>
    </row>
    <row r="368" spans="1:8" ht="13.5" x14ac:dyDescent="0.25">
      <c r="A368" s="3">
        <f>TITRES_STAT!B371</f>
        <v>42838</v>
      </c>
      <c r="B368" s="5">
        <f>TITRES_STAT!C371</f>
        <v>1.9</v>
      </c>
      <c r="C368" s="5">
        <f>TITRES_STAT!D371</f>
        <v>1.1507000000000001</v>
      </c>
      <c r="D368" s="5">
        <f>TITRES_STAT!E371</f>
        <v>16</v>
      </c>
      <c r="E368" s="2">
        <f t="shared" si="20"/>
        <v>162300</v>
      </c>
      <c r="F368" s="5" t="str">
        <f t="shared" si="23"/>
        <v>BEARISH</v>
      </c>
      <c r="G368" s="5" t="str">
        <f t="shared" si="22"/>
        <v>WEAK</v>
      </c>
      <c r="H368" s="5" t="str">
        <f t="shared" si="21"/>
        <v>CONFIRMED BEARISH</v>
      </c>
    </row>
    <row r="369" spans="1:8" ht="13.5" x14ac:dyDescent="0.25">
      <c r="A369" s="3">
        <f>TITRES_STAT!B372</f>
        <v>42839</v>
      </c>
      <c r="B369" s="5">
        <f>TITRES_STAT!C372</f>
        <v>1.9</v>
      </c>
      <c r="C369" s="5">
        <f>TITRES_STAT!D372</f>
        <v>1.1507000000000001</v>
      </c>
      <c r="D369" s="5">
        <f>TITRES_STAT!E372</f>
        <v>0</v>
      </c>
      <c r="E369" s="2">
        <f t="shared" si="20"/>
        <v>162300</v>
      </c>
      <c r="F369" s="5" t="str">
        <f t="shared" si="23"/>
        <v>BEARISH</v>
      </c>
      <c r="G369" s="5" t="str">
        <f t="shared" si="22"/>
        <v>WEAK</v>
      </c>
      <c r="H369" s="5" t="str">
        <f t="shared" si="21"/>
        <v>CONFIRMED BEARISH</v>
      </c>
    </row>
    <row r="370" spans="1:8" ht="13.5" x14ac:dyDescent="0.25">
      <c r="A370" s="3">
        <f>TITRES_STAT!B373</f>
        <v>42842</v>
      </c>
      <c r="B370" s="5">
        <f>TITRES_STAT!C373</f>
        <v>1.9</v>
      </c>
      <c r="C370" s="5">
        <f>TITRES_STAT!D373</f>
        <v>1.1507000000000001</v>
      </c>
      <c r="D370" s="5">
        <f>TITRES_STAT!E373</f>
        <v>0</v>
      </c>
      <c r="E370" s="2">
        <f t="shared" si="20"/>
        <v>162300</v>
      </c>
      <c r="F370" s="5" t="str">
        <f t="shared" si="23"/>
        <v>BEARISH</v>
      </c>
      <c r="G370" s="5" t="str">
        <f t="shared" si="22"/>
        <v>NEUTRAL</v>
      </c>
      <c r="H370" s="5" t="str">
        <f t="shared" si="21"/>
        <v>CONFIRMED BEARISH</v>
      </c>
    </row>
    <row r="371" spans="1:8" ht="13.5" x14ac:dyDescent="0.25">
      <c r="A371" s="3">
        <f>TITRES_STAT!B374</f>
        <v>42843</v>
      </c>
      <c r="B371" s="5">
        <f>TITRES_STAT!C374</f>
        <v>1.9</v>
      </c>
      <c r="C371" s="5">
        <f>TITRES_STAT!D374</f>
        <v>1.1507000000000001</v>
      </c>
      <c r="D371" s="5">
        <f>TITRES_STAT!E374</f>
        <v>0</v>
      </c>
      <c r="E371" s="2">
        <f t="shared" si="20"/>
        <v>162300</v>
      </c>
      <c r="F371" s="5" t="str">
        <f t="shared" si="23"/>
        <v>BEARISH</v>
      </c>
      <c r="G371" s="5" t="str">
        <f t="shared" si="22"/>
        <v>NEUTRAL</v>
      </c>
      <c r="H371" s="5" t="str">
        <f t="shared" si="21"/>
        <v>CONFIRMED BEARISH</v>
      </c>
    </row>
    <row r="372" spans="1:8" ht="13.5" x14ac:dyDescent="0.25">
      <c r="A372" s="3">
        <f>TITRES_STAT!B375</f>
        <v>42844</v>
      </c>
      <c r="B372" s="5">
        <f>TITRES_STAT!C375</f>
        <v>1.9</v>
      </c>
      <c r="C372" s="5">
        <f>TITRES_STAT!D375</f>
        <v>1.1507000000000001</v>
      </c>
      <c r="D372" s="5">
        <f>TITRES_STAT!E375</f>
        <v>256</v>
      </c>
      <c r="E372" s="2">
        <f t="shared" si="20"/>
        <v>162300</v>
      </c>
      <c r="F372" s="5" t="str">
        <f t="shared" si="23"/>
        <v>BEARISH</v>
      </c>
      <c r="G372" s="5" t="str">
        <f t="shared" si="22"/>
        <v>NEUTRAL</v>
      </c>
      <c r="H372" s="5" t="str">
        <f t="shared" si="21"/>
        <v>CONFIRMED BEARISH</v>
      </c>
    </row>
    <row r="373" spans="1:8" ht="13.5" x14ac:dyDescent="0.25">
      <c r="A373" s="3">
        <f>TITRES_STAT!B376</f>
        <v>42845</v>
      </c>
      <c r="B373" s="5">
        <f>TITRES_STAT!C376</f>
        <v>1.85</v>
      </c>
      <c r="C373" s="5">
        <f>TITRES_STAT!D376</f>
        <v>1.1204000000000001</v>
      </c>
      <c r="D373" s="5">
        <f>TITRES_STAT!E376</f>
        <v>5</v>
      </c>
      <c r="E373" s="2">
        <f t="shared" si="20"/>
        <v>162295</v>
      </c>
      <c r="F373" s="5" t="str">
        <f t="shared" si="23"/>
        <v>BEARISH</v>
      </c>
      <c r="G373" s="5" t="str">
        <f t="shared" si="22"/>
        <v>NEUTRAL</v>
      </c>
      <c r="H373" s="5" t="str">
        <f t="shared" si="21"/>
        <v>CONFIRMED BEARISH</v>
      </c>
    </row>
    <row r="374" spans="1:8" ht="13.5" x14ac:dyDescent="0.25">
      <c r="A374" s="3">
        <f>TITRES_STAT!B377</f>
        <v>42846</v>
      </c>
      <c r="B374" s="5">
        <f>TITRES_STAT!C377</f>
        <v>1.85</v>
      </c>
      <c r="C374" s="5">
        <f>TITRES_STAT!D377</f>
        <v>1.1204000000000001</v>
      </c>
      <c r="D374" s="5">
        <f>TITRES_STAT!E377</f>
        <v>0</v>
      </c>
      <c r="E374" s="2">
        <f t="shared" si="20"/>
        <v>162295</v>
      </c>
      <c r="F374" s="5" t="str">
        <f t="shared" si="23"/>
        <v>BEARISH</v>
      </c>
      <c r="G374" s="5" t="str">
        <f t="shared" si="22"/>
        <v>NEUTRAL</v>
      </c>
      <c r="H374" s="5" t="str">
        <f t="shared" si="21"/>
        <v>CONFIRMED BEARISH</v>
      </c>
    </row>
    <row r="375" spans="1:8" ht="13.5" x14ac:dyDescent="0.25">
      <c r="A375" s="3">
        <f>TITRES_STAT!B378</f>
        <v>42849</v>
      </c>
      <c r="B375" s="5">
        <f>TITRES_STAT!C378</f>
        <v>1.85</v>
      </c>
      <c r="C375" s="5">
        <f>TITRES_STAT!D378</f>
        <v>1.1204000000000001</v>
      </c>
      <c r="D375" s="5">
        <f>TITRES_STAT!E378</f>
        <v>0</v>
      </c>
      <c r="E375" s="2">
        <f t="shared" si="20"/>
        <v>162295</v>
      </c>
      <c r="F375" s="5" t="str">
        <f t="shared" si="23"/>
        <v>BEARISH</v>
      </c>
      <c r="G375" s="5" t="str">
        <f t="shared" si="22"/>
        <v>NEUTRAL</v>
      </c>
      <c r="H375" s="5" t="str">
        <f t="shared" si="21"/>
        <v>CONFIRMED BEARISH</v>
      </c>
    </row>
    <row r="376" spans="1:8" ht="13.5" x14ac:dyDescent="0.25">
      <c r="A376" s="3">
        <f>TITRES_STAT!B379</f>
        <v>42850</v>
      </c>
      <c r="B376" s="5">
        <f>TITRES_STAT!C379</f>
        <v>1.85</v>
      </c>
      <c r="C376" s="5">
        <f>TITRES_STAT!D379</f>
        <v>1.1204000000000001</v>
      </c>
      <c r="D376" s="5">
        <f>TITRES_STAT!E379</f>
        <v>0</v>
      </c>
      <c r="E376" s="2">
        <f t="shared" si="20"/>
        <v>162295</v>
      </c>
      <c r="F376" s="5" t="str">
        <f t="shared" si="23"/>
        <v>BEARISH</v>
      </c>
      <c r="G376" s="5" t="str">
        <f t="shared" si="22"/>
        <v>NEUTRAL</v>
      </c>
      <c r="H376" s="5" t="str">
        <f t="shared" si="21"/>
        <v>CONFIRMED BEARISH</v>
      </c>
    </row>
    <row r="377" spans="1:8" ht="13.5" x14ac:dyDescent="0.25">
      <c r="A377" s="3">
        <f>TITRES_STAT!B380</f>
        <v>42851</v>
      </c>
      <c r="B377" s="5">
        <f>TITRES_STAT!C380</f>
        <v>1.85</v>
      </c>
      <c r="C377" s="5">
        <f>TITRES_STAT!D380</f>
        <v>1.1204000000000001</v>
      </c>
      <c r="D377" s="5">
        <f>TITRES_STAT!E380</f>
        <v>0</v>
      </c>
      <c r="E377" s="2">
        <f t="shared" si="20"/>
        <v>162295</v>
      </c>
      <c r="F377" s="5" t="str">
        <f t="shared" si="23"/>
        <v>BEARISH</v>
      </c>
      <c r="G377" s="5" t="str">
        <f t="shared" si="22"/>
        <v>NEUTRAL</v>
      </c>
      <c r="H377" s="5" t="str">
        <f t="shared" si="21"/>
        <v>CONFIRMED BEARISH</v>
      </c>
    </row>
    <row r="378" spans="1:8" ht="13.5" x14ac:dyDescent="0.25">
      <c r="A378" s="3">
        <f>TITRES_STAT!B381</f>
        <v>42852</v>
      </c>
      <c r="B378" s="5">
        <f>TITRES_STAT!C381</f>
        <v>1.85</v>
      </c>
      <c r="C378" s="5">
        <f>TITRES_STAT!D381</f>
        <v>1.1204000000000001</v>
      </c>
      <c r="D378" s="5">
        <f>TITRES_STAT!E381</f>
        <v>0</v>
      </c>
      <c r="E378" s="2">
        <f t="shared" si="20"/>
        <v>162295</v>
      </c>
      <c r="F378" s="5" t="str">
        <f t="shared" si="23"/>
        <v>NEUTRAL</v>
      </c>
      <c r="G378" s="5" t="str">
        <f t="shared" si="22"/>
        <v>NEUTRAL</v>
      </c>
      <c r="H378" s="5" t="str">
        <f t="shared" si="21"/>
        <v>NEUTRAL</v>
      </c>
    </row>
    <row r="379" spans="1:8" ht="13.5" x14ac:dyDescent="0.25">
      <c r="A379" s="3">
        <f>TITRES_STAT!B382</f>
        <v>42853</v>
      </c>
      <c r="B379" s="5">
        <f>TITRES_STAT!C382</f>
        <v>1.85</v>
      </c>
      <c r="C379" s="5">
        <f>TITRES_STAT!D382</f>
        <v>1.1204000000000001</v>
      </c>
      <c r="D379" s="5">
        <f>TITRES_STAT!E382</f>
        <v>0</v>
      </c>
      <c r="E379" s="2">
        <f t="shared" si="20"/>
        <v>162295</v>
      </c>
      <c r="F379" s="5" t="str">
        <f t="shared" si="23"/>
        <v>NEUTRAL</v>
      </c>
      <c r="G379" s="5" t="str">
        <f t="shared" si="22"/>
        <v>NEUTRAL</v>
      </c>
      <c r="H379" s="5" t="str">
        <f t="shared" si="21"/>
        <v>NEUTRAL</v>
      </c>
    </row>
    <row r="380" spans="1:8" ht="13.5" x14ac:dyDescent="0.25">
      <c r="A380" s="3">
        <f>TITRES_STAT!B383</f>
        <v>42857</v>
      </c>
      <c r="B380" s="5">
        <f>TITRES_STAT!C383</f>
        <v>1.85</v>
      </c>
      <c r="C380" s="5">
        <f>TITRES_STAT!D383</f>
        <v>1.1204000000000001</v>
      </c>
      <c r="D380" s="5">
        <f>TITRES_STAT!E383</f>
        <v>0</v>
      </c>
      <c r="E380" s="2">
        <f t="shared" si="20"/>
        <v>162295</v>
      </c>
      <c r="F380" s="5" t="str">
        <f t="shared" si="23"/>
        <v>NEUTRAL</v>
      </c>
      <c r="G380" s="5" t="str">
        <f t="shared" si="22"/>
        <v>NEUTRAL</v>
      </c>
      <c r="H380" s="5" t="str">
        <f t="shared" si="21"/>
        <v>NEUTRAL</v>
      </c>
    </row>
    <row r="381" spans="1:8" ht="13.5" x14ac:dyDescent="0.25">
      <c r="A381" s="3">
        <f>TITRES_STAT!B384</f>
        <v>42858</v>
      </c>
      <c r="B381" s="5">
        <f>TITRES_STAT!C384</f>
        <v>1.85</v>
      </c>
      <c r="C381" s="5">
        <f>TITRES_STAT!D384</f>
        <v>1.1204000000000001</v>
      </c>
      <c r="D381" s="5">
        <f>TITRES_STAT!E384</f>
        <v>0</v>
      </c>
      <c r="E381" s="2">
        <f t="shared" si="20"/>
        <v>162295</v>
      </c>
      <c r="F381" s="5" t="str">
        <f t="shared" si="23"/>
        <v>NEUTRAL</v>
      </c>
      <c r="G381" s="5" t="str">
        <f t="shared" si="22"/>
        <v>NEUTRAL</v>
      </c>
      <c r="H381" s="5" t="str">
        <f t="shared" si="21"/>
        <v>NEUTRAL</v>
      </c>
    </row>
    <row r="382" spans="1:8" ht="13.5" x14ac:dyDescent="0.25">
      <c r="A382" s="3">
        <f>TITRES_STAT!B385</f>
        <v>42859</v>
      </c>
      <c r="B382" s="5">
        <f>TITRES_STAT!C385</f>
        <v>1.85</v>
      </c>
      <c r="C382" s="5">
        <f>TITRES_STAT!D385</f>
        <v>1.1204000000000001</v>
      </c>
      <c r="D382" s="5">
        <f>TITRES_STAT!E385</f>
        <v>0</v>
      </c>
      <c r="E382" s="2">
        <f t="shared" si="20"/>
        <v>162295</v>
      </c>
      <c r="F382" s="5" t="str">
        <f t="shared" si="23"/>
        <v>NEUTRAL</v>
      </c>
      <c r="G382" s="5" t="str">
        <f t="shared" si="22"/>
        <v>NEUTRAL</v>
      </c>
      <c r="H382" s="5" t="str">
        <f t="shared" si="21"/>
        <v>NEUTRAL</v>
      </c>
    </row>
    <row r="383" spans="1:8" ht="13.5" x14ac:dyDescent="0.25">
      <c r="A383" s="3">
        <f>TITRES_STAT!B386</f>
        <v>42860</v>
      </c>
      <c r="B383" s="5">
        <f>TITRES_STAT!C386</f>
        <v>1.85</v>
      </c>
      <c r="C383" s="5">
        <f>TITRES_STAT!D386</f>
        <v>1.1204000000000001</v>
      </c>
      <c r="D383" s="5">
        <f>TITRES_STAT!E386</f>
        <v>0</v>
      </c>
      <c r="E383" s="2">
        <f t="shared" si="20"/>
        <v>162295</v>
      </c>
      <c r="F383" s="5" t="str">
        <f t="shared" si="23"/>
        <v>NEUTRAL</v>
      </c>
      <c r="G383" s="5" t="str">
        <f t="shared" si="22"/>
        <v>NEUTRAL</v>
      </c>
      <c r="H383" s="5" t="str">
        <f t="shared" si="21"/>
        <v>NEUTRAL</v>
      </c>
    </row>
    <row r="384" spans="1:8" ht="13.5" x14ac:dyDescent="0.25">
      <c r="A384" s="3">
        <f>TITRES_STAT!B387</f>
        <v>42863</v>
      </c>
      <c r="B384" s="5">
        <f>TITRES_STAT!C387</f>
        <v>1.85</v>
      </c>
      <c r="C384" s="5">
        <f>TITRES_STAT!D387</f>
        <v>1.1204000000000001</v>
      </c>
      <c r="D384" s="5">
        <f>TITRES_STAT!E387</f>
        <v>0</v>
      </c>
      <c r="E384" s="2">
        <f t="shared" si="20"/>
        <v>162295</v>
      </c>
      <c r="F384" s="5" t="str">
        <f t="shared" si="23"/>
        <v>NEUTRAL</v>
      </c>
      <c r="G384" s="5" t="str">
        <f t="shared" si="22"/>
        <v>NEUTRAL</v>
      </c>
      <c r="H384" s="5" t="str">
        <f t="shared" si="21"/>
        <v>NEUTRAL</v>
      </c>
    </row>
    <row r="385" spans="1:8" ht="13.5" x14ac:dyDescent="0.25">
      <c r="A385" s="3">
        <f>TITRES_STAT!B388</f>
        <v>42864</v>
      </c>
      <c r="B385" s="5">
        <f>TITRES_STAT!C388</f>
        <v>1.86</v>
      </c>
      <c r="C385" s="5">
        <f>TITRES_STAT!D388</f>
        <v>1.1265000000000001</v>
      </c>
      <c r="D385" s="5">
        <f>TITRES_STAT!E388</f>
        <v>209</v>
      </c>
      <c r="E385" s="2">
        <f t="shared" si="20"/>
        <v>162504</v>
      </c>
      <c r="F385" s="5" t="str">
        <f t="shared" si="23"/>
        <v>BULLISH</v>
      </c>
      <c r="G385" s="5" t="str">
        <f t="shared" si="22"/>
        <v>NEUTRAL</v>
      </c>
      <c r="H385" s="5" t="str">
        <f t="shared" si="21"/>
        <v>CONFIRMED BULLISH</v>
      </c>
    </row>
    <row r="386" spans="1:8" ht="13.5" x14ac:dyDescent="0.25">
      <c r="A386" s="3">
        <f>TITRES_STAT!B389</f>
        <v>42865</v>
      </c>
      <c r="B386" s="5">
        <f>TITRES_STAT!C389</f>
        <v>1.9</v>
      </c>
      <c r="C386" s="5">
        <f>TITRES_STAT!D389</f>
        <v>1.1507000000000001</v>
      </c>
      <c r="D386" s="5">
        <f>TITRES_STAT!E389</f>
        <v>200</v>
      </c>
      <c r="E386" s="2">
        <f t="shared" si="20"/>
        <v>162704</v>
      </c>
      <c r="F386" s="5" t="str">
        <f t="shared" si="23"/>
        <v>BULLISH</v>
      </c>
      <c r="G386" s="5" t="str">
        <f t="shared" si="22"/>
        <v>NEUTRAL</v>
      </c>
      <c r="H386" s="5" t="str">
        <f t="shared" si="21"/>
        <v>CONFIRMED BULLISH</v>
      </c>
    </row>
    <row r="387" spans="1:8" ht="13.5" x14ac:dyDescent="0.25">
      <c r="A387" s="3">
        <f>TITRES_STAT!B390</f>
        <v>42866</v>
      </c>
      <c r="B387" s="5">
        <f>TITRES_STAT!C390</f>
        <v>1.9</v>
      </c>
      <c r="C387" s="5">
        <f>TITRES_STAT!D390</f>
        <v>1.1507000000000001</v>
      </c>
      <c r="D387" s="5">
        <f>TITRES_STAT!E390</f>
        <v>1200</v>
      </c>
      <c r="E387" s="2">
        <f t="shared" si="20"/>
        <v>162704</v>
      </c>
      <c r="F387" s="5" t="str">
        <f t="shared" si="23"/>
        <v>BULLISH</v>
      </c>
      <c r="G387" s="5" t="str">
        <f t="shared" si="22"/>
        <v>NEUTRAL</v>
      </c>
      <c r="H387" s="5" t="str">
        <f t="shared" si="21"/>
        <v>CONFIRMED BULLISH</v>
      </c>
    </row>
    <row r="388" spans="1:8" ht="13.5" x14ac:dyDescent="0.25">
      <c r="A388" s="3">
        <f>TITRES_STAT!B391</f>
        <v>42867</v>
      </c>
      <c r="B388" s="5">
        <f>TITRES_STAT!C391</f>
        <v>1.9</v>
      </c>
      <c r="C388" s="5">
        <f>TITRES_STAT!D391</f>
        <v>1.1507000000000001</v>
      </c>
      <c r="D388" s="5">
        <f>TITRES_STAT!E391</f>
        <v>15</v>
      </c>
      <c r="E388" s="2">
        <f t="shared" ref="E388:E451" si="24">IF(B388&gt;B387, E387+D388, IF(B388&lt;B387, E387-D388, E387))</f>
        <v>162704</v>
      </c>
      <c r="F388" s="5" t="str">
        <f t="shared" si="23"/>
        <v>BULLISH</v>
      </c>
      <c r="G388" s="5" t="str">
        <f t="shared" si="22"/>
        <v>NEUTRAL</v>
      </c>
      <c r="H388" s="5" t="str">
        <f t="shared" si="21"/>
        <v>CONFIRMED BULLISH</v>
      </c>
    </row>
    <row r="389" spans="1:8" ht="13.5" x14ac:dyDescent="0.25">
      <c r="A389" s="3">
        <f>TITRES_STAT!B392</f>
        <v>42870</v>
      </c>
      <c r="B389" s="5">
        <f>TITRES_STAT!C392</f>
        <v>1.9</v>
      </c>
      <c r="C389" s="5">
        <f>TITRES_STAT!D392</f>
        <v>1.1507000000000001</v>
      </c>
      <c r="D389" s="5">
        <f>TITRES_STAT!E392</f>
        <v>0</v>
      </c>
      <c r="E389" s="2">
        <f t="shared" si="24"/>
        <v>162704</v>
      </c>
      <c r="F389" s="5" t="str">
        <f t="shared" si="23"/>
        <v>BULLISH</v>
      </c>
      <c r="G389" s="5" t="str">
        <f t="shared" si="22"/>
        <v>NEUTRAL</v>
      </c>
      <c r="H389" s="5" t="str">
        <f t="shared" si="21"/>
        <v>CONFIRMED BULLISH</v>
      </c>
    </row>
    <row r="390" spans="1:8" ht="13.5" x14ac:dyDescent="0.25">
      <c r="A390" s="3">
        <f>TITRES_STAT!B393</f>
        <v>42871</v>
      </c>
      <c r="B390" s="5">
        <f>TITRES_STAT!C393</f>
        <v>1.9</v>
      </c>
      <c r="C390" s="5">
        <f>TITRES_STAT!D393</f>
        <v>1.1507000000000001</v>
      </c>
      <c r="D390" s="5">
        <f>TITRES_STAT!E393</f>
        <v>0</v>
      </c>
      <c r="E390" s="2">
        <f t="shared" si="24"/>
        <v>162704</v>
      </c>
      <c r="F390" s="5" t="str">
        <f t="shared" si="23"/>
        <v>BULLISH</v>
      </c>
      <c r="G390" s="5" t="str">
        <f t="shared" si="22"/>
        <v>NEUTRAL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42872</v>
      </c>
      <c r="B391" s="5">
        <f>TITRES_STAT!C394</f>
        <v>1.9</v>
      </c>
      <c r="C391" s="5">
        <f>TITRES_STAT!D394</f>
        <v>1.1507000000000001</v>
      </c>
      <c r="D391" s="5">
        <f>TITRES_STAT!E394</f>
        <v>0</v>
      </c>
      <c r="E391" s="2">
        <f t="shared" si="24"/>
        <v>162704</v>
      </c>
      <c r="F391" s="5" t="str">
        <f t="shared" si="23"/>
        <v>NEUTRAL</v>
      </c>
      <c r="G391" s="5" t="str">
        <f t="shared" ref="G391:G454" si="26">IF((E391-E386)/E386 &gt; 0.02, "STRONG",
 IF((E391-E386)/E386 &lt; -0.02, "WEAK", "NEUTRAL"))</f>
        <v>NEUTRAL</v>
      </c>
      <c r="H391" s="5" t="str">
        <f t="shared" si="25"/>
        <v>NEUTRAL</v>
      </c>
    </row>
    <row r="392" spans="1:8" ht="13.5" x14ac:dyDescent="0.25">
      <c r="A392" s="3">
        <f>TITRES_STAT!B395</f>
        <v>42873</v>
      </c>
      <c r="B392" s="5">
        <f>TITRES_STAT!C395</f>
        <v>1.85</v>
      </c>
      <c r="C392" s="5">
        <f>TITRES_STAT!D395</f>
        <v>1.1204000000000001</v>
      </c>
      <c r="D392" s="5">
        <f>TITRES_STAT!E395</f>
        <v>330</v>
      </c>
      <c r="E392" s="2">
        <f t="shared" si="24"/>
        <v>162374</v>
      </c>
      <c r="F392" s="5" t="str">
        <f t="shared" ref="F392:F455" si="27">IF(E392&gt;E387,"BULLISH",IF(E392&lt;E387,"BEARISH","NEUTRAL"))</f>
        <v>BEARISH</v>
      </c>
      <c r="G392" s="5" t="str">
        <f t="shared" si="26"/>
        <v>NEUTRAL</v>
      </c>
      <c r="H392" s="5" t="str">
        <f t="shared" si="25"/>
        <v>CONFIRMED BEARISH</v>
      </c>
    </row>
    <row r="393" spans="1:8" ht="13.5" x14ac:dyDescent="0.25">
      <c r="A393" s="3">
        <f>TITRES_STAT!B396</f>
        <v>42874</v>
      </c>
      <c r="B393" s="5">
        <f>TITRES_STAT!C396</f>
        <v>1.85</v>
      </c>
      <c r="C393" s="5">
        <f>TITRES_STAT!D396</f>
        <v>1.1204000000000001</v>
      </c>
      <c r="D393" s="5">
        <f>TITRES_STAT!E396</f>
        <v>0</v>
      </c>
      <c r="E393" s="2">
        <f t="shared" si="24"/>
        <v>162374</v>
      </c>
      <c r="F393" s="5" t="str">
        <f t="shared" si="27"/>
        <v>BEARISH</v>
      </c>
      <c r="G393" s="5" t="str">
        <f t="shared" si="26"/>
        <v>NEUTRAL</v>
      </c>
      <c r="H393" s="5" t="str">
        <f t="shared" si="25"/>
        <v>CONFIRMED BEARISH</v>
      </c>
    </row>
    <row r="394" spans="1:8" ht="13.5" x14ac:dyDescent="0.25">
      <c r="A394" s="3">
        <f>TITRES_STAT!B397</f>
        <v>42877</v>
      </c>
      <c r="B394" s="5">
        <f>TITRES_STAT!C397</f>
        <v>1.8</v>
      </c>
      <c r="C394" s="5">
        <f>TITRES_STAT!D397</f>
        <v>1.0901000000000001</v>
      </c>
      <c r="D394" s="5">
        <f>TITRES_STAT!E397</f>
        <v>405</v>
      </c>
      <c r="E394" s="2">
        <f t="shared" si="24"/>
        <v>161969</v>
      </c>
      <c r="F394" s="5" t="str">
        <f t="shared" si="27"/>
        <v>BEARISH</v>
      </c>
      <c r="G394" s="5" t="str">
        <f t="shared" si="26"/>
        <v>NEUTRAL</v>
      </c>
      <c r="H394" s="5" t="str">
        <f t="shared" si="25"/>
        <v>CONFIRMED BEARISH</v>
      </c>
    </row>
    <row r="395" spans="1:8" ht="13.5" x14ac:dyDescent="0.25">
      <c r="A395" s="3">
        <f>TITRES_STAT!B398</f>
        <v>42878</v>
      </c>
      <c r="B395" s="5">
        <f>TITRES_STAT!C398</f>
        <v>1.85</v>
      </c>
      <c r="C395" s="5">
        <f>TITRES_STAT!D398</f>
        <v>1.1204000000000001</v>
      </c>
      <c r="D395" s="5">
        <f>TITRES_STAT!E398</f>
        <v>79</v>
      </c>
      <c r="E395" s="2">
        <f t="shared" si="24"/>
        <v>162048</v>
      </c>
      <c r="F395" s="5" t="str">
        <f t="shared" si="27"/>
        <v>BEARISH</v>
      </c>
      <c r="G395" s="5" t="str">
        <f t="shared" si="26"/>
        <v>NEUTRAL</v>
      </c>
      <c r="H395" s="5" t="str">
        <f t="shared" si="25"/>
        <v>CONFIRMED BEARISH</v>
      </c>
    </row>
    <row r="396" spans="1:8" ht="13.5" x14ac:dyDescent="0.25">
      <c r="A396" s="3">
        <f>TITRES_STAT!B399</f>
        <v>42879</v>
      </c>
      <c r="B396" s="5">
        <f>TITRES_STAT!C399</f>
        <v>1.9</v>
      </c>
      <c r="C396" s="5">
        <f>TITRES_STAT!D399</f>
        <v>1.1507000000000001</v>
      </c>
      <c r="D396" s="5">
        <f>TITRES_STAT!E399</f>
        <v>200</v>
      </c>
      <c r="E396" s="2">
        <f t="shared" si="24"/>
        <v>162248</v>
      </c>
      <c r="F396" s="5" t="str">
        <f t="shared" si="27"/>
        <v>BEARISH</v>
      </c>
      <c r="G396" s="5" t="str">
        <f t="shared" si="26"/>
        <v>NEUTRAL</v>
      </c>
      <c r="H396" s="5" t="str">
        <f t="shared" si="25"/>
        <v>NEUTRAL</v>
      </c>
    </row>
    <row r="397" spans="1:8" ht="13.5" x14ac:dyDescent="0.25">
      <c r="A397" s="3">
        <f>TITRES_STAT!B400</f>
        <v>42880</v>
      </c>
      <c r="B397" s="5">
        <f>TITRES_STAT!C400</f>
        <v>1.82</v>
      </c>
      <c r="C397" s="5">
        <f>TITRES_STAT!D400</f>
        <v>1.1022000000000001</v>
      </c>
      <c r="D397" s="5">
        <f>TITRES_STAT!E400</f>
        <v>600</v>
      </c>
      <c r="E397" s="2">
        <f t="shared" si="24"/>
        <v>161648</v>
      </c>
      <c r="F397" s="5" t="str">
        <f t="shared" si="27"/>
        <v>BEARISH</v>
      </c>
      <c r="G397" s="5" t="str">
        <f t="shared" si="26"/>
        <v>NEUTRAL</v>
      </c>
      <c r="H397" s="5" t="str">
        <f t="shared" si="25"/>
        <v>CONFIRMED BEARISH</v>
      </c>
    </row>
    <row r="398" spans="1:8" ht="13.5" x14ac:dyDescent="0.25">
      <c r="A398" s="3">
        <f>TITRES_STAT!B401</f>
        <v>42881</v>
      </c>
      <c r="B398" s="5">
        <f>TITRES_STAT!C401</f>
        <v>1.82</v>
      </c>
      <c r="C398" s="5">
        <f>TITRES_STAT!D401</f>
        <v>1.1022000000000001</v>
      </c>
      <c r="D398" s="5">
        <f>TITRES_STAT!E401</f>
        <v>0</v>
      </c>
      <c r="E398" s="2">
        <f t="shared" si="24"/>
        <v>161648</v>
      </c>
      <c r="F398" s="5" t="str">
        <f t="shared" si="27"/>
        <v>BEARISH</v>
      </c>
      <c r="G398" s="5" t="str">
        <f t="shared" si="26"/>
        <v>NEUTRAL</v>
      </c>
      <c r="H398" s="5" t="str">
        <f t="shared" si="25"/>
        <v>CONFIRMED BEARISH</v>
      </c>
    </row>
    <row r="399" spans="1:8" ht="13.5" x14ac:dyDescent="0.25">
      <c r="A399" s="3">
        <f>TITRES_STAT!B402</f>
        <v>42884</v>
      </c>
      <c r="B399" s="5">
        <f>TITRES_STAT!C402</f>
        <v>1.82</v>
      </c>
      <c r="C399" s="5">
        <f>TITRES_STAT!D402</f>
        <v>1.1022000000000001</v>
      </c>
      <c r="D399" s="5">
        <f>TITRES_STAT!E402</f>
        <v>0</v>
      </c>
      <c r="E399" s="2">
        <f t="shared" si="24"/>
        <v>161648</v>
      </c>
      <c r="F399" s="5" t="str">
        <f t="shared" si="27"/>
        <v>BEARISH</v>
      </c>
      <c r="G399" s="5" t="str">
        <f t="shared" si="26"/>
        <v>NEUTRAL</v>
      </c>
      <c r="H399" s="5" t="str">
        <f t="shared" si="25"/>
        <v>BEARISH DIVERGENCE</v>
      </c>
    </row>
    <row r="400" spans="1:8" ht="13.5" x14ac:dyDescent="0.25">
      <c r="A400" s="3">
        <f>TITRES_STAT!B403</f>
        <v>42885</v>
      </c>
      <c r="B400" s="5">
        <f>TITRES_STAT!C403</f>
        <v>1.82</v>
      </c>
      <c r="C400" s="5">
        <f>TITRES_STAT!D403</f>
        <v>1.1022000000000001</v>
      </c>
      <c r="D400" s="5">
        <f>TITRES_STAT!E403</f>
        <v>0</v>
      </c>
      <c r="E400" s="2">
        <f t="shared" si="24"/>
        <v>161648</v>
      </c>
      <c r="F400" s="5" t="str">
        <f t="shared" si="27"/>
        <v>BEARISH</v>
      </c>
      <c r="G400" s="5" t="str">
        <f t="shared" si="26"/>
        <v>NEUTRAL</v>
      </c>
      <c r="H400" s="5" t="str">
        <f t="shared" si="25"/>
        <v>CONFIRMED BEARISH</v>
      </c>
    </row>
    <row r="401" spans="1:8" ht="13.5" x14ac:dyDescent="0.25">
      <c r="A401" s="3">
        <f>TITRES_STAT!B404</f>
        <v>42886</v>
      </c>
      <c r="B401" s="5">
        <f>TITRES_STAT!C404</f>
        <v>1.9</v>
      </c>
      <c r="C401" s="5">
        <f>TITRES_STAT!D404</f>
        <v>1.1507000000000001</v>
      </c>
      <c r="D401" s="5">
        <f>TITRES_STAT!E404</f>
        <v>200</v>
      </c>
      <c r="E401" s="2">
        <f t="shared" si="24"/>
        <v>161848</v>
      </c>
      <c r="F401" s="5" t="str">
        <f t="shared" si="27"/>
        <v>BEARISH</v>
      </c>
      <c r="G401" s="5" t="str">
        <f t="shared" si="26"/>
        <v>NEUTRAL</v>
      </c>
      <c r="H401" s="5" t="str">
        <f t="shared" si="25"/>
        <v>NEUTRAL</v>
      </c>
    </row>
    <row r="402" spans="1:8" ht="13.5" x14ac:dyDescent="0.25">
      <c r="A402" s="3">
        <f>TITRES_STAT!B405</f>
        <v>42887</v>
      </c>
      <c r="B402" s="5">
        <f>TITRES_STAT!C405</f>
        <v>1.87</v>
      </c>
      <c r="C402" s="5">
        <f>TITRES_STAT!D405</f>
        <v>1.2054</v>
      </c>
      <c r="D402" s="5">
        <f>TITRES_STAT!E405</f>
        <v>125</v>
      </c>
      <c r="E402" s="2">
        <f t="shared" si="24"/>
        <v>161723</v>
      </c>
      <c r="F402" s="5" t="str">
        <f t="shared" si="27"/>
        <v>BULLISH</v>
      </c>
      <c r="G402" s="5" t="str">
        <f t="shared" si="26"/>
        <v>NEUTRAL</v>
      </c>
      <c r="H402" s="5" t="str">
        <f t="shared" si="25"/>
        <v>CONFIRMED BULLISH</v>
      </c>
    </row>
    <row r="403" spans="1:8" ht="13.5" x14ac:dyDescent="0.25">
      <c r="A403" s="3">
        <f>TITRES_STAT!B406</f>
        <v>42888</v>
      </c>
      <c r="B403" s="5">
        <f>TITRES_STAT!C406</f>
        <v>1.94</v>
      </c>
      <c r="C403" s="5">
        <f>TITRES_STAT!D406</f>
        <v>1.2505999999999999</v>
      </c>
      <c r="D403" s="5">
        <f>TITRES_STAT!E406</f>
        <v>696</v>
      </c>
      <c r="E403" s="2">
        <f t="shared" si="24"/>
        <v>162419</v>
      </c>
      <c r="F403" s="5" t="str">
        <f t="shared" si="27"/>
        <v>BULLISH</v>
      </c>
      <c r="G403" s="5" t="str">
        <f t="shared" si="26"/>
        <v>NEUTRAL</v>
      </c>
      <c r="H403" s="5" t="str">
        <f t="shared" si="25"/>
        <v>CONFIRMED BULLISH</v>
      </c>
    </row>
    <row r="404" spans="1:8" ht="13.5" x14ac:dyDescent="0.25">
      <c r="A404" s="3">
        <f>TITRES_STAT!B407</f>
        <v>42891</v>
      </c>
      <c r="B404" s="5">
        <f>TITRES_STAT!C407</f>
        <v>1.99</v>
      </c>
      <c r="C404" s="5">
        <f>TITRES_STAT!D407</f>
        <v>1.2827999999999999</v>
      </c>
      <c r="D404" s="5">
        <f>TITRES_STAT!E407</f>
        <v>200</v>
      </c>
      <c r="E404" s="2">
        <f t="shared" si="24"/>
        <v>162619</v>
      </c>
      <c r="F404" s="5" t="str">
        <f t="shared" si="27"/>
        <v>BULLISH</v>
      </c>
      <c r="G404" s="5" t="str">
        <f t="shared" si="26"/>
        <v>NEUTRAL</v>
      </c>
      <c r="H404" s="5" t="str">
        <f t="shared" si="25"/>
        <v>CONFIRMED BULLISH</v>
      </c>
    </row>
    <row r="405" spans="1:8" ht="13.5" x14ac:dyDescent="0.25">
      <c r="A405" s="3">
        <f>TITRES_STAT!B408</f>
        <v>42892</v>
      </c>
      <c r="B405" s="5">
        <f>TITRES_STAT!C408</f>
        <v>1.99</v>
      </c>
      <c r="C405" s="5">
        <f>TITRES_STAT!D408</f>
        <v>1.2827999999999999</v>
      </c>
      <c r="D405" s="5">
        <f>TITRES_STAT!E408</f>
        <v>1174</v>
      </c>
      <c r="E405" s="2">
        <f t="shared" si="24"/>
        <v>162619</v>
      </c>
      <c r="F405" s="5" t="str">
        <f t="shared" si="27"/>
        <v>BULLISH</v>
      </c>
      <c r="G405" s="5" t="str">
        <f t="shared" si="26"/>
        <v>NEUTRAL</v>
      </c>
      <c r="H405" s="5" t="str">
        <f t="shared" si="25"/>
        <v>CONFIRMED BULLISH</v>
      </c>
    </row>
    <row r="406" spans="1:8" ht="13.5" x14ac:dyDescent="0.25">
      <c r="A406" s="3">
        <f>TITRES_STAT!B409</f>
        <v>42893</v>
      </c>
      <c r="B406" s="5">
        <f>TITRES_STAT!C409</f>
        <v>1.95</v>
      </c>
      <c r="C406" s="5">
        <f>TITRES_STAT!D409</f>
        <v>1.2569999999999999</v>
      </c>
      <c r="D406" s="5">
        <f>TITRES_STAT!E409</f>
        <v>200</v>
      </c>
      <c r="E406" s="2">
        <f t="shared" si="24"/>
        <v>162419</v>
      </c>
      <c r="F406" s="5" t="str">
        <f t="shared" si="27"/>
        <v>BULLISH</v>
      </c>
      <c r="G406" s="5" t="str">
        <f t="shared" si="26"/>
        <v>NEUTRAL</v>
      </c>
      <c r="H406" s="5" t="str">
        <f t="shared" si="25"/>
        <v>CONFIRMED BULLISH</v>
      </c>
    </row>
    <row r="407" spans="1:8" ht="13.5" x14ac:dyDescent="0.25">
      <c r="A407" s="3">
        <f>TITRES_STAT!B410</f>
        <v>42894</v>
      </c>
      <c r="B407" s="5">
        <f>TITRES_STAT!C410</f>
        <v>1.95</v>
      </c>
      <c r="C407" s="5">
        <f>TITRES_STAT!D410</f>
        <v>1.2569999999999999</v>
      </c>
      <c r="D407" s="5">
        <f>TITRES_STAT!E410</f>
        <v>0</v>
      </c>
      <c r="E407" s="2">
        <f t="shared" si="24"/>
        <v>162419</v>
      </c>
      <c r="F407" s="5" t="str">
        <f t="shared" si="27"/>
        <v>BULLISH</v>
      </c>
      <c r="G407" s="5" t="str">
        <f t="shared" si="26"/>
        <v>NEUTRAL</v>
      </c>
      <c r="H407" s="5" t="str">
        <f t="shared" si="25"/>
        <v>CONFIRMED BULLISH</v>
      </c>
    </row>
    <row r="408" spans="1:8" ht="13.5" x14ac:dyDescent="0.25">
      <c r="A408" s="3">
        <f>TITRES_STAT!B411</f>
        <v>42895</v>
      </c>
      <c r="B408" s="5">
        <f>TITRES_STAT!C411</f>
        <v>1.95</v>
      </c>
      <c r="C408" s="5">
        <f>TITRES_STAT!D411</f>
        <v>1.2569999999999999</v>
      </c>
      <c r="D408" s="5">
        <f>TITRES_STAT!E411</f>
        <v>0</v>
      </c>
      <c r="E408" s="2">
        <f t="shared" si="24"/>
        <v>162419</v>
      </c>
      <c r="F408" s="5" t="str">
        <f t="shared" si="27"/>
        <v>NEUTRAL</v>
      </c>
      <c r="G408" s="5" t="str">
        <f t="shared" si="26"/>
        <v>NEUTRAL</v>
      </c>
      <c r="H408" s="5" t="str">
        <f t="shared" si="25"/>
        <v>NEUTRAL</v>
      </c>
    </row>
    <row r="409" spans="1:8" ht="13.5" x14ac:dyDescent="0.25">
      <c r="A409" s="3">
        <f>TITRES_STAT!B412</f>
        <v>42898</v>
      </c>
      <c r="B409" s="5">
        <f>TITRES_STAT!C412</f>
        <v>1.94</v>
      </c>
      <c r="C409" s="5">
        <f>TITRES_STAT!D412</f>
        <v>1.2505999999999999</v>
      </c>
      <c r="D409" s="5">
        <f>TITRES_STAT!E412</f>
        <v>1950</v>
      </c>
      <c r="E409" s="2">
        <f t="shared" si="24"/>
        <v>160469</v>
      </c>
      <c r="F409" s="5" t="str">
        <f t="shared" si="27"/>
        <v>BEARISH</v>
      </c>
      <c r="G409" s="5" t="str">
        <f t="shared" si="26"/>
        <v>NEUTRAL</v>
      </c>
      <c r="H409" s="5" t="str">
        <f t="shared" si="25"/>
        <v>CONFIRMED BEARISH</v>
      </c>
    </row>
    <row r="410" spans="1:8" ht="13.5" x14ac:dyDescent="0.25">
      <c r="A410" s="3">
        <f>TITRES_STAT!B413</f>
        <v>42899</v>
      </c>
      <c r="B410" s="5">
        <f>TITRES_STAT!C413</f>
        <v>1.94</v>
      </c>
      <c r="C410" s="5">
        <f>TITRES_STAT!D413</f>
        <v>1.2505999999999999</v>
      </c>
      <c r="D410" s="5">
        <f>TITRES_STAT!E413</f>
        <v>0</v>
      </c>
      <c r="E410" s="2">
        <f t="shared" si="24"/>
        <v>160469</v>
      </c>
      <c r="F410" s="5" t="str">
        <f t="shared" si="27"/>
        <v>BEARISH</v>
      </c>
      <c r="G410" s="5" t="str">
        <f t="shared" si="26"/>
        <v>NEUTRAL</v>
      </c>
      <c r="H410" s="5" t="str">
        <f t="shared" si="25"/>
        <v>CONFIRMED BEARISH</v>
      </c>
    </row>
    <row r="411" spans="1:8" ht="13.5" x14ac:dyDescent="0.25">
      <c r="A411" s="3">
        <f>TITRES_STAT!B414</f>
        <v>42900</v>
      </c>
      <c r="B411" s="5">
        <f>TITRES_STAT!C414</f>
        <v>1.95</v>
      </c>
      <c r="C411" s="5">
        <f>TITRES_STAT!D414</f>
        <v>1.2569999999999999</v>
      </c>
      <c r="D411" s="5">
        <f>TITRES_STAT!E414</f>
        <v>5000</v>
      </c>
      <c r="E411" s="2">
        <f t="shared" si="24"/>
        <v>165469</v>
      </c>
      <c r="F411" s="5" t="str">
        <f t="shared" si="27"/>
        <v>BULLISH</v>
      </c>
      <c r="G411" s="5" t="str">
        <f t="shared" si="26"/>
        <v>NEUTRAL</v>
      </c>
      <c r="H411" s="5" t="str">
        <f t="shared" si="25"/>
        <v>NEUTRAL</v>
      </c>
    </row>
    <row r="412" spans="1:8" ht="13.5" x14ac:dyDescent="0.25">
      <c r="A412" s="3">
        <f>TITRES_STAT!B415</f>
        <v>42901</v>
      </c>
      <c r="B412" s="5">
        <f>TITRES_STAT!C415</f>
        <v>1.95</v>
      </c>
      <c r="C412" s="5">
        <f>TITRES_STAT!D415</f>
        <v>1.2569999999999999</v>
      </c>
      <c r="D412" s="5">
        <f>TITRES_STAT!E415</f>
        <v>0</v>
      </c>
      <c r="E412" s="2">
        <f t="shared" si="24"/>
        <v>165469</v>
      </c>
      <c r="F412" s="5" t="str">
        <f t="shared" si="27"/>
        <v>BULLISH</v>
      </c>
      <c r="G412" s="5" t="str">
        <f t="shared" si="26"/>
        <v>NEUTRAL</v>
      </c>
      <c r="H412" s="5" t="str">
        <f t="shared" si="25"/>
        <v>NEUTRAL</v>
      </c>
    </row>
    <row r="413" spans="1:8" ht="13.5" x14ac:dyDescent="0.25">
      <c r="A413" s="3">
        <f>TITRES_STAT!B416</f>
        <v>42902</v>
      </c>
      <c r="B413" s="5">
        <f>TITRES_STAT!C416</f>
        <v>1.95</v>
      </c>
      <c r="C413" s="5">
        <f>TITRES_STAT!D416</f>
        <v>1.2569999999999999</v>
      </c>
      <c r="D413" s="5">
        <f>TITRES_STAT!E416</f>
        <v>0</v>
      </c>
      <c r="E413" s="2">
        <f t="shared" si="24"/>
        <v>165469</v>
      </c>
      <c r="F413" s="5" t="str">
        <f t="shared" si="27"/>
        <v>BULLISH</v>
      </c>
      <c r="G413" s="5" t="str">
        <f t="shared" si="26"/>
        <v>NEUTRAL</v>
      </c>
      <c r="H413" s="5" t="str">
        <f t="shared" si="25"/>
        <v>NEUTRAL</v>
      </c>
    </row>
    <row r="414" spans="1:8" ht="13.5" x14ac:dyDescent="0.25">
      <c r="A414" s="3">
        <f>TITRES_STAT!B417</f>
        <v>42905</v>
      </c>
      <c r="B414" s="5">
        <f>TITRES_STAT!C417</f>
        <v>1.95</v>
      </c>
      <c r="C414" s="5">
        <f>TITRES_STAT!D417</f>
        <v>1.2569999999999999</v>
      </c>
      <c r="D414" s="5">
        <f>TITRES_STAT!E417</f>
        <v>0</v>
      </c>
      <c r="E414" s="2">
        <f t="shared" si="24"/>
        <v>165469</v>
      </c>
      <c r="F414" s="5" t="str">
        <f t="shared" si="27"/>
        <v>BULLISH</v>
      </c>
      <c r="G414" s="5" t="str">
        <f t="shared" si="26"/>
        <v>STRONG</v>
      </c>
      <c r="H414" s="5" t="str">
        <f t="shared" si="25"/>
        <v>CONFIRMED BULLISH</v>
      </c>
    </row>
    <row r="415" spans="1:8" ht="13.5" x14ac:dyDescent="0.25">
      <c r="A415" s="3">
        <f>TITRES_STAT!B418</f>
        <v>42906</v>
      </c>
      <c r="B415" s="5">
        <f>TITRES_STAT!C418</f>
        <v>1.9</v>
      </c>
      <c r="C415" s="5">
        <f>TITRES_STAT!D418</f>
        <v>1.2248000000000001</v>
      </c>
      <c r="D415" s="5">
        <f>TITRES_STAT!E418</f>
        <v>500</v>
      </c>
      <c r="E415" s="2">
        <f t="shared" si="24"/>
        <v>164969</v>
      </c>
      <c r="F415" s="5" t="str">
        <f t="shared" si="27"/>
        <v>BULLISH</v>
      </c>
      <c r="G415" s="5" t="str">
        <f t="shared" si="26"/>
        <v>STRONG</v>
      </c>
      <c r="H415" s="5" t="str">
        <f t="shared" si="25"/>
        <v>BULLISH DIVERGENCE</v>
      </c>
    </row>
    <row r="416" spans="1:8" ht="13.5" x14ac:dyDescent="0.25">
      <c r="A416" s="3">
        <f>TITRES_STAT!B419</f>
        <v>42907</v>
      </c>
      <c r="B416" s="5">
        <f>TITRES_STAT!C419</f>
        <v>1.94</v>
      </c>
      <c r="C416" s="5">
        <f>TITRES_STAT!D419</f>
        <v>1.2505999999999999</v>
      </c>
      <c r="D416" s="5">
        <f>TITRES_STAT!E419</f>
        <v>100</v>
      </c>
      <c r="E416" s="2">
        <f t="shared" si="24"/>
        <v>165069</v>
      </c>
      <c r="F416" s="5" t="str">
        <f t="shared" si="27"/>
        <v>BEARISH</v>
      </c>
      <c r="G416" s="5" t="str">
        <f t="shared" si="26"/>
        <v>NEUTRAL</v>
      </c>
      <c r="H416" s="5" t="str">
        <f t="shared" si="25"/>
        <v>CONFIRMED BEARISH</v>
      </c>
    </row>
    <row r="417" spans="1:8" ht="13.5" x14ac:dyDescent="0.25">
      <c r="A417" s="3">
        <f>TITRES_STAT!B420</f>
        <v>42908</v>
      </c>
      <c r="B417" s="5">
        <f>TITRES_STAT!C420</f>
        <v>1.9</v>
      </c>
      <c r="C417" s="5">
        <f>TITRES_STAT!D420</f>
        <v>1.2248000000000001</v>
      </c>
      <c r="D417" s="5">
        <f>TITRES_STAT!E420</f>
        <v>960</v>
      </c>
      <c r="E417" s="2">
        <f t="shared" si="24"/>
        <v>164109</v>
      </c>
      <c r="F417" s="5" t="str">
        <f t="shared" si="27"/>
        <v>BEARISH</v>
      </c>
      <c r="G417" s="5" t="str">
        <f t="shared" si="26"/>
        <v>NEUTRAL</v>
      </c>
      <c r="H417" s="5" t="str">
        <f t="shared" si="25"/>
        <v>CONFIRMED BEARISH</v>
      </c>
    </row>
    <row r="418" spans="1:8" ht="13.5" x14ac:dyDescent="0.25">
      <c r="A418" s="3">
        <f>TITRES_STAT!B421</f>
        <v>42909</v>
      </c>
      <c r="B418" s="5">
        <f>TITRES_STAT!C421</f>
        <v>1.9</v>
      </c>
      <c r="C418" s="5">
        <f>TITRES_STAT!D421</f>
        <v>1.2248000000000001</v>
      </c>
      <c r="D418" s="5">
        <f>TITRES_STAT!E421</f>
        <v>0</v>
      </c>
      <c r="E418" s="2">
        <f t="shared" si="24"/>
        <v>164109</v>
      </c>
      <c r="F418" s="5" t="str">
        <f t="shared" si="27"/>
        <v>BEARISH</v>
      </c>
      <c r="G418" s="5" t="str">
        <f t="shared" si="26"/>
        <v>NEUTRAL</v>
      </c>
      <c r="H418" s="5" t="str">
        <f t="shared" si="25"/>
        <v>CONFIRMED BEARISH</v>
      </c>
    </row>
    <row r="419" spans="1:8" ht="13.5" x14ac:dyDescent="0.25">
      <c r="A419" s="3">
        <f>TITRES_STAT!B422</f>
        <v>42914</v>
      </c>
      <c r="B419" s="5">
        <f>TITRES_STAT!C422</f>
        <v>1.9</v>
      </c>
      <c r="C419" s="5">
        <f>TITRES_STAT!D422</f>
        <v>1.2248000000000001</v>
      </c>
      <c r="D419" s="5">
        <f>TITRES_STAT!E422</f>
        <v>0</v>
      </c>
      <c r="E419" s="2">
        <f t="shared" si="24"/>
        <v>164109</v>
      </c>
      <c r="F419" s="5" t="str">
        <f t="shared" si="27"/>
        <v>BEARISH</v>
      </c>
      <c r="G419" s="5" t="str">
        <f t="shared" si="26"/>
        <v>NEUTRAL</v>
      </c>
      <c r="H419" s="5" t="str">
        <f t="shared" si="25"/>
        <v>CONFIRMED BEARISH</v>
      </c>
    </row>
    <row r="420" spans="1:8" ht="13.5" x14ac:dyDescent="0.25">
      <c r="A420" s="3">
        <f>TITRES_STAT!B423</f>
        <v>42915</v>
      </c>
      <c r="B420" s="5">
        <f>TITRES_STAT!C423</f>
        <v>1.94</v>
      </c>
      <c r="C420" s="5">
        <f>TITRES_STAT!D423</f>
        <v>1.2505999999999999</v>
      </c>
      <c r="D420" s="5">
        <f>TITRES_STAT!E423</f>
        <v>51</v>
      </c>
      <c r="E420" s="2">
        <f t="shared" si="24"/>
        <v>164160</v>
      </c>
      <c r="F420" s="5" t="str">
        <f t="shared" si="27"/>
        <v>BEARISH</v>
      </c>
      <c r="G420" s="5" t="str">
        <f t="shared" si="26"/>
        <v>NEUTRAL</v>
      </c>
      <c r="H420" s="5" t="str">
        <f t="shared" si="25"/>
        <v>BEARISH DIVERGENCE</v>
      </c>
    </row>
    <row r="421" spans="1:8" ht="13.5" x14ac:dyDescent="0.25">
      <c r="A421" s="3">
        <f>TITRES_STAT!B424</f>
        <v>42916</v>
      </c>
      <c r="B421" s="5">
        <f>TITRES_STAT!C424</f>
        <v>1.94</v>
      </c>
      <c r="C421" s="5">
        <f>TITRES_STAT!D424</f>
        <v>1.2505999999999999</v>
      </c>
      <c r="D421" s="5">
        <f>TITRES_STAT!E424</f>
        <v>0</v>
      </c>
      <c r="E421" s="2">
        <f t="shared" si="24"/>
        <v>164160</v>
      </c>
      <c r="F421" s="5" t="str">
        <f t="shared" si="27"/>
        <v>BEARISH</v>
      </c>
      <c r="G421" s="5" t="str">
        <f t="shared" si="26"/>
        <v>NEUTRAL</v>
      </c>
      <c r="H421" s="5" t="str">
        <f t="shared" si="25"/>
        <v>NEUTRAL</v>
      </c>
    </row>
    <row r="422" spans="1:8" ht="13.5" x14ac:dyDescent="0.25">
      <c r="A422" s="3">
        <f>TITRES_STAT!B425</f>
        <v>42919</v>
      </c>
      <c r="B422" s="5">
        <f>TITRES_STAT!C425</f>
        <v>1.94</v>
      </c>
      <c r="C422" s="5">
        <f>TITRES_STAT!D425</f>
        <v>1.2505999999999999</v>
      </c>
      <c r="D422" s="5">
        <f>TITRES_STAT!E425</f>
        <v>0</v>
      </c>
      <c r="E422" s="2">
        <f t="shared" si="24"/>
        <v>164160</v>
      </c>
      <c r="F422" s="5" t="str">
        <f t="shared" si="27"/>
        <v>BULLISH</v>
      </c>
      <c r="G422" s="5" t="str">
        <f t="shared" si="26"/>
        <v>NEUTRAL</v>
      </c>
      <c r="H422" s="5" t="str">
        <f t="shared" si="25"/>
        <v>CONFIRMED BULLISH</v>
      </c>
    </row>
    <row r="423" spans="1:8" ht="13.5" x14ac:dyDescent="0.25">
      <c r="A423" s="3">
        <f>TITRES_STAT!B426</f>
        <v>42920</v>
      </c>
      <c r="B423" s="5">
        <f>TITRES_STAT!C426</f>
        <v>1.9</v>
      </c>
      <c r="C423" s="5">
        <f>TITRES_STAT!D426</f>
        <v>1.2248000000000001</v>
      </c>
      <c r="D423" s="5">
        <f>TITRES_STAT!E426</f>
        <v>150</v>
      </c>
      <c r="E423" s="2">
        <f t="shared" si="24"/>
        <v>164010</v>
      </c>
      <c r="F423" s="5" t="str">
        <f t="shared" si="27"/>
        <v>BEARISH</v>
      </c>
      <c r="G423" s="5" t="str">
        <f t="shared" si="26"/>
        <v>NEUTRAL</v>
      </c>
      <c r="H423" s="5" t="str">
        <f t="shared" si="25"/>
        <v>NEUTRAL</v>
      </c>
    </row>
    <row r="424" spans="1:8" ht="13.5" x14ac:dyDescent="0.25">
      <c r="A424" s="3">
        <f>TITRES_STAT!B427</f>
        <v>42921</v>
      </c>
      <c r="B424" s="5">
        <f>TITRES_STAT!C427</f>
        <v>1.9</v>
      </c>
      <c r="C424" s="5">
        <f>TITRES_STAT!D427</f>
        <v>1.2248000000000001</v>
      </c>
      <c r="D424" s="5">
        <f>TITRES_STAT!E427</f>
        <v>360</v>
      </c>
      <c r="E424" s="2">
        <f t="shared" si="24"/>
        <v>164010</v>
      </c>
      <c r="F424" s="5" t="str">
        <f t="shared" si="27"/>
        <v>BEARISH</v>
      </c>
      <c r="G424" s="5" t="str">
        <f t="shared" si="26"/>
        <v>NEUTRAL</v>
      </c>
      <c r="H424" s="5" t="str">
        <f t="shared" si="25"/>
        <v>NEUTRAL</v>
      </c>
    </row>
    <row r="425" spans="1:8" ht="13.5" x14ac:dyDescent="0.25">
      <c r="A425" s="3">
        <f>TITRES_STAT!B428</f>
        <v>42922</v>
      </c>
      <c r="B425" s="5">
        <f>TITRES_STAT!C428</f>
        <v>1.82</v>
      </c>
      <c r="C425" s="5">
        <f>TITRES_STAT!D428</f>
        <v>1.1732</v>
      </c>
      <c r="D425" s="5">
        <f>TITRES_STAT!E428</f>
        <v>500</v>
      </c>
      <c r="E425" s="2">
        <f t="shared" si="24"/>
        <v>163510</v>
      </c>
      <c r="F425" s="5" t="str">
        <f t="shared" si="27"/>
        <v>BEARISH</v>
      </c>
      <c r="G425" s="5" t="str">
        <f t="shared" si="26"/>
        <v>NEUTRAL</v>
      </c>
      <c r="H425" s="5" t="str">
        <f t="shared" si="25"/>
        <v>CONFIRMED BEARISH</v>
      </c>
    </row>
    <row r="426" spans="1:8" ht="13.5" x14ac:dyDescent="0.25">
      <c r="A426" s="3">
        <f>TITRES_STAT!B429</f>
        <v>42923</v>
      </c>
      <c r="B426" s="5">
        <f>TITRES_STAT!C429</f>
        <v>1.8</v>
      </c>
      <c r="C426" s="5">
        <f>TITRES_STAT!D429</f>
        <v>1.1603000000000001</v>
      </c>
      <c r="D426" s="5">
        <f>TITRES_STAT!E429</f>
        <v>200</v>
      </c>
      <c r="E426" s="2">
        <f t="shared" si="24"/>
        <v>163310</v>
      </c>
      <c r="F426" s="5" t="str">
        <f t="shared" si="27"/>
        <v>BEARISH</v>
      </c>
      <c r="G426" s="5" t="str">
        <f t="shared" si="26"/>
        <v>NEUTRAL</v>
      </c>
      <c r="H426" s="5" t="str">
        <f t="shared" si="25"/>
        <v>CONFIRMED BEARISH</v>
      </c>
    </row>
    <row r="427" spans="1:8" ht="13.5" x14ac:dyDescent="0.25">
      <c r="A427" s="3">
        <f>TITRES_STAT!B430</f>
        <v>42926</v>
      </c>
      <c r="B427" s="5">
        <f>TITRES_STAT!C430</f>
        <v>1.8</v>
      </c>
      <c r="C427" s="5">
        <f>TITRES_STAT!D430</f>
        <v>1.1603000000000001</v>
      </c>
      <c r="D427" s="5">
        <f>TITRES_STAT!E430</f>
        <v>0</v>
      </c>
      <c r="E427" s="2">
        <f t="shared" si="24"/>
        <v>163310</v>
      </c>
      <c r="F427" s="5" t="str">
        <f t="shared" si="27"/>
        <v>BEARISH</v>
      </c>
      <c r="G427" s="5" t="str">
        <f t="shared" si="26"/>
        <v>NEUTRAL</v>
      </c>
      <c r="H427" s="5" t="str">
        <f t="shared" si="25"/>
        <v>CONFIRMED BEARISH</v>
      </c>
    </row>
    <row r="428" spans="1:8" ht="13.5" x14ac:dyDescent="0.25">
      <c r="A428" s="3">
        <f>TITRES_STAT!B431</f>
        <v>42927</v>
      </c>
      <c r="B428" s="5">
        <f>TITRES_STAT!C431</f>
        <v>1.8</v>
      </c>
      <c r="C428" s="5">
        <f>TITRES_STAT!D431</f>
        <v>1.1603000000000001</v>
      </c>
      <c r="D428" s="5">
        <f>TITRES_STAT!E431</f>
        <v>0</v>
      </c>
      <c r="E428" s="2">
        <f t="shared" si="24"/>
        <v>163310</v>
      </c>
      <c r="F428" s="5" t="str">
        <f t="shared" si="27"/>
        <v>BEARISH</v>
      </c>
      <c r="G428" s="5" t="str">
        <f t="shared" si="26"/>
        <v>NEUTRAL</v>
      </c>
      <c r="H428" s="5" t="str">
        <f t="shared" si="25"/>
        <v>CONFIRMED BEARISH</v>
      </c>
    </row>
    <row r="429" spans="1:8" ht="13.5" x14ac:dyDescent="0.25">
      <c r="A429" s="3">
        <f>TITRES_STAT!B432</f>
        <v>42928</v>
      </c>
      <c r="B429" s="5">
        <f>TITRES_STAT!C432</f>
        <v>1.75</v>
      </c>
      <c r="C429" s="5">
        <f>TITRES_STAT!D432</f>
        <v>1.1281000000000001</v>
      </c>
      <c r="D429" s="5">
        <f>TITRES_STAT!E432</f>
        <v>50</v>
      </c>
      <c r="E429" s="2">
        <f t="shared" si="24"/>
        <v>163260</v>
      </c>
      <c r="F429" s="5" t="str">
        <f t="shared" si="27"/>
        <v>BEARISH</v>
      </c>
      <c r="G429" s="5" t="str">
        <f t="shared" si="26"/>
        <v>NEUTRAL</v>
      </c>
      <c r="H429" s="5" t="str">
        <f t="shared" si="25"/>
        <v>CONFIRMED BEARISH</v>
      </c>
    </row>
    <row r="430" spans="1:8" ht="13.5" x14ac:dyDescent="0.25">
      <c r="A430" s="3">
        <f>TITRES_STAT!B433</f>
        <v>42929</v>
      </c>
      <c r="B430" s="5">
        <f>TITRES_STAT!C433</f>
        <v>1.75</v>
      </c>
      <c r="C430" s="5">
        <f>TITRES_STAT!D433</f>
        <v>1.1281000000000001</v>
      </c>
      <c r="D430" s="5">
        <f>TITRES_STAT!E433</f>
        <v>0</v>
      </c>
      <c r="E430" s="2">
        <f t="shared" si="24"/>
        <v>163260</v>
      </c>
      <c r="F430" s="5" t="str">
        <f t="shared" si="27"/>
        <v>BEARISH</v>
      </c>
      <c r="G430" s="5" t="str">
        <f t="shared" si="26"/>
        <v>NEUTRAL</v>
      </c>
      <c r="H430" s="5" t="str">
        <f t="shared" si="25"/>
        <v>CONFIRMED BEARISH</v>
      </c>
    </row>
    <row r="431" spans="1:8" ht="13.5" x14ac:dyDescent="0.25">
      <c r="A431" s="3">
        <f>TITRES_STAT!B434</f>
        <v>42930</v>
      </c>
      <c r="B431" s="5">
        <f>TITRES_STAT!C434</f>
        <v>1.76</v>
      </c>
      <c r="C431" s="5">
        <f>TITRES_STAT!D434</f>
        <v>1.1345000000000001</v>
      </c>
      <c r="D431" s="5">
        <f>TITRES_STAT!E434</f>
        <v>235</v>
      </c>
      <c r="E431" s="2">
        <f t="shared" si="24"/>
        <v>163495</v>
      </c>
      <c r="F431" s="5" t="str">
        <f t="shared" si="27"/>
        <v>BULLISH</v>
      </c>
      <c r="G431" s="5" t="str">
        <f t="shared" si="26"/>
        <v>NEUTRAL</v>
      </c>
      <c r="H431" s="5" t="str">
        <f t="shared" si="25"/>
        <v>BULLISH DIVERGENCE</v>
      </c>
    </row>
    <row r="432" spans="1:8" ht="13.5" x14ac:dyDescent="0.25">
      <c r="A432" s="3">
        <f>TITRES_STAT!B435</f>
        <v>42933</v>
      </c>
      <c r="B432" s="5">
        <f>TITRES_STAT!C435</f>
        <v>1.76</v>
      </c>
      <c r="C432" s="5">
        <f>TITRES_STAT!D435</f>
        <v>1.1345000000000001</v>
      </c>
      <c r="D432" s="5">
        <f>TITRES_STAT!E435</f>
        <v>0</v>
      </c>
      <c r="E432" s="2">
        <f t="shared" si="24"/>
        <v>163495</v>
      </c>
      <c r="F432" s="5" t="str">
        <f t="shared" si="27"/>
        <v>BULLISH</v>
      </c>
      <c r="G432" s="5" t="str">
        <f t="shared" si="26"/>
        <v>NEUTRAL</v>
      </c>
      <c r="H432" s="5" t="str">
        <f t="shared" si="25"/>
        <v>BULLISH DIVERGENCE</v>
      </c>
    </row>
    <row r="433" spans="1:8" ht="13.5" x14ac:dyDescent="0.25">
      <c r="A433" s="3">
        <f>TITRES_STAT!B436</f>
        <v>42934</v>
      </c>
      <c r="B433" s="5">
        <f>TITRES_STAT!C436</f>
        <v>1.76</v>
      </c>
      <c r="C433" s="5">
        <f>TITRES_STAT!D436</f>
        <v>1.1345000000000001</v>
      </c>
      <c r="D433" s="5">
        <f>TITRES_STAT!E436</f>
        <v>0</v>
      </c>
      <c r="E433" s="2">
        <f t="shared" si="24"/>
        <v>163495</v>
      </c>
      <c r="F433" s="5" t="str">
        <f t="shared" si="27"/>
        <v>BULLISH</v>
      </c>
      <c r="G433" s="5" t="str">
        <f t="shared" si="26"/>
        <v>NEUTRAL</v>
      </c>
      <c r="H433" s="5" t="str">
        <f t="shared" si="25"/>
        <v>BULLISH DIVERGENCE</v>
      </c>
    </row>
    <row r="434" spans="1:8" ht="13.5" x14ac:dyDescent="0.25">
      <c r="A434" s="3">
        <f>TITRES_STAT!B437</f>
        <v>42935</v>
      </c>
      <c r="B434" s="5">
        <f>TITRES_STAT!C437</f>
        <v>1.76</v>
      </c>
      <c r="C434" s="5">
        <f>TITRES_STAT!D437</f>
        <v>1.1345000000000001</v>
      </c>
      <c r="D434" s="5">
        <f>TITRES_STAT!E437</f>
        <v>0</v>
      </c>
      <c r="E434" s="2">
        <f t="shared" si="24"/>
        <v>163495</v>
      </c>
      <c r="F434" s="5" t="str">
        <f t="shared" si="27"/>
        <v>BULLISH</v>
      </c>
      <c r="G434" s="5" t="str">
        <f t="shared" si="26"/>
        <v>NEUTRAL</v>
      </c>
      <c r="H434" s="5" t="str">
        <f t="shared" si="25"/>
        <v>CONFIRMED BULLISH</v>
      </c>
    </row>
    <row r="435" spans="1:8" ht="13.5" x14ac:dyDescent="0.25">
      <c r="A435" s="3">
        <f>TITRES_STAT!B438</f>
        <v>42936</v>
      </c>
      <c r="B435" s="5">
        <f>TITRES_STAT!C438</f>
        <v>1.79</v>
      </c>
      <c r="C435" s="5">
        <f>TITRES_STAT!D438</f>
        <v>1.1538999999999999</v>
      </c>
      <c r="D435" s="5">
        <f>TITRES_STAT!E438</f>
        <v>380</v>
      </c>
      <c r="E435" s="2">
        <f t="shared" si="24"/>
        <v>163875</v>
      </c>
      <c r="F435" s="5" t="str">
        <f t="shared" si="27"/>
        <v>BULLISH</v>
      </c>
      <c r="G435" s="5" t="str">
        <f t="shared" si="26"/>
        <v>NEUTRAL</v>
      </c>
      <c r="H435" s="5" t="str">
        <f t="shared" si="25"/>
        <v>CONFIRMED BULLISH</v>
      </c>
    </row>
    <row r="436" spans="1:8" ht="13.5" x14ac:dyDescent="0.25">
      <c r="A436" s="3">
        <f>TITRES_STAT!B439</f>
        <v>42937</v>
      </c>
      <c r="B436" s="5">
        <f>TITRES_STAT!C439</f>
        <v>1.79</v>
      </c>
      <c r="C436" s="5">
        <f>TITRES_STAT!D439</f>
        <v>1.1538999999999999</v>
      </c>
      <c r="D436" s="5">
        <f>TITRES_STAT!E439</f>
        <v>500</v>
      </c>
      <c r="E436" s="2">
        <f t="shared" si="24"/>
        <v>163875</v>
      </c>
      <c r="F436" s="5" t="str">
        <f t="shared" si="27"/>
        <v>BULLISH</v>
      </c>
      <c r="G436" s="5" t="str">
        <f t="shared" si="26"/>
        <v>NEUTRAL</v>
      </c>
      <c r="H436" s="5" t="str">
        <f t="shared" si="25"/>
        <v>CONFIRMED BULLISH</v>
      </c>
    </row>
    <row r="437" spans="1:8" ht="13.5" x14ac:dyDescent="0.25">
      <c r="A437" s="3">
        <f>TITRES_STAT!B440</f>
        <v>42940</v>
      </c>
      <c r="B437" s="5">
        <f>TITRES_STAT!C440</f>
        <v>1.79</v>
      </c>
      <c r="C437" s="5">
        <f>TITRES_STAT!D440</f>
        <v>1.1538999999999999</v>
      </c>
      <c r="D437" s="5">
        <f>TITRES_STAT!E440</f>
        <v>2000</v>
      </c>
      <c r="E437" s="2">
        <f t="shared" si="24"/>
        <v>163875</v>
      </c>
      <c r="F437" s="5" t="str">
        <f t="shared" si="27"/>
        <v>BULLISH</v>
      </c>
      <c r="G437" s="5" t="str">
        <f t="shared" si="26"/>
        <v>NEUTRAL</v>
      </c>
      <c r="H437" s="5" t="str">
        <f t="shared" si="25"/>
        <v>CONFIRMED BULLISH</v>
      </c>
    </row>
    <row r="438" spans="1:8" ht="13.5" x14ac:dyDescent="0.25">
      <c r="A438" s="3">
        <f>TITRES_STAT!B441</f>
        <v>42942</v>
      </c>
      <c r="B438" s="5">
        <f>TITRES_STAT!C441</f>
        <v>1.79</v>
      </c>
      <c r="C438" s="5">
        <f>TITRES_STAT!D441</f>
        <v>1.1538999999999999</v>
      </c>
      <c r="D438" s="5">
        <f>TITRES_STAT!E441</f>
        <v>735</v>
      </c>
      <c r="E438" s="2">
        <f t="shared" si="24"/>
        <v>163875</v>
      </c>
      <c r="F438" s="5" t="str">
        <f t="shared" si="27"/>
        <v>BULLISH</v>
      </c>
      <c r="G438" s="5" t="str">
        <f t="shared" si="26"/>
        <v>NEUTRAL</v>
      </c>
      <c r="H438" s="5" t="str">
        <f t="shared" si="25"/>
        <v>CONFIRMED BULLISH</v>
      </c>
    </row>
    <row r="439" spans="1:8" ht="13.5" x14ac:dyDescent="0.25">
      <c r="A439" s="3">
        <f>TITRES_STAT!B442</f>
        <v>42943</v>
      </c>
      <c r="B439" s="5">
        <f>TITRES_STAT!C442</f>
        <v>1.79</v>
      </c>
      <c r="C439" s="5">
        <f>TITRES_STAT!D442</f>
        <v>1.1538999999999999</v>
      </c>
      <c r="D439" s="5">
        <f>TITRES_STAT!E442</f>
        <v>0</v>
      </c>
      <c r="E439" s="2">
        <f t="shared" si="24"/>
        <v>163875</v>
      </c>
      <c r="F439" s="5" t="str">
        <f t="shared" si="27"/>
        <v>BULLISH</v>
      </c>
      <c r="G439" s="5" t="str">
        <f t="shared" si="26"/>
        <v>NEUTRAL</v>
      </c>
      <c r="H439" s="5" t="str">
        <f t="shared" si="25"/>
        <v>CONFIRMED BULLISH</v>
      </c>
    </row>
    <row r="440" spans="1:8" ht="13.5" x14ac:dyDescent="0.25">
      <c r="A440" s="3">
        <f>TITRES_STAT!B443</f>
        <v>42944</v>
      </c>
      <c r="B440" s="5">
        <f>TITRES_STAT!C443</f>
        <v>1.79</v>
      </c>
      <c r="C440" s="5">
        <f>TITRES_STAT!D443</f>
        <v>1.1538999999999999</v>
      </c>
      <c r="D440" s="5">
        <f>TITRES_STAT!E443</f>
        <v>0</v>
      </c>
      <c r="E440" s="2">
        <f t="shared" si="24"/>
        <v>163875</v>
      </c>
      <c r="F440" s="5" t="str">
        <f t="shared" si="27"/>
        <v>NEUTRAL</v>
      </c>
      <c r="G440" s="5" t="str">
        <f t="shared" si="26"/>
        <v>NEUTRAL</v>
      </c>
      <c r="H440" s="5" t="str">
        <f t="shared" si="25"/>
        <v>NEUTRAL</v>
      </c>
    </row>
    <row r="441" spans="1:8" ht="13.5" x14ac:dyDescent="0.25">
      <c r="A441" s="3">
        <f>TITRES_STAT!B444</f>
        <v>42947</v>
      </c>
      <c r="B441" s="5">
        <f>TITRES_STAT!C444</f>
        <v>1.79</v>
      </c>
      <c r="C441" s="5">
        <f>TITRES_STAT!D444</f>
        <v>1.1538999999999999</v>
      </c>
      <c r="D441" s="5">
        <f>TITRES_STAT!E444</f>
        <v>0</v>
      </c>
      <c r="E441" s="2">
        <f t="shared" si="24"/>
        <v>163875</v>
      </c>
      <c r="F441" s="5" t="str">
        <f t="shared" si="27"/>
        <v>NEUTRAL</v>
      </c>
      <c r="G441" s="5" t="str">
        <f t="shared" si="26"/>
        <v>NEUTRAL</v>
      </c>
      <c r="H441" s="5" t="str">
        <f t="shared" si="25"/>
        <v>NEUTRAL</v>
      </c>
    </row>
    <row r="442" spans="1:8" ht="13.5" x14ac:dyDescent="0.25">
      <c r="A442" s="3">
        <f>TITRES_STAT!B445</f>
        <v>42948</v>
      </c>
      <c r="B442" s="5">
        <f>TITRES_STAT!C445</f>
        <v>1.8</v>
      </c>
      <c r="C442" s="5">
        <f>TITRES_STAT!D445</f>
        <v>1.1603000000000001</v>
      </c>
      <c r="D442" s="5">
        <f>TITRES_STAT!E445</f>
        <v>2839</v>
      </c>
      <c r="E442" s="2">
        <f t="shared" si="24"/>
        <v>166714</v>
      </c>
      <c r="F442" s="5" t="str">
        <f t="shared" si="27"/>
        <v>BULLISH</v>
      </c>
      <c r="G442" s="5" t="str">
        <f t="shared" si="26"/>
        <v>NEUTRAL</v>
      </c>
      <c r="H442" s="5" t="str">
        <f t="shared" si="25"/>
        <v>CONFIRMED BULLISH</v>
      </c>
    </row>
    <row r="443" spans="1:8" ht="13.5" x14ac:dyDescent="0.25">
      <c r="A443" s="3">
        <f>TITRES_STAT!B446</f>
        <v>42949</v>
      </c>
      <c r="B443" s="5">
        <f>TITRES_STAT!C446</f>
        <v>1.8</v>
      </c>
      <c r="C443" s="5">
        <f>TITRES_STAT!D446</f>
        <v>1.1603000000000001</v>
      </c>
      <c r="D443" s="5">
        <f>TITRES_STAT!E446</f>
        <v>0</v>
      </c>
      <c r="E443" s="2">
        <f t="shared" si="24"/>
        <v>166714</v>
      </c>
      <c r="F443" s="5" t="str">
        <f t="shared" si="27"/>
        <v>BULLISH</v>
      </c>
      <c r="G443" s="5" t="str">
        <f t="shared" si="26"/>
        <v>NEUTRAL</v>
      </c>
      <c r="H443" s="5" t="str">
        <f t="shared" si="25"/>
        <v>CONFIRMED BULLISH</v>
      </c>
    </row>
    <row r="444" spans="1:8" ht="13.5" x14ac:dyDescent="0.25">
      <c r="A444" s="3">
        <f>TITRES_STAT!B447</f>
        <v>42950</v>
      </c>
      <c r="B444" s="5">
        <f>TITRES_STAT!C447</f>
        <v>1.8</v>
      </c>
      <c r="C444" s="5">
        <f>TITRES_STAT!D447</f>
        <v>1.1603000000000001</v>
      </c>
      <c r="D444" s="5">
        <f>TITRES_STAT!E447</f>
        <v>0</v>
      </c>
      <c r="E444" s="2">
        <f t="shared" si="24"/>
        <v>166714</v>
      </c>
      <c r="F444" s="5" t="str">
        <f t="shared" si="27"/>
        <v>BULLISH</v>
      </c>
      <c r="G444" s="5" t="str">
        <f t="shared" si="26"/>
        <v>NEUTRAL</v>
      </c>
      <c r="H444" s="5" t="str">
        <f t="shared" si="25"/>
        <v>CONFIRMED BULLISH</v>
      </c>
    </row>
    <row r="445" spans="1:8" ht="13.5" x14ac:dyDescent="0.25">
      <c r="A445" s="3">
        <f>TITRES_STAT!B448</f>
        <v>42951</v>
      </c>
      <c r="B445" s="5">
        <f>TITRES_STAT!C448</f>
        <v>1.85</v>
      </c>
      <c r="C445" s="5">
        <f>TITRES_STAT!D448</f>
        <v>1.1924999999999999</v>
      </c>
      <c r="D445" s="5">
        <f>TITRES_STAT!E448</f>
        <v>200</v>
      </c>
      <c r="E445" s="2">
        <f t="shared" si="24"/>
        <v>166914</v>
      </c>
      <c r="F445" s="5" t="str">
        <f t="shared" si="27"/>
        <v>BULLISH</v>
      </c>
      <c r="G445" s="5" t="str">
        <f t="shared" si="26"/>
        <v>NEUTRAL</v>
      </c>
      <c r="H445" s="5" t="str">
        <f t="shared" si="25"/>
        <v>CONFIRMED BULLISH</v>
      </c>
    </row>
    <row r="446" spans="1:8" ht="13.5" x14ac:dyDescent="0.25">
      <c r="A446" s="3">
        <f>TITRES_STAT!B449</f>
        <v>42954</v>
      </c>
      <c r="B446" s="5">
        <f>TITRES_STAT!C449</f>
        <v>1.85</v>
      </c>
      <c r="C446" s="5">
        <f>TITRES_STAT!D449</f>
        <v>1.1924999999999999</v>
      </c>
      <c r="D446" s="5">
        <f>TITRES_STAT!E449</f>
        <v>0</v>
      </c>
      <c r="E446" s="2">
        <f t="shared" si="24"/>
        <v>166914</v>
      </c>
      <c r="F446" s="5" t="str">
        <f t="shared" si="27"/>
        <v>BULLISH</v>
      </c>
      <c r="G446" s="5" t="str">
        <f t="shared" si="26"/>
        <v>NEUTRAL</v>
      </c>
      <c r="H446" s="5" t="str">
        <f t="shared" si="25"/>
        <v>CONFIRMED BULLISH</v>
      </c>
    </row>
    <row r="447" spans="1:8" ht="13.5" x14ac:dyDescent="0.25">
      <c r="A447" s="3">
        <f>TITRES_STAT!B450</f>
        <v>42955</v>
      </c>
      <c r="B447" s="5">
        <f>TITRES_STAT!C450</f>
        <v>1.85</v>
      </c>
      <c r="C447" s="5">
        <f>TITRES_STAT!D450</f>
        <v>1.1924999999999999</v>
      </c>
      <c r="D447" s="5">
        <f>TITRES_STAT!E450</f>
        <v>0</v>
      </c>
      <c r="E447" s="2">
        <f t="shared" si="24"/>
        <v>166914</v>
      </c>
      <c r="F447" s="5" t="str">
        <f t="shared" si="27"/>
        <v>BULLISH</v>
      </c>
      <c r="G447" s="5" t="str">
        <f t="shared" si="26"/>
        <v>NEUTRAL</v>
      </c>
      <c r="H447" s="5" t="str">
        <f t="shared" si="25"/>
        <v>CONFIRMED BULLISH</v>
      </c>
    </row>
    <row r="448" spans="1:8" ht="13.5" x14ac:dyDescent="0.25">
      <c r="A448" s="3">
        <f>TITRES_STAT!B451</f>
        <v>42956</v>
      </c>
      <c r="B448" s="5">
        <f>TITRES_STAT!C451</f>
        <v>1.85</v>
      </c>
      <c r="C448" s="5">
        <f>TITRES_STAT!D451</f>
        <v>1.1924999999999999</v>
      </c>
      <c r="D448" s="5">
        <f>TITRES_STAT!E451</f>
        <v>0</v>
      </c>
      <c r="E448" s="2">
        <f t="shared" si="24"/>
        <v>166914</v>
      </c>
      <c r="F448" s="5" t="str">
        <f t="shared" si="27"/>
        <v>BULLISH</v>
      </c>
      <c r="G448" s="5" t="str">
        <f t="shared" si="26"/>
        <v>NEUTRAL</v>
      </c>
      <c r="H448" s="5" t="str">
        <f t="shared" si="25"/>
        <v>CONFIRMED BULLISH</v>
      </c>
    </row>
    <row r="449" spans="1:8" ht="13.5" x14ac:dyDescent="0.25">
      <c r="A449" s="3">
        <f>TITRES_STAT!B452</f>
        <v>42957</v>
      </c>
      <c r="B449" s="5">
        <f>TITRES_STAT!C452</f>
        <v>1.85</v>
      </c>
      <c r="C449" s="5">
        <f>TITRES_STAT!D452</f>
        <v>1.1924999999999999</v>
      </c>
      <c r="D449" s="5">
        <f>TITRES_STAT!E452</f>
        <v>50</v>
      </c>
      <c r="E449" s="2">
        <f t="shared" si="24"/>
        <v>166914</v>
      </c>
      <c r="F449" s="5" t="str">
        <f t="shared" si="27"/>
        <v>BULLISH</v>
      </c>
      <c r="G449" s="5" t="str">
        <f t="shared" si="26"/>
        <v>NEUTRAL</v>
      </c>
      <c r="H449" s="5" t="str">
        <f t="shared" si="25"/>
        <v>CONFIRMED BULLISH</v>
      </c>
    </row>
    <row r="450" spans="1:8" ht="13.5" x14ac:dyDescent="0.25">
      <c r="A450" s="3">
        <f>TITRES_STAT!B453</f>
        <v>42958</v>
      </c>
      <c r="B450" s="5">
        <f>TITRES_STAT!C453</f>
        <v>1.85</v>
      </c>
      <c r="C450" s="5">
        <f>TITRES_STAT!D453</f>
        <v>1.1924999999999999</v>
      </c>
      <c r="D450" s="5">
        <f>TITRES_STAT!E453</f>
        <v>0</v>
      </c>
      <c r="E450" s="2">
        <f t="shared" si="24"/>
        <v>166914</v>
      </c>
      <c r="F450" s="5" t="str">
        <f t="shared" si="27"/>
        <v>NEUTRAL</v>
      </c>
      <c r="G450" s="5" t="str">
        <f t="shared" si="26"/>
        <v>NEUTRAL</v>
      </c>
      <c r="H450" s="5" t="str">
        <f t="shared" si="25"/>
        <v>NEUTRAL</v>
      </c>
    </row>
    <row r="451" spans="1:8" ht="13.5" x14ac:dyDescent="0.25">
      <c r="A451" s="3">
        <f>TITRES_STAT!B454</f>
        <v>42961</v>
      </c>
      <c r="B451" s="5">
        <f>TITRES_STAT!C454</f>
        <v>1.85</v>
      </c>
      <c r="C451" s="5">
        <f>TITRES_STAT!D454</f>
        <v>1.1924999999999999</v>
      </c>
      <c r="D451" s="5">
        <f>TITRES_STAT!E454</f>
        <v>0</v>
      </c>
      <c r="E451" s="2">
        <f t="shared" si="24"/>
        <v>166914</v>
      </c>
      <c r="F451" s="5" t="str">
        <f t="shared" si="27"/>
        <v>NEUTRAL</v>
      </c>
      <c r="G451" s="5" t="str">
        <f t="shared" si="26"/>
        <v>NEUTRAL</v>
      </c>
      <c r="H451" s="5" t="str">
        <f t="shared" si="25"/>
        <v>NEUTRAL</v>
      </c>
    </row>
    <row r="452" spans="1:8" ht="13.5" x14ac:dyDescent="0.25">
      <c r="A452" s="3">
        <f>TITRES_STAT!B455</f>
        <v>42962</v>
      </c>
      <c r="B452" s="5">
        <f>TITRES_STAT!C455</f>
        <v>1.85</v>
      </c>
      <c r="C452" s="5">
        <f>TITRES_STAT!D455</f>
        <v>1.1924999999999999</v>
      </c>
      <c r="D452" s="5">
        <f>TITRES_STAT!E455</f>
        <v>99</v>
      </c>
      <c r="E452" s="2">
        <f t="shared" ref="E452:E515" si="28">IF(B452&gt;B451, E451+D452, IF(B452&lt;B451, E451-D452, E451))</f>
        <v>166914</v>
      </c>
      <c r="F452" s="5" t="str">
        <f t="shared" si="27"/>
        <v>NEUTRAL</v>
      </c>
      <c r="G452" s="5" t="str">
        <f t="shared" si="26"/>
        <v>NEUTRAL</v>
      </c>
      <c r="H452" s="5" t="str">
        <f t="shared" si="25"/>
        <v>NEUTRAL</v>
      </c>
    </row>
    <row r="453" spans="1:8" ht="13.5" x14ac:dyDescent="0.25">
      <c r="A453" s="3">
        <f>TITRES_STAT!B456</f>
        <v>42963</v>
      </c>
      <c r="B453" s="5">
        <f>TITRES_STAT!C456</f>
        <v>1.85</v>
      </c>
      <c r="C453" s="5">
        <f>TITRES_STAT!D456</f>
        <v>1.1924999999999999</v>
      </c>
      <c r="D453" s="5">
        <f>TITRES_STAT!E456</f>
        <v>0</v>
      </c>
      <c r="E453" s="2">
        <f t="shared" si="28"/>
        <v>166914</v>
      </c>
      <c r="F453" s="5" t="str">
        <f t="shared" si="27"/>
        <v>NEUTRAL</v>
      </c>
      <c r="G453" s="5" t="str">
        <f t="shared" si="26"/>
        <v>NEUTRAL</v>
      </c>
      <c r="H453" s="5" t="str">
        <f t="shared" si="25"/>
        <v>NEUTRAL</v>
      </c>
    </row>
    <row r="454" spans="1:8" ht="13.5" x14ac:dyDescent="0.25">
      <c r="A454" s="3">
        <f>TITRES_STAT!B457</f>
        <v>42964</v>
      </c>
      <c r="B454" s="5">
        <f>TITRES_STAT!C457</f>
        <v>1.85</v>
      </c>
      <c r="C454" s="5">
        <f>TITRES_STAT!D457</f>
        <v>1.1924999999999999</v>
      </c>
      <c r="D454" s="5">
        <f>TITRES_STAT!E457</f>
        <v>0</v>
      </c>
      <c r="E454" s="2">
        <f t="shared" si="28"/>
        <v>166914</v>
      </c>
      <c r="F454" s="5" t="str">
        <f t="shared" si="27"/>
        <v>NEUTRAL</v>
      </c>
      <c r="G454" s="5" t="str">
        <f t="shared" si="26"/>
        <v>NEUTRAL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NEUTRAL</v>
      </c>
    </row>
    <row r="455" spans="1:8" ht="13.5" x14ac:dyDescent="0.25">
      <c r="A455" s="3">
        <f>TITRES_STAT!B458</f>
        <v>42965</v>
      </c>
      <c r="B455" s="5">
        <f>TITRES_STAT!C458</f>
        <v>1.81</v>
      </c>
      <c r="C455" s="5">
        <f>TITRES_STAT!D458</f>
        <v>1.1668000000000001</v>
      </c>
      <c r="D455" s="5">
        <f>TITRES_STAT!E458</f>
        <v>51</v>
      </c>
      <c r="E455" s="2">
        <f t="shared" si="28"/>
        <v>166863</v>
      </c>
      <c r="F455" s="5" t="str">
        <f t="shared" si="27"/>
        <v>BEARISH</v>
      </c>
      <c r="G455" s="5" t="str">
        <f t="shared" ref="G455:G518" si="30">IF((E455-E450)/E450 &gt; 0.02, "STRONG",
 IF((E455-E450)/E450 &lt; -0.02, "WEAK", "NEUTRAL"))</f>
        <v>NEUTRAL</v>
      </c>
      <c r="H455" s="5" t="str">
        <f t="shared" si="29"/>
        <v>CONFIRMED BEARISH</v>
      </c>
    </row>
    <row r="456" spans="1:8" ht="13.5" x14ac:dyDescent="0.25">
      <c r="A456" s="3">
        <f>TITRES_STAT!B459</f>
        <v>42968</v>
      </c>
      <c r="B456" s="5">
        <f>TITRES_STAT!C459</f>
        <v>1.81</v>
      </c>
      <c r="C456" s="5">
        <f>TITRES_STAT!D459</f>
        <v>1.1668000000000001</v>
      </c>
      <c r="D456" s="5">
        <f>TITRES_STAT!E459</f>
        <v>0</v>
      </c>
      <c r="E456" s="2">
        <f t="shared" si="28"/>
        <v>166863</v>
      </c>
      <c r="F456" s="5" t="str">
        <f t="shared" ref="F456:F519" si="31">IF(E456&gt;E451,"BULLISH",IF(E456&lt;E451,"BEARISH","NEUTRAL"))</f>
        <v>BEARISH</v>
      </c>
      <c r="G456" s="5" t="str">
        <f t="shared" si="30"/>
        <v>NEUTRAL</v>
      </c>
      <c r="H456" s="5" t="str">
        <f t="shared" si="29"/>
        <v>CONFIRMED BEARISH</v>
      </c>
    </row>
    <row r="457" spans="1:8" ht="13.5" x14ac:dyDescent="0.25">
      <c r="A457" s="3">
        <f>TITRES_STAT!B460</f>
        <v>42969</v>
      </c>
      <c r="B457" s="5">
        <f>TITRES_STAT!C460</f>
        <v>1.81</v>
      </c>
      <c r="C457" s="5">
        <f>TITRES_STAT!D460</f>
        <v>1.1668000000000001</v>
      </c>
      <c r="D457" s="5">
        <f>TITRES_STAT!E460</f>
        <v>0</v>
      </c>
      <c r="E457" s="2">
        <f t="shared" si="28"/>
        <v>166863</v>
      </c>
      <c r="F457" s="5" t="str">
        <f t="shared" si="31"/>
        <v>BEARISH</v>
      </c>
      <c r="G457" s="5" t="str">
        <f t="shared" si="30"/>
        <v>NEUTRAL</v>
      </c>
      <c r="H457" s="5" t="str">
        <f t="shared" si="29"/>
        <v>CONFIRMED BEARISH</v>
      </c>
    </row>
    <row r="458" spans="1:8" ht="13.5" x14ac:dyDescent="0.25">
      <c r="A458" s="3">
        <f>TITRES_STAT!B461</f>
        <v>42970</v>
      </c>
      <c r="B458" s="5">
        <f>TITRES_STAT!C461</f>
        <v>1.86</v>
      </c>
      <c r="C458" s="5">
        <f>TITRES_STAT!D461</f>
        <v>1.1990000000000001</v>
      </c>
      <c r="D458" s="5">
        <f>TITRES_STAT!E461</f>
        <v>50</v>
      </c>
      <c r="E458" s="2">
        <f t="shared" si="28"/>
        <v>166913</v>
      </c>
      <c r="F458" s="5" t="str">
        <f t="shared" si="31"/>
        <v>BEARISH</v>
      </c>
      <c r="G458" s="5" t="str">
        <f t="shared" si="30"/>
        <v>NEUTRAL</v>
      </c>
      <c r="H458" s="5" t="str">
        <f t="shared" si="29"/>
        <v>BEARISH DIVERGENCE</v>
      </c>
    </row>
    <row r="459" spans="1:8" ht="13.5" x14ac:dyDescent="0.25">
      <c r="A459" s="3">
        <f>TITRES_STAT!B462</f>
        <v>42971</v>
      </c>
      <c r="B459" s="5">
        <f>TITRES_STAT!C462</f>
        <v>1.9</v>
      </c>
      <c r="C459" s="5">
        <f>TITRES_STAT!D462</f>
        <v>1.2248000000000001</v>
      </c>
      <c r="D459" s="5">
        <f>TITRES_STAT!E462</f>
        <v>105259</v>
      </c>
      <c r="E459" s="2">
        <f t="shared" si="28"/>
        <v>272172</v>
      </c>
      <c r="F459" s="5" t="str">
        <f t="shared" si="31"/>
        <v>BULLISH</v>
      </c>
      <c r="G459" s="5" t="str">
        <f t="shared" si="30"/>
        <v>STRONG</v>
      </c>
      <c r="H459" s="5" t="str">
        <f t="shared" si="29"/>
        <v>CONFIRMED BULLISH</v>
      </c>
    </row>
    <row r="460" spans="1:8" ht="13.5" x14ac:dyDescent="0.25">
      <c r="A460" s="3">
        <f>TITRES_STAT!B463</f>
        <v>42972</v>
      </c>
      <c r="B460" s="5">
        <f>TITRES_STAT!C463</f>
        <v>1.91</v>
      </c>
      <c r="C460" s="5">
        <f>TITRES_STAT!D463</f>
        <v>1.2312000000000001</v>
      </c>
      <c r="D460" s="5">
        <f>TITRES_STAT!E463</f>
        <v>9</v>
      </c>
      <c r="E460" s="2">
        <f t="shared" si="28"/>
        <v>272181</v>
      </c>
      <c r="F460" s="5" t="str">
        <f t="shared" si="31"/>
        <v>BULLISH</v>
      </c>
      <c r="G460" s="5" t="str">
        <f t="shared" si="30"/>
        <v>STRONG</v>
      </c>
      <c r="H460" s="5" t="str">
        <f t="shared" si="29"/>
        <v>CONFIRMED BULLISH</v>
      </c>
    </row>
    <row r="461" spans="1:8" ht="13.5" x14ac:dyDescent="0.25">
      <c r="A461" s="3">
        <f>TITRES_STAT!B464</f>
        <v>42975</v>
      </c>
      <c r="B461" s="5">
        <f>TITRES_STAT!C464</f>
        <v>1.91</v>
      </c>
      <c r="C461" s="5">
        <f>TITRES_STAT!D464</f>
        <v>1.2312000000000001</v>
      </c>
      <c r="D461" s="5">
        <f>TITRES_STAT!E464</f>
        <v>0</v>
      </c>
      <c r="E461" s="2">
        <f t="shared" si="28"/>
        <v>272181</v>
      </c>
      <c r="F461" s="5" t="str">
        <f t="shared" si="31"/>
        <v>BULLISH</v>
      </c>
      <c r="G461" s="5" t="str">
        <f t="shared" si="30"/>
        <v>STRONG</v>
      </c>
      <c r="H461" s="5" t="str">
        <f t="shared" si="29"/>
        <v>CONFIRMED BULLISH</v>
      </c>
    </row>
    <row r="462" spans="1:8" ht="13.5" x14ac:dyDescent="0.25">
      <c r="A462" s="3">
        <f>TITRES_STAT!B465</f>
        <v>42976</v>
      </c>
      <c r="B462" s="5">
        <f>TITRES_STAT!C465</f>
        <v>1.96</v>
      </c>
      <c r="C462" s="5">
        <f>TITRES_STAT!D465</f>
        <v>1.2635000000000001</v>
      </c>
      <c r="D462" s="5">
        <f>TITRES_STAT!E465</f>
        <v>100</v>
      </c>
      <c r="E462" s="2">
        <f t="shared" si="28"/>
        <v>272281</v>
      </c>
      <c r="F462" s="5" t="str">
        <f t="shared" si="31"/>
        <v>BULLISH</v>
      </c>
      <c r="G462" s="5" t="str">
        <f t="shared" si="30"/>
        <v>STRONG</v>
      </c>
      <c r="H462" s="5" t="str">
        <f t="shared" si="29"/>
        <v>CONFIRMED BULLISH</v>
      </c>
    </row>
    <row r="463" spans="1:8" ht="13.5" x14ac:dyDescent="0.25">
      <c r="A463" s="3">
        <f>TITRES_STAT!B466</f>
        <v>42977</v>
      </c>
      <c r="B463" s="5">
        <f>TITRES_STAT!C466</f>
        <v>1.95</v>
      </c>
      <c r="C463" s="5">
        <f>TITRES_STAT!D466</f>
        <v>1.2569999999999999</v>
      </c>
      <c r="D463" s="5">
        <f>TITRES_STAT!E466</f>
        <v>50</v>
      </c>
      <c r="E463" s="2">
        <f t="shared" si="28"/>
        <v>272231</v>
      </c>
      <c r="F463" s="5" t="str">
        <f t="shared" si="31"/>
        <v>BULLISH</v>
      </c>
      <c r="G463" s="5" t="str">
        <f t="shared" si="30"/>
        <v>STRONG</v>
      </c>
      <c r="H463" s="5" t="str">
        <f t="shared" si="29"/>
        <v>CONFIRMED BULLISH</v>
      </c>
    </row>
    <row r="464" spans="1:8" ht="13.5" x14ac:dyDescent="0.25">
      <c r="A464" s="3">
        <f>TITRES_STAT!B467</f>
        <v>42978</v>
      </c>
      <c r="B464" s="5">
        <f>TITRES_STAT!C467</f>
        <v>1.97</v>
      </c>
      <c r="C464" s="5">
        <f>TITRES_STAT!D467</f>
        <v>1.2699</v>
      </c>
      <c r="D464" s="5">
        <f>TITRES_STAT!E467</f>
        <v>100</v>
      </c>
      <c r="E464" s="2">
        <f t="shared" si="28"/>
        <v>272331</v>
      </c>
      <c r="F464" s="5" t="str">
        <f t="shared" si="31"/>
        <v>BULLISH</v>
      </c>
      <c r="G464" s="5" t="str">
        <f t="shared" si="30"/>
        <v>NEUTRAL</v>
      </c>
      <c r="H464" s="5" t="str">
        <f t="shared" si="29"/>
        <v>CONFIRMED BULLISH</v>
      </c>
    </row>
    <row r="465" spans="1:8" ht="13.5" x14ac:dyDescent="0.25">
      <c r="A465" s="3">
        <f>TITRES_STAT!B468</f>
        <v>42982</v>
      </c>
      <c r="B465" s="5">
        <f>TITRES_STAT!C468</f>
        <v>1.97</v>
      </c>
      <c r="C465" s="5">
        <f>TITRES_STAT!D468</f>
        <v>1.2699</v>
      </c>
      <c r="D465" s="5">
        <f>TITRES_STAT!E468</f>
        <v>0</v>
      </c>
      <c r="E465" s="2">
        <f t="shared" si="28"/>
        <v>272331</v>
      </c>
      <c r="F465" s="5" t="str">
        <f t="shared" si="31"/>
        <v>BULLISH</v>
      </c>
      <c r="G465" s="5" t="str">
        <f t="shared" si="30"/>
        <v>NEUTRAL</v>
      </c>
      <c r="H465" s="5" t="str">
        <f t="shared" si="29"/>
        <v>CONFIRMED BULLISH</v>
      </c>
    </row>
    <row r="466" spans="1:8" ht="13.5" x14ac:dyDescent="0.25">
      <c r="A466" s="3">
        <f>TITRES_STAT!B469</f>
        <v>42983</v>
      </c>
      <c r="B466" s="5">
        <f>TITRES_STAT!C469</f>
        <v>1.97</v>
      </c>
      <c r="C466" s="5">
        <f>TITRES_STAT!D469</f>
        <v>1.2699</v>
      </c>
      <c r="D466" s="5">
        <f>TITRES_STAT!E469</f>
        <v>20</v>
      </c>
      <c r="E466" s="2">
        <f t="shared" si="28"/>
        <v>272331</v>
      </c>
      <c r="F466" s="5" t="str">
        <f t="shared" si="31"/>
        <v>BULLISH</v>
      </c>
      <c r="G466" s="5" t="str">
        <f t="shared" si="30"/>
        <v>NEUTRAL</v>
      </c>
      <c r="H466" s="5" t="str">
        <f t="shared" si="29"/>
        <v>CONFIRMED BULLISH</v>
      </c>
    </row>
    <row r="467" spans="1:8" ht="13.5" x14ac:dyDescent="0.25">
      <c r="A467" s="3">
        <f>TITRES_STAT!B470</f>
        <v>42984</v>
      </c>
      <c r="B467" s="5">
        <f>TITRES_STAT!C470</f>
        <v>1.97</v>
      </c>
      <c r="C467" s="5">
        <f>TITRES_STAT!D470</f>
        <v>1.2699</v>
      </c>
      <c r="D467" s="5">
        <f>TITRES_STAT!E470</f>
        <v>100</v>
      </c>
      <c r="E467" s="2">
        <f t="shared" si="28"/>
        <v>272331</v>
      </c>
      <c r="F467" s="5" t="str">
        <f t="shared" si="31"/>
        <v>BULLISH</v>
      </c>
      <c r="G467" s="5" t="str">
        <f t="shared" si="30"/>
        <v>NEUTRAL</v>
      </c>
      <c r="H467" s="5" t="str">
        <f t="shared" si="29"/>
        <v>CONFIRMED BULLISH</v>
      </c>
    </row>
    <row r="468" spans="1:8" ht="13.5" x14ac:dyDescent="0.25">
      <c r="A468" s="3">
        <f>TITRES_STAT!B471</f>
        <v>42985</v>
      </c>
      <c r="B468" s="5">
        <f>TITRES_STAT!C471</f>
        <v>1.97</v>
      </c>
      <c r="C468" s="5">
        <f>TITRES_STAT!D471</f>
        <v>1.2699</v>
      </c>
      <c r="D468" s="5">
        <f>TITRES_STAT!E471</f>
        <v>100</v>
      </c>
      <c r="E468" s="2">
        <f t="shared" si="28"/>
        <v>272331</v>
      </c>
      <c r="F468" s="5" t="str">
        <f t="shared" si="31"/>
        <v>BULLISH</v>
      </c>
      <c r="G468" s="5" t="str">
        <f t="shared" si="30"/>
        <v>NEUTRAL</v>
      </c>
      <c r="H468" s="5" t="str">
        <f t="shared" si="29"/>
        <v>CONFIRMED BULLISH</v>
      </c>
    </row>
    <row r="469" spans="1:8" ht="13.5" x14ac:dyDescent="0.25">
      <c r="A469" s="3">
        <f>TITRES_STAT!B472</f>
        <v>42986</v>
      </c>
      <c r="B469" s="5">
        <f>TITRES_STAT!C472</f>
        <v>1.97</v>
      </c>
      <c r="C469" s="5">
        <f>TITRES_STAT!D472</f>
        <v>1.2699</v>
      </c>
      <c r="D469" s="5">
        <f>TITRES_STAT!E472</f>
        <v>0</v>
      </c>
      <c r="E469" s="2">
        <f t="shared" si="28"/>
        <v>272331</v>
      </c>
      <c r="F469" s="5" t="str">
        <f t="shared" si="31"/>
        <v>NEUTRAL</v>
      </c>
      <c r="G469" s="5" t="str">
        <f t="shared" si="30"/>
        <v>NEUTRAL</v>
      </c>
      <c r="H469" s="5" t="str">
        <f t="shared" si="29"/>
        <v>NEUTRAL</v>
      </c>
    </row>
    <row r="470" spans="1:8" ht="13.5" x14ac:dyDescent="0.25">
      <c r="A470" s="3">
        <f>TITRES_STAT!B473</f>
        <v>42989</v>
      </c>
      <c r="B470" s="5">
        <f>TITRES_STAT!C473</f>
        <v>1.97</v>
      </c>
      <c r="C470" s="5">
        <f>TITRES_STAT!D473</f>
        <v>1.2699</v>
      </c>
      <c r="D470" s="5">
        <f>TITRES_STAT!E473</f>
        <v>304</v>
      </c>
      <c r="E470" s="2">
        <f t="shared" si="28"/>
        <v>272331</v>
      </c>
      <c r="F470" s="5" t="str">
        <f t="shared" si="31"/>
        <v>NEUTRAL</v>
      </c>
      <c r="G470" s="5" t="str">
        <f t="shared" si="30"/>
        <v>NEUTRAL</v>
      </c>
      <c r="H470" s="5" t="str">
        <f t="shared" si="29"/>
        <v>NEUTRAL</v>
      </c>
    </row>
    <row r="471" spans="1:8" ht="13.5" x14ac:dyDescent="0.25">
      <c r="A471" s="3">
        <f>TITRES_STAT!B474</f>
        <v>42990</v>
      </c>
      <c r="B471" s="5">
        <f>TITRES_STAT!C474</f>
        <v>1.97</v>
      </c>
      <c r="C471" s="5">
        <f>TITRES_STAT!D474</f>
        <v>1.2699</v>
      </c>
      <c r="D471" s="5">
        <f>TITRES_STAT!E474</f>
        <v>0</v>
      </c>
      <c r="E471" s="2">
        <f t="shared" si="28"/>
        <v>272331</v>
      </c>
      <c r="F471" s="5" t="str">
        <f t="shared" si="31"/>
        <v>NEUTRAL</v>
      </c>
      <c r="G471" s="5" t="str">
        <f t="shared" si="30"/>
        <v>NEUTRAL</v>
      </c>
      <c r="H471" s="5" t="str">
        <f t="shared" si="29"/>
        <v>NEUTRAL</v>
      </c>
    </row>
    <row r="472" spans="1:8" ht="13.5" x14ac:dyDescent="0.25">
      <c r="A472" s="3">
        <f>TITRES_STAT!B475</f>
        <v>42991</v>
      </c>
      <c r="B472" s="5">
        <f>TITRES_STAT!C475</f>
        <v>1.97</v>
      </c>
      <c r="C472" s="5">
        <f>TITRES_STAT!D475</f>
        <v>1.2699</v>
      </c>
      <c r="D472" s="5">
        <f>TITRES_STAT!E475</f>
        <v>0</v>
      </c>
      <c r="E472" s="2">
        <f t="shared" si="28"/>
        <v>272331</v>
      </c>
      <c r="F472" s="5" t="str">
        <f t="shared" si="31"/>
        <v>NEUTRAL</v>
      </c>
      <c r="G472" s="5" t="str">
        <f t="shared" si="30"/>
        <v>NEUTRAL</v>
      </c>
      <c r="H472" s="5" t="str">
        <f t="shared" si="29"/>
        <v>NEUTRAL</v>
      </c>
    </row>
    <row r="473" spans="1:8" ht="13.5" x14ac:dyDescent="0.25">
      <c r="A473" s="3">
        <f>TITRES_STAT!B476</f>
        <v>42992</v>
      </c>
      <c r="B473" s="5">
        <f>TITRES_STAT!C476</f>
        <v>1.97</v>
      </c>
      <c r="C473" s="5">
        <f>TITRES_STAT!D476</f>
        <v>1.2699</v>
      </c>
      <c r="D473" s="5">
        <f>TITRES_STAT!E476</f>
        <v>0</v>
      </c>
      <c r="E473" s="2">
        <f t="shared" si="28"/>
        <v>272331</v>
      </c>
      <c r="F473" s="5" t="str">
        <f t="shared" si="31"/>
        <v>NEUTRAL</v>
      </c>
      <c r="G473" s="5" t="str">
        <f t="shared" si="30"/>
        <v>NEUTRAL</v>
      </c>
      <c r="H473" s="5" t="str">
        <f t="shared" si="29"/>
        <v>NEUTRAL</v>
      </c>
    </row>
    <row r="474" spans="1:8" ht="13.5" x14ac:dyDescent="0.25">
      <c r="A474" s="3">
        <f>TITRES_STAT!B477</f>
        <v>42993</v>
      </c>
      <c r="B474" s="5">
        <f>TITRES_STAT!C477</f>
        <v>1.97</v>
      </c>
      <c r="C474" s="5">
        <f>TITRES_STAT!D477</f>
        <v>1.2699</v>
      </c>
      <c r="D474" s="5">
        <f>TITRES_STAT!E477</f>
        <v>0</v>
      </c>
      <c r="E474" s="2">
        <f t="shared" si="28"/>
        <v>272331</v>
      </c>
      <c r="F474" s="5" t="str">
        <f t="shared" si="31"/>
        <v>NEUTRAL</v>
      </c>
      <c r="G474" s="5" t="str">
        <f t="shared" si="30"/>
        <v>NEUTRAL</v>
      </c>
      <c r="H474" s="5" t="str">
        <f t="shared" si="29"/>
        <v>NEUTRAL</v>
      </c>
    </row>
    <row r="475" spans="1:8" ht="13.5" x14ac:dyDescent="0.25">
      <c r="A475" s="3">
        <f>TITRES_STAT!B478</f>
        <v>42996</v>
      </c>
      <c r="B475" s="5">
        <f>TITRES_STAT!C478</f>
        <v>1.92</v>
      </c>
      <c r="C475" s="5">
        <f>TITRES_STAT!D478</f>
        <v>1.2377</v>
      </c>
      <c r="D475" s="5">
        <f>TITRES_STAT!E478</f>
        <v>40</v>
      </c>
      <c r="E475" s="2">
        <f t="shared" si="28"/>
        <v>272291</v>
      </c>
      <c r="F475" s="5" t="str">
        <f t="shared" si="31"/>
        <v>BEARISH</v>
      </c>
      <c r="G475" s="5" t="str">
        <f t="shared" si="30"/>
        <v>NEUTRAL</v>
      </c>
      <c r="H475" s="5" t="str">
        <f t="shared" si="29"/>
        <v>CONFIRMED BEARISH</v>
      </c>
    </row>
    <row r="476" spans="1:8" ht="13.5" x14ac:dyDescent="0.25">
      <c r="A476" s="3">
        <f>TITRES_STAT!B479</f>
        <v>42997</v>
      </c>
      <c r="B476" s="5">
        <f>TITRES_STAT!C479</f>
        <v>1.9</v>
      </c>
      <c r="C476" s="5">
        <f>TITRES_STAT!D479</f>
        <v>1.2248000000000001</v>
      </c>
      <c r="D476" s="5">
        <f>TITRES_STAT!E479</f>
        <v>110</v>
      </c>
      <c r="E476" s="2">
        <f t="shared" si="28"/>
        <v>272181</v>
      </c>
      <c r="F476" s="5" t="str">
        <f t="shared" si="31"/>
        <v>BEARISH</v>
      </c>
      <c r="G476" s="5" t="str">
        <f t="shared" si="30"/>
        <v>NEUTRAL</v>
      </c>
      <c r="H476" s="5" t="str">
        <f t="shared" si="29"/>
        <v>CONFIRMED BEARISH</v>
      </c>
    </row>
    <row r="477" spans="1:8" ht="13.5" x14ac:dyDescent="0.25">
      <c r="A477" s="3">
        <f>TITRES_STAT!B480</f>
        <v>42998</v>
      </c>
      <c r="B477" s="5">
        <f>TITRES_STAT!C480</f>
        <v>1.95</v>
      </c>
      <c r="C477" s="5">
        <f>TITRES_STAT!D480</f>
        <v>1.2569999999999999</v>
      </c>
      <c r="D477" s="5">
        <f>TITRES_STAT!E480</f>
        <v>100</v>
      </c>
      <c r="E477" s="2">
        <f t="shared" si="28"/>
        <v>272281</v>
      </c>
      <c r="F477" s="5" t="str">
        <f t="shared" si="31"/>
        <v>BEARISH</v>
      </c>
      <c r="G477" s="5" t="str">
        <f t="shared" si="30"/>
        <v>NEUTRAL</v>
      </c>
      <c r="H477" s="5" t="str">
        <f t="shared" si="29"/>
        <v>CONFIRMED BEARISH</v>
      </c>
    </row>
    <row r="478" spans="1:8" ht="13.5" x14ac:dyDescent="0.25">
      <c r="A478" s="3">
        <f>TITRES_STAT!B481</f>
        <v>43000</v>
      </c>
      <c r="B478" s="5">
        <f>TITRES_STAT!C481</f>
        <v>1.95</v>
      </c>
      <c r="C478" s="5">
        <f>TITRES_STAT!D481</f>
        <v>1.2569999999999999</v>
      </c>
      <c r="D478" s="5">
        <f>TITRES_STAT!E481</f>
        <v>1192</v>
      </c>
      <c r="E478" s="2">
        <f t="shared" si="28"/>
        <v>272281</v>
      </c>
      <c r="F478" s="5" t="str">
        <f t="shared" si="31"/>
        <v>BEARISH</v>
      </c>
      <c r="G478" s="5" t="str">
        <f t="shared" si="30"/>
        <v>NEUTRAL</v>
      </c>
      <c r="H478" s="5" t="str">
        <f t="shared" si="29"/>
        <v>CONFIRMED BEARISH</v>
      </c>
    </row>
    <row r="479" spans="1:8" ht="13.5" x14ac:dyDescent="0.25">
      <c r="A479" s="3">
        <f>TITRES_STAT!B482</f>
        <v>43003</v>
      </c>
      <c r="B479" s="5">
        <f>TITRES_STAT!C482</f>
        <v>1.95</v>
      </c>
      <c r="C479" s="5">
        <f>TITRES_STAT!D482</f>
        <v>1.2569999999999999</v>
      </c>
      <c r="D479" s="5">
        <f>TITRES_STAT!E482</f>
        <v>0</v>
      </c>
      <c r="E479" s="2">
        <f t="shared" si="28"/>
        <v>272281</v>
      </c>
      <c r="F479" s="5" t="str">
        <f t="shared" si="31"/>
        <v>BEARISH</v>
      </c>
      <c r="G479" s="5" t="str">
        <f t="shared" si="30"/>
        <v>NEUTRAL</v>
      </c>
      <c r="H479" s="5" t="str">
        <f t="shared" si="29"/>
        <v>CONFIRMED BEARISH</v>
      </c>
    </row>
    <row r="480" spans="1:8" ht="13.5" x14ac:dyDescent="0.25">
      <c r="A480" s="3">
        <f>TITRES_STAT!B483</f>
        <v>43004</v>
      </c>
      <c r="B480" s="5">
        <f>TITRES_STAT!C483</f>
        <v>1.95</v>
      </c>
      <c r="C480" s="5">
        <f>TITRES_STAT!D483</f>
        <v>1.2569999999999999</v>
      </c>
      <c r="D480" s="5">
        <f>TITRES_STAT!E483</f>
        <v>0</v>
      </c>
      <c r="E480" s="2">
        <f t="shared" si="28"/>
        <v>272281</v>
      </c>
      <c r="F480" s="5" t="str">
        <f t="shared" si="31"/>
        <v>BEARISH</v>
      </c>
      <c r="G480" s="5" t="str">
        <f t="shared" si="30"/>
        <v>NEUTRAL</v>
      </c>
      <c r="H480" s="5" t="str">
        <f t="shared" si="29"/>
        <v>BEARISH DIVERGENCE</v>
      </c>
    </row>
    <row r="481" spans="1:8" ht="13.5" x14ac:dyDescent="0.25">
      <c r="A481" s="3">
        <f>TITRES_STAT!B484</f>
        <v>43005</v>
      </c>
      <c r="B481" s="5">
        <f>TITRES_STAT!C484</f>
        <v>1.95</v>
      </c>
      <c r="C481" s="5">
        <f>TITRES_STAT!D484</f>
        <v>1.2569999999999999</v>
      </c>
      <c r="D481" s="5">
        <f>TITRES_STAT!E484</f>
        <v>0</v>
      </c>
      <c r="E481" s="2">
        <f t="shared" si="28"/>
        <v>272281</v>
      </c>
      <c r="F481" s="5" t="str">
        <f t="shared" si="31"/>
        <v>BULLISH</v>
      </c>
      <c r="G481" s="5" t="str">
        <f t="shared" si="30"/>
        <v>NEUTRAL</v>
      </c>
      <c r="H481" s="5" t="str">
        <f t="shared" si="29"/>
        <v>CONFIRMED BULLISH</v>
      </c>
    </row>
    <row r="482" spans="1:8" ht="13.5" x14ac:dyDescent="0.25">
      <c r="A482" s="3">
        <f>TITRES_STAT!B485</f>
        <v>43006</v>
      </c>
      <c r="B482" s="5">
        <f>TITRES_STAT!C485</f>
        <v>1.95</v>
      </c>
      <c r="C482" s="5">
        <f>TITRES_STAT!D485</f>
        <v>1.2569999999999999</v>
      </c>
      <c r="D482" s="5">
        <f>TITRES_STAT!E485</f>
        <v>0</v>
      </c>
      <c r="E482" s="2">
        <f t="shared" si="28"/>
        <v>272281</v>
      </c>
      <c r="F482" s="5" t="str">
        <f t="shared" si="31"/>
        <v>NEUTRAL</v>
      </c>
      <c r="G482" s="5" t="str">
        <f t="shared" si="30"/>
        <v>NEUTRAL</v>
      </c>
      <c r="H482" s="5" t="str">
        <f t="shared" si="29"/>
        <v>NEUTRAL</v>
      </c>
    </row>
    <row r="483" spans="1:8" ht="13.5" x14ac:dyDescent="0.25">
      <c r="A483" s="3">
        <f>TITRES_STAT!B486</f>
        <v>43007</v>
      </c>
      <c r="B483" s="5">
        <f>TITRES_STAT!C486</f>
        <v>1.95</v>
      </c>
      <c r="C483" s="5">
        <f>TITRES_STAT!D486</f>
        <v>1.2569999999999999</v>
      </c>
      <c r="D483" s="5">
        <f>TITRES_STAT!E486</f>
        <v>0</v>
      </c>
      <c r="E483" s="2">
        <f t="shared" si="28"/>
        <v>272281</v>
      </c>
      <c r="F483" s="5" t="str">
        <f t="shared" si="31"/>
        <v>NEUTRAL</v>
      </c>
      <c r="G483" s="5" t="str">
        <f t="shared" si="30"/>
        <v>NEUTRAL</v>
      </c>
      <c r="H483" s="5" t="str">
        <f t="shared" si="29"/>
        <v>NEUTRAL</v>
      </c>
    </row>
    <row r="484" spans="1:8" ht="13.5" x14ac:dyDescent="0.25">
      <c r="A484" s="3">
        <f>TITRES_STAT!B487</f>
        <v>43010</v>
      </c>
      <c r="B484" s="5">
        <f>TITRES_STAT!C487</f>
        <v>1.95</v>
      </c>
      <c r="C484" s="5">
        <f>TITRES_STAT!D487</f>
        <v>1.2569999999999999</v>
      </c>
      <c r="D484" s="5">
        <f>TITRES_STAT!E487</f>
        <v>0</v>
      </c>
      <c r="E484" s="2">
        <f t="shared" si="28"/>
        <v>272281</v>
      </c>
      <c r="F484" s="5" t="str">
        <f t="shared" si="31"/>
        <v>NEUTRAL</v>
      </c>
      <c r="G484" s="5" t="str">
        <f t="shared" si="30"/>
        <v>NEUTRAL</v>
      </c>
      <c r="H484" s="5" t="str">
        <f t="shared" si="29"/>
        <v>NEUTRAL</v>
      </c>
    </row>
    <row r="485" spans="1:8" ht="13.5" x14ac:dyDescent="0.25">
      <c r="A485" s="3">
        <f>TITRES_STAT!B488</f>
        <v>43011</v>
      </c>
      <c r="B485" s="5">
        <f>TITRES_STAT!C488</f>
        <v>1.95</v>
      </c>
      <c r="C485" s="5">
        <f>TITRES_STAT!D488</f>
        <v>1.2569999999999999</v>
      </c>
      <c r="D485" s="5">
        <f>TITRES_STAT!E488</f>
        <v>0</v>
      </c>
      <c r="E485" s="2">
        <f t="shared" si="28"/>
        <v>272281</v>
      </c>
      <c r="F485" s="5" t="str">
        <f t="shared" si="31"/>
        <v>NEUTRAL</v>
      </c>
      <c r="G485" s="5" t="str">
        <f t="shared" si="30"/>
        <v>NEUTRAL</v>
      </c>
      <c r="H485" s="5" t="str">
        <f t="shared" si="29"/>
        <v>NEUTRAL</v>
      </c>
    </row>
    <row r="486" spans="1:8" ht="13.5" x14ac:dyDescent="0.25">
      <c r="A486" s="3">
        <f>TITRES_STAT!B489</f>
        <v>43012</v>
      </c>
      <c r="B486" s="5">
        <f>TITRES_STAT!C489</f>
        <v>1.95</v>
      </c>
      <c r="C486" s="5">
        <f>TITRES_STAT!D489</f>
        <v>1.2569999999999999</v>
      </c>
      <c r="D486" s="5">
        <f>TITRES_STAT!E489</f>
        <v>0</v>
      </c>
      <c r="E486" s="2">
        <f t="shared" si="28"/>
        <v>272281</v>
      </c>
      <c r="F486" s="5" t="str">
        <f t="shared" si="31"/>
        <v>NEUTRAL</v>
      </c>
      <c r="G486" s="5" t="str">
        <f t="shared" si="30"/>
        <v>NEUTRAL</v>
      </c>
      <c r="H486" s="5" t="str">
        <f t="shared" si="29"/>
        <v>NEUTRAL</v>
      </c>
    </row>
    <row r="487" spans="1:8" ht="13.5" x14ac:dyDescent="0.25">
      <c r="A487" s="3">
        <f>TITRES_STAT!B490</f>
        <v>43013</v>
      </c>
      <c r="B487" s="5">
        <f>TITRES_STAT!C490</f>
        <v>1.95</v>
      </c>
      <c r="C487" s="5">
        <f>TITRES_STAT!D490</f>
        <v>1.2569999999999999</v>
      </c>
      <c r="D487" s="5">
        <f>TITRES_STAT!E490</f>
        <v>106</v>
      </c>
      <c r="E487" s="2">
        <f t="shared" si="28"/>
        <v>272281</v>
      </c>
      <c r="F487" s="5" t="str">
        <f t="shared" si="31"/>
        <v>NEUTRAL</v>
      </c>
      <c r="G487" s="5" t="str">
        <f t="shared" si="30"/>
        <v>NEUTRAL</v>
      </c>
      <c r="H487" s="5" t="str">
        <f t="shared" si="29"/>
        <v>NEUTRAL</v>
      </c>
    </row>
    <row r="488" spans="1:8" ht="13.5" x14ac:dyDescent="0.25">
      <c r="A488" s="3">
        <f>TITRES_STAT!B491</f>
        <v>43014</v>
      </c>
      <c r="B488" s="5">
        <f>TITRES_STAT!C491</f>
        <v>1.95</v>
      </c>
      <c r="C488" s="5">
        <f>TITRES_STAT!D491</f>
        <v>1.2569999999999999</v>
      </c>
      <c r="D488" s="5">
        <f>TITRES_STAT!E491</f>
        <v>0</v>
      </c>
      <c r="E488" s="2">
        <f t="shared" si="28"/>
        <v>272281</v>
      </c>
      <c r="F488" s="5" t="str">
        <f t="shared" si="31"/>
        <v>NEUTRAL</v>
      </c>
      <c r="G488" s="5" t="str">
        <f t="shared" si="30"/>
        <v>NEUTRAL</v>
      </c>
      <c r="H488" s="5" t="str">
        <f t="shared" si="29"/>
        <v>NEUTRAL</v>
      </c>
    </row>
    <row r="489" spans="1:8" ht="13.5" x14ac:dyDescent="0.25">
      <c r="A489" s="3">
        <f>TITRES_STAT!B492</f>
        <v>43017</v>
      </c>
      <c r="B489" s="5">
        <f>TITRES_STAT!C492</f>
        <v>1.95</v>
      </c>
      <c r="C489" s="5">
        <f>TITRES_STAT!D492</f>
        <v>1.2569999999999999</v>
      </c>
      <c r="D489" s="5">
        <f>TITRES_STAT!E492</f>
        <v>0</v>
      </c>
      <c r="E489" s="2">
        <f t="shared" si="28"/>
        <v>272281</v>
      </c>
      <c r="F489" s="5" t="str">
        <f t="shared" si="31"/>
        <v>NEUTRAL</v>
      </c>
      <c r="G489" s="5" t="str">
        <f t="shared" si="30"/>
        <v>NEUTRAL</v>
      </c>
      <c r="H489" s="5" t="str">
        <f t="shared" si="29"/>
        <v>NEUTRAL</v>
      </c>
    </row>
    <row r="490" spans="1:8" ht="13.5" x14ac:dyDescent="0.25">
      <c r="A490" s="3">
        <f>TITRES_STAT!B493</f>
        <v>43018</v>
      </c>
      <c r="B490" s="5">
        <f>TITRES_STAT!C493</f>
        <v>1.95</v>
      </c>
      <c r="C490" s="5">
        <f>TITRES_STAT!D493</f>
        <v>1.2569999999999999</v>
      </c>
      <c r="D490" s="5">
        <f>TITRES_STAT!E493</f>
        <v>0</v>
      </c>
      <c r="E490" s="2">
        <f t="shared" si="28"/>
        <v>272281</v>
      </c>
      <c r="F490" s="5" t="str">
        <f t="shared" si="31"/>
        <v>NEUTRAL</v>
      </c>
      <c r="G490" s="5" t="str">
        <f t="shared" si="30"/>
        <v>NEUTRAL</v>
      </c>
      <c r="H490" s="5" t="str">
        <f t="shared" si="29"/>
        <v>NEUTRAL</v>
      </c>
    </row>
    <row r="491" spans="1:8" ht="13.5" x14ac:dyDescent="0.25">
      <c r="A491" s="3">
        <f>TITRES_STAT!B494</f>
        <v>43019</v>
      </c>
      <c r="B491" s="5">
        <f>TITRES_STAT!C494</f>
        <v>1.95</v>
      </c>
      <c r="C491" s="5">
        <f>TITRES_STAT!D494</f>
        <v>1.2569999999999999</v>
      </c>
      <c r="D491" s="5">
        <f>TITRES_STAT!E494</f>
        <v>0</v>
      </c>
      <c r="E491" s="2">
        <f t="shared" si="28"/>
        <v>272281</v>
      </c>
      <c r="F491" s="5" t="str">
        <f t="shared" si="31"/>
        <v>NEUTRAL</v>
      </c>
      <c r="G491" s="5" t="str">
        <f t="shared" si="30"/>
        <v>NEUTRAL</v>
      </c>
      <c r="H491" s="5" t="str">
        <f t="shared" si="29"/>
        <v>NEUTRAL</v>
      </c>
    </row>
    <row r="492" spans="1:8" ht="13.5" x14ac:dyDescent="0.25">
      <c r="A492" s="3">
        <f>TITRES_STAT!B495</f>
        <v>43020</v>
      </c>
      <c r="B492" s="5">
        <f>TITRES_STAT!C495</f>
        <v>1.95</v>
      </c>
      <c r="C492" s="5">
        <f>TITRES_STAT!D495</f>
        <v>1.2569999999999999</v>
      </c>
      <c r="D492" s="5">
        <f>TITRES_STAT!E495</f>
        <v>0</v>
      </c>
      <c r="E492" s="2">
        <f t="shared" si="28"/>
        <v>272281</v>
      </c>
      <c r="F492" s="5" t="str">
        <f t="shared" si="31"/>
        <v>NEUTRAL</v>
      </c>
      <c r="G492" s="5" t="str">
        <f t="shared" si="30"/>
        <v>NEUTRAL</v>
      </c>
      <c r="H492" s="5" t="str">
        <f t="shared" si="29"/>
        <v>NEUTRAL</v>
      </c>
    </row>
    <row r="493" spans="1:8" ht="13.5" x14ac:dyDescent="0.25">
      <c r="A493" s="3">
        <f>TITRES_STAT!B496</f>
        <v>43021</v>
      </c>
      <c r="B493" s="5">
        <f>TITRES_STAT!C496</f>
        <v>1.95</v>
      </c>
      <c r="C493" s="5">
        <f>TITRES_STAT!D496</f>
        <v>1.2569999999999999</v>
      </c>
      <c r="D493" s="5">
        <f>TITRES_STAT!E496</f>
        <v>0</v>
      </c>
      <c r="E493" s="2">
        <f t="shared" si="28"/>
        <v>272281</v>
      </c>
      <c r="F493" s="5" t="str">
        <f t="shared" si="31"/>
        <v>NEUTRAL</v>
      </c>
      <c r="G493" s="5" t="str">
        <f t="shared" si="30"/>
        <v>NEUTRAL</v>
      </c>
      <c r="H493" s="5" t="str">
        <f t="shared" si="29"/>
        <v>NEUTRAL</v>
      </c>
    </row>
    <row r="494" spans="1:8" ht="13.5" x14ac:dyDescent="0.25">
      <c r="A494" s="3">
        <f>TITRES_STAT!B497</f>
        <v>43024</v>
      </c>
      <c r="B494" s="5">
        <f>TITRES_STAT!C497</f>
        <v>1.95</v>
      </c>
      <c r="C494" s="5">
        <f>TITRES_STAT!D497</f>
        <v>1.2569999999999999</v>
      </c>
      <c r="D494" s="5">
        <f>TITRES_STAT!E497</f>
        <v>16</v>
      </c>
      <c r="E494" s="2">
        <f t="shared" si="28"/>
        <v>272281</v>
      </c>
      <c r="F494" s="5" t="str">
        <f t="shared" si="31"/>
        <v>NEUTRAL</v>
      </c>
      <c r="G494" s="5" t="str">
        <f t="shared" si="30"/>
        <v>NEUTRAL</v>
      </c>
      <c r="H494" s="5" t="str">
        <f t="shared" si="29"/>
        <v>NEUTRAL</v>
      </c>
    </row>
    <row r="495" spans="1:8" ht="13.5" x14ac:dyDescent="0.25">
      <c r="A495" s="3">
        <f>TITRES_STAT!B498</f>
        <v>43025</v>
      </c>
      <c r="B495" s="5">
        <f>TITRES_STAT!C498</f>
        <v>1.95</v>
      </c>
      <c r="C495" s="5">
        <f>TITRES_STAT!D498</f>
        <v>1.2569999999999999</v>
      </c>
      <c r="D495" s="5">
        <f>TITRES_STAT!E498</f>
        <v>239</v>
      </c>
      <c r="E495" s="2">
        <f t="shared" si="28"/>
        <v>272281</v>
      </c>
      <c r="F495" s="5" t="str">
        <f t="shared" si="31"/>
        <v>NEUTRAL</v>
      </c>
      <c r="G495" s="5" t="str">
        <f t="shared" si="30"/>
        <v>NEUTRAL</v>
      </c>
      <c r="H495" s="5" t="str">
        <f t="shared" si="29"/>
        <v>NEUTRAL</v>
      </c>
    </row>
    <row r="496" spans="1:8" ht="13.5" x14ac:dyDescent="0.25">
      <c r="A496" s="3">
        <f>TITRES_STAT!B499</f>
        <v>43026</v>
      </c>
      <c r="B496" s="5">
        <f>TITRES_STAT!C499</f>
        <v>1.87</v>
      </c>
      <c r="C496" s="5">
        <f>TITRES_STAT!D499</f>
        <v>1.2054</v>
      </c>
      <c r="D496" s="5">
        <f>TITRES_STAT!E499</f>
        <v>898</v>
      </c>
      <c r="E496" s="2">
        <f t="shared" si="28"/>
        <v>271383</v>
      </c>
      <c r="F496" s="5" t="str">
        <f t="shared" si="31"/>
        <v>BEARISH</v>
      </c>
      <c r="G496" s="5" t="str">
        <f t="shared" si="30"/>
        <v>NEUTRAL</v>
      </c>
      <c r="H496" s="5" t="str">
        <f t="shared" si="29"/>
        <v>CONFIRMED BEARISH</v>
      </c>
    </row>
    <row r="497" spans="1:8" ht="13.5" x14ac:dyDescent="0.25">
      <c r="A497" s="3">
        <f>TITRES_STAT!B500</f>
        <v>43027</v>
      </c>
      <c r="B497" s="5">
        <f>TITRES_STAT!C500</f>
        <v>1.87</v>
      </c>
      <c r="C497" s="5">
        <f>TITRES_STAT!D500</f>
        <v>1.2054</v>
      </c>
      <c r="D497" s="5">
        <f>TITRES_STAT!E500</f>
        <v>0</v>
      </c>
      <c r="E497" s="2">
        <f t="shared" si="28"/>
        <v>271383</v>
      </c>
      <c r="F497" s="5" t="str">
        <f t="shared" si="31"/>
        <v>BEARISH</v>
      </c>
      <c r="G497" s="5" t="str">
        <f t="shared" si="30"/>
        <v>NEUTRAL</v>
      </c>
      <c r="H497" s="5" t="str">
        <f t="shared" si="29"/>
        <v>CONFIRMED BEARISH</v>
      </c>
    </row>
    <row r="498" spans="1:8" ht="13.5" x14ac:dyDescent="0.25">
      <c r="A498" s="3">
        <f>TITRES_STAT!B501</f>
        <v>43028</v>
      </c>
      <c r="B498" s="5">
        <f>TITRES_STAT!C501</f>
        <v>1.87</v>
      </c>
      <c r="C498" s="5">
        <f>TITRES_STAT!D501</f>
        <v>1.2054</v>
      </c>
      <c r="D498" s="5">
        <f>TITRES_STAT!E501</f>
        <v>0</v>
      </c>
      <c r="E498" s="2">
        <f t="shared" si="28"/>
        <v>271383</v>
      </c>
      <c r="F498" s="5" t="str">
        <f t="shared" si="31"/>
        <v>BEARISH</v>
      </c>
      <c r="G498" s="5" t="str">
        <f t="shared" si="30"/>
        <v>NEUTRAL</v>
      </c>
      <c r="H498" s="5" t="str">
        <f t="shared" si="29"/>
        <v>CONFIRMED BEARISH</v>
      </c>
    </row>
    <row r="499" spans="1:8" ht="13.5" x14ac:dyDescent="0.25">
      <c r="A499" s="3">
        <f>TITRES_STAT!B502</f>
        <v>43031</v>
      </c>
      <c r="B499" s="5">
        <f>TITRES_STAT!C502</f>
        <v>1.87</v>
      </c>
      <c r="C499" s="5">
        <f>TITRES_STAT!D502</f>
        <v>1.2054</v>
      </c>
      <c r="D499" s="5">
        <f>TITRES_STAT!E502</f>
        <v>0</v>
      </c>
      <c r="E499" s="2">
        <f t="shared" si="28"/>
        <v>271383</v>
      </c>
      <c r="F499" s="5" t="str">
        <f t="shared" si="31"/>
        <v>BEARISH</v>
      </c>
      <c r="G499" s="5" t="str">
        <f t="shared" si="30"/>
        <v>NEUTRAL</v>
      </c>
      <c r="H499" s="5" t="str">
        <f t="shared" si="29"/>
        <v>CONFIRMED BEARISH</v>
      </c>
    </row>
    <row r="500" spans="1:8" ht="13.5" x14ac:dyDescent="0.25">
      <c r="A500" s="3">
        <f>TITRES_STAT!B503</f>
        <v>43032</v>
      </c>
      <c r="B500" s="5">
        <f>TITRES_STAT!C503</f>
        <v>1.87</v>
      </c>
      <c r="C500" s="5">
        <f>TITRES_STAT!D503</f>
        <v>1.2054</v>
      </c>
      <c r="D500" s="5">
        <f>TITRES_STAT!E503</f>
        <v>0</v>
      </c>
      <c r="E500" s="2">
        <f t="shared" si="28"/>
        <v>271383</v>
      </c>
      <c r="F500" s="5" t="str">
        <f t="shared" si="31"/>
        <v>BEARISH</v>
      </c>
      <c r="G500" s="5" t="str">
        <f t="shared" si="30"/>
        <v>NEUTRAL</v>
      </c>
      <c r="H500" s="5" t="str">
        <f t="shared" si="29"/>
        <v>CONFIRMED BEARISH</v>
      </c>
    </row>
    <row r="501" spans="1:8" ht="13.5" x14ac:dyDescent="0.25">
      <c r="A501" s="3">
        <f>TITRES_STAT!B504</f>
        <v>43033</v>
      </c>
      <c r="B501" s="5">
        <f>TITRES_STAT!C504</f>
        <v>1.87</v>
      </c>
      <c r="C501" s="5">
        <f>TITRES_STAT!D504</f>
        <v>1.2054</v>
      </c>
      <c r="D501" s="5">
        <f>TITRES_STAT!E504</f>
        <v>0</v>
      </c>
      <c r="E501" s="2">
        <f t="shared" si="28"/>
        <v>271383</v>
      </c>
      <c r="F501" s="5" t="str">
        <f t="shared" si="31"/>
        <v>NEUTRAL</v>
      </c>
      <c r="G501" s="5" t="str">
        <f t="shared" si="30"/>
        <v>NEUTRAL</v>
      </c>
      <c r="H501" s="5" t="str">
        <f t="shared" si="29"/>
        <v>NEUTRAL</v>
      </c>
    </row>
    <row r="502" spans="1:8" ht="13.5" x14ac:dyDescent="0.25">
      <c r="A502" s="3">
        <f>TITRES_STAT!B505</f>
        <v>43034</v>
      </c>
      <c r="B502" s="5">
        <f>TITRES_STAT!C505</f>
        <v>1.87</v>
      </c>
      <c r="C502" s="5">
        <f>TITRES_STAT!D505</f>
        <v>1.2054</v>
      </c>
      <c r="D502" s="5">
        <f>TITRES_STAT!E505</f>
        <v>0</v>
      </c>
      <c r="E502" s="2">
        <f t="shared" si="28"/>
        <v>271383</v>
      </c>
      <c r="F502" s="5" t="str">
        <f t="shared" si="31"/>
        <v>NEUTRAL</v>
      </c>
      <c r="G502" s="5" t="str">
        <f t="shared" si="30"/>
        <v>NEUTRAL</v>
      </c>
      <c r="H502" s="5" t="str">
        <f t="shared" si="29"/>
        <v>NEUTRAL</v>
      </c>
    </row>
    <row r="503" spans="1:8" ht="13.5" x14ac:dyDescent="0.25">
      <c r="A503" s="3">
        <f>TITRES_STAT!B506</f>
        <v>43035</v>
      </c>
      <c r="B503" s="5">
        <f>TITRES_STAT!C506</f>
        <v>1.87</v>
      </c>
      <c r="C503" s="5">
        <f>TITRES_STAT!D506</f>
        <v>1.2054</v>
      </c>
      <c r="D503" s="5">
        <f>TITRES_STAT!E506</f>
        <v>0</v>
      </c>
      <c r="E503" s="2">
        <f t="shared" si="28"/>
        <v>271383</v>
      </c>
      <c r="F503" s="5" t="str">
        <f t="shared" si="31"/>
        <v>NEUTRAL</v>
      </c>
      <c r="G503" s="5" t="str">
        <f t="shared" si="30"/>
        <v>NEUTRAL</v>
      </c>
      <c r="H503" s="5" t="str">
        <f t="shared" si="29"/>
        <v>NEUTRAL</v>
      </c>
    </row>
    <row r="504" spans="1:8" ht="13.5" x14ac:dyDescent="0.25">
      <c r="A504" s="3">
        <f>TITRES_STAT!B507</f>
        <v>43038</v>
      </c>
      <c r="B504" s="5">
        <f>TITRES_STAT!C507</f>
        <v>1.87</v>
      </c>
      <c r="C504" s="5">
        <f>TITRES_STAT!D507</f>
        <v>1.2054</v>
      </c>
      <c r="D504" s="5">
        <f>TITRES_STAT!E507</f>
        <v>0</v>
      </c>
      <c r="E504" s="2">
        <f t="shared" si="28"/>
        <v>271383</v>
      </c>
      <c r="F504" s="5" t="str">
        <f t="shared" si="31"/>
        <v>NEUTRAL</v>
      </c>
      <c r="G504" s="5" t="str">
        <f t="shared" si="30"/>
        <v>NEUTRAL</v>
      </c>
      <c r="H504" s="5" t="str">
        <f t="shared" si="29"/>
        <v>NEUTRAL</v>
      </c>
    </row>
    <row r="505" spans="1:8" ht="13.5" x14ac:dyDescent="0.25">
      <c r="A505" s="3">
        <f>TITRES_STAT!B508</f>
        <v>43039</v>
      </c>
      <c r="B505" s="5">
        <f>TITRES_STAT!C508</f>
        <v>1.87</v>
      </c>
      <c r="C505" s="5">
        <f>TITRES_STAT!D508</f>
        <v>1.2054</v>
      </c>
      <c r="D505" s="5">
        <f>TITRES_STAT!E508</f>
        <v>0</v>
      </c>
      <c r="E505" s="2">
        <f t="shared" si="28"/>
        <v>271383</v>
      </c>
      <c r="F505" s="5" t="str">
        <f t="shared" si="31"/>
        <v>NEUTRAL</v>
      </c>
      <c r="G505" s="5" t="str">
        <f t="shared" si="30"/>
        <v>NEUTRAL</v>
      </c>
      <c r="H505" s="5" t="str">
        <f t="shared" si="29"/>
        <v>NEUTRAL</v>
      </c>
    </row>
    <row r="506" spans="1:8" ht="13.5" x14ac:dyDescent="0.25">
      <c r="A506" s="3">
        <f>TITRES_STAT!B509</f>
        <v>43040</v>
      </c>
      <c r="B506" s="5">
        <f>TITRES_STAT!C509</f>
        <v>1.87</v>
      </c>
      <c r="C506" s="5">
        <f>TITRES_STAT!D509</f>
        <v>1.2054</v>
      </c>
      <c r="D506" s="5">
        <f>TITRES_STAT!E509</f>
        <v>0</v>
      </c>
      <c r="E506" s="2">
        <f t="shared" si="28"/>
        <v>271383</v>
      </c>
      <c r="F506" s="5" t="str">
        <f t="shared" si="31"/>
        <v>NEUTRAL</v>
      </c>
      <c r="G506" s="5" t="str">
        <f t="shared" si="30"/>
        <v>NEUTRAL</v>
      </c>
      <c r="H506" s="5" t="str">
        <f t="shared" si="29"/>
        <v>NEUTRAL</v>
      </c>
    </row>
    <row r="507" spans="1:8" ht="13.5" x14ac:dyDescent="0.25">
      <c r="A507" s="3">
        <f>TITRES_STAT!B510</f>
        <v>43041</v>
      </c>
      <c r="B507" s="5">
        <f>TITRES_STAT!C510</f>
        <v>1.87</v>
      </c>
      <c r="C507" s="5">
        <f>TITRES_STAT!D510</f>
        <v>1.2054</v>
      </c>
      <c r="D507" s="5">
        <f>TITRES_STAT!E510</f>
        <v>0</v>
      </c>
      <c r="E507" s="2">
        <f t="shared" si="28"/>
        <v>271383</v>
      </c>
      <c r="F507" s="5" t="str">
        <f t="shared" si="31"/>
        <v>NEUTRAL</v>
      </c>
      <c r="G507" s="5" t="str">
        <f t="shared" si="30"/>
        <v>NEUTRAL</v>
      </c>
      <c r="H507" s="5" t="str">
        <f t="shared" si="29"/>
        <v>NEUTRAL</v>
      </c>
    </row>
    <row r="508" spans="1:8" ht="13.5" x14ac:dyDescent="0.25">
      <c r="A508" s="3">
        <f>TITRES_STAT!B511</f>
        <v>43042</v>
      </c>
      <c r="B508" s="5">
        <f>TITRES_STAT!C511</f>
        <v>1.87</v>
      </c>
      <c r="C508" s="5">
        <f>TITRES_STAT!D511</f>
        <v>1.2054</v>
      </c>
      <c r="D508" s="5">
        <f>TITRES_STAT!E511</f>
        <v>0</v>
      </c>
      <c r="E508" s="2">
        <f t="shared" si="28"/>
        <v>271383</v>
      </c>
      <c r="F508" s="5" t="str">
        <f t="shared" si="31"/>
        <v>NEUTRAL</v>
      </c>
      <c r="G508" s="5" t="str">
        <f t="shared" si="30"/>
        <v>NEUTRAL</v>
      </c>
      <c r="H508" s="5" t="str">
        <f t="shared" si="29"/>
        <v>NEUTRAL</v>
      </c>
    </row>
    <row r="509" spans="1:8" ht="13.5" x14ac:dyDescent="0.25">
      <c r="A509" s="3">
        <f>TITRES_STAT!B512</f>
        <v>43045</v>
      </c>
      <c r="B509" s="5">
        <f>TITRES_STAT!C512</f>
        <v>1.87</v>
      </c>
      <c r="C509" s="5">
        <f>TITRES_STAT!D512</f>
        <v>1.2054</v>
      </c>
      <c r="D509" s="5">
        <f>TITRES_STAT!E512</f>
        <v>0</v>
      </c>
      <c r="E509" s="2">
        <f t="shared" si="28"/>
        <v>271383</v>
      </c>
      <c r="F509" s="5" t="str">
        <f t="shared" si="31"/>
        <v>NEUTRAL</v>
      </c>
      <c r="G509" s="5" t="str">
        <f t="shared" si="30"/>
        <v>NEUTRAL</v>
      </c>
      <c r="H509" s="5" t="str">
        <f t="shared" si="29"/>
        <v>NEUTRAL</v>
      </c>
    </row>
    <row r="510" spans="1:8" ht="13.5" x14ac:dyDescent="0.25">
      <c r="A510" s="3">
        <f>TITRES_STAT!B513</f>
        <v>43046</v>
      </c>
      <c r="B510" s="5">
        <f>TITRES_STAT!C513</f>
        <v>1.87</v>
      </c>
      <c r="C510" s="5">
        <f>TITRES_STAT!D513</f>
        <v>1.2054</v>
      </c>
      <c r="D510" s="5">
        <f>TITRES_STAT!E513</f>
        <v>874</v>
      </c>
      <c r="E510" s="2">
        <f t="shared" si="28"/>
        <v>271383</v>
      </c>
      <c r="F510" s="5" t="str">
        <f t="shared" si="31"/>
        <v>NEUTRAL</v>
      </c>
      <c r="G510" s="5" t="str">
        <f t="shared" si="30"/>
        <v>NEUTRAL</v>
      </c>
      <c r="H510" s="5" t="str">
        <f t="shared" si="29"/>
        <v>NEUTRAL</v>
      </c>
    </row>
    <row r="511" spans="1:8" ht="13.5" x14ac:dyDescent="0.25">
      <c r="A511" s="3">
        <f>TITRES_STAT!B514</f>
        <v>43047</v>
      </c>
      <c r="B511" s="5">
        <f>TITRES_STAT!C514</f>
        <v>1.87</v>
      </c>
      <c r="C511" s="5">
        <f>TITRES_STAT!D514</f>
        <v>1.2054</v>
      </c>
      <c r="D511" s="5">
        <f>TITRES_STAT!E514</f>
        <v>0</v>
      </c>
      <c r="E511" s="2">
        <f t="shared" si="28"/>
        <v>271383</v>
      </c>
      <c r="F511" s="5" t="str">
        <f t="shared" si="31"/>
        <v>NEUTRAL</v>
      </c>
      <c r="G511" s="5" t="str">
        <f t="shared" si="30"/>
        <v>NEUTRAL</v>
      </c>
      <c r="H511" s="5" t="str">
        <f t="shared" si="29"/>
        <v>NEUTRAL</v>
      </c>
    </row>
    <row r="512" spans="1:8" ht="13.5" x14ac:dyDescent="0.25">
      <c r="A512" s="3">
        <f>TITRES_STAT!B515</f>
        <v>43048</v>
      </c>
      <c r="B512" s="5">
        <f>TITRES_STAT!C515</f>
        <v>1.87</v>
      </c>
      <c r="C512" s="5">
        <f>TITRES_STAT!D515</f>
        <v>1.2054</v>
      </c>
      <c r="D512" s="5">
        <f>TITRES_STAT!E515</f>
        <v>726</v>
      </c>
      <c r="E512" s="2">
        <f t="shared" si="28"/>
        <v>271383</v>
      </c>
      <c r="F512" s="5" t="str">
        <f t="shared" si="31"/>
        <v>NEUTRAL</v>
      </c>
      <c r="G512" s="5" t="str">
        <f t="shared" si="30"/>
        <v>NEUTRAL</v>
      </c>
      <c r="H512" s="5" t="str">
        <f t="shared" si="29"/>
        <v>NEUTRAL</v>
      </c>
    </row>
    <row r="513" spans="1:8" ht="13.5" x14ac:dyDescent="0.25">
      <c r="A513" s="3">
        <f>TITRES_STAT!B516</f>
        <v>43049</v>
      </c>
      <c r="B513" s="5">
        <f>TITRES_STAT!C516</f>
        <v>1.87</v>
      </c>
      <c r="C513" s="5">
        <f>TITRES_STAT!D516</f>
        <v>1.2054</v>
      </c>
      <c r="D513" s="5">
        <f>TITRES_STAT!E516</f>
        <v>0</v>
      </c>
      <c r="E513" s="2">
        <f t="shared" si="28"/>
        <v>271383</v>
      </c>
      <c r="F513" s="5" t="str">
        <f t="shared" si="31"/>
        <v>NEUTRAL</v>
      </c>
      <c r="G513" s="5" t="str">
        <f t="shared" si="30"/>
        <v>NEUTRAL</v>
      </c>
      <c r="H513" s="5" t="str">
        <f t="shared" si="29"/>
        <v>NEUTRAL</v>
      </c>
    </row>
    <row r="514" spans="1:8" ht="13.5" x14ac:dyDescent="0.25">
      <c r="A514" s="3">
        <f>TITRES_STAT!B517</f>
        <v>43052</v>
      </c>
      <c r="B514" s="5">
        <f>TITRES_STAT!C517</f>
        <v>1.87</v>
      </c>
      <c r="C514" s="5">
        <f>TITRES_STAT!D517</f>
        <v>1.2054</v>
      </c>
      <c r="D514" s="5">
        <f>TITRES_STAT!E517</f>
        <v>0</v>
      </c>
      <c r="E514" s="2">
        <f t="shared" si="28"/>
        <v>271383</v>
      </c>
      <c r="F514" s="5" t="str">
        <f t="shared" si="31"/>
        <v>NEUTRAL</v>
      </c>
      <c r="G514" s="5" t="str">
        <f t="shared" si="30"/>
        <v>NEUTRAL</v>
      </c>
      <c r="H514" s="5" t="str">
        <f t="shared" si="29"/>
        <v>NEUTRAL</v>
      </c>
    </row>
    <row r="515" spans="1:8" ht="13.5" x14ac:dyDescent="0.25">
      <c r="A515" s="3">
        <f>TITRES_STAT!B518</f>
        <v>43053</v>
      </c>
      <c r="B515" s="5">
        <f>TITRES_STAT!C518</f>
        <v>1.87</v>
      </c>
      <c r="C515" s="5">
        <f>TITRES_STAT!D518</f>
        <v>1.2054</v>
      </c>
      <c r="D515" s="5">
        <f>TITRES_STAT!E518</f>
        <v>25</v>
      </c>
      <c r="E515" s="2">
        <f t="shared" si="28"/>
        <v>271383</v>
      </c>
      <c r="F515" s="5" t="str">
        <f t="shared" si="31"/>
        <v>NEUTRAL</v>
      </c>
      <c r="G515" s="5" t="str">
        <f t="shared" si="30"/>
        <v>NEUTRAL</v>
      </c>
      <c r="H515" s="5" t="str">
        <f t="shared" si="29"/>
        <v>NEUTRAL</v>
      </c>
    </row>
    <row r="516" spans="1:8" ht="13.5" x14ac:dyDescent="0.25">
      <c r="A516" s="3">
        <f>TITRES_STAT!B519</f>
        <v>43054</v>
      </c>
      <c r="B516" s="5">
        <f>TITRES_STAT!C519</f>
        <v>1.87</v>
      </c>
      <c r="C516" s="5">
        <f>TITRES_STAT!D519</f>
        <v>1.2054</v>
      </c>
      <c r="D516" s="5">
        <f>TITRES_STAT!E519</f>
        <v>0</v>
      </c>
      <c r="E516" s="2">
        <f t="shared" ref="E516:E579" si="32">IF(B516&gt;B515, E515+D516, IF(B516&lt;B515, E515-D516, E515))</f>
        <v>271383</v>
      </c>
      <c r="F516" s="5" t="str">
        <f t="shared" si="31"/>
        <v>NEUTRAL</v>
      </c>
      <c r="G516" s="5" t="str">
        <f t="shared" si="30"/>
        <v>NEUTRAL</v>
      </c>
      <c r="H516" s="5" t="str">
        <f t="shared" si="29"/>
        <v>NEUTRAL</v>
      </c>
    </row>
    <row r="517" spans="1:8" ht="13.5" x14ac:dyDescent="0.25">
      <c r="A517" s="3">
        <f>TITRES_STAT!B520</f>
        <v>43055</v>
      </c>
      <c r="B517" s="5">
        <f>TITRES_STAT!C520</f>
        <v>1.87</v>
      </c>
      <c r="C517" s="5">
        <f>TITRES_STAT!D520</f>
        <v>1.2054</v>
      </c>
      <c r="D517" s="5">
        <f>TITRES_STAT!E520</f>
        <v>0</v>
      </c>
      <c r="E517" s="2">
        <f t="shared" si="32"/>
        <v>271383</v>
      </c>
      <c r="F517" s="5" t="str">
        <f t="shared" si="31"/>
        <v>NEUTRAL</v>
      </c>
      <c r="G517" s="5" t="str">
        <f t="shared" si="30"/>
        <v>NEUTRAL</v>
      </c>
      <c r="H517" s="5" t="str">
        <f t="shared" si="29"/>
        <v>NEUTRAL</v>
      </c>
    </row>
    <row r="518" spans="1:8" ht="13.5" x14ac:dyDescent="0.25">
      <c r="A518" s="3">
        <f>TITRES_STAT!B521</f>
        <v>43056</v>
      </c>
      <c r="B518" s="5">
        <f>TITRES_STAT!C521</f>
        <v>1.87</v>
      </c>
      <c r="C518" s="5">
        <f>TITRES_STAT!D521</f>
        <v>1.2054</v>
      </c>
      <c r="D518" s="5">
        <f>TITRES_STAT!E521</f>
        <v>0</v>
      </c>
      <c r="E518" s="2">
        <f t="shared" si="32"/>
        <v>271383</v>
      </c>
      <c r="F518" s="5" t="str">
        <f t="shared" si="31"/>
        <v>NEUTRAL</v>
      </c>
      <c r="G518" s="5" t="str">
        <f t="shared" si="30"/>
        <v>NEUTRAL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NEUTRAL</v>
      </c>
    </row>
    <row r="519" spans="1:8" ht="13.5" x14ac:dyDescent="0.25">
      <c r="A519" s="3">
        <f>TITRES_STAT!B522</f>
        <v>43059</v>
      </c>
      <c r="B519" s="5">
        <f>TITRES_STAT!C522</f>
        <v>1.87</v>
      </c>
      <c r="C519" s="5">
        <f>TITRES_STAT!D522</f>
        <v>1.2054</v>
      </c>
      <c r="D519" s="5">
        <f>TITRES_STAT!E522</f>
        <v>0</v>
      </c>
      <c r="E519" s="2">
        <f t="shared" si="32"/>
        <v>271383</v>
      </c>
      <c r="F519" s="5" t="str">
        <f t="shared" si="31"/>
        <v>NEUTRAL</v>
      </c>
      <c r="G519" s="5" t="str">
        <f t="shared" ref="G519:G582" si="34">IF((E519-E514)/E514 &gt; 0.02, "STRONG",
 IF((E519-E514)/E514 &lt; -0.02, "WEAK", "NEUTRAL"))</f>
        <v>NEUTRAL</v>
      </c>
      <c r="H519" s="5" t="str">
        <f t="shared" si="33"/>
        <v>NEUTRAL</v>
      </c>
    </row>
    <row r="520" spans="1:8" ht="13.5" x14ac:dyDescent="0.25">
      <c r="A520" s="3">
        <f>TITRES_STAT!B523</f>
        <v>43060</v>
      </c>
      <c r="B520" s="5">
        <f>TITRES_STAT!C523</f>
        <v>1.87</v>
      </c>
      <c r="C520" s="5">
        <f>TITRES_STAT!D523</f>
        <v>1.2054</v>
      </c>
      <c r="D520" s="5">
        <f>TITRES_STAT!E523</f>
        <v>0</v>
      </c>
      <c r="E520" s="2">
        <f t="shared" si="32"/>
        <v>271383</v>
      </c>
      <c r="F520" s="5" t="str">
        <f t="shared" ref="F520:F583" si="35">IF(E520&gt;E515,"BULLISH",IF(E520&lt;E515,"BEARISH","NEUTRAL"))</f>
        <v>NEUTRAL</v>
      </c>
      <c r="G520" s="5" t="str">
        <f t="shared" si="34"/>
        <v>NEUTRAL</v>
      </c>
      <c r="H520" s="5" t="str">
        <f t="shared" si="33"/>
        <v>NEUTRAL</v>
      </c>
    </row>
    <row r="521" spans="1:8" ht="13.5" x14ac:dyDescent="0.25">
      <c r="A521" s="3">
        <f>TITRES_STAT!B524</f>
        <v>43061</v>
      </c>
      <c r="B521" s="5">
        <f>TITRES_STAT!C524</f>
        <v>1.87</v>
      </c>
      <c r="C521" s="5">
        <f>TITRES_STAT!D524</f>
        <v>1.2054</v>
      </c>
      <c r="D521" s="5">
        <f>TITRES_STAT!E524</f>
        <v>0</v>
      </c>
      <c r="E521" s="2">
        <f t="shared" si="32"/>
        <v>271383</v>
      </c>
      <c r="F521" s="5" t="str">
        <f t="shared" si="35"/>
        <v>NEUTRAL</v>
      </c>
      <c r="G521" s="5" t="str">
        <f t="shared" si="34"/>
        <v>NEUTRAL</v>
      </c>
      <c r="H521" s="5" t="str">
        <f t="shared" si="33"/>
        <v>NEUTRAL</v>
      </c>
    </row>
    <row r="522" spans="1:8" ht="13.5" x14ac:dyDescent="0.25">
      <c r="A522" s="3">
        <f>TITRES_STAT!B525</f>
        <v>43062</v>
      </c>
      <c r="B522" s="5">
        <f>TITRES_STAT!C525</f>
        <v>1.87</v>
      </c>
      <c r="C522" s="5">
        <f>TITRES_STAT!D525</f>
        <v>1.2054</v>
      </c>
      <c r="D522" s="5">
        <f>TITRES_STAT!E525</f>
        <v>0</v>
      </c>
      <c r="E522" s="2">
        <f t="shared" si="32"/>
        <v>271383</v>
      </c>
      <c r="F522" s="5" t="str">
        <f t="shared" si="35"/>
        <v>NEUTRAL</v>
      </c>
      <c r="G522" s="5" t="str">
        <f t="shared" si="34"/>
        <v>NEUTRAL</v>
      </c>
      <c r="H522" s="5" t="str">
        <f t="shared" si="33"/>
        <v>NEUTRAL</v>
      </c>
    </row>
    <row r="523" spans="1:8" ht="13.5" x14ac:dyDescent="0.25">
      <c r="A523" s="3">
        <f>TITRES_STAT!B526</f>
        <v>43063</v>
      </c>
      <c r="B523" s="5">
        <f>TITRES_STAT!C526</f>
        <v>1.87</v>
      </c>
      <c r="C523" s="5">
        <f>TITRES_STAT!D526</f>
        <v>1.2054</v>
      </c>
      <c r="D523" s="5">
        <f>TITRES_STAT!E526</f>
        <v>0</v>
      </c>
      <c r="E523" s="2">
        <f t="shared" si="32"/>
        <v>271383</v>
      </c>
      <c r="F523" s="5" t="str">
        <f t="shared" si="35"/>
        <v>NEUTRAL</v>
      </c>
      <c r="G523" s="5" t="str">
        <f t="shared" si="34"/>
        <v>NEUTRAL</v>
      </c>
      <c r="H523" s="5" t="str">
        <f t="shared" si="33"/>
        <v>NEUTRAL</v>
      </c>
    </row>
    <row r="524" spans="1:8" ht="13.5" x14ac:dyDescent="0.25">
      <c r="A524" s="3">
        <f>TITRES_STAT!B527</f>
        <v>43066</v>
      </c>
      <c r="B524" s="5">
        <f>TITRES_STAT!C527</f>
        <v>1.9</v>
      </c>
      <c r="C524" s="5">
        <f>TITRES_STAT!D527</f>
        <v>1.2248000000000001</v>
      </c>
      <c r="D524" s="5">
        <f>TITRES_STAT!E527</f>
        <v>32</v>
      </c>
      <c r="E524" s="2">
        <f t="shared" si="32"/>
        <v>271415</v>
      </c>
      <c r="F524" s="5" t="str">
        <f t="shared" si="35"/>
        <v>BULLISH</v>
      </c>
      <c r="G524" s="5" t="str">
        <f t="shared" si="34"/>
        <v>NEUTRAL</v>
      </c>
      <c r="H524" s="5" t="str">
        <f t="shared" si="33"/>
        <v>CONFIRMED BULLISH</v>
      </c>
    </row>
    <row r="525" spans="1:8" ht="13.5" x14ac:dyDescent="0.25">
      <c r="A525" s="3">
        <f>TITRES_STAT!B528</f>
        <v>43067</v>
      </c>
      <c r="B525" s="5">
        <f>TITRES_STAT!C528</f>
        <v>1.9</v>
      </c>
      <c r="C525" s="5">
        <f>TITRES_STAT!D528</f>
        <v>1.2248000000000001</v>
      </c>
      <c r="D525" s="5">
        <f>TITRES_STAT!E528</f>
        <v>0</v>
      </c>
      <c r="E525" s="2">
        <f t="shared" si="32"/>
        <v>271415</v>
      </c>
      <c r="F525" s="5" t="str">
        <f t="shared" si="35"/>
        <v>BULLISH</v>
      </c>
      <c r="G525" s="5" t="str">
        <f t="shared" si="34"/>
        <v>NEUTRAL</v>
      </c>
      <c r="H525" s="5" t="str">
        <f t="shared" si="33"/>
        <v>CONFIRMED BULLISH</v>
      </c>
    </row>
    <row r="526" spans="1:8" ht="13.5" x14ac:dyDescent="0.25">
      <c r="A526" s="3">
        <f>TITRES_STAT!B529</f>
        <v>43068</v>
      </c>
      <c r="B526" s="5">
        <f>TITRES_STAT!C529</f>
        <v>1.9</v>
      </c>
      <c r="C526" s="5">
        <f>TITRES_STAT!D529</f>
        <v>1.2248000000000001</v>
      </c>
      <c r="D526" s="5">
        <f>TITRES_STAT!E529</f>
        <v>0</v>
      </c>
      <c r="E526" s="2">
        <f t="shared" si="32"/>
        <v>271415</v>
      </c>
      <c r="F526" s="5" t="str">
        <f t="shared" si="35"/>
        <v>BULLISH</v>
      </c>
      <c r="G526" s="5" t="str">
        <f t="shared" si="34"/>
        <v>NEUTRAL</v>
      </c>
      <c r="H526" s="5" t="str">
        <f t="shared" si="33"/>
        <v>CONFIRMED BULLISH</v>
      </c>
    </row>
    <row r="527" spans="1:8" ht="13.5" x14ac:dyDescent="0.25">
      <c r="A527" s="3">
        <f>TITRES_STAT!B530</f>
        <v>43069</v>
      </c>
      <c r="B527" s="5">
        <f>TITRES_STAT!C530</f>
        <v>1.9</v>
      </c>
      <c r="C527" s="5">
        <f>TITRES_STAT!D530</f>
        <v>1.2248000000000001</v>
      </c>
      <c r="D527" s="5">
        <f>TITRES_STAT!E530</f>
        <v>0</v>
      </c>
      <c r="E527" s="2">
        <f t="shared" si="32"/>
        <v>271415</v>
      </c>
      <c r="F527" s="5" t="str">
        <f t="shared" si="35"/>
        <v>BULLISH</v>
      </c>
      <c r="G527" s="5" t="str">
        <f t="shared" si="34"/>
        <v>NEUTRAL</v>
      </c>
      <c r="H527" s="5" t="str">
        <f t="shared" si="33"/>
        <v>CONFIRMED BULLISH</v>
      </c>
    </row>
    <row r="528" spans="1:8" ht="13.5" x14ac:dyDescent="0.25">
      <c r="A528" s="3">
        <f>TITRES_STAT!B531</f>
        <v>43073</v>
      </c>
      <c r="B528" s="5">
        <f>TITRES_STAT!C531</f>
        <v>1.9</v>
      </c>
      <c r="C528" s="5">
        <f>TITRES_STAT!D531</f>
        <v>1.2248000000000001</v>
      </c>
      <c r="D528" s="5">
        <f>TITRES_STAT!E531</f>
        <v>0</v>
      </c>
      <c r="E528" s="2">
        <f t="shared" si="32"/>
        <v>271415</v>
      </c>
      <c r="F528" s="5" t="str">
        <f t="shared" si="35"/>
        <v>BULLISH</v>
      </c>
      <c r="G528" s="5" t="str">
        <f t="shared" si="34"/>
        <v>NEUTRAL</v>
      </c>
      <c r="H528" s="5" t="str">
        <f t="shared" si="33"/>
        <v>CONFIRMED BULLISH</v>
      </c>
    </row>
    <row r="529" spans="1:8" ht="13.5" x14ac:dyDescent="0.25">
      <c r="A529" s="3">
        <f>TITRES_STAT!B532</f>
        <v>43074</v>
      </c>
      <c r="B529" s="5">
        <f>TITRES_STAT!C532</f>
        <v>1.9</v>
      </c>
      <c r="C529" s="5">
        <f>TITRES_STAT!D532</f>
        <v>1.2248000000000001</v>
      </c>
      <c r="D529" s="5">
        <f>TITRES_STAT!E532</f>
        <v>0</v>
      </c>
      <c r="E529" s="2">
        <f t="shared" si="32"/>
        <v>271415</v>
      </c>
      <c r="F529" s="5" t="str">
        <f t="shared" si="35"/>
        <v>NEUTRAL</v>
      </c>
      <c r="G529" s="5" t="str">
        <f t="shared" si="34"/>
        <v>NEUTRAL</v>
      </c>
      <c r="H529" s="5" t="str">
        <f t="shared" si="33"/>
        <v>NEUTRAL</v>
      </c>
    </row>
    <row r="530" spans="1:8" ht="13.5" x14ac:dyDescent="0.25">
      <c r="A530" s="3">
        <f>TITRES_STAT!B533</f>
        <v>43075</v>
      </c>
      <c r="B530" s="5">
        <f>TITRES_STAT!C533</f>
        <v>1.9</v>
      </c>
      <c r="C530" s="5">
        <f>TITRES_STAT!D533</f>
        <v>1.2248000000000001</v>
      </c>
      <c r="D530" s="5">
        <f>TITRES_STAT!E533</f>
        <v>0</v>
      </c>
      <c r="E530" s="2">
        <f t="shared" si="32"/>
        <v>271415</v>
      </c>
      <c r="F530" s="5" t="str">
        <f t="shared" si="35"/>
        <v>NEUTRAL</v>
      </c>
      <c r="G530" s="5" t="str">
        <f t="shared" si="34"/>
        <v>NEUTRAL</v>
      </c>
      <c r="H530" s="5" t="str">
        <f t="shared" si="33"/>
        <v>NEUTRAL</v>
      </c>
    </row>
    <row r="531" spans="1:8" ht="13.5" x14ac:dyDescent="0.25">
      <c r="A531" s="3">
        <f>TITRES_STAT!B534</f>
        <v>43076</v>
      </c>
      <c r="B531" s="5">
        <f>TITRES_STAT!C534</f>
        <v>1.9</v>
      </c>
      <c r="C531" s="5">
        <f>TITRES_STAT!D534</f>
        <v>1.2248000000000001</v>
      </c>
      <c r="D531" s="5">
        <f>TITRES_STAT!E534</f>
        <v>0</v>
      </c>
      <c r="E531" s="2">
        <f t="shared" si="32"/>
        <v>271415</v>
      </c>
      <c r="F531" s="5" t="str">
        <f t="shared" si="35"/>
        <v>NEUTRAL</v>
      </c>
      <c r="G531" s="5" t="str">
        <f t="shared" si="34"/>
        <v>NEUTRAL</v>
      </c>
      <c r="H531" s="5" t="str">
        <f t="shared" si="33"/>
        <v>NEUTRAL</v>
      </c>
    </row>
    <row r="532" spans="1:8" ht="13.5" x14ac:dyDescent="0.25">
      <c r="A532" s="3">
        <f>TITRES_STAT!B535</f>
        <v>43077</v>
      </c>
      <c r="B532" s="5">
        <f>TITRES_STAT!C535</f>
        <v>1.9</v>
      </c>
      <c r="C532" s="5">
        <f>TITRES_STAT!D535</f>
        <v>1.2248000000000001</v>
      </c>
      <c r="D532" s="5">
        <f>TITRES_STAT!E535</f>
        <v>0</v>
      </c>
      <c r="E532" s="2">
        <f t="shared" si="32"/>
        <v>271415</v>
      </c>
      <c r="F532" s="5" t="str">
        <f t="shared" si="35"/>
        <v>NEUTRAL</v>
      </c>
      <c r="G532" s="5" t="str">
        <f t="shared" si="34"/>
        <v>NEUTRAL</v>
      </c>
      <c r="H532" s="5" t="str">
        <f t="shared" si="33"/>
        <v>NEUTRAL</v>
      </c>
    </row>
    <row r="533" spans="1:8" ht="13.5" x14ac:dyDescent="0.25">
      <c r="A533" s="3">
        <f>TITRES_STAT!B536</f>
        <v>43080</v>
      </c>
      <c r="B533" s="5">
        <f>TITRES_STAT!C536</f>
        <v>1.85</v>
      </c>
      <c r="C533" s="5">
        <f>TITRES_STAT!D536</f>
        <v>1.1924999999999999</v>
      </c>
      <c r="D533" s="5">
        <f>TITRES_STAT!E536</f>
        <v>40</v>
      </c>
      <c r="E533" s="2">
        <f t="shared" si="32"/>
        <v>271375</v>
      </c>
      <c r="F533" s="5" t="str">
        <f t="shared" si="35"/>
        <v>BEARISH</v>
      </c>
      <c r="G533" s="5" t="str">
        <f t="shared" si="34"/>
        <v>NEUTRAL</v>
      </c>
      <c r="H533" s="5" t="str">
        <f t="shared" si="33"/>
        <v>CONFIRMED BEARISH</v>
      </c>
    </row>
    <row r="534" spans="1:8" ht="13.5" x14ac:dyDescent="0.25">
      <c r="A534" s="3">
        <f>TITRES_STAT!B537</f>
        <v>43081</v>
      </c>
      <c r="B534" s="5">
        <f>TITRES_STAT!C537</f>
        <v>1.8</v>
      </c>
      <c r="C534" s="5">
        <f>TITRES_STAT!D537</f>
        <v>1.1603000000000001</v>
      </c>
      <c r="D534" s="5">
        <f>TITRES_STAT!E537</f>
        <v>1370</v>
      </c>
      <c r="E534" s="2">
        <f t="shared" si="32"/>
        <v>270005</v>
      </c>
      <c r="F534" s="5" t="str">
        <f t="shared" si="35"/>
        <v>BEARISH</v>
      </c>
      <c r="G534" s="5" t="str">
        <f t="shared" si="34"/>
        <v>NEUTRAL</v>
      </c>
      <c r="H534" s="5" t="str">
        <f t="shared" si="33"/>
        <v>CONFIRMED BEARISH</v>
      </c>
    </row>
    <row r="535" spans="1:8" ht="13.5" x14ac:dyDescent="0.25">
      <c r="A535" s="3">
        <f>TITRES_STAT!B538</f>
        <v>43082</v>
      </c>
      <c r="B535" s="5">
        <f>TITRES_STAT!C538</f>
        <v>1.85</v>
      </c>
      <c r="C535" s="5">
        <f>TITRES_STAT!D538</f>
        <v>1.1924999999999999</v>
      </c>
      <c r="D535" s="5">
        <f>TITRES_STAT!E538</f>
        <v>12000</v>
      </c>
      <c r="E535" s="2">
        <f t="shared" si="32"/>
        <v>282005</v>
      </c>
      <c r="F535" s="5" t="str">
        <f t="shared" si="35"/>
        <v>BULLISH</v>
      </c>
      <c r="G535" s="5" t="str">
        <f t="shared" si="34"/>
        <v>STRONG</v>
      </c>
      <c r="H535" s="5" t="str">
        <f t="shared" si="33"/>
        <v>BULLISH DIVERGENCE</v>
      </c>
    </row>
    <row r="536" spans="1:8" ht="13.5" x14ac:dyDescent="0.25">
      <c r="A536" s="3">
        <f>TITRES_STAT!B539</f>
        <v>43083</v>
      </c>
      <c r="B536" s="5">
        <f>TITRES_STAT!C539</f>
        <v>1.9</v>
      </c>
      <c r="C536" s="5">
        <f>TITRES_STAT!D539</f>
        <v>1.2248000000000001</v>
      </c>
      <c r="D536" s="5">
        <f>TITRES_STAT!E539</f>
        <v>100</v>
      </c>
      <c r="E536" s="2">
        <f t="shared" si="32"/>
        <v>282105</v>
      </c>
      <c r="F536" s="5" t="str">
        <f t="shared" si="35"/>
        <v>BULLISH</v>
      </c>
      <c r="G536" s="5" t="str">
        <f t="shared" si="34"/>
        <v>STRONG</v>
      </c>
      <c r="H536" s="5" t="str">
        <f t="shared" si="33"/>
        <v>NEUTRAL</v>
      </c>
    </row>
    <row r="537" spans="1:8" ht="13.5" x14ac:dyDescent="0.25">
      <c r="A537" s="3">
        <f>TITRES_STAT!B540</f>
        <v>43084</v>
      </c>
      <c r="B537" s="5">
        <f>TITRES_STAT!C540</f>
        <v>1.9</v>
      </c>
      <c r="C537" s="5">
        <f>TITRES_STAT!D540</f>
        <v>1.2248000000000001</v>
      </c>
      <c r="D537" s="5">
        <f>TITRES_STAT!E540</f>
        <v>0</v>
      </c>
      <c r="E537" s="2">
        <f t="shared" si="32"/>
        <v>282105</v>
      </c>
      <c r="F537" s="5" t="str">
        <f t="shared" si="35"/>
        <v>BULLISH</v>
      </c>
      <c r="G537" s="5" t="str">
        <f t="shared" si="34"/>
        <v>STRONG</v>
      </c>
      <c r="H537" s="5" t="str">
        <f t="shared" si="33"/>
        <v>NEUTRAL</v>
      </c>
    </row>
    <row r="538" spans="1:8" ht="13.5" x14ac:dyDescent="0.25">
      <c r="A538" s="3">
        <f>TITRES_STAT!B541</f>
        <v>43087</v>
      </c>
      <c r="B538" s="5">
        <f>TITRES_STAT!C541</f>
        <v>1.9</v>
      </c>
      <c r="C538" s="5">
        <f>TITRES_STAT!D541</f>
        <v>1.2248000000000001</v>
      </c>
      <c r="D538" s="5">
        <f>TITRES_STAT!E541</f>
        <v>0</v>
      </c>
      <c r="E538" s="2">
        <f t="shared" si="32"/>
        <v>282105</v>
      </c>
      <c r="F538" s="5" t="str">
        <f t="shared" si="35"/>
        <v>BULLISH</v>
      </c>
      <c r="G538" s="5" t="str">
        <f t="shared" si="34"/>
        <v>STRONG</v>
      </c>
      <c r="H538" s="5" t="str">
        <f t="shared" si="33"/>
        <v>CONFIRMED BULLISH</v>
      </c>
    </row>
    <row r="539" spans="1:8" ht="13.5" x14ac:dyDescent="0.25">
      <c r="A539" s="3">
        <f>TITRES_STAT!B542</f>
        <v>43088</v>
      </c>
      <c r="B539" s="5">
        <f>TITRES_STAT!C542</f>
        <v>1.9</v>
      </c>
      <c r="C539" s="5">
        <f>TITRES_STAT!D542</f>
        <v>1.2248000000000001</v>
      </c>
      <c r="D539" s="5">
        <f>TITRES_STAT!E542</f>
        <v>0</v>
      </c>
      <c r="E539" s="2">
        <f t="shared" si="32"/>
        <v>282105</v>
      </c>
      <c r="F539" s="5" t="str">
        <f t="shared" si="35"/>
        <v>BULLISH</v>
      </c>
      <c r="G539" s="5" t="str">
        <f t="shared" si="34"/>
        <v>STRONG</v>
      </c>
      <c r="H539" s="5" t="str">
        <f t="shared" si="33"/>
        <v>CONFIRMED BULLISH</v>
      </c>
    </row>
    <row r="540" spans="1:8" ht="13.5" x14ac:dyDescent="0.25">
      <c r="A540" s="3">
        <f>TITRES_STAT!B543</f>
        <v>43089</v>
      </c>
      <c r="B540" s="5">
        <f>TITRES_STAT!C543</f>
        <v>1.9</v>
      </c>
      <c r="C540" s="5">
        <f>TITRES_STAT!D543</f>
        <v>1.2248000000000001</v>
      </c>
      <c r="D540" s="5">
        <f>TITRES_STAT!E543</f>
        <v>0</v>
      </c>
      <c r="E540" s="2">
        <f t="shared" si="32"/>
        <v>282105</v>
      </c>
      <c r="F540" s="5" t="str">
        <f t="shared" si="35"/>
        <v>BULLISH</v>
      </c>
      <c r="G540" s="5" t="str">
        <f t="shared" si="34"/>
        <v>NEUTRAL</v>
      </c>
      <c r="H540" s="5" t="str">
        <f t="shared" si="33"/>
        <v>CONFIRMED BULLISH</v>
      </c>
    </row>
    <row r="541" spans="1:8" ht="13.5" x14ac:dyDescent="0.25">
      <c r="A541" s="3">
        <f>TITRES_STAT!B544</f>
        <v>43090</v>
      </c>
      <c r="B541" s="5">
        <f>TITRES_STAT!C544</f>
        <v>1.9</v>
      </c>
      <c r="C541" s="5">
        <f>TITRES_STAT!D544</f>
        <v>1.2248000000000001</v>
      </c>
      <c r="D541" s="5">
        <f>TITRES_STAT!E544</f>
        <v>25</v>
      </c>
      <c r="E541" s="2">
        <f t="shared" si="32"/>
        <v>282105</v>
      </c>
      <c r="F541" s="5" t="str">
        <f t="shared" si="35"/>
        <v>NEUTRAL</v>
      </c>
      <c r="G541" s="5" t="str">
        <f t="shared" si="34"/>
        <v>NEUTRAL</v>
      </c>
      <c r="H541" s="5" t="str">
        <f t="shared" si="33"/>
        <v>NEUTRAL</v>
      </c>
    </row>
    <row r="542" spans="1:8" ht="13.5" x14ac:dyDescent="0.25">
      <c r="A542" s="3">
        <f>TITRES_STAT!B545</f>
        <v>43091</v>
      </c>
      <c r="B542" s="5">
        <f>TITRES_STAT!C545</f>
        <v>1.9</v>
      </c>
      <c r="C542" s="5">
        <f>TITRES_STAT!D545</f>
        <v>1.2248000000000001</v>
      </c>
      <c r="D542" s="5">
        <f>TITRES_STAT!E545</f>
        <v>0</v>
      </c>
      <c r="E542" s="2">
        <f t="shared" si="32"/>
        <v>282105</v>
      </c>
      <c r="F542" s="5" t="str">
        <f t="shared" si="35"/>
        <v>NEUTRAL</v>
      </c>
      <c r="G542" s="5" t="str">
        <f t="shared" si="34"/>
        <v>NEUTRAL</v>
      </c>
      <c r="H542" s="5" t="str">
        <f t="shared" si="33"/>
        <v>NEUTRAL</v>
      </c>
    </row>
    <row r="543" spans="1:8" ht="13.5" x14ac:dyDescent="0.25">
      <c r="A543" s="3">
        <f>TITRES_STAT!B546</f>
        <v>43094</v>
      </c>
      <c r="B543" s="5">
        <f>TITRES_STAT!C546</f>
        <v>1.9</v>
      </c>
      <c r="C543" s="5">
        <f>TITRES_STAT!D546</f>
        <v>1.2248000000000001</v>
      </c>
      <c r="D543" s="5">
        <f>TITRES_STAT!E546</f>
        <v>0</v>
      </c>
      <c r="E543" s="2">
        <f t="shared" si="32"/>
        <v>282105</v>
      </c>
      <c r="F543" s="5" t="str">
        <f t="shared" si="35"/>
        <v>NEUTRAL</v>
      </c>
      <c r="G543" s="5" t="str">
        <f t="shared" si="34"/>
        <v>NEUTRAL</v>
      </c>
      <c r="H543" s="5" t="str">
        <f t="shared" si="33"/>
        <v>NEUTRAL</v>
      </c>
    </row>
    <row r="544" spans="1:8" ht="13.5" x14ac:dyDescent="0.25">
      <c r="A544" s="3">
        <f>TITRES_STAT!B547</f>
        <v>43095</v>
      </c>
      <c r="B544" s="5">
        <f>TITRES_STAT!C547</f>
        <v>1.9</v>
      </c>
      <c r="C544" s="5">
        <f>TITRES_STAT!D547</f>
        <v>1.2248000000000001</v>
      </c>
      <c r="D544" s="5">
        <f>TITRES_STAT!E547</f>
        <v>0</v>
      </c>
      <c r="E544" s="2">
        <f t="shared" si="32"/>
        <v>282105</v>
      </c>
      <c r="F544" s="5" t="str">
        <f t="shared" si="35"/>
        <v>NEUTRAL</v>
      </c>
      <c r="G544" s="5" t="str">
        <f t="shared" si="34"/>
        <v>NEUTRAL</v>
      </c>
      <c r="H544" s="5" t="str">
        <f t="shared" si="33"/>
        <v>NEUTRAL</v>
      </c>
    </row>
    <row r="545" spans="1:8" ht="13.5" x14ac:dyDescent="0.25">
      <c r="A545" s="3">
        <f>TITRES_STAT!B548</f>
        <v>43096</v>
      </c>
      <c r="B545" s="5">
        <f>TITRES_STAT!C548</f>
        <v>1.9</v>
      </c>
      <c r="C545" s="5">
        <f>TITRES_STAT!D548</f>
        <v>1.2248000000000001</v>
      </c>
      <c r="D545" s="5">
        <f>TITRES_STAT!E548</f>
        <v>0</v>
      </c>
      <c r="E545" s="2">
        <f t="shared" si="32"/>
        <v>282105</v>
      </c>
      <c r="F545" s="5" t="str">
        <f t="shared" si="35"/>
        <v>NEUTRAL</v>
      </c>
      <c r="G545" s="5" t="str">
        <f t="shared" si="34"/>
        <v>NEUTRAL</v>
      </c>
      <c r="H545" s="5" t="str">
        <f t="shared" si="33"/>
        <v>NEUTRAL</v>
      </c>
    </row>
    <row r="546" spans="1:8" ht="13.5" x14ac:dyDescent="0.25">
      <c r="A546" s="3">
        <f>TITRES_STAT!B549</f>
        <v>43097</v>
      </c>
      <c r="B546" s="5">
        <f>TITRES_STAT!C549</f>
        <v>1.87</v>
      </c>
      <c r="C546" s="5">
        <f>TITRES_STAT!D549</f>
        <v>1.2054</v>
      </c>
      <c r="D546" s="5">
        <f>TITRES_STAT!E549</f>
        <v>159</v>
      </c>
      <c r="E546" s="2">
        <f t="shared" si="32"/>
        <v>281946</v>
      </c>
      <c r="F546" s="5" t="str">
        <f t="shared" si="35"/>
        <v>BEARISH</v>
      </c>
      <c r="G546" s="5" t="str">
        <f t="shared" si="34"/>
        <v>NEUTRAL</v>
      </c>
      <c r="H546" s="5" t="str">
        <f t="shared" si="33"/>
        <v>CONFIRMED BEARISH</v>
      </c>
    </row>
    <row r="547" spans="1:8" ht="13.5" x14ac:dyDescent="0.25">
      <c r="A547" s="3">
        <f>TITRES_STAT!B550</f>
        <v>43098</v>
      </c>
      <c r="B547" s="5">
        <f>TITRES_STAT!C550</f>
        <v>1.9</v>
      </c>
      <c r="C547" s="5">
        <f>TITRES_STAT!D550</f>
        <v>1.2248000000000001</v>
      </c>
      <c r="D547" s="5">
        <f>TITRES_STAT!E550</f>
        <v>223</v>
      </c>
      <c r="E547" s="2">
        <f t="shared" si="32"/>
        <v>282169</v>
      </c>
      <c r="F547" s="5" t="str">
        <f t="shared" si="35"/>
        <v>BULLISH</v>
      </c>
      <c r="G547" s="5" t="str">
        <f t="shared" si="34"/>
        <v>NEUTRAL</v>
      </c>
      <c r="H547" s="5" t="str">
        <f t="shared" si="33"/>
        <v>NEUTRAL</v>
      </c>
    </row>
    <row r="548" spans="1:8" ht="13.5" x14ac:dyDescent="0.25">
      <c r="A548" s="3">
        <f>TITRES_STAT!B551</f>
        <v>43102</v>
      </c>
      <c r="B548" s="5">
        <f>TITRES_STAT!C551</f>
        <v>1.9</v>
      </c>
      <c r="C548" s="5">
        <f>TITRES_STAT!D551</f>
        <v>1.2248000000000001</v>
      </c>
      <c r="D548" s="5">
        <f>TITRES_STAT!E551</f>
        <v>0</v>
      </c>
      <c r="E548" s="2">
        <f t="shared" si="32"/>
        <v>282169</v>
      </c>
      <c r="F548" s="5" t="str">
        <f t="shared" si="35"/>
        <v>BULLISH</v>
      </c>
      <c r="G548" s="5" t="str">
        <f t="shared" si="34"/>
        <v>NEUTRAL</v>
      </c>
      <c r="H548" s="5" t="str">
        <f t="shared" si="33"/>
        <v>NEUTRAL</v>
      </c>
    </row>
    <row r="549" spans="1:8" ht="13.5" x14ac:dyDescent="0.25">
      <c r="A549" s="3">
        <f>TITRES_STAT!B552</f>
        <v>43103</v>
      </c>
      <c r="B549" s="5">
        <f>TITRES_STAT!C552</f>
        <v>1.85</v>
      </c>
      <c r="C549" s="5">
        <f>TITRES_STAT!D552</f>
        <v>1.1924999999999999</v>
      </c>
      <c r="D549" s="5">
        <f>TITRES_STAT!E552</f>
        <v>50</v>
      </c>
      <c r="E549" s="2">
        <f t="shared" si="32"/>
        <v>282119</v>
      </c>
      <c r="F549" s="5" t="str">
        <f t="shared" si="35"/>
        <v>BULLISH</v>
      </c>
      <c r="G549" s="5" t="str">
        <f t="shared" si="34"/>
        <v>NEUTRAL</v>
      </c>
      <c r="H549" s="5" t="str">
        <f t="shared" si="33"/>
        <v>BULLISH DIVERGENCE</v>
      </c>
    </row>
    <row r="550" spans="1:8" ht="13.5" x14ac:dyDescent="0.25">
      <c r="A550" s="3">
        <f>TITRES_STAT!B553</f>
        <v>43104</v>
      </c>
      <c r="B550" s="5">
        <f>TITRES_STAT!C553</f>
        <v>1.89</v>
      </c>
      <c r="C550" s="5">
        <f>TITRES_STAT!D553</f>
        <v>1.2182999999999999</v>
      </c>
      <c r="D550" s="5">
        <f>TITRES_STAT!E553</f>
        <v>200</v>
      </c>
      <c r="E550" s="2">
        <f t="shared" si="32"/>
        <v>282319</v>
      </c>
      <c r="F550" s="5" t="str">
        <f t="shared" si="35"/>
        <v>BULLISH</v>
      </c>
      <c r="G550" s="5" t="str">
        <f t="shared" si="34"/>
        <v>NEUTRAL</v>
      </c>
      <c r="H550" s="5" t="str">
        <f t="shared" si="33"/>
        <v>BULLISH DIVERGENCE</v>
      </c>
    </row>
    <row r="551" spans="1:8" ht="13.5" x14ac:dyDescent="0.25">
      <c r="A551" s="3">
        <f>TITRES_STAT!B554</f>
        <v>43105</v>
      </c>
      <c r="B551" s="5">
        <f>TITRES_STAT!C554</f>
        <v>1.89</v>
      </c>
      <c r="C551" s="5">
        <f>TITRES_STAT!D554</f>
        <v>1.2182999999999999</v>
      </c>
      <c r="D551" s="5">
        <f>TITRES_STAT!E554</f>
        <v>0</v>
      </c>
      <c r="E551" s="2">
        <f t="shared" si="32"/>
        <v>282319</v>
      </c>
      <c r="F551" s="5" t="str">
        <f t="shared" si="35"/>
        <v>BULLISH</v>
      </c>
      <c r="G551" s="5" t="str">
        <f t="shared" si="34"/>
        <v>NEUTRAL</v>
      </c>
      <c r="H551" s="5" t="str">
        <f t="shared" si="33"/>
        <v>CONFIRMED BULLISH</v>
      </c>
    </row>
    <row r="552" spans="1:8" ht="13.5" x14ac:dyDescent="0.25">
      <c r="A552" s="3">
        <f>TITRES_STAT!B555</f>
        <v>43108</v>
      </c>
      <c r="B552" s="5">
        <f>TITRES_STAT!C555</f>
        <v>1.89</v>
      </c>
      <c r="C552" s="5">
        <f>TITRES_STAT!D555</f>
        <v>1.2182999999999999</v>
      </c>
      <c r="D552" s="5">
        <f>TITRES_STAT!E555</f>
        <v>0</v>
      </c>
      <c r="E552" s="2">
        <f t="shared" si="32"/>
        <v>282319</v>
      </c>
      <c r="F552" s="5" t="str">
        <f t="shared" si="35"/>
        <v>BULLISH</v>
      </c>
      <c r="G552" s="5" t="str">
        <f t="shared" si="34"/>
        <v>NEUTRAL</v>
      </c>
      <c r="H552" s="5" t="str">
        <f t="shared" si="33"/>
        <v>BULLISH DIVERGENCE</v>
      </c>
    </row>
    <row r="553" spans="1:8" ht="13.5" x14ac:dyDescent="0.25">
      <c r="A553" s="3">
        <f>TITRES_STAT!B556</f>
        <v>43109</v>
      </c>
      <c r="B553" s="5">
        <f>TITRES_STAT!C556</f>
        <v>1.89</v>
      </c>
      <c r="C553" s="5">
        <f>TITRES_STAT!D556</f>
        <v>1.2182999999999999</v>
      </c>
      <c r="D553" s="5">
        <f>TITRES_STAT!E556</f>
        <v>0</v>
      </c>
      <c r="E553" s="2">
        <f t="shared" si="32"/>
        <v>282319</v>
      </c>
      <c r="F553" s="5" t="str">
        <f t="shared" si="35"/>
        <v>BULLISH</v>
      </c>
      <c r="G553" s="5" t="str">
        <f t="shared" si="34"/>
        <v>NEUTRAL</v>
      </c>
      <c r="H553" s="5" t="str">
        <f t="shared" si="33"/>
        <v>BULLISH DIVERGENCE</v>
      </c>
    </row>
    <row r="554" spans="1:8" ht="13.5" x14ac:dyDescent="0.25">
      <c r="A554" s="3">
        <f>TITRES_STAT!B557</f>
        <v>43110</v>
      </c>
      <c r="B554" s="5">
        <f>TITRES_STAT!C557</f>
        <v>1.89</v>
      </c>
      <c r="C554" s="5">
        <f>TITRES_STAT!D557</f>
        <v>1.2182999999999999</v>
      </c>
      <c r="D554" s="5">
        <f>TITRES_STAT!E557</f>
        <v>0</v>
      </c>
      <c r="E554" s="2">
        <f t="shared" si="32"/>
        <v>282319</v>
      </c>
      <c r="F554" s="5" t="str">
        <f t="shared" si="35"/>
        <v>BULLISH</v>
      </c>
      <c r="G554" s="5" t="str">
        <f t="shared" si="34"/>
        <v>NEUTRAL</v>
      </c>
      <c r="H554" s="5" t="str">
        <f t="shared" si="33"/>
        <v>CONFIRMED BULLISH</v>
      </c>
    </row>
    <row r="555" spans="1:8" ht="13.5" x14ac:dyDescent="0.25">
      <c r="A555" s="3">
        <f>TITRES_STAT!B558</f>
        <v>43111</v>
      </c>
      <c r="B555" s="5">
        <f>TITRES_STAT!C558</f>
        <v>1.89</v>
      </c>
      <c r="C555" s="5">
        <f>TITRES_STAT!D558</f>
        <v>1.2182999999999999</v>
      </c>
      <c r="D555" s="5">
        <f>TITRES_STAT!E558</f>
        <v>0</v>
      </c>
      <c r="E555" s="2">
        <f t="shared" si="32"/>
        <v>282319</v>
      </c>
      <c r="F555" s="5" t="str">
        <f t="shared" si="35"/>
        <v>NEUTRAL</v>
      </c>
      <c r="G555" s="5" t="str">
        <f t="shared" si="34"/>
        <v>NEUTRAL</v>
      </c>
      <c r="H555" s="5" t="str">
        <f t="shared" si="33"/>
        <v>NEUTRAL</v>
      </c>
    </row>
    <row r="556" spans="1:8" ht="13.5" x14ac:dyDescent="0.25">
      <c r="A556" s="3">
        <f>TITRES_STAT!B559</f>
        <v>43112</v>
      </c>
      <c r="B556" s="5">
        <f>TITRES_STAT!C559</f>
        <v>1.88</v>
      </c>
      <c r="C556" s="5">
        <f>TITRES_STAT!D559</f>
        <v>1.2119</v>
      </c>
      <c r="D556" s="5">
        <f>TITRES_STAT!E559</f>
        <v>165</v>
      </c>
      <c r="E556" s="2">
        <f t="shared" si="32"/>
        <v>282154</v>
      </c>
      <c r="F556" s="5" t="str">
        <f t="shared" si="35"/>
        <v>BEARISH</v>
      </c>
      <c r="G556" s="5" t="str">
        <f t="shared" si="34"/>
        <v>NEUTRAL</v>
      </c>
      <c r="H556" s="5" t="str">
        <f t="shared" si="33"/>
        <v>CONFIRMED BEARISH</v>
      </c>
    </row>
    <row r="557" spans="1:8" ht="13.5" x14ac:dyDescent="0.25">
      <c r="A557" s="3">
        <f>TITRES_STAT!B560</f>
        <v>43115</v>
      </c>
      <c r="B557" s="5">
        <f>TITRES_STAT!C560</f>
        <v>1.84</v>
      </c>
      <c r="C557" s="5">
        <f>TITRES_STAT!D560</f>
        <v>1.1860999999999999</v>
      </c>
      <c r="D557" s="5">
        <f>TITRES_STAT!E560</f>
        <v>1000</v>
      </c>
      <c r="E557" s="2">
        <f t="shared" si="32"/>
        <v>281154</v>
      </c>
      <c r="F557" s="5" t="str">
        <f t="shared" si="35"/>
        <v>BEARISH</v>
      </c>
      <c r="G557" s="5" t="str">
        <f t="shared" si="34"/>
        <v>NEUTRAL</v>
      </c>
      <c r="H557" s="5" t="str">
        <f t="shared" si="33"/>
        <v>CONFIRMED BEARISH</v>
      </c>
    </row>
    <row r="558" spans="1:8" ht="13.5" x14ac:dyDescent="0.25">
      <c r="A558" s="3">
        <f>TITRES_STAT!B561</f>
        <v>43116</v>
      </c>
      <c r="B558" s="5">
        <f>TITRES_STAT!C561</f>
        <v>1.84</v>
      </c>
      <c r="C558" s="5">
        <f>TITRES_STAT!D561</f>
        <v>1.1860999999999999</v>
      </c>
      <c r="D558" s="5">
        <f>TITRES_STAT!E561</f>
        <v>0</v>
      </c>
      <c r="E558" s="2">
        <f t="shared" si="32"/>
        <v>281154</v>
      </c>
      <c r="F558" s="5" t="str">
        <f t="shared" si="35"/>
        <v>BEARISH</v>
      </c>
      <c r="G558" s="5" t="str">
        <f t="shared" si="34"/>
        <v>NEUTRAL</v>
      </c>
      <c r="H558" s="5" t="str">
        <f t="shared" si="33"/>
        <v>CONFIRMED BEARISH</v>
      </c>
    </row>
    <row r="559" spans="1:8" ht="13.5" x14ac:dyDescent="0.25">
      <c r="A559" s="3">
        <f>TITRES_STAT!B562</f>
        <v>43117</v>
      </c>
      <c r="B559" s="5">
        <f>TITRES_STAT!C562</f>
        <v>1.84</v>
      </c>
      <c r="C559" s="5">
        <f>TITRES_STAT!D562</f>
        <v>1.1860999999999999</v>
      </c>
      <c r="D559" s="5">
        <f>TITRES_STAT!E562</f>
        <v>871</v>
      </c>
      <c r="E559" s="2">
        <f t="shared" si="32"/>
        <v>281154</v>
      </c>
      <c r="F559" s="5" t="str">
        <f t="shared" si="35"/>
        <v>BEARISH</v>
      </c>
      <c r="G559" s="5" t="str">
        <f t="shared" si="34"/>
        <v>NEUTRAL</v>
      </c>
      <c r="H559" s="5" t="str">
        <f t="shared" si="33"/>
        <v>CONFIRMED BEARISH</v>
      </c>
    </row>
    <row r="560" spans="1:8" ht="13.5" x14ac:dyDescent="0.25">
      <c r="A560" s="3">
        <f>TITRES_STAT!B563</f>
        <v>43118</v>
      </c>
      <c r="B560" s="5">
        <f>TITRES_STAT!C563</f>
        <v>1.84</v>
      </c>
      <c r="C560" s="5">
        <f>TITRES_STAT!D563</f>
        <v>1.1860999999999999</v>
      </c>
      <c r="D560" s="5">
        <f>TITRES_STAT!E563</f>
        <v>0</v>
      </c>
      <c r="E560" s="2">
        <f t="shared" si="32"/>
        <v>281154</v>
      </c>
      <c r="F560" s="5" t="str">
        <f t="shared" si="35"/>
        <v>BEARISH</v>
      </c>
      <c r="G560" s="5" t="str">
        <f t="shared" si="34"/>
        <v>NEUTRAL</v>
      </c>
      <c r="H560" s="5" t="str">
        <f t="shared" si="33"/>
        <v>CONFIRMED BEARISH</v>
      </c>
    </row>
    <row r="561" spans="1:8" ht="13.5" x14ac:dyDescent="0.25">
      <c r="A561" s="3">
        <f>TITRES_STAT!B564</f>
        <v>43119</v>
      </c>
      <c r="B561" s="5">
        <f>TITRES_STAT!C564</f>
        <v>1.84</v>
      </c>
      <c r="C561" s="5">
        <f>TITRES_STAT!D564</f>
        <v>1.1860999999999999</v>
      </c>
      <c r="D561" s="5">
        <f>TITRES_STAT!E564</f>
        <v>250</v>
      </c>
      <c r="E561" s="2">
        <f t="shared" si="32"/>
        <v>281154</v>
      </c>
      <c r="F561" s="5" t="str">
        <f t="shared" si="35"/>
        <v>BEARISH</v>
      </c>
      <c r="G561" s="5" t="str">
        <f t="shared" si="34"/>
        <v>NEUTRAL</v>
      </c>
      <c r="H561" s="5" t="str">
        <f t="shared" si="33"/>
        <v>CONFIRMED BEARISH</v>
      </c>
    </row>
    <row r="562" spans="1:8" ht="13.5" x14ac:dyDescent="0.25">
      <c r="A562" s="3">
        <f>TITRES_STAT!B565</f>
        <v>43122</v>
      </c>
      <c r="B562" s="5">
        <f>TITRES_STAT!C565</f>
        <v>1.84</v>
      </c>
      <c r="C562" s="5">
        <f>TITRES_STAT!D565</f>
        <v>1.1860999999999999</v>
      </c>
      <c r="D562" s="5">
        <f>TITRES_STAT!E565</f>
        <v>0</v>
      </c>
      <c r="E562" s="2">
        <f t="shared" si="32"/>
        <v>281154</v>
      </c>
      <c r="F562" s="5" t="str">
        <f t="shared" si="35"/>
        <v>NEUTRAL</v>
      </c>
      <c r="G562" s="5" t="str">
        <f t="shared" si="34"/>
        <v>NEUTRAL</v>
      </c>
      <c r="H562" s="5" t="str">
        <f t="shared" si="33"/>
        <v>NEUTRAL</v>
      </c>
    </row>
    <row r="563" spans="1:8" ht="13.5" x14ac:dyDescent="0.25">
      <c r="A563" s="3">
        <f>TITRES_STAT!B566</f>
        <v>43123</v>
      </c>
      <c r="B563" s="5">
        <f>TITRES_STAT!C566</f>
        <v>1.85</v>
      </c>
      <c r="C563" s="5">
        <f>TITRES_STAT!D566</f>
        <v>1.1924999999999999</v>
      </c>
      <c r="D563" s="5">
        <f>TITRES_STAT!E566</f>
        <v>2049</v>
      </c>
      <c r="E563" s="2">
        <f t="shared" si="32"/>
        <v>283203</v>
      </c>
      <c r="F563" s="5" t="str">
        <f t="shared" si="35"/>
        <v>BULLISH</v>
      </c>
      <c r="G563" s="5" t="str">
        <f t="shared" si="34"/>
        <v>NEUTRAL</v>
      </c>
      <c r="H563" s="5" t="str">
        <f t="shared" si="33"/>
        <v>CONFIRMED BULLISH</v>
      </c>
    </row>
    <row r="564" spans="1:8" ht="13.5" x14ac:dyDescent="0.25">
      <c r="A564" s="3">
        <f>TITRES_STAT!B567</f>
        <v>43124</v>
      </c>
      <c r="B564" s="5">
        <f>TITRES_STAT!C567</f>
        <v>1.85</v>
      </c>
      <c r="C564" s="5">
        <f>TITRES_STAT!D567</f>
        <v>1.1924999999999999</v>
      </c>
      <c r="D564" s="5">
        <f>TITRES_STAT!E567</f>
        <v>500</v>
      </c>
      <c r="E564" s="2">
        <f t="shared" si="32"/>
        <v>283203</v>
      </c>
      <c r="F564" s="5" t="str">
        <f t="shared" si="35"/>
        <v>BULLISH</v>
      </c>
      <c r="G564" s="5" t="str">
        <f t="shared" si="34"/>
        <v>NEUTRAL</v>
      </c>
      <c r="H564" s="5" t="str">
        <f t="shared" si="33"/>
        <v>CONFIRMED BULLISH</v>
      </c>
    </row>
    <row r="565" spans="1:8" ht="13.5" x14ac:dyDescent="0.25">
      <c r="A565" s="3">
        <f>TITRES_STAT!B568</f>
        <v>43125</v>
      </c>
      <c r="B565" s="5">
        <f>TITRES_STAT!C568</f>
        <v>1.85</v>
      </c>
      <c r="C565" s="5">
        <f>TITRES_STAT!D568</f>
        <v>1.1924999999999999</v>
      </c>
      <c r="D565" s="5">
        <f>TITRES_STAT!E568</f>
        <v>0</v>
      </c>
      <c r="E565" s="2">
        <f t="shared" si="32"/>
        <v>283203</v>
      </c>
      <c r="F565" s="5" t="str">
        <f t="shared" si="35"/>
        <v>BULLISH</v>
      </c>
      <c r="G565" s="5" t="str">
        <f t="shared" si="34"/>
        <v>NEUTRAL</v>
      </c>
      <c r="H565" s="5" t="str">
        <f t="shared" si="33"/>
        <v>CONFIRMED BULLISH</v>
      </c>
    </row>
    <row r="566" spans="1:8" ht="13.5" x14ac:dyDescent="0.25">
      <c r="A566" s="3">
        <f>TITRES_STAT!B569</f>
        <v>43126</v>
      </c>
      <c r="B566" s="5">
        <f>TITRES_STAT!C569</f>
        <v>1.86</v>
      </c>
      <c r="C566" s="5">
        <f>TITRES_STAT!D569</f>
        <v>1.1990000000000001</v>
      </c>
      <c r="D566" s="5">
        <f>TITRES_STAT!E569</f>
        <v>26750</v>
      </c>
      <c r="E566" s="2">
        <f t="shared" si="32"/>
        <v>309953</v>
      </c>
      <c r="F566" s="5" t="str">
        <f t="shared" si="35"/>
        <v>BULLISH</v>
      </c>
      <c r="G566" s="5" t="str">
        <f t="shared" si="34"/>
        <v>STRONG</v>
      </c>
      <c r="H566" s="5" t="str">
        <f t="shared" si="33"/>
        <v>CONFIRMED BULLISH</v>
      </c>
    </row>
    <row r="567" spans="1:8" ht="13.5" x14ac:dyDescent="0.25">
      <c r="A567" s="3">
        <f>TITRES_STAT!B570</f>
        <v>43129</v>
      </c>
      <c r="B567" s="5">
        <f>TITRES_STAT!C570</f>
        <v>1.86</v>
      </c>
      <c r="C567" s="5">
        <f>TITRES_STAT!D570</f>
        <v>1.1990000000000001</v>
      </c>
      <c r="D567" s="5">
        <f>TITRES_STAT!E570</f>
        <v>0</v>
      </c>
      <c r="E567" s="2">
        <f t="shared" si="32"/>
        <v>309953</v>
      </c>
      <c r="F567" s="5" t="str">
        <f t="shared" si="35"/>
        <v>BULLISH</v>
      </c>
      <c r="G567" s="5" t="str">
        <f t="shared" si="34"/>
        <v>STRONG</v>
      </c>
      <c r="H567" s="5" t="str">
        <f t="shared" si="33"/>
        <v>CONFIRMED BULLISH</v>
      </c>
    </row>
    <row r="568" spans="1:8" ht="13.5" x14ac:dyDescent="0.25">
      <c r="A568" s="3">
        <f>TITRES_STAT!B571</f>
        <v>43130</v>
      </c>
      <c r="B568" s="5">
        <f>TITRES_STAT!C571</f>
        <v>1.85</v>
      </c>
      <c r="C568" s="5">
        <f>TITRES_STAT!D571</f>
        <v>1.1924999999999999</v>
      </c>
      <c r="D568" s="5">
        <f>TITRES_STAT!E571</f>
        <v>317731</v>
      </c>
      <c r="E568" s="2">
        <f t="shared" si="32"/>
        <v>-7778</v>
      </c>
      <c r="F568" s="5" t="str">
        <f t="shared" si="35"/>
        <v>BEARISH</v>
      </c>
      <c r="G568" s="5" t="str">
        <f t="shared" si="34"/>
        <v>WEAK</v>
      </c>
      <c r="H568" s="5" t="str">
        <f t="shared" si="33"/>
        <v>NEUTRAL</v>
      </c>
    </row>
    <row r="569" spans="1:8" ht="13.5" x14ac:dyDescent="0.25">
      <c r="A569" s="3">
        <f>TITRES_STAT!B572</f>
        <v>43131</v>
      </c>
      <c r="B569" s="5">
        <f>TITRES_STAT!C572</f>
        <v>1.85</v>
      </c>
      <c r="C569" s="5">
        <f>TITRES_STAT!D572</f>
        <v>1.1924999999999999</v>
      </c>
      <c r="D569" s="5">
        <f>TITRES_STAT!E572</f>
        <v>150</v>
      </c>
      <c r="E569" s="2">
        <f t="shared" si="32"/>
        <v>-7778</v>
      </c>
      <c r="F569" s="5" t="str">
        <f t="shared" si="35"/>
        <v>BEARISH</v>
      </c>
      <c r="G569" s="5" t="str">
        <f t="shared" si="34"/>
        <v>WEAK</v>
      </c>
      <c r="H569" s="5" t="str">
        <f t="shared" si="33"/>
        <v>NEUTRAL</v>
      </c>
    </row>
    <row r="570" spans="1:8" ht="13.5" x14ac:dyDescent="0.25">
      <c r="A570" s="3">
        <f>TITRES_STAT!B573</f>
        <v>43132</v>
      </c>
      <c r="B570" s="5">
        <f>TITRES_STAT!C573</f>
        <v>1.85</v>
      </c>
      <c r="C570" s="5">
        <f>TITRES_STAT!D573</f>
        <v>1.1924999999999999</v>
      </c>
      <c r="D570" s="5">
        <f>TITRES_STAT!E573</f>
        <v>500</v>
      </c>
      <c r="E570" s="2">
        <f t="shared" si="32"/>
        <v>-7778</v>
      </c>
      <c r="F570" s="5" t="str">
        <f t="shared" si="35"/>
        <v>BEARISH</v>
      </c>
      <c r="G570" s="5" t="str">
        <f t="shared" si="34"/>
        <v>WEAK</v>
      </c>
      <c r="H570" s="5" t="str">
        <f t="shared" si="33"/>
        <v>NEUTRAL</v>
      </c>
    </row>
    <row r="571" spans="1:8" ht="13.5" x14ac:dyDescent="0.25">
      <c r="A571" s="3">
        <f>TITRES_STAT!B574</f>
        <v>43133</v>
      </c>
      <c r="B571" s="5">
        <f>TITRES_STAT!C574</f>
        <v>1.85</v>
      </c>
      <c r="C571" s="5">
        <f>TITRES_STAT!D574</f>
        <v>1.1924999999999999</v>
      </c>
      <c r="D571" s="5">
        <f>TITRES_STAT!E574</f>
        <v>0</v>
      </c>
      <c r="E571" s="2">
        <f t="shared" si="32"/>
        <v>-7778</v>
      </c>
      <c r="F571" s="5" t="str">
        <f t="shared" si="35"/>
        <v>BEARISH</v>
      </c>
      <c r="G571" s="5" t="str">
        <f t="shared" si="34"/>
        <v>WEAK</v>
      </c>
      <c r="H571" s="5" t="str">
        <f t="shared" si="33"/>
        <v>CONFIRMED BEARISH</v>
      </c>
    </row>
    <row r="572" spans="1:8" ht="13.5" x14ac:dyDescent="0.25">
      <c r="A572" s="3">
        <f>TITRES_STAT!B575</f>
        <v>43136</v>
      </c>
      <c r="B572" s="5">
        <f>TITRES_STAT!C575</f>
        <v>1.85</v>
      </c>
      <c r="C572" s="5">
        <f>TITRES_STAT!D575</f>
        <v>1.1924999999999999</v>
      </c>
      <c r="D572" s="5">
        <f>TITRES_STAT!E575</f>
        <v>2200</v>
      </c>
      <c r="E572" s="2">
        <f t="shared" si="32"/>
        <v>-7778</v>
      </c>
      <c r="F572" s="5" t="str">
        <f t="shared" si="35"/>
        <v>BEARISH</v>
      </c>
      <c r="G572" s="5" t="str">
        <f t="shared" si="34"/>
        <v>WEAK</v>
      </c>
      <c r="H572" s="5" t="str">
        <f t="shared" si="33"/>
        <v>CONFIRMED BEARISH</v>
      </c>
    </row>
    <row r="573" spans="1:8" ht="13.5" x14ac:dyDescent="0.25">
      <c r="A573" s="3">
        <f>TITRES_STAT!B576</f>
        <v>43137</v>
      </c>
      <c r="B573" s="5">
        <f>TITRES_STAT!C576</f>
        <v>1.85</v>
      </c>
      <c r="C573" s="5">
        <f>TITRES_STAT!D576</f>
        <v>1.1924999999999999</v>
      </c>
      <c r="D573" s="5">
        <f>TITRES_STAT!E576</f>
        <v>0</v>
      </c>
      <c r="E573" s="2">
        <f t="shared" si="32"/>
        <v>-7778</v>
      </c>
      <c r="F573" s="5" t="str">
        <f t="shared" si="35"/>
        <v>NEUTRAL</v>
      </c>
      <c r="G573" s="5" t="str">
        <f t="shared" si="34"/>
        <v>NEUTRAL</v>
      </c>
      <c r="H573" s="5" t="str">
        <f t="shared" si="33"/>
        <v>NEUTRAL</v>
      </c>
    </row>
    <row r="574" spans="1:8" ht="13.5" x14ac:dyDescent="0.25">
      <c r="A574" s="3">
        <f>TITRES_STAT!B577</f>
        <v>43138</v>
      </c>
      <c r="B574" s="5">
        <f>TITRES_STAT!C577</f>
        <v>1.85</v>
      </c>
      <c r="C574" s="5">
        <f>TITRES_STAT!D577</f>
        <v>1.1924999999999999</v>
      </c>
      <c r="D574" s="5">
        <f>TITRES_STAT!E577</f>
        <v>3821</v>
      </c>
      <c r="E574" s="2">
        <f t="shared" si="32"/>
        <v>-7778</v>
      </c>
      <c r="F574" s="5" t="str">
        <f t="shared" si="35"/>
        <v>NEUTRAL</v>
      </c>
      <c r="G574" s="5" t="str">
        <f t="shared" si="34"/>
        <v>NEUTRAL</v>
      </c>
      <c r="H574" s="5" t="str">
        <f t="shared" si="33"/>
        <v>NEUTRAL</v>
      </c>
    </row>
    <row r="575" spans="1:8" ht="13.5" x14ac:dyDescent="0.25">
      <c r="A575" s="3">
        <f>TITRES_STAT!B578</f>
        <v>43139</v>
      </c>
      <c r="B575" s="5">
        <f>TITRES_STAT!C578</f>
        <v>1.85</v>
      </c>
      <c r="C575" s="5">
        <f>TITRES_STAT!D578</f>
        <v>1.1924999999999999</v>
      </c>
      <c r="D575" s="5">
        <f>TITRES_STAT!E578</f>
        <v>0</v>
      </c>
      <c r="E575" s="2">
        <f t="shared" si="32"/>
        <v>-7778</v>
      </c>
      <c r="F575" s="5" t="str">
        <f t="shared" si="35"/>
        <v>NEUTRAL</v>
      </c>
      <c r="G575" s="5" t="str">
        <f t="shared" si="34"/>
        <v>NEUTRAL</v>
      </c>
      <c r="H575" s="5" t="str">
        <f t="shared" si="33"/>
        <v>NEUTRAL</v>
      </c>
    </row>
    <row r="576" spans="1:8" ht="13.5" x14ac:dyDescent="0.25">
      <c r="A576" s="3">
        <f>TITRES_STAT!B579</f>
        <v>43140</v>
      </c>
      <c r="B576" s="5">
        <f>TITRES_STAT!C579</f>
        <v>1.85</v>
      </c>
      <c r="C576" s="5">
        <f>TITRES_STAT!D579</f>
        <v>1.1924999999999999</v>
      </c>
      <c r="D576" s="5">
        <f>TITRES_STAT!E579</f>
        <v>0</v>
      </c>
      <c r="E576" s="2">
        <f t="shared" si="32"/>
        <v>-7778</v>
      </c>
      <c r="F576" s="5" t="str">
        <f t="shared" si="35"/>
        <v>NEUTRAL</v>
      </c>
      <c r="G576" s="5" t="str">
        <f t="shared" si="34"/>
        <v>NEUTRAL</v>
      </c>
      <c r="H576" s="5" t="str">
        <f t="shared" si="33"/>
        <v>NEUTRAL</v>
      </c>
    </row>
    <row r="577" spans="1:8" ht="13.5" x14ac:dyDescent="0.25">
      <c r="A577" s="3">
        <f>TITRES_STAT!B580</f>
        <v>43143</v>
      </c>
      <c r="B577" s="5">
        <f>TITRES_STAT!C580</f>
        <v>1.85</v>
      </c>
      <c r="C577" s="5">
        <f>TITRES_STAT!D580</f>
        <v>1.1924999999999999</v>
      </c>
      <c r="D577" s="5">
        <f>TITRES_STAT!E580</f>
        <v>1000</v>
      </c>
      <c r="E577" s="2">
        <f t="shared" si="32"/>
        <v>-7778</v>
      </c>
      <c r="F577" s="5" t="str">
        <f t="shared" si="35"/>
        <v>NEUTRAL</v>
      </c>
      <c r="G577" s="5" t="str">
        <f t="shared" si="34"/>
        <v>NEUTRAL</v>
      </c>
      <c r="H577" s="5" t="str">
        <f t="shared" si="33"/>
        <v>NEUTRAL</v>
      </c>
    </row>
    <row r="578" spans="1:8" ht="13.5" x14ac:dyDescent="0.25">
      <c r="A578" s="3">
        <f>TITRES_STAT!B581</f>
        <v>43144</v>
      </c>
      <c r="B578" s="5">
        <f>TITRES_STAT!C581</f>
        <v>1.89</v>
      </c>
      <c r="C578" s="5">
        <f>TITRES_STAT!D581</f>
        <v>1.2182999999999999</v>
      </c>
      <c r="D578" s="5">
        <f>TITRES_STAT!E581</f>
        <v>250</v>
      </c>
      <c r="E578" s="2">
        <f t="shared" si="32"/>
        <v>-7528</v>
      </c>
      <c r="F578" s="5" t="str">
        <f t="shared" si="35"/>
        <v>BULLISH</v>
      </c>
      <c r="G578" s="5" t="str">
        <f t="shared" si="34"/>
        <v>WEAK</v>
      </c>
      <c r="H578" s="5" t="str">
        <f t="shared" si="33"/>
        <v>CONFIRMED BULLISH</v>
      </c>
    </row>
    <row r="579" spans="1:8" ht="13.5" x14ac:dyDescent="0.25">
      <c r="A579" s="3">
        <f>TITRES_STAT!B582</f>
        <v>43145</v>
      </c>
      <c r="B579" s="5">
        <f>TITRES_STAT!C582</f>
        <v>1.89</v>
      </c>
      <c r="C579" s="5">
        <f>TITRES_STAT!D582</f>
        <v>1.2182999999999999</v>
      </c>
      <c r="D579" s="5">
        <f>TITRES_STAT!E582</f>
        <v>200</v>
      </c>
      <c r="E579" s="2">
        <f t="shared" si="32"/>
        <v>-7528</v>
      </c>
      <c r="F579" s="5" t="str">
        <f t="shared" si="35"/>
        <v>BULLISH</v>
      </c>
      <c r="G579" s="5" t="str">
        <f t="shared" si="34"/>
        <v>WEAK</v>
      </c>
      <c r="H579" s="5" t="str">
        <f t="shared" si="33"/>
        <v>CONFIRMED BULLISH</v>
      </c>
    </row>
    <row r="580" spans="1:8" ht="13.5" x14ac:dyDescent="0.25">
      <c r="A580" s="3">
        <f>TITRES_STAT!B583</f>
        <v>43146</v>
      </c>
      <c r="B580" s="5">
        <f>TITRES_STAT!C583</f>
        <v>1.89</v>
      </c>
      <c r="C580" s="5">
        <f>TITRES_STAT!D583</f>
        <v>1.2182999999999999</v>
      </c>
      <c r="D580" s="5">
        <f>TITRES_STAT!E583</f>
        <v>0</v>
      </c>
      <c r="E580" s="2">
        <f t="shared" ref="E580:E643" si="36">IF(B580&gt;B579, E579+D580, IF(B580&lt;B579, E579-D580, E579))</f>
        <v>-7528</v>
      </c>
      <c r="F580" s="5" t="str">
        <f t="shared" si="35"/>
        <v>BULLISH</v>
      </c>
      <c r="G580" s="5" t="str">
        <f t="shared" si="34"/>
        <v>WEAK</v>
      </c>
      <c r="H580" s="5" t="str">
        <f t="shared" si="33"/>
        <v>CONFIRMED BULLISH</v>
      </c>
    </row>
    <row r="581" spans="1:8" ht="13.5" x14ac:dyDescent="0.25">
      <c r="A581" s="3">
        <f>TITRES_STAT!B584</f>
        <v>43147</v>
      </c>
      <c r="B581" s="5">
        <f>TITRES_STAT!C584</f>
        <v>1.89</v>
      </c>
      <c r="C581" s="5">
        <f>TITRES_STAT!D584</f>
        <v>1.2182999999999999</v>
      </c>
      <c r="D581" s="5">
        <f>TITRES_STAT!E584</f>
        <v>0</v>
      </c>
      <c r="E581" s="2">
        <f t="shared" si="36"/>
        <v>-7528</v>
      </c>
      <c r="F581" s="5" t="str">
        <f t="shared" si="35"/>
        <v>BULLISH</v>
      </c>
      <c r="G581" s="5" t="str">
        <f t="shared" si="34"/>
        <v>WEAK</v>
      </c>
      <c r="H581" s="5" t="str">
        <f t="shared" si="33"/>
        <v>CONFIRMED BULLISH</v>
      </c>
    </row>
    <row r="582" spans="1:8" ht="13.5" x14ac:dyDescent="0.25">
      <c r="A582" s="3">
        <f>TITRES_STAT!B585</f>
        <v>43150</v>
      </c>
      <c r="B582" s="5">
        <f>TITRES_STAT!C585</f>
        <v>1.89</v>
      </c>
      <c r="C582" s="5">
        <f>TITRES_STAT!D585</f>
        <v>1.2182999999999999</v>
      </c>
      <c r="D582" s="5">
        <f>TITRES_STAT!E585</f>
        <v>0</v>
      </c>
      <c r="E582" s="2">
        <f t="shared" si="36"/>
        <v>-7528</v>
      </c>
      <c r="F582" s="5" t="str">
        <f t="shared" si="35"/>
        <v>BULLISH</v>
      </c>
      <c r="G582" s="5" t="str">
        <f t="shared" si="34"/>
        <v>WEAK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43151</v>
      </c>
      <c r="B583" s="5">
        <f>TITRES_STAT!C586</f>
        <v>1.89</v>
      </c>
      <c r="C583" s="5">
        <f>TITRES_STAT!D586</f>
        <v>1.2182999999999999</v>
      </c>
      <c r="D583" s="5">
        <f>TITRES_STAT!E586</f>
        <v>0</v>
      </c>
      <c r="E583" s="2">
        <f t="shared" si="36"/>
        <v>-7528</v>
      </c>
      <c r="F583" s="5" t="str">
        <f t="shared" si="35"/>
        <v>NEUTRAL</v>
      </c>
      <c r="G583" s="5" t="str">
        <f t="shared" ref="G583:G646" si="38">IF((E583-E578)/E578 &gt; 0.02, "STRONG",
 IF((E583-E578)/E578 &lt; -0.02, "WEAK", "NEUTRAL"))</f>
        <v>NEUTRAL</v>
      </c>
      <c r="H583" s="5" t="str">
        <f t="shared" si="37"/>
        <v>NEUTRAL</v>
      </c>
    </row>
    <row r="584" spans="1:8" ht="13.5" x14ac:dyDescent="0.25">
      <c r="A584" s="3">
        <f>TITRES_STAT!B587</f>
        <v>43152</v>
      </c>
      <c r="B584" s="5">
        <f>TITRES_STAT!C587</f>
        <v>1.89</v>
      </c>
      <c r="C584" s="5">
        <f>TITRES_STAT!D587</f>
        <v>1.2182999999999999</v>
      </c>
      <c r="D584" s="5">
        <f>TITRES_STAT!E587</f>
        <v>0</v>
      </c>
      <c r="E584" s="2">
        <f t="shared" si="36"/>
        <v>-7528</v>
      </c>
      <c r="F584" s="5" t="str">
        <f t="shared" ref="F584:F647" si="39">IF(E584&gt;E579,"BULLISH",IF(E584&lt;E579,"BEARISH","NEUTRAL"))</f>
        <v>NEUTRAL</v>
      </c>
      <c r="G584" s="5" t="str">
        <f t="shared" si="38"/>
        <v>NEUTRAL</v>
      </c>
      <c r="H584" s="5" t="str">
        <f t="shared" si="37"/>
        <v>NEUTRAL</v>
      </c>
    </row>
    <row r="585" spans="1:8" ht="13.5" x14ac:dyDescent="0.25">
      <c r="A585" s="3">
        <f>TITRES_STAT!B588</f>
        <v>43153</v>
      </c>
      <c r="B585" s="5">
        <f>TITRES_STAT!C588</f>
        <v>1.89</v>
      </c>
      <c r="C585" s="5">
        <f>TITRES_STAT!D588</f>
        <v>1.2182999999999999</v>
      </c>
      <c r="D585" s="5">
        <f>TITRES_STAT!E588</f>
        <v>0</v>
      </c>
      <c r="E585" s="2">
        <f t="shared" si="36"/>
        <v>-7528</v>
      </c>
      <c r="F585" s="5" t="str">
        <f t="shared" si="39"/>
        <v>NEUTRAL</v>
      </c>
      <c r="G585" s="5" t="str">
        <f t="shared" si="38"/>
        <v>NEUTRAL</v>
      </c>
      <c r="H585" s="5" t="str">
        <f t="shared" si="37"/>
        <v>NEUTRAL</v>
      </c>
    </row>
    <row r="586" spans="1:8" ht="13.5" x14ac:dyDescent="0.25">
      <c r="A586" s="3">
        <f>TITRES_STAT!B589</f>
        <v>43154</v>
      </c>
      <c r="B586" s="5">
        <f>TITRES_STAT!C589</f>
        <v>1.85</v>
      </c>
      <c r="C586" s="5">
        <f>TITRES_STAT!D589</f>
        <v>1.1924999999999999</v>
      </c>
      <c r="D586" s="5">
        <f>TITRES_STAT!E589</f>
        <v>949</v>
      </c>
      <c r="E586" s="2">
        <f t="shared" si="36"/>
        <v>-8477</v>
      </c>
      <c r="F586" s="5" t="str">
        <f t="shared" si="39"/>
        <v>BEARISH</v>
      </c>
      <c r="G586" s="5" t="str">
        <f t="shared" si="38"/>
        <v>STRONG</v>
      </c>
      <c r="H586" s="5" t="str">
        <f t="shared" si="37"/>
        <v>CONFIRMED BEARISH</v>
      </c>
    </row>
    <row r="587" spans="1:8" ht="13.5" x14ac:dyDescent="0.25">
      <c r="A587" s="3">
        <f>TITRES_STAT!B590</f>
        <v>43157</v>
      </c>
      <c r="B587" s="5">
        <f>TITRES_STAT!C590</f>
        <v>1.85</v>
      </c>
      <c r="C587" s="5">
        <f>TITRES_STAT!D590</f>
        <v>1.1924999999999999</v>
      </c>
      <c r="D587" s="5">
        <f>TITRES_STAT!E590</f>
        <v>0</v>
      </c>
      <c r="E587" s="2">
        <f t="shared" si="36"/>
        <v>-8477</v>
      </c>
      <c r="F587" s="5" t="str">
        <f t="shared" si="39"/>
        <v>BEARISH</v>
      </c>
      <c r="G587" s="5" t="str">
        <f t="shared" si="38"/>
        <v>STRONG</v>
      </c>
      <c r="H587" s="5" t="str">
        <f t="shared" si="37"/>
        <v>CONFIRMED BEARISH</v>
      </c>
    </row>
    <row r="588" spans="1:8" ht="13.5" x14ac:dyDescent="0.25">
      <c r="A588" s="3">
        <f>TITRES_STAT!B591</f>
        <v>43158</v>
      </c>
      <c r="B588" s="5">
        <f>TITRES_STAT!C591</f>
        <v>1.8</v>
      </c>
      <c r="C588" s="5">
        <f>TITRES_STAT!D591</f>
        <v>1.1603000000000001</v>
      </c>
      <c r="D588" s="5">
        <f>TITRES_STAT!E591</f>
        <v>13000</v>
      </c>
      <c r="E588" s="2">
        <f t="shared" si="36"/>
        <v>-21477</v>
      </c>
      <c r="F588" s="5" t="str">
        <f t="shared" si="39"/>
        <v>BEARISH</v>
      </c>
      <c r="G588" s="5" t="str">
        <f t="shared" si="38"/>
        <v>STRONG</v>
      </c>
      <c r="H588" s="5" t="str">
        <f t="shared" si="37"/>
        <v>CONFIRMED BEARISH</v>
      </c>
    </row>
    <row r="589" spans="1:8" ht="13.5" x14ac:dyDescent="0.25">
      <c r="A589" s="3">
        <f>TITRES_STAT!B592</f>
        <v>43159</v>
      </c>
      <c r="B589" s="5">
        <f>TITRES_STAT!C592</f>
        <v>1.8</v>
      </c>
      <c r="C589" s="5">
        <f>TITRES_STAT!D592</f>
        <v>1.1603000000000001</v>
      </c>
      <c r="D589" s="5">
        <f>TITRES_STAT!E592</f>
        <v>273</v>
      </c>
      <c r="E589" s="2">
        <f t="shared" si="36"/>
        <v>-21477</v>
      </c>
      <c r="F589" s="5" t="str">
        <f t="shared" si="39"/>
        <v>BEARISH</v>
      </c>
      <c r="G589" s="5" t="str">
        <f t="shared" si="38"/>
        <v>STRONG</v>
      </c>
      <c r="H589" s="5" t="str">
        <f t="shared" si="37"/>
        <v>CONFIRMED BEARISH</v>
      </c>
    </row>
    <row r="590" spans="1:8" ht="13.5" x14ac:dyDescent="0.25">
      <c r="A590" s="3">
        <f>TITRES_STAT!B593</f>
        <v>43160</v>
      </c>
      <c r="B590" s="5">
        <f>TITRES_STAT!C593</f>
        <v>1.8</v>
      </c>
      <c r="C590" s="5">
        <f>TITRES_STAT!D593</f>
        <v>1.1603000000000001</v>
      </c>
      <c r="D590" s="5">
        <f>TITRES_STAT!E593</f>
        <v>106</v>
      </c>
      <c r="E590" s="2">
        <f t="shared" si="36"/>
        <v>-21477</v>
      </c>
      <c r="F590" s="5" t="str">
        <f t="shared" si="39"/>
        <v>BEARISH</v>
      </c>
      <c r="G590" s="5" t="str">
        <f t="shared" si="38"/>
        <v>STRONG</v>
      </c>
      <c r="H590" s="5" t="str">
        <f t="shared" si="37"/>
        <v>CONFIRMED BEARISH</v>
      </c>
    </row>
    <row r="591" spans="1:8" ht="13.5" x14ac:dyDescent="0.25">
      <c r="A591" s="3">
        <f>TITRES_STAT!B594</f>
        <v>43161</v>
      </c>
      <c r="B591" s="5">
        <f>TITRES_STAT!C594</f>
        <v>1.8</v>
      </c>
      <c r="C591" s="5">
        <f>TITRES_STAT!D594</f>
        <v>1.1603000000000001</v>
      </c>
      <c r="D591" s="5">
        <f>TITRES_STAT!E594</f>
        <v>12000</v>
      </c>
      <c r="E591" s="2">
        <f t="shared" si="36"/>
        <v>-21477</v>
      </c>
      <c r="F591" s="5" t="str">
        <f t="shared" si="39"/>
        <v>BEARISH</v>
      </c>
      <c r="G591" s="5" t="str">
        <f t="shared" si="38"/>
        <v>STRONG</v>
      </c>
      <c r="H591" s="5" t="str">
        <f t="shared" si="37"/>
        <v>CONFIRMED BEARISH</v>
      </c>
    </row>
    <row r="592" spans="1:8" ht="13.5" x14ac:dyDescent="0.25">
      <c r="A592" s="3">
        <f>TITRES_STAT!B595</f>
        <v>43164</v>
      </c>
      <c r="B592" s="5">
        <f>TITRES_STAT!C595</f>
        <v>1.8</v>
      </c>
      <c r="C592" s="5">
        <f>TITRES_STAT!D595</f>
        <v>1.1603000000000001</v>
      </c>
      <c r="D592" s="5">
        <f>TITRES_STAT!E595</f>
        <v>21400</v>
      </c>
      <c r="E592" s="2">
        <f t="shared" si="36"/>
        <v>-21477</v>
      </c>
      <c r="F592" s="5" t="str">
        <f t="shared" si="39"/>
        <v>BEARISH</v>
      </c>
      <c r="G592" s="5" t="str">
        <f t="shared" si="38"/>
        <v>STRONG</v>
      </c>
      <c r="H592" s="5" t="str">
        <f t="shared" si="37"/>
        <v>CONFIRMED BEARISH</v>
      </c>
    </row>
    <row r="593" spans="1:8" ht="13.5" x14ac:dyDescent="0.25">
      <c r="A593" s="3">
        <f>TITRES_STAT!B596</f>
        <v>43165</v>
      </c>
      <c r="B593" s="5">
        <f>TITRES_STAT!C596</f>
        <v>1.8</v>
      </c>
      <c r="C593" s="5">
        <f>TITRES_STAT!D596</f>
        <v>1.1603000000000001</v>
      </c>
      <c r="D593" s="5">
        <f>TITRES_STAT!E596</f>
        <v>10925</v>
      </c>
      <c r="E593" s="2">
        <f t="shared" si="36"/>
        <v>-21477</v>
      </c>
      <c r="F593" s="5" t="str">
        <f t="shared" si="39"/>
        <v>NEUTRAL</v>
      </c>
      <c r="G593" s="5" t="str">
        <f t="shared" si="38"/>
        <v>NEUTRAL</v>
      </c>
      <c r="H593" s="5" t="str">
        <f t="shared" si="37"/>
        <v>NEUTRAL</v>
      </c>
    </row>
    <row r="594" spans="1:8" ht="13.5" x14ac:dyDescent="0.25">
      <c r="A594" s="3">
        <f>TITRES_STAT!B597</f>
        <v>43166</v>
      </c>
      <c r="B594" s="5">
        <f>TITRES_STAT!C597</f>
        <v>1.77</v>
      </c>
      <c r="C594" s="5">
        <f>TITRES_STAT!D597</f>
        <v>1.141</v>
      </c>
      <c r="D594" s="5">
        <f>TITRES_STAT!E597</f>
        <v>17025</v>
      </c>
      <c r="E594" s="2">
        <f t="shared" si="36"/>
        <v>-38502</v>
      </c>
      <c r="F594" s="5" t="str">
        <f t="shared" si="39"/>
        <v>BEARISH</v>
      </c>
      <c r="G594" s="5" t="str">
        <f t="shared" si="38"/>
        <v>STRONG</v>
      </c>
      <c r="H594" s="5" t="str">
        <f t="shared" si="37"/>
        <v>CONFIRMED BEARISH</v>
      </c>
    </row>
    <row r="595" spans="1:8" ht="13.5" x14ac:dyDescent="0.25">
      <c r="A595" s="3">
        <f>TITRES_STAT!B598</f>
        <v>43167</v>
      </c>
      <c r="B595" s="5">
        <f>TITRES_STAT!C598</f>
        <v>1.77</v>
      </c>
      <c r="C595" s="5">
        <f>TITRES_STAT!D598</f>
        <v>1.141</v>
      </c>
      <c r="D595" s="5">
        <f>TITRES_STAT!E598</f>
        <v>0</v>
      </c>
      <c r="E595" s="2">
        <f t="shared" si="36"/>
        <v>-38502</v>
      </c>
      <c r="F595" s="5" t="str">
        <f t="shared" si="39"/>
        <v>BEARISH</v>
      </c>
      <c r="G595" s="5" t="str">
        <f t="shared" si="38"/>
        <v>STRONG</v>
      </c>
      <c r="H595" s="5" t="str">
        <f t="shared" si="37"/>
        <v>CONFIRMED BEARISH</v>
      </c>
    </row>
    <row r="596" spans="1:8" ht="13.5" x14ac:dyDescent="0.25">
      <c r="A596" s="3">
        <f>TITRES_STAT!B599</f>
        <v>43168</v>
      </c>
      <c r="B596" s="5">
        <f>TITRES_STAT!C599</f>
        <v>1.78</v>
      </c>
      <c r="C596" s="5">
        <f>TITRES_STAT!D599</f>
        <v>1.1474</v>
      </c>
      <c r="D596" s="5">
        <f>TITRES_STAT!E599</f>
        <v>11200</v>
      </c>
      <c r="E596" s="2">
        <f t="shared" si="36"/>
        <v>-27302</v>
      </c>
      <c r="F596" s="5" t="str">
        <f t="shared" si="39"/>
        <v>BEARISH</v>
      </c>
      <c r="G596" s="5" t="str">
        <f t="shared" si="38"/>
        <v>STRONG</v>
      </c>
      <c r="H596" s="5" t="str">
        <f t="shared" si="37"/>
        <v>CONFIRMED BEARISH</v>
      </c>
    </row>
    <row r="597" spans="1:8" ht="13.5" x14ac:dyDescent="0.25">
      <c r="A597" s="3">
        <f>TITRES_STAT!B600</f>
        <v>43171</v>
      </c>
      <c r="B597" s="5">
        <f>TITRES_STAT!C600</f>
        <v>1.78</v>
      </c>
      <c r="C597" s="5">
        <f>TITRES_STAT!D600</f>
        <v>1.1474</v>
      </c>
      <c r="D597" s="5">
        <f>TITRES_STAT!E600</f>
        <v>0</v>
      </c>
      <c r="E597" s="2">
        <f t="shared" si="36"/>
        <v>-27302</v>
      </c>
      <c r="F597" s="5" t="str">
        <f t="shared" si="39"/>
        <v>BEARISH</v>
      </c>
      <c r="G597" s="5" t="str">
        <f t="shared" si="38"/>
        <v>STRONG</v>
      </c>
      <c r="H597" s="5" t="str">
        <f t="shared" si="37"/>
        <v>CONFIRMED BEARISH</v>
      </c>
    </row>
    <row r="598" spans="1:8" ht="13.5" x14ac:dyDescent="0.25">
      <c r="A598" s="3">
        <f>TITRES_STAT!B601</f>
        <v>43172</v>
      </c>
      <c r="B598" s="5">
        <f>TITRES_STAT!C601</f>
        <v>1.77</v>
      </c>
      <c r="C598" s="5">
        <f>TITRES_STAT!D601</f>
        <v>1.141</v>
      </c>
      <c r="D598" s="5">
        <f>TITRES_STAT!E601</f>
        <v>750</v>
      </c>
      <c r="E598" s="2">
        <f t="shared" si="36"/>
        <v>-28052</v>
      </c>
      <c r="F598" s="5" t="str">
        <f t="shared" si="39"/>
        <v>BEARISH</v>
      </c>
      <c r="G598" s="5" t="str">
        <f t="shared" si="38"/>
        <v>STRONG</v>
      </c>
      <c r="H598" s="5" t="str">
        <f t="shared" si="37"/>
        <v>CONFIRMED BEARISH</v>
      </c>
    </row>
    <row r="599" spans="1:8" ht="13.5" x14ac:dyDescent="0.25">
      <c r="A599" s="3">
        <f>TITRES_STAT!B602</f>
        <v>43173</v>
      </c>
      <c r="B599" s="5">
        <f>TITRES_STAT!C602</f>
        <v>1.77</v>
      </c>
      <c r="C599" s="5">
        <f>TITRES_STAT!D602</f>
        <v>1.141</v>
      </c>
      <c r="D599" s="5">
        <f>TITRES_STAT!E602</f>
        <v>500</v>
      </c>
      <c r="E599" s="2">
        <f t="shared" si="36"/>
        <v>-28052</v>
      </c>
      <c r="F599" s="5" t="str">
        <f t="shared" si="39"/>
        <v>BULLISH</v>
      </c>
      <c r="G599" s="5" t="str">
        <f t="shared" si="38"/>
        <v>WEAK</v>
      </c>
      <c r="H599" s="5" t="str">
        <f t="shared" si="37"/>
        <v>NEUTRAL</v>
      </c>
    </row>
    <row r="600" spans="1:8" ht="13.5" x14ac:dyDescent="0.25">
      <c r="A600" s="3">
        <f>TITRES_STAT!B603</f>
        <v>43174</v>
      </c>
      <c r="B600" s="5">
        <f>TITRES_STAT!C603</f>
        <v>1.77</v>
      </c>
      <c r="C600" s="5">
        <f>TITRES_STAT!D603</f>
        <v>1.141</v>
      </c>
      <c r="D600" s="5">
        <f>TITRES_STAT!E603</f>
        <v>0</v>
      </c>
      <c r="E600" s="2">
        <f t="shared" si="36"/>
        <v>-28052</v>
      </c>
      <c r="F600" s="5" t="str">
        <f t="shared" si="39"/>
        <v>BULLISH</v>
      </c>
      <c r="G600" s="5" t="str">
        <f t="shared" si="38"/>
        <v>WEAK</v>
      </c>
      <c r="H600" s="5" t="str">
        <f t="shared" si="37"/>
        <v>NEUTRAL</v>
      </c>
    </row>
    <row r="601" spans="1:8" ht="13.5" x14ac:dyDescent="0.25">
      <c r="A601" s="3">
        <f>TITRES_STAT!B604</f>
        <v>43175</v>
      </c>
      <c r="B601" s="5">
        <f>TITRES_STAT!C604</f>
        <v>1.78</v>
      </c>
      <c r="C601" s="5">
        <f>TITRES_STAT!D604</f>
        <v>1.1474</v>
      </c>
      <c r="D601" s="5">
        <f>TITRES_STAT!E604</f>
        <v>4775</v>
      </c>
      <c r="E601" s="2">
        <f t="shared" si="36"/>
        <v>-23277</v>
      </c>
      <c r="F601" s="5" t="str">
        <f t="shared" si="39"/>
        <v>BULLISH</v>
      </c>
      <c r="G601" s="5" t="str">
        <f t="shared" si="38"/>
        <v>WEAK</v>
      </c>
      <c r="H601" s="5" t="str">
        <f t="shared" si="37"/>
        <v>NEUTRAL</v>
      </c>
    </row>
    <row r="602" spans="1:8" ht="13.5" x14ac:dyDescent="0.25">
      <c r="A602" s="3">
        <f>TITRES_STAT!B605</f>
        <v>43178</v>
      </c>
      <c r="B602" s="5">
        <f>TITRES_STAT!C605</f>
        <v>1.78</v>
      </c>
      <c r="C602" s="5">
        <f>TITRES_STAT!D605</f>
        <v>1.1474</v>
      </c>
      <c r="D602" s="5">
        <f>TITRES_STAT!E605</f>
        <v>0</v>
      </c>
      <c r="E602" s="2">
        <f t="shared" si="36"/>
        <v>-23277</v>
      </c>
      <c r="F602" s="5" t="str">
        <f t="shared" si="39"/>
        <v>BULLISH</v>
      </c>
      <c r="G602" s="5" t="str">
        <f t="shared" si="38"/>
        <v>WEAK</v>
      </c>
      <c r="H602" s="5" t="str">
        <f t="shared" si="37"/>
        <v>NEUTRAL</v>
      </c>
    </row>
    <row r="603" spans="1:8" ht="13.5" x14ac:dyDescent="0.25">
      <c r="A603" s="3">
        <f>TITRES_STAT!B606</f>
        <v>43180</v>
      </c>
      <c r="B603" s="5">
        <f>TITRES_STAT!C606</f>
        <v>1.78</v>
      </c>
      <c r="C603" s="5">
        <f>TITRES_STAT!D606</f>
        <v>1.1474</v>
      </c>
      <c r="D603" s="5">
        <f>TITRES_STAT!E606</f>
        <v>0</v>
      </c>
      <c r="E603" s="2">
        <f t="shared" si="36"/>
        <v>-23277</v>
      </c>
      <c r="F603" s="5" t="str">
        <f t="shared" si="39"/>
        <v>BULLISH</v>
      </c>
      <c r="G603" s="5" t="str">
        <f t="shared" si="38"/>
        <v>WEAK</v>
      </c>
      <c r="H603" s="5" t="str">
        <f t="shared" si="37"/>
        <v>CONFIRMED BULLISH</v>
      </c>
    </row>
    <row r="604" spans="1:8" ht="13.5" x14ac:dyDescent="0.25">
      <c r="A604" s="3">
        <f>TITRES_STAT!B607</f>
        <v>43181</v>
      </c>
      <c r="B604" s="5">
        <f>TITRES_STAT!C607</f>
        <v>1.78</v>
      </c>
      <c r="C604" s="5">
        <f>TITRES_STAT!D607</f>
        <v>1.1474</v>
      </c>
      <c r="D604" s="5">
        <f>TITRES_STAT!E607</f>
        <v>0</v>
      </c>
      <c r="E604" s="2">
        <f t="shared" si="36"/>
        <v>-23277</v>
      </c>
      <c r="F604" s="5" t="str">
        <f t="shared" si="39"/>
        <v>BULLISH</v>
      </c>
      <c r="G604" s="5" t="str">
        <f t="shared" si="38"/>
        <v>WEAK</v>
      </c>
      <c r="H604" s="5" t="str">
        <f t="shared" si="37"/>
        <v>CONFIRMED BULLISH</v>
      </c>
    </row>
    <row r="605" spans="1:8" ht="13.5" x14ac:dyDescent="0.25">
      <c r="A605" s="3">
        <f>TITRES_STAT!B608</f>
        <v>43182</v>
      </c>
      <c r="B605" s="5">
        <f>TITRES_STAT!C608</f>
        <v>1.78</v>
      </c>
      <c r="C605" s="5">
        <f>TITRES_STAT!D608</f>
        <v>1.1474</v>
      </c>
      <c r="D605" s="5">
        <f>TITRES_STAT!E608</f>
        <v>0</v>
      </c>
      <c r="E605" s="2">
        <f t="shared" si="36"/>
        <v>-23277</v>
      </c>
      <c r="F605" s="5" t="str">
        <f t="shared" si="39"/>
        <v>BULLISH</v>
      </c>
      <c r="G605" s="5" t="str">
        <f t="shared" si="38"/>
        <v>WEAK</v>
      </c>
      <c r="H605" s="5" t="str">
        <f t="shared" si="37"/>
        <v>CONFIRMED BULLISH</v>
      </c>
    </row>
    <row r="606" spans="1:8" ht="13.5" x14ac:dyDescent="0.25">
      <c r="A606" s="3">
        <f>TITRES_STAT!B609</f>
        <v>43185</v>
      </c>
      <c r="B606" s="5">
        <f>TITRES_STAT!C609</f>
        <v>1.82</v>
      </c>
      <c r="C606" s="5">
        <f>TITRES_STAT!D609</f>
        <v>1.1732</v>
      </c>
      <c r="D606" s="5">
        <f>TITRES_STAT!E609</f>
        <v>2225</v>
      </c>
      <c r="E606" s="2">
        <f t="shared" si="36"/>
        <v>-21052</v>
      </c>
      <c r="F606" s="5" t="str">
        <f t="shared" si="39"/>
        <v>BULLISH</v>
      </c>
      <c r="G606" s="5" t="str">
        <f t="shared" si="38"/>
        <v>WEAK</v>
      </c>
      <c r="H606" s="5" t="str">
        <f t="shared" si="37"/>
        <v>CONFIRMED BULLISH</v>
      </c>
    </row>
    <row r="607" spans="1:8" ht="13.5" x14ac:dyDescent="0.25">
      <c r="A607" s="3">
        <f>TITRES_STAT!B610</f>
        <v>43186</v>
      </c>
      <c r="B607" s="5">
        <f>TITRES_STAT!C610</f>
        <v>1.92</v>
      </c>
      <c r="C607" s="5">
        <f>TITRES_STAT!D610</f>
        <v>1.2377</v>
      </c>
      <c r="D607" s="5">
        <f>TITRES_STAT!E610</f>
        <v>500</v>
      </c>
      <c r="E607" s="2">
        <f t="shared" si="36"/>
        <v>-20552</v>
      </c>
      <c r="F607" s="5" t="str">
        <f t="shared" si="39"/>
        <v>BULLISH</v>
      </c>
      <c r="G607" s="5" t="str">
        <f t="shared" si="38"/>
        <v>WEAK</v>
      </c>
      <c r="H607" s="5" t="str">
        <f t="shared" si="37"/>
        <v>CONFIRMED BULLISH</v>
      </c>
    </row>
    <row r="608" spans="1:8" ht="13.5" x14ac:dyDescent="0.25">
      <c r="A608" s="3">
        <f>TITRES_STAT!B611</f>
        <v>43187</v>
      </c>
      <c r="B608" s="5">
        <f>TITRES_STAT!C611</f>
        <v>1.97</v>
      </c>
      <c r="C608" s="5">
        <f>TITRES_STAT!D611</f>
        <v>1.2699</v>
      </c>
      <c r="D608" s="5">
        <f>TITRES_STAT!E611</f>
        <v>200</v>
      </c>
      <c r="E608" s="2">
        <f t="shared" si="36"/>
        <v>-20352</v>
      </c>
      <c r="F608" s="5" t="str">
        <f t="shared" si="39"/>
        <v>BULLISH</v>
      </c>
      <c r="G608" s="5" t="str">
        <f t="shared" si="38"/>
        <v>WEAK</v>
      </c>
      <c r="H608" s="5" t="str">
        <f t="shared" si="37"/>
        <v>CONFIRMED BULLISH</v>
      </c>
    </row>
    <row r="609" spans="1:8" ht="13.5" x14ac:dyDescent="0.25">
      <c r="A609" s="3">
        <f>TITRES_STAT!B612</f>
        <v>43188</v>
      </c>
      <c r="B609" s="5">
        <f>TITRES_STAT!C612</f>
        <v>2</v>
      </c>
      <c r="C609" s="5">
        <f>TITRES_STAT!D612</f>
        <v>1.2891999999999999</v>
      </c>
      <c r="D609" s="5">
        <f>TITRES_STAT!E612</f>
        <v>1784</v>
      </c>
      <c r="E609" s="2">
        <f t="shared" si="36"/>
        <v>-18568</v>
      </c>
      <c r="F609" s="5" t="str">
        <f t="shared" si="39"/>
        <v>BULLISH</v>
      </c>
      <c r="G609" s="5" t="str">
        <f t="shared" si="38"/>
        <v>WEAK</v>
      </c>
      <c r="H609" s="5" t="str">
        <f t="shared" si="37"/>
        <v>CONFIRMED BULLISH</v>
      </c>
    </row>
    <row r="610" spans="1:8" ht="13.5" x14ac:dyDescent="0.25">
      <c r="A610" s="3">
        <f>TITRES_STAT!B613</f>
        <v>43189</v>
      </c>
      <c r="B610" s="5">
        <f>TITRES_STAT!C613</f>
        <v>2.06</v>
      </c>
      <c r="C610" s="5">
        <f>TITRES_STAT!D613</f>
        <v>1.3279000000000001</v>
      </c>
      <c r="D610" s="5">
        <f>TITRES_STAT!E613</f>
        <v>100</v>
      </c>
      <c r="E610" s="2">
        <f t="shared" si="36"/>
        <v>-18468</v>
      </c>
      <c r="F610" s="5" t="str">
        <f t="shared" si="39"/>
        <v>BULLISH</v>
      </c>
      <c r="G610" s="5" t="str">
        <f t="shared" si="38"/>
        <v>WEAK</v>
      </c>
      <c r="H610" s="5" t="str">
        <f t="shared" si="37"/>
        <v>CONFIRMED BULLISH</v>
      </c>
    </row>
    <row r="611" spans="1:8" ht="13.5" x14ac:dyDescent="0.25">
      <c r="A611" s="3">
        <f>TITRES_STAT!B614</f>
        <v>43192</v>
      </c>
      <c r="B611" s="5">
        <f>TITRES_STAT!C614</f>
        <v>2.06</v>
      </c>
      <c r="C611" s="5">
        <f>TITRES_STAT!D614</f>
        <v>1.3279000000000001</v>
      </c>
      <c r="D611" s="5">
        <f>TITRES_STAT!E614</f>
        <v>0</v>
      </c>
      <c r="E611" s="2">
        <f t="shared" si="36"/>
        <v>-18468</v>
      </c>
      <c r="F611" s="5" t="str">
        <f t="shared" si="39"/>
        <v>BULLISH</v>
      </c>
      <c r="G611" s="5" t="str">
        <f t="shared" si="38"/>
        <v>WEAK</v>
      </c>
      <c r="H611" s="5" t="str">
        <f t="shared" si="37"/>
        <v>CONFIRMED BULLISH</v>
      </c>
    </row>
    <row r="612" spans="1:8" ht="13.5" x14ac:dyDescent="0.25">
      <c r="A612" s="3">
        <f>TITRES_STAT!B615</f>
        <v>43193</v>
      </c>
      <c r="B612" s="5">
        <f>TITRES_STAT!C615</f>
        <v>2.1</v>
      </c>
      <c r="C612" s="5">
        <f>TITRES_STAT!D615</f>
        <v>1.3536999999999999</v>
      </c>
      <c r="D612" s="5">
        <f>TITRES_STAT!E615</f>
        <v>200</v>
      </c>
      <c r="E612" s="2">
        <f t="shared" si="36"/>
        <v>-18268</v>
      </c>
      <c r="F612" s="5" t="str">
        <f t="shared" si="39"/>
        <v>BULLISH</v>
      </c>
      <c r="G612" s="5" t="str">
        <f t="shared" si="38"/>
        <v>WEAK</v>
      </c>
      <c r="H612" s="5" t="str">
        <f t="shared" si="37"/>
        <v>CONFIRMED BULLISH</v>
      </c>
    </row>
    <row r="613" spans="1:8" ht="13.5" x14ac:dyDescent="0.25">
      <c r="A613" s="3">
        <f>TITRES_STAT!B616</f>
        <v>43194</v>
      </c>
      <c r="B613" s="5">
        <f>TITRES_STAT!C616</f>
        <v>2.04</v>
      </c>
      <c r="C613" s="5">
        <f>TITRES_STAT!D616</f>
        <v>1.3149999999999999</v>
      </c>
      <c r="D613" s="5">
        <f>TITRES_STAT!E616</f>
        <v>3740</v>
      </c>
      <c r="E613" s="2">
        <f t="shared" si="36"/>
        <v>-22008</v>
      </c>
      <c r="F613" s="5" t="str">
        <f t="shared" si="39"/>
        <v>BEARISH</v>
      </c>
      <c r="G613" s="5" t="str">
        <f t="shared" si="38"/>
        <v>STRONG</v>
      </c>
      <c r="H613" s="5" t="str">
        <f t="shared" si="37"/>
        <v>BEARISH DIVERGENCE</v>
      </c>
    </row>
    <row r="614" spans="1:8" ht="13.5" x14ac:dyDescent="0.25">
      <c r="A614" s="3">
        <f>TITRES_STAT!B617</f>
        <v>43195</v>
      </c>
      <c r="B614" s="5">
        <f>TITRES_STAT!C617</f>
        <v>2.04</v>
      </c>
      <c r="C614" s="5">
        <f>TITRES_STAT!D617</f>
        <v>1.3149999999999999</v>
      </c>
      <c r="D614" s="5">
        <f>TITRES_STAT!E617</f>
        <v>1260</v>
      </c>
      <c r="E614" s="2">
        <f t="shared" si="36"/>
        <v>-22008</v>
      </c>
      <c r="F614" s="5" t="str">
        <f t="shared" si="39"/>
        <v>BEARISH</v>
      </c>
      <c r="G614" s="5" t="str">
        <f t="shared" si="38"/>
        <v>STRONG</v>
      </c>
      <c r="H614" s="5" t="str">
        <f t="shared" si="37"/>
        <v>BEARISH DIVERGENCE</v>
      </c>
    </row>
    <row r="615" spans="1:8" ht="13.5" x14ac:dyDescent="0.25">
      <c r="A615" s="3">
        <f>TITRES_STAT!B618</f>
        <v>43196</v>
      </c>
      <c r="B615" s="5">
        <f>TITRES_STAT!C618</f>
        <v>2.04</v>
      </c>
      <c r="C615" s="5">
        <f>TITRES_STAT!D618</f>
        <v>1.3149999999999999</v>
      </c>
      <c r="D615" s="5">
        <f>TITRES_STAT!E618</f>
        <v>0</v>
      </c>
      <c r="E615" s="2">
        <f t="shared" si="36"/>
        <v>-22008</v>
      </c>
      <c r="F615" s="5" t="str">
        <f t="shared" si="39"/>
        <v>BEARISH</v>
      </c>
      <c r="G615" s="5" t="str">
        <f t="shared" si="38"/>
        <v>STRONG</v>
      </c>
      <c r="H615" s="5" t="str">
        <f t="shared" si="37"/>
        <v>CONFIRMED BEARISH</v>
      </c>
    </row>
    <row r="616" spans="1:8" ht="13.5" x14ac:dyDescent="0.25">
      <c r="A616" s="3">
        <f>TITRES_STAT!B619</f>
        <v>43200</v>
      </c>
      <c r="B616" s="5">
        <f>TITRES_STAT!C619</f>
        <v>2.04</v>
      </c>
      <c r="C616" s="5">
        <f>TITRES_STAT!D619</f>
        <v>1.3149999999999999</v>
      </c>
      <c r="D616" s="5">
        <f>TITRES_STAT!E619</f>
        <v>0</v>
      </c>
      <c r="E616" s="2">
        <f t="shared" si="36"/>
        <v>-22008</v>
      </c>
      <c r="F616" s="5" t="str">
        <f t="shared" si="39"/>
        <v>BEARISH</v>
      </c>
      <c r="G616" s="5" t="str">
        <f t="shared" si="38"/>
        <v>STRONG</v>
      </c>
      <c r="H616" s="5" t="str">
        <f t="shared" si="37"/>
        <v>CONFIRMED BEARISH</v>
      </c>
    </row>
    <row r="617" spans="1:8" ht="13.5" x14ac:dyDescent="0.25">
      <c r="A617" s="3">
        <f>TITRES_STAT!B620</f>
        <v>43201</v>
      </c>
      <c r="B617" s="5">
        <f>TITRES_STAT!C620</f>
        <v>2.04</v>
      </c>
      <c r="C617" s="5">
        <f>TITRES_STAT!D620</f>
        <v>1.3149999999999999</v>
      </c>
      <c r="D617" s="5">
        <f>TITRES_STAT!E620</f>
        <v>0</v>
      </c>
      <c r="E617" s="2">
        <f t="shared" si="36"/>
        <v>-22008</v>
      </c>
      <c r="F617" s="5" t="str">
        <f t="shared" si="39"/>
        <v>BEARISH</v>
      </c>
      <c r="G617" s="5" t="str">
        <f t="shared" si="38"/>
        <v>STRONG</v>
      </c>
      <c r="H617" s="5" t="str">
        <f t="shared" si="37"/>
        <v>CONFIRMED BEARISH</v>
      </c>
    </row>
    <row r="618" spans="1:8" ht="13.5" x14ac:dyDescent="0.25">
      <c r="A618" s="3">
        <f>TITRES_STAT!B621</f>
        <v>43202</v>
      </c>
      <c r="B618" s="5">
        <f>TITRES_STAT!C621</f>
        <v>2.04</v>
      </c>
      <c r="C618" s="5">
        <f>TITRES_STAT!D621</f>
        <v>1.3149999999999999</v>
      </c>
      <c r="D618" s="5">
        <f>TITRES_STAT!E621</f>
        <v>0</v>
      </c>
      <c r="E618" s="2">
        <f t="shared" si="36"/>
        <v>-22008</v>
      </c>
      <c r="F618" s="5" t="str">
        <f t="shared" si="39"/>
        <v>NEUTRAL</v>
      </c>
      <c r="G618" s="5" t="str">
        <f t="shared" si="38"/>
        <v>NEUTRAL</v>
      </c>
      <c r="H618" s="5" t="str">
        <f t="shared" si="37"/>
        <v>NEUTRAL</v>
      </c>
    </row>
    <row r="619" spans="1:8" ht="13.5" x14ac:dyDescent="0.25">
      <c r="A619" s="3">
        <f>TITRES_STAT!B622</f>
        <v>43203</v>
      </c>
      <c r="B619" s="5">
        <f>TITRES_STAT!C622</f>
        <v>2</v>
      </c>
      <c r="C619" s="5">
        <f>TITRES_STAT!D622</f>
        <v>1.2891999999999999</v>
      </c>
      <c r="D619" s="5">
        <f>TITRES_STAT!E622</f>
        <v>500</v>
      </c>
      <c r="E619" s="2">
        <f t="shared" si="36"/>
        <v>-22508</v>
      </c>
      <c r="F619" s="5" t="str">
        <f t="shared" si="39"/>
        <v>BEARISH</v>
      </c>
      <c r="G619" s="5" t="str">
        <f t="shared" si="38"/>
        <v>STRONG</v>
      </c>
      <c r="H619" s="5" t="str">
        <f t="shared" si="37"/>
        <v>CONFIRMED BEARISH</v>
      </c>
    </row>
    <row r="620" spans="1:8" ht="13.5" x14ac:dyDescent="0.25">
      <c r="A620" s="3">
        <f>TITRES_STAT!B623</f>
        <v>43206</v>
      </c>
      <c r="B620" s="5">
        <f>TITRES_STAT!C623</f>
        <v>2</v>
      </c>
      <c r="C620" s="5">
        <f>TITRES_STAT!D623</f>
        <v>1.2891999999999999</v>
      </c>
      <c r="D620" s="5">
        <f>TITRES_STAT!E623</f>
        <v>100</v>
      </c>
      <c r="E620" s="2">
        <f t="shared" si="36"/>
        <v>-22508</v>
      </c>
      <c r="F620" s="5" t="str">
        <f t="shared" si="39"/>
        <v>BEARISH</v>
      </c>
      <c r="G620" s="5" t="str">
        <f t="shared" si="38"/>
        <v>STRONG</v>
      </c>
      <c r="H620" s="5" t="str">
        <f t="shared" si="37"/>
        <v>CONFIRMED BEARISH</v>
      </c>
    </row>
    <row r="621" spans="1:8" ht="13.5" x14ac:dyDescent="0.25">
      <c r="A621" s="3">
        <f>TITRES_STAT!B624</f>
        <v>43207</v>
      </c>
      <c r="B621" s="5">
        <f>TITRES_STAT!C624</f>
        <v>2</v>
      </c>
      <c r="C621" s="5">
        <f>TITRES_STAT!D624</f>
        <v>1.2891999999999999</v>
      </c>
      <c r="D621" s="5">
        <f>TITRES_STAT!E624</f>
        <v>0</v>
      </c>
      <c r="E621" s="2">
        <f t="shared" si="36"/>
        <v>-22508</v>
      </c>
      <c r="F621" s="5" t="str">
        <f t="shared" si="39"/>
        <v>BEARISH</v>
      </c>
      <c r="G621" s="5" t="str">
        <f t="shared" si="38"/>
        <v>STRONG</v>
      </c>
      <c r="H621" s="5" t="str">
        <f t="shared" si="37"/>
        <v>CONFIRMED BEARISH</v>
      </c>
    </row>
    <row r="622" spans="1:8" ht="13.5" x14ac:dyDescent="0.25">
      <c r="A622" s="3">
        <f>TITRES_STAT!B625</f>
        <v>43208</v>
      </c>
      <c r="B622" s="5">
        <f>TITRES_STAT!C625</f>
        <v>2.0499999999999998</v>
      </c>
      <c r="C622" s="5">
        <f>TITRES_STAT!D625</f>
        <v>1.3214999999999999</v>
      </c>
      <c r="D622" s="5">
        <f>TITRES_STAT!E625</f>
        <v>104</v>
      </c>
      <c r="E622" s="2">
        <f t="shared" si="36"/>
        <v>-22404</v>
      </c>
      <c r="F622" s="5" t="str">
        <f t="shared" si="39"/>
        <v>BEARISH</v>
      </c>
      <c r="G622" s="5" t="str">
        <f t="shared" si="38"/>
        <v>NEUTRAL</v>
      </c>
      <c r="H622" s="5" t="str">
        <f t="shared" si="37"/>
        <v>BEARISH DIVERGENCE</v>
      </c>
    </row>
    <row r="623" spans="1:8" ht="13.5" x14ac:dyDescent="0.25">
      <c r="A623" s="3">
        <f>TITRES_STAT!B626</f>
        <v>43209</v>
      </c>
      <c r="B623" s="5">
        <f>TITRES_STAT!C626</f>
        <v>2.0499999999999998</v>
      </c>
      <c r="C623" s="5">
        <f>TITRES_STAT!D626</f>
        <v>1.3214999999999999</v>
      </c>
      <c r="D623" s="5">
        <f>TITRES_STAT!E626</f>
        <v>0</v>
      </c>
      <c r="E623" s="2">
        <f t="shared" si="36"/>
        <v>-22404</v>
      </c>
      <c r="F623" s="5" t="str">
        <f t="shared" si="39"/>
        <v>BEARISH</v>
      </c>
      <c r="G623" s="5" t="str">
        <f t="shared" si="38"/>
        <v>NEUTRAL</v>
      </c>
      <c r="H623" s="5" t="str">
        <f t="shared" si="37"/>
        <v>BEARISH DIVERGENCE</v>
      </c>
    </row>
    <row r="624" spans="1:8" ht="13.5" x14ac:dyDescent="0.25">
      <c r="A624" s="3">
        <f>TITRES_STAT!B627</f>
        <v>43210</v>
      </c>
      <c r="B624" s="5">
        <f>TITRES_STAT!C627</f>
        <v>2.0499999999999998</v>
      </c>
      <c r="C624" s="5">
        <f>TITRES_STAT!D627</f>
        <v>1.3214999999999999</v>
      </c>
      <c r="D624" s="5">
        <f>TITRES_STAT!E627</f>
        <v>100</v>
      </c>
      <c r="E624" s="2">
        <f t="shared" si="36"/>
        <v>-22404</v>
      </c>
      <c r="F624" s="5" t="str">
        <f t="shared" si="39"/>
        <v>BULLISH</v>
      </c>
      <c r="G624" s="5" t="str">
        <f t="shared" si="38"/>
        <v>NEUTRAL</v>
      </c>
      <c r="H624" s="5" t="str">
        <f t="shared" si="37"/>
        <v>CONFIRMED BULLISH</v>
      </c>
    </row>
    <row r="625" spans="1:8" ht="13.5" x14ac:dyDescent="0.25">
      <c r="A625" s="3">
        <f>TITRES_STAT!B628</f>
        <v>43213</v>
      </c>
      <c r="B625" s="5">
        <f>TITRES_STAT!C628</f>
        <v>2.1</v>
      </c>
      <c r="C625" s="5">
        <f>TITRES_STAT!D628</f>
        <v>1.3536999999999999</v>
      </c>
      <c r="D625" s="5">
        <f>TITRES_STAT!E628</f>
        <v>1480</v>
      </c>
      <c r="E625" s="2">
        <f t="shared" si="36"/>
        <v>-20924</v>
      </c>
      <c r="F625" s="5" t="str">
        <f t="shared" si="39"/>
        <v>BULLISH</v>
      </c>
      <c r="G625" s="5" t="str">
        <f t="shared" si="38"/>
        <v>WEAK</v>
      </c>
      <c r="H625" s="5" t="str">
        <f t="shared" si="37"/>
        <v>CONFIRMED BULLISH</v>
      </c>
    </row>
    <row r="626" spans="1:8" ht="13.5" x14ac:dyDescent="0.25">
      <c r="A626" s="3">
        <f>TITRES_STAT!B629</f>
        <v>43214</v>
      </c>
      <c r="B626" s="5">
        <f>TITRES_STAT!C629</f>
        <v>2.1</v>
      </c>
      <c r="C626" s="5">
        <f>TITRES_STAT!D629</f>
        <v>1.3536999999999999</v>
      </c>
      <c r="D626" s="5">
        <f>TITRES_STAT!E629</f>
        <v>0</v>
      </c>
      <c r="E626" s="2">
        <f t="shared" si="36"/>
        <v>-20924</v>
      </c>
      <c r="F626" s="5" t="str">
        <f t="shared" si="39"/>
        <v>BULLISH</v>
      </c>
      <c r="G626" s="5" t="str">
        <f t="shared" si="38"/>
        <v>WEAK</v>
      </c>
      <c r="H626" s="5" t="str">
        <f t="shared" si="37"/>
        <v>CONFIRMED BULLISH</v>
      </c>
    </row>
    <row r="627" spans="1:8" ht="13.5" x14ac:dyDescent="0.25">
      <c r="A627" s="3">
        <f>TITRES_STAT!B630</f>
        <v>43215</v>
      </c>
      <c r="B627" s="5">
        <f>TITRES_STAT!C630</f>
        <v>2.04</v>
      </c>
      <c r="C627" s="5">
        <f>TITRES_STAT!D630</f>
        <v>1.3149999999999999</v>
      </c>
      <c r="D627" s="5">
        <f>TITRES_STAT!E630</f>
        <v>500</v>
      </c>
      <c r="E627" s="2">
        <f t="shared" si="36"/>
        <v>-21424</v>
      </c>
      <c r="F627" s="5" t="str">
        <f t="shared" si="39"/>
        <v>BULLISH</v>
      </c>
      <c r="G627" s="5" t="str">
        <f t="shared" si="38"/>
        <v>WEAK</v>
      </c>
      <c r="H627" s="5" t="str">
        <f t="shared" si="37"/>
        <v>BULLISH DIVERGENCE</v>
      </c>
    </row>
    <row r="628" spans="1:8" ht="13.5" x14ac:dyDescent="0.25">
      <c r="A628" s="3">
        <f>TITRES_STAT!B631</f>
        <v>43216</v>
      </c>
      <c r="B628" s="5">
        <f>TITRES_STAT!C631</f>
        <v>2.1</v>
      </c>
      <c r="C628" s="5">
        <f>TITRES_STAT!D631</f>
        <v>1.3536999999999999</v>
      </c>
      <c r="D628" s="5">
        <f>TITRES_STAT!E631</f>
        <v>130</v>
      </c>
      <c r="E628" s="2">
        <f t="shared" si="36"/>
        <v>-21294</v>
      </c>
      <c r="F628" s="5" t="str">
        <f t="shared" si="39"/>
        <v>BULLISH</v>
      </c>
      <c r="G628" s="5" t="str">
        <f t="shared" si="38"/>
        <v>WEAK</v>
      </c>
      <c r="H628" s="5" t="str">
        <f t="shared" si="37"/>
        <v>CONFIRMED BULLISH</v>
      </c>
    </row>
    <row r="629" spans="1:8" ht="13.5" x14ac:dyDescent="0.25">
      <c r="A629" s="3">
        <f>TITRES_STAT!B632</f>
        <v>43217</v>
      </c>
      <c r="B629" s="5">
        <f>TITRES_STAT!C632</f>
        <v>2.1</v>
      </c>
      <c r="C629" s="5">
        <f>TITRES_STAT!D632</f>
        <v>1.3536999999999999</v>
      </c>
      <c r="D629" s="5">
        <f>TITRES_STAT!E632</f>
        <v>200</v>
      </c>
      <c r="E629" s="2">
        <f t="shared" si="36"/>
        <v>-21294</v>
      </c>
      <c r="F629" s="5" t="str">
        <f t="shared" si="39"/>
        <v>BULLISH</v>
      </c>
      <c r="G629" s="5" t="str">
        <f t="shared" si="38"/>
        <v>WEAK</v>
      </c>
      <c r="H629" s="5" t="str">
        <f t="shared" si="37"/>
        <v>CONFIRMED BULLISH</v>
      </c>
    </row>
    <row r="630" spans="1:8" ht="13.5" x14ac:dyDescent="0.25">
      <c r="A630" s="3">
        <f>TITRES_STAT!B633</f>
        <v>43220</v>
      </c>
      <c r="B630" s="5">
        <f>TITRES_STAT!C633</f>
        <v>2.1</v>
      </c>
      <c r="C630" s="5">
        <f>TITRES_STAT!D633</f>
        <v>1.3536999999999999</v>
      </c>
      <c r="D630" s="5">
        <f>TITRES_STAT!E633</f>
        <v>0</v>
      </c>
      <c r="E630" s="2">
        <f t="shared" si="36"/>
        <v>-21294</v>
      </c>
      <c r="F630" s="5" t="str">
        <f t="shared" si="39"/>
        <v>BEARISH</v>
      </c>
      <c r="G630" s="5" t="str">
        <f t="shared" si="38"/>
        <v>NEUTRAL</v>
      </c>
      <c r="H630" s="5" t="str">
        <f t="shared" si="37"/>
        <v>NEUTRAL</v>
      </c>
    </row>
    <row r="631" spans="1:8" ht="13.5" x14ac:dyDescent="0.25">
      <c r="A631" s="3">
        <f>TITRES_STAT!B634</f>
        <v>43222</v>
      </c>
      <c r="B631" s="5">
        <f>TITRES_STAT!C634</f>
        <v>2.1</v>
      </c>
      <c r="C631" s="5">
        <f>TITRES_STAT!D634</f>
        <v>1.3536999999999999</v>
      </c>
      <c r="D631" s="5">
        <f>TITRES_STAT!E634</f>
        <v>150</v>
      </c>
      <c r="E631" s="2">
        <f t="shared" si="36"/>
        <v>-21294</v>
      </c>
      <c r="F631" s="5" t="str">
        <f t="shared" si="39"/>
        <v>BEARISH</v>
      </c>
      <c r="G631" s="5" t="str">
        <f t="shared" si="38"/>
        <v>NEUTRAL</v>
      </c>
      <c r="H631" s="5" t="str">
        <f t="shared" si="37"/>
        <v>NEUTRAL</v>
      </c>
    </row>
    <row r="632" spans="1:8" ht="13.5" x14ac:dyDescent="0.25">
      <c r="A632" s="3">
        <f>TITRES_STAT!B635</f>
        <v>43223</v>
      </c>
      <c r="B632" s="5">
        <f>TITRES_STAT!C635</f>
        <v>2.1</v>
      </c>
      <c r="C632" s="5">
        <f>TITRES_STAT!D635</f>
        <v>1.3536999999999999</v>
      </c>
      <c r="D632" s="5">
        <f>TITRES_STAT!E635</f>
        <v>0</v>
      </c>
      <c r="E632" s="2">
        <f t="shared" si="36"/>
        <v>-21294</v>
      </c>
      <c r="F632" s="5" t="str">
        <f t="shared" si="39"/>
        <v>BULLISH</v>
      </c>
      <c r="G632" s="5" t="str">
        <f t="shared" si="38"/>
        <v>NEUTRAL</v>
      </c>
      <c r="H632" s="5" t="str">
        <f t="shared" si="37"/>
        <v>CONFIRMED BULLISH</v>
      </c>
    </row>
    <row r="633" spans="1:8" ht="13.5" x14ac:dyDescent="0.25">
      <c r="A633" s="3">
        <f>TITRES_STAT!B636</f>
        <v>43224</v>
      </c>
      <c r="B633" s="5">
        <f>TITRES_STAT!C636</f>
        <v>2.1</v>
      </c>
      <c r="C633" s="5">
        <f>TITRES_STAT!D636</f>
        <v>1.3536999999999999</v>
      </c>
      <c r="D633" s="5">
        <f>TITRES_STAT!E636</f>
        <v>0</v>
      </c>
      <c r="E633" s="2">
        <f t="shared" si="36"/>
        <v>-21294</v>
      </c>
      <c r="F633" s="5" t="str">
        <f t="shared" si="39"/>
        <v>NEUTRAL</v>
      </c>
      <c r="G633" s="5" t="str">
        <f t="shared" si="38"/>
        <v>NEUTRAL</v>
      </c>
      <c r="H633" s="5" t="str">
        <f t="shared" si="37"/>
        <v>NEUTRAL</v>
      </c>
    </row>
    <row r="634" spans="1:8" ht="13.5" x14ac:dyDescent="0.25">
      <c r="A634" s="3">
        <f>TITRES_STAT!B637</f>
        <v>43227</v>
      </c>
      <c r="B634" s="5">
        <f>TITRES_STAT!C637</f>
        <v>2.1</v>
      </c>
      <c r="C634" s="5">
        <f>TITRES_STAT!D637</f>
        <v>1.3536999999999999</v>
      </c>
      <c r="D634" s="5">
        <f>TITRES_STAT!E637</f>
        <v>0</v>
      </c>
      <c r="E634" s="2">
        <f t="shared" si="36"/>
        <v>-21294</v>
      </c>
      <c r="F634" s="5" t="str">
        <f t="shared" si="39"/>
        <v>NEUTRAL</v>
      </c>
      <c r="G634" s="5" t="str">
        <f t="shared" si="38"/>
        <v>NEUTRAL</v>
      </c>
      <c r="H634" s="5" t="str">
        <f t="shared" si="37"/>
        <v>NEUTRAL</v>
      </c>
    </row>
    <row r="635" spans="1:8" ht="13.5" x14ac:dyDescent="0.25">
      <c r="A635" s="3">
        <f>TITRES_STAT!B638</f>
        <v>43228</v>
      </c>
      <c r="B635" s="5">
        <f>TITRES_STAT!C638</f>
        <v>2.1</v>
      </c>
      <c r="C635" s="5">
        <f>TITRES_STAT!D638</f>
        <v>1.3536999999999999</v>
      </c>
      <c r="D635" s="5">
        <f>TITRES_STAT!E638</f>
        <v>0</v>
      </c>
      <c r="E635" s="2">
        <f t="shared" si="36"/>
        <v>-21294</v>
      </c>
      <c r="F635" s="5" t="str">
        <f t="shared" si="39"/>
        <v>NEUTRAL</v>
      </c>
      <c r="G635" s="5" t="str">
        <f t="shared" si="38"/>
        <v>NEUTRAL</v>
      </c>
      <c r="H635" s="5" t="str">
        <f t="shared" si="37"/>
        <v>NEUTRAL</v>
      </c>
    </row>
    <row r="636" spans="1:8" ht="13.5" x14ac:dyDescent="0.25">
      <c r="A636" s="3">
        <f>TITRES_STAT!B639</f>
        <v>43229</v>
      </c>
      <c r="B636" s="5">
        <f>TITRES_STAT!C639</f>
        <v>2.1</v>
      </c>
      <c r="C636" s="5">
        <f>TITRES_STAT!D639</f>
        <v>1.3536999999999999</v>
      </c>
      <c r="D636" s="5">
        <f>TITRES_STAT!E639</f>
        <v>0</v>
      </c>
      <c r="E636" s="2">
        <f t="shared" si="36"/>
        <v>-21294</v>
      </c>
      <c r="F636" s="5" t="str">
        <f t="shared" si="39"/>
        <v>NEUTRAL</v>
      </c>
      <c r="G636" s="5" t="str">
        <f t="shared" si="38"/>
        <v>NEUTRAL</v>
      </c>
      <c r="H636" s="5" t="str">
        <f t="shared" si="37"/>
        <v>NEUTRAL</v>
      </c>
    </row>
    <row r="637" spans="1:8" ht="13.5" x14ac:dyDescent="0.25">
      <c r="A637" s="3">
        <f>TITRES_STAT!B640</f>
        <v>43230</v>
      </c>
      <c r="B637" s="5">
        <f>TITRES_STAT!C640</f>
        <v>2.1</v>
      </c>
      <c r="C637" s="5">
        <f>TITRES_STAT!D640</f>
        <v>1.3536999999999999</v>
      </c>
      <c r="D637" s="5">
        <f>TITRES_STAT!E640</f>
        <v>0</v>
      </c>
      <c r="E637" s="2">
        <f t="shared" si="36"/>
        <v>-21294</v>
      </c>
      <c r="F637" s="5" t="str">
        <f t="shared" si="39"/>
        <v>NEUTRAL</v>
      </c>
      <c r="G637" s="5" t="str">
        <f t="shared" si="38"/>
        <v>NEUTRAL</v>
      </c>
      <c r="H637" s="5" t="str">
        <f t="shared" si="37"/>
        <v>NEUTRAL</v>
      </c>
    </row>
    <row r="638" spans="1:8" ht="13.5" x14ac:dyDescent="0.25">
      <c r="A638" s="3">
        <f>TITRES_STAT!B641</f>
        <v>43231</v>
      </c>
      <c r="B638" s="5">
        <f>TITRES_STAT!C641</f>
        <v>2.1</v>
      </c>
      <c r="C638" s="5">
        <f>TITRES_STAT!D641</f>
        <v>1.3536999999999999</v>
      </c>
      <c r="D638" s="5">
        <f>TITRES_STAT!E641</f>
        <v>0</v>
      </c>
      <c r="E638" s="2">
        <f t="shared" si="36"/>
        <v>-21294</v>
      </c>
      <c r="F638" s="5" t="str">
        <f t="shared" si="39"/>
        <v>NEUTRAL</v>
      </c>
      <c r="G638" s="5" t="str">
        <f t="shared" si="38"/>
        <v>NEUTRAL</v>
      </c>
      <c r="H638" s="5" t="str">
        <f t="shared" si="37"/>
        <v>NEUTRAL</v>
      </c>
    </row>
    <row r="639" spans="1:8" ht="13.5" x14ac:dyDescent="0.25">
      <c r="A639" s="3">
        <f>TITRES_STAT!B642</f>
        <v>43234</v>
      </c>
      <c r="B639" s="5">
        <f>TITRES_STAT!C642</f>
        <v>2.1</v>
      </c>
      <c r="C639" s="5">
        <f>TITRES_STAT!D642</f>
        <v>1.3536999999999999</v>
      </c>
      <c r="D639" s="5">
        <f>TITRES_STAT!E642</f>
        <v>0</v>
      </c>
      <c r="E639" s="2">
        <f t="shared" si="36"/>
        <v>-21294</v>
      </c>
      <c r="F639" s="5" t="str">
        <f t="shared" si="39"/>
        <v>NEUTRAL</v>
      </c>
      <c r="G639" s="5" t="str">
        <f t="shared" si="38"/>
        <v>NEUTRAL</v>
      </c>
      <c r="H639" s="5" t="str">
        <f t="shared" si="37"/>
        <v>NEUTRAL</v>
      </c>
    </row>
    <row r="640" spans="1:8" ht="13.5" x14ac:dyDescent="0.25">
      <c r="A640" s="3">
        <f>TITRES_STAT!B643</f>
        <v>43235</v>
      </c>
      <c r="B640" s="5">
        <f>TITRES_STAT!C643</f>
        <v>2.1</v>
      </c>
      <c r="C640" s="5">
        <f>TITRES_STAT!D643</f>
        <v>1.3536999999999999</v>
      </c>
      <c r="D640" s="5">
        <f>TITRES_STAT!E643</f>
        <v>0</v>
      </c>
      <c r="E640" s="2">
        <f t="shared" si="36"/>
        <v>-21294</v>
      </c>
      <c r="F640" s="5" t="str">
        <f t="shared" si="39"/>
        <v>NEUTRAL</v>
      </c>
      <c r="G640" s="5" t="str">
        <f t="shared" si="38"/>
        <v>NEUTRAL</v>
      </c>
      <c r="H640" s="5" t="str">
        <f t="shared" si="37"/>
        <v>NEUTRAL</v>
      </c>
    </row>
    <row r="641" spans="1:8" ht="13.5" x14ac:dyDescent="0.25">
      <c r="A641" s="3">
        <f>TITRES_STAT!B644</f>
        <v>43236</v>
      </c>
      <c r="B641" s="5">
        <f>TITRES_STAT!C644</f>
        <v>2.1</v>
      </c>
      <c r="C641" s="5">
        <f>TITRES_STAT!D644</f>
        <v>1.3536999999999999</v>
      </c>
      <c r="D641" s="5">
        <f>TITRES_STAT!E644</f>
        <v>0</v>
      </c>
      <c r="E641" s="2">
        <f t="shared" si="36"/>
        <v>-21294</v>
      </c>
      <c r="F641" s="5" t="str">
        <f t="shared" si="39"/>
        <v>NEUTRAL</v>
      </c>
      <c r="G641" s="5" t="str">
        <f t="shared" si="38"/>
        <v>NEUTRAL</v>
      </c>
      <c r="H641" s="5" t="str">
        <f t="shared" si="37"/>
        <v>NEUTRAL</v>
      </c>
    </row>
    <row r="642" spans="1:8" ht="13.5" x14ac:dyDescent="0.25">
      <c r="A642" s="3">
        <f>TITRES_STAT!B645</f>
        <v>43237</v>
      </c>
      <c r="B642" s="5">
        <f>TITRES_STAT!C645</f>
        <v>2.04</v>
      </c>
      <c r="C642" s="5">
        <f>TITRES_STAT!D645</f>
        <v>1.3149999999999999</v>
      </c>
      <c r="D642" s="5">
        <f>TITRES_STAT!E645</f>
        <v>0</v>
      </c>
      <c r="E642" s="2">
        <f t="shared" si="36"/>
        <v>-21294</v>
      </c>
      <c r="F642" s="5" t="str">
        <f t="shared" si="39"/>
        <v>NEUTRAL</v>
      </c>
      <c r="G642" s="5" t="str">
        <f t="shared" si="38"/>
        <v>NEUTRAL</v>
      </c>
      <c r="H642" s="5" t="str">
        <f t="shared" si="37"/>
        <v>NEUTRAL</v>
      </c>
    </row>
    <row r="643" spans="1:8" ht="13.5" x14ac:dyDescent="0.25">
      <c r="A643" s="3">
        <f>TITRES_STAT!B646</f>
        <v>43238</v>
      </c>
      <c r="B643" s="5">
        <f>TITRES_STAT!C646</f>
        <v>1.95</v>
      </c>
      <c r="C643" s="5">
        <f>TITRES_STAT!D646</f>
        <v>1.2569999999999999</v>
      </c>
      <c r="D643" s="5">
        <f>TITRES_STAT!E646</f>
        <v>0</v>
      </c>
      <c r="E643" s="2">
        <f t="shared" si="36"/>
        <v>-21294</v>
      </c>
      <c r="F643" s="5" t="str">
        <f t="shared" si="39"/>
        <v>NEUTRAL</v>
      </c>
      <c r="G643" s="5" t="str">
        <f t="shared" si="38"/>
        <v>NEUTRAL</v>
      </c>
      <c r="H643" s="5" t="str">
        <f t="shared" si="37"/>
        <v>NEUTRAL</v>
      </c>
    </row>
    <row r="644" spans="1:8" ht="13.5" x14ac:dyDescent="0.25">
      <c r="A644" s="3">
        <f>TITRES_STAT!B647</f>
        <v>43241</v>
      </c>
      <c r="B644" s="5">
        <f>TITRES_STAT!C647</f>
        <v>1.9</v>
      </c>
      <c r="C644" s="5">
        <f>TITRES_STAT!D647</f>
        <v>1.2248000000000001</v>
      </c>
      <c r="D644" s="5">
        <f>TITRES_STAT!E647</f>
        <v>200</v>
      </c>
      <c r="E644" s="2">
        <f t="shared" ref="E644:E707" si="40">IF(B644&gt;B643, E643+D644, IF(B644&lt;B643, E643-D644, E643))</f>
        <v>-21494</v>
      </c>
      <c r="F644" s="5" t="str">
        <f t="shared" si="39"/>
        <v>BEARISH</v>
      </c>
      <c r="G644" s="5" t="str">
        <f t="shared" si="38"/>
        <v>NEUTRAL</v>
      </c>
      <c r="H644" s="5" t="str">
        <f t="shared" si="37"/>
        <v>CONFIRMED BEARISH</v>
      </c>
    </row>
    <row r="645" spans="1:8" ht="13.5" x14ac:dyDescent="0.25">
      <c r="A645" s="3">
        <f>TITRES_STAT!B648</f>
        <v>43242</v>
      </c>
      <c r="B645" s="5">
        <f>TITRES_STAT!C648</f>
        <v>1.9</v>
      </c>
      <c r="C645" s="5">
        <f>TITRES_STAT!D648</f>
        <v>1.2248000000000001</v>
      </c>
      <c r="D645" s="5">
        <f>TITRES_STAT!E648</f>
        <v>0</v>
      </c>
      <c r="E645" s="2">
        <f t="shared" si="40"/>
        <v>-21494</v>
      </c>
      <c r="F645" s="5" t="str">
        <f t="shared" si="39"/>
        <v>BEARISH</v>
      </c>
      <c r="G645" s="5" t="str">
        <f t="shared" si="38"/>
        <v>NEUTRAL</v>
      </c>
      <c r="H645" s="5" t="str">
        <f t="shared" si="37"/>
        <v>CONFIRMED BEARISH</v>
      </c>
    </row>
    <row r="646" spans="1:8" ht="13.5" x14ac:dyDescent="0.25">
      <c r="A646" s="3">
        <f>TITRES_STAT!B649</f>
        <v>43243</v>
      </c>
      <c r="B646" s="5">
        <f>TITRES_STAT!C649</f>
        <v>1.9</v>
      </c>
      <c r="C646" s="5">
        <f>TITRES_STAT!D649</f>
        <v>1.2248000000000001</v>
      </c>
      <c r="D646" s="5">
        <f>TITRES_STAT!E649</f>
        <v>0</v>
      </c>
      <c r="E646" s="2">
        <f t="shared" si="40"/>
        <v>-21494</v>
      </c>
      <c r="F646" s="5" t="str">
        <f t="shared" si="39"/>
        <v>BEARISH</v>
      </c>
      <c r="G646" s="5" t="str">
        <f t="shared" si="38"/>
        <v>NEUTRAL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43244</v>
      </c>
      <c r="B647" s="5">
        <f>TITRES_STAT!C650</f>
        <v>1.9</v>
      </c>
      <c r="C647" s="5">
        <f>TITRES_STAT!D650</f>
        <v>1.2248000000000001</v>
      </c>
      <c r="D647" s="5">
        <f>TITRES_STAT!E650</f>
        <v>0</v>
      </c>
      <c r="E647" s="2">
        <f t="shared" si="40"/>
        <v>-21494</v>
      </c>
      <c r="F647" s="5" t="str">
        <f t="shared" si="39"/>
        <v>BEARISH</v>
      </c>
      <c r="G647" s="5" t="str">
        <f t="shared" ref="G647:G710" si="42">IF((E647-E642)/E642 &gt; 0.02, "STRONG",
 IF((E647-E642)/E642 &lt; -0.02, "WEAK", "NEUTRAL"))</f>
        <v>NEUTRAL</v>
      </c>
      <c r="H647" s="5" t="str">
        <f t="shared" si="41"/>
        <v>CONFIRMED BEARISH</v>
      </c>
    </row>
    <row r="648" spans="1:8" ht="13.5" x14ac:dyDescent="0.25">
      <c r="A648" s="3">
        <f>TITRES_STAT!B651</f>
        <v>43245</v>
      </c>
      <c r="B648" s="5">
        <f>TITRES_STAT!C651</f>
        <v>1.9</v>
      </c>
      <c r="C648" s="5">
        <f>TITRES_STAT!D651</f>
        <v>1.2248000000000001</v>
      </c>
      <c r="D648" s="5">
        <f>TITRES_STAT!E651</f>
        <v>0</v>
      </c>
      <c r="E648" s="2">
        <f t="shared" si="40"/>
        <v>-21494</v>
      </c>
      <c r="F648" s="5" t="str">
        <f t="shared" ref="F648:F711" si="43">IF(E648&gt;E643,"BULLISH",IF(E648&lt;E643,"BEARISH","NEUTRAL"))</f>
        <v>BEARISH</v>
      </c>
      <c r="G648" s="5" t="str">
        <f t="shared" si="42"/>
        <v>NEUTRAL</v>
      </c>
      <c r="H648" s="5" t="str">
        <f t="shared" si="41"/>
        <v>CONFIRMED BEARISH</v>
      </c>
    </row>
    <row r="649" spans="1:8" ht="13.5" x14ac:dyDescent="0.25">
      <c r="A649" s="3">
        <f>TITRES_STAT!B652</f>
        <v>43248</v>
      </c>
      <c r="B649" s="5">
        <f>TITRES_STAT!C652</f>
        <v>1.95</v>
      </c>
      <c r="C649" s="5">
        <f>TITRES_STAT!D652</f>
        <v>1.2569999999999999</v>
      </c>
      <c r="D649" s="5">
        <f>TITRES_STAT!E652</f>
        <v>0</v>
      </c>
      <c r="E649" s="2">
        <f t="shared" si="40"/>
        <v>-21494</v>
      </c>
      <c r="F649" s="5" t="str">
        <f t="shared" si="43"/>
        <v>NEUTRAL</v>
      </c>
      <c r="G649" s="5" t="str">
        <f t="shared" si="42"/>
        <v>NEUTRAL</v>
      </c>
      <c r="H649" s="5" t="str">
        <f t="shared" si="41"/>
        <v>NEUTRAL</v>
      </c>
    </row>
    <row r="650" spans="1:8" ht="13.5" x14ac:dyDescent="0.25">
      <c r="A650" s="3">
        <f>TITRES_STAT!B653</f>
        <v>43249</v>
      </c>
      <c r="B650" s="5">
        <f>TITRES_STAT!C653</f>
        <v>1.95</v>
      </c>
      <c r="C650" s="5">
        <f>TITRES_STAT!D653</f>
        <v>1.2569999999999999</v>
      </c>
      <c r="D650" s="5">
        <f>TITRES_STAT!E653</f>
        <v>0</v>
      </c>
      <c r="E650" s="2">
        <f t="shared" si="40"/>
        <v>-21494</v>
      </c>
      <c r="F650" s="5" t="str">
        <f t="shared" si="43"/>
        <v>NEUTRAL</v>
      </c>
      <c r="G650" s="5" t="str">
        <f t="shared" si="42"/>
        <v>NEUTRAL</v>
      </c>
      <c r="H650" s="5" t="str">
        <f t="shared" si="41"/>
        <v>NEUTRAL</v>
      </c>
    </row>
    <row r="651" spans="1:8" ht="13.5" x14ac:dyDescent="0.25">
      <c r="A651" s="3">
        <f>TITRES_STAT!B654</f>
        <v>43250</v>
      </c>
      <c r="B651" s="5">
        <f>TITRES_STAT!C654</f>
        <v>1.96</v>
      </c>
      <c r="C651" s="5">
        <f>TITRES_STAT!D654</f>
        <v>1.2635000000000001</v>
      </c>
      <c r="D651" s="5">
        <f>TITRES_STAT!E654</f>
        <v>985</v>
      </c>
      <c r="E651" s="2">
        <f t="shared" si="40"/>
        <v>-20509</v>
      </c>
      <c r="F651" s="5" t="str">
        <f t="shared" si="43"/>
        <v>BULLISH</v>
      </c>
      <c r="G651" s="5" t="str">
        <f t="shared" si="42"/>
        <v>WEAK</v>
      </c>
      <c r="H651" s="5" t="str">
        <f t="shared" si="41"/>
        <v>CONFIRMED BULLISH</v>
      </c>
    </row>
    <row r="652" spans="1:8" ht="13.5" x14ac:dyDescent="0.25">
      <c r="A652" s="3">
        <f>TITRES_STAT!B655</f>
        <v>43251</v>
      </c>
      <c r="B652" s="5">
        <f>TITRES_STAT!C655</f>
        <v>1.96</v>
      </c>
      <c r="C652" s="5">
        <f>TITRES_STAT!D655</f>
        <v>1.2635000000000001</v>
      </c>
      <c r="D652" s="5">
        <f>TITRES_STAT!E655</f>
        <v>415</v>
      </c>
      <c r="E652" s="2">
        <f t="shared" si="40"/>
        <v>-20509</v>
      </c>
      <c r="F652" s="5" t="str">
        <f t="shared" si="43"/>
        <v>BULLISH</v>
      </c>
      <c r="G652" s="5" t="str">
        <f t="shared" si="42"/>
        <v>WEAK</v>
      </c>
      <c r="H652" s="5" t="str">
        <f t="shared" si="41"/>
        <v>CONFIRMED BULLISH</v>
      </c>
    </row>
    <row r="653" spans="1:8" ht="13.5" x14ac:dyDescent="0.25">
      <c r="A653" s="3">
        <f>TITRES_STAT!B656</f>
        <v>43252</v>
      </c>
      <c r="B653" s="5">
        <f>TITRES_STAT!C656</f>
        <v>1.96</v>
      </c>
      <c r="C653" s="5">
        <f>TITRES_STAT!D656</f>
        <v>1.2635000000000001</v>
      </c>
      <c r="D653" s="5">
        <f>TITRES_STAT!E656</f>
        <v>0</v>
      </c>
      <c r="E653" s="2">
        <f t="shared" si="40"/>
        <v>-20509</v>
      </c>
      <c r="F653" s="5" t="str">
        <f t="shared" si="43"/>
        <v>BULLISH</v>
      </c>
      <c r="G653" s="5" t="str">
        <f t="shared" si="42"/>
        <v>WEAK</v>
      </c>
      <c r="H653" s="5" t="str">
        <f t="shared" si="41"/>
        <v>CONFIRMED BULLISH</v>
      </c>
    </row>
    <row r="654" spans="1:8" ht="13.5" x14ac:dyDescent="0.25">
      <c r="A654" s="3">
        <f>TITRES_STAT!B657</f>
        <v>43255</v>
      </c>
      <c r="B654" s="5">
        <f>TITRES_STAT!C657</f>
        <v>1.99</v>
      </c>
      <c r="C654" s="5">
        <f>TITRES_STAT!D657</f>
        <v>1.2827999999999999</v>
      </c>
      <c r="D654" s="5">
        <f>TITRES_STAT!E657</f>
        <v>1000</v>
      </c>
      <c r="E654" s="2">
        <f t="shared" si="40"/>
        <v>-19509</v>
      </c>
      <c r="F654" s="5" t="str">
        <f t="shared" si="43"/>
        <v>BULLISH</v>
      </c>
      <c r="G654" s="5" t="str">
        <f t="shared" si="42"/>
        <v>WEAK</v>
      </c>
      <c r="H654" s="5" t="str">
        <f t="shared" si="41"/>
        <v>CONFIRMED BULLISH</v>
      </c>
    </row>
    <row r="655" spans="1:8" ht="13.5" x14ac:dyDescent="0.25">
      <c r="A655" s="3">
        <f>TITRES_STAT!B658</f>
        <v>43256</v>
      </c>
      <c r="B655" s="5">
        <f>TITRES_STAT!C658</f>
        <v>1.96</v>
      </c>
      <c r="C655" s="5">
        <f>TITRES_STAT!D658</f>
        <v>1.2635000000000001</v>
      </c>
      <c r="D655" s="5">
        <f>TITRES_STAT!E658</f>
        <v>1600</v>
      </c>
      <c r="E655" s="2">
        <f t="shared" si="40"/>
        <v>-21109</v>
      </c>
      <c r="F655" s="5" t="str">
        <f t="shared" si="43"/>
        <v>BULLISH</v>
      </c>
      <c r="G655" s="5" t="str">
        <f t="shared" si="42"/>
        <v>NEUTRAL</v>
      </c>
      <c r="H655" s="5" t="str">
        <f t="shared" si="41"/>
        <v>CONFIRMED BULLISH</v>
      </c>
    </row>
    <row r="656" spans="1:8" ht="13.5" x14ac:dyDescent="0.25">
      <c r="A656" s="3">
        <f>TITRES_STAT!B659</f>
        <v>43257</v>
      </c>
      <c r="B656" s="5">
        <f>TITRES_STAT!C659</f>
        <v>1.96</v>
      </c>
      <c r="C656" s="5">
        <f>TITRES_STAT!D659</f>
        <v>1.2635000000000001</v>
      </c>
      <c r="D656" s="5">
        <f>TITRES_STAT!E659</f>
        <v>2000</v>
      </c>
      <c r="E656" s="2">
        <f t="shared" si="40"/>
        <v>-21109</v>
      </c>
      <c r="F656" s="5" t="str">
        <f t="shared" si="43"/>
        <v>BEARISH</v>
      </c>
      <c r="G656" s="5" t="str">
        <f t="shared" si="42"/>
        <v>STRONG</v>
      </c>
      <c r="H656" s="5" t="str">
        <f t="shared" si="41"/>
        <v>NEUTRAL</v>
      </c>
    </row>
    <row r="657" spans="1:8" ht="13.5" x14ac:dyDescent="0.25">
      <c r="A657" s="3">
        <f>TITRES_STAT!B660</f>
        <v>43258</v>
      </c>
      <c r="B657" s="5">
        <f>TITRES_STAT!C660</f>
        <v>1.96</v>
      </c>
      <c r="C657" s="5">
        <f>TITRES_STAT!D660</f>
        <v>1.2635000000000001</v>
      </c>
      <c r="D657" s="5">
        <f>TITRES_STAT!E660</f>
        <v>0</v>
      </c>
      <c r="E657" s="2">
        <f t="shared" si="40"/>
        <v>-21109</v>
      </c>
      <c r="F657" s="5" t="str">
        <f t="shared" si="43"/>
        <v>BEARISH</v>
      </c>
      <c r="G657" s="5" t="str">
        <f t="shared" si="42"/>
        <v>STRONG</v>
      </c>
      <c r="H657" s="5" t="str">
        <f t="shared" si="41"/>
        <v>NEUTRAL</v>
      </c>
    </row>
    <row r="658" spans="1:8" ht="13.5" x14ac:dyDescent="0.25">
      <c r="A658" s="3">
        <f>TITRES_STAT!B661</f>
        <v>43259</v>
      </c>
      <c r="B658" s="5">
        <f>TITRES_STAT!C661</f>
        <v>1.96</v>
      </c>
      <c r="C658" s="5">
        <f>TITRES_STAT!D661</f>
        <v>1.2635000000000001</v>
      </c>
      <c r="D658" s="5">
        <f>TITRES_STAT!E661</f>
        <v>1400</v>
      </c>
      <c r="E658" s="2">
        <f t="shared" si="40"/>
        <v>-21109</v>
      </c>
      <c r="F658" s="5" t="str">
        <f t="shared" si="43"/>
        <v>BEARISH</v>
      </c>
      <c r="G658" s="5" t="str">
        <f t="shared" si="42"/>
        <v>STRONG</v>
      </c>
      <c r="H658" s="5" t="str">
        <f t="shared" si="41"/>
        <v>NEUTRAL</v>
      </c>
    </row>
    <row r="659" spans="1:8" ht="13.5" x14ac:dyDescent="0.25">
      <c r="A659" s="3">
        <f>TITRES_STAT!B662</f>
        <v>43262</v>
      </c>
      <c r="B659" s="5">
        <f>TITRES_STAT!C662</f>
        <v>1.96</v>
      </c>
      <c r="C659" s="5">
        <f>TITRES_STAT!D662</f>
        <v>1.2635000000000001</v>
      </c>
      <c r="D659" s="5">
        <f>TITRES_STAT!E662</f>
        <v>0</v>
      </c>
      <c r="E659" s="2">
        <f t="shared" si="40"/>
        <v>-21109</v>
      </c>
      <c r="F659" s="5" t="str">
        <f t="shared" si="43"/>
        <v>BEARISH</v>
      </c>
      <c r="G659" s="5" t="str">
        <f t="shared" si="42"/>
        <v>STRONG</v>
      </c>
      <c r="H659" s="5" t="str">
        <f t="shared" si="41"/>
        <v>CONFIRMED BEARISH</v>
      </c>
    </row>
    <row r="660" spans="1:8" ht="13.5" x14ac:dyDescent="0.25">
      <c r="A660" s="3">
        <f>TITRES_STAT!B663</f>
        <v>43263</v>
      </c>
      <c r="B660" s="5">
        <f>TITRES_STAT!C663</f>
        <v>2</v>
      </c>
      <c r="C660" s="5">
        <f>TITRES_STAT!D663</f>
        <v>1.2891999999999999</v>
      </c>
      <c r="D660" s="5">
        <f>TITRES_STAT!E663</f>
        <v>5100</v>
      </c>
      <c r="E660" s="2">
        <f t="shared" si="40"/>
        <v>-16009</v>
      </c>
      <c r="F660" s="5" t="str">
        <f t="shared" si="43"/>
        <v>BULLISH</v>
      </c>
      <c r="G660" s="5" t="str">
        <f t="shared" si="42"/>
        <v>WEAK</v>
      </c>
      <c r="H660" s="5" t="str">
        <f t="shared" si="41"/>
        <v>CONFIRMED BULLISH</v>
      </c>
    </row>
    <row r="661" spans="1:8" ht="13.5" x14ac:dyDescent="0.25">
      <c r="A661" s="3">
        <f>TITRES_STAT!B664</f>
        <v>43264</v>
      </c>
      <c r="B661" s="5">
        <f>TITRES_STAT!C664</f>
        <v>2.04</v>
      </c>
      <c r="C661" s="5">
        <f>TITRES_STAT!D664</f>
        <v>1.3149999999999999</v>
      </c>
      <c r="D661" s="5">
        <f>TITRES_STAT!E664</f>
        <v>100</v>
      </c>
      <c r="E661" s="2">
        <f t="shared" si="40"/>
        <v>-15909</v>
      </c>
      <c r="F661" s="5" t="str">
        <f t="shared" si="43"/>
        <v>BULLISH</v>
      </c>
      <c r="G661" s="5" t="str">
        <f t="shared" si="42"/>
        <v>WEAK</v>
      </c>
      <c r="H661" s="5" t="str">
        <f t="shared" si="41"/>
        <v>CONFIRMED BULLISH</v>
      </c>
    </row>
    <row r="662" spans="1:8" ht="13.5" x14ac:dyDescent="0.25">
      <c r="A662" s="3">
        <f>TITRES_STAT!B665</f>
        <v>43265</v>
      </c>
      <c r="B662" s="5">
        <f>TITRES_STAT!C665</f>
        <v>2.04</v>
      </c>
      <c r="C662" s="5">
        <f>TITRES_STAT!D665</f>
        <v>1.3149999999999999</v>
      </c>
      <c r="D662" s="5">
        <f>TITRES_STAT!E665</f>
        <v>0</v>
      </c>
      <c r="E662" s="2">
        <f t="shared" si="40"/>
        <v>-15909</v>
      </c>
      <c r="F662" s="5" t="str">
        <f t="shared" si="43"/>
        <v>BULLISH</v>
      </c>
      <c r="G662" s="5" t="str">
        <f t="shared" si="42"/>
        <v>WEAK</v>
      </c>
      <c r="H662" s="5" t="str">
        <f t="shared" si="41"/>
        <v>CONFIRMED BULLISH</v>
      </c>
    </row>
    <row r="663" spans="1:8" ht="13.5" x14ac:dyDescent="0.25">
      <c r="A663" s="3">
        <f>TITRES_STAT!B666</f>
        <v>43269</v>
      </c>
      <c r="B663" s="5">
        <f>TITRES_STAT!C666</f>
        <v>2.04</v>
      </c>
      <c r="C663" s="5">
        <f>TITRES_STAT!D666</f>
        <v>1.3149999999999999</v>
      </c>
      <c r="D663" s="5">
        <f>TITRES_STAT!E666</f>
        <v>0</v>
      </c>
      <c r="E663" s="2">
        <f t="shared" si="40"/>
        <v>-15909</v>
      </c>
      <c r="F663" s="5" t="str">
        <f t="shared" si="43"/>
        <v>BULLISH</v>
      </c>
      <c r="G663" s="5" t="str">
        <f t="shared" si="42"/>
        <v>WEAK</v>
      </c>
      <c r="H663" s="5" t="str">
        <f t="shared" si="41"/>
        <v>CONFIRMED BULLISH</v>
      </c>
    </row>
    <row r="664" spans="1:8" ht="13.5" x14ac:dyDescent="0.25">
      <c r="A664" s="3">
        <f>TITRES_STAT!B667</f>
        <v>43270</v>
      </c>
      <c r="B664" s="5">
        <f>TITRES_STAT!C667</f>
        <v>2.04</v>
      </c>
      <c r="C664" s="5">
        <f>TITRES_STAT!D667</f>
        <v>1.3149999999999999</v>
      </c>
      <c r="D664" s="5">
        <f>TITRES_STAT!E667</f>
        <v>0</v>
      </c>
      <c r="E664" s="2">
        <f t="shared" si="40"/>
        <v>-15909</v>
      </c>
      <c r="F664" s="5" t="str">
        <f t="shared" si="43"/>
        <v>BULLISH</v>
      </c>
      <c r="G664" s="5" t="str">
        <f t="shared" si="42"/>
        <v>WEAK</v>
      </c>
      <c r="H664" s="5" t="str">
        <f t="shared" si="41"/>
        <v>CONFIRMED BULLISH</v>
      </c>
    </row>
    <row r="665" spans="1:8" ht="13.5" x14ac:dyDescent="0.25">
      <c r="A665" s="3">
        <f>TITRES_STAT!B668</f>
        <v>43271</v>
      </c>
      <c r="B665" s="5">
        <f>TITRES_STAT!C668</f>
        <v>2.04</v>
      </c>
      <c r="C665" s="5">
        <f>TITRES_STAT!D668</f>
        <v>1.3149999999999999</v>
      </c>
      <c r="D665" s="5">
        <f>TITRES_STAT!E668</f>
        <v>0</v>
      </c>
      <c r="E665" s="2">
        <f t="shared" si="40"/>
        <v>-15909</v>
      </c>
      <c r="F665" s="5" t="str">
        <f t="shared" si="43"/>
        <v>BULLISH</v>
      </c>
      <c r="G665" s="5" t="str">
        <f t="shared" si="42"/>
        <v>NEUTRAL</v>
      </c>
      <c r="H665" s="5" t="str">
        <f t="shared" si="41"/>
        <v>CONFIRMED BULLISH</v>
      </c>
    </row>
    <row r="666" spans="1:8" ht="13.5" x14ac:dyDescent="0.25">
      <c r="A666" s="3">
        <f>TITRES_STAT!B669</f>
        <v>43272</v>
      </c>
      <c r="B666" s="5">
        <f>TITRES_STAT!C669</f>
        <v>2.04</v>
      </c>
      <c r="C666" s="5">
        <f>TITRES_STAT!D669</f>
        <v>1.3149999999999999</v>
      </c>
      <c r="D666" s="5">
        <f>TITRES_STAT!E669</f>
        <v>0</v>
      </c>
      <c r="E666" s="2">
        <f t="shared" si="40"/>
        <v>-15909</v>
      </c>
      <c r="F666" s="5" t="str">
        <f t="shared" si="43"/>
        <v>NEUTRAL</v>
      </c>
      <c r="G666" s="5" t="str">
        <f t="shared" si="42"/>
        <v>NEUTRAL</v>
      </c>
      <c r="H666" s="5" t="str">
        <f t="shared" si="41"/>
        <v>NEUTRAL</v>
      </c>
    </row>
    <row r="667" spans="1:8" ht="13.5" x14ac:dyDescent="0.25">
      <c r="A667" s="3">
        <f>TITRES_STAT!B670</f>
        <v>43273</v>
      </c>
      <c r="B667" s="5">
        <f>TITRES_STAT!C670</f>
        <v>2.04</v>
      </c>
      <c r="C667" s="5">
        <f>TITRES_STAT!D670</f>
        <v>1.3149999999999999</v>
      </c>
      <c r="D667" s="5">
        <f>TITRES_STAT!E670</f>
        <v>0</v>
      </c>
      <c r="E667" s="2">
        <f t="shared" si="40"/>
        <v>-15909</v>
      </c>
      <c r="F667" s="5" t="str">
        <f t="shared" si="43"/>
        <v>NEUTRAL</v>
      </c>
      <c r="G667" s="5" t="str">
        <f t="shared" si="42"/>
        <v>NEUTRAL</v>
      </c>
      <c r="H667" s="5" t="str">
        <f t="shared" si="41"/>
        <v>NEUTRAL</v>
      </c>
    </row>
    <row r="668" spans="1:8" ht="13.5" x14ac:dyDescent="0.25">
      <c r="A668" s="3">
        <f>TITRES_STAT!B671</f>
        <v>43276</v>
      </c>
      <c r="B668" s="5">
        <f>TITRES_STAT!C671</f>
        <v>1.98</v>
      </c>
      <c r="C668" s="5">
        <f>TITRES_STAT!D671</f>
        <v>1.2763</v>
      </c>
      <c r="D668" s="5">
        <f>TITRES_STAT!E671</f>
        <v>5000</v>
      </c>
      <c r="E668" s="2">
        <f t="shared" si="40"/>
        <v>-20909</v>
      </c>
      <c r="F668" s="5" t="str">
        <f t="shared" si="43"/>
        <v>BEARISH</v>
      </c>
      <c r="G668" s="5" t="str">
        <f t="shared" si="42"/>
        <v>STRONG</v>
      </c>
      <c r="H668" s="5" t="str">
        <f t="shared" si="41"/>
        <v>CONFIRMED BEARISH</v>
      </c>
    </row>
    <row r="669" spans="1:8" ht="13.5" x14ac:dyDescent="0.25">
      <c r="A669" s="3">
        <f>TITRES_STAT!B672</f>
        <v>43277</v>
      </c>
      <c r="B669" s="5">
        <f>TITRES_STAT!C672</f>
        <v>1.98</v>
      </c>
      <c r="C669" s="5">
        <f>TITRES_STAT!D672</f>
        <v>1.2763</v>
      </c>
      <c r="D669" s="5">
        <f>TITRES_STAT!E672</f>
        <v>100</v>
      </c>
      <c r="E669" s="2">
        <f t="shared" si="40"/>
        <v>-20909</v>
      </c>
      <c r="F669" s="5" t="str">
        <f t="shared" si="43"/>
        <v>BEARISH</v>
      </c>
      <c r="G669" s="5" t="str">
        <f t="shared" si="42"/>
        <v>STRONG</v>
      </c>
      <c r="H669" s="5" t="str">
        <f t="shared" si="41"/>
        <v>CONFIRMED BEARISH</v>
      </c>
    </row>
    <row r="670" spans="1:8" ht="13.5" x14ac:dyDescent="0.25">
      <c r="A670" s="3">
        <f>TITRES_STAT!B673</f>
        <v>43278</v>
      </c>
      <c r="B670" s="5">
        <f>TITRES_STAT!C673</f>
        <v>1.98</v>
      </c>
      <c r="C670" s="5">
        <f>TITRES_STAT!D673</f>
        <v>1.2763</v>
      </c>
      <c r="D670" s="5">
        <f>TITRES_STAT!E673</f>
        <v>0</v>
      </c>
      <c r="E670" s="2">
        <f t="shared" si="40"/>
        <v>-20909</v>
      </c>
      <c r="F670" s="5" t="str">
        <f t="shared" si="43"/>
        <v>BEARISH</v>
      </c>
      <c r="G670" s="5" t="str">
        <f t="shared" si="42"/>
        <v>STRONG</v>
      </c>
      <c r="H670" s="5" t="str">
        <f t="shared" si="41"/>
        <v>CONFIRMED BEARISH</v>
      </c>
    </row>
    <row r="671" spans="1:8" ht="13.5" x14ac:dyDescent="0.25">
      <c r="A671" s="3">
        <f>TITRES_STAT!B674</f>
        <v>43279</v>
      </c>
      <c r="B671" s="5">
        <f>TITRES_STAT!C674</f>
        <v>1.99</v>
      </c>
      <c r="C671" s="5">
        <f>TITRES_STAT!D674</f>
        <v>1.2827999999999999</v>
      </c>
      <c r="D671" s="5">
        <f>TITRES_STAT!E674</f>
        <v>2270</v>
      </c>
      <c r="E671" s="2">
        <f t="shared" si="40"/>
        <v>-18639</v>
      </c>
      <c r="F671" s="5" t="str">
        <f t="shared" si="43"/>
        <v>BEARISH</v>
      </c>
      <c r="G671" s="5" t="str">
        <f t="shared" si="42"/>
        <v>STRONG</v>
      </c>
      <c r="H671" s="5" t="str">
        <f t="shared" si="41"/>
        <v>CONFIRMED BEARISH</v>
      </c>
    </row>
    <row r="672" spans="1:8" ht="13.5" x14ac:dyDescent="0.25">
      <c r="A672" s="3">
        <f>TITRES_STAT!B675</f>
        <v>43280</v>
      </c>
      <c r="B672" s="5">
        <f>TITRES_STAT!C675</f>
        <v>1.99</v>
      </c>
      <c r="C672" s="5">
        <f>TITRES_STAT!D675</f>
        <v>1.2827999999999999</v>
      </c>
      <c r="D672" s="5">
        <f>TITRES_STAT!E675</f>
        <v>3301</v>
      </c>
      <c r="E672" s="2">
        <f t="shared" si="40"/>
        <v>-18639</v>
      </c>
      <c r="F672" s="5" t="str">
        <f t="shared" si="43"/>
        <v>BEARISH</v>
      </c>
      <c r="G672" s="5" t="str">
        <f t="shared" si="42"/>
        <v>STRONG</v>
      </c>
      <c r="H672" s="5" t="str">
        <f t="shared" si="41"/>
        <v>CONFIRMED BEARISH</v>
      </c>
    </row>
    <row r="673" spans="1:8" ht="13.5" x14ac:dyDescent="0.25">
      <c r="A673" s="3">
        <f>TITRES_STAT!B676</f>
        <v>43283</v>
      </c>
      <c r="B673" s="5">
        <f>TITRES_STAT!C676</f>
        <v>1.99</v>
      </c>
      <c r="C673" s="5">
        <f>TITRES_STAT!D676</f>
        <v>1.2827999999999999</v>
      </c>
      <c r="D673" s="5">
        <f>TITRES_STAT!E676</f>
        <v>0</v>
      </c>
      <c r="E673" s="2">
        <f t="shared" si="40"/>
        <v>-18639</v>
      </c>
      <c r="F673" s="5" t="str">
        <f t="shared" si="43"/>
        <v>BULLISH</v>
      </c>
      <c r="G673" s="5" t="str">
        <f t="shared" si="42"/>
        <v>WEAK</v>
      </c>
      <c r="H673" s="5" t="str">
        <f t="shared" si="41"/>
        <v>CONFIRMED BULLISH</v>
      </c>
    </row>
    <row r="674" spans="1:8" ht="13.5" x14ac:dyDescent="0.25">
      <c r="A674" s="3">
        <f>TITRES_STAT!B677</f>
        <v>43284</v>
      </c>
      <c r="B674" s="5">
        <f>TITRES_STAT!C677</f>
        <v>1.99</v>
      </c>
      <c r="C674" s="5">
        <f>TITRES_STAT!D677</f>
        <v>1.2827999999999999</v>
      </c>
      <c r="D674" s="5">
        <f>TITRES_STAT!E677</f>
        <v>500</v>
      </c>
      <c r="E674" s="2">
        <f t="shared" si="40"/>
        <v>-18639</v>
      </c>
      <c r="F674" s="5" t="str">
        <f t="shared" si="43"/>
        <v>BULLISH</v>
      </c>
      <c r="G674" s="5" t="str">
        <f t="shared" si="42"/>
        <v>WEAK</v>
      </c>
      <c r="H674" s="5" t="str">
        <f t="shared" si="41"/>
        <v>CONFIRMED BULLISH</v>
      </c>
    </row>
    <row r="675" spans="1:8" ht="13.5" x14ac:dyDescent="0.25">
      <c r="A675" s="3">
        <f>TITRES_STAT!B678</f>
        <v>43285</v>
      </c>
      <c r="B675" s="5">
        <f>TITRES_STAT!C678</f>
        <v>1.99</v>
      </c>
      <c r="C675" s="5">
        <f>TITRES_STAT!D678</f>
        <v>1.2827999999999999</v>
      </c>
      <c r="D675" s="5">
        <f>TITRES_STAT!E678</f>
        <v>0</v>
      </c>
      <c r="E675" s="2">
        <f t="shared" si="40"/>
        <v>-18639</v>
      </c>
      <c r="F675" s="5" t="str">
        <f t="shared" si="43"/>
        <v>BULLISH</v>
      </c>
      <c r="G675" s="5" t="str">
        <f t="shared" si="42"/>
        <v>WEAK</v>
      </c>
      <c r="H675" s="5" t="str">
        <f t="shared" si="41"/>
        <v>CONFIRMED BULLISH</v>
      </c>
    </row>
    <row r="676" spans="1:8" ht="13.5" x14ac:dyDescent="0.25">
      <c r="A676" s="3">
        <f>TITRES_STAT!B679</f>
        <v>43286</v>
      </c>
      <c r="B676" s="5">
        <f>TITRES_STAT!C679</f>
        <v>1.99</v>
      </c>
      <c r="C676" s="5">
        <f>TITRES_STAT!D679</f>
        <v>1.2827999999999999</v>
      </c>
      <c r="D676" s="5">
        <f>TITRES_STAT!E679</f>
        <v>0</v>
      </c>
      <c r="E676" s="2">
        <f t="shared" si="40"/>
        <v>-18639</v>
      </c>
      <c r="F676" s="5" t="str">
        <f t="shared" si="43"/>
        <v>NEUTRAL</v>
      </c>
      <c r="G676" s="5" t="str">
        <f t="shared" si="42"/>
        <v>NEUTRAL</v>
      </c>
      <c r="H676" s="5" t="str">
        <f t="shared" si="41"/>
        <v>NEUTRAL</v>
      </c>
    </row>
    <row r="677" spans="1:8" ht="13.5" x14ac:dyDescent="0.25">
      <c r="A677" s="3">
        <f>TITRES_STAT!B680</f>
        <v>43287</v>
      </c>
      <c r="B677" s="5">
        <f>TITRES_STAT!C680</f>
        <v>1.99</v>
      </c>
      <c r="C677" s="5">
        <f>TITRES_STAT!D680</f>
        <v>1.2827999999999999</v>
      </c>
      <c r="D677" s="5">
        <f>TITRES_STAT!E680</f>
        <v>50</v>
      </c>
      <c r="E677" s="2">
        <f t="shared" si="40"/>
        <v>-18639</v>
      </c>
      <c r="F677" s="5" t="str">
        <f t="shared" si="43"/>
        <v>NEUTRAL</v>
      </c>
      <c r="G677" s="5" t="str">
        <f t="shared" si="42"/>
        <v>NEUTRAL</v>
      </c>
      <c r="H677" s="5" t="str">
        <f t="shared" si="41"/>
        <v>NEUTRAL</v>
      </c>
    </row>
    <row r="678" spans="1:8" ht="13.5" x14ac:dyDescent="0.25">
      <c r="A678" s="3">
        <f>TITRES_STAT!B681</f>
        <v>43290</v>
      </c>
      <c r="B678" s="5">
        <f>TITRES_STAT!C681</f>
        <v>1.87</v>
      </c>
      <c r="C678" s="5">
        <f>TITRES_STAT!D681</f>
        <v>1.2828999999999999</v>
      </c>
      <c r="D678" s="5">
        <f>TITRES_STAT!E681</f>
        <v>0</v>
      </c>
      <c r="E678" s="2">
        <f t="shared" si="40"/>
        <v>-18639</v>
      </c>
      <c r="F678" s="5" t="str">
        <f t="shared" si="43"/>
        <v>NEUTRAL</v>
      </c>
      <c r="G678" s="5" t="str">
        <f t="shared" si="42"/>
        <v>NEUTRAL</v>
      </c>
      <c r="H678" s="5" t="str">
        <f t="shared" si="41"/>
        <v>NEUTRAL</v>
      </c>
    </row>
    <row r="679" spans="1:8" ht="13.5" x14ac:dyDescent="0.25">
      <c r="A679" s="3">
        <f>TITRES_STAT!B682</f>
        <v>43291</v>
      </c>
      <c r="B679" s="5">
        <f>TITRES_STAT!C682</f>
        <v>1.87</v>
      </c>
      <c r="C679" s="5">
        <f>TITRES_STAT!D682</f>
        <v>1.2828999999999999</v>
      </c>
      <c r="D679" s="5">
        <f>TITRES_STAT!E682</f>
        <v>0</v>
      </c>
      <c r="E679" s="2">
        <f t="shared" si="40"/>
        <v>-18639</v>
      </c>
      <c r="F679" s="5" t="str">
        <f t="shared" si="43"/>
        <v>NEUTRAL</v>
      </c>
      <c r="G679" s="5" t="str">
        <f t="shared" si="42"/>
        <v>NEUTRAL</v>
      </c>
      <c r="H679" s="5" t="str">
        <f t="shared" si="41"/>
        <v>NEUTRAL</v>
      </c>
    </row>
    <row r="680" spans="1:8" ht="13.5" x14ac:dyDescent="0.25">
      <c r="A680" s="3">
        <f>TITRES_STAT!B683</f>
        <v>43292</v>
      </c>
      <c r="B680" s="5">
        <f>TITRES_STAT!C683</f>
        <v>1.87</v>
      </c>
      <c r="C680" s="5">
        <f>TITRES_STAT!D683</f>
        <v>1.2828999999999999</v>
      </c>
      <c r="D680" s="5">
        <f>TITRES_STAT!E683</f>
        <v>200</v>
      </c>
      <c r="E680" s="2">
        <f t="shared" si="40"/>
        <v>-18639</v>
      </c>
      <c r="F680" s="5" t="str">
        <f t="shared" si="43"/>
        <v>NEUTRAL</v>
      </c>
      <c r="G680" s="5" t="str">
        <f t="shared" si="42"/>
        <v>NEUTRAL</v>
      </c>
      <c r="H680" s="5" t="str">
        <f t="shared" si="41"/>
        <v>NEUTRAL</v>
      </c>
    </row>
    <row r="681" spans="1:8" ht="13.5" x14ac:dyDescent="0.25">
      <c r="A681" s="3">
        <f>TITRES_STAT!B684</f>
        <v>43293</v>
      </c>
      <c r="B681" s="5">
        <f>TITRES_STAT!C684</f>
        <v>1.87</v>
      </c>
      <c r="C681" s="5">
        <f>TITRES_STAT!D684</f>
        <v>1.2828999999999999</v>
      </c>
      <c r="D681" s="5">
        <f>TITRES_STAT!E684</f>
        <v>990</v>
      </c>
      <c r="E681" s="2">
        <f t="shared" si="40"/>
        <v>-18639</v>
      </c>
      <c r="F681" s="5" t="str">
        <f t="shared" si="43"/>
        <v>NEUTRAL</v>
      </c>
      <c r="G681" s="5" t="str">
        <f t="shared" si="42"/>
        <v>NEUTRAL</v>
      </c>
      <c r="H681" s="5" t="str">
        <f t="shared" si="41"/>
        <v>NEUTRAL</v>
      </c>
    </row>
    <row r="682" spans="1:8" ht="13.5" x14ac:dyDescent="0.25">
      <c r="A682" s="3">
        <f>TITRES_STAT!B685</f>
        <v>43294</v>
      </c>
      <c r="B682" s="5">
        <f>TITRES_STAT!C685</f>
        <v>1.87</v>
      </c>
      <c r="C682" s="5">
        <f>TITRES_STAT!D685</f>
        <v>1.2828999999999999</v>
      </c>
      <c r="D682" s="5">
        <f>TITRES_STAT!E685</f>
        <v>0</v>
      </c>
      <c r="E682" s="2">
        <f t="shared" si="40"/>
        <v>-18639</v>
      </c>
      <c r="F682" s="5" t="str">
        <f t="shared" si="43"/>
        <v>NEUTRAL</v>
      </c>
      <c r="G682" s="5" t="str">
        <f t="shared" si="42"/>
        <v>NEUTRAL</v>
      </c>
      <c r="H682" s="5" t="str">
        <f t="shared" si="41"/>
        <v>NEUTRAL</v>
      </c>
    </row>
    <row r="683" spans="1:8" ht="13.5" x14ac:dyDescent="0.25">
      <c r="A683" s="3">
        <f>TITRES_STAT!B686</f>
        <v>43297</v>
      </c>
      <c r="B683" s="5">
        <f>TITRES_STAT!C686</f>
        <v>1.87</v>
      </c>
      <c r="C683" s="5">
        <f>TITRES_STAT!D686</f>
        <v>1.2828999999999999</v>
      </c>
      <c r="D683" s="5">
        <f>TITRES_STAT!E686</f>
        <v>0</v>
      </c>
      <c r="E683" s="2">
        <f t="shared" si="40"/>
        <v>-18639</v>
      </c>
      <c r="F683" s="5" t="str">
        <f t="shared" si="43"/>
        <v>NEUTRAL</v>
      </c>
      <c r="G683" s="5" t="str">
        <f t="shared" si="42"/>
        <v>NEUTRAL</v>
      </c>
      <c r="H683" s="5" t="str">
        <f t="shared" si="41"/>
        <v>NEUTRAL</v>
      </c>
    </row>
    <row r="684" spans="1:8" ht="13.5" x14ac:dyDescent="0.25">
      <c r="A684" s="3">
        <f>TITRES_STAT!B687</f>
        <v>43298</v>
      </c>
      <c r="B684" s="5">
        <f>TITRES_STAT!C687</f>
        <v>1.87</v>
      </c>
      <c r="C684" s="5">
        <f>TITRES_STAT!D687</f>
        <v>1.2828999999999999</v>
      </c>
      <c r="D684" s="5">
        <f>TITRES_STAT!E687</f>
        <v>0</v>
      </c>
      <c r="E684" s="2">
        <f t="shared" si="40"/>
        <v>-18639</v>
      </c>
      <c r="F684" s="5" t="str">
        <f t="shared" si="43"/>
        <v>NEUTRAL</v>
      </c>
      <c r="G684" s="5" t="str">
        <f t="shared" si="42"/>
        <v>NEUTRAL</v>
      </c>
      <c r="H684" s="5" t="str">
        <f t="shared" si="41"/>
        <v>NEUTRAL</v>
      </c>
    </row>
    <row r="685" spans="1:8" ht="13.5" x14ac:dyDescent="0.25">
      <c r="A685" s="3">
        <f>TITRES_STAT!B688</f>
        <v>43299</v>
      </c>
      <c r="B685" s="5">
        <f>TITRES_STAT!C688</f>
        <v>1.87</v>
      </c>
      <c r="C685" s="5">
        <f>TITRES_STAT!D688</f>
        <v>1.2828999999999999</v>
      </c>
      <c r="D685" s="5">
        <f>TITRES_STAT!E688</f>
        <v>0</v>
      </c>
      <c r="E685" s="2">
        <f t="shared" si="40"/>
        <v>-18639</v>
      </c>
      <c r="F685" s="5" t="str">
        <f t="shared" si="43"/>
        <v>NEUTRAL</v>
      </c>
      <c r="G685" s="5" t="str">
        <f t="shared" si="42"/>
        <v>NEUTRAL</v>
      </c>
      <c r="H685" s="5" t="str">
        <f t="shared" si="41"/>
        <v>NEUTRAL</v>
      </c>
    </row>
    <row r="686" spans="1:8" ht="13.5" x14ac:dyDescent="0.25">
      <c r="A686" s="3">
        <f>TITRES_STAT!B689</f>
        <v>43300</v>
      </c>
      <c r="B686" s="5">
        <f>TITRES_STAT!C689</f>
        <v>1.87</v>
      </c>
      <c r="C686" s="5">
        <f>TITRES_STAT!D689</f>
        <v>1.2828999999999999</v>
      </c>
      <c r="D686" s="5">
        <f>TITRES_STAT!E689</f>
        <v>0</v>
      </c>
      <c r="E686" s="2">
        <f t="shared" si="40"/>
        <v>-18639</v>
      </c>
      <c r="F686" s="5" t="str">
        <f t="shared" si="43"/>
        <v>NEUTRAL</v>
      </c>
      <c r="G686" s="5" t="str">
        <f t="shared" si="42"/>
        <v>NEUTRAL</v>
      </c>
      <c r="H686" s="5" t="str">
        <f t="shared" si="41"/>
        <v>NEUTRAL</v>
      </c>
    </row>
    <row r="687" spans="1:8" ht="13.5" x14ac:dyDescent="0.25">
      <c r="A687" s="3">
        <f>TITRES_STAT!B690</f>
        <v>43301</v>
      </c>
      <c r="B687" s="5">
        <f>TITRES_STAT!C690</f>
        <v>1.87</v>
      </c>
      <c r="C687" s="5">
        <f>TITRES_STAT!D690</f>
        <v>1.2828999999999999</v>
      </c>
      <c r="D687" s="5">
        <f>TITRES_STAT!E690</f>
        <v>0</v>
      </c>
      <c r="E687" s="2">
        <f t="shared" si="40"/>
        <v>-18639</v>
      </c>
      <c r="F687" s="5" t="str">
        <f t="shared" si="43"/>
        <v>NEUTRAL</v>
      </c>
      <c r="G687" s="5" t="str">
        <f t="shared" si="42"/>
        <v>NEUTRAL</v>
      </c>
      <c r="H687" s="5" t="str">
        <f t="shared" si="41"/>
        <v>NEUTRAL</v>
      </c>
    </row>
    <row r="688" spans="1:8" ht="13.5" x14ac:dyDescent="0.25">
      <c r="A688" s="3">
        <f>TITRES_STAT!B691</f>
        <v>43304</v>
      </c>
      <c r="B688" s="5">
        <f>TITRES_STAT!C691</f>
        <v>1.87</v>
      </c>
      <c r="C688" s="5">
        <f>TITRES_STAT!D691</f>
        <v>1.2828999999999999</v>
      </c>
      <c r="D688" s="5">
        <f>TITRES_STAT!E691</f>
        <v>0</v>
      </c>
      <c r="E688" s="2">
        <f t="shared" si="40"/>
        <v>-18639</v>
      </c>
      <c r="F688" s="5" t="str">
        <f t="shared" si="43"/>
        <v>NEUTRAL</v>
      </c>
      <c r="G688" s="5" t="str">
        <f t="shared" si="42"/>
        <v>NEUTRAL</v>
      </c>
      <c r="H688" s="5" t="str">
        <f t="shared" si="41"/>
        <v>NEUTRAL</v>
      </c>
    </row>
    <row r="689" spans="1:8" ht="13.5" x14ac:dyDescent="0.25">
      <c r="A689" s="3">
        <f>TITRES_STAT!B692</f>
        <v>43305</v>
      </c>
      <c r="B689" s="5">
        <f>TITRES_STAT!C692</f>
        <v>1.87</v>
      </c>
      <c r="C689" s="5">
        <f>TITRES_STAT!D692</f>
        <v>1.2828999999999999</v>
      </c>
      <c r="D689" s="5">
        <f>TITRES_STAT!E692</f>
        <v>0</v>
      </c>
      <c r="E689" s="2">
        <f t="shared" si="40"/>
        <v>-18639</v>
      </c>
      <c r="F689" s="5" t="str">
        <f t="shared" si="43"/>
        <v>NEUTRAL</v>
      </c>
      <c r="G689" s="5" t="str">
        <f t="shared" si="42"/>
        <v>NEUTRAL</v>
      </c>
      <c r="H689" s="5" t="str">
        <f t="shared" si="41"/>
        <v>NEUTRAL</v>
      </c>
    </row>
    <row r="690" spans="1:8" ht="13.5" x14ac:dyDescent="0.25">
      <c r="A690" s="3">
        <f>TITRES_STAT!B693</f>
        <v>43307</v>
      </c>
      <c r="B690" s="5">
        <f>TITRES_STAT!C693</f>
        <v>1.8</v>
      </c>
      <c r="C690" s="5">
        <f>TITRES_STAT!D693</f>
        <v>1.2349000000000001</v>
      </c>
      <c r="D690" s="5">
        <f>TITRES_STAT!E693</f>
        <v>1500</v>
      </c>
      <c r="E690" s="2">
        <f t="shared" si="40"/>
        <v>-20139</v>
      </c>
      <c r="F690" s="5" t="str">
        <f t="shared" si="43"/>
        <v>BEARISH</v>
      </c>
      <c r="G690" s="5" t="str">
        <f t="shared" si="42"/>
        <v>STRONG</v>
      </c>
      <c r="H690" s="5" t="str">
        <f t="shared" si="41"/>
        <v>CONFIRMED BEARISH</v>
      </c>
    </row>
    <row r="691" spans="1:8" ht="13.5" x14ac:dyDescent="0.25">
      <c r="A691" s="3">
        <f>TITRES_STAT!B694</f>
        <v>43308</v>
      </c>
      <c r="B691" s="5">
        <f>TITRES_STAT!C694</f>
        <v>1.8</v>
      </c>
      <c r="C691" s="5">
        <f>TITRES_STAT!D694</f>
        <v>1.2349000000000001</v>
      </c>
      <c r="D691" s="5">
        <f>TITRES_STAT!E694</f>
        <v>0</v>
      </c>
      <c r="E691" s="2">
        <f t="shared" si="40"/>
        <v>-20139</v>
      </c>
      <c r="F691" s="5" t="str">
        <f t="shared" si="43"/>
        <v>BEARISH</v>
      </c>
      <c r="G691" s="5" t="str">
        <f t="shared" si="42"/>
        <v>STRONG</v>
      </c>
      <c r="H691" s="5" t="str">
        <f t="shared" si="41"/>
        <v>CONFIRMED BEARISH</v>
      </c>
    </row>
    <row r="692" spans="1:8" ht="13.5" x14ac:dyDescent="0.25">
      <c r="A692" s="3">
        <f>TITRES_STAT!B695</f>
        <v>43311</v>
      </c>
      <c r="B692" s="5">
        <f>TITRES_STAT!C695</f>
        <v>1.8</v>
      </c>
      <c r="C692" s="5">
        <f>TITRES_STAT!D695</f>
        <v>1.2349000000000001</v>
      </c>
      <c r="D692" s="5">
        <f>TITRES_STAT!E695</f>
        <v>0</v>
      </c>
      <c r="E692" s="2">
        <f t="shared" si="40"/>
        <v>-20139</v>
      </c>
      <c r="F692" s="5" t="str">
        <f t="shared" si="43"/>
        <v>BEARISH</v>
      </c>
      <c r="G692" s="5" t="str">
        <f t="shared" si="42"/>
        <v>STRONG</v>
      </c>
      <c r="H692" s="5" t="str">
        <f t="shared" si="41"/>
        <v>CONFIRMED BEARISH</v>
      </c>
    </row>
    <row r="693" spans="1:8" ht="13.5" x14ac:dyDescent="0.25">
      <c r="A693" s="3">
        <f>TITRES_STAT!B696</f>
        <v>43312</v>
      </c>
      <c r="B693" s="5">
        <f>TITRES_STAT!C696</f>
        <v>1.8</v>
      </c>
      <c r="C693" s="5">
        <f>TITRES_STAT!D696</f>
        <v>1.2349000000000001</v>
      </c>
      <c r="D693" s="5">
        <f>TITRES_STAT!E696</f>
        <v>0</v>
      </c>
      <c r="E693" s="2">
        <f t="shared" si="40"/>
        <v>-20139</v>
      </c>
      <c r="F693" s="5" t="str">
        <f t="shared" si="43"/>
        <v>BEARISH</v>
      </c>
      <c r="G693" s="5" t="str">
        <f t="shared" si="42"/>
        <v>STRONG</v>
      </c>
      <c r="H693" s="5" t="str">
        <f t="shared" si="41"/>
        <v>CONFIRMED BEARISH</v>
      </c>
    </row>
    <row r="694" spans="1:8" ht="13.5" x14ac:dyDescent="0.25">
      <c r="A694" s="3">
        <f>TITRES_STAT!B697</f>
        <v>43313</v>
      </c>
      <c r="B694" s="5">
        <f>TITRES_STAT!C697</f>
        <v>1.8</v>
      </c>
      <c r="C694" s="5">
        <f>TITRES_STAT!D697</f>
        <v>1.2349000000000001</v>
      </c>
      <c r="D694" s="5">
        <f>TITRES_STAT!E697</f>
        <v>0</v>
      </c>
      <c r="E694" s="2">
        <f t="shared" si="40"/>
        <v>-20139</v>
      </c>
      <c r="F694" s="5" t="str">
        <f t="shared" si="43"/>
        <v>BEARISH</v>
      </c>
      <c r="G694" s="5" t="str">
        <f t="shared" si="42"/>
        <v>STRONG</v>
      </c>
      <c r="H694" s="5" t="str">
        <f t="shared" si="41"/>
        <v>CONFIRMED BEARISH</v>
      </c>
    </row>
    <row r="695" spans="1:8" ht="13.5" x14ac:dyDescent="0.25">
      <c r="A695" s="3">
        <f>TITRES_STAT!B698</f>
        <v>43314</v>
      </c>
      <c r="B695" s="5">
        <f>TITRES_STAT!C698</f>
        <v>1.8</v>
      </c>
      <c r="C695" s="5">
        <f>TITRES_STAT!D698</f>
        <v>1.2349000000000001</v>
      </c>
      <c r="D695" s="5">
        <f>TITRES_STAT!E698</f>
        <v>70</v>
      </c>
      <c r="E695" s="2">
        <f t="shared" si="40"/>
        <v>-20139</v>
      </c>
      <c r="F695" s="5" t="str">
        <f t="shared" si="43"/>
        <v>NEUTRAL</v>
      </c>
      <c r="G695" s="5" t="str">
        <f t="shared" si="42"/>
        <v>NEUTRAL</v>
      </c>
      <c r="H695" s="5" t="str">
        <f t="shared" si="41"/>
        <v>NEUTRAL</v>
      </c>
    </row>
    <row r="696" spans="1:8" ht="13.5" x14ac:dyDescent="0.25">
      <c r="A696" s="3">
        <f>TITRES_STAT!B699</f>
        <v>43315</v>
      </c>
      <c r="B696" s="5">
        <f>TITRES_STAT!C699</f>
        <v>1.8</v>
      </c>
      <c r="C696" s="5">
        <f>TITRES_STAT!D699</f>
        <v>1.2349000000000001</v>
      </c>
      <c r="D696" s="5">
        <f>TITRES_STAT!E699</f>
        <v>1030</v>
      </c>
      <c r="E696" s="2">
        <f t="shared" si="40"/>
        <v>-20139</v>
      </c>
      <c r="F696" s="5" t="str">
        <f t="shared" si="43"/>
        <v>NEUTRAL</v>
      </c>
      <c r="G696" s="5" t="str">
        <f t="shared" si="42"/>
        <v>NEUTRAL</v>
      </c>
      <c r="H696" s="5" t="str">
        <f t="shared" si="41"/>
        <v>NEUTRAL</v>
      </c>
    </row>
    <row r="697" spans="1:8" ht="13.5" x14ac:dyDescent="0.25">
      <c r="A697" s="3">
        <f>TITRES_STAT!B700</f>
        <v>43318</v>
      </c>
      <c r="B697" s="5">
        <f>TITRES_STAT!C700</f>
        <v>1.8</v>
      </c>
      <c r="C697" s="5">
        <f>TITRES_STAT!D700</f>
        <v>1.2349000000000001</v>
      </c>
      <c r="D697" s="5">
        <f>TITRES_STAT!E700</f>
        <v>0</v>
      </c>
      <c r="E697" s="2">
        <f t="shared" si="40"/>
        <v>-20139</v>
      </c>
      <c r="F697" s="5" t="str">
        <f t="shared" si="43"/>
        <v>NEUTRAL</v>
      </c>
      <c r="G697" s="5" t="str">
        <f t="shared" si="42"/>
        <v>NEUTRAL</v>
      </c>
      <c r="H697" s="5" t="str">
        <f t="shared" si="41"/>
        <v>NEUTRAL</v>
      </c>
    </row>
    <row r="698" spans="1:8" ht="13.5" x14ac:dyDescent="0.25">
      <c r="A698" s="3">
        <f>TITRES_STAT!B701</f>
        <v>43319</v>
      </c>
      <c r="B698" s="5">
        <f>TITRES_STAT!C701</f>
        <v>1.8</v>
      </c>
      <c r="C698" s="5">
        <f>TITRES_STAT!D701</f>
        <v>1.2349000000000001</v>
      </c>
      <c r="D698" s="5">
        <f>TITRES_STAT!E701</f>
        <v>0</v>
      </c>
      <c r="E698" s="2">
        <f t="shared" si="40"/>
        <v>-20139</v>
      </c>
      <c r="F698" s="5" t="str">
        <f t="shared" si="43"/>
        <v>NEUTRAL</v>
      </c>
      <c r="G698" s="5" t="str">
        <f t="shared" si="42"/>
        <v>NEUTRAL</v>
      </c>
      <c r="H698" s="5" t="str">
        <f t="shared" si="41"/>
        <v>NEUTRAL</v>
      </c>
    </row>
    <row r="699" spans="1:8" ht="13.5" x14ac:dyDescent="0.25">
      <c r="A699" s="3">
        <f>TITRES_STAT!B702</f>
        <v>43320</v>
      </c>
      <c r="B699" s="5">
        <f>TITRES_STAT!C702</f>
        <v>1.8</v>
      </c>
      <c r="C699" s="5">
        <f>TITRES_STAT!D702</f>
        <v>1.2349000000000001</v>
      </c>
      <c r="D699" s="5">
        <f>TITRES_STAT!E702</f>
        <v>0</v>
      </c>
      <c r="E699" s="2">
        <f t="shared" si="40"/>
        <v>-20139</v>
      </c>
      <c r="F699" s="5" t="str">
        <f t="shared" si="43"/>
        <v>NEUTRAL</v>
      </c>
      <c r="G699" s="5" t="str">
        <f t="shared" si="42"/>
        <v>NEUTRAL</v>
      </c>
      <c r="H699" s="5" t="str">
        <f t="shared" si="41"/>
        <v>NEUTRAL</v>
      </c>
    </row>
    <row r="700" spans="1:8" ht="13.5" x14ac:dyDescent="0.25">
      <c r="A700" s="3">
        <f>TITRES_STAT!B703</f>
        <v>43321</v>
      </c>
      <c r="B700" s="5">
        <f>TITRES_STAT!C703</f>
        <v>1.8</v>
      </c>
      <c r="C700" s="5">
        <f>TITRES_STAT!D703</f>
        <v>1.2349000000000001</v>
      </c>
      <c r="D700" s="5">
        <f>TITRES_STAT!E703</f>
        <v>0</v>
      </c>
      <c r="E700" s="2">
        <f t="shared" si="40"/>
        <v>-20139</v>
      </c>
      <c r="F700" s="5" t="str">
        <f t="shared" si="43"/>
        <v>NEUTRAL</v>
      </c>
      <c r="G700" s="5" t="str">
        <f t="shared" si="42"/>
        <v>NEUTRAL</v>
      </c>
      <c r="H700" s="5" t="str">
        <f t="shared" si="41"/>
        <v>NEUTRAL</v>
      </c>
    </row>
    <row r="701" spans="1:8" ht="13.5" x14ac:dyDescent="0.25">
      <c r="A701" s="3">
        <f>TITRES_STAT!B704</f>
        <v>43322</v>
      </c>
      <c r="B701" s="5">
        <f>TITRES_STAT!C704</f>
        <v>1.8</v>
      </c>
      <c r="C701" s="5">
        <f>TITRES_STAT!D704</f>
        <v>1.2349000000000001</v>
      </c>
      <c r="D701" s="5">
        <f>TITRES_STAT!E704</f>
        <v>0</v>
      </c>
      <c r="E701" s="2">
        <f t="shared" si="40"/>
        <v>-20139</v>
      </c>
      <c r="F701" s="5" t="str">
        <f t="shared" si="43"/>
        <v>NEUTRAL</v>
      </c>
      <c r="G701" s="5" t="str">
        <f t="shared" si="42"/>
        <v>NEUTRAL</v>
      </c>
      <c r="H701" s="5" t="str">
        <f t="shared" si="41"/>
        <v>NEUTRAL</v>
      </c>
    </row>
    <row r="702" spans="1:8" ht="13.5" x14ac:dyDescent="0.25">
      <c r="A702" s="3">
        <f>TITRES_STAT!B705</f>
        <v>43326</v>
      </c>
      <c r="B702" s="5">
        <f>TITRES_STAT!C705</f>
        <v>1.8</v>
      </c>
      <c r="C702" s="5">
        <f>TITRES_STAT!D705</f>
        <v>1.2349000000000001</v>
      </c>
      <c r="D702" s="5">
        <f>TITRES_STAT!E705</f>
        <v>0</v>
      </c>
      <c r="E702" s="2">
        <f t="shared" si="40"/>
        <v>-20139</v>
      </c>
      <c r="F702" s="5" t="str">
        <f t="shared" si="43"/>
        <v>NEUTRAL</v>
      </c>
      <c r="G702" s="5" t="str">
        <f t="shared" si="42"/>
        <v>NEUTRAL</v>
      </c>
      <c r="H702" s="5" t="str">
        <f t="shared" si="41"/>
        <v>NEUTRAL</v>
      </c>
    </row>
    <row r="703" spans="1:8" ht="13.5" x14ac:dyDescent="0.25">
      <c r="A703" s="3">
        <f>TITRES_STAT!B706</f>
        <v>43327</v>
      </c>
      <c r="B703" s="5">
        <f>TITRES_STAT!C706</f>
        <v>1.82</v>
      </c>
      <c r="C703" s="5">
        <f>TITRES_STAT!D706</f>
        <v>1.2485999999999999</v>
      </c>
      <c r="D703" s="5">
        <f>TITRES_STAT!E706</f>
        <v>50</v>
      </c>
      <c r="E703" s="2">
        <f t="shared" si="40"/>
        <v>-20089</v>
      </c>
      <c r="F703" s="5" t="str">
        <f t="shared" si="43"/>
        <v>BULLISH</v>
      </c>
      <c r="G703" s="5" t="str">
        <f t="shared" si="42"/>
        <v>NEUTRAL</v>
      </c>
      <c r="H703" s="5" t="str">
        <f t="shared" si="41"/>
        <v>CONFIRMED BULLISH</v>
      </c>
    </row>
    <row r="704" spans="1:8" ht="13.5" x14ac:dyDescent="0.25">
      <c r="A704" s="3">
        <f>TITRES_STAT!B707</f>
        <v>43328</v>
      </c>
      <c r="B704" s="5">
        <f>TITRES_STAT!C707</f>
        <v>1.82</v>
      </c>
      <c r="C704" s="5">
        <f>TITRES_STAT!D707</f>
        <v>1.2485999999999999</v>
      </c>
      <c r="D704" s="5">
        <f>TITRES_STAT!E707</f>
        <v>0</v>
      </c>
      <c r="E704" s="2">
        <f t="shared" si="40"/>
        <v>-20089</v>
      </c>
      <c r="F704" s="5" t="str">
        <f t="shared" si="43"/>
        <v>BULLISH</v>
      </c>
      <c r="G704" s="5" t="str">
        <f t="shared" si="42"/>
        <v>NEUTRAL</v>
      </c>
      <c r="H704" s="5" t="str">
        <f t="shared" si="41"/>
        <v>CONFIRMED BULLISH</v>
      </c>
    </row>
    <row r="705" spans="1:8" ht="13.5" x14ac:dyDescent="0.25">
      <c r="A705" s="3">
        <f>TITRES_STAT!B708</f>
        <v>43329</v>
      </c>
      <c r="B705" s="5">
        <f>TITRES_STAT!C708</f>
        <v>1.82</v>
      </c>
      <c r="C705" s="5">
        <f>TITRES_STAT!D708</f>
        <v>1.2485999999999999</v>
      </c>
      <c r="D705" s="5">
        <f>TITRES_STAT!E708</f>
        <v>950</v>
      </c>
      <c r="E705" s="2">
        <f t="shared" si="40"/>
        <v>-20089</v>
      </c>
      <c r="F705" s="5" t="str">
        <f t="shared" si="43"/>
        <v>BULLISH</v>
      </c>
      <c r="G705" s="5" t="str">
        <f t="shared" si="42"/>
        <v>NEUTRAL</v>
      </c>
      <c r="H705" s="5" t="str">
        <f t="shared" si="41"/>
        <v>CONFIRMED BULLISH</v>
      </c>
    </row>
    <row r="706" spans="1:8" ht="13.5" x14ac:dyDescent="0.25">
      <c r="A706" s="3">
        <f>TITRES_STAT!B709</f>
        <v>43332</v>
      </c>
      <c r="B706" s="5">
        <f>TITRES_STAT!C709</f>
        <v>1.82</v>
      </c>
      <c r="C706" s="5">
        <f>TITRES_STAT!D709</f>
        <v>1.2485999999999999</v>
      </c>
      <c r="D706" s="5">
        <f>TITRES_STAT!E709</f>
        <v>0</v>
      </c>
      <c r="E706" s="2">
        <f t="shared" si="40"/>
        <v>-20089</v>
      </c>
      <c r="F706" s="5" t="str">
        <f t="shared" si="43"/>
        <v>BULLISH</v>
      </c>
      <c r="G706" s="5" t="str">
        <f t="shared" si="42"/>
        <v>NEUTRAL</v>
      </c>
      <c r="H706" s="5" t="str">
        <f t="shared" si="41"/>
        <v>CONFIRMED BULLISH</v>
      </c>
    </row>
    <row r="707" spans="1:8" ht="13.5" x14ac:dyDescent="0.25">
      <c r="A707" s="3">
        <f>TITRES_STAT!B710</f>
        <v>43335</v>
      </c>
      <c r="B707" s="5">
        <f>TITRES_STAT!C710</f>
        <v>1.82</v>
      </c>
      <c r="C707" s="5">
        <f>TITRES_STAT!D710</f>
        <v>1.2485999999999999</v>
      </c>
      <c r="D707" s="5">
        <f>TITRES_STAT!E710</f>
        <v>0</v>
      </c>
      <c r="E707" s="2">
        <f t="shared" si="40"/>
        <v>-20089</v>
      </c>
      <c r="F707" s="5" t="str">
        <f t="shared" si="43"/>
        <v>BULLISH</v>
      </c>
      <c r="G707" s="5" t="str">
        <f t="shared" si="42"/>
        <v>NEUTRAL</v>
      </c>
      <c r="H707" s="5" t="str">
        <f t="shared" si="41"/>
        <v>CONFIRMED BULLISH</v>
      </c>
    </row>
    <row r="708" spans="1:8" ht="13.5" x14ac:dyDescent="0.25">
      <c r="A708" s="3">
        <f>TITRES_STAT!B711</f>
        <v>43336</v>
      </c>
      <c r="B708" s="5">
        <f>TITRES_STAT!C711</f>
        <v>1.82</v>
      </c>
      <c r="C708" s="5">
        <f>TITRES_STAT!D711</f>
        <v>1.2485999999999999</v>
      </c>
      <c r="D708" s="5">
        <f>TITRES_STAT!E711</f>
        <v>0</v>
      </c>
      <c r="E708" s="2">
        <f t="shared" ref="E708:E771" si="44">IF(B708&gt;B707, E707+D708, IF(B708&lt;B707, E707-D708, E707))</f>
        <v>-20089</v>
      </c>
      <c r="F708" s="5" t="str">
        <f t="shared" si="43"/>
        <v>NEUTRAL</v>
      </c>
      <c r="G708" s="5" t="str">
        <f t="shared" si="42"/>
        <v>NEUTRAL</v>
      </c>
      <c r="H708" s="5" t="str">
        <f t="shared" si="41"/>
        <v>NEUTRAL</v>
      </c>
    </row>
    <row r="709" spans="1:8" ht="13.5" x14ac:dyDescent="0.25">
      <c r="A709" s="3">
        <f>TITRES_STAT!B712</f>
        <v>43339</v>
      </c>
      <c r="B709" s="5">
        <f>TITRES_STAT!C712</f>
        <v>1.82</v>
      </c>
      <c r="C709" s="5">
        <f>TITRES_STAT!D712</f>
        <v>1.2485999999999999</v>
      </c>
      <c r="D709" s="5">
        <f>TITRES_STAT!E712</f>
        <v>0</v>
      </c>
      <c r="E709" s="2">
        <f t="shared" si="44"/>
        <v>-20089</v>
      </c>
      <c r="F709" s="5" t="str">
        <f t="shared" si="43"/>
        <v>NEUTRAL</v>
      </c>
      <c r="G709" s="5" t="str">
        <f t="shared" si="42"/>
        <v>NEUTRAL</v>
      </c>
      <c r="H709" s="5" t="str">
        <f t="shared" si="41"/>
        <v>NEUTRAL</v>
      </c>
    </row>
    <row r="710" spans="1:8" ht="13.5" x14ac:dyDescent="0.25">
      <c r="A710" s="3">
        <f>TITRES_STAT!B713</f>
        <v>43340</v>
      </c>
      <c r="B710" s="5">
        <f>TITRES_STAT!C713</f>
        <v>1.82</v>
      </c>
      <c r="C710" s="5">
        <f>TITRES_STAT!D713</f>
        <v>1.2485999999999999</v>
      </c>
      <c r="D710" s="5">
        <f>TITRES_STAT!E713</f>
        <v>0</v>
      </c>
      <c r="E710" s="2">
        <f t="shared" si="44"/>
        <v>-20089</v>
      </c>
      <c r="F710" s="5" t="str">
        <f t="shared" si="43"/>
        <v>NEUTRAL</v>
      </c>
      <c r="G710" s="5" t="str">
        <f t="shared" si="42"/>
        <v>NEUTRAL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NEUTRAL</v>
      </c>
    </row>
    <row r="711" spans="1:8" ht="13.5" x14ac:dyDescent="0.25">
      <c r="A711" s="3">
        <f>TITRES_STAT!B714</f>
        <v>43341</v>
      </c>
      <c r="B711" s="5">
        <f>TITRES_STAT!C714</f>
        <v>1.82</v>
      </c>
      <c r="C711" s="5">
        <f>TITRES_STAT!D714</f>
        <v>1.2485999999999999</v>
      </c>
      <c r="D711" s="5">
        <f>TITRES_STAT!E714</f>
        <v>0</v>
      </c>
      <c r="E711" s="2">
        <f t="shared" si="44"/>
        <v>-20089</v>
      </c>
      <c r="F711" s="5" t="str">
        <f t="shared" si="43"/>
        <v>NEUTRAL</v>
      </c>
      <c r="G711" s="5" t="str">
        <f t="shared" ref="G711:G774" si="46">IF((E711-E706)/E706 &gt; 0.02, "STRONG",
 IF((E711-E706)/E706 &lt; -0.02, "WEAK", "NEUTRAL"))</f>
        <v>NEUTRAL</v>
      </c>
      <c r="H711" s="5" t="str">
        <f t="shared" si="45"/>
        <v>NEUTRAL</v>
      </c>
    </row>
    <row r="712" spans="1:8" ht="13.5" x14ac:dyDescent="0.25">
      <c r="A712" s="3">
        <f>TITRES_STAT!B715</f>
        <v>43342</v>
      </c>
      <c r="B712" s="5">
        <f>TITRES_STAT!C715</f>
        <v>1.87</v>
      </c>
      <c r="C712" s="5">
        <f>TITRES_STAT!D715</f>
        <v>1.2828999999999999</v>
      </c>
      <c r="D712" s="5">
        <f>TITRES_STAT!E715</f>
        <v>100</v>
      </c>
      <c r="E712" s="2">
        <f t="shared" si="44"/>
        <v>-19989</v>
      </c>
      <c r="F712" s="5" t="str">
        <f t="shared" ref="F712:F775" si="47">IF(E712&gt;E707,"BULLISH",IF(E712&lt;E707,"BEARISH","NEUTRAL"))</f>
        <v>BULLISH</v>
      </c>
      <c r="G712" s="5" t="str">
        <f t="shared" si="46"/>
        <v>NEUTRAL</v>
      </c>
      <c r="H712" s="5" t="str">
        <f t="shared" si="45"/>
        <v>CONFIRMED BULLISH</v>
      </c>
    </row>
    <row r="713" spans="1:8" ht="13.5" x14ac:dyDescent="0.25">
      <c r="A713" s="3">
        <f>TITRES_STAT!B716</f>
        <v>43343</v>
      </c>
      <c r="B713" s="5">
        <f>TITRES_STAT!C716</f>
        <v>1.87</v>
      </c>
      <c r="C713" s="5">
        <f>TITRES_STAT!D716</f>
        <v>1.2828999999999999</v>
      </c>
      <c r="D713" s="5">
        <f>TITRES_STAT!E716</f>
        <v>0</v>
      </c>
      <c r="E713" s="2">
        <f t="shared" si="44"/>
        <v>-19989</v>
      </c>
      <c r="F713" s="5" t="str">
        <f t="shared" si="47"/>
        <v>BULLISH</v>
      </c>
      <c r="G713" s="5" t="str">
        <f t="shared" si="46"/>
        <v>NEUTRAL</v>
      </c>
      <c r="H713" s="5" t="str">
        <f t="shared" si="45"/>
        <v>CONFIRMED BULLISH</v>
      </c>
    </row>
    <row r="714" spans="1:8" ht="13.5" x14ac:dyDescent="0.25">
      <c r="A714" s="3">
        <f>TITRES_STAT!B717</f>
        <v>43346</v>
      </c>
      <c r="B714" s="5">
        <f>TITRES_STAT!C717</f>
        <v>1.87</v>
      </c>
      <c r="C714" s="5">
        <f>TITRES_STAT!D717</f>
        <v>1.2828999999999999</v>
      </c>
      <c r="D714" s="5">
        <f>TITRES_STAT!E717</f>
        <v>0</v>
      </c>
      <c r="E714" s="2">
        <f t="shared" si="44"/>
        <v>-19989</v>
      </c>
      <c r="F714" s="5" t="str">
        <f t="shared" si="47"/>
        <v>BULLISH</v>
      </c>
      <c r="G714" s="5" t="str">
        <f t="shared" si="46"/>
        <v>NEUTRAL</v>
      </c>
      <c r="H714" s="5" t="str">
        <f t="shared" si="45"/>
        <v>CONFIRMED BULLISH</v>
      </c>
    </row>
    <row r="715" spans="1:8" ht="13.5" x14ac:dyDescent="0.25">
      <c r="A715" s="3">
        <f>TITRES_STAT!B718</f>
        <v>43347</v>
      </c>
      <c r="B715" s="5">
        <f>TITRES_STAT!C718</f>
        <v>1.87</v>
      </c>
      <c r="C715" s="5">
        <f>TITRES_STAT!D718</f>
        <v>1.2828999999999999</v>
      </c>
      <c r="D715" s="5">
        <f>TITRES_STAT!E718</f>
        <v>0</v>
      </c>
      <c r="E715" s="2">
        <f t="shared" si="44"/>
        <v>-19989</v>
      </c>
      <c r="F715" s="5" t="str">
        <f t="shared" si="47"/>
        <v>BULLISH</v>
      </c>
      <c r="G715" s="5" t="str">
        <f t="shared" si="46"/>
        <v>NEUTRAL</v>
      </c>
      <c r="H715" s="5" t="str">
        <f t="shared" si="45"/>
        <v>CONFIRMED BULLISH</v>
      </c>
    </row>
    <row r="716" spans="1:8" ht="13.5" x14ac:dyDescent="0.25">
      <c r="A716" s="3">
        <f>TITRES_STAT!B719</f>
        <v>43348</v>
      </c>
      <c r="B716" s="5">
        <f>TITRES_STAT!C719</f>
        <v>1.87</v>
      </c>
      <c r="C716" s="5">
        <f>TITRES_STAT!D719</f>
        <v>1.2828999999999999</v>
      </c>
      <c r="D716" s="5">
        <f>TITRES_STAT!E719</f>
        <v>0</v>
      </c>
      <c r="E716" s="2">
        <f t="shared" si="44"/>
        <v>-19989</v>
      </c>
      <c r="F716" s="5" t="str">
        <f t="shared" si="47"/>
        <v>BULLISH</v>
      </c>
      <c r="G716" s="5" t="str">
        <f t="shared" si="46"/>
        <v>NEUTRAL</v>
      </c>
      <c r="H716" s="5" t="str">
        <f t="shared" si="45"/>
        <v>CONFIRMED BULLISH</v>
      </c>
    </row>
    <row r="717" spans="1:8" ht="13.5" x14ac:dyDescent="0.25">
      <c r="A717" s="3">
        <f>TITRES_STAT!B720</f>
        <v>43349</v>
      </c>
      <c r="B717" s="5">
        <f>TITRES_STAT!C720</f>
        <v>1.87</v>
      </c>
      <c r="C717" s="5">
        <f>TITRES_STAT!D720</f>
        <v>1.2828999999999999</v>
      </c>
      <c r="D717" s="5">
        <f>TITRES_STAT!E720</f>
        <v>0</v>
      </c>
      <c r="E717" s="2">
        <f t="shared" si="44"/>
        <v>-19989</v>
      </c>
      <c r="F717" s="5" t="str">
        <f t="shared" si="47"/>
        <v>NEUTRAL</v>
      </c>
      <c r="G717" s="5" t="str">
        <f t="shared" si="46"/>
        <v>NEUTRAL</v>
      </c>
      <c r="H717" s="5" t="str">
        <f t="shared" si="45"/>
        <v>NEUTRAL</v>
      </c>
    </row>
    <row r="718" spans="1:8" ht="13.5" x14ac:dyDescent="0.25">
      <c r="A718" s="3">
        <f>TITRES_STAT!B721</f>
        <v>43350</v>
      </c>
      <c r="B718" s="5">
        <f>TITRES_STAT!C721</f>
        <v>1.87</v>
      </c>
      <c r="C718" s="5">
        <f>TITRES_STAT!D721</f>
        <v>1.2828999999999999</v>
      </c>
      <c r="D718" s="5">
        <f>TITRES_STAT!E721</f>
        <v>50</v>
      </c>
      <c r="E718" s="2">
        <f t="shared" si="44"/>
        <v>-19989</v>
      </c>
      <c r="F718" s="5" t="str">
        <f t="shared" si="47"/>
        <v>NEUTRAL</v>
      </c>
      <c r="G718" s="5" t="str">
        <f t="shared" si="46"/>
        <v>NEUTRAL</v>
      </c>
      <c r="H718" s="5" t="str">
        <f t="shared" si="45"/>
        <v>NEUTRAL</v>
      </c>
    </row>
    <row r="719" spans="1:8" ht="13.5" x14ac:dyDescent="0.25">
      <c r="A719" s="3">
        <f>TITRES_STAT!B722</f>
        <v>43353</v>
      </c>
      <c r="B719" s="5">
        <f>TITRES_STAT!C722</f>
        <v>1.87</v>
      </c>
      <c r="C719" s="5">
        <f>TITRES_STAT!D722</f>
        <v>1.2828999999999999</v>
      </c>
      <c r="D719" s="5">
        <f>TITRES_STAT!E722</f>
        <v>0</v>
      </c>
      <c r="E719" s="2">
        <f t="shared" si="44"/>
        <v>-19989</v>
      </c>
      <c r="F719" s="5" t="str">
        <f t="shared" si="47"/>
        <v>NEUTRAL</v>
      </c>
      <c r="G719" s="5" t="str">
        <f t="shared" si="46"/>
        <v>NEUTRAL</v>
      </c>
      <c r="H719" s="5" t="str">
        <f t="shared" si="45"/>
        <v>NEUTRAL</v>
      </c>
    </row>
    <row r="720" spans="1:8" ht="13.5" x14ac:dyDescent="0.25">
      <c r="A720" s="3">
        <f>TITRES_STAT!B723</f>
        <v>43355</v>
      </c>
      <c r="B720" s="5">
        <f>TITRES_STAT!C723</f>
        <v>1.87</v>
      </c>
      <c r="C720" s="5">
        <f>TITRES_STAT!D723</f>
        <v>1.2828999999999999</v>
      </c>
      <c r="D720" s="5">
        <f>TITRES_STAT!E723</f>
        <v>0</v>
      </c>
      <c r="E720" s="2">
        <f t="shared" si="44"/>
        <v>-19989</v>
      </c>
      <c r="F720" s="5" t="str">
        <f t="shared" si="47"/>
        <v>NEUTRAL</v>
      </c>
      <c r="G720" s="5" t="str">
        <f t="shared" si="46"/>
        <v>NEUTRAL</v>
      </c>
      <c r="H720" s="5" t="str">
        <f t="shared" si="45"/>
        <v>NEUTRAL</v>
      </c>
    </row>
    <row r="721" spans="1:8" ht="13.5" x14ac:dyDescent="0.25">
      <c r="A721" s="3">
        <f>TITRES_STAT!B724</f>
        <v>43356</v>
      </c>
      <c r="B721" s="5">
        <f>TITRES_STAT!C724</f>
        <v>1.87</v>
      </c>
      <c r="C721" s="5">
        <f>TITRES_STAT!D724</f>
        <v>1.2828999999999999</v>
      </c>
      <c r="D721" s="5">
        <f>TITRES_STAT!E724</f>
        <v>0</v>
      </c>
      <c r="E721" s="2">
        <f t="shared" si="44"/>
        <v>-19989</v>
      </c>
      <c r="F721" s="5" t="str">
        <f t="shared" si="47"/>
        <v>NEUTRAL</v>
      </c>
      <c r="G721" s="5" t="str">
        <f t="shared" si="46"/>
        <v>NEUTRAL</v>
      </c>
      <c r="H721" s="5" t="str">
        <f t="shared" si="45"/>
        <v>NEUTRAL</v>
      </c>
    </row>
    <row r="722" spans="1:8" ht="13.5" x14ac:dyDescent="0.25">
      <c r="A722" s="3">
        <f>TITRES_STAT!B725</f>
        <v>43357</v>
      </c>
      <c r="B722" s="5">
        <f>TITRES_STAT!C725</f>
        <v>1.87</v>
      </c>
      <c r="C722" s="5">
        <f>TITRES_STAT!D725</f>
        <v>1.2828999999999999</v>
      </c>
      <c r="D722" s="5">
        <f>TITRES_STAT!E725</f>
        <v>0</v>
      </c>
      <c r="E722" s="2">
        <f t="shared" si="44"/>
        <v>-19989</v>
      </c>
      <c r="F722" s="5" t="str">
        <f t="shared" si="47"/>
        <v>NEUTRAL</v>
      </c>
      <c r="G722" s="5" t="str">
        <f t="shared" si="46"/>
        <v>NEUTRAL</v>
      </c>
      <c r="H722" s="5" t="str">
        <f t="shared" si="45"/>
        <v>NEUTRAL</v>
      </c>
    </row>
    <row r="723" spans="1:8" ht="13.5" x14ac:dyDescent="0.25">
      <c r="A723" s="3">
        <f>TITRES_STAT!B726</f>
        <v>43360</v>
      </c>
      <c r="B723" s="5">
        <f>TITRES_STAT!C726</f>
        <v>1.87</v>
      </c>
      <c r="C723" s="5">
        <f>TITRES_STAT!D726</f>
        <v>1.2828999999999999</v>
      </c>
      <c r="D723" s="5">
        <f>TITRES_STAT!E726</f>
        <v>0</v>
      </c>
      <c r="E723" s="2">
        <f t="shared" si="44"/>
        <v>-19989</v>
      </c>
      <c r="F723" s="5" t="str">
        <f t="shared" si="47"/>
        <v>NEUTRAL</v>
      </c>
      <c r="G723" s="5" t="str">
        <f t="shared" si="46"/>
        <v>NEUTRAL</v>
      </c>
      <c r="H723" s="5" t="str">
        <f t="shared" si="45"/>
        <v>NEUTRAL</v>
      </c>
    </row>
    <row r="724" spans="1:8" ht="13.5" x14ac:dyDescent="0.25">
      <c r="A724" s="3">
        <f>TITRES_STAT!B727</f>
        <v>43361</v>
      </c>
      <c r="B724" s="5">
        <f>TITRES_STAT!C727</f>
        <v>1.87</v>
      </c>
      <c r="C724" s="5">
        <f>TITRES_STAT!D727</f>
        <v>1.2828999999999999</v>
      </c>
      <c r="D724" s="5">
        <f>TITRES_STAT!E727</f>
        <v>0</v>
      </c>
      <c r="E724" s="2">
        <f t="shared" si="44"/>
        <v>-19989</v>
      </c>
      <c r="F724" s="5" t="str">
        <f t="shared" si="47"/>
        <v>NEUTRAL</v>
      </c>
      <c r="G724" s="5" t="str">
        <f t="shared" si="46"/>
        <v>NEUTRAL</v>
      </c>
      <c r="H724" s="5" t="str">
        <f t="shared" si="45"/>
        <v>NEUTRAL</v>
      </c>
    </row>
    <row r="725" spans="1:8" ht="13.5" x14ac:dyDescent="0.25">
      <c r="A725" s="3">
        <f>TITRES_STAT!B728</f>
        <v>43362</v>
      </c>
      <c r="B725" s="5">
        <f>TITRES_STAT!C728</f>
        <v>1.87</v>
      </c>
      <c r="C725" s="5">
        <f>TITRES_STAT!D728</f>
        <v>1.2828999999999999</v>
      </c>
      <c r="D725" s="5">
        <f>TITRES_STAT!E728</f>
        <v>0</v>
      </c>
      <c r="E725" s="2">
        <f t="shared" si="44"/>
        <v>-19989</v>
      </c>
      <c r="F725" s="5" t="str">
        <f t="shared" si="47"/>
        <v>NEUTRAL</v>
      </c>
      <c r="G725" s="5" t="str">
        <f t="shared" si="46"/>
        <v>NEUTRAL</v>
      </c>
      <c r="H725" s="5" t="str">
        <f t="shared" si="45"/>
        <v>NEUTRAL</v>
      </c>
    </row>
    <row r="726" spans="1:8" ht="13.5" x14ac:dyDescent="0.25">
      <c r="A726" s="3">
        <f>TITRES_STAT!B729</f>
        <v>43363</v>
      </c>
      <c r="B726" s="5">
        <f>TITRES_STAT!C729</f>
        <v>1.88</v>
      </c>
      <c r="C726" s="5">
        <f>TITRES_STAT!D729</f>
        <v>1.2898000000000001</v>
      </c>
      <c r="D726" s="5">
        <f>TITRES_STAT!E729</f>
        <v>20</v>
      </c>
      <c r="E726" s="2">
        <f t="shared" si="44"/>
        <v>-19969</v>
      </c>
      <c r="F726" s="5" t="str">
        <f t="shared" si="47"/>
        <v>BULLISH</v>
      </c>
      <c r="G726" s="5" t="str">
        <f t="shared" si="46"/>
        <v>NEUTRAL</v>
      </c>
      <c r="H726" s="5" t="str">
        <f t="shared" si="45"/>
        <v>CONFIRMED BULLISH</v>
      </c>
    </row>
    <row r="727" spans="1:8" ht="13.5" x14ac:dyDescent="0.25">
      <c r="A727" s="3">
        <f>TITRES_STAT!B730</f>
        <v>43364</v>
      </c>
      <c r="B727" s="5">
        <f>TITRES_STAT!C730</f>
        <v>1.88</v>
      </c>
      <c r="C727" s="5">
        <f>TITRES_STAT!D730</f>
        <v>1.2898000000000001</v>
      </c>
      <c r="D727" s="5">
        <f>TITRES_STAT!E730</f>
        <v>0</v>
      </c>
      <c r="E727" s="2">
        <f t="shared" si="44"/>
        <v>-19969</v>
      </c>
      <c r="F727" s="5" t="str">
        <f t="shared" si="47"/>
        <v>BULLISH</v>
      </c>
      <c r="G727" s="5" t="str">
        <f t="shared" si="46"/>
        <v>NEUTRAL</v>
      </c>
      <c r="H727" s="5" t="str">
        <f t="shared" si="45"/>
        <v>CONFIRMED BULLISH</v>
      </c>
    </row>
    <row r="728" spans="1:8" ht="13.5" x14ac:dyDescent="0.25">
      <c r="A728" s="3">
        <f>TITRES_STAT!B731</f>
        <v>43367</v>
      </c>
      <c r="B728" s="5">
        <f>TITRES_STAT!C731</f>
        <v>1.88</v>
      </c>
      <c r="C728" s="5">
        <f>TITRES_STAT!D731</f>
        <v>1.2898000000000001</v>
      </c>
      <c r="D728" s="5">
        <f>TITRES_STAT!E731</f>
        <v>0</v>
      </c>
      <c r="E728" s="2">
        <f t="shared" si="44"/>
        <v>-19969</v>
      </c>
      <c r="F728" s="5" t="str">
        <f t="shared" si="47"/>
        <v>BULLISH</v>
      </c>
      <c r="G728" s="5" t="str">
        <f t="shared" si="46"/>
        <v>NEUTRAL</v>
      </c>
      <c r="H728" s="5" t="str">
        <f t="shared" si="45"/>
        <v>CONFIRMED BULLISH</v>
      </c>
    </row>
    <row r="729" spans="1:8" ht="13.5" x14ac:dyDescent="0.25">
      <c r="A729" s="3">
        <f>TITRES_STAT!B732</f>
        <v>43368</v>
      </c>
      <c r="B729" s="5">
        <f>TITRES_STAT!C732</f>
        <v>1.88</v>
      </c>
      <c r="C729" s="5">
        <f>TITRES_STAT!D732</f>
        <v>1.2898000000000001</v>
      </c>
      <c r="D729" s="5">
        <f>TITRES_STAT!E732</f>
        <v>0</v>
      </c>
      <c r="E729" s="2">
        <f t="shared" si="44"/>
        <v>-19969</v>
      </c>
      <c r="F729" s="5" t="str">
        <f t="shared" si="47"/>
        <v>BULLISH</v>
      </c>
      <c r="G729" s="5" t="str">
        <f t="shared" si="46"/>
        <v>NEUTRAL</v>
      </c>
      <c r="H729" s="5" t="str">
        <f t="shared" si="45"/>
        <v>CONFIRMED BULLISH</v>
      </c>
    </row>
    <row r="730" spans="1:8" ht="13.5" x14ac:dyDescent="0.25">
      <c r="A730" s="3">
        <f>TITRES_STAT!B733</f>
        <v>43369</v>
      </c>
      <c r="B730" s="5">
        <f>TITRES_STAT!C733</f>
        <v>1.88</v>
      </c>
      <c r="C730" s="5">
        <f>TITRES_STAT!D733</f>
        <v>1.2898000000000001</v>
      </c>
      <c r="D730" s="5">
        <f>TITRES_STAT!E733</f>
        <v>0</v>
      </c>
      <c r="E730" s="2">
        <f t="shared" si="44"/>
        <v>-19969</v>
      </c>
      <c r="F730" s="5" t="str">
        <f t="shared" si="47"/>
        <v>BULLISH</v>
      </c>
      <c r="G730" s="5" t="str">
        <f t="shared" si="46"/>
        <v>NEUTRAL</v>
      </c>
      <c r="H730" s="5" t="str">
        <f t="shared" si="45"/>
        <v>CONFIRMED BULLISH</v>
      </c>
    </row>
    <row r="731" spans="1:8" ht="13.5" x14ac:dyDescent="0.25">
      <c r="A731" s="3">
        <f>TITRES_STAT!B734</f>
        <v>43370</v>
      </c>
      <c r="B731" s="5">
        <f>TITRES_STAT!C734</f>
        <v>1.88</v>
      </c>
      <c r="C731" s="5">
        <f>TITRES_STAT!D734</f>
        <v>1.2898000000000001</v>
      </c>
      <c r="D731" s="5">
        <f>TITRES_STAT!E734</f>
        <v>385</v>
      </c>
      <c r="E731" s="2">
        <f t="shared" si="44"/>
        <v>-19969</v>
      </c>
      <c r="F731" s="5" t="str">
        <f t="shared" si="47"/>
        <v>NEUTRAL</v>
      </c>
      <c r="G731" s="5" t="str">
        <f t="shared" si="46"/>
        <v>NEUTRAL</v>
      </c>
      <c r="H731" s="5" t="str">
        <f t="shared" si="45"/>
        <v>NEUTRAL</v>
      </c>
    </row>
    <row r="732" spans="1:8" ht="13.5" x14ac:dyDescent="0.25">
      <c r="A732" s="3">
        <f>TITRES_STAT!B735</f>
        <v>43371</v>
      </c>
      <c r="B732" s="5">
        <f>TITRES_STAT!C735</f>
        <v>1.88</v>
      </c>
      <c r="C732" s="5">
        <f>TITRES_STAT!D735</f>
        <v>1.2898000000000001</v>
      </c>
      <c r="D732" s="5">
        <f>TITRES_STAT!E735</f>
        <v>0</v>
      </c>
      <c r="E732" s="2">
        <f t="shared" si="44"/>
        <v>-19969</v>
      </c>
      <c r="F732" s="5" t="str">
        <f t="shared" si="47"/>
        <v>NEUTRAL</v>
      </c>
      <c r="G732" s="5" t="str">
        <f t="shared" si="46"/>
        <v>NEUTRAL</v>
      </c>
      <c r="H732" s="5" t="str">
        <f t="shared" si="45"/>
        <v>NEUTRAL</v>
      </c>
    </row>
    <row r="733" spans="1:8" ht="13.5" x14ac:dyDescent="0.25">
      <c r="A733" s="3">
        <f>TITRES_STAT!B736</f>
        <v>43374</v>
      </c>
      <c r="B733" s="5">
        <f>TITRES_STAT!C736</f>
        <v>1.88</v>
      </c>
      <c r="C733" s="5">
        <f>TITRES_STAT!D736</f>
        <v>1.2898000000000001</v>
      </c>
      <c r="D733" s="5">
        <f>TITRES_STAT!E736</f>
        <v>0</v>
      </c>
      <c r="E733" s="2">
        <f t="shared" si="44"/>
        <v>-19969</v>
      </c>
      <c r="F733" s="5" t="str">
        <f t="shared" si="47"/>
        <v>NEUTRAL</v>
      </c>
      <c r="G733" s="5" t="str">
        <f t="shared" si="46"/>
        <v>NEUTRAL</v>
      </c>
      <c r="H733" s="5" t="str">
        <f t="shared" si="45"/>
        <v>NEUTRAL</v>
      </c>
    </row>
    <row r="734" spans="1:8" ht="13.5" x14ac:dyDescent="0.25">
      <c r="A734" s="3">
        <f>TITRES_STAT!B737</f>
        <v>43375</v>
      </c>
      <c r="B734" s="5">
        <f>TITRES_STAT!C737</f>
        <v>1.88</v>
      </c>
      <c r="C734" s="5">
        <f>TITRES_STAT!D737</f>
        <v>1.2898000000000001</v>
      </c>
      <c r="D734" s="5">
        <f>TITRES_STAT!E737</f>
        <v>0</v>
      </c>
      <c r="E734" s="2">
        <f t="shared" si="44"/>
        <v>-19969</v>
      </c>
      <c r="F734" s="5" t="str">
        <f t="shared" si="47"/>
        <v>NEUTRAL</v>
      </c>
      <c r="G734" s="5" t="str">
        <f t="shared" si="46"/>
        <v>NEUTRAL</v>
      </c>
      <c r="H734" s="5" t="str">
        <f t="shared" si="45"/>
        <v>NEUTRAL</v>
      </c>
    </row>
    <row r="735" spans="1:8" ht="13.5" x14ac:dyDescent="0.25">
      <c r="A735" s="3">
        <f>TITRES_STAT!B738</f>
        <v>43376</v>
      </c>
      <c r="B735" s="5">
        <f>TITRES_STAT!C738</f>
        <v>1.88</v>
      </c>
      <c r="C735" s="5">
        <f>TITRES_STAT!D738</f>
        <v>1.2898000000000001</v>
      </c>
      <c r="D735" s="5">
        <f>TITRES_STAT!E738</f>
        <v>0</v>
      </c>
      <c r="E735" s="2">
        <f t="shared" si="44"/>
        <v>-19969</v>
      </c>
      <c r="F735" s="5" t="str">
        <f t="shared" si="47"/>
        <v>NEUTRAL</v>
      </c>
      <c r="G735" s="5" t="str">
        <f t="shared" si="46"/>
        <v>NEUTRAL</v>
      </c>
      <c r="H735" s="5" t="str">
        <f t="shared" si="45"/>
        <v>NEUTRAL</v>
      </c>
    </row>
    <row r="736" spans="1:8" ht="13.5" x14ac:dyDescent="0.25">
      <c r="A736" s="3">
        <f>TITRES_STAT!B739</f>
        <v>43377</v>
      </c>
      <c r="B736" s="5">
        <f>TITRES_STAT!C739</f>
        <v>1.88</v>
      </c>
      <c r="C736" s="5">
        <f>TITRES_STAT!D739</f>
        <v>1.2898000000000001</v>
      </c>
      <c r="D736" s="5">
        <f>TITRES_STAT!E739</f>
        <v>0</v>
      </c>
      <c r="E736" s="2">
        <f t="shared" si="44"/>
        <v>-19969</v>
      </c>
      <c r="F736" s="5" t="str">
        <f t="shared" si="47"/>
        <v>NEUTRAL</v>
      </c>
      <c r="G736" s="5" t="str">
        <f t="shared" si="46"/>
        <v>NEUTRAL</v>
      </c>
      <c r="H736" s="5" t="str">
        <f t="shared" si="45"/>
        <v>NEUTRAL</v>
      </c>
    </row>
    <row r="737" spans="1:8" ht="13.5" x14ac:dyDescent="0.25">
      <c r="A737" s="3">
        <f>TITRES_STAT!B740</f>
        <v>43378</v>
      </c>
      <c r="B737" s="5">
        <f>TITRES_STAT!C740</f>
        <v>1.88</v>
      </c>
      <c r="C737" s="5">
        <f>TITRES_STAT!D740</f>
        <v>1.2898000000000001</v>
      </c>
      <c r="D737" s="5">
        <f>TITRES_STAT!E740</f>
        <v>0</v>
      </c>
      <c r="E737" s="2">
        <f t="shared" si="44"/>
        <v>-19969</v>
      </c>
      <c r="F737" s="5" t="str">
        <f t="shared" si="47"/>
        <v>NEUTRAL</v>
      </c>
      <c r="G737" s="5" t="str">
        <f t="shared" si="46"/>
        <v>NEUTRAL</v>
      </c>
      <c r="H737" s="5" t="str">
        <f t="shared" si="45"/>
        <v>NEUTRAL</v>
      </c>
    </row>
    <row r="738" spans="1:8" ht="13.5" x14ac:dyDescent="0.25">
      <c r="A738" s="3">
        <f>TITRES_STAT!B741</f>
        <v>43381</v>
      </c>
      <c r="B738" s="5">
        <f>TITRES_STAT!C741</f>
        <v>1.88</v>
      </c>
      <c r="C738" s="5">
        <f>TITRES_STAT!D741</f>
        <v>1.2898000000000001</v>
      </c>
      <c r="D738" s="5">
        <f>TITRES_STAT!E741</f>
        <v>0</v>
      </c>
      <c r="E738" s="2">
        <f t="shared" si="44"/>
        <v>-19969</v>
      </c>
      <c r="F738" s="5" t="str">
        <f t="shared" si="47"/>
        <v>NEUTRAL</v>
      </c>
      <c r="G738" s="5" t="str">
        <f t="shared" si="46"/>
        <v>NEUTRAL</v>
      </c>
      <c r="H738" s="5" t="str">
        <f t="shared" si="45"/>
        <v>NEUTRAL</v>
      </c>
    </row>
    <row r="739" spans="1:8" ht="13.5" x14ac:dyDescent="0.25">
      <c r="A739" s="3">
        <f>TITRES_STAT!B742</f>
        <v>43382</v>
      </c>
      <c r="B739" s="5">
        <f>TITRES_STAT!C742</f>
        <v>1.88</v>
      </c>
      <c r="C739" s="5">
        <f>TITRES_STAT!D742</f>
        <v>1.2898000000000001</v>
      </c>
      <c r="D739" s="5">
        <f>TITRES_STAT!E742</f>
        <v>0</v>
      </c>
      <c r="E739" s="2">
        <f t="shared" si="44"/>
        <v>-19969</v>
      </c>
      <c r="F739" s="5" t="str">
        <f t="shared" si="47"/>
        <v>NEUTRAL</v>
      </c>
      <c r="G739" s="5" t="str">
        <f t="shared" si="46"/>
        <v>NEUTRAL</v>
      </c>
      <c r="H739" s="5" t="str">
        <f t="shared" si="45"/>
        <v>NEUTRAL</v>
      </c>
    </row>
    <row r="740" spans="1:8" ht="13.5" x14ac:dyDescent="0.25">
      <c r="A740" s="3">
        <f>TITRES_STAT!B743</f>
        <v>43383</v>
      </c>
      <c r="B740" s="5">
        <f>TITRES_STAT!C743</f>
        <v>1.88</v>
      </c>
      <c r="C740" s="5">
        <f>TITRES_STAT!D743</f>
        <v>1.2898000000000001</v>
      </c>
      <c r="D740" s="5">
        <f>TITRES_STAT!E743</f>
        <v>0</v>
      </c>
      <c r="E740" s="2">
        <f t="shared" si="44"/>
        <v>-19969</v>
      </c>
      <c r="F740" s="5" t="str">
        <f t="shared" si="47"/>
        <v>NEUTRAL</v>
      </c>
      <c r="G740" s="5" t="str">
        <f t="shared" si="46"/>
        <v>NEUTRAL</v>
      </c>
      <c r="H740" s="5" t="str">
        <f t="shared" si="45"/>
        <v>NEUTRAL</v>
      </c>
    </row>
    <row r="741" spans="1:8" ht="13.5" x14ac:dyDescent="0.25">
      <c r="A741" s="3">
        <f>TITRES_STAT!B744</f>
        <v>43384</v>
      </c>
      <c r="B741" s="5">
        <f>TITRES_STAT!C744</f>
        <v>1.88</v>
      </c>
      <c r="C741" s="5">
        <f>TITRES_STAT!D744</f>
        <v>1.2898000000000001</v>
      </c>
      <c r="D741" s="5">
        <f>TITRES_STAT!E744</f>
        <v>0</v>
      </c>
      <c r="E741" s="2">
        <f t="shared" si="44"/>
        <v>-19969</v>
      </c>
      <c r="F741" s="5" t="str">
        <f t="shared" si="47"/>
        <v>NEUTRAL</v>
      </c>
      <c r="G741" s="5" t="str">
        <f t="shared" si="46"/>
        <v>NEUTRAL</v>
      </c>
      <c r="H741" s="5" t="str">
        <f t="shared" si="45"/>
        <v>NEUTRAL</v>
      </c>
    </row>
    <row r="742" spans="1:8" ht="13.5" x14ac:dyDescent="0.25">
      <c r="A742" s="3">
        <f>TITRES_STAT!B745</f>
        <v>43385</v>
      </c>
      <c r="B742" s="5">
        <f>TITRES_STAT!C745</f>
        <v>1.88</v>
      </c>
      <c r="C742" s="5">
        <f>TITRES_STAT!D745</f>
        <v>1.2898000000000001</v>
      </c>
      <c r="D742" s="5">
        <f>TITRES_STAT!E745</f>
        <v>0</v>
      </c>
      <c r="E742" s="2">
        <f t="shared" si="44"/>
        <v>-19969</v>
      </c>
      <c r="F742" s="5" t="str">
        <f t="shared" si="47"/>
        <v>NEUTRAL</v>
      </c>
      <c r="G742" s="5" t="str">
        <f t="shared" si="46"/>
        <v>NEUTRAL</v>
      </c>
      <c r="H742" s="5" t="str">
        <f t="shared" si="45"/>
        <v>NEUTRAL</v>
      </c>
    </row>
    <row r="743" spans="1:8" ht="13.5" x14ac:dyDescent="0.25">
      <c r="A743" s="3">
        <f>TITRES_STAT!B746</f>
        <v>43389</v>
      </c>
      <c r="B743" s="5">
        <f>TITRES_STAT!C746</f>
        <v>1.88</v>
      </c>
      <c r="C743" s="5">
        <f>TITRES_STAT!D746</f>
        <v>1.2898000000000001</v>
      </c>
      <c r="D743" s="5">
        <f>TITRES_STAT!E746</f>
        <v>0</v>
      </c>
      <c r="E743" s="2">
        <f t="shared" si="44"/>
        <v>-19969</v>
      </c>
      <c r="F743" s="5" t="str">
        <f t="shared" si="47"/>
        <v>NEUTRAL</v>
      </c>
      <c r="G743" s="5" t="str">
        <f t="shared" si="46"/>
        <v>NEUTRAL</v>
      </c>
      <c r="H743" s="5" t="str">
        <f t="shared" si="45"/>
        <v>NEUTRAL</v>
      </c>
    </row>
    <row r="744" spans="1:8" ht="13.5" x14ac:dyDescent="0.25">
      <c r="A744" s="3">
        <f>TITRES_STAT!B747</f>
        <v>43390</v>
      </c>
      <c r="B744" s="5">
        <f>TITRES_STAT!C747</f>
        <v>1.88</v>
      </c>
      <c r="C744" s="5">
        <f>TITRES_STAT!D747</f>
        <v>1.2898000000000001</v>
      </c>
      <c r="D744" s="5">
        <f>TITRES_STAT!E747</f>
        <v>0</v>
      </c>
      <c r="E744" s="2">
        <f t="shared" si="44"/>
        <v>-19969</v>
      </c>
      <c r="F744" s="5" t="str">
        <f t="shared" si="47"/>
        <v>NEUTRAL</v>
      </c>
      <c r="G744" s="5" t="str">
        <f t="shared" si="46"/>
        <v>NEUTRAL</v>
      </c>
      <c r="H744" s="5" t="str">
        <f t="shared" si="45"/>
        <v>NEUTRAL</v>
      </c>
    </row>
    <row r="745" spans="1:8" ht="13.5" x14ac:dyDescent="0.25">
      <c r="A745" s="3">
        <f>TITRES_STAT!B748</f>
        <v>43391</v>
      </c>
      <c r="B745" s="5">
        <f>TITRES_STAT!C748</f>
        <v>1.88</v>
      </c>
      <c r="C745" s="5">
        <f>TITRES_STAT!D748</f>
        <v>1.2898000000000001</v>
      </c>
      <c r="D745" s="5">
        <f>TITRES_STAT!E748</f>
        <v>0</v>
      </c>
      <c r="E745" s="2">
        <f t="shared" si="44"/>
        <v>-19969</v>
      </c>
      <c r="F745" s="5" t="str">
        <f t="shared" si="47"/>
        <v>NEUTRAL</v>
      </c>
      <c r="G745" s="5" t="str">
        <f t="shared" si="46"/>
        <v>NEUTRAL</v>
      </c>
      <c r="H745" s="5" t="str">
        <f t="shared" si="45"/>
        <v>NEUTRAL</v>
      </c>
    </row>
    <row r="746" spans="1:8" ht="13.5" x14ac:dyDescent="0.25">
      <c r="A746" s="3">
        <f>TITRES_STAT!B749</f>
        <v>43392</v>
      </c>
      <c r="B746" s="5">
        <f>TITRES_STAT!C749</f>
        <v>1.88</v>
      </c>
      <c r="C746" s="5">
        <f>TITRES_STAT!D749</f>
        <v>1.2898000000000001</v>
      </c>
      <c r="D746" s="5">
        <f>TITRES_STAT!E749</f>
        <v>0</v>
      </c>
      <c r="E746" s="2">
        <f t="shared" si="44"/>
        <v>-19969</v>
      </c>
      <c r="F746" s="5" t="str">
        <f t="shared" si="47"/>
        <v>NEUTRAL</v>
      </c>
      <c r="G746" s="5" t="str">
        <f t="shared" si="46"/>
        <v>NEUTRAL</v>
      </c>
      <c r="H746" s="5" t="str">
        <f t="shared" si="45"/>
        <v>NEUTRAL</v>
      </c>
    </row>
    <row r="747" spans="1:8" ht="13.5" x14ac:dyDescent="0.25">
      <c r="A747" s="3">
        <f>TITRES_STAT!B750</f>
        <v>43395</v>
      </c>
      <c r="B747" s="5">
        <f>TITRES_STAT!C750</f>
        <v>1.83</v>
      </c>
      <c r="C747" s="5">
        <f>TITRES_STAT!D750</f>
        <v>1.2555000000000001</v>
      </c>
      <c r="D747" s="5">
        <f>TITRES_STAT!E750</f>
        <v>5500</v>
      </c>
      <c r="E747" s="2">
        <f t="shared" si="44"/>
        <v>-25469</v>
      </c>
      <c r="F747" s="5" t="str">
        <f t="shared" si="47"/>
        <v>BEARISH</v>
      </c>
      <c r="G747" s="5" t="str">
        <f t="shared" si="46"/>
        <v>STRONG</v>
      </c>
      <c r="H747" s="5" t="str">
        <f t="shared" si="45"/>
        <v>CONFIRMED BEARISH</v>
      </c>
    </row>
    <row r="748" spans="1:8" ht="13.5" x14ac:dyDescent="0.25">
      <c r="A748" s="3">
        <f>TITRES_STAT!B751</f>
        <v>43396</v>
      </c>
      <c r="B748" s="5">
        <f>TITRES_STAT!C751</f>
        <v>1.8</v>
      </c>
      <c r="C748" s="5">
        <f>TITRES_STAT!D751</f>
        <v>1.2349000000000001</v>
      </c>
      <c r="D748" s="5">
        <f>TITRES_STAT!E751</f>
        <v>1500</v>
      </c>
      <c r="E748" s="2">
        <f t="shared" si="44"/>
        <v>-26969</v>
      </c>
      <c r="F748" s="5" t="str">
        <f t="shared" si="47"/>
        <v>BEARISH</v>
      </c>
      <c r="G748" s="5" t="str">
        <f t="shared" si="46"/>
        <v>STRONG</v>
      </c>
      <c r="H748" s="5" t="str">
        <f t="shared" si="45"/>
        <v>CONFIRMED BEARISH</v>
      </c>
    </row>
    <row r="749" spans="1:8" ht="13.5" x14ac:dyDescent="0.25">
      <c r="A749" s="3">
        <f>TITRES_STAT!B752</f>
        <v>43397</v>
      </c>
      <c r="B749" s="5">
        <f>TITRES_STAT!C752</f>
        <v>1.8</v>
      </c>
      <c r="C749" s="5">
        <f>TITRES_STAT!D752</f>
        <v>1.2349000000000001</v>
      </c>
      <c r="D749" s="5">
        <f>TITRES_STAT!E752</f>
        <v>0</v>
      </c>
      <c r="E749" s="2">
        <f t="shared" si="44"/>
        <v>-26969</v>
      </c>
      <c r="F749" s="5" t="str">
        <f t="shared" si="47"/>
        <v>BEARISH</v>
      </c>
      <c r="G749" s="5" t="str">
        <f t="shared" si="46"/>
        <v>STRONG</v>
      </c>
      <c r="H749" s="5" t="str">
        <f t="shared" si="45"/>
        <v>CONFIRMED BEARISH</v>
      </c>
    </row>
    <row r="750" spans="1:8" ht="13.5" x14ac:dyDescent="0.25">
      <c r="A750" s="3">
        <f>TITRES_STAT!B753</f>
        <v>43398</v>
      </c>
      <c r="B750" s="5">
        <f>TITRES_STAT!C753</f>
        <v>1.8</v>
      </c>
      <c r="C750" s="5">
        <f>TITRES_STAT!D753</f>
        <v>1.2349000000000001</v>
      </c>
      <c r="D750" s="5">
        <f>TITRES_STAT!E753</f>
        <v>7000</v>
      </c>
      <c r="E750" s="2">
        <f t="shared" si="44"/>
        <v>-26969</v>
      </c>
      <c r="F750" s="5" t="str">
        <f t="shared" si="47"/>
        <v>BEARISH</v>
      </c>
      <c r="G750" s="5" t="str">
        <f t="shared" si="46"/>
        <v>STRONG</v>
      </c>
      <c r="H750" s="5" t="str">
        <f t="shared" si="45"/>
        <v>CONFIRMED BEARISH</v>
      </c>
    </row>
    <row r="751" spans="1:8" ht="13.5" x14ac:dyDescent="0.25">
      <c r="A751" s="3">
        <f>TITRES_STAT!B754</f>
        <v>43399</v>
      </c>
      <c r="B751" s="5">
        <f>TITRES_STAT!C754</f>
        <v>1.8</v>
      </c>
      <c r="C751" s="5">
        <f>TITRES_STAT!D754</f>
        <v>1.2349000000000001</v>
      </c>
      <c r="D751" s="5">
        <f>TITRES_STAT!E754</f>
        <v>42912</v>
      </c>
      <c r="E751" s="2">
        <f t="shared" si="44"/>
        <v>-26969</v>
      </c>
      <c r="F751" s="5" t="str">
        <f t="shared" si="47"/>
        <v>BEARISH</v>
      </c>
      <c r="G751" s="5" t="str">
        <f t="shared" si="46"/>
        <v>STRONG</v>
      </c>
      <c r="H751" s="5" t="str">
        <f t="shared" si="45"/>
        <v>CONFIRMED BEARISH</v>
      </c>
    </row>
    <row r="752" spans="1:8" ht="13.5" x14ac:dyDescent="0.25">
      <c r="A752" s="3">
        <f>TITRES_STAT!B755</f>
        <v>43402</v>
      </c>
      <c r="B752" s="5">
        <f>TITRES_STAT!C755</f>
        <v>1.8</v>
      </c>
      <c r="C752" s="5">
        <f>TITRES_STAT!D755</f>
        <v>1.2349000000000001</v>
      </c>
      <c r="D752" s="5">
        <f>TITRES_STAT!E755</f>
        <v>50</v>
      </c>
      <c r="E752" s="2">
        <f t="shared" si="44"/>
        <v>-26969</v>
      </c>
      <c r="F752" s="5" t="str">
        <f t="shared" si="47"/>
        <v>BEARISH</v>
      </c>
      <c r="G752" s="5" t="str">
        <f t="shared" si="46"/>
        <v>STRONG</v>
      </c>
      <c r="H752" s="5" t="str">
        <f t="shared" si="45"/>
        <v>CONFIRMED BEARISH</v>
      </c>
    </row>
    <row r="753" spans="1:8" ht="13.5" x14ac:dyDescent="0.25">
      <c r="A753" s="3">
        <f>TITRES_STAT!B756</f>
        <v>43403</v>
      </c>
      <c r="B753" s="5">
        <f>TITRES_STAT!C756</f>
        <v>1.8</v>
      </c>
      <c r="C753" s="5">
        <f>TITRES_STAT!D756</f>
        <v>1.2349000000000001</v>
      </c>
      <c r="D753" s="5">
        <f>TITRES_STAT!E756</f>
        <v>0</v>
      </c>
      <c r="E753" s="2">
        <f t="shared" si="44"/>
        <v>-26969</v>
      </c>
      <c r="F753" s="5" t="str">
        <f t="shared" si="47"/>
        <v>NEUTRAL</v>
      </c>
      <c r="G753" s="5" t="str">
        <f t="shared" si="46"/>
        <v>NEUTRAL</v>
      </c>
      <c r="H753" s="5" t="str">
        <f t="shared" si="45"/>
        <v>NEUTRAL</v>
      </c>
    </row>
    <row r="754" spans="1:8" ht="13.5" x14ac:dyDescent="0.25">
      <c r="A754" s="3">
        <f>TITRES_STAT!B757</f>
        <v>43404</v>
      </c>
      <c r="B754" s="5">
        <f>TITRES_STAT!C757</f>
        <v>1.8</v>
      </c>
      <c r="C754" s="5">
        <f>TITRES_STAT!D757</f>
        <v>1.2349000000000001</v>
      </c>
      <c r="D754" s="5">
        <f>TITRES_STAT!E757</f>
        <v>0</v>
      </c>
      <c r="E754" s="2">
        <f t="shared" si="44"/>
        <v>-26969</v>
      </c>
      <c r="F754" s="5" t="str">
        <f t="shared" si="47"/>
        <v>NEUTRAL</v>
      </c>
      <c r="G754" s="5" t="str">
        <f t="shared" si="46"/>
        <v>NEUTRAL</v>
      </c>
      <c r="H754" s="5" t="str">
        <f t="shared" si="45"/>
        <v>NEUTRAL</v>
      </c>
    </row>
    <row r="755" spans="1:8" ht="13.5" x14ac:dyDescent="0.25">
      <c r="A755" s="3">
        <f>TITRES_STAT!B758</f>
        <v>43405</v>
      </c>
      <c r="B755" s="5">
        <f>TITRES_STAT!C758</f>
        <v>1.8</v>
      </c>
      <c r="C755" s="5">
        <f>TITRES_STAT!D758</f>
        <v>1.2349000000000001</v>
      </c>
      <c r="D755" s="5">
        <f>TITRES_STAT!E758</f>
        <v>0</v>
      </c>
      <c r="E755" s="2">
        <f t="shared" si="44"/>
        <v>-26969</v>
      </c>
      <c r="F755" s="5" t="str">
        <f t="shared" si="47"/>
        <v>NEUTRAL</v>
      </c>
      <c r="G755" s="5" t="str">
        <f t="shared" si="46"/>
        <v>NEUTRAL</v>
      </c>
      <c r="H755" s="5" t="str">
        <f t="shared" si="45"/>
        <v>NEUTRAL</v>
      </c>
    </row>
    <row r="756" spans="1:8" ht="13.5" x14ac:dyDescent="0.25">
      <c r="A756" s="3">
        <f>TITRES_STAT!B759</f>
        <v>43406</v>
      </c>
      <c r="B756" s="5">
        <f>TITRES_STAT!C759</f>
        <v>1.8</v>
      </c>
      <c r="C756" s="5">
        <f>TITRES_STAT!D759</f>
        <v>1.2349000000000001</v>
      </c>
      <c r="D756" s="5">
        <f>TITRES_STAT!E759</f>
        <v>0</v>
      </c>
      <c r="E756" s="2">
        <f t="shared" si="44"/>
        <v>-26969</v>
      </c>
      <c r="F756" s="5" t="str">
        <f t="shared" si="47"/>
        <v>NEUTRAL</v>
      </c>
      <c r="G756" s="5" t="str">
        <f t="shared" si="46"/>
        <v>NEUTRAL</v>
      </c>
      <c r="H756" s="5" t="str">
        <f t="shared" si="45"/>
        <v>NEUTRAL</v>
      </c>
    </row>
    <row r="757" spans="1:8" ht="13.5" x14ac:dyDescent="0.25">
      <c r="A757" s="3">
        <f>TITRES_STAT!B760</f>
        <v>43409</v>
      </c>
      <c r="B757" s="5">
        <f>TITRES_STAT!C760</f>
        <v>1.8</v>
      </c>
      <c r="C757" s="5">
        <f>TITRES_STAT!D760</f>
        <v>1.2349000000000001</v>
      </c>
      <c r="D757" s="5">
        <f>TITRES_STAT!E760</f>
        <v>1488</v>
      </c>
      <c r="E757" s="2">
        <f t="shared" si="44"/>
        <v>-26969</v>
      </c>
      <c r="F757" s="5" t="str">
        <f t="shared" si="47"/>
        <v>NEUTRAL</v>
      </c>
      <c r="G757" s="5" t="str">
        <f t="shared" si="46"/>
        <v>NEUTRAL</v>
      </c>
      <c r="H757" s="5" t="str">
        <f t="shared" si="45"/>
        <v>NEUTRAL</v>
      </c>
    </row>
    <row r="758" spans="1:8" ht="13.5" x14ac:dyDescent="0.25">
      <c r="A758" s="3">
        <f>TITRES_STAT!B761</f>
        <v>43410</v>
      </c>
      <c r="B758" s="5">
        <f>TITRES_STAT!C761</f>
        <v>1.85</v>
      </c>
      <c r="C758" s="5">
        <f>TITRES_STAT!D761</f>
        <v>1.2692000000000001</v>
      </c>
      <c r="D758" s="5">
        <f>TITRES_STAT!E761</f>
        <v>45</v>
      </c>
      <c r="E758" s="2">
        <f t="shared" si="44"/>
        <v>-26924</v>
      </c>
      <c r="F758" s="5" t="str">
        <f t="shared" si="47"/>
        <v>BULLISH</v>
      </c>
      <c r="G758" s="5" t="str">
        <f t="shared" si="46"/>
        <v>NEUTRAL</v>
      </c>
      <c r="H758" s="5" t="str">
        <f t="shared" si="45"/>
        <v>CONFIRMED BULLISH</v>
      </c>
    </row>
    <row r="759" spans="1:8" ht="13.5" x14ac:dyDescent="0.25">
      <c r="A759" s="3">
        <f>TITRES_STAT!B762</f>
        <v>43411</v>
      </c>
      <c r="B759" s="5">
        <f>TITRES_STAT!C762</f>
        <v>1.85</v>
      </c>
      <c r="C759" s="5">
        <f>TITRES_STAT!D762</f>
        <v>1.2692000000000001</v>
      </c>
      <c r="D759" s="5">
        <f>TITRES_STAT!E762</f>
        <v>0</v>
      </c>
      <c r="E759" s="2">
        <f t="shared" si="44"/>
        <v>-26924</v>
      </c>
      <c r="F759" s="5" t="str">
        <f t="shared" si="47"/>
        <v>BULLISH</v>
      </c>
      <c r="G759" s="5" t="str">
        <f t="shared" si="46"/>
        <v>NEUTRAL</v>
      </c>
      <c r="H759" s="5" t="str">
        <f t="shared" si="45"/>
        <v>CONFIRMED BULLISH</v>
      </c>
    </row>
    <row r="760" spans="1:8" ht="13.5" x14ac:dyDescent="0.25">
      <c r="A760" s="3">
        <f>TITRES_STAT!B763</f>
        <v>43412</v>
      </c>
      <c r="B760" s="5">
        <f>TITRES_STAT!C763</f>
        <v>1.85</v>
      </c>
      <c r="C760" s="5">
        <f>TITRES_STAT!D763</f>
        <v>1.2692000000000001</v>
      </c>
      <c r="D760" s="5">
        <f>TITRES_STAT!E763</f>
        <v>0</v>
      </c>
      <c r="E760" s="2">
        <f t="shared" si="44"/>
        <v>-26924</v>
      </c>
      <c r="F760" s="5" t="str">
        <f t="shared" si="47"/>
        <v>BULLISH</v>
      </c>
      <c r="G760" s="5" t="str">
        <f t="shared" si="46"/>
        <v>NEUTRAL</v>
      </c>
      <c r="H760" s="5" t="str">
        <f t="shared" si="45"/>
        <v>CONFIRMED BULLISH</v>
      </c>
    </row>
    <row r="761" spans="1:8" ht="13.5" x14ac:dyDescent="0.25">
      <c r="A761" s="3">
        <f>TITRES_STAT!B764</f>
        <v>43413</v>
      </c>
      <c r="B761" s="5">
        <f>TITRES_STAT!C764</f>
        <v>1.85</v>
      </c>
      <c r="C761" s="5">
        <f>TITRES_STAT!D764</f>
        <v>1.2692000000000001</v>
      </c>
      <c r="D761" s="5">
        <f>TITRES_STAT!E764</f>
        <v>55</v>
      </c>
      <c r="E761" s="2">
        <f t="shared" si="44"/>
        <v>-26924</v>
      </c>
      <c r="F761" s="5" t="str">
        <f t="shared" si="47"/>
        <v>BULLISH</v>
      </c>
      <c r="G761" s="5" t="str">
        <f t="shared" si="46"/>
        <v>NEUTRAL</v>
      </c>
      <c r="H761" s="5" t="str">
        <f t="shared" si="45"/>
        <v>CONFIRMED BULLISH</v>
      </c>
    </row>
    <row r="762" spans="1:8" ht="13.5" x14ac:dyDescent="0.25">
      <c r="A762" s="3">
        <f>TITRES_STAT!B765</f>
        <v>43416</v>
      </c>
      <c r="B762" s="5">
        <f>TITRES_STAT!C765</f>
        <v>1.85</v>
      </c>
      <c r="C762" s="5">
        <f>TITRES_STAT!D765</f>
        <v>1.2692000000000001</v>
      </c>
      <c r="D762" s="5">
        <f>TITRES_STAT!E765</f>
        <v>0</v>
      </c>
      <c r="E762" s="2">
        <f t="shared" si="44"/>
        <v>-26924</v>
      </c>
      <c r="F762" s="5" t="str">
        <f t="shared" si="47"/>
        <v>BULLISH</v>
      </c>
      <c r="G762" s="5" t="str">
        <f t="shared" si="46"/>
        <v>NEUTRAL</v>
      </c>
      <c r="H762" s="5" t="str">
        <f t="shared" si="45"/>
        <v>CONFIRMED BULLISH</v>
      </c>
    </row>
    <row r="763" spans="1:8" ht="13.5" x14ac:dyDescent="0.25">
      <c r="A763" s="3">
        <f>TITRES_STAT!B766</f>
        <v>43417</v>
      </c>
      <c r="B763" s="5">
        <f>TITRES_STAT!C766</f>
        <v>1.85</v>
      </c>
      <c r="C763" s="5">
        <f>TITRES_STAT!D766</f>
        <v>1.2692000000000001</v>
      </c>
      <c r="D763" s="5">
        <f>TITRES_STAT!E766</f>
        <v>0</v>
      </c>
      <c r="E763" s="2">
        <f t="shared" si="44"/>
        <v>-26924</v>
      </c>
      <c r="F763" s="5" t="str">
        <f t="shared" si="47"/>
        <v>NEUTRAL</v>
      </c>
      <c r="G763" s="5" t="str">
        <f t="shared" si="46"/>
        <v>NEUTRAL</v>
      </c>
      <c r="H763" s="5" t="str">
        <f t="shared" si="45"/>
        <v>NEUTRAL</v>
      </c>
    </row>
    <row r="764" spans="1:8" ht="13.5" x14ac:dyDescent="0.25">
      <c r="A764" s="3">
        <f>TITRES_STAT!B767</f>
        <v>43418</v>
      </c>
      <c r="B764" s="5">
        <f>TITRES_STAT!C767</f>
        <v>1.85</v>
      </c>
      <c r="C764" s="5">
        <f>TITRES_STAT!D767</f>
        <v>1.2692000000000001</v>
      </c>
      <c r="D764" s="5">
        <f>TITRES_STAT!E767</f>
        <v>0</v>
      </c>
      <c r="E764" s="2">
        <f t="shared" si="44"/>
        <v>-26924</v>
      </c>
      <c r="F764" s="5" t="str">
        <f t="shared" si="47"/>
        <v>NEUTRAL</v>
      </c>
      <c r="G764" s="5" t="str">
        <f t="shared" si="46"/>
        <v>NEUTRAL</v>
      </c>
      <c r="H764" s="5" t="str">
        <f t="shared" si="45"/>
        <v>NEUTRAL</v>
      </c>
    </row>
    <row r="765" spans="1:8" ht="13.5" x14ac:dyDescent="0.25">
      <c r="A765" s="3">
        <f>TITRES_STAT!B768</f>
        <v>43419</v>
      </c>
      <c r="B765" s="5">
        <f>TITRES_STAT!C768</f>
        <v>1.85</v>
      </c>
      <c r="C765" s="5">
        <f>TITRES_STAT!D768</f>
        <v>1.2692000000000001</v>
      </c>
      <c r="D765" s="5">
        <f>TITRES_STAT!E768</f>
        <v>0</v>
      </c>
      <c r="E765" s="2">
        <f t="shared" si="44"/>
        <v>-26924</v>
      </c>
      <c r="F765" s="5" t="str">
        <f t="shared" si="47"/>
        <v>NEUTRAL</v>
      </c>
      <c r="G765" s="5" t="str">
        <f t="shared" si="46"/>
        <v>NEUTRAL</v>
      </c>
      <c r="H765" s="5" t="str">
        <f t="shared" si="45"/>
        <v>NEUTRAL</v>
      </c>
    </row>
    <row r="766" spans="1:8" ht="13.5" x14ac:dyDescent="0.25">
      <c r="A766" s="3">
        <f>TITRES_STAT!B769</f>
        <v>43420</v>
      </c>
      <c r="B766" s="5">
        <f>TITRES_STAT!C769</f>
        <v>1.85</v>
      </c>
      <c r="C766" s="5">
        <f>TITRES_STAT!D769</f>
        <v>1.2692000000000001</v>
      </c>
      <c r="D766" s="5">
        <f>TITRES_STAT!E769</f>
        <v>0</v>
      </c>
      <c r="E766" s="2">
        <f t="shared" si="44"/>
        <v>-26924</v>
      </c>
      <c r="F766" s="5" t="str">
        <f t="shared" si="47"/>
        <v>NEUTRAL</v>
      </c>
      <c r="G766" s="5" t="str">
        <f t="shared" si="46"/>
        <v>NEUTRAL</v>
      </c>
      <c r="H766" s="5" t="str">
        <f t="shared" si="45"/>
        <v>NEUTRAL</v>
      </c>
    </row>
    <row r="767" spans="1:8" ht="13.5" x14ac:dyDescent="0.25">
      <c r="A767" s="3">
        <f>TITRES_STAT!B770</f>
        <v>43423</v>
      </c>
      <c r="B767" s="5">
        <f>TITRES_STAT!C770</f>
        <v>1.85</v>
      </c>
      <c r="C767" s="5">
        <f>TITRES_STAT!D770</f>
        <v>1.2692000000000001</v>
      </c>
      <c r="D767" s="5">
        <f>TITRES_STAT!E770</f>
        <v>0</v>
      </c>
      <c r="E767" s="2">
        <f t="shared" si="44"/>
        <v>-26924</v>
      </c>
      <c r="F767" s="5" t="str">
        <f t="shared" si="47"/>
        <v>NEUTRAL</v>
      </c>
      <c r="G767" s="5" t="str">
        <f t="shared" si="46"/>
        <v>NEUTRAL</v>
      </c>
      <c r="H767" s="5" t="str">
        <f t="shared" si="45"/>
        <v>NEUTRAL</v>
      </c>
    </row>
    <row r="768" spans="1:8" ht="13.5" x14ac:dyDescent="0.25">
      <c r="A768" s="3">
        <f>TITRES_STAT!B771</f>
        <v>43425</v>
      </c>
      <c r="B768" s="5">
        <f>TITRES_STAT!C771</f>
        <v>1.85</v>
      </c>
      <c r="C768" s="5">
        <f>TITRES_STAT!D771</f>
        <v>1.2692000000000001</v>
      </c>
      <c r="D768" s="5">
        <f>TITRES_STAT!E771</f>
        <v>0</v>
      </c>
      <c r="E768" s="2">
        <f t="shared" si="44"/>
        <v>-26924</v>
      </c>
      <c r="F768" s="5" t="str">
        <f t="shared" si="47"/>
        <v>NEUTRAL</v>
      </c>
      <c r="G768" s="5" t="str">
        <f t="shared" si="46"/>
        <v>NEUTRAL</v>
      </c>
      <c r="H768" s="5" t="str">
        <f t="shared" si="45"/>
        <v>NEUTRAL</v>
      </c>
    </row>
    <row r="769" spans="1:8" ht="13.5" x14ac:dyDescent="0.25">
      <c r="A769" s="3">
        <f>TITRES_STAT!B772</f>
        <v>43426</v>
      </c>
      <c r="B769" s="5">
        <f>TITRES_STAT!C772</f>
        <v>1.85</v>
      </c>
      <c r="C769" s="5">
        <f>TITRES_STAT!D772</f>
        <v>1.2692000000000001</v>
      </c>
      <c r="D769" s="5">
        <f>TITRES_STAT!E772</f>
        <v>50</v>
      </c>
      <c r="E769" s="2">
        <f t="shared" si="44"/>
        <v>-26924</v>
      </c>
      <c r="F769" s="5" t="str">
        <f t="shared" si="47"/>
        <v>NEUTRAL</v>
      </c>
      <c r="G769" s="5" t="str">
        <f t="shared" si="46"/>
        <v>NEUTRAL</v>
      </c>
      <c r="H769" s="5" t="str">
        <f t="shared" si="45"/>
        <v>NEUTRAL</v>
      </c>
    </row>
    <row r="770" spans="1:8" ht="13.5" x14ac:dyDescent="0.25">
      <c r="A770" s="3">
        <f>TITRES_STAT!B773</f>
        <v>43427</v>
      </c>
      <c r="B770" s="5">
        <f>TITRES_STAT!C773</f>
        <v>1.85</v>
      </c>
      <c r="C770" s="5">
        <f>TITRES_STAT!D773</f>
        <v>1.2692000000000001</v>
      </c>
      <c r="D770" s="5">
        <f>TITRES_STAT!E773</f>
        <v>0</v>
      </c>
      <c r="E770" s="2">
        <f t="shared" si="44"/>
        <v>-26924</v>
      </c>
      <c r="F770" s="5" t="str">
        <f t="shared" si="47"/>
        <v>NEUTRAL</v>
      </c>
      <c r="G770" s="5" t="str">
        <f t="shared" si="46"/>
        <v>NEUTRAL</v>
      </c>
      <c r="H770" s="5" t="str">
        <f t="shared" si="45"/>
        <v>NEUTRAL</v>
      </c>
    </row>
    <row r="771" spans="1:8" ht="13.5" x14ac:dyDescent="0.25">
      <c r="A771" s="3">
        <f>TITRES_STAT!B774</f>
        <v>43430</v>
      </c>
      <c r="B771" s="5">
        <f>TITRES_STAT!C774</f>
        <v>1.85</v>
      </c>
      <c r="C771" s="5">
        <f>TITRES_STAT!D774</f>
        <v>1.2692000000000001</v>
      </c>
      <c r="D771" s="5">
        <f>TITRES_STAT!E774</f>
        <v>0</v>
      </c>
      <c r="E771" s="2">
        <f t="shared" si="44"/>
        <v>-26924</v>
      </c>
      <c r="F771" s="5" t="str">
        <f t="shared" si="47"/>
        <v>NEUTRAL</v>
      </c>
      <c r="G771" s="5" t="str">
        <f t="shared" si="46"/>
        <v>NEUTRAL</v>
      </c>
      <c r="H771" s="5" t="str">
        <f t="shared" si="45"/>
        <v>NEUTRAL</v>
      </c>
    </row>
    <row r="772" spans="1:8" ht="13.5" x14ac:dyDescent="0.25">
      <c r="A772" s="3">
        <f>TITRES_STAT!B775</f>
        <v>43431</v>
      </c>
      <c r="B772" s="5">
        <f>TITRES_STAT!C775</f>
        <v>1.85</v>
      </c>
      <c r="C772" s="5">
        <f>TITRES_STAT!D775</f>
        <v>1.2692000000000001</v>
      </c>
      <c r="D772" s="5">
        <f>TITRES_STAT!E775</f>
        <v>0</v>
      </c>
      <c r="E772" s="2">
        <f t="shared" ref="E772:E835" si="48">IF(B772&gt;B771, E771+D772, IF(B772&lt;B771, E771-D772, E771))</f>
        <v>-26924</v>
      </c>
      <c r="F772" s="5" t="str">
        <f t="shared" si="47"/>
        <v>NEUTRAL</v>
      </c>
      <c r="G772" s="5" t="str">
        <f t="shared" si="46"/>
        <v>NEUTRAL</v>
      </c>
      <c r="H772" s="5" t="str">
        <f t="shared" si="45"/>
        <v>NEUTRAL</v>
      </c>
    </row>
    <row r="773" spans="1:8" ht="13.5" x14ac:dyDescent="0.25">
      <c r="A773" s="3">
        <f>TITRES_STAT!B776</f>
        <v>43432</v>
      </c>
      <c r="B773" s="5">
        <f>TITRES_STAT!C776</f>
        <v>1.85</v>
      </c>
      <c r="C773" s="5">
        <f>TITRES_STAT!D776</f>
        <v>1.2692000000000001</v>
      </c>
      <c r="D773" s="5">
        <f>TITRES_STAT!E776</f>
        <v>0</v>
      </c>
      <c r="E773" s="2">
        <f t="shared" si="48"/>
        <v>-26924</v>
      </c>
      <c r="F773" s="5" t="str">
        <f t="shared" si="47"/>
        <v>NEUTRAL</v>
      </c>
      <c r="G773" s="5" t="str">
        <f t="shared" si="46"/>
        <v>NEUTRAL</v>
      </c>
      <c r="H773" s="5" t="str">
        <f t="shared" si="45"/>
        <v>NEUTRAL</v>
      </c>
    </row>
    <row r="774" spans="1:8" ht="13.5" x14ac:dyDescent="0.25">
      <c r="A774" s="3">
        <f>TITRES_STAT!B777</f>
        <v>43433</v>
      </c>
      <c r="B774" s="5">
        <f>TITRES_STAT!C777</f>
        <v>1.85</v>
      </c>
      <c r="C774" s="5">
        <f>TITRES_STAT!D777</f>
        <v>1.2692000000000001</v>
      </c>
      <c r="D774" s="5">
        <f>TITRES_STAT!E777</f>
        <v>0</v>
      </c>
      <c r="E774" s="2">
        <f t="shared" si="48"/>
        <v>-26924</v>
      </c>
      <c r="F774" s="5" t="str">
        <f t="shared" si="47"/>
        <v>NEUTRAL</v>
      </c>
      <c r="G774" s="5" t="str">
        <f t="shared" si="46"/>
        <v>NEUTRAL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NEUTRAL</v>
      </c>
    </row>
    <row r="775" spans="1:8" ht="13.5" x14ac:dyDescent="0.25">
      <c r="A775" s="3">
        <f>TITRES_STAT!B778</f>
        <v>43434</v>
      </c>
      <c r="B775" s="5">
        <f>TITRES_STAT!C778</f>
        <v>1.85</v>
      </c>
      <c r="C775" s="5">
        <f>TITRES_STAT!D778</f>
        <v>1.2692000000000001</v>
      </c>
      <c r="D775" s="5">
        <f>TITRES_STAT!E778</f>
        <v>0</v>
      </c>
      <c r="E775" s="2">
        <f t="shared" si="48"/>
        <v>-26924</v>
      </c>
      <c r="F775" s="5" t="str">
        <f t="shared" si="47"/>
        <v>NEUTRAL</v>
      </c>
      <c r="G775" s="5" t="str">
        <f t="shared" ref="G775:G838" si="50">IF((E775-E770)/E770 &gt; 0.02, "STRONG",
 IF((E775-E770)/E770 &lt; -0.02, "WEAK", "NEUTRAL"))</f>
        <v>NEUTRAL</v>
      </c>
      <c r="H775" s="5" t="str">
        <f t="shared" si="49"/>
        <v>NEUTRAL</v>
      </c>
    </row>
    <row r="776" spans="1:8" ht="13.5" x14ac:dyDescent="0.25">
      <c r="A776" s="3">
        <f>TITRES_STAT!B779</f>
        <v>43437</v>
      </c>
      <c r="B776" s="5">
        <f>TITRES_STAT!C779</f>
        <v>1.85</v>
      </c>
      <c r="C776" s="5">
        <f>TITRES_STAT!D779</f>
        <v>1.2692000000000001</v>
      </c>
      <c r="D776" s="5">
        <f>TITRES_STAT!E779</f>
        <v>0</v>
      </c>
      <c r="E776" s="2">
        <f t="shared" si="48"/>
        <v>-26924</v>
      </c>
      <c r="F776" s="5" t="str">
        <f t="shared" ref="F776:F839" si="51">IF(E776&gt;E771,"BULLISH",IF(E776&lt;E771,"BEARISH","NEUTRAL"))</f>
        <v>NEUTRAL</v>
      </c>
      <c r="G776" s="5" t="str">
        <f t="shared" si="50"/>
        <v>NEUTRAL</v>
      </c>
      <c r="H776" s="5" t="str">
        <f t="shared" si="49"/>
        <v>NEUTRAL</v>
      </c>
    </row>
    <row r="777" spans="1:8" ht="13.5" x14ac:dyDescent="0.25">
      <c r="A777" s="3">
        <f>TITRES_STAT!B780</f>
        <v>43438</v>
      </c>
      <c r="B777" s="5">
        <f>TITRES_STAT!C780</f>
        <v>1.85</v>
      </c>
      <c r="C777" s="5">
        <f>TITRES_STAT!D780</f>
        <v>1.2692000000000001</v>
      </c>
      <c r="D777" s="5">
        <f>TITRES_STAT!E780</f>
        <v>0</v>
      </c>
      <c r="E777" s="2">
        <f t="shared" si="48"/>
        <v>-26924</v>
      </c>
      <c r="F777" s="5" t="str">
        <f t="shared" si="51"/>
        <v>NEUTRAL</v>
      </c>
      <c r="G777" s="5" t="str">
        <f t="shared" si="50"/>
        <v>NEUTRAL</v>
      </c>
      <c r="H777" s="5" t="str">
        <f t="shared" si="49"/>
        <v>NEUTRAL</v>
      </c>
    </row>
    <row r="778" spans="1:8" ht="13.5" x14ac:dyDescent="0.25">
      <c r="A778" s="3">
        <f>TITRES_STAT!B781</f>
        <v>43439</v>
      </c>
      <c r="B778" s="5">
        <f>TITRES_STAT!C781</f>
        <v>1.8</v>
      </c>
      <c r="C778" s="5">
        <f>TITRES_STAT!D781</f>
        <v>1.2349000000000001</v>
      </c>
      <c r="D778" s="5">
        <f>TITRES_STAT!E781</f>
        <v>20</v>
      </c>
      <c r="E778" s="2">
        <f t="shared" si="48"/>
        <v>-26944</v>
      </c>
      <c r="F778" s="5" t="str">
        <f t="shared" si="51"/>
        <v>BEARISH</v>
      </c>
      <c r="G778" s="5" t="str">
        <f t="shared" si="50"/>
        <v>NEUTRAL</v>
      </c>
      <c r="H778" s="5" t="str">
        <f t="shared" si="49"/>
        <v>CONFIRMED BEARISH</v>
      </c>
    </row>
    <row r="779" spans="1:8" ht="13.5" x14ac:dyDescent="0.25">
      <c r="A779" s="3">
        <f>TITRES_STAT!B782</f>
        <v>43440</v>
      </c>
      <c r="B779" s="5">
        <f>TITRES_STAT!C782</f>
        <v>1.8</v>
      </c>
      <c r="C779" s="5">
        <f>TITRES_STAT!D782</f>
        <v>1.2349000000000001</v>
      </c>
      <c r="D779" s="5">
        <f>TITRES_STAT!E782</f>
        <v>500</v>
      </c>
      <c r="E779" s="2">
        <f t="shared" si="48"/>
        <v>-26944</v>
      </c>
      <c r="F779" s="5" t="str">
        <f t="shared" si="51"/>
        <v>BEARISH</v>
      </c>
      <c r="G779" s="5" t="str">
        <f t="shared" si="50"/>
        <v>NEUTRAL</v>
      </c>
      <c r="H779" s="5" t="str">
        <f t="shared" si="49"/>
        <v>CONFIRMED BEARISH</v>
      </c>
    </row>
    <row r="780" spans="1:8" ht="13.5" x14ac:dyDescent="0.25">
      <c r="A780" s="3">
        <f>TITRES_STAT!B783</f>
        <v>43441</v>
      </c>
      <c r="B780" s="5">
        <f>TITRES_STAT!C783</f>
        <v>1.8</v>
      </c>
      <c r="C780" s="5">
        <f>TITRES_STAT!D783</f>
        <v>1.2349000000000001</v>
      </c>
      <c r="D780" s="5">
        <f>TITRES_STAT!E783</f>
        <v>0</v>
      </c>
      <c r="E780" s="2">
        <f t="shared" si="48"/>
        <v>-26944</v>
      </c>
      <c r="F780" s="5" t="str">
        <f t="shared" si="51"/>
        <v>BEARISH</v>
      </c>
      <c r="G780" s="5" t="str">
        <f t="shared" si="50"/>
        <v>NEUTRAL</v>
      </c>
      <c r="H780" s="5" t="str">
        <f t="shared" si="49"/>
        <v>CONFIRMED BEARISH</v>
      </c>
    </row>
    <row r="781" spans="1:8" ht="13.5" x14ac:dyDescent="0.25">
      <c r="A781" s="3">
        <f>TITRES_STAT!B784</f>
        <v>43444</v>
      </c>
      <c r="B781" s="5">
        <f>TITRES_STAT!C784</f>
        <v>1.8</v>
      </c>
      <c r="C781" s="5">
        <f>TITRES_STAT!D784</f>
        <v>1.2349000000000001</v>
      </c>
      <c r="D781" s="5">
        <f>TITRES_STAT!E784</f>
        <v>0</v>
      </c>
      <c r="E781" s="2">
        <f t="shared" si="48"/>
        <v>-26944</v>
      </c>
      <c r="F781" s="5" t="str">
        <f t="shared" si="51"/>
        <v>BEARISH</v>
      </c>
      <c r="G781" s="5" t="str">
        <f t="shared" si="50"/>
        <v>NEUTRAL</v>
      </c>
      <c r="H781" s="5" t="str">
        <f t="shared" si="49"/>
        <v>CONFIRMED BEARISH</v>
      </c>
    </row>
    <row r="782" spans="1:8" ht="13.5" x14ac:dyDescent="0.25">
      <c r="A782" s="3">
        <f>TITRES_STAT!B785</f>
        <v>43445</v>
      </c>
      <c r="B782" s="5">
        <f>TITRES_STAT!C785</f>
        <v>1.8</v>
      </c>
      <c r="C782" s="5">
        <f>TITRES_STAT!D785</f>
        <v>1.2349000000000001</v>
      </c>
      <c r="D782" s="5">
        <f>TITRES_STAT!E785</f>
        <v>0</v>
      </c>
      <c r="E782" s="2">
        <f t="shared" si="48"/>
        <v>-26944</v>
      </c>
      <c r="F782" s="5" t="str">
        <f t="shared" si="51"/>
        <v>BEARISH</v>
      </c>
      <c r="G782" s="5" t="str">
        <f t="shared" si="50"/>
        <v>NEUTRAL</v>
      </c>
      <c r="H782" s="5" t="str">
        <f t="shared" si="49"/>
        <v>CONFIRMED BEARISH</v>
      </c>
    </row>
    <row r="783" spans="1:8" ht="13.5" x14ac:dyDescent="0.25">
      <c r="A783" s="3">
        <f>TITRES_STAT!B786</f>
        <v>43446</v>
      </c>
      <c r="B783" s="5">
        <f>TITRES_STAT!C786</f>
        <v>1.8</v>
      </c>
      <c r="C783" s="5">
        <f>TITRES_STAT!D786</f>
        <v>1.2349000000000001</v>
      </c>
      <c r="D783" s="5">
        <f>TITRES_STAT!E786</f>
        <v>0</v>
      </c>
      <c r="E783" s="2">
        <f t="shared" si="48"/>
        <v>-26944</v>
      </c>
      <c r="F783" s="5" t="str">
        <f t="shared" si="51"/>
        <v>NEUTRAL</v>
      </c>
      <c r="G783" s="5" t="str">
        <f t="shared" si="50"/>
        <v>NEUTRAL</v>
      </c>
      <c r="H783" s="5" t="str">
        <f t="shared" si="49"/>
        <v>NEUTRAL</v>
      </c>
    </row>
    <row r="784" spans="1:8" ht="13.5" x14ac:dyDescent="0.25">
      <c r="A784" s="3">
        <f>TITRES_STAT!B787</f>
        <v>43447</v>
      </c>
      <c r="B784" s="5">
        <f>TITRES_STAT!C787</f>
        <v>1.8</v>
      </c>
      <c r="C784" s="5">
        <f>TITRES_STAT!D787</f>
        <v>1.2349000000000001</v>
      </c>
      <c r="D784" s="5">
        <f>TITRES_STAT!E787</f>
        <v>0</v>
      </c>
      <c r="E784" s="2">
        <f t="shared" si="48"/>
        <v>-26944</v>
      </c>
      <c r="F784" s="5" t="str">
        <f t="shared" si="51"/>
        <v>NEUTRAL</v>
      </c>
      <c r="G784" s="5" t="str">
        <f t="shared" si="50"/>
        <v>NEUTRAL</v>
      </c>
      <c r="H784" s="5" t="str">
        <f t="shared" si="49"/>
        <v>NEUTRAL</v>
      </c>
    </row>
    <row r="785" spans="1:8" ht="13.5" x14ac:dyDescent="0.25">
      <c r="A785" s="3">
        <f>TITRES_STAT!B788</f>
        <v>43448</v>
      </c>
      <c r="B785" s="5">
        <f>TITRES_STAT!C788</f>
        <v>1.8</v>
      </c>
      <c r="C785" s="5">
        <f>TITRES_STAT!D788</f>
        <v>1.2349000000000001</v>
      </c>
      <c r="D785" s="5">
        <f>TITRES_STAT!E788</f>
        <v>0</v>
      </c>
      <c r="E785" s="2">
        <f t="shared" si="48"/>
        <v>-26944</v>
      </c>
      <c r="F785" s="5" t="str">
        <f t="shared" si="51"/>
        <v>NEUTRAL</v>
      </c>
      <c r="G785" s="5" t="str">
        <f t="shared" si="50"/>
        <v>NEUTRAL</v>
      </c>
      <c r="H785" s="5" t="str">
        <f t="shared" si="49"/>
        <v>NEUTRAL</v>
      </c>
    </row>
    <row r="786" spans="1:8" ht="13.5" x14ac:dyDescent="0.25">
      <c r="A786" s="3">
        <f>TITRES_STAT!B789</f>
        <v>43451</v>
      </c>
      <c r="B786" s="5">
        <f>TITRES_STAT!C789</f>
        <v>1.8</v>
      </c>
      <c r="C786" s="5">
        <f>TITRES_STAT!D789</f>
        <v>1.2349000000000001</v>
      </c>
      <c r="D786" s="5">
        <f>TITRES_STAT!E789</f>
        <v>0</v>
      </c>
      <c r="E786" s="2">
        <f t="shared" si="48"/>
        <v>-26944</v>
      </c>
      <c r="F786" s="5" t="str">
        <f t="shared" si="51"/>
        <v>NEUTRAL</v>
      </c>
      <c r="G786" s="5" t="str">
        <f t="shared" si="50"/>
        <v>NEUTRAL</v>
      </c>
      <c r="H786" s="5" t="str">
        <f t="shared" si="49"/>
        <v>NEUTRAL</v>
      </c>
    </row>
    <row r="787" spans="1:8" ht="13.5" x14ac:dyDescent="0.25">
      <c r="A787" s="3">
        <f>TITRES_STAT!B790</f>
        <v>43452</v>
      </c>
      <c r="B787" s="5">
        <f>TITRES_STAT!C790</f>
        <v>1.8</v>
      </c>
      <c r="C787" s="5">
        <f>TITRES_STAT!D790</f>
        <v>1.2349000000000001</v>
      </c>
      <c r="D787" s="5">
        <f>TITRES_STAT!E790</f>
        <v>0</v>
      </c>
      <c r="E787" s="2">
        <f t="shared" si="48"/>
        <v>-26944</v>
      </c>
      <c r="F787" s="5" t="str">
        <f t="shared" si="51"/>
        <v>NEUTRAL</v>
      </c>
      <c r="G787" s="5" t="str">
        <f t="shared" si="50"/>
        <v>NEUTRAL</v>
      </c>
      <c r="H787" s="5" t="str">
        <f t="shared" si="49"/>
        <v>NEUTRAL</v>
      </c>
    </row>
    <row r="788" spans="1:8" ht="13.5" x14ac:dyDescent="0.25">
      <c r="A788" s="3">
        <f>TITRES_STAT!B791</f>
        <v>43453</v>
      </c>
      <c r="B788" s="5">
        <f>TITRES_STAT!C791</f>
        <v>1.8</v>
      </c>
      <c r="C788" s="5">
        <f>TITRES_STAT!D791</f>
        <v>1.2349000000000001</v>
      </c>
      <c r="D788" s="5">
        <f>TITRES_STAT!E791</f>
        <v>0</v>
      </c>
      <c r="E788" s="2">
        <f t="shared" si="48"/>
        <v>-26944</v>
      </c>
      <c r="F788" s="5" t="str">
        <f t="shared" si="51"/>
        <v>NEUTRAL</v>
      </c>
      <c r="G788" s="5" t="str">
        <f t="shared" si="50"/>
        <v>NEUTRAL</v>
      </c>
      <c r="H788" s="5" t="str">
        <f t="shared" si="49"/>
        <v>NEUTRAL</v>
      </c>
    </row>
    <row r="789" spans="1:8" ht="13.5" x14ac:dyDescent="0.25">
      <c r="A789" s="3">
        <f>TITRES_STAT!B792</f>
        <v>43454</v>
      </c>
      <c r="B789" s="5">
        <f>TITRES_STAT!C792</f>
        <v>1.8</v>
      </c>
      <c r="C789" s="5">
        <f>TITRES_STAT!D792</f>
        <v>1.2349000000000001</v>
      </c>
      <c r="D789" s="5">
        <f>TITRES_STAT!E792</f>
        <v>0</v>
      </c>
      <c r="E789" s="2">
        <f t="shared" si="48"/>
        <v>-26944</v>
      </c>
      <c r="F789" s="5" t="str">
        <f t="shared" si="51"/>
        <v>NEUTRAL</v>
      </c>
      <c r="G789" s="5" t="str">
        <f t="shared" si="50"/>
        <v>NEUTRAL</v>
      </c>
      <c r="H789" s="5" t="str">
        <f t="shared" si="49"/>
        <v>NEUTRAL</v>
      </c>
    </row>
    <row r="790" spans="1:8" ht="13.5" x14ac:dyDescent="0.25">
      <c r="A790" s="3">
        <f>TITRES_STAT!B793</f>
        <v>43455</v>
      </c>
      <c r="B790" s="5">
        <f>TITRES_STAT!C793</f>
        <v>1.8</v>
      </c>
      <c r="C790" s="5">
        <f>TITRES_STAT!D793</f>
        <v>1.2349000000000001</v>
      </c>
      <c r="D790" s="5">
        <f>TITRES_STAT!E793</f>
        <v>0</v>
      </c>
      <c r="E790" s="2">
        <f t="shared" si="48"/>
        <v>-26944</v>
      </c>
      <c r="F790" s="5" t="str">
        <f t="shared" si="51"/>
        <v>NEUTRAL</v>
      </c>
      <c r="G790" s="5" t="str">
        <f t="shared" si="50"/>
        <v>NEUTRAL</v>
      </c>
      <c r="H790" s="5" t="str">
        <f t="shared" si="49"/>
        <v>NEUTRAL</v>
      </c>
    </row>
    <row r="791" spans="1:8" ht="13.5" x14ac:dyDescent="0.25">
      <c r="A791" s="3">
        <f>TITRES_STAT!B794</f>
        <v>43458</v>
      </c>
      <c r="B791" s="5">
        <f>TITRES_STAT!C794</f>
        <v>1.8</v>
      </c>
      <c r="C791" s="5">
        <f>TITRES_STAT!D794</f>
        <v>1.2349000000000001</v>
      </c>
      <c r="D791" s="5">
        <f>TITRES_STAT!E794</f>
        <v>80</v>
      </c>
      <c r="E791" s="2">
        <f t="shared" si="48"/>
        <v>-26944</v>
      </c>
      <c r="F791" s="5" t="str">
        <f t="shared" si="51"/>
        <v>NEUTRAL</v>
      </c>
      <c r="G791" s="5" t="str">
        <f t="shared" si="50"/>
        <v>NEUTRAL</v>
      </c>
      <c r="H791" s="5" t="str">
        <f t="shared" si="49"/>
        <v>NEUTRAL</v>
      </c>
    </row>
    <row r="792" spans="1:8" ht="13.5" x14ac:dyDescent="0.25">
      <c r="A792" s="3">
        <f>TITRES_STAT!B795</f>
        <v>43459</v>
      </c>
      <c r="B792" s="5">
        <f>TITRES_STAT!C795</f>
        <v>1.8</v>
      </c>
      <c r="C792" s="5">
        <f>TITRES_STAT!D795</f>
        <v>1.2349000000000001</v>
      </c>
      <c r="D792" s="5">
        <f>TITRES_STAT!E795</f>
        <v>0</v>
      </c>
      <c r="E792" s="2">
        <f t="shared" si="48"/>
        <v>-26944</v>
      </c>
      <c r="F792" s="5" t="str">
        <f t="shared" si="51"/>
        <v>NEUTRAL</v>
      </c>
      <c r="G792" s="5" t="str">
        <f t="shared" si="50"/>
        <v>NEUTRAL</v>
      </c>
      <c r="H792" s="5" t="str">
        <f t="shared" si="49"/>
        <v>NEUTRAL</v>
      </c>
    </row>
    <row r="793" spans="1:8" ht="13.5" x14ac:dyDescent="0.25">
      <c r="A793" s="3">
        <f>TITRES_STAT!B796</f>
        <v>43460</v>
      </c>
      <c r="B793" s="5">
        <f>TITRES_STAT!C796</f>
        <v>1.8</v>
      </c>
      <c r="C793" s="5">
        <f>TITRES_STAT!D796</f>
        <v>1.2349000000000001</v>
      </c>
      <c r="D793" s="5">
        <f>TITRES_STAT!E796</f>
        <v>0</v>
      </c>
      <c r="E793" s="2">
        <f t="shared" si="48"/>
        <v>-26944</v>
      </c>
      <c r="F793" s="5" t="str">
        <f t="shared" si="51"/>
        <v>NEUTRAL</v>
      </c>
      <c r="G793" s="5" t="str">
        <f t="shared" si="50"/>
        <v>NEUTRAL</v>
      </c>
      <c r="H793" s="5" t="str">
        <f t="shared" si="49"/>
        <v>NEUTRAL</v>
      </c>
    </row>
    <row r="794" spans="1:8" ht="13.5" x14ac:dyDescent="0.25">
      <c r="A794" s="3">
        <f>TITRES_STAT!B797</f>
        <v>43461</v>
      </c>
      <c r="B794" s="5">
        <f>TITRES_STAT!C797</f>
        <v>1.85</v>
      </c>
      <c r="C794" s="5">
        <f>TITRES_STAT!D797</f>
        <v>1.2692000000000001</v>
      </c>
      <c r="D794" s="5">
        <f>TITRES_STAT!E797</f>
        <v>9960</v>
      </c>
      <c r="E794" s="2">
        <f t="shared" si="48"/>
        <v>-16984</v>
      </c>
      <c r="F794" s="5" t="str">
        <f t="shared" si="51"/>
        <v>BULLISH</v>
      </c>
      <c r="G794" s="5" t="str">
        <f t="shared" si="50"/>
        <v>WEAK</v>
      </c>
      <c r="H794" s="5" t="str">
        <f t="shared" si="49"/>
        <v>CONFIRMED BULLISH</v>
      </c>
    </row>
    <row r="795" spans="1:8" ht="13.5" x14ac:dyDescent="0.25">
      <c r="A795" s="3">
        <f>TITRES_STAT!B798</f>
        <v>43462</v>
      </c>
      <c r="B795" s="5">
        <f>TITRES_STAT!C798</f>
        <v>1.85</v>
      </c>
      <c r="C795" s="5">
        <f>TITRES_STAT!D798</f>
        <v>1.2692000000000001</v>
      </c>
      <c r="D795" s="5">
        <f>TITRES_STAT!E798</f>
        <v>0</v>
      </c>
      <c r="E795" s="2">
        <f t="shared" si="48"/>
        <v>-16984</v>
      </c>
      <c r="F795" s="5" t="str">
        <f t="shared" si="51"/>
        <v>BULLISH</v>
      </c>
      <c r="G795" s="5" t="str">
        <f t="shared" si="50"/>
        <v>WEAK</v>
      </c>
      <c r="H795" s="5" t="str">
        <f t="shared" si="49"/>
        <v>CONFIRMED BULLISH</v>
      </c>
    </row>
    <row r="796" spans="1:8" ht="13.5" x14ac:dyDescent="0.25">
      <c r="A796" s="3">
        <f>TITRES_STAT!B799</f>
        <v>43465</v>
      </c>
      <c r="B796" s="5">
        <f>TITRES_STAT!C799</f>
        <v>1.85</v>
      </c>
      <c r="C796" s="5">
        <f>TITRES_STAT!D799</f>
        <v>1.2692000000000001</v>
      </c>
      <c r="D796" s="5">
        <f>TITRES_STAT!E799</f>
        <v>0</v>
      </c>
      <c r="E796" s="2">
        <f t="shared" si="48"/>
        <v>-16984</v>
      </c>
      <c r="F796" s="5" t="str">
        <f t="shared" si="51"/>
        <v>BULLISH</v>
      </c>
      <c r="G796" s="5" t="str">
        <f t="shared" si="50"/>
        <v>WEAK</v>
      </c>
      <c r="H796" s="5" t="str">
        <f t="shared" si="49"/>
        <v>CONFIRMED BULLISH</v>
      </c>
    </row>
    <row r="797" spans="1:8" ht="13.5" x14ac:dyDescent="0.25">
      <c r="A797" s="3">
        <f>TITRES_STAT!B800</f>
        <v>43467</v>
      </c>
      <c r="B797" s="5">
        <f>TITRES_STAT!C800</f>
        <v>1.85</v>
      </c>
      <c r="C797" s="5">
        <f>TITRES_STAT!D800</f>
        <v>1.2692000000000001</v>
      </c>
      <c r="D797" s="5">
        <f>TITRES_STAT!E800</f>
        <v>520</v>
      </c>
      <c r="E797" s="2">
        <f t="shared" si="48"/>
        <v>-16984</v>
      </c>
      <c r="F797" s="5" t="str">
        <f t="shared" si="51"/>
        <v>BULLISH</v>
      </c>
      <c r="G797" s="5" t="str">
        <f t="shared" si="50"/>
        <v>WEAK</v>
      </c>
      <c r="H797" s="5" t="str">
        <f t="shared" si="49"/>
        <v>CONFIRMED BULLISH</v>
      </c>
    </row>
    <row r="798" spans="1:8" ht="13.5" x14ac:dyDescent="0.25">
      <c r="A798" s="3">
        <f>TITRES_STAT!B801</f>
        <v>43468</v>
      </c>
      <c r="B798" s="5">
        <f>TITRES_STAT!C801</f>
        <v>1.8</v>
      </c>
      <c r="C798" s="5">
        <f>TITRES_STAT!D801</f>
        <v>1.2349000000000001</v>
      </c>
      <c r="D798" s="5">
        <f>TITRES_STAT!E801</f>
        <v>200</v>
      </c>
      <c r="E798" s="2">
        <f t="shared" si="48"/>
        <v>-17184</v>
      </c>
      <c r="F798" s="5" t="str">
        <f t="shared" si="51"/>
        <v>BULLISH</v>
      </c>
      <c r="G798" s="5" t="str">
        <f t="shared" si="50"/>
        <v>WEAK</v>
      </c>
      <c r="H798" s="5" t="str">
        <f t="shared" si="49"/>
        <v>NEUTRAL</v>
      </c>
    </row>
    <row r="799" spans="1:8" ht="13.5" x14ac:dyDescent="0.25">
      <c r="A799" s="3">
        <f>TITRES_STAT!B802</f>
        <v>43469</v>
      </c>
      <c r="B799" s="5">
        <f>TITRES_STAT!C802</f>
        <v>1.8</v>
      </c>
      <c r="C799" s="5">
        <f>TITRES_STAT!D802</f>
        <v>1.2349000000000001</v>
      </c>
      <c r="D799" s="5">
        <f>TITRES_STAT!E802</f>
        <v>18276</v>
      </c>
      <c r="E799" s="2">
        <f t="shared" si="48"/>
        <v>-17184</v>
      </c>
      <c r="F799" s="5" t="str">
        <f t="shared" si="51"/>
        <v>BEARISH</v>
      </c>
      <c r="G799" s="5" t="str">
        <f t="shared" si="50"/>
        <v>NEUTRAL</v>
      </c>
      <c r="H799" s="5" t="str">
        <f t="shared" si="49"/>
        <v>CONFIRMED BEARISH</v>
      </c>
    </row>
    <row r="800" spans="1:8" ht="13.5" x14ac:dyDescent="0.25">
      <c r="A800" s="3">
        <f>TITRES_STAT!B803</f>
        <v>43472</v>
      </c>
      <c r="B800" s="5">
        <f>TITRES_STAT!C803</f>
        <v>1.8</v>
      </c>
      <c r="C800" s="5">
        <f>TITRES_STAT!D803</f>
        <v>1.2349000000000001</v>
      </c>
      <c r="D800" s="5">
        <f>TITRES_STAT!E803</f>
        <v>0</v>
      </c>
      <c r="E800" s="2">
        <f t="shared" si="48"/>
        <v>-17184</v>
      </c>
      <c r="F800" s="5" t="str">
        <f t="shared" si="51"/>
        <v>BEARISH</v>
      </c>
      <c r="G800" s="5" t="str">
        <f t="shared" si="50"/>
        <v>NEUTRAL</v>
      </c>
      <c r="H800" s="5" t="str">
        <f t="shared" si="49"/>
        <v>CONFIRMED BEARISH</v>
      </c>
    </row>
    <row r="801" spans="1:8" ht="13.5" x14ac:dyDescent="0.25">
      <c r="A801" s="3">
        <f>TITRES_STAT!B804</f>
        <v>43473</v>
      </c>
      <c r="B801" s="5">
        <f>TITRES_STAT!C804</f>
        <v>1.8</v>
      </c>
      <c r="C801" s="5">
        <f>TITRES_STAT!D804</f>
        <v>1.2349000000000001</v>
      </c>
      <c r="D801" s="5">
        <f>TITRES_STAT!E804</f>
        <v>24</v>
      </c>
      <c r="E801" s="2">
        <f t="shared" si="48"/>
        <v>-17184</v>
      </c>
      <c r="F801" s="5" t="str">
        <f t="shared" si="51"/>
        <v>BEARISH</v>
      </c>
      <c r="G801" s="5" t="str">
        <f t="shared" si="50"/>
        <v>NEUTRAL</v>
      </c>
      <c r="H801" s="5" t="str">
        <f t="shared" si="49"/>
        <v>CONFIRMED BEARISH</v>
      </c>
    </row>
    <row r="802" spans="1:8" ht="13.5" x14ac:dyDescent="0.25">
      <c r="A802" s="3">
        <f>TITRES_STAT!B805</f>
        <v>43474</v>
      </c>
      <c r="B802" s="5">
        <f>TITRES_STAT!C805</f>
        <v>1.8</v>
      </c>
      <c r="C802" s="5">
        <f>TITRES_STAT!D805</f>
        <v>1.2349000000000001</v>
      </c>
      <c r="D802" s="5">
        <f>TITRES_STAT!E805</f>
        <v>0</v>
      </c>
      <c r="E802" s="2">
        <f t="shared" si="48"/>
        <v>-17184</v>
      </c>
      <c r="F802" s="5" t="str">
        <f t="shared" si="51"/>
        <v>BEARISH</v>
      </c>
      <c r="G802" s="5" t="str">
        <f t="shared" si="50"/>
        <v>NEUTRAL</v>
      </c>
      <c r="H802" s="5" t="str">
        <f t="shared" si="49"/>
        <v>CONFIRMED BEARISH</v>
      </c>
    </row>
    <row r="803" spans="1:8" ht="13.5" x14ac:dyDescent="0.25">
      <c r="A803" s="3">
        <f>TITRES_STAT!B806</f>
        <v>43475</v>
      </c>
      <c r="B803" s="5">
        <f>TITRES_STAT!C806</f>
        <v>1.8</v>
      </c>
      <c r="C803" s="5">
        <f>TITRES_STAT!D806</f>
        <v>1.2349000000000001</v>
      </c>
      <c r="D803" s="5">
        <f>TITRES_STAT!E806</f>
        <v>0</v>
      </c>
      <c r="E803" s="2">
        <f t="shared" si="48"/>
        <v>-17184</v>
      </c>
      <c r="F803" s="5" t="str">
        <f t="shared" si="51"/>
        <v>NEUTRAL</v>
      </c>
      <c r="G803" s="5" t="str">
        <f t="shared" si="50"/>
        <v>NEUTRAL</v>
      </c>
      <c r="H803" s="5" t="str">
        <f t="shared" si="49"/>
        <v>NEUTRAL</v>
      </c>
    </row>
    <row r="804" spans="1:8" ht="13.5" x14ac:dyDescent="0.25">
      <c r="A804" s="3">
        <f>TITRES_STAT!B807</f>
        <v>43476</v>
      </c>
      <c r="B804" s="5">
        <f>TITRES_STAT!C807</f>
        <v>1.8</v>
      </c>
      <c r="C804" s="5">
        <f>TITRES_STAT!D807</f>
        <v>1.2349000000000001</v>
      </c>
      <c r="D804" s="5">
        <f>TITRES_STAT!E807</f>
        <v>85</v>
      </c>
      <c r="E804" s="2">
        <f t="shared" si="48"/>
        <v>-17184</v>
      </c>
      <c r="F804" s="5" t="str">
        <f t="shared" si="51"/>
        <v>NEUTRAL</v>
      </c>
      <c r="G804" s="5" t="str">
        <f t="shared" si="50"/>
        <v>NEUTRAL</v>
      </c>
      <c r="H804" s="5" t="str">
        <f t="shared" si="49"/>
        <v>NEUTRAL</v>
      </c>
    </row>
    <row r="805" spans="1:8" ht="13.5" x14ac:dyDescent="0.25">
      <c r="A805" s="3">
        <f>TITRES_STAT!B808</f>
        <v>43480</v>
      </c>
      <c r="B805" s="5">
        <f>TITRES_STAT!C808</f>
        <v>1.8</v>
      </c>
      <c r="C805" s="5">
        <f>TITRES_STAT!D808</f>
        <v>1.2349000000000001</v>
      </c>
      <c r="D805" s="5">
        <f>TITRES_STAT!E808</f>
        <v>0</v>
      </c>
      <c r="E805" s="2">
        <f t="shared" si="48"/>
        <v>-17184</v>
      </c>
      <c r="F805" s="5" t="str">
        <f t="shared" si="51"/>
        <v>NEUTRAL</v>
      </c>
      <c r="G805" s="5" t="str">
        <f t="shared" si="50"/>
        <v>NEUTRAL</v>
      </c>
      <c r="H805" s="5" t="str">
        <f t="shared" si="49"/>
        <v>NEUTRAL</v>
      </c>
    </row>
    <row r="806" spans="1:8" ht="13.5" x14ac:dyDescent="0.25">
      <c r="A806" s="3">
        <f>TITRES_STAT!B809</f>
        <v>43481</v>
      </c>
      <c r="B806" s="5">
        <f>TITRES_STAT!C809</f>
        <v>1.8</v>
      </c>
      <c r="C806" s="5">
        <f>TITRES_STAT!D809</f>
        <v>1.2349000000000001</v>
      </c>
      <c r="D806" s="5">
        <f>TITRES_STAT!E809</f>
        <v>0</v>
      </c>
      <c r="E806" s="2">
        <f t="shared" si="48"/>
        <v>-17184</v>
      </c>
      <c r="F806" s="5" t="str">
        <f t="shared" si="51"/>
        <v>NEUTRAL</v>
      </c>
      <c r="G806" s="5" t="str">
        <f t="shared" si="50"/>
        <v>NEUTRAL</v>
      </c>
      <c r="H806" s="5" t="str">
        <f t="shared" si="49"/>
        <v>NEUTRAL</v>
      </c>
    </row>
    <row r="807" spans="1:8" ht="13.5" x14ac:dyDescent="0.25">
      <c r="A807" s="3">
        <f>TITRES_STAT!B810</f>
        <v>43482</v>
      </c>
      <c r="B807" s="5">
        <f>TITRES_STAT!C810</f>
        <v>1.8</v>
      </c>
      <c r="C807" s="5">
        <f>TITRES_STAT!D810</f>
        <v>1.2349000000000001</v>
      </c>
      <c r="D807" s="5">
        <f>TITRES_STAT!E810</f>
        <v>0</v>
      </c>
      <c r="E807" s="2">
        <f t="shared" si="48"/>
        <v>-17184</v>
      </c>
      <c r="F807" s="5" t="str">
        <f t="shared" si="51"/>
        <v>NEUTRAL</v>
      </c>
      <c r="G807" s="5" t="str">
        <f t="shared" si="50"/>
        <v>NEUTRAL</v>
      </c>
      <c r="H807" s="5" t="str">
        <f t="shared" si="49"/>
        <v>NEUTRAL</v>
      </c>
    </row>
    <row r="808" spans="1:8" ht="13.5" x14ac:dyDescent="0.25">
      <c r="A808" s="3">
        <f>TITRES_STAT!B811</f>
        <v>43483</v>
      </c>
      <c r="B808" s="5">
        <f>TITRES_STAT!C811</f>
        <v>1.8</v>
      </c>
      <c r="C808" s="5">
        <f>TITRES_STAT!D811</f>
        <v>1.2349000000000001</v>
      </c>
      <c r="D808" s="5">
        <f>TITRES_STAT!E811</f>
        <v>6227</v>
      </c>
      <c r="E808" s="2">
        <f t="shared" si="48"/>
        <v>-17184</v>
      </c>
      <c r="F808" s="5" t="str">
        <f t="shared" si="51"/>
        <v>NEUTRAL</v>
      </c>
      <c r="G808" s="5" t="str">
        <f t="shared" si="50"/>
        <v>NEUTRAL</v>
      </c>
      <c r="H808" s="5" t="str">
        <f t="shared" si="49"/>
        <v>NEUTRAL</v>
      </c>
    </row>
    <row r="809" spans="1:8" ht="13.5" x14ac:dyDescent="0.25">
      <c r="A809" s="3">
        <f>TITRES_STAT!B812</f>
        <v>43486</v>
      </c>
      <c r="B809" s="5">
        <f>TITRES_STAT!C812</f>
        <v>1.8</v>
      </c>
      <c r="C809" s="5">
        <f>TITRES_STAT!D812</f>
        <v>1.2349000000000001</v>
      </c>
      <c r="D809" s="5">
        <f>TITRES_STAT!E812</f>
        <v>4911</v>
      </c>
      <c r="E809" s="2">
        <f t="shared" si="48"/>
        <v>-17184</v>
      </c>
      <c r="F809" s="5" t="str">
        <f t="shared" si="51"/>
        <v>NEUTRAL</v>
      </c>
      <c r="G809" s="5" t="str">
        <f t="shared" si="50"/>
        <v>NEUTRAL</v>
      </c>
      <c r="H809" s="5" t="str">
        <f t="shared" si="49"/>
        <v>NEUTRAL</v>
      </c>
    </row>
    <row r="810" spans="1:8" ht="13.5" x14ac:dyDescent="0.25">
      <c r="A810" s="3">
        <f>TITRES_STAT!B813</f>
        <v>43487</v>
      </c>
      <c r="B810" s="5">
        <f>TITRES_STAT!C813</f>
        <v>1.8</v>
      </c>
      <c r="C810" s="5">
        <f>TITRES_STAT!D813</f>
        <v>1.2349000000000001</v>
      </c>
      <c r="D810" s="5">
        <f>TITRES_STAT!E813</f>
        <v>0</v>
      </c>
      <c r="E810" s="2">
        <f t="shared" si="48"/>
        <v>-17184</v>
      </c>
      <c r="F810" s="5" t="str">
        <f t="shared" si="51"/>
        <v>NEUTRAL</v>
      </c>
      <c r="G810" s="5" t="str">
        <f t="shared" si="50"/>
        <v>NEUTRAL</v>
      </c>
      <c r="H810" s="5" t="str">
        <f t="shared" si="49"/>
        <v>NEUTRAL</v>
      </c>
    </row>
    <row r="811" spans="1:8" ht="13.5" x14ac:dyDescent="0.25">
      <c r="A811" s="3">
        <f>TITRES_STAT!B814</f>
        <v>43488</v>
      </c>
      <c r="B811" s="5">
        <f>TITRES_STAT!C814</f>
        <v>1.8</v>
      </c>
      <c r="C811" s="5">
        <f>TITRES_STAT!D814</f>
        <v>1.2349000000000001</v>
      </c>
      <c r="D811" s="5">
        <f>TITRES_STAT!E814</f>
        <v>0</v>
      </c>
      <c r="E811" s="2">
        <f t="shared" si="48"/>
        <v>-17184</v>
      </c>
      <c r="F811" s="5" t="str">
        <f t="shared" si="51"/>
        <v>NEUTRAL</v>
      </c>
      <c r="G811" s="5" t="str">
        <f t="shared" si="50"/>
        <v>NEUTRAL</v>
      </c>
      <c r="H811" s="5" t="str">
        <f t="shared" si="49"/>
        <v>NEUTRAL</v>
      </c>
    </row>
    <row r="812" spans="1:8" ht="13.5" x14ac:dyDescent="0.25">
      <c r="A812" s="3">
        <f>TITRES_STAT!B815</f>
        <v>43489</v>
      </c>
      <c r="B812" s="5">
        <f>TITRES_STAT!C815</f>
        <v>1.8</v>
      </c>
      <c r="C812" s="5">
        <f>TITRES_STAT!D815</f>
        <v>1.2349000000000001</v>
      </c>
      <c r="D812" s="5">
        <f>TITRES_STAT!E815</f>
        <v>0</v>
      </c>
      <c r="E812" s="2">
        <f t="shared" si="48"/>
        <v>-17184</v>
      </c>
      <c r="F812" s="5" t="str">
        <f t="shared" si="51"/>
        <v>NEUTRAL</v>
      </c>
      <c r="G812" s="5" t="str">
        <f t="shared" si="50"/>
        <v>NEUTRAL</v>
      </c>
      <c r="H812" s="5" t="str">
        <f t="shared" si="49"/>
        <v>NEUTRAL</v>
      </c>
    </row>
    <row r="813" spans="1:8" ht="13.5" x14ac:dyDescent="0.25">
      <c r="A813" s="3">
        <f>TITRES_STAT!B816</f>
        <v>43490</v>
      </c>
      <c r="B813" s="5">
        <f>TITRES_STAT!C816</f>
        <v>1.8</v>
      </c>
      <c r="C813" s="5">
        <f>TITRES_STAT!D816</f>
        <v>1.2349000000000001</v>
      </c>
      <c r="D813" s="5">
        <f>TITRES_STAT!E816</f>
        <v>750</v>
      </c>
      <c r="E813" s="2">
        <f t="shared" si="48"/>
        <v>-17184</v>
      </c>
      <c r="F813" s="5" t="str">
        <f t="shared" si="51"/>
        <v>NEUTRAL</v>
      </c>
      <c r="G813" s="5" t="str">
        <f t="shared" si="50"/>
        <v>NEUTRAL</v>
      </c>
      <c r="H813" s="5" t="str">
        <f t="shared" si="49"/>
        <v>NEUTRAL</v>
      </c>
    </row>
    <row r="814" spans="1:8" ht="13.5" x14ac:dyDescent="0.25">
      <c r="A814" s="3">
        <f>TITRES_STAT!B817</f>
        <v>43493</v>
      </c>
      <c r="B814" s="5">
        <f>TITRES_STAT!C817</f>
        <v>1.8</v>
      </c>
      <c r="C814" s="5">
        <f>TITRES_STAT!D817</f>
        <v>1.2349000000000001</v>
      </c>
      <c r="D814" s="5">
        <f>TITRES_STAT!E817</f>
        <v>0</v>
      </c>
      <c r="E814" s="2">
        <f t="shared" si="48"/>
        <v>-17184</v>
      </c>
      <c r="F814" s="5" t="str">
        <f t="shared" si="51"/>
        <v>NEUTRAL</v>
      </c>
      <c r="G814" s="5" t="str">
        <f t="shared" si="50"/>
        <v>NEUTRAL</v>
      </c>
      <c r="H814" s="5" t="str">
        <f t="shared" si="49"/>
        <v>NEUTRAL</v>
      </c>
    </row>
    <row r="815" spans="1:8" ht="13.5" x14ac:dyDescent="0.25">
      <c r="A815" s="3">
        <f>TITRES_STAT!B818</f>
        <v>43494</v>
      </c>
      <c r="B815" s="5">
        <f>TITRES_STAT!C818</f>
        <v>1.8</v>
      </c>
      <c r="C815" s="5">
        <f>TITRES_STAT!D818</f>
        <v>1.2349000000000001</v>
      </c>
      <c r="D815" s="5">
        <f>TITRES_STAT!E818</f>
        <v>500</v>
      </c>
      <c r="E815" s="2">
        <f t="shared" si="48"/>
        <v>-17184</v>
      </c>
      <c r="F815" s="5" t="str">
        <f t="shared" si="51"/>
        <v>NEUTRAL</v>
      </c>
      <c r="G815" s="5" t="str">
        <f t="shared" si="50"/>
        <v>NEUTRAL</v>
      </c>
      <c r="H815" s="5" t="str">
        <f t="shared" si="49"/>
        <v>NEUTRAL</v>
      </c>
    </row>
    <row r="816" spans="1:8" ht="13.5" x14ac:dyDescent="0.25">
      <c r="A816" s="3">
        <f>TITRES_STAT!B819</f>
        <v>43495</v>
      </c>
      <c r="B816" s="5">
        <f>TITRES_STAT!C819</f>
        <v>1.8</v>
      </c>
      <c r="C816" s="5">
        <f>TITRES_STAT!D819</f>
        <v>1.2349000000000001</v>
      </c>
      <c r="D816" s="5">
        <f>TITRES_STAT!E819</f>
        <v>0</v>
      </c>
      <c r="E816" s="2">
        <f t="shared" si="48"/>
        <v>-17184</v>
      </c>
      <c r="F816" s="5" t="str">
        <f t="shared" si="51"/>
        <v>NEUTRAL</v>
      </c>
      <c r="G816" s="5" t="str">
        <f t="shared" si="50"/>
        <v>NEUTRAL</v>
      </c>
      <c r="H816" s="5" t="str">
        <f t="shared" si="49"/>
        <v>NEUTRAL</v>
      </c>
    </row>
    <row r="817" spans="1:8" ht="13.5" x14ac:dyDescent="0.25">
      <c r="A817" s="3">
        <f>TITRES_STAT!B820</f>
        <v>43496</v>
      </c>
      <c r="B817" s="5">
        <f>TITRES_STAT!C820</f>
        <v>1.8</v>
      </c>
      <c r="C817" s="5">
        <f>TITRES_STAT!D820</f>
        <v>1.2349000000000001</v>
      </c>
      <c r="D817" s="5">
        <f>TITRES_STAT!E820</f>
        <v>1500</v>
      </c>
      <c r="E817" s="2">
        <f t="shared" si="48"/>
        <v>-17184</v>
      </c>
      <c r="F817" s="5" t="str">
        <f t="shared" si="51"/>
        <v>NEUTRAL</v>
      </c>
      <c r="G817" s="5" t="str">
        <f t="shared" si="50"/>
        <v>NEUTRAL</v>
      </c>
      <c r="H817" s="5" t="str">
        <f t="shared" si="49"/>
        <v>NEUTRAL</v>
      </c>
    </row>
    <row r="818" spans="1:8" ht="13.5" x14ac:dyDescent="0.25">
      <c r="A818" s="3">
        <f>TITRES_STAT!B821</f>
        <v>43497</v>
      </c>
      <c r="B818" s="5">
        <f>TITRES_STAT!C821</f>
        <v>1.8</v>
      </c>
      <c r="C818" s="5">
        <f>TITRES_STAT!D821</f>
        <v>1.2349000000000001</v>
      </c>
      <c r="D818" s="5">
        <f>TITRES_STAT!E821</f>
        <v>0</v>
      </c>
      <c r="E818" s="2">
        <f t="shared" si="48"/>
        <v>-17184</v>
      </c>
      <c r="F818" s="5" t="str">
        <f t="shared" si="51"/>
        <v>NEUTRAL</v>
      </c>
      <c r="G818" s="5" t="str">
        <f t="shared" si="50"/>
        <v>NEUTRAL</v>
      </c>
      <c r="H818" s="5" t="str">
        <f t="shared" si="49"/>
        <v>NEUTRAL</v>
      </c>
    </row>
    <row r="819" spans="1:8" ht="13.5" x14ac:dyDescent="0.25">
      <c r="A819" s="3">
        <f>TITRES_STAT!B822</f>
        <v>43500</v>
      </c>
      <c r="B819" s="5">
        <f>TITRES_STAT!C822</f>
        <v>1.8</v>
      </c>
      <c r="C819" s="5">
        <f>TITRES_STAT!D822</f>
        <v>1.2349000000000001</v>
      </c>
      <c r="D819" s="5">
        <f>TITRES_STAT!E822</f>
        <v>0</v>
      </c>
      <c r="E819" s="2">
        <f t="shared" si="48"/>
        <v>-17184</v>
      </c>
      <c r="F819" s="5" t="str">
        <f t="shared" si="51"/>
        <v>NEUTRAL</v>
      </c>
      <c r="G819" s="5" t="str">
        <f t="shared" si="50"/>
        <v>NEUTRAL</v>
      </c>
      <c r="H819" s="5" t="str">
        <f t="shared" si="49"/>
        <v>NEUTRAL</v>
      </c>
    </row>
    <row r="820" spans="1:8" ht="13.5" x14ac:dyDescent="0.25">
      <c r="A820" s="3">
        <f>TITRES_STAT!B823</f>
        <v>43501</v>
      </c>
      <c r="B820" s="5">
        <f>TITRES_STAT!C823</f>
        <v>1.8</v>
      </c>
      <c r="C820" s="5">
        <f>TITRES_STAT!D823</f>
        <v>1.2349000000000001</v>
      </c>
      <c r="D820" s="5">
        <f>TITRES_STAT!E823</f>
        <v>0</v>
      </c>
      <c r="E820" s="2">
        <f t="shared" si="48"/>
        <v>-17184</v>
      </c>
      <c r="F820" s="5" t="str">
        <f t="shared" si="51"/>
        <v>NEUTRAL</v>
      </c>
      <c r="G820" s="5" t="str">
        <f t="shared" si="50"/>
        <v>NEUTRAL</v>
      </c>
      <c r="H820" s="5" t="str">
        <f t="shared" si="49"/>
        <v>NEUTRAL</v>
      </c>
    </row>
    <row r="821" spans="1:8" ht="13.5" x14ac:dyDescent="0.25">
      <c r="A821" s="3">
        <f>TITRES_STAT!B824</f>
        <v>43502</v>
      </c>
      <c r="B821" s="5">
        <f>TITRES_STAT!C824</f>
        <v>1.8</v>
      </c>
      <c r="C821" s="5">
        <f>TITRES_STAT!D824</f>
        <v>1.2349000000000001</v>
      </c>
      <c r="D821" s="5">
        <f>TITRES_STAT!E824</f>
        <v>0</v>
      </c>
      <c r="E821" s="2">
        <f t="shared" si="48"/>
        <v>-17184</v>
      </c>
      <c r="F821" s="5" t="str">
        <f t="shared" si="51"/>
        <v>NEUTRAL</v>
      </c>
      <c r="G821" s="5" t="str">
        <f t="shared" si="50"/>
        <v>NEUTRAL</v>
      </c>
      <c r="H821" s="5" t="str">
        <f t="shared" si="49"/>
        <v>NEUTRAL</v>
      </c>
    </row>
    <row r="822" spans="1:8" ht="13.5" x14ac:dyDescent="0.25">
      <c r="A822" s="3">
        <f>TITRES_STAT!B825</f>
        <v>43503</v>
      </c>
      <c r="B822" s="5">
        <f>TITRES_STAT!C825</f>
        <v>1.8</v>
      </c>
      <c r="C822" s="5">
        <f>TITRES_STAT!D825</f>
        <v>1.2349000000000001</v>
      </c>
      <c r="D822" s="5">
        <f>TITRES_STAT!E825</f>
        <v>0</v>
      </c>
      <c r="E822" s="2">
        <f t="shared" si="48"/>
        <v>-17184</v>
      </c>
      <c r="F822" s="5" t="str">
        <f t="shared" si="51"/>
        <v>NEUTRAL</v>
      </c>
      <c r="G822" s="5" t="str">
        <f t="shared" si="50"/>
        <v>NEUTRAL</v>
      </c>
      <c r="H822" s="5" t="str">
        <f t="shared" si="49"/>
        <v>NEUTRAL</v>
      </c>
    </row>
    <row r="823" spans="1:8" ht="13.5" x14ac:dyDescent="0.25">
      <c r="A823" s="3">
        <f>TITRES_STAT!B826</f>
        <v>43504</v>
      </c>
      <c r="B823" s="5">
        <f>TITRES_STAT!C826</f>
        <v>1.8</v>
      </c>
      <c r="C823" s="5">
        <f>TITRES_STAT!D826</f>
        <v>1.2349000000000001</v>
      </c>
      <c r="D823" s="5">
        <f>TITRES_STAT!E826</f>
        <v>0</v>
      </c>
      <c r="E823" s="2">
        <f t="shared" si="48"/>
        <v>-17184</v>
      </c>
      <c r="F823" s="5" t="str">
        <f t="shared" si="51"/>
        <v>NEUTRAL</v>
      </c>
      <c r="G823" s="5" t="str">
        <f t="shared" si="50"/>
        <v>NEUTRAL</v>
      </c>
      <c r="H823" s="5" t="str">
        <f t="shared" si="49"/>
        <v>NEUTRAL</v>
      </c>
    </row>
    <row r="824" spans="1:8" ht="13.5" x14ac:dyDescent="0.25">
      <c r="A824" s="3">
        <f>TITRES_STAT!B827</f>
        <v>43507</v>
      </c>
      <c r="B824" s="5">
        <f>TITRES_STAT!C827</f>
        <v>1.8</v>
      </c>
      <c r="C824" s="5">
        <f>TITRES_STAT!D827</f>
        <v>1.2349000000000001</v>
      </c>
      <c r="D824" s="5">
        <f>TITRES_STAT!E827</f>
        <v>9000</v>
      </c>
      <c r="E824" s="2">
        <f t="shared" si="48"/>
        <v>-17184</v>
      </c>
      <c r="F824" s="5" t="str">
        <f t="shared" si="51"/>
        <v>NEUTRAL</v>
      </c>
      <c r="G824" s="5" t="str">
        <f t="shared" si="50"/>
        <v>NEUTRAL</v>
      </c>
      <c r="H824" s="5" t="str">
        <f t="shared" si="49"/>
        <v>NEUTRAL</v>
      </c>
    </row>
    <row r="825" spans="1:8" ht="13.5" x14ac:dyDescent="0.25">
      <c r="A825" s="3">
        <f>TITRES_STAT!B828</f>
        <v>43508</v>
      </c>
      <c r="B825" s="5">
        <f>TITRES_STAT!C828</f>
        <v>1.8</v>
      </c>
      <c r="C825" s="5">
        <f>TITRES_STAT!D828</f>
        <v>1.2349000000000001</v>
      </c>
      <c r="D825" s="5">
        <f>TITRES_STAT!E828</f>
        <v>200</v>
      </c>
      <c r="E825" s="2">
        <f t="shared" si="48"/>
        <v>-17184</v>
      </c>
      <c r="F825" s="5" t="str">
        <f t="shared" si="51"/>
        <v>NEUTRAL</v>
      </c>
      <c r="G825" s="5" t="str">
        <f t="shared" si="50"/>
        <v>NEUTRAL</v>
      </c>
      <c r="H825" s="5" t="str">
        <f t="shared" si="49"/>
        <v>NEUTRAL</v>
      </c>
    </row>
    <row r="826" spans="1:8" ht="13.5" x14ac:dyDescent="0.25">
      <c r="A826" s="3">
        <f>TITRES_STAT!B829</f>
        <v>43509</v>
      </c>
      <c r="B826" s="5">
        <f>TITRES_STAT!C829</f>
        <v>1.8</v>
      </c>
      <c r="C826" s="5">
        <f>TITRES_STAT!D829</f>
        <v>1.2349000000000001</v>
      </c>
      <c r="D826" s="5">
        <f>TITRES_STAT!E829</f>
        <v>0</v>
      </c>
      <c r="E826" s="2">
        <f t="shared" si="48"/>
        <v>-17184</v>
      </c>
      <c r="F826" s="5" t="str">
        <f t="shared" si="51"/>
        <v>NEUTRAL</v>
      </c>
      <c r="G826" s="5" t="str">
        <f t="shared" si="50"/>
        <v>NEUTRAL</v>
      </c>
      <c r="H826" s="5" t="str">
        <f t="shared" si="49"/>
        <v>NEUTRAL</v>
      </c>
    </row>
    <row r="827" spans="1:8" ht="13.5" x14ac:dyDescent="0.25">
      <c r="A827" s="3">
        <f>TITRES_STAT!B830</f>
        <v>43510</v>
      </c>
      <c r="B827" s="5">
        <f>TITRES_STAT!C830</f>
        <v>1.8</v>
      </c>
      <c r="C827" s="5">
        <f>TITRES_STAT!D830</f>
        <v>1.2349000000000001</v>
      </c>
      <c r="D827" s="5">
        <f>TITRES_STAT!E830</f>
        <v>0</v>
      </c>
      <c r="E827" s="2">
        <f t="shared" si="48"/>
        <v>-17184</v>
      </c>
      <c r="F827" s="5" t="str">
        <f t="shared" si="51"/>
        <v>NEUTRAL</v>
      </c>
      <c r="G827" s="5" t="str">
        <f t="shared" si="50"/>
        <v>NEUTRAL</v>
      </c>
      <c r="H827" s="5" t="str">
        <f t="shared" si="49"/>
        <v>NEUTRAL</v>
      </c>
    </row>
    <row r="828" spans="1:8" ht="13.5" x14ac:dyDescent="0.25">
      <c r="A828" s="3">
        <f>TITRES_STAT!B831</f>
        <v>43511</v>
      </c>
      <c r="B828" s="5">
        <f>TITRES_STAT!C831</f>
        <v>1.8</v>
      </c>
      <c r="C828" s="5">
        <f>TITRES_STAT!D831</f>
        <v>1.2349000000000001</v>
      </c>
      <c r="D828" s="5">
        <f>TITRES_STAT!E831</f>
        <v>0</v>
      </c>
      <c r="E828" s="2">
        <f t="shared" si="48"/>
        <v>-17184</v>
      </c>
      <c r="F828" s="5" t="str">
        <f t="shared" si="51"/>
        <v>NEUTRAL</v>
      </c>
      <c r="G828" s="5" t="str">
        <f t="shared" si="50"/>
        <v>NEUTRAL</v>
      </c>
      <c r="H828" s="5" t="str">
        <f t="shared" si="49"/>
        <v>NEUTRAL</v>
      </c>
    </row>
    <row r="829" spans="1:8" ht="13.5" x14ac:dyDescent="0.25">
      <c r="A829" s="3">
        <f>TITRES_STAT!B832</f>
        <v>43514</v>
      </c>
      <c r="B829" s="5">
        <f>TITRES_STAT!C832</f>
        <v>1.8</v>
      </c>
      <c r="C829" s="5">
        <f>TITRES_STAT!D832</f>
        <v>1.2349000000000001</v>
      </c>
      <c r="D829" s="5">
        <f>TITRES_STAT!E832</f>
        <v>0</v>
      </c>
      <c r="E829" s="2">
        <f t="shared" si="48"/>
        <v>-17184</v>
      </c>
      <c r="F829" s="5" t="str">
        <f t="shared" si="51"/>
        <v>NEUTRAL</v>
      </c>
      <c r="G829" s="5" t="str">
        <f t="shared" si="50"/>
        <v>NEUTRAL</v>
      </c>
      <c r="H829" s="5" t="str">
        <f t="shared" si="49"/>
        <v>NEUTRAL</v>
      </c>
    </row>
    <row r="830" spans="1:8" ht="13.5" x14ac:dyDescent="0.25">
      <c r="A830" s="3">
        <f>TITRES_STAT!B833</f>
        <v>43515</v>
      </c>
      <c r="B830" s="5">
        <f>TITRES_STAT!C833</f>
        <v>1.8</v>
      </c>
      <c r="C830" s="5">
        <f>TITRES_STAT!D833</f>
        <v>1.2349000000000001</v>
      </c>
      <c r="D830" s="5">
        <f>TITRES_STAT!E833</f>
        <v>0</v>
      </c>
      <c r="E830" s="2">
        <f t="shared" si="48"/>
        <v>-17184</v>
      </c>
      <c r="F830" s="5" t="str">
        <f t="shared" si="51"/>
        <v>NEUTRAL</v>
      </c>
      <c r="G830" s="5" t="str">
        <f t="shared" si="50"/>
        <v>NEUTRAL</v>
      </c>
      <c r="H830" s="5" t="str">
        <f t="shared" si="49"/>
        <v>NEUTRAL</v>
      </c>
    </row>
    <row r="831" spans="1:8" ht="13.5" x14ac:dyDescent="0.25">
      <c r="A831" s="3">
        <f>TITRES_STAT!B834</f>
        <v>43516</v>
      </c>
      <c r="B831" s="5">
        <f>TITRES_STAT!C834</f>
        <v>1.8</v>
      </c>
      <c r="C831" s="5">
        <f>TITRES_STAT!D834</f>
        <v>1.2349000000000001</v>
      </c>
      <c r="D831" s="5">
        <f>TITRES_STAT!E834</f>
        <v>750</v>
      </c>
      <c r="E831" s="2">
        <f t="shared" si="48"/>
        <v>-17184</v>
      </c>
      <c r="F831" s="5" t="str">
        <f t="shared" si="51"/>
        <v>NEUTRAL</v>
      </c>
      <c r="G831" s="5" t="str">
        <f t="shared" si="50"/>
        <v>NEUTRAL</v>
      </c>
      <c r="H831" s="5" t="str">
        <f t="shared" si="49"/>
        <v>NEUTRAL</v>
      </c>
    </row>
    <row r="832" spans="1:8" ht="13.5" x14ac:dyDescent="0.25">
      <c r="A832" s="3">
        <f>TITRES_STAT!B835</f>
        <v>43517</v>
      </c>
      <c r="B832" s="5">
        <f>TITRES_STAT!C835</f>
        <v>1.8</v>
      </c>
      <c r="C832" s="5">
        <f>TITRES_STAT!D835</f>
        <v>1.2349000000000001</v>
      </c>
      <c r="D832" s="5">
        <f>TITRES_STAT!E835</f>
        <v>0</v>
      </c>
      <c r="E832" s="2">
        <f t="shared" si="48"/>
        <v>-17184</v>
      </c>
      <c r="F832" s="5" t="str">
        <f t="shared" si="51"/>
        <v>NEUTRAL</v>
      </c>
      <c r="G832" s="5" t="str">
        <f t="shared" si="50"/>
        <v>NEUTRAL</v>
      </c>
      <c r="H832" s="5" t="str">
        <f t="shared" si="49"/>
        <v>NEUTRAL</v>
      </c>
    </row>
    <row r="833" spans="1:8" ht="13.5" x14ac:dyDescent="0.25">
      <c r="A833" s="3">
        <f>TITRES_STAT!B836</f>
        <v>43518</v>
      </c>
      <c r="B833" s="5">
        <f>TITRES_STAT!C836</f>
        <v>1.8</v>
      </c>
      <c r="C833" s="5">
        <f>TITRES_STAT!D836</f>
        <v>1.2349000000000001</v>
      </c>
      <c r="D833" s="5">
        <f>TITRES_STAT!E836</f>
        <v>0</v>
      </c>
      <c r="E833" s="2">
        <f t="shared" si="48"/>
        <v>-17184</v>
      </c>
      <c r="F833" s="5" t="str">
        <f t="shared" si="51"/>
        <v>NEUTRAL</v>
      </c>
      <c r="G833" s="5" t="str">
        <f t="shared" si="50"/>
        <v>NEUTRAL</v>
      </c>
      <c r="H833" s="5" t="str">
        <f t="shared" si="49"/>
        <v>NEUTRAL</v>
      </c>
    </row>
    <row r="834" spans="1:8" ht="13.5" x14ac:dyDescent="0.25">
      <c r="A834" s="3">
        <f>TITRES_STAT!B837</f>
        <v>43521</v>
      </c>
      <c r="B834" s="5">
        <f>TITRES_STAT!C837</f>
        <v>1.8</v>
      </c>
      <c r="C834" s="5">
        <f>TITRES_STAT!D837</f>
        <v>1.2349000000000001</v>
      </c>
      <c r="D834" s="5">
        <f>TITRES_STAT!E837</f>
        <v>0</v>
      </c>
      <c r="E834" s="2">
        <f t="shared" si="48"/>
        <v>-17184</v>
      </c>
      <c r="F834" s="5" t="str">
        <f t="shared" si="51"/>
        <v>NEUTRAL</v>
      </c>
      <c r="G834" s="5" t="str">
        <f t="shared" si="50"/>
        <v>NEUTRAL</v>
      </c>
      <c r="H834" s="5" t="str">
        <f t="shared" si="49"/>
        <v>NEUTRAL</v>
      </c>
    </row>
    <row r="835" spans="1:8" ht="13.5" x14ac:dyDescent="0.25">
      <c r="A835" s="3">
        <f>TITRES_STAT!B838</f>
        <v>43522</v>
      </c>
      <c r="B835" s="5">
        <f>TITRES_STAT!C838</f>
        <v>1.8</v>
      </c>
      <c r="C835" s="5">
        <f>TITRES_STAT!D838</f>
        <v>1.2349000000000001</v>
      </c>
      <c r="D835" s="5">
        <f>TITRES_STAT!E838</f>
        <v>0</v>
      </c>
      <c r="E835" s="2">
        <f t="shared" si="48"/>
        <v>-17184</v>
      </c>
      <c r="F835" s="5" t="str">
        <f t="shared" si="51"/>
        <v>NEUTRAL</v>
      </c>
      <c r="G835" s="5" t="str">
        <f t="shared" si="50"/>
        <v>NEUTRAL</v>
      </c>
      <c r="H835" s="5" t="str">
        <f t="shared" si="49"/>
        <v>NEUTRAL</v>
      </c>
    </row>
    <row r="836" spans="1:8" ht="13.5" x14ac:dyDescent="0.25">
      <c r="A836" s="3">
        <f>TITRES_STAT!B839</f>
        <v>43523</v>
      </c>
      <c r="B836" s="5">
        <f>TITRES_STAT!C839</f>
        <v>1.8</v>
      </c>
      <c r="C836" s="5">
        <f>TITRES_STAT!D839</f>
        <v>1.2349000000000001</v>
      </c>
      <c r="D836" s="5">
        <f>TITRES_STAT!E839</f>
        <v>0</v>
      </c>
      <c r="E836" s="2">
        <f t="shared" ref="E836:E899" si="52">IF(B836&gt;B835, E835+D836, IF(B836&lt;B835, E835-D836, E835))</f>
        <v>-17184</v>
      </c>
      <c r="F836" s="5" t="str">
        <f t="shared" si="51"/>
        <v>NEUTRAL</v>
      </c>
      <c r="G836" s="5" t="str">
        <f t="shared" si="50"/>
        <v>NEUTRAL</v>
      </c>
      <c r="H836" s="5" t="str">
        <f t="shared" si="49"/>
        <v>NEUTRAL</v>
      </c>
    </row>
    <row r="837" spans="1:8" ht="13.5" x14ac:dyDescent="0.25">
      <c r="A837" s="3">
        <f>TITRES_STAT!B840</f>
        <v>43524</v>
      </c>
      <c r="B837" s="5">
        <f>TITRES_STAT!C840</f>
        <v>1.85</v>
      </c>
      <c r="C837" s="5">
        <f>TITRES_STAT!D840</f>
        <v>1.2692000000000001</v>
      </c>
      <c r="D837" s="5">
        <f>TITRES_STAT!E840</f>
        <v>380</v>
      </c>
      <c r="E837" s="2">
        <f t="shared" si="52"/>
        <v>-16804</v>
      </c>
      <c r="F837" s="5" t="str">
        <f t="shared" si="51"/>
        <v>BULLISH</v>
      </c>
      <c r="G837" s="5" t="str">
        <f t="shared" si="50"/>
        <v>WEAK</v>
      </c>
      <c r="H837" s="5" t="str">
        <f t="shared" si="49"/>
        <v>CONFIRMED BULLISH</v>
      </c>
    </row>
    <row r="838" spans="1:8" ht="13.5" x14ac:dyDescent="0.25">
      <c r="A838" s="3">
        <f>TITRES_STAT!B841</f>
        <v>43525</v>
      </c>
      <c r="B838" s="5">
        <f>TITRES_STAT!C841</f>
        <v>1.85</v>
      </c>
      <c r="C838" s="5">
        <f>TITRES_STAT!D841</f>
        <v>1.2692000000000001</v>
      </c>
      <c r="D838" s="5">
        <f>TITRES_STAT!E841</f>
        <v>0</v>
      </c>
      <c r="E838" s="2">
        <f t="shared" si="52"/>
        <v>-16804</v>
      </c>
      <c r="F838" s="5" t="str">
        <f t="shared" si="51"/>
        <v>BULLISH</v>
      </c>
      <c r="G838" s="5" t="str">
        <f t="shared" si="50"/>
        <v>WEAK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43528</v>
      </c>
      <c r="B839" s="5">
        <f>TITRES_STAT!C842</f>
        <v>1.85</v>
      </c>
      <c r="C839" s="5">
        <f>TITRES_STAT!D842</f>
        <v>1.2692000000000001</v>
      </c>
      <c r="D839" s="5">
        <f>TITRES_STAT!E842</f>
        <v>0</v>
      </c>
      <c r="E839" s="2">
        <f t="shared" si="52"/>
        <v>-16804</v>
      </c>
      <c r="F839" s="5" t="str">
        <f t="shared" si="51"/>
        <v>BULLISH</v>
      </c>
      <c r="G839" s="5" t="str">
        <f t="shared" ref="G839:G902" si="54">IF((E839-E834)/E834 &gt; 0.02, "STRONG",
 IF((E839-E834)/E834 &lt; -0.02, "WEAK", "NEUTRAL"))</f>
        <v>WEAK</v>
      </c>
      <c r="H839" s="5" t="str">
        <f t="shared" si="53"/>
        <v>CONFIRMED BULLISH</v>
      </c>
    </row>
    <row r="840" spans="1:8" ht="13.5" x14ac:dyDescent="0.25">
      <c r="A840" s="3">
        <f>TITRES_STAT!B843</f>
        <v>43529</v>
      </c>
      <c r="B840" s="5">
        <f>TITRES_STAT!C843</f>
        <v>1.85</v>
      </c>
      <c r="C840" s="5">
        <f>TITRES_STAT!D843</f>
        <v>1.2692000000000001</v>
      </c>
      <c r="D840" s="5">
        <f>TITRES_STAT!E843</f>
        <v>0</v>
      </c>
      <c r="E840" s="2">
        <f t="shared" si="52"/>
        <v>-16804</v>
      </c>
      <c r="F840" s="5" t="str">
        <f t="shared" ref="F840:F903" si="55">IF(E840&gt;E835,"BULLISH",IF(E840&lt;E835,"BEARISH","NEUTRAL"))</f>
        <v>BULLISH</v>
      </c>
      <c r="G840" s="5" t="str">
        <f t="shared" si="54"/>
        <v>WEAK</v>
      </c>
      <c r="H840" s="5" t="str">
        <f t="shared" si="53"/>
        <v>CONFIRMED BULLISH</v>
      </c>
    </row>
    <row r="841" spans="1:8" ht="13.5" x14ac:dyDescent="0.25">
      <c r="A841" s="3">
        <f>TITRES_STAT!B844</f>
        <v>43530</v>
      </c>
      <c r="B841" s="5">
        <f>TITRES_STAT!C844</f>
        <v>1.85</v>
      </c>
      <c r="C841" s="5">
        <f>TITRES_STAT!D844</f>
        <v>1.2692000000000001</v>
      </c>
      <c r="D841" s="5">
        <f>TITRES_STAT!E844</f>
        <v>0</v>
      </c>
      <c r="E841" s="2">
        <f t="shared" si="52"/>
        <v>-16804</v>
      </c>
      <c r="F841" s="5" t="str">
        <f t="shared" si="55"/>
        <v>BULLISH</v>
      </c>
      <c r="G841" s="5" t="str">
        <f t="shared" si="54"/>
        <v>WEAK</v>
      </c>
      <c r="H841" s="5" t="str">
        <f t="shared" si="53"/>
        <v>CONFIRMED BULLISH</v>
      </c>
    </row>
    <row r="842" spans="1:8" ht="13.5" x14ac:dyDescent="0.25">
      <c r="A842" s="3">
        <f>TITRES_STAT!B845</f>
        <v>43531</v>
      </c>
      <c r="B842" s="5">
        <f>TITRES_STAT!C845</f>
        <v>1.85</v>
      </c>
      <c r="C842" s="5">
        <f>TITRES_STAT!D845</f>
        <v>1.2692000000000001</v>
      </c>
      <c r="D842" s="5">
        <f>TITRES_STAT!E845</f>
        <v>5000</v>
      </c>
      <c r="E842" s="2">
        <f t="shared" si="52"/>
        <v>-16804</v>
      </c>
      <c r="F842" s="5" t="str">
        <f t="shared" si="55"/>
        <v>NEUTRAL</v>
      </c>
      <c r="G842" s="5" t="str">
        <f t="shared" si="54"/>
        <v>NEUTRAL</v>
      </c>
      <c r="H842" s="5" t="str">
        <f t="shared" si="53"/>
        <v>NEUTRAL</v>
      </c>
    </row>
    <row r="843" spans="1:8" ht="13.5" x14ac:dyDescent="0.25">
      <c r="A843" s="3">
        <f>TITRES_STAT!B846</f>
        <v>43532</v>
      </c>
      <c r="B843" s="5">
        <f>TITRES_STAT!C846</f>
        <v>1.85</v>
      </c>
      <c r="C843" s="5">
        <f>TITRES_STAT!D846</f>
        <v>1.2692000000000001</v>
      </c>
      <c r="D843" s="5">
        <f>TITRES_STAT!E846</f>
        <v>4851</v>
      </c>
      <c r="E843" s="2">
        <f t="shared" si="52"/>
        <v>-16804</v>
      </c>
      <c r="F843" s="5" t="str">
        <f t="shared" si="55"/>
        <v>NEUTRAL</v>
      </c>
      <c r="G843" s="5" t="str">
        <f t="shared" si="54"/>
        <v>NEUTRAL</v>
      </c>
      <c r="H843" s="5" t="str">
        <f t="shared" si="53"/>
        <v>NEUTRAL</v>
      </c>
    </row>
    <row r="844" spans="1:8" ht="13.5" x14ac:dyDescent="0.25">
      <c r="A844" s="3">
        <f>TITRES_STAT!B847</f>
        <v>43535</v>
      </c>
      <c r="B844" s="5">
        <f>TITRES_STAT!C847</f>
        <v>1.85</v>
      </c>
      <c r="C844" s="5">
        <f>TITRES_STAT!D847</f>
        <v>1.2692000000000001</v>
      </c>
      <c r="D844" s="5">
        <f>TITRES_STAT!E847</f>
        <v>0</v>
      </c>
      <c r="E844" s="2">
        <f t="shared" si="52"/>
        <v>-16804</v>
      </c>
      <c r="F844" s="5" t="str">
        <f t="shared" si="55"/>
        <v>NEUTRAL</v>
      </c>
      <c r="G844" s="5" t="str">
        <f t="shared" si="54"/>
        <v>NEUTRAL</v>
      </c>
      <c r="H844" s="5" t="str">
        <f t="shared" si="53"/>
        <v>NEUTRAL</v>
      </c>
    </row>
    <row r="845" spans="1:8" ht="13.5" x14ac:dyDescent="0.25">
      <c r="A845" s="3">
        <f>TITRES_STAT!B848</f>
        <v>43536</v>
      </c>
      <c r="B845" s="5">
        <f>TITRES_STAT!C848</f>
        <v>1.85</v>
      </c>
      <c r="C845" s="5">
        <f>TITRES_STAT!D848</f>
        <v>1.2692000000000001</v>
      </c>
      <c r="D845" s="5">
        <f>TITRES_STAT!E848</f>
        <v>0</v>
      </c>
      <c r="E845" s="2">
        <f t="shared" si="52"/>
        <v>-16804</v>
      </c>
      <c r="F845" s="5" t="str">
        <f t="shared" si="55"/>
        <v>NEUTRAL</v>
      </c>
      <c r="G845" s="5" t="str">
        <f t="shared" si="54"/>
        <v>NEUTRAL</v>
      </c>
      <c r="H845" s="5" t="str">
        <f t="shared" si="53"/>
        <v>NEUTRAL</v>
      </c>
    </row>
    <row r="846" spans="1:8" ht="13.5" x14ac:dyDescent="0.25">
      <c r="A846" s="3">
        <f>TITRES_STAT!B849</f>
        <v>43537</v>
      </c>
      <c r="B846" s="5">
        <f>TITRES_STAT!C849</f>
        <v>1.85</v>
      </c>
      <c r="C846" s="5">
        <f>TITRES_STAT!D849</f>
        <v>1.2692000000000001</v>
      </c>
      <c r="D846" s="5">
        <f>TITRES_STAT!E849</f>
        <v>0</v>
      </c>
      <c r="E846" s="2">
        <f t="shared" si="52"/>
        <v>-16804</v>
      </c>
      <c r="F846" s="5" t="str">
        <f t="shared" si="55"/>
        <v>NEUTRAL</v>
      </c>
      <c r="G846" s="5" t="str">
        <f t="shared" si="54"/>
        <v>NEUTRAL</v>
      </c>
      <c r="H846" s="5" t="str">
        <f t="shared" si="53"/>
        <v>NEUTRAL</v>
      </c>
    </row>
    <row r="847" spans="1:8" ht="13.5" x14ac:dyDescent="0.25">
      <c r="A847" s="3">
        <f>TITRES_STAT!B850</f>
        <v>43538</v>
      </c>
      <c r="B847" s="5">
        <f>TITRES_STAT!C850</f>
        <v>1.85</v>
      </c>
      <c r="C847" s="5">
        <f>TITRES_STAT!D850</f>
        <v>1.2692000000000001</v>
      </c>
      <c r="D847" s="5">
        <f>TITRES_STAT!E850</f>
        <v>0</v>
      </c>
      <c r="E847" s="2">
        <f t="shared" si="52"/>
        <v>-16804</v>
      </c>
      <c r="F847" s="5" t="str">
        <f t="shared" si="55"/>
        <v>NEUTRAL</v>
      </c>
      <c r="G847" s="5" t="str">
        <f t="shared" si="54"/>
        <v>NEUTRAL</v>
      </c>
      <c r="H847" s="5" t="str">
        <f t="shared" si="53"/>
        <v>NEUTRAL</v>
      </c>
    </row>
    <row r="848" spans="1:8" ht="13.5" x14ac:dyDescent="0.25">
      <c r="A848" s="3">
        <f>TITRES_STAT!B851</f>
        <v>43539</v>
      </c>
      <c r="B848" s="5">
        <f>TITRES_STAT!C851</f>
        <v>1.85</v>
      </c>
      <c r="C848" s="5">
        <f>TITRES_STAT!D851</f>
        <v>1.2692000000000001</v>
      </c>
      <c r="D848" s="5">
        <f>TITRES_STAT!E851</f>
        <v>0</v>
      </c>
      <c r="E848" s="2">
        <f t="shared" si="52"/>
        <v>-16804</v>
      </c>
      <c r="F848" s="5" t="str">
        <f t="shared" si="55"/>
        <v>NEUTRAL</v>
      </c>
      <c r="G848" s="5" t="str">
        <f t="shared" si="54"/>
        <v>NEUTRAL</v>
      </c>
      <c r="H848" s="5" t="str">
        <f t="shared" si="53"/>
        <v>NEUTRAL</v>
      </c>
    </row>
    <row r="849" spans="1:8" ht="13.5" x14ac:dyDescent="0.25">
      <c r="A849" s="3">
        <f>TITRES_STAT!B852</f>
        <v>43542</v>
      </c>
      <c r="B849" s="5">
        <f>TITRES_STAT!C852</f>
        <v>1.85</v>
      </c>
      <c r="C849" s="5">
        <f>TITRES_STAT!D852</f>
        <v>1.2692000000000001</v>
      </c>
      <c r="D849" s="5">
        <f>TITRES_STAT!E852</f>
        <v>0</v>
      </c>
      <c r="E849" s="2">
        <f t="shared" si="52"/>
        <v>-16804</v>
      </c>
      <c r="F849" s="5" t="str">
        <f t="shared" si="55"/>
        <v>NEUTRAL</v>
      </c>
      <c r="G849" s="5" t="str">
        <f t="shared" si="54"/>
        <v>NEUTRAL</v>
      </c>
      <c r="H849" s="5" t="str">
        <f t="shared" si="53"/>
        <v>NEUTRAL</v>
      </c>
    </row>
    <row r="850" spans="1:8" ht="13.5" x14ac:dyDescent="0.25">
      <c r="A850" s="3">
        <f>TITRES_STAT!B853</f>
        <v>43543</v>
      </c>
      <c r="B850" s="5">
        <f>TITRES_STAT!C853</f>
        <v>1.85</v>
      </c>
      <c r="C850" s="5">
        <f>TITRES_STAT!D853</f>
        <v>1.2692000000000001</v>
      </c>
      <c r="D850" s="5">
        <f>TITRES_STAT!E853</f>
        <v>0</v>
      </c>
      <c r="E850" s="2">
        <f t="shared" si="52"/>
        <v>-16804</v>
      </c>
      <c r="F850" s="5" t="str">
        <f t="shared" si="55"/>
        <v>NEUTRAL</v>
      </c>
      <c r="G850" s="5" t="str">
        <f t="shared" si="54"/>
        <v>NEUTRAL</v>
      </c>
      <c r="H850" s="5" t="str">
        <f t="shared" si="53"/>
        <v>NEUTRAL</v>
      </c>
    </row>
    <row r="851" spans="1:8" ht="13.5" x14ac:dyDescent="0.25">
      <c r="A851" s="3">
        <f>TITRES_STAT!B854</f>
        <v>43545</v>
      </c>
      <c r="B851" s="5">
        <f>TITRES_STAT!C854</f>
        <v>1.85</v>
      </c>
      <c r="C851" s="5">
        <f>TITRES_STAT!D854</f>
        <v>1.2692000000000001</v>
      </c>
      <c r="D851" s="5">
        <f>TITRES_STAT!E854</f>
        <v>1070</v>
      </c>
      <c r="E851" s="2">
        <f t="shared" si="52"/>
        <v>-16804</v>
      </c>
      <c r="F851" s="5" t="str">
        <f t="shared" si="55"/>
        <v>NEUTRAL</v>
      </c>
      <c r="G851" s="5" t="str">
        <f t="shared" si="54"/>
        <v>NEUTRAL</v>
      </c>
      <c r="H851" s="5" t="str">
        <f t="shared" si="53"/>
        <v>NEUTRAL</v>
      </c>
    </row>
    <row r="852" spans="1:8" ht="13.5" x14ac:dyDescent="0.25">
      <c r="A852" s="3">
        <f>TITRES_STAT!B855</f>
        <v>43546</v>
      </c>
      <c r="B852" s="5">
        <f>TITRES_STAT!C855</f>
        <v>1.85</v>
      </c>
      <c r="C852" s="5">
        <f>TITRES_STAT!D855</f>
        <v>1.2692000000000001</v>
      </c>
      <c r="D852" s="5">
        <f>TITRES_STAT!E855</f>
        <v>0</v>
      </c>
      <c r="E852" s="2">
        <f t="shared" si="52"/>
        <v>-16804</v>
      </c>
      <c r="F852" s="5" t="str">
        <f t="shared" si="55"/>
        <v>NEUTRAL</v>
      </c>
      <c r="G852" s="5" t="str">
        <f t="shared" si="54"/>
        <v>NEUTRAL</v>
      </c>
      <c r="H852" s="5" t="str">
        <f t="shared" si="53"/>
        <v>NEUTRAL</v>
      </c>
    </row>
    <row r="853" spans="1:8" ht="13.5" x14ac:dyDescent="0.25">
      <c r="A853" s="3">
        <f>TITRES_STAT!B856</f>
        <v>43549</v>
      </c>
      <c r="B853" s="5">
        <f>TITRES_STAT!C856</f>
        <v>1.89</v>
      </c>
      <c r="C853" s="5">
        <f>TITRES_STAT!D856</f>
        <v>1.2966</v>
      </c>
      <c r="D853" s="5">
        <f>TITRES_STAT!E856</f>
        <v>100</v>
      </c>
      <c r="E853" s="2">
        <f t="shared" si="52"/>
        <v>-16704</v>
      </c>
      <c r="F853" s="5" t="str">
        <f t="shared" si="55"/>
        <v>BULLISH</v>
      </c>
      <c r="G853" s="5" t="str">
        <f t="shared" si="54"/>
        <v>NEUTRAL</v>
      </c>
      <c r="H853" s="5" t="str">
        <f t="shared" si="53"/>
        <v>CONFIRMED BULLISH</v>
      </c>
    </row>
    <row r="854" spans="1:8" ht="13.5" x14ac:dyDescent="0.25">
      <c r="A854" s="3">
        <f>TITRES_STAT!B857</f>
        <v>43550</v>
      </c>
      <c r="B854" s="5">
        <f>TITRES_STAT!C857</f>
        <v>1.89</v>
      </c>
      <c r="C854" s="5">
        <f>TITRES_STAT!D857</f>
        <v>1.2966</v>
      </c>
      <c r="D854" s="5">
        <f>TITRES_STAT!E857</f>
        <v>0</v>
      </c>
      <c r="E854" s="2">
        <f t="shared" si="52"/>
        <v>-16704</v>
      </c>
      <c r="F854" s="5" t="str">
        <f t="shared" si="55"/>
        <v>BULLISH</v>
      </c>
      <c r="G854" s="5" t="str">
        <f t="shared" si="54"/>
        <v>NEUTRAL</v>
      </c>
      <c r="H854" s="5" t="str">
        <f t="shared" si="53"/>
        <v>CONFIRMED BULLISH</v>
      </c>
    </row>
    <row r="855" spans="1:8" ht="13.5" x14ac:dyDescent="0.25">
      <c r="A855" s="3">
        <f>TITRES_STAT!B858</f>
        <v>43551</v>
      </c>
      <c r="B855" s="5">
        <f>TITRES_STAT!C858</f>
        <v>1.89</v>
      </c>
      <c r="C855" s="5">
        <f>TITRES_STAT!D858</f>
        <v>1.2966</v>
      </c>
      <c r="D855" s="5">
        <f>TITRES_STAT!E858</f>
        <v>0</v>
      </c>
      <c r="E855" s="2">
        <f t="shared" si="52"/>
        <v>-16704</v>
      </c>
      <c r="F855" s="5" t="str">
        <f t="shared" si="55"/>
        <v>BULLISH</v>
      </c>
      <c r="G855" s="5" t="str">
        <f t="shared" si="54"/>
        <v>NEUTRAL</v>
      </c>
      <c r="H855" s="5" t="str">
        <f t="shared" si="53"/>
        <v>CONFIRMED BULLISH</v>
      </c>
    </row>
    <row r="856" spans="1:8" ht="13.5" x14ac:dyDescent="0.25">
      <c r="A856" s="3">
        <f>TITRES_STAT!B859</f>
        <v>43552</v>
      </c>
      <c r="B856" s="5">
        <f>TITRES_STAT!C859</f>
        <v>1.89</v>
      </c>
      <c r="C856" s="5">
        <f>TITRES_STAT!D859</f>
        <v>1.2966</v>
      </c>
      <c r="D856" s="5">
        <f>TITRES_STAT!E859</f>
        <v>0</v>
      </c>
      <c r="E856" s="2">
        <f t="shared" si="52"/>
        <v>-16704</v>
      </c>
      <c r="F856" s="5" t="str">
        <f t="shared" si="55"/>
        <v>BULLISH</v>
      </c>
      <c r="G856" s="5" t="str">
        <f t="shared" si="54"/>
        <v>NEUTRAL</v>
      </c>
      <c r="H856" s="5" t="str">
        <f t="shared" si="53"/>
        <v>CONFIRMED BULLISH</v>
      </c>
    </row>
    <row r="857" spans="1:8" ht="13.5" x14ac:dyDescent="0.25">
      <c r="A857" s="3">
        <f>TITRES_STAT!B860</f>
        <v>43553</v>
      </c>
      <c r="B857" s="5">
        <f>TITRES_STAT!C860</f>
        <v>1.89</v>
      </c>
      <c r="C857" s="5">
        <f>TITRES_STAT!D860</f>
        <v>1.2966</v>
      </c>
      <c r="D857" s="5">
        <f>TITRES_STAT!E860</f>
        <v>0</v>
      </c>
      <c r="E857" s="2">
        <f t="shared" si="52"/>
        <v>-16704</v>
      </c>
      <c r="F857" s="5" t="str">
        <f t="shared" si="55"/>
        <v>BULLISH</v>
      </c>
      <c r="G857" s="5" t="str">
        <f t="shared" si="54"/>
        <v>NEUTRAL</v>
      </c>
      <c r="H857" s="5" t="str">
        <f t="shared" si="53"/>
        <v>CONFIRMED BULLISH</v>
      </c>
    </row>
    <row r="858" spans="1:8" ht="13.5" x14ac:dyDescent="0.25">
      <c r="A858" s="3">
        <f>TITRES_STAT!B861</f>
        <v>43556</v>
      </c>
      <c r="B858" s="5">
        <f>TITRES_STAT!C861</f>
        <v>1.89</v>
      </c>
      <c r="C858" s="5">
        <f>TITRES_STAT!D861</f>
        <v>1.2966</v>
      </c>
      <c r="D858" s="5">
        <f>TITRES_STAT!E861</f>
        <v>0</v>
      </c>
      <c r="E858" s="2">
        <f t="shared" si="52"/>
        <v>-16704</v>
      </c>
      <c r="F858" s="5" t="str">
        <f t="shared" si="55"/>
        <v>NEUTRAL</v>
      </c>
      <c r="G858" s="5" t="str">
        <f t="shared" si="54"/>
        <v>NEUTRAL</v>
      </c>
      <c r="H858" s="5" t="str">
        <f t="shared" si="53"/>
        <v>NEUTRAL</v>
      </c>
    </row>
    <row r="859" spans="1:8" ht="13.5" x14ac:dyDescent="0.25">
      <c r="A859" s="3">
        <f>TITRES_STAT!B862</f>
        <v>43557</v>
      </c>
      <c r="B859" s="5">
        <f>TITRES_STAT!C862</f>
        <v>1.89</v>
      </c>
      <c r="C859" s="5">
        <f>TITRES_STAT!D862</f>
        <v>1.2966</v>
      </c>
      <c r="D859" s="5">
        <f>TITRES_STAT!E862</f>
        <v>0</v>
      </c>
      <c r="E859" s="2">
        <f t="shared" si="52"/>
        <v>-16704</v>
      </c>
      <c r="F859" s="5" t="str">
        <f t="shared" si="55"/>
        <v>NEUTRAL</v>
      </c>
      <c r="G859" s="5" t="str">
        <f t="shared" si="54"/>
        <v>NEUTRAL</v>
      </c>
      <c r="H859" s="5" t="str">
        <f t="shared" si="53"/>
        <v>NEUTRAL</v>
      </c>
    </row>
    <row r="860" spans="1:8" ht="13.5" x14ac:dyDescent="0.25">
      <c r="A860" s="3">
        <f>TITRES_STAT!B863</f>
        <v>43558</v>
      </c>
      <c r="B860" s="5">
        <f>TITRES_STAT!C863</f>
        <v>1.89</v>
      </c>
      <c r="C860" s="5">
        <f>TITRES_STAT!D863</f>
        <v>1.2966</v>
      </c>
      <c r="D860" s="5">
        <f>TITRES_STAT!E863</f>
        <v>0</v>
      </c>
      <c r="E860" s="2">
        <f t="shared" si="52"/>
        <v>-16704</v>
      </c>
      <c r="F860" s="5" t="str">
        <f t="shared" si="55"/>
        <v>NEUTRAL</v>
      </c>
      <c r="G860" s="5" t="str">
        <f t="shared" si="54"/>
        <v>NEUTRAL</v>
      </c>
      <c r="H860" s="5" t="str">
        <f t="shared" si="53"/>
        <v>NEUTRAL</v>
      </c>
    </row>
    <row r="861" spans="1:8" ht="13.5" x14ac:dyDescent="0.25">
      <c r="A861" s="3">
        <f>TITRES_STAT!B864</f>
        <v>43559</v>
      </c>
      <c r="B861" s="5">
        <f>TITRES_STAT!C864</f>
        <v>1.89</v>
      </c>
      <c r="C861" s="5">
        <f>TITRES_STAT!D864</f>
        <v>1.2966</v>
      </c>
      <c r="D861" s="5">
        <f>TITRES_STAT!E864</f>
        <v>0</v>
      </c>
      <c r="E861" s="2">
        <f t="shared" si="52"/>
        <v>-16704</v>
      </c>
      <c r="F861" s="5" t="str">
        <f t="shared" si="55"/>
        <v>NEUTRAL</v>
      </c>
      <c r="G861" s="5" t="str">
        <f t="shared" si="54"/>
        <v>NEUTRAL</v>
      </c>
      <c r="H861" s="5" t="str">
        <f t="shared" si="53"/>
        <v>NEUTRAL</v>
      </c>
    </row>
    <row r="862" spans="1:8" ht="13.5" x14ac:dyDescent="0.25">
      <c r="A862" s="3">
        <f>TITRES_STAT!B865</f>
        <v>43560</v>
      </c>
      <c r="B862" s="5">
        <f>TITRES_STAT!C865</f>
        <v>1.89</v>
      </c>
      <c r="C862" s="5">
        <f>TITRES_STAT!D865</f>
        <v>1.2966</v>
      </c>
      <c r="D862" s="5">
        <f>TITRES_STAT!E865</f>
        <v>0</v>
      </c>
      <c r="E862" s="2">
        <f t="shared" si="52"/>
        <v>-16704</v>
      </c>
      <c r="F862" s="5" t="str">
        <f t="shared" si="55"/>
        <v>NEUTRAL</v>
      </c>
      <c r="G862" s="5" t="str">
        <f t="shared" si="54"/>
        <v>NEUTRAL</v>
      </c>
      <c r="H862" s="5" t="str">
        <f t="shared" si="53"/>
        <v>NEUTRAL</v>
      </c>
    </row>
    <row r="863" spans="1:8" ht="13.5" x14ac:dyDescent="0.25">
      <c r="A863" s="3">
        <f>TITRES_STAT!B866</f>
        <v>43563</v>
      </c>
      <c r="B863" s="5">
        <f>TITRES_STAT!C866</f>
        <v>1.89</v>
      </c>
      <c r="C863" s="5">
        <f>TITRES_STAT!D866</f>
        <v>1.2966</v>
      </c>
      <c r="D863" s="5">
        <f>TITRES_STAT!E866</f>
        <v>0</v>
      </c>
      <c r="E863" s="2">
        <f t="shared" si="52"/>
        <v>-16704</v>
      </c>
      <c r="F863" s="5" t="str">
        <f t="shared" si="55"/>
        <v>NEUTRAL</v>
      </c>
      <c r="G863" s="5" t="str">
        <f t="shared" si="54"/>
        <v>NEUTRAL</v>
      </c>
      <c r="H863" s="5" t="str">
        <f t="shared" si="53"/>
        <v>NEUTRAL</v>
      </c>
    </row>
    <row r="864" spans="1:8" ht="13.5" x14ac:dyDescent="0.25">
      <c r="A864" s="3">
        <f>TITRES_STAT!B867</f>
        <v>43565</v>
      </c>
      <c r="B864" s="5">
        <f>TITRES_STAT!C867</f>
        <v>1.85</v>
      </c>
      <c r="C864" s="5">
        <f>TITRES_STAT!D867</f>
        <v>1.2692000000000001</v>
      </c>
      <c r="D864" s="5">
        <f>TITRES_STAT!E867</f>
        <v>5050</v>
      </c>
      <c r="E864" s="2">
        <f t="shared" si="52"/>
        <v>-21754</v>
      </c>
      <c r="F864" s="5" t="str">
        <f t="shared" si="55"/>
        <v>BEARISH</v>
      </c>
      <c r="G864" s="5" t="str">
        <f t="shared" si="54"/>
        <v>STRONG</v>
      </c>
      <c r="H864" s="5" t="str">
        <f t="shared" si="53"/>
        <v>CONFIRMED BEARISH</v>
      </c>
    </row>
    <row r="865" spans="1:8" ht="13.5" x14ac:dyDescent="0.25">
      <c r="A865" s="3">
        <f>TITRES_STAT!B868</f>
        <v>43566</v>
      </c>
      <c r="B865" s="5">
        <f>TITRES_STAT!C868</f>
        <v>1.85</v>
      </c>
      <c r="C865" s="5">
        <f>TITRES_STAT!D868</f>
        <v>1.2692000000000001</v>
      </c>
      <c r="D865" s="5">
        <f>TITRES_STAT!E868</f>
        <v>14</v>
      </c>
      <c r="E865" s="2">
        <f t="shared" si="52"/>
        <v>-21754</v>
      </c>
      <c r="F865" s="5" t="str">
        <f t="shared" si="55"/>
        <v>BEARISH</v>
      </c>
      <c r="G865" s="5" t="str">
        <f t="shared" si="54"/>
        <v>STRONG</v>
      </c>
      <c r="H865" s="5" t="str">
        <f t="shared" si="53"/>
        <v>CONFIRMED BEARISH</v>
      </c>
    </row>
    <row r="866" spans="1:8" ht="13.5" x14ac:dyDescent="0.25">
      <c r="A866" s="3">
        <f>TITRES_STAT!B869</f>
        <v>43567</v>
      </c>
      <c r="B866" s="5">
        <f>TITRES_STAT!C869</f>
        <v>1.85</v>
      </c>
      <c r="C866" s="5">
        <f>TITRES_STAT!D869</f>
        <v>1.2692000000000001</v>
      </c>
      <c r="D866" s="5">
        <f>TITRES_STAT!E869</f>
        <v>0</v>
      </c>
      <c r="E866" s="2">
        <f t="shared" si="52"/>
        <v>-21754</v>
      </c>
      <c r="F866" s="5" t="str">
        <f t="shared" si="55"/>
        <v>BEARISH</v>
      </c>
      <c r="G866" s="5" t="str">
        <f t="shared" si="54"/>
        <v>STRONG</v>
      </c>
      <c r="H866" s="5" t="str">
        <f t="shared" si="53"/>
        <v>CONFIRMED BEARISH</v>
      </c>
    </row>
    <row r="867" spans="1:8" ht="13.5" x14ac:dyDescent="0.25">
      <c r="A867" s="3">
        <f>TITRES_STAT!B870</f>
        <v>43570</v>
      </c>
      <c r="B867" s="5">
        <f>TITRES_STAT!C870</f>
        <v>1.85</v>
      </c>
      <c r="C867" s="5">
        <f>TITRES_STAT!D870</f>
        <v>1.2692000000000001</v>
      </c>
      <c r="D867" s="5">
        <f>TITRES_STAT!E870</f>
        <v>912</v>
      </c>
      <c r="E867" s="2">
        <f t="shared" si="52"/>
        <v>-21754</v>
      </c>
      <c r="F867" s="5" t="str">
        <f t="shared" si="55"/>
        <v>BEARISH</v>
      </c>
      <c r="G867" s="5" t="str">
        <f t="shared" si="54"/>
        <v>STRONG</v>
      </c>
      <c r="H867" s="5" t="str">
        <f t="shared" si="53"/>
        <v>CONFIRMED BEARISH</v>
      </c>
    </row>
    <row r="868" spans="1:8" ht="13.5" x14ac:dyDescent="0.25">
      <c r="A868" s="3">
        <f>TITRES_STAT!B871</f>
        <v>43571</v>
      </c>
      <c r="B868" s="5">
        <f>TITRES_STAT!C871</f>
        <v>1.85</v>
      </c>
      <c r="C868" s="5">
        <f>TITRES_STAT!D871</f>
        <v>1.2692000000000001</v>
      </c>
      <c r="D868" s="5">
        <f>TITRES_STAT!E871</f>
        <v>50</v>
      </c>
      <c r="E868" s="2">
        <f t="shared" si="52"/>
        <v>-21754</v>
      </c>
      <c r="F868" s="5" t="str">
        <f t="shared" si="55"/>
        <v>BEARISH</v>
      </c>
      <c r="G868" s="5" t="str">
        <f t="shared" si="54"/>
        <v>STRONG</v>
      </c>
      <c r="H868" s="5" t="str">
        <f t="shared" si="53"/>
        <v>CONFIRMED BEARISH</v>
      </c>
    </row>
    <row r="869" spans="1:8" ht="13.5" x14ac:dyDescent="0.25">
      <c r="A869" s="3">
        <f>TITRES_STAT!B872</f>
        <v>43572</v>
      </c>
      <c r="B869" s="5">
        <f>TITRES_STAT!C872</f>
        <v>1.85</v>
      </c>
      <c r="C869" s="5">
        <f>TITRES_STAT!D872</f>
        <v>1.2692000000000001</v>
      </c>
      <c r="D869" s="5">
        <f>TITRES_STAT!E872</f>
        <v>0</v>
      </c>
      <c r="E869" s="2">
        <f t="shared" si="52"/>
        <v>-21754</v>
      </c>
      <c r="F869" s="5" t="str">
        <f t="shared" si="55"/>
        <v>NEUTRAL</v>
      </c>
      <c r="G869" s="5" t="str">
        <f t="shared" si="54"/>
        <v>NEUTRAL</v>
      </c>
      <c r="H869" s="5" t="str">
        <f t="shared" si="53"/>
        <v>NEUTRAL</v>
      </c>
    </row>
    <row r="870" spans="1:8" ht="13.5" x14ac:dyDescent="0.25">
      <c r="A870" s="3">
        <f>TITRES_STAT!B873</f>
        <v>43573</v>
      </c>
      <c r="B870" s="5">
        <f>TITRES_STAT!C873</f>
        <v>1.85</v>
      </c>
      <c r="C870" s="5">
        <f>TITRES_STAT!D873</f>
        <v>1.2692000000000001</v>
      </c>
      <c r="D870" s="5">
        <f>TITRES_STAT!E873</f>
        <v>0</v>
      </c>
      <c r="E870" s="2">
        <f t="shared" si="52"/>
        <v>-21754</v>
      </c>
      <c r="F870" s="5" t="str">
        <f t="shared" si="55"/>
        <v>NEUTRAL</v>
      </c>
      <c r="G870" s="5" t="str">
        <f t="shared" si="54"/>
        <v>NEUTRAL</v>
      </c>
      <c r="H870" s="5" t="str">
        <f t="shared" si="53"/>
        <v>NEUTRAL</v>
      </c>
    </row>
    <row r="871" spans="1:8" ht="13.5" x14ac:dyDescent="0.25">
      <c r="A871" s="3">
        <f>TITRES_STAT!B874</f>
        <v>43574</v>
      </c>
      <c r="B871" s="5">
        <f>TITRES_STAT!C874</f>
        <v>1.85</v>
      </c>
      <c r="C871" s="5">
        <f>TITRES_STAT!D874</f>
        <v>1.2692000000000001</v>
      </c>
      <c r="D871" s="5">
        <f>TITRES_STAT!E874</f>
        <v>0</v>
      </c>
      <c r="E871" s="2">
        <f t="shared" si="52"/>
        <v>-21754</v>
      </c>
      <c r="F871" s="5" t="str">
        <f t="shared" si="55"/>
        <v>NEUTRAL</v>
      </c>
      <c r="G871" s="5" t="str">
        <f t="shared" si="54"/>
        <v>NEUTRAL</v>
      </c>
      <c r="H871" s="5" t="str">
        <f t="shared" si="53"/>
        <v>NEUTRAL</v>
      </c>
    </row>
    <row r="872" spans="1:8" ht="13.5" x14ac:dyDescent="0.25">
      <c r="A872" s="3">
        <f>TITRES_STAT!B875</f>
        <v>43577</v>
      </c>
      <c r="B872" s="5">
        <f>TITRES_STAT!C875</f>
        <v>1.85</v>
      </c>
      <c r="C872" s="5">
        <f>TITRES_STAT!D875</f>
        <v>1.2692000000000001</v>
      </c>
      <c r="D872" s="5">
        <f>TITRES_STAT!E875</f>
        <v>0</v>
      </c>
      <c r="E872" s="2">
        <f t="shared" si="52"/>
        <v>-21754</v>
      </c>
      <c r="F872" s="5" t="str">
        <f t="shared" si="55"/>
        <v>NEUTRAL</v>
      </c>
      <c r="G872" s="5" t="str">
        <f t="shared" si="54"/>
        <v>NEUTRAL</v>
      </c>
      <c r="H872" s="5" t="str">
        <f t="shared" si="53"/>
        <v>NEUTRAL</v>
      </c>
    </row>
    <row r="873" spans="1:8" ht="13.5" x14ac:dyDescent="0.25">
      <c r="A873" s="3">
        <f>TITRES_STAT!B876</f>
        <v>43578</v>
      </c>
      <c r="B873" s="5">
        <f>TITRES_STAT!C876</f>
        <v>1.85</v>
      </c>
      <c r="C873" s="5">
        <f>TITRES_STAT!D876</f>
        <v>1.2692000000000001</v>
      </c>
      <c r="D873" s="5">
        <f>TITRES_STAT!E876</f>
        <v>538</v>
      </c>
      <c r="E873" s="2">
        <f t="shared" si="52"/>
        <v>-21754</v>
      </c>
      <c r="F873" s="5" t="str">
        <f t="shared" si="55"/>
        <v>NEUTRAL</v>
      </c>
      <c r="G873" s="5" t="str">
        <f t="shared" si="54"/>
        <v>NEUTRAL</v>
      </c>
      <c r="H873" s="5" t="str">
        <f t="shared" si="53"/>
        <v>NEUTRAL</v>
      </c>
    </row>
    <row r="874" spans="1:8" ht="13.5" x14ac:dyDescent="0.25">
      <c r="A874" s="3">
        <f>TITRES_STAT!B877</f>
        <v>43579</v>
      </c>
      <c r="B874" s="5">
        <f>TITRES_STAT!C877</f>
        <v>1.85</v>
      </c>
      <c r="C874" s="5">
        <f>TITRES_STAT!D877</f>
        <v>1.2692000000000001</v>
      </c>
      <c r="D874" s="5">
        <f>TITRES_STAT!E877</f>
        <v>750</v>
      </c>
      <c r="E874" s="2">
        <f t="shared" si="52"/>
        <v>-21754</v>
      </c>
      <c r="F874" s="5" t="str">
        <f t="shared" si="55"/>
        <v>NEUTRAL</v>
      </c>
      <c r="G874" s="5" t="str">
        <f t="shared" si="54"/>
        <v>NEUTRAL</v>
      </c>
      <c r="H874" s="5" t="str">
        <f t="shared" si="53"/>
        <v>NEUTRAL</v>
      </c>
    </row>
    <row r="875" spans="1:8" ht="13.5" x14ac:dyDescent="0.25">
      <c r="A875" s="3">
        <f>TITRES_STAT!B878</f>
        <v>43580</v>
      </c>
      <c r="B875" s="5">
        <f>TITRES_STAT!C878</f>
        <v>1.85</v>
      </c>
      <c r="C875" s="5">
        <f>TITRES_STAT!D878</f>
        <v>1.2692000000000001</v>
      </c>
      <c r="D875" s="5">
        <f>TITRES_STAT!E878</f>
        <v>1732</v>
      </c>
      <c r="E875" s="2">
        <f t="shared" si="52"/>
        <v>-21754</v>
      </c>
      <c r="F875" s="5" t="str">
        <f t="shared" si="55"/>
        <v>NEUTRAL</v>
      </c>
      <c r="G875" s="5" t="str">
        <f t="shared" si="54"/>
        <v>NEUTRAL</v>
      </c>
      <c r="H875" s="5" t="str">
        <f t="shared" si="53"/>
        <v>NEUTRAL</v>
      </c>
    </row>
    <row r="876" spans="1:8" ht="13.5" x14ac:dyDescent="0.25">
      <c r="A876" s="3">
        <f>TITRES_STAT!B879</f>
        <v>43581</v>
      </c>
      <c r="B876" s="5">
        <f>TITRES_STAT!C879</f>
        <v>1.85</v>
      </c>
      <c r="C876" s="5">
        <f>TITRES_STAT!D879</f>
        <v>1.2692000000000001</v>
      </c>
      <c r="D876" s="5">
        <f>TITRES_STAT!E879</f>
        <v>0</v>
      </c>
      <c r="E876" s="2">
        <f t="shared" si="52"/>
        <v>-21754</v>
      </c>
      <c r="F876" s="5" t="str">
        <f t="shared" si="55"/>
        <v>NEUTRAL</v>
      </c>
      <c r="G876" s="5" t="str">
        <f t="shared" si="54"/>
        <v>NEUTRAL</v>
      </c>
      <c r="H876" s="5" t="str">
        <f t="shared" si="53"/>
        <v>NEUTRAL</v>
      </c>
    </row>
    <row r="877" spans="1:8" ht="13.5" x14ac:dyDescent="0.25">
      <c r="A877" s="3">
        <f>TITRES_STAT!B880</f>
        <v>43584</v>
      </c>
      <c r="B877" s="5">
        <f>TITRES_STAT!C880</f>
        <v>1.85</v>
      </c>
      <c r="C877" s="5">
        <f>TITRES_STAT!D880</f>
        <v>1.2692000000000001</v>
      </c>
      <c r="D877" s="5">
        <f>TITRES_STAT!E880</f>
        <v>0</v>
      </c>
      <c r="E877" s="2">
        <f t="shared" si="52"/>
        <v>-21754</v>
      </c>
      <c r="F877" s="5" t="str">
        <f t="shared" si="55"/>
        <v>NEUTRAL</v>
      </c>
      <c r="G877" s="5" t="str">
        <f t="shared" si="54"/>
        <v>NEUTRAL</v>
      </c>
      <c r="H877" s="5" t="str">
        <f t="shared" si="53"/>
        <v>NEUTRAL</v>
      </c>
    </row>
    <row r="878" spans="1:8" ht="13.5" x14ac:dyDescent="0.25">
      <c r="A878" s="3">
        <f>TITRES_STAT!B881</f>
        <v>43585</v>
      </c>
      <c r="B878" s="5">
        <f>TITRES_STAT!C881</f>
        <v>1.85</v>
      </c>
      <c r="C878" s="5">
        <f>TITRES_STAT!D881</f>
        <v>1.2692000000000001</v>
      </c>
      <c r="D878" s="5">
        <f>TITRES_STAT!E881</f>
        <v>7000</v>
      </c>
      <c r="E878" s="2">
        <f t="shared" si="52"/>
        <v>-21754</v>
      </c>
      <c r="F878" s="5" t="str">
        <f t="shared" si="55"/>
        <v>NEUTRAL</v>
      </c>
      <c r="G878" s="5" t="str">
        <f t="shared" si="54"/>
        <v>NEUTRAL</v>
      </c>
      <c r="H878" s="5" t="str">
        <f t="shared" si="53"/>
        <v>NEUTRAL</v>
      </c>
    </row>
    <row r="879" spans="1:8" ht="13.5" x14ac:dyDescent="0.25">
      <c r="A879" s="3">
        <f>TITRES_STAT!B882</f>
        <v>43587</v>
      </c>
      <c r="B879" s="5">
        <f>TITRES_STAT!C882</f>
        <v>1.85</v>
      </c>
      <c r="C879" s="5">
        <f>TITRES_STAT!D882</f>
        <v>1.2692000000000001</v>
      </c>
      <c r="D879" s="5">
        <f>TITRES_STAT!E882</f>
        <v>0</v>
      </c>
      <c r="E879" s="2">
        <f t="shared" si="52"/>
        <v>-21754</v>
      </c>
      <c r="F879" s="5" t="str">
        <f t="shared" si="55"/>
        <v>NEUTRAL</v>
      </c>
      <c r="G879" s="5" t="str">
        <f t="shared" si="54"/>
        <v>NEUTRAL</v>
      </c>
      <c r="H879" s="5" t="str">
        <f t="shared" si="53"/>
        <v>NEUTRAL</v>
      </c>
    </row>
    <row r="880" spans="1:8" ht="13.5" x14ac:dyDescent="0.25">
      <c r="A880" s="3">
        <f>TITRES_STAT!B883</f>
        <v>43588</v>
      </c>
      <c r="B880" s="5">
        <f>TITRES_STAT!C883</f>
        <v>1.85</v>
      </c>
      <c r="C880" s="5">
        <f>TITRES_STAT!D883</f>
        <v>1.2692000000000001</v>
      </c>
      <c r="D880" s="5">
        <f>TITRES_STAT!E883</f>
        <v>0</v>
      </c>
      <c r="E880" s="2">
        <f t="shared" si="52"/>
        <v>-21754</v>
      </c>
      <c r="F880" s="5" t="str">
        <f t="shared" si="55"/>
        <v>NEUTRAL</v>
      </c>
      <c r="G880" s="5" t="str">
        <f t="shared" si="54"/>
        <v>NEUTRAL</v>
      </c>
      <c r="H880" s="5" t="str">
        <f t="shared" si="53"/>
        <v>NEUTRAL</v>
      </c>
    </row>
    <row r="881" spans="1:8" ht="13.5" x14ac:dyDescent="0.25">
      <c r="A881" s="3">
        <f>TITRES_STAT!B884</f>
        <v>43591</v>
      </c>
      <c r="B881" s="5">
        <f>TITRES_STAT!C884</f>
        <v>1.85</v>
      </c>
      <c r="C881" s="5">
        <f>TITRES_STAT!D884</f>
        <v>1.2692000000000001</v>
      </c>
      <c r="D881" s="5">
        <f>TITRES_STAT!E884</f>
        <v>0</v>
      </c>
      <c r="E881" s="2">
        <f t="shared" si="52"/>
        <v>-21754</v>
      </c>
      <c r="F881" s="5" t="str">
        <f t="shared" si="55"/>
        <v>NEUTRAL</v>
      </c>
      <c r="G881" s="5" t="str">
        <f t="shared" si="54"/>
        <v>NEUTRAL</v>
      </c>
      <c r="H881" s="5" t="str">
        <f t="shared" si="53"/>
        <v>NEUTRAL</v>
      </c>
    </row>
    <row r="882" spans="1:8" ht="13.5" x14ac:dyDescent="0.25">
      <c r="A882" s="3">
        <f>TITRES_STAT!B885</f>
        <v>43592</v>
      </c>
      <c r="B882" s="5">
        <f>TITRES_STAT!C885</f>
        <v>1.85</v>
      </c>
      <c r="C882" s="5">
        <f>TITRES_STAT!D885</f>
        <v>1.2692000000000001</v>
      </c>
      <c r="D882" s="5">
        <f>TITRES_STAT!E885</f>
        <v>5000</v>
      </c>
      <c r="E882" s="2">
        <f t="shared" si="52"/>
        <v>-21754</v>
      </c>
      <c r="F882" s="5" t="str">
        <f t="shared" si="55"/>
        <v>NEUTRAL</v>
      </c>
      <c r="G882" s="5" t="str">
        <f t="shared" si="54"/>
        <v>NEUTRAL</v>
      </c>
      <c r="H882" s="5" t="str">
        <f t="shared" si="53"/>
        <v>NEUTRAL</v>
      </c>
    </row>
    <row r="883" spans="1:8" ht="13.5" x14ac:dyDescent="0.25">
      <c r="A883" s="3">
        <f>TITRES_STAT!B886</f>
        <v>43593</v>
      </c>
      <c r="B883" s="5">
        <f>TITRES_STAT!C886</f>
        <v>1.85</v>
      </c>
      <c r="C883" s="5">
        <f>TITRES_STAT!D886</f>
        <v>1.2692000000000001</v>
      </c>
      <c r="D883" s="5">
        <f>TITRES_STAT!E886</f>
        <v>2225</v>
      </c>
      <c r="E883" s="2">
        <f t="shared" si="52"/>
        <v>-21754</v>
      </c>
      <c r="F883" s="5" t="str">
        <f t="shared" si="55"/>
        <v>NEUTRAL</v>
      </c>
      <c r="G883" s="5" t="str">
        <f t="shared" si="54"/>
        <v>NEUTRAL</v>
      </c>
      <c r="H883" s="5" t="str">
        <f t="shared" si="53"/>
        <v>NEUTRAL</v>
      </c>
    </row>
    <row r="884" spans="1:8" ht="13.5" x14ac:dyDescent="0.25">
      <c r="A884" s="3">
        <f>TITRES_STAT!B887</f>
        <v>43594</v>
      </c>
      <c r="B884" s="5">
        <f>TITRES_STAT!C887</f>
        <v>1.85</v>
      </c>
      <c r="C884" s="5">
        <f>TITRES_STAT!D887</f>
        <v>1.2692000000000001</v>
      </c>
      <c r="D884" s="5">
        <f>TITRES_STAT!E887</f>
        <v>0</v>
      </c>
      <c r="E884" s="2">
        <f t="shared" si="52"/>
        <v>-21754</v>
      </c>
      <c r="F884" s="5" t="str">
        <f t="shared" si="55"/>
        <v>NEUTRAL</v>
      </c>
      <c r="G884" s="5" t="str">
        <f t="shared" si="54"/>
        <v>NEUTRAL</v>
      </c>
      <c r="H884" s="5" t="str">
        <f t="shared" si="53"/>
        <v>NEUTRAL</v>
      </c>
    </row>
    <row r="885" spans="1:8" ht="13.5" x14ac:dyDescent="0.25">
      <c r="A885" s="3">
        <f>TITRES_STAT!B888</f>
        <v>43595</v>
      </c>
      <c r="B885" s="5">
        <f>TITRES_STAT!C888</f>
        <v>1.85</v>
      </c>
      <c r="C885" s="5">
        <f>TITRES_STAT!D888</f>
        <v>1.2692000000000001</v>
      </c>
      <c r="D885" s="5">
        <f>TITRES_STAT!E888</f>
        <v>275</v>
      </c>
      <c r="E885" s="2">
        <f t="shared" si="52"/>
        <v>-21754</v>
      </c>
      <c r="F885" s="5" t="str">
        <f t="shared" si="55"/>
        <v>NEUTRAL</v>
      </c>
      <c r="G885" s="5" t="str">
        <f t="shared" si="54"/>
        <v>NEUTRAL</v>
      </c>
      <c r="H885" s="5" t="str">
        <f t="shared" si="53"/>
        <v>NEUTRAL</v>
      </c>
    </row>
    <row r="886" spans="1:8" ht="13.5" x14ac:dyDescent="0.25">
      <c r="A886" s="3">
        <f>TITRES_STAT!B889</f>
        <v>43598</v>
      </c>
      <c r="B886" s="5">
        <f>TITRES_STAT!C889</f>
        <v>1.85</v>
      </c>
      <c r="C886" s="5">
        <f>TITRES_STAT!D889</f>
        <v>1.2692000000000001</v>
      </c>
      <c r="D886" s="5">
        <f>TITRES_STAT!E889</f>
        <v>0</v>
      </c>
      <c r="E886" s="2">
        <f t="shared" si="52"/>
        <v>-21754</v>
      </c>
      <c r="F886" s="5" t="str">
        <f t="shared" si="55"/>
        <v>NEUTRAL</v>
      </c>
      <c r="G886" s="5" t="str">
        <f t="shared" si="54"/>
        <v>NEUTRAL</v>
      </c>
      <c r="H886" s="5" t="str">
        <f t="shared" si="53"/>
        <v>NEUTRAL</v>
      </c>
    </row>
    <row r="887" spans="1:8" ht="13.5" x14ac:dyDescent="0.25">
      <c r="A887" s="3">
        <f>TITRES_STAT!B890</f>
        <v>43599</v>
      </c>
      <c r="B887" s="5">
        <f>TITRES_STAT!C890</f>
        <v>1.85</v>
      </c>
      <c r="C887" s="5">
        <f>TITRES_STAT!D890</f>
        <v>1.2692000000000001</v>
      </c>
      <c r="D887" s="5">
        <f>TITRES_STAT!E890</f>
        <v>0</v>
      </c>
      <c r="E887" s="2">
        <f t="shared" si="52"/>
        <v>-21754</v>
      </c>
      <c r="F887" s="5" t="str">
        <f t="shared" si="55"/>
        <v>NEUTRAL</v>
      </c>
      <c r="G887" s="5" t="str">
        <f t="shared" si="54"/>
        <v>NEUTRAL</v>
      </c>
      <c r="H887" s="5" t="str">
        <f t="shared" si="53"/>
        <v>NEUTRAL</v>
      </c>
    </row>
    <row r="888" spans="1:8" ht="13.5" x14ac:dyDescent="0.25">
      <c r="A888" s="3">
        <f>TITRES_STAT!B891</f>
        <v>43600</v>
      </c>
      <c r="B888" s="5">
        <f>TITRES_STAT!C891</f>
        <v>1.85</v>
      </c>
      <c r="C888" s="5">
        <f>TITRES_STAT!D891</f>
        <v>1.2692000000000001</v>
      </c>
      <c r="D888" s="5">
        <f>TITRES_STAT!E891</f>
        <v>0</v>
      </c>
      <c r="E888" s="2">
        <f t="shared" si="52"/>
        <v>-21754</v>
      </c>
      <c r="F888" s="5" t="str">
        <f t="shared" si="55"/>
        <v>NEUTRAL</v>
      </c>
      <c r="G888" s="5" t="str">
        <f t="shared" si="54"/>
        <v>NEUTRAL</v>
      </c>
      <c r="H888" s="5" t="str">
        <f t="shared" si="53"/>
        <v>NEUTRAL</v>
      </c>
    </row>
    <row r="889" spans="1:8" ht="13.5" x14ac:dyDescent="0.25">
      <c r="A889" s="3">
        <f>TITRES_STAT!B892</f>
        <v>43601</v>
      </c>
      <c r="B889" s="5">
        <f>TITRES_STAT!C892</f>
        <v>1.85</v>
      </c>
      <c r="C889" s="5">
        <f>TITRES_STAT!D892</f>
        <v>1.2692000000000001</v>
      </c>
      <c r="D889" s="5">
        <f>TITRES_STAT!E892</f>
        <v>0</v>
      </c>
      <c r="E889" s="2">
        <f t="shared" si="52"/>
        <v>-21754</v>
      </c>
      <c r="F889" s="5" t="str">
        <f t="shared" si="55"/>
        <v>NEUTRAL</v>
      </c>
      <c r="G889" s="5" t="str">
        <f t="shared" si="54"/>
        <v>NEUTRAL</v>
      </c>
      <c r="H889" s="5" t="str">
        <f t="shared" si="53"/>
        <v>NEUTRAL</v>
      </c>
    </row>
    <row r="890" spans="1:8" ht="13.5" x14ac:dyDescent="0.25">
      <c r="A890" s="3">
        <f>TITRES_STAT!B893</f>
        <v>43602</v>
      </c>
      <c r="B890" s="5">
        <f>TITRES_STAT!C893</f>
        <v>1.85</v>
      </c>
      <c r="C890" s="5">
        <f>TITRES_STAT!D893</f>
        <v>1.2692000000000001</v>
      </c>
      <c r="D890" s="5">
        <f>TITRES_STAT!E893</f>
        <v>0</v>
      </c>
      <c r="E890" s="2">
        <f t="shared" si="52"/>
        <v>-21754</v>
      </c>
      <c r="F890" s="5" t="str">
        <f t="shared" si="55"/>
        <v>NEUTRAL</v>
      </c>
      <c r="G890" s="5" t="str">
        <f t="shared" si="54"/>
        <v>NEUTRAL</v>
      </c>
      <c r="H890" s="5" t="str">
        <f t="shared" si="53"/>
        <v>NEUTRAL</v>
      </c>
    </row>
    <row r="891" spans="1:8" ht="13.5" x14ac:dyDescent="0.25">
      <c r="A891" s="3">
        <f>TITRES_STAT!B894</f>
        <v>43605</v>
      </c>
      <c r="B891" s="5">
        <f>TITRES_STAT!C894</f>
        <v>1.85</v>
      </c>
      <c r="C891" s="5">
        <f>TITRES_STAT!D894</f>
        <v>1.2692000000000001</v>
      </c>
      <c r="D891" s="5">
        <f>TITRES_STAT!E894</f>
        <v>0</v>
      </c>
      <c r="E891" s="2">
        <f t="shared" si="52"/>
        <v>-21754</v>
      </c>
      <c r="F891" s="5" t="str">
        <f t="shared" si="55"/>
        <v>NEUTRAL</v>
      </c>
      <c r="G891" s="5" t="str">
        <f t="shared" si="54"/>
        <v>NEUTRAL</v>
      </c>
      <c r="H891" s="5" t="str">
        <f t="shared" si="53"/>
        <v>NEUTRAL</v>
      </c>
    </row>
    <row r="892" spans="1:8" ht="13.5" x14ac:dyDescent="0.25">
      <c r="A892" s="3">
        <f>TITRES_STAT!B895</f>
        <v>43606</v>
      </c>
      <c r="B892" s="5">
        <f>TITRES_STAT!C895</f>
        <v>1.85</v>
      </c>
      <c r="C892" s="5">
        <f>TITRES_STAT!D895</f>
        <v>1.2692000000000001</v>
      </c>
      <c r="D892" s="5">
        <f>TITRES_STAT!E895</f>
        <v>0</v>
      </c>
      <c r="E892" s="2">
        <f t="shared" si="52"/>
        <v>-21754</v>
      </c>
      <c r="F892" s="5" t="str">
        <f t="shared" si="55"/>
        <v>NEUTRAL</v>
      </c>
      <c r="G892" s="5" t="str">
        <f t="shared" si="54"/>
        <v>NEUTRAL</v>
      </c>
      <c r="H892" s="5" t="str">
        <f t="shared" si="53"/>
        <v>NEUTRAL</v>
      </c>
    </row>
    <row r="893" spans="1:8" ht="13.5" x14ac:dyDescent="0.25">
      <c r="A893" s="3">
        <f>TITRES_STAT!B896</f>
        <v>43607</v>
      </c>
      <c r="B893" s="5">
        <f>TITRES_STAT!C896</f>
        <v>1.85</v>
      </c>
      <c r="C893" s="5">
        <f>TITRES_STAT!D896</f>
        <v>1.2692000000000001</v>
      </c>
      <c r="D893" s="5">
        <f>TITRES_STAT!E896</f>
        <v>0</v>
      </c>
      <c r="E893" s="2">
        <f t="shared" si="52"/>
        <v>-21754</v>
      </c>
      <c r="F893" s="5" t="str">
        <f t="shared" si="55"/>
        <v>NEUTRAL</v>
      </c>
      <c r="G893" s="5" t="str">
        <f t="shared" si="54"/>
        <v>NEUTRAL</v>
      </c>
      <c r="H893" s="5" t="str">
        <f t="shared" si="53"/>
        <v>NEUTRAL</v>
      </c>
    </row>
    <row r="894" spans="1:8" ht="13.5" x14ac:dyDescent="0.25">
      <c r="A894" s="3">
        <f>TITRES_STAT!B897</f>
        <v>43608</v>
      </c>
      <c r="B894" s="5">
        <f>TITRES_STAT!C897</f>
        <v>1.85</v>
      </c>
      <c r="C894" s="5">
        <f>TITRES_STAT!D897</f>
        <v>1.2692000000000001</v>
      </c>
      <c r="D894" s="5">
        <f>TITRES_STAT!E897</f>
        <v>0</v>
      </c>
      <c r="E894" s="2">
        <f t="shared" si="52"/>
        <v>-21754</v>
      </c>
      <c r="F894" s="5" t="str">
        <f t="shared" si="55"/>
        <v>NEUTRAL</v>
      </c>
      <c r="G894" s="5" t="str">
        <f t="shared" si="54"/>
        <v>NEUTRAL</v>
      </c>
      <c r="H894" s="5" t="str">
        <f t="shared" si="53"/>
        <v>NEUTRAL</v>
      </c>
    </row>
    <row r="895" spans="1:8" ht="13.5" x14ac:dyDescent="0.25">
      <c r="A895" s="3">
        <f>TITRES_STAT!B898</f>
        <v>43609</v>
      </c>
      <c r="B895" s="5">
        <f>TITRES_STAT!C898</f>
        <v>1.85</v>
      </c>
      <c r="C895" s="5">
        <f>TITRES_STAT!D898</f>
        <v>1.2692000000000001</v>
      </c>
      <c r="D895" s="5">
        <f>TITRES_STAT!E898</f>
        <v>0</v>
      </c>
      <c r="E895" s="2">
        <f t="shared" si="52"/>
        <v>-21754</v>
      </c>
      <c r="F895" s="5" t="str">
        <f t="shared" si="55"/>
        <v>NEUTRAL</v>
      </c>
      <c r="G895" s="5" t="str">
        <f t="shared" si="54"/>
        <v>NEUTRAL</v>
      </c>
      <c r="H895" s="5" t="str">
        <f t="shared" si="53"/>
        <v>NEUTRAL</v>
      </c>
    </row>
    <row r="896" spans="1:8" ht="13.5" x14ac:dyDescent="0.25">
      <c r="A896" s="3">
        <f>TITRES_STAT!B899</f>
        <v>43612</v>
      </c>
      <c r="B896" s="5">
        <f>TITRES_STAT!C899</f>
        <v>1.85</v>
      </c>
      <c r="C896" s="5">
        <f>TITRES_STAT!D899</f>
        <v>1.2692000000000001</v>
      </c>
      <c r="D896" s="5">
        <f>TITRES_STAT!E899</f>
        <v>0</v>
      </c>
      <c r="E896" s="2">
        <f t="shared" si="52"/>
        <v>-21754</v>
      </c>
      <c r="F896" s="5" t="str">
        <f t="shared" si="55"/>
        <v>NEUTRAL</v>
      </c>
      <c r="G896" s="5" t="str">
        <f t="shared" si="54"/>
        <v>NEUTRAL</v>
      </c>
      <c r="H896" s="5" t="str">
        <f t="shared" si="53"/>
        <v>NEUTRAL</v>
      </c>
    </row>
    <row r="897" spans="1:8" ht="13.5" x14ac:dyDescent="0.25">
      <c r="A897" s="3">
        <f>TITRES_STAT!B900</f>
        <v>43613</v>
      </c>
      <c r="B897" s="5">
        <f>TITRES_STAT!C900</f>
        <v>1.85</v>
      </c>
      <c r="C897" s="5">
        <f>TITRES_STAT!D900</f>
        <v>1.2692000000000001</v>
      </c>
      <c r="D897" s="5">
        <f>TITRES_STAT!E900</f>
        <v>0</v>
      </c>
      <c r="E897" s="2">
        <f t="shared" si="52"/>
        <v>-21754</v>
      </c>
      <c r="F897" s="5" t="str">
        <f t="shared" si="55"/>
        <v>NEUTRAL</v>
      </c>
      <c r="G897" s="5" t="str">
        <f t="shared" si="54"/>
        <v>NEUTRAL</v>
      </c>
      <c r="H897" s="5" t="str">
        <f t="shared" si="53"/>
        <v>NEUTRAL</v>
      </c>
    </row>
    <row r="898" spans="1:8" ht="13.5" x14ac:dyDescent="0.25">
      <c r="A898" s="3">
        <f>TITRES_STAT!B901</f>
        <v>43614</v>
      </c>
      <c r="B898" s="5">
        <f>TITRES_STAT!C901</f>
        <v>1.85</v>
      </c>
      <c r="C898" s="5">
        <f>TITRES_STAT!D901</f>
        <v>1.2692000000000001</v>
      </c>
      <c r="D898" s="5">
        <f>TITRES_STAT!E901</f>
        <v>0</v>
      </c>
      <c r="E898" s="2">
        <f t="shared" si="52"/>
        <v>-21754</v>
      </c>
      <c r="F898" s="5" t="str">
        <f t="shared" si="55"/>
        <v>NEUTRAL</v>
      </c>
      <c r="G898" s="5" t="str">
        <f t="shared" si="54"/>
        <v>NEUTRAL</v>
      </c>
      <c r="H898" s="5" t="str">
        <f t="shared" si="53"/>
        <v>NEUTRAL</v>
      </c>
    </row>
    <row r="899" spans="1:8" ht="13.5" x14ac:dyDescent="0.25">
      <c r="A899" s="3">
        <f>TITRES_STAT!B902</f>
        <v>43615</v>
      </c>
      <c r="B899" s="5">
        <f>TITRES_STAT!C902</f>
        <v>1.85</v>
      </c>
      <c r="C899" s="5">
        <f>TITRES_STAT!D902</f>
        <v>1.2692000000000001</v>
      </c>
      <c r="D899" s="5">
        <f>TITRES_STAT!E902</f>
        <v>0</v>
      </c>
      <c r="E899" s="2">
        <f t="shared" si="52"/>
        <v>-21754</v>
      </c>
      <c r="F899" s="5" t="str">
        <f t="shared" si="55"/>
        <v>NEUTRAL</v>
      </c>
      <c r="G899" s="5" t="str">
        <f t="shared" si="54"/>
        <v>NEUTRAL</v>
      </c>
      <c r="H899" s="5" t="str">
        <f t="shared" si="53"/>
        <v>NEUTRAL</v>
      </c>
    </row>
    <row r="900" spans="1:8" ht="13.5" x14ac:dyDescent="0.25">
      <c r="A900" s="3">
        <f>TITRES_STAT!B903</f>
        <v>43616</v>
      </c>
      <c r="B900" s="5">
        <f>TITRES_STAT!C903</f>
        <v>1.85</v>
      </c>
      <c r="C900" s="5">
        <f>TITRES_STAT!D903</f>
        <v>1.2692000000000001</v>
      </c>
      <c r="D900" s="5">
        <f>TITRES_STAT!E903</f>
        <v>0</v>
      </c>
      <c r="E900" s="2">
        <f t="shared" ref="E900:E963" si="56">IF(B900&gt;B899, E899+D900, IF(B900&lt;B899, E899-D900, E899))</f>
        <v>-21754</v>
      </c>
      <c r="F900" s="5" t="str">
        <f t="shared" si="55"/>
        <v>NEUTRAL</v>
      </c>
      <c r="G900" s="5" t="str">
        <f t="shared" si="54"/>
        <v>NEUTRAL</v>
      </c>
      <c r="H900" s="5" t="str">
        <f t="shared" si="53"/>
        <v>NEUTRAL</v>
      </c>
    </row>
    <row r="901" spans="1:8" ht="13.5" x14ac:dyDescent="0.25">
      <c r="A901" s="3">
        <f>TITRES_STAT!B904</f>
        <v>43619</v>
      </c>
      <c r="B901" s="5">
        <f>TITRES_STAT!C904</f>
        <v>1.85</v>
      </c>
      <c r="C901" s="5">
        <f>TITRES_STAT!D904</f>
        <v>1.2692000000000001</v>
      </c>
      <c r="D901" s="5">
        <f>TITRES_STAT!E904</f>
        <v>0</v>
      </c>
      <c r="E901" s="2">
        <f t="shared" si="56"/>
        <v>-21754</v>
      </c>
      <c r="F901" s="5" t="str">
        <f t="shared" si="55"/>
        <v>NEUTRAL</v>
      </c>
      <c r="G901" s="5" t="str">
        <f t="shared" si="54"/>
        <v>NEUTRAL</v>
      </c>
      <c r="H901" s="5" t="str">
        <f t="shared" si="53"/>
        <v>NEUTRAL</v>
      </c>
    </row>
    <row r="902" spans="1:8" ht="13.5" x14ac:dyDescent="0.25">
      <c r="A902" s="3">
        <f>TITRES_STAT!B905</f>
        <v>43623</v>
      </c>
      <c r="B902" s="5">
        <f>TITRES_STAT!C905</f>
        <v>1.85</v>
      </c>
      <c r="C902" s="5">
        <f>TITRES_STAT!D905</f>
        <v>1.2692000000000001</v>
      </c>
      <c r="D902" s="5">
        <f>TITRES_STAT!E905</f>
        <v>1157</v>
      </c>
      <c r="E902" s="2">
        <f t="shared" si="56"/>
        <v>-21754</v>
      </c>
      <c r="F902" s="5" t="str">
        <f t="shared" si="55"/>
        <v>NEUTRAL</v>
      </c>
      <c r="G902" s="5" t="str">
        <f t="shared" si="54"/>
        <v>NEUTRAL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NEUTRAL</v>
      </c>
    </row>
    <row r="903" spans="1:8" ht="13.5" x14ac:dyDescent="0.25">
      <c r="A903" s="3">
        <f>TITRES_STAT!B906</f>
        <v>43626</v>
      </c>
      <c r="B903" s="5">
        <f>TITRES_STAT!C906</f>
        <v>1.85</v>
      </c>
      <c r="C903" s="5">
        <f>TITRES_STAT!D906</f>
        <v>1.2692000000000001</v>
      </c>
      <c r="D903" s="5">
        <f>TITRES_STAT!E906</f>
        <v>0</v>
      </c>
      <c r="E903" s="2">
        <f t="shared" si="56"/>
        <v>-21754</v>
      </c>
      <c r="F903" s="5" t="str">
        <f t="shared" si="55"/>
        <v>NEUTRAL</v>
      </c>
      <c r="G903" s="5" t="str">
        <f t="shared" ref="G903:G966" si="58">IF((E903-E898)/E898 &gt; 0.02, "STRONG",
 IF((E903-E898)/E898 &lt; -0.02, "WEAK", "NEUTRAL"))</f>
        <v>NEUTRAL</v>
      </c>
      <c r="H903" s="5" t="str">
        <f t="shared" si="57"/>
        <v>NEUTRAL</v>
      </c>
    </row>
    <row r="904" spans="1:8" ht="13.5" x14ac:dyDescent="0.25">
      <c r="A904" s="3">
        <f>TITRES_STAT!B907</f>
        <v>43627</v>
      </c>
      <c r="B904" s="5">
        <f>TITRES_STAT!C907</f>
        <v>1.85</v>
      </c>
      <c r="C904" s="5">
        <f>TITRES_STAT!D907</f>
        <v>1.2692000000000001</v>
      </c>
      <c r="D904" s="5">
        <f>TITRES_STAT!E907</f>
        <v>0</v>
      </c>
      <c r="E904" s="2">
        <f t="shared" si="56"/>
        <v>-21754</v>
      </c>
      <c r="F904" s="5" t="str">
        <f t="shared" ref="F904:F967" si="59">IF(E904&gt;E899,"BULLISH",IF(E904&lt;E899,"BEARISH","NEUTRAL"))</f>
        <v>NEUTRAL</v>
      </c>
      <c r="G904" s="5" t="str">
        <f t="shared" si="58"/>
        <v>NEUTRAL</v>
      </c>
      <c r="H904" s="5" t="str">
        <f t="shared" si="57"/>
        <v>NEUTRAL</v>
      </c>
    </row>
    <row r="905" spans="1:8" ht="13.5" x14ac:dyDescent="0.25">
      <c r="A905" s="3">
        <f>TITRES_STAT!B908</f>
        <v>43628</v>
      </c>
      <c r="B905" s="5">
        <f>TITRES_STAT!C908</f>
        <v>1.85</v>
      </c>
      <c r="C905" s="5">
        <f>TITRES_STAT!D908</f>
        <v>1.2692000000000001</v>
      </c>
      <c r="D905" s="5">
        <f>TITRES_STAT!E908</f>
        <v>250</v>
      </c>
      <c r="E905" s="2">
        <f t="shared" si="56"/>
        <v>-21754</v>
      </c>
      <c r="F905" s="5" t="str">
        <f t="shared" si="59"/>
        <v>NEUTRAL</v>
      </c>
      <c r="G905" s="5" t="str">
        <f t="shared" si="58"/>
        <v>NEUTRAL</v>
      </c>
      <c r="H905" s="5" t="str">
        <f t="shared" si="57"/>
        <v>NEUTRAL</v>
      </c>
    </row>
    <row r="906" spans="1:8" ht="13.5" x14ac:dyDescent="0.25">
      <c r="A906" s="3">
        <f>TITRES_STAT!B909</f>
        <v>43629</v>
      </c>
      <c r="B906" s="5">
        <f>TITRES_STAT!C909</f>
        <v>1.85</v>
      </c>
      <c r="C906" s="5">
        <f>TITRES_STAT!D909</f>
        <v>1.2692000000000001</v>
      </c>
      <c r="D906" s="5">
        <f>TITRES_STAT!E909</f>
        <v>3593</v>
      </c>
      <c r="E906" s="2">
        <f t="shared" si="56"/>
        <v>-21754</v>
      </c>
      <c r="F906" s="5" t="str">
        <f t="shared" si="59"/>
        <v>NEUTRAL</v>
      </c>
      <c r="G906" s="5" t="str">
        <f t="shared" si="58"/>
        <v>NEUTRAL</v>
      </c>
      <c r="H906" s="5" t="str">
        <f t="shared" si="57"/>
        <v>NEUTRAL</v>
      </c>
    </row>
    <row r="907" spans="1:8" ht="13.5" x14ac:dyDescent="0.25">
      <c r="A907" s="3">
        <f>TITRES_STAT!B910</f>
        <v>43630</v>
      </c>
      <c r="B907" s="5">
        <f>TITRES_STAT!C910</f>
        <v>1.85</v>
      </c>
      <c r="C907" s="5">
        <f>TITRES_STAT!D910</f>
        <v>1.2692000000000001</v>
      </c>
      <c r="D907" s="5">
        <f>TITRES_STAT!E910</f>
        <v>6699</v>
      </c>
      <c r="E907" s="2">
        <f t="shared" si="56"/>
        <v>-21754</v>
      </c>
      <c r="F907" s="5" t="str">
        <f t="shared" si="59"/>
        <v>NEUTRAL</v>
      </c>
      <c r="G907" s="5" t="str">
        <f t="shared" si="58"/>
        <v>NEUTRAL</v>
      </c>
      <c r="H907" s="5" t="str">
        <f t="shared" si="57"/>
        <v>NEUTRAL</v>
      </c>
    </row>
    <row r="908" spans="1:8" ht="13.5" x14ac:dyDescent="0.25">
      <c r="A908" s="3">
        <f>TITRES_STAT!B911</f>
        <v>43633</v>
      </c>
      <c r="B908" s="5">
        <f>TITRES_STAT!C911</f>
        <v>1.85</v>
      </c>
      <c r="C908" s="5">
        <f>TITRES_STAT!D911</f>
        <v>1.2692000000000001</v>
      </c>
      <c r="D908" s="5">
        <f>TITRES_STAT!E911</f>
        <v>0</v>
      </c>
      <c r="E908" s="2">
        <f t="shared" si="56"/>
        <v>-21754</v>
      </c>
      <c r="F908" s="5" t="str">
        <f t="shared" si="59"/>
        <v>NEUTRAL</v>
      </c>
      <c r="G908" s="5" t="str">
        <f t="shared" si="58"/>
        <v>NEUTRAL</v>
      </c>
      <c r="H908" s="5" t="str">
        <f t="shared" si="57"/>
        <v>NEUTRAL</v>
      </c>
    </row>
    <row r="909" spans="1:8" ht="13.5" x14ac:dyDescent="0.25">
      <c r="A909" s="3">
        <f>TITRES_STAT!B912</f>
        <v>43634</v>
      </c>
      <c r="B909" s="5">
        <f>TITRES_STAT!C912</f>
        <v>1.85</v>
      </c>
      <c r="C909" s="5">
        <f>TITRES_STAT!D912</f>
        <v>1.2692000000000001</v>
      </c>
      <c r="D909" s="5">
        <f>TITRES_STAT!E912</f>
        <v>0</v>
      </c>
      <c r="E909" s="2">
        <f t="shared" si="56"/>
        <v>-21754</v>
      </c>
      <c r="F909" s="5" t="str">
        <f t="shared" si="59"/>
        <v>NEUTRAL</v>
      </c>
      <c r="G909" s="5" t="str">
        <f t="shared" si="58"/>
        <v>NEUTRAL</v>
      </c>
      <c r="H909" s="5" t="str">
        <f t="shared" si="57"/>
        <v>NEUTRAL</v>
      </c>
    </row>
    <row r="910" spans="1:8" ht="13.5" x14ac:dyDescent="0.25">
      <c r="A910" s="3">
        <f>TITRES_STAT!B913</f>
        <v>43635</v>
      </c>
      <c r="B910" s="5">
        <f>TITRES_STAT!C913</f>
        <v>1.85</v>
      </c>
      <c r="C910" s="5">
        <f>TITRES_STAT!D913</f>
        <v>1.2692000000000001</v>
      </c>
      <c r="D910" s="5">
        <f>TITRES_STAT!E913</f>
        <v>0</v>
      </c>
      <c r="E910" s="2">
        <f t="shared" si="56"/>
        <v>-21754</v>
      </c>
      <c r="F910" s="5" t="str">
        <f t="shared" si="59"/>
        <v>NEUTRAL</v>
      </c>
      <c r="G910" s="5" t="str">
        <f t="shared" si="58"/>
        <v>NEUTRAL</v>
      </c>
      <c r="H910" s="5" t="str">
        <f t="shared" si="57"/>
        <v>NEUTRAL</v>
      </c>
    </row>
    <row r="911" spans="1:8" ht="13.5" x14ac:dyDescent="0.25">
      <c r="A911" s="3">
        <f>TITRES_STAT!B914</f>
        <v>43636</v>
      </c>
      <c r="B911" s="5">
        <f>TITRES_STAT!C914</f>
        <v>1.85</v>
      </c>
      <c r="C911" s="5">
        <f>TITRES_STAT!D914</f>
        <v>1.2692000000000001</v>
      </c>
      <c r="D911" s="5">
        <f>TITRES_STAT!E914</f>
        <v>0</v>
      </c>
      <c r="E911" s="2">
        <f t="shared" si="56"/>
        <v>-21754</v>
      </c>
      <c r="F911" s="5" t="str">
        <f t="shared" si="59"/>
        <v>NEUTRAL</v>
      </c>
      <c r="G911" s="5" t="str">
        <f t="shared" si="58"/>
        <v>NEUTRAL</v>
      </c>
      <c r="H911" s="5" t="str">
        <f t="shared" si="57"/>
        <v>NEUTRAL</v>
      </c>
    </row>
    <row r="912" spans="1:8" ht="13.5" x14ac:dyDescent="0.25">
      <c r="A912" s="3">
        <f>TITRES_STAT!B915</f>
        <v>43637</v>
      </c>
      <c r="B912" s="5">
        <f>TITRES_STAT!C915</f>
        <v>1.85</v>
      </c>
      <c r="C912" s="5">
        <f>TITRES_STAT!D915</f>
        <v>1.2692000000000001</v>
      </c>
      <c r="D912" s="5">
        <f>TITRES_STAT!E915</f>
        <v>0</v>
      </c>
      <c r="E912" s="2">
        <f t="shared" si="56"/>
        <v>-21754</v>
      </c>
      <c r="F912" s="5" t="str">
        <f t="shared" si="59"/>
        <v>NEUTRAL</v>
      </c>
      <c r="G912" s="5" t="str">
        <f t="shared" si="58"/>
        <v>NEUTRAL</v>
      </c>
      <c r="H912" s="5" t="str">
        <f t="shared" si="57"/>
        <v>NEUTRAL</v>
      </c>
    </row>
    <row r="913" spans="1:8" ht="13.5" x14ac:dyDescent="0.25">
      <c r="A913" s="3">
        <f>TITRES_STAT!B916</f>
        <v>43640</v>
      </c>
      <c r="B913" s="5">
        <f>TITRES_STAT!C916</f>
        <v>1.85</v>
      </c>
      <c r="C913" s="5">
        <f>TITRES_STAT!D916</f>
        <v>1.2692000000000001</v>
      </c>
      <c r="D913" s="5">
        <f>TITRES_STAT!E916</f>
        <v>0</v>
      </c>
      <c r="E913" s="2">
        <f t="shared" si="56"/>
        <v>-21754</v>
      </c>
      <c r="F913" s="5" t="str">
        <f t="shared" si="59"/>
        <v>NEUTRAL</v>
      </c>
      <c r="G913" s="5" t="str">
        <f t="shared" si="58"/>
        <v>NEUTRAL</v>
      </c>
      <c r="H913" s="5" t="str">
        <f t="shared" si="57"/>
        <v>NEUTRAL</v>
      </c>
    </row>
    <row r="914" spans="1:8" ht="13.5" x14ac:dyDescent="0.25">
      <c r="A914" s="3">
        <f>TITRES_STAT!B917</f>
        <v>43641</v>
      </c>
      <c r="B914" s="5">
        <f>TITRES_STAT!C917</f>
        <v>1.85</v>
      </c>
      <c r="C914" s="5">
        <f>TITRES_STAT!D917</f>
        <v>1.2692000000000001</v>
      </c>
      <c r="D914" s="5">
        <f>TITRES_STAT!E917</f>
        <v>0</v>
      </c>
      <c r="E914" s="2">
        <f t="shared" si="56"/>
        <v>-21754</v>
      </c>
      <c r="F914" s="5" t="str">
        <f t="shared" si="59"/>
        <v>NEUTRAL</v>
      </c>
      <c r="G914" s="5" t="str">
        <f t="shared" si="58"/>
        <v>NEUTRAL</v>
      </c>
      <c r="H914" s="5" t="str">
        <f t="shared" si="57"/>
        <v>NEUTRAL</v>
      </c>
    </row>
    <row r="915" spans="1:8" ht="13.5" x14ac:dyDescent="0.25">
      <c r="A915" s="3">
        <f>TITRES_STAT!B918</f>
        <v>43642</v>
      </c>
      <c r="B915" s="5">
        <f>TITRES_STAT!C918</f>
        <v>1.85</v>
      </c>
      <c r="C915" s="5">
        <f>TITRES_STAT!D918</f>
        <v>1.2692000000000001</v>
      </c>
      <c r="D915" s="5">
        <f>TITRES_STAT!E918</f>
        <v>0</v>
      </c>
      <c r="E915" s="2">
        <f t="shared" si="56"/>
        <v>-21754</v>
      </c>
      <c r="F915" s="5" t="str">
        <f t="shared" si="59"/>
        <v>NEUTRAL</v>
      </c>
      <c r="G915" s="5" t="str">
        <f t="shared" si="58"/>
        <v>NEUTRAL</v>
      </c>
      <c r="H915" s="5" t="str">
        <f t="shared" si="57"/>
        <v>NEUTRAL</v>
      </c>
    </row>
    <row r="916" spans="1:8" ht="13.5" x14ac:dyDescent="0.25">
      <c r="A916" s="3">
        <f>TITRES_STAT!B919</f>
        <v>43643</v>
      </c>
      <c r="B916" s="5">
        <f>TITRES_STAT!C919</f>
        <v>1.85</v>
      </c>
      <c r="C916" s="5">
        <f>TITRES_STAT!D919</f>
        <v>1.2692000000000001</v>
      </c>
      <c r="D916" s="5">
        <f>TITRES_STAT!E919</f>
        <v>0</v>
      </c>
      <c r="E916" s="2">
        <f t="shared" si="56"/>
        <v>-21754</v>
      </c>
      <c r="F916" s="5" t="str">
        <f t="shared" si="59"/>
        <v>NEUTRAL</v>
      </c>
      <c r="G916" s="5" t="str">
        <f t="shared" si="58"/>
        <v>NEUTRAL</v>
      </c>
      <c r="H916" s="5" t="str">
        <f t="shared" si="57"/>
        <v>NEUTRAL</v>
      </c>
    </row>
    <row r="917" spans="1:8" ht="13.5" x14ac:dyDescent="0.25">
      <c r="A917" s="3">
        <f>TITRES_STAT!B920</f>
        <v>43644</v>
      </c>
      <c r="B917" s="5">
        <f>TITRES_STAT!C920</f>
        <v>1.85</v>
      </c>
      <c r="C917" s="5">
        <f>TITRES_STAT!D920</f>
        <v>1.2692000000000001</v>
      </c>
      <c r="D917" s="5">
        <f>TITRES_STAT!E920</f>
        <v>0</v>
      </c>
      <c r="E917" s="2">
        <f t="shared" si="56"/>
        <v>-21754</v>
      </c>
      <c r="F917" s="5" t="str">
        <f t="shared" si="59"/>
        <v>NEUTRAL</v>
      </c>
      <c r="G917" s="5" t="str">
        <f t="shared" si="58"/>
        <v>NEUTRAL</v>
      </c>
      <c r="H917" s="5" t="str">
        <f t="shared" si="57"/>
        <v>NEUTRAL</v>
      </c>
    </row>
    <row r="918" spans="1:8" ht="13.5" x14ac:dyDescent="0.25">
      <c r="A918" s="3">
        <f>TITRES_STAT!B921</f>
        <v>43647</v>
      </c>
      <c r="B918" s="5">
        <f>TITRES_STAT!C921</f>
        <v>1.85</v>
      </c>
      <c r="C918" s="5">
        <f>TITRES_STAT!D921</f>
        <v>1.2692000000000001</v>
      </c>
      <c r="D918" s="5">
        <f>TITRES_STAT!E921</f>
        <v>0</v>
      </c>
      <c r="E918" s="2">
        <f t="shared" si="56"/>
        <v>-21754</v>
      </c>
      <c r="F918" s="5" t="str">
        <f t="shared" si="59"/>
        <v>NEUTRAL</v>
      </c>
      <c r="G918" s="5" t="str">
        <f t="shared" si="58"/>
        <v>NEUTRAL</v>
      </c>
      <c r="H918" s="5" t="str">
        <f t="shared" si="57"/>
        <v>NEUTRAL</v>
      </c>
    </row>
    <row r="919" spans="1:8" ht="13.5" x14ac:dyDescent="0.25">
      <c r="A919" s="3">
        <f>TITRES_STAT!B922</f>
        <v>43648</v>
      </c>
      <c r="B919" s="5">
        <f>TITRES_STAT!C922</f>
        <v>1.85</v>
      </c>
      <c r="C919" s="5">
        <f>TITRES_STAT!D922</f>
        <v>1.2692000000000001</v>
      </c>
      <c r="D919" s="5">
        <f>TITRES_STAT!E922</f>
        <v>0</v>
      </c>
      <c r="E919" s="2">
        <f t="shared" si="56"/>
        <v>-21754</v>
      </c>
      <c r="F919" s="5" t="str">
        <f t="shared" si="59"/>
        <v>NEUTRAL</v>
      </c>
      <c r="G919" s="5" t="str">
        <f t="shared" si="58"/>
        <v>NEUTRAL</v>
      </c>
      <c r="H919" s="5" t="str">
        <f t="shared" si="57"/>
        <v>NEUTRAL</v>
      </c>
    </row>
    <row r="920" spans="1:8" ht="13.5" x14ac:dyDescent="0.25">
      <c r="A920" s="3">
        <f>TITRES_STAT!B923</f>
        <v>43649</v>
      </c>
      <c r="B920" s="5">
        <f>TITRES_STAT!C923</f>
        <v>1.85</v>
      </c>
      <c r="C920" s="5">
        <f>TITRES_STAT!D923</f>
        <v>1.2692000000000001</v>
      </c>
      <c r="D920" s="5">
        <f>TITRES_STAT!E923</f>
        <v>0</v>
      </c>
      <c r="E920" s="2">
        <f t="shared" si="56"/>
        <v>-21754</v>
      </c>
      <c r="F920" s="5" t="str">
        <f t="shared" si="59"/>
        <v>NEUTRAL</v>
      </c>
      <c r="G920" s="5" t="str">
        <f t="shared" si="58"/>
        <v>NEUTRAL</v>
      </c>
      <c r="H920" s="5" t="str">
        <f t="shared" si="57"/>
        <v>NEUTRAL</v>
      </c>
    </row>
    <row r="921" spans="1:8" ht="13.5" x14ac:dyDescent="0.25">
      <c r="A921" s="3">
        <f>TITRES_STAT!B924</f>
        <v>43650</v>
      </c>
      <c r="B921" s="5">
        <f>TITRES_STAT!C924</f>
        <v>1.85</v>
      </c>
      <c r="C921" s="5">
        <f>TITRES_STAT!D924</f>
        <v>1.2692000000000001</v>
      </c>
      <c r="D921" s="5">
        <f>TITRES_STAT!E924</f>
        <v>0</v>
      </c>
      <c r="E921" s="2">
        <f t="shared" si="56"/>
        <v>-21754</v>
      </c>
      <c r="F921" s="5" t="str">
        <f t="shared" si="59"/>
        <v>NEUTRAL</v>
      </c>
      <c r="G921" s="5" t="str">
        <f t="shared" si="58"/>
        <v>NEUTRAL</v>
      </c>
      <c r="H921" s="5" t="str">
        <f t="shared" si="57"/>
        <v>NEUTRAL</v>
      </c>
    </row>
    <row r="922" spans="1:8" ht="13.5" x14ac:dyDescent="0.25">
      <c r="A922" s="3">
        <f>TITRES_STAT!B925</f>
        <v>43651</v>
      </c>
      <c r="B922" s="5">
        <f>TITRES_STAT!C925</f>
        <v>1.85</v>
      </c>
      <c r="C922" s="5">
        <f>TITRES_STAT!D925</f>
        <v>1.2692000000000001</v>
      </c>
      <c r="D922" s="5">
        <f>TITRES_STAT!E925</f>
        <v>50</v>
      </c>
      <c r="E922" s="2">
        <f t="shared" si="56"/>
        <v>-21754</v>
      </c>
      <c r="F922" s="5" t="str">
        <f t="shared" si="59"/>
        <v>NEUTRAL</v>
      </c>
      <c r="G922" s="5" t="str">
        <f t="shared" si="58"/>
        <v>NEUTRAL</v>
      </c>
      <c r="H922" s="5" t="str">
        <f t="shared" si="57"/>
        <v>NEUTRAL</v>
      </c>
    </row>
    <row r="923" spans="1:8" ht="13.5" x14ac:dyDescent="0.25">
      <c r="A923" s="3">
        <f>TITRES_STAT!B926</f>
        <v>43654</v>
      </c>
      <c r="B923" s="5">
        <f>TITRES_STAT!C926</f>
        <v>1.85</v>
      </c>
      <c r="C923" s="5">
        <f>TITRES_STAT!D926</f>
        <v>1.2692000000000001</v>
      </c>
      <c r="D923" s="5">
        <f>TITRES_STAT!E926</f>
        <v>0</v>
      </c>
      <c r="E923" s="2">
        <f t="shared" si="56"/>
        <v>-21754</v>
      </c>
      <c r="F923" s="5" t="str">
        <f t="shared" si="59"/>
        <v>NEUTRAL</v>
      </c>
      <c r="G923" s="5" t="str">
        <f t="shared" si="58"/>
        <v>NEUTRAL</v>
      </c>
      <c r="H923" s="5" t="str">
        <f t="shared" si="57"/>
        <v>NEUTRAL</v>
      </c>
    </row>
    <row r="924" spans="1:8" ht="13.5" x14ac:dyDescent="0.25">
      <c r="A924" s="3">
        <f>TITRES_STAT!B927</f>
        <v>43655</v>
      </c>
      <c r="B924" s="5">
        <f>TITRES_STAT!C927</f>
        <v>1.85</v>
      </c>
      <c r="C924" s="5">
        <f>TITRES_STAT!D927</f>
        <v>1.2692000000000001</v>
      </c>
      <c r="D924" s="5">
        <f>TITRES_STAT!E927</f>
        <v>0</v>
      </c>
      <c r="E924" s="2">
        <f t="shared" si="56"/>
        <v>-21754</v>
      </c>
      <c r="F924" s="5" t="str">
        <f t="shared" si="59"/>
        <v>NEUTRAL</v>
      </c>
      <c r="G924" s="5" t="str">
        <f t="shared" si="58"/>
        <v>NEUTRAL</v>
      </c>
      <c r="H924" s="5" t="str">
        <f t="shared" si="57"/>
        <v>NEUTRAL</v>
      </c>
    </row>
    <row r="925" spans="1:8" ht="13.5" x14ac:dyDescent="0.25">
      <c r="A925" s="3">
        <f>TITRES_STAT!B928</f>
        <v>43656</v>
      </c>
      <c r="B925" s="5">
        <f>TITRES_STAT!C928</f>
        <v>1.85</v>
      </c>
      <c r="C925" s="5">
        <f>TITRES_STAT!D928</f>
        <v>1.2692000000000001</v>
      </c>
      <c r="D925" s="5">
        <f>TITRES_STAT!E928</f>
        <v>0</v>
      </c>
      <c r="E925" s="2">
        <f t="shared" si="56"/>
        <v>-21754</v>
      </c>
      <c r="F925" s="5" t="str">
        <f t="shared" si="59"/>
        <v>NEUTRAL</v>
      </c>
      <c r="G925" s="5" t="str">
        <f t="shared" si="58"/>
        <v>NEUTRAL</v>
      </c>
      <c r="H925" s="5" t="str">
        <f t="shared" si="57"/>
        <v>NEUTRAL</v>
      </c>
    </row>
    <row r="926" spans="1:8" ht="13.5" x14ac:dyDescent="0.25">
      <c r="A926" s="3">
        <f>TITRES_STAT!B929</f>
        <v>43657</v>
      </c>
      <c r="B926" s="5">
        <f>TITRES_STAT!C929</f>
        <v>1.85</v>
      </c>
      <c r="C926" s="5">
        <f>TITRES_STAT!D929</f>
        <v>1.2692000000000001</v>
      </c>
      <c r="D926" s="5">
        <f>TITRES_STAT!E929</f>
        <v>0</v>
      </c>
      <c r="E926" s="2">
        <f t="shared" si="56"/>
        <v>-21754</v>
      </c>
      <c r="F926" s="5" t="str">
        <f t="shared" si="59"/>
        <v>NEUTRAL</v>
      </c>
      <c r="G926" s="5" t="str">
        <f t="shared" si="58"/>
        <v>NEUTRAL</v>
      </c>
      <c r="H926" s="5" t="str">
        <f t="shared" si="57"/>
        <v>NEUTRAL</v>
      </c>
    </row>
    <row r="927" spans="1:8" ht="13.5" x14ac:dyDescent="0.25">
      <c r="A927" s="3">
        <f>TITRES_STAT!B930</f>
        <v>43658</v>
      </c>
      <c r="B927" s="5">
        <f>TITRES_STAT!C930</f>
        <v>1.85</v>
      </c>
      <c r="C927" s="5">
        <f>TITRES_STAT!D930</f>
        <v>1.2692000000000001</v>
      </c>
      <c r="D927" s="5">
        <f>TITRES_STAT!E930</f>
        <v>0</v>
      </c>
      <c r="E927" s="2">
        <f t="shared" si="56"/>
        <v>-21754</v>
      </c>
      <c r="F927" s="5" t="str">
        <f t="shared" si="59"/>
        <v>NEUTRAL</v>
      </c>
      <c r="G927" s="5" t="str">
        <f t="shared" si="58"/>
        <v>NEUTRAL</v>
      </c>
      <c r="H927" s="5" t="str">
        <f t="shared" si="57"/>
        <v>NEUTRAL</v>
      </c>
    </row>
    <row r="928" spans="1:8" ht="13.5" x14ac:dyDescent="0.25">
      <c r="A928" s="3">
        <f>TITRES_STAT!B931</f>
        <v>43661</v>
      </c>
      <c r="B928" s="5">
        <f>TITRES_STAT!C931</f>
        <v>1.72</v>
      </c>
      <c r="C928" s="5">
        <f>TITRES_STAT!D931</f>
        <v>1.2692000000000001</v>
      </c>
      <c r="D928" s="5">
        <f>TITRES_STAT!E931</f>
        <v>0</v>
      </c>
      <c r="E928" s="2">
        <f t="shared" si="56"/>
        <v>-21754</v>
      </c>
      <c r="F928" s="5" t="str">
        <f t="shared" si="59"/>
        <v>NEUTRAL</v>
      </c>
      <c r="G928" s="5" t="str">
        <f t="shared" si="58"/>
        <v>NEUTRAL</v>
      </c>
      <c r="H928" s="5" t="str">
        <f t="shared" si="57"/>
        <v>NEUTRAL</v>
      </c>
    </row>
    <row r="929" spans="1:8" ht="13.5" x14ac:dyDescent="0.25">
      <c r="A929" s="3">
        <f>TITRES_STAT!B932</f>
        <v>43662</v>
      </c>
      <c r="B929" s="5">
        <f>TITRES_STAT!C932</f>
        <v>1.72</v>
      </c>
      <c r="C929" s="5">
        <f>TITRES_STAT!D932</f>
        <v>1.2692000000000001</v>
      </c>
      <c r="D929" s="5">
        <f>TITRES_STAT!E932</f>
        <v>0</v>
      </c>
      <c r="E929" s="2">
        <f t="shared" si="56"/>
        <v>-21754</v>
      </c>
      <c r="F929" s="5" t="str">
        <f t="shared" si="59"/>
        <v>NEUTRAL</v>
      </c>
      <c r="G929" s="5" t="str">
        <f t="shared" si="58"/>
        <v>NEUTRAL</v>
      </c>
      <c r="H929" s="5" t="str">
        <f t="shared" si="57"/>
        <v>NEUTRAL</v>
      </c>
    </row>
    <row r="930" spans="1:8" ht="13.5" x14ac:dyDescent="0.25">
      <c r="A930" s="3">
        <f>TITRES_STAT!B933</f>
        <v>43663</v>
      </c>
      <c r="B930" s="5">
        <f>TITRES_STAT!C933</f>
        <v>1.77</v>
      </c>
      <c r="C930" s="5">
        <f>TITRES_STAT!D933</f>
        <v>1.3061</v>
      </c>
      <c r="D930" s="5">
        <f>TITRES_STAT!E933</f>
        <v>400</v>
      </c>
      <c r="E930" s="2">
        <f t="shared" si="56"/>
        <v>-21354</v>
      </c>
      <c r="F930" s="5" t="str">
        <f t="shared" si="59"/>
        <v>BULLISH</v>
      </c>
      <c r="G930" s="5" t="str">
        <f t="shared" si="58"/>
        <v>NEUTRAL</v>
      </c>
      <c r="H930" s="5" t="str">
        <f t="shared" si="57"/>
        <v>BULLISH DIVERGENCE</v>
      </c>
    </row>
    <row r="931" spans="1:8" ht="13.5" x14ac:dyDescent="0.25">
      <c r="A931" s="3">
        <f>TITRES_STAT!B934</f>
        <v>43664</v>
      </c>
      <c r="B931" s="5">
        <f>TITRES_STAT!C934</f>
        <v>1.77</v>
      </c>
      <c r="C931" s="5">
        <f>TITRES_STAT!D934</f>
        <v>1.3061</v>
      </c>
      <c r="D931" s="5">
        <f>TITRES_STAT!E934</f>
        <v>0</v>
      </c>
      <c r="E931" s="2">
        <f t="shared" si="56"/>
        <v>-21354</v>
      </c>
      <c r="F931" s="5" t="str">
        <f t="shared" si="59"/>
        <v>BULLISH</v>
      </c>
      <c r="G931" s="5" t="str">
        <f t="shared" si="58"/>
        <v>NEUTRAL</v>
      </c>
      <c r="H931" s="5" t="str">
        <f t="shared" si="57"/>
        <v>BULLISH DIVERGENCE</v>
      </c>
    </row>
    <row r="932" spans="1:8" ht="13.5" x14ac:dyDescent="0.25">
      <c r="A932" s="3">
        <f>TITRES_STAT!B935</f>
        <v>43665</v>
      </c>
      <c r="B932" s="5">
        <f>TITRES_STAT!C935</f>
        <v>1.77</v>
      </c>
      <c r="C932" s="5">
        <f>TITRES_STAT!D935</f>
        <v>1.3061</v>
      </c>
      <c r="D932" s="5">
        <f>TITRES_STAT!E935</f>
        <v>0</v>
      </c>
      <c r="E932" s="2">
        <f t="shared" si="56"/>
        <v>-21354</v>
      </c>
      <c r="F932" s="5" t="str">
        <f t="shared" si="59"/>
        <v>BULLISH</v>
      </c>
      <c r="G932" s="5" t="str">
        <f t="shared" si="58"/>
        <v>NEUTRAL</v>
      </c>
      <c r="H932" s="5" t="str">
        <f t="shared" si="57"/>
        <v>BULLISH DIVERGENCE</v>
      </c>
    </row>
    <row r="933" spans="1:8" ht="13.5" x14ac:dyDescent="0.25">
      <c r="A933" s="3">
        <f>TITRES_STAT!B936</f>
        <v>43668</v>
      </c>
      <c r="B933" s="5">
        <f>TITRES_STAT!C936</f>
        <v>1.77</v>
      </c>
      <c r="C933" s="5">
        <f>TITRES_STAT!D936</f>
        <v>1.3061</v>
      </c>
      <c r="D933" s="5">
        <f>TITRES_STAT!E936</f>
        <v>0</v>
      </c>
      <c r="E933" s="2">
        <f t="shared" si="56"/>
        <v>-21354</v>
      </c>
      <c r="F933" s="5" t="str">
        <f t="shared" si="59"/>
        <v>BULLISH</v>
      </c>
      <c r="G933" s="5" t="str">
        <f t="shared" si="58"/>
        <v>NEUTRAL</v>
      </c>
      <c r="H933" s="5" t="str">
        <f t="shared" si="57"/>
        <v>CONFIRMED BULLISH</v>
      </c>
    </row>
    <row r="934" spans="1:8" ht="13.5" x14ac:dyDescent="0.25">
      <c r="A934" s="3">
        <f>TITRES_STAT!B937</f>
        <v>43669</v>
      </c>
      <c r="B934" s="5">
        <f>TITRES_STAT!C937</f>
        <v>1.77</v>
      </c>
      <c r="C934" s="5">
        <f>TITRES_STAT!D937</f>
        <v>1.3061</v>
      </c>
      <c r="D934" s="5">
        <f>TITRES_STAT!E937</f>
        <v>0</v>
      </c>
      <c r="E934" s="2">
        <f t="shared" si="56"/>
        <v>-21354</v>
      </c>
      <c r="F934" s="5" t="str">
        <f t="shared" si="59"/>
        <v>BULLISH</v>
      </c>
      <c r="G934" s="5" t="str">
        <f t="shared" si="58"/>
        <v>NEUTRAL</v>
      </c>
      <c r="H934" s="5" t="str">
        <f t="shared" si="57"/>
        <v>CONFIRMED BULLISH</v>
      </c>
    </row>
    <row r="935" spans="1:8" ht="13.5" x14ac:dyDescent="0.25">
      <c r="A935" s="3">
        <f>TITRES_STAT!B938</f>
        <v>43670</v>
      </c>
      <c r="B935" s="5">
        <f>TITRES_STAT!C938</f>
        <v>1.81</v>
      </c>
      <c r="C935" s="5">
        <f>TITRES_STAT!D938</f>
        <v>1.3357000000000001</v>
      </c>
      <c r="D935" s="5">
        <f>TITRES_STAT!E938</f>
        <v>1980</v>
      </c>
      <c r="E935" s="2">
        <f t="shared" si="56"/>
        <v>-19374</v>
      </c>
      <c r="F935" s="5" t="str">
        <f t="shared" si="59"/>
        <v>BULLISH</v>
      </c>
      <c r="G935" s="5" t="str">
        <f t="shared" si="58"/>
        <v>WEAK</v>
      </c>
      <c r="H935" s="5" t="str">
        <f t="shared" si="57"/>
        <v>CONFIRMED BULLISH</v>
      </c>
    </row>
    <row r="936" spans="1:8" ht="13.5" x14ac:dyDescent="0.25">
      <c r="A936" s="3">
        <f>TITRES_STAT!B939</f>
        <v>43672</v>
      </c>
      <c r="B936" s="5">
        <f>TITRES_STAT!C939</f>
        <v>1.81</v>
      </c>
      <c r="C936" s="5">
        <f>TITRES_STAT!D939</f>
        <v>1.3357000000000001</v>
      </c>
      <c r="D936" s="5">
        <f>TITRES_STAT!E939</f>
        <v>0</v>
      </c>
      <c r="E936" s="2">
        <f t="shared" si="56"/>
        <v>-19374</v>
      </c>
      <c r="F936" s="5" t="str">
        <f t="shared" si="59"/>
        <v>BULLISH</v>
      </c>
      <c r="G936" s="5" t="str">
        <f t="shared" si="58"/>
        <v>WEAK</v>
      </c>
      <c r="H936" s="5" t="str">
        <f t="shared" si="57"/>
        <v>CONFIRMED BULLISH</v>
      </c>
    </row>
    <row r="937" spans="1:8" ht="13.5" x14ac:dyDescent="0.25">
      <c r="A937" s="3">
        <f>TITRES_STAT!B940</f>
        <v>43675</v>
      </c>
      <c r="B937" s="5">
        <f>TITRES_STAT!C940</f>
        <v>1.81</v>
      </c>
      <c r="C937" s="5">
        <f>TITRES_STAT!D940</f>
        <v>1.3357000000000001</v>
      </c>
      <c r="D937" s="5">
        <f>TITRES_STAT!E940</f>
        <v>0</v>
      </c>
      <c r="E937" s="2">
        <f t="shared" si="56"/>
        <v>-19374</v>
      </c>
      <c r="F937" s="5" t="str">
        <f t="shared" si="59"/>
        <v>BULLISH</v>
      </c>
      <c r="G937" s="5" t="str">
        <f t="shared" si="58"/>
        <v>WEAK</v>
      </c>
      <c r="H937" s="5" t="str">
        <f t="shared" si="57"/>
        <v>CONFIRMED BULLISH</v>
      </c>
    </row>
    <row r="938" spans="1:8" ht="13.5" x14ac:dyDescent="0.25">
      <c r="A938" s="3">
        <f>TITRES_STAT!B941</f>
        <v>43676</v>
      </c>
      <c r="B938" s="5">
        <f>TITRES_STAT!C941</f>
        <v>1.81</v>
      </c>
      <c r="C938" s="5">
        <f>TITRES_STAT!D941</f>
        <v>1.3357000000000001</v>
      </c>
      <c r="D938" s="5">
        <f>TITRES_STAT!E941</f>
        <v>0</v>
      </c>
      <c r="E938" s="2">
        <f t="shared" si="56"/>
        <v>-19374</v>
      </c>
      <c r="F938" s="5" t="str">
        <f t="shared" si="59"/>
        <v>BULLISH</v>
      </c>
      <c r="G938" s="5" t="str">
        <f t="shared" si="58"/>
        <v>WEAK</v>
      </c>
      <c r="H938" s="5" t="str">
        <f t="shared" si="57"/>
        <v>CONFIRMED BULLISH</v>
      </c>
    </row>
    <row r="939" spans="1:8" ht="13.5" x14ac:dyDescent="0.25">
      <c r="A939" s="3">
        <f>TITRES_STAT!B942</f>
        <v>43677</v>
      </c>
      <c r="B939" s="5">
        <f>TITRES_STAT!C942</f>
        <v>1.81</v>
      </c>
      <c r="C939" s="5">
        <f>TITRES_STAT!D942</f>
        <v>1.3357000000000001</v>
      </c>
      <c r="D939" s="5">
        <f>TITRES_STAT!E942</f>
        <v>20</v>
      </c>
      <c r="E939" s="2">
        <f t="shared" si="56"/>
        <v>-19374</v>
      </c>
      <c r="F939" s="5" t="str">
        <f t="shared" si="59"/>
        <v>BULLISH</v>
      </c>
      <c r="G939" s="5" t="str">
        <f t="shared" si="58"/>
        <v>WEAK</v>
      </c>
      <c r="H939" s="5" t="str">
        <f t="shared" si="57"/>
        <v>CONFIRMED BULLISH</v>
      </c>
    </row>
    <row r="940" spans="1:8" ht="13.5" x14ac:dyDescent="0.25">
      <c r="A940" s="3">
        <f>TITRES_STAT!B943</f>
        <v>43678</v>
      </c>
      <c r="B940" s="5">
        <f>TITRES_STAT!C943</f>
        <v>1.81</v>
      </c>
      <c r="C940" s="5">
        <f>TITRES_STAT!D943</f>
        <v>1.3357000000000001</v>
      </c>
      <c r="D940" s="5">
        <f>TITRES_STAT!E943</f>
        <v>0</v>
      </c>
      <c r="E940" s="2">
        <f t="shared" si="56"/>
        <v>-19374</v>
      </c>
      <c r="F940" s="5" t="str">
        <f t="shared" si="59"/>
        <v>NEUTRAL</v>
      </c>
      <c r="G940" s="5" t="str">
        <f t="shared" si="58"/>
        <v>NEUTRAL</v>
      </c>
      <c r="H940" s="5" t="str">
        <f t="shared" si="57"/>
        <v>NEUTRAL</v>
      </c>
    </row>
    <row r="941" spans="1:8" ht="13.5" x14ac:dyDescent="0.25">
      <c r="A941" s="3">
        <f>TITRES_STAT!B944</f>
        <v>43679</v>
      </c>
      <c r="B941" s="5">
        <f>TITRES_STAT!C944</f>
        <v>1.81</v>
      </c>
      <c r="C941" s="5">
        <f>TITRES_STAT!D944</f>
        <v>1.3357000000000001</v>
      </c>
      <c r="D941" s="5">
        <f>TITRES_STAT!E944</f>
        <v>0</v>
      </c>
      <c r="E941" s="2">
        <f t="shared" si="56"/>
        <v>-19374</v>
      </c>
      <c r="F941" s="5" t="str">
        <f t="shared" si="59"/>
        <v>NEUTRAL</v>
      </c>
      <c r="G941" s="5" t="str">
        <f t="shared" si="58"/>
        <v>NEUTRAL</v>
      </c>
      <c r="H941" s="5" t="str">
        <f t="shared" si="57"/>
        <v>NEUTRAL</v>
      </c>
    </row>
    <row r="942" spans="1:8" ht="13.5" x14ac:dyDescent="0.25">
      <c r="A942" s="3">
        <f>TITRES_STAT!B945</f>
        <v>43682</v>
      </c>
      <c r="B942" s="5">
        <f>TITRES_STAT!C945</f>
        <v>1.81</v>
      </c>
      <c r="C942" s="5">
        <f>TITRES_STAT!D945</f>
        <v>1.3357000000000001</v>
      </c>
      <c r="D942" s="5">
        <f>TITRES_STAT!E945</f>
        <v>0</v>
      </c>
      <c r="E942" s="2">
        <f t="shared" si="56"/>
        <v>-19374</v>
      </c>
      <c r="F942" s="5" t="str">
        <f t="shared" si="59"/>
        <v>NEUTRAL</v>
      </c>
      <c r="G942" s="5" t="str">
        <f t="shared" si="58"/>
        <v>NEUTRAL</v>
      </c>
      <c r="H942" s="5" t="str">
        <f t="shared" si="57"/>
        <v>NEUTRAL</v>
      </c>
    </row>
    <row r="943" spans="1:8" ht="13.5" x14ac:dyDescent="0.25">
      <c r="A943" s="3">
        <f>TITRES_STAT!B946</f>
        <v>43683</v>
      </c>
      <c r="B943" s="5">
        <f>TITRES_STAT!C946</f>
        <v>1.81</v>
      </c>
      <c r="C943" s="5">
        <f>TITRES_STAT!D946</f>
        <v>1.3357000000000001</v>
      </c>
      <c r="D943" s="5">
        <f>TITRES_STAT!E946</f>
        <v>0</v>
      </c>
      <c r="E943" s="2">
        <f t="shared" si="56"/>
        <v>-19374</v>
      </c>
      <c r="F943" s="5" t="str">
        <f t="shared" si="59"/>
        <v>NEUTRAL</v>
      </c>
      <c r="G943" s="5" t="str">
        <f t="shared" si="58"/>
        <v>NEUTRAL</v>
      </c>
      <c r="H943" s="5" t="str">
        <f t="shared" si="57"/>
        <v>NEUTRAL</v>
      </c>
    </row>
    <row r="944" spans="1:8" ht="13.5" x14ac:dyDescent="0.25">
      <c r="A944" s="3">
        <f>TITRES_STAT!B947</f>
        <v>43684</v>
      </c>
      <c r="B944" s="5">
        <f>TITRES_STAT!C947</f>
        <v>1.81</v>
      </c>
      <c r="C944" s="5">
        <f>TITRES_STAT!D947</f>
        <v>1.3357000000000001</v>
      </c>
      <c r="D944" s="5">
        <f>TITRES_STAT!E947</f>
        <v>0</v>
      </c>
      <c r="E944" s="2">
        <f t="shared" si="56"/>
        <v>-19374</v>
      </c>
      <c r="F944" s="5" t="str">
        <f t="shared" si="59"/>
        <v>NEUTRAL</v>
      </c>
      <c r="G944" s="5" t="str">
        <f t="shared" si="58"/>
        <v>NEUTRAL</v>
      </c>
      <c r="H944" s="5" t="str">
        <f t="shared" si="57"/>
        <v>NEUTRAL</v>
      </c>
    </row>
    <row r="945" spans="1:8" ht="13.5" x14ac:dyDescent="0.25">
      <c r="A945" s="3">
        <f>TITRES_STAT!B948</f>
        <v>43685</v>
      </c>
      <c r="B945" s="5">
        <f>TITRES_STAT!C948</f>
        <v>1.81</v>
      </c>
      <c r="C945" s="5">
        <f>TITRES_STAT!D948</f>
        <v>1.3357000000000001</v>
      </c>
      <c r="D945" s="5">
        <f>TITRES_STAT!E948</f>
        <v>0</v>
      </c>
      <c r="E945" s="2">
        <f t="shared" si="56"/>
        <v>-19374</v>
      </c>
      <c r="F945" s="5" t="str">
        <f t="shared" si="59"/>
        <v>NEUTRAL</v>
      </c>
      <c r="G945" s="5" t="str">
        <f t="shared" si="58"/>
        <v>NEUTRAL</v>
      </c>
      <c r="H945" s="5" t="str">
        <f t="shared" si="57"/>
        <v>NEUTRAL</v>
      </c>
    </row>
    <row r="946" spans="1:8" ht="13.5" x14ac:dyDescent="0.25">
      <c r="A946" s="3">
        <f>TITRES_STAT!B949</f>
        <v>43686</v>
      </c>
      <c r="B946" s="5">
        <f>TITRES_STAT!C949</f>
        <v>1.81</v>
      </c>
      <c r="C946" s="5">
        <f>TITRES_STAT!D949</f>
        <v>1.3357000000000001</v>
      </c>
      <c r="D946" s="5">
        <f>TITRES_STAT!E949</f>
        <v>0</v>
      </c>
      <c r="E946" s="2">
        <f t="shared" si="56"/>
        <v>-19374</v>
      </c>
      <c r="F946" s="5" t="str">
        <f t="shared" si="59"/>
        <v>NEUTRAL</v>
      </c>
      <c r="G946" s="5" t="str">
        <f t="shared" si="58"/>
        <v>NEUTRAL</v>
      </c>
      <c r="H946" s="5" t="str">
        <f t="shared" si="57"/>
        <v>NEUTRAL</v>
      </c>
    </row>
    <row r="947" spans="1:8" ht="13.5" x14ac:dyDescent="0.25">
      <c r="A947" s="3">
        <f>TITRES_STAT!B950</f>
        <v>43691</v>
      </c>
      <c r="B947" s="5">
        <f>TITRES_STAT!C950</f>
        <v>1.81</v>
      </c>
      <c r="C947" s="5">
        <f>TITRES_STAT!D950</f>
        <v>1.3357000000000001</v>
      </c>
      <c r="D947" s="5">
        <f>TITRES_STAT!E950</f>
        <v>0</v>
      </c>
      <c r="E947" s="2">
        <f t="shared" si="56"/>
        <v>-19374</v>
      </c>
      <c r="F947" s="5" t="str">
        <f t="shared" si="59"/>
        <v>NEUTRAL</v>
      </c>
      <c r="G947" s="5" t="str">
        <f t="shared" si="58"/>
        <v>NEUTRAL</v>
      </c>
      <c r="H947" s="5" t="str">
        <f t="shared" si="57"/>
        <v>NEUTRAL</v>
      </c>
    </row>
    <row r="948" spans="1:8" ht="13.5" x14ac:dyDescent="0.25">
      <c r="A948" s="3">
        <f>TITRES_STAT!B951</f>
        <v>43692</v>
      </c>
      <c r="B948" s="5">
        <f>TITRES_STAT!C951</f>
        <v>1.81</v>
      </c>
      <c r="C948" s="5">
        <f>TITRES_STAT!D951</f>
        <v>1.3357000000000001</v>
      </c>
      <c r="D948" s="5">
        <f>TITRES_STAT!E951</f>
        <v>0</v>
      </c>
      <c r="E948" s="2">
        <f t="shared" si="56"/>
        <v>-19374</v>
      </c>
      <c r="F948" s="5" t="str">
        <f t="shared" si="59"/>
        <v>NEUTRAL</v>
      </c>
      <c r="G948" s="5" t="str">
        <f t="shared" si="58"/>
        <v>NEUTRAL</v>
      </c>
      <c r="H948" s="5" t="str">
        <f t="shared" si="57"/>
        <v>NEUTRAL</v>
      </c>
    </row>
    <row r="949" spans="1:8" ht="13.5" x14ac:dyDescent="0.25">
      <c r="A949" s="3">
        <f>TITRES_STAT!B952</f>
        <v>43693</v>
      </c>
      <c r="B949" s="5">
        <f>TITRES_STAT!C952</f>
        <v>1.81</v>
      </c>
      <c r="C949" s="5">
        <f>TITRES_STAT!D952</f>
        <v>1.3357000000000001</v>
      </c>
      <c r="D949" s="5">
        <f>TITRES_STAT!E952</f>
        <v>0</v>
      </c>
      <c r="E949" s="2">
        <f t="shared" si="56"/>
        <v>-19374</v>
      </c>
      <c r="F949" s="5" t="str">
        <f t="shared" si="59"/>
        <v>NEUTRAL</v>
      </c>
      <c r="G949" s="5" t="str">
        <f t="shared" si="58"/>
        <v>NEUTRAL</v>
      </c>
      <c r="H949" s="5" t="str">
        <f t="shared" si="57"/>
        <v>NEUTRAL</v>
      </c>
    </row>
    <row r="950" spans="1:8" ht="13.5" x14ac:dyDescent="0.25">
      <c r="A950" s="3">
        <f>TITRES_STAT!B953</f>
        <v>43696</v>
      </c>
      <c r="B950" s="5">
        <f>TITRES_STAT!C953</f>
        <v>1.81</v>
      </c>
      <c r="C950" s="5">
        <f>TITRES_STAT!D953</f>
        <v>1.3357000000000001</v>
      </c>
      <c r="D950" s="5">
        <f>TITRES_STAT!E953</f>
        <v>0</v>
      </c>
      <c r="E950" s="2">
        <f t="shared" si="56"/>
        <v>-19374</v>
      </c>
      <c r="F950" s="5" t="str">
        <f t="shared" si="59"/>
        <v>NEUTRAL</v>
      </c>
      <c r="G950" s="5" t="str">
        <f t="shared" si="58"/>
        <v>NEUTRAL</v>
      </c>
      <c r="H950" s="5" t="str">
        <f t="shared" si="57"/>
        <v>NEUTRAL</v>
      </c>
    </row>
    <row r="951" spans="1:8" ht="13.5" x14ac:dyDescent="0.25">
      <c r="A951" s="3">
        <f>TITRES_STAT!B954</f>
        <v>43697</v>
      </c>
      <c r="B951" s="5">
        <f>TITRES_STAT!C954</f>
        <v>1.81</v>
      </c>
      <c r="C951" s="5">
        <f>TITRES_STAT!D954</f>
        <v>1.3357000000000001</v>
      </c>
      <c r="D951" s="5">
        <f>TITRES_STAT!E954</f>
        <v>0</v>
      </c>
      <c r="E951" s="2">
        <f t="shared" si="56"/>
        <v>-19374</v>
      </c>
      <c r="F951" s="5" t="str">
        <f t="shared" si="59"/>
        <v>NEUTRAL</v>
      </c>
      <c r="G951" s="5" t="str">
        <f t="shared" si="58"/>
        <v>NEUTRAL</v>
      </c>
      <c r="H951" s="5" t="str">
        <f t="shared" si="57"/>
        <v>NEUTRAL</v>
      </c>
    </row>
    <row r="952" spans="1:8" ht="13.5" x14ac:dyDescent="0.25">
      <c r="A952" s="3">
        <f>TITRES_STAT!B955</f>
        <v>43698</v>
      </c>
      <c r="B952" s="5">
        <f>TITRES_STAT!C955</f>
        <v>1.81</v>
      </c>
      <c r="C952" s="5">
        <f>TITRES_STAT!D955</f>
        <v>1.3357000000000001</v>
      </c>
      <c r="D952" s="5">
        <f>TITRES_STAT!E955</f>
        <v>0</v>
      </c>
      <c r="E952" s="2">
        <f t="shared" si="56"/>
        <v>-19374</v>
      </c>
      <c r="F952" s="5" t="str">
        <f t="shared" si="59"/>
        <v>NEUTRAL</v>
      </c>
      <c r="G952" s="5" t="str">
        <f t="shared" si="58"/>
        <v>NEUTRAL</v>
      </c>
      <c r="H952" s="5" t="str">
        <f t="shared" si="57"/>
        <v>NEUTRAL</v>
      </c>
    </row>
    <row r="953" spans="1:8" ht="13.5" x14ac:dyDescent="0.25">
      <c r="A953" s="3">
        <f>TITRES_STAT!B956</f>
        <v>43699</v>
      </c>
      <c r="B953" s="5">
        <f>TITRES_STAT!C956</f>
        <v>1.81</v>
      </c>
      <c r="C953" s="5">
        <f>TITRES_STAT!D956</f>
        <v>1.3357000000000001</v>
      </c>
      <c r="D953" s="5">
        <f>TITRES_STAT!E956</f>
        <v>0</v>
      </c>
      <c r="E953" s="2">
        <f t="shared" si="56"/>
        <v>-19374</v>
      </c>
      <c r="F953" s="5" t="str">
        <f t="shared" si="59"/>
        <v>NEUTRAL</v>
      </c>
      <c r="G953" s="5" t="str">
        <f t="shared" si="58"/>
        <v>NEUTRAL</v>
      </c>
      <c r="H953" s="5" t="str">
        <f t="shared" si="57"/>
        <v>NEUTRAL</v>
      </c>
    </row>
    <row r="954" spans="1:8" ht="13.5" x14ac:dyDescent="0.25">
      <c r="A954" s="3">
        <f>TITRES_STAT!B957</f>
        <v>43700</v>
      </c>
      <c r="B954" s="5">
        <f>TITRES_STAT!C957</f>
        <v>1.86</v>
      </c>
      <c r="C954" s="5">
        <f>TITRES_STAT!D957</f>
        <v>1.3726</v>
      </c>
      <c r="D954" s="5">
        <f>TITRES_STAT!E957</f>
        <v>0</v>
      </c>
      <c r="E954" s="2">
        <f t="shared" si="56"/>
        <v>-19374</v>
      </c>
      <c r="F954" s="5" t="str">
        <f t="shared" si="59"/>
        <v>NEUTRAL</v>
      </c>
      <c r="G954" s="5" t="str">
        <f t="shared" si="58"/>
        <v>NEUTRAL</v>
      </c>
      <c r="H954" s="5" t="str">
        <f t="shared" si="57"/>
        <v>NEUTRAL</v>
      </c>
    </row>
    <row r="955" spans="1:8" ht="13.5" x14ac:dyDescent="0.25">
      <c r="A955" s="3">
        <f>TITRES_STAT!B958</f>
        <v>43703</v>
      </c>
      <c r="B955" s="5">
        <f>TITRES_STAT!C958</f>
        <v>1.86</v>
      </c>
      <c r="C955" s="5">
        <f>TITRES_STAT!D958</f>
        <v>1.3726</v>
      </c>
      <c r="D955" s="5">
        <f>TITRES_STAT!E958</f>
        <v>0</v>
      </c>
      <c r="E955" s="2">
        <f t="shared" si="56"/>
        <v>-19374</v>
      </c>
      <c r="F955" s="5" t="str">
        <f t="shared" si="59"/>
        <v>NEUTRAL</v>
      </c>
      <c r="G955" s="5" t="str">
        <f t="shared" si="58"/>
        <v>NEUTRAL</v>
      </c>
      <c r="H955" s="5" t="str">
        <f t="shared" si="57"/>
        <v>NEUTRAL</v>
      </c>
    </row>
    <row r="956" spans="1:8" ht="13.5" x14ac:dyDescent="0.25">
      <c r="A956" s="3">
        <f>TITRES_STAT!B959</f>
        <v>43704</v>
      </c>
      <c r="B956" s="5">
        <f>TITRES_STAT!C959</f>
        <v>1.86</v>
      </c>
      <c r="C956" s="5">
        <f>TITRES_STAT!D959</f>
        <v>1.3726</v>
      </c>
      <c r="D956" s="5">
        <f>TITRES_STAT!E959</f>
        <v>0</v>
      </c>
      <c r="E956" s="2">
        <f t="shared" si="56"/>
        <v>-19374</v>
      </c>
      <c r="F956" s="5" t="str">
        <f t="shared" si="59"/>
        <v>NEUTRAL</v>
      </c>
      <c r="G956" s="5" t="str">
        <f t="shared" si="58"/>
        <v>NEUTRAL</v>
      </c>
      <c r="H956" s="5" t="str">
        <f t="shared" si="57"/>
        <v>NEUTRAL</v>
      </c>
    </row>
    <row r="957" spans="1:8" ht="13.5" x14ac:dyDescent="0.25">
      <c r="A957" s="3">
        <f>TITRES_STAT!B960</f>
        <v>43705</v>
      </c>
      <c r="B957" s="5">
        <f>TITRES_STAT!C960</f>
        <v>1.86</v>
      </c>
      <c r="C957" s="5">
        <f>TITRES_STAT!D960</f>
        <v>1.3726</v>
      </c>
      <c r="D957" s="5">
        <f>TITRES_STAT!E960</f>
        <v>0</v>
      </c>
      <c r="E957" s="2">
        <f t="shared" si="56"/>
        <v>-19374</v>
      </c>
      <c r="F957" s="5" t="str">
        <f t="shared" si="59"/>
        <v>NEUTRAL</v>
      </c>
      <c r="G957" s="5" t="str">
        <f t="shared" si="58"/>
        <v>NEUTRAL</v>
      </c>
      <c r="H957" s="5" t="str">
        <f t="shared" si="57"/>
        <v>NEUTRAL</v>
      </c>
    </row>
    <row r="958" spans="1:8" ht="13.5" x14ac:dyDescent="0.25">
      <c r="A958" s="3">
        <f>TITRES_STAT!B961</f>
        <v>43706</v>
      </c>
      <c r="B958" s="5">
        <f>TITRES_STAT!C961</f>
        <v>1.86</v>
      </c>
      <c r="C958" s="5">
        <f>TITRES_STAT!D961</f>
        <v>1.3726</v>
      </c>
      <c r="D958" s="5">
        <f>TITRES_STAT!E961</f>
        <v>0</v>
      </c>
      <c r="E958" s="2">
        <f t="shared" si="56"/>
        <v>-19374</v>
      </c>
      <c r="F958" s="5" t="str">
        <f t="shared" si="59"/>
        <v>NEUTRAL</v>
      </c>
      <c r="G958" s="5" t="str">
        <f t="shared" si="58"/>
        <v>NEUTRAL</v>
      </c>
      <c r="H958" s="5" t="str">
        <f t="shared" si="57"/>
        <v>NEUTRAL</v>
      </c>
    </row>
    <row r="959" spans="1:8" ht="13.5" x14ac:dyDescent="0.25">
      <c r="A959" s="3">
        <f>TITRES_STAT!B962</f>
        <v>43707</v>
      </c>
      <c r="B959" s="5">
        <f>TITRES_STAT!C962</f>
        <v>1.86</v>
      </c>
      <c r="C959" s="5">
        <f>TITRES_STAT!D962</f>
        <v>1.3726</v>
      </c>
      <c r="D959" s="5">
        <f>TITRES_STAT!E962</f>
        <v>0</v>
      </c>
      <c r="E959" s="2">
        <f t="shared" si="56"/>
        <v>-19374</v>
      </c>
      <c r="F959" s="5" t="str">
        <f t="shared" si="59"/>
        <v>NEUTRAL</v>
      </c>
      <c r="G959" s="5" t="str">
        <f t="shared" si="58"/>
        <v>NEUTRAL</v>
      </c>
      <c r="H959" s="5" t="str">
        <f t="shared" si="57"/>
        <v>NEUTRAL</v>
      </c>
    </row>
    <row r="960" spans="1:8" ht="13.5" x14ac:dyDescent="0.25">
      <c r="A960" s="3">
        <f>TITRES_STAT!B963</f>
        <v>43710</v>
      </c>
      <c r="B960" s="5">
        <f>TITRES_STAT!C963</f>
        <v>1.86</v>
      </c>
      <c r="C960" s="5">
        <f>TITRES_STAT!D963</f>
        <v>1.3726</v>
      </c>
      <c r="D960" s="5">
        <f>TITRES_STAT!E963</f>
        <v>0</v>
      </c>
      <c r="E960" s="2">
        <f t="shared" si="56"/>
        <v>-19374</v>
      </c>
      <c r="F960" s="5" t="str">
        <f t="shared" si="59"/>
        <v>NEUTRAL</v>
      </c>
      <c r="G960" s="5" t="str">
        <f t="shared" si="58"/>
        <v>NEUTRAL</v>
      </c>
      <c r="H960" s="5" t="str">
        <f t="shared" si="57"/>
        <v>NEUTRAL</v>
      </c>
    </row>
    <row r="961" spans="1:8" ht="13.5" x14ac:dyDescent="0.25">
      <c r="A961" s="3">
        <f>TITRES_STAT!B964</f>
        <v>43711</v>
      </c>
      <c r="B961" s="5">
        <f>TITRES_STAT!C964</f>
        <v>1.86</v>
      </c>
      <c r="C961" s="5">
        <f>TITRES_STAT!D964</f>
        <v>1.3726</v>
      </c>
      <c r="D961" s="5">
        <f>TITRES_STAT!E964</f>
        <v>0</v>
      </c>
      <c r="E961" s="2">
        <f t="shared" si="56"/>
        <v>-19374</v>
      </c>
      <c r="F961" s="5" t="str">
        <f t="shared" si="59"/>
        <v>NEUTRAL</v>
      </c>
      <c r="G961" s="5" t="str">
        <f t="shared" si="58"/>
        <v>NEUTRAL</v>
      </c>
      <c r="H961" s="5" t="str">
        <f t="shared" si="57"/>
        <v>NEUTRAL</v>
      </c>
    </row>
    <row r="962" spans="1:8" ht="13.5" x14ac:dyDescent="0.25">
      <c r="A962" s="3">
        <f>TITRES_STAT!B965</f>
        <v>43712</v>
      </c>
      <c r="B962" s="5">
        <f>TITRES_STAT!C965</f>
        <v>1.86</v>
      </c>
      <c r="C962" s="5">
        <f>TITRES_STAT!D965</f>
        <v>1.3726</v>
      </c>
      <c r="D962" s="5">
        <f>TITRES_STAT!E965</f>
        <v>0</v>
      </c>
      <c r="E962" s="2">
        <f t="shared" si="56"/>
        <v>-19374</v>
      </c>
      <c r="F962" s="5" t="str">
        <f t="shared" si="59"/>
        <v>NEUTRAL</v>
      </c>
      <c r="G962" s="5" t="str">
        <f t="shared" si="58"/>
        <v>NEUTRAL</v>
      </c>
      <c r="H962" s="5" t="str">
        <f t="shared" si="57"/>
        <v>NEUTRAL</v>
      </c>
    </row>
    <row r="963" spans="1:8" ht="13.5" x14ac:dyDescent="0.25">
      <c r="A963" s="3">
        <f>TITRES_STAT!B966</f>
        <v>43713</v>
      </c>
      <c r="B963" s="5">
        <f>TITRES_STAT!C966</f>
        <v>1.86</v>
      </c>
      <c r="C963" s="5">
        <f>TITRES_STAT!D966</f>
        <v>1.3726</v>
      </c>
      <c r="D963" s="5">
        <f>TITRES_STAT!E966</f>
        <v>0</v>
      </c>
      <c r="E963" s="2">
        <f t="shared" si="56"/>
        <v>-19374</v>
      </c>
      <c r="F963" s="5" t="str">
        <f t="shared" si="59"/>
        <v>NEUTRAL</v>
      </c>
      <c r="G963" s="5" t="str">
        <f t="shared" si="58"/>
        <v>NEUTRAL</v>
      </c>
      <c r="H963" s="5" t="str">
        <f t="shared" si="57"/>
        <v>NEUTRAL</v>
      </c>
    </row>
    <row r="964" spans="1:8" ht="13.5" x14ac:dyDescent="0.25">
      <c r="A964" s="3">
        <f>TITRES_STAT!B967</f>
        <v>43714</v>
      </c>
      <c r="B964" s="5">
        <f>TITRES_STAT!C967</f>
        <v>1.86</v>
      </c>
      <c r="C964" s="5">
        <f>TITRES_STAT!D967</f>
        <v>1.3726</v>
      </c>
      <c r="D964" s="5">
        <f>TITRES_STAT!E967</f>
        <v>0</v>
      </c>
      <c r="E964" s="2">
        <f t="shared" ref="E964:E1027" si="60">IF(B964&gt;B963, E963+D964, IF(B964&lt;B963, E963-D964, E963))</f>
        <v>-19374</v>
      </c>
      <c r="F964" s="5" t="str">
        <f t="shared" si="59"/>
        <v>NEUTRAL</v>
      </c>
      <c r="G964" s="5" t="str">
        <f t="shared" si="58"/>
        <v>NEUTRAL</v>
      </c>
      <c r="H964" s="5" t="str">
        <f t="shared" si="57"/>
        <v>NEUTRAL</v>
      </c>
    </row>
    <row r="965" spans="1:8" ht="13.5" x14ac:dyDescent="0.25">
      <c r="A965" s="3">
        <f>TITRES_STAT!B968</f>
        <v>43717</v>
      </c>
      <c r="B965" s="5">
        <f>TITRES_STAT!C968</f>
        <v>1.86</v>
      </c>
      <c r="C965" s="5">
        <f>TITRES_STAT!D968</f>
        <v>1.3726</v>
      </c>
      <c r="D965" s="5">
        <f>TITRES_STAT!E968</f>
        <v>0</v>
      </c>
      <c r="E965" s="2">
        <f t="shared" si="60"/>
        <v>-19374</v>
      </c>
      <c r="F965" s="5" t="str">
        <f t="shared" si="59"/>
        <v>NEUTRAL</v>
      </c>
      <c r="G965" s="5" t="str">
        <f t="shared" si="58"/>
        <v>NEUTRAL</v>
      </c>
      <c r="H965" s="5" t="str">
        <f t="shared" si="57"/>
        <v>NEUTRAL</v>
      </c>
    </row>
    <row r="966" spans="1:8" ht="13.5" x14ac:dyDescent="0.25">
      <c r="A966" s="3">
        <f>TITRES_STAT!B969</f>
        <v>43718</v>
      </c>
      <c r="B966" s="5">
        <f>TITRES_STAT!C969</f>
        <v>1.86</v>
      </c>
      <c r="C966" s="5">
        <f>TITRES_STAT!D969</f>
        <v>1.3726</v>
      </c>
      <c r="D966" s="5">
        <f>TITRES_STAT!E969</f>
        <v>0</v>
      </c>
      <c r="E966" s="2">
        <f t="shared" si="60"/>
        <v>-19374</v>
      </c>
      <c r="F966" s="5" t="str">
        <f t="shared" si="59"/>
        <v>NEUTRAL</v>
      </c>
      <c r="G966" s="5" t="str">
        <f t="shared" si="58"/>
        <v>NEUTRAL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NEUTRAL</v>
      </c>
    </row>
    <row r="967" spans="1:8" ht="13.5" x14ac:dyDescent="0.25">
      <c r="A967" s="3">
        <f>TITRES_STAT!B970</f>
        <v>43719</v>
      </c>
      <c r="B967" s="5">
        <f>TITRES_STAT!C970</f>
        <v>1.86</v>
      </c>
      <c r="C967" s="5">
        <f>TITRES_STAT!D970</f>
        <v>1.3726</v>
      </c>
      <c r="D967" s="5">
        <f>TITRES_STAT!E970</f>
        <v>0</v>
      </c>
      <c r="E967" s="2">
        <f t="shared" si="60"/>
        <v>-19374</v>
      </c>
      <c r="F967" s="5" t="str">
        <f t="shared" si="59"/>
        <v>NEUTRAL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NEUTRAL</v>
      </c>
    </row>
    <row r="968" spans="1:8" ht="13.5" x14ac:dyDescent="0.25">
      <c r="A968" s="3">
        <f>TITRES_STAT!B971</f>
        <v>43720</v>
      </c>
      <c r="B968" s="5">
        <f>TITRES_STAT!C971</f>
        <v>1.86</v>
      </c>
      <c r="C968" s="5">
        <f>TITRES_STAT!D971</f>
        <v>1.3726</v>
      </c>
      <c r="D968" s="5">
        <f>TITRES_STAT!E971</f>
        <v>0</v>
      </c>
      <c r="E968" s="2">
        <f t="shared" si="60"/>
        <v>-19374</v>
      </c>
      <c r="F968" s="5" t="str">
        <f t="shared" ref="F968:F1031" si="63">IF(E968&gt;E963,"BULLISH",IF(E968&lt;E963,"BEARISH","NEUTRAL"))</f>
        <v>NEUTRAL</v>
      </c>
      <c r="G968" s="5" t="str">
        <f t="shared" si="62"/>
        <v>NEUTRAL</v>
      </c>
      <c r="H968" s="5" t="str">
        <f t="shared" si="61"/>
        <v>NEUTRAL</v>
      </c>
    </row>
    <row r="969" spans="1:8" ht="13.5" x14ac:dyDescent="0.25">
      <c r="A969" s="3">
        <f>TITRES_STAT!B972</f>
        <v>43721</v>
      </c>
      <c r="B969" s="5">
        <f>TITRES_STAT!C972</f>
        <v>1.86</v>
      </c>
      <c r="C969" s="5">
        <f>TITRES_STAT!D972</f>
        <v>1.3726</v>
      </c>
      <c r="D969" s="5">
        <f>TITRES_STAT!E972</f>
        <v>0</v>
      </c>
      <c r="E969" s="2">
        <f t="shared" si="60"/>
        <v>-19374</v>
      </c>
      <c r="F969" s="5" t="str">
        <f t="shared" si="63"/>
        <v>NEUTRAL</v>
      </c>
      <c r="G969" s="5" t="str">
        <f t="shared" si="62"/>
        <v>NEUTRAL</v>
      </c>
      <c r="H969" s="5" t="str">
        <f t="shared" si="61"/>
        <v>NEUTRAL</v>
      </c>
    </row>
    <row r="970" spans="1:8" ht="13.5" x14ac:dyDescent="0.25">
      <c r="A970" s="3">
        <f>TITRES_STAT!B973</f>
        <v>43724</v>
      </c>
      <c r="B970" s="5">
        <f>TITRES_STAT!C973</f>
        <v>1.86</v>
      </c>
      <c r="C970" s="5">
        <f>TITRES_STAT!D973</f>
        <v>1.3726</v>
      </c>
      <c r="D970" s="5">
        <f>TITRES_STAT!E973</f>
        <v>0</v>
      </c>
      <c r="E970" s="2">
        <f t="shared" si="60"/>
        <v>-19374</v>
      </c>
      <c r="F970" s="5" t="str">
        <f t="shared" si="63"/>
        <v>NEUTRAL</v>
      </c>
      <c r="G970" s="5" t="str">
        <f t="shared" si="62"/>
        <v>NEUTRAL</v>
      </c>
      <c r="H970" s="5" t="str">
        <f t="shared" si="61"/>
        <v>NEUTRAL</v>
      </c>
    </row>
    <row r="971" spans="1:8" ht="13.5" x14ac:dyDescent="0.25">
      <c r="A971" s="3">
        <f>TITRES_STAT!B974</f>
        <v>43725</v>
      </c>
      <c r="B971" s="5">
        <f>TITRES_STAT!C974</f>
        <v>1.86</v>
      </c>
      <c r="C971" s="5">
        <f>TITRES_STAT!D974</f>
        <v>1.3726</v>
      </c>
      <c r="D971" s="5">
        <f>TITRES_STAT!E974</f>
        <v>0</v>
      </c>
      <c r="E971" s="2">
        <f t="shared" si="60"/>
        <v>-19374</v>
      </c>
      <c r="F971" s="5" t="str">
        <f t="shared" si="63"/>
        <v>NEUTRAL</v>
      </c>
      <c r="G971" s="5" t="str">
        <f t="shared" si="62"/>
        <v>NEUTRAL</v>
      </c>
      <c r="H971" s="5" t="str">
        <f t="shared" si="61"/>
        <v>NEUTRAL</v>
      </c>
    </row>
    <row r="972" spans="1:8" ht="13.5" x14ac:dyDescent="0.25">
      <c r="A972" s="3">
        <f>TITRES_STAT!B975</f>
        <v>43726</v>
      </c>
      <c r="B972" s="5">
        <f>TITRES_STAT!C975</f>
        <v>1.86</v>
      </c>
      <c r="C972" s="5">
        <f>TITRES_STAT!D975</f>
        <v>1.3726</v>
      </c>
      <c r="D972" s="5">
        <f>TITRES_STAT!E975</f>
        <v>0</v>
      </c>
      <c r="E972" s="2">
        <f t="shared" si="60"/>
        <v>-19374</v>
      </c>
      <c r="F972" s="5" t="str">
        <f t="shared" si="63"/>
        <v>NEUTRAL</v>
      </c>
      <c r="G972" s="5" t="str">
        <f t="shared" si="62"/>
        <v>NEUTRAL</v>
      </c>
      <c r="H972" s="5" t="str">
        <f t="shared" si="61"/>
        <v>NEUTRAL</v>
      </c>
    </row>
    <row r="973" spans="1:8" ht="13.5" x14ac:dyDescent="0.25">
      <c r="A973" s="3">
        <f>TITRES_STAT!B976</f>
        <v>43727</v>
      </c>
      <c r="B973" s="5">
        <f>TITRES_STAT!C976</f>
        <v>1.9</v>
      </c>
      <c r="C973" s="5">
        <f>TITRES_STAT!D976</f>
        <v>1.4020999999999999</v>
      </c>
      <c r="D973" s="5">
        <f>TITRES_STAT!E976</f>
        <v>230</v>
      </c>
      <c r="E973" s="2">
        <f t="shared" si="60"/>
        <v>-19144</v>
      </c>
      <c r="F973" s="5" t="str">
        <f t="shared" si="63"/>
        <v>BULLISH</v>
      </c>
      <c r="G973" s="5" t="str">
        <f t="shared" si="62"/>
        <v>NEUTRAL</v>
      </c>
      <c r="H973" s="5" t="str">
        <f t="shared" si="61"/>
        <v>CONFIRMED BULLISH</v>
      </c>
    </row>
    <row r="974" spans="1:8" ht="13.5" x14ac:dyDescent="0.25">
      <c r="A974" s="3">
        <f>TITRES_STAT!B977</f>
        <v>43728</v>
      </c>
      <c r="B974" s="5">
        <f>TITRES_STAT!C977</f>
        <v>1.9</v>
      </c>
      <c r="C974" s="5">
        <f>TITRES_STAT!D977</f>
        <v>1.4020999999999999</v>
      </c>
      <c r="D974" s="5">
        <f>TITRES_STAT!E977</f>
        <v>0</v>
      </c>
      <c r="E974" s="2">
        <f t="shared" si="60"/>
        <v>-19144</v>
      </c>
      <c r="F974" s="5" t="str">
        <f t="shared" si="63"/>
        <v>BULLISH</v>
      </c>
      <c r="G974" s="5" t="str">
        <f t="shared" si="62"/>
        <v>NEUTRAL</v>
      </c>
      <c r="H974" s="5" t="str">
        <f t="shared" si="61"/>
        <v>CONFIRMED BULLISH</v>
      </c>
    </row>
    <row r="975" spans="1:8" ht="13.5" x14ac:dyDescent="0.25">
      <c r="A975" s="3">
        <f>TITRES_STAT!B978</f>
        <v>43731</v>
      </c>
      <c r="B975" s="5">
        <f>TITRES_STAT!C978</f>
        <v>1.9</v>
      </c>
      <c r="C975" s="5">
        <f>TITRES_STAT!D978</f>
        <v>1.4020999999999999</v>
      </c>
      <c r="D975" s="5">
        <f>TITRES_STAT!E978</f>
        <v>0</v>
      </c>
      <c r="E975" s="2">
        <f t="shared" si="60"/>
        <v>-19144</v>
      </c>
      <c r="F975" s="5" t="str">
        <f t="shared" si="63"/>
        <v>BULLISH</v>
      </c>
      <c r="G975" s="5" t="str">
        <f t="shared" si="62"/>
        <v>NEUTRAL</v>
      </c>
      <c r="H975" s="5" t="str">
        <f t="shared" si="61"/>
        <v>CONFIRMED BULLISH</v>
      </c>
    </row>
    <row r="976" spans="1:8" ht="13.5" x14ac:dyDescent="0.25">
      <c r="A976" s="3">
        <f>TITRES_STAT!B979</f>
        <v>43732</v>
      </c>
      <c r="B976" s="5">
        <f>TITRES_STAT!C979</f>
        <v>1.9</v>
      </c>
      <c r="C976" s="5">
        <f>TITRES_STAT!D979</f>
        <v>1.4020999999999999</v>
      </c>
      <c r="D976" s="5">
        <f>TITRES_STAT!E979</f>
        <v>0</v>
      </c>
      <c r="E976" s="2">
        <f t="shared" si="60"/>
        <v>-19144</v>
      </c>
      <c r="F976" s="5" t="str">
        <f t="shared" si="63"/>
        <v>BULLISH</v>
      </c>
      <c r="G976" s="5" t="str">
        <f t="shared" si="62"/>
        <v>NEUTRAL</v>
      </c>
      <c r="H976" s="5" t="str">
        <f t="shared" si="61"/>
        <v>CONFIRMED BULLISH</v>
      </c>
    </row>
    <row r="977" spans="1:8" ht="13.5" x14ac:dyDescent="0.25">
      <c r="A977" s="3">
        <f>TITRES_STAT!B980</f>
        <v>43733</v>
      </c>
      <c r="B977" s="5">
        <f>TITRES_STAT!C980</f>
        <v>1.9</v>
      </c>
      <c r="C977" s="5">
        <f>TITRES_STAT!D980</f>
        <v>1.4020999999999999</v>
      </c>
      <c r="D977" s="5">
        <f>TITRES_STAT!E980</f>
        <v>0</v>
      </c>
      <c r="E977" s="2">
        <f t="shared" si="60"/>
        <v>-19144</v>
      </c>
      <c r="F977" s="5" t="str">
        <f t="shared" si="63"/>
        <v>BULLISH</v>
      </c>
      <c r="G977" s="5" t="str">
        <f t="shared" si="62"/>
        <v>NEUTRAL</v>
      </c>
      <c r="H977" s="5" t="str">
        <f t="shared" si="61"/>
        <v>CONFIRMED BULLISH</v>
      </c>
    </row>
    <row r="978" spans="1:8" ht="13.5" x14ac:dyDescent="0.25">
      <c r="A978" s="3">
        <f>TITRES_STAT!B981</f>
        <v>43734</v>
      </c>
      <c r="B978" s="5">
        <f>TITRES_STAT!C981</f>
        <v>1.93</v>
      </c>
      <c r="C978" s="5">
        <f>TITRES_STAT!D981</f>
        <v>1.4241999999999999</v>
      </c>
      <c r="D978" s="5">
        <f>TITRES_STAT!E981</f>
        <v>500</v>
      </c>
      <c r="E978" s="2">
        <f t="shared" si="60"/>
        <v>-18644</v>
      </c>
      <c r="F978" s="5" t="str">
        <f t="shared" si="63"/>
        <v>BULLISH</v>
      </c>
      <c r="G978" s="5" t="str">
        <f t="shared" si="62"/>
        <v>WEAK</v>
      </c>
      <c r="H978" s="5" t="str">
        <f t="shared" si="61"/>
        <v>CONFIRMED BULLISH</v>
      </c>
    </row>
    <row r="979" spans="1:8" ht="13.5" x14ac:dyDescent="0.25">
      <c r="A979" s="3">
        <f>TITRES_STAT!B982</f>
        <v>43735</v>
      </c>
      <c r="B979" s="5">
        <f>TITRES_STAT!C982</f>
        <v>1.93</v>
      </c>
      <c r="C979" s="5">
        <f>TITRES_STAT!D982</f>
        <v>1.4241999999999999</v>
      </c>
      <c r="D979" s="5">
        <f>TITRES_STAT!E982</f>
        <v>500</v>
      </c>
      <c r="E979" s="2">
        <f t="shared" si="60"/>
        <v>-18644</v>
      </c>
      <c r="F979" s="5" t="str">
        <f t="shared" si="63"/>
        <v>BULLISH</v>
      </c>
      <c r="G979" s="5" t="str">
        <f t="shared" si="62"/>
        <v>WEAK</v>
      </c>
      <c r="H979" s="5" t="str">
        <f t="shared" si="61"/>
        <v>CONFIRMED BULLISH</v>
      </c>
    </row>
    <row r="980" spans="1:8" ht="13.5" x14ac:dyDescent="0.25">
      <c r="A980" s="3">
        <f>TITRES_STAT!B983</f>
        <v>43738</v>
      </c>
      <c r="B980" s="5">
        <f>TITRES_STAT!C983</f>
        <v>1.88</v>
      </c>
      <c r="C980" s="5">
        <f>TITRES_STAT!D983</f>
        <v>1.3873</v>
      </c>
      <c r="D980" s="5">
        <f>TITRES_STAT!E983</f>
        <v>0</v>
      </c>
      <c r="E980" s="2">
        <f t="shared" si="60"/>
        <v>-18644</v>
      </c>
      <c r="F980" s="5" t="str">
        <f t="shared" si="63"/>
        <v>BULLISH</v>
      </c>
      <c r="G980" s="5" t="str">
        <f t="shared" si="62"/>
        <v>WEAK</v>
      </c>
      <c r="H980" s="5" t="str">
        <f t="shared" si="61"/>
        <v>BULLISH DIVERGENCE</v>
      </c>
    </row>
    <row r="981" spans="1:8" ht="13.5" x14ac:dyDescent="0.25">
      <c r="A981" s="3">
        <f>TITRES_STAT!B984</f>
        <v>43739</v>
      </c>
      <c r="B981" s="5">
        <f>TITRES_STAT!C984</f>
        <v>1.93</v>
      </c>
      <c r="C981" s="5">
        <f>TITRES_STAT!D984</f>
        <v>1.4241999999999999</v>
      </c>
      <c r="D981" s="5">
        <f>TITRES_STAT!E984</f>
        <v>500</v>
      </c>
      <c r="E981" s="2">
        <f t="shared" si="60"/>
        <v>-18144</v>
      </c>
      <c r="F981" s="5" t="str">
        <f t="shared" si="63"/>
        <v>BULLISH</v>
      </c>
      <c r="G981" s="5" t="str">
        <f t="shared" si="62"/>
        <v>WEAK</v>
      </c>
      <c r="H981" s="5" t="str">
        <f t="shared" si="61"/>
        <v>CONFIRMED BULLISH</v>
      </c>
    </row>
    <row r="982" spans="1:8" ht="13.5" x14ac:dyDescent="0.25">
      <c r="A982" s="3">
        <f>TITRES_STAT!B985</f>
        <v>43740</v>
      </c>
      <c r="B982" s="5">
        <f>TITRES_STAT!C985</f>
        <v>1.93</v>
      </c>
      <c r="C982" s="5">
        <f>TITRES_STAT!D985</f>
        <v>1.4241999999999999</v>
      </c>
      <c r="D982" s="5">
        <f>TITRES_STAT!E985</f>
        <v>52</v>
      </c>
      <c r="E982" s="2">
        <f t="shared" si="60"/>
        <v>-18144</v>
      </c>
      <c r="F982" s="5" t="str">
        <f t="shared" si="63"/>
        <v>BULLISH</v>
      </c>
      <c r="G982" s="5" t="str">
        <f t="shared" si="62"/>
        <v>WEAK</v>
      </c>
      <c r="H982" s="5" t="str">
        <f t="shared" si="61"/>
        <v>CONFIRMED BULLISH</v>
      </c>
    </row>
    <row r="983" spans="1:8" ht="13.5" x14ac:dyDescent="0.25">
      <c r="A983" s="3">
        <f>TITRES_STAT!B986</f>
        <v>43741</v>
      </c>
      <c r="B983" s="5">
        <f>TITRES_STAT!C986</f>
        <v>1.93</v>
      </c>
      <c r="C983" s="5">
        <f>TITRES_STAT!D986</f>
        <v>1.4241999999999999</v>
      </c>
      <c r="D983" s="5">
        <f>TITRES_STAT!E986</f>
        <v>0</v>
      </c>
      <c r="E983" s="2">
        <f t="shared" si="60"/>
        <v>-18144</v>
      </c>
      <c r="F983" s="5" t="str">
        <f t="shared" si="63"/>
        <v>BULLISH</v>
      </c>
      <c r="G983" s="5" t="str">
        <f t="shared" si="62"/>
        <v>WEAK</v>
      </c>
      <c r="H983" s="5" t="str">
        <f t="shared" si="61"/>
        <v>NEUTRAL</v>
      </c>
    </row>
    <row r="984" spans="1:8" ht="13.5" x14ac:dyDescent="0.25">
      <c r="A984" s="3">
        <f>TITRES_STAT!B987</f>
        <v>43742</v>
      </c>
      <c r="B984" s="5">
        <f>TITRES_STAT!C987</f>
        <v>1.93</v>
      </c>
      <c r="C984" s="5">
        <f>TITRES_STAT!D987</f>
        <v>1.4241999999999999</v>
      </c>
      <c r="D984" s="5">
        <f>TITRES_STAT!E987</f>
        <v>118</v>
      </c>
      <c r="E984" s="2">
        <f t="shared" si="60"/>
        <v>-18144</v>
      </c>
      <c r="F984" s="5" t="str">
        <f t="shared" si="63"/>
        <v>BULLISH</v>
      </c>
      <c r="G984" s="5" t="str">
        <f t="shared" si="62"/>
        <v>WEAK</v>
      </c>
      <c r="H984" s="5" t="str">
        <f t="shared" si="61"/>
        <v>NEUTRAL</v>
      </c>
    </row>
    <row r="985" spans="1:8" ht="13.5" x14ac:dyDescent="0.25">
      <c r="A985" s="3">
        <f>TITRES_STAT!B988</f>
        <v>43745</v>
      </c>
      <c r="B985" s="5">
        <f>TITRES_STAT!C988</f>
        <v>1.93</v>
      </c>
      <c r="C985" s="5">
        <f>TITRES_STAT!D988</f>
        <v>1.4241999999999999</v>
      </c>
      <c r="D985" s="5">
        <f>TITRES_STAT!E988</f>
        <v>0</v>
      </c>
      <c r="E985" s="2">
        <f t="shared" si="60"/>
        <v>-18144</v>
      </c>
      <c r="F985" s="5" t="str">
        <f t="shared" si="63"/>
        <v>BULLISH</v>
      </c>
      <c r="G985" s="5" t="str">
        <f t="shared" si="62"/>
        <v>WEAK</v>
      </c>
      <c r="H985" s="5" t="str">
        <f t="shared" si="61"/>
        <v>CONFIRMED BULLISH</v>
      </c>
    </row>
    <row r="986" spans="1:8" ht="13.5" x14ac:dyDescent="0.25">
      <c r="A986" s="3">
        <f>TITRES_STAT!B989</f>
        <v>43746</v>
      </c>
      <c r="B986" s="5">
        <f>TITRES_STAT!C989</f>
        <v>1.93</v>
      </c>
      <c r="C986" s="5">
        <f>TITRES_STAT!D989</f>
        <v>1.4241999999999999</v>
      </c>
      <c r="D986" s="5">
        <f>TITRES_STAT!E989</f>
        <v>0</v>
      </c>
      <c r="E986" s="2">
        <f t="shared" si="60"/>
        <v>-18144</v>
      </c>
      <c r="F986" s="5" t="str">
        <f t="shared" si="63"/>
        <v>NEUTRAL</v>
      </c>
      <c r="G986" s="5" t="str">
        <f t="shared" si="62"/>
        <v>NEUTRAL</v>
      </c>
      <c r="H986" s="5" t="str">
        <f t="shared" si="61"/>
        <v>NEUTRAL</v>
      </c>
    </row>
    <row r="987" spans="1:8" ht="13.5" x14ac:dyDescent="0.25">
      <c r="A987" s="3">
        <f>TITRES_STAT!B990</f>
        <v>43747</v>
      </c>
      <c r="B987" s="5">
        <f>TITRES_STAT!C990</f>
        <v>1.93</v>
      </c>
      <c r="C987" s="5">
        <f>TITRES_STAT!D990</f>
        <v>1.4241999999999999</v>
      </c>
      <c r="D987" s="5">
        <f>TITRES_STAT!E990</f>
        <v>0</v>
      </c>
      <c r="E987" s="2">
        <f t="shared" si="60"/>
        <v>-18144</v>
      </c>
      <c r="F987" s="5" t="str">
        <f t="shared" si="63"/>
        <v>NEUTRAL</v>
      </c>
      <c r="G987" s="5" t="str">
        <f t="shared" si="62"/>
        <v>NEUTRAL</v>
      </c>
      <c r="H987" s="5" t="str">
        <f t="shared" si="61"/>
        <v>NEUTRAL</v>
      </c>
    </row>
    <row r="988" spans="1:8" ht="13.5" x14ac:dyDescent="0.25">
      <c r="A988" s="3">
        <f>TITRES_STAT!B991</f>
        <v>43748</v>
      </c>
      <c r="B988" s="5">
        <f>TITRES_STAT!C991</f>
        <v>1.9</v>
      </c>
      <c r="C988" s="5">
        <f>TITRES_STAT!D991</f>
        <v>1.4020999999999999</v>
      </c>
      <c r="D988" s="5">
        <f>TITRES_STAT!E991</f>
        <v>8</v>
      </c>
      <c r="E988" s="2">
        <f t="shared" si="60"/>
        <v>-18152</v>
      </c>
      <c r="F988" s="5" t="str">
        <f t="shared" si="63"/>
        <v>BEARISH</v>
      </c>
      <c r="G988" s="5" t="str">
        <f t="shared" si="62"/>
        <v>NEUTRAL</v>
      </c>
      <c r="H988" s="5" t="str">
        <f t="shared" si="61"/>
        <v>CONFIRMED BEARISH</v>
      </c>
    </row>
    <row r="989" spans="1:8" ht="13.5" x14ac:dyDescent="0.25">
      <c r="A989" s="3">
        <f>TITRES_STAT!B992</f>
        <v>43749</v>
      </c>
      <c r="B989" s="5">
        <f>TITRES_STAT!C992</f>
        <v>1.9</v>
      </c>
      <c r="C989" s="5">
        <f>TITRES_STAT!D992</f>
        <v>1.4020999999999999</v>
      </c>
      <c r="D989" s="5">
        <f>TITRES_STAT!E992</f>
        <v>0</v>
      </c>
      <c r="E989" s="2">
        <f t="shared" si="60"/>
        <v>-18152</v>
      </c>
      <c r="F989" s="5" t="str">
        <f t="shared" si="63"/>
        <v>BEARISH</v>
      </c>
      <c r="G989" s="5" t="str">
        <f t="shared" si="62"/>
        <v>NEUTRAL</v>
      </c>
      <c r="H989" s="5" t="str">
        <f t="shared" si="61"/>
        <v>CONFIRMED BEARISH</v>
      </c>
    </row>
    <row r="990" spans="1:8" ht="13.5" x14ac:dyDescent="0.25">
      <c r="A990" s="3">
        <f>TITRES_STAT!B993</f>
        <v>43752</v>
      </c>
      <c r="B990" s="5">
        <f>TITRES_STAT!C993</f>
        <v>1.9</v>
      </c>
      <c r="C990" s="5">
        <f>TITRES_STAT!D993</f>
        <v>1.4020999999999999</v>
      </c>
      <c r="D990" s="5">
        <f>TITRES_STAT!E993</f>
        <v>0</v>
      </c>
      <c r="E990" s="2">
        <f t="shared" si="60"/>
        <v>-18152</v>
      </c>
      <c r="F990" s="5" t="str">
        <f t="shared" si="63"/>
        <v>BEARISH</v>
      </c>
      <c r="G990" s="5" t="str">
        <f t="shared" si="62"/>
        <v>NEUTRAL</v>
      </c>
      <c r="H990" s="5" t="str">
        <f t="shared" si="61"/>
        <v>CONFIRMED BEARISH</v>
      </c>
    </row>
    <row r="991" spans="1:8" ht="13.5" x14ac:dyDescent="0.25">
      <c r="A991" s="3">
        <f>TITRES_STAT!B994</f>
        <v>43754</v>
      </c>
      <c r="B991" s="5">
        <f>TITRES_STAT!C994</f>
        <v>1.9</v>
      </c>
      <c r="C991" s="5">
        <f>TITRES_STAT!D994</f>
        <v>1.4020999999999999</v>
      </c>
      <c r="D991" s="5">
        <f>TITRES_STAT!E994</f>
        <v>0</v>
      </c>
      <c r="E991" s="2">
        <f t="shared" si="60"/>
        <v>-18152</v>
      </c>
      <c r="F991" s="5" t="str">
        <f t="shared" si="63"/>
        <v>BEARISH</v>
      </c>
      <c r="G991" s="5" t="str">
        <f t="shared" si="62"/>
        <v>NEUTRAL</v>
      </c>
      <c r="H991" s="5" t="str">
        <f t="shared" si="61"/>
        <v>CONFIRMED BEARISH</v>
      </c>
    </row>
    <row r="992" spans="1:8" ht="13.5" x14ac:dyDescent="0.25">
      <c r="A992" s="3">
        <f>TITRES_STAT!B995</f>
        <v>43755</v>
      </c>
      <c r="B992" s="5">
        <f>TITRES_STAT!C995</f>
        <v>1.9</v>
      </c>
      <c r="C992" s="5">
        <f>TITRES_STAT!D995</f>
        <v>1.4020999999999999</v>
      </c>
      <c r="D992" s="5">
        <f>TITRES_STAT!E995</f>
        <v>0</v>
      </c>
      <c r="E992" s="2">
        <f t="shared" si="60"/>
        <v>-18152</v>
      </c>
      <c r="F992" s="5" t="str">
        <f t="shared" si="63"/>
        <v>BEARISH</v>
      </c>
      <c r="G992" s="5" t="str">
        <f t="shared" si="62"/>
        <v>NEUTRAL</v>
      </c>
      <c r="H992" s="5" t="str">
        <f t="shared" si="61"/>
        <v>CONFIRMED BEARISH</v>
      </c>
    </row>
    <row r="993" spans="1:8" ht="13.5" x14ac:dyDescent="0.25">
      <c r="A993" s="3">
        <f>TITRES_STAT!B996</f>
        <v>43756</v>
      </c>
      <c r="B993" s="5">
        <f>TITRES_STAT!C996</f>
        <v>1.9</v>
      </c>
      <c r="C993" s="5">
        <f>TITRES_STAT!D996</f>
        <v>1.4020999999999999</v>
      </c>
      <c r="D993" s="5">
        <f>TITRES_STAT!E996</f>
        <v>0</v>
      </c>
      <c r="E993" s="2">
        <f t="shared" si="60"/>
        <v>-18152</v>
      </c>
      <c r="F993" s="5" t="str">
        <f t="shared" si="63"/>
        <v>NEUTRAL</v>
      </c>
      <c r="G993" s="5" t="str">
        <f t="shared" si="62"/>
        <v>NEUTRAL</v>
      </c>
      <c r="H993" s="5" t="str">
        <f t="shared" si="61"/>
        <v>NEUTRAL</v>
      </c>
    </row>
    <row r="994" spans="1:8" ht="13.5" x14ac:dyDescent="0.25">
      <c r="A994" s="3">
        <f>TITRES_STAT!B997</f>
        <v>43759</v>
      </c>
      <c r="B994" s="5">
        <f>TITRES_STAT!C997</f>
        <v>1.9</v>
      </c>
      <c r="C994" s="5">
        <f>TITRES_STAT!D997</f>
        <v>1.4020999999999999</v>
      </c>
      <c r="D994" s="5">
        <f>TITRES_STAT!E997</f>
        <v>0</v>
      </c>
      <c r="E994" s="2">
        <f t="shared" si="60"/>
        <v>-18152</v>
      </c>
      <c r="F994" s="5" t="str">
        <f t="shared" si="63"/>
        <v>NEUTRAL</v>
      </c>
      <c r="G994" s="5" t="str">
        <f t="shared" si="62"/>
        <v>NEUTRAL</v>
      </c>
      <c r="H994" s="5" t="str">
        <f t="shared" si="61"/>
        <v>NEUTRAL</v>
      </c>
    </row>
    <row r="995" spans="1:8" ht="13.5" x14ac:dyDescent="0.25">
      <c r="A995" s="3">
        <f>TITRES_STAT!B998</f>
        <v>43760</v>
      </c>
      <c r="B995" s="5">
        <f>TITRES_STAT!C998</f>
        <v>1.9</v>
      </c>
      <c r="C995" s="5">
        <f>TITRES_STAT!D998</f>
        <v>1.4020999999999999</v>
      </c>
      <c r="D995" s="5">
        <f>TITRES_STAT!E998</f>
        <v>50</v>
      </c>
      <c r="E995" s="2">
        <f t="shared" si="60"/>
        <v>-18152</v>
      </c>
      <c r="F995" s="5" t="str">
        <f t="shared" si="63"/>
        <v>NEUTRAL</v>
      </c>
      <c r="G995" s="5" t="str">
        <f t="shared" si="62"/>
        <v>NEUTRAL</v>
      </c>
      <c r="H995" s="5" t="str">
        <f t="shared" si="61"/>
        <v>NEUTRAL</v>
      </c>
    </row>
    <row r="996" spans="1:8" ht="13.5" x14ac:dyDescent="0.25">
      <c r="A996" s="3">
        <f>TITRES_STAT!B999</f>
        <v>43761</v>
      </c>
      <c r="B996" s="5">
        <f>TITRES_STAT!C999</f>
        <v>1.9</v>
      </c>
      <c r="C996" s="5">
        <f>TITRES_STAT!D999</f>
        <v>1.4020999999999999</v>
      </c>
      <c r="D996" s="5">
        <f>TITRES_STAT!E999</f>
        <v>0</v>
      </c>
      <c r="E996" s="2">
        <f t="shared" si="60"/>
        <v>-18152</v>
      </c>
      <c r="F996" s="5" t="str">
        <f t="shared" si="63"/>
        <v>NEUTRAL</v>
      </c>
      <c r="G996" s="5" t="str">
        <f t="shared" si="62"/>
        <v>NEUTRAL</v>
      </c>
      <c r="H996" s="5" t="str">
        <f t="shared" si="61"/>
        <v>NEUTRAL</v>
      </c>
    </row>
    <row r="997" spans="1:8" ht="13.5" x14ac:dyDescent="0.25">
      <c r="A997" s="3">
        <f>TITRES_STAT!B1000</f>
        <v>43762</v>
      </c>
      <c r="B997" s="5">
        <f>TITRES_STAT!C1000</f>
        <v>1.9</v>
      </c>
      <c r="C997" s="5">
        <f>TITRES_STAT!D1000</f>
        <v>1.4020999999999999</v>
      </c>
      <c r="D997" s="5">
        <f>TITRES_STAT!E1000</f>
        <v>0</v>
      </c>
      <c r="E997" s="2">
        <f t="shared" si="60"/>
        <v>-18152</v>
      </c>
      <c r="F997" s="5" t="str">
        <f t="shared" si="63"/>
        <v>NEUTRAL</v>
      </c>
      <c r="G997" s="5" t="str">
        <f t="shared" si="62"/>
        <v>NEUTRAL</v>
      </c>
      <c r="H997" s="5" t="str">
        <f t="shared" si="61"/>
        <v>NEUTRAL</v>
      </c>
    </row>
    <row r="998" spans="1:8" ht="13.5" x14ac:dyDescent="0.25">
      <c r="A998" s="3">
        <f>TITRES_STAT!B1001</f>
        <v>43763</v>
      </c>
      <c r="B998" s="5">
        <f>TITRES_STAT!C1001</f>
        <v>1.9</v>
      </c>
      <c r="C998" s="5">
        <f>TITRES_STAT!D1001</f>
        <v>1.4020999999999999</v>
      </c>
      <c r="D998" s="5">
        <f>TITRES_STAT!E1001</f>
        <v>0</v>
      </c>
      <c r="E998" s="2">
        <f t="shared" si="60"/>
        <v>-18152</v>
      </c>
      <c r="F998" s="5" t="str">
        <f t="shared" si="63"/>
        <v>NEUTRAL</v>
      </c>
      <c r="G998" s="5" t="str">
        <f t="shared" si="62"/>
        <v>NEUTRAL</v>
      </c>
      <c r="H998" s="5" t="str">
        <f t="shared" si="61"/>
        <v>NEUTRAL</v>
      </c>
    </row>
    <row r="999" spans="1:8" ht="13.5" x14ac:dyDescent="0.25">
      <c r="A999" s="3">
        <f>TITRES_STAT!B1002</f>
        <v>43766</v>
      </c>
      <c r="B999" s="5">
        <f>TITRES_STAT!C1002</f>
        <v>1.9</v>
      </c>
      <c r="C999" s="5">
        <f>TITRES_STAT!D1002</f>
        <v>1.4020999999999999</v>
      </c>
      <c r="D999" s="5">
        <f>TITRES_STAT!E1002</f>
        <v>0</v>
      </c>
      <c r="E999" s="2">
        <f t="shared" si="60"/>
        <v>-18152</v>
      </c>
      <c r="F999" s="5" t="str">
        <f t="shared" si="63"/>
        <v>NEUTRAL</v>
      </c>
      <c r="G999" s="5" t="str">
        <f t="shared" si="62"/>
        <v>NEUTRAL</v>
      </c>
      <c r="H999" s="5" t="str">
        <f t="shared" si="61"/>
        <v>NEUTRAL</v>
      </c>
    </row>
    <row r="1000" spans="1:8" ht="13.5" x14ac:dyDescent="0.25">
      <c r="A1000" s="3">
        <f>TITRES_STAT!B1003</f>
        <v>43767</v>
      </c>
      <c r="B1000" s="5">
        <f>TITRES_STAT!C1003</f>
        <v>1.9</v>
      </c>
      <c r="C1000" s="5">
        <f>TITRES_STAT!D1003</f>
        <v>1.4020999999999999</v>
      </c>
      <c r="D1000" s="5">
        <f>TITRES_STAT!E1003</f>
        <v>0</v>
      </c>
      <c r="E1000" s="2">
        <f t="shared" si="60"/>
        <v>-18152</v>
      </c>
      <c r="F1000" s="5" t="str">
        <f t="shared" si="63"/>
        <v>NEUTRAL</v>
      </c>
      <c r="G1000" s="5" t="str">
        <f t="shared" si="62"/>
        <v>NEUTRAL</v>
      </c>
      <c r="H1000" s="5" t="str">
        <f t="shared" si="61"/>
        <v>NEUTRAL</v>
      </c>
    </row>
    <row r="1001" spans="1:8" ht="13.5" x14ac:dyDescent="0.25">
      <c r="A1001" s="3">
        <f>TITRES_STAT!B1004</f>
        <v>43768</v>
      </c>
      <c r="B1001" s="5">
        <f>TITRES_STAT!C1004</f>
        <v>1.9</v>
      </c>
      <c r="C1001" s="5">
        <f>TITRES_STAT!D1004</f>
        <v>1.4020999999999999</v>
      </c>
      <c r="D1001" s="5">
        <f>TITRES_STAT!E1004</f>
        <v>0</v>
      </c>
      <c r="E1001" s="2">
        <f t="shared" si="60"/>
        <v>-18152</v>
      </c>
      <c r="F1001" s="5" t="str">
        <f t="shared" si="63"/>
        <v>NEUTRAL</v>
      </c>
      <c r="G1001" s="5" t="str">
        <f t="shared" si="62"/>
        <v>NEUTRAL</v>
      </c>
      <c r="H1001" s="5" t="str">
        <f t="shared" si="61"/>
        <v>NEUTRAL</v>
      </c>
    </row>
    <row r="1002" spans="1:8" ht="13.5" x14ac:dyDescent="0.25">
      <c r="A1002" s="3">
        <f>TITRES_STAT!B1005</f>
        <v>43769</v>
      </c>
      <c r="B1002" s="5">
        <f>TITRES_STAT!C1005</f>
        <v>1.85</v>
      </c>
      <c r="C1002" s="5">
        <f>TITRES_STAT!D1005</f>
        <v>1.3652</v>
      </c>
      <c r="D1002" s="5">
        <f>TITRES_STAT!E1005</f>
        <v>3644</v>
      </c>
      <c r="E1002" s="2">
        <f t="shared" si="60"/>
        <v>-21796</v>
      </c>
      <c r="F1002" s="5" t="str">
        <f t="shared" si="63"/>
        <v>BEARISH</v>
      </c>
      <c r="G1002" s="5" t="str">
        <f t="shared" si="62"/>
        <v>STRONG</v>
      </c>
      <c r="H1002" s="5" t="str">
        <f t="shared" si="61"/>
        <v>CONFIRMED BEARISH</v>
      </c>
    </row>
    <row r="1003" spans="1:8" ht="13.5" x14ac:dyDescent="0.25">
      <c r="A1003" s="3">
        <f>TITRES_STAT!B1006</f>
        <v>43770</v>
      </c>
      <c r="B1003" s="5">
        <f>TITRES_STAT!C1006</f>
        <v>1.85</v>
      </c>
      <c r="C1003" s="5">
        <f>TITRES_STAT!D1006</f>
        <v>1.3652</v>
      </c>
      <c r="D1003" s="5">
        <f>TITRES_STAT!E1006</f>
        <v>0</v>
      </c>
      <c r="E1003" s="2">
        <f t="shared" si="60"/>
        <v>-21796</v>
      </c>
      <c r="F1003" s="5" t="str">
        <f t="shared" si="63"/>
        <v>BEARISH</v>
      </c>
      <c r="G1003" s="5" t="str">
        <f t="shared" si="62"/>
        <v>STRONG</v>
      </c>
      <c r="H1003" s="5" t="str">
        <f t="shared" si="61"/>
        <v>CONFIRMED BEARISH</v>
      </c>
    </row>
    <row r="1004" spans="1:8" ht="13.5" x14ac:dyDescent="0.25">
      <c r="A1004" s="3">
        <f>TITRES_STAT!B1007</f>
        <v>43773</v>
      </c>
      <c r="B1004" s="5">
        <f>TITRES_STAT!C1007</f>
        <v>1.85</v>
      </c>
      <c r="C1004" s="5">
        <f>TITRES_STAT!D1007</f>
        <v>1.3652</v>
      </c>
      <c r="D1004" s="5">
        <f>TITRES_STAT!E1007</f>
        <v>0</v>
      </c>
      <c r="E1004" s="2">
        <f t="shared" si="60"/>
        <v>-21796</v>
      </c>
      <c r="F1004" s="5" t="str">
        <f t="shared" si="63"/>
        <v>BEARISH</v>
      </c>
      <c r="G1004" s="5" t="str">
        <f t="shared" si="62"/>
        <v>STRONG</v>
      </c>
      <c r="H1004" s="5" t="str">
        <f t="shared" si="61"/>
        <v>CONFIRMED BEARISH</v>
      </c>
    </row>
    <row r="1005" spans="1:8" ht="13.5" x14ac:dyDescent="0.25">
      <c r="A1005" s="3">
        <f>TITRES_STAT!B1008</f>
        <v>43774</v>
      </c>
      <c r="B1005" s="5">
        <f>TITRES_STAT!C1008</f>
        <v>1.85</v>
      </c>
      <c r="C1005" s="5">
        <f>TITRES_STAT!D1008</f>
        <v>1.3652</v>
      </c>
      <c r="D1005" s="5">
        <f>TITRES_STAT!E1008</f>
        <v>0</v>
      </c>
      <c r="E1005" s="2">
        <f t="shared" si="60"/>
        <v>-21796</v>
      </c>
      <c r="F1005" s="5" t="str">
        <f t="shared" si="63"/>
        <v>BEARISH</v>
      </c>
      <c r="G1005" s="5" t="str">
        <f t="shared" si="62"/>
        <v>STRONG</v>
      </c>
      <c r="H1005" s="5" t="str">
        <f t="shared" si="61"/>
        <v>CONFIRMED BEARISH</v>
      </c>
    </row>
    <row r="1006" spans="1:8" ht="13.5" x14ac:dyDescent="0.25">
      <c r="A1006" s="3">
        <f>TITRES_STAT!B1009</f>
        <v>43775</v>
      </c>
      <c r="B1006" s="5">
        <f>TITRES_STAT!C1009</f>
        <v>1.85</v>
      </c>
      <c r="C1006" s="5">
        <f>TITRES_STAT!D1009</f>
        <v>1.3652</v>
      </c>
      <c r="D1006" s="5">
        <f>TITRES_STAT!E1009</f>
        <v>0</v>
      </c>
      <c r="E1006" s="2">
        <f t="shared" si="60"/>
        <v>-21796</v>
      </c>
      <c r="F1006" s="5" t="str">
        <f t="shared" si="63"/>
        <v>BEARISH</v>
      </c>
      <c r="G1006" s="5" t="str">
        <f t="shared" si="62"/>
        <v>STRONG</v>
      </c>
      <c r="H1006" s="5" t="str">
        <f t="shared" si="61"/>
        <v>CONFIRMED BEARISH</v>
      </c>
    </row>
    <row r="1007" spans="1:8" ht="13.5" x14ac:dyDescent="0.25">
      <c r="A1007" s="3">
        <f>TITRES_STAT!B1010</f>
        <v>43776</v>
      </c>
      <c r="B1007" s="5">
        <f>TITRES_STAT!C1010</f>
        <v>1.85</v>
      </c>
      <c r="C1007" s="5">
        <f>TITRES_STAT!D1010</f>
        <v>1.3652</v>
      </c>
      <c r="D1007" s="5">
        <f>TITRES_STAT!E1010</f>
        <v>0</v>
      </c>
      <c r="E1007" s="2">
        <f t="shared" si="60"/>
        <v>-21796</v>
      </c>
      <c r="F1007" s="5" t="str">
        <f t="shared" si="63"/>
        <v>NEUTRAL</v>
      </c>
      <c r="G1007" s="5" t="str">
        <f t="shared" si="62"/>
        <v>NEUTRAL</v>
      </c>
      <c r="H1007" s="5" t="str">
        <f t="shared" si="61"/>
        <v>NEUTRAL</v>
      </c>
    </row>
    <row r="1008" spans="1:8" ht="13.5" x14ac:dyDescent="0.25">
      <c r="A1008" s="3">
        <f>TITRES_STAT!B1011</f>
        <v>43777</v>
      </c>
      <c r="B1008" s="5">
        <f>TITRES_STAT!C1011</f>
        <v>1.85</v>
      </c>
      <c r="C1008" s="5">
        <f>TITRES_STAT!D1011</f>
        <v>1.3652</v>
      </c>
      <c r="D1008" s="5">
        <f>TITRES_STAT!E1011</f>
        <v>0</v>
      </c>
      <c r="E1008" s="2">
        <f t="shared" si="60"/>
        <v>-21796</v>
      </c>
      <c r="F1008" s="5" t="str">
        <f t="shared" si="63"/>
        <v>NEUTRAL</v>
      </c>
      <c r="G1008" s="5" t="str">
        <f t="shared" si="62"/>
        <v>NEUTRAL</v>
      </c>
      <c r="H1008" s="5" t="str">
        <f t="shared" si="61"/>
        <v>NEUTRAL</v>
      </c>
    </row>
    <row r="1009" spans="1:8" ht="13.5" x14ac:dyDescent="0.25">
      <c r="A1009" s="3">
        <f>TITRES_STAT!B1012</f>
        <v>43780</v>
      </c>
      <c r="B1009" s="5">
        <f>TITRES_STAT!C1012</f>
        <v>1.85</v>
      </c>
      <c r="C1009" s="5">
        <f>TITRES_STAT!D1012</f>
        <v>1.3652</v>
      </c>
      <c r="D1009" s="5">
        <f>TITRES_STAT!E1012</f>
        <v>0</v>
      </c>
      <c r="E1009" s="2">
        <f t="shared" si="60"/>
        <v>-21796</v>
      </c>
      <c r="F1009" s="5" t="str">
        <f t="shared" si="63"/>
        <v>NEUTRAL</v>
      </c>
      <c r="G1009" s="5" t="str">
        <f t="shared" si="62"/>
        <v>NEUTRAL</v>
      </c>
      <c r="H1009" s="5" t="str">
        <f t="shared" si="61"/>
        <v>NEUTRAL</v>
      </c>
    </row>
    <row r="1010" spans="1:8" ht="13.5" x14ac:dyDescent="0.25">
      <c r="A1010" s="3">
        <f>TITRES_STAT!B1013</f>
        <v>43781</v>
      </c>
      <c r="B1010" s="5">
        <f>TITRES_STAT!C1013</f>
        <v>1.85</v>
      </c>
      <c r="C1010" s="5">
        <f>TITRES_STAT!D1013</f>
        <v>1.3652</v>
      </c>
      <c r="D1010" s="5">
        <f>TITRES_STAT!E1013</f>
        <v>0</v>
      </c>
      <c r="E1010" s="2">
        <f t="shared" si="60"/>
        <v>-21796</v>
      </c>
      <c r="F1010" s="5" t="str">
        <f t="shared" si="63"/>
        <v>NEUTRAL</v>
      </c>
      <c r="G1010" s="5" t="str">
        <f t="shared" si="62"/>
        <v>NEUTRAL</v>
      </c>
      <c r="H1010" s="5" t="str">
        <f t="shared" si="61"/>
        <v>NEUTRAL</v>
      </c>
    </row>
    <row r="1011" spans="1:8" ht="13.5" x14ac:dyDescent="0.25">
      <c r="A1011" s="3">
        <f>TITRES_STAT!B1014</f>
        <v>43782</v>
      </c>
      <c r="B1011" s="5">
        <f>TITRES_STAT!C1014</f>
        <v>1.85</v>
      </c>
      <c r="C1011" s="5">
        <f>TITRES_STAT!D1014</f>
        <v>1.3652</v>
      </c>
      <c r="D1011" s="5">
        <f>TITRES_STAT!E1014</f>
        <v>0</v>
      </c>
      <c r="E1011" s="2">
        <f t="shared" si="60"/>
        <v>-21796</v>
      </c>
      <c r="F1011" s="5" t="str">
        <f t="shared" si="63"/>
        <v>NEUTRAL</v>
      </c>
      <c r="G1011" s="5" t="str">
        <f t="shared" si="62"/>
        <v>NEUTRAL</v>
      </c>
      <c r="H1011" s="5" t="str">
        <f t="shared" si="61"/>
        <v>NEUTRAL</v>
      </c>
    </row>
    <row r="1012" spans="1:8" ht="13.5" x14ac:dyDescent="0.25">
      <c r="A1012" s="3">
        <f>TITRES_STAT!B1015</f>
        <v>43783</v>
      </c>
      <c r="B1012" s="5">
        <f>TITRES_STAT!C1015</f>
        <v>1.85</v>
      </c>
      <c r="C1012" s="5">
        <f>TITRES_STAT!D1015</f>
        <v>1.3652</v>
      </c>
      <c r="D1012" s="5">
        <f>TITRES_STAT!E1015</f>
        <v>0</v>
      </c>
      <c r="E1012" s="2">
        <f t="shared" si="60"/>
        <v>-21796</v>
      </c>
      <c r="F1012" s="5" t="str">
        <f t="shared" si="63"/>
        <v>NEUTRAL</v>
      </c>
      <c r="G1012" s="5" t="str">
        <f t="shared" si="62"/>
        <v>NEUTRAL</v>
      </c>
      <c r="H1012" s="5" t="str">
        <f t="shared" si="61"/>
        <v>NEUTRAL</v>
      </c>
    </row>
    <row r="1013" spans="1:8" ht="13.5" x14ac:dyDescent="0.25">
      <c r="A1013" s="3">
        <f>TITRES_STAT!B1016</f>
        <v>43784</v>
      </c>
      <c r="B1013" s="5">
        <f>TITRES_STAT!C1016</f>
        <v>1.85</v>
      </c>
      <c r="C1013" s="5">
        <f>TITRES_STAT!D1016</f>
        <v>1.3652</v>
      </c>
      <c r="D1013" s="5">
        <f>TITRES_STAT!E1016</f>
        <v>0</v>
      </c>
      <c r="E1013" s="2">
        <f t="shared" si="60"/>
        <v>-21796</v>
      </c>
      <c r="F1013" s="5" t="str">
        <f t="shared" si="63"/>
        <v>NEUTRAL</v>
      </c>
      <c r="G1013" s="5" t="str">
        <f t="shared" si="62"/>
        <v>NEUTRAL</v>
      </c>
      <c r="H1013" s="5" t="str">
        <f t="shared" si="61"/>
        <v>NEUTRAL</v>
      </c>
    </row>
    <row r="1014" spans="1:8" ht="13.5" x14ac:dyDescent="0.25">
      <c r="A1014" s="3">
        <f>TITRES_STAT!B1017</f>
        <v>43787</v>
      </c>
      <c r="B1014" s="5">
        <f>TITRES_STAT!C1017</f>
        <v>1.85</v>
      </c>
      <c r="C1014" s="5">
        <f>TITRES_STAT!D1017</f>
        <v>1.3652</v>
      </c>
      <c r="D1014" s="5">
        <f>TITRES_STAT!E1017</f>
        <v>0</v>
      </c>
      <c r="E1014" s="2">
        <f t="shared" si="60"/>
        <v>-21796</v>
      </c>
      <c r="F1014" s="5" t="str">
        <f t="shared" si="63"/>
        <v>NEUTRAL</v>
      </c>
      <c r="G1014" s="5" t="str">
        <f t="shared" si="62"/>
        <v>NEUTRAL</v>
      </c>
      <c r="H1014" s="5" t="str">
        <f t="shared" si="61"/>
        <v>NEUTRAL</v>
      </c>
    </row>
    <row r="1015" spans="1:8" ht="13.5" x14ac:dyDescent="0.25">
      <c r="A1015" s="3">
        <f>TITRES_STAT!B1018</f>
        <v>43788</v>
      </c>
      <c r="B1015" s="5">
        <f>TITRES_STAT!C1018</f>
        <v>1.85</v>
      </c>
      <c r="C1015" s="5">
        <f>TITRES_STAT!D1018</f>
        <v>1.3652</v>
      </c>
      <c r="D1015" s="5">
        <f>TITRES_STAT!E1018</f>
        <v>0</v>
      </c>
      <c r="E1015" s="2">
        <f t="shared" si="60"/>
        <v>-21796</v>
      </c>
      <c r="F1015" s="5" t="str">
        <f t="shared" si="63"/>
        <v>NEUTRAL</v>
      </c>
      <c r="G1015" s="5" t="str">
        <f t="shared" si="62"/>
        <v>NEUTRAL</v>
      </c>
      <c r="H1015" s="5" t="str">
        <f t="shared" si="61"/>
        <v>NEUTRAL</v>
      </c>
    </row>
    <row r="1016" spans="1:8" ht="13.5" x14ac:dyDescent="0.25">
      <c r="A1016" s="3">
        <f>TITRES_STAT!B1019</f>
        <v>43789</v>
      </c>
      <c r="B1016" s="5">
        <f>TITRES_STAT!C1019</f>
        <v>1.85</v>
      </c>
      <c r="C1016" s="5">
        <f>TITRES_STAT!D1019</f>
        <v>1.3652</v>
      </c>
      <c r="D1016" s="5">
        <f>TITRES_STAT!E1019</f>
        <v>0</v>
      </c>
      <c r="E1016" s="2">
        <f t="shared" si="60"/>
        <v>-21796</v>
      </c>
      <c r="F1016" s="5" t="str">
        <f t="shared" si="63"/>
        <v>NEUTRAL</v>
      </c>
      <c r="G1016" s="5" t="str">
        <f t="shared" si="62"/>
        <v>NEUTRAL</v>
      </c>
      <c r="H1016" s="5" t="str">
        <f t="shared" si="61"/>
        <v>NEUTRAL</v>
      </c>
    </row>
    <row r="1017" spans="1:8" ht="13.5" x14ac:dyDescent="0.25">
      <c r="A1017" s="3">
        <f>TITRES_STAT!B1020</f>
        <v>43790</v>
      </c>
      <c r="B1017" s="5">
        <f>TITRES_STAT!C1020</f>
        <v>1.85</v>
      </c>
      <c r="C1017" s="5">
        <f>TITRES_STAT!D1020</f>
        <v>1.3652</v>
      </c>
      <c r="D1017" s="5">
        <f>TITRES_STAT!E1020</f>
        <v>0</v>
      </c>
      <c r="E1017" s="2">
        <f t="shared" si="60"/>
        <v>-21796</v>
      </c>
      <c r="F1017" s="5" t="str">
        <f t="shared" si="63"/>
        <v>NEUTRAL</v>
      </c>
      <c r="G1017" s="5" t="str">
        <f t="shared" si="62"/>
        <v>NEUTRAL</v>
      </c>
      <c r="H1017" s="5" t="str">
        <f t="shared" si="61"/>
        <v>NEUTRAL</v>
      </c>
    </row>
    <row r="1018" spans="1:8" ht="13.5" x14ac:dyDescent="0.25">
      <c r="A1018" s="3">
        <f>TITRES_STAT!B1021</f>
        <v>43791</v>
      </c>
      <c r="B1018" s="5">
        <f>TITRES_STAT!C1021</f>
        <v>1.85</v>
      </c>
      <c r="C1018" s="5">
        <f>TITRES_STAT!D1021</f>
        <v>1.3652</v>
      </c>
      <c r="D1018" s="5">
        <f>TITRES_STAT!E1021</f>
        <v>0</v>
      </c>
      <c r="E1018" s="2">
        <f t="shared" si="60"/>
        <v>-21796</v>
      </c>
      <c r="F1018" s="5" t="str">
        <f t="shared" si="63"/>
        <v>NEUTRAL</v>
      </c>
      <c r="G1018" s="5" t="str">
        <f t="shared" si="62"/>
        <v>NEUTRAL</v>
      </c>
      <c r="H1018" s="5" t="str">
        <f t="shared" si="61"/>
        <v>NEUTRAL</v>
      </c>
    </row>
    <row r="1019" spans="1:8" ht="13.5" x14ac:dyDescent="0.25">
      <c r="A1019" s="3">
        <f>TITRES_STAT!B1022</f>
        <v>43794</v>
      </c>
      <c r="B1019" s="5">
        <f>TITRES_STAT!C1022</f>
        <v>1.85</v>
      </c>
      <c r="C1019" s="5">
        <f>TITRES_STAT!D1022</f>
        <v>1.3652</v>
      </c>
      <c r="D1019" s="5">
        <f>TITRES_STAT!E1022</f>
        <v>0</v>
      </c>
      <c r="E1019" s="2">
        <f t="shared" si="60"/>
        <v>-21796</v>
      </c>
      <c r="F1019" s="5" t="str">
        <f t="shared" si="63"/>
        <v>NEUTRAL</v>
      </c>
      <c r="G1019" s="5" t="str">
        <f t="shared" si="62"/>
        <v>NEUTRAL</v>
      </c>
      <c r="H1019" s="5" t="str">
        <f t="shared" si="61"/>
        <v>NEUTRAL</v>
      </c>
    </row>
    <row r="1020" spans="1:8" ht="13.5" x14ac:dyDescent="0.25">
      <c r="A1020" s="3">
        <f>TITRES_STAT!B1023</f>
        <v>43795</v>
      </c>
      <c r="B1020" s="5">
        <f>TITRES_STAT!C1023</f>
        <v>1.85</v>
      </c>
      <c r="C1020" s="5">
        <f>TITRES_STAT!D1023</f>
        <v>1.3652</v>
      </c>
      <c r="D1020" s="5">
        <f>TITRES_STAT!E1023</f>
        <v>0</v>
      </c>
      <c r="E1020" s="2">
        <f t="shared" si="60"/>
        <v>-21796</v>
      </c>
      <c r="F1020" s="5" t="str">
        <f t="shared" si="63"/>
        <v>NEUTRAL</v>
      </c>
      <c r="G1020" s="5" t="str">
        <f t="shared" si="62"/>
        <v>NEUTRAL</v>
      </c>
      <c r="H1020" s="5" t="str">
        <f t="shared" si="61"/>
        <v>NEUTRAL</v>
      </c>
    </row>
    <row r="1021" spans="1:8" ht="13.5" x14ac:dyDescent="0.25">
      <c r="A1021" s="3">
        <f>TITRES_STAT!B1024</f>
        <v>43796</v>
      </c>
      <c r="B1021" s="5">
        <f>TITRES_STAT!C1024</f>
        <v>1.85</v>
      </c>
      <c r="C1021" s="5">
        <f>TITRES_STAT!D1024</f>
        <v>1.3652</v>
      </c>
      <c r="D1021" s="5">
        <f>TITRES_STAT!E1024</f>
        <v>0</v>
      </c>
      <c r="E1021" s="2">
        <f t="shared" si="60"/>
        <v>-21796</v>
      </c>
      <c r="F1021" s="5" t="str">
        <f t="shared" si="63"/>
        <v>NEUTRAL</v>
      </c>
      <c r="G1021" s="5" t="str">
        <f t="shared" si="62"/>
        <v>NEUTRAL</v>
      </c>
      <c r="H1021" s="5" t="str">
        <f t="shared" si="61"/>
        <v>NEUTRAL</v>
      </c>
    </row>
    <row r="1022" spans="1:8" ht="13.5" x14ac:dyDescent="0.25">
      <c r="A1022" s="3">
        <f>TITRES_STAT!B1025</f>
        <v>43797</v>
      </c>
      <c r="B1022" s="5">
        <f>TITRES_STAT!C1025</f>
        <v>1.85</v>
      </c>
      <c r="C1022" s="5">
        <f>TITRES_STAT!D1025</f>
        <v>1.3652</v>
      </c>
      <c r="D1022" s="5">
        <f>TITRES_STAT!E1025</f>
        <v>0</v>
      </c>
      <c r="E1022" s="2">
        <f t="shared" si="60"/>
        <v>-21796</v>
      </c>
      <c r="F1022" s="5" t="str">
        <f t="shared" si="63"/>
        <v>NEUTRAL</v>
      </c>
      <c r="G1022" s="5" t="str">
        <f t="shared" si="62"/>
        <v>NEUTRAL</v>
      </c>
      <c r="H1022" s="5" t="str">
        <f t="shared" si="61"/>
        <v>NEUTRAL</v>
      </c>
    </row>
    <row r="1023" spans="1:8" ht="13.5" x14ac:dyDescent="0.25">
      <c r="A1023" s="3">
        <f>TITRES_STAT!B1026</f>
        <v>43798</v>
      </c>
      <c r="B1023" s="5">
        <f>TITRES_STAT!C1026</f>
        <v>1.85</v>
      </c>
      <c r="C1023" s="5">
        <f>TITRES_STAT!D1026</f>
        <v>1.3652</v>
      </c>
      <c r="D1023" s="5">
        <f>TITRES_STAT!E1026</f>
        <v>0</v>
      </c>
      <c r="E1023" s="2">
        <f t="shared" si="60"/>
        <v>-21796</v>
      </c>
      <c r="F1023" s="5" t="str">
        <f t="shared" si="63"/>
        <v>NEUTRAL</v>
      </c>
      <c r="G1023" s="5" t="str">
        <f t="shared" si="62"/>
        <v>NEUTRAL</v>
      </c>
      <c r="H1023" s="5" t="str">
        <f t="shared" si="61"/>
        <v>NEUTRAL</v>
      </c>
    </row>
    <row r="1024" spans="1:8" ht="13.5" x14ac:dyDescent="0.25">
      <c r="A1024" s="3">
        <f>TITRES_STAT!B1027</f>
        <v>43801</v>
      </c>
      <c r="B1024" s="5">
        <f>TITRES_STAT!C1027</f>
        <v>1.85</v>
      </c>
      <c r="C1024" s="5">
        <f>TITRES_STAT!D1027</f>
        <v>1.3652</v>
      </c>
      <c r="D1024" s="5">
        <f>TITRES_STAT!E1027</f>
        <v>0</v>
      </c>
      <c r="E1024" s="2">
        <f t="shared" si="60"/>
        <v>-21796</v>
      </c>
      <c r="F1024" s="5" t="str">
        <f t="shared" si="63"/>
        <v>NEUTRAL</v>
      </c>
      <c r="G1024" s="5" t="str">
        <f t="shared" si="62"/>
        <v>NEUTRAL</v>
      </c>
      <c r="H1024" s="5" t="str">
        <f t="shared" si="61"/>
        <v>NEUTRAL</v>
      </c>
    </row>
    <row r="1025" spans="1:8" ht="13.5" x14ac:dyDescent="0.25">
      <c r="A1025" s="3">
        <f>TITRES_STAT!B1028</f>
        <v>43802</v>
      </c>
      <c r="B1025" s="5">
        <f>TITRES_STAT!C1028</f>
        <v>1.85</v>
      </c>
      <c r="C1025" s="5">
        <f>TITRES_STAT!D1028</f>
        <v>1.3652</v>
      </c>
      <c r="D1025" s="5">
        <f>TITRES_STAT!E1028</f>
        <v>0</v>
      </c>
      <c r="E1025" s="2">
        <f t="shared" si="60"/>
        <v>-21796</v>
      </c>
      <c r="F1025" s="5" t="str">
        <f t="shared" si="63"/>
        <v>NEUTRAL</v>
      </c>
      <c r="G1025" s="5" t="str">
        <f t="shared" si="62"/>
        <v>NEUTRAL</v>
      </c>
      <c r="H1025" s="5" t="str">
        <f t="shared" si="61"/>
        <v>NEUTRAL</v>
      </c>
    </row>
    <row r="1026" spans="1:8" ht="13.5" x14ac:dyDescent="0.25">
      <c r="A1026" s="3">
        <f>TITRES_STAT!B1029</f>
        <v>43803</v>
      </c>
      <c r="B1026" s="5">
        <f>TITRES_STAT!C1029</f>
        <v>1.85</v>
      </c>
      <c r="C1026" s="5">
        <f>TITRES_STAT!D1029</f>
        <v>1.3652</v>
      </c>
      <c r="D1026" s="5">
        <f>TITRES_STAT!E1029</f>
        <v>0</v>
      </c>
      <c r="E1026" s="2">
        <f t="shared" si="60"/>
        <v>-21796</v>
      </c>
      <c r="F1026" s="5" t="str">
        <f t="shared" si="63"/>
        <v>NEUTRAL</v>
      </c>
      <c r="G1026" s="5" t="str">
        <f t="shared" si="62"/>
        <v>NEUTRAL</v>
      </c>
      <c r="H1026" s="5" t="str">
        <f t="shared" si="61"/>
        <v>NEUTRAL</v>
      </c>
    </row>
    <row r="1027" spans="1:8" ht="13.5" x14ac:dyDescent="0.25">
      <c r="A1027" s="3">
        <f>TITRES_STAT!B1030</f>
        <v>43804</v>
      </c>
      <c r="B1027" s="5">
        <f>TITRES_STAT!C1030</f>
        <v>1.85</v>
      </c>
      <c r="C1027" s="5">
        <f>TITRES_STAT!D1030</f>
        <v>1.3652</v>
      </c>
      <c r="D1027" s="5">
        <f>TITRES_STAT!E1030</f>
        <v>0</v>
      </c>
      <c r="E1027" s="2">
        <f t="shared" si="60"/>
        <v>-21796</v>
      </c>
      <c r="F1027" s="5" t="str">
        <f t="shared" si="63"/>
        <v>NEUTRAL</v>
      </c>
      <c r="G1027" s="5" t="str">
        <f t="shared" si="62"/>
        <v>NEUTRAL</v>
      </c>
      <c r="H1027" s="5" t="str">
        <f t="shared" si="61"/>
        <v>NEUTRAL</v>
      </c>
    </row>
    <row r="1028" spans="1:8" ht="13.5" x14ac:dyDescent="0.25">
      <c r="A1028" s="3">
        <f>TITRES_STAT!B1031</f>
        <v>43805</v>
      </c>
      <c r="B1028" s="5">
        <f>TITRES_STAT!C1031</f>
        <v>1.85</v>
      </c>
      <c r="C1028" s="5">
        <f>TITRES_STAT!D1031</f>
        <v>1.3652</v>
      </c>
      <c r="D1028" s="5">
        <f>TITRES_STAT!E1031</f>
        <v>0</v>
      </c>
      <c r="E1028" s="2">
        <f t="shared" ref="E1028:E1091" si="64">IF(B1028&gt;B1027, E1027+D1028, IF(B1028&lt;B1027, E1027-D1028, E1027))</f>
        <v>-21796</v>
      </c>
      <c r="F1028" s="5" t="str">
        <f t="shared" si="63"/>
        <v>NEUTRAL</v>
      </c>
      <c r="G1028" s="5" t="str">
        <f t="shared" si="62"/>
        <v>NEUTRAL</v>
      </c>
      <c r="H1028" s="5" t="str">
        <f t="shared" si="61"/>
        <v>NEUTRAL</v>
      </c>
    </row>
    <row r="1029" spans="1:8" ht="13.5" x14ac:dyDescent="0.25">
      <c r="A1029" s="3">
        <f>TITRES_STAT!B1032</f>
        <v>43808</v>
      </c>
      <c r="B1029" s="5">
        <f>TITRES_STAT!C1032</f>
        <v>1.85</v>
      </c>
      <c r="C1029" s="5">
        <f>TITRES_STAT!D1032</f>
        <v>1.3652</v>
      </c>
      <c r="D1029" s="5">
        <f>TITRES_STAT!E1032</f>
        <v>0</v>
      </c>
      <c r="E1029" s="2">
        <f t="shared" si="64"/>
        <v>-21796</v>
      </c>
      <c r="F1029" s="5" t="str">
        <f t="shared" si="63"/>
        <v>NEUTRAL</v>
      </c>
      <c r="G1029" s="5" t="str">
        <f t="shared" si="62"/>
        <v>NEUTRAL</v>
      </c>
      <c r="H1029" s="5" t="str">
        <f t="shared" si="61"/>
        <v>NEUTRAL</v>
      </c>
    </row>
    <row r="1030" spans="1:8" ht="13.5" x14ac:dyDescent="0.25">
      <c r="A1030" s="3">
        <f>TITRES_STAT!B1033</f>
        <v>43809</v>
      </c>
      <c r="B1030" s="5">
        <f>TITRES_STAT!C1033</f>
        <v>1.85</v>
      </c>
      <c r="C1030" s="5">
        <f>TITRES_STAT!D1033</f>
        <v>1.3652</v>
      </c>
      <c r="D1030" s="5">
        <f>TITRES_STAT!E1033</f>
        <v>70</v>
      </c>
      <c r="E1030" s="2">
        <f t="shared" si="64"/>
        <v>-21796</v>
      </c>
      <c r="F1030" s="5" t="str">
        <f t="shared" si="63"/>
        <v>NEUTRAL</v>
      </c>
      <c r="G1030" s="5" t="str">
        <f t="shared" si="62"/>
        <v>NEUTRAL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NEUTRAL</v>
      </c>
    </row>
    <row r="1031" spans="1:8" ht="13.5" x14ac:dyDescent="0.25">
      <c r="A1031" s="3">
        <f>TITRES_STAT!B1034</f>
        <v>43810</v>
      </c>
      <c r="B1031" s="5">
        <f>TITRES_STAT!C1034</f>
        <v>1.85</v>
      </c>
      <c r="C1031" s="5">
        <f>TITRES_STAT!D1034</f>
        <v>1.3652</v>
      </c>
      <c r="D1031" s="5">
        <f>TITRES_STAT!E1034</f>
        <v>0</v>
      </c>
      <c r="E1031" s="2">
        <f t="shared" si="64"/>
        <v>-21796</v>
      </c>
      <c r="F1031" s="5" t="str">
        <f t="shared" si="63"/>
        <v>NEUTRAL</v>
      </c>
      <c r="G1031" s="5" t="str">
        <f t="shared" ref="G1031:G1094" si="66">IF((E1031-E1026)/E1026 &gt; 0.02, "STRONG",
 IF((E1031-E1026)/E1026 &lt; -0.02, "WEAK", "NEUTRAL"))</f>
        <v>NEUTRAL</v>
      </c>
      <c r="H1031" s="5" t="str">
        <f t="shared" si="65"/>
        <v>NEUTRAL</v>
      </c>
    </row>
    <row r="1032" spans="1:8" ht="13.5" x14ac:dyDescent="0.25">
      <c r="A1032" s="3">
        <f>TITRES_STAT!B1035</f>
        <v>43811</v>
      </c>
      <c r="B1032" s="5">
        <f>TITRES_STAT!C1035</f>
        <v>1.85</v>
      </c>
      <c r="C1032" s="5">
        <f>TITRES_STAT!D1035</f>
        <v>1.3652</v>
      </c>
      <c r="D1032" s="5">
        <f>TITRES_STAT!E1035</f>
        <v>0</v>
      </c>
      <c r="E1032" s="2">
        <f t="shared" si="64"/>
        <v>-21796</v>
      </c>
      <c r="F1032" s="5" t="str">
        <f t="shared" ref="F1032:F1095" si="67">IF(E1032&gt;E1027,"BULLISH",IF(E1032&lt;E1027,"BEARISH","NEUTRAL"))</f>
        <v>NEUTRAL</v>
      </c>
      <c r="G1032" s="5" t="str">
        <f t="shared" si="66"/>
        <v>NEUTRAL</v>
      </c>
      <c r="H1032" s="5" t="str">
        <f t="shared" si="65"/>
        <v>NEUTRAL</v>
      </c>
    </row>
    <row r="1033" spans="1:8" ht="13.5" x14ac:dyDescent="0.25">
      <c r="A1033" s="3">
        <f>TITRES_STAT!B1036</f>
        <v>43812</v>
      </c>
      <c r="B1033" s="5">
        <f>TITRES_STAT!C1036</f>
        <v>1.85</v>
      </c>
      <c r="C1033" s="5">
        <f>TITRES_STAT!D1036</f>
        <v>1.3652</v>
      </c>
      <c r="D1033" s="5">
        <f>TITRES_STAT!E1036</f>
        <v>120</v>
      </c>
      <c r="E1033" s="2">
        <f t="shared" si="64"/>
        <v>-21796</v>
      </c>
      <c r="F1033" s="5" t="str">
        <f t="shared" si="67"/>
        <v>NEUTRAL</v>
      </c>
      <c r="G1033" s="5" t="str">
        <f t="shared" si="66"/>
        <v>NEUTRAL</v>
      </c>
      <c r="H1033" s="5" t="str">
        <f t="shared" si="65"/>
        <v>NEUTRAL</v>
      </c>
    </row>
    <row r="1034" spans="1:8" ht="13.5" x14ac:dyDescent="0.25">
      <c r="A1034" s="3">
        <f>TITRES_STAT!B1037</f>
        <v>43815</v>
      </c>
      <c r="B1034" s="5">
        <f>TITRES_STAT!C1037</f>
        <v>1.85</v>
      </c>
      <c r="C1034" s="5">
        <f>TITRES_STAT!D1037</f>
        <v>1.3652</v>
      </c>
      <c r="D1034" s="5">
        <f>TITRES_STAT!E1037</f>
        <v>210</v>
      </c>
      <c r="E1034" s="2">
        <f t="shared" si="64"/>
        <v>-21796</v>
      </c>
      <c r="F1034" s="5" t="str">
        <f t="shared" si="67"/>
        <v>NEUTRAL</v>
      </c>
      <c r="G1034" s="5" t="str">
        <f t="shared" si="66"/>
        <v>NEUTRAL</v>
      </c>
      <c r="H1034" s="5" t="str">
        <f t="shared" si="65"/>
        <v>NEUTRAL</v>
      </c>
    </row>
    <row r="1035" spans="1:8" ht="13.5" x14ac:dyDescent="0.25">
      <c r="A1035" s="3">
        <f>TITRES_STAT!B1038</f>
        <v>43816</v>
      </c>
      <c r="B1035" s="5">
        <f>TITRES_STAT!C1038</f>
        <v>1.85</v>
      </c>
      <c r="C1035" s="5">
        <f>TITRES_STAT!D1038</f>
        <v>1.3652</v>
      </c>
      <c r="D1035" s="5">
        <f>TITRES_STAT!E1038</f>
        <v>0</v>
      </c>
      <c r="E1035" s="2">
        <f t="shared" si="64"/>
        <v>-21796</v>
      </c>
      <c r="F1035" s="5" t="str">
        <f t="shared" si="67"/>
        <v>NEUTRAL</v>
      </c>
      <c r="G1035" s="5" t="str">
        <f t="shared" si="66"/>
        <v>NEUTRAL</v>
      </c>
      <c r="H1035" s="5" t="str">
        <f t="shared" si="65"/>
        <v>NEUTRAL</v>
      </c>
    </row>
    <row r="1036" spans="1:8" ht="13.5" x14ac:dyDescent="0.25">
      <c r="A1036" s="3">
        <f>TITRES_STAT!B1039</f>
        <v>43817</v>
      </c>
      <c r="B1036" s="5">
        <f>TITRES_STAT!C1039</f>
        <v>1.85</v>
      </c>
      <c r="C1036" s="5">
        <f>TITRES_STAT!D1039</f>
        <v>1.3652</v>
      </c>
      <c r="D1036" s="5">
        <f>TITRES_STAT!E1039</f>
        <v>740</v>
      </c>
      <c r="E1036" s="2">
        <f t="shared" si="64"/>
        <v>-21796</v>
      </c>
      <c r="F1036" s="5" t="str">
        <f t="shared" si="67"/>
        <v>NEUTRAL</v>
      </c>
      <c r="G1036" s="5" t="str">
        <f t="shared" si="66"/>
        <v>NEUTRAL</v>
      </c>
      <c r="H1036" s="5" t="str">
        <f t="shared" si="65"/>
        <v>NEUTRAL</v>
      </c>
    </row>
    <row r="1037" spans="1:8" ht="13.5" x14ac:dyDescent="0.25">
      <c r="A1037" s="3">
        <f>TITRES_STAT!B1040</f>
        <v>43818</v>
      </c>
      <c r="B1037" s="5">
        <f>TITRES_STAT!C1040</f>
        <v>1.85</v>
      </c>
      <c r="C1037" s="5">
        <f>TITRES_STAT!D1040</f>
        <v>1.3652</v>
      </c>
      <c r="D1037" s="5">
        <f>TITRES_STAT!E1040</f>
        <v>46088</v>
      </c>
      <c r="E1037" s="2">
        <f t="shared" si="64"/>
        <v>-21796</v>
      </c>
      <c r="F1037" s="5" t="str">
        <f t="shared" si="67"/>
        <v>NEUTRAL</v>
      </c>
      <c r="G1037" s="5" t="str">
        <f t="shared" si="66"/>
        <v>NEUTRAL</v>
      </c>
      <c r="H1037" s="5" t="str">
        <f t="shared" si="65"/>
        <v>NEUTRAL</v>
      </c>
    </row>
    <row r="1038" spans="1:8" ht="13.5" x14ac:dyDescent="0.25">
      <c r="A1038" s="3">
        <f>TITRES_STAT!B1041</f>
        <v>43819</v>
      </c>
      <c r="B1038" s="5">
        <f>TITRES_STAT!C1041</f>
        <v>1.85</v>
      </c>
      <c r="C1038" s="5">
        <f>TITRES_STAT!D1041</f>
        <v>1.3652</v>
      </c>
      <c r="D1038" s="5">
        <f>TITRES_STAT!E1041</f>
        <v>0</v>
      </c>
      <c r="E1038" s="2">
        <f t="shared" si="64"/>
        <v>-21796</v>
      </c>
      <c r="F1038" s="5" t="str">
        <f t="shared" si="67"/>
        <v>NEUTRAL</v>
      </c>
      <c r="G1038" s="5" t="str">
        <f t="shared" si="66"/>
        <v>NEUTRAL</v>
      </c>
      <c r="H1038" s="5" t="str">
        <f t="shared" si="65"/>
        <v>NEUTRAL</v>
      </c>
    </row>
    <row r="1039" spans="1:8" ht="13.5" x14ac:dyDescent="0.25">
      <c r="A1039" s="3">
        <f>TITRES_STAT!B1042</f>
        <v>43822</v>
      </c>
      <c r="B1039" s="5">
        <f>TITRES_STAT!C1042</f>
        <v>1.85</v>
      </c>
      <c r="C1039" s="5">
        <f>TITRES_STAT!D1042</f>
        <v>1.3652</v>
      </c>
      <c r="D1039" s="5">
        <f>TITRES_STAT!E1042</f>
        <v>0</v>
      </c>
      <c r="E1039" s="2">
        <f t="shared" si="64"/>
        <v>-21796</v>
      </c>
      <c r="F1039" s="5" t="str">
        <f t="shared" si="67"/>
        <v>NEUTRAL</v>
      </c>
      <c r="G1039" s="5" t="str">
        <f t="shared" si="66"/>
        <v>NEUTRAL</v>
      </c>
      <c r="H1039" s="5" t="str">
        <f t="shared" si="65"/>
        <v>NEUTRAL</v>
      </c>
    </row>
    <row r="1040" spans="1:8" ht="13.5" x14ac:dyDescent="0.25">
      <c r="A1040" s="3">
        <f>TITRES_STAT!B1043</f>
        <v>43823</v>
      </c>
      <c r="B1040" s="5">
        <f>TITRES_STAT!C1043</f>
        <v>1.85</v>
      </c>
      <c r="C1040" s="5">
        <f>TITRES_STAT!D1043</f>
        <v>1.3652</v>
      </c>
      <c r="D1040" s="5">
        <f>TITRES_STAT!E1043</f>
        <v>0</v>
      </c>
      <c r="E1040" s="2">
        <f t="shared" si="64"/>
        <v>-21796</v>
      </c>
      <c r="F1040" s="5" t="str">
        <f t="shared" si="67"/>
        <v>NEUTRAL</v>
      </c>
      <c r="G1040" s="5" t="str">
        <f t="shared" si="66"/>
        <v>NEUTRAL</v>
      </c>
      <c r="H1040" s="5" t="str">
        <f t="shared" si="65"/>
        <v>NEUTRAL</v>
      </c>
    </row>
    <row r="1041" spans="1:8" ht="13.5" x14ac:dyDescent="0.25">
      <c r="A1041" s="3">
        <f>TITRES_STAT!B1044</f>
        <v>43824</v>
      </c>
      <c r="B1041" s="5">
        <f>TITRES_STAT!C1044</f>
        <v>1.85</v>
      </c>
      <c r="C1041" s="5">
        <f>TITRES_STAT!D1044</f>
        <v>1.3652</v>
      </c>
      <c r="D1041" s="5">
        <f>TITRES_STAT!E1044</f>
        <v>0</v>
      </c>
      <c r="E1041" s="2">
        <f t="shared" si="64"/>
        <v>-21796</v>
      </c>
      <c r="F1041" s="5" t="str">
        <f t="shared" si="67"/>
        <v>NEUTRAL</v>
      </c>
      <c r="G1041" s="5" t="str">
        <f t="shared" si="66"/>
        <v>NEUTRAL</v>
      </c>
      <c r="H1041" s="5" t="str">
        <f t="shared" si="65"/>
        <v>NEUTRAL</v>
      </c>
    </row>
    <row r="1042" spans="1:8" ht="13.5" x14ac:dyDescent="0.25">
      <c r="A1042" s="3">
        <f>TITRES_STAT!B1045</f>
        <v>43825</v>
      </c>
      <c r="B1042" s="5">
        <f>TITRES_STAT!C1045</f>
        <v>1.85</v>
      </c>
      <c r="C1042" s="5">
        <f>TITRES_STAT!D1045</f>
        <v>1.3652</v>
      </c>
      <c r="D1042" s="5">
        <f>TITRES_STAT!E1045</f>
        <v>0</v>
      </c>
      <c r="E1042" s="2">
        <f t="shared" si="64"/>
        <v>-21796</v>
      </c>
      <c r="F1042" s="5" t="str">
        <f t="shared" si="67"/>
        <v>NEUTRAL</v>
      </c>
      <c r="G1042" s="5" t="str">
        <f t="shared" si="66"/>
        <v>NEUTRAL</v>
      </c>
      <c r="H1042" s="5" t="str">
        <f t="shared" si="65"/>
        <v>NEUTRAL</v>
      </c>
    </row>
    <row r="1043" spans="1:8" ht="13.5" x14ac:dyDescent="0.25">
      <c r="A1043" s="3">
        <f>TITRES_STAT!B1046</f>
        <v>43826</v>
      </c>
      <c r="B1043" s="5">
        <f>TITRES_STAT!C1046</f>
        <v>1.85</v>
      </c>
      <c r="C1043" s="5">
        <f>TITRES_STAT!D1046</f>
        <v>1.3652</v>
      </c>
      <c r="D1043" s="5">
        <f>TITRES_STAT!E1046</f>
        <v>100</v>
      </c>
      <c r="E1043" s="2">
        <f t="shared" si="64"/>
        <v>-21796</v>
      </c>
      <c r="F1043" s="5" t="str">
        <f t="shared" si="67"/>
        <v>NEUTRAL</v>
      </c>
      <c r="G1043" s="5" t="str">
        <f t="shared" si="66"/>
        <v>NEUTRAL</v>
      </c>
      <c r="H1043" s="5" t="str">
        <f t="shared" si="65"/>
        <v>NEUTRAL</v>
      </c>
    </row>
    <row r="1044" spans="1:8" ht="13.5" x14ac:dyDescent="0.25">
      <c r="A1044" s="3">
        <f>TITRES_STAT!B1047</f>
        <v>43829</v>
      </c>
      <c r="B1044" s="5">
        <f>TITRES_STAT!C1047</f>
        <v>1.85</v>
      </c>
      <c r="C1044" s="5">
        <f>TITRES_STAT!D1047</f>
        <v>1.3652</v>
      </c>
      <c r="D1044" s="5">
        <f>TITRES_STAT!E1047</f>
        <v>0</v>
      </c>
      <c r="E1044" s="2">
        <f t="shared" si="64"/>
        <v>-21796</v>
      </c>
      <c r="F1044" s="5" t="str">
        <f t="shared" si="67"/>
        <v>NEUTRAL</v>
      </c>
      <c r="G1044" s="5" t="str">
        <f t="shared" si="66"/>
        <v>NEUTRAL</v>
      </c>
      <c r="H1044" s="5" t="str">
        <f t="shared" si="65"/>
        <v>NEUTRAL</v>
      </c>
    </row>
    <row r="1045" spans="1:8" ht="13.5" x14ac:dyDescent="0.25">
      <c r="A1045" s="3">
        <f>TITRES_STAT!B1048</f>
        <v>43830</v>
      </c>
      <c r="B1045" s="5">
        <f>TITRES_STAT!C1048</f>
        <v>1.85</v>
      </c>
      <c r="C1045" s="5">
        <f>TITRES_STAT!D1048</f>
        <v>1.3652</v>
      </c>
      <c r="D1045" s="5">
        <f>TITRES_STAT!E1048</f>
        <v>100</v>
      </c>
      <c r="E1045" s="2">
        <f t="shared" si="64"/>
        <v>-21796</v>
      </c>
      <c r="F1045" s="5" t="str">
        <f t="shared" si="67"/>
        <v>NEUTRAL</v>
      </c>
      <c r="G1045" s="5" t="str">
        <f t="shared" si="66"/>
        <v>NEUTRAL</v>
      </c>
      <c r="H1045" s="5" t="str">
        <f t="shared" si="65"/>
        <v>NEUTRAL</v>
      </c>
    </row>
    <row r="1046" spans="1:8" ht="13.5" x14ac:dyDescent="0.25">
      <c r="A1046" s="3">
        <f>TITRES_STAT!B1049</f>
        <v>43832</v>
      </c>
      <c r="B1046" s="5">
        <f>TITRES_STAT!C1049</f>
        <v>1.85</v>
      </c>
      <c r="C1046" s="5">
        <f>TITRES_STAT!D1049</f>
        <v>1.3652</v>
      </c>
      <c r="D1046" s="5">
        <f>TITRES_STAT!E1049</f>
        <v>0</v>
      </c>
      <c r="E1046" s="2">
        <f t="shared" si="64"/>
        <v>-21796</v>
      </c>
      <c r="F1046" s="5" t="str">
        <f t="shared" si="67"/>
        <v>NEUTRAL</v>
      </c>
      <c r="G1046" s="5" t="str">
        <f t="shared" si="66"/>
        <v>NEUTRAL</v>
      </c>
      <c r="H1046" s="5" t="str">
        <f t="shared" si="65"/>
        <v>NEUTRAL</v>
      </c>
    </row>
    <row r="1047" spans="1:8" ht="13.5" x14ac:dyDescent="0.25">
      <c r="A1047" s="3">
        <f>TITRES_STAT!B1050</f>
        <v>43833</v>
      </c>
      <c r="B1047" s="5">
        <f>TITRES_STAT!C1050</f>
        <v>1.84</v>
      </c>
      <c r="C1047" s="5">
        <f>TITRES_STAT!D1050</f>
        <v>1.3577999999999999</v>
      </c>
      <c r="D1047" s="5">
        <f>TITRES_STAT!E1050</f>
        <v>3100</v>
      </c>
      <c r="E1047" s="2">
        <f t="shared" si="64"/>
        <v>-24896</v>
      </c>
      <c r="F1047" s="5" t="str">
        <f t="shared" si="67"/>
        <v>BEARISH</v>
      </c>
      <c r="G1047" s="5" t="str">
        <f t="shared" si="66"/>
        <v>STRONG</v>
      </c>
      <c r="H1047" s="5" t="str">
        <f t="shared" si="65"/>
        <v>CONFIRMED BEARISH</v>
      </c>
    </row>
    <row r="1048" spans="1:8" ht="13.5" x14ac:dyDescent="0.25">
      <c r="A1048" s="3">
        <f>TITRES_STAT!B1051</f>
        <v>43836</v>
      </c>
      <c r="B1048" s="5">
        <f>TITRES_STAT!C1051</f>
        <v>1.85</v>
      </c>
      <c r="C1048" s="5">
        <f>TITRES_STAT!D1051</f>
        <v>1.3652</v>
      </c>
      <c r="D1048" s="5">
        <f>TITRES_STAT!E1051</f>
        <v>5080</v>
      </c>
      <c r="E1048" s="2">
        <f t="shared" si="64"/>
        <v>-19816</v>
      </c>
      <c r="F1048" s="5" t="str">
        <f t="shared" si="67"/>
        <v>BULLISH</v>
      </c>
      <c r="G1048" s="5" t="str">
        <f t="shared" si="66"/>
        <v>WEAK</v>
      </c>
      <c r="H1048" s="5" t="str">
        <f t="shared" si="65"/>
        <v>NEUTRAL</v>
      </c>
    </row>
    <row r="1049" spans="1:8" ht="13.5" x14ac:dyDescent="0.25">
      <c r="A1049" s="3">
        <f>TITRES_STAT!B1052</f>
        <v>43837</v>
      </c>
      <c r="B1049" s="5">
        <f>TITRES_STAT!C1052</f>
        <v>1.85</v>
      </c>
      <c r="C1049" s="5">
        <f>TITRES_STAT!D1052</f>
        <v>1.3652</v>
      </c>
      <c r="D1049" s="5">
        <f>TITRES_STAT!E1052</f>
        <v>1920</v>
      </c>
      <c r="E1049" s="2">
        <f t="shared" si="64"/>
        <v>-19816</v>
      </c>
      <c r="F1049" s="5" t="str">
        <f t="shared" si="67"/>
        <v>BULLISH</v>
      </c>
      <c r="G1049" s="5" t="str">
        <f t="shared" si="66"/>
        <v>WEAK</v>
      </c>
      <c r="H1049" s="5" t="str">
        <f t="shared" si="65"/>
        <v>NEUTRAL</v>
      </c>
    </row>
    <row r="1050" spans="1:8" ht="13.5" x14ac:dyDescent="0.25">
      <c r="A1050" s="3">
        <f>TITRES_STAT!B1053</f>
        <v>43838</v>
      </c>
      <c r="B1050" s="5">
        <f>TITRES_STAT!C1053</f>
        <v>1.85</v>
      </c>
      <c r="C1050" s="5">
        <f>TITRES_STAT!D1053</f>
        <v>1.3652</v>
      </c>
      <c r="D1050" s="5">
        <f>TITRES_STAT!E1053</f>
        <v>0</v>
      </c>
      <c r="E1050" s="2">
        <f t="shared" si="64"/>
        <v>-19816</v>
      </c>
      <c r="F1050" s="5" t="str">
        <f t="shared" si="67"/>
        <v>BULLISH</v>
      </c>
      <c r="G1050" s="5" t="str">
        <f t="shared" si="66"/>
        <v>WEAK</v>
      </c>
      <c r="H1050" s="5" t="str">
        <f t="shared" si="65"/>
        <v>NEUTRAL</v>
      </c>
    </row>
    <row r="1051" spans="1:8" ht="13.5" x14ac:dyDescent="0.25">
      <c r="A1051" s="3">
        <f>TITRES_STAT!B1054</f>
        <v>43839</v>
      </c>
      <c r="B1051" s="5">
        <f>TITRES_STAT!C1054</f>
        <v>1.85</v>
      </c>
      <c r="C1051" s="5">
        <f>TITRES_STAT!D1054</f>
        <v>1.3652</v>
      </c>
      <c r="D1051" s="5">
        <f>TITRES_STAT!E1054</f>
        <v>0</v>
      </c>
      <c r="E1051" s="2">
        <f t="shared" si="64"/>
        <v>-19816</v>
      </c>
      <c r="F1051" s="5" t="str">
        <f t="shared" si="67"/>
        <v>BULLISH</v>
      </c>
      <c r="G1051" s="5" t="str">
        <f t="shared" si="66"/>
        <v>WEAK</v>
      </c>
      <c r="H1051" s="5" t="str">
        <f t="shared" si="65"/>
        <v>NEUTRAL</v>
      </c>
    </row>
    <row r="1052" spans="1:8" ht="13.5" x14ac:dyDescent="0.25">
      <c r="A1052" s="3">
        <f>TITRES_STAT!B1055</f>
        <v>43840</v>
      </c>
      <c r="B1052" s="5">
        <f>TITRES_STAT!C1055</f>
        <v>1.85</v>
      </c>
      <c r="C1052" s="5">
        <f>TITRES_STAT!D1055</f>
        <v>1.3652</v>
      </c>
      <c r="D1052" s="5">
        <f>TITRES_STAT!E1055</f>
        <v>0</v>
      </c>
      <c r="E1052" s="2">
        <f t="shared" si="64"/>
        <v>-19816</v>
      </c>
      <c r="F1052" s="5" t="str">
        <f t="shared" si="67"/>
        <v>BULLISH</v>
      </c>
      <c r="G1052" s="5" t="str">
        <f t="shared" si="66"/>
        <v>WEAK</v>
      </c>
      <c r="H1052" s="5" t="str">
        <f t="shared" si="65"/>
        <v>CONFIRMED BULLISH</v>
      </c>
    </row>
    <row r="1053" spans="1:8" ht="13.5" x14ac:dyDescent="0.25">
      <c r="A1053" s="3">
        <f>TITRES_STAT!B1056</f>
        <v>43843</v>
      </c>
      <c r="B1053" s="5">
        <f>TITRES_STAT!C1056</f>
        <v>1.85</v>
      </c>
      <c r="C1053" s="5">
        <f>TITRES_STAT!D1056</f>
        <v>1.3652</v>
      </c>
      <c r="D1053" s="5">
        <f>TITRES_STAT!E1056</f>
        <v>0</v>
      </c>
      <c r="E1053" s="2">
        <f t="shared" si="64"/>
        <v>-19816</v>
      </c>
      <c r="F1053" s="5" t="str">
        <f t="shared" si="67"/>
        <v>NEUTRAL</v>
      </c>
      <c r="G1053" s="5" t="str">
        <f t="shared" si="66"/>
        <v>NEUTRAL</v>
      </c>
      <c r="H1053" s="5" t="str">
        <f t="shared" si="65"/>
        <v>NEUTRAL</v>
      </c>
    </row>
    <row r="1054" spans="1:8" ht="13.5" x14ac:dyDescent="0.25">
      <c r="A1054" s="3">
        <f>TITRES_STAT!B1057</f>
        <v>43845</v>
      </c>
      <c r="B1054" s="5">
        <f>TITRES_STAT!C1057</f>
        <v>1.85</v>
      </c>
      <c r="C1054" s="5">
        <f>TITRES_STAT!D1057</f>
        <v>1.3652</v>
      </c>
      <c r="D1054" s="5">
        <f>TITRES_STAT!E1057</f>
        <v>0</v>
      </c>
      <c r="E1054" s="2">
        <f t="shared" si="64"/>
        <v>-19816</v>
      </c>
      <c r="F1054" s="5" t="str">
        <f t="shared" si="67"/>
        <v>NEUTRAL</v>
      </c>
      <c r="G1054" s="5" t="str">
        <f t="shared" si="66"/>
        <v>NEUTRAL</v>
      </c>
      <c r="H1054" s="5" t="str">
        <f t="shared" si="65"/>
        <v>NEUTRAL</v>
      </c>
    </row>
    <row r="1055" spans="1:8" ht="13.5" x14ac:dyDescent="0.25">
      <c r="A1055" s="3">
        <f>TITRES_STAT!B1058</f>
        <v>43846</v>
      </c>
      <c r="B1055" s="5">
        <f>TITRES_STAT!C1058</f>
        <v>1.85</v>
      </c>
      <c r="C1055" s="5">
        <f>TITRES_STAT!D1058</f>
        <v>1.3652</v>
      </c>
      <c r="D1055" s="5">
        <f>TITRES_STAT!E1058</f>
        <v>0</v>
      </c>
      <c r="E1055" s="2">
        <f t="shared" si="64"/>
        <v>-19816</v>
      </c>
      <c r="F1055" s="5" t="str">
        <f t="shared" si="67"/>
        <v>NEUTRAL</v>
      </c>
      <c r="G1055" s="5" t="str">
        <f t="shared" si="66"/>
        <v>NEUTRAL</v>
      </c>
      <c r="H1055" s="5" t="str">
        <f t="shared" si="65"/>
        <v>NEUTRAL</v>
      </c>
    </row>
    <row r="1056" spans="1:8" ht="13.5" x14ac:dyDescent="0.25">
      <c r="A1056" s="3">
        <f>TITRES_STAT!B1059</f>
        <v>43847</v>
      </c>
      <c r="B1056" s="5">
        <f>TITRES_STAT!C1059</f>
        <v>1.85</v>
      </c>
      <c r="C1056" s="5">
        <f>TITRES_STAT!D1059</f>
        <v>1.3652</v>
      </c>
      <c r="D1056" s="5">
        <f>TITRES_STAT!E1059</f>
        <v>6032</v>
      </c>
      <c r="E1056" s="2">
        <f t="shared" si="64"/>
        <v>-19816</v>
      </c>
      <c r="F1056" s="5" t="str">
        <f t="shared" si="67"/>
        <v>NEUTRAL</v>
      </c>
      <c r="G1056" s="5" t="str">
        <f t="shared" si="66"/>
        <v>NEUTRAL</v>
      </c>
      <c r="H1056" s="5" t="str">
        <f t="shared" si="65"/>
        <v>NEUTRAL</v>
      </c>
    </row>
    <row r="1057" spans="1:8" ht="13.5" x14ac:dyDescent="0.25">
      <c r="A1057" s="3">
        <f>TITRES_STAT!B1060</f>
        <v>43850</v>
      </c>
      <c r="B1057" s="5">
        <f>TITRES_STAT!C1060</f>
        <v>1.85</v>
      </c>
      <c r="C1057" s="5">
        <f>TITRES_STAT!D1060</f>
        <v>1.3652</v>
      </c>
      <c r="D1057" s="5">
        <f>TITRES_STAT!E1060</f>
        <v>38568</v>
      </c>
      <c r="E1057" s="2">
        <f t="shared" si="64"/>
        <v>-19816</v>
      </c>
      <c r="F1057" s="5" t="str">
        <f t="shared" si="67"/>
        <v>NEUTRAL</v>
      </c>
      <c r="G1057" s="5" t="str">
        <f t="shared" si="66"/>
        <v>NEUTRAL</v>
      </c>
      <c r="H1057" s="5" t="str">
        <f t="shared" si="65"/>
        <v>NEUTRAL</v>
      </c>
    </row>
    <row r="1058" spans="1:8" ht="13.5" x14ac:dyDescent="0.25">
      <c r="A1058" s="3">
        <f>TITRES_STAT!B1061</f>
        <v>43851</v>
      </c>
      <c r="B1058" s="5">
        <f>TITRES_STAT!C1061</f>
        <v>1.85</v>
      </c>
      <c r="C1058" s="5">
        <f>TITRES_STAT!D1061</f>
        <v>1.3652</v>
      </c>
      <c r="D1058" s="5">
        <f>TITRES_STAT!E1061</f>
        <v>0</v>
      </c>
      <c r="E1058" s="2">
        <f t="shared" si="64"/>
        <v>-19816</v>
      </c>
      <c r="F1058" s="5" t="str">
        <f t="shared" si="67"/>
        <v>NEUTRAL</v>
      </c>
      <c r="G1058" s="5" t="str">
        <f t="shared" si="66"/>
        <v>NEUTRAL</v>
      </c>
      <c r="H1058" s="5" t="str">
        <f t="shared" si="65"/>
        <v>NEUTRAL</v>
      </c>
    </row>
    <row r="1059" spans="1:8" ht="13.5" x14ac:dyDescent="0.25">
      <c r="A1059" s="3">
        <f>TITRES_STAT!B1062</f>
        <v>43852</v>
      </c>
      <c r="B1059" s="5">
        <f>TITRES_STAT!C1062</f>
        <v>1.85</v>
      </c>
      <c r="C1059" s="5">
        <f>TITRES_STAT!D1062</f>
        <v>1.3652</v>
      </c>
      <c r="D1059" s="5">
        <f>TITRES_STAT!E1062</f>
        <v>0</v>
      </c>
      <c r="E1059" s="2">
        <f t="shared" si="64"/>
        <v>-19816</v>
      </c>
      <c r="F1059" s="5" t="str">
        <f t="shared" si="67"/>
        <v>NEUTRAL</v>
      </c>
      <c r="G1059" s="5" t="str">
        <f t="shared" si="66"/>
        <v>NEUTRAL</v>
      </c>
      <c r="H1059" s="5" t="str">
        <f t="shared" si="65"/>
        <v>NEUTRAL</v>
      </c>
    </row>
    <row r="1060" spans="1:8" ht="13.5" x14ac:dyDescent="0.25">
      <c r="A1060" s="3">
        <f>TITRES_STAT!B1063</f>
        <v>43853</v>
      </c>
      <c r="B1060" s="5">
        <f>TITRES_STAT!C1063</f>
        <v>1.85</v>
      </c>
      <c r="C1060" s="5">
        <f>TITRES_STAT!D1063</f>
        <v>1.3652</v>
      </c>
      <c r="D1060" s="5">
        <f>TITRES_STAT!E1063</f>
        <v>0</v>
      </c>
      <c r="E1060" s="2">
        <f t="shared" si="64"/>
        <v>-19816</v>
      </c>
      <c r="F1060" s="5" t="str">
        <f t="shared" si="67"/>
        <v>NEUTRAL</v>
      </c>
      <c r="G1060" s="5" t="str">
        <f t="shared" si="66"/>
        <v>NEUTRAL</v>
      </c>
      <c r="H1060" s="5" t="str">
        <f t="shared" si="65"/>
        <v>NEUTRAL</v>
      </c>
    </row>
    <row r="1061" spans="1:8" ht="13.5" x14ac:dyDescent="0.25">
      <c r="A1061" s="3">
        <f>TITRES_STAT!B1064</f>
        <v>43854</v>
      </c>
      <c r="B1061" s="5">
        <f>TITRES_STAT!C1064</f>
        <v>1.85</v>
      </c>
      <c r="C1061" s="5">
        <f>TITRES_STAT!D1064</f>
        <v>1.3652</v>
      </c>
      <c r="D1061" s="5">
        <f>TITRES_STAT!E1064</f>
        <v>7391</v>
      </c>
      <c r="E1061" s="2">
        <f t="shared" si="64"/>
        <v>-19816</v>
      </c>
      <c r="F1061" s="5" t="str">
        <f t="shared" si="67"/>
        <v>NEUTRAL</v>
      </c>
      <c r="G1061" s="5" t="str">
        <f t="shared" si="66"/>
        <v>NEUTRAL</v>
      </c>
      <c r="H1061" s="5" t="str">
        <f t="shared" si="65"/>
        <v>NEUTRAL</v>
      </c>
    </row>
    <row r="1062" spans="1:8" ht="13.5" x14ac:dyDescent="0.25">
      <c r="A1062" s="3">
        <f>TITRES_STAT!B1065</f>
        <v>43857</v>
      </c>
      <c r="B1062" s="5">
        <f>TITRES_STAT!C1065</f>
        <v>1.85</v>
      </c>
      <c r="C1062" s="5">
        <f>TITRES_STAT!D1065</f>
        <v>1.3652</v>
      </c>
      <c r="D1062" s="5">
        <f>TITRES_STAT!E1065</f>
        <v>0</v>
      </c>
      <c r="E1062" s="2">
        <f t="shared" si="64"/>
        <v>-19816</v>
      </c>
      <c r="F1062" s="5" t="str">
        <f t="shared" si="67"/>
        <v>NEUTRAL</v>
      </c>
      <c r="G1062" s="5" t="str">
        <f t="shared" si="66"/>
        <v>NEUTRAL</v>
      </c>
      <c r="H1062" s="5" t="str">
        <f t="shared" si="65"/>
        <v>NEUTRAL</v>
      </c>
    </row>
    <row r="1063" spans="1:8" ht="13.5" x14ac:dyDescent="0.25">
      <c r="A1063" s="3">
        <f>TITRES_STAT!B1066</f>
        <v>43858</v>
      </c>
      <c r="B1063" s="5">
        <f>TITRES_STAT!C1066</f>
        <v>1.85</v>
      </c>
      <c r="C1063" s="5">
        <f>TITRES_STAT!D1066</f>
        <v>1.3652</v>
      </c>
      <c r="D1063" s="5">
        <f>TITRES_STAT!E1066</f>
        <v>0</v>
      </c>
      <c r="E1063" s="2">
        <f t="shared" si="64"/>
        <v>-19816</v>
      </c>
      <c r="F1063" s="5" t="str">
        <f t="shared" si="67"/>
        <v>NEUTRAL</v>
      </c>
      <c r="G1063" s="5" t="str">
        <f t="shared" si="66"/>
        <v>NEUTRAL</v>
      </c>
      <c r="H1063" s="5" t="str">
        <f t="shared" si="65"/>
        <v>NEUTRAL</v>
      </c>
    </row>
    <row r="1064" spans="1:8" ht="13.5" x14ac:dyDescent="0.25">
      <c r="A1064" s="3">
        <f>TITRES_STAT!B1067</f>
        <v>43859</v>
      </c>
      <c r="B1064" s="5">
        <f>TITRES_STAT!C1067</f>
        <v>1.85</v>
      </c>
      <c r="C1064" s="5">
        <f>TITRES_STAT!D1067</f>
        <v>1.3652</v>
      </c>
      <c r="D1064" s="5">
        <f>TITRES_STAT!E1067</f>
        <v>0</v>
      </c>
      <c r="E1064" s="2">
        <f t="shared" si="64"/>
        <v>-19816</v>
      </c>
      <c r="F1064" s="5" t="str">
        <f t="shared" si="67"/>
        <v>NEUTRAL</v>
      </c>
      <c r="G1064" s="5" t="str">
        <f t="shared" si="66"/>
        <v>NEUTRAL</v>
      </c>
      <c r="H1064" s="5" t="str">
        <f t="shared" si="65"/>
        <v>NEUTRAL</v>
      </c>
    </row>
    <row r="1065" spans="1:8" ht="13.5" x14ac:dyDescent="0.25">
      <c r="A1065" s="3">
        <f>TITRES_STAT!B1068</f>
        <v>43860</v>
      </c>
      <c r="B1065" s="5">
        <f>TITRES_STAT!C1068</f>
        <v>1.85</v>
      </c>
      <c r="C1065" s="5">
        <f>TITRES_STAT!D1068</f>
        <v>1.3652</v>
      </c>
      <c r="D1065" s="5">
        <f>TITRES_STAT!E1068</f>
        <v>0</v>
      </c>
      <c r="E1065" s="2">
        <f t="shared" si="64"/>
        <v>-19816</v>
      </c>
      <c r="F1065" s="5" t="str">
        <f t="shared" si="67"/>
        <v>NEUTRAL</v>
      </c>
      <c r="G1065" s="5" t="str">
        <f t="shared" si="66"/>
        <v>NEUTRAL</v>
      </c>
      <c r="H1065" s="5" t="str">
        <f t="shared" si="65"/>
        <v>NEUTRAL</v>
      </c>
    </row>
    <row r="1066" spans="1:8" ht="13.5" x14ac:dyDescent="0.25">
      <c r="A1066" s="3">
        <f>TITRES_STAT!B1069</f>
        <v>43861</v>
      </c>
      <c r="B1066" s="5">
        <f>TITRES_STAT!C1069</f>
        <v>1.85</v>
      </c>
      <c r="C1066" s="5">
        <f>TITRES_STAT!D1069</f>
        <v>1.3652</v>
      </c>
      <c r="D1066" s="5">
        <f>TITRES_STAT!E1069</f>
        <v>0</v>
      </c>
      <c r="E1066" s="2">
        <f t="shared" si="64"/>
        <v>-19816</v>
      </c>
      <c r="F1066" s="5" t="str">
        <f t="shared" si="67"/>
        <v>NEUTRAL</v>
      </c>
      <c r="G1066" s="5" t="str">
        <f t="shared" si="66"/>
        <v>NEUTRAL</v>
      </c>
      <c r="H1066" s="5" t="str">
        <f t="shared" si="65"/>
        <v>NEUTRAL</v>
      </c>
    </row>
    <row r="1067" spans="1:8" ht="13.5" x14ac:dyDescent="0.25">
      <c r="A1067" s="3">
        <f>TITRES_STAT!B1070</f>
        <v>43864</v>
      </c>
      <c r="B1067" s="5">
        <f>TITRES_STAT!C1070</f>
        <v>1.85</v>
      </c>
      <c r="C1067" s="5">
        <f>TITRES_STAT!D1070</f>
        <v>1.3652</v>
      </c>
      <c r="D1067" s="5">
        <f>TITRES_STAT!E1070</f>
        <v>0</v>
      </c>
      <c r="E1067" s="2">
        <f t="shared" si="64"/>
        <v>-19816</v>
      </c>
      <c r="F1067" s="5" t="str">
        <f t="shared" si="67"/>
        <v>NEUTRAL</v>
      </c>
      <c r="G1067" s="5" t="str">
        <f t="shared" si="66"/>
        <v>NEUTRAL</v>
      </c>
      <c r="H1067" s="5" t="str">
        <f t="shared" si="65"/>
        <v>NEUTRAL</v>
      </c>
    </row>
    <row r="1068" spans="1:8" ht="13.5" x14ac:dyDescent="0.25">
      <c r="A1068" s="3">
        <f>TITRES_STAT!B1071</f>
        <v>43865</v>
      </c>
      <c r="B1068" s="5">
        <f>TITRES_STAT!C1071</f>
        <v>1.85</v>
      </c>
      <c r="C1068" s="5">
        <f>TITRES_STAT!D1071</f>
        <v>1.3652</v>
      </c>
      <c r="D1068" s="5">
        <f>TITRES_STAT!E1071</f>
        <v>1812</v>
      </c>
      <c r="E1068" s="2">
        <f t="shared" si="64"/>
        <v>-19816</v>
      </c>
      <c r="F1068" s="5" t="str">
        <f t="shared" si="67"/>
        <v>NEUTRAL</v>
      </c>
      <c r="G1068" s="5" t="str">
        <f t="shared" si="66"/>
        <v>NEUTRAL</v>
      </c>
      <c r="H1068" s="5" t="str">
        <f t="shared" si="65"/>
        <v>NEUTRAL</v>
      </c>
    </row>
    <row r="1069" spans="1:8" ht="13.5" x14ac:dyDescent="0.25">
      <c r="A1069" s="3">
        <f>TITRES_STAT!B1072</f>
        <v>43866</v>
      </c>
      <c r="B1069" s="5">
        <f>TITRES_STAT!C1072</f>
        <v>1.85</v>
      </c>
      <c r="C1069" s="5">
        <f>TITRES_STAT!D1072</f>
        <v>1.3652</v>
      </c>
      <c r="D1069" s="5">
        <f>TITRES_STAT!E1072</f>
        <v>0</v>
      </c>
      <c r="E1069" s="2">
        <f t="shared" si="64"/>
        <v>-19816</v>
      </c>
      <c r="F1069" s="5" t="str">
        <f t="shared" si="67"/>
        <v>NEUTRAL</v>
      </c>
      <c r="G1069" s="5" t="str">
        <f t="shared" si="66"/>
        <v>NEUTRAL</v>
      </c>
      <c r="H1069" s="5" t="str">
        <f t="shared" si="65"/>
        <v>NEUTRAL</v>
      </c>
    </row>
    <row r="1070" spans="1:8" ht="13.5" x14ac:dyDescent="0.25">
      <c r="A1070" s="3">
        <f>TITRES_STAT!B1073</f>
        <v>43867</v>
      </c>
      <c r="B1070" s="5">
        <f>TITRES_STAT!C1073</f>
        <v>1.85</v>
      </c>
      <c r="C1070" s="5">
        <f>TITRES_STAT!D1073</f>
        <v>1.3652</v>
      </c>
      <c r="D1070" s="5">
        <f>TITRES_STAT!E1073</f>
        <v>0</v>
      </c>
      <c r="E1070" s="2">
        <f t="shared" si="64"/>
        <v>-19816</v>
      </c>
      <c r="F1070" s="5" t="str">
        <f t="shared" si="67"/>
        <v>NEUTRAL</v>
      </c>
      <c r="G1070" s="5" t="str">
        <f t="shared" si="66"/>
        <v>NEUTRAL</v>
      </c>
      <c r="H1070" s="5" t="str">
        <f t="shared" si="65"/>
        <v>NEUTRAL</v>
      </c>
    </row>
    <row r="1071" spans="1:8" ht="13.5" x14ac:dyDescent="0.25">
      <c r="A1071" s="3">
        <f>TITRES_STAT!B1074</f>
        <v>43868</v>
      </c>
      <c r="B1071" s="5">
        <f>TITRES_STAT!C1074</f>
        <v>1.85</v>
      </c>
      <c r="C1071" s="5">
        <f>TITRES_STAT!D1074</f>
        <v>1.3652</v>
      </c>
      <c r="D1071" s="5">
        <f>TITRES_STAT!E1074</f>
        <v>0</v>
      </c>
      <c r="E1071" s="2">
        <f t="shared" si="64"/>
        <v>-19816</v>
      </c>
      <c r="F1071" s="5" t="str">
        <f t="shared" si="67"/>
        <v>NEUTRAL</v>
      </c>
      <c r="G1071" s="5" t="str">
        <f t="shared" si="66"/>
        <v>NEUTRAL</v>
      </c>
      <c r="H1071" s="5" t="str">
        <f t="shared" si="65"/>
        <v>NEUTRAL</v>
      </c>
    </row>
    <row r="1072" spans="1:8" ht="13.5" x14ac:dyDescent="0.25">
      <c r="A1072" s="3">
        <f>TITRES_STAT!B1075</f>
        <v>43871</v>
      </c>
      <c r="B1072" s="5">
        <f>TITRES_STAT!C1075</f>
        <v>1.85</v>
      </c>
      <c r="C1072" s="5">
        <f>TITRES_STAT!D1075</f>
        <v>1.3652</v>
      </c>
      <c r="D1072" s="5">
        <f>TITRES_STAT!E1075</f>
        <v>0</v>
      </c>
      <c r="E1072" s="2">
        <f t="shared" si="64"/>
        <v>-19816</v>
      </c>
      <c r="F1072" s="5" t="str">
        <f t="shared" si="67"/>
        <v>NEUTRAL</v>
      </c>
      <c r="G1072" s="5" t="str">
        <f t="shared" si="66"/>
        <v>NEUTRAL</v>
      </c>
      <c r="H1072" s="5" t="str">
        <f t="shared" si="65"/>
        <v>NEUTRAL</v>
      </c>
    </row>
    <row r="1073" spans="1:8" ht="13.5" x14ac:dyDescent="0.25">
      <c r="A1073" s="3">
        <f>TITRES_STAT!B1076</f>
        <v>43872</v>
      </c>
      <c r="B1073" s="5">
        <f>TITRES_STAT!C1076</f>
        <v>1.85</v>
      </c>
      <c r="C1073" s="5">
        <f>TITRES_STAT!D1076</f>
        <v>1.3652</v>
      </c>
      <c r="D1073" s="5">
        <f>TITRES_STAT!E1076</f>
        <v>0</v>
      </c>
      <c r="E1073" s="2">
        <f t="shared" si="64"/>
        <v>-19816</v>
      </c>
      <c r="F1073" s="5" t="str">
        <f t="shared" si="67"/>
        <v>NEUTRAL</v>
      </c>
      <c r="G1073" s="5" t="str">
        <f t="shared" si="66"/>
        <v>NEUTRAL</v>
      </c>
      <c r="H1073" s="5" t="str">
        <f t="shared" si="65"/>
        <v>NEUTRAL</v>
      </c>
    </row>
    <row r="1074" spans="1:8" ht="13.5" x14ac:dyDescent="0.25">
      <c r="A1074" s="3">
        <f>TITRES_STAT!B1077</f>
        <v>43873</v>
      </c>
      <c r="B1074" s="5">
        <f>TITRES_STAT!C1077</f>
        <v>1.85</v>
      </c>
      <c r="C1074" s="5">
        <f>TITRES_STAT!D1077</f>
        <v>1.3652</v>
      </c>
      <c r="D1074" s="5">
        <f>TITRES_STAT!E1077</f>
        <v>0</v>
      </c>
      <c r="E1074" s="2">
        <f t="shared" si="64"/>
        <v>-19816</v>
      </c>
      <c r="F1074" s="5" t="str">
        <f t="shared" si="67"/>
        <v>NEUTRAL</v>
      </c>
      <c r="G1074" s="5" t="str">
        <f t="shared" si="66"/>
        <v>NEUTRAL</v>
      </c>
      <c r="H1074" s="5" t="str">
        <f t="shared" si="65"/>
        <v>NEUTRAL</v>
      </c>
    </row>
    <row r="1075" spans="1:8" ht="13.5" x14ac:dyDescent="0.25">
      <c r="A1075" s="3">
        <f>TITRES_STAT!B1078</f>
        <v>43874</v>
      </c>
      <c r="B1075" s="5">
        <f>TITRES_STAT!C1078</f>
        <v>1.85</v>
      </c>
      <c r="C1075" s="5">
        <f>TITRES_STAT!D1078</f>
        <v>1.3652</v>
      </c>
      <c r="D1075" s="5">
        <f>TITRES_STAT!E1078</f>
        <v>0</v>
      </c>
      <c r="E1075" s="2">
        <f t="shared" si="64"/>
        <v>-19816</v>
      </c>
      <c r="F1075" s="5" t="str">
        <f t="shared" si="67"/>
        <v>NEUTRAL</v>
      </c>
      <c r="G1075" s="5" t="str">
        <f t="shared" si="66"/>
        <v>NEUTRAL</v>
      </c>
      <c r="H1075" s="5" t="str">
        <f t="shared" si="65"/>
        <v>NEUTRAL</v>
      </c>
    </row>
    <row r="1076" spans="1:8" ht="13.5" x14ac:dyDescent="0.25">
      <c r="A1076" s="3">
        <f>TITRES_STAT!B1079</f>
        <v>43875</v>
      </c>
      <c r="B1076" s="5">
        <f>TITRES_STAT!C1079</f>
        <v>1.85</v>
      </c>
      <c r="C1076" s="5">
        <f>TITRES_STAT!D1079</f>
        <v>1.3652</v>
      </c>
      <c r="D1076" s="5">
        <f>TITRES_STAT!E1079</f>
        <v>0</v>
      </c>
      <c r="E1076" s="2">
        <f t="shared" si="64"/>
        <v>-19816</v>
      </c>
      <c r="F1076" s="5" t="str">
        <f t="shared" si="67"/>
        <v>NEUTRAL</v>
      </c>
      <c r="G1076" s="5" t="str">
        <f t="shared" si="66"/>
        <v>NEUTRAL</v>
      </c>
      <c r="H1076" s="5" t="str">
        <f t="shared" si="65"/>
        <v>NEUTRAL</v>
      </c>
    </row>
    <row r="1077" spans="1:8" ht="13.5" x14ac:dyDescent="0.25">
      <c r="A1077" s="3">
        <f>TITRES_STAT!B1080</f>
        <v>43878</v>
      </c>
      <c r="B1077" s="5">
        <f>TITRES_STAT!C1080</f>
        <v>1.85</v>
      </c>
      <c r="C1077" s="5">
        <f>TITRES_STAT!D1080</f>
        <v>1.3652</v>
      </c>
      <c r="D1077" s="5">
        <f>TITRES_STAT!E1080</f>
        <v>0</v>
      </c>
      <c r="E1077" s="2">
        <f t="shared" si="64"/>
        <v>-19816</v>
      </c>
      <c r="F1077" s="5" t="str">
        <f t="shared" si="67"/>
        <v>NEUTRAL</v>
      </c>
      <c r="G1077" s="5" t="str">
        <f t="shared" si="66"/>
        <v>NEUTRAL</v>
      </c>
      <c r="H1077" s="5" t="str">
        <f t="shared" si="65"/>
        <v>NEUTRAL</v>
      </c>
    </row>
    <row r="1078" spans="1:8" ht="13.5" x14ac:dyDescent="0.25">
      <c r="A1078" s="3">
        <f>TITRES_STAT!B1081</f>
        <v>43879</v>
      </c>
      <c r="B1078" s="5">
        <f>TITRES_STAT!C1081</f>
        <v>1.85</v>
      </c>
      <c r="C1078" s="5">
        <f>TITRES_STAT!D1081</f>
        <v>1.3652</v>
      </c>
      <c r="D1078" s="5">
        <f>TITRES_STAT!E1081</f>
        <v>0</v>
      </c>
      <c r="E1078" s="2">
        <f t="shared" si="64"/>
        <v>-19816</v>
      </c>
      <c r="F1078" s="5" t="str">
        <f t="shared" si="67"/>
        <v>NEUTRAL</v>
      </c>
      <c r="G1078" s="5" t="str">
        <f t="shared" si="66"/>
        <v>NEUTRAL</v>
      </c>
      <c r="H1078" s="5" t="str">
        <f t="shared" si="65"/>
        <v>NEUTRAL</v>
      </c>
    </row>
    <row r="1079" spans="1:8" ht="13.5" x14ac:dyDescent="0.25">
      <c r="A1079" s="3">
        <f>TITRES_STAT!B1082</f>
        <v>43880</v>
      </c>
      <c r="B1079" s="5">
        <f>TITRES_STAT!C1082</f>
        <v>1.85</v>
      </c>
      <c r="C1079" s="5">
        <f>TITRES_STAT!D1082</f>
        <v>1.3652</v>
      </c>
      <c r="D1079" s="5">
        <f>TITRES_STAT!E1082</f>
        <v>0</v>
      </c>
      <c r="E1079" s="2">
        <f t="shared" si="64"/>
        <v>-19816</v>
      </c>
      <c r="F1079" s="5" t="str">
        <f t="shared" si="67"/>
        <v>NEUTRAL</v>
      </c>
      <c r="G1079" s="5" t="str">
        <f t="shared" si="66"/>
        <v>NEUTRAL</v>
      </c>
      <c r="H1079" s="5" t="str">
        <f t="shared" si="65"/>
        <v>NEUTRAL</v>
      </c>
    </row>
    <row r="1080" spans="1:8" ht="13.5" x14ac:dyDescent="0.25">
      <c r="A1080" s="3">
        <f>TITRES_STAT!B1083</f>
        <v>43881</v>
      </c>
      <c r="B1080" s="5">
        <f>TITRES_STAT!C1083</f>
        <v>1.85</v>
      </c>
      <c r="C1080" s="5">
        <f>TITRES_STAT!D1083</f>
        <v>1.3652</v>
      </c>
      <c r="D1080" s="5">
        <f>TITRES_STAT!E1083</f>
        <v>0</v>
      </c>
      <c r="E1080" s="2">
        <f t="shared" si="64"/>
        <v>-19816</v>
      </c>
      <c r="F1080" s="5" t="str">
        <f t="shared" si="67"/>
        <v>NEUTRAL</v>
      </c>
      <c r="G1080" s="5" t="str">
        <f t="shared" si="66"/>
        <v>NEUTRAL</v>
      </c>
      <c r="H1080" s="5" t="str">
        <f t="shared" si="65"/>
        <v>NEUTRAL</v>
      </c>
    </row>
    <row r="1081" spans="1:8" ht="13.5" x14ac:dyDescent="0.25">
      <c r="A1081" s="3">
        <f>TITRES_STAT!B1084</f>
        <v>43882</v>
      </c>
      <c r="B1081" s="5">
        <f>TITRES_STAT!C1084</f>
        <v>1.85</v>
      </c>
      <c r="C1081" s="5">
        <f>TITRES_STAT!D1084</f>
        <v>1.3652</v>
      </c>
      <c r="D1081" s="5">
        <f>TITRES_STAT!E1084</f>
        <v>0</v>
      </c>
      <c r="E1081" s="2">
        <f t="shared" si="64"/>
        <v>-19816</v>
      </c>
      <c r="F1081" s="5" t="str">
        <f t="shared" si="67"/>
        <v>NEUTRAL</v>
      </c>
      <c r="G1081" s="5" t="str">
        <f t="shared" si="66"/>
        <v>NEUTRAL</v>
      </c>
      <c r="H1081" s="5" t="str">
        <f t="shared" si="65"/>
        <v>NEUTRAL</v>
      </c>
    </row>
    <row r="1082" spans="1:8" ht="13.5" x14ac:dyDescent="0.25">
      <c r="A1082" s="3">
        <f>TITRES_STAT!B1085</f>
        <v>43885</v>
      </c>
      <c r="B1082" s="5">
        <f>TITRES_STAT!C1085</f>
        <v>1.85</v>
      </c>
      <c r="C1082" s="5">
        <f>TITRES_STAT!D1085</f>
        <v>1.3652</v>
      </c>
      <c r="D1082" s="5">
        <f>TITRES_STAT!E1085</f>
        <v>0</v>
      </c>
      <c r="E1082" s="2">
        <f t="shared" si="64"/>
        <v>-19816</v>
      </c>
      <c r="F1082" s="5" t="str">
        <f t="shared" si="67"/>
        <v>NEUTRAL</v>
      </c>
      <c r="G1082" s="5" t="str">
        <f t="shared" si="66"/>
        <v>NEUTRAL</v>
      </c>
      <c r="H1082" s="5" t="str">
        <f t="shared" si="65"/>
        <v>NEUTRAL</v>
      </c>
    </row>
    <row r="1083" spans="1:8" ht="13.5" x14ac:dyDescent="0.25">
      <c r="A1083" s="3">
        <f>TITRES_STAT!B1086</f>
        <v>43886</v>
      </c>
      <c r="B1083" s="5">
        <f>TITRES_STAT!C1086</f>
        <v>1.85</v>
      </c>
      <c r="C1083" s="5">
        <f>TITRES_STAT!D1086</f>
        <v>1.3652</v>
      </c>
      <c r="D1083" s="5">
        <f>TITRES_STAT!E1086</f>
        <v>0</v>
      </c>
      <c r="E1083" s="2">
        <f t="shared" si="64"/>
        <v>-19816</v>
      </c>
      <c r="F1083" s="5" t="str">
        <f t="shared" si="67"/>
        <v>NEUTRAL</v>
      </c>
      <c r="G1083" s="5" t="str">
        <f t="shared" si="66"/>
        <v>NEUTRAL</v>
      </c>
      <c r="H1083" s="5" t="str">
        <f t="shared" si="65"/>
        <v>NEUTRAL</v>
      </c>
    </row>
    <row r="1084" spans="1:8" ht="13.5" x14ac:dyDescent="0.25">
      <c r="A1084" s="3">
        <f>TITRES_STAT!B1087</f>
        <v>43887</v>
      </c>
      <c r="B1084" s="5">
        <f>TITRES_STAT!C1087</f>
        <v>1.86</v>
      </c>
      <c r="C1084" s="5">
        <f>TITRES_STAT!D1087</f>
        <v>1.3726</v>
      </c>
      <c r="D1084" s="5">
        <f>TITRES_STAT!E1087</f>
        <v>1160</v>
      </c>
      <c r="E1084" s="2">
        <f t="shared" si="64"/>
        <v>-18656</v>
      </c>
      <c r="F1084" s="5" t="str">
        <f t="shared" si="67"/>
        <v>BULLISH</v>
      </c>
      <c r="G1084" s="5" t="str">
        <f t="shared" si="66"/>
        <v>WEAK</v>
      </c>
      <c r="H1084" s="5" t="str">
        <f t="shared" si="65"/>
        <v>CONFIRMED BULLISH</v>
      </c>
    </row>
    <row r="1085" spans="1:8" ht="13.5" x14ac:dyDescent="0.25">
      <c r="A1085" s="3">
        <f>TITRES_STAT!B1088</f>
        <v>43888</v>
      </c>
      <c r="B1085" s="5">
        <f>TITRES_STAT!C1088</f>
        <v>1.86</v>
      </c>
      <c r="C1085" s="5">
        <f>TITRES_STAT!D1088</f>
        <v>1.3726</v>
      </c>
      <c r="D1085" s="5">
        <f>TITRES_STAT!E1088</f>
        <v>0</v>
      </c>
      <c r="E1085" s="2">
        <f t="shared" si="64"/>
        <v>-18656</v>
      </c>
      <c r="F1085" s="5" t="str">
        <f t="shared" si="67"/>
        <v>BULLISH</v>
      </c>
      <c r="G1085" s="5" t="str">
        <f t="shared" si="66"/>
        <v>WEAK</v>
      </c>
      <c r="H1085" s="5" t="str">
        <f t="shared" si="65"/>
        <v>CONFIRMED BULLISH</v>
      </c>
    </row>
    <row r="1086" spans="1:8" ht="13.5" x14ac:dyDescent="0.25">
      <c r="A1086" s="3">
        <f>TITRES_STAT!B1089</f>
        <v>43889</v>
      </c>
      <c r="B1086" s="5">
        <f>TITRES_STAT!C1089</f>
        <v>1.86</v>
      </c>
      <c r="C1086" s="5">
        <f>TITRES_STAT!D1089</f>
        <v>1.3726</v>
      </c>
      <c r="D1086" s="5">
        <f>TITRES_STAT!E1089</f>
        <v>0</v>
      </c>
      <c r="E1086" s="2">
        <f t="shared" si="64"/>
        <v>-18656</v>
      </c>
      <c r="F1086" s="5" t="str">
        <f t="shared" si="67"/>
        <v>BULLISH</v>
      </c>
      <c r="G1086" s="5" t="str">
        <f t="shared" si="66"/>
        <v>WEAK</v>
      </c>
      <c r="H1086" s="5" t="str">
        <f t="shared" si="65"/>
        <v>CONFIRMED BULLISH</v>
      </c>
    </row>
    <row r="1087" spans="1:8" ht="13.5" x14ac:dyDescent="0.25">
      <c r="A1087" s="3">
        <f>TITRES_STAT!B1090</f>
        <v>43892</v>
      </c>
      <c r="B1087" s="5">
        <f>TITRES_STAT!C1090</f>
        <v>1.86</v>
      </c>
      <c r="C1087" s="5">
        <f>TITRES_STAT!D1090</f>
        <v>1.3726</v>
      </c>
      <c r="D1087" s="5">
        <f>TITRES_STAT!E1090</f>
        <v>0</v>
      </c>
      <c r="E1087" s="2">
        <f t="shared" si="64"/>
        <v>-18656</v>
      </c>
      <c r="F1087" s="5" t="str">
        <f t="shared" si="67"/>
        <v>BULLISH</v>
      </c>
      <c r="G1087" s="5" t="str">
        <f t="shared" si="66"/>
        <v>WEAK</v>
      </c>
      <c r="H1087" s="5" t="str">
        <f t="shared" si="65"/>
        <v>CONFIRMED BULLISH</v>
      </c>
    </row>
    <row r="1088" spans="1:8" ht="13.5" x14ac:dyDescent="0.25">
      <c r="A1088" s="3">
        <f>TITRES_STAT!B1091</f>
        <v>43893</v>
      </c>
      <c r="B1088" s="5">
        <f>TITRES_STAT!C1091</f>
        <v>1.83</v>
      </c>
      <c r="C1088" s="5">
        <f>TITRES_STAT!D1091</f>
        <v>1.3504</v>
      </c>
      <c r="D1088" s="5">
        <f>TITRES_STAT!E1091</f>
        <v>20000</v>
      </c>
      <c r="E1088" s="2">
        <f t="shared" si="64"/>
        <v>-38656</v>
      </c>
      <c r="F1088" s="5" t="str">
        <f t="shared" si="67"/>
        <v>BEARISH</v>
      </c>
      <c r="G1088" s="5" t="str">
        <f t="shared" si="66"/>
        <v>STRONG</v>
      </c>
      <c r="H1088" s="5" t="str">
        <f t="shared" si="65"/>
        <v>CONFIRMED BEARISH</v>
      </c>
    </row>
    <row r="1089" spans="1:8" ht="13.5" x14ac:dyDescent="0.25">
      <c r="A1089" s="3">
        <f>TITRES_STAT!B1092</f>
        <v>43894</v>
      </c>
      <c r="B1089" s="5">
        <f>TITRES_STAT!C1092</f>
        <v>1.85</v>
      </c>
      <c r="C1089" s="5">
        <f>TITRES_STAT!D1092</f>
        <v>1.3652</v>
      </c>
      <c r="D1089" s="5">
        <f>TITRES_STAT!E1092</f>
        <v>500</v>
      </c>
      <c r="E1089" s="2">
        <f t="shared" si="64"/>
        <v>-38156</v>
      </c>
      <c r="F1089" s="5" t="str">
        <f t="shared" si="67"/>
        <v>BEARISH</v>
      </c>
      <c r="G1089" s="5" t="str">
        <f t="shared" si="66"/>
        <v>STRONG</v>
      </c>
      <c r="H1089" s="5" t="str">
        <f t="shared" si="65"/>
        <v>CONFIRMED BEARISH</v>
      </c>
    </row>
    <row r="1090" spans="1:8" ht="13.5" x14ac:dyDescent="0.25">
      <c r="A1090" s="3">
        <f>TITRES_STAT!B1093</f>
        <v>43895</v>
      </c>
      <c r="B1090" s="5">
        <f>TITRES_STAT!C1093</f>
        <v>1.85</v>
      </c>
      <c r="C1090" s="5">
        <f>TITRES_STAT!D1093</f>
        <v>1.3652</v>
      </c>
      <c r="D1090" s="5">
        <f>TITRES_STAT!E1093</f>
        <v>0</v>
      </c>
      <c r="E1090" s="2">
        <f t="shared" si="64"/>
        <v>-38156</v>
      </c>
      <c r="F1090" s="5" t="str">
        <f t="shared" si="67"/>
        <v>BEARISH</v>
      </c>
      <c r="G1090" s="5" t="str">
        <f t="shared" si="66"/>
        <v>STRONG</v>
      </c>
      <c r="H1090" s="5" t="str">
        <f t="shared" si="65"/>
        <v>CONFIRMED BEARISH</v>
      </c>
    </row>
    <row r="1091" spans="1:8" ht="13.5" x14ac:dyDescent="0.25">
      <c r="A1091" s="3">
        <f>TITRES_STAT!B1094</f>
        <v>43896</v>
      </c>
      <c r="B1091" s="5">
        <f>TITRES_STAT!C1094</f>
        <v>1.85</v>
      </c>
      <c r="C1091" s="5">
        <f>TITRES_STAT!D1094</f>
        <v>1.3652</v>
      </c>
      <c r="D1091" s="5">
        <f>TITRES_STAT!E1094</f>
        <v>0</v>
      </c>
      <c r="E1091" s="2">
        <f t="shared" si="64"/>
        <v>-38156</v>
      </c>
      <c r="F1091" s="5" t="str">
        <f t="shared" si="67"/>
        <v>BEARISH</v>
      </c>
      <c r="G1091" s="5" t="str">
        <f t="shared" si="66"/>
        <v>STRONG</v>
      </c>
      <c r="H1091" s="5" t="str">
        <f t="shared" si="65"/>
        <v>CONFIRMED BEARISH</v>
      </c>
    </row>
    <row r="1092" spans="1:8" ht="13.5" x14ac:dyDescent="0.25">
      <c r="A1092" s="3">
        <f>TITRES_STAT!B1095</f>
        <v>43899</v>
      </c>
      <c r="B1092" s="5">
        <f>TITRES_STAT!C1095</f>
        <v>1.85</v>
      </c>
      <c r="C1092" s="5">
        <f>TITRES_STAT!D1095</f>
        <v>1.3652</v>
      </c>
      <c r="D1092" s="5">
        <f>TITRES_STAT!E1095</f>
        <v>0</v>
      </c>
      <c r="E1092" s="2">
        <f t="shared" ref="E1092:E1155" si="68">IF(B1092&gt;B1091, E1091+D1092, IF(B1092&lt;B1091, E1091-D1092, E1091))</f>
        <v>-38156</v>
      </c>
      <c r="F1092" s="5" t="str">
        <f t="shared" si="67"/>
        <v>BEARISH</v>
      </c>
      <c r="G1092" s="5" t="str">
        <f t="shared" si="66"/>
        <v>STRONG</v>
      </c>
      <c r="H1092" s="5" t="str">
        <f t="shared" si="65"/>
        <v>CONFIRMED BEARISH</v>
      </c>
    </row>
    <row r="1093" spans="1:8" ht="13.5" x14ac:dyDescent="0.25">
      <c r="A1093" s="3">
        <f>TITRES_STAT!B1096</f>
        <v>43900</v>
      </c>
      <c r="B1093" s="5">
        <f>TITRES_STAT!C1096</f>
        <v>1.85</v>
      </c>
      <c r="C1093" s="5">
        <f>TITRES_STAT!D1096</f>
        <v>1.3652</v>
      </c>
      <c r="D1093" s="5">
        <f>TITRES_STAT!E1096</f>
        <v>0</v>
      </c>
      <c r="E1093" s="2">
        <f t="shared" si="68"/>
        <v>-38156</v>
      </c>
      <c r="F1093" s="5" t="str">
        <f t="shared" si="67"/>
        <v>BULLISH</v>
      </c>
      <c r="G1093" s="5" t="str">
        <f t="shared" si="66"/>
        <v>NEUTRAL</v>
      </c>
      <c r="H1093" s="5" t="str">
        <f t="shared" si="65"/>
        <v>CONFIRMED BULLISH</v>
      </c>
    </row>
    <row r="1094" spans="1:8" ht="13.5" x14ac:dyDescent="0.25">
      <c r="A1094" s="3">
        <f>TITRES_STAT!B1097</f>
        <v>43901</v>
      </c>
      <c r="B1094" s="5">
        <f>TITRES_STAT!C1097</f>
        <v>1.85</v>
      </c>
      <c r="C1094" s="5">
        <f>TITRES_STAT!D1097</f>
        <v>1.3652</v>
      </c>
      <c r="D1094" s="5">
        <f>TITRES_STAT!E1097</f>
        <v>0</v>
      </c>
      <c r="E1094" s="2">
        <f t="shared" si="68"/>
        <v>-38156</v>
      </c>
      <c r="F1094" s="5" t="str">
        <f t="shared" si="67"/>
        <v>NEUTRAL</v>
      </c>
      <c r="G1094" s="5" t="str">
        <f t="shared" si="66"/>
        <v>NEUTRAL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3">
        <f>TITRES_STAT!B1098</f>
        <v>43902</v>
      </c>
      <c r="B1095" s="5">
        <f>TITRES_STAT!C1098</f>
        <v>1.85</v>
      </c>
      <c r="C1095" s="5">
        <f>TITRES_STAT!D1098</f>
        <v>1.3652</v>
      </c>
      <c r="D1095" s="5">
        <f>TITRES_STAT!E1098</f>
        <v>0</v>
      </c>
      <c r="E1095" s="2">
        <f t="shared" si="68"/>
        <v>-38156</v>
      </c>
      <c r="F1095" s="5" t="str">
        <f t="shared" si="67"/>
        <v>NEUTRAL</v>
      </c>
      <c r="G1095" s="5" t="str">
        <f t="shared" ref="G1095:G1158" si="70">IF((E1095-E1090)/E1090 &gt; 0.02, "STRONG",
 IF((E1095-E1090)/E1090 &lt; -0.02, "WEAK", "NEUTRAL"))</f>
        <v>NEUTRAL</v>
      </c>
      <c r="H1095" s="5" t="str">
        <f t="shared" si="69"/>
        <v>NEUTRAL</v>
      </c>
    </row>
    <row r="1096" spans="1:8" ht="13.5" x14ac:dyDescent="0.25">
      <c r="A1096" s="3">
        <f>TITRES_STAT!B1099</f>
        <v>43903</v>
      </c>
      <c r="B1096" s="5">
        <f>TITRES_STAT!C1099</f>
        <v>1.85</v>
      </c>
      <c r="C1096" s="5">
        <f>TITRES_STAT!D1099</f>
        <v>1.3652</v>
      </c>
      <c r="D1096" s="5">
        <f>TITRES_STAT!E1099</f>
        <v>250</v>
      </c>
      <c r="E1096" s="2">
        <f t="shared" si="68"/>
        <v>-38156</v>
      </c>
      <c r="F1096" s="5" t="str">
        <f t="shared" ref="F1096:F1159" si="71">IF(E1096&gt;E1091,"BULLISH",IF(E1096&lt;E1091,"BEARISH","NEUTRAL"))</f>
        <v>NEUTRAL</v>
      </c>
      <c r="G1096" s="5" t="str">
        <f t="shared" si="70"/>
        <v>NEUTRAL</v>
      </c>
      <c r="H1096" s="5" t="str">
        <f t="shared" si="69"/>
        <v>NEUTRAL</v>
      </c>
    </row>
    <row r="1097" spans="1:8" ht="13.5" x14ac:dyDescent="0.25">
      <c r="A1097" s="3">
        <f>TITRES_STAT!B1100</f>
        <v>43906</v>
      </c>
      <c r="B1097" s="5">
        <f>TITRES_STAT!C1100</f>
        <v>1.85</v>
      </c>
      <c r="C1097" s="5">
        <f>TITRES_STAT!D1100</f>
        <v>1.3652</v>
      </c>
      <c r="D1097" s="5">
        <f>TITRES_STAT!E1100</f>
        <v>0</v>
      </c>
      <c r="E1097" s="2">
        <f t="shared" si="68"/>
        <v>-38156</v>
      </c>
      <c r="F1097" s="5" t="str">
        <f t="shared" si="71"/>
        <v>NEUTRAL</v>
      </c>
      <c r="G1097" s="5" t="str">
        <f t="shared" si="70"/>
        <v>NEUTRAL</v>
      </c>
      <c r="H1097" s="5" t="str">
        <f t="shared" si="69"/>
        <v>NEUTRAL</v>
      </c>
    </row>
    <row r="1098" spans="1:8" ht="13.5" x14ac:dyDescent="0.25">
      <c r="A1098" s="3">
        <f>TITRES_STAT!B1101</f>
        <v>43907</v>
      </c>
      <c r="B1098" s="5">
        <f>TITRES_STAT!C1101</f>
        <v>1.85</v>
      </c>
      <c r="C1098" s="5">
        <f>TITRES_STAT!D1101</f>
        <v>1.3652</v>
      </c>
      <c r="D1098" s="5">
        <f>TITRES_STAT!E1101</f>
        <v>0</v>
      </c>
      <c r="E1098" s="2">
        <f t="shared" si="68"/>
        <v>-38156</v>
      </c>
      <c r="F1098" s="5" t="str">
        <f t="shared" si="71"/>
        <v>NEUTRAL</v>
      </c>
      <c r="G1098" s="5" t="str">
        <f t="shared" si="70"/>
        <v>NEUTRAL</v>
      </c>
      <c r="H1098" s="5" t="str">
        <f t="shared" si="69"/>
        <v>NEUTRAL</v>
      </c>
    </row>
    <row r="1099" spans="1:8" ht="13.5" x14ac:dyDescent="0.25">
      <c r="A1099" s="3">
        <f>TITRES_STAT!B1102</f>
        <v>43908</v>
      </c>
      <c r="B1099" s="5">
        <f>TITRES_STAT!C1102</f>
        <v>1.85</v>
      </c>
      <c r="C1099" s="5">
        <f>TITRES_STAT!D1102</f>
        <v>1.3652</v>
      </c>
      <c r="D1099" s="5">
        <f>TITRES_STAT!E1102</f>
        <v>0</v>
      </c>
      <c r="E1099" s="2">
        <f t="shared" si="68"/>
        <v>-38156</v>
      </c>
      <c r="F1099" s="5" t="str">
        <f t="shared" si="71"/>
        <v>NEUTRAL</v>
      </c>
      <c r="G1099" s="5" t="str">
        <f t="shared" si="70"/>
        <v>NEUTRAL</v>
      </c>
      <c r="H1099" s="5" t="str">
        <f t="shared" si="69"/>
        <v>NEUTRAL</v>
      </c>
    </row>
    <row r="1100" spans="1:8" ht="13.5" x14ac:dyDescent="0.25">
      <c r="A1100" s="3">
        <f>TITRES_STAT!B1103</f>
        <v>43909</v>
      </c>
      <c r="B1100" s="5">
        <f>TITRES_STAT!C1103</f>
        <v>1.85</v>
      </c>
      <c r="C1100" s="5">
        <f>TITRES_STAT!D1103</f>
        <v>1.3652</v>
      </c>
      <c r="D1100" s="5">
        <f>TITRES_STAT!E1103</f>
        <v>0</v>
      </c>
      <c r="E1100" s="2">
        <f t="shared" si="68"/>
        <v>-38156</v>
      </c>
      <c r="F1100" s="5" t="str">
        <f t="shared" si="71"/>
        <v>NEUTRAL</v>
      </c>
      <c r="G1100" s="5" t="str">
        <f t="shared" si="70"/>
        <v>NEUTRAL</v>
      </c>
      <c r="H1100" s="5" t="str">
        <f t="shared" si="69"/>
        <v>NEUTRAL</v>
      </c>
    </row>
    <row r="1101" spans="1:8" ht="13.5" x14ac:dyDescent="0.25">
      <c r="A1101" s="3">
        <f>TITRES_STAT!B1104</f>
        <v>43913</v>
      </c>
      <c r="B1101" s="5">
        <f>TITRES_STAT!C1104</f>
        <v>1.85</v>
      </c>
      <c r="C1101" s="5">
        <f>TITRES_STAT!D1104</f>
        <v>1.3652</v>
      </c>
      <c r="D1101" s="5">
        <f>TITRES_STAT!E1104</f>
        <v>0</v>
      </c>
      <c r="E1101" s="2">
        <f t="shared" si="68"/>
        <v>-38156</v>
      </c>
      <c r="F1101" s="5" t="str">
        <f t="shared" si="71"/>
        <v>NEUTRAL</v>
      </c>
      <c r="G1101" s="5" t="str">
        <f t="shared" si="70"/>
        <v>NEUTRAL</v>
      </c>
      <c r="H1101" s="5" t="str">
        <f t="shared" si="69"/>
        <v>NEUTRAL</v>
      </c>
    </row>
    <row r="1102" spans="1:8" ht="13.5" x14ac:dyDescent="0.25">
      <c r="A1102" s="3">
        <f>TITRES_STAT!B1105</f>
        <v>43914</v>
      </c>
      <c r="B1102" s="5">
        <f>TITRES_STAT!C1105</f>
        <v>1.85</v>
      </c>
      <c r="C1102" s="5">
        <f>TITRES_STAT!D1105</f>
        <v>1.3652</v>
      </c>
      <c r="D1102" s="5">
        <f>TITRES_STAT!E1105</f>
        <v>0</v>
      </c>
      <c r="E1102" s="2">
        <f t="shared" si="68"/>
        <v>-38156</v>
      </c>
      <c r="F1102" s="5" t="str">
        <f t="shared" si="71"/>
        <v>NEUTRAL</v>
      </c>
      <c r="G1102" s="5" t="str">
        <f t="shared" si="70"/>
        <v>NEUTRAL</v>
      </c>
      <c r="H1102" s="5" t="str">
        <f t="shared" si="69"/>
        <v>NEUTRAL</v>
      </c>
    </row>
    <row r="1103" spans="1:8" ht="13.5" x14ac:dyDescent="0.25">
      <c r="A1103" s="3">
        <f>TITRES_STAT!B1106</f>
        <v>43915</v>
      </c>
      <c r="B1103" s="5">
        <f>TITRES_STAT!C1106</f>
        <v>1.85</v>
      </c>
      <c r="C1103" s="5">
        <f>TITRES_STAT!D1106</f>
        <v>1.3652</v>
      </c>
      <c r="D1103" s="5">
        <f>TITRES_STAT!E1106</f>
        <v>0</v>
      </c>
      <c r="E1103" s="2">
        <f t="shared" si="68"/>
        <v>-38156</v>
      </c>
      <c r="F1103" s="5" t="str">
        <f t="shared" si="71"/>
        <v>NEUTRAL</v>
      </c>
      <c r="G1103" s="5" t="str">
        <f t="shared" si="70"/>
        <v>NEUTRAL</v>
      </c>
      <c r="H1103" s="5" t="str">
        <f t="shared" si="69"/>
        <v>NEUTRAL</v>
      </c>
    </row>
    <row r="1104" spans="1:8" ht="13.5" x14ac:dyDescent="0.25">
      <c r="A1104" s="3">
        <f>TITRES_STAT!B1107</f>
        <v>43916</v>
      </c>
      <c r="B1104" s="5">
        <f>TITRES_STAT!C1107</f>
        <v>1.85</v>
      </c>
      <c r="C1104" s="5">
        <f>TITRES_STAT!D1107</f>
        <v>1.3652</v>
      </c>
      <c r="D1104" s="5">
        <f>TITRES_STAT!E1107</f>
        <v>0</v>
      </c>
      <c r="E1104" s="2">
        <f t="shared" si="68"/>
        <v>-38156</v>
      </c>
      <c r="F1104" s="5" t="str">
        <f t="shared" si="71"/>
        <v>NEUTRAL</v>
      </c>
      <c r="G1104" s="5" t="str">
        <f t="shared" si="70"/>
        <v>NEUTRAL</v>
      </c>
      <c r="H1104" s="5" t="str">
        <f t="shared" si="69"/>
        <v>NEUTRAL</v>
      </c>
    </row>
    <row r="1105" spans="1:8" ht="13.5" x14ac:dyDescent="0.25">
      <c r="A1105" s="3">
        <f>TITRES_STAT!B1108</f>
        <v>43917</v>
      </c>
      <c r="B1105" s="5">
        <f>TITRES_STAT!C1108</f>
        <v>1.85</v>
      </c>
      <c r="C1105" s="5">
        <f>TITRES_STAT!D1108</f>
        <v>1.3652</v>
      </c>
      <c r="D1105" s="5">
        <f>TITRES_STAT!E1108</f>
        <v>0</v>
      </c>
      <c r="E1105" s="2">
        <f t="shared" si="68"/>
        <v>-38156</v>
      </c>
      <c r="F1105" s="5" t="str">
        <f t="shared" si="71"/>
        <v>NEUTRAL</v>
      </c>
      <c r="G1105" s="5" t="str">
        <f t="shared" si="70"/>
        <v>NEUTRAL</v>
      </c>
      <c r="H1105" s="5" t="str">
        <f t="shared" si="69"/>
        <v>NEUTRAL</v>
      </c>
    </row>
    <row r="1106" spans="1:8" ht="13.5" x14ac:dyDescent="0.25">
      <c r="A1106" s="3">
        <f>TITRES_STAT!B1109</f>
        <v>43920</v>
      </c>
      <c r="B1106" s="5">
        <f>TITRES_STAT!C1109</f>
        <v>1.85</v>
      </c>
      <c r="C1106" s="5">
        <f>TITRES_STAT!D1109</f>
        <v>1.3652</v>
      </c>
      <c r="D1106" s="5">
        <f>TITRES_STAT!E1109</f>
        <v>0</v>
      </c>
      <c r="E1106" s="2">
        <f t="shared" si="68"/>
        <v>-38156</v>
      </c>
      <c r="F1106" s="5" t="str">
        <f t="shared" si="71"/>
        <v>NEUTRAL</v>
      </c>
      <c r="G1106" s="5" t="str">
        <f t="shared" si="70"/>
        <v>NEUTRAL</v>
      </c>
      <c r="H1106" s="5" t="str">
        <f t="shared" si="69"/>
        <v>NEUTRAL</v>
      </c>
    </row>
    <row r="1107" spans="1:8" ht="13.5" x14ac:dyDescent="0.25">
      <c r="A1107" s="3">
        <f>TITRES_STAT!B1110</f>
        <v>43921</v>
      </c>
      <c r="B1107" s="5">
        <f>TITRES_STAT!C1110</f>
        <v>1.85</v>
      </c>
      <c r="C1107" s="5">
        <f>TITRES_STAT!D1110</f>
        <v>1.3652</v>
      </c>
      <c r="D1107" s="5">
        <f>TITRES_STAT!E1110</f>
        <v>0</v>
      </c>
      <c r="E1107" s="2">
        <f t="shared" si="68"/>
        <v>-38156</v>
      </c>
      <c r="F1107" s="5" t="str">
        <f t="shared" si="71"/>
        <v>NEUTRAL</v>
      </c>
      <c r="G1107" s="5" t="str">
        <f t="shared" si="70"/>
        <v>NEUTRAL</v>
      </c>
      <c r="H1107" s="5" t="str">
        <f t="shared" si="69"/>
        <v>NEUTRAL</v>
      </c>
    </row>
    <row r="1108" spans="1:8" ht="13.5" x14ac:dyDescent="0.25">
      <c r="A1108" s="3">
        <f>TITRES_STAT!B1111</f>
        <v>43922</v>
      </c>
      <c r="B1108" s="5">
        <f>TITRES_STAT!C1111</f>
        <v>1.85</v>
      </c>
      <c r="C1108" s="5">
        <f>TITRES_STAT!D1111</f>
        <v>1.3652</v>
      </c>
      <c r="D1108" s="5">
        <f>TITRES_STAT!E1111</f>
        <v>0</v>
      </c>
      <c r="E1108" s="2">
        <f t="shared" si="68"/>
        <v>-38156</v>
      </c>
      <c r="F1108" s="5" t="str">
        <f t="shared" si="71"/>
        <v>NEUTRAL</v>
      </c>
      <c r="G1108" s="5" t="str">
        <f t="shared" si="70"/>
        <v>NEUTRAL</v>
      </c>
      <c r="H1108" s="5" t="str">
        <f t="shared" si="69"/>
        <v>NEUTRAL</v>
      </c>
    </row>
    <row r="1109" spans="1:8" ht="13.5" x14ac:dyDescent="0.25">
      <c r="A1109" s="3">
        <f>TITRES_STAT!B1112</f>
        <v>43923</v>
      </c>
      <c r="B1109" s="5">
        <f>TITRES_STAT!C1112</f>
        <v>1.85</v>
      </c>
      <c r="C1109" s="5">
        <f>TITRES_STAT!D1112</f>
        <v>1.3652</v>
      </c>
      <c r="D1109" s="5">
        <f>TITRES_STAT!E1112</f>
        <v>29</v>
      </c>
      <c r="E1109" s="2">
        <f t="shared" si="68"/>
        <v>-38156</v>
      </c>
      <c r="F1109" s="5" t="str">
        <f t="shared" si="71"/>
        <v>NEUTRAL</v>
      </c>
      <c r="G1109" s="5" t="str">
        <f t="shared" si="70"/>
        <v>NEUTRAL</v>
      </c>
      <c r="H1109" s="5" t="str">
        <f t="shared" si="69"/>
        <v>NEUTRAL</v>
      </c>
    </row>
    <row r="1110" spans="1:8" ht="13.5" x14ac:dyDescent="0.25">
      <c r="A1110" s="3">
        <f>TITRES_STAT!B1113</f>
        <v>43924</v>
      </c>
      <c r="B1110" s="5">
        <f>TITRES_STAT!C1113</f>
        <v>1.85</v>
      </c>
      <c r="C1110" s="5">
        <f>TITRES_STAT!D1113</f>
        <v>1.3652</v>
      </c>
      <c r="D1110" s="5">
        <f>TITRES_STAT!E1113</f>
        <v>0</v>
      </c>
      <c r="E1110" s="2">
        <f t="shared" si="68"/>
        <v>-38156</v>
      </c>
      <c r="F1110" s="5" t="str">
        <f t="shared" si="71"/>
        <v>NEUTRAL</v>
      </c>
      <c r="G1110" s="5" t="str">
        <f t="shared" si="70"/>
        <v>NEUTRAL</v>
      </c>
      <c r="H1110" s="5" t="str">
        <f t="shared" si="69"/>
        <v>NEUTRAL</v>
      </c>
    </row>
    <row r="1111" spans="1:8" ht="13.5" x14ac:dyDescent="0.25">
      <c r="A1111" s="3">
        <f>TITRES_STAT!B1114</f>
        <v>43927</v>
      </c>
      <c r="B1111" s="5">
        <f>TITRES_STAT!C1114</f>
        <v>1.85</v>
      </c>
      <c r="C1111" s="5">
        <f>TITRES_STAT!D1114</f>
        <v>1.3652</v>
      </c>
      <c r="D1111" s="5">
        <f>TITRES_STAT!E1114</f>
        <v>0</v>
      </c>
      <c r="E1111" s="2">
        <f t="shared" si="68"/>
        <v>-38156</v>
      </c>
      <c r="F1111" s="5" t="str">
        <f t="shared" si="71"/>
        <v>NEUTRAL</v>
      </c>
      <c r="G1111" s="5" t="str">
        <f t="shared" si="70"/>
        <v>NEUTRAL</v>
      </c>
      <c r="H1111" s="5" t="str">
        <f t="shared" si="69"/>
        <v>NEUTRAL</v>
      </c>
    </row>
    <row r="1112" spans="1:8" ht="13.5" x14ac:dyDescent="0.25">
      <c r="A1112" s="3">
        <f>TITRES_STAT!B1115</f>
        <v>43928</v>
      </c>
      <c r="B1112" s="5">
        <f>TITRES_STAT!C1115</f>
        <v>1.8</v>
      </c>
      <c r="C1112" s="5">
        <f>TITRES_STAT!D1115</f>
        <v>1.3283</v>
      </c>
      <c r="D1112" s="5">
        <f>TITRES_STAT!E1115</f>
        <v>5380</v>
      </c>
      <c r="E1112" s="2">
        <f t="shared" si="68"/>
        <v>-43536</v>
      </c>
      <c r="F1112" s="5" t="str">
        <f t="shared" si="71"/>
        <v>BEARISH</v>
      </c>
      <c r="G1112" s="5" t="str">
        <f t="shared" si="70"/>
        <v>STRONG</v>
      </c>
      <c r="H1112" s="5" t="str">
        <f t="shared" si="69"/>
        <v>CONFIRMED BEARISH</v>
      </c>
    </row>
    <row r="1113" spans="1:8" ht="13.5" x14ac:dyDescent="0.25">
      <c r="A1113" s="3">
        <f>TITRES_STAT!B1116</f>
        <v>43929</v>
      </c>
      <c r="B1113" s="5">
        <f>TITRES_STAT!C1116</f>
        <v>1.8</v>
      </c>
      <c r="C1113" s="5">
        <f>TITRES_STAT!D1116</f>
        <v>1.3283</v>
      </c>
      <c r="D1113" s="5">
        <f>TITRES_STAT!E1116</f>
        <v>0</v>
      </c>
      <c r="E1113" s="2">
        <f t="shared" si="68"/>
        <v>-43536</v>
      </c>
      <c r="F1113" s="5" t="str">
        <f t="shared" si="71"/>
        <v>BEARISH</v>
      </c>
      <c r="G1113" s="5" t="str">
        <f t="shared" si="70"/>
        <v>STRONG</v>
      </c>
      <c r="H1113" s="5" t="str">
        <f t="shared" si="69"/>
        <v>CONFIRMED BEARISH</v>
      </c>
    </row>
    <row r="1114" spans="1:8" ht="13.5" x14ac:dyDescent="0.25">
      <c r="A1114" s="3">
        <f>TITRES_STAT!B1117</f>
        <v>43934</v>
      </c>
      <c r="B1114" s="5">
        <f>TITRES_STAT!C1117</f>
        <v>1.75</v>
      </c>
      <c r="C1114" s="5">
        <f>TITRES_STAT!D1117</f>
        <v>1.2914000000000001</v>
      </c>
      <c r="D1114" s="5">
        <f>TITRES_STAT!E1117</f>
        <v>70</v>
      </c>
      <c r="E1114" s="2">
        <f t="shared" si="68"/>
        <v>-43606</v>
      </c>
      <c r="F1114" s="5" t="str">
        <f t="shared" si="71"/>
        <v>BEARISH</v>
      </c>
      <c r="G1114" s="5" t="str">
        <f t="shared" si="70"/>
        <v>STRONG</v>
      </c>
      <c r="H1114" s="5" t="str">
        <f t="shared" si="69"/>
        <v>CONFIRMED BEARISH</v>
      </c>
    </row>
    <row r="1115" spans="1:8" ht="13.5" x14ac:dyDescent="0.25">
      <c r="A1115" s="3">
        <f>TITRES_STAT!B1118</f>
        <v>43935</v>
      </c>
      <c r="B1115" s="5">
        <f>TITRES_STAT!C1118</f>
        <v>1.75</v>
      </c>
      <c r="C1115" s="5">
        <f>TITRES_STAT!D1118</f>
        <v>1.2914000000000001</v>
      </c>
      <c r="D1115" s="5">
        <f>TITRES_STAT!E1118</f>
        <v>0</v>
      </c>
      <c r="E1115" s="2">
        <f t="shared" si="68"/>
        <v>-43606</v>
      </c>
      <c r="F1115" s="5" t="str">
        <f t="shared" si="71"/>
        <v>BEARISH</v>
      </c>
      <c r="G1115" s="5" t="str">
        <f t="shared" si="70"/>
        <v>STRONG</v>
      </c>
      <c r="H1115" s="5" t="str">
        <f t="shared" si="69"/>
        <v>CONFIRMED BEARISH</v>
      </c>
    </row>
    <row r="1116" spans="1:8" ht="13.5" x14ac:dyDescent="0.25">
      <c r="A1116" s="3">
        <f>TITRES_STAT!B1119</f>
        <v>43936</v>
      </c>
      <c r="B1116" s="5">
        <f>TITRES_STAT!C1119</f>
        <v>1.75</v>
      </c>
      <c r="C1116" s="5">
        <f>TITRES_STAT!D1119</f>
        <v>1.2914000000000001</v>
      </c>
      <c r="D1116" s="5">
        <f>TITRES_STAT!E1119</f>
        <v>0</v>
      </c>
      <c r="E1116" s="2">
        <f t="shared" si="68"/>
        <v>-43606</v>
      </c>
      <c r="F1116" s="5" t="str">
        <f t="shared" si="71"/>
        <v>BEARISH</v>
      </c>
      <c r="G1116" s="5" t="str">
        <f t="shared" si="70"/>
        <v>STRONG</v>
      </c>
      <c r="H1116" s="5" t="str">
        <f t="shared" si="69"/>
        <v>CONFIRMED BEARISH</v>
      </c>
    </row>
    <row r="1117" spans="1:8" ht="13.5" x14ac:dyDescent="0.25">
      <c r="A1117" s="3">
        <f>TITRES_STAT!B1120</f>
        <v>43937</v>
      </c>
      <c r="B1117" s="5">
        <f>TITRES_STAT!C1120</f>
        <v>1.75</v>
      </c>
      <c r="C1117" s="5">
        <f>TITRES_STAT!D1120</f>
        <v>1.2914000000000001</v>
      </c>
      <c r="D1117" s="5">
        <f>TITRES_STAT!E1120</f>
        <v>0</v>
      </c>
      <c r="E1117" s="2">
        <f t="shared" si="68"/>
        <v>-43606</v>
      </c>
      <c r="F1117" s="5" t="str">
        <f t="shared" si="71"/>
        <v>BEARISH</v>
      </c>
      <c r="G1117" s="5" t="str">
        <f t="shared" si="70"/>
        <v>NEUTRAL</v>
      </c>
      <c r="H1117" s="5" t="str">
        <f t="shared" si="69"/>
        <v>CONFIRMED BEARISH</v>
      </c>
    </row>
    <row r="1118" spans="1:8" ht="13.5" x14ac:dyDescent="0.25">
      <c r="A1118" s="3">
        <f>TITRES_STAT!B1121</f>
        <v>43938</v>
      </c>
      <c r="B1118" s="5">
        <f>TITRES_STAT!C1121</f>
        <v>1.75</v>
      </c>
      <c r="C1118" s="5">
        <f>TITRES_STAT!D1121</f>
        <v>1.2914000000000001</v>
      </c>
      <c r="D1118" s="5">
        <f>TITRES_STAT!E1121</f>
        <v>0</v>
      </c>
      <c r="E1118" s="2">
        <f t="shared" si="68"/>
        <v>-43606</v>
      </c>
      <c r="F1118" s="5" t="str">
        <f t="shared" si="71"/>
        <v>BEARISH</v>
      </c>
      <c r="G1118" s="5" t="str">
        <f t="shared" si="70"/>
        <v>NEUTRAL</v>
      </c>
      <c r="H1118" s="5" t="str">
        <f t="shared" si="69"/>
        <v>CONFIRMED BEARISH</v>
      </c>
    </row>
    <row r="1119" spans="1:8" ht="13.5" x14ac:dyDescent="0.25">
      <c r="A1119" s="3">
        <f>TITRES_STAT!B1122</f>
        <v>43941</v>
      </c>
      <c r="B1119" s="5">
        <f>TITRES_STAT!C1122</f>
        <v>1.75</v>
      </c>
      <c r="C1119" s="5">
        <f>TITRES_STAT!D1122</f>
        <v>1.2914000000000001</v>
      </c>
      <c r="D1119" s="5">
        <f>TITRES_STAT!E1122</f>
        <v>0</v>
      </c>
      <c r="E1119" s="2">
        <f t="shared" si="68"/>
        <v>-43606</v>
      </c>
      <c r="F1119" s="5" t="str">
        <f t="shared" si="71"/>
        <v>NEUTRAL</v>
      </c>
      <c r="G1119" s="5" t="str">
        <f t="shared" si="70"/>
        <v>NEUTRAL</v>
      </c>
      <c r="H1119" s="5" t="str">
        <f t="shared" si="69"/>
        <v>NEUTRAL</v>
      </c>
    </row>
    <row r="1120" spans="1:8" ht="13.5" x14ac:dyDescent="0.25">
      <c r="A1120" s="3">
        <f>TITRES_STAT!B1123</f>
        <v>43942</v>
      </c>
      <c r="B1120" s="5">
        <f>TITRES_STAT!C1123</f>
        <v>1.75</v>
      </c>
      <c r="C1120" s="5">
        <f>TITRES_STAT!D1123</f>
        <v>1.2914000000000001</v>
      </c>
      <c r="D1120" s="5">
        <f>TITRES_STAT!E1123</f>
        <v>0</v>
      </c>
      <c r="E1120" s="2">
        <f t="shared" si="68"/>
        <v>-43606</v>
      </c>
      <c r="F1120" s="5" t="str">
        <f t="shared" si="71"/>
        <v>NEUTRAL</v>
      </c>
      <c r="G1120" s="5" t="str">
        <f t="shared" si="70"/>
        <v>NEUTRAL</v>
      </c>
      <c r="H1120" s="5" t="str">
        <f t="shared" si="69"/>
        <v>NEUTRAL</v>
      </c>
    </row>
    <row r="1121" spans="1:8" ht="13.5" x14ac:dyDescent="0.25">
      <c r="A1121" s="3">
        <f>TITRES_STAT!B1124</f>
        <v>43943</v>
      </c>
      <c r="B1121" s="5">
        <f>TITRES_STAT!C1124</f>
        <v>1.75</v>
      </c>
      <c r="C1121" s="5">
        <f>TITRES_STAT!D1124</f>
        <v>1.2914000000000001</v>
      </c>
      <c r="D1121" s="5">
        <f>TITRES_STAT!E1124</f>
        <v>0</v>
      </c>
      <c r="E1121" s="2">
        <f t="shared" si="68"/>
        <v>-43606</v>
      </c>
      <c r="F1121" s="5" t="str">
        <f t="shared" si="71"/>
        <v>NEUTRAL</v>
      </c>
      <c r="G1121" s="5" t="str">
        <f t="shared" si="70"/>
        <v>NEUTRAL</v>
      </c>
      <c r="H1121" s="5" t="str">
        <f t="shared" si="69"/>
        <v>NEUTRAL</v>
      </c>
    </row>
    <row r="1122" spans="1:8" ht="13.5" x14ac:dyDescent="0.25">
      <c r="A1122" s="3">
        <f>TITRES_STAT!B1125</f>
        <v>43944</v>
      </c>
      <c r="B1122" s="5">
        <f>TITRES_STAT!C1125</f>
        <v>1.75</v>
      </c>
      <c r="C1122" s="5">
        <f>TITRES_STAT!D1125</f>
        <v>1.2914000000000001</v>
      </c>
      <c r="D1122" s="5">
        <f>TITRES_STAT!E1125</f>
        <v>0</v>
      </c>
      <c r="E1122" s="2">
        <f t="shared" si="68"/>
        <v>-43606</v>
      </c>
      <c r="F1122" s="5" t="str">
        <f t="shared" si="71"/>
        <v>NEUTRAL</v>
      </c>
      <c r="G1122" s="5" t="str">
        <f t="shared" si="70"/>
        <v>NEUTRAL</v>
      </c>
      <c r="H1122" s="5" t="str">
        <f t="shared" si="69"/>
        <v>NEUTRAL</v>
      </c>
    </row>
    <row r="1123" spans="1:8" ht="13.5" x14ac:dyDescent="0.25">
      <c r="A1123" s="3">
        <f>TITRES_STAT!B1126</f>
        <v>43945</v>
      </c>
      <c r="B1123" s="5">
        <f>TITRES_STAT!C1126</f>
        <v>1.75</v>
      </c>
      <c r="C1123" s="5">
        <f>TITRES_STAT!D1126</f>
        <v>1.2914000000000001</v>
      </c>
      <c r="D1123" s="5">
        <f>TITRES_STAT!E1126</f>
        <v>0</v>
      </c>
      <c r="E1123" s="2">
        <f t="shared" si="68"/>
        <v>-43606</v>
      </c>
      <c r="F1123" s="5" t="str">
        <f t="shared" si="71"/>
        <v>NEUTRAL</v>
      </c>
      <c r="G1123" s="5" t="str">
        <f t="shared" si="70"/>
        <v>NEUTRAL</v>
      </c>
      <c r="H1123" s="5" t="str">
        <f t="shared" si="69"/>
        <v>NEUTRAL</v>
      </c>
    </row>
    <row r="1124" spans="1:8" ht="13.5" x14ac:dyDescent="0.25">
      <c r="A1124" s="3">
        <f>TITRES_STAT!B1127</f>
        <v>43948</v>
      </c>
      <c r="B1124" s="5">
        <f>TITRES_STAT!C1127</f>
        <v>1.75</v>
      </c>
      <c r="C1124" s="5">
        <f>TITRES_STAT!D1127</f>
        <v>1.2914000000000001</v>
      </c>
      <c r="D1124" s="5">
        <f>TITRES_STAT!E1127</f>
        <v>0</v>
      </c>
      <c r="E1124" s="2">
        <f t="shared" si="68"/>
        <v>-43606</v>
      </c>
      <c r="F1124" s="5" t="str">
        <f t="shared" si="71"/>
        <v>NEUTRAL</v>
      </c>
      <c r="G1124" s="5" t="str">
        <f t="shared" si="70"/>
        <v>NEUTRAL</v>
      </c>
      <c r="H1124" s="5" t="str">
        <f t="shared" si="69"/>
        <v>NEUTRAL</v>
      </c>
    </row>
    <row r="1125" spans="1:8" ht="13.5" x14ac:dyDescent="0.25">
      <c r="A1125" s="3">
        <f>TITRES_STAT!B1128</f>
        <v>43949</v>
      </c>
      <c r="B1125" s="5">
        <f>TITRES_STAT!C1128</f>
        <v>1.75</v>
      </c>
      <c r="C1125" s="5">
        <f>TITRES_STAT!D1128</f>
        <v>1.2914000000000001</v>
      </c>
      <c r="D1125" s="5">
        <f>TITRES_STAT!E1128</f>
        <v>0</v>
      </c>
      <c r="E1125" s="2">
        <f t="shared" si="68"/>
        <v>-43606</v>
      </c>
      <c r="F1125" s="5" t="str">
        <f t="shared" si="71"/>
        <v>NEUTRAL</v>
      </c>
      <c r="G1125" s="5" t="str">
        <f t="shared" si="70"/>
        <v>NEUTRAL</v>
      </c>
      <c r="H1125" s="5" t="str">
        <f t="shared" si="69"/>
        <v>NEUTRAL</v>
      </c>
    </row>
    <row r="1126" spans="1:8" ht="13.5" x14ac:dyDescent="0.25">
      <c r="A1126" s="3">
        <f>TITRES_STAT!B1129</f>
        <v>43950</v>
      </c>
      <c r="B1126" s="5">
        <f>TITRES_STAT!C1129</f>
        <v>1.75</v>
      </c>
      <c r="C1126" s="5">
        <f>TITRES_STAT!D1129</f>
        <v>1.2914000000000001</v>
      </c>
      <c r="D1126" s="5">
        <f>TITRES_STAT!E1129</f>
        <v>0</v>
      </c>
      <c r="E1126" s="2">
        <f t="shared" si="68"/>
        <v>-43606</v>
      </c>
      <c r="F1126" s="5" t="str">
        <f t="shared" si="71"/>
        <v>NEUTRAL</v>
      </c>
      <c r="G1126" s="5" t="str">
        <f t="shared" si="70"/>
        <v>NEUTRAL</v>
      </c>
      <c r="H1126" s="5" t="str">
        <f t="shared" si="69"/>
        <v>NEUTRAL</v>
      </c>
    </row>
    <row r="1127" spans="1:8" ht="13.5" x14ac:dyDescent="0.25">
      <c r="A1127" s="3">
        <f>TITRES_STAT!B1130</f>
        <v>43951</v>
      </c>
      <c r="B1127" s="5">
        <f>TITRES_STAT!C1130</f>
        <v>1.75</v>
      </c>
      <c r="C1127" s="5">
        <f>TITRES_STAT!D1130</f>
        <v>1.2914000000000001</v>
      </c>
      <c r="D1127" s="5">
        <f>TITRES_STAT!E1130</f>
        <v>0</v>
      </c>
      <c r="E1127" s="2">
        <f t="shared" si="68"/>
        <v>-43606</v>
      </c>
      <c r="F1127" s="5" t="str">
        <f t="shared" si="71"/>
        <v>NEUTRAL</v>
      </c>
      <c r="G1127" s="5" t="str">
        <f t="shared" si="70"/>
        <v>NEUTRAL</v>
      </c>
      <c r="H1127" s="5" t="str">
        <f t="shared" si="69"/>
        <v>NEUTRAL</v>
      </c>
    </row>
    <row r="1128" spans="1:8" ht="13.5" x14ac:dyDescent="0.25">
      <c r="A1128" s="3">
        <f>TITRES_STAT!B1131</f>
        <v>43955</v>
      </c>
      <c r="B1128" s="5">
        <f>TITRES_STAT!C1131</f>
        <v>1.7</v>
      </c>
      <c r="C1128" s="5">
        <f>TITRES_STAT!D1131</f>
        <v>1.2544999999999999</v>
      </c>
      <c r="D1128" s="5">
        <f>TITRES_STAT!E1131</f>
        <v>121</v>
      </c>
      <c r="E1128" s="2">
        <f t="shared" si="68"/>
        <v>-43727</v>
      </c>
      <c r="F1128" s="5" t="str">
        <f t="shared" si="71"/>
        <v>BEARISH</v>
      </c>
      <c r="G1128" s="5" t="str">
        <f t="shared" si="70"/>
        <v>NEUTRAL</v>
      </c>
      <c r="H1128" s="5" t="str">
        <f t="shared" si="69"/>
        <v>CONFIRMED BEARISH</v>
      </c>
    </row>
    <row r="1129" spans="1:8" ht="13.5" x14ac:dyDescent="0.25">
      <c r="A1129" s="3">
        <f>TITRES_STAT!B1132</f>
        <v>43956</v>
      </c>
      <c r="B1129" s="5">
        <f>TITRES_STAT!C1132</f>
        <v>1.7</v>
      </c>
      <c r="C1129" s="5">
        <f>TITRES_STAT!D1132</f>
        <v>1.2544999999999999</v>
      </c>
      <c r="D1129" s="5">
        <f>TITRES_STAT!E1132</f>
        <v>0</v>
      </c>
      <c r="E1129" s="2">
        <f t="shared" si="68"/>
        <v>-43727</v>
      </c>
      <c r="F1129" s="5" t="str">
        <f t="shared" si="71"/>
        <v>BEARISH</v>
      </c>
      <c r="G1129" s="5" t="str">
        <f t="shared" si="70"/>
        <v>NEUTRAL</v>
      </c>
      <c r="H1129" s="5" t="str">
        <f t="shared" si="69"/>
        <v>CONFIRMED BEARISH</v>
      </c>
    </row>
    <row r="1130" spans="1:8" ht="13.5" x14ac:dyDescent="0.25">
      <c r="A1130" s="3">
        <f>TITRES_STAT!B1133</f>
        <v>43957</v>
      </c>
      <c r="B1130" s="5">
        <f>TITRES_STAT!C1133</f>
        <v>1.7</v>
      </c>
      <c r="C1130" s="5">
        <f>TITRES_STAT!D1133</f>
        <v>1.2544999999999999</v>
      </c>
      <c r="D1130" s="5">
        <f>TITRES_STAT!E1133</f>
        <v>0</v>
      </c>
      <c r="E1130" s="2">
        <f t="shared" si="68"/>
        <v>-43727</v>
      </c>
      <c r="F1130" s="5" t="str">
        <f t="shared" si="71"/>
        <v>BEARISH</v>
      </c>
      <c r="G1130" s="5" t="str">
        <f t="shared" si="70"/>
        <v>NEUTRAL</v>
      </c>
      <c r="H1130" s="5" t="str">
        <f t="shared" si="69"/>
        <v>CONFIRMED BEARISH</v>
      </c>
    </row>
    <row r="1131" spans="1:8" ht="13.5" x14ac:dyDescent="0.25">
      <c r="A1131" s="3">
        <f>TITRES_STAT!B1134</f>
        <v>43958</v>
      </c>
      <c r="B1131" s="5">
        <f>TITRES_STAT!C1134</f>
        <v>1.7</v>
      </c>
      <c r="C1131" s="5">
        <f>TITRES_STAT!D1134</f>
        <v>1.2544999999999999</v>
      </c>
      <c r="D1131" s="5">
        <f>TITRES_STAT!E1134</f>
        <v>0</v>
      </c>
      <c r="E1131" s="2">
        <f t="shared" si="68"/>
        <v>-43727</v>
      </c>
      <c r="F1131" s="5" t="str">
        <f t="shared" si="71"/>
        <v>BEARISH</v>
      </c>
      <c r="G1131" s="5" t="str">
        <f t="shared" si="70"/>
        <v>NEUTRAL</v>
      </c>
      <c r="H1131" s="5" t="str">
        <f t="shared" si="69"/>
        <v>CONFIRMED BEARISH</v>
      </c>
    </row>
    <row r="1132" spans="1:8" ht="13.5" x14ac:dyDescent="0.25">
      <c r="A1132" s="3">
        <f>TITRES_STAT!B1135</f>
        <v>43959</v>
      </c>
      <c r="B1132" s="5">
        <f>TITRES_STAT!C1135</f>
        <v>1.7</v>
      </c>
      <c r="C1132" s="5">
        <f>TITRES_STAT!D1135</f>
        <v>1.2544999999999999</v>
      </c>
      <c r="D1132" s="5">
        <f>TITRES_STAT!E1135</f>
        <v>0</v>
      </c>
      <c r="E1132" s="2">
        <f t="shared" si="68"/>
        <v>-43727</v>
      </c>
      <c r="F1132" s="5" t="str">
        <f t="shared" si="71"/>
        <v>BEARISH</v>
      </c>
      <c r="G1132" s="5" t="str">
        <f t="shared" si="70"/>
        <v>NEUTRAL</v>
      </c>
      <c r="H1132" s="5" t="str">
        <f t="shared" si="69"/>
        <v>CONFIRMED BEARISH</v>
      </c>
    </row>
    <row r="1133" spans="1:8" ht="13.5" x14ac:dyDescent="0.25">
      <c r="A1133" s="3">
        <f>TITRES_STAT!B1136</f>
        <v>43962</v>
      </c>
      <c r="B1133" s="5">
        <f>TITRES_STAT!C1136</f>
        <v>1.7</v>
      </c>
      <c r="C1133" s="5">
        <f>TITRES_STAT!D1136</f>
        <v>1.2544999999999999</v>
      </c>
      <c r="D1133" s="5">
        <f>TITRES_STAT!E1136</f>
        <v>0</v>
      </c>
      <c r="E1133" s="2">
        <f t="shared" si="68"/>
        <v>-43727</v>
      </c>
      <c r="F1133" s="5" t="str">
        <f t="shared" si="71"/>
        <v>NEUTRAL</v>
      </c>
      <c r="G1133" s="5" t="str">
        <f t="shared" si="70"/>
        <v>NEUTRAL</v>
      </c>
      <c r="H1133" s="5" t="str">
        <f t="shared" si="69"/>
        <v>NEUTRAL</v>
      </c>
    </row>
    <row r="1134" spans="1:8" ht="13.5" x14ac:dyDescent="0.25">
      <c r="A1134" s="3">
        <f>TITRES_STAT!B1137</f>
        <v>43963</v>
      </c>
      <c r="B1134" s="5">
        <f>TITRES_STAT!C1137</f>
        <v>1.7</v>
      </c>
      <c r="C1134" s="5">
        <f>TITRES_STAT!D1137</f>
        <v>1.2544999999999999</v>
      </c>
      <c r="D1134" s="5">
        <f>TITRES_STAT!E1137</f>
        <v>0</v>
      </c>
      <c r="E1134" s="2">
        <f t="shared" si="68"/>
        <v>-43727</v>
      </c>
      <c r="F1134" s="5" t="str">
        <f t="shared" si="71"/>
        <v>NEUTRAL</v>
      </c>
      <c r="G1134" s="5" t="str">
        <f t="shared" si="70"/>
        <v>NEUTRAL</v>
      </c>
      <c r="H1134" s="5" t="str">
        <f t="shared" si="69"/>
        <v>NEUTRAL</v>
      </c>
    </row>
    <row r="1135" spans="1:8" ht="13.5" x14ac:dyDescent="0.25">
      <c r="A1135" s="3">
        <f>TITRES_STAT!B1138</f>
        <v>43964</v>
      </c>
      <c r="B1135" s="5">
        <f>TITRES_STAT!C1138</f>
        <v>1.7</v>
      </c>
      <c r="C1135" s="5">
        <f>TITRES_STAT!D1138</f>
        <v>1.2544999999999999</v>
      </c>
      <c r="D1135" s="5">
        <f>TITRES_STAT!E1138</f>
        <v>0</v>
      </c>
      <c r="E1135" s="2">
        <f t="shared" si="68"/>
        <v>-43727</v>
      </c>
      <c r="F1135" s="5" t="str">
        <f t="shared" si="71"/>
        <v>NEUTRAL</v>
      </c>
      <c r="G1135" s="5" t="str">
        <f t="shared" si="70"/>
        <v>NEUTRAL</v>
      </c>
      <c r="H1135" s="5" t="str">
        <f t="shared" si="69"/>
        <v>NEUTRAL</v>
      </c>
    </row>
    <row r="1136" spans="1:8" ht="13.5" x14ac:dyDescent="0.25">
      <c r="A1136" s="3">
        <f>TITRES_STAT!B1139</f>
        <v>43965</v>
      </c>
      <c r="B1136" s="5">
        <f>TITRES_STAT!C1139</f>
        <v>1.7</v>
      </c>
      <c r="C1136" s="5">
        <f>TITRES_STAT!D1139</f>
        <v>1.2544999999999999</v>
      </c>
      <c r="D1136" s="5">
        <f>TITRES_STAT!E1139</f>
        <v>0</v>
      </c>
      <c r="E1136" s="2">
        <f t="shared" si="68"/>
        <v>-43727</v>
      </c>
      <c r="F1136" s="5" t="str">
        <f t="shared" si="71"/>
        <v>NEUTRAL</v>
      </c>
      <c r="G1136" s="5" t="str">
        <f t="shared" si="70"/>
        <v>NEUTRAL</v>
      </c>
      <c r="H1136" s="5" t="str">
        <f t="shared" si="69"/>
        <v>NEUTRAL</v>
      </c>
    </row>
    <row r="1137" spans="1:8" ht="13.5" x14ac:dyDescent="0.25">
      <c r="A1137" s="3">
        <f>TITRES_STAT!B1140</f>
        <v>43966</v>
      </c>
      <c r="B1137" s="5">
        <f>TITRES_STAT!C1140</f>
        <v>1.7</v>
      </c>
      <c r="C1137" s="5">
        <f>TITRES_STAT!D1140</f>
        <v>1.2544999999999999</v>
      </c>
      <c r="D1137" s="5">
        <f>TITRES_STAT!E1140</f>
        <v>0</v>
      </c>
      <c r="E1137" s="2">
        <f t="shared" si="68"/>
        <v>-43727</v>
      </c>
      <c r="F1137" s="5" t="str">
        <f t="shared" si="71"/>
        <v>NEUTRAL</v>
      </c>
      <c r="G1137" s="5" t="str">
        <f t="shared" si="70"/>
        <v>NEUTRAL</v>
      </c>
      <c r="H1137" s="5" t="str">
        <f t="shared" si="69"/>
        <v>NEUTRAL</v>
      </c>
    </row>
    <row r="1138" spans="1:8" ht="13.5" x14ac:dyDescent="0.25">
      <c r="A1138" s="3">
        <f>TITRES_STAT!B1141</f>
        <v>43969</v>
      </c>
      <c r="B1138" s="5">
        <f>TITRES_STAT!C1141</f>
        <v>1.7</v>
      </c>
      <c r="C1138" s="5">
        <f>TITRES_STAT!D1141</f>
        <v>1.2544999999999999</v>
      </c>
      <c r="D1138" s="5">
        <f>TITRES_STAT!E1141</f>
        <v>0</v>
      </c>
      <c r="E1138" s="2">
        <f t="shared" si="68"/>
        <v>-43727</v>
      </c>
      <c r="F1138" s="5" t="str">
        <f t="shared" si="71"/>
        <v>NEUTRAL</v>
      </c>
      <c r="G1138" s="5" t="str">
        <f t="shared" si="70"/>
        <v>NEUTRAL</v>
      </c>
      <c r="H1138" s="5" t="str">
        <f t="shared" si="69"/>
        <v>NEUTRAL</v>
      </c>
    </row>
    <row r="1139" spans="1:8" ht="13.5" x14ac:dyDescent="0.25">
      <c r="A1139" s="3">
        <f>TITRES_STAT!B1142</f>
        <v>43970</v>
      </c>
      <c r="B1139" s="5">
        <f>TITRES_STAT!C1142</f>
        <v>1.7</v>
      </c>
      <c r="C1139" s="5">
        <f>TITRES_STAT!D1142</f>
        <v>1.2544999999999999</v>
      </c>
      <c r="D1139" s="5">
        <f>TITRES_STAT!E1142</f>
        <v>200</v>
      </c>
      <c r="E1139" s="2">
        <f t="shared" si="68"/>
        <v>-43727</v>
      </c>
      <c r="F1139" s="5" t="str">
        <f t="shared" si="71"/>
        <v>NEUTRAL</v>
      </c>
      <c r="G1139" s="5" t="str">
        <f t="shared" si="70"/>
        <v>NEUTRAL</v>
      </c>
      <c r="H1139" s="5" t="str">
        <f t="shared" si="69"/>
        <v>NEUTRAL</v>
      </c>
    </row>
    <row r="1140" spans="1:8" ht="13.5" x14ac:dyDescent="0.25">
      <c r="A1140" s="3">
        <f>TITRES_STAT!B1143</f>
        <v>43971</v>
      </c>
      <c r="B1140" s="5">
        <f>TITRES_STAT!C1143</f>
        <v>1.7</v>
      </c>
      <c r="C1140" s="5">
        <f>TITRES_STAT!D1143</f>
        <v>1.2544999999999999</v>
      </c>
      <c r="D1140" s="5">
        <f>TITRES_STAT!E1143</f>
        <v>0</v>
      </c>
      <c r="E1140" s="2">
        <f t="shared" si="68"/>
        <v>-43727</v>
      </c>
      <c r="F1140" s="5" t="str">
        <f t="shared" si="71"/>
        <v>NEUTRAL</v>
      </c>
      <c r="G1140" s="5" t="str">
        <f t="shared" si="70"/>
        <v>NEUTRAL</v>
      </c>
      <c r="H1140" s="5" t="str">
        <f t="shared" si="69"/>
        <v>NEUTRAL</v>
      </c>
    </row>
    <row r="1141" spans="1:8" ht="13.5" x14ac:dyDescent="0.25">
      <c r="A1141" s="3">
        <f>TITRES_STAT!B1144</f>
        <v>43972</v>
      </c>
      <c r="B1141" s="5">
        <f>TITRES_STAT!C1144</f>
        <v>1.7</v>
      </c>
      <c r="C1141" s="5">
        <f>TITRES_STAT!D1144</f>
        <v>1.2544999999999999</v>
      </c>
      <c r="D1141" s="5">
        <f>TITRES_STAT!E1144</f>
        <v>0</v>
      </c>
      <c r="E1141" s="2">
        <f t="shared" si="68"/>
        <v>-43727</v>
      </c>
      <c r="F1141" s="5" t="str">
        <f t="shared" si="71"/>
        <v>NEUTRAL</v>
      </c>
      <c r="G1141" s="5" t="str">
        <f t="shared" si="70"/>
        <v>NEUTRAL</v>
      </c>
      <c r="H1141" s="5" t="str">
        <f t="shared" si="69"/>
        <v>NEUTRAL</v>
      </c>
    </row>
    <row r="1142" spans="1:8" ht="13.5" x14ac:dyDescent="0.25">
      <c r="A1142" s="3">
        <f>TITRES_STAT!B1145</f>
        <v>43973</v>
      </c>
      <c r="B1142" s="5">
        <f>TITRES_STAT!C1145</f>
        <v>1.7</v>
      </c>
      <c r="C1142" s="5">
        <f>TITRES_STAT!D1145</f>
        <v>1.2544999999999999</v>
      </c>
      <c r="D1142" s="5">
        <f>TITRES_STAT!E1145</f>
        <v>0</v>
      </c>
      <c r="E1142" s="2">
        <f t="shared" si="68"/>
        <v>-43727</v>
      </c>
      <c r="F1142" s="5" t="str">
        <f t="shared" si="71"/>
        <v>NEUTRAL</v>
      </c>
      <c r="G1142" s="5" t="str">
        <f t="shared" si="70"/>
        <v>NEUTRAL</v>
      </c>
      <c r="H1142" s="5" t="str">
        <f t="shared" si="69"/>
        <v>NEUTRAL</v>
      </c>
    </row>
    <row r="1143" spans="1:8" ht="13.5" x14ac:dyDescent="0.25">
      <c r="A1143" s="3">
        <f>TITRES_STAT!B1146</f>
        <v>43977</v>
      </c>
      <c r="B1143" s="5">
        <f>TITRES_STAT!C1146</f>
        <v>1.7</v>
      </c>
      <c r="C1143" s="5">
        <f>TITRES_STAT!D1146</f>
        <v>1.2544999999999999</v>
      </c>
      <c r="D1143" s="5">
        <f>TITRES_STAT!E1146</f>
        <v>0</v>
      </c>
      <c r="E1143" s="2">
        <f t="shared" si="68"/>
        <v>-43727</v>
      </c>
      <c r="F1143" s="5" t="str">
        <f t="shared" si="71"/>
        <v>NEUTRAL</v>
      </c>
      <c r="G1143" s="5" t="str">
        <f t="shared" si="70"/>
        <v>NEUTRAL</v>
      </c>
      <c r="H1143" s="5" t="str">
        <f t="shared" si="69"/>
        <v>NEUTRAL</v>
      </c>
    </row>
    <row r="1144" spans="1:8" ht="13.5" x14ac:dyDescent="0.25">
      <c r="A1144" s="3">
        <f>TITRES_STAT!B1147</f>
        <v>43978</v>
      </c>
      <c r="B1144" s="5">
        <f>TITRES_STAT!C1147</f>
        <v>1.7</v>
      </c>
      <c r="C1144" s="5">
        <f>TITRES_STAT!D1147</f>
        <v>1.2544999999999999</v>
      </c>
      <c r="D1144" s="5">
        <f>TITRES_STAT!E1147</f>
        <v>0</v>
      </c>
      <c r="E1144" s="2">
        <f t="shared" si="68"/>
        <v>-43727</v>
      </c>
      <c r="F1144" s="5" t="str">
        <f t="shared" si="71"/>
        <v>NEUTRAL</v>
      </c>
      <c r="G1144" s="5" t="str">
        <f t="shared" si="70"/>
        <v>NEUTRAL</v>
      </c>
      <c r="H1144" s="5" t="str">
        <f t="shared" si="69"/>
        <v>NEUTRAL</v>
      </c>
    </row>
    <row r="1145" spans="1:8" ht="13.5" x14ac:dyDescent="0.25">
      <c r="A1145" s="3">
        <f>TITRES_STAT!B1148</f>
        <v>43979</v>
      </c>
      <c r="B1145" s="5">
        <f>TITRES_STAT!C1148</f>
        <v>1.7</v>
      </c>
      <c r="C1145" s="5">
        <f>TITRES_STAT!D1148</f>
        <v>1.2544999999999999</v>
      </c>
      <c r="D1145" s="5">
        <f>TITRES_STAT!E1148</f>
        <v>0</v>
      </c>
      <c r="E1145" s="2">
        <f t="shared" si="68"/>
        <v>-43727</v>
      </c>
      <c r="F1145" s="5" t="str">
        <f t="shared" si="71"/>
        <v>NEUTRAL</v>
      </c>
      <c r="G1145" s="5" t="str">
        <f t="shared" si="70"/>
        <v>NEUTRAL</v>
      </c>
      <c r="H1145" s="5" t="str">
        <f t="shared" si="69"/>
        <v>NEUTRAL</v>
      </c>
    </row>
    <row r="1146" spans="1:8" ht="13.5" x14ac:dyDescent="0.25">
      <c r="A1146" s="3">
        <f>TITRES_STAT!B1149</f>
        <v>43980</v>
      </c>
      <c r="B1146" s="5">
        <f>TITRES_STAT!C1149</f>
        <v>1.7</v>
      </c>
      <c r="C1146" s="5">
        <f>TITRES_STAT!D1149</f>
        <v>1.2544999999999999</v>
      </c>
      <c r="D1146" s="5">
        <f>TITRES_STAT!E1149</f>
        <v>0</v>
      </c>
      <c r="E1146" s="2">
        <f t="shared" si="68"/>
        <v>-43727</v>
      </c>
      <c r="F1146" s="5" t="str">
        <f t="shared" si="71"/>
        <v>NEUTRAL</v>
      </c>
      <c r="G1146" s="5" t="str">
        <f t="shared" si="70"/>
        <v>NEUTRAL</v>
      </c>
      <c r="H1146" s="5" t="str">
        <f t="shared" si="69"/>
        <v>NEUTRAL</v>
      </c>
    </row>
    <row r="1147" spans="1:8" ht="13.5" x14ac:dyDescent="0.25">
      <c r="A1147" s="3">
        <f>TITRES_STAT!B1150</f>
        <v>43983</v>
      </c>
      <c r="B1147" s="5">
        <f>TITRES_STAT!C1150</f>
        <v>1.7</v>
      </c>
      <c r="C1147" s="5">
        <f>TITRES_STAT!D1150</f>
        <v>1.2544999999999999</v>
      </c>
      <c r="D1147" s="5">
        <f>TITRES_STAT!E1150</f>
        <v>0</v>
      </c>
      <c r="E1147" s="2">
        <f t="shared" si="68"/>
        <v>-43727</v>
      </c>
      <c r="F1147" s="5" t="str">
        <f t="shared" si="71"/>
        <v>NEUTRAL</v>
      </c>
      <c r="G1147" s="5" t="str">
        <f t="shared" si="70"/>
        <v>NEUTRAL</v>
      </c>
      <c r="H1147" s="5" t="str">
        <f t="shared" si="69"/>
        <v>NEUTRAL</v>
      </c>
    </row>
    <row r="1148" spans="1:8" ht="13.5" x14ac:dyDescent="0.25">
      <c r="A1148" s="3">
        <f>TITRES_STAT!B1151</f>
        <v>43984</v>
      </c>
      <c r="B1148" s="5">
        <f>TITRES_STAT!C1151</f>
        <v>1.7</v>
      </c>
      <c r="C1148" s="5">
        <f>TITRES_STAT!D1151</f>
        <v>1.2544999999999999</v>
      </c>
      <c r="D1148" s="5">
        <f>TITRES_STAT!E1151</f>
        <v>0</v>
      </c>
      <c r="E1148" s="2">
        <f t="shared" si="68"/>
        <v>-43727</v>
      </c>
      <c r="F1148" s="5" t="str">
        <f t="shared" si="71"/>
        <v>NEUTRAL</v>
      </c>
      <c r="G1148" s="5" t="str">
        <f t="shared" si="70"/>
        <v>NEUTRAL</v>
      </c>
      <c r="H1148" s="5" t="str">
        <f t="shared" si="69"/>
        <v>NEUTRAL</v>
      </c>
    </row>
    <row r="1149" spans="1:8" ht="13.5" x14ac:dyDescent="0.25">
      <c r="A1149" s="3">
        <f>TITRES_STAT!B1152</f>
        <v>43985</v>
      </c>
      <c r="B1149" s="5">
        <f>TITRES_STAT!C1152</f>
        <v>1.7</v>
      </c>
      <c r="C1149" s="5">
        <f>TITRES_STAT!D1152</f>
        <v>1.2544999999999999</v>
      </c>
      <c r="D1149" s="5">
        <f>TITRES_STAT!E1152</f>
        <v>0</v>
      </c>
      <c r="E1149" s="2">
        <f t="shared" si="68"/>
        <v>-43727</v>
      </c>
      <c r="F1149" s="5" t="str">
        <f t="shared" si="71"/>
        <v>NEUTRAL</v>
      </c>
      <c r="G1149" s="5" t="str">
        <f t="shared" si="70"/>
        <v>NEUTRAL</v>
      </c>
      <c r="H1149" s="5" t="str">
        <f t="shared" si="69"/>
        <v>NEUTRAL</v>
      </c>
    </row>
    <row r="1150" spans="1:8" ht="13.5" x14ac:dyDescent="0.25">
      <c r="A1150" s="3">
        <f>TITRES_STAT!B1153</f>
        <v>43986</v>
      </c>
      <c r="B1150" s="5">
        <f>TITRES_STAT!C1153</f>
        <v>1.7</v>
      </c>
      <c r="C1150" s="5">
        <f>TITRES_STAT!D1153</f>
        <v>1.2544999999999999</v>
      </c>
      <c r="D1150" s="5">
        <f>TITRES_STAT!E1153</f>
        <v>0</v>
      </c>
      <c r="E1150" s="2">
        <f t="shared" si="68"/>
        <v>-43727</v>
      </c>
      <c r="F1150" s="5" t="str">
        <f t="shared" si="71"/>
        <v>NEUTRAL</v>
      </c>
      <c r="G1150" s="5" t="str">
        <f t="shared" si="70"/>
        <v>NEUTRAL</v>
      </c>
      <c r="H1150" s="5" t="str">
        <f t="shared" si="69"/>
        <v>NEUTRAL</v>
      </c>
    </row>
    <row r="1151" spans="1:8" ht="13.5" x14ac:dyDescent="0.25">
      <c r="A1151" s="3">
        <f>TITRES_STAT!B1154</f>
        <v>43987</v>
      </c>
      <c r="B1151" s="5">
        <f>TITRES_STAT!C1154</f>
        <v>1.7</v>
      </c>
      <c r="C1151" s="5">
        <f>TITRES_STAT!D1154</f>
        <v>1.2544999999999999</v>
      </c>
      <c r="D1151" s="5">
        <f>TITRES_STAT!E1154</f>
        <v>0</v>
      </c>
      <c r="E1151" s="2">
        <f t="shared" si="68"/>
        <v>-43727</v>
      </c>
      <c r="F1151" s="5" t="str">
        <f t="shared" si="71"/>
        <v>NEUTRAL</v>
      </c>
      <c r="G1151" s="5" t="str">
        <f t="shared" si="70"/>
        <v>NEUTRAL</v>
      </c>
      <c r="H1151" s="5" t="str">
        <f t="shared" si="69"/>
        <v>NEUTRAL</v>
      </c>
    </row>
    <row r="1152" spans="1:8" ht="13.5" x14ac:dyDescent="0.25">
      <c r="A1152" s="3">
        <f>TITRES_STAT!B1155</f>
        <v>43990</v>
      </c>
      <c r="B1152" s="5">
        <f>TITRES_STAT!C1155</f>
        <v>1.7</v>
      </c>
      <c r="C1152" s="5">
        <f>TITRES_STAT!D1155</f>
        <v>1.2544999999999999</v>
      </c>
      <c r="D1152" s="5">
        <f>TITRES_STAT!E1155</f>
        <v>0</v>
      </c>
      <c r="E1152" s="2">
        <f t="shared" si="68"/>
        <v>-43727</v>
      </c>
      <c r="F1152" s="5" t="str">
        <f t="shared" si="71"/>
        <v>NEUTRAL</v>
      </c>
      <c r="G1152" s="5" t="str">
        <f t="shared" si="70"/>
        <v>NEUTRAL</v>
      </c>
      <c r="H1152" s="5" t="str">
        <f t="shared" si="69"/>
        <v>NEUTRAL</v>
      </c>
    </row>
    <row r="1153" spans="1:8" ht="13.5" x14ac:dyDescent="0.25">
      <c r="A1153" s="3">
        <f>TITRES_STAT!B1156</f>
        <v>43991</v>
      </c>
      <c r="B1153" s="5">
        <f>TITRES_STAT!C1156</f>
        <v>1.7</v>
      </c>
      <c r="C1153" s="5">
        <f>TITRES_STAT!D1156</f>
        <v>1.2544999999999999</v>
      </c>
      <c r="D1153" s="5">
        <f>TITRES_STAT!E1156</f>
        <v>0</v>
      </c>
      <c r="E1153" s="2">
        <f t="shared" si="68"/>
        <v>-43727</v>
      </c>
      <c r="F1153" s="5" t="str">
        <f t="shared" si="71"/>
        <v>NEUTRAL</v>
      </c>
      <c r="G1153" s="5" t="str">
        <f t="shared" si="70"/>
        <v>NEUTRAL</v>
      </c>
      <c r="H1153" s="5" t="str">
        <f t="shared" si="69"/>
        <v>NEUTRAL</v>
      </c>
    </row>
    <row r="1154" spans="1:8" ht="13.5" x14ac:dyDescent="0.25">
      <c r="A1154" s="3">
        <f>TITRES_STAT!B1157</f>
        <v>43992</v>
      </c>
      <c r="B1154" s="5">
        <f>TITRES_STAT!C1157</f>
        <v>1.7</v>
      </c>
      <c r="C1154" s="5">
        <f>TITRES_STAT!D1157</f>
        <v>1.2544999999999999</v>
      </c>
      <c r="D1154" s="5">
        <f>TITRES_STAT!E1157</f>
        <v>0</v>
      </c>
      <c r="E1154" s="2">
        <f t="shared" si="68"/>
        <v>-43727</v>
      </c>
      <c r="F1154" s="5" t="str">
        <f t="shared" si="71"/>
        <v>NEUTRAL</v>
      </c>
      <c r="G1154" s="5" t="str">
        <f t="shared" si="70"/>
        <v>NEUTRAL</v>
      </c>
      <c r="H1154" s="5" t="str">
        <f t="shared" si="69"/>
        <v>NEUTRAL</v>
      </c>
    </row>
    <row r="1155" spans="1:8" ht="13.5" x14ac:dyDescent="0.25">
      <c r="A1155" s="3">
        <f>TITRES_STAT!B1158</f>
        <v>43993</v>
      </c>
      <c r="B1155" s="5">
        <f>TITRES_STAT!C1158</f>
        <v>1.75</v>
      </c>
      <c r="C1155" s="5">
        <f>TITRES_STAT!D1158</f>
        <v>1.2914000000000001</v>
      </c>
      <c r="D1155" s="5">
        <f>TITRES_STAT!E1158</f>
        <v>621</v>
      </c>
      <c r="E1155" s="2">
        <f t="shared" si="68"/>
        <v>-43106</v>
      </c>
      <c r="F1155" s="5" t="str">
        <f t="shared" si="71"/>
        <v>BULLISH</v>
      </c>
      <c r="G1155" s="5" t="str">
        <f t="shared" si="70"/>
        <v>NEUTRAL</v>
      </c>
      <c r="H1155" s="5" t="str">
        <f t="shared" si="69"/>
        <v>CONFIRMED BULLISH</v>
      </c>
    </row>
    <row r="1156" spans="1:8" ht="13.5" x14ac:dyDescent="0.25">
      <c r="A1156" s="3">
        <f>TITRES_STAT!B1159</f>
        <v>43994</v>
      </c>
      <c r="B1156" s="5">
        <f>TITRES_STAT!C1159</f>
        <v>1.75</v>
      </c>
      <c r="C1156" s="5">
        <f>TITRES_STAT!D1159</f>
        <v>1.2914000000000001</v>
      </c>
      <c r="D1156" s="5">
        <f>TITRES_STAT!E1159</f>
        <v>0</v>
      </c>
      <c r="E1156" s="2">
        <f t="shared" ref="E1156:E1219" si="72">IF(B1156&gt;B1155, E1155+D1156, IF(B1156&lt;B1155, E1155-D1156, E1155))</f>
        <v>-43106</v>
      </c>
      <c r="F1156" s="5" t="str">
        <f t="shared" si="71"/>
        <v>BULLISH</v>
      </c>
      <c r="G1156" s="5" t="str">
        <f t="shared" si="70"/>
        <v>NEUTRAL</v>
      </c>
      <c r="H1156" s="5" t="str">
        <f t="shared" si="69"/>
        <v>CONFIRMED BULLISH</v>
      </c>
    </row>
    <row r="1157" spans="1:8" ht="13.5" x14ac:dyDescent="0.25">
      <c r="A1157" s="3">
        <f>TITRES_STAT!B1160</f>
        <v>43997</v>
      </c>
      <c r="B1157" s="5">
        <f>TITRES_STAT!C1160</f>
        <v>1.75</v>
      </c>
      <c r="C1157" s="5">
        <f>TITRES_STAT!D1160</f>
        <v>1.2914000000000001</v>
      </c>
      <c r="D1157" s="5">
        <f>TITRES_STAT!E1160</f>
        <v>0</v>
      </c>
      <c r="E1157" s="2">
        <f t="shared" si="72"/>
        <v>-43106</v>
      </c>
      <c r="F1157" s="5" t="str">
        <f t="shared" si="71"/>
        <v>BULLISH</v>
      </c>
      <c r="G1157" s="5" t="str">
        <f t="shared" si="70"/>
        <v>NEUTRAL</v>
      </c>
      <c r="H1157" s="5" t="str">
        <f t="shared" si="69"/>
        <v>CONFIRMED BULLISH</v>
      </c>
    </row>
    <row r="1158" spans="1:8" ht="13.5" x14ac:dyDescent="0.25">
      <c r="A1158" s="3">
        <f>TITRES_STAT!B1161</f>
        <v>43998</v>
      </c>
      <c r="B1158" s="5">
        <f>TITRES_STAT!C1161</f>
        <v>1.75</v>
      </c>
      <c r="C1158" s="5">
        <f>TITRES_STAT!D1161</f>
        <v>1.2914000000000001</v>
      </c>
      <c r="D1158" s="5">
        <f>TITRES_STAT!E1161</f>
        <v>0</v>
      </c>
      <c r="E1158" s="2">
        <f t="shared" si="72"/>
        <v>-43106</v>
      </c>
      <c r="F1158" s="5" t="str">
        <f t="shared" si="71"/>
        <v>BULLISH</v>
      </c>
      <c r="G1158" s="5" t="str">
        <f t="shared" si="70"/>
        <v>NEUTRAL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f>TITRES_STAT!B1162</f>
        <v>43999</v>
      </c>
      <c r="B1159" s="5">
        <f>TITRES_STAT!C1162</f>
        <v>1.75</v>
      </c>
      <c r="C1159" s="5">
        <f>TITRES_STAT!D1162</f>
        <v>1.2914000000000001</v>
      </c>
      <c r="D1159" s="5">
        <f>TITRES_STAT!E1162</f>
        <v>0</v>
      </c>
      <c r="E1159" s="2">
        <f t="shared" si="72"/>
        <v>-43106</v>
      </c>
      <c r="F1159" s="5" t="str">
        <f t="shared" si="71"/>
        <v>BULLISH</v>
      </c>
      <c r="G1159" s="5" t="str">
        <f t="shared" ref="G1159:G1222" si="74">IF((E1159-E1154)/E1154 &gt; 0.02, "STRONG",
 IF((E1159-E1154)/E1154 &lt; -0.02, "WEAK", "NEUTRAL"))</f>
        <v>NEUTRAL</v>
      </c>
      <c r="H1159" s="5" t="str">
        <f t="shared" si="73"/>
        <v>CONFIRMED BULLISH</v>
      </c>
    </row>
    <row r="1160" spans="1:8" ht="13.5" x14ac:dyDescent="0.25">
      <c r="A1160" s="3">
        <f>TITRES_STAT!B1163</f>
        <v>44000</v>
      </c>
      <c r="B1160" s="5">
        <f>TITRES_STAT!C1163</f>
        <v>1.75</v>
      </c>
      <c r="C1160" s="5">
        <f>TITRES_STAT!D1163</f>
        <v>1.2914000000000001</v>
      </c>
      <c r="D1160" s="5">
        <f>TITRES_STAT!E1163</f>
        <v>0</v>
      </c>
      <c r="E1160" s="2">
        <f t="shared" si="72"/>
        <v>-43106</v>
      </c>
      <c r="F1160" s="5" t="str">
        <f t="shared" ref="F1160:F1223" si="75">IF(E1160&gt;E1155,"BULLISH",IF(E1160&lt;E1155,"BEARISH","NEUTRAL"))</f>
        <v>NEUTRAL</v>
      </c>
      <c r="G1160" s="5" t="str">
        <f t="shared" si="74"/>
        <v>NEUTRAL</v>
      </c>
      <c r="H1160" s="5" t="str">
        <f t="shared" si="73"/>
        <v>NEUTRAL</v>
      </c>
    </row>
    <row r="1161" spans="1:8" ht="13.5" x14ac:dyDescent="0.25">
      <c r="A1161" s="3">
        <f>TITRES_STAT!B1164</f>
        <v>44001</v>
      </c>
      <c r="B1161" s="5">
        <f>TITRES_STAT!C1164</f>
        <v>1.75</v>
      </c>
      <c r="C1161" s="5">
        <f>TITRES_STAT!D1164</f>
        <v>1.2914000000000001</v>
      </c>
      <c r="D1161" s="5">
        <f>TITRES_STAT!E1164</f>
        <v>0</v>
      </c>
      <c r="E1161" s="2">
        <f t="shared" si="72"/>
        <v>-43106</v>
      </c>
      <c r="F1161" s="5" t="str">
        <f t="shared" si="75"/>
        <v>NEUTRAL</v>
      </c>
      <c r="G1161" s="5" t="str">
        <f t="shared" si="74"/>
        <v>NEUTRAL</v>
      </c>
      <c r="H1161" s="5" t="str">
        <f t="shared" si="73"/>
        <v>NEUTRAL</v>
      </c>
    </row>
    <row r="1162" spans="1:8" ht="13.5" x14ac:dyDescent="0.25">
      <c r="A1162" s="3">
        <f>TITRES_STAT!B1165</f>
        <v>44004</v>
      </c>
      <c r="B1162" s="5">
        <f>TITRES_STAT!C1165</f>
        <v>1.75</v>
      </c>
      <c r="C1162" s="5">
        <f>TITRES_STAT!D1165</f>
        <v>1.2914000000000001</v>
      </c>
      <c r="D1162" s="5">
        <f>TITRES_STAT!E1165</f>
        <v>0</v>
      </c>
      <c r="E1162" s="2">
        <f t="shared" si="72"/>
        <v>-43106</v>
      </c>
      <c r="F1162" s="5" t="str">
        <f t="shared" si="75"/>
        <v>NEUTRAL</v>
      </c>
      <c r="G1162" s="5" t="str">
        <f t="shared" si="74"/>
        <v>NEUTRAL</v>
      </c>
      <c r="H1162" s="5" t="str">
        <f t="shared" si="73"/>
        <v>NEUTRAL</v>
      </c>
    </row>
    <row r="1163" spans="1:8" ht="13.5" x14ac:dyDescent="0.25">
      <c r="A1163" s="3">
        <f>TITRES_STAT!B1166</f>
        <v>44005</v>
      </c>
      <c r="B1163" s="5">
        <f>TITRES_STAT!C1166</f>
        <v>1.75</v>
      </c>
      <c r="C1163" s="5">
        <f>TITRES_STAT!D1166</f>
        <v>1.2914000000000001</v>
      </c>
      <c r="D1163" s="5">
        <f>TITRES_STAT!E1166</f>
        <v>0</v>
      </c>
      <c r="E1163" s="2">
        <f t="shared" si="72"/>
        <v>-43106</v>
      </c>
      <c r="F1163" s="5" t="str">
        <f t="shared" si="75"/>
        <v>NEUTRAL</v>
      </c>
      <c r="G1163" s="5" t="str">
        <f t="shared" si="74"/>
        <v>NEUTRAL</v>
      </c>
      <c r="H1163" s="5" t="str">
        <f t="shared" si="73"/>
        <v>NEUTRAL</v>
      </c>
    </row>
    <row r="1164" spans="1:8" ht="13.5" x14ac:dyDescent="0.25">
      <c r="A1164" s="3">
        <f>TITRES_STAT!B1167</f>
        <v>44006</v>
      </c>
      <c r="B1164" s="5">
        <f>TITRES_STAT!C1167</f>
        <v>1.75</v>
      </c>
      <c r="C1164" s="5">
        <f>TITRES_STAT!D1167</f>
        <v>1.2914000000000001</v>
      </c>
      <c r="D1164" s="5">
        <f>TITRES_STAT!E1167</f>
        <v>0</v>
      </c>
      <c r="E1164" s="2">
        <f t="shared" si="72"/>
        <v>-43106</v>
      </c>
      <c r="F1164" s="5" t="str">
        <f t="shared" si="75"/>
        <v>NEUTRAL</v>
      </c>
      <c r="G1164" s="5" t="str">
        <f t="shared" si="74"/>
        <v>NEUTRAL</v>
      </c>
      <c r="H1164" s="5" t="str">
        <f t="shared" si="73"/>
        <v>NEUTRAL</v>
      </c>
    </row>
    <row r="1165" spans="1:8" ht="13.5" x14ac:dyDescent="0.25">
      <c r="A1165" s="3">
        <f>TITRES_STAT!B1168</f>
        <v>44007</v>
      </c>
      <c r="B1165" s="5">
        <f>TITRES_STAT!C1168</f>
        <v>1.8</v>
      </c>
      <c r="C1165" s="5">
        <f>TITRES_STAT!D1168</f>
        <v>1.3283</v>
      </c>
      <c r="D1165" s="5">
        <f>TITRES_STAT!E1168</f>
        <v>55</v>
      </c>
      <c r="E1165" s="2">
        <f t="shared" si="72"/>
        <v>-43051</v>
      </c>
      <c r="F1165" s="5" t="str">
        <f t="shared" si="75"/>
        <v>BULLISH</v>
      </c>
      <c r="G1165" s="5" t="str">
        <f t="shared" si="74"/>
        <v>NEUTRAL</v>
      </c>
      <c r="H1165" s="5" t="str">
        <f t="shared" si="73"/>
        <v>CONFIRMED BULLISH</v>
      </c>
    </row>
    <row r="1166" spans="1:8" ht="13.5" x14ac:dyDescent="0.25">
      <c r="A1166" s="3">
        <f>TITRES_STAT!B1169</f>
        <v>44008</v>
      </c>
      <c r="B1166" s="5">
        <f>TITRES_STAT!C1169</f>
        <v>1.8</v>
      </c>
      <c r="C1166" s="5">
        <f>TITRES_STAT!D1169</f>
        <v>1.3283</v>
      </c>
      <c r="D1166" s="5">
        <f>TITRES_STAT!E1169</f>
        <v>0</v>
      </c>
      <c r="E1166" s="2">
        <f t="shared" si="72"/>
        <v>-43051</v>
      </c>
      <c r="F1166" s="5" t="str">
        <f t="shared" si="75"/>
        <v>BULLISH</v>
      </c>
      <c r="G1166" s="5" t="str">
        <f t="shared" si="74"/>
        <v>NEUTRAL</v>
      </c>
      <c r="H1166" s="5" t="str">
        <f t="shared" si="73"/>
        <v>CONFIRMED BULLISH</v>
      </c>
    </row>
    <row r="1167" spans="1:8" ht="13.5" x14ac:dyDescent="0.25">
      <c r="A1167" s="3">
        <f>TITRES_STAT!B1170</f>
        <v>44011</v>
      </c>
      <c r="B1167" s="5">
        <f>TITRES_STAT!C1170</f>
        <v>1.8</v>
      </c>
      <c r="C1167" s="5">
        <f>TITRES_STAT!D1170</f>
        <v>1.3283</v>
      </c>
      <c r="D1167" s="5">
        <f>TITRES_STAT!E1170</f>
        <v>0</v>
      </c>
      <c r="E1167" s="2">
        <f t="shared" si="72"/>
        <v>-43051</v>
      </c>
      <c r="F1167" s="5" t="str">
        <f t="shared" si="75"/>
        <v>BULLISH</v>
      </c>
      <c r="G1167" s="5" t="str">
        <f t="shared" si="74"/>
        <v>NEUTRAL</v>
      </c>
      <c r="H1167" s="5" t="str">
        <f t="shared" si="73"/>
        <v>CONFIRMED BULLISH</v>
      </c>
    </row>
    <row r="1168" spans="1:8" ht="13.5" x14ac:dyDescent="0.25">
      <c r="A1168" s="3">
        <f>TITRES_STAT!B1171</f>
        <v>44012</v>
      </c>
      <c r="B1168" s="5">
        <f>TITRES_STAT!C1171</f>
        <v>1.8</v>
      </c>
      <c r="C1168" s="5">
        <f>TITRES_STAT!D1171</f>
        <v>1.3283</v>
      </c>
      <c r="D1168" s="5">
        <f>TITRES_STAT!E1171</f>
        <v>0</v>
      </c>
      <c r="E1168" s="2">
        <f t="shared" si="72"/>
        <v>-43051</v>
      </c>
      <c r="F1168" s="5" t="str">
        <f t="shared" si="75"/>
        <v>BULLISH</v>
      </c>
      <c r="G1168" s="5" t="str">
        <f t="shared" si="74"/>
        <v>NEUTRAL</v>
      </c>
      <c r="H1168" s="5" t="str">
        <f t="shared" si="73"/>
        <v>CONFIRMED BULLISH</v>
      </c>
    </row>
    <row r="1169" spans="1:8" ht="13.5" x14ac:dyDescent="0.25">
      <c r="A1169" s="3">
        <f>TITRES_STAT!B1172</f>
        <v>44013</v>
      </c>
      <c r="B1169" s="5">
        <f>TITRES_STAT!C1172</f>
        <v>1.8</v>
      </c>
      <c r="C1169" s="5">
        <f>TITRES_STAT!D1172</f>
        <v>1.3283</v>
      </c>
      <c r="D1169" s="5">
        <f>TITRES_STAT!E1172</f>
        <v>0</v>
      </c>
      <c r="E1169" s="2">
        <f t="shared" si="72"/>
        <v>-43051</v>
      </c>
      <c r="F1169" s="5" t="str">
        <f t="shared" si="75"/>
        <v>BULLISH</v>
      </c>
      <c r="G1169" s="5" t="str">
        <f t="shared" si="74"/>
        <v>NEUTRAL</v>
      </c>
      <c r="H1169" s="5" t="str">
        <f t="shared" si="73"/>
        <v>CONFIRMED BULLISH</v>
      </c>
    </row>
    <row r="1170" spans="1:8" ht="13.5" x14ac:dyDescent="0.25">
      <c r="A1170" s="3">
        <f>TITRES_STAT!B1173</f>
        <v>44014</v>
      </c>
      <c r="B1170" s="5">
        <f>TITRES_STAT!C1173</f>
        <v>1.8</v>
      </c>
      <c r="C1170" s="5">
        <f>TITRES_STAT!D1173</f>
        <v>1.3283</v>
      </c>
      <c r="D1170" s="5">
        <f>TITRES_STAT!E1173</f>
        <v>0</v>
      </c>
      <c r="E1170" s="2">
        <f t="shared" si="72"/>
        <v>-43051</v>
      </c>
      <c r="F1170" s="5" t="str">
        <f t="shared" si="75"/>
        <v>NEUTRAL</v>
      </c>
      <c r="G1170" s="5" t="str">
        <f t="shared" si="74"/>
        <v>NEUTRAL</v>
      </c>
      <c r="H1170" s="5" t="str">
        <f t="shared" si="73"/>
        <v>NEUTRAL</v>
      </c>
    </row>
    <row r="1171" spans="1:8" ht="13.5" x14ac:dyDescent="0.25">
      <c r="A1171" s="3">
        <f>TITRES_STAT!B1174</f>
        <v>44015</v>
      </c>
      <c r="B1171" s="5">
        <f>TITRES_STAT!C1174</f>
        <v>1.8</v>
      </c>
      <c r="C1171" s="5">
        <f>TITRES_STAT!D1174</f>
        <v>1.3283</v>
      </c>
      <c r="D1171" s="5">
        <f>TITRES_STAT!E1174</f>
        <v>0</v>
      </c>
      <c r="E1171" s="2">
        <f t="shared" si="72"/>
        <v>-43051</v>
      </c>
      <c r="F1171" s="5" t="str">
        <f t="shared" si="75"/>
        <v>NEUTRAL</v>
      </c>
      <c r="G1171" s="5" t="str">
        <f t="shared" si="74"/>
        <v>NEUTRAL</v>
      </c>
      <c r="H1171" s="5" t="str">
        <f t="shared" si="73"/>
        <v>NEUTRAL</v>
      </c>
    </row>
    <row r="1172" spans="1:8" ht="13.5" x14ac:dyDescent="0.25">
      <c r="A1172" s="3">
        <f>TITRES_STAT!B1175</f>
        <v>44018</v>
      </c>
      <c r="B1172" s="5">
        <f>TITRES_STAT!C1175</f>
        <v>1.8</v>
      </c>
      <c r="C1172" s="5">
        <f>TITRES_STAT!D1175</f>
        <v>1.3283</v>
      </c>
      <c r="D1172" s="5">
        <f>TITRES_STAT!E1175</f>
        <v>0</v>
      </c>
      <c r="E1172" s="2">
        <f t="shared" si="72"/>
        <v>-43051</v>
      </c>
      <c r="F1172" s="5" t="str">
        <f t="shared" si="75"/>
        <v>NEUTRAL</v>
      </c>
      <c r="G1172" s="5" t="str">
        <f t="shared" si="74"/>
        <v>NEUTRAL</v>
      </c>
      <c r="H1172" s="5" t="str">
        <f t="shared" si="73"/>
        <v>NEUTRAL</v>
      </c>
    </row>
    <row r="1173" spans="1:8" ht="13.5" x14ac:dyDescent="0.25">
      <c r="A1173" s="3">
        <f>TITRES_STAT!B1176</f>
        <v>44019</v>
      </c>
      <c r="B1173" s="5">
        <f>TITRES_STAT!C1176</f>
        <v>1.8</v>
      </c>
      <c r="C1173" s="5">
        <f>TITRES_STAT!D1176</f>
        <v>1.3283</v>
      </c>
      <c r="D1173" s="5">
        <f>TITRES_STAT!E1176</f>
        <v>0</v>
      </c>
      <c r="E1173" s="2">
        <f t="shared" si="72"/>
        <v>-43051</v>
      </c>
      <c r="F1173" s="5" t="str">
        <f t="shared" si="75"/>
        <v>NEUTRAL</v>
      </c>
      <c r="G1173" s="5" t="str">
        <f t="shared" si="74"/>
        <v>NEUTRAL</v>
      </c>
      <c r="H1173" s="5" t="str">
        <f t="shared" si="73"/>
        <v>NEUTRAL</v>
      </c>
    </row>
    <row r="1174" spans="1:8" ht="13.5" x14ac:dyDescent="0.25">
      <c r="A1174" s="3">
        <f>TITRES_STAT!B1177</f>
        <v>44020</v>
      </c>
      <c r="B1174" s="5">
        <f>TITRES_STAT!C1177</f>
        <v>1.8</v>
      </c>
      <c r="C1174" s="5">
        <f>TITRES_STAT!D1177</f>
        <v>1.3283</v>
      </c>
      <c r="D1174" s="5">
        <f>TITRES_STAT!E1177</f>
        <v>0</v>
      </c>
      <c r="E1174" s="2">
        <f t="shared" si="72"/>
        <v>-43051</v>
      </c>
      <c r="F1174" s="5" t="str">
        <f t="shared" si="75"/>
        <v>NEUTRAL</v>
      </c>
      <c r="G1174" s="5" t="str">
        <f t="shared" si="74"/>
        <v>NEUTRAL</v>
      </c>
      <c r="H1174" s="5" t="str">
        <f t="shared" si="73"/>
        <v>NEUTRAL</v>
      </c>
    </row>
    <row r="1175" spans="1:8" ht="13.5" x14ac:dyDescent="0.25">
      <c r="A1175" s="3">
        <f>TITRES_STAT!B1178</f>
        <v>44021</v>
      </c>
      <c r="B1175" s="5">
        <f>TITRES_STAT!C1178</f>
        <v>1.8</v>
      </c>
      <c r="C1175" s="5">
        <f>TITRES_STAT!D1178</f>
        <v>1.3283</v>
      </c>
      <c r="D1175" s="5">
        <f>TITRES_STAT!E1178</f>
        <v>0</v>
      </c>
      <c r="E1175" s="2">
        <f t="shared" si="72"/>
        <v>-43051</v>
      </c>
      <c r="F1175" s="5" t="str">
        <f t="shared" si="75"/>
        <v>NEUTRAL</v>
      </c>
      <c r="G1175" s="5" t="str">
        <f t="shared" si="74"/>
        <v>NEUTRAL</v>
      </c>
      <c r="H1175" s="5" t="str">
        <f t="shared" si="73"/>
        <v>NEUTRAL</v>
      </c>
    </row>
    <row r="1176" spans="1:8" ht="13.5" x14ac:dyDescent="0.25">
      <c r="A1176" s="3">
        <f>TITRES_STAT!B1179</f>
        <v>44022</v>
      </c>
      <c r="B1176" s="5">
        <f>TITRES_STAT!C1179</f>
        <v>1.8</v>
      </c>
      <c r="C1176" s="5">
        <f>TITRES_STAT!D1179</f>
        <v>1.3283</v>
      </c>
      <c r="D1176" s="5">
        <f>TITRES_STAT!E1179</f>
        <v>0</v>
      </c>
      <c r="E1176" s="2">
        <f t="shared" si="72"/>
        <v>-43051</v>
      </c>
      <c r="F1176" s="5" t="str">
        <f t="shared" si="75"/>
        <v>NEUTRAL</v>
      </c>
      <c r="G1176" s="5" t="str">
        <f t="shared" si="74"/>
        <v>NEUTRAL</v>
      </c>
      <c r="H1176" s="5" t="str">
        <f t="shared" si="73"/>
        <v>NEUTRAL</v>
      </c>
    </row>
    <row r="1177" spans="1:8" ht="13.5" x14ac:dyDescent="0.25">
      <c r="A1177" s="3">
        <f>TITRES_STAT!B1180</f>
        <v>44025</v>
      </c>
      <c r="B1177" s="5">
        <f>TITRES_STAT!C1180</f>
        <v>1.8</v>
      </c>
      <c r="C1177" s="5">
        <f>TITRES_STAT!D1180</f>
        <v>1.3283</v>
      </c>
      <c r="D1177" s="5">
        <f>TITRES_STAT!E1180</f>
        <v>0</v>
      </c>
      <c r="E1177" s="2">
        <f t="shared" si="72"/>
        <v>-43051</v>
      </c>
      <c r="F1177" s="5" t="str">
        <f t="shared" si="75"/>
        <v>NEUTRAL</v>
      </c>
      <c r="G1177" s="5" t="str">
        <f t="shared" si="74"/>
        <v>NEUTRAL</v>
      </c>
      <c r="H1177" s="5" t="str">
        <f t="shared" si="73"/>
        <v>NEUTRAL</v>
      </c>
    </row>
    <row r="1178" spans="1:8" ht="13.5" x14ac:dyDescent="0.25">
      <c r="A1178" s="3">
        <f>TITRES_STAT!B1181</f>
        <v>44026</v>
      </c>
      <c r="B1178" s="5">
        <f>TITRES_STAT!C1181</f>
        <v>1.8</v>
      </c>
      <c r="C1178" s="5">
        <f>TITRES_STAT!D1181</f>
        <v>1.3283</v>
      </c>
      <c r="D1178" s="5">
        <f>TITRES_STAT!E1181</f>
        <v>0</v>
      </c>
      <c r="E1178" s="2">
        <f t="shared" si="72"/>
        <v>-43051</v>
      </c>
      <c r="F1178" s="5" t="str">
        <f t="shared" si="75"/>
        <v>NEUTRAL</v>
      </c>
      <c r="G1178" s="5" t="str">
        <f t="shared" si="74"/>
        <v>NEUTRAL</v>
      </c>
      <c r="H1178" s="5" t="str">
        <f t="shared" si="73"/>
        <v>NEUTRAL</v>
      </c>
    </row>
    <row r="1179" spans="1:8" ht="13.5" x14ac:dyDescent="0.25">
      <c r="A1179" s="3">
        <f>TITRES_STAT!B1182</f>
        <v>44027</v>
      </c>
      <c r="B1179" s="5">
        <f>TITRES_STAT!C1182</f>
        <v>1.8</v>
      </c>
      <c r="C1179" s="5">
        <f>TITRES_STAT!D1182</f>
        <v>1.3283</v>
      </c>
      <c r="D1179" s="5">
        <f>TITRES_STAT!E1182</f>
        <v>0</v>
      </c>
      <c r="E1179" s="2">
        <f t="shared" si="72"/>
        <v>-43051</v>
      </c>
      <c r="F1179" s="5" t="str">
        <f t="shared" si="75"/>
        <v>NEUTRAL</v>
      </c>
      <c r="G1179" s="5" t="str">
        <f t="shared" si="74"/>
        <v>NEUTRAL</v>
      </c>
      <c r="H1179" s="5" t="str">
        <f t="shared" si="73"/>
        <v>NEUTRAL</v>
      </c>
    </row>
    <row r="1180" spans="1:8" ht="13.5" x14ac:dyDescent="0.25">
      <c r="A1180" s="3">
        <f>TITRES_STAT!B1183</f>
        <v>44028</v>
      </c>
      <c r="B1180" s="5">
        <f>TITRES_STAT!C1183</f>
        <v>1.8</v>
      </c>
      <c r="C1180" s="5">
        <f>TITRES_STAT!D1183</f>
        <v>1.3283</v>
      </c>
      <c r="D1180" s="5">
        <f>TITRES_STAT!E1183</f>
        <v>0</v>
      </c>
      <c r="E1180" s="2">
        <f t="shared" si="72"/>
        <v>-43051</v>
      </c>
      <c r="F1180" s="5" t="str">
        <f t="shared" si="75"/>
        <v>NEUTRAL</v>
      </c>
      <c r="G1180" s="5" t="str">
        <f t="shared" si="74"/>
        <v>NEUTRAL</v>
      </c>
      <c r="H1180" s="5" t="str">
        <f t="shared" si="73"/>
        <v>NEUTRAL</v>
      </c>
    </row>
    <row r="1181" spans="1:8" ht="13.5" x14ac:dyDescent="0.25">
      <c r="A1181" s="3">
        <f>TITRES_STAT!B1184</f>
        <v>44029</v>
      </c>
      <c r="B1181" s="5">
        <f>TITRES_STAT!C1184</f>
        <v>1.8</v>
      </c>
      <c r="C1181" s="5">
        <f>TITRES_STAT!D1184</f>
        <v>1.3283</v>
      </c>
      <c r="D1181" s="5">
        <f>TITRES_STAT!E1184</f>
        <v>0</v>
      </c>
      <c r="E1181" s="2">
        <f t="shared" si="72"/>
        <v>-43051</v>
      </c>
      <c r="F1181" s="5" t="str">
        <f t="shared" si="75"/>
        <v>NEUTRAL</v>
      </c>
      <c r="G1181" s="5" t="str">
        <f t="shared" si="74"/>
        <v>NEUTRAL</v>
      </c>
      <c r="H1181" s="5" t="str">
        <f t="shared" si="73"/>
        <v>NEUTRAL</v>
      </c>
    </row>
    <row r="1182" spans="1:8" ht="13.5" x14ac:dyDescent="0.25">
      <c r="A1182" s="3">
        <f>TITRES_STAT!B1185</f>
        <v>44032</v>
      </c>
      <c r="B1182" s="5">
        <f>TITRES_STAT!C1185</f>
        <v>1.8</v>
      </c>
      <c r="C1182" s="5">
        <f>TITRES_STAT!D1185</f>
        <v>1.3283</v>
      </c>
      <c r="D1182" s="5">
        <f>TITRES_STAT!E1185</f>
        <v>0</v>
      </c>
      <c r="E1182" s="2">
        <f t="shared" si="72"/>
        <v>-43051</v>
      </c>
      <c r="F1182" s="5" t="str">
        <f t="shared" si="75"/>
        <v>NEUTRAL</v>
      </c>
      <c r="G1182" s="5" t="str">
        <f t="shared" si="74"/>
        <v>NEUTRAL</v>
      </c>
      <c r="H1182" s="5" t="str">
        <f t="shared" si="73"/>
        <v>NEUTRAL</v>
      </c>
    </row>
    <row r="1183" spans="1:8" ht="13.5" x14ac:dyDescent="0.25">
      <c r="A1183" s="3">
        <f>TITRES_STAT!B1186</f>
        <v>44033</v>
      </c>
      <c r="B1183" s="5">
        <f>TITRES_STAT!C1186</f>
        <v>1.8</v>
      </c>
      <c r="C1183" s="5">
        <f>TITRES_STAT!D1186</f>
        <v>1.3283</v>
      </c>
      <c r="D1183" s="5">
        <f>TITRES_STAT!E1186</f>
        <v>0</v>
      </c>
      <c r="E1183" s="2">
        <f t="shared" si="72"/>
        <v>-43051</v>
      </c>
      <c r="F1183" s="5" t="str">
        <f t="shared" si="75"/>
        <v>NEUTRAL</v>
      </c>
      <c r="G1183" s="5" t="str">
        <f t="shared" si="74"/>
        <v>NEUTRAL</v>
      </c>
      <c r="H1183" s="5" t="str">
        <f t="shared" si="73"/>
        <v>NEUTRAL</v>
      </c>
    </row>
    <row r="1184" spans="1:8" ht="13.5" x14ac:dyDescent="0.25">
      <c r="A1184" s="3">
        <f>TITRES_STAT!B1187</f>
        <v>44034</v>
      </c>
      <c r="B1184" s="5">
        <f>TITRES_STAT!C1187</f>
        <v>1.8</v>
      </c>
      <c r="C1184" s="5">
        <f>TITRES_STAT!D1187</f>
        <v>1.3283</v>
      </c>
      <c r="D1184" s="5">
        <f>TITRES_STAT!E1187</f>
        <v>0</v>
      </c>
      <c r="E1184" s="2">
        <f t="shared" si="72"/>
        <v>-43051</v>
      </c>
      <c r="F1184" s="5" t="str">
        <f t="shared" si="75"/>
        <v>NEUTRAL</v>
      </c>
      <c r="G1184" s="5" t="str">
        <f t="shared" si="74"/>
        <v>NEUTRAL</v>
      </c>
      <c r="H1184" s="5" t="str">
        <f t="shared" si="73"/>
        <v>NEUTRAL</v>
      </c>
    </row>
    <row r="1185" spans="1:8" ht="13.5" x14ac:dyDescent="0.25">
      <c r="A1185" s="3">
        <f>TITRES_STAT!B1188</f>
        <v>44035</v>
      </c>
      <c r="B1185" s="5">
        <f>TITRES_STAT!C1188</f>
        <v>1.8</v>
      </c>
      <c r="C1185" s="5">
        <f>TITRES_STAT!D1188</f>
        <v>1.3283</v>
      </c>
      <c r="D1185" s="5">
        <f>TITRES_STAT!E1188</f>
        <v>0</v>
      </c>
      <c r="E1185" s="2">
        <f t="shared" si="72"/>
        <v>-43051</v>
      </c>
      <c r="F1185" s="5" t="str">
        <f t="shared" si="75"/>
        <v>NEUTRAL</v>
      </c>
      <c r="G1185" s="5" t="str">
        <f t="shared" si="74"/>
        <v>NEUTRAL</v>
      </c>
      <c r="H1185" s="5" t="str">
        <f t="shared" si="73"/>
        <v>NEUTRAL</v>
      </c>
    </row>
    <row r="1186" spans="1:8" ht="13.5" x14ac:dyDescent="0.25">
      <c r="A1186" s="3">
        <f>TITRES_STAT!B1189</f>
        <v>44036</v>
      </c>
      <c r="B1186" s="5">
        <f>TITRES_STAT!C1189</f>
        <v>1.8</v>
      </c>
      <c r="C1186" s="5">
        <f>TITRES_STAT!D1189</f>
        <v>1.3283</v>
      </c>
      <c r="D1186" s="5">
        <f>TITRES_STAT!E1189</f>
        <v>0</v>
      </c>
      <c r="E1186" s="2">
        <f t="shared" si="72"/>
        <v>-43051</v>
      </c>
      <c r="F1186" s="5" t="str">
        <f t="shared" si="75"/>
        <v>NEUTRAL</v>
      </c>
      <c r="G1186" s="5" t="str">
        <f t="shared" si="74"/>
        <v>NEUTRAL</v>
      </c>
      <c r="H1186" s="5" t="str">
        <f t="shared" si="73"/>
        <v>NEUTRAL</v>
      </c>
    </row>
    <row r="1187" spans="1:8" ht="13.5" x14ac:dyDescent="0.25">
      <c r="A1187" s="3">
        <f>TITRES_STAT!B1190</f>
        <v>44039</v>
      </c>
      <c r="B1187" s="5">
        <f>TITRES_STAT!C1190</f>
        <v>1.8</v>
      </c>
      <c r="C1187" s="5">
        <f>TITRES_STAT!D1190</f>
        <v>1.3283</v>
      </c>
      <c r="D1187" s="5">
        <f>TITRES_STAT!E1190</f>
        <v>0</v>
      </c>
      <c r="E1187" s="2">
        <f t="shared" si="72"/>
        <v>-43051</v>
      </c>
      <c r="F1187" s="5" t="str">
        <f t="shared" si="75"/>
        <v>NEUTRAL</v>
      </c>
      <c r="G1187" s="5" t="str">
        <f t="shared" si="74"/>
        <v>NEUTRAL</v>
      </c>
      <c r="H1187" s="5" t="str">
        <f t="shared" si="73"/>
        <v>NEUTRAL</v>
      </c>
    </row>
    <row r="1188" spans="1:8" ht="13.5" x14ac:dyDescent="0.25">
      <c r="A1188" s="3">
        <f>TITRES_STAT!B1191</f>
        <v>44040</v>
      </c>
      <c r="B1188" s="5">
        <f>TITRES_STAT!C1191</f>
        <v>1.8</v>
      </c>
      <c r="C1188" s="5">
        <f>TITRES_STAT!D1191</f>
        <v>1.3283</v>
      </c>
      <c r="D1188" s="5">
        <f>TITRES_STAT!E1191</f>
        <v>0</v>
      </c>
      <c r="E1188" s="2">
        <f t="shared" si="72"/>
        <v>-43051</v>
      </c>
      <c r="F1188" s="5" t="str">
        <f t="shared" si="75"/>
        <v>NEUTRAL</v>
      </c>
      <c r="G1188" s="5" t="str">
        <f t="shared" si="74"/>
        <v>NEUTRAL</v>
      </c>
      <c r="H1188" s="5" t="str">
        <f t="shared" si="73"/>
        <v>NEUTRAL</v>
      </c>
    </row>
    <row r="1189" spans="1:8" ht="13.5" x14ac:dyDescent="0.25">
      <c r="A1189" s="3">
        <f>TITRES_STAT!B1192</f>
        <v>44041</v>
      </c>
      <c r="B1189" s="5">
        <f>TITRES_STAT!C1192</f>
        <v>1.8</v>
      </c>
      <c r="C1189" s="5">
        <f>TITRES_STAT!D1192</f>
        <v>1.3283</v>
      </c>
      <c r="D1189" s="5">
        <f>TITRES_STAT!E1192</f>
        <v>0</v>
      </c>
      <c r="E1189" s="2">
        <f t="shared" si="72"/>
        <v>-43051</v>
      </c>
      <c r="F1189" s="5" t="str">
        <f t="shared" si="75"/>
        <v>NEUTRAL</v>
      </c>
      <c r="G1189" s="5" t="str">
        <f t="shared" si="74"/>
        <v>NEUTRAL</v>
      </c>
      <c r="H1189" s="5" t="str">
        <f t="shared" si="73"/>
        <v>NEUTRAL</v>
      </c>
    </row>
    <row r="1190" spans="1:8" ht="13.5" x14ac:dyDescent="0.25">
      <c r="A1190" s="3">
        <f>TITRES_STAT!B1193</f>
        <v>44042</v>
      </c>
      <c r="B1190" s="5">
        <f>TITRES_STAT!C1193</f>
        <v>1.8</v>
      </c>
      <c r="C1190" s="5">
        <f>TITRES_STAT!D1193</f>
        <v>1.3283</v>
      </c>
      <c r="D1190" s="5">
        <f>TITRES_STAT!E1193</f>
        <v>0</v>
      </c>
      <c r="E1190" s="2">
        <f t="shared" si="72"/>
        <v>-43051</v>
      </c>
      <c r="F1190" s="5" t="str">
        <f t="shared" si="75"/>
        <v>NEUTRAL</v>
      </c>
      <c r="G1190" s="5" t="str">
        <f t="shared" si="74"/>
        <v>NEUTRAL</v>
      </c>
      <c r="H1190" s="5" t="str">
        <f t="shared" si="73"/>
        <v>NEUTRAL</v>
      </c>
    </row>
    <row r="1191" spans="1:8" ht="13.5" x14ac:dyDescent="0.25">
      <c r="A1191" s="3">
        <f>TITRES_STAT!B1194</f>
        <v>44046</v>
      </c>
      <c r="B1191" s="5">
        <f>TITRES_STAT!C1194</f>
        <v>1.8</v>
      </c>
      <c r="C1191" s="5">
        <f>TITRES_STAT!D1194</f>
        <v>1.3283</v>
      </c>
      <c r="D1191" s="5">
        <f>TITRES_STAT!E1194</f>
        <v>0</v>
      </c>
      <c r="E1191" s="2">
        <f t="shared" si="72"/>
        <v>-43051</v>
      </c>
      <c r="F1191" s="5" t="str">
        <f t="shared" si="75"/>
        <v>NEUTRAL</v>
      </c>
      <c r="G1191" s="5" t="str">
        <f t="shared" si="74"/>
        <v>NEUTRAL</v>
      </c>
      <c r="H1191" s="5" t="str">
        <f t="shared" si="73"/>
        <v>NEUTRAL</v>
      </c>
    </row>
    <row r="1192" spans="1:8" ht="13.5" x14ac:dyDescent="0.25">
      <c r="A1192" s="3">
        <f>TITRES_STAT!B1195</f>
        <v>44047</v>
      </c>
      <c r="B1192" s="5">
        <f>TITRES_STAT!C1195</f>
        <v>1.8</v>
      </c>
      <c r="C1192" s="5">
        <f>TITRES_STAT!D1195</f>
        <v>1.3283</v>
      </c>
      <c r="D1192" s="5">
        <f>TITRES_STAT!E1195</f>
        <v>0</v>
      </c>
      <c r="E1192" s="2">
        <f t="shared" si="72"/>
        <v>-43051</v>
      </c>
      <c r="F1192" s="5" t="str">
        <f t="shared" si="75"/>
        <v>NEUTRAL</v>
      </c>
      <c r="G1192" s="5" t="str">
        <f t="shared" si="74"/>
        <v>NEUTRAL</v>
      </c>
      <c r="H1192" s="5" t="str">
        <f t="shared" si="73"/>
        <v>NEUTRAL</v>
      </c>
    </row>
    <row r="1193" spans="1:8" ht="13.5" x14ac:dyDescent="0.25">
      <c r="A1193" s="3">
        <f>TITRES_STAT!B1196</f>
        <v>44048</v>
      </c>
      <c r="B1193" s="5">
        <f>TITRES_STAT!C1196</f>
        <v>1.8</v>
      </c>
      <c r="C1193" s="5">
        <f>TITRES_STAT!D1196</f>
        <v>1.3283</v>
      </c>
      <c r="D1193" s="5">
        <f>TITRES_STAT!E1196</f>
        <v>0</v>
      </c>
      <c r="E1193" s="2">
        <f t="shared" si="72"/>
        <v>-43051</v>
      </c>
      <c r="F1193" s="5" t="str">
        <f t="shared" si="75"/>
        <v>NEUTRAL</v>
      </c>
      <c r="G1193" s="5" t="str">
        <f t="shared" si="74"/>
        <v>NEUTRAL</v>
      </c>
      <c r="H1193" s="5" t="str">
        <f t="shared" si="73"/>
        <v>NEUTRAL</v>
      </c>
    </row>
    <row r="1194" spans="1:8" ht="13.5" x14ac:dyDescent="0.25">
      <c r="A1194" s="3">
        <f>TITRES_STAT!B1197</f>
        <v>44049</v>
      </c>
      <c r="B1194" s="5">
        <f>TITRES_STAT!C1197</f>
        <v>1.8</v>
      </c>
      <c r="C1194" s="5">
        <f>TITRES_STAT!D1197</f>
        <v>1.3283</v>
      </c>
      <c r="D1194" s="5">
        <f>TITRES_STAT!E1197</f>
        <v>0</v>
      </c>
      <c r="E1194" s="2">
        <f t="shared" si="72"/>
        <v>-43051</v>
      </c>
      <c r="F1194" s="5" t="str">
        <f t="shared" si="75"/>
        <v>NEUTRAL</v>
      </c>
      <c r="G1194" s="5" t="str">
        <f t="shared" si="74"/>
        <v>NEUTRAL</v>
      </c>
      <c r="H1194" s="5" t="str">
        <f t="shared" si="73"/>
        <v>NEUTRAL</v>
      </c>
    </row>
    <row r="1195" spans="1:8" ht="13.5" x14ac:dyDescent="0.25">
      <c r="A1195" s="3">
        <f>TITRES_STAT!B1198</f>
        <v>44050</v>
      </c>
      <c r="B1195" s="5">
        <f>TITRES_STAT!C1198</f>
        <v>1.8</v>
      </c>
      <c r="C1195" s="5">
        <f>TITRES_STAT!D1198</f>
        <v>1.3283</v>
      </c>
      <c r="D1195" s="5">
        <f>TITRES_STAT!E1198</f>
        <v>0</v>
      </c>
      <c r="E1195" s="2">
        <f t="shared" si="72"/>
        <v>-43051</v>
      </c>
      <c r="F1195" s="5" t="str">
        <f t="shared" si="75"/>
        <v>NEUTRAL</v>
      </c>
      <c r="G1195" s="5" t="str">
        <f t="shared" si="74"/>
        <v>NEUTRAL</v>
      </c>
      <c r="H1195" s="5" t="str">
        <f t="shared" si="73"/>
        <v>NEUTRAL</v>
      </c>
    </row>
    <row r="1196" spans="1:8" ht="13.5" x14ac:dyDescent="0.25">
      <c r="A1196" s="3">
        <f>TITRES_STAT!B1199</f>
        <v>44053</v>
      </c>
      <c r="B1196" s="5">
        <f>TITRES_STAT!C1199</f>
        <v>1.8</v>
      </c>
      <c r="C1196" s="5">
        <f>TITRES_STAT!D1199</f>
        <v>1.3283</v>
      </c>
      <c r="D1196" s="5">
        <f>TITRES_STAT!E1199</f>
        <v>0</v>
      </c>
      <c r="E1196" s="2">
        <f t="shared" si="72"/>
        <v>-43051</v>
      </c>
      <c r="F1196" s="5" t="str">
        <f t="shared" si="75"/>
        <v>NEUTRAL</v>
      </c>
      <c r="G1196" s="5" t="str">
        <f t="shared" si="74"/>
        <v>NEUTRAL</v>
      </c>
      <c r="H1196" s="5" t="str">
        <f t="shared" si="73"/>
        <v>NEUTRAL</v>
      </c>
    </row>
    <row r="1197" spans="1:8" ht="13.5" x14ac:dyDescent="0.25">
      <c r="A1197" s="3">
        <f>TITRES_STAT!B1200</f>
        <v>44054</v>
      </c>
      <c r="B1197" s="5">
        <f>TITRES_STAT!C1200</f>
        <v>1.8</v>
      </c>
      <c r="C1197" s="5">
        <f>TITRES_STAT!D1200</f>
        <v>1.3283</v>
      </c>
      <c r="D1197" s="5">
        <f>TITRES_STAT!E1200</f>
        <v>0</v>
      </c>
      <c r="E1197" s="2">
        <f t="shared" si="72"/>
        <v>-43051</v>
      </c>
      <c r="F1197" s="5" t="str">
        <f t="shared" si="75"/>
        <v>NEUTRAL</v>
      </c>
      <c r="G1197" s="5" t="str">
        <f t="shared" si="74"/>
        <v>NEUTRAL</v>
      </c>
      <c r="H1197" s="5" t="str">
        <f t="shared" si="73"/>
        <v>NEUTRAL</v>
      </c>
    </row>
    <row r="1198" spans="1:8" ht="13.5" x14ac:dyDescent="0.25">
      <c r="A1198" s="3">
        <f>TITRES_STAT!B1201</f>
        <v>44055</v>
      </c>
      <c r="B1198" s="5">
        <f>TITRES_STAT!C1201</f>
        <v>1.8</v>
      </c>
      <c r="C1198" s="5">
        <f>TITRES_STAT!D1201</f>
        <v>1.3283</v>
      </c>
      <c r="D1198" s="5">
        <f>TITRES_STAT!E1201</f>
        <v>0</v>
      </c>
      <c r="E1198" s="2">
        <f t="shared" si="72"/>
        <v>-43051</v>
      </c>
      <c r="F1198" s="5" t="str">
        <f t="shared" si="75"/>
        <v>NEUTRAL</v>
      </c>
      <c r="G1198" s="5" t="str">
        <f t="shared" si="74"/>
        <v>NEUTRAL</v>
      </c>
      <c r="H1198" s="5" t="str">
        <f t="shared" si="73"/>
        <v>NEUTRAL</v>
      </c>
    </row>
    <row r="1199" spans="1:8" ht="13.5" x14ac:dyDescent="0.25">
      <c r="A1199" s="3">
        <f>TITRES_STAT!B1202</f>
        <v>44057</v>
      </c>
      <c r="B1199" s="5">
        <f>TITRES_STAT!C1202</f>
        <v>1.8</v>
      </c>
      <c r="C1199" s="5">
        <f>TITRES_STAT!D1202</f>
        <v>1.3283</v>
      </c>
      <c r="D1199" s="5">
        <f>TITRES_STAT!E1202</f>
        <v>0</v>
      </c>
      <c r="E1199" s="2">
        <f t="shared" si="72"/>
        <v>-43051</v>
      </c>
      <c r="F1199" s="5" t="str">
        <f t="shared" si="75"/>
        <v>NEUTRAL</v>
      </c>
      <c r="G1199" s="5" t="str">
        <f t="shared" si="74"/>
        <v>NEUTRAL</v>
      </c>
      <c r="H1199" s="5" t="str">
        <f t="shared" si="73"/>
        <v>NEUTRAL</v>
      </c>
    </row>
    <row r="1200" spans="1:8" ht="13.5" x14ac:dyDescent="0.25">
      <c r="A1200" s="3">
        <f>TITRES_STAT!B1203</f>
        <v>44060</v>
      </c>
      <c r="B1200" s="5">
        <f>TITRES_STAT!C1203</f>
        <v>1.8</v>
      </c>
      <c r="C1200" s="5">
        <f>TITRES_STAT!D1203</f>
        <v>1.3283</v>
      </c>
      <c r="D1200" s="5">
        <f>TITRES_STAT!E1203</f>
        <v>0</v>
      </c>
      <c r="E1200" s="2">
        <f t="shared" si="72"/>
        <v>-43051</v>
      </c>
      <c r="F1200" s="5" t="str">
        <f t="shared" si="75"/>
        <v>NEUTRAL</v>
      </c>
      <c r="G1200" s="5" t="str">
        <f t="shared" si="74"/>
        <v>NEUTRAL</v>
      </c>
      <c r="H1200" s="5" t="str">
        <f t="shared" si="73"/>
        <v>NEUTRAL</v>
      </c>
    </row>
    <row r="1201" spans="1:8" ht="13.5" x14ac:dyDescent="0.25">
      <c r="A1201" s="3">
        <f>TITRES_STAT!B1204</f>
        <v>44061</v>
      </c>
      <c r="B1201" s="5">
        <f>TITRES_STAT!C1204</f>
        <v>1.75</v>
      </c>
      <c r="C1201" s="5">
        <f>TITRES_STAT!D1204</f>
        <v>1.2914000000000001</v>
      </c>
      <c r="D1201" s="5">
        <f>TITRES_STAT!E1204</f>
        <v>2610</v>
      </c>
      <c r="E1201" s="2">
        <f t="shared" si="72"/>
        <v>-45661</v>
      </c>
      <c r="F1201" s="5" t="str">
        <f t="shared" si="75"/>
        <v>BEARISH</v>
      </c>
      <c r="G1201" s="5" t="str">
        <f t="shared" si="74"/>
        <v>STRONG</v>
      </c>
      <c r="H1201" s="5" t="str">
        <f t="shared" si="73"/>
        <v>CONFIRMED BEARISH</v>
      </c>
    </row>
    <row r="1202" spans="1:8" ht="13.5" x14ac:dyDescent="0.25">
      <c r="A1202" s="3">
        <f>TITRES_STAT!B1205</f>
        <v>44062</v>
      </c>
      <c r="B1202" s="5">
        <f>TITRES_STAT!C1205</f>
        <v>1.7</v>
      </c>
      <c r="C1202" s="5">
        <f>TITRES_STAT!D1205</f>
        <v>1.2544999999999999</v>
      </c>
      <c r="D1202" s="5">
        <f>TITRES_STAT!E1205</f>
        <v>2618</v>
      </c>
      <c r="E1202" s="2">
        <f t="shared" si="72"/>
        <v>-48279</v>
      </c>
      <c r="F1202" s="5" t="str">
        <f t="shared" si="75"/>
        <v>BEARISH</v>
      </c>
      <c r="G1202" s="5" t="str">
        <f t="shared" si="74"/>
        <v>STRONG</v>
      </c>
      <c r="H1202" s="5" t="str">
        <f t="shared" si="73"/>
        <v>CONFIRMED BEARISH</v>
      </c>
    </row>
    <row r="1203" spans="1:8" ht="13.5" x14ac:dyDescent="0.25">
      <c r="A1203" s="3">
        <f>TITRES_STAT!B1206</f>
        <v>44064</v>
      </c>
      <c r="B1203" s="5">
        <f>TITRES_STAT!C1206</f>
        <v>1.7</v>
      </c>
      <c r="C1203" s="5">
        <f>TITRES_STAT!D1206</f>
        <v>1.2544999999999999</v>
      </c>
      <c r="D1203" s="5">
        <f>TITRES_STAT!E1206</f>
        <v>0</v>
      </c>
      <c r="E1203" s="2">
        <f t="shared" si="72"/>
        <v>-48279</v>
      </c>
      <c r="F1203" s="5" t="str">
        <f t="shared" si="75"/>
        <v>BEARISH</v>
      </c>
      <c r="G1203" s="5" t="str">
        <f t="shared" si="74"/>
        <v>STRONG</v>
      </c>
      <c r="H1203" s="5" t="str">
        <f t="shared" si="73"/>
        <v>CONFIRMED BEARISH</v>
      </c>
    </row>
    <row r="1204" spans="1:8" ht="13.5" x14ac:dyDescent="0.25">
      <c r="A1204" s="3">
        <f>TITRES_STAT!B1207</f>
        <v>44067</v>
      </c>
      <c r="B1204" s="5">
        <f>TITRES_STAT!C1207</f>
        <v>1.7</v>
      </c>
      <c r="C1204" s="5">
        <f>TITRES_STAT!D1207</f>
        <v>1.2544999999999999</v>
      </c>
      <c r="D1204" s="5">
        <f>TITRES_STAT!E1207</f>
        <v>0</v>
      </c>
      <c r="E1204" s="2">
        <f t="shared" si="72"/>
        <v>-48279</v>
      </c>
      <c r="F1204" s="5" t="str">
        <f t="shared" si="75"/>
        <v>BEARISH</v>
      </c>
      <c r="G1204" s="5" t="str">
        <f t="shared" si="74"/>
        <v>STRONG</v>
      </c>
      <c r="H1204" s="5" t="str">
        <f t="shared" si="73"/>
        <v>CONFIRMED BEARISH</v>
      </c>
    </row>
    <row r="1205" spans="1:8" ht="13.5" x14ac:dyDescent="0.25">
      <c r="A1205" s="3">
        <f>TITRES_STAT!B1208</f>
        <v>44068</v>
      </c>
      <c r="B1205" s="5">
        <f>TITRES_STAT!C1208</f>
        <v>1.7</v>
      </c>
      <c r="C1205" s="5">
        <f>TITRES_STAT!D1208</f>
        <v>1.2544999999999999</v>
      </c>
      <c r="D1205" s="5">
        <f>TITRES_STAT!E1208</f>
        <v>0</v>
      </c>
      <c r="E1205" s="2">
        <f t="shared" si="72"/>
        <v>-48279</v>
      </c>
      <c r="F1205" s="5" t="str">
        <f t="shared" si="75"/>
        <v>BEARISH</v>
      </c>
      <c r="G1205" s="5" t="str">
        <f t="shared" si="74"/>
        <v>STRONG</v>
      </c>
      <c r="H1205" s="5" t="str">
        <f t="shared" si="73"/>
        <v>CONFIRMED BEARISH</v>
      </c>
    </row>
    <row r="1206" spans="1:8" ht="13.5" x14ac:dyDescent="0.25">
      <c r="A1206" s="3">
        <f>TITRES_STAT!B1209</f>
        <v>44069</v>
      </c>
      <c r="B1206" s="5">
        <f>TITRES_STAT!C1209</f>
        <v>1.7</v>
      </c>
      <c r="C1206" s="5">
        <f>TITRES_STAT!D1209</f>
        <v>1.2544999999999999</v>
      </c>
      <c r="D1206" s="5">
        <f>TITRES_STAT!E1209</f>
        <v>0</v>
      </c>
      <c r="E1206" s="2">
        <f t="shared" si="72"/>
        <v>-48279</v>
      </c>
      <c r="F1206" s="5" t="str">
        <f t="shared" si="75"/>
        <v>BEARISH</v>
      </c>
      <c r="G1206" s="5" t="str">
        <f t="shared" si="74"/>
        <v>STRONG</v>
      </c>
      <c r="H1206" s="5" t="str">
        <f t="shared" si="73"/>
        <v>CONFIRMED BEARISH</v>
      </c>
    </row>
    <row r="1207" spans="1:8" ht="13.5" x14ac:dyDescent="0.25">
      <c r="A1207" s="3">
        <f>TITRES_STAT!B1210</f>
        <v>44070</v>
      </c>
      <c r="B1207" s="5">
        <f>TITRES_STAT!C1210</f>
        <v>1.7</v>
      </c>
      <c r="C1207" s="5">
        <f>TITRES_STAT!D1210</f>
        <v>1.2544999999999999</v>
      </c>
      <c r="D1207" s="5">
        <f>TITRES_STAT!E1210</f>
        <v>0</v>
      </c>
      <c r="E1207" s="2">
        <f t="shared" si="72"/>
        <v>-48279</v>
      </c>
      <c r="F1207" s="5" t="str">
        <f t="shared" si="75"/>
        <v>NEUTRAL</v>
      </c>
      <c r="G1207" s="5" t="str">
        <f t="shared" si="74"/>
        <v>NEUTRAL</v>
      </c>
      <c r="H1207" s="5" t="str">
        <f t="shared" si="73"/>
        <v>NEUTRAL</v>
      </c>
    </row>
    <row r="1208" spans="1:8" ht="13.5" x14ac:dyDescent="0.25">
      <c r="A1208" s="3">
        <f>TITRES_STAT!B1211</f>
        <v>44071</v>
      </c>
      <c r="B1208" s="5">
        <f>TITRES_STAT!C1211</f>
        <v>1.7</v>
      </c>
      <c r="C1208" s="5">
        <f>TITRES_STAT!D1211</f>
        <v>1.2544999999999999</v>
      </c>
      <c r="D1208" s="5">
        <f>TITRES_STAT!E1211</f>
        <v>100</v>
      </c>
      <c r="E1208" s="2">
        <f t="shared" si="72"/>
        <v>-48279</v>
      </c>
      <c r="F1208" s="5" t="str">
        <f t="shared" si="75"/>
        <v>NEUTRAL</v>
      </c>
      <c r="G1208" s="5" t="str">
        <f t="shared" si="74"/>
        <v>NEUTRAL</v>
      </c>
      <c r="H1208" s="5" t="str">
        <f t="shared" si="73"/>
        <v>NEUTRAL</v>
      </c>
    </row>
    <row r="1209" spans="1:8" ht="13.5" x14ac:dyDescent="0.25">
      <c r="A1209" s="3">
        <f>TITRES_STAT!B1212</f>
        <v>44074</v>
      </c>
      <c r="B1209" s="5">
        <f>TITRES_STAT!C1212</f>
        <v>1.7</v>
      </c>
      <c r="C1209" s="5">
        <f>TITRES_STAT!D1212</f>
        <v>1.2544999999999999</v>
      </c>
      <c r="D1209" s="5">
        <f>TITRES_STAT!E1212</f>
        <v>0</v>
      </c>
      <c r="E1209" s="2">
        <f t="shared" si="72"/>
        <v>-48279</v>
      </c>
      <c r="F1209" s="5" t="str">
        <f t="shared" si="75"/>
        <v>NEUTRAL</v>
      </c>
      <c r="G1209" s="5" t="str">
        <f t="shared" si="74"/>
        <v>NEUTRAL</v>
      </c>
      <c r="H1209" s="5" t="str">
        <f t="shared" si="73"/>
        <v>NEUTRAL</v>
      </c>
    </row>
    <row r="1210" spans="1:8" ht="13.5" x14ac:dyDescent="0.25">
      <c r="A1210" s="3">
        <f>TITRES_STAT!B1213</f>
        <v>44075</v>
      </c>
      <c r="B1210" s="5">
        <f>TITRES_STAT!C1213</f>
        <v>1.7</v>
      </c>
      <c r="C1210" s="5">
        <f>TITRES_STAT!D1213</f>
        <v>1.2544999999999999</v>
      </c>
      <c r="D1210" s="5">
        <f>TITRES_STAT!E1213</f>
        <v>0</v>
      </c>
      <c r="E1210" s="2">
        <f t="shared" si="72"/>
        <v>-48279</v>
      </c>
      <c r="F1210" s="5" t="str">
        <f t="shared" si="75"/>
        <v>NEUTRAL</v>
      </c>
      <c r="G1210" s="5" t="str">
        <f t="shared" si="74"/>
        <v>NEUTRAL</v>
      </c>
      <c r="H1210" s="5" t="str">
        <f t="shared" si="73"/>
        <v>NEUTRAL</v>
      </c>
    </row>
    <row r="1211" spans="1:8" ht="13.5" x14ac:dyDescent="0.25">
      <c r="A1211" s="3">
        <f>TITRES_STAT!B1214</f>
        <v>44076</v>
      </c>
      <c r="B1211" s="5">
        <f>TITRES_STAT!C1214</f>
        <v>1.7</v>
      </c>
      <c r="C1211" s="5">
        <f>TITRES_STAT!D1214</f>
        <v>1.2544999999999999</v>
      </c>
      <c r="D1211" s="5">
        <f>TITRES_STAT!E1214</f>
        <v>0</v>
      </c>
      <c r="E1211" s="2">
        <f t="shared" si="72"/>
        <v>-48279</v>
      </c>
      <c r="F1211" s="5" t="str">
        <f t="shared" si="75"/>
        <v>NEUTRAL</v>
      </c>
      <c r="G1211" s="5" t="str">
        <f t="shared" si="74"/>
        <v>NEUTRAL</v>
      </c>
      <c r="H1211" s="5" t="str">
        <f t="shared" si="73"/>
        <v>NEUTRAL</v>
      </c>
    </row>
    <row r="1212" spans="1:8" ht="13.5" x14ac:dyDescent="0.25">
      <c r="A1212" s="3">
        <f>TITRES_STAT!B1215</f>
        <v>44077</v>
      </c>
      <c r="B1212" s="5">
        <f>TITRES_STAT!C1215</f>
        <v>1.7</v>
      </c>
      <c r="C1212" s="5">
        <f>TITRES_STAT!D1215</f>
        <v>1.2544999999999999</v>
      </c>
      <c r="D1212" s="5">
        <f>TITRES_STAT!E1215</f>
        <v>0</v>
      </c>
      <c r="E1212" s="2">
        <f t="shared" si="72"/>
        <v>-48279</v>
      </c>
      <c r="F1212" s="5" t="str">
        <f t="shared" si="75"/>
        <v>NEUTRAL</v>
      </c>
      <c r="G1212" s="5" t="str">
        <f t="shared" si="74"/>
        <v>NEUTRAL</v>
      </c>
      <c r="H1212" s="5" t="str">
        <f t="shared" si="73"/>
        <v>NEUTRAL</v>
      </c>
    </row>
    <row r="1213" spans="1:8" ht="13.5" x14ac:dyDescent="0.25">
      <c r="A1213" s="3">
        <f>TITRES_STAT!B1216</f>
        <v>44078</v>
      </c>
      <c r="B1213" s="5">
        <f>TITRES_STAT!C1216</f>
        <v>1.7</v>
      </c>
      <c r="C1213" s="5">
        <f>TITRES_STAT!D1216</f>
        <v>1.2544999999999999</v>
      </c>
      <c r="D1213" s="5">
        <f>TITRES_STAT!E1216</f>
        <v>0</v>
      </c>
      <c r="E1213" s="2">
        <f t="shared" si="72"/>
        <v>-48279</v>
      </c>
      <c r="F1213" s="5" t="str">
        <f t="shared" si="75"/>
        <v>NEUTRAL</v>
      </c>
      <c r="G1213" s="5" t="str">
        <f t="shared" si="74"/>
        <v>NEUTRAL</v>
      </c>
      <c r="H1213" s="5" t="str">
        <f t="shared" si="73"/>
        <v>NEUTRAL</v>
      </c>
    </row>
    <row r="1214" spans="1:8" ht="13.5" x14ac:dyDescent="0.25">
      <c r="A1214" s="3">
        <f>TITRES_STAT!B1217</f>
        <v>44081</v>
      </c>
      <c r="B1214" s="5">
        <f>TITRES_STAT!C1217</f>
        <v>1.7</v>
      </c>
      <c r="C1214" s="5">
        <f>TITRES_STAT!D1217</f>
        <v>1.2544999999999999</v>
      </c>
      <c r="D1214" s="5">
        <f>TITRES_STAT!E1217</f>
        <v>0</v>
      </c>
      <c r="E1214" s="2">
        <f t="shared" si="72"/>
        <v>-48279</v>
      </c>
      <c r="F1214" s="5" t="str">
        <f t="shared" si="75"/>
        <v>NEUTRAL</v>
      </c>
      <c r="G1214" s="5" t="str">
        <f t="shared" si="74"/>
        <v>NEUTRAL</v>
      </c>
      <c r="H1214" s="5" t="str">
        <f t="shared" si="73"/>
        <v>NEUTRAL</v>
      </c>
    </row>
    <row r="1215" spans="1:8" ht="13.5" x14ac:dyDescent="0.25">
      <c r="A1215" s="3">
        <f>TITRES_STAT!B1218</f>
        <v>44082</v>
      </c>
      <c r="B1215" s="5">
        <f>TITRES_STAT!C1218</f>
        <v>1.7</v>
      </c>
      <c r="C1215" s="5">
        <f>TITRES_STAT!D1218</f>
        <v>1.2544999999999999</v>
      </c>
      <c r="D1215" s="5">
        <f>TITRES_STAT!E1218</f>
        <v>0</v>
      </c>
      <c r="E1215" s="2">
        <f t="shared" si="72"/>
        <v>-48279</v>
      </c>
      <c r="F1215" s="5" t="str">
        <f t="shared" si="75"/>
        <v>NEUTRAL</v>
      </c>
      <c r="G1215" s="5" t="str">
        <f t="shared" si="74"/>
        <v>NEUTRAL</v>
      </c>
      <c r="H1215" s="5" t="str">
        <f t="shared" si="73"/>
        <v>NEUTRAL</v>
      </c>
    </row>
    <row r="1216" spans="1:8" ht="13.5" x14ac:dyDescent="0.25">
      <c r="A1216" s="3">
        <f>TITRES_STAT!B1219</f>
        <v>44083</v>
      </c>
      <c r="B1216" s="5">
        <f>TITRES_STAT!C1219</f>
        <v>1.7</v>
      </c>
      <c r="C1216" s="5">
        <f>TITRES_STAT!D1219</f>
        <v>1.2544999999999999</v>
      </c>
      <c r="D1216" s="5">
        <f>TITRES_STAT!E1219</f>
        <v>0</v>
      </c>
      <c r="E1216" s="2">
        <f t="shared" si="72"/>
        <v>-48279</v>
      </c>
      <c r="F1216" s="5" t="str">
        <f t="shared" si="75"/>
        <v>NEUTRAL</v>
      </c>
      <c r="G1216" s="5" t="str">
        <f t="shared" si="74"/>
        <v>NEUTRAL</v>
      </c>
      <c r="H1216" s="5" t="str">
        <f t="shared" si="73"/>
        <v>NEUTRAL</v>
      </c>
    </row>
    <row r="1217" spans="1:8" ht="13.5" x14ac:dyDescent="0.25">
      <c r="A1217" s="3">
        <f>TITRES_STAT!B1220</f>
        <v>44084</v>
      </c>
      <c r="B1217" s="5">
        <f>TITRES_STAT!C1220</f>
        <v>1.7</v>
      </c>
      <c r="C1217" s="5">
        <f>TITRES_STAT!D1220</f>
        <v>1.2544999999999999</v>
      </c>
      <c r="D1217" s="5">
        <f>TITRES_STAT!E1220</f>
        <v>0</v>
      </c>
      <c r="E1217" s="2">
        <f t="shared" si="72"/>
        <v>-48279</v>
      </c>
      <c r="F1217" s="5" t="str">
        <f t="shared" si="75"/>
        <v>NEUTRAL</v>
      </c>
      <c r="G1217" s="5" t="str">
        <f t="shared" si="74"/>
        <v>NEUTRAL</v>
      </c>
      <c r="H1217" s="5" t="str">
        <f t="shared" si="73"/>
        <v>NEUTRAL</v>
      </c>
    </row>
    <row r="1218" spans="1:8" ht="13.5" x14ac:dyDescent="0.25">
      <c r="A1218" s="3">
        <f>TITRES_STAT!B1221</f>
        <v>44085</v>
      </c>
      <c r="B1218" s="5">
        <f>TITRES_STAT!C1221</f>
        <v>1.7</v>
      </c>
      <c r="C1218" s="5">
        <f>TITRES_STAT!D1221</f>
        <v>1.2544999999999999</v>
      </c>
      <c r="D1218" s="5">
        <f>TITRES_STAT!E1221</f>
        <v>0</v>
      </c>
      <c r="E1218" s="2">
        <f t="shared" si="72"/>
        <v>-48279</v>
      </c>
      <c r="F1218" s="5" t="str">
        <f t="shared" si="75"/>
        <v>NEUTRAL</v>
      </c>
      <c r="G1218" s="5" t="str">
        <f t="shared" si="74"/>
        <v>NEUTRAL</v>
      </c>
      <c r="H1218" s="5" t="str">
        <f t="shared" si="73"/>
        <v>NEUTRAL</v>
      </c>
    </row>
    <row r="1219" spans="1:8" ht="13.5" x14ac:dyDescent="0.25">
      <c r="A1219" s="3">
        <f>TITRES_STAT!B1222</f>
        <v>44088</v>
      </c>
      <c r="B1219" s="5">
        <f>TITRES_STAT!C1222</f>
        <v>1.7</v>
      </c>
      <c r="C1219" s="5">
        <f>TITRES_STAT!D1222</f>
        <v>1.2544999999999999</v>
      </c>
      <c r="D1219" s="5">
        <f>TITRES_STAT!E1222</f>
        <v>0</v>
      </c>
      <c r="E1219" s="2">
        <f t="shared" si="72"/>
        <v>-48279</v>
      </c>
      <c r="F1219" s="5" t="str">
        <f t="shared" si="75"/>
        <v>NEUTRAL</v>
      </c>
      <c r="G1219" s="5" t="str">
        <f t="shared" si="74"/>
        <v>NEUTRAL</v>
      </c>
      <c r="H1219" s="5" t="str">
        <f t="shared" si="73"/>
        <v>NEUTRAL</v>
      </c>
    </row>
    <row r="1220" spans="1:8" ht="13.5" x14ac:dyDescent="0.25">
      <c r="A1220" s="3">
        <f>TITRES_STAT!B1223</f>
        <v>44089</v>
      </c>
      <c r="B1220" s="5">
        <f>TITRES_STAT!C1223</f>
        <v>1.7</v>
      </c>
      <c r="C1220" s="5">
        <f>TITRES_STAT!D1223</f>
        <v>1.2544999999999999</v>
      </c>
      <c r="D1220" s="5">
        <f>TITRES_STAT!E1223</f>
        <v>0</v>
      </c>
      <c r="E1220" s="2">
        <f t="shared" ref="E1220:E1283" si="76">IF(B1220&gt;B1219, E1219+D1220, IF(B1220&lt;B1219, E1219-D1220, E1219))</f>
        <v>-48279</v>
      </c>
      <c r="F1220" s="5" t="str">
        <f t="shared" si="75"/>
        <v>NEUTRAL</v>
      </c>
      <c r="G1220" s="5" t="str">
        <f t="shared" si="74"/>
        <v>NEUTRAL</v>
      </c>
      <c r="H1220" s="5" t="str">
        <f t="shared" si="73"/>
        <v>NEUTRAL</v>
      </c>
    </row>
    <row r="1221" spans="1:8" ht="13.5" x14ac:dyDescent="0.25">
      <c r="A1221" s="3">
        <f>TITRES_STAT!B1224</f>
        <v>44090</v>
      </c>
      <c r="B1221" s="5">
        <f>TITRES_STAT!C1224</f>
        <v>1.7</v>
      </c>
      <c r="C1221" s="5">
        <f>TITRES_STAT!D1224</f>
        <v>1.2544999999999999</v>
      </c>
      <c r="D1221" s="5">
        <f>TITRES_STAT!E1224</f>
        <v>0</v>
      </c>
      <c r="E1221" s="2">
        <f t="shared" si="76"/>
        <v>-48279</v>
      </c>
      <c r="F1221" s="5" t="str">
        <f t="shared" si="75"/>
        <v>NEUTRAL</v>
      </c>
      <c r="G1221" s="5" t="str">
        <f t="shared" si="74"/>
        <v>NEUTRAL</v>
      </c>
      <c r="H1221" s="5" t="str">
        <f t="shared" si="73"/>
        <v>NEUTRAL</v>
      </c>
    </row>
    <row r="1222" spans="1:8" ht="13.5" x14ac:dyDescent="0.25">
      <c r="A1222" s="3">
        <f>TITRES_STAT!B1225</f>
        <v>44091</v>
      </c>
      <c r="B1222" s="5">
        <f>TITRES_STAT!C1225</f>
        <v>1.7</v>
      </c>
      <c r="C1222" s="5">
        <f>TITRES_STAT!D1225</f>
        <v>1.2544999999999999</v>
      </c>
      <c r="D1222" s="5">
        <f>TITRES_STAT!E1225</f>
        <v>0</v>
      </c>
      <c r="E1222" s="2">
        <f t="shared" si="76"/>
        <v>-48279</v>
      </c>
      <c r="F1222" s="5" t="str">
        <f t="shared" si="75"/>
        <v>NEUTRAL</v>
      </c>
      <c r="G1222" s="5" t="str">
        <f t="shared" si="74"/>
        <v>NEUTRAL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NEUTRAL</v>
      </c>
    </row>
    <row r="1223" spans="1:8" ht="13.5" x14ac:dyDescent="0.25">
      <c r="A1223" s="3">
        <f>TITRES_STAT!B1226</f>
        <v>44092</v>
      </c>
      <c r="B1223" s="5">
        <f>TITRES_STAT!C1226</f>
        <v>1.7</v>
      </c>
      <c r="C1223" s="5">
        <f>TITRES_STAT!D1226</f>
        <v>1.2544999999999999</v>
      </c>
      <c r="D1223" s="5">
        <f>TITRES_STAT!E1226</f>
        <v>0</v>
      </c>
      <c r="E1223" s="2">
        <f t="shared" si="76"/>
        <v>-48279</v>
      </c>
      <c r="F1223" s="5" t="str">
        <f t="shared" si="75"/>
        <v>NEUTRAL</v>
      </c>
      <c r="G1223" s="5" t="str">
        <f t="shared" ref="G1223:G1286" si="78">IF((E1223-E1218)/E1218 &gt; 0.02, "STRONG",
 IF((E1223-E1218)/E1218 &lt; -0.02, "WEAK", "NEUTRAL"))</f>
        <v>NEUTRAL</v>
      </c>
      <c r="H1223" s="5" t="str">
        <f t="shared" si="77"/>
        <v>NEUTRAL</v>
      </c>
    </row>
    <row r="1224" spans="1:8" ht="13.5" x14ac:dyDescent="0.25">
      <c r="A1224" s="3">
        <f>TITRES_STAT!B1227</f>
        <v>44095</v>
      </c>
      <c r="B1224" s="5">
        <f>TITRES_STAT!C1227</f>
        <v>1.7</v>
      </c>
      <c r="C1224" s="5">
        <f>TITRES_STAT!D1227</f>
        <v>1.2544999999999999</v>
      </c>
      <c r="D1224" s="5">
        <f>TITRES_STAT!E1227</f>
        <v>0</v>
      </c>
      <c r="E1224" s="2">
        <f t="shared" si="76"/>
        <v>-48279</v>
      </c>
      <c r="F1224" s="5" t="str">
        <f t="shared" ref="F1224:F1287" si="79">IF(E1224&gt;E1219,"BULLISH",IF(E1224&lt;E1219,"BEARISH","NEUTRAL"))</f>
        <v>NEUTRAL</v>
      </c>
      <c r="G1224" s="5" t="str">
        <f t="shared" si="78"/>
        <v>NEUTRAL</v>
      </c>
      <c r="H1224" s="5" t="str">
        <f t="shared" si="77"/>
        <v>NEUTRAL</v>
      </c>
    </row>
    <row r="1225" spans="1:8" ht="13.5" x14ac:dyDescent="0.25">
      <c r="A1225" s="3">
        <f>TITRES_STAT!B1228</f>
        <v>44096</v>
      </c>
      <c r="B1225" s="5">
        <f>TITRES_STAT!C1228</f>
        <v>1.7</v>
      </c>
      <c r="C1225" s="5">
        <f>TITRES_STAT!D1228</f>
        <v>1.2544999999999999</v>
      </c>
      <c r="D1225" s="5">
        <f>TITRES_STAT!E1228</f>
        <v>0</v>
      </c>
      <c r="E1225" s="2">
        <f t="shared" si="76"/>
        <v>-48279</v>
      </c>
      <c r="F1225" s="5" t="str">
        <f t="shared" si="79"/>
        <v>NEUTRAL</v>
      </c>
      <c r="G1225" s="5" t="str">
        <f t="shared" si="78"/>
        <v>NEUTRAL</v>
      </c>
      <c r="H1225" s="5" t="str">
        <f t="shared" si="77"/>
        <v>NEUTRAL</v>
      </c>
    </row>
    <row r="1226" spans="1:8" ht="13.5" x14ac:dyDescent="0.25">
      <c r="A1226" s="3">
        <f>TITRES_STAT!B1229</f>
        <v>44097</v>
      </c>
      <c r="B1226" s="5">
        <f>TITRES_STAT!C1229</f>
        <v>1.7</v>
      </c>
      <c r="C1226" s="5">
        <f>TITRES_STAT!D1229</f>
        <v>1.2544999999999999</v>
      </c>
      <c r="D1226" s="5">
        <f>TITRES_STAT!E1229</f>
        <v>0</v>
      </c>
      <c r="E1226" s="2">
        <f t="shared" si="76"/>
        <v>-48279</v>
      </c>
      <c r="F1226" s="5" t="str">
        <f t="shared" si="79"/>
        <v>NEUTRAL</v>
      </c>
      <c r="G1226" s="5" t="str">
        <f t="shared" si="78"/>
        <v>NEUTRAL</v>
      </c>
      <c r="H1226" s="5" t="str">
        <f t="shared" si="77"/>
        <v>NEUTRAL</v>
      </c>
    </row>
    <row r="1227" spans="1:8" ht="13.5" x14ac:dyDescent="0.25">
      <c r="A1227" s="3">
        <f>TITRES_STAT!B1230</f>
        <v>44098</v>
      </c>
      <c r="B1227" s="5">
        <f>TITRES_STAT!C1230</f>
        <v>1.7</v>
      </c>
      <c r="C1227" s="5">
        <f>TITRES_STAT!D1230</f>
        <v>1.2544999999999999</v>
      </c>
      <c r="D1227" s="5">
        <f>TITRES_STAT!E1230</f>
        <v>0</v>
      </c>
      <c r="E1227" s="2">
        <f t="shared" si="76"/>
        <v>-48279</v>
      </c>
      <c r="F1227" s="5" t="str">
        <f t="shared" si="79"/>
        <v>NEUTRAL</v>
      </c>
      <c r="G1227" s="5" t="str">
        <f t="shared" si="78"/>
        <v>NEUTRAL</v>
      </c>
      <c r="H1227" s="5" t="str">
        <f t="shared" si="77"/>
        <v>NEUTRAL</v>
      </c>
    </row>
    <row r="1228" spans="1:8" ht="13.5" x14ac:dyDescent="0.25">
      <c r="A1228" s="3">
        <f>TITRES_STAT!B1231</f>
        <v>44099</v>
      </c>
      <c r="B1228" s="5">
        <f>TITRES_STAT!C1231</f>
        <v>1.7</v>
      </c>
      <c r="C1228" s="5">
        <f>TITRES_STAT!D1231</f>
        <v>1.2544999999999999</v>
      </c>
      <c r="D1228" s="5">
        <f>TITRES_STAT!E1231</f>
        <v>0</v>
      </c>
      <c r="E1228" s="2">
        <f t="shared" si="76"/>
        <v>-48279</v>
      </c>
      <c r="F1228" s="5" t="str">
        <f t="shared" si="79"/>
        <v>NEUTRAL</v>
      </c>
      <c r="G1228" s="5" t="str">
        <f t="shared" si="78"/>
        <v>NEUTRAL</v>
      </c>
      <c r="H1228" s="5" t="str">
        <f t="shared" si="77"/>
        <v>NEUTRAL</v>
      </c>
    </row>
    <row r="1229" spans="1:8" ht="13.5" x14ac:dyDescent="0.25">
      <c r="A1229" s="3">
        <f>TITRES_STAT!B1232</f>
        <v>44102</v>
      </c>
      <c r="B1229" s="5">
        <f>TITRES_STAT!C1232</f>
        <v>1.7</v>
      </c>
      <c r="C1229" s="5">
        <f>TITRES_STAT!D1232</f>
        <v>1.2544999999999999</v>
      </c>
      <c r="D1229" s="5">
        <f>TITRES_STAT!E1232</f>
        <v>0</v>
      </c>
      <c r="E1229" s="2">
        <f t="shared" si="76"/>
        <v>-48279</v>
      </c>
      <c r="F1229" s="5" t="str">
        <f t="shared" si="79"/>
        <v>NEUTRAL</v>
      </c>
      <c r="G1229" s="5" t="str">
        <f t="shared" si="78"/>
        <v>NEUTRAL</v>
      </c>
      <c r="H1229" s="5" t="str">
        <f t="shared" si="77"/>
        <v>NEUTRAL</v>
      </c>
    </row>
    <row r="1230" spans="1:8" ht="13.5" x14ac:dyDescent="0.25">
      <c r="A1230" s="3">
        <f>TITRES_STAT!B1233</f>
        <v>44103</v>
      </c>
      <c r="B1230" s="5">
        <f>TITRES_STAT!C1233</f>
        <v>1.7</v>
      </c>
      <c r="C1230" s="5">
        <f>TITRES_STAT!D1233</f>
        <v>1.2544999999999999</v>
      </c>
      <c r="D1230" s="5">
        <f>TITRES_STAT!E1233</f>
        <v>1000</v>
      </c>
      <c r="E1230" s="2">
        <f t="shared" si="76"/>
        <v>-48279</v>
      </c>
      <c r="F1230" s="5" t="str">
        <f t="shared" si="79"/>
        <v>NEUTRAL</v>
      </c>
      <c r="G1230" s="5" t="str">
        <f t="shared" si="78"/>
        <v>NEUTRAL</v>
      </c>
      <c r="H1230" s="5" t="str">
        <f t="shared" si="77"/>
        <v>NEUTRAL</v>
      </c>
    </row>
    <row r="1231" spans="1:8" ht="13.5" x14ac:dyDescent="0.25">
      <c r="A1231" s="3">
        <f>TITRES_STAT!B1234</f>
        <v>44104</v>
      </c>
      <c r="B1231" s="5">
        <f>TITRES_STAT!C1234</f>
        <v>1.7</v>
      </c>
      <c r="C1231" s="5">
        <f>TITRES_STAT!D1234</f>
        <v>1.2544999999999999</v>
      </c>
      <c r="D1231" s="5">
        <f>TITRES_STAT!E1234</f>
        <v>502</v>
      </c>
      <c r="E1231" s="2">
        <f t="shared" si="76"/>
        <v>-48279</v>
      </c>
      <c r="F1231" s="5" t="str">
        <f t="shared" si="79"/>
        <v>NEUTRAL</v>
      </c>
      <c r="G1231" s="5" t="str">
        <f t="shared" si="78"/>
        <v>NEUTRAL</v>
      </c>
      <c r="H1231" s="5" t="str">
        <f t="shared" si="77"/>
        <v>NEUTRAL</v>
      </c>
    </row>
    <row r="1232" spans="1:8" ht="13.5" x14ac:dyDescent="0.25">
      <c r="A1232" s="3">
        <f>TITRES_STAT!B1235</f>
        <v>44105</v>
      </c>
      <c r="B1232" s="5">
        <f>TITRES_STAT!C1235</f>
        <v>1.72</v>
      </c>
      <c r="C1232" s="5">
        <f>TITRES_STAT!D1235</f>
        <v>1.2692000000000001</v>
      </c>
      <c r="D1232" s="5">
        <f>TITRES_STAT!E1235</f>
        <v>100</v>
      </c>
      <c r="E1232" s="2">
        <f t="shared" si="76"/>
        <v>-48179</v>
      </c>
      <c r="F1232" s="5" t="str">
        <f t="shared" si="79"/>
        <v>BULLISH</v>
      </c>
      <c r="G1232" s="5" t="str">
        <f t="shared" si="78"/>
        <v>NEUTRAL</v>
      </c>
      <c r="H1232" s="5" t="str">
        <f t="shared" si="77"/>
        <v>CONFIRMED BULLISH</v>
      </c>
    </row>
    <row r="1233" spans="1:8" ht="13.5" x14ac:dyDescent="0.25">
      <c r="A1233" s="3">
        <f>TITRES_STAT!B1236</f>
        <v>44106</v>
      </c>
      <c r="B1233" s="5">
        <f>TITRES_STAT!C1236</f>
        <v>1.72</v>
      </c>
      <c r="C1233" s="5">
        <f>TITRES_STAT!D1236</f>
        <v>1.2692000000000001</v>
      </c>
      <c r="D1233" s="5">
        <f>TITRES_STAT!E1236</f>
        <v>0</v>
      </c>
      <c r="E1233" s="2">
        <f t="shared" si="76"/>
        <v>-48179</v>
      </c>
      <c r="F1233" s="5" t="str">
        <f t="shared" si="79"/>
        <v>BULLISH</v>
      </c>
      <c r="G1233" s="5" t="str">
        <f t="shared" si="78"/>
        <v>NEUTRAL</v>
      </c>
      <c r="H1233" s="5" t="str">
        <f t="shared" si="77"/>
        <v>CONFIRMED BULLISH</v>
      </c>
    </row>
    <row r="1234" spans="1:8" ht="13.5" x14ac:dyDescent="0.25">
      <c r="A1234" s="3">
        <f>TITRES_STAT!B1237</f>
        <v>44109</v>
      </c>
      <c r="B1234" s="5">
        <f>TITRES_STAT!C1237</f>
        <v>1.72</v>
      </c>
      <c r="C1234" s="5">
        <f>TITRES_STAT!D1237</f>
        <v>1.2692000000000001</v>
      </c>
      <c r="D1234" s="5">
        <f>TITRES_STAT!E1237</f>
        <v>898</v>
      </c>
      <c r="E1234" s="2">
        <f t="shared" si="76"/>
        <v>-48179</v>
      </c>
      <c r="F1234" s="5" t="str">
        <f t="shared" si="79"/>
        <v>BULLISH</v>
      </c>
      <c r="G1234" s="5" t="str">
        <f t="shared" si="78"/>
        <v>NEUTRAL</v>
      </c>
      <c r="H1234" s="5" t="str">
        <f t="shared" si="77"/>
        <v>CONFIRMED BULLISH</v>
      </c>
    </row>
    <row r="1235" spans="1:8" ht="13.5" x14ac:dyDescent="0.25">
      <c r="A1235" s="3">
        <f>TITRES_STAT!B1238</f>
        <v>44110</v>
      </c>
      <c r="B1235" s="5">
        <f>TITRES_STAT!C1238</f>
        <v>1.72</v>
      </c>
      <c r="C1235" s="5">
        <f>TITRES_STAT!D1238</f>
        <v>1.2692000000000001</v>
      </c>
      <c r="D1235" s="5">
        <f>TITRES_STAT!E1238</f>
        <v>1483</v>
      </c>
      <c r="E1235" s="2">
        <f t="shared" si="76"/>
        <v>-48179</v>
      </c>
      <c r="F1235" s="5" t="str">
        <f t="shared" si="79"/>
        <v>BULLISH</v>
      </c>
      <c r="G1235" s="5" t="str">
        <f t="shared" si="78"/>
        <v>NEUTRAL</v>
      </c>
      <c r="H1235" s="5" t="str">
        <f t="shared" si="77"/>
        <v>CONFIRMED BULLISH</v>
      </c>
    </row>
    <row r="1236" spans="1:8" ht="13.5" x14ac:dyDescent="0.25">
      <c r="A1236" s="3">
        <f>TITRES_STAT!B1239</f>
        <v>44111</v>
      </c>
      <c r="B1236" s="5">
        <f>TITRES_STAT!C1239</f>
        <v>1.72</v>
      </c>
      <c r="C1236" s="5">
        <f>TITRES_STAT!D1239</f>
        <v>1.2692000000000001</v>
      </c>
      <c r="D1236" s="5">
        <f>TITRES_STAT!E1239</f>
        <v>0</v>
      </c>
      <c r="E1236" s="2">
        <f t="shared" si="76"/>
        <v>-48179</v>
      </c>
      <c r="F1236" s="5" t="str">
        <f t="shared" si="79"/>
        <v>BULLISH</v>
      </c>
      <c r="G1236" s="5" t="str">
        <f t="shared" si="78"/>
        <v>NEUTRAL</v>
      </c>
      <c r="H1236" s="5" t="str">
        <f t="shared" si="77"/>
        <v>CONFIRMED BULLISH</v>
      </c>
    </row>
    <row r="1237" spans="1:8" ht="13.5" x14ac:dyDescent="0.25">
      <c r="A1237" s="3">
        <f>TITRES_STAT!B1240</f>
        <v>44112</v>
      </c>
      <c r="B1237" s="5">
        <f>TITRES_STAT!C1240</f>
        <v>1.72</v>
      </c>
      <c r="C1237" s="5">
        <f>TITRES_STAT!D1240</f>
        <v>1.2692000000000001</v>
      </c>
      <c r="D1237" s="5">
        <f>TITRES_STAT!E1240</f>
        <v>0</v>
      </c>
      <c r="E1237" s="2">
        <f t="shared" si="76"/>
        <v>-48179</v>
      </c>
      <c r="F1237" s="5" t="str">
        <f t="shared" si="79"/>
        <v>NEUTRAL</v>
      </c>
      <c r="G1237" s="5" t="str">
        <f t="shared" si="78"/>
        <v>NEUTRAL</v>
      </c>
      <c r="H1237" s="5" t="str">
        <f t="shared" si="77"/>
        <v>NEUTRAL</v>
      </c>
    </row>
    <row r="1238" spans="1:8" ht="13.5" x14ac:dyDescent="0.25">
      <c r="A1238" s="3">
        <f>TITRES_STAT!B1241</f>
        <v>44113</v>
      </c>
      <c r="B1238" s="5">
        <f>TITRES_STAT!C1241</f>
        <v>1.72</v>
      </c>
      <c r="C1238" s="5">
        <f>TITRES_STAT!D1241</f>
        <v>1.2692000000000001</v>
      </c>
      <c r="D1238" s="5">
        <f>TITRES_STAT!E1241</f>
        <v>0</v>
      </c>
      <c r="E1238" s="2">
        <f t="shared" si="76"/>
        <v>-48179</v>
      </c>
      <c r="F1238" s="5" t="str">
        <f t="shared" si="79"/>
        <v>NEUTRAL</v>
      </c>
      <c r="G1238" s="5" t="str">
        <f t="shared" si="78"/>
        <v>NEUTRAL</v>
      </c>
      <c r="H1238" s="5" t="str">
        <f t="shared" si="77"/>
        <v>NEUTRAL</v>
      </c>
    </row>
    <row r="1239" spans="1:8" ht="13.5" x14ac:dyDescent="0.25">
      <c r="A1239" s="3">
        <f>TITRES_STAT!B1242</f>
        <v>44116</v>
      </c>
      <c r="B1239" s="5">
        <f>TITRES_STAT!C1242</f>
        <v>1.72</v>
      </c>
      <c r="C1239" s="5">
        <f>TITRES_STAT!D1242</f>
        <v>1.2692000000000001</v>
      </c>
      <c r="D1239" s="5">
        <f>TITRES_STAT!E1242</f>
        <v>0</v>
      </c>
      <c r="E1239" s="2">
        <f t="shared" si="76"/>
        <v>-48179</v>
      </c>
      <c r="F1239" s="5" t="str">
        <f t="shared" si="79"/>
        <v>NEUTRAL</v>
      </c>
      <c r="G1239" s="5" t="str">
        <f t="shared" si="78"/>
        <v>NEUTRAL</v>
      </c>
      <c r="H1239" s="5" t="str">
        <f t="shared" si="77"/>
        <v>NEUTRAL</v>
      </c>
    </row>
    <row r="1240" spans="1:8" ht="13.5" x14ac:dyDescent="0.25">
      <c r="A1240" s="3">
        <f>TITRES_STAT!B1243</f>
        <v>44117</v>
      </c>
      <c r="B1240" s="5">
        <f>TITRES_STAT!C1243</f>
        <v>1.72</v>
      </c>
      <c r="C1240" s="5">
        <f>TITRES_STAT!D1243</f>
        <v>1.2692000000000001</v>
      </c>
      <c r="D1240" s="5">
        <f>TITRES_STAT!E1243</f>
        <v>0</v>
      </c>
      <c r="E1240" s="2">
        <f t="shared" si="76"/>
        <v>-48179</v>
      </c>
      <c r="F1240" s="5" t="str">
        <f t="shared" si="79"/>
        <v>NEUTRAL</v>
      </c>
      <c r="G1240" s="5" t="str">
        <f t="shared" si="78"/>
        <v>NEUTRAL</v>
      </c>
      <c r="H1240" s="5" t="str">
        <f t="shared" si="77"/>
        <v>NEUTRAL</v>
      </c>
    </row>
    <row r="1241" spans="1:8" ht="13.5" x14ac:dyDescent="0.25">
      <c r="A1241" s="3">
        <f>TITRES_STAT!B1244</f>
        <v>44118</v>
      </c>
      <c r="B1241" s="5">
        <f>TITRES_STAT!C1244</f>
        <v>1.72</v>
      </c>
      <c r="C1241" s="5">
        <f>TITRES_STAT!D1244</f>
        <v>1.2692000000000001</v>
      </c>
      <c r="D1241" s="5">
        <f>TITRES_STAT!E1244</f>
        <v>0</v>
      </c>
      <c r="E1241" s="2">
        <f t="shared" si="76"/>
        <v>-48179</v>
      </c>
      <c r="F1241" s="5" t="str">
        <f t="shared" si="79"/>
        <v>NEUTRAL</v>
      </c>
      <c r="G1241" s="5" t="str">
        <f t="shared" si="78"/>
        <v>NEUTRAL</v>
      </c>
      <c r="H1241" s="5" t="str">
        <f t="shared" si="77"/>
        <v>NEUTRAL</v>
      </c>
    </row>
    <row r="1242" spans="1:8" ht="13.5" x14ac:dyDescent="0.25">
      <c r="A1242" s="3">
        <f>TITRES_STAT!B1245</f>
        <v>44120</v>
      </c>
      <c r="B1242" s="5">
        <f>TITRES_STAT!C1245</f>
        <v>1.72</v>
      </c>
      <c r="C1242" s="5">
        <f>TITRES_STAT!D1245</f>
        <v>1.2692000000000001</v>
      </c>
      <c r="D1242" s="5">
        <f>TITRES_STAT!E1245</f>
        <v>0</v>
      </c>
      <c r="E1242" s="2">
        <f t="shared" si="76"/>
        <v>-48179</v>
      </c>
      <c r="F1242" s="5" t="str">
        <f t="shared" si="79"/>
        <v>NEUTRAL</v>
      </c>
      <c r="G1242" s="5" t="str">
        <f t="shared" si="78"/>
        <v>NEUTRAL</v>
      </c>
      <c r="H1242" s="5" t="str">
        <f t="shared" si="77"/>
        <v>NEUTRAL</v>
      </c>
    </row>
    <row r="1243" spans="1:8" ht="13.5" x14ac:dyDescent="0.25">
      <c r="A1243" s="3">
        <f>TITRES_STAT!B1246</f>
        <v>44123</v>
      </c>
      <c r="B1243" s="5">
        <f>TITRES_STAT!C1246</f>
        <v>1.72</v>
      </c>
      <c r="C1243" s="5">
        <f>TITRES_STAT!D1246</f>
        <v>1.2692000000000001</v>
      </c>
      <c r="D1243" s="5">
        <f>TITRES_STAT!E1246</f>
        <v>0</v>
      </c>
      <c r="E1243" s="2">
        <f t="shared" si="76"/>
        <v>-48179</v>
      </c>
      <c r="F1243" s="5" t="str">
        <f t="shared" si="79"/>
        <v>NEUTRAL</v>
      </c>
      <c r="G1243" s="5" t="str">
        <f t="shared" si="78"/>
        <v>NEUTRAL</v>
      </c>
      <c r="H1243" s="5" t="str">
        <f t="shared" si="77"/>
        <v>NEUTRAL</v>
      </c>
    </row>
    <row r="1244" spans="1:8" ht="13.5" x14ac:dyDescent="0.25">
      <c r="A1244" s="3">
        <f>TITRES_STAT!B1247</f>
        <v>44124</v>
      </c>
      <c r="B1244" s="5">
        <f>TITRES_STAT!C1247</f>
        <v>1.72</v>
      </c>
      <c r="C1244" s="5">
        <f>TITRES_STAT!D1247</f>
        <v>1.2692000000000001</v>
      </c>
      <c r="D1244" s="5">
        <f>TITRES_STAT!E1247</f>
        <v>0</v>
      </c>
      <c r="E1244" s="2">
        <f t="shared" si="76"/>
        <v>-48179</v>
      </c>
      <c r="F1244" s="5" t="str">
        <f t="shared" si="79"/>
        <v>NEUTRAL</v>
      </c>
      <c r="G1244" s="5" t="str">
        <f t="shared" si="78"/>
        <v>NEUTRAL</v>
      </c>
      <c r="H1244" s="5" t="str">
        <f t="shared" si="77"/>
        <v>NEUTRAL</v>
      </c>
    </row>
    <row r="1245" spans="1:8" ht="13.5" x14ac:dyDescent="0.25">
      <c r="A1245" s="3">
        <f>TITRES_STAT!B1248</f>
        <v>44125</v>
      </c>
      <c r="B1245" s="5">
        <f>TITRES_STAT!C1248</f>
        <v>1.72</v>
      </c>
      <c r="C1245" s="5">
        <f>TITRES_STAT!D1248</f>
        <v>1.2692000000000001</v>
      </c>
      <c r="D1245" s="5">
        <f>TITRES_STAT!E1248</f>
        <v>0</v>
      </c>
      <c r="E1245" s="2">
        <f t="shared" si="76"/>
        <v>-48179</v>
      </c>
      <c r="F1245" s="5" t="str">
        <f t="shared" si="79"/>
        <v>NEUTRAL</v>
      </c>
      <c r="G1245" s="5" t="str">
        <f t="shared" si="78"/>
        <v>NEUTRAL</v>
      </c>
      <c r="H1245" s="5" t="str">
        <f t="shared" si="77"/>
        <v>NEUTRAL</v>
      </c>
    </row>
    <row r="1246" spans="1:8" ht="13.5" x14ac:dyDescent="0.25">
      <c r="A1246" s="3">
        <f>TITRES_STAT!B1249</f>
        <v>44126</v>
      </c>
      <c r="B1246" s="5">
        <f>TITRES_STAT!C1249</f>
        <v>1.72</v>
      </c>
      <c r="C1246" s="5">
        <f>TITRES_STAT!D1249</f>
        <v>1.2692000000000001</v>
      </c>
      <c r="D1246" s="5">
        <f>TITRES_STAT!E1249</f>
        <v>0</v>
      </c>
      <c r="E1246" s="2">
        <f t="shared" si="76"/>
        <v>-48179</v>
      </c>
      <c r="F1246" s="5" t="str">
        <f t="shared" si="79"/>
        <v>NEUTRAL</v>
      </c>
      <c r="G1246" s="5" t="str">
        <f t="shared" si="78"/>
        <v>NEUTRAL</v>
      </c>
      <c r="H1246" s="5" t="str">
        <f t="shared" si="77"/>
        <v>NEUTRAL</v>
      </c>
    </row>
    <row r="1247" spans="1:8" ht="13.5" x14ac:dyDescent="0.25">
      <c r="A1247" s="3">
        <f>TITRES_STAT!B1250</f>
        <v>44127</v>
      </c>
      <c r="B1247" s="5">
        <f>TITRES_STAT!C1250</f>
        <v>1.72</v>
      </c>
      <c r="C1247" s="5">
        <f>TITRES_STAT!D1250</f>
        <v>1.2692000000000001</v>
      </c>
      <c r="D1247" s="5">
        <f>TITRES_STAT!E1250</f>
        <v>0</v>
      </c>
      <c r="E1247" s="2">
        <f t="shared" si="76"/>
        <v>-48179</v>
      </c>
      <c r="F1247" s="5" t="str">
        <f t="shared" si="79"/>
        <v>NEUTRAL</v>
      </c>
      <c r="G1247" s="5" t="str">
        <f t="shared" si="78"/>
        <v>NEUTRAL</v>
      </c>
      <c r="H1247" s="5" t="str">
        <f t="shared" si="77"/>
        <v>NEUTRAL</v>
      </c>
    </row>
    <row r="1248" spans="1:8" ht="13.5" x14ac:dyDescent="0.25">
      <c r="A1248" s="3">
        <f>TITRES_STAT!B1251</f>
        <v>44130</v>
      </c>
      <c r="B1248" s="5">
        <f>TITRES_STAT!C1251</f>
        <v>1.72</v>
      </c>
      <c r="C1248" s="5">
        <f>TITRES_STAT!D1251</f>
        <v>1.2692000000000001</v>
      </c>
      <c r="D1248" s="5">
        <f>TITRES_STAT!E1251</f>
        <v>0</v>
      </c>
      <c r="E1248" s="2">
        <f t="shared" si="76"/>
        <v>-48179</v>
      </c>
      <c r="F1248" s="5" t="str">
        <f t="shared" si="79"/>
        <v>NEUTRAL</v>
      </c>
      <c r="G1248" s="5" t="str">
        <f t="shared" si="78"/>
        <v>NEUTRAL</v>
      </c>
      <c r="H1248" s="5" t="str">
        <f t="shared" si="77"/>
        <v>NEUTRAL</v>
      </c>
    </row>
    <row r="1249" spans="1:8" ht="13.5" x14ac:dyDescent="0.25">
      <c r="A1249" s="3">
        <f>TITRES_STAT!B1252</f>
        <v>44131</v>
      </c>
      <c r="B1249" s="5">
        <f>TITRES_STAT!C1252</f>
        <v>1.72</v>
      </c>
      <c r="C1249" s="5">
        <f>TITRES_STAT!D1252</f>
        <v>1.2692000000000001</v>
      </c>
      <c r="D1249" s="5">
        <f>TITRES_STAT!E1252</f>
        <v>0</v>
      </c>
      <c r="E1249" s="2">
        <f t="shared" si="76"/>
        <v>-48179</v>
      </c>
      <c r="F1249" s="5" t="str">
        <f t="shared" si="79"/>
        <v>NEUTRAL</v>
      </c>
      <c r="G1249" s="5" t="str">
        <f t="shared" si="78"/>
        <v>NEUTRAL</v>
      </c>
      <c r="H1249" s="5" t="str">
        <f t="shared" si="77"/>
        <v>NEUTRAL</v>
      </c>
    </row>
    <row r="1250" spans="1:8" ht="13.5" x14ac:dyDescent="0.25">
      <c r="A1250" s="3">
        <f>TITRES_STAT!B1253</f>
        <v>44132</v>
      </c>
      <c r="B1250" s="5">
        <f>TITRES_STAT!C1253</f>
        <v>1.72</v>
      </c>
      <c r="C1250" s="5">
        <f>TITRES_STAT!D1253</f>
        <v>1.2692000000000001</v>
      </c>
      <c r="D1250" s="5">
        <f>TITRES_STAT!E1253</f>
        <v>0</v>
      </c>
      <c r="E1250" s="2">
        <f t="shared" si="76"/>
        <v>-48179</v>
      </c>
      <c r="F1250" s="5" t="str">
        <f t="shared" si="79"/>
        <v>NEUTRAL</v>
      </c>
      <c r="G1250" s="5" t="str">
        <f t="shared" si="78"/>
        <v>NEUTRAL</v>
      </c>
      <c r="H1250" s="5" t="str">
        <f t="shared" si="77"/>
        <v>NEUTRAL</v>
      </c>
    </row>
    <row r="1251" spans="1:8" ht="13.5" x14ac:dyDescent="0.25">
      <c r="A1251" s="3">
        <f>TITRES_STAT!B1254</f>
        <v>44134</v>
      </c>
      <c r="B1251" s="5">
        <f>TITRES_STAT!C1254</f>
        <v>1.72</v>
      </c>
      <c r="C1251" s="5">
        <f>TITRES_STAT!D1254</f>
        <v>1.2692000000000001</v>
      </c>
      <c r="D1251" s="5">
        <f>TITRES_STAT!E1254</f>
        <v>0</v>
      </c>
      <c r="E1251" s="2">
        <f t="shared" si="76"/>
        <v>-48179</v>
      </c>
      <c r="F1251" s="5" t="str">
        <f t="shared" si="79"/>
        <v>NEUTRAL</v>
      </c>
      <c r="G1251" s="5" t="str">
        <f t="shared" si="78"/>
        <v>NEUTRAL</v>
      </c>
      <c r="H1251" s="5" t="str">
        <f t="shared" si="77"/>
        <v>NEUTRAL</v>
      </c>
    </row>
    <row r="1252" spans="1:8" ht="13.5" x14ac:dyDescent="0.25">
      <c r="A1252" s="3">
        <f>TITRES_STAT!B1255</f>
        <v>44137</v>
      </c>
      <c r="B1252" s="5">
        <f>TITRES_STAT!C1255</f>
        <v>1.72</v>
      </c>
      <c r="C1252" s="5">
        <f>TITRES_STAT!D1255</f>
        <v>1.2692000000000001</v>
      </c>
      <c r="D1252" s="5">
        <f>TITRES_STAT!E1255</f>
        <v>0</v>
      </c>
      <c r="E1252" s="2">
        <f t="shared" si="76"/>
        <v>-48179</v>
      </c>
      <c r="F1252" s="5" t="str">
        <f t="shared" si="79"/>
        <v>NEUTRAL</v>
      </c>
      <c r="G1252" s="5" t="str">
        <f t="shared" si="78"/>
        <v>NEUTRAL</v>
      </c>
      <c r="H1252" s="5" t="str">
        <f t="shared" si="77"/>
        <v>NEUTRAL</v>
      </c>
    </row>
    <row r="1253" spans="1:8" ht="13.5" x14ac:dyDescent="0.25">
      <c r="A1253" s="3">
        <f>TITRES_STAT!B1256</f>
        <v>44138</v>
      </c>
      <c r="B1253" s="5">
        <f>TITRES_STAT!C1256</f>
        <v>1.72</v>
      </c>
      <c r="C1253" s="5">
        <f>TITRES_STAT!D1256</f>
        <v>1.2692000000000001</v>
      </c>
      <c r="D1253" s="5">
        <f>TITRES_STAT!E1256</f>
        <v>0</v>
      </c>
      <c r="E1253" s="2">
        <f t="shared" si="76"/>
        <v>-48179</v>
      </c>
      <c r="F1253" s="5" t="str">
        <f t="shared" si="79"/>
        <v>NEUTRAL</v>
      </c>
      <c r="G1253" s="5" t="str">
        <f t="shared" si="78"/>
        <v>NEUTRAL</v>
      </c>
      <c r="H1253" s="5" t="str">
        <f t="shared" si="77"/>
        <v>NEUTRAL</v>
      </c>
    </row>
    <row r="1254" spans="1:8" ht="13.5" x14ac:dyDescent="0.25">
      <c r="A1254" s="3">
        <f>TITRES_STAT!B1257</f>
        <v>44139</v>
      </c>
      <c r="B1254" s="5">
        <f>TITRES_STAT!C1257</f>
        <v>1.72</v>
      </c>
      <c r="C1254" s="5">
        <f>TITRES_STAT!D1257</f>
        <v>1.2692000000000001</v>
      </c>
      <c r="D1254" s="5">
        <f>TITRES_STAT!E1257</f>
        <v>0</v>
      </c>
      <c r="E1254" s="2">
        <f t="shared" si="76"/>
        <v>-48179</v>
      </c>
      <c r="F1254" s="5" t="str">
        <f t="shared" si="79"/>
        <v>NEUTRAL</v>
      </c>
      <c r="G1254" s="5" t="str">
        <f t="shared" si="78"/>
        <v>NEUTRAL</v>
      </c>
      <c r="H1254" s="5" t="str">
        <f t="shared" si="77"/>
        <v>NEUTRAL</v>
      </c>
    </row>
    <row r="1255" spans="1:8" ht="13.5" x14ac:dyDescent="0.25">
      <c r="A1255" s="3">
        <f>TITRES_STAT!B1258</f>
        <v>44140</v>
      </c>
      <c r="B1255" s="5">
        <f>TITRES_STAT!C1258</f>
        <v>1.72</v>
      </c>
      <c r="C1255" s="5">
        <f>TITRES_STAT!D1258</f>
        <v>1.2692000000000001</v>
      </c>
      <c r="D1255" s="5">
        <f>TITRES_STAT!E1258</f>
        <v>0</v>
      </c>
      <c r="E1255" s="2">
        <f t="shared" si="76"/>
        <v>-48179</v>
      </c>
      <c r="F1255" s="5" t="str">
        <f t="shared" si="79"/>
        <v>NEUTRAL</v>
      </c>
      <c r="G1255" s="5" t="str">
        <f t="shared" si="78"/>
        <v>NEUTRAL</v>
      </c>
      <c r="H1255" s="5" t="str">
        <f t="shared" si="77"/>
        <v>NEUTRAL</v>
      </c>
    </row>
    <row r="1256" spans="1:8" ht="13.5" x14ac:dyDescent="0.25">
      <c r="A1256" s="3">
        <f>TITRES_STAT!B1259</f>
        <v>44141</v>
      </c>
      <c r="B1256" s="5">
        <f>TITRES_STAT!C1259</f>
        <v>1.72</v>
      </c>
      <c r="C1256" s="5">
        <f>TITRES_STAT!D1259</f>
        <v>1.2692000000000001</v>
      </c>
      <c r="D1256" s="5">
        <f>TITRES_STAT!E1259</f>
        <v>0</v>
      </c>
      <c r="E1256" s="2">
        <f t="shared" si="76"/>
        <v>-48179</v>
      </c>
      <c r="F1256" s="5" t="str">
        <f t="shared" si="79"/>
        <v>NEUTRAL</v>
      </c>
      <c r="G1256" s="5" t="str">
        <f t="shared" si="78"/>
        <v>NEUTRAL</v>
      </c>
      <c r="H1256" s="5" t="str">
        <f t="shared" si="77"/>
        <v>NEUTRAL</v>
      </c>
    </row>
    <row r="1257" spans="1:8" ht="13.5" x14ac:dyDescent="0.25">
      <c r="A1257" s="3">
        <f>TITRES_STAT!B1260</f>
        <v>44144</v>
      </c>
      <c r="B1257" s="5">
        <f>TITRES_STAT!C1260</f>
        <v>1.72</v>
      </c>
      <c r="C1257" s="5">
        <f>TITRES_STAT!D1260</f>
        <v>1.2692000000000001</v>
      </c>
      <c r="D1257" s="5">
        <f>TITRES_STAT!E1260</f>
        <v>0</v>
      </c>
      <c r="E1257" s="2">
        <f t="shared" si="76"/>
        <v>-48179</v>
      </c>
      <c r="F1257" s="5" t="str">
        <f t="shared" si="79"/>
        <v>NEUTRAL</v>
      </c>
      <c r="G1257" s="5" t="str">
        <f t="shared" si="78"/>
        <v>NEUTRAL</v>
      </c>
      <c r="H1257" s="5" t="str">
        <f t="shared" si="77"/>
        <v>NEUTRAL</v>
      </c>
    </row>
    <row r="1258" spans="1:8" ht="13.5" x14ac:dyDescent="0.25">
      <c r="A1258" s="3">
        <f>TITRES_STAT!B1261</f>
        <v>44145</v>
      </c>
      <c r="B1258" s="5">
        <f>TITRES_STAT!C1261</f>
        <v>1.72</v>
      </c>
      <c r="C1258" s="5">
        <f>TITRES_STAT!D1261</f>
        <v>1.2692000000000001</v>
      </c>
      <c r="D1258" s="5">
        <f>TITRES_STAT!E1261</f>
        <v>0</v>
      </c>
      <c r="E1258" s="2">
        <f t="shared" si="76"/>
        <v>-48179</v>
      </c>
      <c r="F1258" s="5" t="str">
        <f t="shared" si="79"/>
        <v>NEUTRAL</v>
      </c>
      <c r="G1258" s="5" t="str">
        <f t="shared" si="78"/>
        <v>NEUTRAL</v>
      </c>
      <c r="H1258" s="5" t="str">
        <f t="shared" si="77"/>
        <v>NEUTRAL</v>
      </c>
    </row>
    <row r="1259" spans="1:8" ht="13.5" x14ac:dyDescent="0.25">
      <c r="A1259" s="3">
        <f>TITRES_STAT!B1262</f>
        <v>44146</v>
      </c>
      <c r="B1259" s="5">
        <f>TITRES_STAT!C1262</f>
        <v>1.72</v>
      </c>
      <c r="C1259" s="5">
        <f>TITRES_STAT!D1262</f>
        <v>1.2692000000000001</v>
      </c>
      <c r="D1259" s="5">
        <f>TITRES_STAT!E1262</f>
        <v>0</v>
      </c>
      <c r="E1259" s="2">
        <f t="shared" si="76"/>
        <v>-48179</v>
      </c>
      <c r="F1259" s="5" t="str">
        <f t="shared" si="79"/>
        <v>NEUTRAL</v>
      </c>
      <c r="G1259" s="5" t="str">
        <f t="shared" si="78"/>
        <v>NEUTRAL</v>
      </c>
      <c r="H1259" s="5" t="str">
        <f t="shared" si="77"/>
        <v>NEUTRAL</v>
      </c>
    </row>
    <row r="1260" spans="1:8" ht="13.5" x14ac:dyDescent="0.25">
      <c r="A1260" s="3">
        <f>TITRES_STAT!B1263</f>
        <v>44147</v>
      </c>
      <c r="B1260" s="5">
        <f>TITRES_STAT!C1263</f>
        <v>1.72</v>
      </c>
      <c r="C1260" s="5">
        <f>TITRES_STAT!D1263</f>
        <v>1.2692000000000001</v>
      </c>
      <c r="D1260" s="5">
        <f>TITRES_STAT!E1263</f>
        <v>0</v>
      </c>
      <c r="E1260" s="2">
        <f t="shared" si="76"/>
        <v>-48179</v>
      </c>
      <c r="F1260" s="5" t="str">
        <f t="shared" si="79"/>
        <v>NEUTRAL</v>
      </c>
      <c r="G1260" s="5" t="str">
        <f t="shared" si="78"/>
        <v>NEUTRAL</v>
      </c>
      <c r="H1260" s="5" t="str">
        <f t="shared" si="77"/>
        <v>NEUTRAL</v>
      </c>
    </row>
    <row r="1261" spans="1:8" ht="13.5" x14ac:dyDescent="0.25">
      <c r="A1261" s="3">
        <f>TITRES_STAT!B1264</f>
        <v>44148</v>
      </c>
      <c r="B1261" s="5">
        <f>TITRES_STAT!C1264</f>
        <v>1.72</v>
      </c>
      <c r="C1261" s="5">
        <f>TITRES_STAT!D1264</f>
        <v>1.2692000000000001</v>
      </c>
      <c r="D1261" s="5">
        <f>TITRES_STAT!E1264</f>
        <v>0</v>
      </c>
      <c r="E1261" s="2">
        <f t="shared" si="76"/>
        <v>-48179</v>
      </c>
      <c r="F1261" s="5" t="str">
        <f t="shared" si="79"/>
        <v>NEUTRAL</v>
      </c>
      <c r="G1261" s="5" t="str">
        <f t="shared" si="78"/>
        <v>NEUTRAL</v>
      </c>
      <c r="H1261" s="5" t="str">
        <f t="shared" si="77"/>
        <v>NEUTRAL</v>
      </c>
    </row>
    <row r="1262" spans="1:8" ht="13.5" x14ac:dyDescent="0.25">
      <c r="A1262" s="3">
        <f>TITRES_STAT!B1265</f>
        <v>44151</v>
      </c>
      <c r="B1262" s="5">
        <f>TITRES_STAT!C1265</f>
        <v>1.72</v>
      </c>
      <c r="C1262" s="5">
        <f>TITRES_STAT!D1265</f>
        <v>1.2692000000000001</v>
      </c>
      <c r="D1262" s="5">
        <f>TITRES_STAT!E1265</f>
        <v>0</v>
      </c>
      <c r="E1262" s="2">
        <f t="shared" si="76"/>
        <v>-48179</v>
      </c>
      <c r="F1262" s="5" t="str">
        <f t="shared" si="79"/>
        <v>NEUTRAL</v>
      </c>
      <c r="G1262" s="5" t="str">
        <f t="shared" si="78"/>
        <v>NEUTRAL</v>
      </c>
      <c r="H1262" s="5" t="str">
        <f t="shared" si="77"/>
        <v>NEUTRAL</v>
      </c>
    </row>
    <row r="1263" spans="1:8" ht="13.5" x14ac:dyDescent="0.25">
      <c r="A1263" s="3">
        <f>TITRES_STAT!B1266</f>
        <v>44152</v>
      </c>
      <c r="B1263" s="5">
        <f>TITRES_STAT!C1266</f>
        <v>1.72</v>
      </c>
      <c r="C1263" s="5">
        <f>TITRES_STAT!D1266</f>
        <v>1.2692000000000001</v>
      </c>
      <c r="D1263" s="5">
        <f>TITRES_STAT!E1266</f>
        <v>10</v>
      </c>
      <c r="E1263" s="2">
        <f t="shared" si="76"/>
        <v>-48179</v>
      </c>
      <c r="F1263" s="5" t="str">
        <f t="shared" si="79"/>
        <v>NEUTRAL</v>
      </c>
      <c r="G1263" s="5" t="str">
        <f t="shared" si="78"/>
        <v>NEUTRAL</v>
      </c>
      <c r="H1263" s="5" t="str">
        <f t="shared" si="77"/>
        <v>NEUTRAL</v>
      </c>
    </row>
    <row r="1264" spans="1:8" ht="13.5" x14ac:dyDescent="0.25">
      <c r="A1264" s="3">
        <f>TITRES_STAT!B1267</f>
        <v>44153</v>
      </c>
      <c r="B1264" s="5">
        <f>TITRES_STAT!C1267</f>
        <v>1.72</v>
      </c>
      <c r="C1264" s="5">
        <f>TITRES_STAT!D1267</f>
        <v>1.2692000000000001</v>
      </c>
      <c r="D1264" s="5">
        <f>TITRES_STAT!E1267</f>
        <v>10</v>
      </c>
      <c r="E1264" s="2">
        <f t="shared" si="76"/>
        <v>-48179</v>
      </c>
      <c r="F1264" s="5" t="str">
        <f t="shared" si="79"/>
        <v>NEUTRAL</v>
      </c>
      <c r="G1264" s="5" t="str">
        <f t="shared" si="78"/>
        <v>NEUTRAL</v>
      </c>
      <c r="H1264" s="5" t="str">
        <f t="shared" si="77"/>
        <v>NEUTRAL</v>
      </c>
    </row>
    <row r="1265" spans="1:8" ht="13.5" x14ac:dyDescent="0.25">
      <c r="A1265" s="3">
        <f>TITRES_STAT!B1268</f>
        <v>44154</v>
      </c>
      <c r="B1265" s="5">
        <f>TITRES_STAT!C1268</f>
        <v>1.72</v>
      </c>
      <c r="C1265" s="5">
        <f>TITRES_STAT!D1268</f>
        <v>1.2692000000000001</v>
      </c>
      <c r="D1265" s="5">
        <f>TITRES_STAT!E1268</f>
        <v>0</v>
      </c>
      <c r="E1265" s="2">
        <f t="shared" si="76"/>
        <v>-48179</v>
      </c>
      <c r="F1265" s="5" t="str">
        <f t="shared" si="79"/>
        <v>NEUTRAL</v>
      </c>
      <c r="G1265" s="5" t="str">
        <f t="shared" si="78"/>
        <v>NEUTRAL</v>
      </c>
      <c r="H1265" s="5" t="str">
        <f t="shared" si="77"/>
        <v>NEUTRAL</v>
      </c>
    </row>
    <row r="1266" spans="1:8" ht="13.5" x14ac:dyDescent="0.25">
      <c r="A1266" s="3">
        <f>TITRES_STAT!B1269</f>
        <v>44155</v>
      </c>
      <c r="B1266" s="5">
        <f>TITRES_STAT!C1269</f>
        <v>1.72</v>
      </c>
      <c r="C1266" s="5">
        <f>TITRES_STAT!D1269</f>
        <v>1.2692000000000001</v>
      </c>
      <c r="D1266" s="5">
        <f>TITRES_STAT!E1269</f>
        <v>0</v>
      </c>
      <c r="E1266" s="2">
        <f t="shared" si="76"/>
        <v>-48179</v>
      </c>
      <c r="F1266" s="5" t="str">
        <f t="shared" si="79"/>
        <v>NEUTRAL</v>
      </c>
      <c r="G1266" s="5" t="str">
        <f t="shared" si="78"/>
        <v>NEUTRAL</v>
      </c>
      <c r="H1266" s="5" t="str">
        <f t="shared" si="77"/>
        <v>NEUTRAL</v>
      </c>
    </row>
    <row r="1267" spans="1:8" ht="13.5" x14ac:dyDescent="0.25">
      <c r="A1267" s="3">
        <f>TITRES_STAT!B1270</f>
        <v>44158</v>
      </c>
      <c r="B1267" s="5">
        <f>TITRES_STAT!C1270</f>
        <v>1.72</v>
      </c>
      <c r="C1267" s="5">
        <f>TITRES_STAT!D1270</f>
        <v>1.2692000000000001</v>
      </c>
      <c r="D1267" s="5">
        <f>TITRES_STAT!E1270</f>
        <v>0</v>
      </c>
      <c r="E1267" s="2">
        <f t="shared" si="76"/>
        <v>-48179</v>
      </c>
      <c r="F1267" s="5" t="str">
        <f t="shared" si="79"/>
        <v>NEUTRAL</v>
      </c>
      <c r="G1267" s="5" t="str">
        <f t="shared" si="78"/>
        <v>NEUTRAL</v>
      </c>
      <c r="H1267" s="5" t="str">
        <f t="shared" si="77"/>
        <v>NEUTRAL</v>
      </c>
    </row>
    <row r="1268" spans="1:8" ht="13.5" x14ac:dyDescent="0.25">
      <c r="A1268" s="3">
        <f>TITRES_STAT!B1271</f>
        <v>44159</v>
      </c>
      <c r="B1268" s="5">
        <f>TITRES_STAT!C1271</f>
        <v>1.72</v>
      </c>
      <c r="C1268" s="5">
        <f>TITRES_STAT!D1271</f>
        <v>1.2692000000000001</v>
      </c>
      <c r="D1268" s="5">
        <f>TITRES_STAT!E1271</f>
        <v>0</v>
      </c>
      <c r="E1268" s="2">
        <f t="shared" si="76"/>
        <v>-48179</v>
      </c>
      <c r="F1268" s="5" t="str">
        <f t="shared" si="79"/>
        <v>NEUTRAL</v>
      </c>
      <c r="G1268" s="5" t="str">
        <f t="shared" si="78"/>
        <v>NEUTRAL</v>
      </c>
      <c r="H1268" s="5" t="str">
        <f t="shared" si="77"/>
        <v>NEUTRAL</v>
      </c>
    </row>
    <row r="1269" spans="1:8" ht="13.5" x14ac:dyDescent="0.25">
      <c r="A1269" s="3">
        <f>TITRES_STAT!B1272</f>
        <v>44160</v>
      </c>
      <c r="B1269" s="5">
        <f>TITRES_STAT!C1272</f>
        <v>1.72</v>
      </c>
      <c r="C1269" s="5">
        <f>TITRES_STAT!D1272</f>
        <v>1.2692000000000001</v>
      </c>
      <c r="D1269" s="5">
        <f>TITRES_STAT!E1272</f>
        <v>0</v>
      </c>
      <c r="E1269" s="2">
        <f t="shared" si="76"/>
        <v>-48179</v>
      </c>
      <c r="F1269" s="5" t="str">
        <f t="shared" si="79"/>
        <v>NEUTRAL</v>
      </c>
      <c r="G1269" s="5" t="str">
        <f t="shared" si="78"/>
        <v>NEUTRAL</v>
      </c>
      <c r="H1269" s="5" t="str">
        <f t="shared" si="77"/>
        <v>NEUTRAL</v>
      </c>
    </row>
    <row r="1270" spans="1:8" ht="13.5" x14ac:dyDescent="0.25">
      <c r="A1270" s="3">
        <f>TITRES_STAT!B1273</f>
        <v>44161</v>
      </c>
      <c r="B1270" s="5">
        <f>TITRES_STAT!C1273</f>
        <v>1.72</v>
      </c>
      <c r="C1270" s="5">
        <f>TITRES_STAT!D1273</f>
        <v>1.2692000000000001</v>
      </c>
      <c r="D1270" s="5">
        <f>TITRES_STAT!E1273</f>
        <v>0</v>
      </c>
      <c r="E1270" s="2">
        <f t="shared" si="76"/>
        <v>-48179</v>
      </c>
      <c r="F1270" s="5" t="str">
        <f t="shared" si="79"/>
        <v>NEUTRAL</v>
      </c>
      <c r="G1270" s="5" t="str">
        <f t="shared" si="78"/>
        <v>NEUTRAL</v>
      </c>
      <c r="H1270" s="5" t="str">
        <f t="shared" si="77"/>
        <v>NEUTRAL</v>
      </c>
    </row>
    <row r="1271" spans="1:8" ht="13.5" x14ac:dyDescent="0.25">
      <c r="A1271" s="3">
        <f>TITRES_STAT!B1274</f>
        <v>44162</v>
      </c>
      <c r="B1271" s="5">
        <f>TITRES_STAT!C1274</f>
        <v>1.72</v>
      </c>
      <c r="C1271" s="5">
        <f>TITRES_STAT!D1274</f>
        <v>1.2692000000000001</v>
      </c>
      <c r="D1271" s="5">
        <f>TITRES_STAT!E1274</f>
        <v>0</v>
      </c>
      <c r="E1271" s="2">
        <f t="shared" si="76"/>
        <v>-48179</v>
      </c>
      <c r="F1271" s="5" t="str">
        <f t="shared" si="79"/>
        <v>NEUTRAL</v>
      </c>
      <c r="G1271" s="5" t="str">
        <f t="shared" si="78"/>
        <v>NEUTRAL</v>
      </c>
      <c r="H1271" s="5" t="str">
        <f t="shared" si="77"/>
        <v>NEUTRAL</v>
      </c>
    </row>
    <row r="1272" spans="1:8" ht="13.5" x14ac:dyDescent="0.25">
      <c r="A1272" s="3">
        <f>TITRES_STAT!B1275</f>
        <v>44165</v>
      </c>
      <c r="B1272" s="5">
        <f>TITRES_STAT!C1275</f>
        <v>1.77</v>
      </c>
      <c r="C1272" s="5">
        <f>TITRES_STAT!D1275</f>
        <v>1.3061</v>
      </c>
      <c r="D1272" s="5">
        <f>TITRES_STAT!E1275</f>
        <v>300</v>
      </c>
      <c r="E1272" s="2">
        <f t="shared" si="76"/>
        <v>-47879</v>
      </c>
      <c r="F1272" s="5" t="str">
        <f t="shared" si="79"/>
        <v>BULLISH</v>
      </c>
      <c r="G1272" s="5" t="str">
        <f t="shared" si="78"/>
        <v>NEUTRAL</v>
      </c>
      <c r="H1272" s="5" t="str">
        <f t="shared" si="77"/>
        <v>CONFIRMED BULLISH</v>
      </c>
    </row>
    <row r="1273" spans="1:8" ht="13.5" x14ac:dyDescent="0.25">
      <c r="A1273" s="3">
        <f>TITRES_STAT!B1276</f>
        <v>44166</v>
      </c>
      <c r="B1273" s="5">
        <f>TITRES_STAT!C1276</f>
        <v>1.77</v>
      </c>
      <c r="C1273" s="5">
        <f>TITRES_STAT!D1276</f>
        <v>1.3061</v>
      </c>
      <c r="D1273" s="5">
        <f>TITRES_STAT!E1276</f>
        <v>0</v>
      </c>
      <c r="E1273" s="2">
        <f t="shared" si="76"/>
        <v>-47879</v>
      </c>
      <c r="F1273" s="5" t="str">
        <f t="shared" si="79"/>
        <v>BULLISH</v>
      </c>
      <c r="G1273" s="5" t="str">
        <f t="shared" si="78"/>
        <v>NEUTRAL</v>
      </c>
      <c r="H1273" s="5" t="str">
        <f t="shared" si="77"/>
        <v>CONFIRMED BULLISH</v>
      </c>
    </row>
    <row r="1274" spans="1:8" ht="13.5" x14ac:dyDescent="0.25">
      <c r="A1274" s="3">
        <f>TITRES_STAT!B1277</f>
        <v>44167</v>
      </c>
      <c r="B1274" s="5">
        <f>TITRES_STAT!C1277</f>
        <v>1.77</v>
      </c>
      <c r="C1274" s="5">
        <f>TITRES_STAT!D1277</f>
        <v>1.3061</v>
      </c>
      <c r="D1274" s="5">
        <f>TITRES_STAT!E1277</f>
        <v>2150</v>
      </c>
      <c r="E1274" s="2">
        <f t="shared" si="76"/>
        <v>-47879</v>
      </c>
      <c r="F1274" s="5" t="str">
        <f t="shared" si="79"/>
        <v>BULLISH</v>
      </c>
      <c r="G1274" s="5" t="str">
        <f t="shared" si="78"/>
        <v>NEUTRAL</v>
      </c>
      <c r="H1274" s="5" t="str">
        <f t="shared" si="77"/>
        <v>CONFIRMED BULLISH</v>
      </c>
    </row>
    <row r="1275" spans="1:8" ht="13.5" x14ac:dyDescent="0.25">
      <c r="A1275" s="3">
        <f>TITRES_STAT!B1278</f>
        <v>44168</v>
      </c>
      <c r="B1275" s="5">
        <f>TITRES_STAT!C1278</f>
        <v>1.77</v>
      </c>
      <c r="C1275" s="5">
        <f>TITRES_STAT!D1278</f>
        <v>1.3061</v>
      </c>
      <c r="D1275" s="5">
        <f>TITRES_STAT!E1278</f>
        <v>0</v>
      </c>
      <c r="E1275" s="2">
        <f t="shared" si="76"/>
        <v>-47879</v>
      </c>
      <c r="F1275" s="5" t="str">
        <f t="shared" si="79"/>
        <v>BULLISH</v>
      </c>
      <c r="G1275" s="5" t="str">
        <f t="shared" si="78"/>
        <v>NEUTRAL</v>
      </c>
      <c r="H1275" s="5" t="str">
        <f t="shared" si="77"/>
        <v>CONFIRMED BULLISH</v>
      </c>
    </row>
    <row r="1276" spans="1:8" ht="13.5" x14ac:dyDescent="0.25">
      <c r="A1276" s="3">
        <f>TITRES_STAT!B1279</f>
        <v>44169</v>
      </c>
      <c r="B1276" s="5">
        <f>TITRES_STAT!C1279</f>
        <v>1.77</v>
      </c>
      <c r="C1276" s="5">
        <f>TITRES_STAT!D1279</f>
        <v>1.3061</v>
      </c>
      <c r="D1276" s="5">
        <f>TITRES_STAT!E1279</f>
        <v>20</v>
      </c>
      <c r="E1276" s="2">
        <f t="shared" si="76"/>
        <v>-47879</v>
      </c>
      <c r="F1276" s="5" t="str">
        <f t="shared" si="79"/>
        <v>BULLISH</v>
      </c>
      <c r="G1276" s="5" t="str">
        <f t="shared" si="78"/>
        <v>NEUTRAL</v>
      </c>
      <c r="H1276" s="5" t="str">
        <f t="shared" si="77"/>
        <v>CONFIRMED BULLISH</v>
      </c>
    </row>
    <row r="1277" spans="1:8" ht="13.5" x14ac:dyDescent="0.25">
      <c r="A1277" s="3">
        <f>TITRES_STAT!B1280</f>
        <v>44172</v>
      </c>
      <c r="B1277" s="5">
        <f>TITRES_STAT!C1280</f>
        <v>1.77</v>
      </c>
      <c r="C1277" s="5">
        <f>TITRES_STAT!D1280</f>
        <v>1.3061</v>
      </c>
      <c r="D1277" s="5">
        <f>TITRES_STAT!E1280</f>
        <v>211</v>
      </c>
      <c r="E1277" s="2">
        <f t="shared" si="76"/>
        <v>-47879</v>
      </c>
      <c r="F1277" s="5" t="str">
        <f t="shared" si="79"/>
        <v>NEUTRAL</v>
      </c>
      <c r="G1277" s="5" t="str">
        <f t="shared" si="78"/>
        <v>NEUTRAL</v>
      </c>
      <c r="H1277" s="5" t="str">
        <f t="shared" si="77"/>
        <v>NEUTRAL</v>
      </c>
    </row>
    <row r="1278" spans="1:8" ht="13.5" x14ac:dyDescent="0.25">
      <c r="A1278" s="3">
        <f>TITRES_STAT!B1281</f>
        <v>44173</v>
      </c>
      <c r="B1278" s="5">
        <f>TITRES_STAT!C1281</f>
        <v>1.77</v>
      </c>
      <c r="C1278" s="5">
        <f>TITRES_STAT!D1281</f>
        <v>1.3061</v>
      </c>
      <c r="D1278" s="5">
        <f>TITRES_STAT!E1281</f>
        <v>0</v>
      </c>
      <c r="E1278" s="2">
        <f t="shared" si="76"/>
        <v>-47879</v>
      </c>
      <c r="F1278" s="5" t="str">
        <f t="shared" si="79"/>
        <v>NEUTRAL</v>
      </c>
      <c r="G1278" s="5" t="str">
        <f t="shared" si="78"/>
        <v>NEUTRAL</v>
      </c>
      <c r="H1278" s="5" t="str">
        <f t="shared" si="77"/>
        <v>NEUTRAL</v>
      </c>
    </row>
    <row r="1279" spans="1:8" ht="13.5" x14ac:dyDescent="0.25">
      <c r="A1279" s="3">
        <f>TITRES_STAT!B1282</f>
        <v>44174</v>
      </c>
      <c r="B1279" s="5">
        <f>TITRES_STAT!C1282</f>
        <v>1.77</v>
      </c>
      <c r="C1279" s="5">
        <f>TITRES_STAT!D1282</f>
        <v>1.3061</v>
      </c>
      <c r="D1279" s="5">
        <f>TITRES_STAT!E1282</f>
        <v>0</v>
      </c>
      <c r="E1279" s="2">
        <f t="shared" si="76"/>
        <v>-47879</v>
      </c>
      <c r="F1279" s="5" t="str">
        <f t="shared" si="79"/>
        <v>NEUTRAL</v>
      </c>
      <c r="G1279" s="5" t="str">
        <f t="shared" si="78"/>
        <v>NEUTRAL</v>
      </c>
      <c r="H1279" s="5" t="str">
        <f t="shared" si="77"/>
        <v>NEUTRAL</v>
      </c>
    </row>
    <row r="1280" spans="1:8" ht="13.5" x14ac:dyDescent="0.25">
      <c r="A1280" s="3">
        <f>TITRES_STAT!B1283</f>
        <v>44175</v>
      </c>
      <c r="B1280" s="5">
        <f>TITRES_STAT!C1283</f>
        <v>1.77</v>
      </c>
      <c r="C1280" s="5">
        <f>TITRES_STAT!D1283</f>
        <v>1.3061</v>
      </c>
      <c r="D1280" s="5">
        <f>TITRES_STAT!E1283</f>
        <v>0</v>
      </c>
      <c r="E1280" s="2">
        <f t="shared" si="76"/>
        <v>-47879</v>
      </c>
      <c r="F1280" s="5" t="str">
        <f t="shared" si="79"/>
        <v>NEUTRAL</v>
      </c>
      <c r="G1280" s="5" t="str">
        <f t="shared" si="78"/>
        <v>NEUTRAL</v>
      </c>
      <c r="H1280" s="5" t="str">
        <f t="shared" si="77"/>
        <v>NEUTRAL</v>
      </c>
    </row>
    <row r="1281" spans="1:8" ht="13.5" x14ac:dyDescent="0.25">
      <c r="A1281" s="3">
        <f>TITRES_STAT!B1284</f>
        <v>44176</v>
      </c>
      <c r="B1281" s="5">
        <f>TITRES_STAT!C1284</f>
        <v>1.77</v>
      </c>
      <c r="C1281" s="5">
        <f>TITRES_STAT!D1284</f>
        <v>1.3061</v>
      </c>
      <c r="D1281" s="5">
        <f>TITRES_STAT!E1284</f>
        <v>0</v>
      </c>
      <c r="E1281" s="2">
        <f t="shared" si="76"/>
        <v>-47879</v>
      </c>
      <c r="F1281" s="5" t="str">
        <f t="shared" si="79"/>
        <v>NEUTRAL</v>
      </c>
      <c r="G1281" s="5" t="str">
        <f t="shared" si="78"/>
        <v>NEUTRAL</v>
      </c>
      <c r="H1281" s="5" t="str">
        <f t="shared" si="77"/>
        <v>NEUTRAL</v>
      </c>
    </row>
    <row r="1282" spans="1:8" ht="13.5" x14ac:dyDescent="0.25">
      <c r="A1282" s="3">
        <f>TITRES_STAT!B1285</f>
        <v>44179</v>
      </c>
      <c r="B1282" s="5">
        <f>TITRES_STAT!C1285</f>
        <v>1.77</v>
      </c>
      <c r="C1282" s="5">
        <f>TITRES_STAT!D1285</f>
        <v>1.3061</v>
      </c>
      <c r="D1282" s="5">
        <f>TITRES_STAT!E1285</f>
        <v>0</v>
      </c>
      <c r="E1282" s="2">
        <f t="shared" si="76"/>
        <v>-47879</v>
      </c>
      <c r="F1282" s="5" t="str">
        <f t="shared" si="79"/>
        <v>NEUTRAL</v>
      </c>
      <c r="G1282" s="5" t="str">
        <f t="shared" si="78"/>
        <v>NEUTRAL</v>
      </c>
      <c r="H1282" s="5" t="str">
        <f t="shared" si="77"/>
        <v>NEUTRAL</v>
      </c>
    </row>
    <row r="1283" spans="1:8" ht="13.5" x14ac:dyDescent="0.25">
      <c r="A1283" s="3">
        <f>TITRES_STAT!B1286</f>
        <v>44180</v>
      </c>
      <c r="B1283" s="5">
        <f>TITRES_STAT!C1286</f>
        <v>1.77</v>
      </c>
      <c r="C1283" s="5">
        <f>TITRES_STAT!D1286</f>
        <v>1.3061</v>
      </c>
      <c r="D1283" s="5">
        <f>TITRES_STAT!E1286</f>
        <v>4</v>
      </c>
      <c r="E1283" s="2">
        <f t="shared" si="76"/>
        <v>-47879</v>
      </c>
      <c r="F1283" s="5" t="str">
        <f t="shared" si="79"/>
        <v>NEUTRAL</v>
      </c>
      <c r="G1283" s="5" t="str">
        <f t="shared" si="78"/>
        <v>NEUTRAL</v>
      </c>
      <c r="H1283" s="5" t="str">
        <f t="shared" si="77"/>
        <v>NEUTRAL</v>
      </c>
    </row>
    <row r="1284" spans="1:8" ht="13.5" x14ac:dyDescent="0.25">
      <c r="A1284" s="3">
        <f>TITRES_STAT!B1287</f>
        <v>44181</v>
      </c>
      <c r="B1284" s="5">
        <f>TITRES_STAT!C1287</f>
        <v>1.77</v>
      </c>
      <c r="C1284" s="5">
        <f>TITRES_STAT!D1287</f>
        <v>1.3061</v>
      </c>
      <c r="D1284" s="5">
        <f>TITRES_STAT!E1287</f>
        <v>0</v>
      </c>
      <c r="E1284" s="2">
        <f t="shared" ref="E1284:E1347" si="80">IF(B1284&gt;B1283, E1283+D1284, IF(B1284&lt;B1283, E1283-D1284, E1283))</f>
        <v>-47879</v>
      </c>
      <c r="F1284" s="5" t="str">
        <f t="shared" si="79"/>
        <v>NEUTRAL</v>
      </c>
      <c r="G1284" s="5" t="str">
        <f t="shared" si="78"/>
        <v>NEUTRAL</v>
      </c>
      <c r="H1284" s="5" t="str">
        <f t="shared" si="77"/>
        <v>NEUTRAL</v>
      </c>
    </row>
    <row r="1285" spans="1:8" ht="13.5" x14ac:dyDescent="0.25">
      <c r="A1285" s="3">
        <f>TITRES_STAT!B1288</f>
        <v>44182</v>
      </c>
      <c r="B1285" s="5">
        <f>TITRES_STAT!C1288</f>
        <v>1.77</v>
      </c>
      <c r="C1285" s="5">
        <f>TITRES_STAT!D1288</f>
        <v>1.3061</v>
      </c>
      <c r="D1285" s="5">
        <f>TITRES_STAT!E1288</f>
        <v>0</v>
      </c>
      <c r="E1285" s="2">
        <f t="shared" si="80"/>
        <v>-47879</v>
      </c>
      <c r="F1285" s="5" t="str">
        <f t="shared" si="79"/>
        <v>NEUTRAL</v>
      </c>
      <c r="G1285" s="5" t="str">
        <f t="shared" si="78"/>
        <v>NEUTRAL</v>
      </c>
      <c r="H1285" s="5" t="str">
        <f t="shared" si="77"/>
        <v>NEUTRAL</v>
      </c>
    </row>
    <row r="1286" spans="1:8" ht="13.5" x14ac:dyDescent="0.25">
      <c r="A1286" s="3">
        <f>TITRES_STAT!B1289</f>
        <v>44183</v>
      </c>
      <c r="B1286" s="5">
        <f>TITRES_STAT!C1289</f>
        <v>1.77</v>
      </c>
      <c r="C1286" s="5">
        <f>TITRES_STAT!D1289</f>
        <v>1.3061</v>
      </c>
      <c r="D1286" s="5">
        <f>TITRES_STAT!E1289</f>
        <v>0</v>
      </c>
      <c r="E1286" s="2">
        <f t="shared" si="80"/>
        <v>-47879</v>
      </c>
      <c r="F1286" s="5" t="str">
        <f t="shared" si="79"/>
        <v>NEUTRAL</v>
      </c>
      <c r="G1286" s="5" t="str">
        <f t="shared" si="78"/>
        <v>NEUTRAL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NEUTRAL</v>
      </c>
    </row>
    <row r="1287" spans="1:8" ht="13.5" x14ac:dyDescent="0.25">
      <c r="A1287" s="3">
        <f>TITRES_STAT!B1290</f>
        <v>44186</v>
      </c>
      <c r="B1287" s="5">
        <f>TITRES_STAT!C1290</f>
        <v>1.77</v>
      </c>
      <c r="C1287" s="5">
        <f>TITRES_STAT!D1290</f>
        <v>1.3061</v>
      </c>
      <c r="D1287" s="5">
        <f>TITRES_STAT!E1290</f>
        <v>0</v>
      </c>
      <c r="E1287" s="2">
        <f t="shared" si="80"/>
        <v>-47879</v>
      </c>
      <c r="F1287" s="5" t="str">
        <f t="shared" si="79"/>
        <v>NEUTRAL</v>
      </c>
      <c r="G1287" s="5" t="str">
        <f t="shared" ref="G1287:G1350" si="82">IF((E1287-E1282)/E1282 &gt; 0.02, "STRONG",
 IF((E1287-E1282)/E1282 &lt; -0.02, "WEAK", "NEUTRAL"))</f>
        <v>NEUTRAL</v>
      </c>
      <c r="H1287" s="5" t="str">
        <f t="shared" si="81"/>
        <v>NEUTRAL</v>
      </c>
    </row>
    <row r="1288" spans="1:8" ht="13.5" x14ac:dyDescent="0.25">
      <c r="A1288" s="3">
        <f>TITRES_STAT!B1291</f>
        <v>44187</v>
      </c>
      <c r="B1288" s="5">
        <f>TITRES_STAT!C1291</f>
        <v>1.77</v>
      </c>
      <c r="C1288" s="5">
        <f>TITRES_STAT!D1291</f>
        <v>1.3061</v>
      </c>
      <c r="D1288" s="5">
        <f>TITRES_STAT!E1291</f>
        <v>0</v>
      </c>
      <c r="E1288" s="2">
        <f t="shared" si="80"/>
        <v>-47879</v>
      </c>
      <c r="F1288" s="5" t="str">
        <f t="shared" ref="F1288:F1351" si="83">IF(E1288&gt;E1283,"BULLISH",IF(E1288&lt;E1283,"BEARISH","NEUTRAL"))</f>
        <v>NEUTRAL</v>
      </c>
      <c r="G1288" s="5" t="str">
        <f t="shared" si="82"/>
        <v>NEUTRAL</v>
      </c>
      <c r="H1288" s="5" t="str">
        <f t="shared" si="81"/>
        <v>NEUTRAL</v>
      </c>
    </row>
    <row r="1289" spans="1:8" ht="13.5" x14ac:dyDescent="0.25">
      <c r="A1289" s="3">
        <f>TITRES_STAT!B1292</f>
        <v>44188</v>
      </c>
      <c r="B1289" s="5">
        <f>TITRES_STAT!C1292</f>
        <v>1.77</v>
      </c>
      <c r="C1289" s="5">
        <f>TITRES_STAT!D1292</f>
        <v>1.3061</v>
      </c>
      <c r="D1289" s="5">
        <f>TITRES_STAT!E1292</f>
        <v>2120</v>
      </c>
      <c r="E1289" s="2">
        <f t="shared" si="80"/>
        <v>-47879</v>
      </c>
      <c r="F1289" s="5" t="str">
        <f t="shared" si="83"/>
        <v>NEUTRAL</v>
      </c>
      <c r="G1289" s="5" t="str">
        <f t="shared" si="82"/>
        <v>NEUTRAL</v>
      </c>
      <c r="H1289" s="5" t="str">
        <f t="shared" si="81"/>
        <v>NEUTRAL</v>
      </c>
    </row>
    <row r="1290" spans="1:8" ht="13.5" x14ac:dyDescent="0.25">
      <c r="A1290" s="3">
        <f>TITRES_STAT!B1293</f>
        <v>44189</v>
      </c>
      <c r="B1290" s="5">
        <f>TITRES_STAT!C1293</f>
        <v>1.77</v>
      </c>
      <c r="C1290" s="5">
        <f>TITRES_STAT!D1293</f>
        <v>1.3061</v>
      </c>
      <c r="D1290" s="5">
        <f>TITRES_STAT!E1293</f>
        <v>0</v>
      </c>
      <c r="E1290" s="2">
        <f t="shared" si="80"/>
        <v>-47879</v>
      </c>
      <c r="F1290" s="5" t="str">
        <f t="shared" si="83"/>
        <v>NEUTRAL</v>
      </c>
      <c r="G1290" s="5" t="str">
        <f t="shared" si="82"/>
        <v>NEUTRAL</v>
      </c>
      <c r="H1290" s="5" t="str">
        <f t="shared" si="81"/>
        <v>NEUTRAL</v>
      </c>
    </row>
    <row r="1291" spans="1:8" ht="13.5" x14ac:dyDescent="0.25">
      <c r="A1291" s="3">
        <f>TITRES_STAT!B1294</f>
        <v>44190</v>
      </c>
      <c r="B1291" s="5">
        <f>TITRES_STAT!C1294</f>
        <v>1.77</v>
      </c>
      <c r="C1291" s="5">
        <f>TITRES_STAT!D1294</f>
        <v>1.3061</v>
      </c>
      <c r="D1291" s="5">
        <f>TITRES_STAT!E1294</f>
        <v>0</v>
      </c>
      <c r="E1291" s="2">
        <f t="shared" si="80"/>
        <v>-47879</v>
      </c>
      <c r="F1291" s="5" t="str">
        <f t="shared" si="83"/>
        <v>NEUTRAL</v>
      </c>
      <c r="G1291" s="5" t="str">
        <f t="shared" si="82"/>
        <v>NEUTRAL</v>
      </c>
      <c r="H1291" s="5" t="str">
        <f t="shared" si="81"/>
        <v>NEUTRAL</v>
      </c>
    </row>
    <row r="1292" spans="1:8" ht="13.5" x14ac:dyDescent="0.25">
      <c r="A1292" s="3">
        <f>TITRES_STAT!B1295</f>
        <v>44193</v>
      </c>
      <c r="B1292" s="5">
        <f>TITRES_STAT!C1295</f>
        <v>1.77</v>
      </c>
      <c r="C1292" s="5">
        <f>TITRES_STAT!D1295</f>
        <v>1.3061</v>
      </c>
      <c r="D1292" s="5">
        <f>TITRES_STAT!E1295</f>
        <v>0</v>
      </c>
      <c r="E1292" s="2">
        <f t="shared" si="80"/>
        <v>-47879</v>
      </c>
      <c r="F1292" s="5" t="str">
        <f t="shared" si="83"/>
        <v>NEUTRAL</v>
      </c>
      <c r="G1292" s="5" t="str">
        <f t="shared" si="82"/>
        <v>NEUTRAL</v>
      </c>
      <c r="H1292" s="5" t="str">
        <f t="shared" si="81"/>
        <v>NEUTRAL</v>
      </c>
    </row>
    <row r="1293" spans="1:8" ht="13.5" x14ac:dyDescent="0.25">
      <c r="A1293" s="3">
        <f>TITRES_STAT!B1296</f>
        <v>44194</v>
      </c>
      <c r="B1293" s="5">
        <f>TITRES_STAT!C1296</f>
        <v>1.78</v>
      </c>
      <c r="C1293" s="5">
        <f>TITRES_STAT!D1296</f>
        <v>1.3134999999999999</v>
      </c>
      <c r="D1293" s="5">
        <f>TITRES_STAT!E1296</f>
        <v>23963</v>
      </c>
      <c r="E1293" s="2">
        <f t="shared" si="80"/>
        <v>-23916</v>
      </c>
      <c r="F1293" s="5" t="str">
        <f t="shared" si="83"/>
        <v>BULLISH</v>
      </c>
      <c r="G1293" s="5" t="str">
        <f t="shared" si="82"/>
        <v>WEAK</v>
      </c>
      <c r="H1293" s="5" t="str">
        <f t="shared" si="81"/>
        <v>CONFIRMED BULLISH</v>
      </c>
    </row>
    <row r="1294" spans="1:8" ht="13.5" x14ac:dyDescent="0.25">
      <c r="A1294" s="3">
        <f>TITRES_STAT!B1297</f>
        <v>44195</v>
      </c>
      <c r="B1294" s="5">
        <f>TITRES_STAT!C1297</f>
        <v>1.78</v>
      </c>
      <c r="C1294" s="5">
        <f>TITRES_STAT!D1297</f>
        <v>1.3134999999999999</v>
      </c>
      <c r="D1294" s="5">
        <f>TITRES_STAT!E1297</f>
        <v>0</v>
      </c>
      <c r="E1294" s="2">
        <f t="shared" si="80"/>
        <v>-23916</v>
      </c>
      <c r="F1294" s="5" t="str">
        <f t="shared" si="83"/>
        <v>BULLISH</v>
      </c>
      <c r="G1294" s="5" t="str">
        <f t="shared" si="82"/>
        <v>WEAK</v>
      </c>
      <c r="H1294" s="5" t="str">
        <f t="shared" si="81"/>
        <v>CONFIRMED BULLISH</v>
      </c>
    </row>
    <row r="1295" spans="1:8" ht="13.5" x14ac:dyDescent="0.25">
      <c r="A1295" s="3">
        <f>TITRES_STAT!B1298</f>
        <v>44196</v>
      </c>
      <c r="B1295" s="5">
        <f>TITRES_STAT!C1298</f>
        <v>1.8</v>
      </c>
      <c r="C1295" s="5">
        <f>TITRES_STAT!D1298</f>
        <v>1.3283</v>
      </c>
      <c r="D1295" s="5">
        <f>TITRES_STAT!E1298</f>
        <v>27450</v>
      </c>
      <c r="E1295" s="2">
        <f t="shared" si="80"/>
        <v>3534</v>
      </c>
      <c r="F1295" s="5" t="str">
        <f t="shared" si="83"/>
        <v>BULLISH</v>
      </c>
      <c r="G1295" s="5" t="str">
        <f t="shared" si="82"/>
        <v>WEAK</v>
      </c>
      <c r="H1295" s="5" t="str">
        <f t="shared" si="81"/>
        <v>CONFIRMED BULLISH</v>
      </c>
    </row>
    <row r="1296" spans="1:8" ht="13.5" x14ac:dyDescent="0.25">
      <c r="A1296" s="3">
        <f>TITRES_STAT!B1299</f>
        <v>44200</v>
      </c>
      <c r="B1296" s="5">
        <f>TITRES_STAT!C1299</f>
        <v>1.82</v>
      </c>
      <c r="C1296" s="5">
        <f>TITRES_STAT!D1299</f>
        <v>1.343</v>
      </c>
      <c r="D1296" s="5">
        <f>TITRES_STAT!E1299</f>
        <v>59500</v>
      </c>
      <c r="E1296" s="2">
        <f t="shared" si="80"/>
        <v>63034</v>
      </c>
      <c r="F1296" s="5" t="str">
        <f t="shared" si="83"/>
        <v>BULLISH</v>
      </c>
      <c r="G1296" s="5" t="str">
        <f t="shared" si="82"/>
        <v>WEAK</v>
      </c>
      <c r="H1296" s="5" t="str">
        <f t="shared" si="81"/>
        <v>CONFIRMED BULLISH</v>
      </c>
    </row>
    <row r="1297" spans="1:8" ht="13.5" x14ac:dyDescent="0.25">
      <c r="A1297" s="3">
        <f>TITRES_STAT!B1300</f>
        <v>44201</v>
      </c>
      <c r="B1297" s="5">
        <f>TITRES_STAT!C1300</f>
        <v>1.82</v>
      </c>
      <c r="C1297" s="5">
        <f>TITRES_STAT!D1300</f>
        <v>1.343</v>
      </c>
      <c r="D1297" s="5">
        <f>TITRES_STAT!E1300</f>
        <v>0</v>
      </c>
      <c r="E1297" s="2">
        <f t="shared" si="80"/>
        <v>63034</v>
      </c>
      <c r="F1297" s="5" t="str">
        <f t="shared" si="83"/>
        <v>BULLISH</v>
      </c>
      <c r="G1297" s="5" t="str">
        <f t="shared" si="82"/>
        <v>WEAK</v>
      </c>
      <c r="H1297" s="5" t="str">
        <f t="shared" si="81"/>
        <v>CONFIRMED BULLISH</v>
      </c>
    </row>
    <row r="1298" spans="1:8" ht="13.5" x14ac:dyDescent="0.25">
      <c r="A1298" s="3">
        <f>TITRES_STAT!B1301</f>
        <v>44202</v>
      </c>
      <c r="B1298" s="5">
        <f>TITRES_STAT!C1301</f>
        <v>1.82</v>
      </c>
      <c r="C1298" s="5">
        <f>TITRES_STAT!D1301</f>
        <v>1.343</v>
      </c>
      <c r="D1298" s="5">
        <f>TITRES_STAT!E1301</f>
        <v>0</v>
      </c>
      <c r="E1298" s="2">
        <f t="shared" si="80"/>
        <v>63034</v>
      </c>
      <c r="F1298" s="5" t="str">
        <f t="shared" si="83"/>
        <v>BULLISH</v>
      </c>
      <c r="G1298" s="5" t="str">
        <f t="shared" si="82"/>
        <v>WEAK</v>
      </c>
      <c r="H1298" s="5" t="str">
        <f t="shared" si="81"/>
        <v>CONFIRMED BULLISH</v>
      </c>
    </row>
    <row r="1299" spans="1:8" ht="13.5" x14ac:dyDescent="0.25">
      <c r="A1299" s="3">
        <f>TITRES_STAT!B1302</f>
        <v>44203</v>
      </c>
      <c r="B1299" s="5">
        <f>TITRES_STAT!C1302</f>
        <v>1.82</v>
      </c>
      <c r="C1299" s="5">
        <f>TITRES_STAT!D1302</f>
        <v>1.343</v>
      </c>
      <c r="D1299" s="5">
        <f>TITRES_STAT!E1302</f>
        <v>0</v>
      </c>
      <c r="E1299" s="2">
        <f t="shared" si="80"/>
        <v>63034</v>
      </c>
      <c r="F1299" s="5" t="str">
        <f t="shared" si="83"/>
        <v>BULLISH</v>
      </c>
      <c r="G1299" s="5" t="str">
        <f t="shared" si="82"/>
        <v>WEAK</v>
      </c>
      <c r="H1299" s="5" t="str">
        <f t="shared" si="81"/>
        <v>CONFIRMED BULLISH</v>
      </c>
    </row>
    <row r="1300" spans="1:8" ht="13.5" x14ac:dyDescent="0.25">
      <c r="A1300" s="3">
        <f>TITRES_STAT!B1303</f>
        <v>44204</v>
      </c>
      <c r="B1300" s="5">
        <f>TITRES_STAT!C1303</f>
        <v>1.82</v>
      </c>
      <c r="C1300" s="5">
        <f>TITRES_STAT!D1303</f>
        <v>1.343</v>
      </c>
      <c r="D1300" s="5">
        <f>TITRES_STAT!E1303</f>
        <v>0</v>
      </c>
      <c r="E1300" s="2">
        <f t="shared" si="80"/>
        <v>63034</v>
      </c>
      <c r="F1300" s="5" t="str">
        <f t="shared" si="83"/>
        <v>BULLISH</v>
      </c>
      <c r="G1300" s="5" t="str">
        <f t="shared" si="82"/>
        <v>STRONG</v>
      </c>
      <c r="H1300" s="5" t="str">
        <f t="shared" si="81"/>
        <v>CONFIRMED BULLISH</v>
      </c>
    </row>
    <row r="1301" spans="1:8" ht="13.5" x14ac:dyDescent="0.25">
      <c r="A1301" s="3">
        <f>TITRES_STAT!B1304</f>
        <v>44207</v>
      </c>
      <c r="B1301" s="5">
        <f>TITRES_STAT!C1304</f>
        <v>1.82</v>
      </c>
      <c r="C1301" s="5">
        <f>TITRES_STAT!D1304</f>
        <v>1.343</v>
      </c>
      <c r="D1301" s="5">
        <f>TITRES_STAT!E1304</f>
        <v>0</v>
      </c>
      <c r="E1301" s="2">
        <f t="shared" si="80"/>
        <v>63034</v>
      </c>
      <c r="F1301" s="5" t="str">
        <f t="shared" si="83"/>
        <v>NEUTRAL</v>
      </c>
      <c r="G1301" s="5" t="str">
        <f t="shared" si="82"/>
        <v>NEUTRAL</v>
      </c>
      <c r="H1301" s="5" t="str">
        <f t="shared" si="81"/>
        <v>NEUTRAL</v>
      </c>
    </row>
    <row r="1302" spans="1:8" ht="13.5" x14ac:dyDescent="0.25">
      <c r="A1302" s="3">
        <f>TITRES_STAT!B1305</f>
        <v>44208</v>
      </c>
      <c r="B1302" s="5">
        <f>TITRES_STAT!C1305</f>
        <v>1.87</v>
      </c>
      <c r="C1302" s="5">
        <f>TITRES_STAT!D1305</f>
        <v>1.3798999999999999</v>
      </c>
      <c r="D1302" s="5">
        <f>TITRES_STAT!E1305</f>
        <v>4</v>
      </c>
      <c r="E1302" s="2">
        <f t="shared" si="80"/>
        <v>63038</v>
      </c>
      <c r="F1302" s="5" t="str">
        <f t="shared" si="83"/>
        <v>BULLISH</v>
      </c>
      <c r="G1302" s="5" t="str">
        <f t="shared" si="82"/>
        <v>NEUTRAL</v>
      </c>
      <c r="H1302" s="5" t="str">
        <f t="shared" si="81"/>
        <v>CONFIRMED BULLISH</v>
      </c>
    </row>
    <row r="1303" spans="1:8" ht="13.5" x14ac:dyDescent="0.25">
      <c r="A1303" s="3">
        <f>TITRES_STAT!B1306</f>
        <v>44209</v>
      </c>
      <c r="B1303" s="5">
        <f>TITRES_STAT!C1306</f>
        <v>1.87</v>
      </c>
      <c r="C1303" s="5">
        <f>TITRES_STAT!D1306</f>
        <v>1.3798999999999999</v>
      </c>
      <c r="D1303" s="5">
        <f>TITRES_STAT!E1306</f>
        <v>0</v>
      </c>
      <c r="E1303" s="2">
        <f t="shared" si="80"/>
        <v>63038</v>
      </c>
      <c r="F1303" s="5" t="str">
        <f t="shared" si="83"/>
        <v>BULLISH</v>
      </c>
      <c r="G1303" s="5" t="str">
        <f t="shared" si="82"/>
        <v>NEUTRAL</v>
      </c>
      <c r="H1303" s="5" t="str">
        <f t="shared" si="81"/>
        <v>CONFIRMED BULLISH</v>
      </c>
    </row>
    <row r="1304" spans="1:8" ht="13.5" x14ac:dyDescent="0.25">
      <c r="A1304" s="3">
        <f>TITRES_STAT!B1307</f>
        <v>44211</v>
      </c>
      <c r="B1304" s="5">
        <f>TITRES_STAT!C1307</f>
        <v>1.87</v>
      </c>
      <c r="C1304" s="5">
        <f>TITRES_STAT!D1307</f>
        <v>1.3798999999999999</v>
      </c>
      <c r="D1304" s="5">
        <f>TITRES_STAT!E1307</f>
        <v>0</v>
      </c>
      <c r="E1304" s="2">
        <f t="shared" si="80"/>
        <v>63038</v>
      </c>
      <c r="F1304" s="5" t="str">
        <f t="shared" si="83"/>
        <v>BULLISH</v>
      </c>
      <c r="G1304" s="5" t="str">
        <f t="shared" si="82"/>
        <v>NEUTRAL</v>
      </c>
      <c r="H1304" s="5" t="str">
        <f t="shared" si="81"/>
        <v>CONFIRMED BULLISH</v>
      </c>
    </row>
    <row r="1305" spans="1:8" ht="13.5" x14ac:dyDescent="0.25">
      <c r="A1305" s="3">
        <f>TITRES_STAT!B1308</f>
        <v>44214</v>
      </c>
      <c r="B1305" s="5">
        <f>TITRES_STAT!C1308</f>
        <v>1.92</v>
      </c>
      <c r="C1305" s="5">
        <f>TITRES_STAT!D1308</f>
        <v>1.4168000000000001</v>
      </c>
      <c r="D1305" s="5">
        <f>TITRES_STAT!E1308</f>
        <v>1800</v>
      </c>
      <c r="E1305" s="2">
        <f t="shared" si="80"/>
        <v>64838</v>
      </c>
      <c r="F1305" s="5" t="str">
        <f t="shared" si="83"/>
        <v>BULLISH</v>
      </c>
      <c r="G1305" s="5" t="str">
        <f t="shared" si="82"/>
        <v>STRONG</v>
      </c>
      <c r="H1305" s="5" t="str">
        <f t="shared" si="81"/>
        <v>CONFIRMED BULLISH</v>
      </c>
    </row>
    <row r="1306" spans="1:8" ht="13.5" x14ac:dyDescent="0.25">
      <c r="A1306" s="3">
        <f>TITRES_STAT!B1309</f>
        <v>44215</v>
      </c>
      <c r="B1306" s="5">
        <f>TITRES_STAT!C1309</f>
        <v>1.92</v>
      </c>
      <c r="C1306" s="5">
        <f>TITRES_STAT!D1309</f>
        <v>1.4168000000000001</v>
      </c>
      <c r="D1306" s="5">
        <f>TITRES_STAT!E1309</f>
        <v>0</v>
      </c>
      <c r="E1306" s="2">
        <f t="shared" si="80"/>
        <v>64838</v>
      </c>
      <c r="F1306" s="5" t="str">
        <f t="shared" si="83"/>
        <v>BULLISH</v>
      </c>
      <c r="G1306" s="5" t="str">
        <f t="shared" si="82"/>
        <v>STRONG</v>
      </c>
      <c r="H1306" s="5" t="str">
        <f t="shared" si="81"/>
        <v>CONFIRMED BULLISH</v>
      </c>
    </row>
    <row r="1307" spans="1:8" ht="13.5" x14ac:dyDescent="0.25">
      <c r="A1307" s="3">
        <f>TITRES_STAT!B1310</f>
        <v>44216</v>
      </c>
      <c r="B1307" s="5">
        <f>TITRES_STAT!C1310</f>
        <v>1.84</v>
      </c>
      <c r="C1307" s="5">
        <f>TITRES_STAT!D1310</f>
        <v>1.3577999999999999</v>
      </c>
      <c r="D1307" s="5">
        <f>TITRES_STAT!E1310</f>
        <v>0</v>
      </c>
      <c r="E1307" s="2">
        <f t="shared" si="80"/>
        <v>64838</v>
      </c>
      <c r="F1307" s="5" t="str">
        <f t="shared" si="83"/>
        <v>BULLISH</v>
      </c>
      <c r="G1307" s="5" t="str">
        <f t="shared" si="82"/>
        <v>STRONG</v>
      </c>
      <c r="H1307" s="5" t="str">
        <f t="shared" si="81"/>
        <v>BULLISH DIVERGENCE</v>
      </c>
    </row>
    <row r="1308" spans="1:8" ht="13.5" x14ac:dyDescent="0.25">
      <c r="A1308" s="3">
        <f>TITRES_STAT!B1311</f>
        <v>44217</v>
      </c>
      <c r="B1308" s="5">
        <f>TITRES_STAT!C1311</f>
        <v>1.82</v>
      </c>
      <c r="C1308" s="5">
        <f>TITRES_STAT!D1311</f>
        <v>1.343</v>
      </c>
      <c r="D1308" s="5">
        <f>TITRES_STAT!E1311</f>
        <v>225</v>
      </c>
      <c r="E1308" s="2">
        <f t="shared" si="80"/>
        <v>64613</v>
      </c>
      <c r="F1308" s="5" t="str">
        <f t="shared" si="83"/>
        <v>BULLISH</v>
      </c>
      <c r="G1308" s="5" t="str">
        <f t="shared" si="82"/>
        <v>STRONG</v>
      </c>
      <c r="H1308" s="5" t="str">
        <f t="shared" si="81"/>
        <v>BULLISH DIVERGENCE</v>
      </c>
    </row>
    <row r="1309" spans="1:8" ht="13.5" x14ac:dyDescent="0.25">
      <c r="A1309" s="3">
        <f>TITRES_STAT!B1312</f>
        <v>44218</v>
      </c>
      <c r="B1309" s="5">
        <f>TITRES_STAT!C1312</f>
        <v>1.82</v>
      </c>
      <c r="C1309" s="5">
        <f>TITRES_STAT!D1312</f>
        <v>1.343</v>
      </c>
      <c r="D1309" s="5">
        <f>TITRES_STAT!E1312</f>
        <v>0</v>
      </c>
      <c r="E1309" s="2">
        <f t="shared" si="80"/>
        <v>64613</v>
      </c>
      <c r="F1309" s="5" t="str">
        <f t="shared" si="83"/>
        <v>BULLISH</v>
      </c>
      <c r="G1309" s="5" t="str">
        <f t="shared" si="82"/>
        <v>STRONG</v>
      </c>
      <c r="H1309" s="5" t="str">
        <f t="shared" si="81"/>
        <v>BULLISH DIVERGENCE</v>
      </c>
    </row>
    <row r="1310" spans="1:8" ht="13.5" x14ac:dyDescent="0.25">
      <c r="A1310" s="3">
        <f>TITRES_STAT!B1313</f>
        <v>44221</v>
      </c>
      <c r="B1310" s="5">
        <f>TITRES_STAT!C1313</f>
        <v>1.82</v>
      </c>
      <c r="C1310" s="5">
        <f>TITRES_STAT!D1313</f>
        <v>1.343</v>
      </c>
      <c r="D1310" s="5">
        <f>TITRES_STAT!E1313</f>
        <v>0</v>
      </c>
      <c r="E1310" s="2">
        <f t="shared" si="80"/>
        <v>64613</v>
      </c>
      <c r="F1310" s="5" t="str">
        <f t="shared" si="83"/>
        <v>BEARISH</v>
      </c>
      <c r="G1310" s="5" t="str">
        <f t="shared" si="82"/>
        <v>NEUTRAL</v>
      </c>
      <c r="H1310" s="5" t="str">
        <f t="shared" si="81"/>
        <v>CONFIRMED BEARISH</v>
      </c>
    </row>
    <row r="1311" spans="1:8" ht="13.5" x14ac:dyDescent="0.25">
      <c r="A1311" s="3">
        <f>TITRES_STAT!B1314</f>
        <v>44222</v>
      </c>
      <c r="B1311" s="5">
        <f>TITRES_STAT!C1314</f>
        <v>1.82</v>
      </c>
      <c r="C1311" s="5">
        <f>TITRES_STAT!D1314</f>
        <v>1.343</v>
      </c>
      <c r="D1311" s="5">
        <f>TITRES_STAT!E1314</f>
        <v>0</v>
      </c>
      <c r="E1311" s="2">
        <f t="shared" si="80"/>
        <v>64613</v>
      </c>
      <c r="F1311" s="5" t="str">
        <f t="shared" si="83"/>
        <v>BEARISH</v>
      </c>
      <c r="G1311" s="5" t="str">
        <f t="shared" si="82"/>
        <v>NEUTRAL</v>
      </c>
      <c r="H1311" s="5" t="str">
        <f t="shared" si="81"/>
        <v>CONFIRMED BEARISH</v>
      </c>
    </row>
    <row r="1312" spans="1:8" ht="13.5" x14ac:dyDescent="0.25">
      <c r="A1312" s="3">
        <f>TITRES_STAT!B1315</f>
        <v>44223</v>
      </c>
      <c r="B1312" s="5">
        <f>TITRES_STAT!C1315</f>
        <v>1.82</v>
      </c>
      <c r="C1312" s="5">
        <f>TITRES_STAT!D1315</f>
        <v>1.343</v>
      </c>
      <c r="D1312" s="5">
        <f>TITRES_STAT!E1315</f>
        <v>0</v>
      </c>
      <c r="E1312" s="2">
        <f t="shared" si="80"/>
        <v>64613</v>
      </c>
      <c r="F1312" s="5" t="str">
        <f t="shared" si="83"/>
        <v>BEARISH</v>
      </c>
      <c r="G1312" s="5" t="str">
        <f t="shared" si="82"/>
        <v>NEUTRAL</v>
      </c>
      <c r="H1312" s="5" t="str">
        <f t="shared" si="81"/>
        <v>CONFIRMED BEARISH</v>
      </c>
    </row>
    <row r="1313" spans="1:8" ht="13.5" x14ac:dyDescent="0.25">
      <c r="A1313" s="3">
        <f>TITRES_STAT!B1316</f>
        <v>44224</v>
      </c>
      <c r="B1313" s="5">
        <f>TITRES_STAT!C1316</f>
        <v>1.82</v>
      </c>
      <c r="C1313" s="5">
        <f>TITRES_STAT!D1316</f>
        <v>1.343</v>
      </c>
      <c r="D1313" s="5">
        <f>TITRES_STAT!E1316</f>
        <v>0</v>
      </c>
      <c r="E1313" s="2">
        <f t="shared" si="80"/>
        <v>64613</v>
      </c>
      <c r="F1313" s="5" t="str">
        <f t="shared" si="83"/>
        <v>NEUTRAL</v>
      </c>
      <c r="G1313" s="5" t="str">
        <f t="shared" si="82"/>
        <v>NEUTRAL</v>
      </c>
      <c r="H1313" s="5" t="str">
        <f t="shared" si="81"/>
        <v>NEUTRAL</v>
      </c>
    </row>
    <row r="1314" spans="1:8" ht="13.5" x14ac:dyDescent="0.25">
      <c r="A1314" s="3">
        <f>TITRES_STAT!B1317</f>
        <v>44225</v>
      </c>
      <c r="B1314" s="5">
        <f>TITRES_STAT!C1317</f>
        <v>1.82</v>
      </c>
      <c r="C1314" s="5">
        <f>TITRES_STAT!D1317</f>
        <v>1.343</v>
      </c>
      <c r="D1314" s="5">
        <f>TITRES_STAT!E1317</f>
        <v>0</v>
      </c>
      <c r="E1314" s="2">
        <f t="shared" si="80"/>
        <v>64613</v>
      </c>
      <c r="F1314" s="5" t="str">
        <f t="shared" si="83"/>
        <v>NEUTRAL</v>
      </c>
      <c r="G1314" s="5" t="str">
        <f t="shared" si="82"/>
        <v>NEUTRAL</v>
      </c>
      <c r="H1314" s="5" t="str">
        <f t="shared" si="81"/>
        <v>NEUTRAL</v>
      </c>
    </row>
    <row r="1315" spans="1:8" ht="13.5" x14ac:dyDescent="0.25">
      <c r="A1315" s="3">
        <f>TITRES_STAT!B1318</f>
        <v>44228</v>
      </c>
      <c r="B1315" s="5">
        <f>TITRES_STAT!C1318</f>
        <v>1.82</v>
      </c>
      <c r="C1315" s="5">
        <f>TITRES_STAT!D1318</f>
        <v>1.343</v>
      </c>
      <c r="D1315" s="5">
        <f>TITRES_STAT!E1318</f>
        <v>0</v>
      </c>
      <c r="E1315" s="2">
        <f t="shared" si="80"/>
        <v>64613</v>
      </c>
      <c r="F1315" s="5" t="str">
        <f t="shared" si="83"/>
        <v>NEUTRAL</v>
      </c>
      <c r="G1315" s="5" t="str">
        <f t="shared" si="82"/>
        <v>NEUTRAL</v>
      </c>
      <c r="H1315" s="5" t="str">
        <f t="shared" si="81"/>
        <v>NEUTRAL</v>
      </c>
    </row>
    <row r="1316" spans="1:8" ht="13.5" x14ac:dyDescent="0.25">
      <c r="A1316" s="3">
        <f>TITRES_STAT!B1319</f>
        <v>44229</v>
      </c>
      <c r="B1316" s="5">
        <f>TITRES_STAT!C1319</f>
        <v>1.81</v>
      </c>
      <c r="C1316" s="5">
        <f>TITRES_STAT!D1319</f>
        <v>1.3357000000000001</v>
      </c>
      <c r="D1316" s="5">
        <f>TITRES_STAT!E1319</f>
        <v>20</v>
      </c>
      <c r="E1316" s="2">
        <f t="shared" si="80"/>
        <v>64593</v>
      </c>
      <c r="F1316" s="5" t="str">
        <f t="shared" si="83"/>
        <v>BEARISH</v>
      </c>
      <c r="G1316" s="5" t="str">
        <f t="shared" si="82"/>
        <v>NEUTRAL</v>
      </c>
      <c r="H1316" s="5" t="str">
        <f t="shared" si="81"/>
        <v>CONFIRMED BEARISH</v>
      </c>
    </row>
    <row r="1317" spans="1:8" ht="13.5" x14ac:dyDescent="0.25">
      <c r="A1317" s="3">
        <f>TITRES_STAT!B1320</f>
        <v>44230</v>
      </c>
      <c r="B1317" s="5">
        <f>TITRES_STAT!C1320</f>
        <v>1.81</v>
      </c>
      <c r="C1317" s="5">
        <f>TITRES_STAT!D1320</f>
        <v>1.3357000000000001</v>
      </c>
      <c r="D1317" s="5">
        <f>TITRES_STAT!E1320</f>
        <v>0</v>
      </c>
      <c r="E1317" s="2">
        <f t="shared" si="80"/>
        <v>64593</v>
      </c>
      <c r="F1317" s="5" t="str">
        <f t="shared" si="83"/>
        <v>BEARISH</v>
      </c>
      <c r="G1317" s="5" t="str">
        <f t="shared" si="82"/>
        <v>NEUTRAL</v>
      </c>
      <c r="H1317" s="5" t="str">
        <f t="shared" si="81"/>
        <v>CONFIRMED BEARISH</v>
      </c>
    </row>
    <row r="1318" spans="1:8" ht="13.5" x14ac:dyDescent="0.25">
      <c r="A1318" s="3">
        <f>TITRES_STAT!B1321</f>
        <v>44231</v>
      </c>
      <c r="B1318" s="5">
        <f>TITRES_STAT!C1321</f>
        <v>1.81</v>
      </c>
      <c r="C1318" s="5">
        <f>TITRES_STAT!D1321</f>
        <v>1.3357000000000001</v>
      </c>
      <c r="D1318" s="5">
        <f>TITRES_STAT!E1321</f>
        <v>0</v>
      </c>
      <c r="E1318" s="2">
        <f t="shared" si="80"/>
        <v>64593</v>
      </c>
      <c r="F1318" s="5" t="str">
        <f t="shared" si="83"/>
        <v>BEARISH</v>
      </c>
      <c r="G1318" s="5" t="str">
        <f t="shared" si="82"/>
        <v>NEUTRAL</v>
      </c>
      <c r="H1318" s="5" t="str">
        <f t="shared" si="81"/>
        <v>CONFIRMED BEARISH</v>
      </c>
    </row>
    <row r="1319" spans="1:8" ht="13.5" x14ac:dyDescent="0.25">
      <c r="A1319" s="3">
        <f>TITRES_STAT!B1322</f>
        <v>44232</v>
      </c>
      <c r="B1319" s="5">
        <f>TITRES_STAT!C1322</f>
        <v>1.81</v>
      </c>
      <c r="C1319" s="5">
        <f>TITRES_STAT!D1322</f>
        <v>1.3357000000000001</v>
      </c>
      <c r="D1319" s="5">
        <f>TITRES_STAT!E1322</f>
        <v>0</v>
      </c>
      <c r="E1319" s="2">
        <f t="shared" si="80"/>
        <v>64593</v>
      </c>
      <c r="F1319" s="5" t="str">
        <f t="shared" si="83"/>
        <v>BEARISH</v>
      </c>
      <c r="G1319" s="5" t="str">
        <f t="shared" si="82"/>
        <v>NEUTRAL</v>
      </c>
      <c r="H1319" s="5" t="str">
        <f t="shared" si="81"/>
        <v>CONFIRMED BEARISH</v>
      </c>
    </row>
    <row r="1320" spans="1:8" ht="13.5" x14ac:dyDescent="0.25">
      <c r="A1320" s="3">
        <f>TITRES_STAT!B1323</f>
        <v>44235</v>
      </c>
      <c r="B1320" s="5">
        <f>TITRES_STAT!C1323</f>
        <v>1.81</v>
      </c>
      <c r="C1320" s="5">
        <f>TITRES_STAT!D1323</f>
        <v>1.3357000000000001</v>
      </c>
      <c r="D1320" s="5">
        <f>TITRES_STAT!E1323</f>
        <v>0</v>
      </c>
      <c r="E1320" s="2">
        <f t="shared" si="80"/>
        <v>64593</v>
      </c>
      <c r="F1320" s="5" t="str">
        <f t="shared" si="83"/>
        <v>BEARISH</v>
      </c>
      <c r="G1320" s="5" t="str">
        <f t="shared" si="82"/>
        <v>NEUTRAL</v>
      </c>
      <c r="H1320" s="5" t="str">
        <f t="shared" si="81"/>
        <v>CONFIRMED BEARISH</v>
      </c>
    </row>
    <row r="1321" spans="1:8" ht="13.5" x14ac:dyDescent="0.25">
      <c r="A1321" s="3">
        <f>TITRES_STAT!B1324</f>
        <v>44236</v>
      </c>
      <c r="B1321" s="5">
        <f>TITRES_STAT!C1324</f>
        <v>1.81</v>
      </c>
      <c r="C1321" s="5">
        <f>TITRES_STAT!D1324</f>
        <v>1.3357000000000001</v>
      </c>
      <c r="D1321" s="5">
        <f>TITRES_STAT!E1324</f>
        <v>0</v>
      </c>
      <c r="E1321" s="2">
        <f t="shared" si="80"/>
        <v>64593</v>
      </c>
      <c r="F1321" s="5" t="str">
        <f t="shared" si="83"/>
        <v>NEUTRAL</v>
      </c>
      <c r="G1321" s="5" t="str">
        <f t="shared" si="82"/>
        <v>NEUTRAL</v>
      </c>
      <c r="H1321" s="5" t="str">
        <f t="shared" si="81"/>
        <v>NEUTRAL</v>
      </c>
    </row>
    <row r="1322" spans="1:8" ht="13.5" x14ac:dyDescent="0.25">
      <c r="A1322" s="3">
        <f>TITRES_STAT!B1325</f>
        <v>44237</v>
      </c>
      <c r="B1322" s="5">
        <f>TITRES_STAT!C1325</f>
        <v>1.81</v>
      </c>
      <c r="C1322" s="5">
        <f>TITRES_STAT!D1325</f>
        <v>1.3357000000000001</v>
      </c>
      <c r="D1322" s="5">
        <f>TITRES_STAT!E1325</f>
        <v>0</v>
      </c>
      <c r="E1322" s="2">
        <f t="shared" si="80"/>
        <v>64593</v>
      </c>
      <c r="F1322" s="5" t="str">
        <f t="shared" si="83"/>
        <v>NEUTRAL</v>
      </c>
      <c r="G1322" s="5" t="str">
        <f t="shared" si="82"/>
        <v>NEUTRAL</v>
      </c>
      <c r="H1322" s="5" t="str">
        <f t="shared" si="81"/>
        <v>NEUTRAL</v>
      </c>
    </row>
    <row r="1323" spans="1:8" ht="13.5" x14ac:dyDescent="0.25">
      <c r="A1323" s="3">
        <f>TITRES_STAT!B1326</f>
        <v>44238</v>
      </c>
      <c r="B1323" s="5">
        <f>TITRES_STAT!C1326</f>
        <v>1.81</v>
      </c>
      <c r="C1323" s="5">
        <f>TITRES_STAT!D1326</f>
        <v>1.3357000000000001</v>
      </c>
      <c r="D1323" s="5">
        <f>TITRES_STAT!E1326</f>
        <v>0</v>
      </c>
      <c r="E1323" s="2">
        <f t="shared" si="80"/>
        <v>64593</v>
      </c>
      <c r="F1323" s="5" t="str">
        <f t="shared" si="83"/>
        <v>NEUTRAL</v>
      </c>
      <c r="G1323" s="5" t="str">
        <f t="shared" si="82"/>
        <v>NEUTRAL</v>
      </c>
      <c r="H1323" s="5" t="str">
        <f t="shared" si="81"/>
        <v>NEUTRAL</v>
      </c>
    </row>
    <row r="1324" spans="1:8" ht="13.5" x14ac:dyDescent="0.25">
      <c r="A1324" s="3">
        <f>TITRES_STAT!B1327</f>
        <v>44239</v>
      </c>
      <c r="B1324" s="5">
        <f>TITRES_STAT!C1327</f>
        <v>1.83</v>
      </c>
      <c r="C1324" s="5">
        <f>TITRES_STAT!D1327</f>
        <v>1.3504</v>
      </c>
      <c r="D1324" s="5">
        <f>TITRES_STAT!E1327</f>
        <v>781</v>
      </c>
      <c r="E1324" s="2">
        <f t="shared" si="80"/>
        <v>65374</v>
      </c>
      <c r="F1324" s="5" t="str">
        <f t="shared" si="83"/>
        <v>BULLISH</v>
      </c>
      <c r="G1324" s="5" t="str">
        <f t="shared" si="82"/>
        <v>NEUTRAL</v>
      </c>
      <c r="H1324" s="5" t="str">
        <f t="shared" si="81"/>
        <v>CONFIRMED BULLISH</v>
      </c>
    </row>
    <row r="1325" spans="1:8" ht="13.5" x14ac:dyDescent="0.25">
      <c r="A1325" s="3">
        <f>TITRES_STAT!B1328</f>
        <v>44242</v>
      </c>
      <c r="B1325" s="5">
        <f>TITRES_STAT!C1328</f>
        <v>1.83</v>
      </c>
      <c r="C1325" s="5">
        <f>TITRES_STAT!D1328</f>
        <v>1.3504</v>
      </c>
      <c r="D1325" s="5">
        <f>TITRES_STAT!E1328</f>
        <v>0</v>
      </c>
      <c r="E1325" s="2">
        <f t="shared" si="80"/>
        <v>65374</v>
      </c>
      <c r="F1325" s="5" t="str">
        <f t="shared" si="83"/>
        <v>BULLISH</v>
      </c>
      <c r="G1325" s="5" t="str">
        <f t="shared" si="82"/>
        <v>NEUTRAL</v>
      </c>
      <c r="H1325" s="5" t="str">
        <f t="shared" si="81"/>
        <v>CONFIRMED BULLISH</v>
      </c>
    </row>
    <row r="1326" spans="1:8" ht="13.5" x14ac:dyDescent="0.25">
      <c r="A1326" s="3">
        <f>TITRES_STAT!B1329</f>
        <v>44243</v>
      </c>
      <c r="B1326" s="5">
        <f>TITRES_STAT!C1329</f>
        <v>1.83</v>
      </c>
      <c r="C1326" s="5">
        <f>TITRES_STAT!D1329</f>
        <v>1.3504</v>
      </c>
      <c r="D1326" s="5">
        <f>TITRES_STAT!E1329</f>
        <v>0</v>
      </c>
      <c r="E1326" s="2">
        <f t="shared" si="80"/>
        <v>65374</v>
      </c>
      <c r="F1326" s="5" t="str">
        <f t="shared" si="83"/>
        <v>BULLISH</v>
      </c>
      <c r="G1326" s="5" t="str">
        <f t="shared" si="82"/>
        <v>NEUTRAL</v>
      </c>
      <c r="H1326" s="5" t="str">
        <f t="shared" si="81"/>
        <v>CONFIRMED BULLISH</v>
      </c>
    </row>
    <row r="1327" spans="1:8" ht="13.5" x14ac:dyDescent="0.25">
      <c r="A1327" s="3">
        <f>TITRES_STAT!B1330</f>
        <v>44244</v>
      </c>
      <c r="B1327" s="5">
        <f>TITRES_STAT!C1330</f>
        <v>1.83</v>
      </c>
      <c r="C1327" s="5">
        <f>TITRES_STAT!D1330</f>
        <v>1.3504</v>
      </c>
      <c r="D1327" s="5">
        <f>TITRES_STAT!E1330</f>
        <v>0</v>
      </c>
      <c r="E1327" s="2">
        <f t="shared" si="80"/>
        <v>65374</v>
      </c>
      <c r="F1327" s="5" t="str">
        <f t="shared" si="83"/>
        <v>BULLISH</v>
      </c>
      <c r="G1327" s="5" t="str">
        <f t="shared" si="82"/>
        <v>NEUTRAL</v>
      </c>
      <c r="H1327" s="5" t="str">
        <f t="shared" si="81"/>
        <v>CONFIRMED BULLISH</v>
      </c>
    </row>
    <row r="1328" spans="1:8" ht="13.5" x14ac:dyDescent="0.25">
      <c r="A1328" s="3">
        <f>TITRES_STAT!B1331</f>
        <v>44245</v>
      </c>
      <c r="B1328" s="5">
        <f>TITRES_STAT!C1331</f>
        <v>1.83</v>
      </c>
      <c r="C1328" s="5">
        <f>TITRES_STAT!D1331</f>
        <v>1.3504</v>
      </c>
      <c r="D1328" s="5">
        <f>TITRES_STAT!E1331</f>
        <v>0</v>
      </c>
      <c r="E1328" s="2">
        <f t="shared" si="80"/>
        <v>65374</v>
      </c>
      <c r="F1328" s="5" t="str">
        <f t="shared" si="83"/>
        <v>BULLISH</v>
      </c>
      <c r="G1328" s="5" t="str">
        <f t="shared" si="82"/>
        <v>NEUTRAL</v>
      </c>
      <c r="H1328" s="5" t="str">
        <f t="shared" si="81"/>
        <v>CONFIRMED BULLISH</v>
      </c>
    </row>
    <row r="1329" spans="1:8" ht="13.5" x14ac:dyDescent="0.25">
      <c r="A1329" s="3">
        <f>TITRES_STAT!B1332</f>
        <v>44246</v>
      </c>
      <c r="B1329" s="5">
        <f>TITRES_STAT!C1332</f>
        <v>1.83</v>
      </c>
      <c r="C1329" s="5">
        <f>TITRES_STAT!D1332</f>
        <v>1.3504</v>
      </c>
      <c r="D1329" s="5">
        <f>TITRES_STAT!E1332</f>
        <v>0</v>
      </c>
      <c r="E1329" s="2">
        <f t="shared" si="80"/>
        <v>65374</v>
      </c>
      <c r="F1329" s="5" t="str">
        <f t="shared" si="83"/>
        <v>NEUTRAL</v>
      </c>
      <c r="G1329" s="5" t="str">
        <f t="shared" si="82"/>
        <v>NEUTRAL</v>
      </c>
      <c r="H1329" s="5" t="str">
        <f t="shared" si="81"/>
        <v>NEUTRAL</v>
      </c>
    </row>
    <row r="1330" spans="1:8" ht="13.5" x14ac:dyDescent="0.25">
      <c r="A1330" s="3">
        <f>TITRES_STAT!B1333</f>
        <v>44249</v>
      </c>
      <c r="B1330" s="5">
        <f>TITRES_STAT!C1333</f>
        <v>1.83</v>
      </c>
      <c r="C1330" s="5">
        <f>TITRES_STAT!D1333</f>
        <v>1.3504</v>
      </c>
      <c r="D1330" s="5">
        <f>TITRES_STAT!E1333</f>
        <v>0</v>
      </c>
      <c r="E1330" s="2">
        <f t="shared" si="80"/>
        <v>65374</v>
      </c>
      <c r="F1330" s="5" t="str">
        <f t="shared" si="83"/>
        <v>NEUTRAL</v>
      </c>
      <c r="G1330" s="5" t="str">
        <f t="shared" si="82"/>
        <v>NEUTRAL</v>
      </c>
      <c r="H1330" s="5" t="str">
        <f t="shared" si="81"/>
        <v>NEUTRAL</v>
      </c>
    </row>
    <row r="1331" spans="1:8" ht="13.5" x14ac:dyDescent="0.25">
      <c r="A1331" s="3">
        <f>TITRES_STAT!B1334</f>
        <v>44250</v>
      </c>
      <c r="B1331" s="5">
        <f>TITRES_STAT!C1334</f>
        <v>1.83</v>
      </c>
      <c r="C1331" s="5">
        <f>TITRES_STAT!D1334</f>
        <v>1.3504</v>
      </c>
      <c r="D1331" s="5">
        <f>TITRES_STAT!E1334</f>
        <v>0</v>
      </c>
      <c r="E1331" s="2">
        <f t="shared" si="80"/>
        <v>65374</v>
      </c>
      <c r="F1331" s="5" t="str">
        <f t="shared" si="83"/>
        <v>NEUTRAL</v>
      </c>
      <c r="G1331" s="5" t="str">
        <f t="shared" si="82"/>
        <v>NEUTRAL</v>
      </c>
      <c r="H1331" s="5" t="str">
        <f t="shared" si="81"/>
        <v>NEUTRAL</v>
      </c>
    </row>
    <row r="1332" spans="1:8" ht="13.5" x14ac:dyDescent="0.25">
      <c r="A1332" s="3">
        <f>TITRES_STAT!B1335</f>
        <v>44251</v>
      </c>
      <c r="B1332" s="5">
        <f>TITRES_STAT!C1335</f>
        <v>1.83</v>
      </c>
      <c r="C1332" s="5">
        <f>TITRES_STAT!D1335</f>
        <v>1.3504</v>
      </c>
      <c r="D1332" s="5">
        <f>TITRES_STAT!E1335</f>
        <v>0</v>
      </c>
      <c r="E1332" s="2">
        <f t="shared" si="80"/>
        <v>65374</v>
      </c>
      <c r="F1332" s="5" t="str">
        <f t="shared" si="83"/>
        <v>NEUTRAL</v>
      </c>
      <c r="G1332" s="5" t="str">
        <f t="shared" si="82"/>
        <v>NEUTRAL</v>
      </c>
      <c r="H1332" s="5" t="str">
        <f t="shared" si="81"/>
        <v>NEUTRAL</v>
      </c>
    </row>
    <row r="1333" spans="1:8" ht="13.5" x14ac:dyDescent="0.25">
      <c r="A1333" s="3">
        <f>TITRES_STAT!B1336</f>
        <v>44252</v>
      </c>
      <c r="B1333" s="5">
        <f>TITRES_STAT!C1336</f>
        <v>1.83</v>
      </c>
      <c r="C1333" s="5">
        <f>TITRES_STAT!D1336</f>
        <v>1.3504</v>
      </c>
      <c r="D1333" s="5">
        <f>TITRES_STAT!E1336</f>
        <v>0</v>
      </c>
      <c r="E1333" s="2">
        <f t="shared" si="80"/>
        <v>65374</v>
      </c>
      <c r="F1333" s="5" t="str">
        <f t="shared" si="83"/>
        <v>NEUTRAL</v>
      </c>
      <c r="G1333" s="5" t="str">
        <f t="shared" si="82"/>
        <v>NEUTRAL</v>
      </c>
      <c r="H1333" s="5" t="str">
        <f t="shared" si="81"/>
        <v>NEUTRAL</v>
      </c>
    </row>
    <row r="1334" spans="1:8" ht="13.5" x14ac:dyDescent="0.25">
      <c r="A1334" s="3">
        <f>TITRES_STAT!B1337</f>
        <v>44253</v>
      </c>
      <c r="B1334" s="5">
        <f>TITRES_STAT!C1337</f>
        <v>1.83</v>
      </c>
      <c r="C1334" s="5">
        <f>TITRES_STAT!D1337</f>
        <v>1.3504</v>
      </c>
      <c r="D1334" s="5">
        <f>TITRES_STAT!E1337</f>
        <v>0</v>
      </c>
      <c r="E1334" s="2">
        <f t="shared" si="80"/>
        <v>65374</v>
      </c>
      <c r="F1334" s="5" t="str">
        <f t="shared" si="83"/>
        <v>NEUTRAL</v>
      </c>
      <c r="G1334" s="5" t="str">
        <f t="shared" si="82"/>
        <v>NEUTRAL</v>
      </c>
      <c r="H1334" s="5" t="str">
        <f t="shared" si="81"/>
        <v>NEUTRAL</v>
      </c>
    </row>
    <row r="1335" spans="1:8" ht="13.5" x14ac:dyDescent="0.25">
      <c r="A1335" s="3">
        <f>TITRES_STAT!B1338</f>
        <v>44256</v>
      </c>
      <c r="B1335" s="5">
        <f>TITRES_STAT!C1338</f>
        <v>1.83</v>
      </c>
      <c r="C1335" s="5">
        <f>TITRES_STAT!D1338</f>
        <v>1.3504</v>
      </c>
      <c r="D1335" s="5">
        <f>TITRES_STAT!E1338</f>
        <v>16580</v>
      </c>
      <c r="E1335" s="2">
        <f t="shared" si="80"/>
        <v>65374</v>
      </c>
      <c r="F1335" s="5" t="str">
        <f t="shared" si="83"/>
        <v>NEUTRAL</v>
      </c>
      <c r="G1335" s="5" t="str">
        <f t="shared" si="82"/>
        <v>NEUTRAL</v>
      </c>
      <c r="H1335" s="5" t="str">
        <f t="shared" si="81"/>
        <v>NEUTRAL</v>
      </c>
    </row>
    <row r="1336" spans="1:8" ht="13.5" x14ac:dyDescent="0.25">
      <c r="A1336" s="3">
        <f>TITRES_STAT!B1339</f>
        <v>44257</v>
      </c>
      <c r="B1336" s="5">
        <f>TITRES_STAT!C1339</f>
        <v>1.83</v>
      </c>
      <c r="C1336" s="5">
        <f>TITRES_STAT!D1339</f>
        <v>1.3504</v>
      </c>
      <c r="D1336" s="5">
        <f>TITRES_STAT!E1339</f>
        <v>0</v>
      </c>
      <c r="E1336" s="2">
        <f t="shared" si="80"/>
        <v>65374</v>
      </c>
      <c r="F1336" s="5" t="str">
        <f t="shared" si="83"/>
        <v>NEUTRAL</v>
      </c>
      <c r="G1336" s="5" t="str">
        <f t="shared" si="82"/>
        <v>NEUTRAL</v>
      </c>
      <c r="H1336" s="5" t="str">
        <f t="shared" si="81"/>
        <v>NEUTRAL</v>
      </c>
    </row>
    <row r="1337" spans="1:8" ht="13.5" x14ac:dyDescent="0.25">
      <c r="A1337" s="3">
        <f>TITRES_STAT!B1340</f>
        <v>44258</v>
      </c>
      <c r="B1337" s="5">
        <f>TITRES_STAT!C1340</f>
        <v>1.83</v>
      </c>
      <c r="C1337" s="5">
        <f>TITRES_STAT!D1340</f>
        <v>1.3504</v>
      </c>
      <c r="D1337" s="5">
        <f>TITRES_STAT!E1340</f>
        <v>100</v>
      </c>
      <c r="E1337" s="2">
        <f t="shared" si="80"/>
        <v>65374</v>
      </c>
      <c r="F1337" s="5" t="str">
        <f t="shared" si="83"/>
        <v>NEUTRAL</v>
      </c>
      <c r="G1337" s="5" t="str">
        <f t="shared" si="82"/>
        <v>NEUTRAL</v>
      </c>
      <c r="H1337" s="5" t="str">
        <f t="shared" si="81"/>
        <v>NEUTRAL</v>
      </c>
    </row>
    <row r="1338" spans="1:8" ht="13.5" x14ac:dyDescent="0.25">
      <c r="A1338" s="3">
        <f>TITRES_STAT!B1341</f>
        <v>44259</v>
      </c>
      <c r="B1338" s="5">
        <f>TITRES_STAT!C1341</f>
        <v>1.83</v>
      </c>
      <c r="C1338" s="5">
        <f>TITRES_STAT!D1341</f>
        <v>1.3504</v>
      </c>
      <c r="D1338" s="5">
        <f>TITRES_STAT!E1341</f>
        <v>1000</v>
      </c>
      <c r="E1338" s="2">
        <f t="shared" si="80"/>
        <v>65374</v>
      </c>
      <c r="F1338" s="5" t="str">
        <f t="shared" si="83"/>
        <v>NEUTRAL</v>
      </c>
      <c r="G1338" s="5" t="str">
        <f t="shared" si="82"/>
        <v>NEUTRAL</v>
      </c>
      <c r="H1338" s="5" t="str">
        <f t="shared" si="81"/>
        <v>NEUTRAL</v>
      </c>
    </row>
    <row r="1339" spans="1:8" ht="13.5" x14ac:dyDescent="0.25">
      <c r="A1339" s="3">
        <f>TITRES_STAT!B1342</f>
        <v>44260</v>
      </c>
      <c r="B1339" s="5">
        <f>TITRES_STAT!C1342</f>
        <v>1.83</v>
      </c>
      <c r="C1339" s="5">
        <f>TITRES_STAT!D1342</f>
        <v>1.3504</v>
      </c>
      <c r="D1339" s="5">
        <f>TITRES_STAT!E1342</f>
        <v>0</v>
      </c>
      <c r="E1339" s="2">
        <f t="shared" si="80"/>
        <v>65374</v>
      </c>
      <c r="F1339" s="5" t="str">
        <f t="shared" si="83"/>
        <v>NEUTRAL</v>
      </c>
      <c r="G1339" s="5" t="str">
        <f t="shared" si="82"/>
        <v>NEUTRAL</v>
      </c>
      <c r="H1339" s="5" t="str">
        <f t="shared" si="81"/>
        <v>NEUTRAL</v>
      </c>
    </row>
    <row r="1340" spans="1:8" ht="13.5" x14ac:dyDescent="0.25">
      <c r="A1340" s="3">
        <f>TITRES_STAT!B1343</f>
        <v>44263</v>
      </c>
      <c r="B1340" s="5">
        <f>TITRES_STAT!C1343</f>
        <v>1.83</v>
      </c>
      <c r="C1340" s="5">
        <f>TITRES_STAT!D1343</f>
        <v>1.3504</v>
      </c>
      <c r="D1340" s="5">
        <f>TITRES_STAT!E1343</f>
        <v>0</v>
      </c>
      <c r="E1340" s="2">
        <f t="shared" si="80"/>
        <v>65374</v>
      </c>
      <c r="F1340" s="5" t="str">
        <f t="shared" si="83"/>
        <v>NEUTRAL</v>
      </c>
      <c r="G1340" s="5" t="str">
        <f t="shared" si="82"/>
        <v>NEUTRAL</v>
      </c>
      <c r="H1340" s="5" t="str">
        <f t="shared" si="81"/>
        <v>NEUTRAL</v>
      </c>
    </row>
    <row r="1341" spans="1:8" ht="13.5" x14ac:dyDescent="0.25">
      <c r="A1341" s="3">
        <f>TITRES_STAT!B1344</f>
        <v>44264</v>
      </c>
      <c r="B1341" s="5">
        <f>TITRES_STAT!C1344</f>
        <v>1.83</v>
      </c>
      <c r="C1341" s="5">
        <f>TITRES_STAT!D1344</f>
        <v>1.3504</v>
      </c>
      <c r="D1341" s="5">
        <f>TITRES_STAT!E1344</f>
        <v>0</v>
      </c>
      <c r="E1341" s="2">
        <f t="shared" si="80"/>
        <v>65374</v>
      </c>
      <c r="F1341" s="5" t="str">
        <f t="shared" si="83"/>
        <v>NEUTRAL</v>
      </c>
      <c r="G1341" s="5" t="str">
        <f t="shared" si="82"/>
        <v>NEUTRAL</v>
      </c>
      <c r="H1341" s="5" t="str">
        <f t="shared" si="81"/>
        <v>NEUTRAL</v>
      </c>
    </row>
    <row r="1342" spans="1:8" ht="13.5" x14ac:dyDescent="0.25">
      <c r="A1342" s="3">
        <f>TITRES_STAT!B1345</f>
        <v>44265</v>
      </c>
      <c r="B1342" s="5">
        <f>TITRES_STAT!C1345</f>
        <v>1.83</v>
      </c>
      <c r="C1342" s="5">
        <f>TITRES_STAT!D1345</f>
        <v>1.3504</v>
      </c>
      <c r="D1342" s="5">
        <f>TITRES_STAT!E1345</f>
        <v>0</v>
      </c>
      <c r="E1342" s="2">
        <f t="shared" si="80"/>
        <v>65374</v>
      </c>
      <c r="F1342" s="5" t="str">
        <f t="shared" si="83"/>
        <v>NEUTRAL</v>
      </c>
      <c r="G1342" s="5" t="str">
        <f t="shared" si="82"/>
        <v>NEUTRAL</v>
      </c>
      <c r="H1342" s="5" t="str">
        <f t="shared" si="81"/>
        <v>NEUTRAL</v>
      </c>
    </row>
    <row r="1343" spans="1:8" ht="13.5" x14ac:dyDescent="0.25">
      <c r="A1343" s="3">
        <f>TITRES_STAT!B1346</f>
        <v>44266</v>
      </c>
      <c r="B1343" s="5">
        <f>TITRES_STAT!C1346</f>
        <v>1.83</v>
      </c>
      <c r="C1343" s="5">
        <f>TITRES_STAT!D1346</f>
        <v>1.3504</v>
      </c>
      <c r="D1343" s="5">
        <f>TITRES_STAT!E1346</f>
        <v>0</v>
      </c>
      <c r="E1343" s="2">
        <f t="shared" si="80"/>
        <v>65374</v>
      </c>
      <c r="F1343" s="5" t="str">
        <f t="shared" si="83"/>
        <v>NEUTRAL</v>
      </c>
      <c r="G1343" s="5" t="str">
        <f t="shared" si="82"/>
        <v>NEUTRAL</v>
      </c>
      <c r="H1343" s="5" t="str">
        <f t="shared" si="81"/>
        <v>NEUTRAL</v>
      </c>
    </row>
    <row r="1344" spans="1:8" ht="13.5" x14ac:dyDescent="0.25">
      <c r="A1344" s="3">
        <f>TITRES_STAT!B1347</f>
        <v>44267</v>
      </c>
      <c r="B1344" s="5">
        <f>TITRES_STAT!C1347</f>
        <v>1.83</v>
      </c>
      <c r="C1344" s="5">
        <f>TITRES_STAT!D1347</f>
        <v>1.3504</v>
      </c>
      <c r="D1344" s="5">
        <f>TITRES_STAT!E1347</f>
        <v>0</v>
      </c>
      <c r="E1344" s="2">
        <f t="shared" si="80"/>
        <v>65374</v>
      </c>
      <c r="F1344" s="5" t="str">
        <f t="shared" si="83"/>
        <v>NEUTRAL</v>
      </c>
      <c r="G1344" s="5" t="str">
        <f t="shared" si="82"/>
        <v>NEUTRAL</v>
      </c>
      <c r="H1344" s="5" t="str">
        <f t="shared" si="81"/>
        <v>NEUTRAL</v>
      </c>
    </row>
    <row r="1345" spans="1:8" ht="13.5" x14ac:dyDescent="0.25">
      <c r="A1345" s="3">
        <f>TITRES_STAT!B1348</f>
        <v>44270</v>
      </c>
      <c r="B1345" s="5">
        <f>TITRES_STAT!C1348</f>
        <v>1.83</v>
      </c>
      <c r="C1345" s="5">
        <f>TITRES_STAT!D1348</f>
        <v>1.3504</v>
      </c>
      <c r="D1345" s="5">
        <f>TITRES_STAT!E1348</f>
        <v>0</v>
      </c>
      <c r="E1345" s="2">
        <f t="shared" si="80"/>
        <v>65374</v>
      </c>
      <c r="F1345" s="5" t="str">
        <f t="shared" si="83"/>
        <v>NEUTRAL</v>
      </c>
      <c r="G1345" s="5" t="str">
        <f t="shared" si="82"/>
        <v>NEUTRAL</v>
      </c>
      <c r="H1345" s="5" t="str">
        <f t="shared" si="81"/>
        <v>NEUTRAL</v>
      </c>
    </row>
    <row r="1346" spans="1:8" ht="13.5" x14ac:dyDescent="0.25">
      <c r="A1346" s="3">
        <f>TITRES_STAT!B1349</f>
        <v>44271</v>
      </c>
      <c r="B1346" s="5">
        <f>TITRES_STAT!C1349</f>
        <v>1.83</v>
      </c>
      <c r="C1346" s="5">
        <f>TITRES_STAT!D1349</f>
        <v>1.3504</v>
      </c>
      <c r="D1346" s="5">
        <f>TITRES_STAT!E1349</f>
        <v>0</v>
      </c>
      <c r="E1346" s="2">
        <f t="shared" si="80"/>
        <v>65374</v>
      </c>
      <c r="F1346" s="5" t="str">
        <f t="shared" si="83"/>
        <v>NEUTRAL</v>
      </c>
      <c r="G1346" s="5" t="str">
        <f t="shared" si="82"/>
        <v>NEUTRAL</v>
      </c>
      <c r="H1346" s="5" t="str">
        <f t="shared" si="81"/>
        <v>NEUTRAL</v>
      </c>
    </row>
    <row r="1347" spans="1:8" ht="13.5" x14ac:dyDescent="0.25">
      <c r="A1347" s="3">
        <f>TITRES_STAT!B1350</f>
        <v>44272</v>
      </c>
      <c r="B1347" s="5">
        <f>TITRES_STAT!C1350</f>
        <v>1.83</v>
      </c>
      <c r="C1347" s="5">
        <f>TITRES_STAT!D1350</f>
        <v>1.3504</v>
      </c>
      <c r="D1347" s="5">
        <f>TITRES_STAT!E1350</f>
        <v>0</v>
      </c>
      <c r="E1347" s="2">
        <f t="shared" si="80"/>
        <v>65374</v>
      </c>
      <c r="F1347" s="5" t="str">
        <f t="shared" si="83"/>
        <v>NEUTRAL</v>
      </c>
      <c r="G1347" s="5" t="str">
        <f t="shared" si="82"/>
        <v>NEUTRAL</v>
      </c>
      <c r="H1347" s="5" t="str">
        <f t="shared" si="81"/>
        <v>NEUTRAL</v>
      </c>
    </row>
    <row r="1348" spans="1:8" ht="13.5" x14ac:dyDescent="0.25">
      <c r="A1348" s="3">
        <f>TITRES_STAT!B1351</f>
        <v>44273</v>
      </c>
      <c r="B1348" s="5">
        <f>TITRES_STAT!C1351</f>
        <v>1.83</v>
      </c>
      <c r="C1348" s="5">
        <f>TITRES_STAT!D1351</f>
        <v>1.3504</v>
      </c>
      <c r="D1348" s="5">
        <f>TITRES_STAT!E1351</f>
        <v>0</v>
      </c>
      <c r="E1348" s="2">
        <f t="shared" ref="E1348:E1411" si="84">IF(B1348&gt;B1347, E1347+D1348, IF(B1348&lt;B1347, E1347-D1348, E1347))</f>
        <v>65374</v>
      </c>
      <c r="F1348" s="5" t="str">
        <f t="shared" si="83"/>
        <v>NEUTRAL</v>
      </c>
      <c r="G1348" s="5" t="str">
        <f t="shared" si="82"/>
        <v>NEUTRAL</v>
      </c>
      <c r="H1348" s="5" t="str">
        <f t="shared" si="81"/>
        <v>NEUTRAL</v>
      </c>
    </row>
    <row r="1349" spans="1:8" ht="13.5" x14ac:dyDescent="0.25">
      <c r="A1349" s="3">
        <f>TITRES_STAT!B1352</f>
        <v>44274</v>
      </c>
      <c r="B1349" s="5">
        <f>TITRES_STAT!C1352</f>
        <v>1.88</v>
      </c>
      <c r="C1349" s="5">
        <f>TITRES_STAT!D1352</f>
        <v>1.3873</v>
      </c>
      <c r="D1349" s="5">
        <f>TITRES_STAT!E1352</f>
        <v>290</v>
      </c>
      <c r="E1349" s="2">
        <f t="shared" si="84"/>
        <v>65664</v>
      </c>
      <c r="F1349" s="5" t="str">
        <f t="shared" si="83"/>
        <v>BULLISH</v>
      </c>
      <c r="G1349" s="5" t="str">
        <f t="shared" si="82"/>
        <v>NEUTRAL</v>
      </c>
      <c r="H1349" s="5" t="str">
        <f t="shared" si="81"/>
        <v>CONFIRMED BULLISH</v>
      </c>
    </row>
    <row r="1350" spans="1:8" ht="13.5" x14ac:dyDescent="0.25">
      <c r="A1350" s="3">
        <f>TITRES_STAT!B1353</f>
        <v>44277</v>
      </c>
      <c r="B1350" s="5">
        <f>TITRES_STAT!C1353</f>
        <v>1.88</v>
      </c>
      <c r="C1350" s="5">
        <f>TITRES_STAT!D1353</f>
        <v>1.3873</v>
      </c>
      <c r="D1350" s="5">
        <f>TITRES_STAT!E1353</f>
        <v>0</v>
      </c>
      <c r="E1350" s="2">
        <f t="shared" si="84"/>
        <v>65664</v>
      </c>
      <c r="F1350" s="5" t="str">
        <f t="shared" si="83"/>
        <v>BULLISH</v>
      </c>
      <c r="G1350" s="5" t="str">
        <f t="shared" si="82"/>
        <v>NEUTRAL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f>TITRES_STAT!B1354</f>
        <v>44278</v>
      </c>
      <c r="B1351" s="5">
        <f>TITRES_STAT!C1354</f>
        <v>1.88</v>
      </c>
      <c r="C1351" s="5">
        <f>TITRES_STAT!D1354</f>
        <v>1.3873</v>
      </c>
      <c r="D1351" s="5">
        <f>TITRES_STAT!E1354</f>
        <v>0</v>
      </c>
      <c r="E1351" s="2">
        <f t="shared" si="84"/>
        <v>65664</v>
      </c>
      <c r="F1351" s="5" t="str">
        <f t="shared" si="83"/>
        <v>BULLISH</v>
      </c>
      <c r="G1351" s="5" t="str">
        <f t="shared" ref="G1351:G1414" si="86">IF((E1351-E1346)/E1346 &gt; 0.02, "STRONG",
 IF((E1351-E1346)/E1346 &lt; -0.02, "WEAK", "NEUTRAL"))</f>
        <v>NEUTRAL</v>
      </c>
      <c r="H1351" s="5" t="str">
        <f t="shared" si="85"/>
        <v>CONFIRMED BULLISH</v>
      </c>
    </row>
    <row r="1352" spans="1:8" ht="13.5" x14ac:dyDescent="0.25">
      <c r="A1352" s="3">
        <f>TITRES_STAT!B1355</f>
        <v>44279</v>
      </c>
      <c r="B1352" s="5">
        <f>TITRES_STAT!C1355</f>
        <v>1.88</v>
      </c>
      <c r="C1352" s="5">
        <f>TITRES_STAT!D1355</f>
        <v>1.3873</v>
      </c>
      <c r="D1352" s="5">
        <f>TITRES_STAT!E1355</f>
        <v>0</v>
      </c>
      <c r="E1352" s="2">
        <f t="shared" si="84"/>
        <v>65664</v>
      </c>
      <c r="F1352" s="5" t="str">
        <f t="shared" ref="F1352:F1415" si="87">IF(E1352&gt;E1347,"BULLISH",IF(E1352&lt;E1347,"BEARISH","NEUTRAL"))</f>
        <v>BULLISH</v>
      </c>
      <c r="G1352" s="5" t="str">
        <f t="shared" si="86"/>
        <v>NEUTRAL</v>
      </c>
      <c r="H1352" s="5" t="str">
        <f t="shared" si="85"/>
        <v>CONFIRMED BULLISH</v>
      </c>
    </row>
    <row r="1353" spans="1:8" ht="13.5" x14ac:dyDescent="0.25">
      <c r="A1353" s="3">
        <f>TITRES_STAT!B1356</f>
        <v>44280</v>
      </c>
      <c r="B1353" s="5">
        <f>TITRES_STAT!C1356</f>
        <v>1.88</v>
      </c>
      <c r="C1353" s="5">
        <f>TITRES_STAT!D1356</f>
        <v>1.3873</v>
      </c>
      <c r="D1353" s="5">
        <f>TITRES_STAT!E1356</f>
        <v>0</v>
      </c>
      <c r="E1353" s="2">
        <f t="shared" si="84"/>
        <v>65664</v>
      </c>
      <c r="F1353" s="5" t="str">
        <f t="shared" si="87"/>
        <v>BULLISH</v>
      </c>
      <c r="G1353" s="5" t="str">
        <f t="shared" si="86"/>
        <v>NEUTRAL</v>
      </c>
      <c r="H1353" s="5" t="str">
        <f t="shared" si="85"/>
        <v>CONFIRMED BULLISH</v>
      </c>
    </row>
    <row r="1354" spans="1:8" ht="13.5" x14ac:dyDescent="0.25">
      <c r="A1354" s="3">
        <f>TITRES_STAT!B1357</f>
        <v>44281</v>
      </c>
      <c r="B1354" s="5">
        <f>TITRES_STAT!C1357</f>
        <v>1.88</v>
      </c>
      <c r="C1354" s="5">
        <f>TITRES_STAT!D1357</f>
        <v>1.3873</v>
      </c>
      <c r="D1354" s="5">
        <f>TITRES_STAT!E1357</f>
        <v>0</v>
      </c>
      <c r="E1354" s="2">
        <f t="shared" si="84"/>
        <v>65664</v>
      </c>
      <c r="F1354" s="5" t="str">
        <f t="shared" si="87"/>
        <v>NEUTRAL</v>
      </c>
      <c r="G1354" s="5" t="str">
        <f t="shared" si="86"/>
        <v>NEUTRAL</v>
      </c>
      <c r="H1354" s="5" t="str">
        <f t="shared" si="85"/>
        <v>NEUTRAL</v>
      </c>
    </row>
    <row r="1355" spans="1:8" ht="13.5" x14ac:dyDescent="0.25">
      <c r="A1355" s="3">
        <f>TITRES_STAT!B1358</f>
        <v>44284</v>
      </c>
      <c r="B1355" s="5">
        <f>TITRES_STAT!C1358</f>
        <v>1.88</v>
      </c>
      <c r="C1355" s="5">
        <f>TITRES_STAT!D1358</f>
        <v>1.3873</v>
      </c>
      <c r="D1355" s="5">
        <f>TITRES_STAT!E1358</f>
        <v>0</v>
      </c>
      <c r="E1355" s="2">
        <f t="shared" si="84"/>
        <v>65664</v>
      </c>
      <c r="F1355" s="5" t="str">
        <f t="shared" si="87"/>
        <v>NEUTRAL</v>
      </c>
      <c r="G1355" s="5" t="str">
        <f t="shared" si="86"/>
        <v>NEUTRAL</v>
      </c>
      <c r="H1355" s="5" t="str">
        <f t="shared" si="85"/>
        <v>NEUTRAL</v>
      </c>
    </row>
    <row r="1356" spans="1:8" ht="13.5" x14ac:dyDescent="0.25">
      <c r="A1356" s="3">
        <f>TITRES_STAT!B1359</f>
        <v>44285</v>
      </c>
      <c r="B1356" s="5">
        <f>TITRES_STAT!C1359</f>
        <v>1.88</v>
      </c>
      <c r="C1356" s="5">
        <f>TITRES_STAT!D1359</f>
        <v>1.3873</v>
      </c>
      <c r="D1356" s="5">
        <f>TITRES_STAT!E1359</f>
        <v>0</v>
      </c>
      <c r="E1356" s="2">
        <f t="shared" si="84"/>
        <v>65664</v>
      </c>
      <c r="F1356" s="5" t="str">
        <f t="shared" si="87"/>
        <v>NEUTRAL</v>
      </c>
      <c r="G1356" s="5" t="str">
        <f t="shared" si="86"/>
        <v>NEUTRAL</v>
      </c>
      <c r="H1356" s="5" t="str">
        <f t="shared" si="85"/>
        <v>NEUTRAL</v>
      </c>
    </row>
    <row r="1357" spans="1:8" ht="13.5" x14ac:dyDescent="0.25">
      <c r="A1357" s="3">
        <f>TITRES_STAT!B1360</f>
        <v>44286</v>
      </c>
      <c r="B1357" s="5">
        <f>TITRES_STAT!C1360</f>
        <v>1.92</v>
      </c>
      <c r="C1357" s="5">
        <f>TITRES_STAT!D1360</f>
        <v>1.4168000000000001</v>
      </c>
      <c r="D1357" s="5">
        <f>TITRES_STAT!E1360</f>
        <v>1000</v>
      </c>
      <c r="E1357" s="2">
        <f t="shared" si="84"/>
        <v>66664</v>
      </c>
      <c r="F1357" s="5" t="str">
        <f t="shared" si="87"/>
        <v>BULLISH</v>
      </c>
      <c r="G1357" s="5" t="str">
        <f t="shared" si="86"/>
        <v>NEUTRAL</v>
      </c>
      <c r="H1357" s="5" t="str">
        <f t="shared" si="85"/>
        <v>CONFIRMED BULLISH</v>
      </c>
    </row>
    <row r="1358" spans="1:8" ht="13.5" x14ac:dyDescent="0.25">
      <c r="A1358" s="3">
        <f>TITRES_STAT!B1361</f>
        <v>44287</v>
      </c>
      <c r="B1358" s="5">
        <f>TITRES_STAT!C1361</f>
        <v>1.92</v>
      </c>
      <c r="C1358" s="5">
        <f>TITRES_STAT!D1361</f>
        <v>1.4168000000000001</v>
      </c>
      <c r="D1358" s="5">
        <f>TITRES_STAT!E1361</f>
        <v>3704</v>
      </c>
      <c r="E1358" s="2">
        <f t="shared" si="84"/>
        <v>66664</v>
      </c>
      <c r="F1358" s="5" t="str">
        <f t="shared" si="87"/>
        <v>BULLISH</v>
      </c>
      <c r="G1358" s="5" t="str">
        <f t="shared" si="86"/>
        <v>NEUTRAL</v>
      </c>
      <c r="H1358" s="5" t="str">
        <f t="shared" si="85"/>
        <v>CONFIRMED BULLISH</v>
      </c>
    </row>
    <row r="1359" spans="1:8" ht="13.5" x14ac:dyDescent="0.25">
      <c r="A1359" s="3">
        <f>TITRES_STAT!B1362</f>
        <v>44288</v>
      </c>
      <c r="B1359" s="5">
        <f>TITRES_STAT!C1362</f>
        <v>1.87</v>
      </c>
      <c r="C1359" s="5">
        <f>TITRES_STAT!D1362</f>
        <v>1.3798999999999999</v>
      </c>
      <c r="D1359" s="5">
        <f>TITRES_STAT!E1362</f>
        <v>4500</v>
      </c>
      <c r="E1359" s="2">
        <f t="shared" si="84"/>
        <v>62164</v>
      </c>
      <c r="F1359" s="5" t="str">
        <f t="shared" si="87"/>
        <v>BEARISH</v>
      </c>
      <c r="G1359" s="5" t="str">
        <f t="shared" si="86"/>
        <v>WEAK</v>
      </c>
      <c r="H1359" s="5" t="str">
        <f t="shared" si="85"/>
        <v>CONFIRMED BEARISH</v>
      </c>
    </row>
    <row r="1360" spans="1:8" ht="13.5" x14ac:dyDescent="0.25">
      <c r="A1360" s="3">
        <f>TITRES_STAT!B1363</f>
        <v>44291</v>
      </c>
      <c r="B1360" s="5">
        <f>TITRES_STAT!C1363</f>
        <v>1.92</v>
      </c>
      <c r="C1360" s="5">
        <f>TITRES_STAT!D1363</f>
        <v>1.4168000000000001</v>
      </c>
      <c r="D1360" s="5">
        <f>TITRES_STAT!E1363</f>
        <v>1050</v>
      </c>
      <c r="E1360" s="2">
        <f t="shared" si="84"/>
        <v>63214</v>
      </c>
      <c r="F1360" s="5" t="str">
        <f t="shared" si="87"/>
        <v>BEARISH</v>
      </c>
      <c r="G1360" s="5" t="str">
        <f t="shared" si="86"/>
        <v>WEAK</v>
      </c>
      <c r="H1360" s="5" t="str">
        <f t="shared" si="85"/>
        <v>BEARISH DIVERGENCE</v>
      </c>
    </row>
    <row r="1361" spans="1:8" ht="13.5" x14ac:dyDescent="0.25">
      <c r="A1361" s="3">
        <f>TITRES_STAT!B1364</f>
        <v>44292</v>
      </c>
      <c r="B1361" s="5">
        <f>TITRES_STAT!C1364</f>
        <v>1.87</v>
      </c>
      <c r="C1361" s="5">
        <f>TITRES_STAT!D1364</f>
        <v>1.3798999999999999</v>
      </c>
      <c r="D1361" s="5">
        <f>TITRES_STAT!E1364</f>
        <v>6980</v>
      </c>
      <c r="E1361" s="2">
        <f t="shared" si="84"/>
        <v>56234</v>
      </c>
      <c r="F1361" s="5" t="str">
        <f t="shared" si="87"/>
        <v>BEARISH</v>
      </c>
      <c r="G1361" s="5" t="str">
        <f t="shared" si="86"/>
        <v>WEAK</v>
      </c>
      <c r="H1361" s="5" t="str">
        <f t="shared" si="85"/>
        <v>CONFIRMED BEARISH</v>
      </c>
    </row>
    <row r="1362" spans="1:8" ht="13.5" x14ac:dyDescent="0.25">
      <c r="A1362" s="3">
        <f>TITRES_STAT!B1365</f>
        <v>44293</v>
      </c>
      <c r="B1362" s="5">
        <f>TITRES_STAT!C1365</f>
        <v>1.88</v>
      </c>
      <c r="C1362" s="5">
        <f>TITRES_STAT!D1365</f>
        <v>1.3873</v>
      </c>
      <c r="D1362" s="5">
        <f>TITRES_STAT!E1365</f>
        <v>4796</v>
      </c>
      <c r="E1362" s="2">
        <f t="shared" si="84"/>
        <v>61030</v>
      </c>
      <c r="F1362" s="5" t="str">
        <f t="shared" si="87"/>
        <v>BEARISH</v>
      </c>
      <c r="G1362" s="5" t="str">
        <f t="shared" si="86"/>
        <v>WEAK</v>
      </c>
      <c r="H1362" s="5" t="str">
        <f t="shared" si="85"/>
        <v>CONFIRMED BEARISH</v>
      </c>
    </row>
    <row r="1363" spans="1:8" ht="13.5" x14ac:dyDescent="0.25">
      <c r="A1363" s="3">
        <f>TITRES_STAT!B1366</f>
        <v>44294</v>
      </c>
      <c r="B1363" s="5">
        <f>TITRES_STAT!C1366</f>
        <v>1.88</v>
      </c>
      <c r="C1363" s="5">
        <f>TITRES_STAT!D1366</f>
        <v>1.3873</v>
      </c>
      <c r="D1363" s="5">
        <f>TITRES_STAT!E1366</f>
        <v>516</v>
      </c>
      <c r="E1363" s="2">
        <f t="shared" si="84"/>
        <v>61030</v>
      </c>
      <c r="F1363" s="5" t="str">
        <f t="shared" si="87"/>
        <v>BEARISH</v>
      </c>
      <c r="G1363" s="5" t="str">
        <f t="shared" si="86"/>
        <v>WEAK</v>
      </c>
      <c r="H1363" s="5" t="str">
        <f t="shared" si="85"/>
        <v>CONFIRMED BEARISH</v>
      </c>
    </row>
    <row r="1364" spans="1:8" ht="13.5" x14ac:dyDescent="0.25">
      <c r="A1364" s="3">
        <f>TITRES_STAT!B1367</f>
        <v>44298</v>
      </c>
      <c r="B1364" s="5">
        <f>TITRES_STAT!C1367</f>
        <v>1.88</v>
      </c>
      <c r="C1364" s="5">
        <f>TITRES_STAT!D1367</f>
        <v>1.3873</v>
      </c>
      <c r="D1364" s="5">
        <f>TITRES_STAT!E1367</f>
        <v>0</v>
      </c>
      <c r="E1364" s="2">
        <f t="shared" si="84"/>
        <v>61030</v>
      </c>
      <c r="F1364" s="5" t="str">
        <f t="shared" si="87"/>
        <v>BEARISH</v>
      </c>
      <c r="G1364" s="5" t="str">
        <f t="shared" si="86"/>
        <v>NEUTRAL</v>
      </c>
      <c r="H1364" s="5" t="str">
        <f t="shared" si="85"/>
        <v>BEARISH DIVERGENCE</v>
      </c>
    </row>
    <row r="1365" spans="1:8" ht="13.5" x14ac:dyDescent="0.25">
      <c r="A1365" s="3">
        <f>TITRES_STAT!B1368</f>
        <v>44299</v>
      </c>
      <c r="B1365" s="5">
        <f>TITRES_STAT!C1368</f>
        <v>1.88</v>
      </c>
      <c r="C1365" s="5">
        <f>TITRES_STAT!D1368</f>
        <v>1.3873</v>
      </c>
      <c r="D1365" s="5">
        <f>TITRES_STAT!E1368</f>
        <v>0</v>
      </c>
      <c r="E1365" s="2">
        <f t="shared" si="84"/>
        <v>61030</v>
      </c>
      <c r="F1365" s="5" t="str">
        <f t="shared" si="87"/>
        <v>BEARISH</v>
      </c>
      <c r="G1365" s="5" t="str">
        <f t="shared" si="86"/>
        <v>WEAK</v>
      </c>
      <c r="H1365" s="5" t="str">
        <f t="shared" si="85"/>
        <v>CONFIRMED BEARISH</v>
      </c>
    </row>
    <row r="1366" spans="1:8" ht="13.5" x14ac:dyDescent="0.25">
      <c r="A1366" s="3">
        <f>TITRES_STAT!B1369</f>
        <v>44300</v>
      </c>
      <c r="B1366" s="5">
        <f>TITRES_STAT!C1369</f>
        <v>1.89</v>
      </c>
      <c r="C1366" s="5">
        <f>TITRES_STAT!D1369</f>
        <v>1.3947000000000001</v>
      </c>
      <c r="D1366" s="5">
        <f>TITRES_STAT!E1369</f>
        <v>140</v>
      </c>
      <c r="E1366" s="2">
        <f t="shared" si="84"/>
        <v>61170</v>
      </c>
      <c r="F1366" s="5" t="str">
        <f t="shared" si="87"/>
        <v>BULLISH</v>
      </c>
      <c r="G1366" s="5" t="str">
        <f t="shared" si="86"/>
        <v>STRONG</v>
      </c>
      <c r="H1366" s="5" t="str">
        <f t="shared" si="85"/>
        <v>CONFIRMED BULLISH</v>
      </c>
    </row>
    <row r="1367" spans="1:8" ht="13.5" x14ac:dyDescent="0.25">
      <c r="A1367" s="3">
        <f>TITRES_STAT!B1370</f>
        <v>44301</v>
      </c>
      <c r="B1367" s="5">
        <f>TITRES_STAT!C1370</f>
        <v>1.89</v>
      </c>
      <c r="C1367" s="5">
        <f>TITRES_STAT!D1370</f>
        <v>1.3947000000000001</v>
      </c>
      <c r="D1367" s="5">
        <f>TITRES_STAT!E1370</f>
        <v>0</v>
      </c>
      <c r="E1367" s="2">
        <f t="shared" si="84"/>
        <v>61170</v>
      </c>
      <c r="F1367" s="5" t="str">
        <f t="shared" si="87"/>
        <v>BULLISH</v>
      </c>
      <c r="G1367" s="5" t="str">
        <f t="shared" si="86"/>
        <v>NEUTRAL</v>
      </c>
      <c r="H1367" s="5" t="str">
        <f t="shared" si="85"/>
        <v>CONFIRMED BULLISH</v>
      </c>
    </row>
    <row r="1368" spans="1:8" ht="13.5" x14ac:dyDescent="0.25">
      <c r="A1368" s="3">
        <f>TITRES_STAT!B1371</f>
        <v>44302</v>
      </c>
      <c r="B1368" s="5">
        <f>TITRES_STAT!C1371</f>
        <v>1.89</v>
      </c>
      <c r="C1368" s="5">
        <f>TITRES_STAT!D1371</f>
        <v>1.3947000000000001</v>
      </c>
      <c r="D1368" s="5">
        <f>TITRES_STAT!E1371</f>
        <v>0</v>
      </c>
      <c r="E1368" s="2">
        <f t="shared" si="84"/>
        <v>61170</v>
      </c>
      <c r="F1368" s="5" t="str">
        <f t="shared" si="87"/>
        <v>BULLISH</v>
      </c>
      <c r="G1368" s="5" t="str">
        <f t="shared" si="86"/>
        <v>NEUTRAL</v>
      </c>
      <c r="H1368" s="5" t="str">
        <f t="shared" si="85"/>
        <v>CONFIRMED BULLISH</v>
      </c>
    </row>
    <row r="1369" spans="1:8" ht="13.5" x14ac:dyDescent="0.25">
      <c r="A1369" s="3">
        <f>TITRES_STAT!B1372</f>
        <v>44305</v>
      </c>
      <c r="B1369" s="5">
        <f>TITRES_STAT!C1372</f>
        <v>1.89</v>
      </c>
      <c r="C1369" s="5">
        <f>TITRES_STAT!D1372</f>
        <v>1.3947000000000001</v>
      </c>
      <c r="D1369" s="5">
        <f>TITRES_STAT!E1372</f>
        <v>0</v>
      </c>
      <c r="E1369" s="2">
        <f t="shared" si="84"/>
        <v>61170</v>
      </c>
      <c r="F1369" s="5" t="str">
        <f t="shared" si="87"/>
        <v>BULLISH</v>
      </c>
      <c r="G1369" s="5" t="str">
        <f t="shared" si="86"/>
        <v>NEUTRAL</v>
      </c>
      <c r="H1369" s="5" t="str">
        <f t="shared" si="85"/>
        <v>CONFIRMED BULLISH</v>
      </c>
    </row>
    <row r="1370" spans="1:8" ht="13.5" x14ac:dyDescent="0.25">
      <c r="A1370" s="3">
        <f>TITRES_STAT!B1373</f>
        <v>44306</v>
      </c>
      <c r="B1370" s="5">
        <f>TITRES_STAT!C1373</f>
        <v>1.89</v>
      </c>
      <c r="C1370" s="5">
        <f>TITRES_STAT!D1373</f>
        <v>1.3947000000000001</v>
      </c>
      <c r="D1370" s="5">
        <f>TITRES_STAT!E1373</f>
        <v>0</v>
      </c>
      <c r="E1370" s="2">
        <f t="shared" si="84"/>
        <v>61170</v>
      </c>
      <c r="F1370" s="5" t="str">
        <f t="shared" si="87"/>
        <v>BULLISH</v>
      </c>
      <c r="G1370" s="5" t="str">
        <f t="shared" si="86"/>
        <v>NEUTRAL</v>
      </c>
      <c r="H1370" s="5" t="str">
        <f t="shared" si="85"/>
        <v>CONFIRMED BULLISH</v>
      </c>
    </row>
    <row r="1371" spans="1:8" ht="13.5" x14ac:dyDescent="0.25">
      <c r="A1371" s="3">
        <f>TITRES_STAT!B1374</f>
        <v>44307</v>
      </c>
      <c r="B1371" s="5">
        <f>TITRES_STAT!C1374</f>
        <v>1.89</v>
      </c>
      <c r="C1371" s="5">
        <f>TITRES_STAT!D1374</f>
        <v>1.3947000000000001</v>
      </c>
      <c r="D1371" s="5">
        <f>TITRES_STAT!E1374</f>
        <v>1000</v>
      </c>
      <c r="E1371" s="2">
        <f t="shared" si="84"/>
        <v>61170</v>
      </c>
      <c r="F1371" s="5" t="str">
        <f t="shared" si="87"/>
        <v>NEUTRAL</v>
      </c>
      <c r="G1371" s="5" t="str">
        <f t="shared" si="86"/>
        <v>NEUTRAL</v>
      </c>
      <c r="H1371" s="5" t="str">
        <f t="shared" si="85"/>
        <v>NEUTRAL</v>
      </c>
    </row>
    <row r="1372" spans="1:8" ht="13.5" x14ac:dyDescent="0.25">
      <c r="A1372" s="3">
        <f>TITRES_STAT!B1375</f>
        <v>44308</v>
      </c>
      <c r="B1372" s="5">
        <f>TITRES_STAT!C1375</f>
        <v>1.94</v>
      </c>
      <c r="C1372" s="5">
        <f>TITRES_STAT!D1375</f>
        <v>1.4316</v>
      </c>
      <c r="D1372" s="5">
        <f>TITRES_STAT!E1375</f>
        <v>0</v>
      </c>
      <c r="E1372" s="2">
        <f t="shared" si="84"/>
        <v>61170</v>
      </c>
      <c r="F1372" s="5" t="str">
        <f t="shared" si="87"/>
        <v>NEUTRAL</v>
      </c>
      <c r="G1372" s="5" t="str">
        <f t="shared" si="86"/>
        <v>NEUTRAL</v>
      </c>
      <c r="H1372" s="5" t="str">
        <f t="shared" si="85"/>
        <v>NEUTRAL</v>
      </c>
    </row>
    <row r="1373" spans="1:8" ht="13.5" x14ac:dyDescent="0.25">
      <c r="A1373" s="3">
        <f>TITRES_STAT!B1376</f>
        <v>44309</v>
      </c>
      <c r="B1373" s="5">
        <f>TITRES_STAT!C1376</f>
        <v>1.95</v>
      </c>
      <c r="C1373" s="5">
        <f>TITRES_STAT!D1376</f>
        <v>1.4390000000000001</v>
      </c>
      <c r="D1373" s="5">
        <f>TITRES_STAT!E1376</f>
        <v>200</v>
      </c>
      <c r="E1373" s="2">
        <f t="shared" si="84"/>
        <v>61370</v>
      </c>
      <c r="F1373" s="5" t="str">
        <f t="shared" si="87"/>
        <v>BULLISH</v>
      </c>
      <c r="G1373" s="5" t="str">
        <f t="shared" si="86"/>
        <v>NEUTRAL</v>
      </c>
      <c r="H1373" s="5" t="str">
        <f t="shared" si="85"/>
        <v>CONFIRMED BULLISH</v>
      </c>
    </row>
    <row r="1374" spans="1:8" ht="13.5" x14ac:dyDescent="0.25">
      <c r="A1374" s="3">
        <f>TITRES_STAT!B1377</f>
        <v>44312</v>
      </c>
      <c r="B1374" s="5">
        <f>TITRES_STAT!C1377</f>
        <v>2</v>
      </c>
      <c r="C1374" s="5">
        <f>TITRES_STAT!D1377</f>
        <v>1.4759</v>
      </c>
      <c r="D1374" s="5">
        <f>TITRES_STAT!E1377</f>
        <v>900</v>
      </c>
      <c r="E1374" s="2">
        <f t="shared" si="84"/>
        <v>62270</v>
      </c>
      <c r="F1374" s="5" t="str">
        <f t="shared" si="87"/>
        <v>BULLISH</v>
      </c>
      <c r="G1374" s="5" t="str">
        <f t="shared" si="86"/>
        <v>NEUTRAL</v>
      </c>
      <c r="H1374" s="5" t="str">
        <f t="shared" si="85"/>
        <v>CONFIRMED BULLISH</v>
      </c>
    </row>
    <row r="1375" spans="1:8" ht="13.5" x14ac:dyDescent="0.25">
      <c r="A1375" s="3">
        <f>TITRES_STAT!B1378</f>
        <v>44313</v>
      </c>
      <c r="B1375" s="5">
        <f>TITRES_STAT!C1378</f>
        <v>2.09</v>
      </c>
      <c r="C1375" s="5">
        <f>TITRES_STAT!D1378</f>
        <v>1.5423</v>
      </c>
      <c r="D1375" s="5">
        <f>TITRES_STAT!E1378</f>
        <v>0</v>
      </c>
      <c r="E1375" s="2">
        <f t="shared" si="84"/>
        <v>62270</v>
      </c>
      <c r="F1375" s="5" t="str">
        <f t="shared" si="87"/>
        <v>BULLISH</v>
      </c>
      <c r="G1375" s="5" t="str">
        <f t="shared" si="86"/>
        <v>NEUTRAL</v>
      </c>
      <c r="H1375" s="5" t="str">
        <f t="shared" si="85"/>
        <v>CONFIRMED BULLISH</v>
      </c>
    </row>
    <row r="1376" spans="1:8" ht="13.5" x14ac:dyDescent="0.25">
      <c r="A1376" s="3">
        <f>TITRES_STAT!B1379</f>
        <v>44314</v>
      </c>
      <c r="B1376" s="5">
        <f>TITRES_STAT!C1379</f>
        <v>2.09</v>
      </c>
      <c r="C1376" s="5">
        <f>TITRES_STAT!D1379</f>
        <v>1.5423</v>
      </c>
      <c r="D1376" s="5">
        <f>TITRES_STAT!E1379</f>
        <v>200</v>
      </c>
      <c r="E1376" s="2">
        <f t="shared" si="84"/>
        <v>62270</v>
      </c>
      <c r="F1376" s="5" t="str">
        <f t="shared" si="87"/>
        <v>BULLISH</v>
      </c>
      <c r="G1376" s="5" t="str">
        <f t="shared" si="86"/>
        <v>NEUTRAL</v>
      </c>
      <c r="H1376" s="5" t="str">
        <f t="shared" si="85"/>
        <v>CONFIRMED BULLISH</v>
      </c>
    </row>
    <row r="1377" spans="1:8" ht="13.5" x14ac:dyDescent="0.25">
      <c r="A1377" s="3">
        <f>TITRES_STAT!B1380</f>
        <v>44315</v>
      </c>
      <c r="B1377" s="5">
        <f>TITRES_STAT!C1380</f>
        <v>2.15</v>
      </c>
      <c r="C1377" s="5">
        <f>TITRES_STAT!D1380</f>
        <v>1.5866</v>
      </c>
      <c r="D1377" s="5">
        <f>TITRES_STAT!E1380</f>
        <v>100</v>
      </c>
      <c r="E1377" s="2">
        <f t="shared" si="84"/>
        <v>62370</v>
      </c>
      <c r="F1377" s="5" t="str">
        <f t="shared" si="87"/>
        <v>BULLISH</v>
      </c>
      <c r="G1377" s="5" t="str">
        <f t="shared" si="86"/>
        <v>NEUTRAL</v>
      </c>
      <c r="H1377" s="5" t="str">
        <f t="shared" si="85"/>
        <v>CONFIRMED BULLISH</v>
      </c>
    </row>
    <row r="1378" spans="1:8" ht="13.5" x14ac:dyDescent="0.25">
      <c r="A1378" s="3">
        <f>TITRES_STAT!B1381</f>
        <v>44316</v>
      </c>
      <c r="B1378" s="5">
        <f>TITRES_STAT!C1381</f>
        <v>2.15</v>
      </c>
      <c r="C1378" s="5">
        <f>TITRES_STAT!D1381</f>
        <v>1.5866</v>
      </c>
      <c r="D1378" s="5">
        <f>TITRES_STAT!E1381</f>
        <v>0</v>
      </c>
      <c r="E1378" s="2">
        <f t="shared" si="84"/>
        <v>62370</v>
      </c>
      <c r="F1378" s="5" t="str">
        <f t="shared" si="87"/>
        <v>BULLISH</v>
      </c>
      <c r="G1378" s="5" t="str">
        <f t="shared" si="86"/>
        <v>NEUTRAL</v>
      </c>
      <c r="H1378" s="5" t="str">
        <f t="shared" si="85"/>
        <v>CONFIRMED BULLISH</v>
      </c>
    </row>
    <row r="1379" spans="1:8" ht="13.5" x14ac:dyDescent="0.25">
      <c r="A1379" s="3">
        <f>TITRES_STAT!B1382</f>
        <v>44319</v>
      </c>
      <c r="B1379" s="5">
        <f>TITRES_STAT!C1382</f>
        <v>2.15</v>
      </c>
      <c r="C1379" s="5">
        <f>TITRES_STAT!D1382</f>
        <v>1.5866</v>
      </c>
      <c r="D1379" s="5">
        <f>TITRES_STAT!E1382</f>
        <v>0</v>
      </c>
      <c r="E1379" s="2">
        <f t="shared" si="84"/>
        <v>62370</v>
      </c>
      <c r="F1379" s="5" t="str">
        <f t="shared" si="87"/>
        <v>BULLISH</v>
      </c>
      <c r="G1379" s="5" t="str">
        <f t="shared" si="86"/>
        <v>NEUTRAL</v>
      </c>
      <c r="H1379" s="5" t="str">
        <f t="shared" si="85"/>
        <v>CONFIRMED BULLISH</v>
      </c>
    </row>
    <row r="1380" spans="1:8" ht="13.5" x14ac:dyDescent="0.25">
      <c r="A1380" s="3">
        <f>TITRES_STAT!B1383</f>
        <v>44320</v>
      </c>
      <c r="B1380" s="5">
        <f>TITRES_STAT!C1383</f>
        <v>2.15</v>
      </c>
      <c r="C1380" s="5">
        <f>TITRES_STAT!D1383</f>
        <v>1.5866</v>
      </c>
      <c r="D1380" s="5">
        <f>TITRES_STAT!E1383</f>
        <v>0</v>
      </c>
      <c r="E1380" s="2">
        <f t="shared" si="84"/>
        <v>62370</v>
      </c>
      <c r="F1380" s="5" t="str">
        <f t="shared" si="87"/>
        <v>BULLISH</v>
      </c>
      <c r="G1380" s="5" t="str">
        <f t="shared" si="86"/>
        <v>NEUTRAL</v>
      </c>
      <c r="H1380" s="5" t="str">
        <f t="shared" si="85"/>
        <v>CONFIRMED BULLISH</v>
      </c>
    </row>
    <row r="1381" spans="1:8" ht="13.5" x14ac:dyDescent="0.25">
      <c r="A1381" s="3">
        <f>TITRES_STAT!B1384</f>
        <v>44321</v>
      </c>
      <c r="B1381" s="5">
        <f>TITRES_STAT!C1384</f>
        <v>2.09</v>
      </c>
      <c r="C1381" s="5">
        <f>TITRES_STAT!D1384</f>
        <v>1.5423</v>
      </c>
      <c r="D1381" s="5">
        <f>TITRES_STAT!E1384</f>
        <v>0</v>
      </c>
      <c r="E1381" s="2">
        <f t="shared" si="84"/>
        <v>62370</v>
      </c>
      <c r="F1381" s="5" t="str">
        <f t="shared" si="87"/>
        <v>BULLISH</v>
      </c>
      <c r="G1381" s="5" t="str">
        <f t="shared" si="86"/>
        <v>NEUTRAL</v>
      </c>
      <c r="H1381" s="5" t="str">
        <f t="shared" si="85"/>
        <v>NEUTRAL</v>
      </c>
    </row>
    <row r="1382" spans="1:8" ht="13.5" x14ac:dyDescent="0.25">
      <c r="A1382" s="3">
        <f>TITRES_STAT!B1385</f>
        <v>44322</v>
      </c>
      <c r="B1382" s="5">
        <f>TITRES_STAT!C1385</f>
        <v>2.09</v>
      </c>
      <c r="C1382" s="5">
        <f>TITRES_STAT!D1385</f>
        <v>1.5423</v>
      </c>
      <c r="D1382" s="5">
        <f>TITRES_STAT!E1385</f>
        <v>0</v>
      </c>
      <c r="E1382" s="2">
        <f t="shared" si="84"/>
        <v>62370</v>
      </c>
      <c r="F1382" s="5" t="str">
        <f t="shared" si="87"/>
        <v>NEUTRAL</v>
      </c>
      <c r="G1382" s="5" t="str">
        <f t="shared" si="86"/>
        <v>NEUTRAL</v>
      </c>
      <c r="H1382" s="5" t="str">
        <f t="shared" si="85"/>
        <v>NEUTRAL</v>
      </c>
    </row>
    <row r="1383" spans="1:8" ht="13.5" x14ac:dyDescent="0.25">
      <c r="A1383" s="3">
        <f>TITRES_STAT!B1386</f>
        <v>44323</v>
      </c>
      <c r="B1383" s="5">
        <f>TITRES_STAT!C1386</f>
        <v>2.09</v>
      </c>
      <c r="C1383" s="5">
        <f>TITRES_STAT!D1386</f>
        <v>1.5423</v>
      </c>
      <c r="D1383" s="5">
        <f>TITRES_STAT!E1386</f>
        <v>0</v>
      </c>
      <c r="E1383" s="2">
        <f t="shared" si="84"/>
        <v>62370</v>
      </c>
      <c r="F1383" s="5" t="str">
        <f t="shared" si="87"/>
        <v>NEUTRAL</v>
      </c>
      <c r="G1383" s="5" t="str">
        <f t="shared" si="86"/>
        <v>NEUTRAL</v>
      </c>
      <c r="H1383" s="5" t="str">
        <f t="shared" si="85"/>
        <v>NEUTRAL</v>
      </c>
    </row>
    <row r="1384" spans="1:8" ht="13.5" x14ac:dyDescent="0.25">
      <c r="A1384" s="3">
        <f>TITRES_STAT!B1387</f>
        <v>44326</v>
      </c>
      <c r="B1384" s="5">
        <f>TITRES_STAT!C1387</f>
        <v>2.09</v>
      </c>
      <c r="C1384" s="5">
        <f>TITRES_STAT!D1387</f>
        <v>1.5423</v>
      </c>
      <c r="D1384" s="5">
        <f>TITRES_STAT!E1387</f>
        <v>1313</v>
      </c>
      <c r="E1384" s="2">
        <f t="shared" si="84"/>
        <v>62370</v>
      </c>
      <c r="F1384" s="5" t="str">
        <f t="shared" si="87"/>
        <v>NEUTRAL</v>
      </c>
      <c r="G1384" s="5" t="str">
        <f t="shared" si="86"/>
        <v>NEUTRAL</v>
      </c>
      <c r="H1384" s="5" t="str">
        <f t="shared" si="85"/>
        <v>NEUTRAL</v>
      </c>
    </row>
    <row r="1385" spans="1:8" ht="13.5" x14ac:dyDescent="0.25">
      <c r="A1385" s="3">
        <f>TITRES_STAT!B1388</f>
        <v>44327</v>
      </c>
      <c r="B1385" s="5">
        <f>TITRES_STAT!C1388</f>
        <v>2.09</v>
      </c>
      <c r="C1385" s="5">
        <f>TITRES_STAT!D1388</f>
        <v>1.5423</v>
      </c>
      <c r="D1385" s="5">
        <f>TITRES_STAT!E1388</f>
        <v>0</v>
      </c>
      <c r="E1385" s="2">
        <f t="shared" si="84"/>
        <v>62370</v>
      </c>
      <c r="F1385" s="5" t="str">
        <f t="shared" si="87"/>
        <v>NEUTRAL</v>
      </c>
      <c r="G1385" s="5" t="str">
        <f t="shared" si="86"/>
        <v>NEUTRAL</v>
      </c>
      <c r="H1385" s="5" t="str">
        <f t="shared" si="85"/>
        <v>NEUTRAL</v>
      </c>
    </row>
    <row r="1386" spans="1:8" ht="13.5" x14ac:dyDescent="0.25">
      <c r="A1386" s="3">
        <f>TITRES_STAT!B1389</f>
        <v>44333</v>
      </c>
      <c r="B1386" s="5">
        <f>TITRES_STAT!C1389</f>
        <v>2.09</v>
      </c>
      <c r="C1386" s="5">
        <f>TITRES_STAT!D1389</f>
        <v>1.5423</v>
      </c>
      <c r="D1386" s="5">
        <f>TITRES_STAT!E1389</f>
        <v>0</v>
      </c>
      <c r="E1386" s="2">
        <f t="shared" si="84"/>
        <v>62370</v>
      </c>
      <c r="F1386" s="5" t="str">
        <f t="shared" si="87"/>
        <v>NEUTRAL</v>
      </c>
      <c r="G1386" s="5" t="str">
        <f t="shared" si="86"/>
        <v>NEUTRAL</v>
      </c>
      <c r="H1386" s="5" t="str">
        <f t="shared" si="85"/>
        <v>NEUTRAL</v>
      </c>
    </row>
    <row r="1387" spans="1:8" ht="13.5" x14ac:dyDescent="0.25">
      <c r="A1387" s="3">
        <f>TITRES_STAT!B1390</f>
        <v>44334</v>
      </c>
      <c r="B1387" s="5">
        <f>TITRES_STAT!C1390</f>
        <v>2.09</v>
      </c>
      <c r="C1387" s="5">
        <f>TITRES_STAT!D1390</f>
        <v>1.5423</v>
      </c>
      <c r="D1387" s="5">
        <f>TITRES_STAT!E1390</f>
        <v>0</v>
      </c>
      <c r="E1387" s="2">
        <f t="shared" si="84"/>
        <v>62370</v>
      </c>
      <c r="F1387" s="5" t="str">
        <f t="shared" si="87"/>
        <v>NEUTRAL</v>
      </c>
      <c r="G1387" s="5" t="str">
        <f t="shared" si="86"/>
        <v>NEUTRAL</v>
      </c>
      <c r="H1387" s="5" t="str">
        <f t="shared" si="85"/>
        <v>NEUTRAL</v>
      </c>
    </row>
    <row r="1388" spans="1:8" ht="13.5" x14ac:dyDescent="0.25">
      <c r="A1388" s="3">
        <f>TITRES_STAT!B1391</f>
        <v>44335</v>
      </c>
      <c r="B1388" s="5">
        <f>TITRES_STAT!C1391</f>
        <v>2.09</v>
      </c>
      <c r="C1388" s="5">
        <f>TITRES_STAT!D1391</f>
        <v>1.5423</v>
      </c>
      <c r="D1388" s="5">
        <f>TITRES_STAT!E1391</f>
        <v>0</v>
      </c>
      <c r="E1388" s="2">
        <f t="shared" si="84"/>
        <v>62370</v>
      </c>
      <c r="F1388" s="5" t="str">
        <f t="shared" si="87"/>
        <v>NEUTRAL</v>
      </c>
      <c r="G1388" s="5" t="str">
        <f t="shared" si="86"/>
        <v>NEUTRAL</v>
      </c>
      <c r="H1388" s="5" t="str">
        <f t="shared" si="85"/>
        <v>NEUTRAL</v>
      </c>
    </row>
    <row r="1389" spans="1:8" ht="13.5" x14ac:dyDescent="0.25">
      <c r="A1389" s="3">
        <f>TITRES_STAT!B1392</f>
        <v>44336</v>
      </c>
      <c r="B1389" s="5">
        <f>TITRES_STAT!C1392</f>
        <v>2.09</v>
      </c>
      <c r="C1389" s="5">
        <f>TITRES_STAT!D1392</f>
        <v>1.5423</v>
      </c>
      <c r="D1389" s="5">
        <f>TITRES_STAT!E1392</f>
        <v>0</v>
      </c>
      <c r="E1389" s="2">
        <f t="shared" si="84"/>
        <v>62370</v>
      </c>
      <c r="F1389" s="5" t="str">
        <f t="shared" si="87"/>
        <v>NEUTRAL</v>
      </c>
      <c r="G1389" s="5" t="str">
        <f t="shared" si="86"/>
        <v>NEUTRAL</v>
      </c>
      <c r="H1389" s="5" t="str">
        <f t="shared" si="85"/>
        <v>NEUTRAL</v>
      </c>
    </row>
    <row r="1390" spans="1:8" ht="13.5" x14ac:dyDescent="0.25">
      <c r="A1390" s="3">
        <f>TITRES_STAT!B1393</f>
        <v>44337</v>
      </c>
      <c r="B1390" s="5">
        <f>TITRES_STAT!C1393</f>
        <v>2.09</v>
      </c>
      <c r="C1390" s="5">
        <f>TITRES_STAT!D1393</f>
        <v>1.5423</v>
      </c>
      <c r="D1390" s="5">
        <f>TITRES_STAT!E1393</f>
        <v>0</v>
      </c>
      <c r="E1390" s="2">
        <f t="shared" si="84"/>
        <v>62370</v>
      </c>
      <c r="F1390" s="5" t="str">
        <f t="shared" si="87"/>
        <v>NEUTRAL</v>
      </c>
      <c r="G1390" s="5" t="str">
        <f t="shared" si="86"/>
        <v>NEUTRAL</v>
      </c>
      <c r="H1390" s="5" t="str">
        <f t="shared" si="85"/>
        <v>NEUTRAL</v>
      </c>
    </row>
    <row r="1391" spans="1:8" ht="13.5" x14ac:dyDescent="0.25">
      <c r="A1391" s="3">
        <f>TITRES_STAT!B1394</f>
        <v>44340</v>
      </c>
      <c r="B1391" s="5">
        <f>TITRES_STAT!C1394</f>
        <v>2.09</v>
      </c>
      <c r="C1391" s="5">
        <f>TITRES_STAT!D1394</f>
        <v>1.5423</v>
      </c>
      <c r="D1391" s="5">
        <f>TITRES_STAT!E1394</f>
        <v>0</v>
      </c>
      <c r="E1391" s="2">
        <f t="shared" si="84"/>
        <v>62370</v>
      </c>
      <c r="F1391" s="5" t="str">
        <f t="shared" si="87"/>
        <v>NEUTRAL</v>
      </c>
      <c r="G1391" s="5" t="str">
        <f t="shared" si="86"/>
        <v>NEUTRAL</v>
      </c>
      <c r="H1391" s="5" t="str">
        <f t="shared" si="85"/>
        <v>NEUTRAL</v>
      </c>
    </row>
    <row r="1392" spans="1:8" ht="13.5" x14ac:dyDescent="0.25">
      <c r="A1392" s="3">
        <f>TITRES_STAT!B1395</f>
        <v>44341</v>
      </c>
      <c r="B1392" s="5">
        <f>TITRES_STAT!C1395</f>
        <v>2.0299999999999998</v>
      </c>
      <c r="C1392" s="5">
        <f>TITRES_STAT!D1395</f>
        <v>1.498</v>
      </c>
      <c r="D1392" s="5">
        <f>TITRES_STAT!E1395</f>
        <v>0</v>
      </c>
      <c r="E1392" s="2">
        <f t="shared" si="84"/>
        <v>62370</v>
      </c>
      <c r="F1392" s="5" t="str">
        <f t="shared" si="87"/>
        <v>NEUTRAL</v>
      </c>
      <c r="G1392" s="5" t="str">
        <f t="shared" si="86"/>
        <v>NEUTRAL</v>
      </c>
      <c r="H1392" s="5" t="str">
        <f t="shared" si="85"/>
        <v>NEUTRAL</v>
      </c>
    </row>
    <row r="1393" spans="1:8" ht="13.5" x14ac:dyDescent="0.25">
      <c r="A1393" s="3">
        <f>TITRES_STAT!B1396</f>
        <v>44342</v>
      </c>
      <c r="B1393" s="5">
        <f>TITRES_STAT!C1396</f>
        <v>1.97</v>
      </c>
      <c r="C1393" s="5">
        <f>TITRES_STAT!D1396</f>
        <v>1.4537</v>
      </c>
      <c r="D1393" s="5">
        <f>TITRES_STAT!E1396</f>
        <v>0</v>
      </c>
      <c r="E1393" s="2">
        <f t="shared" si="84"/>
        <v>62370</v>
      </c>
      <c r="F1393" s="5" t="str">
        <f t="shared" si="87"/>
        <v>NEUTRAL</v>
      </c>
      <c r="G1393" s="5" t="str">
        <f t="shared" si="86"/>
        <v>NEUTRAL</v>
      </c>
      <c r="H1393" s="5" t="str">
        <f t="shared" si="85"/>
        <v>NEUTRAL</v>
      </c>
    </row>
    <row r="1394" spans="1:8" ht="13.5" x14ac:dyDescent="0.25">
      <c r="A1394" s="3">
        <f>TITRES_STAT!B1397</f>
        <v>44343</v>
      </c>
      <c r="B1394" s="5">
        <f>TITRES_STAT!C1397</f>
        <v>2.0499999999999998</v>
      </c>
      <c r="C1394" s="5">
        <f>TITRES_STAT!D1397</f>
        <v>1.5127999999999999</v>
      </c>
      <c r="D1394" s="5">
        <f>TITRES_STAT!E1397</f>
        <v>0</v>
      </c>
      <c r="E1394" s="2">
        <f t="shared" si="84"/>
        <v>62370</v>
      </c>
      <c r="F1394" s="5" t="str">
        <f t="shared" si="87"/>
        <v>NEUTRAL</v>
      </c>
      <c r="G1394" s="5" t="str">
        <f t="shared" si="86"/>
        <v>NEUTRAL</v>
      </c>
      <c r="H1394" s="5" t="str">
        <f t="shared" si="85"/>
        <v>NEUTRAL</v>
      </c>
    </row>
    <row r="1395" spans="1:8" ht="13.5" x14ac:dyDescent="0.25">
      <c r="A1395" s="3">
        <f>TITRES_STAT!B1398</f>
        <v>44344</v>
      </c>
      <c r="B1395" s="5">
        <f>TITRES_STAT!C1398</f>
        <v>1.99</v>
      </c>
      <c r="C1395" s="5">
        <f>TITRES_STAT!D1398</f>
        <v>1.4684999999999999</v>
      </c>
      <c r="D1395" s="5">
        <f>TITRES_STAT!E1398</f>
        <v>0</v>
      </c>
      <c r="E1395" s="2">
        <f t="shared" si="84"/>
        <v>62370</v>
      </c>
      <c r="F1395" s="5" t="str">
        <f t="shared" si="87"/>
        <v>NEUTRAL</v>
      </c>
      <c r="G1395" s="5" t="str">
        <f t="shared" si="86"/>
        <v>NEUTRAL</v>
      </c>
      <c r="H1395" s="5" t="str">
        <f t="shared" si="85"/>
        <v>NEUTRAL</v>
      </c>
    </row>
    <row r="1396" spans="1:8" ht="13.5" x14ac:dyDescent="0.25">
      <c r="A1396" s="3">
        <f>TITRES_STAT!B1399</f>
        <v>44347</v>
      </c>
      <c r="B1396" s="5">
        <f>TITRES_STAT!C1399</f>
        <v>1.99</v>
      </c>
      <c r="C1396" s="5">
        <f>TITRES_STAT!D1399</f>
        <v>1.4684999999999999</v>
      </c>
      <c r="D1396" s="5">
        <f>TITRES_STAT!E1399</f>
        <v>0</v>
      </c>
      <c r="E1396" s="2">
        <f t="shared" si="84"/>
        <v>62370</v>
      </c>
      <c r="F1396" s="5" t="str">
        <f t="shared" si="87"/>
        <v>NEUTRAL</v>
      </c>
      <c r="G1396" s="5" t="str">
        <f t="shared" si="86"/>
        <v>NEUTRAL</v>
      </c>
      <c r="H1396" s="5" t="str">
        <f t="shared" si="85"/>
        <v>NEUTRAL</v>
      </c>
    </row>
    <row r="1397" spans="1:8" ht="13.5" x14ac:dyDescent="0.25">
      <c r="A1397" s="3">
        <f>TITRES_STAT!B1400</f>
        <v>44348</v>
      </c>
      <c r="B1397" s="5">
        <f>TITRES_STAT!C1400</f>
        <v>1.94</v>
      </c>
      <c r="C1397" s="5">
        <f>TITRES_STAT!D1400</f>
        <v>1.4316</v>
      </c>
      <c r="D1397" s="5">
        <f>TITRES_STAT!E1400</f>
        <v>200</v>
      </c>
      <c r="E1397" s="2">
        <f t="shared" si="84"/>
        <v>62170</v>
      </c>
      <c r="F1397" s="5" t="str">
        <f t="shared" si="87"/>
        <v>BEARISH</v>
      </c>
      <c r="G1397" s="5" t="str">
        <f t="shared" si="86"/>
        <v>NEUTRAL</v>
      </c>
      <c r="H1397" s="5" t="str">
        <f t="shared" si="85"/>
        <v>CONFIRMED BEARISH</v>
      </c>
    </row>
    <row r="1398" spans="1:8" ht="13.5" x14ac:dyDescent="0.25">
      <c r="A1398" s="3">
        <f>TITRES_STAT!B1401</f>
        <v>44349</v>
      </c>
      <c r="B1398" s="5">
        <f>TITRES_STAT!C1401</f>
        <v>1.93</v>
      </c>
      <c r="C1398" s="5">
        <f>TITRES_STAT!D1401</f>
        <v>1.4241999999999999</v>
      </c>
      <c r="D1398" s="5">
        <f>TITRES_STAT!E1401</f>
        <v>2584</v>
      </c>
      <c r="E1398" s="2">
        <f t="shared" si="84"/>
        <v>59586</v>
      </c>
      <c r="F1398" s="5" t="str">
        <f t="shared" si="87"/>
        <v>BEARISH</v>
      </c>
      <c r="G1398" s="5" t="str">
        <f t="shared" si="86"/>
        <v>WEAK</v>
      </c>
      <c r="H1398" s="5" t="str">
        <f t="shared" si="85"/>
        <v>CONFIRMED BEARISH</v>
      </c>
    </row>
    <row r="1399" spans="1:8" ht="13.5" x14ac:dyDescent="0.25">
      <c r="A1399" s="3">
        <f>TITRES_STAT!B1402</f>
        <v>44350</v>
      </c>
      <c r="B1399" s="5">
        <f>TITRES_STAT!C1402</f>
        <v>1.93</v>
      </c>
      <c r="C1399" s="5">
        <f>TITRES_STAT!D1402</f>
        <v>1.4241999999999999</v>
      </c>
      <c r="D1399" s="5">
        <f>TITRES_STAT!E1402</f>
        <v>2000</v>
      </c>
      <c r="E1399" s="2">
        <f t="shared" si="84"/>
        <v>59586</v>
      </c>
      <c r="F1399" s="5" t="str">
        <f t="shared" si="87"/>
        <v>BEARISH</v>
      </c>
      <c r="G1399" s="5" t="str">
        <f t="shared" si="86"/>
        <v>WEAK</v>
      </c>
      <c r="H1399" s="5" t="str">
        <f t="shared" si="85"/>
        <v>CONFIRMED BEARISH</v>
      </c>
    </row>
    <row r="1400" spans="1:8" ht="13.5" x14ac:dyDescent="0.25">
      <c r="A1400" s="3">
        <f>TITRES_STAT!B1403</f>
        <v>44351</v>
      </c>
      <c r="B1400" s="5">
        <f>TITRES_STAT!C1403</f>
        <v>1.93</v>
      </c>
      <c r="C1400" s="5">
        <f>TITRES_STAT!D1403</f>
        <v>1.4241999999999999</v>
      </c>
      <c r="D1400" s="5">
        <f>TITRES_STAT!E1403</f>
        <v>510</v>
      </c>
      <c r="E1400" s="2">
        <f t="shared" si="84"/>
        <v>59586</v>
      </c>
      <c r="F1400" s="5" t="str">
        <f t="shared" si="87"/>
        <v>BEARISH</v>
      </c>
      <c r="G1400" s="5" t="str">
        <f t="shared" si="86"/>
        <v>WEAK</v>
      </c>
      <c r="H1400" s="5" t="str">
        <f t="shared" si="85"/>
        <v>CONFIRMED BEARISH</v>
      </c>
    </row>
    <row r="1401" spans="1:8" ht="13.5" x14ac:dyDescent="0.25">
      <c r="A1401" s="3">
        <f>TITRES_STAT!B1404</f>
        <v>44354</v>
      </c>
      <c r="B1401" s="5">
        <f>TITRES_STAT!C1404</f>
        <v>2.0099999999999998</v>
      </c>
      <c r="C1401" s="5">
        <f>TITRES_STAT!D1404</f>
        <v>1.4832000000000001</v>
      </c>
      <c r="D1401" s="5">
        <f>TITRES_STAT!E1404</f>
        <v>510</v>
      </c>
      <c r="E1401" s="2">
        <f t="shared" si="84"/>
        <v>60096</v>
      </c>
      <c r="F1401" s="5" t="str">
        <f t="shared" si="87"/>
        <v>BEARISH</v>
      </c>
      <c r="G1401" s="5" t="str">
        <f t="shared" si="86"/>
        <v>WEAK</v>
      </c>
      <c r="H1401" s="5" t="str">
        <f t="shared" si="85"/>
        <v>BEARISH DIVERGENCE</v>
      </c>
    </row>
    <row r="1402" spans="1:8" ht="13.5" x14ac:dyDescent="0.25">
      <c r="A1402" s="3">
        <f>TITRES_STAT!B1405</f>
        <v>44355</v>
      </c>
      <c r="B1402" s="5">
        <f>TITRES_STAT!C1405</f>
        <v>2</v>
      </c>
      <c r="C1402" s="5">
        <f>TITRES_STAT!D1405</f>
        <v>1.4759</v>
      </c>
      <c r="D1402" s="5">
        <f>TITRES_STAT!E1405</f>
        <v>600</v>
      </c>
      <c r="E1402" s="2">
        <f t="shared" si="84"/>
        <v>59496</v>
      </c>
      <c r="F1402" s="5" t="str">
        <f t="shared" si="87"/>
        <v>BEARISH</v>
      </c>
      <c r="G1402" s="5" t="str">
        <f t="shared" si="86"/>
        <v>WEAK</v>
      </c>
      <c r="H1402" s="5" t="str">
        <f t="shared" si="85"/>
        <v>BEARISH DIVERGENCE</v>
      </c>
    </row>
    <row r="1403" spans="1:8" ht="13.5" x14ac:dyDescent="0.25">
      <c r="A1403" s="3">
        <f>TITRES_STAT!B1406</f>
        <v>44356</v>
      </c>
      <c r="B1403" s="5">
        <f>TITRES_STAT!C1406</f>
        <v>2</v>
      </c>
      <c r="C1403" s="5">
        <f>TITRES_STAT!D1406</f>
        <v>1.4759</v>
      </c>
      <c r="D1403" s="5">
        <f>TITRES_STAT!E1406</f>
        <v>0</v>
      </c>
      <c r="E1403" s="2">
        <f t="shared" si="84"/>
        <v>59496</v>
      </c>
      <c r="F1403" s="5" t="str">
        <f t="shared" si="87"/>
        <v>BEARISH</v>
      </c>
      <c r="G1403" s="5" t="str">
        <f t="shared" si="86"/>
        <v>NEUTRAL</v>
      </c>
      <c r="H1403" s="5" t="str">
        <f t="shared" si="85"/>
        <v>BEARISH DIVERGENCE</v>
      </c>
    </row>
    <row r="1404" spans="1:8" ht="13.5" x14ac:dyDescent="0.25">
      <c r="A1404" s="3">
        <f>TITRES_STAT!B1407</f>
        <v>44357</v>
      </c>
      <c r="B1404" s="5">
        <f>TITRES_STAT!C1407</f>
        <v>2</v>
      </c>
      <c r="C1404" s="5">
        <f>TITRES_STAT!D1407</f>
        <v>1.4759</v>
      </c>
      <c r="D1404" s="5">
        <f>TITRES_STAT!E1407</f>
        <v>0</v>
      </c>
      <c r="E1404" s="2">
        <f t="shared" si="84"/>
        <v>59496</v>
      </c>
      <c r="F1404" s="5" t="str">
        <f t="shared" si="87"/>
        <v>BEARISH</v>
      </c>
      <c r="G1404" s="5" t="str">
        <f t="shared" si="86"/>
        <v>NEUTRAL</v>
      </c>
      <c r="H1404" s="5" t="str">
        <f t="shared" si="85"/>
        <v>BEARISH DIVERGENCE</v>
      </c>
    </row>
    <row r="1405" spans="1:8" ht="13.5" x14ac:dyDescent="0.25">
      <c r="A1405" s="3">
        <f>TITRES_STAT!B1408</f>
        <v>44358</v>
      </c>
      <c r="B1405" s="5">
        <f>TITRES_STAT!C1408</f>
        <v>2</v>
      </c>
      <c r="C1405" s="5">
        <f>TITRES_STAT!D1408</f>
        <v>1.4759</v>
      </c>
      <c r="D1405" s="5">
        <f>TITRES_STAT!E1408</f>
        <v>0</v>
      </c>
      <c r="E1405" s="2">
        <f t="shared" si="84"/>
        <v>59496</v>
      </c>
      <c r="F1405" s="5" t="str">
        <f t="shared" si="87"/>
        <v>BEARISH</v>
      </c>
      <c r="G1405" s="5" t="str">
        <f t="shared" si="86"/>
        <v>NEUTRAL</v>
      </c>
      <c r="H1405" s="5" t="str">
        <f t="shared" si="85"/>
        <v>BEARISH DIVERGENCE</v>
      </c>
    </row>
    <row r="1406" spans="1:8" ht="13.5" x14ac:dyDescent="0.25">
      <c r="A1406" s="3">
        <f>TITRES_STAT!B1409</f>
        <v>44361</v>
      </c>
      <c r="B1406" s="5">
        <f>TITRES_STAT!C1409</f>
        <v>2</v>
      </c>
      <c r="C1406" s="5">
        <f>TITRES_STAT!D1409</f>
        <v>1.4759</v>
      </c>
      <c r="D1406" s="5">
        <f>TITRES_STAT!E1409</f>
        <v>0</v>
      </c>
      <c r="E1406" s="2">
        <f t="shared" si="84"/>
        <v>59496</v>
      </c>
      <c r="F1406" s="5" t="str">
        <f t="shared" si="87"/>
        <v>BEARISH</v>
      </c>
      <c r="G1406" s="5" t="str">
        <f t="shared" si="86"/>
        <v>NEUTRAL</v>
      </c>
      <c r="H1406" s="5" t="str">
        <f t="shared" si="85"/>
        <v>CONFIRMED BEARISH</v>
      </c>
    </row>
    <row r="1407" spans="1:8" ht="13.5" x14ac:dyDescent="0.25">
      <c r="A1407" s="3">
        <f>TITRES_STAT!B1410</f>
        <v>44362</v>
      </c>
      <c r="B1407" s="5">
        <f>TITRES_STAT!C1410</f>
        <v>1.95</v>
      </c>
      <c r="C1407" s="5">
        <f>TITRES_STAT!D1410</f>
        <v>1.4390000000000001</v>
      </c>
      <c r="D1407" s="5">
        <f>TITRES_STAT!E1410</f>
        <v>200</v>
      </c>
      <c r="E1407" s="2">
        <f t="shared" si="84"/>
        <v>59296</v>
      </c>
      <c r="F1407" s="5" t="str">
        <f t="shared" si="87"/>
        <v>BEARISH</v>
      </c>
      <c r="G1407" s="5" t="str">
        <f t="shared" si="86"/>
        <v>NEUTRAL</v>
      </c>
      <c r="H1407" s="5" t="str">
        <f t="shared" si="85"/>
        <v>CONFIRMED BEARISH</v>
      </c>
    </row>
    <row r="1408" spans="1:8" ht="13.5" x14ac:dyDescent="0.25">
      <c r="A1408" s="3">
        <f>TITRES_STAT!B1411</f>
        <v>44363</v>
      </c>
      <c r="B1408" s="5">
        <f>TITRES_STAT!C1411</f>
        <v>1.99</v>
      </c>
      <c r="C1408" s="5">
        <f>TITRES_STAT!D1411</f>
        <v>1.4684999999999999</v>
      </c>
      <c r="D1408" s="5">
        <f>TITRES_STAT!E1411</f>
        <v>281</v>
      </c>
      <c r="E1408" s="2">
        <f t="shared" si="84"/>
        <v>59577</v>
      </c>
      <c r="F1408" s="5" t="str">
        <f t="shared" si="87"/>
        <v>BULLISH</v>
      </c>
      <c r="G1408" s="5" t="str">
        <f t="shared" si="86"/>
        <v>NEUTRAL</v>
      </c>
      <c r="H1408" s="5" t="str">
        <f t="shared" si="85"/>
        <v>BULLISH DIVERGENCE</v>
      </c>
    </row>
    <row r="1409" spans="1:8" ht="13.5" x14ac:dyDescent="0.25">
      <c r="A1409" s="3">
        <f>TITRES_STAT!B1412</f>
        <v>44364</v>
      </c>
      <c r="B1409" s="5">
        <f>TITRES_STAT!C1412</f>
        <v>1.99</v>
      </c>
      <c r="C1409" s="5">
        <f>TITRES_STAT!D1412</f>
        <v>1.4684999999999999</v>
      </c>
      <c r="D1409" s="5">
        <f>TITRES_STAT!E1412</f>
        <v>281</v>
      </c>
      <c r="E1409" s="2">
        <f t="shared" si="84"/>
        <v>59577</v>
      </c>
      <c r="F1409" s="5" t="str">
        <f t="shared" si="87"/>
        <v>BULLISH</v>
      </c>
      <c r="G1409" s="5" t="str">
        <f t="shared" si="86"/>
        <v>NEUTRAL</v>
      </c>
      <c r="H1409" s="5" t="str">
        <f t="shared" si="85"/>
        <v>BULLISH DIVERGENCE</v>
      </c>
    </row>
    <row r="1410" spans="1:8" ht="13.5" x14ac:dyDescent="0.25">
      <c r="A1410" s="3">
        <f>TITRES_STAT!B1413</f>
        <v>44365</v>
      </c>
      <c r="B1410" s="5">
        <f>TITRES_STAT!C1413</f>
        <v>2</v>
      </c>
      <c r="C1410" s="5">
        <f>TITRES_STAT!D1413</f>
        <v>1.4759</v>
      </c>
      <c r="D1410" s="5">
        <f>TITRES_STAT!E1413</f>
        <v>1589</v>
      </c>
      <c r="E1410" s="2">
        <f t="shared" si="84"/>
        <v>61166</v>
      </c>
      <c r="F1410" s="5" t="str">
        <f t="shared" si="87"/>
        <v>BULLISH</v>
      </c>
      <c r="G1410" s="5" t="str">
        <f t="shared" si="86"/>
        <v>STRONG</v>
      </c>
      <c r="H1410" s="5" t="str">
        <f t="shared" si="85"/>
        <v>NEUTRAL</v>
      </c>
    </row>
    <row r="1411" spans="1:8" ht="13.5" x14ac:dyDescent="0.25">
      <c r="A1411" s="3">
        <f>TITRES_STAT!B1414</f>
        <v>44368</v>
      </c>
      <c r="B1411" s="5">
        <f>TITRES_STAT!C1414</f>
        <v>2</v>
      </c>
      <c r="C1411" s="5">
        <f>TITRES_STAT!D1414</f>
        <v>1.4759</v>
      </c>
      <c r="D1411" s="5">
        <f>TITRES_STAT!E1414</f>
        <v>0</v>
      </c>
      <c r="E1411" s="2">
        <f t="shared" si="84"/>
        <v>61166</v>
      </c>
      <c r="F1411" s="5" t="str">
        <f t="shared" si="87"/>
        <v>BULLISH</v>
      </c>
      <c r="G1411" s="5" t="str">
        <f t="shared" si="86"/>
        <v>STRONG</v>
      </c>
      <c r="H1411" s="5" t="str">
        <f t="shared" si="85"/>
        <v>NEUTRAL</v>
      </c>
    </row>
    <row r="1412" spans="1:8" ht="13.5" x14ac:dyDescent="0.25">
      <c r="A1412" s="3">
        <f>TITRES_STAT!B1415</f>
        <v>44369</v>
      </c>
      <c r="B1412" s="5">
        <f>TITRES_STAT!C1415</f>
        <v>2</v>
      </c>
      <c r="C1412" s="5">
        <f>TITRES_STAT!D1415</f>
        <v>1.4759</v>
      </c>
      <c r="D1412" s="5">
        <f>TITRES_STAT!E1415</f>
        <v>0</v>
      </c>
      <c r="E1412" s="2">
        <f t="shared" ref="E1412:E1475" si="88">IF(B1412&gt;B1411, E1411+D1412, IF(B1412&lt;B1411, E1411-D1412, E1411))</f>
        <v>61166</v>
      </c>
      <c r="F1412" s="5" t="str">
        <f t="shared" si="87"/>
        <v>BULLISH</v>
      </c>
      <c r="G1412" s="5" t="str">
        <f t="shared" si="86"/>
        <v>STRONG</v>
      </c>
      <c r="H1412" s="5" t="str">
        <f t="shared" si="85"/>
        <v>CONFIRMED BULLISH</v>
      </c>
    </row>
    <row r="1413" spans="1:8" ht="13.5" x14ac:dyDescent="0.25">
      <c r="A1413" s="3">
        <f>TITRES_STAT!B1416</f>
        <v>44370</v>
      </c>
      <c r="B1413" s="5">
        <f>TITRES_STAT!C1416</f>
        <v>1.94</v>
      </c>
      <c r="C1413" s="5">
        <f>TITRES_STAT!D1416</f>
        <v>1.4316</v>
      </c>
      <c r="D1413" s="5">
        <f>TITRES_STAT!E1416</f>
        <v>0</v>
      </c>
      <c r="E1413" s="2">
        <f t="shared" si="88"/>
        <v>61166</v>
      </c>
      <c r="F1413" s="5" t="str">
        <f t="shared" si="87"/>
        <v>BULLISH</v>
      </c>
      <c r="G1413" s="5" t="str">
        <f t="shared" si="86"/>
        <v>STRONG</v>
      </c>
      <c r="H1413" s="5" t="str">
        <f t="shared" si="85"/>
        <v>BULLISH DIVERGENCE</v>
      </c>
    </row>
    <row r="1414" spans="1:8" ht="13.5" x14ac:dyDescent="0.25">
      <c r="A1414" s="3">
        <f>TITRES_STAT!B1417</f>
        <v>44371</v>
      </c>
      <c r="B1414" s="5">
        <f>TITRES_STAT!C1417</f>
        <v>1.94</v>
      </c>
      <c r="C1414" s="5">
        <f>TITRES_STAT!D1417</f>
        <v>1.4316</v>
      </c>
      <c r="D1414" s="5">
        <f>TITRES_STAT!E1417</f>
        <v>0</v>
      </c>
      <c r="E1414" s="2">
        <f t="shared" si="88"/>
        <v>61166</v>
      </c>
      <c r="F1414" s="5" t="str">
        <f t="shared" si="87"/>
        <v>BULLISH</v>
      </c>
      <c r="G1414" s="5" t="str">
        <f t="shared" si="86"/>
        <v>STRONG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BULLISH DIVERGENCE</v>
      </c>
    </row>
    <row r="1415" spans="1:8" ht="13.5" x14ac:dyDescent="0.25">
      <c r="A1415" s="3">
        <f>TITRES_STAT!B1418</f>
        <v>44372</v>
      </c>
      <c r="B1415" s="5">
        <f>TITRES_STAT!C1418</f>
        <v>1.94</v>
      </c>
      <c r="C1415" s="5">
        <f>TITRES_STAT!D1418</f>
        <v>1.4316</v>
      </c>
      <c r="D1415" s="5">
        <f>TITRES_STAT!E1418</f>
        <v>0</v>
      </c>
      <c r="E1415" s="2">
        <f t="shared" si="88"/>
        <v>61166</v>
      </c>
      <c r="F1415" s="5" t="str">
        <f t="shared" si="87"/>
        <v>NEUTRAL</v>
      </c>
      <c r="G1415" s="5" t="str">
        <f t="shared" ref="G1415:G1478" si="90">IF((E1415-E1410)/E1410 &gt; 0.02, "STRONG",
 IF((E1415-E1410)/E1410 &lt; -0.02, "WEAK", "NEUTRAL"))</f>
        <v>NEUTRAL</v>
      </c>
      <c r="H1415" s="5" t="str">
        <f t="shared" si="89"/>
        <v>NEUTRAL</v>
      </c>
    </row>
    <row r="1416" spans="1:8" ht="13.5" x14ac:dyDescent="0.25">
      <c r="A1416" s="3">
        <f>TITRES_STAT!B1419</f>
        <v>44375</v>
      </c>
      <c r="B1416" s="5">
        <f>TITRES_STAT!C1419</f>
        <v>1.94</v>
      </c>
      <c r="C1416" s="5">
        <f>TITRES_STAT!D1419</f>
        <v>1.4316</v>
      </c>
      <c r="D1416" s="5">
        <f>TITRES_STAT!E1419</f>
        <v>0</v>
      </c>
      <c r="E1416" s="2">
        <f t="shared" si="88"/>
        <v>61166</v>
      </c>
      <c r="F1416" s="5" t="str">
        <f t="shared" ref="F1416:F1479" si="91">IF(E1416&gt;E1411,"BULLISH",IF(E1416&lt;E1411,"BEARISH","NEUTRAL"))</f>
        <v>NEUTRAL</v>
      </c>
      <c r="G1416" s="5" t="str">
        <f t="shared" si="90"/>
        <v>NEUTRAL</v>
      </c>
      <c r="H1416" s="5" t="str">
        <f t="shared" si="89"/>
        <v>NEUTRAL</v>
      </c>
    </row>
    <row r="1417" spans="1:8" ht="13.5" x14ac:dyDescent="0.25">
      <c r="A1417" s="3">
        <f>TITRES_STAT!B1420</f>
        <v>44376</v>
      </c>
      <c r="B1417" s="5">
        <f>TITRES_STAT!C1420</f>
        <v>1.94</v>
      </c>
      <c r="C1417" s="5">
        <f>TITRES_STAT!D1420</f>
        <v>1.4316</v>
      </c>
      <c r="D1417" s="5">
        <f>TITRES_STAT!E1420</f>
        <v>0</v>
      </c>
      <c r="E1417" s="2">
        <f t="shared" si="88"/>
        <v>61166</v>
      </c>
      <c r="F1417" s="5" t="str">
        <f t="shared" si="91"/>
        <v>NEUTRAL</v>
      </c>
      <c r="G1417" s="5" t="str">
        <f t="shared" si="90"/>
        <v>NEUTRAL</v>
      </c>
      <c r="H1417" s="5" t="str">
        <f t="shared" si="89"/>
        <v>NEUTRAL</v>
      </c>
    </row>
    <row r="1418" spans="1:8" ht="13.5" x14ac:dyDescent="0.25">
      <c r="A1418" s="3">
        <f>TITRES_STAT!B1421</f>
        <v>44377</v>
      </c>
      <c r="B1418" s="5">
        <f>TITRES_STAT!C1421</f>
        <v>1.94</v>
      </c>
      <c r="C1418" s="5">
        <f>TITRES_STAT!D1421</f>
        <v>1.4316</v>
      </c>
      <c r="D1418" s="5">
        <f>TITRES_STAT!E1421</f>
        <v>0</v>
      </c>
      <c r="E1418" s="2">
        <f t="shared" si="88"/>
        <v>61166</v>
      </c>
      <c r="F1418" s="5" t="str">
        <f t="shared" si="91"/>
        <v>NEUTRAL</v>
      </c>
      <c r="G1418" s="5" t="str">
        <f t="shared" si="90"/>
        <v>NEUTRAL</v>
      </c>
      <c r="H1418" s="5" t="str">
        <f t="shared" si="89"/>
        <v>NEUTRAL</v>
      </c>
    </row>
    <row r="1419" spans="1:8" ht="13.5" x14ac:dyDescent="0.25">
      <c r="A1419" s="3">
        <f>TITRES_STAT!B1422</f>
        <v>44378</v>
      </c>
      <c r="B1419" s="5">
        <f>TITRES_STAT!C1422</f>
        <v>1.94</v>
      </c>
      <c r="C1419" s="5">
        <f>TITRES_STAT!D1422</f>
        <v>1.4316</v>
      </c>
      <c r="D1419" s="5">
        <f>TITRES_STAT!E1422</f>
        <v>0</v>
      </c>
      <c r="E1419" s="2">
        <f t="shared" si="88"/>
        <v>61166</v>
      </c>
      <c r="F1419" s="5" t="str">
        <f t="shared" si="91"/>
        <v>NEUTRAL</v>
      </c>
      <c r="G1419" s="5" t="str">
        <f t="shared" si="90"/>
        <v>NEUTRAL</v>
      </c>
      <c r="H1419" s="5" t="str">
        <f t="shared" si="89"/>
        <v>NEUTRAL</v>
      </c>
    </row>
    <row r="1420" spans="1:8" ht="13.5" x14ac:dyDescent="0.25">
      <c r="A1420" s="3">
        <f>TITRES_STAT!B1423</f>
        <v>44379</v>
      </c>
      <c r="B1420" s="5">
        <f>TITRES_STAT!C1423</f>
        <v>1.94</v>
      </c>
      <c r="C1420" s="5">
        <f>TITRES_STAT!D1423</f>
        <v>1.4316</v>
      </c>
      <c r="D1420" s="5">
        <f>TITRES_STAT!E1423</f>
        <v>0</v>
      </c>
      <c r="E1420" s="2">
        <f t="shared" si="88"/>
        <v>61166</v>
      </c>
      <c r="F1420" s="5" t="str">
        <f t="shared" si="91"/>
        <v>NEUTRAL</v>
      </c>
      <c r="G1420" s="5" t="str">
        <f t="shared" si="90"/>
        <v>NEUTRAL</v>
      </c>
      <c r="H1420" s="5" t="str">
        <f t="shared" si="89"/>
        <v>NEUTRAL</v>
      </c>
    </row>
    <row r="1421" spans="1:8" ht="13.5" x14ac:dyDescent="0.25">
      <c r="A1421" s="3">
        <f>TITRES_STAT!B1424</f>
        <v>44382</v>
      </c>
      <c r="B1421" s="5">
        <f>TITRES_STAT!C1424</f>
        <v>1.94</v>
      </c>
      <c r="C1421" s="5">
        <f>TITRES_STAT!D1424</f>
        <v>1.4316</v>
      </c>
      <c r="D1421" s="5">
        <f>TITRES_STAT!E1424</f>
        <v>0</v>
      </c>
      <c r="E1421" s="2">
        <f t="shared" si="88"/>
        <v>61166</v>
      </c>
      <c r="F1421" s="5" t="str">
        <f t="shared" si="91"/>
        <v>NEUTRAL</v>
      </c>
      <c r="G1421" s="5" t="str">
        <f t="shared" si="90"/>
        <v>NEUTRAL</v>
      </c>
      <c r="H1421" s="5" t="str">
        <f t="shared" si="89"/>
        <v>NEUTRAL</v>
      </c>
    </row>
    <row r="1422" spans="1:8" ht="13.5" x14ac:dyDescent="0.25">
      <c r="A1422" s="3">
        <f>TITRES_STAT!B1425</f>
        <v>44383</v>
      </c>
      <c r="B1422" s="5">
        <f>TITRES_STAT!C1425</f>
        <v>1.94</v>
      </c>
      <c r="C1422" s="5">
        <f>TITRES_STAT!D1425</f>
        <v>1.4316</v>
      </c>
      <c r="D1422" s="5">
        <f>TITRES_STAT!E1425</f>
        <v>0</v>
      </c>
      <c r="E1422" s="2">
        <f t="shared" si="88"/>
        <v>61166</v>
      </c>
      <c r="F1422" s="5" t="str">
        <f t="shared" si="91"/>
        <v>NEUTRAL</v>
      </c>
      <c r="G1422" s="5" t="str">
        <f t="shared" si="90"/>
        <v>NEUTRAL</v>
      </c>
      <c r="H1422" s="5" t="str">
        <f t="shared" si="89"/>
        <v>NEUTRAL</v>
      </c>
    </row>
    <row r="1423" spans="1:8" ht="13.5" x14ac:dyDescent="0.25">
      <c r="A1423" s="3">
        <f>TITRES_STAT!B1426</f>
        <v>44384</v>
      </c>
      <c r="B1423" s="5">
        <f>TITRES_STAT!C1426</f>
        <v>1.94</v>
      </c>
      <c r="C1423" s="5">
        <f>TITRES_STAT!D1426</f>
        <v>1.4316</v>
      </c>
      <c r="D1423" s="5">
        <f>TITRES_STAT!E1426</f>
        <v>0</v>
      </c>
      <c r="E1423" s="2">
        <f t="shared" si="88"/>
        <v>61166</v>
      </c>
      <c r="F1423" s="5" t="str">
        <f t="shared" si="91"/>
        <v>NEUTRAL</v>
      </c>
      <c r="G1423" s="5" t="str">
        <f t="shared" si="90"/>
        <v>NEUTRAL</v>
      </c>
      <c r="H1423" s="5" t="str">
        <f t="shared" si="89"/>
        <v>NEUTRAL</v>
      </c>
    </row>
    <row r="1424" spans="1:8" ht="13.5" x14ac:dyDescent="0.25">
      <c r="A1424" s="3">
        <f>TITRES_STAT!B1427</f>
        <v>44385</v>
      </c>
      <c r="B1424" s="5">
        <f>TITRES_STAT!C1427</f>
        <v>1.94</v>
      </c>
      <c r="C1424" s="5">
        <f>TITRES_STAT!D1427</f>
        <v>1.4316</v>
      </c>
      <c r="D1424" s="5">
        <f>TITRES_STAT!E1427</f>
        <v>0</v>
      </c>
      <c r="E1424" s="2">
        <f t="shared" si="88"/>
        <v>61166</v>
      </c>
      <c r="F1424" s="5" t="str">
        <f t="shared" si="91"/>
        <v>NEUTRAL</v>
      </c>
      <c r="G1424" s="5" t="str">
        <f t="shared" si="90"/>
        <v>NEUTRAL</v>
      </c>
      <c r="H1424" s="5" t="str">
        <f t="shared" si="89"/>
        <v>NEUTRAL</v>
      </c>
    </row>
    <row r="1425" spans="1:8" ht="13.5" x14ac:dyDescent="0.25">
      <c r="A1425" s="3">
        <f>TITRES_STAT!B1428</f>
        <v>44386</v>
      </c>
      <c r="B1425" s="5">
        <f>TITRES_STAT!C1428</f>
        <v>1.94</v>
      </c>
      <c r="C1425" s="5">
        <f>TITRES_STAT!D1428</f>
        <v>1.4316</v>
      </c>
      <c r="D1425" s="5">
        <f>TITRES_STAT!E1428</f>
        <v>0</v>
      </c>
      <c r="E1425" s="2">
        <f t="shared" si="88"/>
        <v>61166</v>
      </c>
      <c r="F1425" s="5" t="str">
        <f t="shared" si="91"/>
        <v>NEUTRAL</v>
      </c>
      <c r="G1425" s="5" t="str">
        <f t="shared" si="90"/>
        <v>NEUTRAL</v>
      </c>
      <c r="H1425" s="5" t="str">
        <f t="shared" si="89"/>
        <v>NEUTRAL</v>
      </c>
    </row>
    <row r="1426" spans="1:8" ht="13.5" x14ac:dyDescent="0.25">
      <c r="A1426" s="3">
        <f>TITRES_STAT!B1429</f>
        <v>44389</v>
      </c>
      <c r="B1426" s="5">
        <f>TITRES_STAT!C1429</f>
        <v>1.94</v>
      </c>
      <c r="C1426" s="5">
        <f>TITRES_STAT!D1429</f>
        <v>1.4316</v>
      </c>
      <c r="D1426" s="5">
        <f>TITRES_STAT!E1429</f>
        <v>0</v>
      </c>
      <c r="E1426" s="2">
        <f t="shared" si="88"/>
        <v>61166</v>
      </c>
      <c r="F1426" s="5" t="str">
        <f t="shared" si="91"/>
        <v>NEUTRAL</v>
      </c>
      <c r="G1426" s="5" t="str">
        <f t="shared" si="90"/>
        <v>NEUTRAL</v>
      </c>
      <c r="H1426" s="5" t="str">
        <f t="shared" si="89"/>
        <v>NEUTRAL</v>
      </c>
    </row>
    <row r="1427" spans="1:8" ht="13.5" x14ac:dyDescent="0.25">
      <c r="A1427" s="3">
        <f>TITRES_STAT!B1430</f>
        <v>44390</v>
      </c>
      <c r="B1427" s="5">
        <f>TITRES_STAT!C1430</f>
        <v>1.94</v>
      </c>
      <c r="C1427" s="5">
        <f>TITRES_STAT!D1430</f>
        <v>1.4316</v>
      </c>
      <c r="D1427" s="5">
        <f>TITRES_STAT!E1430</f>
        <v>0</v>
      </c>
      <c r="E1427" s="2">
        <f t="shared" si="88"/>
        <v>61166</v>
      </c>
      <c r="F1427" s="5" t="str">
        <f t="shared" si="91"/>
        <v>NEUTRAL</v>
      </c>
      <c r="G1427" s="5" t="str">
        <f t="shared" si="90"/>
        <v>NEUTRAL</v>
      </c>
      <c r="H1427" s="5" t="str">
        <f t="shared" si="89"/>
        <v>NEUTRAL</v>
      </c>
    </row>
    <row r="1428" spans="1:8" ht="13.5" x14ac:dyDescent="0.25">
      <c r="A1428" s="3">
        <f>TITRES_STAT!B1431</f>
        <v>44391</v>
      </c>
      <c r="B1428" s="5">
        <f>TITRES_STAT!C1431</f>
        <v>1.94</v>
      </c>
      <c r="C1428" s="5">
        <f>TITRES_STAT!D1431</f>
        <v>1.4316</v>
      </c>
      <c r="D1428" s="5">
        <f>TITRES_STAT!E1431</f>
        <v>0</v>
      </c>
      <c r="E1428" s="2">
        <f t="shared" si="88"/>
        <v>61166</v>
      </c>
      <c r="F1428" s="5" t="str">
        <f t="shared" si="91"/>
        <v>NEUTRAL</v>
      </c>
      <c r="G1428" s="5" t="str">
        <f t="shared" si="90"/>
        <v>NEUTRAL</v>
      </c>
      <c r="H1428" s="5" t="str">
        <f t="shared" si="89"/>
        <v>NEUTRAL</v>
      </c>
    </row>
    <row r="1429" spans="1:8" ht="13.5" x14ac:dyDescent="0.25">
      <c r="A1429" s="3">
        <f>TITRES_STAT!B1432</f>
        <v>44392</v>
      </c>
      <c r="B1429" s="5">
        <f>TITRES_STAT!C1432</f>
        <v>1.94</v>
      </c>
      <c r="C1429" s="5">
        <f>TITRES_STAT!D1432</f>
        <v>1.4316</v>
      </c>
      <c r="D1429" s="5">
        <f>TITRES_STAT!E1432</f>
        <v>0</v>
      </c>
      <c r="E1429" s="2">
        <f t="shared" si="88"/>
        <v>61166</v>
      </c>
      <c r="F1429" s="5" t="str">
        <f t="shared" si="91"/>
        <v>NEUTRAL</v>
      </c>
      <c r="G1429" s="5" t="str">
        <f t="shared" si="90"/>
        <v>NEUTRAL</v>
      </c>
      <c r="H1429" s="5" t="str">
        <f t="shared" si="89"/>
        <v>NEUTRAL</v>
      </c>
    </row>
    <row r="1430" spans="1:8" ht="13.5" x14ac:dyDescent="0.25">
      <c r="A1430" s="3">
        <f>TITRES_STAT!B1433</f>
        <v>44393</v>
      </c>
      <c r="B1430" s="5">
        <f>TITRES_STAT!C1433</f>
        <v>1.94</v>
      </c>
      <c r="C1430" s="5">
        <f>TITRES_STAT!D1433</f>
        <v>1.4316</v>
      </c>
      <c r="D1430" s="5">
        <f>TITRES_STAT!E1433</f>
        <v>0</v>
      </c>
      <c r="E1430" s="2">
        <f t="shared" si="88"/>
        <v>61166</v>
      </c>
      <c r="F1430" s="5" t="str">
        <f t="shared" si="91"/>
        <v>NEUTRAL</v>
      </c>
      <c r="G1430" s="5" t="str">
        <f t="shared" si="90"/>
        <v>NEUTRAL</v>
      </c>
      <c r="H1430" s="5" t="str">
        <f t="shared" si="89"/>
        <v>NEUTRAL</v>
      </c>
    </row>
    <row r="1431" spans="1:8" ht="13.5" x14ac:dyDescent="0.25">
      <c r="A1431" s="3">
        <f>TITRES_STAT!B1434</f>
        <v>44396</v>
      </c>
      <c r="B1431" s="5">
        <f>TITRES_STAT!C1434</f>
        <v>1.94</v>
      </c>
      <c r="C1431" s="5">
        <f>TITRES_STAT!D1434</f>
        <v>1.4316</v>
      </c>
      <c r="D1431" s="5">
        <f>TITRES_STAT!E1434</f>
        <v>0</v>
      </c>
      <c r="E1431" s="2">
        <f t="shared" si="88"/>
        <v>61166</v>
      </c>
      <c r="F1431" s="5" t="str">
        <f t="shared" si="91"/>
        <v>NEUTRAL</v>
      </c>
      <c r="G1431" s="5" t="str">
        <f t="shared" si="90"/>
        <v>NEUTRAL</v>
      </c>
      <c r="H1431" s="5" t="str">
        <f t="shared" si="89"/>
        <v>NEUTRAL</v>
      </c>
    </row>
    <row r="1432" spans="1:8" ht="13.5" x14ac:dyDescent="0.25">
      <c r="A1432" s="3">
        <f>TITRES_STAT!B1435</f>
        <v>44399</v>
      </c>
      <c r="B1432" s="5">
        <f>TITRES_STAT!C1435</f>
        <v>1.94</v>
      </c>
      <c r="C1432" s="5">
        <f>TITRES_STAT!D1435</f>
        <v>1.4316</v>
      </c>
      <c r="D1432" s="5">
        <f>TITRES_STAT!E1435</f>
        <v>0</v>
      </c>
      <c r="E1432" s="2">
        <f t="shared" si="88"/>
        <v>61166</v>
      </c>
      <c r="F1432" s="5" t="str">
        <f t="shared" si="91"/>
        <v>NEUTRAL</v>
      </c>
      <c r="G1432" s="5" t="str">
        <f t="shared" si="90"/>
        <v>NEUTRAL</v>
      </c>
      <c r="H1432" s="5" t="str">
        <f t="shared" si="89"/>
        <v>NEUTRAL</v>
      </c>
    </row>
    <row r="1433" spans="1:8" ht="13.5" x14ac:dyDescent="0.25">
      <c r="A1433" s="3">
        <f>TITRES_STAT!B1436</f>
        <v>44400</v>
      </c>
      <c r="B1433" s="5">
        <f>TITRES_STAT!C1436</f>
        <v>1.83</v>
      </c>
      <c r="C1433" s="5">
        <f>TITRES_STAT!D1436</f>
        <v>1.4317</v>
      </c>
      <c r="D1433" s="5">
        <f>TITRES_STAT!E1436</f>
        <v>0</v>
      </c>
      <c r="E1433" s="2">
        <f t="shared" si="88"/>
        <v>61166</v>
      </c>
      <c r="F1433" s="5" t="str">
        <f t="shared" si="91"/>
        <v>NEUTRAL</v>
      </c>
      <c r="G1433" s="5" t="str">
        <f t="shared" si="90"/>
        <v>NEUTRAL</v>
      </c>
      <c r="H1433" s="5" t="str">
        <f t="shared" si="89"/>
        <v>NEUTRAL</v>
      </c>
    </row>
    <row r="1434" spans="1:8" ht="13.5" x14ac:dyDescent="0.25">
      <c r="A1434" s="3">
        <f>TITRES_STAT!B1437</f>
        <v>44403</v>
      </c>
      <c r="B1434" s="5">
        <f>TITRES_STAT!C1437</f>
        <v>1.83</v>
      </c>
      <c r="C1434" s="5">
        <f>TITRES_STAT!D1437</f>
        <v>1.4317</v>
      </c>
      <c r="D1434" s="5">
        <f>TITRES_STAT!E1437</f>
        <v>0</v>
      </c>
      <c r="E1434" s="2">
        <f t="shared" si="88"/>
        <v>61166</v>
      </c>
      <c r="F1434" s="5" t="str">
        <f t="shared" si="91"/>
        <v>NEUTRAL</v>
      </c>
      <c r="G1434" s="5" t="str">
        <f t="shared" si="90"/>
        <v>NEUTRAL</v>
      </c>
      <c r="H1434" s="5" t="str">
        <f t="shared" si="89"/>
        <v>NEUTRAL</v>
      </c>
    </row>
    <row r="1435" spans="1:8" ht="13.5" x14ac:dyDescent="0.25">
      <c r="A1435" s="3">
        <f>TITRES_STAT!B1438</f>
        <v>44404</v>
      </c>
      <c r="B1435" s="5">
        <f>TITRES_STAT!C1438</f>
        <v>1.83</v>
      </c>
      <c r="C1435" s="5">
        <f>TITRES_STAT!D1438</f>
        <v>1.4317</v>
      </c>
      <c r="D1435" s="5">
        <f>TITRES_STAT!E1438</f>
        <v>0</v>
      </c>
      <c r="E1435" s="2">
        <f t="shared" si="88"/>
        <v>61166</v>
      </c>
      <c r="F1435" s="5" t="str">
        <f t="shared" si="91"/>
        <v>NEUTRAL</v>
      </c>
      <c r="G1435" s="5" t="str">
        <f t="shared" si="90"/>
        <v>NEUTRAL</v>
      </c>
      <c r="H1435" s="5" t="str">
        <f t="shared" si="89"/>
        <v>NEUTRAL</v>
      </c>
    </row>
    <row r="1436" spans="1:8" ht="13.5" x14ac:dyDescent="0.25">
      <c r="A1436" s="3">
        <f>TITRES_STAT!B1439</f>
        <v>44405</v>
      </c>
      <c r="B1436" s="5">
        <f>TITRES_STAT!C1439</f>
        <v>1.83</v>
      </c>
      <c r="C1436" s="5">
        <f>TITRES_STAT!D1439</f>
        <v>1.4317</v>
      </c>
      <c r="D1436" s="5">
        <f>TITRES_STAT!E1439</f>
        <v>0</v>
      </c>
      <c r="E1436" s="2">
        <f t="shared" si="88"/>
        <v>61166</v>
      </c>
      <c r="F1436" s="5" t="str">
        <f t="shared" si="91"/>
        <v>NEUTRAL</v>
      </c>
      <c r="G1436" s="5" t="str">
        <f t="shared" si="90"/>
        <v>NEUTRAL</v>
      </c>
      <c r="H1436" s="5" t="str">
        <f t="shared" si="89"/>
        <v>NEUTRAL</v>
      </c>
    </row>
    <row r="1437" spans="1:8" ht="13.5" x14ac:dyDescent="0.25">
      <c r="A1437" s="3">
        <f>TITRES_STAT!B1440</f>
        <v>44406</v>
      </c>
      <c r="B1437" s="5">
        <f>TITRES_STAT!C1440</f>
        <v>1.83</v>
      </c>
      <c r="C1437" s="5">
        <f>TITRES_STAT!D1440</f>
        <v>1.4317</v>
      </c>
      <c r="D1437" s="5">
        <f>TITRES_STAT!E1440</f>
        <v>0</v>
      </c>
      <c r="E1437" s="2">
        <f t="shared" si="88"/>
        <v>61166</v>
      </c>
      <c r="F1437" s="5" t="str">
        <f t="shared" si="91"/>
        <v>NEUTRAL</v>
      </c>
      <c r="G1437" s="5" t="str">
        <f t="shared" si="90"/>
        <v>NEUTRAL</v>
      </c>
      <c r="H1437" s="5" t="str">
        <f t="shared" si="89"/>
        <v>NEUTRAL</v>
      </c>
    </row>
    <row r="1438" spans="1:8" ht="13.5" x14ac:dyDescent="0.25">
      <c r="A1438" s="3">
        <f>TITRES_STAT!B1441</f>
        <v>44407</v>
      </c>
      <c r="B1438" s="5">
        <f>TITRES_STAT!C1441</f>
        <v>1.83</v>
      </c>
      <c r="C1438" s="5">
        <f>TITRES_STAT!D1441</f>
        <v>1.4317</v>
      </c>
      <c r="D1438" s="5">
        <f>TITRES_STAT!E1441</f>
        <v>0</v>
      </c>
      <c r="E1438" s="2">
        <f t="shared" si="88"/>
        <v>61166</v>
      </c>
      <c r="F1438" s="5" t="str">
        <f t="shared" si="91"/>
        <v>NEUTRAL</v>
      </c>
      <c r="G1438" s="5" t="str">
        <f t="shared" si="90"/>
        <v>NEUTRAL</v>
      </c>
      <c r="H1438" s="5" t="str">
        <f t="shared" si="89"/>
        <v>NEUTRAL</v>
      </c>
    </row>
    <row r="1439" spans="1:8" ht="13.5" x14ac:dyDescent="0.25">
      <c r="A1439" s="3">
        <f>TITRES_STAT!B1442</f>
        <v>44410</v>
      </c>
      <c r="B1439" s="5">
        <f>TITRES_STAT!C1442</f>
        <v>1.83</v>
      </c>
      <c r="C1439" s="5">
        <f>TITRES_STAT!D1442</f>
        <v>1.4317</v>
      </c>
      <c r="D1439" s="5">
        <f>TITRES_STAT!E1442</f>
        <v>0</v>
      </c>
      <c r="E1439" s="2">
        <f t="shared" si="88"/>
        <v>61166</v>
      </c>
      <c r="F1439" s="5" t="str">
        <f t="shared" si="91"/>
        <v>NEUTRAL</v>
      </c>
      <c r="G1439" s="5" t="str">
        <f t="shared" si="90"/>
        <v>NEUTRAL</v>
      </c>
      <c r="H1439" s="5" t="str">
        <f t="shared" si="89"/>
        <v>NEUTRAL</v>
      </c>
    </row>
    <row r="1440" spans="1:8" ht="13.5" x14ac:dyDescent="0.25">
      <c r="A1440" s="3">
        <f>TITRES_STAT!B1443</f>
        <v>44411</v>
      </c>
      <c r="B1440" s="5">
        <f>TITRES_STAT!C1443</f>
        <v>1.83</v>
      </c>
      <c r="C1440" s="5">
        <f>TITRES_STAT!D1443</f>
        <v>1.4317</v>
      </c>
      <c r="D1440" s="5">
        <f>TITRES_STAT!E1443</f>
        <v>0</v>
      </c>
      <c r="E1440" s="2">
        <f t="shared" si="88"/>
        <v>61166</v>
      </c>
      <c r="F1440" s="5" t="str">
        <f t="shared" si="91"/>
        <v>NEUTRAL</v>
      </c>
      <c r="G1440" s="5" t="str">
        <f t="shared" si="90"/>
        <v>NEUTRAL</v>
      </c>
      <c r="H1440" s="5" t="str">
        <f t="shared" si="89"/>
        <v>NEUTRAL</v>
      </c>
    </row>
    <row r="1441" spans="1:8" ht="13.5" x14ac:dyDescent="0.25">
      <c r="A1441" s="3">
        <f>TITRES_STAT!B1444</f>
        <v>44412</v>
      </c>
      <c r="B1441" s="5">
        <f>TITRES_STAT!C1444</f>
        <v>1.83</v>
      </c>
      <c r="C1441" s="5">
        <f>TITRES_STAT!D1444</f>
        <v>1.4317</v>
      </c>
      <c r="D1441" s="5">
        <f>TITRES_STAT!E1444</f>
        <v>0</v>
      </c>
      <c r="E1441" s="2">
        <f t="shared" si="88"/>
        <v>61166</v>
      </c>
      <c r="F1441" s="5" t="str">
        <f t="shared" si="91"/>
        <v>NEUTRAL</v>
      </c>
      <c r="G1441" s="5" t="str">
        <f t="shared" si="90"/>
        <v>NEUTRAL</v>
      </c>
      <c r="H1441" s="5" t="str">
        <f t="shared" si="89"/>
        <v>NEUTRAL</v>
      </c>
    </row>
    <row r="1442" spans="1:8" ht="13.5" x14ac:dyDescent="0.25">
      <c r="A1442" s="3">
        <f>TITRES_STAT!B1445</f>
        <v>44413</v>
      </c>
      <c r="B1442" s="5">
        <f>TITRES_STAT!C1445</f>
        <v>1.91</v>
      </c>
      <c r="C1442" s="5">
        <f>TITRES_STAT!D1445</f>
        <v>1.4943</v>
      </c>
      <c r="D1442" s="5">
        <f>TITRES_STAT!E1445</f>
        <v>0</v>
      </c>
      <c r="E1442" s="2">
        <f t="shared" si="88"/>
        <v>61166</v>
      </c>
      <c r="F1442" s="5" t="str">
        <f t="shared" si="91"/>
        <v>NEUTRAL</v>
      </c>
      <c r="G1442" s="5" t="str">
        <f t="shared" si="90"/>
        <v>NEUTRAL</v>
      </c>
      <c r="H1442" s="5" t="str">
        <f t="shared" si="89"/>
        <v>NEUTRAL</v>
      </c>
    </row>
    <row r="1443" spans="1:8" ht="13.5" x14ac:dyDescent="0.25">
      <c r="A1443" s="3">
        <f>TITRES_STAT!B1446</f>
        <v>44414</v>
      </c>
      <c r="B1443" s="5">
        <f>TITRES_STAT!C1446</f>
        <v>1.96</v>
      </c>
      <c r="C1443" s="5">
        <f>TITRES_STAT!D1446</f>
        <v>1.5335000000000001</v>
      </c>
      <c r="D1443" s="5">
        <f>TITRES_STAT!E1446</f>
        <v>100</v>
      </c>
      <c r="E1443" s="2">
        <f t="shared" si="88"/>
        <v>61266</v>
      </c>
      <c r="F1443" s="5" t="str">
        <f t="shared" si="91"/>
        <v>BULLISH</v>
      </c>
      <c r="G1443" s="5" t="str">
        <f t="shared" si="90"/>
        <v>NEUTRAL</v>
      </c>
      <c r="H1443" s="5" t="str">
        <f t="shared" si="89"/>
        <v>CONFIRMED BULLISH</v>
      </c>
    </row>
    <row r="1444" spans="1:8" ht="13.5" x14ac:dyDescent="0.25">
      <c r="A1444" s="3">
        <f>TITRES_STAT!B1447</f>
        <v>44417</v>
      </c>
      <c r="B1444" s="5">
        <f>TITRES_STAT!C1447</f>
        <v>1.96</v>
      </c>
      <c r="C1444" s="5">
        <f>TITRES_STAT!D1447</f>
        <v>1.5335000000000001</v>
      </c>
      <c r="D1444" s="5">
        <f>TITRES_STAT!E1447</f>
        <v>0</v>
      </c>
      <c r="E1444" s="2">
        <f t="shared" si="88"/>
        <v>61266</v>
      </c>
      <c r="F1444" s="5" t="str">
        <f t="shared" si="91"/>
        <v>BULLISH</v>
      </c>
      <c r="G1444" s="5" t="str">
        <f t="shared" si="90"/>
        <v>NEUTRAL</v>
      </c>
      <c r="H1444" s="5" t="str">
        <f t="shared" si="89"/>
        <v>CONFIRMED BULLISH</v>
      </c>
    </row>
    <row r="1445" spans="1:8" ht="13.5" x14ac:dyDescent="0.25">
      <c r="A1445" s="3">
        <f>TITRES_STAT!B1448</f>
        <v>44419</v>
      </c>
      <c r="B1445" s="5">
        <f>TITRES_STAT!C1448</f>
        <v>1.96</v>
      </c>
      <c r="C1445" s="5">
        <f>TITRES_STAT!D1448</f>
        <v>1.5335000000000001</v>
      </c>
      <c r="D1445" s="5">
        <f>TITRES_STAT!E1448</f>
        <v>0</v>
      </c>
      <c r="E1445" s="2">
        <f t="shared" si="88"/>
        <v>61266</v>
      </c>
      <c r="F1445" s="5" t="str">
        <f t="shared" si="91"/>
        <v>BULLISH</v>
      </c>
      <c r="G1445" s="5" t="str">
        <f t="shared" si="90"/>
        <v>NEUTRAL</v>
      </c>
      <c r="H1445" s="5" t="str">
        <f t="shared" si="89"/>
        <v>CONFIRMED BULLISH</v>
      </c>
    </row>
    <row r="1446" spans="1:8" ht="13.5" x14ac:dyDescent="0.25">
      <c r="A1446" s="3">
        <f>TITRES_STAT!B1449</f>
        <v>44420</v>
      </c>
      <c r="B1446" s="5">
        <f>TITRES_STAT!C1449</f>
        <v>1.96</v>
      </c>
      <c r="C1446" s="5">
        <f>TITRES_STAT!D1449</f>
        <v>1.5335000000000001</v>
      </c>
      <c r="D1446" s="5">
        <f>TITRES_STAT!E1449</f>
        <v>0</v>
      </c>
      <c r="E1446" s="2">
        <f t="shared" si="88"/>
        <v>61266</v>
      </c>
      <c r="F1446" s="5" t="str">
        <f t="shared" si="91"/>
        <v>BULLISH</v>
      </c>
      <c r="G1446" s="5" t="str">
        <f t="shared" si="90"/>
        <v>NEUTRAL</v>
      </c>
      <c r="H1446" s="5" t="str">
        <f t="shared" si="89"/>
        <v>CONFIRMED BULLISH</v>
      </c>
    </row>
    <row r="1447" spans="1:8" ht="13.5" x14ac:dyDescent="0.25">
      <c r="A1447" s="3">
        <f>TITRES_STAT!B1450</f>
        <v>44424</v>
      </c>
      <c r="B1447" s="5">
        <f>TITRES_STAT!C1450</f>
        <v>1.96</v>
      </c>
      <c r="C1447" s="5">
        <f>TITRES_STAT!D1450</f>
        <v>1.5335000000000001</v>
      </c>
      <c r="D1447" s="5">
        <f>TITRES_STAT!E1450</f>
        <v>0</v>
      </c>
      <c r="E1447" s="2">
        <f t="shared" si="88"/>
        <v>61266</v>
      </c>
      <c r="F1447" s="5" t="str">
        <f t="shared" si="91"/>
        <v>BULLISH</v>
      </c>
      <c r="G1447" s="5" t="str">
        <f t="shared" si="90"/>
        <v>NEUTRAL</v>
      </c>
      <c r="H1447" s="5" t="str">
        <f t="shared" si="89"/>
        <v>CONFIRMED BULLISH</v>
      </c>
    </row>
    <row r="1448" spans="1:8" ht="13.5" x14ac:dyDescent="0.25">
      <c r="A1448" s="3">
        <f>TITRES_STAT!B1451</f>
        <v>44425</v>
      </c>
      <c r="B1448" s="5">
        <f>TITRES_STAT!C1451</f>
        <v>1.91</v>
      </c>
      <c r="C1448" s="5">
        <f>TITRES_STAT!D1451</f>
        <v>1.4943</v>
      </c>
      <c r="D1448" s="5">
        <f>TITRES_STAT!E1451</f>
        <v>770</v>
      </c>
      <c r="E1448" s="2">
        <f t="shared" si="88"/>
        <v>60496</v>
      </c>
      <c r="F1448" s="5" t="str">
        <f t="shared" si="91"/>
        <v>BEARISH</v>
      </c>
      <c r="G1448" s="5" t="str">
        <f t="shared" si="90"/>
        <v>NEUTRAL</v>
      </c>
      <c r="H1448" s="5" t="str">
        <f t="shared" si="89"/>
        <v>CONFIRMED BEARISH</v>
      </c>
    </row>
    <row r="1449" spans="1:8" ht="13.5" x14ac:dyDescent="0.25">
      <c r="A1449" s="3">
        <f>TITRES_STAT!B1452</f>
        <v>44426</v>
      </c>
      <c r="B1449" s="5">
        <f>TITRES_STAT!C1452</f>
        <v>1.91</v>
      </c>
      <c r="C1449" s="5">
        <f>TITRES_STAT!D1452</f>
        <v>1.4943</v>
      </c>
      <c r="D1449" s="5">
        <f>TITRES_STAT!E1452</f>
        <v>0</v>
      </c>
      <c r="E1449" s="2">
        <f t="shared" si="88"/>
        <v>60496</v>
      </c>
      <c r="F1449" s="5" t="str">
        <f t="shared" si="91"/>
        <v>BEARISH</v>
      </c>
      <c r="G1449" s="5" t="str">
        <f t="shared" si="90"/>
        <v>NEUTRAL</v>
      </c>
      <c r="H1449" s="5" t="str">
        <f t="shared" si="89"/>
        <v>CONFIRMED BEARISH</v>
      </c>
    </row>
    <row r="1450" spans="1:8" ht="13.5" x14ac:dyDescent="0.25">
      <c r="A1450" s="3">
        <f>TITRES_STAT!B1453</f>
        <v>44427</v>
      </c>
      <c r="B1450" s="5">
        <f>TITRES_STAT!C1453</f>
        <v>1.91</v>
      </c>
      <c r="C1450" s="5">
        <f>TITRES_STAT!D1453</f>
        <v>1.4943</v>
      </c>
      <c r="D1450" s="5">
        <f>TITRES_STAT!E1453</f>
        <v>0</v>
      </c>
      <c r="E1450" s="2">
        <f t="shared" si="88"/>
        <v>60496</v>
      </c>
      <c r="F1450" s="5" t="str">
        <f t="shared" si="91"/>
        <v>BEARISH</v>
      </c>
      <c r="G1450" s="5" t="str">
        <f t="shared" si="90"/>
        <v>NEUTRAL</v>
      </c>
      <c r="H1450" s="5" t="str">
        <f t="shared" si="89"/>
        <v>CONFIRMED BEARISH</v>
      </c>
    </row>
    <row r="1451" spans="1:8" ht="13.5" x14ac:dyDescent="0.25">
      <c r="A1451" s="3">
        <f>TITRES_STAT!B1454</f>
        <v>44428</v>
      </c>
      <c r="B1451" s="5">
        <f>TITRES_STAT!C1454</f>
        <v>1.91</v>
      </c>
      <c r="C1451" s="5">
        <f>TITRES_STAT!D1454</f>
        <v>1.4943</v>
      </c>
      <c r="D1451" s="5">
        <f>TITRES_STAT!E1454</f>
        <v>0</v>
      </c>
      <c r="E1451" s="2">
        <f t="shared" si="88"/>
        <v>60496</v>
      </c>
      <c r="F1451" s="5" t="str">
        <f t="shared" si="91"/>
        <v>BEARISH</v>
      </c>
      <c r="G1451" s="5" t="str">
        <f t="shared" si="90"/>
        <v>NEUTRAL</v>
      </c>
      <c r="H1451" s="5" t="str">
        <f t="shared" si="89"/>
        <v>CONFIRMED BEARISH</v>
      </c>
    </row>
    <row r="1452" spans="1:8" ht="13.5" x14ac:dyDescent="0.25">
      <c r="A1452" s="3">
        <f>TITRES_STAT!B1455</f>
        <v>44431</v>
      </c>
      <c r="B1452" s="5">
        <f>TITRES_STAT!C1455</f>
        <v>1.91</v>
      </c>
      <c r="C1452" s="5">
        <f>TITRES_STAT!D1455</f>
        <v>1.4943</v>
      </c>
      <c r="D1452" s="5">
        <f>TITRES_STAT!E1455</f>
        <v>0</v>
      </c>
      <c r="E1452" s="2">
        <f t="shared" si="88"/>
        <v>60496</v>
      </c>
      <c r="F1452" s="5" t="str">
        <f t="shared" si="91"/>
        <v>BEARISH</v>
      </c>
      <c r="G1452" s="5" t="str">
        <f t="shared" si="90"/>
        <v>NEUTRAL</v>
      </c>
      <c r="H1452" s="5" t="str">
        <f t="shared" si="89"/>
        <v>CONFIRMED BEARISH</v>
      </c>
    </row>
    <row r="1453" spans="1:8" ht="13.5" x14ac:dyDescent="0.25">
      <c r="A1453" s="3">
        <f>TITRES_STAT!B1456</f>
        <v>44432</v>
      </c>
      <c r="B1453" s="5">
        <f>TITRES_STAT!C1456</f>
        <v>1.91</v>
      </c>
      <c r="C1453" s="5">
        <f>TITRES_STAT!D1456</f>
        <v>1.4943</v>
      </c>
      <c r="D1453" s="5">
        <f>TITRES_STAT!E1456</f>
        <v>0</v>
      </c>
      <c r="E1453" s="2">
        <f t="shared" si="88"/>
        <v>60496</v>
      </c>
      <c r="F1453" s="5" t="str">
        <f t="shared" si="91"/>
        <v>NEUTRAL</v>
      </c>
      <c r="G1453" s="5" t="str">
        <f t="shared" si="90"/>
        <v>NEUTRAL</v>
      </c>
      <c r="H1453" s="5" t="str">
        <f t="shared" si="89"/>
        <v>NEUTRAL</v>
      </c>
    </row>
    <row r="1454" spans="1:8" ht="13.5" x14ac:dyDescent="0.25">
      <c r="A1454" s="3">
        <f>TITRES_STAT!B1457</f>
        <v>44433</v>
      </c>
      <c r="B1454" s="5">
        <f>TITRES_STAT!C1457</f>
        <v>1.91</v>
      </c>
      <c r="C1454" s="5">
        <f>TITRES_STAT!D1457</f>
        <v>1.4943</v>
      </c>
      <c r="D1454" s="5">
        <f>TITRES_STAT!E1457</f>
        <v>0</v>
      </c>
      <c r="E1454" s="2">
        <f t="shared" si="88"/>
        <v>60496</v>
      </c>
      <c r="F1454" s="5" t="str">
        <f t="shared" si="91"/>
        <v>NEUTRAL</v>
      </c>
      <c r="G1454" s="5" t="str">
        <f t="shared" si="90"/>
        <v>NEUTRAL</v>
      </c>
      <c r="H1454" s="5" t="str">
        <f t="shared" si="89"/>
        <v>NEUTRAL</v>
      </c>
    </row>
    <row r="1455" spans="1:8" ht="13.5" x14ac:dyDescent="0.25">
      <c r="A1455" s="3">
        <f>TITRES_STAT!B1458</f>
        <v>44434</v>
      </c>
      <c r="B1455" s="5">
        <f>TITRES_STAT!C1458</f>
        <v>1.91</v>
      </c>
      <c r="C1455" s="5">
        <f>TITRES_STAT!D1458</f>
        <v>1.4943</v>
      </c>
      <c r="D1455" s="5">
        <f>TITRES_STAT!E1458</f>
        <v>0</v>
      </c>
      <c r="E1455" s="2">
        <f t="shared" si="88"/>
        <v>60496</v>
      </c>
      <c r="F1455" s="5" t="str">
        <f t="shared" si="91"/>
        <v>NEUTRAL</v>
      </c>
      <c r="G1455" s="5" t="str">
        <f t="shared" si="90"/>
        <v>NEUTRAL</v>
      </c>
      <c r="H1455" s="5" t="str">
        <f t="shared" si="89"/>
        <v>NEUTRAL</v>
      </c>
    </row>
    <row r="1456" spans="1:8" ht="13.5" x14ac:dyDescent="0.25">
      <c r="A1456" s="3">
        <f>TITRES_STAT!B1459</f>
        <v>44435</v>
      </c>
      <c r="B1456" s="5">
        <f>TITRES_STAT!C1459</f>
        <v>1.91</v>
      </c>
      <c r="C1456" s="5">
        <f>TITRES_STAT!D1459</f>
        <v>1.4943</v>
      </c>
      <c r="D1456" s="5">
        <f>TITRES_STAT!E1459</f>
        <v>0</v>
      </c>
      <c r="E1456" s="2">
        <f t="shared" si="88"/>
        <v>60496</v>
      </c>
      <c r="F1456" s="5" t="str">
        <f t="shared" si="91"/>
        <v>NEUTRAL</v>
      </c>
      <c r="G1456" s="5" t="str">
        <f t="shared" si="90"/>
        <v>NEUTRAL</v>
      </c>
      <c r="H1456" s="5" t="str">
        <f t="shared" si="89"/>
        <v>NEUTRAL</v>
      </c>
    </row>
    <row r="1457" spans="1:8" ht="13.5" x14ac:dyDescent="0.25">
      <c r="A1457" s="3">
        <f>TITRES_STAT!B1460</f>
        <v>44438</v>
      </c>
      <c r="B1457" s="5">
        <f>TITRES_STAT!C1460</f>
        <v>1.91</v>
      </c>
      <c r="C1457" s="5">
        <f>TITRES_STAT!D1460</f>
        <v>1.4943</v>
      </c>
      <c r="D1457" s="5">
        <f>TITRES_STAT!E1460</f>
        <v>0</v>
      </c>
      <c r="E1457" s="2">
        <f t="shared" si="88"/>
        <v>60496</v>
      </c>
      <c r="F1457" s="5" t="str">
        <f t="shared" si="91"/>
        <v>NEUTRAL</v>
      </c>
      <c r="G1457" s="5" t="str">
        <f t="shared" si="90"/>
        <v>NEUTRAL</v>
      </c>
      <c r="H1457" s="5" t="str">
        <f t="shared" si="89"/>
        <v>NEUTRAL</v>
      </c>
    </row>
    <row r="1458" spans="1:8" ht="13.5" x14ac:dyDescent="0.25">
      <c r="A1458" s="3">
        <f>TITRES_STAT!B1461</f>
        <v>44439</v>
      </c>
      <c r="B1458" s="5">
        <f>TITRES_STAT!C1461</f>
        <v>1.91</v>
      </c>
      <c r="C1458" s="5">
        <f>TITRES_STAT!D1461</f>
        <v>1.4943</v>
      </c>
      <c r="D1458" s="5">
        <f>TITRES_STAT!E1461</f>
        <v>0</v>
      </c>
      <c r="E1458" s="2">
        <f t="shared" si="88"/>
        <v>60496</v>
      </c>
      <c r="F1458" s="5" t="str">
        <f t="shared" si="91"/>
        <v>NEUTRAL</v>
      </c>
      <c r="G1458" s="5" t="str">
        <f t="shared" si="90"/>
        <v>NEUTRAL</v>
      </c>
      <c r="H1458" s="5" t="str">
        <f t="shared" si="89"/>
        <v>NEUTRAL</v>
      </c>
    </row>
    <row r="1459" spans="1:8" ht="13.5" x14ac:dyDescent="0.25">
      <c r="A1459" s="3">
        <f>TITRES_STAT!B1462</f>
        <v>44440</v>
      </c>
      <c r="B1459" s="5">
        <f>TITRES_STAT!C1462</f>
        <v>1.91</v>
      </c>
      <c r="C1459" s="5">
        <f>TITRES_STAT!D1462</f>
        <v>1.4943</v>
      </c>
      <c r="D1459" s="5">
        <f>TITRES_STAT!E1462</f>
        <v>0</v>
      </c>
      <c r="E1459" s="2">
        <f t="shared" si="88"/>
        <v>60496</v>
      </c>
      <c r="F1459" s="5" t="str">
        <f t="shared" si="91"/>
        <v>NEUTRAL</v>
      </c>
      <c r="G1459" s="5" t="str">
        <f t="shared" si="90"/>
        <v>NEUTRAL</v>
      </c>
      <c r="H1459" s="5" t="str">
        <f t="shared" si="89"/>
        <v>NEUTRAL</v>
      </c>
    </row>
    <row r="1460" spans="1:8" ht="13.5" x14ac:dyDescent="0.25">
      <c r="A1460" s="3">
        <f>TITRES_STAT!B1463</f>
        <v>44441</v>
      </c>
      <c r="B1460" s="5">
        <f>TITRES_STAT!C1463</f>
        <v>1.91</v>
      </c>
      <c r="C1460" s="5">
        <f>TITRES_STAT!D1463</f>
        <v>1.4943</v>
      </c>
      <c r="D1460" s="5">
        <f>TITRES_STAT!E1463</f>
        <v>0</v>
      </c>
      <c r="E1460" s="2">
        <f t="shared" si="88"/>
        <v>60496</v>
      </c>
      <c r="F1460" s="5" t="str">
        <f t="shared" si="91"/>
        <v>NEUTRAL</v>
      </c>
      <c r="G1460" s="5" t="str">
        <f t="shared" si="90"/>
        <v>NEUTRAL</v>
      </c>
      <c r="H1460" s="5" t="str">
        <f t="shared" si="89"/>
        <v>NEUTRAL</v>
      </c>
    </row>
    <row r="1461" spans="1:8" ht="13.5" x14ac:dyDescent="0.25">
      <c r="A1461" s="3">
        <f>TITRES_STAT!B1464</f>
        <v>44442</v>
      </c>
      <c r="B1461" s="5">
        <f>TITRES_STAT!C1464</f>
        <v>1.91</v>
      </c>
      <c r="C1461" s="5">
        <f>TITRES_STAT!D1464</f>
        <v>1.4943</v>
      </c>
      <c r="D1461" s="5">
        <f>TITRES_STAT!E1464</f>
        <v>0</v>
      </c>
      <c r="E1461" s="2">
        <f t="shared" si="88"/>
        <v>60496</v>
      </c>
      <c r="F1461" s="5" t="str">
        <f t="shared" si="91"/>
        <v>NEUTRAL</v>
      </c>
      <c r="G1461" s="5" t="str">
        <f t="shared" si="90"/>
        <v>NEUTRAL</v>
      </c>
      <c r="H1461" s="5" t="str">
        <f t="shared" si="89"/>
        <v>NEUTRAL</v>
      </c>
    </row>
    <row r="1462" spans="1:8" ht="13.5" x14ac:dyDescent="0.25">
      <c r="A1462" s="3">
        <f>TITRES_STAT!B1465</f>
        <v>44445</v>
      </c>
      <c r="B1462" s="5">
        <f>TITRES_STAT!C1465</f>
        <v>1.9</v>
      </c>
      <c r="C1462" s="5">
        <f>TITRES_STAT!D1465</f>
        <v>1.4864999999999999</v>
      </c>
      <c r="D1462" s="5">
        <f>TITRES_STAT!E1465</f>
        <v>881</v>
      </c>
      <c r="E1462" s="2">
        <f t="shared" si="88"/>
        <v>59615</v>
      </c>
      <c r="F1462" s="5" t="str">
        <f t="shared" si="91"/>
        <v>BEARISH</v>
      </c>
      <c r="G1462" s="5" t="str">
        <f t="shared" si="90"/>
        <v>NEUTRAL</v>
      </c>
      <c r="H1462" s="5" t="str">
        <f t="shared" si="89"/>
        <v>CONFIRMED BEARISH</v>
      </c>
    </row>
    <row r="1463" spans="1:8" ht="13.5" x14ac:dyDescent="0.25">
      <c r="A1463" s="3">
        <f>TITRES_STAT!B1466</f>
        <v>44446</v>
      </c>
      <c r="B1463" s="5">
        <f>TITRES_STAT!C1466</f>
        <v>1.9</v>
      </c>
      <c r="C1463" s="5">
        <f>TITRES_STAT!D1466</f>
        <v>1.4864999999999999</v>
      </c>
      <c r="D1463" s="5">
        <f>TITRES_STAT!E1466</f>
        <v>0</v>
      </c>
      <c r="E1463" s="2">
        <f t="shared" si="88"/>
        <v>59615</v>
      </c>
      <c r="F1463" s="5" t="str">
        <f t="shared" si="91"/>
        <v>BEARISH</v>
      </c>
      <c r="G1463" s="5" t="str">
        <f t="shared" si="90"/>
        <v>NEUTRAL</v>
      </c>
      <c r="H1463" s="5" t="str">
        <f t="shared" si="89"/>
        <v>CONFIRMED BEARISH</v>
      </c>
    </row>
    <row r="1464" spans="1:8" ht="13.5" x14ac:dyDescent="0.25">
      <c r="A1464" s="3">
        <f>TITRES_STAT!B1467</f>
        <v>44447</v>
      </c>
      <c r="B1464" s="5">
        <f>TITRES_STAT!C1467</f>
        <v>1.9</v>
      </c>
      <c r="C1464" s="5">
        <f>TITRES_STAT!D1467</f>
        <v>1.4864999999999999</v>
      </c>
      <c r="D1464" s="5">
        <f>TITRES_STAT!E1467</f>
        <v>1000</v>
      </c>
      <c r="E1464" s="2">
        <f t="shared" si="88"/>
        <v>59615</v>
      </c>
      <c r="F1464" s="5" t="str">
        <f t="shared" si="91"/>
        <v>BEARISH</v>
      </c>
      <c r="G1464" s="5" t="str">
        <f t="shared" si="90"/>
        <v>NEUTRAL</v>
      </c>
      <c r="H1464" s="5" t="str">
        <f t="shared" si="89"/>
        <v>CONFIRMED BEARISH</v>
      </c>
    </row>
    <row r="1465" spans="1:8" ht="13.5" x14ac:dyDescent="0.25">
      <c r="A1465" s="3">
        <f>TITRES_STAT!B1468</f>
        <v>44448</v>
      </c>
      <c r="B1465" s="5">
        <f>TITRES_STAT!C1468</f>
        <v>1.9</v>
      </c>
      <c r="C1465" s="5">
        <f>TITRES_STAT!D1468</f>
        <v>1.4864999999999999</v>
      </c>
      <c r="D1465" s="5">
        <f>TITRES_STAT!E1468</f>
        <v>0</v>
      </c>
      <c r="E1465" s="2">
        <f t="shared" si="88"/>
        <v>59615</v>
      </c>
      <c r="F1465" s="5" t="str">
        <f t="shared" si="91"/>
        <v>BEARISH</v>
      </c>
      <c r="G1465" s="5" t="str">
        <f t="shared" si="90"/>
        <v>NEUTRAL</v>
      </c>
      <c r="H1465" s="5" t="str">
        <f t="shared" si="89"/>
        <v>CONFIRMED BEARISH</v>
      </c>
    </row>
    <row r="1466" spans="1:8" ht="13.5" x14ac:dyDescent="0.25">
      <c r="A1466" s="3">
        <f>TITRES_STAT!B1469</f>
        <v>44449</v>
      </c>
      <c r="B1466" s="5">
        <f>TITRES_STAT!C1469</f>
        <v>1.9</v>
      </c>
      <c r="C1466" s="5">
        <f>TITRES_STAT!D1469</f>
        <v>1.4864999999999999</v>
      </c>
      <c r="D1466" s="5">
        <f>TITRES_STAT!E1469</f>
        <v>0</v>
      </c>
      <c r="E1466" s="2">
        <f t="shared" si="88"/>
        <v>59615</v>
      </c>
      <c r="F1466" s="5" t="str">
        <f t="shared" si="91"/>
        <v>BEARISH</v>
      </c>
      <c r="G1466" s="5" t="str">
        <f t="shared" si="90"/>
        <v>NEUTRAL</v>
      </c>
      <c r="H1466" s="5" t="str">
        <f t="shared" si="89"/>
        <v>CONFIRMED BEARISH</v>
      </c>
    </row>
    <row r="1467" spans="1:8" ht="13.5" x14ac:dyDescent="0.25">
      <c r="A1467" s="3">
        <f>TITRES_STAT!B1470</f>
        <v>44452</v>
      </c>
      <c r="B1467" s="5">
        <f>TITRES_STAT!C1470</f>
        <v>1.9</v>
      </c>
      <c r="C1467" s="5">
        <f>TITRES_STAT!D1470</f>
        <v>1.4864999999999999</v>
      </c>
      <c r="D1467" s="5">
        <f>TITRES_STAT!E1470</f>
        <v>0</v>
      </c>
      <c r="E1467" s="2">
        <f t="shared" si="88"/>
        <v>59615</v>
      </c>
      <c r="F1467" s="5" t="str">
        <f t="shared" si="91"/>
        <v>NEUTRAL</v>
      </c>
      <c r="G1467" s="5" t="str">
        <f t="shared" si="90"/>
        <v>NEUTRAL</v>
      </c>
      <c r="H1467" s="5" t="str">
        <f t="shared" si="89"/>
        <v>NEUTRAL</v>
      </c>
    </row>
    <row r="1468" spans="1:8" ht="13.5" x14ac:dyDescent="0.25">
      <c r="A1468" s="3">
        <f>TITRES_STAT!B1471</f>
        <v>44453</v>
      </c>
      <c r="B1468" s="5">
        <f>TITRES_STAT!C1471</f>
        <v>1.91</v>
      </c>
      <c r="C1468" s="5">
        <f>TITRES_STAT!D1471</f>
        <v>1.4943</v>
      </c>
      <c r="D1468" s="5">
        <f>TITRES_STAT!E1471</f>
        <v>204</v>
      </c>
      <c r="E1468" s="2">
        <f t="shared" si="88"/>
        <v>59819</v>
      </c>
      <c r="F1468" s="5" t="str">
        <f t="shared" si="91"/>
        <v>BULLISH</v>
      </c>
      <c r="G1468" s="5" t="str">
        <f t="shared" si="90"/>
        <v>NEUTRAL</v>
      </c>
      <c r="H1468" s="5" t="str">
        <f t="shared" si="89"/>
        <v>CONFIRMED BULLISH</v>
      </c>
    </row>
    <row r="1469" spans="1:8" ht="13.5" x14ac:dyDescent="0.25">
      <c r="A1469" s="3">
        <f>TITRES_STAT!B1472</f>
        <v>44454</v>
      </c>
      <c r="B1469" s="5">
        <f>TITRES_STAT!C1472</f>
        <v>1.91</v>
      </c>
      <c r="C1469" s="5">
        <f>TITRES_STAT!D1472</f>
        <v>1.4943</v>
      </c>
      <c r="D1469" s="5">
        <f>TITRES_STAT!E1472</f>
        <v>0</v>
      </c>
      <c r="E1469" s="2">
        <f t="shared" si="88"/>
        <v>59819</v>
      </c>
      <c r="F1469" s="5" t="str">
        <f t="shared" si="91"/>
        <v>BULLISH</v>
      </c>
      <c r="G1469" s="5" t="str">
        <f t="shared" si="90"/>
        <v>NEUTRAL</v>
      </c>
      <c r="H1469" s="5" t="str">
        <f t="shared" si="89"/>
        <v>CONFIRMED BULLISH</v>
      </c>
    </row>
    <row r="1470" spans="1:8" ht="13.5" x14ac:dyDescent="0.25">
      <c r="A1470" s="3">
        <f>TITRES_STAT!B1473</f>
        <v>44455</v>
      </c>
      <c r="B1470" s="5">
        <f>TITRES_STAT!C1473</f>
        <v>1.91</v>
      </c>
      <c r="C1470" s="5">
        <f>TITRES_STAT!D1473</f>
        <v>1.4943</v>
      </c>
      <c r="D1470" s="5">
        <f>TITRES_STAT!E1473</f>
        <v>0</v>
      </c>
      <c r="E1470" s="2">
        <f t="shared" si="88"/>
        <v>59819</v>
      </c>
      <c r="F1470" s="5" t="str">
        <f t="shared" si="91"/>
        <v>BULLISH</v>
      </c>
      <c r="G1470" s="5" t="str">
        <f t="shared" si="90"/>
        <v>NEUTRAL</v>
      </c>
      <c r="H1470" s="5" t="str">
        <f t="shared" si="89"/>
        <v>CONFIRMED BULLISH</v>
      </c>
    </row>
    <row r="1471" spans="1:8" ht="13.5" x14ac:dyDescent="0.25">
      <c r="A1471" s="3">
        <f>TITRES_STAT!B1474</f>
        <v>44456</v>
      </c>
      <c r="B1471" s="5">
        <f>TITRES_STAT!C1474</f>
        <v>1.91</v>
      </c>
      <c r="C1471" s="5">
        <f>TITRES_STAT!D1474</f>
        <v>1.4943</v>
      </c>
      <c r="D1471" s="5">
        <f>TITRES_STAT!E1474</f>
        <v>0</v>
      </c>
      <c r="E1471" s="2">
        <f t="shared" si="88"/>
        <v>59819</v>
      </c>
      <c r="F1471" s="5" t="str">
        <f t="shared" si="91"/>
        <v>BULLISH</v>
      </c>
      <c r="G1471" s="5" t="str">
        <f t="shared" si="90"/>
        <v>NEUTRAL</v>
      </c>
      <c r="H1471" s="5" t="str">
        <f t="shared" si="89"/>
        <v>CONFIRMED BULLISH</v>
      </c>
    </row>
    <row r="1472" spans="1:8" ht="13.5" x14ac:dyDescent="0.25">
      <c r="A1472" s="3">
        <f>TITRES_STAT!B1475</f>
        <v>44459</v>
      </c>
      <c r="B1472" s="5">
        <f>TITRES_STAT!C1475</f>
        <v>1.91</v>
      </c>
      <c r="C1472" s="5">
        <f>TITRES_STAT!D1475</f>
        <v>1.4943</v>
      </c>
      <c r="D1472" s="5">
        <f>TITRES_STAT!E1475</f>
        <v>0</v>
      </c>
      <c r="E1472" s="2">
        <f t="shared" si="88"/>
        <v>59819</v>
      </c>
      <c r="F1472" s="5" t="str">
        <f t="shared" si="91"/>
        <v>BULLISH</v>
      </c>
      <c r="G1472" s="5" t="str">
        <f t="shared" si="90"/>
        <v>NEUTRAL</v>
      </c>
      <c r="H1472" s="5" t="str">
        <f t="shared" si="89"/>
        <v>CONFIRMED BULLISH</v>
      </c>
    </row>
    <row r="1473" spans="1:8" ht="13.5" x14ac:dyDescent="0.25">
      <c r="A1473" s="3">
        <f>TITRES_STAT!B1476</f>
        <v>44460</v>
      </c>
      <c r="B1473" s="5">
        <f>TITRES_STAT!C1476</f>
        <v>1.91</v>
      </c>
      <c r="C1473" s="5">
        <f>TITRES_STAT!D1476</f>
        <v>1.4943</v>
      </c>
      <c r="D1473" s="5">
        <f>TITRES_STAT!E1476</f>
        <v>0</v>
      </c>
      <c r="E1473" s="2">
        <f t="shared" si="88"/>
        <v>59819</v>
      </c>
      <c r="F1473" s="5" t="str">
        <f t="shared" si="91"/>
        <v>NEUTRAL</v>
      </c>
      <c r="G1473" s="5" t="str">
        <f t="shared" si="90"/>
        <v>NEUTRAL</v>
      </c>
      <c r="H1473" s="5" t="str">
        <f t="shared" si="89"/>
        <v>NEUTRAL</v>
      </c>
    </row>
    <row r="1474" spans="1:8" ht="13.5" x14ac:dyDescent="0.25">
      <c r="A1474" s="3">
        <f>TITRES_STAT!B1477</f>
        <v>44461</v>
      </c>
      <c r="B1474" s="5">
        <f>TITRES_STAT!C1477</f>
        <v>1.91</v>
      </c>
      <c r="C1474" s="5">
        <f>TITRES_STAT!D1477</f>
        <v>1.4943</v>
      </c>
      <c r="D1474" s="5">
        <f>TITRES_STAT!E1477</f>
        <v>0</v>
      </c>
      <c r="E1474" s="2">
        <f t="shared" si="88"/>
        <v>59819</v>
      </c>
      <c r="F1474" s="5" t="str">
        <f t="shared" si="91"/>
        <v>NEUTRAL</v>
      </c>
      <c r="G1474" s="5" t="str">
        <f t="shared" si="90"/>
        <v>NEUTRAL</v>
      </c>
      <c r="H1474" s="5" t="str">
        <f t="shared" si="89"/>
        <v>NEUTRAL</v>
      </c>
    </row>
    <row r="1475" spans="1:8" ht="13.5" x14ac:dyDescent="0.25">
      <c r="A1475" s="3">
        <f>TITRES_STAT!B1478</f>
        <v>44462</v>
      </c>
      <c r="B1475" s="5">
        <f>TITRES_STAT!C1478</f>
        <v>1.91</v>
      </c>
      <c r="C1475" s="5">
        <f>TITRES_STAT!D1478</f>
        <v>1.4943</v>
      </c>
      <c r="D1475" s="5">
        <f>TITRES_STAT!E1478</f>
        <v>0</v>
      </c>
      <c r="E1475" s="2">
        <f t="shared" si="88"/>
        <v>59819</v>
      </c>
      <c r="F1475" s="5" t="str">
        <f t="shared" si="91"/>
        <v>NEUTRAL</v>
      </c>
      <c r="G1475" s="5" t="str">
        <f t="shared" si="90"/>
        <v>NEUTRAL</v>
      </c>
      <c r="H1475" s="5" t="str">
        <f t="shared" si="89"/>
        <v>NEUTRAL</v>
      </c>
    </row>
    <row r="1476" spans="1:8" ht="13.5" x14ac:dyDescent="0.25">
      <c r="A1476" s="3">
        <f>TITRES_STAT!B1479</f>
        <v>44463</v>
      </c>
      <c r="B1476" s="5">
        <f>TITRES_STAT!C1479</f>
        <v>1.91</v>
      </c>
      <c r="C1476" s="5">
        <f>TITRES_STAT!D1479</f>
        <v>1.4943</v>
      </c>
      <c r="D1476" s="5">
        <f>TITRES_STAT!E1479</f>
        <v>0</v>
      </c>
      <c r="E1476" s="2">
        <f t="shared" ref="E1476:E1539" si="92">IF(B1476&gt;B1475, E1475+D1476, IF(B1476&lt;B1475, E1475-D1476, E1475))</f>
        <v>59819</v>
      </c>
      <c r="F1476" s="5" t="str">
        <f t="shared" si="91"/>
        <v>NEUTRAL</v>
      </c>
      <c r="G1476" s="5" t="str">
        <f t="shared" si="90"/>
        <v>NEUTRAL</v>
      </c>
      <c r="H1476" s="5" t="str">
        <f t="shared" si="89"/>
        <v>NEUTRAL</v>
      </c>
    </row>
    <row r="1477" spans="1:8" ht="13.5" x14ac:dyDescent="0.25">
      <c r="A1477" s="3">
        <f>TITRES_STAT!B1480</f>
        <v>44466</v>
      </c>
      <c r="B1477" s="5">
        <f>TITRES_STAT!C1480</f>
        <v>1.91</v>
      </c>
      <c r="C1477" s="5">
        <f>TITRES_STAT!D1480</f>
        <v>1.4943</v>
      </c>
      <c r="D1477" s="5">
        <f>TITRES_STAT!E1480</f>
        <v>0</v>
      </c>
      <c r="E1477" s="2">
        <f t="shared" si="92"/>
        <v>59819</v>
      </c>
      <c r="F1477" s="5" t="str">
        <f t="shared" si="91"/>
        <v>NEUTRAL</v>
      </c>
      <c r="G1477" s="5" t="str">
        <f t="shared" si="90"/>
        <v>NEUTRAL</v>
      </c>
      <c r="H1477" s="5" t="str">
        <f t="shared" si="89"/>
        <v>NEUTRAL</v>
      </c>
    </row>
    <row r="1478" spans="1:8" ht="13.5" x14ac:dyDescent="0.25">
      <c r="A1478" s="3">
        <f>TITRES_STAT!B1481</f>
        <v>44467</v>
      </c>
      <c r="B1478" s="5">
        <f>TITRES_STAT!C1481</f>
        <v>1.91</v>
      </c>
      <c r="C1478" s="5">
        <f>TITRES_STAT!D1481</f>
        <v>1.4943</v>
      </c>
      <c r="D1478" s="5">
        <f>TITRES_STAT!E1481</f>
        <v>0</v>
      </c>
      <c r="E1478" s="2">
        <f t="shared" si="92"/>
        <v>59819</v>
      </c>
      <c r="F1478" s="5" t="str">
        <f t="shared" si="91"/>
        <v>NEUTRAL</v>
      </c>
      <c r="G1478" s="5" t="str">
        <f t="shared" si="90"/>
        <v>NEUTRAL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NEUTRAL</v>
      </c>
    </row>
    <row r="1479" spans="1:8" ht="13.5" x14ac:dyDescent="0.25">
      <c r="A1479" s="3">
        <f>TITRES_STAT!B1482</f>
        <v>44468</v>
      </c>
      <c r="B1479" s="5">
        <f>TITRES_STAT!C1482</f>
        <v>1.91</v>
      </c>
      <c r="C1479" s="5">
        <f>TITRES_STAT!D1482</f>
        <v>1.4943</v>
      </c>
      <c r="D1479" s="5">
        <f>TITRES_STAT!E1482</f>
        <v>0</v>
      </c>
      <c r="E1479" s="2">
        <f t="shared" si="92"/>
        <v>59819</v>
      </c>
      <c r="F1479" s="5" t="str">
        <f t="shared" si="91"/>
        <v>NEUTRAL</v>
      </c>
      <c r="G1479" s="5" t="str">
        <f t="shared" ref="G1479:G1542" si="94">IF((E1479-E1474)/E1474 &gt; 0.02, "STRONG",
 IF((E1479-E1474)/E1474 &lt; -0.02, "WEAK", "NEUTRAL"))</f>
        <v>NEUTRAL</v>
      </c>
      <c r="H1479" s="5" t="str">
        <f t="shared" si="93"/>
        <v>NEUTRAL</v>
      </c>
    </row>
    <row r="1480" spans="1:8" ht="13.5" x14ac:dyDescent="0.25">
      <c r="A1480" s="3">
        <f>TITRES_STAT!B1483</f>
        <v>44469</v>
      </c>
      <c r="B1480" s="5">
        <f>TITRES_STAT!C1483</f>
        <v>1.91</v>
      </c>
      <c r="C1480" s="5">
        <f>TITRES_STAT!D1483</f>
        <v>1.4943</v>
      </c>
      <c r="D1480" s="5">
        <f>TITRES_STAT!E1483</f>
        <v>0</v>
      </c>
      <c r="E1480" s="2">
        <f t="shared" si="92"/>
        <v>59819</v>
      </c>
      <c r="F1480" s="5" t="str">
        <f t="shared" ref="F1480:F1543" si="95">IF(E1480&gt;E1475,"BULLISH",IF(E1480&lt;E1475,"BEARISH","NEUTRAL"))</f>
        <v>NEUTRAL</v>
      </c>
      <c r="G1480" s="5" t="str">
        <f t="shared" si="94"/>
        <v>NEUTRAL</v>
      </c>
      <c r="H1480" s="5" t="str">
        <f t="shared" si="93"/>
        <v>NEUTRAL</v>
      </c>
    </row>
    <row r="1481" spans="1:8" ht="13.5" x14ac:dyDescent="0.25">
      <c r="A1481" s="3">
        <f>TITRES_STAT!B1484</f>
        <v>44470</v>
      </c>
      <c r="B1481" s="5">
        <f>TITRES_STAT!C1484</f>
        <v>1.91</v>
      </c>
      <c r="C1481" s="5">
        <f>TITRES_STAT!D1484</f>
        <v>1.4943</v>
      </c>
      <c r="D1481" s="5">
        <f>TITRES_STAT!E1484</f>
        <v>0</v>
      </c>
      <c r="E1481" s="2">
        <f t="shared" si="92"/>
        <v>59819</v>
      </c>
      <c r="F1481" s="5" t="str">
        <f t="shared" si="95"/>
        <v>NEUTRAL</v>
      </c>
      <c r="G1481" s="5" t="str">
        <f t="shared" si="94"/>
        <v>NEUTRAL</v>
      </c>
      <c r="H1481" s="5" t="str">
        <f t="shared" si="93"/>
        <v>NEUTRAL</v>
      </c>
    </row>
    <row r="1482" spans="1:8" ht="13.5" x14ac:dyDescent="0.25">
      <c r="A1482" s="3">
        <f>TITRES_STAT!B1485</f>
        <v>44473</v>
      </c>
      <c r="B1482" s="5">
        <f>TITRES_STAT!C1485</f>
        <v>1.91</v>
      </c>
      <c r="C1482" s="5">
        <f>TITRES_STAT!D1485</f>
        <v>1.4943</v>
      </c>
      <c r="D1482" s="5">
        <f>TITRES_STAT!E1485</f>
        <v>0</v>
      </c>
      <c r="E1482" s="2">
        <f t="shared" si="92"/>
        <v>59819</v>
      </c>
      <c r="F1482" s="5" t="str">
        <f t="shared" si="95"/>
        <v>NEUTRAL</v>
      </c>
      <c r="G1482" s="5" t="str">
        <f t="shared" si="94"/>
        <v>NEUTRAL</v>
      </c>
      <c r="H1482" s="5" t="str">
        <f t="shared" si="93"/>
        <v>NEUTRAL</v>
      </c>
    </row>
    <row r="1483" spans="1:8" ht="13.5" x14ac:dyDescent="0.25">
      <c r="A1483" s="3">
        <f>TITRES_STAT!B1486</f>
        <v>44474</v>
      </c>
      <c r="B1483" s="5">
        <f>TITRES_STAT!C1486</f>
        <v>1.91</v>
      </c>
      <c r="C1483" s="5">
        <f>TITRES_STAT!D1486</f>
        <v>1.4943</v>
      </c>
      <c r="D1483" s="5">
        <f>TITRES_STAT!E1486</f>
        <v>0</v>
      </c>
      <c r="E1483" s="2">
        <f t="shared" si="92"/>
        <v>59819</v>
      </c>
      <c r="F1483" s="5" t="str">
        <f t="shared" si="95"/>
        <v>NEUTRAL</v>
      </c>
      <c r="G1483" s="5" t="str">
        <f t="shared" si="94"/>
        <v>NEUTRAL</v>
      </c>
      <c r="H1483" s="5" t="str">
        <f t="shared" si="93"/>
        <v>NEUTRAL</v>
      </c>
    </row>
    <row r="1484" spans="1:8" ht="13.5" x14ac:dyDescent="0.25">
      <c r="A1484" s="3">
        <f>TITRES_STAT!B1487</f>
        <v>44475</v>
      </c>
      <c r="B1484" s="5">
        <f>TITRES_STAT!C1487</f>
        <v>1.91</v>
      </c>
      <c r="C1484" s="5">
        <f>TITRES_STAT!D1487</f>
        <v>1.4943</v>
      </c>
      <c r="D1484" s="5">
        <f>TITRES_STAT!E1487</f>
        <v>0</v>
      </c>
      <c r="E1484" s="2">
        <f t="shared" si="92"/>
        <v>59819</v>
      </c>
      <c r="F1484" s="5" t="str">
        <f t="shared" si="95"/>
        <v>NEUTRAL</v>
      </c>
      <c r="G1484" s="5" t="str">
        <f t="shared" si="94"/>
        <v>NEUTRAL</v>
      </c>
      <c r="H1484" s="5" t="str">
        <f t="shared" si="93"/>
        <v>NEUTRAL</v>
      </c>
    </row>
    <row r="1485" spans="1:8" ht="13.5" x14ac:dyDescent="0.25">
      <c r="A1485" s="3">
        <f>TITRES_STAT!B1488</f>
        <v>44476</v>
      </c>
      <c r="B1485" s="5">
        <f>TITRES_STAT!C1488</f>
        <v>1.91</v>
      </c>
      <c r="C1485" s="5">
        <f>TITRES_STAT!D1488</f>
        <v>1.4943</v>
      </c>
      <c r="D1485" s="5">
        <f>TITRES_STAT!E1488</f>
        <v>0</v>
      </c>
      <c r="E1485" s="2">
        <f t="shared" si="92"/>
        <v>59819</v>
      </c>
      <c r="F1485" s="5" t="str">
        <f t="shared" si="95"/>
        <v>NEUTRAL</v>
      </c>
      <c r="G1485" s="5" t="str">
        <f t="shared" si="94"/>
        <v>NEUTRAL</v>
      </c>
      <c r="H1485" s="5" t="str">
        <f t="shared" si="93"/>
        <v>NEUTRAL</v>
      </c>
    </row>
    <row r="1486" spans="1:8" ht="13.5" x14ac:dyDescent="0.25">
      <c r="A1486" s="3">
        <f>TITRES_STAT!B1489</f>
        <v>44477</v>
      </c>
      <c r="B1486" s="5">
        <f>TITRES_STAT!C1489</f>
        <v>1.91</v>
      </c>
      <c r="C1486" s="5">
        <f>TITRES_STAT!D1489</f>
        <v>1.4943</v>
      </c>
      <c r="D1486" s="5">
        <f>TITRES_STAT!E1489</f>
        <v>0</v>
      </c>
      <c r="E1486" s="2">
        <f t="shared" si="92"/>
        <v>59819</v>
      </c>
      <c r="F1486" s="5" t="str">
        <f t="shared" si="95"/>
        <v>NEUTRAL</v>
      </c>
      <c r="G1486" s="5" t="str">
        <f t="shared" si="94"/>
        <v>NEUTRAL</v>
      </c>
      <c r="H1486" s="5" t="str">
        <f t="shared" si="93"/>
        <v>NEUTRAL</v>
      </c>
    </row>
    <row r="1487" spans="1:8" ht="13.5" x14ac:dyDescent="0.25">
      <c r="A1487" s="3">
        <f>TITRES_STAT!B1490</f>
        <v>44480</v>
      </c>
      <c r="B1487" s="5">
        <f>TITRES_STAT!C1490</f>
        <v>1.91</v>
      </c>
      <c r="C1487" s="5">
        <f>TITRES_STAT!D1490</f>
        <v>1.4943</v>
      </c>
      <c r="D1487" s="5">
        <f>TITRES_STAT!E1490</f>
        <v>0</v>
      </c>
      <c r="E1487" s="2">
        <f t="shared" si="92"/>
        <v>59819</v>
      </c>
      <c r="F1487" s="5" t="str">
        <f t="shared" si="95"/>
        <v>NEUTRAL</v>
      </c>
      <c r="G1487" s="5" t="str">
        <f t="shared" si="94"/>
        <v>NEUTRAL</v>
      </c>
      <c r="H1487" s="5" t="str">
        <f t="shared" si="93"/>
        <v>NEUTRAL</v>
      </c>
    </row>
    <row r="1488" spans="1:8" ht="13.5" x14ac:dyDescent="0.25">
      <c r="A1488" s="3">
        <f>TITRES_STAT!B1491</f>
        <v>44481</v>
      </c>
      <c r="B1488" s="5">
        <f>TITRES_STAT!C1491</f>
        <v>1.91</v>
      </c>
      <c r="C1488" s="5">
        <f>TITRES_STAT!D1491</f>
        <v>1.4943</v>
      </c>
      <c r="D1488" s="5">
        <f>TITRES_STAT!E1491</f>
        <v>0</v>
      </c>
      <c r="E1488" s="2">
        <f t="shared" si="92"/>
        <v>59819</v>
      </c>
      <c r="F1488" s="5" t="str">
        <f t="shared" si="95"/>
        <v>NEUTRAL</v>
      </c>
      <c r="G1488" s="5" t="str">
        <f t="shared" si="94"/>
        <v>NEUTRAL</v>
      </c>
      <c r="H1488" s="5" t="str">
        <f t="shared" si="93"/>
        <v>NEUTRAL</v>
      </c>
    </row>
    <row r="1489" spans="1:8" ht="13.5" x14ac:dyDescent="0.25">
      <c r="A1489" s="3">
        <f>TITRES_STAT!B1492</f>
        <v>44482</v>
      </c>
      <c r="B1489" s="5">
        <f>TITRES_STAT!C1492</f>
        <v>1.91</v>
      </c>
      <c r="C1489" s="5">
        <f>TITRES_STAT!D1492</f>
        <v>1.4943</v>
      </c>
      <c r="D1489" s="5">
        <f>TITRES_STAT!E1492</f>
        <v>0</v>
      </c>
      <c r="E1489" s="2">
        <f t="shared" si="92"/>
        <v>59819</v>
      </c>
      <c r="F1489" s="5" t="str">
        <f t="shared" si="95"/>
        <v>NEUTRAL</v>
      </c>
      <c r="G1489" s="5" t="str">
        <f t="shared" si="94"/>
        <v>NEUTRAL</v>
      </c>
      <c r="H1489" s="5" t="str">
        <f t="shared" si="93"/>
        <v>NEUTRAL</v>
      </c>
    </row>
    <row r="1490" spans="1:8" ht="13.5" x14ac:dyDescent="0.25">
      <c r="A1490" s="3">
        <f>TITRES_STAT!B1493</f>
        <v>44483</v>
      </c>
      <c r="B1490" s="5">
        <f>TITRES_STAT!C1493</f>
        <v>1.91</v>
      </c>
      <c r="C1490" s="5">
        <f>TITRES_STAT!D1493</f>
        <v>1.4943</v>
      </c>
      <c r="D1490" s="5">
        <f>TITRES_STAT!E1493</f>
        <v>0</v>
      </c>
      <c r="E1490" s="2">
        <f t="shared" si="92"/>
        <v>59819</v>
      </c>
      <c r="F1490" s="5" t="str">
        <f t="shared" si="95"/>
        <v>NEUTRAL</v>
      </c>
      <c r="G1490" s="5" t="str">
        <f t="shared" si="94"/>
        <v>NEUTRAL</v>
      </c>
      <c r="H1490" s="5" t="str">
        <f t="shared" si="93"/>
        <v>NEUTRAL</v>
      </c>
    </row>
    <row r="1491" spans="1:8" ht="13.5" x14ac:dyDescent="0.25">
      <c r="A1491" s="3">
        <f>TITRES_STAT!B1494</f>
        <v>44488</v>
      </c>
      <c r="B1491" s="5">
        <f>TITRES_STAT!C1494</f>
        <v>1.91</v>
      </c>
      <c r="C1491" s="5">
        <f>TITRES_STAT!D1494</f>
        <v>1.4943</v>
      </c>
      <c r="D1491" s="5">
        <f>TITRES_STAT!E1494</f>
        <v>0</v>
      </c>
      <c r="E1491" s="2">
        <f t="shared" si="92"/>
        <v>59819</v>
      </c>
      <c r="F1491" s="5" t="str">
        <f t="shared" si="95"/>
        <v>NEUTRAL</v>
      </c>
      <c r="G1491" s="5" t="str">
        <f t="shared" si="94"/>
        <v>NEUTRAL</v>
      </c>
      <c r="H1491" s="5" t="str">
        <f t="shared" si="93"/>
        <v>NEUTRAL</v>
      </c>
    </row>
    <row r="1492" spans="1:8" ht="13.5" x14ac:dyDescent="0.25">
      <c r="A1492" s="3">
        <f>TITRES_STAT!B1495</f>
        <v>44489</v>
      </c>
      <c r="B1492" s="5">
        <f>TITRES_STAT!C1495</f>
        <v>1.91</v>
      </c>
      <c r="C1492" s="5">
        <f>TITRES_STAT!D1495</f>
        <v>1.4943</v>
      </c>
      <c r="D1492" s="5">
        <f>TITRES_STAT!E1495</f>
        <v>0</v>
      </c>
      <c r="E1492" s="2">
        <f t="shared" si="92"/>
        <v>59819</v>
      </c>
      <c r="F1492" s="5" t="str">
        <f t="shared" si="95"/>
        <v>NEUTRAL</v>
      </c>
      <c r="G1492" s="5" t="str">
        <f t="shared" si="94"/>
        <v>NEUTRAL</v>
      </c>
      <c r="H1492" s="5" t="str">
        <f t="shared" si="93"/>
        <v>NEUTRAL</v>
      </c>
    </row>
    <row r="1493" spans="1:8" ht="13.5" x14ac:dyDescent="0.25">
      <c r="A1493" s="3">
        <f>TITRES_STAT!B1496</f>
        <v>44490</v>
      </c>
      <c r="B1493" s="5">
        <f>TITRES_STAT!C1496</f>
        <v>1.92</v>
      </c>
      <c r="C1493" s="5">
        <f>TITRES_STAT!D1496</f>
        <v>1.5022</v>
      </c>
      <c r="D1493" s="5">
        <f>TITRES_STAT!E1496</f>
        <v>110</v>
      </c>
      <c r="E1493" s="2">
        <f t="shared" si="92"/>
        <v>59929</v>
      </c>
      <c r="F1493" s="5" t="str">
        <f t="shared" si="95"/>
        <v>BULLISH</v>
      </c>
      <c r="G1493" s="5" t="str">
        <f t="shared" si="94"/>
        <v>NEUTRAL</v>
      </c>
      <c r="H1493" s="5" t="str">
        <f t="shared" si="93"/>
        <v>CONFIRMED BULLISH</v>
      </c>
    </row>
    <row r="1494" spans="1:8" ht="13.5" x14ac:dyDescent="0.25">
      <c r="A1494" s="3">
        <f>TITRES_STAT!B1497</f>
        <v>44491</v>
      </c>
      <c r="B1494" s="5">
        <f>TITRES_STAT!C1497</f>
        <v>1.92</v>
      </c>
      <c r="C1494" s="5">
        <f>TITRES_STAT!D1497</f>
        <v>1.5022</v>
      </c>
      <c r="D1494" s="5">
        <f>TITRES_STAT!E1497</f>
        <v>175</v>
      </c>
      <c r="E1494" s="2">
        <f t="shared" si="92"/>
        <v>59929</v>
      </c>
      <c r="F1494" s="5" t="str">
        <f t="shared" si="95"/>
        <v>BULLISH</v>
      </c>
      <c r="G1494" s="5" t="str">
        <f t="shared" si="94"/>
        <v>NEUTRAL</v>
      </c>
      <c r="H1494" s="5" t="str">
        <f t="shared" si="93"/>
        <v>CONFIRMED BULLISH</v>
      </c>
    </row>
    <row r="1495" spans="1:8" ht="13.5" x14ac:dyDescent="0.25">
      <c r="A1495" s="3">
        <f>TITRES_STAT!B1498</f>
        <v>44494</v>
      </c>
      <c r="B1495" s="5">
        <f>TITRES_STAT!C1498</f>
        <v>1.92</v>
      </c>
      <c r="C1495" s="5">
        <f>TITRES_STAT!D1498</f>
        <v>1.5022</v>
      </c>
      <c r="D1495" s="5">
        <f>TITRES_STAT!E1498</f>
        <v>0</v>
      </c>
      <c r="E1495" s="2">
        <f t="shared" si="92"/>
        <v>59929</v>
      </c>
      <c r="F1495" s="5" t="str">
        <f t="shared" si="95"/>
        <v>BULLISH</v>
      </c>
      <c r="G1495" s="5" t="str">
        <f t="shared" si="94"/>
        <v>NEUTRAL</v>
      </c>
      <c r="H1495" s="5" t="str">
        <f t="shared" si="93"/>
        <v>CONFIRMED BULLISH</v>
      </c>
    </row>
    <row r="1496" spans="1:8" ht="13.5" x14ac:dyDescent="0.25">
      <c r="A1496" s="3">
        <f>TITRES_STAT!B1499</f>
        <v>44495</v>
      </c>
      <c r="B1496" s="5">
        <f>TITRES_STAT!C1499</f>
        <v>1.92</v>
      </c>
      <c r="C1496" s="5">
        <f>TITRES_STAT!D1499</f>
        <v>1.5022</v>
      </c>
      <c r="D1496" s="5">
        <f>TITRES_STAT!E1499</f>
        <v>0</v>
      </c>
      <c r="E1496" s="2">
        <f t="shared" si="92"/>
        <v>59929</v>
      </c>
      <c r="F1496" s="5" t="str">
        <f t="shared" si="95"/>
        <v>BULLISH</v>
      </c>
      <c r="G1496" s="5" t="str">
        <f t="shared" si="94"/>
        <v>NEUTRAL</v>
      </c>
      <c r="H1496" s="5" t="str">
        <f t="shared" si="93"/>
        <v>CONFIRMED BULLISH</v>
      </c>
    </row>
    <row r="1497" spans="1:8" ht="13.5" x14ac:dyDescent="0.25">
      <c r="A1497" s="3">
        <f>TITRES_STAT!B1500</f>
        <v>44496</v>
      </c>
      <c r="B1497" s="5">
        <f>TITRES_STAT!C1500</f>
        <v>1.92</v>
      </c>
      <c r="C1497" s="5">
        <f>TITRES_STAT!D1500</f>
        <v>1.5022</v>
      </c>
      <c r="D1497" s="5">
        <f>TITRES_STAT!E1500</f>
        <v>0</v>
      </c>
      <c r="E1497" s="2">
        <f t="shared" si="92"/>
        <v>59929</v>
      </c>
      <c r="F1497" s="5" t="str">
        <f t="shared" si="95"/>
        <v>BULLISH</v>
      </c>
      <c r="G1497" s="5" t="str">
        <f t="shared" si="94"/>
        <v>NEUTRAL</v>
      </c>
      <c r="H1497" s="5" t="str">
        <f t="shared" si="93"/>
        <v>CONFIRMED BULLISH</v>
      </c>
    </row>
    <row r="1498" spans="1:8" ht="13.5" x14ac:dyDescent="0.25">
      <c r="A1498" s="3">
        <f>TITRES_STAT!B1501</f>
        <v>44497</v>
      </c>
      <c r="B1498" s="5">
        <f>TITRES_STAT!C1501</f>
        <v>1.92</v>
      </c>
      <c r="C1498" s="5">
        <f>TITRES_STAT!D1501</f>
        <v>1.5022</v>
      </c>
      <c r="D1498" s="5">
        <f>TITRES_STAT!E1501</f>
        <v>10</v>
      </c>
      <c r="E1498" s="2">
        <f t="shared" si="92"/>
        <v>59929</v>
      </c>
      <c r="F1498" s="5" t="str">
        <f t="shared" si="95"/>
        <v>NEUTRAL</v>
      </c>
      <c r="G1498" s="5" t="str">
        <f t="shared" si="94"/>
        <v>NEUTRAL</v>
      </c>
      <c r="H1498" s="5" t="str">
        <f t="shared" si="93"/>
        <v>NEUTRAL</v>
      </c>
    </row>
    <row r="1499" spans="1:8" ht="13.5" x14ac:dyDescent="0.25">
      <c r="A1499" s="3">
        <f>TITRES_STAT!B1502</f>
        <v>44498</v>
      </c>
      <c r="B1499" s="5">
        <f>TITRES_STAT!C1502</f>
        <v>1.92</v>
      </c>
      <c r="C1499" s="5">
        <f>TITRES_STAT!D1502</f>
        <v>1.5022</v>
      </c>
      <c r="D1499" s="5">
        <f>TITRES_STAT!E1502</f>
        <v>5</v>
      </c>
      <c r="E1499" s="2">
        <f t="shared" si="92"/>
        <v>59929</v>
      </c>
      <c r="F1499" s="5" t="str">
        <f t="shared" si="95"/>
        <v>NEUTRAL</v>
      </c>
      <c r="G1499" s="5" t="str">
        <f t="shared" si="94"/>
        <v>NEUTRAL</v>
      </c>
      <c r="H1499" s="5" t="str">
        <f t="shared" si="93"/>
        <v>NEUTRAL</v>
      </c>
    </row>
    <row r="1500" spans="1:8" ht="13.5" x14ac:dyDescent="0.25">
      <c r="A1500" s="3">
        <f>TITRES_STAT!B1503</f>
        <v>44501</v>
      </c>
      <c r="B1500" s="5">
        <f>TITRES_STAT!C1503</f>
        <v>1.92</v>
      </c>
      <c r="C1500" s="5">
        <f>TITRES_STAT!D1503</f>
        <v>1.5022</v>
      </c>
      <c r="D1500" s="5">
        <f>TITRES_STAT!E1503</f>
        <v>0</v>
      </c>
      <c r="E1500" s="2">
        <f t="shared" si="92"/>
        <v>59929</v>
      </c>
      <c r="F1500" s="5" t="str">
        <f t="shared" si="95"/>
        <v>NEUTRAL</v>
      </c>
      <c r="G1500" s="5" t="str">
        <f t="shared" si="94"/>
        <v>NEUTRAL</v>
      </c>
      <c r="H1500" s="5" t="str">
        <f t="shared" si="93"/>
        <v>NEUTRAL</v>
      </c>
    </row>
    <row r="1501" spans="1:8" ht="13.5" x14ac:dyDescent="0.25">
      <c r="A1501" s="3">
        <f>TITRES_STAT!B1504</f>
        <v>44502</v>
      </c>
      <c r="B1501" s="5">
        <f>TITRES_STAT!C1504</f>
        <v>1.93</v>
      </c>
      <c r="C1501" s="5">
        <f>TITRES_STAT!D1504</f>
        <v>1.51</v>
      </c>
      <c r="D1501" s="5">
        <f>TITRES_STAT!E1504</f>
        <v>5</v>
      </c>
      <c r="E1501" s="2">
        <f t="shared" si="92"/>
        <v>59934</v>
      </c>
      <c r="F1501" s="5" t="str">
        <f t="shared" si="95"/>
        <v>BULLISH</v>
      </c>
      <c r="G1501" s="5" t="str">
        <f t="shared" si="94"/>
        <v>NEUTRAL</v>
      </c>
      <c r="H1501" s="5" t="str">
        <f t="shared" si="93"/>
        <v>CONFIRMED BULLISH</v>
      </c>
    </row>
    <row r="1502" spans="1:8" ht="13.5" x14ac:dyDescent="0.25">
      <c r="A1502" s="3">
        <f>TITRES_STAT!B1505</f>
        <v>44503</v>
      </c>
      <c r="B1502" s="5">
        <f>TITRES_STAT!C1505</f>
        <v>1.93</v>
      </c>
      <c r="C1502" s="5">
        <f>TITRES_STAT!D1505</f>
        <v>1.51</v>
      </c>
      <c r="D1502" s="5">
        <f>TITRES_STAT!E1505</f>
        <v>0</v>
      </c>
      <c r="E1502" s="2">
        <f t="shared" si="92"/>
        <v>59934</v>
      </c>
      <c r="F1502" s="5" t="str">
        <f t="shared" si="95"/>
        <v>BULLISH</v>
      </c>
      <c r="G1502" s="5" t="str">
        <f t="shared" si="94"/>
        <v>NEUTRAL</v>
      </c>
      <c r="H1502" s="5" t="str">
        <f t="shared" si="93"/>
        <v>CONFIRMED BULLISH</v>
      </c>
    </row>
    <row r="1503" spans="1:8" ht="13.5" x14ac:dyDescent="0.25">
      <c r="A1503" s="3">
        <f>TITRES_STAT!B1506</f>
        <v>44504</v>
      </c>
      <c r="B1503" s="5">
        <f>TITRES_STAT!C1506</f>
        <v>1.93</v>
      </c>
      <c r="C1503" s="5">
        <f>TITRES_STAT!D1506</f>
        <v>1.51</v>
      </c>
      <c r="D1503" s="5">
        <f>TITRES_STAT!E1506</f>
        <v>45</v>
      </c>
      <c r="E1503" s="2">
        <f t="shared" si="92"/>
        <v>59934</v>
      </c>
      <c r="F1503" s="5" t="str">
        <f t="shared" si="95"/>
        <v>BULLISH</v>
      </c>
      <c r="G1503" s="5" t="str">
        <f t="shared" si="94"/>
        <v>NEUTRAL</v>
      </c>
      <c r="H1503" s="5" t="str">
        <f t="shared" si="93"/>
        <v>CONFIRMED BULLISH</v>
      </c>
    </row>
    <row r="1504" spans="1:8" ht="13.5" x14ac:dyDescent="0.25">
      <c r="A1504" s="3">
        <f>TITRES_STAT!B1507</f>
        <v>44505</v>
      </c>
      <c r="B1504" s="5">
        <f>TITRES_STAT!C1507</f>
        <v>1.93</v>
      </c>
      <c r="C1504" s="5">
        <f>TITRES_STAT!D1507</f>
        <v>1.51</v>
      </c>
      <c r="D1504" s="5">
        <f>TITRES_STAT!E1507</f>
        <v>1000</v>
      </c>
      <c r="E1504" s="2">
        <f t="shared" si="92"/>
        <v>59934</v>
      </c>
      <c r="F1504" s="5" t="str">
        <f t="shared" si="95"/>
        <v>BULLISH</v>
      </c>
      <c r="G1504" s="5" t="str">
        <f t="shared" si="94"/>
        <v>NEUTRAL</v>
      </c>
      <c r="H1504" s="5" t="str">
        <f t="shared" si="93"/>
        <v>CONFIRMED BULLISH</v>
      </c>
    </row>
    <row r="1505" spans="1:8" ht="13.5" x14ac:dyDescent="0.25">
      <c r="A1505" s="3">
        <f>TITRES_STAT!B1508</f>
        <v>44508</v>
      </c>
      <c r="B1505" s="5">
        <f>TITRES_STAT!C1508</f>
        <v>1.93</v>
      </c>
      <c r="C1505" s="5">
        <f>TITRES_STAT!D1508</f>
        <v>1.51</v>
      </c>
      <c r="D1505" s="5">
        <f>TITRES_STAT!E1508</f>
        <v>0</v>
      </c>
      <c r="E1505" s="2">
        <f t="shared" si="92"/>
        <v>59934</v>
      </c>
      <c r="F1505" s="5" t="str">
        <f t="shared" si="95"/>
        <v>BULLISH</v>
      </c>
      <c r="G1505" s="5" t="str">
        <f t="shared" si="94"/>
        <v>NEUTRAL</v>
      </c>
      <c r="H1505" s="5" t="str">
        <f t="shared" si="93"/>
        <v>CONFIRMED BULLISH</v>
      </c>
    </row>
    <row r="1506" spans="1:8" ht="13.5" x14ac:dyDescent="0.25">
      <c r="A1506" s="3">
        <f>TITRES_STAT!B1509</f>
        <v>44509</v>
      </c>
      <c r="B1506" s="5">
        <f>TITRES_STAT!C1509</f>
        <v>1.93</v>
      </c>
      <c r="C1506" s="5">
        <f>TITRES_STAT!D1509</f>
        <v>1.51</v>
      </c>
      <c r="D1506" s="5">
        <f>TITRES_STAT!E1509</f>
        <v>0</v>
      </c>
      <c r="E1506" s="2">
        <f t="shared" si="92"/>
        <v>59934</v>
      </c>
      <c r="F1506" s="5" t="str">
        <f t="shared" si="95"/>
        <v>NEUTRAL</v>
      </c>
      <c r="G1506" s="5" t="str">
        <f t="shared" si="94"/>
        <v>NEUTRAL</v>
      </c>
      <c r="H1506" s="5" t="str">
        <f t="shared" si="93"/>
        <v>NEUTRAL</v>
      </c>
    </row>
    <row r="1507" spans="1:8" ht="13.5" x14ac:dyDescent="0.25">
      <c r="A1507" s="3">
        <f>TITRES_STAT!B1510</f>
        <v>44510</v>
      </c>
      <c r="B1507" s="5">
        <f>TITRES_STAT!C1510</f>
        <v>1.93</v>
      </c>
      <c r="C1507" s="5">
        <f>TITRES_STAT!D1510</f>
        <v>1.51</v>
      </c>
      <c r="D1507" s="5">
        <f>TITRES_STAT!E1510</f>
        <v>0</v>
      </c>
      <c r="E1507" s="2">
        <f t="shared" si="92"/>
        <v>59934</v>
      </c>
      <c r="F1507" s="5" t="str">
        <f t="shared" si="95"/>
        <v>NEUTRAL</v>
      </c>
      <c r="G1507" s="5" t="str">
        <f t="shared" si="94"/>
        <v>NEUTRAL</v>
      </c>
      <c r="H1507" s="5" t="str">
        <f t="shared" si="93"/>
        <v>NEUTRAL</v>
      </c>
    </row>
    <row r="1508" spans="1:8" ht="13.5" x14ac:dyDescent="0.25">
      <c r="A1508" s="3">
        <f>TITRES_STAT!B1511</f>
        <v>44511</v>
      </c>
      <c r="B1508" s="5">
        <f>TITRES_STAT!C1511</f>
        <v>1.93</v>
      </c>
      <c r="C1508" s="5">
        <f>TITRES_STAT!D1511</f>
        <v>1.51</v>
      </c>
      <c r="D1508" s="5">
        <f>TITRES_STAT!E1511</f>
        <v>0</v>
      </c>
      <c r="E1508" s="2">
        <f t="shared" si="92"/>
        <v>59934</v>
      </c>
      <c r="F1508" s="5" t="str">
        <f t="shared" si="95"/>
        <v>NEUTRAL</v>
      </c>
      <c r="G1508" s="5" t="str">
        <f t="shared" si="94"/>
        <v>NEUTRAL</v>
      </c>
      <c r="H1508" s="5" t="str">
        <f t="shared" si="93"/>
        <v>NEUTRAL</v>
      </c>
    </row>
    <row r="1509" spans="1:8" ht="13.5" x14ac:dyDescent="0.25">
      <c r="A1509" s="3">
        <f>TITRES_STAT!B1512</f>
        <v>44512</v>
      </c>
      <c r="B1509" s="5">
        <f>TITRES_STAT!C1512</f>
        <v>1.93</v>
      </c>
      <c r="C1509" s="5">
        <f>TITRES_STAT!D1512</f>
        <v>1.51</v>
      </c>
      <c r="D1509" s="5">
        <f>TITRES_STAT!E1512</f>
        <v>0</v>
      </c>
      <c r="E1509" s="2">
        <f t="shared" si="92"/>
        <v>59934</v>
      </c>
      <c r="F1509" s="5" t="str">
        <f t="shared" si="95"/>
        <v>NEUTRAL</v>
      </c>
      <c r="G1509" s="5" t="str">
        <f t="shared" si="94"/>
        <v>NEUTRAL</v>
      </c>
      <c r="H1509" s="5" t="str">
        <f t="shared" si="93"/>
        <v>NEUTRAL</v>
      </c>
    </row>
    <row r="1510" spans="1:8" ht="13.5" x14ac:dyDescent="0.25">
      <c r="A1510" s="3">
        <f>TITRES_STAT!B1513</f>
        <v>44515</v>
      </c>
      <c r="B1510" s="5">
        <f>TITRES_STAT!C1513</f>
        <v>1.93</v>
      </c>
      <c r="C1510" s="5">
        <f>TITRES_STAT!D1513</f>
        <v>1.51</v>
      </c>
      <c r="D1510" s="5">
        <f>TITRES_STAT!E1513</f>
        <v>0</v>
      </c>
      <c r="E1510" s="2">
        <f t="shared" si="92"/>
        <v>59934</v>
      </c>
      <c r="F1510" s="5" t="str">
        <f t="shared" si="95"/>
        <v>NEUTRAL</v>
      </c>
      <c r="G1510" s="5" t="str">
        <f t="shared" si="94"/>
        <v>NEUTRAL</v>
      </c>
      <c r="H1510" s="5" t="str">
        <f t="shared" si="93"/>
        <v>NEUTRAL</v>
      </c>
    </row>
    <row r="1511" spans="1:8" ht="13.5" x14ac:dyDescent="0.25">
      <c r="A1511" s="3">
        <f>TITRES_STAT!B1514</f>
        <v>44516</v>
      </c>
      <c r="B1511" s="5">
        <f>TITRES_STAT!C1514</f>
        <v>1.93</v>
      </c>
      <c r="C1511" s="5">
        <f>TITRES_STAT!D1514</f>
        <v>1.51</v>
      </c>
      <c r="D1511" s="5">
        <f>TITRES_STAT!E1514</f>
        <v>0</v>
      </c>
      <c r="E1511" s="2">
        <f t="shared" si="92"/>
        <v>59934</v>
      </c>
      <c r="F1511" s="5" t="str">
        <f t="shared" si="95"/>
        <v>NEUTRAL</v>
      </c>
      <c r="G1511" s="5" t="str">
        <f t="shared" si="94"/>
        <v>NEUTRAL</v>
      </c>
      <c r="H1511" s="5" t="str">
        <f t="shared" si="93"/>
        <v>NEUTRAL</v>
      </c>
    </row>
    <row r="1512" spans="1:8" ht="13.5" x14ac:dyDescent="0.25">
      <c r="A1512" s="3">
        <f>TITRES_STAT!B1515</f>
        <v>44517</v>
      </c>
      <c r="B1512" s="5">
        <f>TITRES_STAT!C1515</f>
        <v>1.93</v>
      </c>
      <c r="C1512" s="5">
        <f>TITRES_STAT!D1515</f>
        <v>1.51</v>
      </c>
      <c r="D1512" s="5">
        <f>TITRES_STAT!E1515</f>
        <v>48</v>
      </c>
      <c r="E1512" s="2">
        <f t="shared" si="92"/>
        <v>59934</v>
      </c>
      <c r="F1512" s="5" t="str">
        <f t="shared" si="95"/>
        <v>NEUTRAL</v>
      </c>
      <c r="G1512" s="5" t="str">
        <f t="shared" si="94"/>
        <v>NEUTRAL</v>
      </c>
      <c r="H1512" s="5" t="str">
        <f t="shared" si="93"/>
        <v>NEUTRAL</v>
      </c>
    </row>
    <row r="1513" spans="1:8" ht="13.5" x14ac:dyDescent="0.25">
      <c r="A1513" s="3">
        <f>TITRES_STAT!B1516</f>
        <v>44518</v>
      </c>
      <c r="B1513" s="5">
        <f>TITRES_STAT!C1516</f>
        <v>1.93</v>
      </c>
      <c r="C1513" s="5">
        <f>TITRES_STAT!D1516</f>
        <v>1.51</v>
      </c>
      <c r="D1513" s="5">
        <f>TITRES_STAT!E1516</f>
        <v>0</v>
      </c>
      <c r="E1513" s="2">
        <f t="shared" si="92"/>
        <v>59934</v>
      </c>
      <c r="F1513" s="5" t="str">
        <f t="shared" si="95"/>
        <v>NEUTRAL</v>
      </c>
      <c r="G1513" s="5" t="str">
        <f t="shared" si="94"/>
        <v>NEUTRAL</v>
      </c>
      <c r="H1513" s="5" t="str">
        <f t="shared" si="93"/>
        <v>NEUTRAL</v>
      </c>
    </row>
    <row r="1514" spans="1:8" ht="13.5" x14ac:dyDescent="0.25">
      <c r="A1514" s="3">
        <f>TITRES_STAT!B1517</f>
        <v>44519</v>
      </c>
      <c r="B1514" s="5">
        <f>TITRES_STAT!C1517</f>
        <v>1.93</v>
      </c>
      <c r="C1514" s="5">
        <f>TITRES_STAT!D1517</f>
        <v>1.51</v>
      </c>
      <c r="D1514" s="5">
        <f>TITRES_STAT!E1517</f>
        <v>0</v>
      </c>
      <c r="E1514" s="2">
        <f t="shared" si="92"/>
        <v>59934</v>
      </c>
      <c r="F1514" s="5" t="str">
        <f t="shared" si="95"/>
        <v>NEUTRAL</v>
      </c>
      <c r="G1514" s="5" t="str">
        <f t="shared" si="94"/>
        <v>NEUTRAL</v>
      </c>
      <c r="H1514" s="5" t="str">
        <f t="shared" si="93"/>
        <v>NEUTRAL</v>
      </c>
    </row>
    <row r="1515" spans="1:8" ht="13.5" x14ac:dyDescent="0.25">
      <c r="A1515" s="3">
        <f>TITRES_STAT!B1518</f>
        <v>44522</v>
      </c>
      <c r="B1515" s="5">
        <f>TITRES_STAT!C1518</f>
        <v>1.93</v>
      </c>
      <c r="C1515" s="5">
        <f>TITRES_STAT!D1518</f>
        <v>1.51</v>
      </c>
      <c r="D1515" s="5">
        <f>TITRES_STAT!E1518</f>
        <v>0</v>
      </c>
      <c r="E1515" s="2">
        <f t="shared" si="92"/>
        <v>59934</v>
      </c>
      <c r="F1515" s="5" t="str">
        <f t="shared" si="95"/>
        <v>NEUTRAL</v>
      </c>
      <c r="G1515" s="5" t="str">
        <f t="shared" si="94"/>
        <v>NEUTRAL</v>
      </c>
      <c r="H1515" s="5" t="str">
        <f t="shared" si="93"/>
        <v>NEUTRAL</v>
      </c>
    </row>
    <row r="1516" spans="1:8" ht="13.5" x14ac:dyDescent="0.25">
      <c r="A1516" s="3">
        <f>TITRES_STAT!B1519</f>
        <v>44523</v>
      </c>
      <c r="B1516" s="5">
        <f>TITRES_STAT!C1519</f>
        <v>1.93</v>
      </c>
      <c r="C1516" s="5">
        <f>TITRES_STAT!D1519</f>
        <v>1.51</v>
      </c>
      <c r="D1516" s="5">
        <f>TITRES_STAT!E1519</f>
        <v>0</v>
      </c>
      <c r="E1516" s="2">
        <f t="shared" si="92"/>
        <v>59934</v>
      </c>
      <c r="F1516" s="5" t="str">
        <f t="shared" si="95"/>
        <v>NEUTRAL</v>
      </c>
      <c r="G1516" s="5" t="str">
        <f t="shared" si="94"/>
        <v>NEUTRAL</v>
      </c>
      <c r="H1516" s="5" t="str">
        <f t="shared" si="93"/>
        <v>NEUTRAL</v>
      </c>
    </row>
    <row r="1517" spans="1:8" ht="13.5" x14ac:dyDescent="0.25">
      <c r="A1517" s="3">
        <f>TITRES_STAT!B1520</f>
        <v>44524</v>
      </c>
      <c r="B1517" s="5">
        <f>TITRES_STAT!C1520</f>
        <v>1.93</v>
      </c>
      <c r="C1517" s="5">
        <f>TITRES_STAT!D1520</f>
        <v>1.51</v>
      </c>
      <c r="D1517" s="5">
        <f>TITRES_STAT!E1520</f>
        <v>0</v>
      </c>
      <c r="E1517" s="2">
        <f t="shared" si="92"/>
        <v>59934</v>
      </c>
      <c r="F1517" s="5" t="str">
        <f t="shared" si="95"/>
        <v>NEUTRAL</v>
      </c>
      <c r="G1517" s="5" t="str">
        <f t="shared" si="94"/>
        <v>NEUTRAL</v>
      </c>
      <c r="H1517" s="5" t="str">
        <f t="shared" si="93"/>
        <v>NEUTRAL</v>
      </c>
    </row>
    <row r="1518" spans="1:8" ht="13.5" x14ac:dyDescent="0.25">
      <c r="A1518" s="3">
        <f>TITRES_STAT!B1521</f>
        <v>44525</v>
      </c>
      <c r="B1518" s="5">
        <f>TITRES_STAT!C1521</f>
        <v>1.93</v>
      </c>
      <c r="C1518" s="5">
        <f>TITRES_STAT!D1521</f>
        <v>1.51</v>
      </c>
      <c r="D1518" s="5">
        <f>TITRES_STAT!E1521</f>
        <v>0</v>
      </c>
      <c r="E1518" s="2">
        <f t="shared" si="92"/>
        <v>59934</v>
      </c>
      <c r="F1518" s="5" t="str">
        <f t="shared" si="95"/>
        <v>NEUTRAL</v>
      </c>
      <c r="G1518" s="5" t="str">
        <f t="shared" si="94"/>
        <v>NEUTRAL</v>
      </c>
      <c r="H1518" s="5" t="str">
        <f t="shared" si="93"/>
        <v>NEUTRAL</v>
      </c>
    </row>
    <row r="1519" spans="1:8" ht="13.5" x14ac:dyDescent="0.25">
      <c r="A1519" s="3">
        <f>TITRES_STAT!B1522</f>
        <v>44526</v>
      </c>
      <c r="B1519" s="5">
        <f>TITRES_STAT!C1522</f>
        <v>1.93</v>
      </c>
      <c r="C1519" s="5">
        <f>TITRES_STAT!D1522</f>
        <v>1.51</v>
      </c>
      <c r="D1519" s="5">
        <f>TITRES_STAT!E1522</f>
        <v>0</v>
      </c>
      <c r="E1519" s="2">
        <f t="shared" si="92"/>
        <v>59934</v>
      </c>
      <c r="F1519" s="5" t="str">
        <f t="shared" si="95"/>
        <v>NEUTRAL</v>
      </c>
      <c r="G1519" s="5" t="str">
        <f t="shared" si="94"/>
        <v>NEUTRAL</v>
      </c>
      <c r="H1519" s="5" t="str">
        <f t="shared" si="93"/>
        <v>NEUTRAL</v>
      </c>
    </row>
    <row r="1520" spans="1:8" ht="13.5" x14ac:dyDescent="0.25">
      <c r="A1520" s="3">
        <f>TITRES_STAT!B1523</f>
        <v>44529</v>
      </c>
      <c r="B1520" s="5">
        <f>TITRES_STAT!C1523</f>
        <v>1.93</v>
      </c>
      <c r="C1520" s="5">
        <f>TITRES_STAT!D1523</f>
        <v>1.51</v>
      </c>
      <c r="D1520" s="5">
        <f>TITRES_STAT!E1523</f>
        <v>0</v>
      </c>
      <c r="E1520" s="2">
        <f t="shared" si="92"/>
        <v>59934</v>
      </c>
      <c r="F1520" s="5" t="str">
        <f t="shared" si="95"/>
        <v>NEUTRAL</v>
      </c>
      <c r="G1520" s="5" t="str">
        <f t="shared" si="94"/>
        <v>NEUTRAL</v>
      </c>
      <c r="H1520" s="5" t="str">
        <f t="shared" si="93"/>
        <v>NEUTRAL</v>
      </c>
    </row>
    <row r="1521" spans="1:8" ht="13.5" x14ac:dyDescent="0.25">
      <c r="A1521" s="3">
        <f>TITRES_STAT!B1524</f>
        <v>44530</v>
      </c>
      <c r="B1521" s="5">
        <f>TITRES_STAT!C1524</f>
        <v>1.93</v>
      </c>
      <c r="C1521" s="5">
        <f>TITRES_STAT!D1524</f>
        <v>1.51</v>
      </c>
      <c r="D1521" s="5">
        <f>TITRES_STAT!E1524</f>
        <v>0</v>
      </c>
      <c r="E1521" s="2">
        <f t="shared" si="92"/>
        <v>59934</v>
      </c>
      <c r="F1521" s="5" t="str">
        <f t="shared" si="95"/>
        <v>NEUTRAL</v>
      </c>
      <c r="G1521" s="5" t="str">
        <f t="shared" si="94"/>
        <v>NEUTRAL</v>
      </c>
      <c r="H1521" s="5" t="str">
        <f t="shared" si="93"/>
        <v>NEUTRAL</v>
      </c>
    </row>
    <row r="1522" spans="1:8" ht="13.5" x14ac:dyDescent="0.25">
      <c r="A1522" s="3">
        <f>TITRES_STAT!B1525</f>
        <v>44531</v>
      </c>
      <c r="B1522" s="5">
        <f>TITRES_STAT!C1525</f>
        <v>1.93</v>
      </c>
      <c r="C1522" s="5">
        <f>TITRES_STAT!D1525</f>
        <v>1.51</v>
      </c>
      <c r="D1522" s="5">
        <f>TITRES_STAT!E1525</f>
        <v>0</v>
      </c>
      <c r="E1522" s="2">
        <f t="shared" si="92"/>
        <v>59934</v>
      </c>
      <c r="F1522" s="5" t="str">
        <f t="shared" si="95"/>
        <v>NEUTRAL</v>
      </c>
      <c r="G1522" s="5" t="str">
        <f t="shared" si="94"/>
        <v>NEUTRAL</v>
      </c>
      <c r="H1522" s="5" t="str">
        <f t="shared" si="93"/>
        <v>NEUTRAL</v>
      </c>
    </row>
    <row r="1523" spans="1:8" ht="13.5" x14ac:dyDescent="0.25">
      <c r="A1523" s="3">
        <f>TITRES_STAT!B1526</f>
        <v>44532</v>
      </c>
      <c r="B1523" s="5">
        <f>TITRES_STAT!C1526</f>
        <v>1.93</v>
      </c>
      <c r="C1523" s="5">
        <f>TITRES_STAT!D1526</f>
        <v>1.51</v>
      </c>
      <c r="D1523" s="5">
        <f>TITRES_STAT!E1526</f>
        <v>0</v>
      </c>
      <c r="E1523" s="2">
        <f t="shared" si="92"/>
        <v>59934</v>
      </c>
      <c r="F1523" s="5" t="str">
        <f t="shared" si="95"/>
        <v>NEUTRAL</v>
      </c>
      <c r="G1523" s="5" t="str">
        <f t="shared" si="94"/>
        <v>NEUTRAL</v>
      </c>
      <c r="H1523" s="5" t="str">
        <f t="shared" si="93"/>
        <v>NEUTRAL</v>
      </c>
    </row>
    <row r="1524" spans="1:8" ht="13.5" x14ac:dyDescent="0.25">
      <c r="A1524" s="3">
        <f>TITRES_STAT!B1527</f>
        <v>44533</v>
      </c>
      <c r="B1524" s="5">
        <f>TITRES_STAT!C1527</f>
        <v>1.93</v>
      </c>
      <c r="C1524" s="5">
        <f>TITRES_STAT!D1527</f>
        <v>1.51</v>
      </c>
      <c r="D1524" s="5">
        <f>TITRES_STAT!E1527</f>
        <v>0</v>
      </c>
      <c r="E1524" s="2">
        <f t="shared" si="92"/>
        <v>59934</v>
      </c>
      <c r="F1524" s="5" t="str">
        <f t="shared" si="95"/>
        <v>NEUTRAL</v>
      </c>
      <c r="G1524" s="5" t="str">
        <f t="shared" si="94"/>
        <v>NEUTRAL</v>
      </c>
      <c r="H1524" s="5" t="str">
        <f t="shared" si="93"/>
        <v>NEUTRAL</v>
      </c>
    </row>
    <row r="1525" spans="1:8" ht="13.5" x14ac:dyDescent="0.25">
      <c r="A1525" s="3">
        <f>TITRES_STAT!B1528</f>
        <v>44536</v>
      </c>
      <c r="B1525" s="5">
        <f>TITRES_STAT!C1528</f>
        <v>1.93</v>
      </c>
      <c r="C1525" s="5">
        <f>TITRES_STAT!D1528</f>
        <v>1.51</v>
      </c>
      <c r="D1525" s="5">
        <f>TITRES_STAT!E1528</f>
        <v>0</v>
      </c>
      <c r="E1525" s="2">
        <f t="shared" si="92"/>
        <v>59934</v>
      </c>
      <c r="F1525" s="5" t="str">
        <f t="shared" si="95"/>
        <v>NEUTRAL</v>
      </c>
      <c r="G1525" s="5" t="str">
        <f t="shared" si="94"/>
        <v>NEUTRAL</v>
      </c>
      <c r="H1525" s="5" t="str">
        <f t="shared" si="93"/>
        <v>NEUTRAL</v>
      </c>
    </row>
    <row r="1526" spans="1:8" ht="13.5" x14ac:dyDescent="0.25">
      <c r="A1526" s="3">
        <f>TITRES_STAT!B1529</f>
        <v>44537</v>
      </c>
      <c r="B1526" s="5">
        <f>TITRES_STAT!C1529</f>
        <v>1.93</v>
      </c>
      <c r="C1526" s="5">
        <f>TITRES_STAT!D1529</f>
        <v>1.51</v>
      </c>
      <c r="D1526" s="5">
        <f>TITRES_STAT!E1529</f>
        <v>0</v>
      </c>
      <c r="E1526" s="2">
        <f t="shared" si="92"/>
        <v>59934</v>
      </c>
      <c r="F1526" s="5" t="str">
        <f t="shared" si="95"/>
        <v>NEUTRAL</v>
      </c>
      <c r="G1526" s="5" t="str">
        <f t="shared" si="94"/>
        <v>NEUTRAL</v>
      </c>
      <c r="H1526" s="5" t="str">
        <f t="shared" si="93"/>
        <v>NEUTRAL</v>
      </c>
    </row>
    <row r="1527" spans="1:8" ht="13.5" x14ac:dyDescent="0.25">
      <c r="A1527" s="3">
        <f>TITRES_STAT!B1530</f>
        <v>44538</v>
      </c>
      <c r="B1527" s="5">
        <f>TITRES_STAT!C1530</f>
        <v>1.93</v>
      </c>
      <c r="C1527" s="5">
        <f>TITRES_STAT!D1530</f>
        <v>1.51</v>
      </c>
      <c r="D1527" s="5">
        <f>TITRES_STAT!E1530</f>
        <v>0</v>
      </c>
      <c r="E1527" s="2">
        <f t="shared" si="92"/>
        <v>59934</v>
      </c>
      <c r="F1527" s="5" t="str">
        <f t="shared" si="95"/>
        <v>NEUTRAL</v>
      </c>
      <c r="G1527" s="5" t="str">
        <f t="shared" si="94"/>
        <v>NEUTRAL</v>
      </c>
      <c r="H1527" s="5" t="str">
        <f t="shared" si="93"/>
        <v>NEUTRAL</v>
      </c>
    </row>
    <row r="1528" spans="1:8" ht="13.5" x14ac:dyDescent="0.25">
      <c r="A1528" s="3">
        <f>TITRES_STAT!B1531</f>
        <v>44539</v>
      </c>
      <c r="B1528" s="5">
        <f>TITRES_STAT!C1531</f>
        <v>1.93</v>
      </c>
      <c r="C1528" s="5">
        <f>TITRES_STAT!D1531</f>
        <v>1.51</v>
      </c>
      <c r="D1528" s="5">
        <f>TITRES_STAT!E1531</f>
        <v>0</v>
      </c>
      <c r="E1528" s="2">
        <f t="shared" si="92"/>
        <v>59934</v>
      </c>
      <c r="F1528" s="5" t="str">
        <f t="shared" si="95"/>
        <v>NEUTRAL</v>
      </c>
      <c r="G1528" s="5" t="str">
        <f t="shared" si="94"/>
        <v>NEUTRAL</v>
      </c>
      <c r="H1528" s="5" t="str">
        <f t="shared" si="93"/>
        <v>NEUTRAL</v>
      </c>
    </row>
    <row r="1529" spans="1:8" ht="13.5" x14ac:dyDescent="0.25">
      <c r="A1529" s="3">
        <f>TITRES_STAT!B1532</f>
        <v>44540</v>
      </c>
      <c r="B1529" s="5">
        <f>TITRES_STAT!C1532</f>
        <v>1.93</v>
      </c>
      <c r="C1529" s="5">
        <f>TITRES_STAT!D1532</f>
        <v>1.51</v>
      </c>
      <c r="D1529" s="5">
        <f>TITRES_STAT!E1532</f>
        <v>0</v>
      </c>
      <c r="E1529" s="2">
        <f t="shared" si="92"/>
        <v>59934</v>
      </c>
      <c r="F1529" s="5" t="str">
        <f t="shared" si="95"/>
        <v>NEUTRAL</v>
      </c>
      <c r="G1529" s="5" t="str">
        <f t="shared" si="94"/>
        <v>NEUTRAL</v>
      </c>
      <c r="H1529" s="5" t="str">
        <f t="shared" si="93"/>
        <v>NEUTRAL</v>
      </c>
    </row>
    <row r="1530" spans="1:8" ht="13.5" x14ac:dyDescent="0.25">
      <c r="A1530" s="3">
        <f>TITRES_STAT!B1533</f>
        <v>44543</v>
      </c>
      <c r="B1530" s="5">
        <f>TITRES_STAT!C1533</f>
        <v>1.93</v>
      </c>
      <c r="C1530" s="5">
        <f>TITRES_STAT!D1533</f>
        <v>1.51</v>
      </c>
      <c r="D1530" s="5">
        <f>TITRES_STAT!E1533</f>
        <v>0</v>
      </c>
      <c r="E1530" s="2">
        <f t="shared" si="92"/>
        <v>59934</v>
      </c>
      <c r="F1530" s="5" t="str">
        <f t="shared" si="95"/>
        <v>NEUTRAL</v>
      </c>
      <c r="G1530" s="5" t="str">
        <f t="shared" si="94"/>
        <v>NEUTRAL</v>
      </c>
      <c r="H1530" s="5" t="str">
        <f t="shared" si="93"/>
        <v>NEUTRAL</v>
      </c>
    </row>
    <row r="1531" spans="1:8" ht="13.5" x14ac:dyDescent="0.25">
      <c r="A1531" s="3">
        <f>TITRES_STAT!B1534</f>
        <v>44544</v>
      </c>
      <c r="B1531" s="5">
        <f>TITRES_STAT!C1534</f>
        <v>1.93</v>
      </c>
      <c r="C1531" s="5">
        <f>TITRES_STAT!D1534</f>
        <v>1.51</v>
      </c>
      <c r="D1531" s="5">
        <f>TITRES_STAT!E1534</f>
        <v>0</v>
      </c>
      <c r="E1531" s="2">
        <f t="shared" si="92"/>
        <v>59934</v>
      </c>
      <c r="F1531" s="5" t="str">
        <f t="shared" si="95"/>
        <v>NEUTRAL</v>
      </c>
      <c r="G1531" s="5" t="str">
        <f t="shared" si="94"/>
        <v>NEUTRAL</v>
      </c>
      <c r="H1531" s="5" t="str">
        <f t="shared" si="93"/>
        <v>NEUTRAL</v>
      </c>
    </row>
    <row r="1532" spans="1:8" ht="13.5" x14ac:dyDescent="0.25">
      <c r="A1532" s="3">
        <f>TITRES_STAT!B1535</f>
        <v>44545</v>
      </c>
      <c r="B1532" s="5">
        <f>TITRES_STAT!C1535</f>
        <v>2.0099999999999998</v>
      </c>
      <c r="C1532" s="5">
        <f>TITRES_STAT!D1535</f>
        <v>1.5726</v>
      </c>
      <c r="D1532" s="5">
        <f>TITRES_STAT!E1535</f>
        <v>0</v>
      </c>
      <c r="E1532" s="2">
        <f t="shared" si="92"/>
        <v>59934</v>
      </c>
      <c r="F1532" s="5" t="str">
        <f t="shared" si="95"/>
        <v>NEUTRAL</v>
      </c>
      <c r="G1532" s="5" t="str">
        <f t="shared" si="94"/>
        <v>NEUTRAL</v>
      </c>
      <c r="H1532" s="5" t="str">
        <f t="shared" si="93"/>
        <v>NEUTRAL</v>
      </c>
    </row>
    <row r="1533" spans="1:8" ht="13.5" x14ac:dyDescent="0.25">
      <c r="A1533" s="3">
        <f>TITRES_STAT!B1536</f>
        <v>44546</v>
      </c>
      <c r="B1533" s="5">
        <f>TITRES_STAT!C1536</f>
        <v>2.0099999999999998</v>
      </c>
      <c r="C1533" s="5">
        <f>TITRES_STAT!D1536</f>
        <v>1.5726</v>
      </c>
      <c r="D1533" s="5">
        <f>TITRES_STAT!E1536</f>
        <v>0</v>
      </c>
      <c r="E1533" s="2">
        <f t="shared" si="92"/>
        <v>59934</v>
      </c>
      <c r="F1533" s="5" t="str">
        <f t="shared" si="95"/>
        <v>NEUTRAL</v>
      </c>
      <c r="G1533" s="5" t="str">
        <f t="shared" si="94"/>
        <v>NEUTRAL</v>
      </c>
      <c r="H1533" s="5" t="str">
        <f t="shared" si="93"/>
        <v>NEUTRAL</v>
      </c>
    </row>
    <row r="1534" spans="1:8" ht="13.5" x14ac:dyDescent="0.25">
      <c r="A1534" s="3">
        <f>TITRES_STAT!B1537</f>
        <v>44550</v>
      </c>
      <c r="B1534" s="5">
        <f>TITRES_STAT!C1537</f>
        <v>2.1</v>
      </c>
      <c r="C1534" s="5">
        <f>TITRES_STAT!D1537</f>
        <v>1.643</v>
      </c>
      <c r="D1534" s="5">
        <f>TITRES_STAT!E1537</f>
        <v>0</v>
      </c>
      <c r="E1534" s="2">
        <f t="shared" si="92"/>
        <v>59934</v>
      </c>
      <c r="F1534" s="5" t="str">
        <f t="shared" si="95"/>
        <v>NEUTRAL</v>
      </c>
      <c r="G1534" s="5" t="str">
        <f t="shared" si="94"/>
        <v>NEUTRAL</v>
      </c>
      <c r="H1534" s="5" t="str">
        <f t="shared" si="93"/>
        <v>NEUTRAL</v>
      </c>
    </row>
    <row r="1535" spans="1:8" ht="13.5" x14ac:dyDescent="0.25">
      <c r="A1535" s="3">
        <f>TITRES_STAT!B1538</f>
        <v>44551</v>
      </c>
      <c r="B1535" s="5">
        <f>TITRES_STAT!C1538</f>
        <v>2.19</v>
      </c>
      <c r="C1535" s="5">
        <f>TITRES_STAT!D1538</f>
        <v>1.7134</v>
      </c>
      <c r="D1535" s="5">
        <f>TITRES_STAT!E1538</f>
        <v>200</v>
      </c>
      <c r="E1535" s="2">
        <f t="shared" si="92"/>
        <v>60134</v>
      </c>
      <c r="F1535" s="5" t="str">
        <f t="shared" si="95"/>
        <v>BULLISH</v>
      </c>
      <c r="G1535" s="5" t="str">
        <f t="shared" si="94"/>
        <v>NEUTRAL</v>
      </c>
      <c r="H1535" s="5" t="str">
        <f t="shared" si="93"/>
        <v>CONFIRMED BULLISH</v>
      </c>
    </row>
    <row r="1536" spans="1:8" ht="13.5" x14ac:dyDescent="0.25">
      <c r="A1536" s="3">
        <f>TITRES_STAT!B1539</f>
        <v>44552</v>
      </c>
      <c r="B1536" s="5">
        <f>TITRES_STAT!C1539</f>
        <v>2.2799999999999998</v>
      </c>
      <c r="C1536" s="5">
        <f>TITRES_STAT!D1539</f>
        <v>1.7838000000000001</v>
      </c>
      <c r="D1536" s="5">
        <f>TITRES_STAT!E1539</f>
        <v>100</v>
      </c>
      <c r="E1536" s="2">
        <f t="shared" si="92"/>
        <v>60234</v>
      </c>
      <c r="F1536" s="5" t="str">
        <f t="shared" si="95"/>
        <v>BULLISH</v>
      </c>
      <c r="G1536" s="5" t="str">
        <f t="shared" si="94"/>
        <v>NEUTRAL</v>
      </c>
      <c r="H1536" s="5" t="str">
        <f t="shared" si="93"/>
        <v>CONFIRMED BULLISH</v>
      </c>
    </row>
    <row r="1537" spans="1:8" ht="13.5" x14ac:dyDescent="0.25">
      <c r="A1537" s="3">
        <f>TITRES_STAT!B1540</f>
        <v>44553</v>
      </c>
      <c r="B1537" s="5">
        <f>TITRES_STAT!C1540</f>
        <v>2.2799999999999998</v>
      </c>
      <c r="C1537" s="5">
        <f>TITRES_STAT!D1540</f>
        <v>1.7838000000000001</v>
      </c>
      <c r="D1537" s="5">
        <f>TITRES_STAT!E1540</f>
        <v>200</v>
      </c>
      <c r="E1537" s="2">
        <f t="shared" si="92"/>
        <v>60234</v>
      </c>
      <c r="F1537" s="5" t="str">
        <f t="shared" si="95"/>
        <v>BULLISH</v>
      </c>
      <c r="G1537" s="5" t="str">
        <f t="shared" si="94"/>
        <v>NEUTRAL</v>
      </c>
      <c r="H1537" s="5" t="str">
        <f t="shared" si="93"/>
        <v>CONFIRMED BULLISH</v>
      </c>
    </row>
    <row r="1538" spans="1:8" ht="13.5" x14ac:dyDescent="0.25">
      <c r="A1538" s="3">
        <f>TITRES_STAT!B1541</f>
        <v>44554</v>
      </c>
      <c r="B1538" s="5">
        <f>TITRES_STAT!C1541</f>
        <v>2.38</v>
      </c>
      <c r="C1538" s="5">
        <f>TITRES_STAT!D1541</f>
        <v>1.8620000000000001</v>
      </c>
      <c r="D1538" s="5">
        <f>TITRES_STAT!E1541</f>
        <v>200</v>
      </c>
      <c r="E1538" s="2">
        <f t="shared" si="92"/>
        <v>60434</v>
      </c>
      <c r="F1538" s="5" t="str">
        <f t="shared" si="95"/>
        <v>BULLISH</v>
      </c>
      <c r="G1538" s="5" t="str">
        <f t="shared" si="94"/>
        <v>NEUTRAL</v>
      </c>
      <c r="H1538" s="5" t="str">
        <f t="shared" si="93"/>
        <v>CONFIRMED BULLISH</v>
      </c>
    </row>
    <row r="1539" spans="1:8" ht="13.5" x14ac:dyDescent="0.25">
      <c r="A1539" s="3">
        <f>TITRES_STAT!B1542</f>
        <v>44557</v>
      </c>
      <c r="B1539" s="5">
        <f>TITRES_STAT!C1542</f>
        <v>2.38</v>
      </c>
      <c r="C1539" s="5">
        <f>TITRES_STAT!D1542</f>
        <v>1.8620000000000001</v>
      </c>
      <c r="D1539" s="5">
        <f>TITRES_STAT!E1542</f>
        <v>200</v>
      </c>
      <c r="E1539" s="2">
        <f t="shared" si="92"/>
        <v>60434</v>
      </c>
      <c r="F1539" s="5" t="str">
        <f t="shared" si="95"/>
        <v>BULLISH</v>
      </c>
      <c r="G1539" s="5" t="str">
        <f t="shared" si="94"/>
        <v>NEUTRAL</v>
      </c>
      <c r="H1539" s="5" t="str">
        <f t="shared" si="93"/>
        <v>CONFIRMED BULLISH</v>
      </c>
    </row>
    <row r="1540" spans="1:8" ht="13.5" x14ac:dyDescent="0.25">
      <c r="A1540" s="3">
        <f>TITRES_STAT!B1543</f>
        <v>44558</v>
      </c>
      <c r="B1540" s="5">
        <f>TITRES_STAT!C1543</f>
        <v>2.38</v>
      </c>
      <c r="C1540" s="5">
        <f>TITRES_STAT!D1543</f>
        <v>1.8620000000000001</v>
      </c>
      <c r="D1540" s="5">
        <f>TITRES_STAT!E1543</f>
        <v>0</v>
      </c>
      <c r="E1540" s="2">
        <f t="shared" ref="E1540:E1603" si="96">IF(B1540&gt;B1539, E1539+D1540, IF(B1540&lt;B1539, E1539-D1540, E1539))</f>
        <v>60434</v>
      </c>
      <c r="F1540" s="5" t="str">
        <f t="shared" si="95"/>
        <v>BULLISH</v>
      </c>
      <c r="G1540" s="5" t="str">
        <f t="shared" si="94"/>
        <v>NEUTRAL</v>
      </c>
      <c r="H1540" s="5" t="str">
        <f t="shared" si="93"/>
        <v>CONFIRMED BULLISH</v>
      </c>
    </row>
    <row r="1541" spans="1:8" ht="13.5" x14ac:dyDescent="0.25">
      <c r="A1541" s="3">
        <f>TITRES_STAT!B1544</f>
        <v>44559</v>
      </c>
      <c r="B1541" s="5">
        <f>TITRES_STAT!C1544</f>
        <v>2.38</v>
      </c>
      <c r="C1541" s="5">
        <f>TITRES_STAT!D1544</f>
        <v>1.8620000000000001</v>
      </c>
      <c r="D1541" s="5">
        <f>TITRES_STAT!E1544</f>
        <v>0</v>
      </c>
      <c r="E1541" s="2">
        <f t="shared" si="96"/>
        <v>60434</v>
      </c>
      <c r="F1541" s="5" t="str">
        <f t="shared" si="95"/>
        <v>BULLISH</v>
      </c>
      <c r="G1541" s="5" t="str">
        <f t="shared" si="94"/>
        <v>NEUTRAL</v>
      </c>
      <c r="H1541" s="5" t="str">
        <f t="shared" si="93"/>
        <v>CONFIRMED BULLISH</v>
      </c>
    </row>
    <row r="1542" spans="1:8" ht="13.5" x14ac:dyDescent="0.25">
      <c r="A1542" s="3">
        <f>TITRES_STAT!B1545</f>
        <v>44560</v>
      </c>
      <c r="B1542" s="5">
        <f>TITRES_STAT!C1545</f>
        <v>2.38</v>
      </c>
      <c r="C1542" s="5">
        <f>TITRES_STAT!D1545</f>
        <v>1.8620000000000001</v>
      </c>
      <c r="D1542" s="5">
        <f>TITRES_STAT!E1545</f>
        <v>0</v>
      </c>
      <c r="E1542" s="2">
        <f t="shared" si="96"/>
        <v>60434</v>
      </c>
      <c r="F1542" s="5" t="str">
        <f t="shared" si="95"/>
        <v>BULLISH</v>
      </c>
      <c r="G1542" s="5" t="str">
        <f t="shared" si="94"/>
        <v>NEUTRAL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44561</v>
      </c>
      <c r="B1543" s="5">
        <f>TITRES_STAT!C1546</f>
        <v>2.38</v>
      </c>
      <c r="C1543" s="5">
        <f>TITRES_STAT!D1546</f>
        <v>1.8620000000000001</v>
      </c>
      <c r="D1543" s="5">
        <f>TITRES_STAT!E1546</f>
        <v>0</v>
      </c>
      <c r="E1543" s="2">
        <f t="shared" si="96"/>
        <v>60434</v>
      </c>
      <c r="F1543" s="5" t="str">
        <f t="shared" si="95"/>
        <v>NEUTRAL</v>
      </c>
      <c r="G1543" s="5" t="str">
        <f t="shared" ref="G1543:G1606" si="98">IF((E1543-E1538)/E1538 &gt; 0.02, "STRONG",
 IF((E1543-E1538)/E1538 &lt; -0.02, "WEAK", "NEUTRAL"))</f>
        <v>NEUTRAL</v>
      </c>
      <c r="H1543" s="5" t="str">
        <f t="shared" si="97"/>
        <v>NEUTRAL</v>
      </c>
    </row>
    <row r="1544" spans="1:8" ht="13.5" x14ac:dyDescent="0.25">
      <c r="A1544" s="3">
        <f>TITRES_STAT!B1547</f>
        <v>44564</v>
      </c>
      <c r="B1544" s="5">
        <f>TITRES_STAT!C1547</f>
        <v>2.2799999999999998</v>
      </c>
      <c r="C1544" s="5">
        <f>TITRES_STAT!D1547</f>
        <v>1.7838000000000001</v>
      </c>
      <c r="D1544" s="5">
        <f>TITRES_STAT!E1547</f>
        <v>0</v>
      </c>
      <c r="E1544" s="2">
        <f t="shared" si="96"/>
        <v>60434</v>
      </c>
      <c r="F1544" s="5" t="str">
        <f t="shared" ref="F1544:F1607" si="99">IF(E1544&gt;E1539,"BULLISH",IF(E1544&lt;E1539,"BEARISH","NEUTRAL"))</f>
        <v>NEUTRAL</v>
      </c>
      <c r="G1544" s="5" t="str">
        <f t="shared" si="98"/>
        <v>NEUTRAL</v>
      </c>
      <c r="H1544" s="5" t="str">
        <f t="shared" si="97"/>
        <v>NEUTRAL</v>
      </c>
    </row>
    <row r="1545" spans="1:8" ht="13.5" x14ac:dyDescent="0.25">
      <c r="A1545" s="3">
        <f>TITRES_STAT!B1548</f>
        <v>44565</v>
      </c>
      <c r="B1545" s="5">
        <f>TITRES_STAT!C1548</f>
        <v>2.2799999999999998</v>
      </c>
      <c r="C1545" s="5">
        <f>TITRES_STAT!D1548</f>
        <v>1.7838000000000001</v>
      </c>
      <c r="D1545" s="5">
        <f>TITRES_STAT!E1548</f>
        <v>0</v>
      </c>
      <c r="E1545" s="2">
        <f t="shared" si="96"/>
        <v>60434</v>
      </c>
      <c r="F1545" s="5" t="str">
        <f t="shared" si="99"/>
        <v>NEUTRAL</v>
      </c>
      <c r="G1545" s="5" t="str">
        <f t="shared" si="98"/>
        <v>NEUTRAL</v>
      </c>
      <c r="H1545" s="5" t="str">
        <f t="shared" si="97"/>
        <v>NEUTRAL</v>
      </c>
    </row>
    <row r="1546" spans="1:8" ht="13.5" x14ac:dyDescent="0.25">
      <c r="A1546" s="3">
        <f>TITRES_STAT!B1549</f>
        <v>44566</v>
      </c>
      <c r="B1546" s="5">
        <f>TITRES_STAT!C1549</f>
        <v>2.2799999999999998</v>
      </c>
      <c r="C1546" s="5">
        <f>TITRES_STAT!D1549</f>
        <v>1.7838000000000001</v>
      </c>
      <c r="D1546" s="5">
        <f>TITRES_STAT!E1549</f>
        <v>0</v>
      </c>
      <c r="E1546" s="2">
        <f t="shared" si="96"/>
        <v>60434</v>
      </c>
      <c r="F1546" s="5" t="str">
        <f t="shared" si="99"/>
        <v>NEUTRAL</v>
      </c>
      <c r="G1546" s="5" t="str">
        <f t="shared" si="98"/>
        <v>NEUTRAL</v>
      </c>
      <c r="H1546" s="5" t="str">
        <f t="shared" si="97"/>
        <v>NEUTRAL</v>
      </c>
    </row>
    <row r="1547" spans="1:8" ht="13.5" x14ac:dyDescent="0.25">
      <c r="A1547" s="3">
        <f>TITRES_STAT!B1550</f>
        <v>44567</v>
      </c>
      <c r="B1547" s="5">
        <f>TITRES_STAT!C1550</f>
        <v>2.1800000000000002</v>
      </c>
      <c r="C1547" s="5">
        <f>TITRES_STAT!D1550</f>
        <v>1.7056</v>
      </c>
      <c r="D1547" s="5">
        <f>TITRES_STAT!E1550</f>
        <v>0</v>
      </c>
      <c r="E1547" s="2">
        <f t="shared" si="96"/>
        <v>60434</v>
      </c>
      <c r="F1547" s="5" t="str">
        <f t="shared" si="99"/>
        <v>NEUTRAL</v>
      </c>
      <c r="G1547" s="5" t="str">
        <f t="shared" si="98"/>
        <v>NEUTRAL</v>
      </c>
      <c r="H1547" s="5" t="str">
        <f t="shared" si="97"/>
        <v>NEUTRAL</v>
      </c>
    </row>
    <row r="1548" spans="1:8" ht="13.5" x14ac:dyDescent="0.25">
      <c r="A1548" s="3">
        <f>TITRES_STAT!B1551</f>
        <v>44568</v>
      </c>
      <c r="B1548" s="5">
        <f>TITRES_STAT!C1551</f>
        <v>2.17</v>
      </c>
      <c r="C1548" s="5">
        <f>TITRES_STAT!D1551</f>
        <v>1.6977</v>
      </c>
      <c r="D1548" s="5">
        <f>TITRES_STAT!E1551</f>
        <v>102</v>
      </c>
      <c r="E1548" s="2">
        <f t="shared" si="96"/>
        <v>60332</v>
      </c>
      <c r="F1548" s="5" t="str">
        <f t="shared" si="99"/>
        <v>BEARISH</v>
      </c>
      <c r="G1548" s="5" t="str">
        <f t="shared" si="98"/>
        <v>NEUTRAL</v>
      </c>
      <c r="H1548" s="5" t="str">
        <f t="shared" si="97"/>
        <v>CONFIRMED BEARISH</v>
      </c>
    </row>
    <row r="1549" spans="1:8" ht="13.5" x14ac:dyDescent="0.25">
      <c r="A1549" s="3">
        <f>TITRES_STAT!B1552</f>
        <v>44571</v>
      </c>
      <c r="B1549" s="5">
        <f>TITRES_STAT!C1552</f>
        <v>2.17</v>
      </c>
      <c r="C1549" s="5">
        <f>TITRES_STAT!D1552</f>
        <v>1.6977</v>
      </c>
      <c r="D1549" s="5">
        <f>TITRES_STAT!E1552</f>
        <v>0</v>
      </c>
      <c r="E1549" s="2">
        <f t="shared" si="96"/>
        <v>60332</v>
      </c>
      <c r="F1549" s="5" t="str">
        <f t="shared" si="99"/>
        <v>BEARISH</v>
      </c>
      <c r="G1549" s="5" t="str">
        <f t="shared" si="98"/>
        <v>NEUTRAL</v>
      </c>
      <c r="H1549" s="5" t="str">
        <f t="shared" si="97"/>
        <v>CONFIRMED BEARISH</v>
      </c>
    </row>
    <row r="1550" spans="1:8" ht="13.5" x14ac:dyDescent="0.25">
      <c r="A1550" s="3">
        <f>TITRES_STAT!B1553</f>
        <v>44572</v>
      </c>
      <c r="B1550" s="5">
        <f>TITRES_STAT!C1553</f>
        <v>2.17</v>
      </c>
      <c r="C1550" s="5">
        <f>TITRES_STAT!D1553</f>
        <v>1.6977</v>
      </c>
      <c r="D1550" s="5">
        <f>TITRES_STAT!E1553</f>
        <v>0</v>
      </c>
      <c r="E1550" s="2">
        <f t="shared" si="96"/>
        <v>60332</v>
      </c>
      <c r="F1550" s="5" t="str">
        <f t="shared" si="99"/>
        <v>BEARISH</v>
      </c>
      <c r="G1550" s="5" t="str">
        <f t="shared" si="98"/>
        <v>NEUTRAL</v>
      </c>
      <c r="H1550" s="5" t="str">
        <f t="shared" si="97"/>
        <v>CONFIRMED BEARISH</v>
      </c>
    </row>
    <row r="1551" spans="1:8" ht="13.5" x14ac:dyDescent="0.25">
      <c r="A1551" s="3">
        <f>TITRES_STAT!B1554</f>
        <v>44573</v>
      </c>
      <c r="B1551" s="5">
        <f>TITRES_STAT!C1554</f>
        <v>2.17</v>
      </c>
      <c r="C1551" s="5">
        <f>TITRES_STAT!D1554</f>
        <v>1.6977</v>
      </c>
      <c r="D1551" s="5">
        <f>TITRES_STAT!E1554</f>
        <v>0</v>
      </c>
      <c r="E1551" s="2">
        <f t="shared" si="96"/>
        <v>60332</v>
      </c>
      <c r="F1551" s="5" t="str">
        <f t="shared" si="99"/>
        <v>BEARISH</v>
      </c>
      <c r="G1551" s="5" t="str">
        <f t="shared" si="98"/>
        <v>NEUTRAL</v>
      </c>
      <c r="H1551" s="5" t="str">
        <f t="shared" si="97"/>
        <v>CONFIRMED BEARISH</v>
      </c>
    </row>
    <row r="1552" spans="1:8" ht="13.5" x14ac:dyDescent="0.25">
      <c r="A1552" s="3">
        <f>TITRES_STAT!B1555</f>
        <v>44574</v>
      </c>
      <c r="B1552" s="5">
        <f>TITRES_STAT!C1555</f>
        <v>2.2400000000000002</v>
      </c>
      <c r="C1552" s="5">
        <f>TITRES_STAT!D1555</f>
        <v>1.7524999999999999</v>
      </c>
      <c r="D1552" s="5">
        <f>TITRES_STAT!E1555</f>
        <v>500</v>
      </c>
      <c r="E1552" s="2">
        <f t="shared" si="96"/>
        <v>60832</v>
      </c>
      <c r="F1552" s="5" t="str">
        <f t="shared" si="99"/>
        <v>BULLISH</v>
      </c>
      <c r="G1552" s="5" t="str">
        <f t="shared" si="98"/>
        <v>NEUTRAL</v>
      </c>
      <c r="H1552" s="5" t="str">
        <f t="shared" si="97"/>
        <v>CONFIRMED BULLISH</v>
      </c>
    </row>
    <row r="1553" spans="1:8" ht="13.5" x14ac:dyDescent="0.25">
      <c r="A1553" s="3">
        <f>TITRES_STAT!B1556</f>
        <v>44575</v>
      </c>
      <c r="B1553" s="5">
        <f>TITRES_STAT!C1556</f>
        <v>2.2400000000000002</v>
      </c>
      <c r="C1553" s="5">
        <f>TITRES_STAT!D1556</f>
        <v>1.7524999999999999</v>
      </c>
      <c r="D1553" s="5">
        <f>TITRES_STAT!E1556</f>
        <v>500</v>
      </c>
      <c r="E1553" s="2">
        <f t="shared" si="96"/>
        <v>60832</v>
      </c>
      <c r="F1553" s="5" t="str">
        <f t="shared" si="99"/>
        <v>BULLISH</v>
      </c>
      <c r="G1553" s="5" t="str">
        <f t="shared" si="98"/>
        <v>NEUTRAL</v>
      </c>
      <c r="H1553" s="5" t="str">
        <f t="shared" si="97"/>
        <v>CONFIRMED BULLISH</v>
      </c>
    </row>
    <row r="1554" spans="1:8" ht="13.5" x14ac:dyDescent="0.25">
      <c r="A1554" s="3">
        <f>TITRES_STAT!B1557</f>
        <v>44578</v>
      </c>
      <c r="B1554" s="5">
        <f>TITRES_STAT!C1557</f>
        <v>2.2400000000000002</v>
      </c>
      <c r="C1554" s="5">
        <f>TITRES_STAT!D1557</f>
        <v>1.7524999999999999</v>
      </c>
      <c r="D1554" s="5">
        <f>TITRES_STAT!E1557</f>
        <v>648</v>
      </c>
      <c r="E1554" s="2">
        <f t="shared" si="96"/>
        <v>60832</v>
      </c>
      <c r="F1554" s="5" t="str">
        <f t="shared" si="99"/>
        <v>BULLISH</v>
      </c>
      <c r="G1554" s="5" t="str">
        <f t="shared" si="98"/>
        <v>NEUTRAL</v>
      </c>
      <c r="H1554" s="5" t="str">
        <f t="shared" si="97"/>
        <v>CONFIRMED BULLISH</v>
      </c>
    </row>
    <row r="1555" spans="1:8" ht="13.5" x14ac:dyDescent="0.25">
      <c r="A1555" s="3">
        <f>TITRES_STAT!B1558</f>
        <v>44579</v>
      </c>
      <c r="B1555" s="5">
        <f>TITRES_STAT!C1558</f>
        <v>2.2400000000000002</v>
      </c>
      <c r="C1555" s="5">
        <f>TITRES_STAT!D1558</f>
        <v>1.7524999999999999</v>
      </c>
      <c r="D1555" s="5">
        <f>TITRES_STAT!E1558</f>
        <v>1600</v>
      </c>
      <c r="E1555" s="2">
        <f t="shared" si="96"/>
        <v>60832</v>
      </c>
      <c r="F1555" s="5" t="str">
        <f t="shared" si="99"/>
        <v>BULLISH</v>
      </c>
      <c r="G1555" s="5" t="str">
        <f t="shared" si="98"/>
        <v>NEUTRAL</v>
      </c>
      <c r="H1555" s="5" t="str">
        <f t="shared" si="97"/>
        <v>CONFIRMED BULLISH</v>
      </c>
    </row>
    <row r="1556" spans="1:8" ht="13.5" x14ac:dyDescent="0.25">
      <c r="A1556" s="3">
        <f>TITRES_STAT!B1559</f>
        <v>44580</v>
      </c>
      <c r="B1556" s="5">
        <f>TITRES_STAT!C1559</f>
        <v>2.2400000000000002</v>
      </c>
      <c r="C1556" s="5">
        <f>TITRES_STAT!D1559</f>
        <v>1.7524999999999999</v>
      </c>
      <c r="D1556" s="5">
        <f>TITRES_STAT!E1559</f>
        <v>0</v>
      </c>
      <c r="E1556" s="2">
        <f t="shared" si="96"/>
        <v>60832</v>
      </c>
      <c r="F1556" s="5" t="str">
        <f t="shared" si="99"/>
        <v>BULLISH</v>
      </c>
      <c r="G1556" s="5" t="str">
        <f t="shared" si="98"/>
        <v>NEUTRAL</v>
      </c>
      <c r="H1556" s="5" t="str">
        <f t="shared" si="97"/>
        <v>CONFIRMED BULLISH</v>
      </c>
    </row>
    <row r="1557" spans="1:8" ht="13.5" x14ac:dyDescent="0.25">
      <c r="A1557" s="3">
        <f>TITRES_STAT!B1560</f>
        <v>44581</v>
      </c>
      <c r="B1557" s="5">
        <f>TITRES_STAT!C1560</f>
        <v>2.2400000000000002</v>
      </c>
      <c r="C1557" s="5">
        <f>TITRES_STAT!D1560</f>
        <v>1.7524999999999999</v>
      </c>
      <c r="D1557" s="5">
        <f>TITRES_STAT!E1560</f>
        <v>1752</v>
      </c>
      <c r="E1557" s="2">
        <f t="shared" si="96"/>
        <v>60832</v>
      </c>
      <c r="F1557" s="5" t="str">
        <f t="shared" si="99"/>
        <v>NEUTRAL</v>
      </c>
      <c r="G1557" s="5" t="str">
        <f t="shared" si="98"/>
        <v>NEUTRAL</v>
      </c>
      <c r="H1557" s="5" t="str">
        <f t="shared" si="97"/>
        <v>NEUTRAL</v>
      </c>
    </row>
    <row r="1558" spans="1:8" ht="13.5" x14ac:dyDescent="0.25">
      <c r="A1558" s="3">
        <f>TITRES_STAT!B1561</f>
        <v>44582</v>
      </c>
      <c r="B1558" s="5">
        <f>TITRES_STAT!C1561</f>
        <v>2.2400000000000002</v>
      </c>
      <c r="C1558" s="5">
        <f>TITRES_STAT!D1561</f>
        <v>1.7524999999999999</v>
      </c>
      <c r="D1558" s="5">
        <f>TITRES_STAT!E1561</f>
        <v>0</v>
      </c>
      <c r="E1558" s="2">
        <f t="shared" si="96"/>
        <v>60832</v>
      </c>
      <c r="F1558" s="5" t="str">
        <f t="shared" si="99"/>
        <v>NEUTRAL</v>
      </c>
      <c r="G1558" s="5" t="str">
        <f t="shared" si="98"/>
        <v>NEUTRAL</v>
      </c>
      <c r="H1558" s="5" t="str">
        <f t="shared" si="97"/>
        <v>NEUTRAL</v>
      </c>
    </row>
    <row r="1559" spans="1:8" ht="13.5" x14ac:dyDescent="0.25">
      <c r="A1559" s="3">
        <f>TITRES_STAT!B1562</f>
        <v>44585</v>
      </c>
      <c r="B1559" s="5">
        <f>TITRES_STAT!C1562</f>
        <v>2.2400000000000002</v>
      </c>
      <c r="C1559" s="5">
        <f>TITRES_STAT!D1562</f>
        <v>1.7524999999999999</v>
      </c>
      <c r="D1559" s="5">
        <f>TITRES_STAT!E1562</f>
        <v>0</v>
      </c>
      <c r="E1559" s="2">
        <f t="shared" si="96"/>
        <v>60832</v>
      </c>
      <c r="F1559" s="5" t="str">
        <f t="shared" si="99"/>
        <v>NEUTRAL</v>
      </c>
      <c r="G1559" s="5" t="str">
        <f t="shared" si="98"/>
        <v>NEUTRAL</v>
      </c>
      <c r="H1559" s="5" t="str">
        <f t="shared" si="97"/>
        <v>NEUTRAL</v>
      </c>
    </row>
    <row r="1560" spans="1:8" ht="13.5" x14ac:dyDescent="0.25">
      <c r="A1560" s="3">
        <f>TITRES_STAT!B1563</f>
        <v>44586</v>
      </c>
      <c r="B1560" s="5">
        <f>TITRES_STAT!C1563</f>
        <v>2.2400000000000002</v>
      </c>
      <c r="C1560" s="5">
        <f>TITRES_STAT!D1563</f>
        <v>1.7524999999999999</v>
      </c>
      <c r="D1560" s="5">
        <f>TITRES_STAT!E1563</f>
        <v>0</v>
      </c>
      <c r="E1560" s="2">
        <f t="shared" si="96"/>
        <v>60832</v>
      </c>
      <c r="F1560" s="5" t="str">
        <f t="shared" si="99"/>
        <v>NEUTRAL</v>
      </c>
      <c r="G1560" s="5" t="str">
        <f t="shared" si="98"/>
        <v>NEUTRAL</v>
      </c>
      <c r="H1560" s="5" t="str">
        <f t="shared" si="97"/>
        <v>NEUTRAL</v>
      </c>
    </row>
    <row r="1561" spans="1:8" ht="13.5" x14ac:dyDescent="0.25">
      <c r="A1561" s="3">
        <f>TITRES_STAT!B1564</f>
        <v>44587</v>
      </c>
      <c r="B1561" s="5">
        <f>TITRES_STAT!C1564</f>
        <v>2.29</v>
      </c>
      <c r="C1561" s="5">
        <f>TITRES_STAT!D1564</f>
        <v>1.7916000000000001</v>
      </c>
      <c r="D1561" s="5">
        <f>TITRES_STAT!E1564</f>
        <v>1000</v>
      </c>
      <c r="E1561" s="2">
        <f t="shared" si="96"/>
        <v>61832</v>
      </c>
      <c r="F1561" s="5" t="str">
        <f t="shared" si="99"/>
        <v>BULLISH</v>
      </c>
      <c r="G1561" s="5" t="str">
        <f t="shared" si="98"/>
        <v>NEUTRAL</v>
      </c>
      <c r="H1561" s="5" t="str">
        <f t="shared" si="97"/>
        <v>CONFIRMED BULLISH</v>
      </c>
    </row>
    <row r="1562" spans="1:8" ht="13.5" x14ac:dyDescent="0.25">
      <c r="A1562" s="3">
        <f>TITRES_STAT!B1565</f>
        <v>44588</v>
      </c>
      <c r="B1562" s="5">
        <f>TITRES_STAT!C1565</f>
        <v>2.29</v>
      </c>
      <c r="C1562" s="5">
        <f>TITRES_STAT!D1565</f>
        <v>1.7916000000000001</v>
      </c>
      <c r="D1562" s="5">
        <f>TITRES_STAT!E1565</f>
        <v>0</v>
      </c>
      <c r="E1562" s="2">
        <f t="shared" si="96"/>
        <v>61832</v>
      </c>
      <c r="F1562" s="5" t="str">
        <f t="shared" si="99"/>
        <v>BULLISH</v>
      </c>
      <c r="G1562" s="5" t="str">
        <f t="shared" si="98"/>
        <v>NEUTRAL</v>
      </c>
      <c r="H1562" s="5" t="str">
        <f t="shared" si="97"/>
        <v>CONFIRMED BULLISH</v>
      </c>
    </row>
    <row r="1563" spans="1:8" ht="13.5" x14ac:dyDescent="0.25">
      <c r="A1563" s="3">
        <f>TITRES_STAT!B1566</f>
        <v>44589</v>
      </c>
      <c r="B1563" s="5">
        <f>TITRES_STAT!C1566</f>
        <v>2.2799999999999998</v>
      </c>
      <c r="C1563" s="5">
        <f>TITRES_STAT!D1566</f>
        <v>1.7838000000000001</v>
      </c>
      <c r="D1563" s="5">
        <f>TITRES_STAT!E1566</f>
        <v>1000</v>
      </c>
      <c r="E1563" s="2">
        <f t="shared" si="96"/>
        <v>60832</v>
      </c>
      <c r="F1563" s="5" t="str">
        <f t="shared" si="99"/>
        <v>NEUTRAL</v>
      </c>
      <c r="G1563" s="5" t="str">
        <f t="shared" si="98"/>
        <v>NEUTRAL</v>
      </c>
      <c r="H1563" s="5" t="str">
        <f t="shared" si="97"/>
        <v>NEUTRAL</v>
      </c>
    </row>
    <row r="1564" spans="1:8" ht="13.5" x14ac:dyDescent="0.25">
      <c r="A1564" s="3">
        <f>TITRES_STAT!B1567</f>
        <v>44592</v>
      </c>
      <c r="B1564" s="5">
        <f>TITRES_STAT!C1567</f>
        <v>2.2000000000000002</v>
      </c>
      <c r="C1564" s="5">
        <f>TITRES_STAT!D1567</f>
        <v>1.7212000000000001</v>
      </c>
      <c r="D1564" s="5">
        <f>TITRES_STAT!E1567</f>
        <v>750</v>
      </c>
      <c r="E1564" s="2">
        <f t="shared" si="96"/>
        <v>60082</v>
      </c>
      <c r="F1564" s="5" t="str">
        <f t="shared" si="99"/>
        <v>BEARISH</v>
      </c>
      <c r="G1564" s="5" t="str">
        <f t="shared" si="98"/>
        <v>NEUTRAL</v>
      </c>
      <c r="H1564" s="5" t="str">
        <f t="shared" si="97"/>
        <v>CONFIRMED BEARISH</v>
      </c>
    </row>
    <row r="1565" spans="1:8" ht="13.5" x14ac:dyDescent="0.25">
      <c r="A1565" s="3">
        <f>TITRES_STAT!B1568</f>
        <v>44593</v>
      </c>
      <c r="B1565" s="5">
        <f>TITRES_STAT!C1568</f>
        <v>2.29</v>
      </c>
      <c r="C1565" s="5">
        <f>TITRES_STAT!D1568</f>
        <v>1.7916000000000001</v>
      </c>
      <c r="D1565" s="5">
        <f>TITRES_STAT!E1568</f>
        <v>2200</v>
      </c>
      <c r="E1565" s="2">
        <f t="shared" si="96"/>
        <v>62282</v>
      </c>
      <c r="F1565" s="5" t="str">
        <f t="shared" si="99"/>
        <v>BULLISH</v>
      </c>
      <c r="G1565" s="5" t="str">
        <f t="shared" si="98"/>
        <v>STRONG</v>
      </c>
      <c r="H1565" s="5" t="str">
        <f t="shared" si="97"/>
        <v>CONFIRMED BULLISH</v>
      </c>
    </row>
    <row r="1566" spans="1:8" ht="13.5" x14ac:dyDescent="0.25">
      <c r="A1566" s="3">
        <f>TITRES_STAT!B1569</f>
        <v>44594</v>
      </c>
      <c r="B1566" s="5">
        <f>TITRES_STAT!C1569</f>
        <v>2.2799999999999998</v>
      </c>
      <c r="C1566" s="5">
        <f>TITRES_STAT!D1569</f>
        <v>1.7838000000000001</v>
      </c>
      <c r="D1566" s="5">
        <f>TITRES_STAT!E1569</f>
        <v>180</v>
      </c>
      <c r="E1566" s="2">
        <f t="shared" si="96"/>
        <v>62102</v>
      </c>
      <c r="F1566" s="5" t="str">
        <f t="shared" si="99"/>
        <v>BULLISH</v>
      </c>
      <c r="G1566" s="5" t="str">
        <f t="shared" si="98"/>
        <v>NEUTRAL</v>
      </c>
      <c r="H1566" s="5" t="str">
        <f t="shared" si="97"/>
        <v>BULLISH DIVERGENCE</v>
      </c>
    </row>
    <row r="1567" spans="1:8" ht="13.5" x14ac:dyDescent="0.25">
      <c r="A1567" s="3">
        <f>TITRES_STAT!B1570</f>
        <v>44595</v>
      </c>
      <c r="B1567" s="5">
        <f>TITRES_STAT!C1570</f>
        <v>2.29</v>
      </c>
      <c r="C1567" s="5">
        <f>TITRES_STAT!D1570</f>
        <v>1.7916000000000001</v>
      </c>
      <c r="D1567" s="5">
        <f>TITRES_STAT!E1570</f>
        <v>3968</v>
      </c>
      <c r="E1567" s="2">
        <f t="shared" si="96"/>
        <v>66070</v>
      </c>
      <c r="F1567" s="5" t="str">
        <f t="shared" si="99"/>
        <v>BULLISH</v>
      </c>
      <c r="G1567" s="5" t="str">
        <f t="shared" si="98"/>
        <v>STRONG</v>
      </c>
      <c r="H1567" s="5" t="str">
        <f t="shared" si="97"/>
        <v>NEUTRAL</v>
      </c>
    </row>
    <row r="1568" spans="1:8" ht="13.5" x14ac:dyDescent="0.25">
      <c r="A1568" s="3">
        <f>TITRES_STAT!B1571</f>
        <v>44596</v>
      </c>
      <c r="B1568" s="5">
        <f>TITRES_STAT!C1571</f>
        <v>2.2799999999999998</v>
      </c>
      <c r="C1568" s="5">
        <f>TITRES_STAT!D1571</f>
        <v>1.7838000000000001</v>
      </c>
      <c r="D1568" s="5">
        <f>TITRES_STAT!E1571</f>
        <v>3170</v>
      </c>
      <c r="E1568" s="2">
        <f t="shared" si="96"/>
        <v>62900</v>
      </c>
      <c r="F1568" s="5" t="str">
        <f t="shared" si="99"/>
        <v>BULLISH</v>
      </c>
      <c r="G1568" s="5" t="str">
        <f t="shared" si="98"/>
        <v>STRONG</v>
      </c>
      <c r="H1568" s="5" t="str">
        <f t="shared" si="97"/>
        <v>NEUTRAL</v>
      </c>
    </row>
    <row r="1569" spans="1:8" ht="13.5" x14ac:dyDescent="0.25">
      <c r="A1569" s="3">
        <f>TITRES_STAT!B1572</f>
        <v>44599</v>
      </c>
      <c r="B1569" s="5">
        <f>TITRES_STAT!C1572</f>
        <v>2.2799999999999998</v>
      </c>
      <c r="C1569" s="5">
        <f>TITRES_STAT!D1572</f>
        <v>1.7838000000000001</v>
      </c>
      <c r="D1569" s="5">
        <f>TITRES_STAT!E1572</f>
        <v>870</v>
      </c>
      <c r="E1569" s="2">
        <f t="shared" si="96"/>
        <v>62900</v>
      </c>
      <c r="F1569" s="5" t="str">
        <f t="shared" si="99"/>
        <v>BULLISH</v>
      </c>
      <c r="G1569" s="5" t="str">
        <f t="shared" si="98"/>
        <v>STRONG</v>
      </c>
      <c r="H1569" s="5" t="str">
        <f t="shared" si="97"/>
        <v>CONFIRMED BULLISH</v>
      </c>
    </row>
    <row r="1570" spans="1:8" ht="13.5" x14ac:dyDescent="0.25">
      <c r="A1570" s="3">
        <f>TITRES_STAT!B1573</f>
        <v>44600</v>
      </c>
      <c r="B1570" s="5">
        <f>TITRES_STAT!C1573</f>
        <v>2.2799999999999998</v>
      </c>
      <c r="C1570" s="5">
        <f>TITRES_STAT!D1573</f>
        <v>1.7838000000000001</v>
      </c>
      <c r="D1570" s="5">
        <f>TITRES_STAT!E1573</f>
        <v>0</v>
      </c>
      <c r="E1570" s="2">
        <f t="shared" si="96"/>
        <v>62900</v>
      </c>
      <c r="F1570" s="5" t="str">
        <f t="shared" si="99"/>
        <v>BULLISH</v>
      </c>
      <c r="G1570" s="5" t="str">
        <f t="shared" si="98"/>
        <v>NEUTRAL</v>
      </c>
      <c r="H1570" s="5" t="str">
        <f t="shared" si="97"/>
        <v>BULLISH DIVERGENCE</v>
      </c>
    </row>
    <row r="1571" spans="1:8" ht="13.5" x14ac:dyDescent="0.25">
      <c r="A1571" s="3">
        <f>TITRES_STAT!B1574</f>
        <v>44601</v>
      </c>
      <c r="B1571" s="5">
        <f>TITRES_STAT!C1574</f>
        <v>2.2799999999999998</v>
      </c>
      <c r="C1571" s="5">
        <f>TITRES_STAT!D1574</f>
        <v>1.7838000000000001</v>
      </c>
      <c r="D1571" s="5">
        <f>TITRES_STAT!E1574</f>
        <v>0</v>
      </c>
      <c r="E1571" s="2">
        <f t="shared" si="96"/>
        <v>62900</v>
      </c>
      <c r="F1571" s="5" t="str">
        <f t="shared" si="99"/>
        <v>BULLISH</v>
      </c>
      <c r="G1571" s="5" t="str">
        <f t="shared" si="98"/>
        <v>NEUTRAL</v>
      </c>
      <c r="H1571" s="5" t="str">
        <f t="shared" si="97"/>
        <v>NEUTRAL</v>
      </c>
    </row>
    <row r="1572" spans="1:8" ht="13.5" x14ac:dyDescent="0.25">
      <c r="A1572" s="3">
        <f>TITRES_STAT!B1575</f>
        <v>44602</v>
      </c>
      <c r="B1572" s="5">
        <f>TITRES_STAT!C1575</f>
        <v>2.2799999999999998</v>
      </c>
      <c r="C1572" s="5">
        <f>TITRES_STAT!D1575</f>
        <v>1.7838000000000001</v>
      </c>
      <c r="D1572" s="5">
        <f>TITRES_STAT!E1575</f>
        <v>0</v>
      </c>
      <c r="E1572" s="2">
        <f t="shared" si="96"/>
        <v>62900</v>
      </c>
      <c r="F1572" s="5" t="str">
        <f t="shared" si="99"/>
        <v>BEARISH</v>
      </c>
      <c r="G1572" s="5" t="str">
        <f t="shared" si="98"/>
        <v>WEAK</v>
      </c>
      <c r="H1572" s="5" t="str">
        <f t="shared" si="97"/>
        <v>CONFIRMED BEARISH</v>
      </c>
    </row>
    <row r="1573" spans="1:8" ht="13.5" x14ac:dyDescent="0.25">
      <c r="A1573" s="3">
        <f>TITRES_STAT!B1576</f>
        <v>44603</v>
      </c>
      <c r="B1573" s="5">
        <f>TITRES_STAT!C1576</f>
        <v>2.2799999999999998</v>
      </c>
      <c r="C1573" s="5">
        <f>TITRES_STAT!D1576</f>
        <v>1.7838000000000001</v>
      </c>
      <c r="D1573" s="5">
        <f>TITRES_STAT!E1576</f>
        <v>0</v>
      </c>
      <c r="E1573" s="2">
        <f t="shared" si="96"/>
        <v>62900</v>
      </c>
      <c r="F1573" s="5" t="str">
        <f t="shared" si="99"/>
        <v>NEUTRAL</v>
      </c>
      <c r="G1573" s="5" t="str">
        <f t="shared" si="98"/>
        <v>NEUTRAL</v>
      </c>
      <c r="H1573" s="5" t="str">
        <f t="shared" si="97"/>
        <v>NEUTRAL</v>
      </c>
    </row>
    <row r="1574" spans="1:8" ht="13.5" x14ac:dyDescent="0.25">
      <c r="A1574" s="3">
        <f>TITRES_STAT!B1577</f>
        <v>44606</v>
      </c>
      <c r="B1574" s="5">
        <f>TITRES_STAT!C1577</f>
        <v>2.2799999999999998</v>
      </c>
      <c r="C1574" s="5">
        <f>TITRES_STAT!D1577</f>
        <v>1.7838000000000001</v>
      </c>
      <c r="D1574" s="5">
        <f>TITRES_STAT!E1577</f>
        <v>0</v>
      </c>
      <c r="E1574" s="2">
        <f t="shared" si="96"/>
        <v>62900</v>
      </c>
      <c r="F1574" s="5" t="str">
        <f t="shared" si="99"/>
        <v>NEUTRAL</v>
      </c>
      <c r="G1574" s="5" t="str">
        <f t="shared" si="98"/>
        <v>NEUTRAL</v>
      </c>
      <c r="H1574" s="5" t="str">
        <f t="shared" si="97"/>
        <v>NEUTRAL</v>
      </c>
    </row>
    <row r="1575" spans="1:8" ht="13.5" x14ac:dyDescent="0.25">
      <c r="A1575" s="3">
        <f>TITRES_STAT!B1578</f>
        <v>44607</v>
      </c>
      <c r="B1575" s="5">
        <f>TITRES_STAT!C1578</f>
        <v>2.2799999999999998</v>
      </c>
      <c r="C1575" s="5">
        <f>TITRES_STAT!D1578</f>
        <v>1.7838000000000001</v>
      </c>
      <c r="D1575" s="5">
        <f>TITRES_STAT!E1578</f>
        <v>0</v>
      </c>
      <c r="E1575" s="2">
        <f t="shared" si="96"/>
        <v>62900</v>
      </c>
      <c r="F1575" s="5" t="str">
        <f t="shared" si="99"/>
        <v>NEUTRAL</v>
      </c>
      <c r="G1575" s="5" t="str">
        <f t="shared" si="98"/>
        <v>NEUTRAL</v>
      </c>
      <c r="H1575" s="5" t="str">
        <f t="shared" si="97"/>
        <v>NEUTRAL</v>
      </c>
    </row>
    <row r="1576" spans="1:8" ht="13.5" x14ac:dyDescent="0.25">
      <c r="A1576" s="3">
        <f>TITRES_STAT!B1579</f>
        <v>44608</v>
      </c>
      <c r="B1576" s="5">
        <f>TITRES_STAT!C1579</f>
        <v>2.2799999999999998</v>
      </c>
      <c r="C1576" s="5">
        <f>TITRES_STAT!D1579</f>
        <v>1.7838000000000001</v>
      </c>
      <c r="D1576" s="5">
        <f>TITRES_STAT!E1579</f>
        <v>0</v>
      </c>
      <c r="E1576" s="2">
        <f t="shared" si="96"/>
        <v>62900</v>
      </c>
      <c r="F1576" s="5" t="str">
        <f t="shared" si="99"/>
        <v>NEUTRAL</v>
      </c>
      <c r="G1576" s="5" t="str">
        <f t="shared" si="98"/>
        <v>NEUTRAL</v>
      </c>
      <c r="H1576" s="5" t="str">
        <f t="shared" si="97"/>
        <v>NEUTRAL</v>
      </c>
    </row>
    <row r="1577" spans="1:8" ht="13.5" x14ac:dyDescent="0.25">
      <c r="A1577" s="3">
        <f>TITRES_STAT!B1580</f>
        <v>44609</v>
      </c>
      <c r="B1577" s="5">
        <f>TITRES_STAT!C1580</f>
        <v>2.2799999999999998</v>
      </c>
      <c r="C1577" s="5">
        <f>TITRES_STAT!D1580</f>
        <v>1.7838000000000001</v>
      </c>
      <c r="D1577" s="5">
        <f>TITRES_STAT!E1580</f>
        <v>0</v>
      </c>
      <c r="E1577" s="2">
        <f t="shared" si="96"/>
        <v>62900</v>
      </c>
      <c r="F1577" s="5" t="str">
        <f t="shared" si="99"/>
        <v>NEUTRAL</v>
      </c>
      <c r="G1577" s="5" t="str">
        <f t="shared" si="98"/>
        <v>NEUTRAL</v>
      </c>
      <c r="H1577" s="5" t="str">
        <f t="shared" si="97"/>
        <v>NEUTRAL</v>
      </c>
    </row>
    <row r="1578" spans="1:8" ht="13.5" x14ac:dyDescent="0.25">
      <c r="A1578" s="3">
        <f>TITRES_STAT!B1581</f>
        <v>44610</v>
      </c>
      <c r="B1578" s="5">
        <f>TITRES_STAT!C1581</f>
        <v>2.2799999999999998</v>
      </c>
      <c r="C1578" s="5">
        <f>TITRES_STAT!D1581</f>
        <v>1.7838000000000001</v>
      </c>
      <c r="D1578" s="5">
        <f>TITRES_STAT!E1581</f>
        <v>8050</v>
      </c>
      <c r="E1578" s="2">
        <f t="shared" si="96"/>
        <v>62900</v>
      </c>
      <c r="F1578" s="5" t="str">
        <f t="shared" si="99"/>
        <v>NEUTRAL</v>
      </c>
      <c r="G1578" s="5" t="str">
        <f t="shared" si="98"/>
        <v>NEUTRAL</v>
      </c>
      <c r="H1578" s="5" t="str">
        <f t="shared" si="97"/>
        <v>NEUTRAL</v>
      </c>
    </row>
    <row r="1579" spans="1:8" ht="13.5" x14ac:dyDescent="0.25">
      <c r="A1579" s="3">
        <f>TITRES_STAT!B1582</f>
        <v>44613</v>
      </c>
      <c r="B1579" s="5">
        <f>TITRES_STAT!C1582</f>
        <v>2.2799999999999998</v>
      </c>
      <c r="C1579" s="5">
        <f>TITRES_STAT!D1582</f>
        <v>1.7838000000000001</v>
      </c>
      <c r="D1579" s="5">
        <f>TITRES_STAT!E1582</f>
        <v>0</v>
      </c>
      <c r="E1579" s="2">
        <f t="shared" si="96"/>
        <v>62900</v>
      </c>
      <c r="F1579" s="5" t="str">
        <f t="shared" si="99"/>
        <v>NEUTRAL</v>
      </c>
      <c r="G1579" s="5" t="str">
        <f t="shared" si="98"/>
        <v>NEUTRAL</v>
      </c>
      <c r="H1579" s="5" t="str">
        <f t="shared" si="97"/>
        <v>NEUTRAL</v>
      </c>
    </row>
    <row r="1580" spans="1:8" ht="13.5" x14ac:dyDescent="0.25">
      <c r="A1580" s="3">
        <f>TITRES_STAT!B1583</f>
        <v>44614</v>
      </c>
      <c r="B1580" s="5">
        <f>TITRES_STAT!C1583</f>
        <v>2.2799999999999998</v>
      </c>
      <c r="C1580" s="5">
        <f>TITRES_STAT!D1583</f>
        <v>1.7838000000000001</v>
      </c>
      <c r="D1580" s="5">
        <f>TITRES_STAT!E1583</f>
        <v>100</v>
      </c>
      <c r="E1580" s="2">
        <f t="shared" si="96"/>
        <v>62900</v>
      </c>
      <c r="F1580" s="5" t="str">
        <f t="shared" si="99"/>
        <v>NEUTRAL</v>
      </c>
      <c r="G1580" s="5" t="str">
        <f t="shared" si="98"/>
        <v>NEUTRAL</v>
      </c>
      <c r="H1580" s="5" t="str">
        <f t="shared" si="97"/>
        <v>NEUTRAL</v>
      </c>
    </row>
    <row r="1581" spans="1:8" ht="13.5" x14ac:dyDescent="0.25">
      <c r="A1581" s="3">
        <f>TITRES_STAT!B1584</f>
        <v>44615</v>
      </c>
      <c r="B1581" s="5">
        <f>TITRES_STAT!C1584</f>
        <v>2.2799999999999998</v>
      </c>
      <c r="C1581" s="5">
        <f>TITRES_STAT!D1584</f>
        <v>1.7838000000000001</v>
      </c>
      <c r="D1581" s="5">
        <f>TITRES_STAT!E1584</f>
        <v>0</v>
      </c>
      <c r="E1581" s="2">
        <f t="shared" si="96"/>
        <v>62900</v>
      </c>
      <c r="F1581" s="5" t="str">
        <f t="shared" si="99"/>
        <v>NEUTRAL</v>
      </c>
      <c r="G1581" s="5" t="str">
        <f t="shared" si="98"/>
        <v>NEUTRAL</v>
      </c>
      <c r="H1581" s="5" t="str">
        <f t="shared" si="97"/>
        <v>NEUTRAL</v>
      </c>
    </row>
    <row r="1582" spans="1:8" ht="13.5" x14ac:dyDescent="0.25">
      <c r="A1582" s="3">
        <f>TITRES_STAT!B1585</f>
        <v>44616</v>
      </c>
      <c r="B1582" s="5">
        <f>TITRES_STAT!C1585</f>
        <v>2.2799999999999998</v>
      </c>
      <c r="C1582" s="5">
        <f>TITRES_STAT!D1585</f>
        <v>1.7838000000000001</v>
      </c>
      <c r="D1582" s="5">
        <f>TITRES_STAT!E1585</f>
        <v>0</v>
      </c>
      <c r="E1582" s="2">
        <f t="shared" si="96"/>
        <v>62900</v>
      </c>
      <c r="F1582" s="5" t="str">
        <f t="shared" si="99"/>
        <v>NEUTRAL</v>
      </c>
      <c r="G1582" s="5" t="str">
        <f t="shared" si="98"/>
        <v>NEUTRAL</v>
      </c>
      <c r="H1582" s="5" t="str">
        <f t="shared" si="97"/>
        <v>NEUTRAL</v>
      </c>
    </row>
    <row r="1583" spans="1:8" ht="13.5" x14ac:dyDescent="0.25">
      <c r="A1583" s="3">
        <f>TITRES_STAT!B1586</f>
        <v>44617</v>
      </c>
      <c r="B1583" s="5">
        <f>TITRES_STAT!C1586</f>
        <v>2.2799999999999998</v>
      </c>
      <c r="C1583" s="5">
        <f>TITRES_STAT!D1586</f>
        <v>1.7838000000000001</v>
      </c>
      <c r="D1583" s="5">
        <f>TITRES_STAT!E1586</f>
        <v>0</v>
      </c>
      <c r="E1583" s="2">
        <f t="shared" si="96"/>
        <v>62900</v>
      </c>
      <c r="F1583" s="5" t="str">
        <f t="shared" si="99"/>
        <v>NEUTRAL</v>
      </c>
      <c r="G1583" s="5" t="str">
        <f t="shared" si="98"/>
        <v>NEUTRAL</v>
      </c>
      <c r="H1583" s="5" t="str">
        <f t="shared" si="97"/>
        <v>NEUTRAL</v>
      </c>
    </row>
    <row r="1584" spans="1:8" ht="13.5" x14ac:dyDescent="0.25">
      <c r="A1584" s="3">
        <f>TITRES_STAT!B1587</f>
        <v>44620</v>
      </c>
      <c r="B1584" s="5">
        <f>TITRES_STAT!C1587</f>
        <v>2.2799999999999998</v>
      </c>
      <c r="C1584" s="5">
        <f>TITRES_STAT!D1587</f>
        <v>1.7838000000000001</v>
      </c>
      <c r="D1584" s="5">
        <f>TITRES_STAT!E1587</f>
        <v>0</v>
      </c>
      <c r="E1584" s="2">
        <f t="shared" si="96"/>
        <v>62900</v>
      </c>
      <c r="F1584" s="5" t="str">
        <f t="shared" si="99"/>
        <v>NEUTRAL</v>
      </c>
      <c r="G1584" s="5" t="str">
        <f t="shared" si="98"/>
        <v>NEUTRAL</v>
      </c>
      <c r="H1584" s="5" t="str">
        <f t="shared" si="97"/>
        <v>NEUTRAL</v>
      </c>
    </row>
    <row r="1585" spans="1:8" ht="13.5" x14ac:dyDescent="0.25">
      <c r="A1585" s="3">
        <f>TITRES_STAT!B1588</f>
        <v>44621</v>
      </c>
      <c r="B1585" s="5">
        <f>TITRES_STAT!C1588</f>
        <v>2.2799999999999998</v>
      </c>
      <c r="C1585" s="5">
        <f>TITRES_STAT!D1588</f>
        <v>1.7838000000000001</v>
      </c>
      <c r="D1585" s="5">
        <f>TITRES_STAT!E1588</f>
        <v>0</v>
      </c>
      <c r="E1585" s="2">
        <f t="shared" si="96"/>
        <v>62900</v>
      </c>
      <c r="F1585" s="5" t="str">
        <f t="shared" si="99"/>
        <v>NEUTRAL</v>
      </c>
      <c r="G1585" s="5" t="str">
        <f t="shared" si="98"/>
        <v>NEUTRAL</v>
      </c>
      <c r="H1585" s="5" t="str">
        <f t="shared" si="97"/>
        <v>NEUTRAL</v>
      </c>
    </row>
    <row r="1586" spans="1:8" ht="13.5" x14ac:dyDescent="0.25">
      <c r="A1586" s="3">
        <f>TITRES_STAT!B1589</f>
        <v>44622</v>
      </c>
      <c r="B1586" s="5">
        <f>TITRES_STAT!C1589</f>
        <v>2.2799999999999998</v>
      </c>
      <c r="C1586" s="5">
        <f>TITRES_STAT!D1589</f>
        <v>1.7838000000000001</v>
      </c>
      <c r="D1586" s="5">
        <f>TITRES_STAT!E1589</f>
        <v>0</v>
      </c>
      <c r="E1586" s="2">
        <f t="shared" si="96"/>
        <v>62900</v>
      </c>
      <c r="F1586" s="5" t="str">
        <f t="shared" si="99"/>
        <v>NEUTRAL</v>
      </c>
      <c r="G1586" s="5" t="str">
        <f t="shared" si="98"/>
        <v>NEUTRAL</v>
      </c>
      <c r="H1586" s="5" t="str">
        <f t="shared" si="97"/>
        <v>NEUTRAL</v>
      </c>
    </row>
    <row r="1587" spans="1:8" ht="13.5" x14ac:dyDescent="0.25">
      <c r="A1587" s="3">
        <f>TITRES_STAT!B1590</f>
        <v>44623</v>
      </c>
      <c r="B1587" s="5">
        <f>TITRES_STAT!C1590</f>
        <v>2.2799999999999998</v>
      </c>
      <c r="C1587" s="5">
        <f>TITRES_STAT!D1590</f>
        <v>1.7838000000000001</v>
      </c>
      <c r="D1587" s="5">
        <f>TITRES_STAT!E1590</f>
        <v>0</v>
      </c>
      <c r="E1587" s="2">
        <f t="shared" si="96"/>
        <v>62900</v>
      </c>
      <c r="F1587" s="5" t="str">
        <f t="shared" si="99"/>
        <v>NEUTRAL</v>
      </c>
      <c r="G1587" s="5" t="str">
        <f t="shared" si="98"/>
        <v>NEUTRAL</v>
      </c>
      <c r="H1587" s="5" t="str">
        <f t="shared" si="97"/>
        <v>NEUTRAL</v>
      </c>
    </row>
    <row r="1588" spans="1:8" ht="13.5" x14ac:dyDescent="0.25">
      <c r="A1588" s="3">
        <f>TITRES_STAT!B1591</f>
        <v>44624</v>
      </c>
      <c r="B1588" s="5">
        <f>TITRES_STAT!C1591</f>
        <v>2.2799999999999998</v>
      </c>
      <c r="C1588" s="5">
        <f>TITRES_STAT!D1591</f>
        <v>1.7838000000000001</v>
      </c>
      <c r="D1588" s="5">
        <f>TITRES_STAT!E1591</f>
        <v>0</v>
      </c>
      <c r="E1588" s="2">
        <f t="shared" si="96"/>
        <v>62900</v>
      </c>
      <c r="F1588" s="5" t="str">
        <f t="shared" si="99"/>
        <v>NEUTRAL</v>
      </c>
      <c r="G1588" s="5" t="str">
        <f t="shared" si="98"/>
        <v>NEUTRAL</v>
      </c>
      <c r="H1588" s="5" t="str">
        <f t="shared" si="97"/>
        <v>NEUTRAL</v>
      </c>
    </row>
    <row r="1589" spans="1:8" ht="13.5" x14ac:dyDescent="0.25">
      <c r="A1589" s="3">
        <f>TITRES_STAT!B1592</f>
        <v>44627</v>
      </c>
      <c r="B1589" s="5">
        <f>TITRES_STAT!C1592</f>
        <v>2.2799999999999998</v>
      </c>
      <c r="C1589" s="5">
        <f>TITRES_STAT!D1592</f>
        <v>1.7838000000000001</v>
      </c>
      <c r="D1589" s="5">
        <f>TITRES_STAT!E1592</f>
        <v>0</v>
      </c>
      <c r="E1589" s="2">
        <f t="shared" si="96"/>
        <v>62900</v>
      </c>
      <c r="F1589" s="5" t="str">
        <f t="shared" si="99"/>
        <v>NEUTRAL</v>
      </c>
      <c r="G1589" s="5" t="str">
        <f t="shared" si="98"/>
        <v>NEUTRAL</v>
      </c>
      <c r="H1589" s="5" t="str">
        <f t="shared" si="97"/>
        <v>NEUTRAL</v>
      </c>
    </row>
    <row r="1590" spans="1:8" ht="13.5" x14ac:dyDescent="0.25">
      <c r="A1590" s="3">
        <f>TITRES_STAT!B1593</f>
        <v>44628</v>
      </c>
      <c r="B1590" s="5">
        <f>TITRES_STAT!C1593</f>
        <v>2.2799999999999998</v>
      </c>
      <c r="C1590" s="5">
        <f>TITRES_STAT!D1593</f>
        <v>1.7838000000000001</v>
      </c>
      <c r="D1590" s="5">
        <f>TITRES_STAT!E1593</f>
        <v>0</v>
      </c>
      <c r="E1590" s="2">
        <f t="shared" si="96"/>
        <v>62900</v>
      </c>
      <c r="F1590" s="5" t="str">
        <f t="shared" si="99"/>
        <v>NEUTRAL</v>
      </c>
      <c r="G1590" s="5" t="str">
        <f t="shared" si="98"/>
        <v>NEUTRAL</v>
      </c>
      <c r="H1590" s="5" t="str">
        <f t="shared" si="97"/>
        <v>NEUTRAL</v>
      </c>
    </row>
    <row r="1591" spans="1:8" ht="13.5" x14ac:dyDescent="0.25">
      <c r="A1591" s="3">
        <f>TITRES_STAT!B1594</f>
        <v>44629</v>
      </c>
      <c r="B1591" s="5">
        <f>TITRES_STAT!C1594</f>
        <v>2.2599999999999998</v>
      </c>
      <c r="C1591" s="5">
        <f>TITRES_STAT!D1594</f>
        <v>1.7682</v>
      </c>
      <c r="D1591" s="5">
        <f>TITRES_STAT!E1594</f>
        <v>200</v>
      </c>
      <c r="E1591" s="2">
        <f t="shared" si="96"/>
        <v>62700</v>
      </c>
      <c r="F1591" s="5" t="str">
        <f t="shared" si="99"/>
        <v>BEARISH</v>
      </c>
      <c r="G1591" s="5" t="str">
        <f t="shared" si="98"/>
        <v>NEUTRAL</v>
      </c>
      <c r="H1591" s="5" t="str">
        <f t="shared" si="97"/>
        <v>CONFIRMED BEARISH</v>
      </c>
    </row>
    <row r="1592" spans="1:8" ht="13.5" x14ac:dyDescent="0.25">
      <c r="A1592" s="3">
        <f>TITRES_STAT!B1595</f>
        <v>44630</v>
      </c>
      <c r="B1592" s="5">
        <f>TITRES_STAT!C1595</f>
        <v>2.2599999999999998</v>
      </c>
      <c r="C1592" s="5">
        <f>TITRES_STAT!D1595</f>
        <v>1.7682</v>
      </c>
      <c r="D1592" s="5">
        <f>TITRES_STAT!E1595</f>
        <v>0</v>
      </c>
      <c r="E1592" s="2">
        <f t="shared" si="96"/>
        <v>62700</v>
      </c>
      <c r="F1592" s="5" t="str">
        <f t="shared" si="99"/>
        <v>BEARISH</v>
      </c>
      <c r="G1592" s="5" t="str">
        <f t="shared" si="98"/>
        <v>NEUTRAL</v>
      </c>
      <c r="H1592" s="5" t="str">
        <f t="shared" si="97"/>
        <v>CONFIRMED BEARISH</v>
      </c>
    </row>
    <row r="1593" spans="1:8" ht="13.5" x14ac:dyDescent="0.25">
      <c r="A1593" s="3">
        <f>TITRES_STAT!B1596</f>
        <v>44631</v>
      </c>
      <c r="B1593" s="5">
        <f>TITRES_STAT!C1596</f>
        <v>2.2599999999999998</v>
      </c>
      <c r="C1593" s="5">
        <f>TITRES_STAT!D1596</f>
        <v>1.7682</v>
      </c>
      <c r="D1593" s="5">
        <f>TITRES_STAT!E1596</f>
        <v>0</v>
      </c>
      <c r="E1593" s="2">
        <f t="shared" si="96"/>
        <v>62700</v>
      </c>
      <c r="F1593" s="5" t="str">
        <f t="shared" si="99"/>
        <v>BEARISH</v>
      </c>
      <c r="G1593" s="5" t="str">
        <f t="shared" si="98"/>
        <v>NEUTRAL</v>
      </c>
      <c r="H1593" s="5" t="str">
        <f t="shared" si="97"/>
        <v>CONFIRMED BEARISH</v>
      </c>
    </row>
    <row r="1594" spans="1:8" ht="13.5" x14ac:dyDescent="0.25">
      <c r="A1594" s="3">
        <f>TITRES_STAT!B1597</f>
        <v>44634</v>
      </c>
      <c r="B1594" s="5">
        <f>TITRES_STAT!C1597</f>
        <v>2.2599999999999998</v>
      </c>
      <c r="C1594" s="5">
        <f>TITRES_STAT!D1597</f>
        <v>1.7682</v>
      </c>
      <c r="D1594" s="5">
        <f>TITRES_STAT!E1597</f>
        <v>0</v>
      </c>
      <c r="E1594" s="2">
        <f t="shared" si="96"/>
        <v>62700</v>
      </c>
      <c r="F1594" s="5" t="str">
        <f t="shared" si="99"/>
        <v>BEARISH</v>
      </c>
      <c r="G1594" s="5" t="str">
        <f t="shared" si="98"/>
        <v>NEUTRAL</v>
      </c>
      <c r="H1594" s="5" t="str">
        <f t="shared" si="97"/>
        <v>CONFIRMED BEARISH</v>
      </c>
    </row>
    <row r="1595" spans="1:8" ht="13.5" x14ac:dyDescent="0.25">
      <c r="A1595" s="3">
        <f>TITRES_STAT!B1598</f>
        <v>44635</v>
      </c>
      <c r="B1595" s="5">
        <f>TITRES_STAT!C1598</f>
        <v>2.2599999999999998</v>
      </c>
      <c r="C1595" s="5">
        <f>TITRES_STAT!D1598</f>
        <v>1.7682</v>
      </c>
      <c r="D1595" s="5">
        <f>TITRES_STAT!E1598</f>
        <v>0</v>
      </c>
      <c r="E1595" s="2">
        <f t="shared" si="96"/>
        <v>62700</v>
      </c>
      <c r="F1595" s="5" t="str">
        <f t="shared" si="99"/>
        <v>BEARISH</v>
      </c>
      <c r="G1595" s="5" t="str">
        <f t="shared" si="98"/>
        <v>NEUTRAL</v>
      </c>
      <c r="H1595" s="5" t="str">
        <f t="shared" si="97"/>
        <v>CONFIRMED BEARISH</v>
      </c>
    </row>
    <row r="1596" spans="1:8" ht="13.5" x14ac:dyDescent="0.25">
      <c r="A1596" s="3">
        <f>TITRES_STAT!B1599</f>
        <v>44636</v>
      </c>
      <c r="B1596" s="5">
        <f>TITRES_STAT!C1599</f>
        <v>2.2599999999999998</v>
      </c>
      <c r="C1596" s="5">
        <f>TITRES_STAT!D1599</f>
        <v>1.7682</v>
      </c>
      <c r="D1596" s="5">
        <f>TITRES_STAT!E1599</f>
        <v>0</v>
      </c>
      <c r="E1596" s="2">
        <f t="shared" si="96"/>
        <v>62700</v>
      </c>
      <c r="F1596" s="5" t="str">
        <f t="shared" si="99"/>
        <v>NEUTRAL</v>
      </c>
      <c r="G1596" s="5" t="str">
        <f t="shared" si="98"/>
        <v>NEUTRAL</v>
      </c>
      <c r="H1596" s="5" t="str">
        <f t="shared" si="97"/>
        <v>NEUTRAL</v>
      </c>
    </row>
    <row r="1597" spans="1:8" ht="13.5" x14ac:dyDescent="0.25">
      <c r="A1597" s="3">
        <f>TITRES_STAT!B1600</f>
        <v>44637</v>
      </c>
      <c r="B1597" s="5">
        <f>TITRES_STAT!C1600</f>
        <v>2.2599999999999998</v>
      </c>
      <c r="C1597" s="5">
        <f>TITRES_STAT!D1600</f>
        <v>1.7682</v>
      </c>
      <c r="D1597" s="5">
        <f>TITRES_STAT!E1600</f>
        <v>0</v>
      </c>
      <c r="E1597" s="2">
        <f t="shared" si="96"/>
        <v>62700</v>
      </c>
      <c r="F1597" s="5" t="str">
        <f t="shared" si="99"/>
        <v>NEUTRAL</v>
      </c>
      <c r="G1597" s="5" t="str">
        <f t="shared" si="98"/>
        <v>NEUTRAL</v>
      </c>
      <c r="H1597" s="5" t="str">
        <f t="shared" si="97"/>
        <v>NEUTRAL</v>
      </c>
    </row>
    <row r="1598" spans="1:8" ht="13.5" x14ac:dyDescent="0.25">
      <c r="A1598" s="3">
        <f>TITRES_STAT!B1601</f>
        <v>44638</v>
      </c>
      <c r="B1598" s="5">
        <f>TITRES_STAT!C1601</f>
        <v>2.2599999999999998</v>
      </c>
      <c r="C1598" s="5">
        <f>TITRES_STAT!D1601</f>
        <v>1.7682</v>
      </c>
      <c r="D1598" s="5">
        <f>TITRES_STAT!E1601</f>
        <v>0</v>
      </c>
      <c r="E1598" s="2">
        <f t="shared" si="96"/>
        <v>62700</v>
      </c>
      <c r="F1598" s="5" t="str">
        <f t="shared" si="99"/>
        <v>NEUTRAL</v>
      </c>
      <c r="G1598" s="5" t="str">
        <f t="shared" si="98"/>
        <v>NEUTRAL</v>
      </c>
      <c r="H1598" s="5" t="str">
        <f t="shared" si="97"/>
        <v>NEUTRAL</v>
      </c>
    </row>
    <row r="1599" spans="1:8" ht="13.5" x14ac:dyDescent="0.25">
      <c r="A1599" s="3">
        <f>TITRES_STAT!B1602</f>
        <v>44641</v>
      </c>
      <c r="B1599" s="5">
        <f>TITRES_STAT!C1602</f>
        <v>2.2599999999999998</v>
      </c>
      <c r="C1599" s="5">
        <f>TITRES_STAT!D1602</f>
        <v>1.7682</v>
      </c>
      <c r="D1599" s="5">
        <f>TITRES_STAT!E1602</f>
        <v>0</v>
      </c>
      <c r="E1599" s="2">
        <f t="shared" si="96"/>
        <v>62700</v>
      </c>
      <c r="F1599" s="5" t="str">
        <f t="shared" si="99"/>
        <v>NEUTRAL</v>
      </c>
      <c r="G1599" s="5" t="str">
        <f t="shared" si="98"/>
        <v>NEUTRAL</v>
      </c>
      <c r="H1599" s="5" t="str">
        <f t="shared" si="97"/>
        <v>NEUTRAL</v>
      </c>
    </row>
    <row r="1600" spans="1:8" ht="13.5" x14ac:dyDescent="0.25">
      <c r="A1600" s="3">
        <f>TITRES_STAT!B1603</f>
        <v>44642</v>
      </c>
      <c r="B1600" s="5">
        <f>TITRES_STAT!C1603</f>
        <v>2.2599999999999998</v>
      </c>
      <c r="C1600" s="5">
        <f>TITRES_STAT!D1603</f>
        <v>1.7682</v>
      </c>
      <c r="D1600" s="5">
        <f>TITRES_STAT!E1603</f>
        <v>0</v>
      </c>
      <c r="E1600" s="2">
        <f t="shared" si="96"/>
        <v>62700</v>
      </c>
      <c r="F1600" s="5" t="str">
        <f t="shared" si="99"/>
        <v>NEUTRAL</v>
      </c>
      <c r="G1600" s="5" t="str">
        <f t="shared" si="98"/>
        <v>NEUTRAL</v>
      </c>
      <c r="H1600" s="5" t="str">
        <f t="shared" si="97"/>
        <v>NEUTRAL</v>
      </c>
    </row>
    <row r="1601" spans="1:8" ht="13.5" x14ac:dyDescent="0.25">
      <c r="A1601" s="3">
        <f>TITRES_STAT!B1604</f>
        <v>44643</v>
      </c>
      <c r="B1601" s="5">
        <f>TITRES_STAT!C1604</f>
        <v>2.2599999999999998</v>
      </c>
      <c r="C1601" s="5">
        <f>TITRES_STAT!D1604</f>
        <v>1.7682</v>
      </c>
      <c r="D1601" s="5">
        <f>TITRES_STAT!E1604</f>
        <v>0</v>
      </c>
      <c r="E1601" s="2">
        <f t="shared" si="96"/>
        <v>62700</v>
      </c>
      <c r="F1601" s="5" t="str">
        <f t="shared" si="99"/>
        <v>NEUTRAL</v>
      </c>
      <c r="G1601" s="5" t="str">
        <f t="shared" si="98"/>
        <v>NEUTRAL</v>
      </c>
      <c r="H1601" s="5" t="str">
        <f t="shared" si="97"/>
        <v>NEUTRAL</v>
      </c>
    </row>
    <row r="1602" spans="1:8" ht="13.5" x14ac:dyDescent="0.25">
      <c r="A1602" s="3">
        <f>TITRES_STAT!B1605</f>
        <v>44644</v>
      </c>
      <c r="B1602" s="5">
        <f>TITRES_STAT!C1605</f>
        <v>2.2599999999999998</v>
      </c>
      <c r="C1602" s="5">
        <f>TITRES_STAT!D1605</f>
        <v>1.7682</v>
      </c>
      <c r="D1602" s="5">
        <f>TITRES_STAT!E1605</f>
        <v>0</v>
      </c>
      <c r="E1602" s="2">
        <f t="shared" si="96"/>
        <v>62700</v>
      </c>
      <c r="F1602" s="5" t="str">
        <f t="shared" si="99"/>
        <v>NEUTRAL</v>
      </c>
      <c r="G1602" s="5" t="str">
        <f t="shared" si="98"/>
        <v>NEUTRAL</v>
      </c>
      <c r="H1602" s="5" t="str">
        <f t="shared" si="97"/>
        <v>NEUTRAL</v>
      </c>
    </row>
    <row r="1603" spans="1:8" ht="13.5" x14ac:dyDescent="0.25">
      <c r="A1603" s="3">
        <f>TITRES_STAT!B1606</f>
        <v>44645</v>
      </c>
      <c r="B1603" s="5">
        <f>TITRES_STAT!C1606</f>
        <v>2.2599999999999998</v>
      </c>
      <c r="C1603" s="5">
        <f>TITRES_STAT!D1606</f>
        <v>1.7682</v>
      </c>
      <c r="D1603" s="5">
        <f>TITRES_STAT!E1606</f>
        <v>0</v>
      </c>
      <c r="E1603" s="2">
        <f t="shared" si="96"/>
        <v>62700</v>
      </c>
      <c r="F1603" s="5" t="str">
        <f t="shared" si="99"/>
        <v>NEUTRAL</v>
      </c>
      <c r="G1603" s="5" t="str">
        <f t="shared" si="98"/>
        <v>NEUTRAL</v>
      </c>
      <c r="H1603" s="5" t="str">
        <f t="shared" si="97"/>
        <v>NEUTRAL</v>
      </c>
    </row>
    <row r="1604" spans="1:8" ht="13.5" x14ac:dyDescent="0.25">
      <c r="A1604" s="3">
        <f>TITRES_STAT!B1607</f>
        <v>44648</v>
      </c>
      <c r="B1604" s="5">
        <f>TITRES_STAT!C1607</f>
        <v>2.2599999999999998</v>
      </c>
      <c r="C1604" s="5">
        <f>TITRES_STAT!D1607</f>
        <v>1.7682</v>
      </c>
      <c r="D1604" s="5">
        <f>TITRES_STAT!E1607</f>
        <v>0</v>
      </c>
      <c r="E1604" s="2">
        <f t="shared" ref="E1604:E1667" si="100">IF(B1604&gt;B1603, E1603+D1604, IF(B1604&lt;B1603, E1603-D1604, E1603))</f>
        <v>62700</v>
      </c>
      <c r="F1604" s="5" t="str">
        <f t="shared" si="99"/>
        <v>NEUTRAL</v>
      </c>
      <c r="G1604" s="5" t="str">
        <f t="shared" si="98"/>
        <v>NEUTRAL</v>
      </c>
      <c r="H1604" s="5" t="str">
        <f t="shared" si="97"/>
        <v>NEUTRAL</v>
      </c>
    </row>
    <row r="1605" spans="1:8" ht="13.5" x14ac:dyDescent="0.25">
      <c r="A1605" s="3">
        <f>TITRES_STAT!B1608</f>
        <v>44649</v>
      </c>
      <c r="B1605" s="5">
        <f>TITRES_STAT!C1608</f>
        <v>2.2599999999999998</v>
      </c>
      <c r="C1605" s="5">
        <f>TITRES_STAT!D1608</f>
        <v>1.7682</v>
      </c>
      <c r="D1605" s="5">
        <f>TITRES_STAT!E1608</f>
        <v>0</v>
      </c>
      <c r="E1605" s="2">
        <f t="shared" si="100"/>
        <v>62700</v>
      </c>
      <c r="F1605" s="5" t="str">
        <f t="shared" si="99"/>
        <v>NEUTRAL</v>
      </c>
      <c r="G1605" s="5" t="str">
        <f t="shared" si="98"/>
        <v>NEUTRAL</v>
      </c>
      <c r="H1605" s="5" t="str">
        <f t="shared" si="97"/>
        <v>NEUTRAL</v>
      </c>
    </row>
    <row r="1606" spans="1:8" ht="13.5" x14ac:dyDescent="0.25">
      <c r="A1606" s="3">
        <f>TITRES_STAT!B1609</f>
        <v>44650</v>
      </c>
      <c r="B1606" s="5">
        <f>TITRES_STAT!C1609</f>
        <v>2.2599999999999998</v>
      </c>
      <c r="C1606" s="5">
        <f>TITRES_STAT!D1609</f>
        <v>1.7682</v>
      </c>
      <c r="D1606" s="5">
        <f>TITRES_STAT!E1609</f>
        <v>0</v>
      </c>
      <c r="E1606" s="2">
        <f t="shared" si="100"/>
        <v>62700</v>
      </c>
      <c r="F1606" s="5" t="str">
        <f t="shared" si="99"/>
        <v>NEUTRAL</v>
      </c>
      <c r="G1606" s="5" t="str">
        <f t="shared" si="98"/>
        <v>NEUTRAL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NEUTRAL</v>
      </c>
    </row>
    <row r="1607" spans="1:8" ht="13.5" x14ac:dyDescent="0.25">
      <c r="A1607" s="3">
        <f>TITRES_STAT!B1610</f>
        <v>44651</v>
      </c>
      <c r="B1607" s="5">
        <f>TITRES_STAT!C1610</f>
        <v>2.2599999999999998</v>
      </c>
      <c r="C1607" s="5">
        <f>TITRES_STAT!D1610</f>
        <v>1.7682</v>
      </c>
      <c r="D1607" s="5">
        <f>TITRES_STAT!E1610</f>
        <v>0</v>
      </c>
      <c r="E1607" s="2">
        <f t="shared" si="100"/>
        <v>62700</v>
      </c>
      <c r="F1607" s="5" t="str">
        <f t="shared" si="99"/>
        <v>NEUTRAL</v>
      </c>
      <c r="G1607" s="5" t="str">
        <f t="shared" ref="G1607:G1670" si="102">IF((E1607-E1602)/E1602 &gt; 0.02, "STRONG",
 IF((E1607-E1602)/E1602 &lt; -0.02, "WEAK", "NEUTRAL"))</f>
        <v>NEUTRAL</v>
      </c>
      <c r="H1607" s="5" t="str">
        <f t="shared" si="101"/>
        <v>NEUTRAL</v>
      </c>
    </row>
    <row r="1608" spans="1:8" ht="13.5" x14ac:dyDescent="0.25">
      <c r="A1608" s="3">
        <f>TITRES_STAT!B1611</f>
        <v>44652</v>
      </c>
      <c r="B1608" s="5">
        <f>TITRES_STAT!C1611</f>
        <v>2.2599999999999998</v>
      </c>
      <c r="C1608" s="5">
        <f>TITRES_STAT!D1611</f>
        <v>1.7682</v>
      </c>
      <c r="D1608" s="5">
        <f>TITRES_STAT!E1611</f>
        <v>0</v>
      </c>
      <c r="E1608" s="2">
        <f t="shared" si="100"/>
        <v>62700</v>
      </c>
      <c r="F1608" s="5" t="str">
        <f t="shared" ref="F1608:F1671" si="103">IF(E1608&gt;E1603,"BULLISH",IF(E1608&lt;E1603,"BEARISH","NEUTRAL"))</f>
        <v>NEUTRAL</v>
      </c>
      <c r="G1608" s="5" t="str">
        <f t="shared" si="102"/>
        <v>NEUTRAL</v>
      </c>
      <c r="H1608" s="5" t="str">
        <f t="shared" si="101"/>
        <v>NEUTRAL</v>
      </c>
    </row>
    <row r="1609" spans="1:8" ht="13.5" x14ac:dyDescent="0.25">
      <c r="A1609" s="3">
        <f>TITRES_STAT!B1612</f>
        <v>44655</v>
      </c>
      <c r="B1609" s="5">
        <f>TITRES_STAT!C1612</f>
        <v>2.2599999999999998</v>
      </c>
      <c r="C1609" s="5">
        <f>TITRES_STAT!D1612</f>
        <v>1.7682</v>
      </c>
      <c r="D1609" s="5">
        <f>TITRES_STAT!E1612</f>
        <v>0</v>
      </c>
      <c r="E1609" s="2">
        <f t="shared" si="100"/>
        <v>62700</v>
      </c>
      <c r="F1609" s="5" t="str">
        <f t="shared" si="103"/>
        <v>NEUTRAL</v>
      </c>
      <c r="G1609" s="5" t="str">
        <f t="shared" si="102"/>
        <v>NEUTRAL</v>
      </c>
      <c r="H1609" s="5" t="str">
        <f t="shared" si="101"/>
        <v>NEUTRAL</v>
      </c>
    </row>
    <row r="1610" spans="1:8" ht="13.5" x14ac:dyDescent="0.25">
      <c r="A1610" s="3">
        <f>TITRES_STAT!B1613</f>
        <v>44656</v>
      </c>
      <c r="B1610" s="5">
        <f>TITRES_STAT!C1613</f>
        <v>2.2599999999999998</v>
      </c>
      <c r="C1610" s="5">
        <f>TITRES_STAT!D1613</f>
        <v>1.7682</v>
      </c>
      <c r="D1610" s="5">
        <f>TITRES_STAT!E1613</f>
        <v>0</v>
      </c>
      <c r="E1610" s="2">
        <f t="shared" si="100"/>
        <v>62700</v>
      </c>
      <c r="F1610" s="5" t="str">
        <f t="shared" si="103"/>
        <v>NEUTRAL</v>
      </c>
      <c r="G1610" s="5" t="str">
        <f t="shared" si="102"/>
        <v>NEUTRAL</v>
      </c>
      <c r="H1610" s="5" t="str">
        <f t="shared" si="101"/>
        <v>NEUTRAL</v>
      </c>
    </row>
    <row r="1611" spans="1:8" ht="13.5" x14ac:dyDescent="0.25">
      <c r="A1611" s="3">
        <f>TITRES_STAT!B1614</f>
        <v>44657</v>
      </c>
      <c r="B1611" s="5">
        <f>TITRES_STAT!C1614</f>
        <v>2.2599999999999998</v>
      </c>
      <c r="C1611" s="5">
        <f>TITRES_STAT!D1614</f>
        <v>1.7682</v>
      </c>
      <c r="D1611" s="5">
        <f>TITRES_STAT!E1614</f>
        <v>0</v>
      </c>
      <c r="E1611" s="2">
        <f t="shared" si="100"/>
        <v>62700</v>
      </c>
      <c r="F1611" s="5" t="str">
        <f t="shared" si="103"/>
        <v>NEUTRAL</v>
      </c>
      <c r="G1611" s="5" t="str">
        <f t="shared" si="102"/>
        <v>NEUTRAL</v>
      </c>
      <c r="H1611" s="5" t="str">
        <f t="shared" si="101"/>
        <v>NEUTRAL</v>
      </c>
    </row>
    <row r="1612" spans="1:8" ht="13.5" x14ac:dyDescent="0.25">
      <c r="A1612" s="3">
        <f>TITRES_STAT!B1615</f>
        <v>44658</v>
      </c>
      <c r="B1612" s="5">
        <f>TITRES_STAT!C1615</f>
        <v>2.2599999999999998</v>
      </c>
      <c r="C1612" s="5">
        <f>TITRES_STAT!D1615</f>
        <v>1.7682</v>
      </c>
      <c r="D1612" s="5">
        <f>TITRES_STAT!E1615</f>
        <v>0</v>
      </c>
      <c r="E1612" s="2">
        <f t="shared" si="100"/>
        <v>62700</v>
      </c>
      <c r="F1612" s="5" t="str">
        <f t="shared" si="103"/>
        <v>NEUTRAL</v>
      </c>
      <c r="G1612" s="5" t="str">
        <f t="shared" si="102"/>
        <v>NEUTRAL</v>
      </c>
      <c r="H1612" s="5" t="str">
        <f t="shared" si="101"/>
        <v>NEUTRAL</v>
      </c>
    </row>
    <row r="1613" spans="1:8" ht="13.5" x14ac:dyDescent="0.25">
      <c r="A1613" s="3">
        <f>TITRES_STAT!B1616</f>
        <v>44659</v>
      </c>
      <c r="B1613" s="5">
        <f>TITRES_STAT!C1616</f>
        <v>2.2599999999999998</v>
      </c>
      <c r="C1613" s="5">
        <f>TITRES_STAT!D1616</f>
        <v>1.7682</v>
      </c>
      <c r="D1613" s="5">
        <f>TITRES_STAT!E1616</f>
        <v>0</v>
      </c>
      <c r="E1613" s="2">
        <f t="shared" si="100"/>
        <v>62700</v>
      </c>
      <c r="F1613" s="5" t="str">
        <f t="shared" si="103"/>
        <v>NEUTRAL</v>
      </c>
      <c r="G1613" s="5" t="str">
        <f t="shared" si="102"/>
        <v>NEUTRAL</v>
      </c>
      <c r="H1613" s="5" t="str">
        <f t="shared" si="101"/>
        <v>NEUTRAL</v>
      </c>
    </row>
    <row r="1614" spans="1:8" ht="13.5" x14ac:dyDescent="0.25">
      <c r="A1614" s="3">
        <f>TITRES_STAT!B1617</f>
        <v>44662</v>
      </c>
      <c r="B1614" s="5">
        <f>TITRES_STAT!C1617</f>
        <v>2.2599999999999998</v>
      </c>
      <c r="C1614" s="5">
        <f>TITRES_STAT!D1617</f>
        <v>1.7682</v>
      </c>
      <c r="D1614" s="5">
        <f>TITRES_STAT!E1617</f>
        <v>0</v>
      </c>
      <c r="E1614" s="2">
        <f t="shared" si="100"/>
        <v>62700</v>
      </c>
      <c r="F1614" s="5" t="str">
        <f t="shared" si="103"/>
        <v>NEUTRAL</v>
      </c>
      <c r="G1614" s="5" t="str">
        <f t="shared" si="102"/>
        <v>NEUTRAL</v>
      </c>
      <c r="H1614" s="5" t="str">
        <f t="shared" si="101"/>
        <v>NEUTRAL</v>
      </c>
    </row>
    <row r="1615" spans="1:8" ht="13.5" x14ac:dyDescent="0.25">
      <c r="A1615" s="3">
        <f>TITRES_STAT!B1618</f>
        <v>44663</v>
      </c>
      <c r="B1615" s="5">
        <f>TITRES_STAT!C1618</f>
        <v>2.2599999999999998</v>
      </c>
      <c r="C1615" s="5">
        <f>TITRES_STAT!D1618</f>
        <v>1.7682</v>
      </c>
      <c r="D1615" s="5">
        <f>TITRES_STAT!E1618</f>
        <v>0</v>
      </c>
      <c r="E1615" s="2">
        <f t="shared" si="100"/>
        <v>62700</v>
      </c>
      <c r="F1615" s="5" t="str">
        <f t="shared" si="103"/>
        <v>NEUTRAL</v>
      </c>
      <c r="G1615" s="5" t="str">
        <f t="shared" si="102"/>
        <v>NEUTRAL</v>
      </c>
      <c r="H1615" s="5" t="str">
        <f t="shared" si="101"/>
        <v>NEUTRAL</v>
      </c>
    </row>
    <row r="1616" spans="1:8" ht="13.5" x14ac:dyDescent="0.25">
      <c r="A1616" s="3">
        <f>TITRES_STAT!B1619</f>
        <v>44664</v>
      </c>
      <c r="B1616" s="5">
        <f>TITRES_STAT!C1619</f>
        <v>2.2599999999999998</v>
      </c>
      <c r="C1616" s="5">
        <f>TITRES_STAT!D1619</f>
        <v>1.7682</v>
      </c>
      <c r="D1616" s="5">
        <f>TITRES_STAT!E1619</f>
        <v>0</v>
      </c>
      <c r="E1616" s="2">
        <f t="shared" si="100"/>
        <v>62700</v>
      </c>
      <c r="F1616" s="5" t="str">
        <f t="shared" si="103"/>
        <v>NEUTRAL</v>
      </c>
      <c r="G1616" s="5" t="str">
        <f t="shared" si="102"/>
        <v>NEUTRAL</v>
      </c>
      <c r="H1616" s="5" t="str">
        <f t="shared" si="101"/>
        <v>NEUTRAL</v>
      </c>
    </row>
    <row r="1617" spans="1:8" ht="13.5" x14ac:dyDescent="0.25">
      <c r="A1617" s="3">
        <f>TITRES_STAT!B1620</f>
        <v>44665</v>
      </c>
      <c r="B1617" s="5">
        <f>TITRES_STAT!C1620</f>
        <v>2.2599999999999998</v>
      </c>
      <c r="C1617" s="5">
        <f>TITRES_STAT!D1620</f>
        <v>1.7682</v>
      </c>
      <c r="D1617" s="5">
        <f>TITRES_STAT!E1620</f>
        <v>0</v>
      </c>
      <c r="E1617" s="2">
        <f t="shared" si="100"/>
        <v>62700</v>
      </c>
      <c r="F1617" s="5" t="str">
        <f t="shared" si="103"/>
        <v>NEUTRAL</v>
      </c>
      <c r="G1617" s="5" t="str">
        <f t="shared" si="102"/>
        <v>NEUTRAL</v>
      </c>
      <c r="H1617" s="5" t="str">
        <f t="shared" si="101"/>
        <v>NEUTRAL</v>
      </c>
    </row>
    <row r="1618" spans="1:8" ht="13.5" x14ac:dyDescent="0.25">
      <c r="A1618" s="3">
        <f>TITRES_STAT!B1621</f>
        <v>44666</v>
      </c>
      <c r="B1618" s="5">
        <f>TITRES_STAT!C1621</f>
        <v>2.2599999999999998</v>
      </c>
      <c r="C1618" s="5">
        <f>TITRES_STAT!D1621</f>
        <v>1.7682</v>
      </c>
      <c r="D1618" s="5">
        <f>TITRES_STAT!E1621</f>
        <v>0</v>
      </c>
      <c r="E1618" s="2">
        <f t="shared" si="100"/>
        <v>62700</v>
      </c>
      <c r="F1618" s="5" t="str">
        <f t="shared" si="103"/>
        <v>NEUTRAL</v>
      </c>
      <c r="G1618" s="5" t="str">
        <f t="shared" si="102"/>
        <v>NEUTRAL</v>
      </c>
      <c r="H1618" s="5" t="str">
        <f t="shared" si="101"/>
        <v>NEUTRAL</v>
      </c>
    </row>
    <row r="1619" spans="1:8" ht="13.5" x14ac:dyDescent="0.25">
      <c r="A1619" s="3">
        <f>TITRES_STAT!B1622</f>
        <v>44669</v>
      </c>
      <c r="B1619" s="5">
        <f>TITRES_STAT!C1622</f>
        <v>2.27</v>
      </c>
      <c r="C1619" s="5">
        <f>TITRES_STAT!D1622</f>
        <v>1.776</v>
      </c>
      <c r="D1619" s="5">
        <f>TITRES_STAT!E1622</f>
        <v>695</v>
      </c>
      <c r="E1619" s="2">
        <f t="shared" si="100"/>
        <v>63395</v>
      </c>
      <c r="F1619" s="5" t="str">
        <f t="shared" si="103"/>
        <v>BULLISH</v>
      </c>
      <c r="G1619" s="5" t="str">
        <f t="shared" si="102"/>
        <v>NEUTRAL</v>
      </c>
      <c r="H1619" s="5" t="str">
        <f t="shared" si="101"/>
        <v>CONFIRMED BULLISH</v>
      </c>
    </row>
    <row r="1620" spans="1:8" ht="13.5" x14ac:dyDescent="0.25">
      <c r="A1620" s="3">
        <f>TITRES_STAT!B1623</f>
        <v>44670</v>
      </c>
      <c r="B1620" s="5">
        <f>TITRES_STAT!C1623</f>
        <v>2.27</v>
      </c>
      <c r="C1620" s="5">
        <f>TITRES_STAT!D1623</f>
        <v>1.776</v>
      </c>
      <c r="D1620" s="5">
        <f>TITRES_STAT!E1623</f>
        <v>0</v>
      </c>
      <c r="E1620" s="2">
        <f t="shared" si="100"/>
        <v>63395</v>
      </c>
      <c r="F1620" s="5" t="str">
        <f t="shared" si="103"/>
        <v>BULLISH</v>
      </c>
      <c r="G1620" s="5" t="str">
        <f t="shared" si="102"/>
        <v>NEUTRAL</v>
      </c>
      <c r="H1620" s="5" t="str">
        <f t="shared" si="101"/>
        <v>CONFIRMED BULLISH</v>
      </c>
    </row>
    <row r="1621" spans="1:8" ht="13.5" x14ac:dyDescent="0.25">
      <c r="A1621" s="3">
        <f>TITRES_STAT!B1624</f>
        <v>44671</v>
      </c>
      <c r="B1621" s="5">
        <f>TITRES_STAT!C1624</f>
        <v>2.27</v>
      </c>
      <c r="C1621" s="5">
        <f>TITRES_STAT!D1624</f>
        <v>1.776</v>
      </c>
      <c r="D1621" s="5">
        <f>TITRES_STAT!E1624</f>
        <v>0</v>
      </c>
      <c r="E1621" s="2">
        <f t="shared" si="100"/>
        <v>63395</v>
      </c>
      <c r="F1621" s="5" t="str">
        <f t="shared" si="103"/>
        <v>BULLISH</v>
      </c>
      <c r="G1621" s="5" t="str">
        <f t="shared" si="102"/>
        <v>NEUTRAL</v>
      </c>
      <c r="H1621" s="5" t="str">
        <f t="shared" si="101"/>
        <v>CONFIRMED BULLISH</v>
      </c>
    </row>
    <row r="1622" spans="1:8" ht="13.5" x14ac:dyDescent="0.25">
      <c r="A1622" s="3">
        <f>TITRES_STAT!B1625</f>
        <v>44672</v>
      </c>
      <c r="B1622" s="5">
        <f>TITRES_STAT!C1625</f>
        <v>2.27</v>
      </c>
      <c r="C1622" s="5">
        <f>TITRES_STAT!D1625</f>
        <v>1.776</v>
      </c>
      <c r="D1622" s="5">
        <f>TITRES_STAT!E1625</f>
        <v>0</v>
      </c>
      <c r="E1622" s="2">
        <f t="shared" si="100"/>
        <v>63395</v>
      </c>
      <c r="F1622" s="5" t="str">
        <f t="shared" si="103"/>
        <v>BULLISH</v>
      </c>
      <c r="G1622" s="5" t="str">
        <f t="shared" si="102"/>
        <v>NEUTRAL</v>
      </c>
      <c r="H1622" s="5" t="str">
        <f t="shared" si="101"/>
        <v>CONFIRMED BULLISH</v>
      </c>
    </row>
    <row r="1623" spans="1:8" ht="13.5" x14ac:dyDescent="0.25">
      <c r="A1623" s="3">
        <f>TITRES_STAT!B1626</f>
        <v>44673</v>
      </c>
      <c r="B1623" s="5">
        <f>TITRES_STAT!C1626</f>
        <v>2.27</v>
      </c>
      <c r="C1623" s="5">
        <f>TITRES_STAT!D1626</f>
        <v>1.776</v>
      </c>
      <c r="D1623" s="5">
        <f>TITRES_STAT!E1626</f>
        <v>300</v>
      </c>
      <c r="E1623" s="2">
        <f t="shared" si="100"/>
        <v>63395</v>
      </c>
      <c r="F1623" s="5" t="str">
        <f t="shared" si="103"/>
        <v>BULLISH</v>
      </c>
      <c r="G1623" s="5" t="str">
        <f t="shared" si="102"/>
        <v>NEUTRAL</v>
      </c>
      <c r="H1623" s="5" t="str">
        <f t="shared" si="101"/>
        <v>CONFIRMED BULLISH</v>
      </c>
    </row>
    <row r="1624" spans="1:8" ht="13.5" x14ac:dyDescent="0.25">
      <c r="A1624" s="3">
        <f>TITRES_STAT!B1627</f>
        <v>44676</v>
      </c>
      <c r="B1624" s="5">
        <f>TITRES_STAT!C1627</f>
        <v>2.27</v>
      </c>
      <c r="C1624" s="5">
        <f>TITRES_STAT!D1627</f>
        <v>1.776</v>
      </c>
      <c r="D1624" s="5">
        <f>TITRES_STAT!E1627</f>
        <v>0</v>
      </c>
      <c r="E1624" s="2">
        <f t="shared" si="100"/>
        <v>63395</v>
      </c>
      <c r="F1624" s="5" t="str">
        <f t="shared" si="103"/>
        <v>NEUTRAL</v>
      </c>
      <c r="G1624" s="5" t="str">
        <f t="shared" si="102"/>
        <v>NEUTRAL</v>
      </c>
      <c r="H1624" s="5" t="str">
        <f t="shared" si="101"/>
        <v>NEUTRAL</v>
      </c>
    </row>
    <row r="1625" spans="1:8" ht="13.5" x14ac:dyDescent="0.25">
      <c r="A1625" s="3">
        <f>TITRES_STAT!B1628</f>
        <v>44677</v>
      </c>
      <c r="B1625" s="5">
        <f>TITRES_STAT!C1628</f>
        <v>2.27</v>
      </c>
      <c r="C1625" s="5">
        <f>TITRES_STAT!D1628</f>
        <v>1.776</v>
      </c>
      <c r="D1625" s="5">
        <f>TITRES_STAT!E1628</f>
        <v>0</v>
      </c>
      <c r="E1625" s="2">
        <f t="shared" si="100"/>
        <v>63395</v>
      </c>
      <c r="F1625" s="5" t="str">
        <f t="shared" si="103"/>
        <v>NEUTRAL</v>
      </c>
      <c r="G1625" s="5" t="str">
        <f t="shared" si="102"/>
        <v>NEUTRAL</v>
      </c>
      <c r="H1625" s="5" t="str">
        <f t="shared" si="101"/>
        <v>NEUTRAL</v>
      </c>
    </row>
    <row r="1626" spans="1:8" ht="13.5" x14ac:dyDescent="0.25">
      <c r="A1626" s="3">
        <f>TITRES_STAT!B1629</f>
        <v>44678</v>
      </c>
      <c r="B1626" s="5">
        <f>TITRES_STAT!C1629</f>
        <v>2.27</v>
      </c>
      <c r="C1626" s="5">
        <f>TITRES_STAT!D1629</f>
        <v>1.776</v>
      </c>
      <c r="D1626" s="5">
        <f>TITRES_STAT!E1629</f>
        <v>48465</v>
      </c>
      <c r="E1626" s="2">
        <f t="shared" si="100"/>
        <v>63395</v>
      </c>
      <c r="F1626" s="5" t="str">
        <f t="shared" si="103"/>
        <v>NEUTRAL</v>
      </c>
      <c r="G1626" s="5" t="str">
        <f t="shared" si="102"/>
        <v>NEUTRAL</v>
      </c>
      <c r="H1626" s="5" t="str">
        <f t="shared" si="101"/>
        <v>NEUTRAL</v>
      </c>
    </row>
    <row r="1627" spans="1:8" ht="13.5" x14ac:dyDescent="0.25">
      <c r="A1627" s="3">
        <f>TITRES_STAT!B1630</f>
        <v>44679</v>
      </c>
      <c r="B1627" s="5">
        <f>TITRES_STAT!C1630</f>
        <v>2.27</v>
      </c>
      <c r="C1627" s="5">
        <f>TITRES_STAT!D1630</f>
        <v>1.776</v>
      </c>
      <c r="D1627" s="5">
        <f>TITRES_STAT!E1630</f>
        <v>17485</v>
      </c>
      <c r="E1627" s="2">
        <f t="shared" si="100"/>
        <v>63395</v>
      </c>
      <c r="F1627" s="5" t="str">
        <f t="shared" si="103"/>
        <v>NEUTRAL</v>
      </c>
      <c r="G1627" s="5" t="str">
        <f t="shared" si="102"/>
        <v>NEUTRAL</v>
      </c>
      <c r="H1627" s="5" t="str">
        <f t="shared" si="101"/>
        <v>NEUTRAL</v>
      </c>
    </row>
    <row r="1628" spans="1:8" ht="13.5" x14ac:dyDescent="0.25">
      <c r="A1628" s="3">
        <f>TITRES_STAT!B1631</f>
        <v>44680</v>
      </c>
      <c r="B1628" s="5">
        <f>TITRES_STAT!C1631</f>
        <v>2.2599999999999998</v>
      </c>
      <c r="C1628" s="5">
        <f>TITRES_STAT!D1631</f>
        <v>1.7682</v>
      </c>
      <c r="D1628" s="5">
        <f>TITRES_STAT!E1631</f>
        <v>100</v>
      </c>
      <c r="E1628" s="2">
        <f t="shared" si="100"/>
        <v>63295</v>
      </c>
      <c r="F1628" s="5" t="str">
        <f t="shared" si="103"/>
        <v>BEARISH</v>
      </c>
      <c r="G1628" s="5" t="str">
        <f t="shared" si="102"/>
        <v>NEUTRAL</v>
      </c>
      <c r="H1628" s="5" t="str">
        <f t="shared" si="101"/>
        <v>CONFIRMED BEARISH</v>
      </c>
    </row>
    <row r="1629" spans="1:8" ht="13.5" x14ac:dyDescent="0.25">
      <c r="A1629" s="3">
        <f>TITRES_STAT!B1632</f>
        <v>44685</v>
      </c>
      <c r="B1629" s="5">
        <f>TITRES_STAT!C1632</f>
        <v>2.2599999999999998</v>
      </c>
      <c r="C1629" s="5">
        <f>TITRES_STAT!D1632</f>
        <v>1.7682</v>
      </c>
      <c r="D1629" s="5">
        <f>TITRES_STAT!E1632</f>
        <v>0</v>
      </c>
      <c r="E1629" s="2">
        <f t="shared" si="100"/>
        <v>63295</v>
      </c>
      <c r="F1629" s="5" t="str">
        <f t="shared" si="103"/>
        <v>BEARISH</v>
      </c>
      <c r="G1629" s="5" t="str">
        <f t="shared" si="102"/>
        <v>NEUTRAL</v>
      </c>
      <c r="H1629" s="5" t="str">
        <f t="shared" si="101"/>
        <v>CONFIRMED BEARISH</v>
      </c>
    </row>
    <row r="1630" spans="1:8" ht="13.5" x14ac:dyDescent="0.25">
      <c r="A1630" s="3">
        <f>TITRES_STAT!B1633</f>
        <v>44686</v>
      </c>
      <c r="B1630" s="5">
        <f>TITRES_STAT!C1633</f>
        <v>2.2599999999999998</v>
      </c>
      <c r="C1630" s="5">
        <f>TITRES_STAT!D1633</f>
        <v>1.7682</v>
      </c>
      <c r="D1630" s="5">
        <f>TITRES_STAT!E1633</f>
        <v>0</v>
      </c>
      <c r="E1630" s="2">
        <f t="shared" si="100"/>
        <v>63295</v>
      </c>
      <c r="F1630" s="5" t="str">
        <f t="shared" si="103"/>
        <v>BEARISH</v>
      </c>
      <c r="G1630" s="5" t="str">
        <f t="shared" si="102"/>
        <v>NEUTRAL</v>
      </c>
      <c r="H1630" s="5" t="str">
        <f t="shared" si="101"/>
        <v>CONFIRMED BEARISH</v>
      </c>
    </row>
    <row r="1631" spans="1:8" ht="13.5" x14ac:dyDescent="0.25">
      <c r="A1631" s="3">
        <f>TITRES_STAT!B1634</f>
        <v>44687</v>
      </c>
      <c r="B1631" s="5">
        <f>TITRES_STAT!C1634</f>
        <v>2.23</v>
      </c>
      <c r="C1631" s="5">
        <f>TITRES_STAT!D1634</f>
        <v>1.7446999999999999</v>
      </c>
      <c r="D1631" s="5">
        <f>TITRES_STAT!E1634</f>
        <v>100</v>
      </c>
      <c r="E1631" s="2">
        <f t="shared" si="100"/>
        <v>63195</v>
      </c>
      <c r="F1631" s="5" t="str">
        <f t="shared" si="103"/>
        <v>BEARISH</v>
      </c>
      <c r="G1631" s="5" t="str">
        <f t="shared" si="102"/>
        <v>NEUTRAL</v>
      </c>
      <c r="H1631" s="5" t="str">
        <f t="shared" si="101"/>
        <v>CONFIRMED BEARISH</v>
      </c>
    </row>
    <row r="1632" spans="1:8" ht="13.5" x14ac:dyDescent="0.25">
      <c r="A1632" s="3">
        <f>TITRES_STAT!B1635</f>
        <v>44690</v>
      </c>
      <c r="B1632" s="5">
        <f>TITRES_STAT!C1635</f>
        <v>2.23</v>
      </c>
      <c r="C1632" s="5">
        <f>TITRES_STAT!D1635</f>
        <v>1.7446999999999999</v>
      </c>
      <c r="D1632" s="5">
        <f>TITRES_STAT!E1635</f>
        <v>0</v>
      </c>
      <c r="E1632" s="2">
        <f t="shared" si="100"/>
        <v>63195</v>
      </c>
      <c r="F1632" s="5" t="str">
        <f t="shared" si="103"/>
        <v>BEARISH</v>
      </c>
      <c r="G1632" s="5" t="str">
        <f t="shared" si="102"/>
        <v>NEUTRAL</v>
      </c>
      <c r="H1632" s="5" t="str">
        <f t="shared" si="101"/>
        <v>CONFIRMED BEARISH</v>
      </c>
    </row>
    <row r="1633" spans="1:8" ht="13.5" x14ac:dyDescent="0.25">
      <c r="A1633" s="3">
        <f>TITRES_STAT!B1636</f>
        <v>44691</v>
      </c>
      <c r="B1633" s="5">
        <f>TITRES_STAT!C1636</f>
        <v>2.23</v>
      </c>
      <c r="C1633" s="5">
        <f>TITRES_STAT!D1636</f>
        <v>1.7446999999999999</v>
      </c>
      <c r="D1633" s="5">
        <f>TITRES_STAT!E1636</f>
        <v>0</v>
      </c>
      <c r="E1633" s="2">
        <f t="shared" si="100"/>
        <v>63195</v>
      </c>
      <c r="F1633" s="5" t="str">
        <f t="shared" si="103"/>
        <v>BEARISH</v>
      </c>
      <c r="G1633" s="5" t="str">
        <f t="shared" si="102"/>
        <v>NEUTRAL</v>
      </c>
      <c r="H1633" s="5" t="str">
        <f t="shared" si="101"/>
        <v>CONFIRMED BEARISH</v>
      </c>
    </row>
    <row r="1634" spans="1:8" ht="13.5" x14ac:dyDescent="0.25">
      <c r="A1634" s="3">
        <f>TITRES_STAT!B1637</f>
        <v>44692</v>
      </c>
      <c r="B1634" s="5">
        <f>TITRES_STAT!C1637</f>
        <v>2.23</v>
      </c>
      <c r="C1634" s="5">
        <f>TITRES_STAT!D1637</f>
        <v>1.7446999999999999</v>
      </c>
      <c r="D1634" s="5">
        <f>TITRES_STAT!E1637</f>
        <v>0</v>
      </c>
      <c r="E1634" s="2">
        <f t="shared" si="100"/>
        <v>63195</v>
      </c>
      <c r="F1634" s="5" t="str">
        <f t="shared" si="103"/>
        <v>BEARISH</v>
      </c>
      <c r="G1634" s="5" t="str">
        <f t="shared" si="102"/>
        <v>NEUTRAL</v>
      </c>
      <c r="H1634" s="5" t="str">
        <f t="shared" si="101"/>
        <v>CONFIRMED BEARISH</v>
      </c>
    </row>
    <row r="1635" spans="1:8" ht="13.5" x14ac:dyDescent="0.25">
      <c r="A1635" s="3">
        <f>TITRES_STAT!B1638</f>
        <v>44693</v>
      </c>
      <c r="B1635" s="5">
        <f>TITRES_STAT!C1638</f>
        <v>2.23</v>
      </c>
      <c r="C1635" s="5">
        <f>TITRES_STAT!D1638</f>
        <v>1.7446999999999999</v>
      </c>
      <c r="D1635" s="5">
        <f>TITRES_STAT!E1638</f>
        <v>0</v>
      </c>
      <c r="E1635" s="2">
        <f t="shared" si="100"/>
        <v>63195</v>
      </c>
      <c r="F1635" s="5" t="str">
        <f t="shared" si="103"/>
        <v>BEARISH</v>
      </c>
      <c r="G1635" s="5" t="str">
        <f t="shared" si="102"/>
        <v>NEUTRAL</v>
      </c>
      <c r="H1635" s="5" t="str">
        <f t="shared" si="101"/>
        <v>CONFIRMED BEARISH</v>
      </c>
    </row>
    <row r="1636" spans="1:8" ht="13.5" x14ac:dyDescent="0.25">
      <c r="A1636" s="3">
        <f>TITRES_STAT!B1639</f>
        <v>44694</v>
      </c>
      <c r="B1636" s="5">
        <f>TITRES_STAT!C1639</f>
        <v>2.23</v>
      </c>
      <c r="C1636" s="5">
        <f>TITRES_STAT!D1639</f>
        <v>1.7446999999999999</v>
      </c>
      <c r="D1636" s="5">
        <f>TITRES_STAT!E1639</f>
        <v>0</v>
      </c>
      <c r="E1636" s="2">
        <f t="shared" si="100"/>
        <v>63195</v>
      </c>
      <c r="F1636" s="5" t="str">
        <f t="shared" si="103"/>
        <v>NEUTRAL</v>
      </c>
      <c r="G1636" s="5" t="str">
        <f t="shared" si="102"/>
        <v>NEUTRAL</v>
      </c>
      <c r="H1636" s="5" t="str">
        <f t="shared" si="101"/>
        <v>NEUTRAL</v>
      </c>
    </row>
    <row r="1637" spans="1:8" ht="13.5" x14ac:dyDescent="0.25">
      <c r="A1637" s="3">
        <f>TITRES_STAT!B1640</f>
        <v>44697</v>
      </c>
      <c r="B1637" s="5">
        <f>TITRES_STAT!C1640</f>
        <v>2.23</v>
      </c>
      <c r="C1637" s="5">
        <f>TITRES_STAT!D1640</f>
        <v>1.7446999999999999</v>
      </c>
      <c r="D1637" s="5">
        <f>TITRES_STAT!E1640</f>
        <v>0</v>
      </c>
      <c r="E1637" s="2">
        <f t="shared" si="100"/>
        <v>63195</v>
      </c>
      <c r="F1637" s="5" t="str">
        <f t="shared" si="103"/>
        <v>NEUTRAL</v>
      </c>
      <c r="G1637" s="5" t="str">
        <f t="shared" si="102"/>
        <v>NEUTRAL</v>
      </c>
      <c r="H1637" s="5" t="str">
        <f t="shared" si="101"/>
        <v>NEUTRAL</v>
      </c>
    </row>
    <row r="1638" spans="1:8" ht="13.5" x14ac:dyDescent="0.25">
      <c r="A1638" s="3">
        <f>TITRES_STAT!B1641</f>
        <v>44698</v>
      </c>
      <c r="B1638" s="5">
        <f>TITRES_STAT!C1641</f>
        <v>2.23</v>
      </c>
      <c r="C1638" s="5">
        <f>TITRES_STAT!D1641</f>
        <v>1.7446999999999999</v>
      </c>
      <c r="D1638" s="5">
        <f>TITRES_STAT!E1641</f>
        <v>0</v>
      </c>
      <c r="E1638" s="2">
        <f t="shared" si="100"/>
        <v>63195</v>
      </c>
      <c r="F1638" s="5" t="str">
        <f t="shared" si="103"/>
        <v>NEUTRAL</v>
      </c>
      <c r="G1638" s="5" t="str">
        <f t="shared" si="102"/>
        <v>NEUTRAL</v>
      </c>
      <c r="H1638" s="5" t="str">
        <f t="shared" si="101"/>
        <v>NEUTRAL</v>
      </c>
    </row>
    <row r="1639" spans="1:8" ht="13.5" x14ac:dyDescent="0.25">
      <c r="A1639" s="3">
        <f>TITRES_STAT!B1642</f>
        <v>44699</v>
      </c>
      <c r="B1639" s="5">
        <f>TITRES_STAT!C1642</f>
        <v>2.23</v>
      </c>
      <c r="C1639" s="5">
        <f>TITRES_STAT!D1642</f>
        <v>1.7446999999999999</v>
      </c>
      <c r="D1639" s="5">
        <f>TITRES_STAT!E1642</f>
        <v>0</v>
      </c>
      <c r="E1639" s="2">
        <f t="shared" si="100"/>
        <v>63195</v>
      </c>
      <c r="F1639" s="5" t="str">
        <f t="shared" si="103"/>
        <v>NEUTRAL</v>
      </c>
      <c r="G1639" s="5" t="str">
        <f t="shared" si="102"/>
        <v>NEUTRAL</v>
      </c>
      <c r="H1639" s="5" t="str">
        <f t="shared" si="101"/>
        <v>NEUTRAL</v>
      </c>
    </row>
    <row r="1640" spans="1:8" ht="13.5" x14ac:dyDescent="0.25">
      <c r="A1640" s="3">
        <f>TITRES_STAT!B1643</f>
        <v>44700</v>
      </c>
      <c r="B1640" s="5">
        <f>TITRES_STAT!C1643</f>
        <v>2.23</v>
      </c>
      <c r="C1640" s="5">
        <f>TITRES_STAT!D1643</f>
        <v>1.7446999999999999</v>
      </c>
      <c r="D1640" s="5">
        <f>TITRES_STAT!E1643</f>
        <v>0</v>
      </c>
      <c r="E1640" s="2">
        <f t="shared" si="100"/>
        <v>63195</v>
      </c>
      <c r="F1640" s="5" t="str">
        <f t="shared" si="103"/>
        <v>NEUTRAL</v>
      </c>
      <c r="G1640" s="5" t="str">
        <f t="shared" si="102"/>
        <v>NEUTRAL</v>
      </c>
      <c r="H1640" s="5" t="str">
        <f t="shared" si="101"/>
        <v>NEUTRAL</v>
      </c>
    </row>
    <row r="1641" spans="1:8" ht="13.5" x14ac:dyDescent="0.25">
      <c r="A1641" s="3">
        <f>TITRES_STAT!B1644</f>
        <v>44701</v>
      </c>
      <c r="B1641" s="5">
        <f>TITRES_STAT!C1644</f>
        <v>2.13</v>
      </c>
      <c r="C1641" s="5">
        <f>TITRES_STAT!D1644</f>
        <v>1.6665000000000001</v>
      </c>
      <c r="D1641" s="5">
        <f>TITRES_STAT!E1644</f>
        <v>0</v>
      </c>
      <c r="E1641" s="2">
        <f t="shared" si="100"/>
        <v>63195</v>
      </c>
      <c r="F1641" s="5" t="str">
        <f t="shared" si="103"/>
        <v>NEUTRAL</v>
      </c>
      <c r="G1641" s="5" t="str">
        <f t="shared" si="102"/>
        <v>NEUTRAL</v>
      </c>
      <c r="H1641" s="5" t="str">
        <f t="shared" si="101"/>
        <v>NEUTRAL</v>
      </c>
    </row>
    <row r="1642" spans="1:8" ht="13.5" x14ac:dyDescent="0.25">
      <c r="A1642" s="3">
        <f>TITRES_STAT!B1645</f>
        <v>44704</v>
      </c>
      <c r="B1642" s="5">
        <f>TITRES_STAT!C1645</f>
        <v>2.13</v>
      </c>
      <c r="C1642" s="5">
        <f>TITRES_STAT!D1645</f>
        <v>1.6665000000000001</v>
      </c>
      <c r="D1642" s="5">
        <f>TITRES_STAT!E1645</f>
        <v>50</v>
      </c>
      <c r="E1642" s="2">
        <f t="shared" si="100"/>
        <v>63195</v>
      </c>
      <c r="F1642" s="5" t="str">
        <f t="shared" si="103"/>
        <v>NEUTRAL</v>
      </c>
      <c r="G1642" s="5" t="str">
        <f t="shared" si="102"/>
        <v>NEUTRAL</v>
      </c>
      <c r="H1642" s="5" t="str">
        <f t="shared" si="101"/>
        <v>NEUTRAL</v>
      </c>
    </row>
    <row r="1643" spans="1:8" ht="13.5" x14ac:dyDescent="0.25">
      <c r="A1643" s="3">
        <f>TITRES_STAT!B1646</f>
        <v>44705</v>
      </c>
      <c r="B1643" s="5">
        <f>TITRES_STAT!C1646</f>
        <v>2.13</v>
      </c>
      <c r="C1643" s="5">
        <f>TITRES_STAT!D1646</f>
        <v>1.6665000000000001</v>
      </c>
      <c r="D1643" s="5">
        <f>TITRES_STAT!E1646</f>
        <v>0</v>
      </c>
      <c r="E1643" s="2">
        <f t="shared" si="100"/>
        <v>63195</v>
      </c>
      <c r="F1643" s="5" t="str">
        <f t="shared" si="103"/>
        <v>NEUTRAL</v>
      </c>
      <c r="G1643" s="5" t="str">
        <f t="shared" si="102"/>
        <v>NEUTRAL</v>
      </c>
      <c r="H1643" s="5" t="str">
        <f t="shared" si="101"/>
        <v>NEUTRAL</v>
      </c>
    </row>
    <row r="1644" spans="1:8" ht="13.5" x14ac:dyDescent="0.25">
      <c r="A1644" s="3">
        <f>TITRES_STAT!B1647</f>
        <v>44706</v>
      </c>
      <c r="B1644" s="5">
        <f>TITRES_STAT!C1647</f>
        <v>2.2000000000000002</v>
      </c>
      <c r="C1644" s="5">
        <f>TITRES_STAT!D1647</f>
        <v>1.7212000000000001</v>
      </c>
      <c r="D1644" s="5">
        <f>TITRES_STAT!E1647</f>
        <v>50</v>
      </c>
      <c r="E1644" s="2">
        <f t="shared" si="100"/>
        <v>63245</v>
      </c>
      <c r="F1644" s="5" t="str">
        <f t="shared" si="103"/>
        <v>BULLISH</v>
      </c>
      <c r="G1644" s="5" t="str">
        <f t="shared" si="102"/>
        <v>NEUTRAL</v>
      </c>
      <c r="H1644" s="5" t="str">
        <f t="shared" si="101"/>
        <v>BULLISH DIVERGENCE</v>
      </c>
    </row>
    <row r="1645" spans="1:8" ht="13.5" x14ac:dyDescent="0.25">
      <c r="A1645" s="3">
        <f>TITRES_STAT!B1648</f>
        <v>44707</v>
      </c>
      <c r="B1645" s="5">
        <f>TITRES_STAT!C1648</f>
        <v>2.2000000000000002</v>
      </c>
      <c r="C1645" s="5">
        <f>TITRES_STAT!D1648</f>
        <v>1.7212000000000001</v>
      </c>
      <c r="D1645" s="5">
        <f>TITRES_STAT!E1648</f>
        <v>0</v>
      </c>
      <c r="E1645" s="2">
        <f t="shared" si="100"/>
        <v>63245</v>
      </c>
      <c r="F1645" s="5" t="str">
        <f t="shared" si="103"/>
        <v>BULLISH</v>
      </c>
      <c r="G1645" s="5" t="str">
        <f t="shared" si="102"/>
        <v>NEUTRAL</v>
      </c>
      <c r="H1645" s="5" t="str">
        <f t="shared" si="101"/>
        <v>BULLISH DIVERGENCE</v>
      </c>
    </row>
    <row r="1646" spans="1:8" ht="13.5" x14ac:dyDescent="0.25">
      <c r="A1646" s="3">
        <f>TITRES_STAT!B1649</f>
        <v>44708</v>
      </c>
      <c r="B1646" s="5">
        <f>TITRES_STAT!C1649</f>
        <v>2.2000000000000002</v>
      </c>
      <c r="C1646" s="5">
        <f>TITRES_STAT!D1649</f>
        <v>1.7212000000000001</v>
      </c>
      <c r="D1646" s="5">
        <f>TITRES_STAT!E1649</f>
        <v>0</v>
      </c>
      <c r="E1646" s="2">
        <f t="shared" si="100"/>
        <v>63245</v>
      </c>
      <c r="F1646" s="5" t="str">
        <f t="shared" si="103"/>
        <v>BULLISH</v>
      </c>
      <c r="G1646" s="5" t="str">
        <f t="shared" si="102"/>
        <v>NEUTRAL</v>
      </c>
      <c r="H1646" s="5" t="str">
        <f t="shared" si="101"/>
        <v>CONFIRMED BULLISH</v>
      </c>
    </row>
    <row r="1647" spans="1:8" ht="13.5" x14ac:dyDescent="0.25">
      <c r="A1647" s="3">
        <f>TITRES_STAT!B1650</f>
        <v>44711</v>
      </c>
      <c r="B1647" s="5">
        <f>TITRES_STAT!C1650</f>
        <v>2.2000000000000002</v>
      </c>
      <c r="C1647" s="5">
        <f>TITRES_STAT!D1650</f>
        <v>1.7212000000000001</v>
      </c>
      <c r="D1647" s="5">
        <f>TITRES_STAT!E1650</f>
        <v>0</v>
      </c>
      <c r="E1647" s="2">
        <f t="shared" si="100"/>
        <v>63245</v>
      </c>
      <c r="F1647" s="5" t="str">
        <f t="shared" si="103"/>
        <v>BULLISH</v>
      </c>
      <c r="G1647" s="5" t="str">
        <f t="shared" si="102"/>
        <v>NEUTRAL</v>
      </c>
      <c r="H1647" s="5" t="str">
        <f t="shared" si="101"/>
        <v>CONFIRMED BULLISH</v>
      </c>
    </row>
    <row r="1648" spans="1:8" ht="13.5" x14ac:dyDescent="0.25">
      <c r="A1648" s="3">
        <f>TITRES_STAT!B1651</f>
        <v>44712</v>
      </c>
      <c r="B1648" s="5">
        <f>TITRES_STAT!C1651</f>
        <v>2.2000000000000002</v>
      </c>
      <c r="C1648" s="5">
        <f>TITRES_STAT!D1651</f>
        <v>1.7212000000000001</v>
      </c>
      <c r="D1648" s="5">
        <f>TITRES_STAT!E1651</f>
        <v>0</v>
      </c>
      <c r="E1648" s="2">
        <f t="shared" si="100"/>
        <v>63245</v>
      </c>
      <c r="F1648" s="5" t="str">
        <f t="shared" si="103"/>
        <v>BULLISH</v>
      </c>
      <c r="G1648" s="5" t="str">
        <f t="shared" si="102"/>
        <v>NEUTRAL</v>
      </c>
      <c r="H1648" s="5" t="str">
        <f t="shared" si="101"/>
        <v>CONFIRMED BULLISH</v>
      </c>
    </row>
    <row r="1649" spans="1:8" ht="13.5" x14ac:dyDescent="0.25">
      <c r="A1649" s="3">
        <f>TITRES_STAT!B1652</f>
        <v>44713</v>
      </c>
      <c r="B1649" s="5">
        <f>TITRES_STAT!C1652</f>
        <v>2.2000000000000002</v>
      </c>
      <c r="C1649" s="5">
        <f>TITRES_STAT!D1652</f>
        <v>1.7212000000000001</v>
      </c>
      <c r="D1649" s="5">
        <f>TITRES_STAT!E1652</f>
        <v>0</v>
      </c>
      <c r="E1649" s="2">
        <f t="shared" si="100"/>
        <v>63245</v>
      </c>
      <c r="F1649" s="5" t="str">
        <f t="shared" si="103"/>
        <v>NEUTRAL</v>
      </c>
      <c r="G1649" s="5" t="str">
        <f t="shared" si="102"/>
        <v>NEUTRAL</v>
      </c>
      <c r="H1649" s="5" t="str">
        <f t="shared" si="101"/>
        <v>NEUTRAL</v>
      </c>
    </row>
    <row r="1650" spans="1:8" ht="13.5" x14ac:dyDescent="0.25">
      <c r="A1650" s="3">
        <f>TITRES_STAT!B1653</f>
        <v>44714</v>
      </c>
      <c r="B1650" s="5">
        <f>TITRES_STAT!C1653</f>
        <v>2.2000000000000002</v>
      </c>
      <c r="C1650" s="5">
        <f>TITRES_STAT!D1653</f>
        <v>1.7212000000000001</v>
      </c>
      <c r="D1650" s="5">
        <f>TITRES_STAT!E1653</f>
        <v>0</v>
      </c>
      <c r="E1650" s="2">
        <f t="shared" si="100"/>
        <v>63245</v>
      </c>
      <c r="F1650" s="5" t="str">
        <f t="shared" si="103"/>
        <v>NEUTRAL</v>
      </c>
      <c r="G1650" s="5" t="str">
        <f t="shared" si="102"/>
        <v>NEUTRAL</v>
      </c>
      <c r="H1650" s="5" t="str">
        <f t="shared" si="101"/>
        <v>NEUTRAL</v>
      </c>
    </row>
    <row r="1651" spans="1:8" ht="13.5" x14ac:dyDescent="0.25">
      <c r="A1651" s="3">
        <f>TITRES_STAT!B1654</f>
        <v>44715</v>
      </c>
      <c r="B1651" s="5">
        <f>TITRES_STAT!C1654</f>
        <v>2.2000000000000002</v>
      </c>
      <c r="C1651" s="5">
        <f>TITRES_STAT!D1654</f>
        <v>1.7212000000000001</v>
      </c>
      <c r="D1651" s="5">
        <f>TITRES_STAT!E1654</f>
        <v>0</v>
      </c>
      <c r="E1651" s="2">
        <f t="shared" si="100"/>
        <v>63245</v>
      </c>
      <c r="F1651" s="5" t="str">
        <f t="shared" si="103"/>
        <v>NEUTRAL</v>
      </c>
      <c r="G1651" s="5" t="str">
        <f t="shared" si="102"/>
        <v>NEUTRAL</v>
      </c>
      <c r="H1651" s="5" t="str">
        <f t="shared" si="101"/>
        <v>NEUTRAL</v>
      </c>
    </row>
    <row r="1652" spans="1:8" ht="13.5" x14ac:dyDescent="0.25">
      <c r="A1652" s="3">
        <f>TITRES_STAT!B1655</f>
        <v>44718</v>
      </c>
      <c r="B1652" s="5">
        <f>TITRES_STAT!C1655</f>
        <v>2.2000000000000002</v>
      </c>
      <c r="C1652" s="5">
        <f>TITRES_STAT!D1655</f>
        <v>1.7212000000000001</v>
      </c>
      <c r="D1652" s="5">
        <f>TITRES_STAT!E1655</f>
        <v>0</v>
      </c>
      <c r="E1652" s="2">
        <f t="shared" si="100"/>
        <v>63245</v>
      </c>
      <c r="F1652" s="5" t="str">
        <f t="shared" si="103"/>
        <v>NEUTRAL</v>
      </c>
      <c r="G1652" s="5" t="str">
        <f t="shared" si="102"/>
        <v>NEUTRAL</v>
      </c>
      <c r="H1652" s="5" t="str">
        <f t="shared" si="101"/>
        <v>NEUTRAL</v>
      </c>
    </row>
    <row r="1653" spans="1:8" ht="13.5" x14ac:dyDescent="0.25">
      <c r="A1653" s="3">
        <f>TITRES_STAT!B1656</f>
        <v>44719</v>
      </c>
      <c r="B1653" s="5">
        <f>TITRES_STAT!C1656</f>
        <v>2.2000000000000002</v>
      </c>
      <c r="C1653" s="5">
        <f>TITRES_STAT!D1656</f>
        <v>1.7212000000000001</v>
      </c>
      <c r="D1653" s="5">
        <f>TITRES_STAT!E1656</f>
        <v>0</v>
      </c>
      <c r="E1653" s="2">
        <f t="shared" si="100"/>
        <v>63245</v>
      </c>
      <c r="F1653" s="5" t="str">
        <f t="shared" si="103"/>
        <v>NEUTRAL</v>
      </c>
      <c r="G1653" s="5" t="str">
        <f t="shared" si="102"/>
        <v>NEUTRAL</v>
      </c>
      <c r="H1653" s="5" t="str">
        <f t="shared" si="101"/>
        <v>NEUTRAL</v>
      </c>
    </row>
    <row r="1654" spans="1:8" ht="13.5" x14ac:dyDescent="0.25">
      <c r="A1654" s="3">
        <f>TITRES_STAT!B1657</f>
        <v>44720</v>
      </c>
      <c r="B1654" s="5">
        <f>TITRES_STAT!C1657</f>
        <v>2.2000000000000002</v>
      </c>
      <c r="C1654" s="5">
        <f>TITRES_STAT!D1657</f>
        <v>1.7212000000000001</v>
      </c>
      <c r="D1654" s="5">
        <f>TITRES_STAT!E1657</f>
        <v>0</v>
      </c>
      <c r="E1654" s="2">
        <f t="shared" si="100"/>
        <v>63245</v>
      </c>
      <c r="F1654" s="5" t="str">
        <f t="shared" si="103"/>
        <v>NEUTRAL</v>
      </c>
      <c r="G1654" s="5" t="str">
        <f t="shared" si="102"/>
        <v>NEUTRAL</v>
      </c>
      <c r="H1654" s="5" t="str">
        <f t="shared" si="101"/>
        <v>NEUTRAL</v>
      </c>
    </row>
    <row r="1655" spans="1:8" ht="13.5" x14ac:dyDescent="0.25">
      <c r="A1655" s="3">
        <f>TITRES_STAT!B1658</f>
        <v>44721</v>
      </c>
      <c r="B1655" s="5">
        <f>TITRES_STAT!C1658</f>
        <v>2.2000000000000002</v>
      </c>
      <c r="C1655" s="5">
        <f>TITRES_STAT!D1658</f>
        <v>1.7212000000000001</v>
      </c>
      <c r="D1655" s="5">
        <f>TITRES_STAT!E1658</f>
        <v>0</v>
      </c>
      <c r="E1655" s="2">
        <f t="shared" si="100"/>
        <v>63245</v>
      </c>
      <c r="F1655" s="5" t="str">
        <f t="shared" si="103"/>
        <v>NEUTRAL</v>
      </c>
      <c r="G1655" s="5" t="str">
        <f t="shared" si="102"/>
        <v>NEUTRAL</v>
      </c>
      <c r="H1655" s="5" t="str">
        <f t="shared" si="101"/>
        <v>NEUTRAL</v>
      </c>
    </row>
    <row r="1656" spans="1:8" ht="13.5" x14ac:dyDescent="0.25">
      <c r="A1656" s="3">
        <f>TITRES_STAT!B1659</f>
        <v>44722</v>
      </c>
      <c r="B1656" s="5">
        <f>TITRES_STAT!C1659</f>
        <v>2.2000000000000002</v>
      </c>
      <c r="C1656" s="5">
        <f>TITRES_STAT!D1659</f>
        <v>1.7212000000000001</v>
      </c>
      <c r="D1656" s="5">
        <f>TITRES_STAT!E1659</f>
        <v>0</v>
      </c>
      <c r="E1656" s="2">
        <f t="shared" si="100"/>
        <v>63245</v>
      </c>
      <c r="F1656" s="5" t="str">
        <f t="shared" si="103"/>
        <v>NEUTRAL</v>
      </c>
      <c r="G1656" s="5" t="str">
        <f t="shared" si="102"/>
        <v>NEUTRAL</v>
      </c>
      <c r="H1656" s="5" t="str">
        <f t="shared" si="101"/>
        <v>NEUTRAL</v>
      </c>
    </row>
    <row r="1657" spans="1:8" ht="13.5" x14ac:dyDescent="0.25">
      <c r="A1657" s="3">
        <f>TITRES_STAT!B1660</f>
        <v>44725</v>
      </c>
      <c r="B1657" s="5">
        <f>TITRES_STAT!C1660</f>
        <v>2.2000000000000002</v>
      </c>
      <c r="C1657" s="5">
        <f>TITRES_STAT!D1660</f>
        <v>1.7212000000000001</v>
      </c>
      <c r="D1657" s="5">
        <f>TITRES_STAT!E1660</f>
        <v>0</v>
      </c>
      <c r="E1657" s="2">
        <f t="shared" si="100"/>
        <v>63245</v>
      </c>
      <c r="F1657" s="5" t="str">
        <f t="shared" si="103"/>
        <v>NEUTRAL</v>
      </c>
      <c r="G1657" s="5" t="str">
        <f t="shared" si="102"/>
        <v>NEUTRAL</v>
      </c>
      <c r="H1657" s="5" t="str">
        <f t="shared" si="101"/>
        <v>NEUTRAL</v>
      </c>
    </row>
    <row r="1658" spans="1:8" ht="13.5" x14ac:dyDescent="0.25">
      <c r="A1658" s="3">
        <f>TITRES_STAT!B1661</f>
        <v>44726</v>
      </c>
      <c r="B1658" s="5">
        <f>TITRES_STAT!C1661</f>
        <v>2.2000000000000002</v>
      </c>
      <c r="C1658" s="5">
        <f>TITRES_STAT!D1661</f>
        <v>1.7212000000000001</v>
      </c>
      <c r="D1658" s="5">
        <f>TITRES_STAT!E1661</f>
        <v>0</v>
      </c>
      <c r="E1658" s="2">
        <f t="shared" si="100"/>
        <v>63245</v>
      </c>
      <c r="F1658" s="5" t="str">
        <f t="shared" si="103"/>
        <v>NEUTRAL</v>
      </c>
      <c r="G1658" s="5" t="str">
        <f t="shared" si="102"/>
        <v>NEUTRAL</v>
      </c>
      <c r="H1658" s="5" t="str">
        <f t="shared" si="101"/>
        <v>NEUTRAL</v>
      </c>
    </row>
    <row r="1659" spans="1:8" ht="13.5" x14ac:dyDescent="0.25">
      <c r="A1659" s="3">
        <f>TITRES_STAT!B1662</f>
        <v>44727</v>
      </c>
      <c r="B1659" s="5">
        <f>TITRES_STAT!C1662</f>
        <v>2.2000000000000002</v>
      </c>
      <c r="C1659" s="5">
        <f>TITRES_STAT!D1662</f>
        <v>1.7212000000000001</v>
      </c>
      <c r="D1659" s="5">
        <f>TITRES_STAT!E1662</f>
        <v>0</v>
      </c>
      <c r="E1659" s="2">
        <f t="shared" si="100"/>
        <v>63245</v>
      </c>
      <c r="F1659" s="5" t="str">
        <f t="shared" si="103"/>
        <v>NEUTRAL</v>
      </c>
      <c r="G1659" s="5" t="str">
        <f t="shared" si="102"/>
        <v>NEUTRAL</v>
      </c>
      <c r="H1659" s="5" t="str">
        <f t="shared" si="101"/>
        <v>NEUTRAL</v>
      </c>
    </row>
    <row r="1660" spans="1:8" ht="13.5" x14ac:dyDescent="0.25">
      <c r="A1660" s="3">
        <f>TITRES_STAT!B1663</f>
        <v>44728</v>
      </c>
      <c r="B1660" s="5">
        <f>TITRES_STAT!C1663</f>
        <v>2.2000000000000002</v>
      </c>
      <c r="C1660" s="5">
        <f>TITRES_STAT!D1663</f>
        <v>1.7212000000000001</v>
      </c>
      <c r="D1660" s="5">
        <f>TITRES_STAT!E1663</f>
        <v>0</v>
      </c>
      <c r="E1660" s="2">
        <f t="shared" si="100"/>
        <v>63245</v>
      </c>
      <c r="F1660" s="5" t="str">
        <f t="shared" si="103"/>
        <v>NEUTRAL</v>
      </c>
      <c r="G1660" s="5" t="str">
        <f t="shared" si="102"/>
        <v>NEUTRAL</v>
      </c>
      <c r="H1660" s="5" t="str">
        <f t="shared" si="101"/>
        <v>NEUTRAL</v>
      </c>
    </row>
    <row r="1661" spans="1:8" ht="13.5" x14ac:dyDescent="0.25">
      <c r="A1661" s="3">
        <f>TITRES_STAT!B1664</f>
        <v>44729</v>
      </c>
      <c r="B1661" s="5">
        <f>TITRES_STAT!C1664</f>
        <v>2.2000000000000002</v>
      </c>
      <c r="C1661" s="5">
        <f>TITRES_STAT!D1664</f>
        <v>1.7212000000000001</v>
      </c>
      <c r="D1661" s="5">
        <f>TITRES_STAT!E1664</f>
        <v>0</v>
      </c>
      <c r="E1661" s="2">
        <f t="shared" si="100"/>
        <v>63245</v>
      </c>
      <c r="F1661" s="5" t="str">
        <f t="shared" si="103"/>
        <v>NEUTRAL</v>
      </c>
      <c r="G1661" s="5" t="str">
        <f t="shared" si="102"/>
        <v>NEUTRAL</v>
      </c>
      <c r="H1661" s="5" t="str">
        <f t="shared" si="101"/>
        <v>NEUTRAL</v>
      </c>
    </row>
    <row r="1662" spans="1:8" ht="13.5" x14ac:dyDescent="0.25">
      <c r="A1662" s="3">
        <f>TITRES_STAT!B1665</f>
        <v>44732</v>
      </c>
      <c r="B1662" s="5">
        <f>TITRES_STAT!C1665</f>
        <v>2.2000000000000002</v>
      </c>
      <c r="C1662" s="5">
        <f>TITRES_STAT!D1665</f>
        <v>1.7212000000000001</v>
      </c>
      <c r="D1662" s="5">
        <f>TITRES_STAT!E1665</f>
        <v>0</v>
      </c>
      <c r="E1662" s="2">
        <f t="shared" si="100"/>
        <v>63245</v>
      </c>
      <c r="F1662" s="5" t="str">
        <f t="shared" si="103"/>
        <v>NEUTRAL</v>
      </c>
      <c r="G1662" s="5" t="str">
        <f t="shared" si="102"/>
        <v>NEUTRAL</v>
      </c>
      <c r="H1662" s="5" t="str">
        <f t="shared" si="101"/>
        <v>NEUTRAL</v>
      </c>
    </row>
    <row r="1663" spans="1:8" ht="13.5" x14ac:dyDescent="0.25">
      <c r="A1663" s="3">
        <f>TITRES_STAT!B1666</f>
        <v>44733</v>
      </c>
      <c r="B1663" s="5">
        <f>TITRES_STAT!C1666</f>
        <v>2.2000000000000002</v>
      </c>
      <c r="C1663" s="5">
        <f>TITRES_STAT!D1666</f>
        <v>1.7212000000000001</v>
      </c>
      <c r="D1663" s="5">
        <f>TITRES_STAT!E1666</f>
        <v>0</v>
      </c>
      <c r="E1663" s="2">
        <f t="shared" si="100"/>
        <v>63245</v>
      </c>
      <c r="F1663" s="5" t="str">
        <f t="shared" si="103"/>
        <v>NEUTRAL</v>
      </c>
      <c r="G1663" s="5" t="str">
        <f t="shared" si="102"/>
        <v>NEUTRAL</v>
      </c>
      <c r="H1663" s="5" t="str">
        <f t="shared" si="101"/>
        <v>NEUTRAL</v>
      </c>
    </row>
    <row r="1664" spans="1:8" ht="13.5" x14ac:dyDescent="0.25">
      <c r="A1664" s="3">
        <f>TITRES_STAT!B1667</f>
        <v>44734</v>
      </c>
      <c r="B1664" s="5">
        <f>TITRES_STAT!C1667</f>
        <v>2.2000000000000002</v>
      </c>
      <c r="C1664" s="5">
        <f>TITRES_STAT!D1667</f>
        <v>1.7212000000000001</v>
      </c>
      <c r="D1664" s="5">
        <f>TITRES_STAT!E1667</f>
        <v>0</v>
      </c>
      <c r="E1664" s="2">
        <f t="shared" si="100"/>
        <v>63245</v>
      </c>
      <c r="F1664" s="5" t="str">
        <f t="shared" si="103"/>
        <v>NEUTRAL</v>
      </c>
      <c r="G1664" s="5" t="str">
        <f t="shared" si="102"/>
        <v>NEUTRAL</v>
      </c>
      <c r="H1664" s="5" t="str">
        <f t="shared" si="101"/>
        <v>NEUTRAL</v>
      </c>
    </row>
    <row r="1665" spans="1:8" ht="13.5" x14ac:dyDescent="0.25">
      <c r="A1665" s="3">
        <f>TITRES_STAT!B1668</f>
        <v>44735</v>
      </c>
      <c r="B1665" s="5">
        <f>TITRES_STAT!C1668</f>
        <v>2.2000000000000002</v>
      </c>
      <c r="C1665" s="5">
        <f>TITRES_STAT!D1668</f>
        <v>1.7212000000000001</v>
      </c>
      <c r="D1665" s="5">
        <f>TITRES_STAT!E1668</f>
        <v>0</v>
      </c>
      <c r="E1665" s="2">
        <f t="shared" si="100"/>
        <v>63245</v>
      </c>
      <c r="F1665" s="5" t="str">
        <f t="shared" si="103"/>
        <v>NEUTRAL</v>
      </c>
      <c r="G1665" s="5" t="str">
        <f t="shared" si="102"/>
        <v>NEUTRAL</v>
      </c>
      <c r="H1665" s="5" t="str">
        <f t="shared" si="101"/>
        <v>NEUTRAL</v>
      </c>
    </row>
    <row r="1666" spans="1:8" ht="13.5" x14ac:dyDescent="0.25">
      <c r="A1666" s="3">
        <f>TITRES_STAT!B1669</f>
        <v>44736</v>
      </c>
      <c r="B1666" s="5">
        <f>TITRES_STAT!C1669</f>
        <v>2.2000000000000002</v>
      </c>
      <c r="C1666" s="5">
        <f>TITRES_STAT!D1669</f>
        <v>1.7212000000000001</v>
      </c>
      <c r="D1666" s="5">
        <f>TITRES_STAT!E1669</f>
        <v>0</v>
      </c>
      <c r="E1666" s="2">
        <f t="shared" si="100"/>
        <v>63245</v>
      </c>
      <c r="F1666" s="5" t="str">
        <f t="shared" si="103"/>
        <v>NEUTRAL</v>
      </c>
      <c r="G1666" s="5" t="str">
        <f t="shared" si="102"/>
        <v>NEUTRAL</v>
      </c>
      <c r="H1666" s="5" t="str">
        <f t="shared" si="101"/>
        <v>NEUTRAL</v>
      </c>
    </row>
    <row r="1667" spans="1:8" ht="13.5" x14ac:dyDescent="0.25">
      <c r="A1667" s="3">
        <f>TITRES_STAT!B1670</f>
        <v>44739</v>
      </c>
      <c r="B1667" s="5">
        <f>TITRES_STAT!C1670</f>
        <v>2.2000000000000002</v>
      </c>
      <c r="C1667" s="5">
        <f>TITRES_STAT!D1670</f>
        <v>1.7212000000000001</v>
      </c>
      <c r="D1667" s="5">
        <f>TITRES_STAT!E1670</f>
        <v>0</v>
      </c>
      <c r="E1667" s="2">
        <f t="shared" si="100"/>
        <v>63245</v>
      </c>
      <c r="F1667" s="5" t="str">
        <f t="shared" si="103"/>
        <v>NEUTRAL</v>
      </c>
      <c r="G1667" s="5" t="str">
        <f t="shared" si="102"/>
        <v>NEUTRAL</v>
      </c>
      <c r="H1667" s="5" t="str">
        <f t="shared" si="101"/>
        <v>NEUTRAL</v>
      </c>
    </row>
    <row r="1668" spans="1:8" ht="13.5" x14ac:dyDescent="0.25">
      <c r="A1668" s="3">
        <f>TITRES_STAT!B1671</f>
        <v>44740</v>
      </c>
      <c r="B1668" s="5">
        <f>TITRES_STAT!C1671</f>
        <v>2.2000000000000002</v>
      </c>
      <c r="C1668" s="5">
        <f>TITRES_STAT!D1671</f>
        <v>1.7212000000000001</v>
      </c>
      <c r="D1668" s="5">
        <f>TITRES_STAT!E1671</f>
        <v>0</v>
      </c>
      <c r="E1668" s="2">
        <f t="shared" ref="E1668:E1731" si="104">IF(B1668&gt;B1667, E1667+D1668, IF(B1668&lt;B1667, E1667-D1668, E1667))</f>
        <v>63245</v>
      </c>
      <c r="F1668" s="5" t="str">
        <f t="shared" si="103"/>
        <v>NEUTRAL</v>
      </c>
      <c r="G1668" s="5" t="str">
        <f t="shared" si="102"/>
        <v>NEUTRAL</v>
      </c>
      <c r="H1668" s="5" t="str">
        <f t="shared" si="101"/>
        <v>NEUTRAL</v>
      </c>
    </row>
    <row r="1669" spans="1:8" ht="13.5" x14ac:dyDescent="0.25">
      <c r="A1669" s="3">
        <f>TITRES_STAT!B1672</f>
        <v>44741</v>
      </c>
      <c r="B1669" s="5">
        <f>TITRES_STAT!C1672</f>
        <v>2.2000000000000002</v>
      </c>
      <c r="C1669" s="5">
        <f>TITRES_STAT!D1672</f>
        <v>1.7212000000000001</v>
      </c>
      <c r="D1669" s="5">
        <f>TITRES_STAT!E1672</f>
        <v>0</v>
      </c>
      <c r="E1669" s="2">
        <f t="shared" si="104"/>
        <v>63245</v>
      </c>
      <c r="F1669" s="5" t="str">
        <f t="shared" si="103"/>
        <v>NEUTRAL</v>
      </c>
      <c r="G1669" s="5" t="str">
        <f t="shared" si="102"/>
        <v>NEUTRAL</v>
      </c>
      <c r="H1669" s="5" t="str">
        <f t="shared" si="101"/>
        <v>NEUTRAL</v>
      </c>
    </row>
    <row r="1670" spans="1:8" ht="13.5" x14ac:dyDescent="0.25">
      <c r="A1670" s="3">
        <f>TITRES_STAT!B1673</f>
        <v>44742</v>
      </c>
      <c r="B1670" s="5">
        <f>TITRES_STAT!C1673</f>
        <v>2.2000000000000002</v>
      </c>
      <c r="C1670" s="5">
        <f>TITRES_STAT!D1673</f>
        <v>1.7212000000000001</v>
      </c>
      <c r="D1670" s="5">
        <f>TITRES_STAT!E1673</f>
        <v>0</v>
      </c>
      <c r="E1670" s="2">
        <f t="shared" si="104"/>
        <v>63245</v>
      </c>
      <c r="F1670" s="5" t="str">
        <f t="shared" si="103"/>
        <v>NEUTRAL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44743</v>
      </c>
      <c r="B1671" s="5">
        <f>TITRES_STAT!C1674</f>
        <v>2.2000000000000002</v>
      </c>
      <c r="C1671" s="5">
        <f>TITRES_STAT!D1674</f>
        <v>1.7212000000000001</v>
      </c>
      <c r="D1671" s="5">
        <f>TITRES_STAT!E1674</f>
        <v>1</v>
      </c>
      <c r="E1671" s="2">
        <f t="shared" si="104"/>
        <v>63245</v>
      </c>
      <c r="F1671" s="5" t="str">
        <f t="shared" si="103"/>
        <v>NEUTRAL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NEUTRAL</v>
      </c>
    </row>
    <row r="1672" spans="1:8" ht="13.5" x14ac:dyDescent="0.25">
      <c r="A1672" s="3">
        <f>TITRES_STAT!B1675</f>
        <v>44746</v>
      </c>
      <c r="B1672" s="5">
        <f>TITRES_STAT!C1675</f>
        <v>2.2000000000000002</v>
      </c>
      <c r="C1672" s="5">
        <f>TITRES_STAT!D1675</f>
        <v>1.7212000000000001</v>
      </c>
      <c r="D1672" s="5">
        <f>TITRES_STAT!E1675</f>
        <v>0</v>
      </c>
      <c r="E1672" s="2">
        <f t="shared" si="104"/>
        <v>63245</v>
      </c>
      <c r="F1672" s="5" t="str">
        <f t="shared" ref="F1672:F1735" si="107">IF(E1672&gt;E1667,"BULLISH",IF(E1672&lt;E1667,"BEARISH","NEUTRAL"))</f>
        <v>NEUTRAL</v>
      </c>
      <c r="G1672" s="5" t="str">
        <f t="shared" si="106"/>
        <v>NEUTRAL</v>
      </c>
      <c r="H1672" s="5" t="str">
        <f t="shared" si="105"/>
        <v>NEUTRAL</v>
      </c>
    </row>
    <row r="1673" spans="1:8" ht="13.5" x14ac:dyDescent="0.25">
      <c r="A1673" s="3">
        <f>TITRES_STAT!B1676</f>
        <v>44747</v>
      </c>
      <c r="B1673" s="5">
        <f>TITRES_STAT!C1676</f>
        <v>2.2000000000000002</v>
      </c>
      <c r="C1673" s="5">
        <f>TITRES_STAT!D1676</f>
        <v>1.7212000000000001</v>
      </c>
      <c r="D1673" s="5">
        <f>TITRES_STAT!E1676</f>
        <v>0</v>
      </c>
      <c r="E1673" s="2">
        <f t="shared" si="104"/>
        <v>63245</v>
      </c>
      <c r="F1673" s="5" t="str">
        <f t="shared" si="107"/>
        <v>NEUTRAL</v>
      </c>
      <c r="G1673" s="5" t="str">
        <f t="shared" si="106"/>
        <v>NEUTRAL</v>
      </c>
      <c r="H1673" s="5" t="str">
        <f t="shared" si="105"/>
        <v>NEUTRAL</v>
      </c>
    </row>
    <row r="1674" spans="1:8" ht="13.5" x14ac:dyDescent="0.25">
      <c r="A1674" s="3">
        <f>TITRES_STAT!B1677</f>
        <v>44748</v>
      </c>
      <c r="B1674" s="5">
        <f>TITRES_STAT!C1677</f>
        <v>2.2000000000000002</v>
      </c>
      <c r="C1674" s="5">
        <f>TITRES_STAT!D1677</f>
        <v>1.7212000000000001</v>
      </c>
      <c r="D1674" s="5">
        <f>TITRES_STAT!E1677</f>
        <v>0</v>
      </c>
      <c r="E1674" s="2">
        <f t="shared" si="104"/>
        <v>63245</v>
      </c>
      <c r="F1674" s="5" t="str">
        <f t="shared" si="107"/>
        <v>NEUTRAL</v>
      </c>
      <c r="G1674" s="5" t="str">
        <f t="shared" si="106"/>
        <v>NEUTRAL</v>
      </c>
      <c r="H1674" s="5" t="str">
        <f t="shared" si="105"/>
        <v>NEUTRAL</v>
      </c>
    </row>
    <row r="1675" spans="1:8" ht="13.5" x14ac:dyDescent="0.25">
      <c r="A1675" s="3">
        <f>TITRES_STAT!B1678</f>
        <v>44749</v>
      </c>
      <c r="B1675" s="5">
        <f>TITRES_STAT!C1678</f>
        <v>2.2000000000000002</v>
      </c>
      <c r="C1675" s="5">
        <f>TITRES_STAT!D1678</f>
        <v>1.7212000000000001</v>
      </c>
      <c r="D1675" s="5">
        <f>TITRES_STAT!E1678</f>
        <v>140</v>
      </c>
      <c r="E1675" s="2">
        <f t="shared" si="104"/>
        <v>63245</v>
      </c>
      <c r="F1675" s="5" t="str">
        <f t="shared" si="107"/>
        <v>NEUTRAL</v>
      </c>
      <c r="G1675" s="5" t="str">
        <f t="shared" si="106"/>
        <v>NEUTRAL</v>
      </c>
      <c r="H1675" s="5" t="str">
        <f t="shared" si="105"/>
        <v>NEUTRAL</v>
      </c>
    </row>
    <row r="1676" spans="1:8" ht="13.5" x14ac:dyDescent="0.25">
      <c r="A1676" s="3">
        <f>TITRES_STAT!B1679</f>
        <v>44750</v>
      </c>
      <c r="B1676" s="5">
        <f>TITRES_STAT!C1679</f>
        <v>2.2000000000000002</v>
      </c>
      <c r="C1676" s="5">
        <f>TITRES_STAT!D1679</f>
        <v>1.7212000000000001</v>
      </c>
      <c r="D1676" s="5">
        <f>TITRES_STAT!E1679</f>
        <v>0</v>
      </c>
      <c r="E1676" s="2">
        <f t="shared" si="104"/>
        <v>63245</v>
      </c>
      <c r="F1676" s="5" t="str">
        <f t="shared" si="107"/>
        <v>NEUTRAL</v>
      </c>
      <c r="G1676" s="5" t="str">
        <f t="shared" si="106"/>
        <v>NEUTRAL</v>
      </c>
      <c r="H1676" s="5" t="str">
        <f t="shared" si="105"/>
        <v>NEUTRAL</v>
      </c>
    </row>
    <row r="1677" spans="1:8" ht="13.5" x14ac:dyDescent="0.25">
      <c r="A1677" s="3">
        <f>TITRES_STAT!B1680</f>
        <v>44753</v>
      </c>
      <c r="B1677" s="5">
        <f>TITRES_STAT!C1680</f>
        <v>2.2000000000000002</v>
      </c>
      <c r="C1677" s="5">
        <f>TITRES_STAT!D1680</f>
        <v>1.7212000000000001</v>
      </c>
      <c r="D1677" s="5">
        <f>TITRES_STAT!E1680</f>
        <v>0</v>
      </c>
      <c r="E1677" s="2">
        <f t="shared" si="104"/>
        <v>63245</v>
      </c>
      <c r="F1677" s="5" t="str">
        <f t="shared" si="107"/>
        <v>NEUTRAL</v>
      </c>
      <c r="G1677" s="5" t="str">
        <f t="shared" si="106"/>
        <v>NEUTRAL</v>
      </c>
      <c r="H1677" s="5" t="str">
        <f t="shared" si="105"/>
        <v>NEUTRAL</v>
      </c>
    </row>
    <row r="1678" spans="1:8" ht="13.5" x14ac:dyDescent="0.25">
      <c r="A1678" s="3">
        <f>TITRES_STAT!B1681</f>
        <v>44754</v>
      </c>
      <c r="B1678" s="5">
        <f>TITRES_STAT!C1681</f>
        <v>2.2000000000000002</v>
      </c>
      <c r="C1678" s="5">
        <f>TITRES_STAT!D1681</f>
        <v>1.7212000000000001</v>
      </c>
      <c r="D1678" s="5">
        <f>TITRES_STAT!E1681</f>
        <v>0</v>
      </c>
      <c r="E1678" s="2">
        <f t="shared" si="104"/>
        <v>63245</v>
      </c>
      <c r="F1678" s="5" t="str">
        <f t="shared" si="107"/>
        <v>NEUTRAL</v>
      </c>
      <c r="G1678" s="5" t="str">
        <f t="shared" si="106"/>
        <v>NEUTRAL</v>
      </c>
      <c r="H1678" s="5" t="str">
        <f t="shared" si="105"/>
        <v>NEUTRAL</v>
      </c>
    </row>
    <row r="1679" spans="1:8" ht="13.5" x14ac:dyDescent="0.25">
      <c r="A1679" s="3">
        <f>TITRES_STAT!B1682</f>
        <v>44755</v>
      </c>
      <c r="B1679" s="5">
        <f>TITRES_STAT!C1682</f>
        <v>2.2000000000000002</v>
      </c>
      <c r="C1679" s="5">
        <f>TITRES_STAT!D1682</f>
        <v>1.7212000000000001</v>
      </c>
      <c r="D1679" s="5">
        <f>TITRES_STAT!E1682</f>
        <v>0</v>
      </c>
      <c r="E1679" s="2">
        <f t="shared" si="104"/>
        <v>63245</v>
      </c>
      <c r="F1679" s="5" t="str">
        <f t="shared" si="107"/>
        <v>NEUTRAL</v>
      </c>
      <c r="G1679" s="5" t="str">
        <f t="shared" si="106"/>
        <v>NEUTRAL</v>
      </c>
      <c r="H1679" s="5" t="str">
        <f t="shared" si="105"/>
        <v>NEUTRAL</v>
      </c>
    </row>
    <row r="1680" spans="1:8" ht="13.5" x14ac:dyDescent="0.25">
      <c r="A1680" s="3">
        <f>TITRES_STAT!B1683</f>
        <v>44756</v>
      </c>
      <c r="B1680" s="5">
        <f>TITRES_STAT!C1683</f>
        <v>2.2000000000000002</v>
      </c>
      <c r="C1680" s="5">
        <f>TITRES_STAT!D1683</f>
        <v>1.7212000000000001</v>
      </c>
      <c r="D1680" s="5">
        <f>TITRES_STAT!E1683</f>
        <v>0</v>
      </c>
      <c r="E1680" s="2">
        <f t="shared" si="104"/>
        <v>63245</v>
      </c>
      <c r="F1680" s="5" t="str">
        <f t="shared" si="107"/>
        <v>NEUTRAL</v>
      </c>
      <c r="G1680" s="5" t="str">
        <f t="shared" si="106"/>
        <v>NEUTRAL</v>
      </c>
      <c r="H1680" s="5" t="str">
        <f t="shared" si="105"/>
        <v>NEUTRAL</v>
      </c>
    </row>
    <row r="1681" spans="1:8" ht="13.5" x14ac:dyDescent="0.25">
      <c r="A1681" s="3">
        <f>TITRES_STAT!B1684</f>
        <v>44757</v>
      </c>
      <c r="B1681" s="5">
        <f>TITRES_STAT!C1684</f>
        <v>2.2000000000000002</v>
      </c>
      <c r="C1681" s="5">
        <f>TITRES_STAT!D1684</f>
        <v>1.7212000000000001</v>
      </c>
      <c r="D1681" s="5">
        <f>TITRES_STAT!E1684</f>
        <v>0</v>
      </c>
      <c r="E1681" s="2">
        <f t="shared" si="104"/>
        <v>63245</v>
      </c>
      <c r="F1681" s="5" t="str">
        <f t="shared" si="107"/>
        <v>NEUTRAL</v>
      </c>
      <c r="G1681" s="5" t="str">
        <f t="shared" si="106"/>
        <v>NEUTRAL</v>
      </c>
      <c r="H1681" s="5" t="str">
        <f t="shared" si="105"/>
        <v>NEUTRAL</v>
      </c>
    </row>
    <row r="1682" spans="1:8" ht="13.5" x14ac:dyDescent="0.25">
      <c r="A1682" s="3">
        <f>TITRES_STAT!B1685</f>
        <v>44760</v>
      </c>
      <c r="B1682" s="5">
        <f>TITRES_STAT!C1685</f>
        <v>2.2000000000000002</v>
      </c>
      <c r="C1682" s="5">
        <f>TITRES_STAT!D1685</f>
        <v>1.7212000000000001</v>
      </c>
      <c r="D1682" s="5">
        <f>TITRES_STAT!E1685</f>
        <v>0</v>
      </c>
      <c r="E1682" s="2">
        <f t="shared" si="104"/>
        <v>63245</v>
      </c>
      <c r="F1682" s="5" t="str">
        <f t="shared" si="107"/>
        <v>NEUTRAL</v>
      </c>
      <c r="G1682" s="5" t="str">
        <f t="shared" si="106"/>
        <v>NEUTRAL</v>
      </c>
      <c r="H1682" s="5" t="str">
        <f t="shared" si="105"/>
        <v>NEUTRAL</v>
      </c>
    </row>
    <row r="1683" spans="1:8" ht="13.5" x14ac:dyDescent="0.25">
      <c r="A1683" s="3">
        <f>TITRES_STAT!B1686</f>
        <v>44761</v>
      </c>
      <c r="B1683" s="5">
        <f>TITRES_STAT!C1686</f>
        <v>2.19</v>
      </c>
      <c r="C1683" s="5">
        <f>TITRES_STAT!D1686</f>
        <v>1.7134</v>
      </c>
      <c r="D1683" s="5">
        <f>TITRES_STAT!E1686</f>
        <v>62</v>
      </c>
      <c r="E1683" s="2">
        <f t="shared" si="104"/>
        <v>63183</v>
      </c>
      <c r="F1683" s="5" t="str">
        <f t="shared" si="107"/>
        <v>BEARISH</v>
      </c>
      <c r="G1683" s="5" t="str">
        <f t="shared" si="106"/>
        <v>NEUTRAL</v>
      </c>
      <c r="H1683" s="5" t="str">
        <f t="shared" si="105"/>
        <v>CONFIRMED BEARISH</v>
      </c>
    </row>
    <row r="1684" spans="1:8" ht="13.5" x14ac:dyDescent="0.25">
      <c r="A1684" s="3">
        <f>TITRES_STAT!B1687</f>
        <v>44762</v>
      </c>
      <c r="B1684" s="5">
        <f>TITRES_STAT!C1687</f>
        <v>2.19</v>
      </c>
      <c r="C1684" s="5">
        <f>TITRES_STAT!D1687</f>
        <v>1.7134</v>
      </c>
      <c r="D1684" s="5">
        <f>TITRES_STAT!E1687</f>
        <v>0</v>
      </c>
      <c r="E1684" s="2">
        <f t="shared" si="104"/>
        <v>63183</v>
      </c>
      <c r="F1684" s="5" t="str">
        <f t="shared" si="107"/>
        <v>BEARISH</v>
      </c>
      <c r="G1684" s="5" t="str">
        <f t="shared" si="106"/>
        <v>NEUTRAL</v>
      </c>
      <c r="H1684" s="5" t="str">
        <f t="shared" si="105"/>
        <v>CONFIRMED BEARISH</v>
      </c>
    </row>
    <row r="1685" spans="1:8" ht="13.5" x14ac:dyDescent="0.25">
      <c r="A1685" s="3">
        <f>TITRES_STAT!B1688</f>
        <v>44763</v>
      </c>
      <c r="B1685" s="5">
        <f>TITRES_STAT!C1688</f>
        <v>2.19</v>
      </c>
      <c r="C1685" s="5">
        <f>TITRES_STAT!D1688</f>
        <v>1.7134</v>
      </c>
      <c r="D1685" s="5">
        <f>TITRES_STAT!E1688</f>
        <v>0</v>
      </c>
      <c r="E1685" s="2">
        <f t="shared" si="104"/>
        <v>63183</v>
      </c>
      <c r="F1685" s="5" t="str">
        <f t="shared" si="107"/>
        <v>BEARISH</v>
      </c>
      <c r="G1685" s="5" t="str">
        <f t="shared" si="106"/>
        <v>NEUTRAL</v>
      </c>
      <c r="H1685" s="5" t="str">
        <f t="shared" si="105"/>
        <v>CONFIRMED BEARISH</v>
      </c>
    </row>
    <row r="1686" spans="1:8" ht="13.5" x14ac:dyDescent="0.25">
      <c r="A1686" s="3">
        <f>TITRES_STAT!B1689</f>
        <v>44764</v>
      </c>
      <c r="B1686" s="5">
        <f>TITRES_STAT!C1689</f>
        <v>2.0699999999999998</v>
      </c>
      <c r="C1686" s="5">
        <f>TITRES_STAT!D1689</f>
        <v>1.7101</v>
      </c>
      <c r="D1686" s="5">
        <f>TITRES_STAT!E1689</f>
        <v>0</v>
      </c>
      <c r="E1686" s="2">
        <f t="shared" si="104"/>
        <v>63183</v>
      </c>
      <c r="F1686" s="5" t="str">
        <f t="shared" si="107"/>
        <v>BEARISH</v>
      </c>
      <c r="G1686" s="5" t="str">
        <f t="shared" si="106"/>
        <v>NEUTRAL</v>
      </c>
      <c r="H1686" s="5" t="str">
        <f t="shared" si="105"/>
        <v>CONFIRMED BEARISH</v>
      </c>
    </row>
    <row r="1687" spans="1:8" ht="13.5" x14ac:dyDescent="0.25">
      <c r="A1687" s="3">
        <f>TITRES_STAT!B1690</f>
        <v>44768</v>
      </c>
      <c r="B1687" s="5">
        <f>TITRES_STAT!C1690</f>
        <v>2.0699999999999998</v>
      </c>
      <c r="C1687" s="5">
        <f>TITRES_STAT!D1690</f>
        <v>1.7101</v>
      </c>
      <c r="D1687" s="5">
        <f>TITRES_STAT!E1690</f>
        <v>0</v>
      </c>
      <c r="E1687" s="2">
        <f t="shared" si="104"/>
        <v>63183</v>
      </c>
      <c r="F1687" s="5" t="str">
        <f t="shared" si="107"/>
        <v>BEARISH</v>
      </c>
      <c r="G1687" s="5" t="str">
        <f t="shared" si="106"/>
        <v>NEUTRAL</v>
      </c>
      <c r="H1687" s="5" t="str">
        <f t="shared" si="105"/>
        <v>CONFIRMED BEARISH</v>
      </c>
    </row>
    <row r="1688" spans="1:8" ht="13.5" x14ac:dyDescent="0.25">
      <c r="A1688" s="3">
        <f>TITRES_STAT!B1691</f>
        <v>44769</v>
      </c>
      <c r="B1688" s="5">
        <f>TITRES_STAT!C1691</f>
        <v>2.0699999999999998</v>
      </c>
      <c r="C1688" s="5">
        <f>TITRES_STAT!D1691</f>
        <v>1.7101</v>
      </c>
      <c r="D1688" s="5">
        <f>TITRES_STAT!E1691</f>
        <v>0</v>
      </c>
      <c r="E1688" s="2">
        <f t="shared" si="104"/>
        <v>63183</v>
      </c>
      <c r="F1688" s="5" t="str">
        <f t="shared" si="107"/>
        <v>NEUTRAL</v>
      </c>
      <c r="G1688" s="5" t="str">
        <f t="shared" si="106"/>
        <v>NEUTRAL</v>
      </c>
      <c r="H1688" s="5" t="str">
        <f t="shared" si="105"/>
        <v>NEUTRAL</v>
      </c>
    </row>
    <row r="1689" spans="1:8" ht="13.5" x14ac:dyDescent="0.25">
      <c r="A1689" s="3">
        <f>TITRES_STAT!B1692</f>
        <v>44770</v>
      </c>
      <c r="B1689" s="5">
        <f>TITRES_STAT!C1692</f>
        <v>2.0699999999999998</v>
      </c>
      <c r="C1689" s="5">
        <f>TITRES_STAT!D1692</f>
        <v>1.7101</v>
      </c>
      <c r="D1689" s="5">
        <f>TITRES_STAT!E1692</f>
        <v>0</v>
      </c>
      <c r="E1689" s="2">
        <f t="shared" si="104"/>
        <v>63183</v>
      </c>
      <c r="F1689" s="5" t="str">
        <f t="shared" si="107"/>
        <v>NEUTRAL</v>
      </c>
      <c r="G1689" s="5" t="str">
        <f t="shared" si="106"/>
        <v>NEUTRAL</v>
      </c>
      <c r="H1689" s="5" t="str">
        <f t="shared" si="105"/>
        <v>NEUTRAL</v>
      </c>
    </row>
    <row r="1690" spans="1:8" ht="13.5" x14ac:dyDescent="0.25">
      <c r="A1690" s="3">
        <f>TITRES_STAT!B1693</f>
        <v>44771</v>
      </c>
      <c r="B1690" s="5">
        <f>TITRES_STAT!C1693</f>
        <v>2.0699999999999998</v>
      </c>
      <c r="C1690" s="5">
        <f>TITRES_STAT!D1693</f>
        <v>1.7101</v>
      </c>
      <c r="D1690" s="5">
        <f>TITRES_STAT!E1693</f>
        <v>0</v>
      </c>
      <c r="E1690" s="2">
        <f t="shared" si="104"/>
        <v>63183</v>
      </c>
      <c r="F1690" s="5" t="str">
        <f t="shared" si="107"/>
        <v>NEUTRAL</v>
      </c>
      <c r="G1690" s="5" t="str">
        <f t="shared" si="106"/>
        <v>NEUTRAL</v>
      </c>
      <c r="H1690" s="5" t="str">
        <f t="shared" si="105"/>
        <v>NEUTRAL</v>
      </c>
    </row>
    <row r="1691" spans="1:8" ht="13.5" x14ac:dyDescent="0.25">
      <c r="A1691" s="3">
        <f>TITRES_STAT!B1694</f>
        <v>44774</v>
      </c>
      <c r="B1691" s="5">
        <f>TITRES_STAT!C1694</f>
        <v>2.0699999999999998</v>
      </c>
      <c r="C1691" s="5">
        <f>TITRES_STAT!D1694</f>
        <v>1.7101</v>
      </c>
      <c r="D1691" s="5">
        <f>TITRES_STAT!E1694</f>
        <v>0</v>
      </c>
      <c r="E1691" s="2">
        <f t="shared" si="104"/>
        <v>63183</v>
      </c>
      <c r="F1691" s="5" t="str">
        <f t="shared" si="107"/>
        <v>NEUTRAL</v>
      </c>
      <c r="G1691" s="5" t="str">
        <f t="shared" si="106"/>
        <v>NEUTRAL</v>
      </c>
      <c r="H1691" s="5" t="str">
        <f t="shared" si="105"/>
        <v>NEUTRAL</v>
      </c>
    </row>
    <row r="1692" spans="1:8" ht="13.5" x14ac:dyDescent="0.25">
      <c r="A1692" s="3">
        <f>TITRES_STAT!B1695</f>
        <v>44775</v>
      </c>
      <c r="B1692" s="5">
        <f>TITRES_STAT!C1695</f>
        <v>2.0699999999999998</v>
      </c>
      <c r="C1692" s="5">
        <f>TITRES_STAT!D1695</f>
        <v>1.7101</v>
      </c>
      <c r="D1692" s="5">
        <f>TITRES_STAT!E1695</f>
        <v>0</v>
      </c>
      <c r="E1692" s="2">
        <f t="shared" si="104"/>
        <v>63183</v>
      </c>
      <c r="F1692" s="5" t="str">
        <f t="shared" si="107"/>
        <v>NEUTRAL</v>
      </c>
      <c r="G1692" s="5" t="str">
        <f t="shared" si="106"/>
        <v>NEUTRAL</v>
      </c>
      <c r="H1692" s="5" t="str">
        <f t="shared" si="105"/>
        <v>NEUTRAL</v>
      </c>
    </row>
    <row r="1693" spans="1:8" ht="13.5" x14ac:dyDescent="0.25">
      <c r="A1693" s="3">
        <f>TITRES_STAT!B1696</f>
        <v>44776</v>
      </c>
      <c r="B1693" s="5">
        <f>TITRES_STAT!C1696</f>
        <v>2.0699999999999998</v>
      </c>
      <c r="C1693" s="5">
        <f>TITRES_STAT!D1696</f>
        <v>1.7101</v>
      </c>
      <c r="D1693" s="5">
        <f>TITRES_STAT!E1696</f>
        <v>0</v>
      </c>
      <c r="E1693" s="2">
        <f t="shared" si="104"/>
        <v>63183</v>
      </c>
      <c r="F1693" s="5" t="str">
        <f t="shared" si="107"/>
        <v>NEUTRAL</v>
      </c>
      <c r="G1693" s="5" t="str">
        <f t="shared" si="106"/>
        <v>NEUTRAL</v>
      </c>
      <c r="H1693" s="5" t="str">
        <f t="shared" si="105"/>
        <v>NEUTRAL</v>
      </c>
    </row>
    <row r="1694" spans="1:8" ht="13.5" x14ac:dyDescent="0.25">
      <c r="A1694" s="3">
        <f>TITRES_STAT!B1697</f>
        <v>44777</v>
      </c>
      <c r="B1694" s="5">
        <f>TITRES_STAT!C1697</f>
        <v>2.0699999999999998</v>
      </c>
      <c r="C1694" s="5">
        <f>TITRES_STAT!D1697</f>
        <v>1.7101</v>
      </c>
      <c r="D1694" s="5">
        <f>TITRES_STAT!E1697</f>
        <v>0</v>
      </c>
      <c r="E1694" s="2">
        <f t="shared" si="104"/>
        <v>63183</v>
      </c>
      <c r="F1694" s="5" t="str">
        <f t="shared" si="107"/>
        <v>NEUTRAL</v>
      </c>
      <c r="G1694" s="5" t="str">
        <f t="shared" si="106"/>
        <v>NEUTRAL</v>
      </c>
      <c r="H1694" s="5" t="str">
        <f t="shared" si="105"/>
        <v>NEUTRAL</v>
      </c>
    </row>
    <row r="1695" spans="1:8" ht="13.5" x14ac:dyDescent="0.25">
      <c r="A1695" s="3">
        <f>TITRES_STAT!B1698</f>
        <v>44778</v>
      </c>
      <c r="B1695" s="5">
        <f>TITRES_STAT!C1698</f>
        <v>2.12</v>
      </c>
      <c r="C1695" s="5">
        <f>TITRES_STAT!D1698</f>
        <v>1.7515000000000001</v>
      </c>
      <c r="D1695" s="5">
        <f>TITRES_STAT!E1698</f>
        <v>50</v>
      </c>
      <c r="E1695" s="2">
        <f t="shared" si="104"/>
        <v>63233</v>
      </c>
      <c r="F1695" s="5" t="str">
        <f t="shared" si="107"/>
        <v>BULLISH</v>
      </c>
      <c r="G1695" s="5" t="str">
        <f t="shared" si="106"/>
        <v>NEUTRAL</v>
      </c>
      <c r="H1695" s="5" t="str">
        <f t="shared" si="105"/>
        <v>CONFIRMED BULLISH</v>
      </c>
    </row>
    <row r="1696" spans="1:8" ht="13.5" x14ac:dyDescent="0.25">
      <c r="A1696" s="3">
        <f>TITRES_STAT!B1699</f>
        <v>44781</v>
      </c>
      <c r="B1696" s="5">
        <f>TITRES_STAT!C1699</f>
        <v>2.12</v>
      </c>
      <c r="C1696" s="5">
        <f>TITRES_STAT!D1699</f>
        <v>1.7515000000000001</v>
      </c>
      <c r="D1696" s="5">
        <f>TITRES_STAT!E1699</f>
        <v>305</v>
      </c>
      <c r="E1696" s="2">
        <f t="shared" si="104"/>
        <v>63233</v>
      </c>
      <c r="F1696" s="5" t="str">
        <f t="shared" si="107"/>
        <v>BULLISH</v>
      </c>
      <c r="G1696" s="5" t="str">
        <f t="shared" si="106"/>
        <v>NEUTRAL</v>
      </c>
      <c r="H1696" s="5" t="str">
        <f t="shared" si="105"/>
        <v>CONFIRMED BULLISH</v>
      </c>
    </row>
    <row r="1697" spans="1:8" ht="13.5" x14ac:dyDescent="0.25">
      <c r="A1697" s="3">
        <f>TITRES_STAT!B1700</f>
        <v>44782</v>
      </c>
      <c r="B1697" s="5">
        <f>TITRES_STAT!C1700</f>
        <v>2.12</v>
      </c>
      <c r="C1697" s="5">
        <f>TITRES_STAT!D1700</f>
        <v>1.7515000000000001</v>
      </c>
      <c r="D1697" s="5">
        <f>TITRES_STAT!E1700</f>
        <v>0</v>
      </c>
      <c r="E1697" s="2">
        <f t="shared" si="104"/>
        <v>63233</v>
      </c>
      <c r="F1697" s="5" t="str">
        <f t="shared" si="107"/>
        <v>BULLISH</v>
      </c>
      <c r="G1697" s="5" t="str">
        <f t="shared" si="106"/>
        <v>NEUTRAL</v>
      </c>
      <c r="H1697" s="5" t="str">
        <f t="shared" si="105"/>
        <v>CONFIRMED BULLISH</v>
      </c>
    </row>
    <row r="1698" spans="1:8" ht="13.5" x14ac:dyDescent="0.25">
      <c r="A1698" s="3">
        <f>TITRES_STAT!B1701</f>
        <v>44783</v>
      </c>
      <c r="B1698" s="5">
        <f>TITRES_STAT!C1701</f>
        <v>2.12</v>
      </c>
      <c r="C1698" s="5">
        <f>TITRES_STAT!D1701</f>
        <v>1.7515000000000001</v>
      </c>
      <c r="D1698" s="5">
        <f>TITRES_STAT!E1701</f>
        <v>0</v>
      </c>
      <c r="E1698" s="2">
        <f t="shared" si="104"/>
        <v>63233</v>
      </c>
      <c r="F1698" s="5" t="str">
        <f t="shared" si="107"/>
        <v>BULLISH</v>
      </c>
      <c r="G1698" s="5" t="str">
        <f t="shared" si="106"/>
        <v>NEUTRAL</v>
      </c>
      <c r="H1698" s="5" t="str">
        <f t="shared" si="105"/>
        <v>CONFIRMED BULLISH</v>
      </c>
    </row>
    <row r="1699" spans="1:8" ht="13.5" x14ac:dyDescent="0.25">
      <c r="A1699" s="3">
        <f>TITRES_STAT!B1702</f>
        <v>44784</v>
      </c>
      <c r="B1699" s="5">
        <f>TITRES_STAT!C1702</f>
        <v>2.12</v>
      </c>
      <c r="C1699" s="5">
        <f>TITRES_STAT!D1702</f>
        <v>1.7515000000000001</v>
      </c>
      <c r="D1699" s="5">
        <f>TITRES_STAT!E1702</f>
        <v>0</v>
      </c>
      <c r="E1699" s="2">
        <f t="shared" si="104"/>
        <v>63233</v>
      </c>
      <c r="F1699" s="5" t="str">
        <f t="shared" si="107"/>
        <v>BULLISH</v>
      </c>
      <c r="G1699" s="5" t="str">
        <f t="shared" si="106"/>
        <v>NEUTRAL</v>
      </c>
      <c r="H1699" s="5" t="str">
        <f t="shared" si="105"/>
        <v>CONFIRMED BULLISH</v>
      </c>
    </row>
    <row r="1700" spans="1:8" ht="13.5" x14ac:dyDescent="0.25">
      <c r="A1700" s="3">
        <f>TITRES_STAT!B1703</f>
        <v>44785</v>
      </c>
      <c r="B1700" s="5">
        <f>TITRES_STAT!C1703</f>
        <v>2.21</v>
      </c>
      <c r="C1700" s="5">
        <f>TITRES_STAT!D1703</f>
        <v>1.8258000000000001</v>
      </c>
      <c r="D1700" s="5">
        <f>TITRES_STAT!E1703</f>
        <v>30</v>
      </c>
      <c r="E1700" s="2">
        <f t="shared" si="104"/>
        <v>63263</v>
      </c>
      <c r="F1700" s="5" t="str">
        <f t="shared" si="107"/>
        <v>BULLISH</v>
      </c>
      <c r="G1700" s="5" t="str">
        <f t="shared" si="106"/>
        <v>NEUTRAL</v>
      </c>
      <c r="H1700" s="5" t="str">
        <f t="shared" si="105"/>
        <v>CONFIRMED BULLISH</v>
      </c>
    </row>
    <row r="1701" spans="1:8" ht="13.5" x14ac:dyDescent="0.25">
      <c r="A1701" s="3">
        <f>TITRES_STAT!B1704</f>
        <v>44788</v>
      </c>
      <c r="B1701" s="5">
        <f>TITRES_STAT!C1704</f>
        <v>2.21</v>
      </c>
      <c r="C1701" s="5">
        <f>TITRES_STAT!D1704</f>
        <v>1.8258000000000001</v>
      </c>
      <c r="D1701" s="5">
        <f>TITRES_STAT!E1704</f>
        <v>0</v>
      </c>
      <c r="E1701" s="2">
        <f t="shared" si="104"/>
        <v>63263</v>
      </c>
      <c r="F1701" s="5" t="str">
        <f t="shared" si="107"/>
        <v>BULLISH</v>
      </c>
      <c r="G1701" s="5" t="str">
        <f t="shared" si="106"/>
        <v>NEUTRAL</v>
      </c>
      <c r="H1701" s="5" t="str">
        <f t="shared" si="105"/>
        <v>CONFIRMED BULLISH</v>
      </c>
    </row>
    <row r="1702" spans="1:8" ht="13.5" x14ac:dyDescent="0.25">
      <c r="A1702" s="3">
        <f>TITRES_STAT!B1705</f>
        <v>44789</v>
      </c>
      <c r="B1702" s="5">
        <f>TITRES_STAT!C1705</f>
        <v>2.21</v>
      </c>
      <c r="C1702" s="5">
        <f>TITRES_STAT!D1705</f>
        <v>1.8258000000000001</v>
      </c>
      <c r="D1702" s="5">
        <f>TITRES_STAT!E1705</f>
        <v>0</v>
      </c>
      <c r="E1702" s="2">
        <f t="shared" si="104"/>
        <v>63263</v>
      </c>
      <c r="F1702" s="5" t="str">
        <f t="shared" si="107"/>
        <v>BULLISH</v>
      </c>
      <c r="G1702" s="5" t="str">
        <f t="shared" si="106"/>
        <v>NEUTRAL</v>
      </c>
      <c r="H1702" s="5" t="str">
        <f t="shared" si="105"/>
        <v>CONFIRMED BULLISH</v>
      </c>
    </row>
    <row r="1703" spans="1:8" ht="13.5" x14ac:dyDescent="0.25">
      <c r="A1703" s="3">
        <f>TITRES_STAT!B1706</f>
        <v>44790</v>
      </c>
      <c r="B1703" s="5">
        <f>TITRES_STAT!C1706</f>
        <v>2.21</v>
      </c>
      <c r="C1703" s="5">
        <f>TITRES_STAT!D1706</f>
        <v>1.8258000000000001</v>
      </c>
      <c r="D1703" s="5">
        <f>TITRES_STAT!E1706</f>
        <v>0</v>
      </c>
      <c r="E1703" s="2">
        <f t="shared" si="104"/>
        <v>63263</v>
      </c>
      <c r="F1703" s="5" t="str">
        <f t="shared" si="107"/>
        <v>BULLISH</v>
      </c>
      <c r="G1703" s="5" t="str">
        <f t="shared" si="106"/>
        <v>NEUTRAL</v>
      </c>
      <c r="H1703" s="5" t="str">
        <f t="shared" si="105"/>
        <v>CONFIRMED BULLISH</v>
      </c>
    </row>
    <row r="1704" spans="1:8" ht="13.5" x14ac:dyDescent="0.25">
      <c r="A1704" s="3">
        <f>TITRES_STAT!B1707</f>
        <v>44791</v>
      </c>
      <c r="B1704" s="5">
        <f>TITRES_STAT!C1707</f>
        <v>2.21</v>
      </c>
      <c r="C1704" s="5">
        <f>TITRES_STAT!D1707</f>
        <v>1.8258000000000001</v>
      </c>
      <c r="D1704" s="5">
        <f>TITRES_STAT!E1707</f>
        <v>510</v>
      </c>
      <c r="E1704" s="2">
        <f t="shared" si="104"/>
        <v>63263</v>
      </c>
      <c r="F1704" s="5" t="str">
        <f t="shared" si="107"/>
        <v>BULLISH</v>
      </c>
      <c r="G1704" s="5" t="str">
        <f t="shared" si="106"/>
        <v>NEUTRAL</v>
      </c>
      <c r="H1704" s="5" t="str">
        <f t="shared" si="105"/>
        <v>CONFIRMED BULLISH</v>
      </c>
    </row>
    <row r="1705" spans="1:8" ht="13.5" x14ac:dyDescent="0.25">
      <c r="A1705" s="3">
        <f>TITRES_STAT!B1708</f>
        <v>44792</v>
      </c>
      <c r="B1705" s="5">
        <f>TITRES_STAT!C1708</f>
        <v>2.2999999999999998</v>
      </c>
      <c r="C1705" s="5">
        <f>TITRES_STAT!D1708</f>
        <v>1.9001999999999999</v>
      </c>
      <c r="D1705" s="5">
        <f>TITRES_STAT!E1708</f>
        <v>10</v>
      </c>
      <c r="E1705" s="2">
        <f t="shared" si="104"/>
        <v>63273</v>
      </c>
      <c r="F1705" s="5" t="str">
        <f t="shared" si="107"/>
        <v>BULLISH</v>
      </c>
      <c r="G1705" s="5" t="str">
        <f t="shared" si="106"/>
        <v>NEUTRAL</v>
      </c>
      <c r="H1705" s="5" t="str">
        <f t="shared" si="105"/>
        <v>CONFIRMED BULLISH</v>
      </c>
    </row>
    <row r="1706" spans="1:8" ht="13.5" x14ac:dyDescent="0.25">
      <c r="A1706" s="3">
        <f>TITRES_STAT!B1709</f>
        <v>44795</v>
      </c>
      <c r="B1706" s="5">
        <f>TITRES_STAT!C1709</f>
        <v>2.39</v>
      </c>
      <c r="C1706" s="5">
        <f>TITRES_STAT!D1709</f>
        <v>1.9744999999999999</v>
      </c>
      <c r="D1706" s="5">
        <f>TITRES_STAT!E1709</f>
        <v>10</v>
      </c>
      <c r="E1706" s="2">
        <f t="shared" si="104"/>
        <v>63283</v>
      </c>
      <c r="F1706" s="5" t="str">
        <f t="shared" si="107"/>
        <v>BULLISH</v>
      </c>
      <c r="G1706" s="5" t="str">
        <f t="shared" si="106"/>
        <v>NEUTRAL</v>
      </c>
      <c r="H1706" s="5" t="str">
        <f t="shared" si="105"/>
        <v>CONFIRMED BULLISH</v>
      </c>
    </row>
    <row r="1707" spans="1:8" ht="13.5" x14ac:dyDescent="0.25">
      <c r="A1707" s="3">
        <f>TITRES_STAT!B1710</f>
        <v>44796</v>
      </c>
      <c r="B1707" s="5">
        <f>TITRES_STAT!C1710</f>
        <v>2.39</v>
      </c>
      <c r="C1707" s="5">
        <f>TITRES_STAT!D1710</f>
        <v>1.9744999999999999</v>
      </c>
      <c r="D1707" s="5">
        <f>TITRES_STAT!E1710</f>
        <v>414</v>
      </c>
      <c r="E1707" s="2">
        <f t="shared" si="104"/>
        <v>63283</v>
      </c>
      <c r="F1707" s="5" t="str">
        <f t="shared" si="107"/>
        <v>BULLISH</v>
      </c>
      <c r="G1707" s="5" t="str">
        <f t="shared" si="106"/>
        <v>NEUTRAL</v>
      </c>
      <c r="H1707" s="5" t="str">
        <f t="shared" si="105"/>
        <v>CONFIRMED BULLISH</v>
      </c>
    </row>
    <row r="1708" spans="1:8" ht="13.5" x14ac:dyDescent="0.25">
      <c r="A1708" s="3">
        <f>TITRES_STAT!B1711</f>
        <v>44797</v>
      </c>
      <c r="B1708" s="5">
        <f>TITRES_STAT!C1711</f>
        <v>2.4900000000000002</v>
      </c>
      <c r="C1708" s="5">
        <f>TITRES_STAT!D1711</f>
        <v>2.0571000000000002</v>
      </c>
      <c r="D1708" s="5">
        <f>TITRES_STAT!E1711</f>
        <v>10</v>
      </c>
      <c r="E1708" s="2">
        <f t="shared" si="104"/>
        <v>63293</v>
      </c>
      <c r="F1708" s="5" t="str">
        <f t="shared" si="107"/>
        <v>BULLISH</v>
      </c>
      <c r="G1708" s="5" t="str">
        <f t="shared" si="106"/>
        <v>NEUTRAL</v>
      </c>
      <c r="H1708" s="5" t="str">
        <f t="shared" si="105"/>
        <v>CONFIRMED BULLISH</v>
      </c>
    </row>
    <row r="1709" spans="1:8" ht="13.5" x14ac:dyDescent="0.25">
      <c r="A1709" s="3">
        <f>TITRES_STAT!B1712</f>
        <v>44798</v>
      </c>
      <c r="B1709" s="5">
        <f>TITRES_STAT!C1712</f>
        <v>2.5499999999999998</v>
      </c>
      <c r="C1709" s="5">
        <f>TITRES_STAT!D1712</f>
        <v>2.1067</v>
      </c>
      <c r="D1709" s="5">
        <f>TITRES_STAT!E1712</f>
        <v>20</v>
      </c>
      <c r="E1709" s="2">
        <f t="shared" si="104"/>
        <v>63313</v>
      </c>
      <c r="F1709" s="5" t="str">
        <f t="shared" si="107"/>
        <v>BULLISH</v>
      </c>
      <c r="G1709" s="5" t="str">
        <f t="shared" si="106"/>
        <v>NEUTRAL</v>
      </c>
      <c r="H1709" s="5" t="str">
        <f t="shared" si="105"/>
        <v>CONFIRMED BULLISH</v>
      </c>
    </row>
    <row r="1710" spans="1:8" ht="13.5" x14ac:dyDescent="0.25">
      <c r="A1710" s="3">
        <f>TITRES_STAT!B1713</f>
        <v>44799</v>
      </c>
      <c r="B1710" s="5">
        <f>TITRES_STAT!C1713</f>
        <v>2.66</v>
      </c>
      <c r="C1710" s="5">
        <f>TITRES_STAT!D1713</f>
        <v>2.1976</v>
      </c>
      <c r="D1710" s="5">
        <f>TITRES_STAT!E1713</f>
        <v>10</v>
      </c>
      <c r="E1710" s="2">
        <f t="shared" si="104"/>
        <v>63323</v>
      </c>
      <c r="F1710" s="5" t="str">
        <f t="shared" si="107"/>
        <v>BULLISH</v>
      </c>
      <c r="G1710" s="5" t="str">
        <f t="shared" si="106"/>
        <v>NEUTRAL</v>
      </c>
      <c r="H1710" s="5" t="str">
        <f t="shared" si="105"/>
        <v>CONFIRMED BULLISH</v>
      </c>
    </row>
    <row r="1711" spans="1:8" ht="13.5" x14ac:dyDescent="0.25">
      <c r="A1711" s="3">
        <f>TITRES_STAT!B1714</f>
        <v>44802</v>
      </c>
      <c r="B1711" s="5">
        <f>TITRES_STAT!C1714</f>
        <v>2.72</v>
      </c>
      <c r="C1711" s="5">
        <f>TITRES_STAT!D1714</f>
        <v>2.2471999999999999</v>
      </c>
      <c r="D1711" s="5">
        <f>TITRES_STAT!E1714</f>
        <v>20</v>
      </c>
      <c r="E1711" s="2">
        <f t="shared" si="104"/>
        <v>63343</v>
      </c>
      <c r="F1711" s="5" t="str">
        <f t="shared" si="107"/>
        <v>BULLISH</v>
      </c>
      <c r="G1711" s="5" t="str">
        <f t="shared" si="106"/>
        <v>NEUTRAL</v>
      </c>
      <c r="H1711" s="5" t="str">
        <f t="shared" si="105"/>
        <v>CONFIRMED BULLISH</v>
      </c>
    </row>
    <row r="1712" spans="1:8" ht="13.5" x14ac:dyDescent="0.25">
      <c r="A1712" s="3">
        <f>TITRES_STAT!B1715</f>
        <v>44803</v>
      </c>
      <c r="B1712" s="5">
        <f>TITRES_STAT!C1715</f>
        <v>2.72</v>
      </c>
      <c r="C1712" s="5">
        <f>TITRES_STAT!D1715</f>
        <v>2.2471999999999999</v>
      </c>
      <c r="D1712" s="5">
        <f>TITRES_STAT!E1715</f>
        <v>0</v>
      </c>
      <c r="E1712" s="2">
        <f t="shared" si="104"/>
        <v>63343</v>
      </c>
      <c r="F1712" s="5" t="str">
        <f t="shared" si="107"/>
        <v>BULLISH</v>
      </c>
      <c r="G1712" s="5" t="str">
        <f t="shared" si="106"/>
        <v>NEUTRAL</v>
      </c>
      <c r="H1712" s="5" t="str">
        <f t="shared" si="105"/>
        <v>CONFIRMED BULLISH</v>
      </c>
    </row>
    <row r="1713" spans="1:8" ht="13.5" x14ac:dyDescent="0.25">
      <c r="A1713" s="3">
        <f>TITRES_STAT!B1716</f>
        <v>44804</v>
      </c>
      <c r="B1713" s="5">
        <f>TITRES_STAT!C1716</f>
        <v>2.72</v>
      </c>
      <c r="C1713" s="5">
        <f>TITRES_STAT!D1716</f>
        <v>2.2471999999999999</v>
      </c>
      <c r="D1713" s="5">
        <f>TITRES_STAT!E1716</f>
        <v>0</v>
      </c>
      <c r="E1713" s="2">
        <f t="shared" si="104"/>
        <v>63343</v>
      </c>
      <c r="F1713" s="5" t="str">
        <f t="shared" si="107"/>
        <v>BULLISH</v>
      </c>
      <c r="G1713" s="5" t="str">
        <f t="shared" si="106"/>
        <v>NEUTRAL</v>
      </c>
      <c r="H1713" s="5" t="str">
        <f t="shared" si="105"/>
        <v>CONFIRMED BULLISH</v>
      </c>
    </row>
    <row r="1714" spans="1:8" ht="13.5" x14ac:dyDescent="0.25">
      <c r="A1714" s="3">
        <f>TITRES_STAT!B1717</f>
        <v>44805</v>
      </c>
      <c r="B1714" s="5">
        <f>TITRES_STAT!C1717</f>
        <v>2.72</v>
      </c>
      <c r="C1714" s="5">
        <f>TITRES_STAT!D1717</f>
        <v>2.2471999999999999</v>
      </c>
      <c r="D1714" s="5">
        <f>TITRES_STAT!E1717</f>
        <v>0</v>
      </c>
      <c r="E1714" s="2">
        <f t="shared" si="104"/>
        <v>63343</v>
      </c>
      <c r="F1714" s="5" t="str">
        <f t="shared" si="107"/>
        <v>BULLISH</v>
      </c>
      <c r="G1714" s="5" t="str">
        <f t="shared" si="106"/>
        <v>NEUTRAL</v>
      </c>
      <c r="H1714" s="5" t="str">
        <f t="shared" si="105"/>
        <v>CONFIRMED BULLISH</v>
      </c>
    </row>
    <row r="1715" spans="1:8" ht="13.5" x14ac:dyDescent="0.25">
      <c r="A1715" s="3">
        <f>TITRES_STAT!B1718</f>
        <v>44806</v>
      </c>
      <c r="B1715" s="5">
        <f>TITRES_STAT!C1718</f>
        <v>2.72</v>
      </c>
      <c r="C1715" s="5">
        <f>TITRES_STAT!D1718</f>
        <v>2.2471999999999999</v>
      </c>
      <c r="D1715" s="5">
        <f>TITRES_STAT!E1718</f>
        <v>0</v>
      </c>
      <c r="E1715" s="2">
        <f t="shared" si="104"/>
        <v>63343</v>
      </c>
      <c r="F1715" s="5" t="str">
        <f t="shared" si="107"/>
        <v>BULLISH</v>
      </c>
      <c r="G1715" s="5" t="str">
        <f t="shared" si="106"/>
        <v>NEUTRAL</v>
      </c>
      <c r="H1715" s="5" t="str">
        <f t="shared" si="105"/>
        <v>CONFIRMED BULLISH</v>
      </c>
    </row>
    <row r="1716" spans="1:8" ht="13.5" x14ac:dyDescent="0.25">
      <c r="A1716" s="3">
        <f>TITRES_STAT!B1719</f>
        <v>44809</v>
      </c>
      <c r="B1716" s="5">
        <f>TITRES_STAT!C1719</f>
        <v>2.72</v>
      </c>
      <c r="C1716" s="5">
        <f>TITRES_STAT!D1719</f>
        <v>2.2471999999999999</v>
      </c>
      <c r="D1716" s="5">
        <f>TITRES_STAT!E1719</f>
        <v>0</v>
      </c>
      <c r="E1716" s="2">
        <f t="shared" si="104"/>
        <v>63343</v>
      </c>
      <c r="F1716" s="5" t="str">
        <f t="shared" si="107"/>
        <v>NEUTRAL</v>
      </c>
      <c r="G1716" s="5" t="str">
        <f t="shared" si="106"/>
        <v>NEUTRAL</v>
      </c>
      <c r="H1716" s="5" t="str">
        <f t="shared" si="105"/>
        <v>NEUTRAL</v>
      </c>
    </row>
    <row r="1717" spans="1:8" ht="13.5" x14ac:dyDescent="0.25">
      <c r="A1717" s="3">
        <f>TITRES_STAT!B1720</f>
        <v>44810</v>
      </c>
      <c r="B1717" s="5">
        <f>TITRES_STAT!C1720</f>
        <v>2.72</v>
      </c>
      <c r="C1717" s="5">
        <f>TITRES_STAT!D1720</f>
        <v>2.2471999999999999</v>
      </c>
      <c r="D1717" s="5">
        <f>TITRES_STAT!E1720</f>
        <v>0</v>
      </c>
      <c r="E1717" s="2">
        <f t="shared" si="104"/>
        <v>63343</v>
      </c>
      <c r="F1717" s="5" t="str">
        <f t="shared" si="107"/>
        <v>NEUTRAL</v>
      </c>
      <c r="G1717" s="5" t="str">
        <f t="shared" si="106"/>
        <v>NEUTRAL</v>
      </c>
      <c r="H1717" s="5" t="str">
        <f t="shared" si="105"/>
        <v>NEUTRAL</v>
      </c>
    </row>
    <row r="1718" spans="1:8" ht="13.5" x14ac:dyDescent="0.25">
      <c r="A1718" s="3">
        <f>TITRES_STAT!B1721</f>
        <v>44811</v>
      </c>
      <c r="B1718" s="5">
        <f>TITRES_STAT!C1721</f>
        <v>2.72</v>
      </c>
      <c r="C1718" s="5">
        <f>TITRES_STAT!D1721</f>
        <v>2.2471999999999999</v>
      </c>
      <c r="D1718" s="5">
        <f>TITRES_STAT!E1721</f>
        <v>0</v>
      </c>
      <c r="E1718" s="2">
        <f t="shared" si="104"/>
        <v>63343</v>
      </c>
      <c r="F1718" s="5" t="str">
        <f t="shared" si="107"/>
        <v>NEUTRAL</v>
      </c>
      <c r="G1718" s="5" t="str">
        <f t="shared" si="106"/>
        <v>NEUTRAL</v>
      </c>
      <c r="H1718" s="5" t="str">
        <f t="shared" si="105"/>
        <v>NEUTRAL</v>
      </c>
    </row>
    <row r="1719" spans="1:8" ht="13.5" x14ac:dyDescent="0.25">
      <c r="A1719" s="3">
        <f>TITRES_STAT!B1722</f>
        <v>44812</v>
      </c>
      <c r="B1719" s="5">
        <f>TITRES_STAT!C1722</f>
        <v>2.72</v>
      </c>
      <c r="C1719" s="5">
        <f>TITRES_STAT!D1722</f>
        <v>2.2471999999999999</v>
      </c>
      <c r="D1719" s="5">
        <f>TITRES_STAT!E1722</f>
        <v>0</v>
      </c>
      <c r="E1719" s="2">
        <f t="shared" si="104"/>
        <v>63343</v>
      </c>
      <c r="F1719" s="5" t="str">
        <f t="shared" si="107"/>
        <v>NEUTRAL</v>
      </c>
      <c r="G1719" s="5" t="str">
        <f t="shared" si="106"/>
        <v>NEUTRAL</v>
      </c>
      <c r="H1719" s="5" t="str">
        <f t="shared" si="105"/>
        <v>NEUTRAL</v>
      </c>
    </row>
    <row r="1720" spans="1:8" ht="13.5" x14ac:dyDescent="0.25">
      <c r="A1720" s="3">
        <f>TITRES_STAT!B1723</f>
        <v>44813</v>
      </c>
      <c r="B1720" s="5">
        <f>TITRES_STAT!C1723</f>
        <v>2.72</v>
      </c>
      <c r="C1720" s="5">
        <f>TITRES_STAT!D1723</f>
        <v>2.2471999999999999</v>
      </c>
      <c r="D1720" s="5">
        <f>TITRES_STAT!E1723</f>
        <v>0</v>
      </c>
      <c r="E1720" s="2">
        <f t="shared" si="104"/>
        <v>63343</v>
      </c>
      <c r="F1720" s="5" t="str">
        <f t="shared" si="107"/>
        <v>NEUTRAL</v>
      </c>
      <c r="G1720" s="5" t="str">
        <f t="shared" si="106"/>
        <v>NEUTRAL</v>
      </c>
      <c r="H1720" s="5" t="str">
        <f t="shared" si="105"/>
        <v>NEUTRAL</v>
      </c>
    </row>
    <row r="1721" spans="1:8" ht="13.5" x14ac:dyDescent="0.25">
      <c r="A1721" s="3">
        <f>TITRES_STAT!B1724</f>
        <v>44816</v>
      </c>
      <c r="B1721" s="5">
        <f>TITRES_STAT!C1724</f>
        <v>2.72</v>
      </c>
      <c r="C1721" s="5">
        <f>TITRES_STAT!D1724</f>
        <v>2.2471999999999999</v>
      </c>
      <c r="D1721" s="5">
        <f>TITRES_STAT!E1724</f>
        <v>0</v>
      </c>
      <c r="E1721" s="2">
        <f t="shared" si="104"/>
        <v>63343</v>
      </c>
      <c r="F1721" s="5" t="str">
        <f t="shared" si="107"/>
        <v>NEUTRAL</v>
      </c>
      <c r="G1721" s="5" t="str">
        <f t="shared" si="106"/>
        <v>NEUTRAL</v>
      </c>
      <c r="H1721" s="5" t="str">
        <f t="shared" si="105"/>
        <v>NEUTRAL</v>
      </c>
    </row>
    <row r="1722" spans="1:8" ht="13.5" x14ac:dyDescent="0.25">
      <c r="A1722" s="3">
        <f>TITRES_STAT!B1725</f>
        <v>44817</v>
      </c>
      <c r="B1722" s="5">
        <f>TITRES_STAT!C1725</f>
        <v>2.72</v>
      </c>
      <c r="C1722" s="5">
        <f>TITRES_STAT!D1725</f>
        <v>2.2471999999999999</v>
      </c>
      <c r="D1722" s="5">
        <f>TITRES_STAT!E1725</f>
        <v>0</v>
      </c>
      <c r="E1722" s="2">
        <f t="shared" si="104"/>
        <v>63343</v>
      </c>
      <c r="F1722" s="5" t="str">
        <f t="shared" si="107"/>
        <v>NEUTRAL</v>
      </c>
      <c r="G1722" s="5" t="str">
        <f t="shared" si="106"/>
        <v>NEUTRAL</v>
      </c>
      <c r="H1722" s="5" t="str">
        <f t="shared" si="105"/>
        <v>NEUTRAL</v>
      </c>
    </row>
    <row r="1723" spans="1:8" ht="13.5" x14ac:dyDescent="0.25">
      <c r="A1723" s="3">
        <f>TITRES_STAT!B1726</f>
        <v>44818</v>
      </c>
      <c r="B1723" s="5">
        <f>TITRES_STAT!C1726</f>
        <v>2.72</v>
      </c>
      <c r="C1723" s="5">
        <f>TITRES_STAT!D1726</f>
        <v>2.2471999999999999</v>
      </c>
      <c r="D1723" s="5">
        <f>TITRES_STAT!E1726</f>
        <v>0</v>
      </c>
      <c r="E1723" s="2">
        <f t="shared" si="104"/>
        <v>63343</v>
      </c>
      <c r="F1723" s="5" t="str">
        <f t="shared" si="107"/>
        <v>NEUTRAL</v>
      </c>
      <c r="G1723" s="5" t="str">
        <f t="shared" si="106"/>
        <v>NEUTRAL</v>
      </c>
      <c r="H1723" s="5" t="str">
        <f t="shared" si="105"/>
        <v>NEUTRAL</v>
      </c>
    </row>
    <row r="1724" spans="1:8" ht="13.5" x14ac:dyDescent="0.25">
      <c r="A1724" s="3">
        <f>TITRES_STAT!B1727</f>
        <v>44819</v>
      </c>
      <c r="B1724" s="5">
        <f>TITRES_STAT!C1727</f>
        <v>2.72</v>
      </c>
      <c r="C1724" s="5">
        <f>TITRES_STAT!D1727</f>
        <v>2.2471999999999999</v>
      </c>
      <c r="D1724" s="5">
        <f>TITRES_STAT!E1727</f>
        <v>0</v>
      </c>
      <c r="E1724" s="2">
        <f t="shared" si="104"/>
        <v>63343</v>
      </c>
      <c r="F1724" s="5" t="str">
        <f t="shared" si="107"/>
        <v>NEUTRAL</v>
      </c>
      <c r="G1724" s="5" t="str">
        <f t="shared" si="106"/>
        <v>NEUTRAL</v>
      </c>
      <c r="H1724" s="5" t="str">
        <f t="shared" si="105"/>
        <v>NEUTRAL</v>
      </c>
    </row>
    <row r="1725" spans="1:8" ht="13.5" x14ac:dyDescent="0.25">
      <c r="A1725" s="3">
        <f>TITRES_STAT!B1728</f>
        <v>44820</v>
      </c>
      <c r="B1725" s="5">
        <f>TITRES_STAT!C1728</f>
        <v>2.72</v>
      </c>
      <c r="C1725" s="5">
        <f>TITRES_STAT!D1728</f>
        <v>2.2471999999999999</v>
      </c>
      <c r="D1725" s="5">
        <f>TITRES_STAT!E1728</f>
        <v>0</v>
      </c>
      <c r="E1725" s="2">
        <f t="shared" si="104"/>
        <v>63343</v>
      </c>
      <c r="F1725" s="5" t="str">
        <f t="shared" si="107"/>
        <v>NEUTRAL</v>
      </c>
      <c r="G1725" s="5" t="str">
        <f t="shared" si="106"/>
        <v>NEUTRAL</v>
      </c>
      <c r="H1725" s="5" t="str">
        <f t="shared" si="105"/>
        <v>NEUTRAL</v>
      </c>
    </row>
    <row r="1726" spans="1:8" ht="13.5" x14ac:dyDescent="0.25">
      <c r="A1726" s="3">
        <f>TITRES_STAT!B1729</f>
        <v>44823</v>
      </c>
      <c r="B1726" s="5">
        <f>TITRES_STAT!C1729</f>
        <v>2.72</v>
      </c>
      <c r="C1726" s="5">
        <f>TITRES_STAT!D1729</f>
        <v>2.2471999999999999</v>
      </c>
      <c r="D1726" s="5">
        <f>TITRES_STAT!E1729</f>
        <v>0</v>
      </c>
      <c r="E1726" s="2">
        <f t="shared" si="104"/>
        <v>63343</v>
      </c>
      <c r="F1726" s="5" t="str">
        <f t="shared" si="107"/>
        <v>NEUTRAL</v>
      </c>
      <c r="G1726" s="5" t="str">
        <f t="shared" si="106"/>
        <v>NEUTRAL</v>
      </c>
      <c r="H1726" s="5" t="str">
        <f t="shared" si="105"/>
        <v>NEUTRAL</v>
      </c>
    </row>
    <row r="1727" spans="1:8" ht="13.5" x14ac:dyDescent="0.25">
      <c r="A1727" s="3">
        <f>TITRES_STAT!B1730</f>
        <v>44824</v>
      </c>
      <c r="B1727" s="5">
        <f>TITRES_STAT!C1730</f>
        <v>2.72</v>
      </c>
      <c r="C1727" s="5">
        <f>TITRES_STAT!D1730</f>
        <v>2.2471999999999999</v>
      </c>
      <c r="D1727" s="5">
        <f>TITRES_STAT!E1730</f>
        <v>0</v>
      </c>
      <c r="E1727" s="2">
        <f t="shared" si="104"/>
        <v>63343</v>
      </c>
      <c r="F1727" s="5" t="str">
        <f t="shared" si="107"/>
        <v>NEUTRAL</v>
      </c>
      <c r="G1727" s="5" t="str">
        <f t="shared" si="106"/>
        <v>NEUTRAL</v>
      </c>
      <c r="H1727" s="5" t="str">
        <f t="shared" si="105"/>
        <v>NEUTRAL</v>
      </c>
    </row>
    <row r="1728" spans="1:8" ht="13.5" x14ac:dyDescent="0.25">
      <c r="A1728" s="3">
        <f>TITRES_STAT!B1731</f>
        <v>44825</v>
      </c>
      <c r="B1728" s="5">
        <f>TITRES_STAT!C1731</f>
        <v>2.72</v>
      </c>
      <c r="C1728" s="5">
        <f>TITRES_STAT!D1731</f>
        <v>2.2471999999999999</v>
      </c>
      <c r="D1728" s="5">
        <f>TITRES_STAT!E1731</f>
        <v>0</v>
      </c>
      <c r="E1728" s="2">
        <f t="shared" si="104"/>
        <v>63343</v>
      </c>
      <c r="F1728" s="5" t="str">
        <f t="shared" si="107"/>
        <v>NEUTRAL</v>
      </c>
      <c r="G1728" s="5" t="str">
        <f t="shared" si="106"/>
        <v>NEUTRAL</v>
      </c>
      <c r="H1728" s="5" t="str">
        <f t="shared" si="105"/>
        <v>NEUTRAL</v>
      </c>
    </row>
    <row r="1729" spans="1:8" ht="13.5" x14ac:dyDescent="0.25">
      <c r="A1729" s="3">
        <f>TITRES_STAT!B1732</f>
        <v>44826</v>
      </c>
      <c r="B1729" s="5">
        <f>TITRES_STAT!C1732</f>
        <v>2.6</v>
      </c>
      <c r="C1729" s="5">
        <f>TITRES_STAT!D1732</f>
        <v>2.1480000000000001</v>
      </c>
      <c r="D1729" s="5">
        <f>TITRES_STAT!E1732</f>
        <v>0</v>
      </c>
      <c r="E1729" s="2">
        <f t="shared" si="104"/>
        <v>63343</v>
      </c>
      <c r="F1729" s="5" t="str">
        <f t="shared" si="107"/>
        <v>NEUTRAL</v>
      </c>
      <c r="G1729" s="5" t="str">
        <f t="shared" si="106"/>
        <v>NEUTRAL</v>
      </c>
      <c r="H1729" s="5" t="str">
        <f t="shared" si="105"/>
        <v>NEUTRAL</v>
      </c>
    </row>
    <row r="1730" spans="1:8" ht="13.5" x14ac:dyDescent="0.25">
      <c r="A1730" s="3">
        <f>TITRES_STAT!B1733</f>
        <v>44827</v>
      </c>
      <c r="B1730" s="5">
        <f>TITRES_STAT!C1733</f>
        <v>2.59</v>
      </c>
      <c r="C1730" s="5">
        <f>TITRES_STAT!D1733</f>
        <v>2.1398000000000001</v>
      </c>
      <c r="D1730" s="5">
        <f>TITRES_STAT!E1733</f>
        <v>1</v>
      </c>
      <c r="E1730" s="2">
        <f t="shared" si="104"/>
        <v>63342</v>
      </c>
      <c r="F1730" s="5" t="str">
        <f t="shared" si="107"/>
        <v>BEARISH</v>
      </c>
      <c r="G1730" s="5" t="str">
        <f t="shared" si="106"/>
        <v>NEUTRAL</v>
      </c>
      <c r="H1730" s="5" t="str">
        <f t="shared" si="105"/>
        <v>CONFIRMED BEARISH</v>
      </c>
    </row>
    <row r="1731" spans="1:8" ht="13.5" x14ac:dyDescent="0.25">
      <c r="A1731" s="3">
        <f>TITRES_STAT!B1734</f>
        <v>44830</v>
      </c>
      <c r="B1731" s="5">
        <f>TITRES_STAT!C1734</f>
        <v>2.59</v>
      </c>
      <c r="C1731" s="5">
        <f>TITRES_STAT!D1734</f>
        <v>2.1398000000000001</v>
      </c>
      <c r="D1731" s="5">
        <f>TITRES_STAT!E1734</f>
        <v>0</v>
      </c>
      <c r="E1731" s="2">
        <f t="shared" si="104"/>
        <v>63342</v>
      </c>
      <c r="F1731" s="5" t="str">
        <f t="shared" si="107"/>
        <v>BEARISH</v>
      </c>
      <c r="G1731" s="5" t="str">
        <f t="shared" si="106"/>
        <v>NEUTRAL</v>
      </c>
      <c r="H1731" s="5" t="str">
        <f t="shared" si="105"/>
        <v>CONFIRMED BEARISH</v>
      </c>
    </row>
    <row r="1732" spans="1:8" ht="13.5" x14ac:dyDescent="0.25">
      <c r="A1732" s="3">
        <f>TITRES_STAT!B1735</f>
        <v>44831</v>
      </c>
      <c r="B1732" s="5">
        <f>TITRES_STAT!C1735</f>
        <v>2.59</v>
      </c>
      <c r="C1732" s="5">
        <f>TITRES_STAT!D1735</f>
        <v>2.1398000000000001</v>
      </c>
      <c r="D1732" s="5">
        <f>TITRES_STAT!E1735</f>
        <v>0</v>
      </c>
      <c r="E1732" s="2">
        <f t="shared" ref="E1732:E1795" si="108">IF(B1732&gt;B1731, E1731+D1732, IF(B1732&lt;B1731, E1731-D1732, E1731))</f>
        <v>63342</v>
      </c>
      <c r="F1732" s="5" t="str">
        <f t="shared" si="107"/>
        <v>BEARISH</v>
      </c>
      <c r="G1732" s="5" t="str">
        <f t="shared" si="106"/>
        <v>NEUTRAL</v>
      </c>
      <c r="H1732" s="5" t="str">
        <f t="shared" si="105"/>
        <v>CONFIRMED BEARISH</v>
      </c>
    </row>
    <row r="1733" spans="1:8" ht="13.5" x14ac:dyDescent="0.25">
      <c r="A1733" s="3">
        <f>TITRES_STAT!B1736</f>
        <v>44832</v>
      </c>
      <c r="B1733" s="5">
        <f>TITRES_STAT!C1736</f>
        <v>2.59</v>
      </c>
      <c r="C1733" s="5">
        <f>TITRES_STAT!D1736</f>
        <v>2.1398000000000001</v>
      </c>
      <c r="D1733" s="5">
        <f>TITRES_STAT!E1736</f>
        <v>0</v>
      </c>
      <c r="E1733" s="2">
        <f t="shared" si="108"/>
        <v>63342</v>
      </c>
      <c r="F1733" s="5" t="str">
        <f t="shared" si="107"/>
        <v>BEARISH</v>
      </c>
      <c r="G1733" s="5" t="str">
        <f t="shared" si="106"/>
        <v>NEUTRAL</v>
      </c>
      <c r="H1733" s="5" t="str">
        <f t="shared" si="105"/>
        <v>CONFIRMED BEARISH</v>
      </c>
    </row>
    <row r="1734" spans="1:8" ht="13.5" x14ac:dyDescent="0.25">
      <c r="A1734" s="3">
        <f>TITRES_STAT!B1737</f>
        <v>44833</v>
      </c>
      <c r="B1734" s="5">
        <f>TITRES_STAT!C1737</f>
        <v>2.48</v>
      </c>
      <c r="C1734" s="5">
        <f>TITRES_STAT!D1737</f>
        <v>2.0489000000000002</v>
      </c>
      <c r="D1734" s="5">
        <f>TITRES_STAT!E1737</f>
        <v>0</v>
      </c>
      <c r="E1734" s="2">
        <f t="shared" si="108"/>
        <v>63342</v>
      </c>
      <c r="F1734" s="5" t="str">
        <f t="shared" si="107"/>
        <v>BEARISH</v>
      </c>
      <c r="G1734" s="5" t="str">
        <f t="shared" si="106"/>
        <v>NEUTRAL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44834</v>
      </c>
      <c r="B1735" s="5">
        <f>TITRES_STAT!C1738</f>
        <v>2.37</v>
      </c>
      <c r="C1735" s="5">
        <f>TITRES_STAT!D1738</f>
        <v>1.958</v>
      </c>
      <c r="D1735" s="5">
        <f>TITRES_STAT!E1738</f>
        <v>0</v>
      </c>
      <c r="E1735" s="2">
        <f t="shared" si="108"/>
        <v>63342</v>
      </c>
      <c r="F1735" s="5" t="str">
        <f t="shared" si="107"/>
        <v>NEUTRAL</v>
      </c>
      <c r="G1735" s="5" t="str">
        <f t="shared" ref="G1735:G1798" si="110">IF((E1735-E1730)/E1730 &gt; 0.02, "STRONG",
 IF((E1735-E1730)/E1730 &lt; -0.02, "WEAK", "NEUTRAL"))</f>
        <v>NEUTRAL</v>
      </c>
      <c r="H1735" s="5" t="str">
        <f t="shared" si="109"/>
        <v>NEUTRAL</v>
      </c>
    </row>
    <row r="1736" spans="1:8" ht="13.5" x14ac:dyDescent="0.25">
      <c r="A1736" s="3">
        <f>TITRES_STAT!B1739</f>
        <v>44837</v>
      </c>
      <c r="B1736" s="5">
        <f>TITRES_STAT!C1739</f>
        <v>2.37</v>
      </c>
      <c r="C1736" s="5">
        <f>TITRES_STAT!D1739</f>
        <v>1.958</v>
      </c>
      <c r="D1736" s="5">
        <f>TITRES_STAT!E1739</f>
        <v>0</v>
      </c>
      <c r="E1736" s="2">
        <f t="shared" si="108"/>
        <v>63342</v>
      </c>
      <c r="F1736" s="5" t="str">
        <f t="shared" ref="F1736:F1799" si="111">IF(E1736&gt;E1731,"BULLISH",IF(E1736&lt;E1731,"BEARISH","NEUTRAL"))</f>
        <v>NEUTRAL</v>
      </c>
      <c r="G1736" s="5" t="str">
        <f t="shared" si="110"/>
        <v>NEUTRAL</v>
      </c>
      <c r="H1736" s="5" t="str">
        <f t="shared" si="109"/>
        <v>NEUTRAL</v>
      </c>
    </row>
    <row r="1737" spans="1:8" ht="13.5" x14ac:dyDescent="0.25">
      <c r="A1737" s="3">
        <f>TITRES_STAT!B1740</f>
        <v>44838</v>
      </c>
      <c r="B1737" s="5">
        <f>TITRES_STAT!C1740</f>
        <v>2.27</v>
      </c>
      <c r="C1737" s="5">
        <f>TITRES_STAT!D1740</f>
        <v>1.8754</v>
      </c>
      <c r="D1737" s="5">
        <f>TITRES_STAT!E1740</f>
        <v>7800</v>
      </c>
      <c r="E1737" s="2">
        <f t="shared" si="108"/>
        <v>55542</v>
      </c>
      <c r="F1737" s="5" t="str">
        <f t="shared" si="111"/>
        <v>BEARISH</v>
      </c>
      <c r="G1737" s="5" t="str">
        <f t="shared" si="110"/>
        <v>WEAK</v>
      </c>
      <c r="H1737" s="5" t="str">
        <f t="shared" si="109"/>
        <v>CONFIRMED BEARISH</v>
      </c>
    </row>
    <row r="1738" spans="1:8" ht="13.5" x14ac:dyDescent="0.25">
      <c r="A1738" s="3">
        <f>TITRES_STAT!B1741</f>
        <v>44839</v>
      </c>
      <c r="B1738" s="5">
        <f>TITRES_STAT!C1741</f>
        <v>2.27</v>
      </c>
      <c r="C1738" s="5">
        <f>TITRES_STAT!D1741</f>
        <v>1.8754</v>
      </c>
      <c r="D1738" s="5">
        <f>TITRES_STAT!E1741</f>
        <v>0</v>
      </c>
      <c r="E1738" s="2">
        <f t="shared" si="108"/>
        <v>55542</v>
      </c>
      <c r="F1738" s="5" t="str">
        <f t="shared" si="111"/>
        <v>BEARISH</v>
      </c>
      <c r="G1738" s="5" t="str">
        <f t="shared" si="110"/>
        <v>WEAK</v>
      </c>
      <c r="H1738" s="5" t="str">
        <f t="shared" si="109"/>
        <v>CONFIRMED BEARISH</v>
      </c>
    </row>
    <row r="1739" spans="1:8" ht="13.5" x14ac:dyDescent="0.25">
      <c r="A1739" s="3">
        <f>TITRES_STAT!B1742</f>
        <v>44840</v>
      </c>
      <c r="B1739" s="5">
        <f>TITRES_STAT!C1742</f>
        <v>2.27</v>
      </c>
      <c r="C1739" s="5">
        <f>TITRES_STAT!D1742</f>
        <v>1.8754</v>
      </c>
      <c r="D1739" s="5">
        <f>TITRES_STAT!E1742</f>
        <v>0</v>
      </c>
      <c r="E1739" s="2">
        <f t="shared" si="108"/>
        <v>55542</v>
      </c>
      <c r="F1739" s="5" t="str">
        <f t="shared" si="111"/>
        <v>BEARISH</v>
      </c>
      <c r="G1739" s="5" t="str">
        <f t="shared" si="110"/>
        <v>WEAK</v>
      </c>
      <c r="H1739" s="5" t="str">
        <f t="shared" si="109"/>
        <v>CONFIRMED BEARISH</v>
      </c>
    </row>
    <row r="1740" spans="1:8" ht="13.5" x14ac:dyDescent="0.25">
      <c r="A1740" s="3">
        <f>TITRES_STAT!B1743</f>
        <v>44841</v>
      </c>
      <c r="B1740" s="5">
        <f>TITRES_STAT!C1743</f>
        <v>2.27</v>
      </c>
      <c r="C1740" s="5">
        <f>TITRES_STAT!D1743</f>
        <v>1.8754</v>
      </c>
      <c r="D1740" s="5">
        <f>TITRES_STAT!E1743</f>
        <v>0</v>
      </c>
      <c r="E1740" s="2">
        <f t="shared" si="108"/>
        <v>55542</v>
      </c>
      <c r="F1740" s="5" t="str">
        <f t="shared" si="111"/>
        <v>BEARISH</v>
      </c>
      <c r="G1740" s="5" t="str">
        <f t="shared" si="110"/>
        <v>WEAK</v>
      </c>
      <c r="H1740" s="5" t="str">
        <f t="shared" si="109"/>
        <v>CONFIRMED BEARISH</v>
      </c>
    </row>
    <row r="1741" spans="1:8" ht="13.5" x14ac:dyDescent="0.25">
      <c r="A1741" s="3">
        <f>TITRES_STAT!B1744</f>
        <v>44844</v>
      </c>
      <c r="B1741" s="5">
        <f>TITRES_STAT!C1744</f>
        <v>2.27</v>
      </c>
      <c r="C1741" s="5">
        <f>TITRES_STAT!D1744</f>
        <v>1.8754</v>
      </c>
      <c r="D1741" s="5">
        <f>TITRES_STAT!E1744</f>
        <v>0</v>
      </c>
      <c r="E1741" s="2">
        <f t="shared" si="108"/>
        <v>55542</v>
      </c>
      <c r="F1741" s="5" t="str">
        <f t="shared" si="111"/>
        <v>BEARISH</v>
      </c>
      <c r="G1741" s="5" t="str">
        <f t="shared" si="110"/>
        <v>WEAK</v>
      </c>
      <c r="H1741" s="5" t="str">
        <f t="shared" si="109"/>
        <v>CONFIRMED BEARISH</v>
      </c>
    </row>
    <row r="1742" spans="1:8" ht="13.5" x14ac:dyDescent="0.25">
      <c r="A1742" s="3">
        <f>TITRES_STAT!B1745</f>
        <v>44845</v>
      </c>
      <c r="B1742" s="5">
        <f>TITRES_STAT!C1745</f>
        <v>2.27</v>
      </c>
      <c r="C1742" s="5">
        <f>TITRES_STAT!D1745</f>
        <v>1.8754</v>
      </c>
      <c r="D1742" s="5">
        <f>TITRES_STAT!E1745</f>
        <v>300</v>
      </c>
      <c r="E1742" s="2">
        <f t="shared" si="108"/>
        <v>55542</v>
      </c>
      <c r="F1742" s="5" t="str">
        <f t="shared" si="111"/>
        <v>NEUTRAL</v>
      </c>
      <c r="G1742" s="5" t="str">
        <f t="shared" si="110"/>
        <v>NEUTRAL</v>
      </c>
      <c r="H1742" s="5" t="str">
        <f t="shared" si="109"/>
        <v>NEUTRAL</v>
      </c>
    </row>
    <row r="1743" spans="1:8" ht="13.5" x14ac:dyDescent="0.25">
      <c r="A1743" s="3">
        <f>TITRES_STAT!B1746</f>
        <v>44846</v>
      </c>
      <c r="B1743" s="5">
        <f>TITRES_STAT!C1746</f>
        <v>2.27</v>
      </c>
      <c r="C1743" s="5">
        <f>TITRES_STAT!D1746</f>
        <v>1.8754</v>
      </c>
      <c r="D1743" s="5">
        <f>TITRES_STAT!E1746</f>
        <v>0</v>
      </c>
      <c r="E1743" s="2">
        <f t="shared" si="108"/>
        <v>55542</v>
      </c>
      <c r="F1743" s="5" t="str">
        <f t="shared" si="111"/>
        <v>NEUTRAL</v>
      </c>
      <c r="G1743" s="5" t="str">
        <f t="shared" si="110"/>
        <v>NEUTRAL</v>
      </c>
      <c r="H1743" s="5" t="str">
        <f t="shared" si="109"/>
        <v>NEUTRAL</v>
      </c>
    </row>
    <row r="1744" spans="1:8" ht="13.5" x14ac:dyDescent="0.25">
      <c r="A1744" s="3">
        <f>TITRES_STAT!B1747</f>
        <v>44847</v>
      </c>
      <c r="B1744" s="5">
        <f>TITRES_STAT!C1747</f>
        <v>2.27</v>
      </c>
      <c r="C1744" s="5">
        <f>TITRES_STAT!D1747</f>
        <v>1.8754</v>
      </c>
      <c r="D1744" s="5">
        <f>TITRES_STAT!E1747</f>
        <v>0</v>
      </c>
      <c r="E1744" s="2">
        <f t="shared" si="108"/>
        <v>55542</v>
      </c>
      <c r="F1744" s="5" t="str">
        <f t="shared" si="111"/>
        <v>NEUTRAL</v>
      </c>
      <c r="G1744" s="5" t="str">
        <f t="shared" si="110"/>
        <v>NEUTRAL</v>
      </c>
      <c r="H1744" s="5" t="str">
        <f t="shared" si="109"/>
        <v>NEUTRAL</v>
      </c>
    </row>
    <row r="1745" spans="1:8" ht="13.5" x14ac:dyDescent="0.25">
      <c r="A1745" s="3">
        <f>TITRES_STAT!B1748</f>
        <v>44848</v>
      </c>
      <c r="B1745" s="5">
        <f>TITRES_STAT!C1748</f>
        <v>2.27</v>
      </c>
      <c r="C1745" s="5">
        <f>TITRES_STAT!D1748</f>
        <v>1.8754</v>
      </c>
      <c r="D1745" s="5">
        <f>TITRES_STAT!E1748</f>
        <v>0</v>
      </c>
      <c r="E1745" s="2">
        <f t="shared" si="108"/>
        <v>55542</v>
      </c>
      <c r="F1745" s="5" t="str">
        <f t="shared" si="111"/>
        <v>NEUTRAL</v>
      </c>
      <c r="G1745" s="5" t="str">
        <f t="shared" si="110"/>
        <v>NEUTRAL</v>
      </c>
      <c r="H1745" s="5" t="str">
        <f t="shared" si="109"/>
        <v>NEUTRAL</v>
      </c>
    </row>
    <row r="1746" spans="1:8" ht="13.5" x14ac:dyDescent="0.25">
      <c r="A1746" s="3">
        <f>TITRES_STAT!B1749</f>
        <v>44851</v>
      </c>
      <c r="B1746" s="5">
        <f>TITRES_STAT!C1749</f>
        <v>2.27</v>
      </c>
      <c r="C1746" s="5">
        <f>TITRES_STAT!D1749</f>
        <v>1.8754</v>
      </c>
      <c r="D1746" s="5">
        <f>TITRES_STAT!E1749</f>
        <v>0</v>
      </c>
      <c r="E1746" s="2">
        <f t="shared" si="108"/>
        <v>55542</v>
      </c>
      <c r="F1746" s="5" t="str">
        <f t="shared" si="111"/>
        <v>NEUTRAL</v>
      </c>
      <c r="G1746" s="5" t="str">
        <f t="shared" si="110"/>
        <v>NEUTRAL</v>
      </c>
      <c r="H1746" s="5" t="str">
        <f t="shared" si="109"/>
        <v>NEUTRAL</v>
      </c>
    </row>
    <row r="1747" spans="1:8" ht="13.5" x14ac:dyDescent="0.25">
      <c r="A1747" s="3">
        <f>TITRES_STAT!B1750</f>
        <v>44852</v>
      </c>
      <c r="B1747" s="5">
        <f>TITRES_STAT!C1750</f>
        <v>2.27</v>
      </c>
      <c r="C1747" s="5">
        <f>TITRES_STAT!D1750</f>
        <v>1.8754</v>
      </c>
      <c r="D1747" s="5">
        <f>TITRES_STAT!E1750</f>
        <v>0</v>
      </c>
      <c r="E1747" s="2">
        <f t="shared" si="108"/>
        <v>55542</v>
      </c>
      <c r="F1747" s="5" t="str">
        <f t="shared" si="111"/>
        <v>NEUTRAL</v>
      </c>
      <c r="G1747" s="5" t="str">
        <f t="shared" si="110"/>
        <v>NEUTRAL</v>
      </c>
      <c r="H1747" s="5" t="str">
        <f t="shared" si="109"/>
        <v>NEUTRAL</v>
      </c>
    </row>
    <row r="1748" spans="1:8" ht="13.5" x14ac:dyDescent="0.25">
      <c r="A1748" s="3">
        <f>TITRES_STAT!B1751</f>
        <v>44853</v>
      </c>
      <c r="B1748" s="5">
        <f>TITRES_STAT!C1751</f>
        <v>2.27</v>
      </c>
      <c r="C1748" s="5">
        <f>TITRES_STAT!D1751</f>
        <v>1.8754</v>
      </c>
      <c r="D1748" s="5">
        <f>TITRES_STAT!E1751</f>
        <v>0</v>
      </c>
      <c r="E1748" s="2">
        <f t="shared" si="108"/>
        <v>55542</v>
      </c>
      <c r="F1748" s="5" t="str">
        <f t="shared" si="111"/>
        <v>NEUTRAL</v>
      </c>
      <c r="G1748" s="5" t="str">
        <f t="shared" si="110"/>
        <v>NEUTRAL</v>
      </c>
      <c r="H1748" s="5" t="str">
        <f t="shared" si="109"/>
        <v>NEUTRAL</v>
      </c>
    </row>
    <row r="1749" spans="1:8" ht="13.5" x14ac:dyDescent="0.25">
      <c r="A1749" s="3">
        <f>TITRES_STAT!B1752</f>
        <v>44854</v>
      </c>
      <c r="B1749" s="5">
        <f>TITRES_STAT!C1752</f>
        <v>2.27</v>
      </c>
      <c r="C1749" s="5">
        <f>TITRES_STAT!D1752</f>
        <v>1.8754</v>
      </c>
      <c r="D1749" s="5">
        <f>TITRES_STAT!E1752</f>
        <v>0</v>
      </c>
      <c r="E1749" s="2">
        <f t="shared" si="108"/>
        <v>55542</v>
      </c>
      <c r="F1749" s="5" t="str">
        <f t="shared" si="111"/>
        <v>NEUTRAL</v>
      </c>
      <c r="G1749" s="5" t="str">
        <f t="shared" si="110"/>
        <v>NEUTRAL</v>
      </c>
      <c r="H1749" s="5" t="str">
        <f t="shared" si="109"/>
        <v>NEUTRAL</v>
      </c>
    </row>
    <row r="1750" spans="1:8" ht="13.5" x14ac:dyDescent="0.25">
      <c r="A1750" s="3">
        <f>TITRES_STAT!B1753</f>
        <v>44855</v>
      </c>
      <c r="B1750" s="5">
        <f>TITRES_STAT!C1753</f>
        <v>2.27</v>
      </c>
      <c r="C1750" s="5">
        <f>TITRES_STAT!D1753</f>
        <v>1.8754</v>
      </c>
      <c r="D1750" s="5">
        <f>TITRES_STAT!E1753</f>
        <v>0</v>
      </c>
      <c r="E1750" s="2">
        <f t="shared" si="108"/>
        <v>55542</v>
      </c>
      <c r="F1750" s="5" t="str">
        <f t="shared" si="111"/>
        <v>NEUTRAL</v>
      </c>
      <c r="G1750" s="5" t="str">
        <f t="shared" si="110"/>
        <v>NEUTRAL</v>
      </c>
      <c r="H1750" s="5" t="str">
        <f t="shared" si="109"/>
        <v>NEUTRAL</v>
      </c>
    </row>
    <row r="1751" spans="1:8" ht="13.5" x14ac:dyDescent="0.25">
      <c r="A1751" s="3">
        <f>TITRES_STAT!B1754</f>
        <v>44858</v>
      </c>
      <c r="B1751" s="5">
        <f>TITRES_STAT!C1754</f>
        <v>2.27</v>
      </c>
      <c r="C1751" s="5">
        <f>TITRES_STAT!D1754</f>
        <v>1.8754</v>
      </c>
      <c r="D1751" s="5">
        <f>TITRES_STAT!E1754</f>
        <v>0</v>
      </c>
      <c r="E1751" s="2">
        <f t="shared" si="108"/>
        <v>55542</v>
      </c>
      <c r="F1751" s="5" t="str">
        <f t="shared" si="111"/>
        <v>NEUTRAL</v>
      </c>
      <c r="G1751" s="5" t="str">
        <f t="shared" si="110"/>
        <v>NEUTRAL</v>
      </c>
      <c r="H1751" s="5" t="str">
        <f t="shared" si="109"/>
        <v>NEUTRAL</v>
      </c>
    </row>
    <row r="1752" spans="1:8" ht="13.5" x14ac:dyDescent="0.25">
      <c r="A1752" s="3">
        <f>TITRES_STAT!B1755</f>
        <v>44859</v>
      </c>
      <c r="B1752" s="5">
        <f>TITRES_STAT!C1755</f>
        <v>2.27</v>
      </c>
      <c r="C1752" s="5">
        <f>TITRES_STAT!D1755</f>
        <v>1.8754</v>
      </c>
      <c r="D1752" s="5">
        <f>TITRES_STAT!E1755</f>
        <v>0</v>
      </c>
      <c r="E1752" s="2">
        <f t="shared" si="108"/>
        <v>55542</v>
      </c>
      <c r="F1752" s="5" t="str">
        <f t="shared" si="111"/>
        <v>NEUTRAL</v>
      </c>
      <c r="G1752" s="5" t="str">
        <f t="shared" si="110"/>
        <v>NEUTRAL</v>
      </c>
      <c r="H1752" s="5" t="str">
        <f t="shared" si="109"/>
        <v>NEUTRAL</v>
      </c>
    </row>
    <row r="1753" spans="1:8" ht="13.5" x14ac:dyDescent="0.25">
      <c r="A1753" s="3">
        <f>TITRES_STAT!B1756</f>
        <v>44860</v>
      </c>
      <c r="B1753" s="5">
        <f>TITRES_STAT!C1756</f>
        <v>2.27</v>
      </c>
      <c r="C1753" s="5">
        <f>TITRES_STAT!D1756</f>
        <v>1.8754</v>
      </c>
      <c r="D1753" s="5">
        <f>TITRES_STAT!E1756</f>
        <v>0</v>
      </c>
      <c r="E1753" s="2">
        <f t="shared" si="108"/>
        <v>55542</v>
      </c>
      <c r="F1753" s="5" t="str">
        <f t="shared" si="111"/>
        <v>NEUTRAL</v>
      </c>
      <c r="G1753" s="5" t="str">
        <f t="shared" si="110"/>
        <v>NEUTRAL</v>
      </c>
      <c r="H1753" s="5" t="str">
        <f t="shared" si="109"/>
        <v>NEUTRAL</v>
      </c>
    </row>
    <row r="1754" spans="1:8" ht="13.5" x14ac:dyDescent="0.25">
      <c r="A1754" s="3">
        <f>TITRES_STAT!B1757</f>
        <v>44861</v>
      </c>
      <c r="B1754" s="5">
        <f>TITRES_STAT!C1757</f>
        <v>2.27</v>
      </c>
      <c r="C1754" s="5">
        <f>TITRES_STAT!D1757</f>
        <v>1.8754</v>
      </c>
      <c r="D1754" s="5">
        <f>TITRES_STAT!E1757</f>
        <v>0</v>
      </c>
      <c r="E1754" s="2">
        <f t="shared" si="108"/>
        <v>55542</v>
      </c>
      <c r="F1754" s="5" t="str">
        <f t="shared" si="111"/>
        <v>NEUTRAL</v>
      </c>
      <c r="G1754" s="5" t="str">
        <f t="shared" si="110"/>
        <v>NEUTRAL</v>
      </c>
      <c r="H1754" s="5" t="str">
        <f t="shared" si="109"/>
        <v>NEUTRAL</v>
      </c>
    </row>
    <row r="1755" spans="1:8" ht="13.5" x14ac:dyDescent="0.25">
      <c r="A1755" s="3">
        <f>TITRES_STAT!B1758</f>
        <v>44862</v>
      </c>
      <c r="B1755" s="5">
        <f>TITRES_STAT!C1758</f>
        <v>2.2599999999999998</v>
      </c>
      <c r="C1755" s="5">
        <f>TITRES_STAT!D1758</f>
        <v>1.8671</v>
      </c>
      <c r="D1755" s="5">
        <f>TITRES_STAT!E1758</f>
        <v>5</v>
      </c>
      <c r="E1755" s="2">
        <f t="shared" si="108"/>
        <v>55537</v>
      </c>
      <c r="F1755" s="5" t="str">
        <f t="shared" si="111"/>
        <v>BEARISH</v>
      </c>
      <c r="G1755" s="5" t="str">
        <f t="shared" si="110"/>
        <v>NEUTRAL</v>
      </c>
      <c r="H1755" s="5" t="str">
        <f t="shared" si="109"/>
        <v>CONFIRMED BEARISH</v>
      </c>
    </row>
    <row r="1756" spans="1:8" ht="13.5" x14ac:dyDescent="0.25">
      <c r="A1756" s="3">
        <f>TITRES_STAT!B1759</f>
        <v>44865</v>
      </c>
      <c r="B1756" s="5">
        <f>TITRES_STAT!C1759</f>
        <v>2.2599999999999998</v>
      </c>
      <c r="C1756" s="5">
        <f>TITRES_STAT!D1759</f>
        <v>1.8671</v>
      </c>
      <c r="D1756" s="5">
        <f>TITRES_STAT!E1759</f>
        <v>0</v>
      </c>
      <c r="E1756" s="2">
        <f t="shared" si="108"/>
        <v>55537</v>
      </c>
      <c r="F1756" s="5" t="str">
        <f t="shared" si="111"/>
        <v>BEARISH</v>
      </c>
      <c r="G1756" s="5" t="str">
        <f t="shared" si="110"/>
        <v>NEUTRAL</v>
      </c>
      <c r="H1756" s="5" t="str">
        <f t="shared" si="109"/>
        <v>CONFIRMED BEARISH</v>
      </c>
    </row>
    <row r="1757" spans="1:8" ht="13.5" x14ac:dyDescent="0.25">
      <c r="A1757" s="3">
        <f>TITRES_STAT!B1760</f>
        <v>44866</v>
      </c>
      <c r="B1757" s="5">
        <f>TITRES_STAT!C1760</f>
        <v>2.2599999999999998</v>
      </c>
      <c r="C1757" s="5">
        <f>TITRES_STAT!D1760</f>
        <v>1.8671</v>
      </c>
      <c r="D1757" s="5">
        <f>TITRES_STAT!E1760</f>
        <v>0</v>
      </c>
      <c r="E1757" s="2">
        <f t="shared" si="108"/>
        <v>55537</v>
      </c>
      <c r="F1757" s="5" t="str">
        <f t="shared" si="111"/>
        <v>BEARISH</v>
      </c>
      <c r="G1757" s="5" t="str">
        <f t="shared" si="110"/>
        <v>NEUTRAL</v>
      </c>
      <c r="H1757" s="5" t="str">
        <f t="shared" si="109"/>
        <v>CONFIRMED BEARISH</v>
      </c>
    </row>
    <row r="1758" spans="1:8" ht="13.5" x14ac:dyDescent="0.25">
      <c r="A1758" s="3">
        <f>TITRES_STAT!B1761</f>
        <v>44867</v>
      </c>
      <c r="B1758" s="5">
        <f>TITRES_STAT!C1761</f>
        <v>2.36</v>
      </c>
      <c r="C1758" s="5">
        <f>TITRES_STAT!D1761</f>
        <v>1.9497</v>
      </c>
      <c r="D1758" s="5">
        <f>TITRES_STAT!E1761</f>
        <v>0</v>
      </c>
      <c r="E1758" s="2">
        <f t="shared" si="108"/>
        <v>55537</v>
      </c>
      <c r="F1758" s="5" t="str">
        <f t="shared" si="111"/>
        <v>BEARISH</v>
      </c>
      <c r="G1758" s="5" t="str">
        <f t="shared" si="110"/>
        <v>NEUTRAL</v>
      </c>
      <c r="H1758" s="5" t="str">
        <f t="shared" si="109"/>
        <v>BEARISH DIVERGENCE</v>
      </c>
    </row>
    <row r="1759" spans="1:8" ht="13.5" x14ac:dyDescent="0.25">
      <c r="A1759" s="3">
        <f>TITRES_STAT!B1762</f>
        <v>44868</v>
      </c>
      <c r="B1759" s="5">
        <f>TITRES_STAT!C1762</f>
        <v>2.36</v>
      </c>
      <c r="C1759" s="5">
        <f>TITRES_STAT!D1762</f>
        <v>1.9497</v>
      </c>
      <c r="D1759" s="5">
        <f>TITRES_STAT!E1762</f>
        <v>200</v>
      </c>
      <c r="E1759" s="2">
        <f t="shared" si="108"/>
        <v>55537</v>
      </c>
      <c r="F1759" s="5" t="str">
        <f t="shared" si="111"/>
        <v>BEARISH</v>
      </c>
      <c r="G1759" s="5" t="str">
        <f t="shared" si="110"/>
        <v>NEUTRAL</v>
      </c>
      <c r="H1759" s="5" t="str">
        <f t="shared" si="109"/>
        <v>BEARISH DIVERGENCE</v>
      </c>
    </row>
    <row r="1760" spans="1:8" ht="13.5" x14ac:dyDescent="0.25">
      <c r="A1760" s="3">
        <f>TITRES_STAT!B1763</f>
        <v>44869</v>
      </c>
      <c r="B1760" s="5">
        <f>TITRES_STAT!C1763</f>
        <v>2.36</v>
      </c>
      <c r="C1760" s="5">
        <f>TITRES_STAT!D1763</f>
        <v>1.9497</v>
      </c>
      <c r="D1760" s="5">
        <f>TITRES_STAT!E1763</f>
        <v>0</v>
      </c>
      <c r="E1760" s="2">
        <f t="shared" si="108"/>
        <v>55537</v>
      </c>
      <c r="F1760" s="5" t="str">
        <f t="shared" si="111"/>
        <v>NEUTRAL</v>
      </c>
      <c r="G1760" s="5" t="str">
        <f t="shared" si="110"/>
        <v>NEUTRAL</v>
      </c>
      <c r="H1760" s="5" t="str">
        <f t="shared" si="109"/>
        <v>NEUTRAL</v>
      </c>
    </row>
    <row r="1761" spans="1:8" ht="13.5" x14ac:dyDescent="0.25">
      <c r="A1761" s="3">
        <f>TITRES_STAT!B1764</f>
        <v>44872</v>
      </c>
      <c r="B1761" s="5">
        <f>TITRES_STAT!C1764</f>
        <v>2.36</v>
      </c>
      <c r="C1761" s="5">
        <f>TITRES_STAT!D1764</f>
        <v>1.9497</v>
      </c>
      <c r="D1761" s="5">
        <f>TITRES_STAT!E1764</f>
        <v>0</v>
      </c>
      <c r="E1761" s="2">
        <f t="shared" si="108"/>
        <v>55537</v>
      </c>
      <c r="F1761" s="5" t="str">
        <f t="shared" si="111"/>
        <v>NEUTRAL</v>
      </c>
      <c r="G1761" s="5" t="str">
        <f t="shared" si="110"/>
        <v>NEUTRAL</v>
      </c>
      <c r="H1761" s="5" t="str">
        <f t="shared" si="109"/>
        <v>NEUTRAL</v>
      </c>
    </row>
    <row r="1762" spans="1:8" ht="13.5" x14ac:dyDescent="0.25">
      <c r="A1762" s="3">
        <f>TITRES_STAT!B1765</f>
        <v>44873</v>
      </c>
      <c r="B1762" s="5">
        <f>TITRES_STAT!C1765</f>
        <v>2.36</v>
      </c>
      <c r="C1762" s="5">
        <f>TITRES_STAT!D1765</f>
        <v>1.9497</v>
      </c>
      <c r="D1762" s="5">
        <f>TITRES_STAT!E1765</f>
        <v>0</v>
      </c>
      <c r="E1762" s="2">
        <f t="shared" si="108"/>
        <v>55537</v>
      </c>
      <c r="F1762" s="5" t="str">
        <f t="shared" si="111"/>
        <v>NEUTRAL</v>
      </c>
      <c r="G1762" s="5" t="str">
        <f t="shared" si="110"/>
        <v>NEUTRAL</v>
      </c>
      <c r="H1762" s="5" t="str">
        <f t="shared" si="109"/>
        <v>NEUTRAL</v>
      </c>
    </row>
    <row r="1763" spans="1:8" ht="13.5" x14ac:dyDescent="0.25">
      <c r="A1763" s="3">
        <f>TITRES_STAT!B1766</f>
        <v>44874</v>
      </c>
      <c r="B1763" s="5">
        <f>TITRES_STAT!C1766</f>
        <v>2.36</v>
      </c>
      <c r="C1763" s="5">
        <f>TITRES_STAT!D1766</f>
        <v>1.9497</v>
      </c>
      <c r="D1763" s="5">
        <f>TITRES_STAT!E1766</f>
        <v>0</v>
      </c>
      <c r="E1763" s="2">
        <f t="shared" si="108"/>
        <v>55537</v>
      </c>
      <c r="F1763" s="5" t="str">
        <f t="shared" si="111"/>
        <v>NEUTRAL</v>
      </c>
      <c r="G1763" s="5" t="str">
        <f t="shared" si="110"/>
        <v>NEUTRAL</v>
      </c>
      <c r="H1763" s="5" t="str">
        <f t="shared" si="109"/>
        <v>NEUTRAL</v>
      </c>
    </row>
    <row r="1764" spans="1:8" ht="13.5" x14ac:dyDescent="0.25">
      <c r="A1764" s="3">
        <f>TITRES_STAT!B1767</f>
        <v>44875</v>
      </c>
      <c r="B1764" s="5">
        <f>TITRES_STAT!C1767</f>
        <v>2.36</v>
      </c>
      <c r="C1764" s="5">
        <f>TITRES_STAT!D1767</f>
        <v>1.9497</v>
      </c>
      <c r="D1764" s="5">
        <f>TITRES_STAT!E1767</f>
        <v>0</v>
      </c>
      <c r="E1764" s="2">
        <f t="shared" si="108"/>
        <v>55537</v>
      </c>
      <c r="F1764" s="5" t="str">
        <f t="shared" si="111"/>
        <v>NEUTRAL</v>
      </c>
      <c r="G1764" s="5" t="str">
        <f t="shared" si="110"/>
        <v>NEUTRAL</v>
      </c>
      <c r="H1764" s="5" t="str">
        <f t="shared" si="109"/>
        <v>NEUTRAL</v>
      </c>
    </row>
    <row r="1765" spans="1:8" ht="13.5" x14ac:dyDescent="0.25">
      <c r="A1765" s="3">
        <f>TITRES_STAT!B1768</f>
        <v>44876</v>
      </c>
      <c r="B1765" s="5">
        <f>TITRES_STAT!C1768</f>
        <v>2.36</v>
      </c>
      <c r="C1765" s="5">
        <f>TITRES_STAT!D1768</f>
        <v>1.9497</v>
      </c>
      <c r="D1765" s="5">
        <f>TITRES_STAT!E1768</f>
        <v>0</v>
      </c>
      <c r="E1765" s="2">
        <f t="shared" si="108"/>
        <v>55537</v>
      </c>
      <c r="F1765" s="5" t="str">
        <f t="shared" si="111"/>
        <v>NEUTRAL</v>
      </c>
      <c r="G1765" s="5" t="str">
        <f t="shared" si="110"/>
        <v>NEUTRAL</v>
      </c>
      <c r="H1765" s="5" t="str">
        <f t="shared" si="109"/>
        <v>NEUTRAL</v>
      </c>
    </row>
    <row r="1766" spans="1:8" ht="13.5" x14ac:dyDescent="0.25">
      <c r="A1766" s="3">
        <f>TITRES_STAT!B1769</f>
        <v>44879</v>
      </c>
      <c r="B1766" s="5">
        <f>TITRES_STAT!C1769</f>
        <v>2.36</v>
      </c>
      <c r="C1766" s="5">
        <f>TITRES_STAT!D1769</f>
        <v>1.9497</v>
      </c>
      <c r="D1766" s="5">
        <f>TITRES_STAT!E1769</f>
        <v>0</v>
      </c>
      <c r="E1766" s="2">
        <f t="shared" si="108"/>
        <v>55537</v>
      </c>
      <c r="F1766" s="5" t="str">
        <f t="shared" si="111"/>
        <v>NEUTRAL</v>
      </c>
      <c r="G1766" s="5" t="str">
        <f t="shared" si="110"/>
        <v>NEUTRAL</v>
      </c>
      <c r="H1766" s="5" t="str">
        <f t="shared" si="109"/>
        <v>NEUTRAL</v>
      </c>
    </row>
    <row r="1767" spans="1:8" ht="13.5" x14ac:dyDescent="0.25">
      <c r="A1767" s="3">
        <f>TITRES_STAT!B1770</f>
        <v>44880</v>
      </c>
      <c r="B1767" s="5">
        <f>TITRES_STAT!C1770</f>
        <v>2.36</v>
      </c>
      <c r="C1767" s="5">
        <f>TITRES_STAT!D1770</f>
        <v>1.9497</v>
      </c>
      <c r="D1767" s="5">
        <f>TITRES_STAT!E1770</f>
        <v>2</v>
      </c>
      <c r="E1767" s="2">
        <f t="shared" si="108"/>
        <v>55537</v>
      </c>
      <c r="F1767" s="5" t="str">
        <f t="shared" si="111"/>
        <v>NEUTRAL</v>
      </c>
      <c r="G1767" s="5" t="str">
        <f t="shared" si="110"/>
        <v>NEUTRAL</v>
      </c>
      <c r="H1767" s="5" t="str">
        <f t="shared" si="109"/>
        <v>NEUTRAL</v>
      </c>
    </row>
    <row r="1768" spans="1:8" ht="13.5" x14ac:dyDescent="0.25">
      <c r="A1768" s="3">
        <f>TITRES_STAT!B1771</f>
        <v>44881</v>
      </c>
      <c r="B1768" s="5">
        <f>TITRES_STAT!C1771</f>
        <v>2.36</v>
      </c>
      <c r="C1768" s="5">
        <f>TITRES_STAT!D1771</f>
        <v>1.9497</v>
      </c>
      <c r="D1768" s="5">
        <f>TITRES_STAT!E1771</f>
        <v>1</v>
      </c>
      <c r="E1768" s="2">
        <f t="shared" si="108"/>
        <v>55537</v>
      </c>
      <c r="F1768" s="5" t="str">
        <f t="shared" si="111"/>
        <v>NEUTRAL</v>
      </c>
      <c r="G1768" s="5" t="str">
        <f t="shared" si="110"/>
        <v>NEUTRAL</v>
      </c>
      <c r="H1768" s="5" t="str">
        <f t="shared" si="109"/>
        <v>NEUTRAL</v>
      </c>
    </row>
    <row r="1769" spans="1:8" ht="13.5" x14ac:dyDescent="0.25">
      <c r="A1769" s="3">
        <f>TITRES_STAT!B1772</f>
        <v>44882</v>
      </c>
      <c r="B1769" s="5">
        <f>TITRES_STAT!C1772</f>
        <v>2.36</v>
      </c>
      <c r="C1769" s="5">
        <f>TITRES_STAT!D1772</f>
        <v>1.9497</v>
      </c>
      <c r="D1769" s="5">
        <f>TITRES_STAT!E1772</f>
        <v>8</v>
      </c>
      <c r="E1769" s="2">
        <f t="shared" si="108"/>
        <v>55537</v>
      </c>
      <c r="F1769" s="5" t="str">
        <f t="shared" si="111"/>
        <v>NEUTRAL</v>
      </c>
      <c r="G1769" s="5" t="str">
        <f t="shared" si="110"/>
        <v>NEUTRAL</v>
      </c>
      <c r="H1769" s="5" t="str">
        <f t="shared" si="109"/>
        <v>NEUTRAL</v>
      </c>
    </row>
    <row r="1770" spans="1:8" ht="13.5" x14ac:dyDescent="0.25">
      <c r="A1770" s="3">
        <f>TITRES_STAT!B1773</f>
        <v>44883</v>
      </c>
      <c r="B1770" s="5">
        <f>TITRES_STAT!C1773</f>
        <v>2.36</v>
      </c>
      <c r="C1770" s="5">
        <f>TITRES_STAT!D1773</f>
        <v>1.9497</v>
      </c>
      <c r="D1770" s="5">
        <f>TITRES_STAT!E1773</f>
        <v>0</v>
      </c>
      <c r="E1770" s="2">
        <f t="shared" si="108"/>
        <v>55537</v>
      </c>
      <c r="F1770" s="5" t="str">
        <f t="shared" si="111"/>
        <v>NEUTRAL</v>
      </c>
      <c r="G1770" s="5" t="str">
        <f t="shared" si="110"/>
        <v>NEUTRAL</v>
      </c>
      <c r="H1770" s="5" t="str">
        <f t="shared" si="109"/>
        <v>NEUTRAL</v>
      </c>
    </row>
    <row r="1771" spans="1:8" ht="13.5" x14ac:dyDescent="0.25">
      <c r="A1771" s="3">
        <f>TITRES_STAT!B1774</f>
        <v>44886</v>
      </c>
      <c r="B1771" s="5">
        <f>TITRES_STAT!C1774</f>
        <v>2.36</v>
      </c>
      <c r="C1771" s="5">
        <f>TITRES_STAT!D1774</f>
        <v>1.9497</v>
      </c>
      <c r="D1771" s="5">
        <f>TITRES_STAT!E1774</f>
        <v>0</v>
      </c>
      <c r="E1771" s="2">
        <f t="shared" si="108"/>
        <v>55537</v>
      </c>
      <c r="F1771" s="5" t="str">
        <f t="shared" si="111"/>
        <v>NEUTRAL</v>
      </c>
      <c r="G1771" s="5" t="str">
        <f t="shared" si="110"/>
        <v>NEUTRAL</v>
      </c>
      <c r="H1771" s="5" t="str">
        <f t="shared" si="109"/>
        <v>NEUTRAL</v>
      </c>
    </row>
    <row r="1772" spans="1:8" ht="13.5" x14ac:dyDescent="0.25">
      <c r="A1772" s="3">
        <f>TITRES_STAT!B1775</f>
        <v>44887</v>
      </c>
      <c r="B1772" s="5">
        <f>TITRES_STAT!C1775</f>
        <v>2.36</v>
      </c>
      <c r="C1772" s="5">
        <f>TITRES_STAT!D1775</f>
        <v>1.9497</v>
      </c>
      <c r="D1772" s="5">
        <f>TITRES_STAT!E1775</f>
        <v>0</v>
      </c>
      <c r="E1772" s="2">
        <f t="shared" si="108"/>
        <v>55537</v>
      </c>
      <c r="F1772" s="5" t="str">
        <f t="shared" si="111"/>
        <v>NEUTRAL</v>
      </c>
      <c r="G1772" s="5" t="str">
        <f t="shared" si="110"/>
        <v>NEUTRAL</v>
      </c>
      <c r="H1772" s="5" t="str">
        <f t="shared" si="109"/>
        <v>NEUTRAL</v>
      </c>
    </row>
    <row r="1773" spans="1:8" ht="13.5" x14ac:dyDescent="0.25">
      <c r="A1773" s="3">
        <f>TITRES_STAT!B1776</f>
        <v>44888</v>
      </c>
      <c r="B1773" s="5">
        <f>TITRES_STAT!C1776</f>
        <v>2.36</v>
      </c>
      <c r="C1773" s="5">
        <f>TITRES_STAT!D1776</f>
        <v>1.9497</v>
      </c>
      <c r="D1773" s="5">
        <f>TITRES_STAT!E1776</f>
        <v>0</v>
      </c>
      <c r="E1773" s="2">
        <f t="shared" si="108"/>
        <v>55537</v>
      </c>
      <c r="F1773" s="5" t="str">
        <f t="shared" si="111"/>
        <v>NEUTRAL</v>
      </c>
      <c r="G1773" s="5" t="str">
        <f t="shared" si="110"/>
        <v>NEUTRAL</v>
      </c>
      <c r="H1773" s="5" t="str">
        <f t="shared" si="109"/>
        <v>NEUTRAL</v>
      </c>
    </row>
    <row r="1774" spans="1:8" ht="13.5" x14ac:dyDescent="0.25">
      <c r="A1774" s="3">
        <f>TITRES_STAT!B1777</f>
        <v>44889</v>
      </c>
      <c r="B1774" s="5">
        <f>TITRES_STAT!C1777</f>
        <v>2.29</v>
      </c>
      <c r="C1774" s="5">
        <f>TITRES_STAT!D1777</f>
        <v>1.8918999999999999</v>
      </c>
      <c r="D1774" s="5">
        <f>TITRES_STAT!E1777</f>
        <v>4</v>
      </c>
      <c r="E1774" s="2">
        <f t="shared" si="108"/>
        <v>55533</v>
      </c>
      <c r="F1774" s="5" t="str">
        <f t="shared" si="111"/>
        <v>BEARISH</v>
      </c>
      <c r="G1774" s="5" t="str">
        <f t="shared" si="110"/>
        <v>NEUTRAL</v>
      </c>
      <c r="H1774" s="5" t="str">
        <f t="shared" si="109"/>
        <v>CONFIRMED BEARISH</v>
      </c>
    </row>
    <row r="1775" spans="1:8" ht="13.5" x14ac:dyDescent="0.25">
      <c r="A1775" s="3">
        <f>TITRES_STAT!B1778</f>
        <v>44890</v>
      </c>
      <c r="B1775" s="5">
        <f>TITRES_STAT!C1778</f>
        <v>2.29</v>
      </c>
      <c r="C1775" s="5">
        <f>TITRES_STAT!D1778</f>
        <v>1.8918999999999999</v>
      </c>
      <c r="D1775" s="5">
        <f>TITRES_STAT!E1778</f>
        <v>0</v>
      </c>
      <c r="E1775" s="2">
        <f t="shared" si="108"/>
        <v>55533</v>
      </c>
      <c r="F1775" s="5" t="str">
        <f t="shared" si="111"/>
        <v>BEARISH</v>
      </c>
      <c r="G1775" s="5" t="str">
        <f t="shared" si="110"/>
        <v>NEUTRAL</v>
      </c>
      <c r="H1775" s="5" t="str">
        <f t="shared" si="109"/>
        <v>CONFIRMED BEARISH</v>
      </c>
    </row>
    <row r="1776" spans="1:8" ht="13.5" x14ac:dyDescent="0.25">
      <c r="A1776" s="3">
        <f>TITRES_STAT!B1779</f>
        <v>44893</v>
      </c>
      <c r="B1776" s="5">
        <f>TITRES_STAT!C1779</f>
        <v>2.29</v>
      </c>
      <c r="C1776" s="5">
        <f>TITRES_STAT!D1779</f>
        <v>1.8918999999999999</v>
      </c>
      <c r="D1776" s="5">
        <f>TITRES_STAT!E1779</f>
        <v>0</v>
      </c>
      <c r="E1776" s="2">
        <f t="shared" si="108"/>
        <v>55533</v>
      </c>
      <c r="F1776" s="5" t="str">
        <f t="shared" si="111"/>
        <v>BEARISH</v>
      </c>
      <c r="G1776" s="5" t="str">
        <f t="shared" si="110"/>
        <v>NEUTRAL</v>
      </c>
      <c r="H1776" s="5" t="str">
        <f t="shared" si="109"/>
        <v>CONFIRMED BEARISH</v>
      </c>
    </row>
    <row r="1777" spans="1:8" ht="13.5" x14ac:dyDescent="0.25">
      <c r="A1777" s="3">
        <f>TITRES_STAT!B1780</f>
        <v>44894</v>
      </c>
      <c r="B1777" s="5">
        <f>TITRES_STAT!C1780</f>
        <v>2.29</v>
      </c>
      <c r="C1777" s="5">
        <f>TITRES_STAT!D1780</f>
        <v>1.8918999999999999</v>
      </c>
      <c r="D1777" s="5">
        <f>TITRES_STAT!E1780</f>
        <v>0</v>
      </c>
      <c r="E1777" s="2">
        <f t="shared" si="108"/>
        <v>55533</v>
      </c>
      <c r="F1777" s="5" t="str">
        <f t="shared" si="111"/>
        <v>BEARISH</v>
      </c>
      <c r="G1777" s="5" t="str">
        <f t="shared" si="110"/>
        <v>NEUTRAL</v>
      </c>
      <c r="H1777" s="5" t="str">
        <f t="shared" si="109"/>
        <v>CONFIRMED BEARISH</v>
      </c>
    </row>
    <row r="1778" spans="1:8" ht="13.5" x14ac:dyDescent="0.25">
      <c r="A1778" s="3">
        <f>TITRES_STAT!B1781</f>
        <v>44895</v>
      </c>
      <c r="B1778" s="5">
        <f>TITRES_STAT!C1781</f>
        <v>2.29</v>
      </c>
      <c r="C1778" s="5">
        <f>TITRES_STAT!D1781</f>
        <v>1.8918999999999999</v>
      </c>
      <c r="D1778" s="5">
        <f>TITRES_STAT!E1781</f>
        <v>0</v>
      </c>
      <c r="E1778" s="2">
        <f t="shared" si="108"/>
        <v>55533</v>
      </c>
      <c r="F1778" s="5" t="str">
        <f t="shared" si="111"/>
        <v>BEARISH</v>
      </c>
      <c r="G1778" s="5" t="str">
        <f t="shared" si="110"/>
        <v>NEUTRAL</v>
      </c>
      <c r="H1778" s="5" t="str">
        <f t="shared" si="109"/>
        <v>CONFIRMED BEARISH</v>
      </c>
    </row>
    <row r="1779" spans="1:8" ht="13.5" x14ac:dyDescent="0.25">
      <c r="A1779" s="3">
        <f>TITRES_STAT!B1782</f>
        <v>44896</v>
      </c>
      <c r="B1779" s="5">
        <f>TITRES_STAT!C1782</f>
        <v>2.29</v>
      </c>
      <c r="C1779" s="5">
        <f>TITRES_STAT!D1782</f>
        <v>1.8918999999999999</v>
      </c>
      <c r="D1779" s="5">
        <f>TITRES_STAT!E1782</f>
        <v>0</v>
      </c>
      <c r="E1779" s="2">
        <f t="shared" si="108"/>
        <v>55533</v>
      </c>
      <c r="F1779" s="5" t="str">
        <f t="shared" si="111"/>
        <v>NEUTRAL</v>
      </c>
      <c r="G1779" s="5" t="str">
        <f t="shared" si="110"/>
        <v>NEUTRAL</v>
      </c>
      <c r="H1779" s="5" t="str">
        <f t="shared" si="109"/>
        <v>NEUTRAL</v>
      </c>
    </row>
    <row r="1780" spans="1:8" ht="13.5" x14ac:dyDescent="0.25">
      <c r="A1780" s="3">
        <f>TITRES_STAT!B1783</f>
        <v>44897</v>
      </c>
      <c r="B1780" s="5">
        <f>TITRES_STAT!C1783</f>
        <v>2.29</v>
      </c>
      <c r="C1780" s="5">
        <f>TITRES_STAT!D1783</f>
        <v>1.8918999999999999</v>
      </c>
      <c r="D1780" s="5">
        <f>TITRES_STAT!E1783</f>
        <v>0</v>
      </c>
      <c r="E1780" s="2">
        <f t="shared" si="108"/>
        <v>55533</v>
      </c>
      <c r="F1780" s="5" t="str">
        <f t="shared" si="111"/>
        <v>NEUTRAL</v>
      </c>
      <c r="G1780" s="5" t="str">
        <f t="shared" si="110"/>
        <v>NEUTRAL</v>
      </c>
      <c r="H1780" s="5" t="str">
        <f t="shared" si="109"/>
        <v>NEUTRAL</v>
      </c>
    </row>
    <row r="1781" spans="1:8" ht="13.5" x14ac:dyDescent="0.25">
      <c r="A1781" s="3">
        <f>TITRES_STAT!B1784</f>
        <v>44900</v>
      </c>
      <c r="B1781" s="5">
        <f>TITRES_STAT!C1784</f>
        <v>2.29</v>
      </c>
      <c r="C1781" s="5">
        <f>TITRES_STAT!D1784</f>
        <v>1.8918999999999999</v>
      </c>
      <c r="D1781" s="5">
        <f>TITRES_STAT!E1784</f>
        <v>0</v>
      </c>
      <c r="E1781" s="2">
        <f t="shared" si="108"/>
        <v>55533</v>
      </c>
      <c r="F1781" s="5" t="str">
        <f t="shared" si="111"/>
        <v>NEUTRAL</v>
      </c>
      <c r="G1781" s="5" t="str">
        <f t="shared" si="110"/>
        <v>NEUTRAL</v>
      </c>
      <c r="H1781" s="5" t="str">
        <f t="shared" si="109"/>
        <v>NEUTRAL</v>
      </c>
    </row>
    <row r="1782" spans="1:8" ht="13.5" x14ac:dyDescent="0.25">
      <c r="A1782" s="3">
        <f>TITRES_STAT!B1785</f>
        <v>44901</v>
      </c>
      <c r="B1782" s="5">
        <f>TITRES_STAT!C1785</f>
        <v>2.29</v>
      </c>
      <c r="C1782" s="5">
        <f>TITRES_STAT!D1785</f>
        <v>1.8918999999999999</v>
      </c>
      <c r="D1782" s="5">
        <f>TITRES_STAT!E1785</f>
        <v>0</v>
      </c>
      <c r="E1782" s="2">
        <f t="shared" si="108"/>
        <v>55533</v>
      </c>
      <c r="F1782" s="5" t="str">
        <f t="shared" si="111"/>
        <v>NEUTRAL</v>
      </c>
      <c r="G1782" s="5" t="str">
        <f t="shared" si="110"/>
        <v>NEUTRAL</v>
      </c>
      <c r="H1782" s="5" t="str">
        <f t="shared" si="109"/>
        <v>NEUTRAL</v>
      </c>
    </row>
    <row r="1783" spans="1:8" ht="13.5" x14ac:dyDescent="0.25">
      <c r="A1783" s="3">
        <f>TITRES_STAT!B1786</f>
        <v>44902</v>
      </c>
      <c r="B1783" s="5">
        <f>TITRES_STAT!C1786</f>
        <v>2.29</v>
      </c>
      <c r="C1783" s="5">
        <f>TITRES_STAT!D1786</f>
        <v>1.8918999999999999</v>
      </c>
      <c r="D1783" s="5">
        <f>TITRES_STAT!E1786</f>
        <v>0</v>
      </c>
      <c r="E1783" s="2">
        <f t="shared" si="108"/>
        <v>55533</v>
      </c>
      <c r="F1783" s="5" t="str">
        <f t="shared" si="111"/>
        <v>NEUTRAL</v>
      </c>
      <c r="G1783" s="5" t="str">
        <f t="shared" si="110"/>
        <v>NEUTRAL</v>
      </c>
      <c r="H1783" s="5" t="str">
        <f t="shared" si="109"/>
        <v>NEUTRAL</v>
      </c>
    </row>
    <row r="1784" spans="1:8" ht="13.5" x14ac:dyDescent="0.25">
      <c r="A1784" s="3">
        <f>TITRES_STAT!B1787</f>
        <v>44903</v>
      </c>
      <c r="B1784" s="5">
        <f>TITRES_STAT!C1787</f>
        <v>2.29</v>
      </c>
      <c r="C1784" s="5">
        <f>TITRES_STAT!D1787</f>
        <v>1.8918999999999999</v>
      </c>
      <c r="D1784" s="5">
        <f>TITRES_STAT!E1787</f>
        <v>0</v>
      </c>
      <c r="E1784" s="2">
        <f t="shared" si="108"/>
        <v>55533</v>
      </c>
      <c r="F1784" s="5" t="str">
        <f t="shared" si="111"/>
        <v>NEUTRAL</v>
      </c>
      <c r="G1784" s="5" t="str">
        <f t="shared" si="110"/>
        <v>NEUTRAL</v>
      </c>
      <c r="H1784" s="5" t="str">
        <f t="shared" si="109"/>
        <v>NEUTRAL</v>
      </c>
    </row>
    <row r="1785" spans="1:8" ht="13.5" x14ac:dyDescent="0.25">
      <c r="A1785" s="3">
        <f>TITRES_STAT!B1788</f>
        <v>44904</v>
      </c>
      <c r="B1785" s="5">
        <f>TITRES_STAT!C1788</f>
        <v>2.29</v>
      </c>
      <c r="C1785" s="5">
        <f>TITRES_STAT!D1788</f>
        <v>1.8918999999999999</v>
      </c>
      <c r="D1785" s="5">
        <f>TITRES_STAT!E1788</f>
        <v>0</v>
      </c>
      <c r="E1785" s="2">
        <f t="shared" si="108"/>
        <v>55533</v>
      </c>
      <c r="F1785" s="5" t="str">
        <f t="shared" si="111"/>
        <v>NEUTRAL</v>
      </c>
      <c r="G1785" s="5" t="str">
        <f t="shared" si="110"/>
        <v>NEUTRAL</v>
      </c>
      <c r="H1785" s="5" t="str">
        <f t="shared" si="109"/>
        <v>NEUTRAL</v>
      </c>
    </row>
    <row r="1786" spans="1:8" ht="13.5" x14ac:dyDescent="0.25">
      <c r="A1786" s="3">
        <f>TITRES_STAT!B1789</f>
        <v>44907</v>
      </c>
      <c r="B1786" s="5">
        <f>TITRES_STAT!C1789</f>
        <v>2.29</v>
      </c>
      <c r="C1786" s="5">
        <f>TITRES_STAT!D1789</f>
        <v>1.8918999999999999</v>
      </c>
      <c r="D1786" s="5">
        <f>TITRES_STAT!E1789</f>
        <v>0</v>
      </c>
      <c r="E1786" s="2">
        <f t="shared" si="108"/>
        <v>55533</v>
      </c>
      <c r="F1786" s="5" t="str">
        <f t="shared" si="111"/>
        <v>NEUTRAL</v>
      </c>
      <c r="G1786" s="5" t="str">
        <f t="shared" si="110"/>
        <v>NEUTRAL</v>
      </c>
      <c r="H1786" s="5" t="str">
        <f t="shared" si="109"/>
        <v>NEUTRAL</v>
      </c>
    </row>
    <row r="1787" spans="1:8" ht="13.5" x14ac:dyDescent="0.25">
      <c r="A1787" s="3">
        <f>TITRES_STAT!B1790</f>
        <v>44908</v>
      </c>
      <c r="B1787" s="5">
        <f>TITRES_STAT!C1790</f>
        <v>2.29</v>
      </c>
      <c r="C1787" s="5">
        <f>TITRES_STAT!D1790</f>
        <v>1.8918999999999999</v>
      </c>
      <c r="D1787" s="5">
        <f>TITRES_STAT!E1790</f>
        <v>0</v>
      </c>
      <c r="E1787" s="2">
        <f t="shared" si="108"/>
        <v>55533</v>
      </c>
      <c r="F1787" s="5" t="str">
        <f t="shared" si="111"/>
        <v>NEUTRAL</v>
      </c>
      <c r="G1787" s="5" t="str">
        <f t="shared" si="110"/>
        <v>NEUTRAL</v>
      </c>
      <c r="H1787" s="5" t="str">
        <f t="shared" si="109"/>
        <v>NEUTRAL</v>
      </c>
    </row>
    <row r="1788" spans="1:8" ht="13.5" x14ac:dyDescent="0.25">
      <c r="A1788" s="3">
        <f>TITRES_STAT!B1791</f>
        <v>44909</v>
      </c>
      <c r="B1788" s="5">
        <f>TITRES_STAT!C1791</f>
        <v>2.29</v>
      </c>
      <c r="C1788" s="5">
        <f>TITRES_STAT!D1791</f>
        <v>1.8918999999999999</v>
      </c>
      <c r="D1788" s="5">
        <f>TITRES_STAT!E1791</f>
        <v>0</v>
      </c>
      <c r="E1788" s="2">
        <f t="shared" si="108"/>
        <v>55533</v>
      </c>
      <c r="F1788" s="5" t="str">
        <f t="shared" si="111"/>
        <v>NEUTRAL</v>
      </c>
      <c r="G1788" s="5" t="str">
        <f t="shared" si="110"/>
        <v>NEUTRAL</v>
      </c>
      <c r="H1788" s="5" t="str">
        <f t="shared" si="109"/>
        <v>NEUTRAL</v>
      </c>
    </row>
    <row r="1789" spans="1:8" ht="13.5" x14ac:dyDescent="0.25">
      <c r="A1789" s="3">
        <f>TITRES_STAT!B1792</f>
        <v>44910</v>
      </c>
      <c r="B1789" s="5">
        <f>TITRES_STAT!C1792</f>
        <v>2.29</v>
      </c>
      <c r="C1789" s="5">
        <f>TITRES_STAT!D1792</f>
        <v>1.8918999999999999</v>
      </c>
      <c r="D1789" s="5">
        <f>TITRES_STAT!E1792</f>
        <v>0</v>
      </c>
      <c r="E1789" s="2">
        <f t="shared" si="108"/>
        <v>55533</v>
      </c>
      <c r="F1789" s="5" t="str">
        <f t="shared" si="111"/>
        <v>NEUTRAL</v>
      </c>
      <c r="G1789" s="5" t="str">
        <f t="shared" si="110"/>
        <v>NEUTRAL</v>
      </c>
      <c r="H1789" s="5" t="str">
        <f t="shared" si="109"/>
        <v>NEUTRAL</v>
      </c>
    </row>
    <row r="1790" spans="1:8" ht="13.5" x14ac:dyDescent="0.25">
      <c r="A1790" s="3">
        <f>TITRES_STAT!B1793</f>
        <v>44911</v>
      </c>
      <c r="B1790" s="5">
        <f>TITRES_STAT!C1793</f>
        <v>2.19</v>
      </c>
      <c r="C1790" s="5">
        <f>TITRES_STAT!D1793</f>
        <v>1.8092999999999999</v>
      </c>
      <c r="D1790" s="5">
        <f>TITRES_STAT!E1793</f>
        <v>0</v>
      </c>
      <c r="E1790" s="2">
        <f t="shared" si="108"/>
        <v>55533</v>
      </c>
      <c r="F1790" s="5" t="str">
        <f t="shared" si="111"/>
        <v>NEUTRAL</v>
      </c>
      <c r="G1790" s="5" t="str">
        <f t="shared" si="110"/>
        <v>NEUTRAL</v>
      </c>
      <c r="H1790" s="5" t="str">
        <f t="shared" si="109"/>
        <v>NEUTRAL</v>
      </c>
    </row>
    <row r="1791" spans="1:8" ht="13.5" x14ac:dyDescent="0.25">
      <c r="A1791" s="3">
        <f>TITRES_STAT!B1794</f>
        <v>44914</v>
      </c>
      <c r="B1791" s="5">
        <f>TITRES_STAT!C1794</f>
        <v>2.2799999999999998</v>
      </c>
      <c r="C1791" s="5">
        <f>TITRES_STAT!D1794</f>
        <v>1.8835999999999999</v>
      </c>
      <c r="D1791" s="5">
        <f>TITRES_STAT!E1794</f>
        <v>20</v>
      </c>
      <c r="E1791" s="2">
        <f t="shared" si="108"/>
        <v>55553</v>
      </c>
      <c r="F1791" s="5" t="str">
        <f t="shared" si="111"/>
        <v>BULLISH</v>
      </c>
      <c r="G1791" s="5" t="str">
        <f t="shared" si="110"/>
        <v>NEUTRAL</v>
      </c>
      <c r="H1791" s="5" t="str">
        <f t="shared" si="109"/>
        <v>BULLISH DIVERGENCE</v>
      </c>
    </row>
    <row r="1792" spans="1:8" ht="13.5" x14ac:dyDescent="0.25">
      <c r="A1792" s="3">
        <f>TITRES_STAT!B1795</f>
        <v>44915</v>
      </c>
      <c r="B1792" s="5">
        <f>TITRES_STAT!C1795</f>
        <v>2.2799999999999998</v>
      </c>
      <c r="C1792" s="5">
        <f>TITRES_STAT!D1795</f>
        <v>1.8835999999999999</v>
      </c>
      <c r="D1792" s="5">
        <f>TITRES_STAT!E1795</f>
        <v>0</v>
      </c>
      <c r="E1792" s="2">
        <f t="shared" si="108"/>
        <v>55553</v>
      </c>
      <c r="F1792" s="5" t="str">
        <f t="shared" si="111"/>
        <v>BULLISH</v>
      </c>
      <c r="G1792" s="5" t="str">
        <f t="shared" si="110"/>
        <v>NEUTRAL</v>
      </c>
      <c r="H1792" s="5" t="str">
        <f t="shared" si="109"/>
        <v>BULLISH DIVERGENCE</v>
      </c>
    </row>
    <row r="1793" spans="1:8" ht="13.5" x14ac:dyDescent="0.25">
      <c r="A1793" s="3">
        <f>TITRES_STAT!B1796</f>
        <v>44916</v>
      </c>
      <c r="B1793" s="5">
        <f>TITRES_STAT!C1796</f>
        <v>2.2799999999999998</v>
      </c>
      <c r="C1793" s="5">
        <f>TITRES_STAT!D1796</f>
        <v>1.8835999999999999</v>
      </c>
      <c r="D1793" s="5">
        <f>TITRES_STAT!E1796</f>
        <v>0</v>
      </c>
      <c r="E1793" s="2">
        <f t="shared" si="108"/>
        <v>55553</v>
      </c>
      <c r="F1793" s="5" t="str">
        <f t="shared" si="111"/>
        <v>BULLISH</v>
      </c>
      <c r="G1793" s="5" t="str">
        <f t="shared" si="110"/>
        <v>NEUTRAL</v>
      </c>
      <c r="H1793" s="5" t="str">
        <f t="shared" si="109"/>
        <v>BULLISH DIVERGENCE</v>
      </c>
    </row>
    <row r="1794" spans="1:8" ht="13.5" x14ac:dyDescent="0.25">
      <c r="A1794" s="3">
        <f>TITRES_STAT!B1797</f>
        <v>44917</v>
      </c>
      <c r="B1794" s="5">
        <f>TITRES_STAT!C1797</f>
        <v>2.2799999999999998</v>
      </c>
      <c r="C1794" s="5">
        <f>TITRES_STAT!D1797</f>
        <v>1.8835999999999999</v>
      </c>
      <c r="D1794" s="5">
        <f>TITRES_STAT!E1797</f>
        <v>0</v>
      </c>
      <c r="E1794" s="2">
        <f t="shared" si="108"/>
        <v>55553</v>
      </c>
      <c r="F1794" s="5" t="str">
        <f t="shared" si="111"/>
        <v>BULLISH</v>
      </c>
      <c r="G1794" s="5" t="str">
        <f t="shared" si="110"/>
        <v>NEUTRAL</v>
      </c>
      <c r="H1794" s="5" t="str">
        <f t="shared" si="109"/>
        <v>BULLISH DIVERGENCE</v>
      </c>
    </row>
    <row r="1795" spans="1:8" ht="13.5" x14ac:dyDescent="0.25">
      <c r="A1795" s="3">
        <f>TITRES_STAT!B1798</f>
        <v>44918</v>
      </c>
      <c r="B1795" s="5">
        <f>TITRES_STAT!C1798</f>
        <v>2.2799999999999998</v>
      </c>
      <c r="C1795" s="5">
        <f>TITRES_STAT!D1798</f>
        <v>1.8835999999999999</v>
      </c>
      <c r="D1795" s="5">
        <f>TITRES_STAT!E1798</f>
        <v>0</v>
      </c>
      <c r="E1795" s="2">
        <f t="shared" si="108"/>
        <v>55553</v>
      </c>
      <c r="F1795" s="5" t="str">
        <f t="shared" si="111"/>
        <v>BULLISH</v>
      </c>
      <c r="G1795" s="5" t="str">
        <f t="shared" si="110"/>
        <v>NEUTRAL</v>
      </c>
      <c r="H1795" s="5" t="str">
        <f t="shared" si="109"/>
        <v>CONFIRMED BULLISH</v>
      </c>
    </row>
    <row r="1796" spans="1:8" ht="13.5" x14ac:dyDescent="0.25">
      <c r="A1796" s="3">
        <f>TITRES_STAT!B1799</f>
        <v>44921</v>
      </c>
      <c r="B1796" s="5">
        <f>TITRES_STAT!C1799</f>
        <v>2.2799999999999998</v>
      </c>
      <c r="C1796" s="5">
        <f>TITRES_STAT!D1799</f>
        <v>1.8835999999999999</v>
      </c>
      <c r="D1796" s="5">
        <f>TITRES_STAT!E1799</f>
        <v>0</v>
      </c>
      <c r="E1796" s="2">
        <f t="shared" ref="E1796:E1859" si="112">IF(B1796&gt;B1795, E1795+D1796, IF(B1796&lt;B1795, E1795-D1796, E1795))</f>
        <v>55553</v>
      </c>
      <c r="F1796" s="5" t="str">
        <f t="shared" si="111"/>
        <v>NEUTRAL</v>
      </c>
      <c r="G1796" s="5" t="str">
        <f t="shared" si="110"/>
        <v>NEUTRAL</v>
      </c>
      <c r="H1796" s="5" t="str">
        <f t="shared" si="109"/>
        <v>NEUTRAL</v>
      </c>
    </row>
    <row r="1797" spans="1:8" ht="13.5" x14ac:dyDescent="0.25">
      <c r="A1797" s="3">
        <f>TITRES_STAT!B1800</f>
        <v>44922</v>
      </c>
      <c r="B1797" s="5">
        <f>TITRES_STAT!C1800</f>
        <v>2.2799999999999998</v>
      </c>
      <c r="C1797" s="5">
        <f>TITRES_STAT!D1800</f>
        <v>1.8835999999999999</v>
      </c>
      <c r="D1797" s="5">
        <f>TITRES_STAT!E1800</f>
        <v>0</v>
      </c>
      <c r="E1797" s="2">
        <f t="shared" si="112"/>
        <v>55553</v>
      </c>
      <c r="F1797" s="5" t="str">
        <f t="shared" si="111"/>
        <v>NEUTRAL</v>
      </c>
      <c r="G1797" s="5" t="str">
        <f t="shared" si="110"/>
        <v>NEUTRAL</v>
      </c>
      <c r="H1797" s="5" t="str">
        <f t="shared" si="109"/>
        <v>NEUTRAL</v>
      </c>
    </row>
    <row r="1798" spans="1:8" ht="13.5" x14ac:dyDescent="0.25">
      <c r="A1798" s="3">
        <f>TITRES_STAT!B1801</f>
        <v>44923</v>
      </c>
      <c r="B1798" s="5">
        <f>TITRES_STAT!C1801</f>
        <v>2.2799999999999998</v>
      </c>
      <c r="C1798" s="5">
        <f>TITRES_STAT!D1801</f>
        <v>1.8835999999999999</v>
      </c>
      <c r="D1798" s="5">
        <f>TITRES_STAT!E1801</f>
        <v>0</v>
      </c>
      <c r="E1798" s="2">
        <f t="shared" si="112"/>
        <v>55553</v>
      </c>
      <c r="F1798" s="5" t="str">
        <f t="shared" si="111"/>
        <v>NEUTRAL</v>
      </c>
      <c r="G1798" s="5" t="str">
        <f t="shared" si="110"/>
        <v>NEUTRAL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f>TITRES_STAT!B1802</f>
        <v>44924</v>
      </c>
      <c r="B1799" s="5">
        <f>TITRES_STAT!C1802</f>
        <v>2.2799999999999998</v>
      </c>
      <c r="C1799" s="5">
        <f>TITRES_STAT!D1802</f>
        <v>1.8835999999999999</v>
      </c>
      <c r="D1799" s="5">
        <f>TITRES_STAT!E1802</f>
        <v>50</v>
      </c>
      <c r="E1799" s="2">
        <f t="shared" si="112"/>
        <v>55553</v>
      </c>
      <c r="F1799" s="5" t="str">
        <f t="shared" si="111"/>
        <v>NEUTRAL</v>
      </c>
      <c r="G1799" s="5" t="str">
        <f t="shared" ref="G1799:G1862" si="114">IF((E1799-E1794)/E1794 &gt; 0.02, "STRONG",
 IF((E1799-E1794)/E1794 &lt; -0.02, "WEAK", "NEUTRAL"))</f>
        <v>NEUTRAL</v>
      </c>
      <c r="H1799" s="5" t="str">
        <f t="shared" si="113"/>
        <v>NEUTRAL</v>
      </c>
    </row>
    <row r="1800" spans="1:8" ht="13.5" x14ac:dyDescent="0.25">
      <c r="A1800" s="3">
        <f>TITRES_STAT!B1803</f>
        <v>44925</v>
      </c>
      <c r="B1800" s="5">
        <f>TITRES_STAT!C1803</f>
        <v>2.2799999999999998</v>
      </c>
      <c r="C1800" s="5">
        <f>TITRES_STAT!D1803</f>
        <v>1.8835999999999999</v>
      </c>
      <c r="D1800" s="5">
        <f>TITRES_STAT!E1803</f>
        <v>0</v>
      </c>
      <c r="E1800" s="2">
        <f t="shared" si="112"/>
        <v>55553</v>
      </c>
      <c r="F1800" s="5" t="str">
        <f t="shared" ref="F1800:F1863" si="115">IF(E1800&gt;E1795,"BULLISH",IF(E1800&lt;E1795,"BEARISH","NEUTRAL"))</f>
        <v>NEUTRAL</v>
      </c>
      <c r="G1800" s="5" t="str">
        <f t="shared" si="114"/>
        <v>NEUTRAL</v>
      </c>
      <c r="H1800" s="5" t="str">
        <f t="shared" si="113"/>
        <v>NEUTRAL</v>
      </c>
    </row>
    <row r="1801" spans="1:8" ht="13.5" x14ac:dyDescent="0.25">
      <c r="A1801" s="3">
        <f>TITRES_STAT!B1804</f>
        <v>44928</v>
      </c>
      <c r="B1801" s="5">
        <f>TITRES_STAT!C1804</f>
        <v>2.2799999999999998</v>
      </c>
      <c r="C1801" s="5">
        <f>TITRES_STAT!D1804</f>
        <v>1.8835999999999999</v>
      </c>
      <c r="D1801" s="5">
        <f>TITRES_STAT!E1804</f>
        <v>0</v>
      </c>
      <c r="E1801" s="2">
        <f t="shared" si="112"/>
        <v>55553</v>
      </c>
      <c r="F1801" s="5" t="str">
        <f t="shared" si="115"/>
        <v>NEUTRAL</v>
      </c>
      <c r="G1801" s="5" t="str">
        <f t="shared" si="114"/>
        <v>NEUTRAL</v>
      </c>
      <c r="H1801" s="5" t="str">
        <f t="shared" si="113"/>
        <v>NEUTRAL</v>
      </c>
    </row>
    <row r="1802" spans="1:8" ht="13.5" x14ac:dyDescent="0.25">
      <c r="A1802" s="3">
        <f>TITRES_STAT!B1805</f>
        <v>44929</v>
      </c>
      <c r="B1802" s="5">
        <f>TITRES_STAT!C1805</f>
        <v>2.2799999999999998</v>
      </c>
      <c r="C1802" s="5">
        <f>TITRES_STAT!D1805</f>
        <v>1.8835999999999999</v>
      </c>
      <c r="D1802" s="5">
        <f>TITRES_STAT!E1805</f>
        <v>200</v>
      </c>
      <c r="E1802" s="2">
        <f t="shared" si="112"/>
        <v>55553</v>
      </c>
      <c r="F1802" s="5" t="str">
        <f t="shared" si="115"/>
        <v>NEUTRAL</v>
      </c>
      <c r="G1802" s="5" t="str">
        <f t="shared" si="114"/>
        <v>NEUTRAL</v>
      </c>
      <c r="H1802" s="5" t="str">
        <f t="shared" si="113"/>
        <v>NEUTRAL</v>
      </c>
    </row>
    <row r="1803" spans="1:8" ht="13.5" x14ac:dyDescent="0.25">
      <c r="A1803" s="3">
        <f>TITRES_STAT!B1806</f>
        <v>44930</v>
      </c>
      <c r="B1803" s="5">
        <f>TITRES_STAT!C1806</f>
        <v>2.38</v>
      </c>
      <c r="C1803" s="5">
        <f>TITRES_STAT!D1806</f>
        <v>1.9662999999999999</v>
      </c>
      <c r="D1803" s="5">
        <f>TITRES_STAT!E1806</f>
        <v>0</v>
      </c>
      <c r="E1803" s="2">
        <f t="shared" si="112"/>
        <v>55553</v>
      </c>
      <c r="F1803" s="5" t="str">
        <f t="shared" si="115"/>
        <v>NEUTRAL</v>
      </c>
      <c r="G1803" s="5" t="str">
        <f t="shared" si="114"/>
        <v>NEUTRAL</v>
      </c>
      <c r="H1803" s="5" t="str">
        <f t="shared" si="113"/>
        <v>NEUTRAL</v>
      </c>
    </row>
    <row r="1804" spans="1:8" ht="13.5" x14ac:dyDescent="0.25">
      <c r="A1804" s="3">
        <f>TITRES_STAT!B1807</f>
        <v>44931</v>
      </c>
      <c r="B1804" s="5">
        <f>TITRES_STAT!C1807</f>
        <v>2.38</v>
      </c>
      <c r="C1804" s="5">
        <f>TITRES_STAT!D1807</f>
        <v>1.9662999999999999</v>
      </c>
      <c r="D1804" s="5">
        <f>TITRES_STAT!E1807</f>
        <v>30</v>
      </c>
      <c r="E1804" s="2">
        <f t="shared" si="112"/>
        <v>55553</v>
      </c>
      <c r="F1804" s="5" t="str">
        <f t="shared" si="115"/>
        <v>NEUTRAL</v>
      </c>
      <c r="G1804" s="5" t="str">
        <f t="shared" si="114"/>
        <v>NEUTRAL</v>
      </c>
      <c r="H1804" s="5" t="str">
        <f t="shared" si="113"/>
        <v>NEUTRAL</v>
      </c>
    </row>
    <row r="1805" spans="1:8" ht="13.5" x14ac:dyDescent="0.25">
      <c r="A1805" s="3">
        <f>TITRES_STAT!B1808</f>
        <v>44932</v>
      </c>
      <c r="B1805" s="5">
        <f>TITRES_STAT!C1808</f>
        <v>2.38</v>
      </c>
      <c r="C1805" s="5">
        <f>TITRES_STAT!D1808</f>
        <v>1.9662999999999999</v>
      </c>
      <c r="D1805" s="5">
        <f>TITRES_STAT!E1808</f>
        <v>0</v>
      </c>
      <c r="E1805" s="2">
        <f t="shared" si="112"/>
        <v>55553</v>
      </c>
      <c r="F1805" s="5" t="str">
        <f t="shared" si="115"/>
        <v>NEUTRAL</v>
      </c>
      <c r="G1805" s="5" t="str">
        <f t="shared" si="114"/>
        <v>NEUTRAL</v>
      </c>
      <c r="H1805" s="5" t="str">
        <f t="shared" si="113"/>
        <v>NEUTRAL</v>
      </c>
    </row>
    <row r="1806" spans="1:8" ht="13.5" x14ac:dyDescent="0.25">
      <c r="A1806" s="3">
        <f>TITRES_STAT!B1809</f>
        <v>44935</v>
      </c>
      <c r="B1806" s="5">
        <f>TITRES_STAT!C1809</f>
        <v>2.38</v>
      </c>
      <c r="C1806" s="5">
        <f>TITRES_STAT!D1809</f>
        <v>1.9662999999999999</v>
      </c>
      <c r="D1806" s="5">
        <f>TITRES_STAT!E1809</f>
        <v>0</v>
      </c>
      <c r="E1806" s="2">
        <f t="shared" si="112"/>
        <v>55553</v>
      </c>
      <c r="F1806" s="5" t="str">
        <f t="shared" si="115"/>
        <v>NEUTRAL</v>
      </c>
      <c r="G1806" s="5" t="str">
        <f t="shared" si="114"/>
        <v>NEUTRAL</v>
      </c>
      <c r="H1806" s="5" t="str">
        <f t="shared" si="113"/>
        <v>NEUTRAL</v>
      </c>
    </row>
    <row r="1807" spans="1:8" ht="13.5" x14ac:dyDescent="0.25">
      <c r="A1807" s="3">
        <f>TITRES_STAT!B1810</f>
        <v>44936</v>
      </c>
      <c r="B1807" s="5">
        <f>TITRES_STAT!C1810</f>
        <v>2.38</v>
      </c>
      <c r="C1807" s="5">
        <f>TITRES_STAT!D1810</f>
        <v>1.9662999999999999</v>
      </c>
      <c r="D1807" s="5">
        <f>TITRES_STAT!E1810</f>
        <v>0</v>
      </c>
      <c r="E1807" s="2">
        <f t="shared" si="112"/>
        <v>55553</v>
      </c>
      <c r="F1807" s="5" t="str">
        <f t="shared" si="115"/>
        <v>NEUTRAL</v>
      </c>
      <c r="G1807" s="5" t="str">
        <f t="shared" si="114"/>
        <v>NEUTRAL</v>
      </c>
      <c r="H1807" s="5" t="str">
        <f t="shared" si="113"/>
        <v>NEUTRAL</v>
      </c>
    </row>
    <row r="1808" spans="1:8" ht="13.5" x14ac:dyDescent="0.25">
      <c r="A1808" s="3">
        <f>TITRES_STAT!B1811</f>
        <v>44937</v>
      </c>
      <c r="B1808" s="5">
        <f>TITRES_STAT!C1811</f>
        <v>2.38</v>
      </c>
      <c r="C1808" s="5">
        <f>TITRES_STAT!D1811</f>
        <v>1.9662999999999999</v>
      </c>
      <c r="D1808" s="5">
        <f>TITRES_STAT!E1811</f>
        <v>0</v>
      </c>
      <c r="E1808" s="2">
        <f t="shared" si="112"/>
        <v>55553</v>
      </c>
      <c r="F1808" s="5" t="str">
        <f t="shared" si="115"/>
        <v>NEUTRAL</v>
      </c>
      <c r="G1808" s="5" t="str">
        <f t="shared" si="114"/>
        <v>NEUTRAL</v>
      </c>
      <c r="H1808" s="5" t="str">
        <f t="shared" si="113"/>
        <v>NEUTRAL</v>
      </c>
    </row>
    <row r="1809" spans="1:8" ht="13.5" x14ac:dyDescent="0.25">
      <c r="A1809" s="3">
        <f>TITRES_STAT!B1812</f>
        <v>44938</v>
      </c>
      <c r="B1809" s="5">
        <f>TITRES_STAT!C1812</f>
        <v>2.34</v>
      </c>
      <c r="C1809" s="5">
        <f>TITRES_STAT!D1812</f>
        <v>1.9332</v>
      </c>
      <c r="D1809" s="5">
        <f>TITRES_STAT!E1812</f>
        <v>2000</v>
      </c>
      <c r="E1809" s="2">
        <f t="shared" si="112"/>
        <v>53553</v>
      </c>
      <c r="F1809" s="5" t="str">
        <f t="shared" si="115"/>
        <v>BEARISH</v>
      </c>
      <c r="G1809" s="5" t="str">
        <f t="shared" si="114"/>
        <v>WEAK</v>
      </c>
      <c r="H1809" s="5" t="str">
        <f t="shared" si="113"/>
        <v>CONFIRMED BEARISH</v>
      </c>
    </row>
    <row r="1810" spans="1:8" ht="13.5" x14ac:dyDescent="0.25">
      <c r="A1810" s="3">
        <f>TITRES_STAT!B1813</f>
        <v>44939</v>
      </c>
      <c r="B1810" s="5">
        <f>TITRES_STAT!C1813</f>
        <v>2.33</v>
      </c>
      <c r="C1810" s="5">
        <f>TITRES_STAT!D1813</f>
        <v>1.925</v>
      </c>
      <c r="D1810" s="5">
        <f>TITRES_STAT!E1813</f>
        <v>2800</v>
      </c>
      <c r="E1810" s="2">
        <f t="shared" si="112"/>
        <v>50753</v>
      </c>
      <c r="F1810" s="5" t="str">
        <f t="shared" si="115"/>
        <v>BEARISH</v>
      </c>
      <c r="G1810" s="5" t="str">
        <f t="shared" si="114"/>
        <v>WEAK</v>
      </c>
      <c r="H1810" s="5" t="str">
        <f t="shared" si="113"/>
        <v>CONFIRMED BEARISH</v>
      </c>
    </row>
    <row r="1811" spans="1:8" ht="13.5" x14ac:dyDescent="0.25">
      <c r="A1811" s="3">
        <f>TITRES_STAT!B1814</f>
        <v>44942</v>
      </c>
      <c r="B1811" s="5">
        <f>TITRES_STAT!C1814</f>
        <v>2.33</v>
      </c>
      <c r="C1811" s="5">
        <f>TITRES_STAT!D1814</f>
        <v>1.925</v>
      </c>
      <c r="D1811" s="5">
        <f>TITRES_STAT!E1814</f>
        <v>0</v>
      </c>
      <c r="E1811" s="2">
        <f t="shared" si="112"/>
        <v>50753</v>
      </c>
      <c r="F1811" s="5" t="str">
        <f t="shared" si="115"/>
        <v>BEARISH</v>
      </c>
      <c r="G1811" s="5" t="str">
        <f t="shared" si="114"/>
        <v>WEAK</v>
      </c>
      <c r="H1811" s="5" t="str">
        <f t="shared" si="113"/>
        <v>CONFIRMED BEARISH</v>
      </c>
    </row>
    <row r="1812" spans="1:8" ht="13.5" x14ac:dyDescent="0.25">
      <c r="A1812" s="3">
        <f>TITRES_STAT!B1815</f>
        <v>44943</v>
      </c>
      <c r="B1812" s="5">
        <f>TITRES_STAT!C1815</f>
        <v>2.34</v>
      </c>
      <c r="C1812" s="5">
        <f>TITRES_STAT!D1815</f>
        <v>1.9332</v>
      </c>
      <c r="D1812" s="5">
        <f>TITRES_STAT!E1815</f>
        <v>400</v>
      </c>
      <c r="E1812" s="2">
        <f t="shared" si="112"/>
        <v>51153</v>
      </c>
      <c r="F1812" s="5" t="str">
        <f t="shared" si="115"/>
        <v>BEARISH</v>
      </c>
      <c r="G1812" s="5" t="str">
        <f t="shared" si="114"/>
        <v>WEAK</v>
      </c>
      <c r="H1812" s="5" t="str">
        <f t="shared" si="113"/>
        <v>CONFIRMED BEARISH</v>
      </c>
    </row>
    <row r="1813" spans="1:8" ht="13.5" x14ac:dyDescent="0.25">
      <c r="A1813" s="3">
        <f>TITRES_STAT!B1816</f>
        <v>44944</v>
      </c>
      <c r="B1813" s="5">
        <f>TITRES_STAT!C1816</f>
        <v>2.34</v>
      </c>
      <c r="C1813" s="5">
        <f>TITRES_STAT!D1816</f>
        <v>1.9332</v>
      </c>
      <c r="D1813" s="5">
        <f>TITRES_STAT!E1816</f>
        <v>0</v>
      </c>
      <c r="E1813" s="2">
        <f t="shared" si="112"/>
        <v>51153</v>
      </c>
      <c r="F1813" s="5" t="str">
        <f t="shared" si="115"/>
        <v>BEARISH</v>
      </c>
      <c r="G1813" s="5" t="str">
        <f t="shared" si="114"/>
        <v>WEAK</v>
      </c>
      <c r="H1813" s="5" t="str">
        <f t="shared" si="113"/>
        <v>CONFIRMED BEARISH</v>
      </c>
    </row>
    <row r="1814" spans="1:8" ht="13.5" x14ac:dyDescent="0.25">
      <c r="A1814" s="3">
        <f>TITRES_STAT!B1817</f>
        <v>44945</v>
      </c>
      <c r="B1814" s="5">
        <f>TITRES_STAT!C1817</f>
        <v>2.2400000000000002</v>
      </c>
      <c r="C1814" s="5">
        <f>TITRES_STAT!D1817</f>
        <v>1.8506</v>
      </c>
      <c r="D1814" s="5">
        <f>TITRES_STAT!E1817</f>
        <v>1225</v>
      </c>
      <c r="E1814" s="2">
        <f t="shared" si="112"/>
        <v>49928</v>
      </c>
      <c r="F1814" s="5" t="str">
        <f t="shared" si="115"/>
        <v>BEARISH</v>
      </c>
      <c r="G1814" s="5" t="str">
        <f t="shared" si="114"/>
        <v>WEAK</v>
      </c>
      <c r="H1814" s="5" t="str">
        <f t="shared" si="113"/>
        <v>CONFIRMED BEARISH</v>
      </c>
    </row>
    <row r="1815" spans="1:8" ht="13.5" x14ac:dyDescent="0.25">
      <c r="A1815" s="3">
        <f>TITRES_STAT!B1818</f>
        <v>44946</v>
      </c>
      <c r="B1815" s="5">
        <f>TITRES_STAT!C1818</f>
        <v>2.2000000000000002</v>
      </c>
      <c r="C1815" s="5">
        <f>TITRES_STAT!D1818</f>
        <v>1.8176000000000001</v>
      </c>
      <c r="D1815" s="5">
        <f>TITRES_STAT!E1818</f>
        <v>3266</v>
      </c>
      <c r="E1815" s="2">
        <f t="shared" si="112"/>
        <v>46662</v>
      </c>
      <c r="F1815" s="5" t="str">
        <f t="shared" si="115"/>
        <v>BEARISH</v>
      </c>
      <c r="G1815" s="5" t="str">
        <f t="shared" si="114"/>
        <v>WEAK</v>
      </c>
      <c r="H1815" s="5" t="str">
        <f t="shared" si="113"/>
        <v>CONFIRMED BEARISH</v>
      </c>
    </row>
    <row r="1816" spans="1:8" ht="13.5" x14ac:dyDescent="0.25">
      <c r="A1816" s="3">
        <f>TITRES_STAT!B1819</f>
        <v>44949</v>
      </c>
      <c r="B1816" s="5">
        <f>TITRES_STAT!C1819</f>
        <v>2.2000000000000002</v>
      </c>
      <c r="C1816" s="5">
        <f>TITRES_STAT!D1819</f>
        <v>1.8176000000000001</v>
      </c>
      <c r="D1816" s="5">
        <f>TITRES_STAT!E1819</f>
        <v>0</v>
      </c>
      <c r="E1816" s="2">
        <f t="shared" si="112"/>
        <v>46662</v>
      </c>
      <c r="F1816" s="5" t="str">
        <f t="shared" si="115"/>
        <v>BEARISH</v>
      </c>
      <c r="G1816" s="5" t="str">
        <f t="shared" si="114"/>
        <v>WEAK</v>
      </c>
      <c r="H1816" s="5" t="str">
        <f t="shared" si="113"/>
        <v>CONFIRMED BEARISH</v>
      </c>
    </row>
    <row r="1817" spans="1:8" ht="13.5" x14ac:dyDescent="0.25">
      <c r="A1817" s="3">
        <f>TITRES_STAT!B1820</f>
        <v>44950</v>
      </c>
      <c r="B1817" s="5">
        <f>TITRES_STAT!C1820</f>
        <v>2.2000000000000002</v>
      </c>
      <c r="C1817" s="5">
        <f>TITRES_STAT!D1820</f>
        <v>1.8176000000000001</v>
      </c>
      <c r="D1817" s="5">
        <f>TITRES_STAT!E1820</f>
        <v>23134</v>
      </c>
      <c r="E1817" s="2">
        <f t="shared" si="112"/>
        <v>46662</v>
      </c>
      <c r="F1817" s="5" t="str">
        <f t="shared" si="115"/>
        <v>BEARISH</v>
      </c>
      <c r="G1817" s="5" t="str">
        <f t="shared" si="114"/>
        <v>WEAK</v>
      </c>
      <c r="H1817" s="5" t="str">
        <f t="shared" si="113"/>
        <v>CONFIRMED BEARISH</v>
      </c>
    </row>
    <row r="1818" spans="1:8" ht="13.5" x14ac:dyDescent="0.25">
      <c r="A1818" s="3">
        <f>TITRES_STAT!B1821</f>
        <v>44951</v>
      </c>
      <c r="B1818" s="5">
        <f>TITRES_STAT!C1821</f>
        <v>2.2000000000000002</v>
      </c>
      <c r="C1818" s="5">
        <f>TITRES_STAT!D1821</f>
        <v>1.8176000000000001</v>
      </c>
      <c r="D1818" s="5">
        <f>TITRES_STAT!E1821</f>
        <v>0</v>
      </c>
      <c r="E1818" s="2">
        <f t="shared" si="112"/>
        <v>46662</v>
      </c>
      <c r="F1818" s="5" t="str">
        <f t="shared" si="115"/>
        <v>BEARISH</v>
      </c>
      <c r="G1818" s="5" t="str">
        <f t="shared" si="114"/>
        <v>WEAK</v>
      </c>
      <c r="H1818" s="5" t="str">
        <f t="shared" si="113"/>
        <v>CONFIRMED BEARISH</v>
      </c>
    </row>
    <row r="1819" spans="1:8" ht="13.5" x14ac:dyDescent="0.25">
      <c r="A1819" s="3">
        <f>TITRES_STAT!B1822</f>
        <v>44952</v>
      </c>
      <c r="B1819" s="5">
        <f>TITRES_STAT!C1822</f>
        <v>2.2000000000000002</v>
      </c>
      <c r="C1819" s="5">
        <f>TITRES_STAT!D1822</f>
        <v>1.8176000000000001</v>
      </c>
      <c r="D1819" s="5">
        <f>TITRES_STAT!E1822</f>
        <v>0</v>
      </c>
      <c r="E1819" s="2">
        <f t="shared" si="112"/>
        <v>46662</v>
      </c>
      <c r="F1819" s="5" t="str">
        <f t="shared" si="115"/>
        <v>BEARISH</v>
      </c>
      <c r="G1819" s="5" t="str">
        <f t="shared" si="114"/>
        <v>WEAK</v>
      </c>
      <c r="H1819" s="5" t="str">
        <f t="shared" si="113"/>
        <v>CONFIRMED BEARISH</v>
      </c>
    </row>
    <row r="1820" spans="1:8" ht="13.5" x14ac:dyDescent="0.25">
      <c r="A1820" s="3">
        <f>TITRES_STAT!B1823</f>
        <v>44953</v>
      </c>
      <c r="B1820" s="5">
        <f>TITRES_STAT!C1823</f>
        <v>2.2000000000000002</v>
      </c>
      <c r="C1820" s="5">
        <f>TITRES_STAT!D1823</f>
        <v>1.8176000000000001</v>
      </c>
      <c r="D1820" s="5">
        <f>TITRES_STAT!E1823</f>
        <v>0</v>
      </c>
      <c r="E1820" s="2">
        <f t="shared" si="112"/>
        <v>46662</v>
      </c>
      <c r="F1820" s="5" t="str">
        <f t="shared" si="115"/>
        <v>NEUTRAL</v>
      </c>
      <c r="G1820" s="5" t="str">
        <f t="shared" si="114"/>
        <v>NEUTRAL</v>
      </c>
      <c r="H1820" s="5" t="str">
        <f t="shared" si="113"/>
        <v>NEUTRAL</v>
      </c>
    </row>
    <row r="1821" spans="1:8" ht="13.5" x14ac:dyDescent="0.25">
      <c r="A1821" s="3">
        <f>TITRES_STAT!B1824</f>
        <v>44956</v>
      </c>
      <c r="B1821" s="5">
        <f>TITRES_STAT!C1824</f>
        <v>2.2000000000000002</v>
      </c>
      <c r="C1821" s="5">
        <f>TITRES_STAT!D1824</f>
        <v>1.8176000000000001</v>
      </c>
      <c r="D1821" s="5">
        <f>TITRES_STAT!E1824</f>
        <v>0</v>
      </c>
      <c r="E1821" s="2">
        <f t="shared" si="112"/>
        <v>46662</v>
      </c>
      <c r="F1821" s="5" t="str">
        <f t="shared" si="115"/>
        <v>NEUTRAL</v>
      </c>
      <c r="G1821" s="5" t="str">
        <f t="shared" si="114"/>
        <v>NEUTRAL</v>
      </c>
      <c r="H1821" s="5" t="str">
        <f t="shared" si="113"/>
        <v>NEUTRAL</v>
      </c>
    </row>
    <row r="1822" spans="1:8" ht="13.5" x14ac:dyDescent="0.25">
      <c r="A1822" s="3">
        <f>TITRES_STAT!B1825</f>
        <v>44957</v>
      </c>
      <c r="B1822" s="5">
        <f>TITRES_STAT!C1825</f>
        <v>2.2000000000000002</v>
      </c>
      <c r="C1822" s="5">
        <f>TITRES_STAT!D1825</f>
        <v>1.8176000000000001</v>
      </c>
      <c r="D1822" s="5">
        <f>TITRES_STAT!E1825</f>
        <v>0</v>
      </c>
      <c r="E1822" s="2">
        <f t="shared" si="112"/>
        <v>46662</v>
      </c>
      <c r="F1822" s="5" t="str">
        <f t="shared" si="115"/>
        <v>NEUTRAL</v>
      </c>
      <c r="G1822" s="5" t="str">
        <f t="shared" si="114"/>
        <v>NEUTRAL</v>
      </c>
      <c r="H1822" s="5" t="str">
        <f t="shared" si="113"/>
        <v>NEUTRAL</v>
      </c>
    </row>
    <row r="1823" spans="1:8" ht="13.5" x14ac:dyDescent="0.25">
      <c r="A1823" s="3">
        <f>TITRES_STAT!B1826</f>
        <v>44958</v>
      </c>
      <c r="B1823" s="5">
        <f>TITRES_STAT!C1826</f>
        <v>2.2000000000000002</v>
      </c>
      <c r="C1823" s="5">
        <f>TITRES_STAT!D1826</f>
        <v>1.8176000000000001</v>
      </c>
      <c r="D1823" s="5">
        <f>TITRES_STAT!E1826</f>
        <v>0</v>
      </c>
      <c r="E1823" s="2">
        <f t="shared" si="112"/>
        <v>46662</v>
      </c>
      <c r="F1823" s="5" t="str">
        <f t="shared" si="115"/>
        <v>NEUTRAL</v>
      </c>
      <c r="G1823" s="5" t="str">
        <f t="shared" si="114"/>
        <v>NEUTRAL</v>
      </c>
      <c r="H1823" s="5" t="str">
        <f t="shared" si="113"/>
        <v>NEUTRAL</v>
      </c>
    </row>
    <row r="1824" spans="1:8" ht="13.5" x14ac:dyDescent="0.25">
      <c r="A1824" s="3">
        <f>TITRES_STAT!B1827</f>
        <v>44959</v>
      </c>
      <c r="B1824" s="5">
        <f>TITRES_STAT!C1827</f>
        <v>2.2599999999999998</v>
      </c>
      <c r="C1824" s="5">
        <f>TITRES_STAT!D1827</f>
        <v>1.8671</v>
      </c>
      <c r="D1824" s="5">
        <f>TITRES_STAT!E1827</f>
        <v>5400</v>
      </c>
      <c r="E1824" s="2">
        <f t="shared" si="112"/>
        <v>52062</v>
      </c>
      <c r="F1824" s="5" t="str">
        <f t="shared" si="115"/>
        <v>BULLISH</v>
      </c>
      <c r="G1824" s="5" t="str">
        <f t="shared" si="114"/>
        <v>STRONG</v>
      </c>
      <c r="H1824" s="5" t="str">
        <f t="shared" si="113"/>
        <v>CONFIRMED BULLISH</v>
      </c>
    </row>
    <row r="1825" spans="1:8" ht="13.5" x14ac:dyDescent="0.25">
      <c r="A1825" s="3">
        <f>TITRES_STAT!B1828</f>
        <v>44960</v>
      </c>
      <c r="B1825" s="5">
        <f>TITRES_STAT!C1828</f>
        <v>2.2000000000000002</v>
      </c>
      <c r="C1825" s="5">
        <f>TITRES_STAT!D1828</f>
        <v>1.8176000000000001</v>
      </c>
      <c r="D1825" s="5">
        <f>TITRES_STAT!E1828</f>
        <v>4153</v>
      </c>
      <c r="E1825" s="2">
        <f t="shared" si="112"/>
        <v>47909</v>
      </c>
      <c r="F1825" s="5" t="str">
        <f t="shared" si="115"/>
        <v>BULLISH</v>
      </c>
      <c r="G1825" s="5" t="str">
        <f t="shared" si="114"/>
        <v>STRONG</v>
      </c>
      <c r="H1825" s="5" t="str">
        <f t="shared" si="113"/>
        <v>NEUTRAL</v>
      </c>
    </row>
    <row r="1826" spans="1:8" ht="13.5" x14ac:dyDescent="0.25">
      <c r="A1826" s="3">
        <f>TITRES_STAT!B1829</f>
        <v>44963</v>
      </c>
      <c r="B1826" s="5">
        <f>TITRES_STAT!C1829</f>
        <v>2.2000000000000002</v>
      </c>
      <c r="C1826" s="5">
        <f>TITRES_STAT!D1829</f>
        <v>1.8176000000000001</v>
      </c>
      <c r="D1826" s="5">
        <f>TITRES_STAT!E1829</f>
        <v>0</v>
      </c>
      <c r="E1826" s="2">
        <f t="shared" si="112"/>
        <v>47909</v>
      </c>
      <c r="F1826" s="5" t="str">
        <f t="shared" si="115"/>
        <v>BULLISH</v>
      </c>
      <c r="G1826" s="5" t="str">
        <f t="shared" si="114"/>
        <v>STRONG</v>
      </c>
      <c r="H1826" s="5" t="str">
        <f t="shared" si="113"/>
        <v>NEUTRAL</v>
      </c>
    </row>
    <row r="1827" spans="1:8" ht="13.5" x14ac:dyDescent="0.25">
      <c r="A1827" s="3">
        <f>TITRES_STAT!B1830</f>
        <v>44964</v>
      </c>
      <c r="B1827" s="5">
        <f>TITRES_STAT!C1830</f>
        <v>2.2000000000000002</v>
      </c>
      <c r="C1827" s="5">
        <f>TITRES_STAT!D1830</f>
        <v>1.8176000000000001</v>
      </c>
      <c r="D1827" s="5">
        <f>TITRES_STAT!E1830</f>
        <v>0</v>
      </c>
      <c r="E1827" s="2">
        <f t="shared" si="112"/>
        <v>47909</v>
      </c>
      <c r="F1827" s="5" t="str">
        <f t="shared" si="115"/>
        <v>BULLISH</v>
      </c>
      <c r="G1827" s="5" t="str">
        <f t="shared" si="114"/>
        <v>STRONG</v>
      </c>
      <c r="H1827" s="5" t="str">
        <f t="shared" si="113"/>
        <v>NEUTRAL</v>
      </c>
    </row>
    <row r="1828" spans="1:8" ht="13.5" x14ac:dyDescent="0.25">
      <c r="A1828" s="3">
        <f>TITRES_STAT!B1831</f>
        <v>44965</v>
      </c>
      <c r="B1828" s="5">
        <f>TITRES_STAT!C1831</f>
        <v>2.2000000000000002</v>
      </c>
      <c r="C1828" s="5">
        <f>TITRES_STAT!D1831</f>
        <v>1.8176000000000001</v>
      </c>
      <c r="D1828" s="5">
        <f>TITRES_STAT!E1831</f>
        <v>0</v>
      </c>
      <c r="E1828" s="2">
        <f t="shared" si="112"/>
        <v>47909</v>
      </c>
      <c r="F1828" s="5" t="str">
        <f t="shared" si="115"/>
        <v>BULLISH</v>
      </c>
      <c r="G1828" s="5" t="str">
        <f t="shared" si="114"/>
        <v>STRONG</v>
      </c>
      <c r="H1828" s="5" t="str">
        <f t="shared" si="113"/>
        <v>NEUTRAL</v>
      </c>
    </row>
    <row r="1829" spans="1:8" ht="13.5" x14ac:dyDescent="0.25">
      <c r="A1829" s="3">
        <f>TITRES_STAT!B1832</f>
        <v>44966</v>
      </c>
      <c r="B1829" s="5">
        <f>TITRES_STAT!C1832</f>
        <v>2.2000000000000002</v>
      </c>
      <c r="C1829" s="5">
        <f>TITRES_STAT!D1832</f>
        <v>1.8176000000000001</v>
      </c>
      <c r="D1829" s="5">
        <f>TITRES_STAT!E1832</f>
        <v>5200</v>
      </c>
      <c r="E1829" s="2">
        <f t="shared" si="112"/>
        <v>47909</v>
      </c>
      <c r="F1829" s="5" t="str">
        <f t="shared" si="115"/>
        <v>BEARISH</v>
      </c>
      <c r="G1829" s="5" t="str">
        <f t="shared" si="114"/>
        <v>WEAK</v>
      </c>
      <c r="H1829" s="5" t="str">
        <f t="shared" si="113"/>
        <v>CONFIRMED BEARISH</v>
      </c>
    </row>
    <row r="1830" spans="1:8" ht="13.5" x14ac:dyDescent="0.25">
      <c r="A1830" s="3">
        <f>TITRES_STAT!B1833</f>
        <v>44967</v>
      </c>
      <c r="B1830" s="5">
        <f>TITRES_STAT!C1833</f>
        <v>2.2000000000000002</v>
      </c>
      <c r="C1830" s="5">
        <f>TITRES_STAT!D1833</f>
        <v>1.8176000000000001</v>
      </c>
      <c r="D1830" s="5">
        <f>TITRES_STAT!E1833</f>
        <v>0</v>
      </c>
      <c r="E1830" s="2">
        <f t="shared" si="112"/>
        <v>47909</v>
      </c>
      <c r="F1830" s="5" t="str">
        <f t="shared" si="115"/>
        <v>NEUTRAL</v>
      </c>
      <c r="G1830" s="5" t="str">
        <f t="shared" si="114"/>
        <v>NEUTRAL</v>
      </c>
      <c r="H1830" s="5" t="str">
        <f t="shared" si="113"/>
        <v>NEUTRAL</v>
      </c>
    </row>
    <row r="1831" spans="1:8" ht="13.5" x14ac:dyDescent="0.25">
      <c r="A1831" s="3">
        <f>TITRES_STAT!B1834</f>
        <v>44970</v>
      </c>
      <c r="B1831" s="5">
        <f>TITRES_STAT!C1834</f>
        <v>2.2000000000000002</v>
      </c>
      <c r="C1831" s="5">
        <f>TITRES_STAT!D1834</f>
        <v>1.8176000000000001</v>
      </c>
      <c r="D1831" s="5">
        <f>TITRES_STAT!E1834</f>
        <v>0</v>
      </c>
      <c r="E1831" s="2">
        <f t="shared" si="112"/>
        <v>47909</v>
      </c>
      <c r="F1831" s="5" t="str">
        <f t="shared" si="115"/>
        <v>NEUTRAL</v>
      </c>
      <c r="G1831" s="5" t="str">
        <f t="shared" si="114"/>
        <v>NEUTRAL</v>
      </c>
      <c r="H1831" s="5" t="str">
        <f t="shared" si="113"/>
        <v>NEUTRAL</v>
      </c>
    </row>
    <row r="1832" spans="1:8" ht="13.5" x14ac:dyDescent="0.25">
      <c r="A1832" s="3">
        <f>TITRES_STAT!B1835</f>
        <v>44971</v>
      </c>
      <c r="B1832" s="5">
        <f>TITRES_STAT!C1835</f>
        <v>2.2000000000000002</v>
      </c>
      <c r="C1832" s="5">
        <f>TITRES_STAT!D1835</f>
        <v>1.8176000000000001</v>
      </c>
      <c r="D1832" s="5">
        <f>TITRES_STAT!E1835</f>
        <v>3156</v>
      </c>
      <c r="E1832" s="2">
        <f t="shared" si="112"/>
        <v>47909</v>
      </c>
      <c r="F1832" s="5" t="str">
        <f t="shared" si="115"/>
        <v>NEUTRAL</v>
      </c>
      <c r="G1832" s="5" t="str">
        <f t="shared" si="114"/>
        <v>NEUTRAL</v>
      </c>
      <c r="H1832" s="5" t="str">
        <f t="shared" si="113"/>
        <v>NEUTRAL</v>
      </c>
    </row>
    <row r="1833" spans="1:8" ht="13.5" x14ac:dyDescent="0.25">
      <c r="A1833" s="3">
        <f>TITRES_STAT!B1836</f>
        <v>44972</v>
      </c>
      <c r="B1833" s="5">
        <f>TITRES_STAT!C1836</f>
        <v>2.2000000000000002</v>
      </c>
      <c r="C1833" s="5">
        <f>TITRES_STAT!D1836</f>
        <v>1.8176000000000001</v>
      </c>
      <c r="D1833" s="5">
        <f>TITRES_STAT!E1836</f>
        <v>2350</v>
      </c>
      <c r="E1833" s="2">
        <f t="shared" si="112"/>
        <v>47909</v>
      </c>
      <c r="F1833" s="5" t="str">
        <f t="shared" si="115"/>
        <v>NEUTRAL</v>
      </c>
      <c r="G1833" s="5" t="str">
        <f t="shared" si="114"/>
        <v>NEUTRAL</v>
      </c>
      <c r="H1833" s="5" t="str">
        <f t="shared" si="113"/>
        <v>NEUTRAL</v>
      </c>
    </row>
    <row r="1834" spans="1:8" ht="13.5" x14ac:dyDescent="0.25">
      <c r="A1834" s="3">
        <f>TITRES_STAT!B1837</f>
        <v>44973</v>
      </c>
      <c r="B1834" s="5">
        <f>TITRES_STAT!C1837</f>
        <v>2.2000000000000002</v>
      </c>
      <c r="C1834" s="5">
        <f>TITRES_STAT!D1837</f>
        <v>1.8176000000000001</v>
      </c>
      <c r="D1834" s="5">
        <f>TITRES_STAT!E1837</f>
        <v>2100</v>
      </c>
      <c r="E1834" s="2">
        <f t="shared" si="112"/>
        <v>47909</v>
      </c>
      <c r="F1834" s="5" t="str">
        <f t="shared" si="115"/>
        <v>NEUTRAL</v>
      </c>
      <c r="G1834" s="5" t="str">
        <f t="shared" si="114"/>
        <v>NEUTRAL</v>
      </c>
      <c r="H1834" s="5" t="str">
        <f t="shared" si="113"/>
        <v>NEUTRAL</v>
      </c>
    </row>
    <row r="1835" spans="1:8" ht="13.5" x14ac:dyDescent="0.25">
      <c r="A1835" s="3">
        <f>TITRES_STAT!B1838</f>
        <v>44974</v>
      </c>
      <c r="B1835" s="5">
        <f>TITRES_STAT!C1838</f>
        <v>2.2000000000000002</v>
      </c>
      <c r="C1835" s="5">
        <f>TITRES_STAT!D1838</f>
        <v>1.8176000000000001</v>
      </c>
      <c r="D1835" s="5">
        <f>TITRES_STAT!E1838</f>
        <v>5900</v>
      </c>
      <c r="E1835" s="2">
        <f t="shared" si="112"/>
        <v>47909</v>
      </c>
      <c r="F1835" s="5" t="str">
        <f t="shared" si="115"/>
        <v>NEUTRAL</v>
      </c>
      <c r="G1835" s="5" t="str">
        <f t="shared" si="114"/>
        <v>NEUTRAL</v>
      </c>
      <c r="H1835" s="5" t="str">
        <f t="shared" si="113"/>
        <v>NEUTRAL</v>
      </c>
    </row>
    <row r="1836" spans="1:8" ht="13.5" x14ac:dyDescent="0.25">
      <c r="A1836" s="3">
        <f>TITRES_STAT!B1839</f>
        <v>44977</v>
      </c>
      <c r="B1836" s="5">
        <f>TITRES_STAT!C1839</f>
        <v>2.2000000000000002</v>
      </c>
      <c r="C1836" s="5">
        <f>TITRES_STAT!D1839</f>
        <v>1.8176000000000001</v>
      </c>
      <c r="D1836" s="5">
        <f>TITRES_STAT!E1839</f>
        <v>0</v>
      </c>
      <c r="E1836" s="2">
        <f t="shared" si="112"/>
        <v>47909</v>
      </c>
      <c r="F1836" s="5" t="str">
        <f t="shared" si="115"/>
        <v>NEUTRAL</v>
      </c>
      <c r="G1836" s="5" t="str">
        <f t="shared" si="114"/>
        <v>NEUTRAL</v>
      </c>
      <c r="H1836" s="5" t="str">
        <f t="shared" si="113"/>
        <v>NEUTRAL</v>
      </c>
    </row>
    <row r="1837" spans="1:8" ht="13.5" x14ac:dyDescent="0.25">
      <c r="A1837" s="3">
        <f>TITRES_STAT!B1840</f>
        <v>44978</v>
      </c>
      <c r="B1837" s="5">
        <f>TITRES_STAT!C1840</f>
        <v>2.2000000000000002</v>
      </c>
      <c r="C1837" s="5">
        <f>TITRES_STAT!D1840</f>
        <v>1.8176000000000001</v>
      </c>
      <c r="D1837" s="5">
        <f>TITRES_STAT!E1840</f>
        <v>2</v>
      </c>
      <c r="E1837" s="2">
        <f t="shared" si="112"/>
        <v>47909</v>
      </c>
      <c r="F1837" s="5" t="str">
        <f t="shared" si="115"/>
        <v>NEUTRAL</v>
      </c>
      <c r="G1837" s="5" t="str">
        <f t="shared" si="114"/>
        <v>NEUTRAL</v>
      </c>
      <c r="H1837" s="5" t="str">
        <f t="shared" si="113"/>
        <v>NEUTRAL</v>
      </c>
    </row>
    <row r="1838" spans="1:8" ht="13.5" x14ac:dyDescent="0.25">
      <c r="A1838" s="3">
        <f>TITRES_STAT!B1841</f>
        <v>44979</v>
      </c>
      <c r="B1838" s="5">
        <f>TITRES_STAT!C1841</f>
        <v>2.2000000000000002</v>
      </c>
      <c r="C1838" s="5">
        <f>TITRES_STAT!D1841</f>
        <v>1.8176000000000001</v>
      </c>
      <c r="D1838" s="5">
        <f>TITRES_STAT!E1841</f>
        <v>0</v>
      </c>
      <c r="E1838" s="2">
        <f t="shared" si="112"/>
        <v>47909</v>
      </c>
      <c r="F1838" s="5" t="str">
        <f t="shared" si="115"/>
        <v>NEUTRAL</v>
      </c>
      <c r="G1838" s="5" t="str">
        <f t="shared" si="114"/>
        <v>NEUTRAL</v>
      </c>
      <c r="H1838" s="5" t="str">
        <f t="shared" si="113"/>
        <v>NEUTRAL</v>
      </c>
    </row>
    <row r="1839" spans="1:8" ht="13.5" x14ac:dyDescent="0.25">
      <c r="A1839" s="3">
        <f>TITRES_STAT!B1842</f>
        <v>44980</v>
      </c>
      <c r="B1839" s="5">
        <f>TITRES_STAT!C1842</f>
        <v>2.2000000000000002</v>
      </c>
      <c r="C1839" s="5">
        <f>TITRES_STAT!D1842</f>
        <v>1.8176000000000001</v>
      </c>
      <c r="D1839" s="5">
        <f>TITRES_STAT!E1842</f>
        <v>0</v>
      </c>
      <c r="E1839" s="2">
        <f t="shared" si="112"/>
        <v>47909</v>
      </c>
      <c r="F1839" s="5" t="str">
        <f t="shared" si="115"/>
        <v>NEUTRAL</v>
      </c>
      <c r="G1839" s="5" t="str">
        <f t="shared" si="114"/>
        <v>NEUTRAL</v>
      </c>
      <c r="H1839" s="5" t="str">
        <f t="shared" si="113"/>
        <v>NEUTRAL</v>
      </c>
    </row>
    <row r="1840" spans="1:8" ht="13.5" x14ac:dyDescent="0.25">
      <c r="A1840" s="3">
        <f>TITRES_STAT!B1843</f>
        <v>44981</v>
      </c>
      <c r="B1840" s="5">
        <f>TITRES_STAT!C1843</f>
        <v>2.2000000000000002</v>
      </c>
      <c r="C1840" s="5">
        <f>TITRES_STAT!D1843</f>
        <v>1.8176000000000001</v>
      </c>
      <c r="D1840" s="5">
        <f>TITRES_STAT!E1843</f>
        <v>0</v>
      </c>
      <c r="E1840" s="2">
        <f t="shared" si="112"/>
        <v>47909</v>
      </c>
      <c r="F1840" s="5" t="str">
        <f t="shared" si="115"/>
        <v>NEUTRAL</v>
      </c>
      <c r="G1840" s="5" t="str">
        <f t="shared" si="114"/>
        <v>NEUTRAL</v>
      </c>
      <c r="H1840" s="5" t="str">
        <f t="shared" si="113"/>
        <v>NEUTRAL</v>
      </c>
    </row>
    <row r="1841" spans="1:8" ht="13.5" x14ac:dyDescent="0.25">
      <c r="A1841" s="3">
        <f>TITRES_STAT!B1844</f>
        <v>44984</v>
      </c>
      <c r="B1841" s="5">
        <f>TITRES_STAT!C1844</f>
        <v>2.2000000000000002</v>
      </c>
      <c r="C1841" s="5">
        <f>TITRES_STAT!D1844</f>
        <v>1.8176000000000001</v>
      </c>
      <c r="D1841" s="5">
        <f>TITRES_STAT!E1844</f>
        <v>0</v>
      </c>
      <c r="E1841" s="2">
        <f t="shared" si="112"/>
        <v>47909</v>
      </c>
      <c r="F1841" s="5" t="str">
        <f t="shared" si="115"/>
        <v>NEUTRAL</v>
      </c>
      <c r="G1841" s="5" t="str">
        <f t="shared" si="114"/>
        <v>NEUTRAL</v>
      </c>
      <c r="H1841" s="5" t="str">
        <f t="shared" si="113"/>
        <v>NEUTRAL</v>
      </c>
    </row>
    <row r="1842" spans="1:8" ht="13.5" x14ac:dyDescent="0.25">
      <c r="A1842" s="3">
        <f>TITRES_STAT!B1845</f>
        <v>44985</v>
      </c>
      <c r="B1842" s="5">
        <f>TITRES_STAT!C1845</f>
        <v>2.2000000000000002</v>
      </c>
      <c r="C1842" s="5">
        <f>TITRES_STAT!D1845</f>
        <v>1.8176000000000001</v>
      </c>
      <c r="D1842" s="5">
        <f>TITRES_STAT!E1845</f>
        <v>0</v>
      </c>
      <c r="E1842" s="2">
        <f t="shared" si="112"/>
        <v>47909</v>
      </c>
      <c r="F1842" s="5" t="str">
        <f t="shared" si="115"/>
        <v>NEUTRAL</v>
      </c>
      <c r="G1842" s="5" t="str">
        <f t="shared" si="114"/>
        <v>NEUTRAL</v>
      </c>
      <c r="H1842" s="5" t="str">
        <f t="shared" si="113"/>
        <v>NEUTRAL</v>
      </c>
    </row>
    <row r="1843" spans="1:8" ht="13.5" x14ac:dyDescent="0.25">
      <c r="A1843" s="3">
        <f>TITRES_STAT!B1846</f>
        <v>44986</v>
      </c>
      <c r="B1843" s="5">
        <f>TITRES_STAT!C1846</f>
        <v>2.2000000000000002</v>
      </c>
      <c r="C1843" s="5">
        <f>TITRES_STAT!D1846</f>
        <v>1.8176000000000001</v>
      </c>
      <c r="D1843" s="5">
        <f>TITRES_STAT!E1846</f>
        <v>0</v>
      </c>
      <c r="E1843" s="2">
        <f t="shared" si="112"/>
        <v>47909</v>
      </c>
      <c r="F1843" s="5" t="str">
        <f t="shared" si="115"/>
        <v>NEUTRAL</v>
      </c>
      <c r="G1843" s="5" t="str">
        <f t="shared" si="114"/>
        <v>NEUTRAL</v>
      </c>
      <c r="H1843" s="5" t="str">
        <f t="shared" si="113"/>
        <v>NEUTRAL</v>
      </c>
    </row>
    <row r="1844" spans="1:8" ht="13.5" x14ac:dyDescent="0.25">
      <c r="A1844" s="3">
        <f>TITRES_STAT!B1847</f>
        <v>44987</v>
      </c>
      <c r="B1844" s="5">
        <f>TITRES_STAT!C1847</f>
        <v>2.2000000000000002</v>
      </c>
      <c r="C1844" s="5">
        <f>TITRES_STAT!D1847</f>
        <v>1.8176000000000001</v>
      </c>
      <c r="D1844" s="5">
        <f>TITRES_STAT!E1847</f>
        <v>0</v>
      </c>
      <c r="E1844" s="2">
        <f t="shared" si="112"/>
        <v>47909</v>
      </c>
      <c r="F1844" s="5" t="str">
        <f t="shared" si="115"/>
        <v>NEUTRAL</v>
      </c>
      <c r="G1844" s="5" t="str">
        <f t="shared" si="114"/>
        <v>NEUTRAL</v>
      </c>
      <c r="H1844" s="5" t="str">
        <f t="shared" si="113"/>
        <v>NEUTRAL</v>
      </c>
    </row>
    <row r="1845" spans="1:8" ht="13.5" x14ac:dyDescent="0.25">
      <c r="A1845" s="3">
        <f>TITRES_STAT!B1848</f>
        <v>44988</v>
      </c>
      <c r="B1845" s="5">
        <f>TITRES_STAT!C1848</f>
        <v>2.2000000000000002</v>
      </c>
      <c r="C1845" s="5">
        <f>TITRES_STAT!D1848</f>
        <v>1.8176000000000001</v>
      </c>
      <c r="D1845" s="5">
        <f>TITRES_STAT!E1848</f>
        <v>0</v>
      </c>
      <c r="E1845" s="2">
        <f t="shared" si="112"/>
        <v>47909</v>
      </c>
      <c r="F1845" s="5" t="str">
        <f t="shared" si="115"/>
        <v>NEUTRAL</v>
      </c>
      <c r="G1845" s="5" t="str">
        <f t="shared" si="114"/>
        <v>NEUTRAL</v>
      </c>
      <c r="H1845" s="5" t="str">
        <f t="shared" si="113"/>
        <v>NEUTRAL</v>
      </c>
    </row>
    <row r="1846" spans="1:8" ht="13.5" x14ac:dyDescent="0.25">
      <c r="A1846" s="3">
        <f>TITRES_STAT!B1849</f>
        <v>44991</v>
      </c>
      <c r="B1846" s="5">
        <f>TITRES_STAT!C1849</f>
        <v>2.2000000000000002</v>
      </c>
      <c r="C1846" s="5">
        <f>TITRES_STAT!D1849</f>
        <v>1.8176000000000001</v>
      </c>
      <c r="D1846" s="5">
        <f>TITRES_STAT!E1849</f>
        <v>0</v>
      </c>
      <c r="E1846" s="2">
        <f t="shared" si="112"/>
        <v>47909</v>
      </c>
      <c r="F1846" s="5" t="str">
        <f t="shared" si="115"/>
        <v>NEUTRAL</v>
      </c>
      <c r="G1846" s="5" t="str">
        <f t="shared" si="114"/>
        <v>NEUTRAL</v>
      </c>
      <c r="H1846" s="5" t="str">
        <f t="shared" si="113"/>
        <v>NEUTRAL</v>
      </c>
    </row>
    <row r="1847" spans="1:8" ht="13.5" x14ac:dyDescent="0.25">
      <c r="A1847" s="3">
        <f>TITRES_STAT!B1850</f>
        <v>44992</v>
      </c>
      <c r="B1847" s="5">
        <f>TITRES_STAT!C1850</f>
        <v>2.2000000000000002</v>
      </c>
      <c r="C1847" s="5">
        <f>TITRES_STAT!D1850</f>
        <v>1.8176000000000001</v>
      </c>
      <c r="D1847" s="5">
        <f>TITRES_STAT!E1850</f>
        <v>0</v>
      </c>
      <c r="E1847" s="2">
        <f t="shared" si="112"/>
        <v>47909</v>
      </c>
      <c r="F1847" s="5" t="str">
        <f t="shared" si="115"/>
        <v>NEUTRAL</v>
      </c>
      <c r="G1847" s="5" t="str">
        <f t="shared" si="114"/>
        <v>NEUTRAL</v>
      </c>
      <c r="H1847" s="5" t="str">
        <f t="shared" si="113"/>
        <v>NEUTRAL</v>
      </c>
    </row>
    <row r="1848" spans="1:8" ht="13.5" x14ac:dyDescent="0.25">
      <c r="A1848" s="3">
        <f>TITRES_STAT!B1851</f>
        <v>44993</v>
      </c>
      <c r="B1848" s="5">
        <f>TITRES_STAT!C1851</f>
        <v>2.2000000000000002</v>
      </c>
      <c r="C1848" s="5">
        <f>TITRES_STAT!D1851</f>
        <v>1.8176000000000001</v>
      </c>
      <c r="D1848" s="5">
        <f>TITRES_STAT!E1851</f>
        <v>0</v>
      </c>
      <c r="E1848" s="2">
        <f t="shared" si="112"/>
        <v>47909</v>
      </c>
      <c r="F1848" s="5" t="str">
        <f t="shared" si="115"/>
        <v>NEUTRAL</v>
      </c>
      <c r="G1848" s="5" t="str">
        <f t="shared" si="114"/>
        <v>NEUTRAL</v>
      </c>
      <c r="H1848" s="5" t="str">
        <f t="shared" si="113"/>
        <v>NEUTRAL</v>
      </c>
    </row>
    <row r="1849" spans="1:8" ht="13.5" x14ac:dyDescent="0.25">
      <c r="A1849" s="3">
        <f>TITRES_STAT!B1852</f>
        <v>44994</v>
      </c>
      <c r="B1849" s="5">
        <f>TITRES_STAT!C1852</f>
        <v>2.2000000000000002</v>
      </c>
      <c r="C1849" s="5">
        <f>TITRES_STAT!D1852</f>
        <v>1.8176000000000001</v>
      </c>
      <c r="D1849" s="5">
        <f>TITRES_STAT!E1852</f>
        <v>0</v>
      </c>
      <c r="E1849" s="2">
        <f t="shared" si="112"/>
        <v>47909</v>
      </c>
      <c r="F1849" s="5" t="str">
        <f t="shared" si="115"/>
        <v>NEUTRAL</v>
      </c>
      <c r="G1849" s="5" t="str">
        <f t="shared" si="114"/>
        <v>NEUTRAL</v>
      </c>
      <c r="H1849" s="5" t="str">
        <f t="shared" si="113"/>
        <v>NEUTRAL</v>
      </c>
    </row>
    <row r="1850" spans="1:8" ht="13.5" x14ac:dyDescent="0.25">
      <c r="A1850" s="3">
        <f>TITRES_STAT!B1853</f>
        <v>44995</v>
      </c>
      <c r="B1850" s="5">
        <f>TITRES_STAT!C1853</f>
        <v>2.2000000000000002</v>
      </c>
      <c r="C1850" s="5">
        <f>TITRES_STAT!D1853</f>
        <v>1.8176000000000001</v>
      </c>
      <c r="D1850" s="5">
        <f>TITRES_STAT!E1853</f>
        <v>0</v>
      </c>
      <c r="E1850" s="2">
        <f t="shared" si="112"/>
        <v>47909</v>
      </c>
      <c r="F1850" s="5" t="str">
        <f t="shared" si="115"/>
        <v>NEUTRAL</v>
      </c>
      <c r="G1850" s="5" t="str">
        <f t="shared" si="114"/>
        <v>NEUTRAL</v>
      </c>
      <c r="H1850" s="5" t="str">
        <f t="shared" si="113"/>
        <v>NEUTRAL</v>
      </c>
    </row>
    <row r="1851" spans="1:8" ht="13.5" x14ac:dyDescent="0.25">
      <c r="A1851" s="3">
        <f>TITRES_STAT!B1854</f>
        <v>44998</v>
      </c>
      <c r="B1851" s="5">
        <f>TITRES_STAT!C1854</f>
        <v>2.2000000000000002</v>
      </c>
      <c r="C1851" s="5">
        <f>TITRES_STAT!D1854</f>
        <v>1.8176000000000001</v>
      </c>
      <c r="D1851" s="5">
        <f>TITRES_STAT!E1854</f>
        <v>0</v>
      </c>
      <c r="E1851" s="2">
        <f t="shared" si="112"/>
        <v>47909</v>
      </c>
      <c r="F1851" s="5" t="str">
        <f t="shared" si="115"/>
        <v>NEUTRAL</v>
      </c>
      <c r="G1851" s="5" t="str">
        <f t="shared" si="114"/>
        <v>NEUTRAL</v>
      </c>
      <c r="H1851" s="5" t="str">
        <f t="shared" si="113"/>
        <v>NEUTRAL</v>
      </c>
    </row>
    <row r="1852" spans="1:8" ht="13.5" x14ac:dyDescent="0.25">
      <c r="A1852" s="3">
        <f>TITRES_STAT!B1855</f>
        <v>44999</v>
      </c>
      <c r="B1852" s="5">
        <f>TITRES_STAT!C1855</f>
        <v>2.2000000000000002</v>
      </c>
      <c r="C1852" s="5">
        <f>TITRES_STAT!D1855</f>
        <v>1.8176000000000001</v>
      </c>
      <c r="D1852" s="5">
        <f>TITRES_STAT!E1855</f>
        <v>0</v>
      </c>
      <c r="E1852" s="2">
        <f t="shared" si="112"/>
        <v>47909</v>
      </c>
      <c r="F1852" s="5" t="str">
        <f t="shared" si="115"/>
        <v>NEUTRAL</v>
      </c>
      <c r="G1852" s="5" t="str">
        <f t="shared" si="114"/>
        <v>NEUTRAL</v>
      </c>
      <c r="H1852" s="5" t="str">
        <f t="shared" si="113"/>
        <v>NEUTRAL</v>
      </c>
    </row>
    <row r="1853" spans="1:8" ht="13.5" x14ac:dyDescent="0.25">
      <c r="A1853" s="3">
        <f>TITRES_STAT!B1856</f>
        <v>45000</v>
      </c>
      <c r="B1853" s="5">
        <f>TITRES_STAT!C1856</f>
        <v>2.2000000000000002</v>
      </c>
      <c r="C1853" s="5">
        <f>TITRES_STAT!D1856</f>
        <v>1.8176000000000001</v>
      </c>
      <c r="D1853" s="5">
        <f>TITRES_STAT!E1856</f>
        <v>120</v>
      </c>
      <c r="E1853" s="2">
        <f t="shared" si="112"/>
        <v>47909</v>
      </c>
      <c r="F1853" s="5" t="str">
        <f t="shared" si="115"/>
        <v>NEUTRAL</v>
      </c>
      <c r="G1853" s="5" t="str">
        <f t="shared" si="114"/>
        <v>NEUTRAL</v>
      </c>
      <c r="H1853" s="5" t="str">
        <f t="shared" si="113"/>
        <v>NEUTRAL</v>
      </c>
    </row>
    <row r="1854" spans="1:8" ht="13.5" x14ac:dyDescent="0.25">
      <c r="A1854" s="3">
        <f>TITRES_STAT!B1857</f>
        <v>45001</v>
      </c>
      <c r="B1854" s="5">
        <f>TITRES_STAT!C1857</f>
        <v>2.2000000000000002</v>
      </c>
      <c r="C1854" s="5">
        <f>TITRES_STAT!D1857</f>
        <v>1.8176000000000001</v>
      </c>
      <c r="D1854" s="5">
        <f>TITRES_STAT!E1857</f>
        <v>0</v>
      </c>
      <c r="E1854" s="2">
        <f t="shared" si="112"/>
        <v>47909</v>
      </c>
      <c r="F1854" s="5" t="str">
        <f t="shared" si="115"/>
        <v>NEUTRAL</v>
      </c>
      <c r="G1854" s="5" t="str">
        <f t="shared" si="114"/>
        <v>NEUTRAL</v>
      </c>
      <c r="H1854" s="5" t="str">
        <f t="shared" si="113"/>
        <v>NEUTRAL</v>
      </c>
    </row>
    <row r="1855" spans="1:8" ht="13.5" x14ac:dyDescent="0.25">
      <c r="A1855" s="3">
        <f>TITRES_STAT!B1858</f>
        <v>45002</v>
      </c>
      <c r="B1855" s="5">
        <f>TITRES_STAT!C1858</f>
        <v>2.2000000000000002</v>
      </c>
      <c r="C1855" s="5">
        <f>TITRES_STAT!D1858</f>
        <v>1.8176000000000001</v>
      </c>
      <c r="D1855" s="5">
        <f>TITRES_STAT!E1858</f>
        <v>10</v>
      </c>
      <c r="E1855" s="2">
        <f t="shared" si="112"/>
        <v>47909</v>
      </c>
      <c r="F1855" s="5" t="str">
        <f t="shared" si="115"/>
        <v>NEUTRAL</v>
      </c>
      <c r="G1855" s="5" t="str">
        <f t="shared" si="114"/>
        <v>NEUTRAL</v>
      </c>
      <c r="H1855" s="5" t="str">
        <f t="shared" si="113"/>
        <v>NEUTRAL</v>
      </c>
    </row>
    <row r="1856" spans="1:8" ht="13.5" x14ac:dyDescent="0.25">
      <c r="A1856" s="3">
        <f>TITRES_STAT!B1859</f>
        <v>45006</v>
      </c>
      <c r="B1856" s="5">
        <f>TITRES_STAT!C1859</f>
        <v>2.2000000000000002</v>
      </c>
      <c r="C1856" s="5">
        <f>TITRES_STAT!D1859</f>
        <v>1.8176000000000001</v>
      </c>
      <c r="D1856" s="5">
        <f>TITRES_STAT!E1859</f>
        <v>0</v>
      </c>
      <c r="E1856" s="2">
        <f t="shared" si="112"/>
        <v>47909</v>
      </c>
      <c r="F1856" s="5" t="str">
        <f t="shared" si="115"/>
        <v>NEUTRAL</v>
      </c>
      <c r="G1856" s="5" t="str">
        <f t="shared" si="114"/>
        <v>NEUTRAL</v>
      </c>
      <c r="H1856" s="5" t="str">
        <f t="shared" si="113"/>
        <v>NEUTRAL</v>
      </c>
    </row>
    <row r="1857" spans="1:8" ht="13.5" x14ac:dyDescent="0.25">
      <c r="A1857" s="3">
        <f>TITRES_STAT!B1860</f>
        <v>45007</v>
      </c>
      <c r="B1857" s="5">
        <f>TITRES_STAT!C1860</f>
        <v>2.2000000000000002</v>
      </c>
      <c r="C1857" s="5">
        <f>TITRES_STAT!D1860</f>
        <v>1.8176000000000001</v>
      </c>
      <c r="D1857" s="5">
        <f>TITRES_STAT!E1860</f>
        <v>0</v>
      </c>
      <c r="E1857" s="2">
        <f t="shared" si="112"/>
        <v>47909</v>
      </c>
      <c r="F1857" s="5" t="str">
        <f t="shared" si="115"/>
        <v>NEUTRAL</v>
      </c>
      <c r="G1857" s="5" t="str">
        <f t="shared" si="114"/>
        <v>NEUTRAL</v>
      </c>
      <c r="H1857" s="5" t="str">
        <f t="shared" si="113"/>
        <v>NEUTRAL</v>
      </c>
    </row>
    <row r="1858" spans="1:8" ht="13.5" x14ac:dyDescent="0.25">
      <c r="A1858" s="3">
        <f>TITRES_STAT!B1861</f>
        <v>45008</v>
      </c>
      <c r="B1858" s="5">
        <f>TITRES_STAT!C1861</f>
        <v>2.2000000000000002</v>
      </c>
      <c r="C1858" s="5">
        <f>TITRES_STAT!D1861</f>
        <v>1.8176000000000001</v>
      </c>
      <c r="D1858" s="5">
        <f>TITRES_STAT!E1861</f>
        <v>0</v>
      </c>
      <c r="E1858" s="2">
        <f t="shared" si="112"/>
        <v>47909</v>
      </c>
      <c r="F1858" s="5" t="str">
        <f t="shared" si="115"/>
        <v>NEUTRAL</v>
      </c>
      <c r="G1858" s="5" t="str">
        <f t="shared" si="114"/>
        <v>NEUTRAL</v>
      </c>
      <c r="H1858" s="5" t="str">
        <f t="shared" si="113"/>
        <v>NEUTRAL</v>
      </c>
    </row>
    <row r="1859" spans="1:8" ht="13.5" x14ac:dyDescent="0.25">
      <c r="A1859" s="3">
        <f>TITRES_STAT!B1862</f>
        <v>45009</v>
      </c>
      <c r="B1859" s="5">
        <f>TITRES_STAT!C1862</f>
        <v>2.2000000000000002</v>
      </c>
      <c r="C1859" s="5">
        <f>TITRES_STAT!D1862</f>
        <v>1.8176000000000001</v>
      </c>
      <c r="D1859" s="5">
        <f>TITRES_STAT!E1862</f>
        <v>0</v>
      </c>
      <c r="E1859" s="2">
        <f t="shared" si="112"/>
        <v>47909</v>
      </c>
      <c r="F1859" s="5" t="str">
        <f t="shared" si="115"/>
        <v>NEUTRAL</v>
      </c>
      <c r="G1859" s="5" t="str">
        <f t="shared" si="114"/>
        <v>NEUTRAL</v>
      </c>
      <c r="H1859" s="5" t="str">
        <f t="shared" si="113"/>
        <v>NEUTRAL</v>
      </c>
    </row>
    <row r="1860" spans="1:8" ht="13.5" x14ac:dyDescent="0.25">
      <c r="A1860" s="3">
        <f>TITRES_STAT!B1863</f>
        <v>45012</v>
      </c>
      <c r="B1860" s="5">
        <f>TITRES_STAT!C1863</f>
        <v>2.2000000000000002</v>
      </c>
      <c r="C1860" s="5">
        <f>TITRES_STAT!D1863</f>
        <v>1.8176000000000001</v>
      </c>
      <c r="D1860" s="5">
        <f>TITRES_STAT!E1863</f>
        <v>0</v>
      </c>
      <c r="E1860" s="2">
        <f t="shared" ref="E1860:E1923" si="116">IF(B1860&gt;B1859, E1859+D1860, IF(B1860&lt;B1859, E1859-D1860, E1859))</f>
        <v>47909</v>
      </c>
      <c r="F1860" s="5" t="str">
        <f t="shared" si="115"/>
        <v>NEUTRAL</v>
      </c>
      <c r="G1860" s="5" t="str">
        <f t="shared" si="114"/>
        <v>NEUTRAL</v>
      </c>
      <c r="H1860" s="5" t="str">
        <f t="shared" si="113"/>
        <v>NEUTRAL</v>
      </c>
    </row>
    <row r="1861" spans="1:8" ht="13.5" x14ac:dyDescent="0.25">
      <c r="A1861" s="3">
        <f>TITRES_STAT!B1864</f>
        <v>45013</v>
      </c>
      <c r="B1861" s="5">
        <f>TITRES_STAT!C1864</f>
        <v>2.2000000000000002</v>
      </c>
      <c r="C1861" s="5">
        <f>TITRES_STAT!D1864</f>
        <v>1.8176000000000001</v>
      </c>
      <c r="D1861" s="5">
        <f>TITRES_STAT!E1864</f>
        <v>0</v>
      </c>
      <c r="E1861" s="2">
        <f t="shared" si="116"/>
        <v>47909</v>
      </c>
      <c r="F1861" s="5" t="str">
        <f t="shared" si="115"/>
        <v>NEUTRAL</v>
      </c>
      <c r="G1861" s="5" t="str">
        <f t="shared" si="114"/>
        <v>NEUTRAL</v>
      </c>
      <c r="H1861" s="5" t="str">
        <f t="shared" si="113"/>
        <v>NEUTRAL</v>
      </c>
    </row>
    <row r="1862" spans="1:8" ht="13.5" x14ac:dyDescent="0.25">
      <c r="A1862" s="3">
        <f>TITRES_STAT!B1865</f>
        <v>45014</v>
      </c>
      <c r="B1862" s="5">
        <f>TITRES_STAT!C1865</f>
        <v>2.2000000000000002</v>
      </c>
      <c r="C1862" s="5">
        <f>TITRES_STAT!D1865</f>
        <v>1.8176000000000001</v>
      </c>
      <c r="D1862" s="5">
        <f>TITRES_STAT!E1865</f>
        <v>0</v>
      </c>
      <c r="E1862" s="2">
        <f t="shared" si="116"/>
        <v>47909</v>
      </c>
      <c r="F1862" s="5" t="str">
        <f t="shared" si="115"/>
        <v>NEUTRAL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45015</v>
      </c>
      <c r="B1863" s="5">
        <f>TITRES_STAT!C1866</f>
        <v>2.2000000000000002</v>
      </c>
      <c r="C1863" s="5">
        <f>TITRES_STAT!D1866</f>
        <v>1.8176000000000001</v>
      </c>
      <c r="D1863" s="5">
        <f>TITRES_STAT!E1866</f>
        <v>0</v>
      </c>
      <c r="E1863" s="2">
        <f t="shared" si="116"/>
        <v>47909</v>
      </c>
      <c r="F1863" s="5" t="str">
        <f t="shared" si="115"/>
        <v>NEUTRAL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NEUTRAL</v>
      </c>
    </row>
    <row r="1864" spans="1:8" ht="13.5" x14ac:dyDescent="0.25">
      <c r="A1864" s="3">
        <f>TITRES_STAT!B1867</f>
        <v>45016</v>
      </c>
      <c r="B1864" s="5">
        <f>TITRES_STAT!C1867</f>
        <v>2.2000000000000002</v>
      </c>
      <c r="C1864" s="5">
        <f>TITRES_STAT!D1867</f>
        <v>1.8176000000000001</v>
      </c>
      <c r="D1864" s="5">
        <f>TITRES_STAT!E1867</f>
        <v>0</v>
      </c>
      <c r="E1864" s="2">
        <f t="shared" si="116"/>
        <v>47909</v>
      </c>
      <c r="F1864" s="5" t="str">
        <f t="shared" ref="F1864:F1927" si="119">IF(E1864&gt;E1859,"BULLISH",IF(E1864&lt;E1859,"BEARISH","NEUTRAL"))</f>
        <v>NEUTRAL</v>
      </c>
      <c r="G1864" s="5" t="str">
        <f t="shared" si="118"/>
        <v>NEUTRAL</v>
      </c>
      <c r="H1864" s="5" t="str">
        <f t="shared" si="117"/>
        <v>NEUTRAL</v>
      </c>
    </row>
    <row r="1865" spans="1:8" ht="13.5" x14ac:dyDescent="0.25">
      <c r="A1865" s="3">
        <f>TITRES_STAT!B1868</f>
        <v>45019</v>
      </c>
      <c r="B1865" s="5">
        <f>TITRES_STAT!C1868</f>
        <v>2.2000000000000002</v>
      </c>
      <c r="C1865" s="5">
        <f>TITRES_STAT!D1868</f>
        <v>1.8176000000000001</v>
      </c>
      <c r="D1865" s="5">
        <f>TITRES_STAT!E1868</f>
        <v>0</v>
      </c>
      <c r="E1865" s="2">
        <f t="shared" si="116"/>
        <v>47909</v>
      </c>
      <c r="F1865" s="5" t="str">
        <f t="shared" si="119"/>
        <v>NEUTRAL</v>
      </c>
      <c r="G1865" s="5" t="str">
        <f t="shared" si="118"/>
        <v>NEUTRAL</v>
      </c>
      <c r="H1865" s="5" t="str">
        <f t="shared" si="117"/>
        <v>NEUTRAL</v>
      </c>
    </row>
    <row r="1866" spans="1:8" ht="13.5" x14ac:dyDescent="0.25">
      <c r="A1866" s="3">
        <f>TITRES_STAT!B1869</f>
        <v>45020</v>
      </c>
      <c r="B1866" s="5">
        <f>TITRES_STAT!C1869</f>
        <v>2.2000000000000002</v>
      </c>
      <c r="C1866" s="5">
        <f>TITRES_STAT!D1869</f>
        <v>1.8176000000000001</v>
      </c>
      <c r="D1866" s="5">
        <f>TITRES_STAT!E1869</f>
        <v>0</v>
      </c>
      <c r="E1866" s="2">
        <f t="shared" si="116"/>
        <v>47909</v>
      </c>
      <c r="F1866" s="5" t="str">
        <f t="shared" si="119"/>
        <v>NEUTRAL</v>
      </c>
      <c r="G1866" s="5" t="str">
        <f t="shared" si="118"/>
        <v>NEUTRAL</v>
      </c>
      <c r="H1866" s="5" t="str">
        <f t="shared" si="117"/>
        <v>NEUTRAL</v>
      </c>
    </row>
    <row r="1867" spans="1:8" ht="13.5" x14ac:dyDescent="0.25">
      <c r="A1867" s="3">
        <f>TITRES_STAT!B1870</f>
        <v>45021</v>
      </c>
      <c r="B1867" s="5">
        <f>TITRES_STAT!C1870</f>
        <v>2.2000000000000002</v>
      </c>
      <c r="C1867" s="5">
        <f>TITRES_STAT!D1870</f>
        <v>1.8176000000000001</v>
      </c>
      <c r="D1867" s="5">
        <f>TITRES_STAT!E1870</f>
        <v>0</v>
      </c>
      <c r="E1867" s="2">
        <f t="shared" si="116"/>
        <v>47909</v>
      </c>
      <c r="F1867" s="5" t="str">
        <f t="shared" si="119"/>
        <v>NEUTRAL</v>
      </c>
      <c r="G1867" s="5" t="str">
        <f t="shared" si="118"/>
        <v>NEUTRAL</v>
      </c>
      <c r="H1867" s="5" t="str">
        <f t="shared" si="117"/>
        <v>NEUTRAL</v>
      </c>
    </row>
    <row r="1868" spans="1:8" ht="13.5" x14ac:dyDescent="0.25">
      <c r="A1868" s="3">
        <f>TITRES_STAT!B1871</f>
        <v>45022</v>
      </c>
      <c r="B1868" s="5">
        <f>TITRES_STAT!C1871</f>
        <v>2.2000000000000002</v>
      </c>
      <c r="C1868" s="5">
        <f>TITRES_STAT!D1871</f>
        <v>1.8176000000000001</v>
      </c>
      <c r="D1868" s="5">
        <f>TITRES_STAT!E1871</f>
        <v>0</v>
      </c>
      <c r="E1868" s="2">
        <f t="shared" si="116"/>
        <v>47909</v>
      </c>
      <c r="F1868" s="5" t="str">
        <f t="shared" si="119"/>
        <v>NEUTRAL</v>
      </c>
      <c r="G1868" s="5" t="str">
        <f t="shared" si="118"/>
        <v>NEUTRAL</v>
      </c>
      <c r="H1868" s="5" t="str">
        <f t="shared" si="117"/>
        <v>NEUTRAL</v>
      </c>
    </row>
    <row r="1869" spans="1:8" ht="13.5" x14ac:dyDescent="0.25">
      <c r="A1869" s="3">
        <f>TITRES_STAT!B1872</f>
        <v>45023</v>
      </c>
      <c r="B1869" s="5">
        <f>TITRES_STAT!C1872</f>
        <v>2.2000000000000002</v>
      </c>
      <c r="C1869" s="5">
        <f>TITRES_STAT!D1872</f>
        <v>1.8176000000000001</v>
      </c>
      <c r="D1869" s="5">
        <f>TITRES_STAT!E1872</f>
        <v>0</v>
      </c>
      <c r="E1869" s="2">
        <f t="shared" si="116"/>
        <v>47909</v>
      </c>
      <c r="F1869" s="5" t="str">
        <f t="shared" si="119"/>
        <v>NEUTRAL</v>
      </c>
      <c r="G1869" s="5" t="str">
        <f t="shared" si="118"/>
        <v>NEUTRAL</v>
      </c>
      <c r="H1869" s="5" t="str">
        <f t="shared" si="117"/>
        <v>NEUTRAL</v>
      </c>
    </row>
    <row r="1870" spans="1:8" ht="13.5" x14ac:dyDescent="0.25">
      <c r="A1870" s="3">
        <f>TITRES_STAT!B1873</f>
        <v>45026</v>
      </c>
      <c r="B1870" s="5">
        <f>TITRES_STAT!C1873</f>
        <v>2.2000000000000002</v>
      </c>
      <c r="C1870" s="5">
        <f>TITRES_STAT!D1873</f>
        <v>1.8176000000000001</v>
      </c>
      <c r="D1870" s="5">
        <f>TITRES_STAT!E1873</f>
        <v>0</v>
      </c>
      <c r="E1870" s="2">
        <f t="shared" si="116"/>
        <v>47909</v>
      </c>
      <c r="F1870" s="5" t="str">
        <f t="shared" si="119"/>
        <v>NEUTRAL</v>
      </c>
      <c r="G1870" s="5" t="str">
        <f t="shared" si="118"/>
        <v>NEUTRAL</v>
      </c>
      <c r="H1870" s="5" t="str">
        <f t="shared" si="117"/>
        <v>NEUTRAL</v>
      </c>
    </row>
    <row r="1871" spans="1:8" ht="13.5" x14ac:dyDescent="0.25">
      <c r="A1871" s="3">
        <f>TITRES_STAT!B1874</f>
        <v>45027</v>
      </c>
      <c r="B1871" s="5">
        <f>TITRES_STAT!C1874</f>
        <v>2.2000000000000002</v>
      </c>
      <c r="C1871" s="5">
        <f>TITRES_STAT!D1874</f>
        <v>1.8176000000000001</v>
      </c>
      <c r="D1871" s="5">
        <f>TITRES_STAT!E1874</f>
        <v>0</v>
      </c>
      <c r="E1871" s="2">
        <f t="shared" si="116"/>
        <v>47909</v>
      </c>
      <c r="F1871" s="5" t="str">
        <f t="shared" si="119"/>
        <v>NEUTRAL</v>
      </c>
      <c r="G1871" s="5" t="str">
        <f t="shared" si="118"/>
        <v>NEUTRAL</v>
      </c>
      <c r="H1871" s="5" t="str">
        <f t="shared" si="117"/>
        <v>NEUTRAL</v>
      </c>
    </row>
    <row r="1872" spans="1:8" ht="13.5" x14ac:dyDescent="0.25">
      <c r="A1872" s="3">
        <f>TITRES_STAT!B1875</f>
        <v>45028</v>
      </c>
      <c r="B1872" s="5">
        <f>TITRES_STAT!C1875</f>
        <v>2.2000000000000002</v>
      </c>
      <c r="C1872" s="5">
        <f>TITRES_STAT!D1875</f>
        <v>1.8176000000000001</v>
      </c>
      <c r="D1872" s="5">
        <f>TITRES_STAT!E1875</f>
        <v>0</v>
      </c>
      <c r="E1872" s="2">
        <f t="shared" si="116"/>
        <v>47909</v>
      </c>
      <c r="F1872" s="5" t="str">
        <f t="shared" si="119"/>
        <v>NEUTRAL</v>
      </c>
      <c r="G1872" s="5" t="str">
        <f t="shared" si="118"/>
        <v>NEUTRAL</v>
      </c>
      <c r="H1872" s="5" t="str">
        <f t="shared" si="117"/>
        <v>NEUTRAL</v>
      </c>
    </row>
    <row r="1873" spans="1:8" ht="13.5" x14ac:dyDescent="0.25">
      <c r="A1873" s="3">
        <f>TITRES_STAT!B1876</f>
        <v>45029</v>
      </c>
      <c r="B1873" s="5">
        <f>TITRES_STAT!C1876</f>
        <v>2.2000000000000002</v>
      </c>
      <c r="C1873" s="5">
        <f>TITRES_STAT!D1876</f>
        <v>1.8176000000000001</v>
      </c>
      <c r="D1873" s="5">
        <f>TITRES_STAT!E1876</f>
        <v>0</v>
      </c>
      <c r="E1873" s="2">
        <f t="shared" si="116"/>
        <v>47909</v>
      </c>
      <c r="F1873" s="5" t="str">
        <f t="shared" si="119"/>
        <v>NEUTRAL</v>
      </c>
      <c r="G1873" s="5" t="str">
        <f t="shared" si="118"/>
        <v>NEUTRAL</v>
      </c>
      <c r="H1873" s="5" t="str">
        <f t="shared" si="117"/>
        <v>NEUTRAL</v>
      </c>
    </row>
    <row r="1874" spans="1:8" ht="13.5" x14ac:dyDescent="0.25">
      <c r="A1874" s="3">
        <f>TITRES_STAT!B1877</f>
        <v>45030</v>
      </c>
      <c r="B1874" s="5">
        <f>TITRES_STAT!C1877</f>
        <v>2.2000000000000002</v>
      </c>
      <c r="C1874" s="5">
        <f>TITRES_STAT!D1877</f>
        <v>1.8176000000000001</v>
      </c>
      <c r="D1874" s="5">
        <f>TITRES_STAT!E1877</f>
        <v>0</v>
      </c>
      <c r="E1874" s="2">
        <f t="shared" si="116"/>
        <v>47909</v>
      </c>
      <c r="F1874" s="5" t="str">
        <f t="shared" si="119"/>
        <v>NEUTRAL</v>
      </c>
      <c r="G1874" s="5" t="str">
        <f t="shared" si="118"/>
        <v>NEUTRAL</v>
      </c>
      <c r="H1874" s="5" t="str">
        <f t="shared" si="117"/>
        <v>NEUTRAL</v>
      </c>
    </row>
    <row r="1875" spans="1:8" ht="13.5" x14ac:dyDescent="0.25">
      <c r="A1875" s="3">
        <f>TITRES_STAT!B1878</f>
        <v>45033</v>
      </c>
      <c r="B1875" s="5">
        <f>TITRES_STAT!C1878</f>
        <v>2.25</v>
      </c>
      <c r="C1875" s="5">
        <f>TITRES_STAT!D1878</f>
        <v>1.8589</v>
      </c>
      <c r="D1875" s="5">
        <f>TITRES_STAT!E1878</f>
        <v>133735</v>
      </c>
      <c r="E1875" s="2">
        <f t="shared" si="116"/>
        <v>181644</v>
      </c>
      <c r="F1875" s="5" t="str">
        <f t="shared" si="119"/>
        <v>BULLISH</v>
      </c>
      <c r="G1875" s="5" t="str">
        <f t="shared" si="118"/>
        <v>STRONG</v>
      </c>
      <c r="H1875" s="5" t="str">
        <f t="shared" si="117"/>
        <v>CONFIRMED BULLISH</v>
      </c>
    </row>
    <row r="1876" spans="1:8" ht="13.5" x14ac:dyDescent="0.25">
      <c r="A1876" s="3">
        <f>TITRES_STAT!B1879</f>
        <v>45034</v>
      </c>
      <c r="B1876" s="5">
        <f>TITRES_STAT!C1879</f>
        <v>2.25</v>
      </c>
      <c r="C1876" s="5">
        <f>TITRES_STAT!D1879</f>
        <v>1.8589</v>
      </c>
      <c r="D1876" s="5">
        <f>TITRES_STAT!E1879</f>
        <v>100</v>
      </c>
      <c r="E1876" s="2">
        <f t="shared" si="116"/>
        <v>181644</v>
      </c>
      <c r="F1876" s="5" t="str">
        <f t="shared" si="119"/>
        <v>BULLISH</v>
      </c>
      <c r="G1876" s="5" t="str">
        <f t="shared" si="118"/>
        <v>STRONG</v>
      </c>
      <c r="H1876" s="5" t="str">
        <f t="shared" si="117"/>
        <v>CONFIRMED BULLISH</v>
      </c>
    </row>
    <row r="1877" spans="1:8" ht="13.5" x14ac:dyDescent="0.25">
      <c r="A1877" s="3">
        <f>TITRES_STAT!B1880</f>
        <v>45035</v>
      </c>
      <c r="B1877" s="5">
        <f>TITRES_STAT!C1880</f>
        <v>2.2400000000000002</v>
      </c>
      <c r="C1877" s="5">
        <f>TITRES_STAT!D1880</f>
        <v>1.8506</v>
      </c>
      <c r="D1877" s="5">
        <f>TITRES_STAT!E1880</f>
        <v>262</v>
      </c>
      <c r="E1877" s="2">
        <f t="shared" si="116"/>
        <v>181382</v>
      </c>
      <c r="F1877" s="5" t="str">
        <f t="shared" si="119"/>
        <v>BULLISH</v>
      </c>
      <c r="G1877" s="5" t="str">
        <f t="shared" si="118"/>
        <v>STRONG</v>
      </c>
      <c r="H1877" s="5" t="str">
        <f t="shared" si="117"/>
        <v>CONFIRMED BULLISH</v>
      </c>
    </row>
    <row r="1878" spans="1:8" ht="13.5" x14ac:dyDescent="0.25">
      <c r="A1878" s="3">
        <f>TITRES_STAT!B1881</f>
        <v>45036</v>
      </c>
      <c r="B1878" s="5">
        <f>TITRES_STAT!C1881</f>
        <v>2.2400000000000002</v>
      </c>
      <c r="C1878" s="5">
        <f>TITRES_STAT!D1881</f>
        <v>1.8506</v>
      </c>
      <c r="D1878" s="5">
        <f>TITRES_STAT!E1881</f>
        <v>0</v>
      </c>
      <c r="E1878" s="2">
        <f t="shared" si="116"/>
        <v>181382</v>
      </c>
      <c r="F1878" s="5" t="str">
        <f t="shared" si="119"/>
        <v>BULLISH</v>
      </c>
      <c r="G1878" s="5" t="str">
        <f t="shared" si="118"/>
        <v>STRONG</v>
      </c>
      <c r="H1878" s="5" t="str">
        <f t="shared" si="117"/>
        <v>CONFIRMED BULLISH</v>
      </c>
    </row>
    <row r="1879" spans="1:8" ht="13.5" x14ac:dyDescent="0.25">
      <c r="A1879" s="3">
        <f>TITRES_STAT!B1882</f>
        <v>45040</v>
      </c>
      <c r="B1879" s="5">
        <f>TITRES_STAT!C1882</f>
        <v>2.2400000000000002</v>
      </c>
      <c r="C1879" s="5">
        <f>TITRES_STAT!D1882</f>
        <v>1.8506</v>
      </c>
      <c r="D1879" s="5">
        <f>TITRES_STAT!E1882</f>
        <v>0</v>
      </c>
      <c r="E1879" s="2">
        <f t="shared" si="116"/>
        <v>181382</v>
      </c>
      <c r="F1879" s="5" t="str">
        <f t="shared" si="119"/>
        <v>BULLISH</v>
      </c>
      <c r="G1879" s="5" t="str">
        <f t="shared" si="118"/>
        <v>STRONG</v>
      </c>
      <c r="H1879" s="5" t="str">
        <f t="shared" si="117"/>
        <v>CONFIRMED BULLISH</v>
      </c>
    </row>
    <row r="1880" spans="1:8" ht="13.5" x14ac:dyDescent="0.25">
      <c r="A1880" s="3">
        <f>TITRES_STAT!B1883</f>
        <v>45041</v>
      </c>
      <c r="B1880" s="5">
        <f>TITRES_STAT!C1883</f>
        <v>2.2400000000000002</v>
      </c>
      <c r="C1880" s="5">
        <f>TITRES_STAT!D1883</f>
        <v>1.8506</v>
      </c>
      <c r="D1880" s="5">
        <f>TITRES_STAT!E1883</f>
        <v>0</v>
      </c>
      <c r="E1880" s="2">
        <f t="shared" si="116"/>
        <v>181382</v>
      </c>
      <c r="F1880" s="5" t="str">
        <f t="shared" si="119"/>
        <v>BEARISH</v>
      </c>
      <c r="G1880" s="5" t="str">
        <f t="shared" si="118"/>
        <v>NEUTRAL</v>
      </c>
      <c r="H1880" s="5" t="str">
        <f t="shared" si="117"/>
        <v>CONFIRMED BEARISH</v>
      </c>
    </row>
    <row r="1881" spans="1:8" ht="13.5" x14ac:dyDescent="0.25">
      <c r="A1881" s="3">
        <f>TITRES_STAT!B1884</f>
        <v>45042</v>
      </c>
      <c r="B1881" s="5">
        <f>TITRES_STAT!C1884</f>
        <v>2.2400000000000002</v>
      </c>
      <c r="C1881" s="5">
        <f>TITRES_STAT!D1884</f>
        <v>1.8506</v>
      </c>
      <c r="D1881" s="5">
        <f>TITRES_STAT!E1884</f>
        <v>0</v>
      </c>
      <c r="E1881" s="2">
        <f t="shared" si="116"/>
        <v>181382</v>
      </c>
      <c r="F1881" s="5" t="str">
        <f t="shared" si="119"/>
        <v>BEARISH</v>
      </c>
      <c r="G1881" s="5" t="str">
        <f t="shared" si="118"/>
        <v>NEUTRAL</v>
      </c>
      <c r="H1881" s="5" t="str">
        <f t="shared" si="117"/>
        <v>CONFIRMED BEARISH</v>
      </c>
    </row>
    <row r="1882" spans="1:8" ht="13.5" x14ac:dyDescent="0.25">
      <c r="A1882" s="3">
        <f>TITRES_STAT!B1885</f>
        <v>45043</v>
      </c>
      <c r="B1882" s="5">
        <f>TITRES_STAT!C1885</f>
        <v>2.2400000000000002</v>
      </c>
      <c r="C1882" s="5">
        <f>TITRES_STAT!D1885</f>
        <v>1.8506</v>
      </c>
      <c r="D1882" s="5">
        <f>TITRES_STAT!E1885</f>
        <v>0</v>
      </c>
      <c r="E1882" s="2">
        <f t="shared" si="116"/>
        <v>181382</v>
      </c>
      <c r="F1882" s="5" t="str">
        <f t="shared" si="119"/>
        <v>NEUTRAL</v>
      </c>
      <c r="G1882" s="5" t="str">
        <f t="shared" si="118"/>
        <v>NEUTRAL</v>
      </c>
      <c r="H1882" s="5" t="str">
        <f t="shared" si="117"/>
        <v>NEUTRAL</v>
      </c>
    </row>
    <row r="1883" spans="1:8" ht="13.5" x14ac:dyDescent="0.25">
      <c r="A1883" s="3">
        <f>TITRES_STAT!B1886</f>
        <v>45044</v>
      </c>
      <c r="B1883" s="5">
        <f>TITRES_STAT!C1886</f>
        <v>2.2400000000000002</v>
      </c>
      <c r="C1883" s="5">
        <f>TITRES_STAT!D1886</f>
        <v>1.8506</v>
      </c>
      <c r="D1883" s="5">
        <f>TITRES_STAT!E1886</f>
        <v>0</v>
      </c>
      <c r="E1883" s="2">
        <f t="shared" si="116"/>
        <v>181382</v>
      </c>
      <c r="F1883" s="5" t="str">
        <f t="shared" si="119"/>
        <v>NEUTRAL</v>
      </c>
      <c r="G1883" s="5" t="str">
        <f t="shared" si="118"/>
        <v>NEUTRAL</v>
      </c>
      <c r="H1883" s="5" t="str">
        <f t="shared" si="117"/>
        <v>NEUTRAL</v>
      </c>
    </row>
    <row r="1884" spans="1:8" ht="13.5" x14ac:dyDescent="0.25">
      <c r="A1884" s="3">
        <f>TITRES_STAT!B1887</f>
        <v>45048</v>
      </c>
      <c r="B1884" s="5">
        <f>TITRES_STAT!C1887</f>
        <v>2.2400000000000002</v>
      </c>
      <c r="C1884" s="5">
        <f>TITRES_STAT!D1887</f>
        <v>1.8506</v>
      </c>
      <c r="D1884" s="5">
        <f>TITRES_STAT!E1887</f>
        <v>0</v>
      </c>
      <c r="E1884" s="2">
        <f t="shared" si="116"/>
        <v>181382</v>
      </c>
      <c r="F1884" s="5" t="str">
        <f t="shared" si="119"/>
        <v>NEUTRAL</v>
      </c>
      <c r="G1884" s="5" t="str">
        <f t="shared" si="118"/>
        <v>NEUTRAL</v>
      </c>
      <c r="H1884" s="5" t="str">
        <f t="shared" si="117"/>
        <v>NEUTRAL</v>
      </c>
    </row>
    <row r="1885" spans="1:8" ht="13.5" x14ac:dyDescent="0.25">
      <c r="A1885" s="3">
        <f>TITRES_STAT!B1888</f>
        <v>45049</v>
      </c>
      <c r="B1885" s="5">
        <f>TITRES_STAT!C1888</f>
        <v>2.2400000000000002</v>
      </c>
      <c r="C1885" s="5">
        <f>TITRES_STAT!D1888</f>
        <v>1.8506</v>
      </c>
      <c r="D1885" s="5">
        <f>TITRES_STAT!E1888</f>
        <v>0</v>
      </c>
      <c r="E1885" s="2">
        <f t="shared" si="116"/>
        <v>181382</v>
      </c>
      <c r="F1885" s="5" t="str">
        <f t="shared" si="119"/>
        <v>NEUTRAL</v>
      </c>
      <c r="G1885" s="5" t="str">
        <f t="shared" si="118"/>
        <v>NEUTRAL</v>
      </c>
      <c r="H1885" s="5" t="str">
        <f t="shared" si="117"/>
        <v>NEUTRAL</v>
      </c>
    </row>
    <row r="1886" spans="1:8" ht="13.5" x14ac:dyDescent="0.25">
      <c r="A1886" s="3">
        <f>TITRES_STAT!B1889</f>
        <v>45050</v>
      </c>
      <c r="B1886" s="5">
        <f>TITRES_STAT!C1889</f>
        <v>2.19</v>
      </c>
      <c r="C1886" s="5">
        <f>TITRES_STAT!D1889</f>
        <v>1.8092999999999999</v>
      </c>
      <c r="D1886" s="5">
        <f>TITRES_STAT!E1889</f>
        <v>2000</v>
      </c>
      <c r="E1886" s="2">
        <f t="shared" si="116"/>
        <v>179382</v>
      </c>
      <c r="F1886" s="5" t="str">
        <f t="shared" si="119"/>
        <v>BEARISH</v>
      </c>
      <c r="G1886" s="5" t="str">
        <f t="shared" si="118"/>
        <v>NEUTRAL</v>
      </c>
      <c r="H1886" s="5" t="str">
        <f t="shared" si="117"/>
        <v>CONFIRMED BEARISH</v>
      </c>
    </row>
    <row r="1887" spans="1:8" ht="13.5" x14ac:dyDescent="0.25">
      <c r="A1887" s="3">
        <f>TITRES_STAT!B1890</f>
        <v>45051</v>
      </c>
      <c r="B1887" s="5">
        <f>TITRES_STAT!C1890</f>
        <v>2.19</v>
      </c>
      <c r="C1887" s="5">
        <f>TITRES_STAT!D1890</f>
        <v>1.8092999999999999</v>
      </c>
      <c r="D1887" s="5">
        <f>TITRES_STAT!E1890</f>
        <v>0</v>
      </c>
      <c r="E1887" s="2">
        <f t="shared" si="116"/>
        <v>179382</v>
      </c>
      <c r="F1887" s="5" t="str">
        <f t="shared" si="119"/>
        <v>BEARISH</v>
      </c>
      <c r="G1887" s="5" t="str">
        <f t="shared" si="118"/>
        <v>NEUTRAL</v>
      </c>
      <c r="H1887" s="5" t="str">
        <f t="shared" si="117"/>
        <v>CONFIRMED BEARISH</v>
      </c>
    </row>
    <row r="1888" spans="1:8" ht="13.5" x14ac:dyDescent="0.25">
      <c r="A1888" s="3">
        <f>TITRES_STAT!B1891</f>
        <v>45054</v>
      </c>
      <c r="B1888" s="5">
        <f>TITRES_STAT!C1891</f>
        <v>2.1</v>
      </c>
      <c r="C1888" s="5">
        <f>TITRES_STAT!D1891</f>
        <v>1.7349000000000001</v>
      </c>
      <c r="D1888" s="5">
        <f>TITRES_STAT!E1891</f>
        <v>20</v>
      </c>
      <c r="E1888" s="2">
        <f t="shared" si="116"/>
        <v>179362</v>
      </c>
      <c r="F1888" s="5" t="str">
        <f t="shared" si="119"/>
        <v>BEARISH</v>
      </c>
      <c r="G1888" s="5" t="str">
        <f t="shared" si="118"/>
        <v>NEUTRAL</v>
      </c>
      <c r="H1888" s="5" t="str">
        <f t="shared" si="117"/>
        <v>CONFIRMED BEARISH</v>
      </c>
    </row>
    <row r="1889" spans="1:8" ht="13.5" x14ac:dyDescent="0.25">
      <c r="A1889" s="3">
        <f>TITRES_STAT!B1892</f>
        <v>45055</v>
      </c>
      <c r="B1889" s="5">
        <f>TITRES_STAT!C1892</f>
        <v>2.0099999999999998</v>
      </c>
      <c r="C1889" s="5">
        <f>TITRES_STAT!D1892</f>
        <v>1.6606000000000001</v>
      </c>
      <c r="D1889" s="5">
        <f>TITRES_STAT!E1892</f>
        <v>30</v>
      </c>
      <c r="E1889" s="2">
        <f t="shared" si="116"/>
        <v>179332</v>
      </c>
      <c r="F1889" s="5" t="str">
        <f t="shared" si="119"/>
        <v>BEARISH</v>
      </c>
      <c r="G1889" s="5" t="str">
        <f t="shared" si="118"/>
        <v>NEUTRAL</v>
      </c>
      <c r="H1889" s="5" t="str">
        <f t="shared" si="117"/>
        <v>CONFIRMED BEARISH</v>
      </c>
    </row>
    <row r="1890" spans="1:8" ht="13.5" x14ac:dyDescent="0.25">
      <c r="A1890" s="3">
        <f>TITRES_STAT!B1893</f>
        <v>45056</v>
      </c>
      <c r="B1890" s="5">
        <f>TITRES_STAT!C1893</f>
        <v>2.1</v>
      </c>
      <c r="C1890" s="5">
        <f>TITRES_STAT!D1893</f>
        <v>1.7349000000000001</v>
      </c>
      <c r="D1890" s="5">
        <f>TITRES_STAT!E1893</f>
        <v>0</v>
      </c>
      <c r="E1890" s="2">
        <f t="shared" si="116"/>
        <v>179332</v>
      </c>
      <c r="F1890" s="5" t="str">
        <f t="shared" si="119"/>
        <v>BEARISH</v>
      </c>
      <c r="G1890" s="5" t="str">
        <f t="shared" si="118"/>
        <v>NEUTRAL</v>
      </c>
      <c r="H1890" s="5" t="str">
        <f t="shared" si="117"/>
        <v>CONFIRMED BEARISH</v>
      </c>
    </row>
    <row r="1891" spans="1:8" ht="13.5" x14ac:dyDescent="0.25">
      <c r="A1891" s="3">
        <f>TITRES_STAT!B1894</f>
        <v>45057</v>
      </c>
      <c r="B1891" s="5">
        <f>TITRES_STAT!C1894</f>
        <v>2.19</v>
      </c>
      <c r="C1891" s="5">
        <f>TITRES_STAT!D1894</f>
        <v>1.8092999999999999</v>
      </c>
      <c r="D1891" s="5">
        <f>TITRES_STAT!E1894</f>
        <v>0</v>
      </c>
      <c r="E1891" s="2">
        <f t="shared" si="116"/>
        <v>179332</v>
      </c>
      <c r="F1891" s="5" t="str">
        <f t="shared" si="119"/>
        <v>BEARISH</v>
      </c>
      <c r="G1891" s="5" t="str">
        <f t="shared" si="118"/>
        <v>NEUTRAL</v>
      </c>
      <c r="H1891" s="5" t="str">
        <f t="shared" si="117"/>
        <v>NEUTRAL</v>
      </c>
    </row>
    <row r="1892" spans="1:8" ht="13.5" x14ac:dyDescent="0.25">
      <c r="A1892" s="3">
        <f>TITRES_STAT!B1895</f>
        <v>45058</v>
      </c>
      <c r="B1892" s="5">
        <f>TITRES_STAT!C1895</f>
        <v>2.19</v>
      </c>
      <c r="C1892" s="5">
        <f>TITRES_STAT!D1895</f>
        <v>1.8092999999999999</v>
      </c>
      <c r="D1892" s="5">
        <f>TITRES_STAT!E1895</f>
        <v>0</v>
      </c>
      <c r="E1892" s="2">
        <f t="shared" si="116"/>
        <v>179332</v>
      </c>
      <c r="F1892" s="5" t="str">
        <f t="shared" si="119"/>
        <v>BEARISH</v>
      </c>
      <c r="G1892" s="5" t="str">
        <f t="shared" si="118"/>
        <v>NEUTRAL</v>
      </c>
      <c r="H1892" s="5" t="str">
        <f t="shared" si="117"/>
        <v>NEUTRAL</v>
      </c>
    </row>
    <row r="1893" spans="1:8" ht="13.5" x14ac:dyDescent="0.25">
      <c r="A1893" s="3">
        <f>TITRES_STAT!B1896</f>
        <v>45061</v>
      </c>
      <c r="B1893" s="5">
        <f>TITRES_STAT!C1896</f>
        <v>2.19</v>
      </c>
      <c r="C1893" s="5">
        <f>TITRES_STAT!D1896</f>
        <v>1.8092999999999999</v>
      </c>
      <c r="D1893" s="5">
        <f>TITRES_STAT!E1896</f>
        <v>0</v>
      </c>
      <c r="E1893" s="2">
        <f t="shared" si="116"/>
        <v>179332</v>
      </c>
      <c r="F1893" s="5" t="str">
        <f t="shared" si="119"/>
        <v>BEARISH</v>
      </c>
      <c r="G1893" s="5" t="str">
        <f t="shared" si="118"/>
        <v>NEUTRAL</v>
      </c>
      <c r="H1893" s="5" t="str">
        <f t="shared" si="117"/>
        <v>BEARISH DIVERGENCE</v>
      </c>
    </row>
    <row r="1894" spans="1:8" ht="13.5" x14ac:dyDescent="0.25">
      <c r="A1894" s="3">
        <f>TITRES_STAT!B1897</f>
        <v>45062</v>
      </c>
      <c r="B1894" s="5">
        <f>TITRES_STAT!C1897</f>
        <v>2.19</v>
      </c>
      <c r="C1894" s="5">
        <f>TITRES_STAT!D1897</f>
        <v>1.8092999999999999</v>
      </c>
      <c r="D1894" s="5">
        <f>TITRES_STAT!E1897</f>
        <v>0</v>
      </c>
      <c r="E1894" s="2">
        <f t="shared" si="116"/>
        <v>179332</v>
      </c>
      <c r="F1894" s="5" t="str">
        <f t="shared" si="119"/>
        <v>NEUTRAL</v>
      </c>
      <c r="G1894" s="5" t="str">
        <f t="shared" si="118"/>
        <v>NEUTRAL</v>
      </c>
      <c r="H1894" s="5" t="str">
        <f t="shared" si="117"/>
        <v>NEUTRAL</v>
      </c>
    </row>
    <row r="1895" spans="1:8" ht="13.5" x14ac:dyDescent="0.25">
      <c r="A1895" s="3">
        <f>TITRES_STAT!B1898</f>
        <v>45063</v>
      </c>
      <c r="B1895" s="5">
        <f>TITRES_STAT!C1898</f>
        <v>2.2000000000000002</v>
      </c>
      <c r="C1895" s="5">
        <f>TITRES_STAT!D1898</f>
        <v>1.8176000000000001</v>
      </c>
      <c r="D1895" s="5">
        <f>TITRES_STAT!E1898</f>
        <v>500</v>
      </c>
      <c r="E1895" s="2">
        <f t="shared" si="116"/>
        <v>179832</v>
      </c>
      <c r="F1895" s="5" t="str">
        <f t="shared" si="119"/>
        <v>BULLISH</v>
      </c>
      <c r="G1895" s="5" t="str">
        <f t="shared" si="118"/>
        <v>NEUTRAL</v>
      </c>
      <c r="H1895" s="5" t="str">
        <f t="shared" si="117"/>
        <v>CONFIRMED BULLISH</v>
      </c>
    </row>
    <row r="1896" spans="1:8" ht="13.5" x14ac:dyDescent="0.25">
      <c r="A1896" s="3">
        <f>TITRES_STAT!B1899</f>
        <v>45064</v>
      </c>
      <c r="B1896" s="5">
        <f>TITRES_STAT!C1899</f>
        <v>2.2000000000000002</v>
      </c>
      <c r="C1896" s="5">
        <f>TITRES_STAT!D1899</f>
        <v>1.8176000000000001</v>
      </c>
      <c r="D1896" s="5">
        <f>TITRES_STAT!E1899</f>
        <v>593</v>
      </c>
      <c r="E1896" s="2">
        <f t="shared" si="116"/>
        <v>179832</v>
      </c>
      <c r="F1896" s="5" t="str">
        <f t="shared" si="119"/>
        <v>BULLISH</v>
      </c>
      <c r="G1896" s="5" t="str">
        <f t="shared" si="118"/>
        <v>NEUTRAL</v>
      </c>
      <c r="H1896" s="5" t="str">
        <f t="shared" si="117"/>
        <v>CONFIRMED BULLISH</v>
      </c>
    </row>
    <row r="1897" spans="1:8" ht="13.5" x14ac:dyDescent="0.25">
      <c r="A1897" s="3">
        <f>TITRES_STAT!B1900</f>
        <v>45065</v>
      </c>
      <c r="B1897" s="5">
        <f>TITRES_STAT!C1900</f>
        <v>2.29</v>
      </c>
      <c r="C1897" s="5">
        <f>TITRES_STAT!D1900</f>
        <v>1.8918999999999999</v>
      </c>
      <c r="D1897" s="5">
        <f>TITRES_STAT!E1900</f>
        <v>50</v>
      </c>
      <c r="E1897" s="2">
        <f t="shared" si="116"/>
        <v>179882</v>
      </c>
      <c r="F1897" s="5" t="str">
        <f t="shared" si="119"/>
        <v>BULLISH</v>
      </c>
      <c r="G1897" s="5" t="str">
        <f t="shared" si="118"/>
        <v>NEUTRAL</v>
      </c>
      <c r="H1897" s="5" t="str">
        <f t="shared" si="117"/>
        <v>CONFIRMED BULLISH</v>
      </c>
    </row>
    <row r="1898" spans="1:8" ht="13.5" x14ac:dyDescent="0.25">
      <c r="A1898" s="3">
        <f>TITRES_STAT!B1901</f>
        <v>45068</v>
      </c>
      <c r="B1898" s="5">
        <f>TITRES_STAT!C1901</f>
        <v>2.2000000000000002</v>
      </c>
      <c r="C1898" s="5">
        <f>TITRES_STAT!D1901</f>
        <v>1.8176000000000001</v>
      </c>
      <c r="D1898" s="5">
        <f>TITRES_STAT!E1901</f>
        <v>375</v>
      </c>
      <c r="E1898" s="2">
        <f t="shared" si="116"/>
        <v>179507</v>
      </c>
      <c r="F1898" s="5" t="str">
        <f t="shared" si="119"/>
        <v>BULLISH</v>
      </c>
      <c r="G1898" s="5" t="str">
        <f t="shared" si="118"/>
        <v>NEUTRAL</v>
      </c>
      <c r="H1898" s="5" t="str">
        <f t="shared" si="117"/>
        <v>CONFIRMED BULLISH</v>
      </c>
    </row>
    <row r="1899" spans="1:8" ht="13.5" x14ac:dyDescent="0.25">
      <c r="A1899" s="3">
        <f>TITRES_STAT!B1902</f>
        <v>45069</v>
      </c>
      <c r="B1899" s="5">
        <f>TITRES_STAT!C1902</f>
        <v>2.2000000000000002</v>
      </c>
      <c r="C1899" s="5">
        <f>TITRES_STAT!D1902</f>
        <v>1.8176000000000001</v>
      </c>
      <c r="D1899" s="5">
        <f>TITRES_STAT!E1902</f>
        <v>0</v>
      </c>
      <c r="E1899" s="2">
        <f t="shared" si="116"/>
        <v>179507</v>
      </c>
      <c r="F1899" s="5" t="str">
        <f t="shared" si="119"/>
        <v>BULLISH</v>
      </c>
      <c r="G1899" s="5" t="str">
        <f t="shared" si="118"/>
        <v>NEUTRAL</v>
      </c>
      <c r="H1899" s="5" t="str">
        <f t="shared" si="117"/>
        <v>CONFIRMED BULLISH</v>
      </c>
    </row>
    <row r="1900" spans="1:8" ht="13.5" x14ac:dyDescent="0.25">
      <c r="A1900" s="3">
        <f>TITRES_STAT!B1903</f>
        <v>45070</v>
      </c>
      <c r="B1900" s="5">
        <f>TITRES_STAT!C1903</f>
        <v>2.2799999999999998</v>
      </c>
      <c r="C1900" s="5">
        <f>TITRES_STAT!D1903</f>
        <v>1.8835999999999999</v>
      </c>
      <c r="D1900" s="5">
        <f>TITRES_STAT!E1903</f>
        <v>200</v>
      </c>
      <c r="E1900" s="2">
        <f t="shared" si="116"/>
        <v>179707</v>
      </c>
      <c r="F1900" s="5" t="str">
        <f t="shared" si="119"/>
        <v>BEARISH</v>
      </c>
      <c r="G1900" s="5" t="str">
        <f t="shared" si="118"/>
        <v>NEUTRAL</v>
      </c>
      <c r="H1900" s="5" t="str">
        <f t="shared" si="117"/>
        <v>BEARISH DIVERGENCE</v>
      </c>
    </row>
    <row r="1901" spans="1:8" ht="13.5" x14ac:dyDescent="0.25">
      <c r="A1901" s="3">
        <f>TITRES_STAT!B1904</f>
        <v>45071</v>
      </c>
      <c r="B1901" s="5">
        <f>TITRES_STAT!C1904</f>
        <v>2.2799999999999998</v>
      </c>
      <c r="C1901" s="5">
        <f>TITRES_STAT!D1904</f>
        <v>1.8835999999999999</v>
      </c>
      <c r="D1901" s="5">
        <f>TITRES_STAT!E1904</f>
        <v>0</v>
      </c>
      <c r="E1901" s="2">
        <f t="shared" si="116"/>
        <v>179707</v>
      </c>
      <c r="F1901" s="5" t="str">
        <f t="shared" si="119"/>
        <v>BEARISH</v>
      </c>
      <c r="G1901" s="5" t="str">
        <f t="shared" si="118"/>
        <v>NEUTRAL</v>
      </c>
      <c r="H1901" s="5" t="str">
        <f t="shared" si="117"/>
        <v>BEARISH DIVERGENCE</v>
      </c>
    </row>
    <row r="1902" spans="1:8" ht="13.5" x14ac:dyDescent="0.25">
      <c r="A1902" s="3">
        <f>TITRES_STAT!B1905</f>
        <v>45072</v>
      </c>
      <c r="B1902" s="5">
        <f>TITRES_STAT!C1905</f>
        <v>2.2799999999999998</v>
      </c>
      <c r="C1902" s="5">
        <f>TITRES_STAT!D1905</f>
        <v>1.8835999999999999</v>
      </c>
      <c r="D1902" s="5">
        <f>TITRES_STAT!E1905</f>
        <v>0</v>
      </c>
      <c r="E1902" s="2">
        <f t="shared" si="116"/>
        <v>179707</v>
      </c>
      <c r="F1902" s="5" t="str">
        <f t="shared" si="119"/>
        <v>BEARISH</v>
      </c>
      <c r="G1902" s="5" t="str">
        <f t="shared" si="118"/>
        <v>NEUTRAL</v>
      </c>
      <c r="H1902" s="5" t="str">
        <f t="shared" si="117"/>
        <v>CONFIRMED BEARISH</v>
      </c>
    </row>
    <row r="1903" spans="1:8" ht="13.5" x14ac:dyDescent="0.25">
      <c r="A1903" s="3">
        <f>TITRES_STAT!B1906</f>
        <v>45075</v>
      </c>
      <c r="B1903" s="5">
        <f>TITRES_STAT!C1906</f>
        <v>2.2799999999999998</v>
      </c>
      <c r="C1903" s="5">
        <f>TITRES_STAT!D1906</f>
        <v>1.8835999999999999</v>
      </c>
      <c r="D1903" s="5">
        <f>TITRES_STAT!E1906</f>
        <v>0</v>
      </c>
      <c r="E1903" s="2">
        <f t="shared" si="116"/>
        <v>179707</v>
      </c>
      <c r="F1903" s="5" t="str">
        <f t="shared" si="119"/>
        <v>BULLISH</v>
      </c>
      <c r="G1903" s="5" t="str">
        <f t="shared" si="118"/>
        <v>NEUTRAL</v>
      </c>
      <c r="H1903" s="5" t="str">
        <f t="shared" si="117"/>
        <v>CONFIRMED BULLISH</v>
      </c>
    </row>
    <row r="1904" spans="1:8" ht="13.5" x14ac:dyDescent="0.25">
      <c r="A1904" s="3">
        <f>TITRES_STAT!B1907</f>
        <v>45076</v>
      </c>
      <c r="B1904" s="5">
        <f>TITRES_STAT!C1907</f>
        <v>2.2799999999999998</v>
      </c>
      <c r="C1904" s="5">
        <f>TITRES_STAT!D1907</f>
        <v>1.8835999999999999</v>
      </c>
      <c r="D1904" s="5">
        <f>TITRES_STAT!E1907</f>
        <v>0</v>
      </c>
      <c r="E1904" s="2">
        <f t="shared" si="116"/>
        <v>179707</v>
      </c>
      <c r="F1904" s="5" t="str">
        <f t="shared" si="119"/>
        <v>BULLISH</v>
      </c>
      <c r="G1904" s="5" t="str">
        <f t="shared" si="118"/>
        <v>NEUTRAL</v>
      </c>
      <c r="H1904" s="5" t="str">
        <f t="shared" si="117"/>
        <v>CONFIRMED BULLISH</v>
      </c>
    </row>
    <row r="1905" spans="1:8" ht="13.5" x14ac:dyDescent="0.25">
      <c r="A1905" s="3">
        <f>TITRES_STAT!B1908</f>
        <v>45077</v>
      </c>
      <c r="B1905" s="5">
        <f>TITRES_STAT!C1908</f>
        <v>2.25</v>
      </c>
      <c r="C1905" s="5">
        <f>TITRES_STAT!D1908</f>
        <v>1.8589</v>
      </c>
      <c r="D1905" s="5">
        <f>TITRES_STAT!E1908</f>
        <v>1145</v>
      </c>
      <c r="E1905" s="2">
        <f t="shared" si="116"/>
        <v>178562</v>
      </c>
      <c r="F1905" s="5" t="str">
        <f t="shared" si="119"/>
        <v>BEARISH</v>
      </c>
      <c r="G1905" s="5" t="str">
        <f t="shared" si="118"/>
        <v>NEUTRAL</v>
      </c>
      <c r="H1905" s="5" t="str">
        <f t="shared" si="117"/>
        <v>CONFIRMED BEARISH</v>
      </c>
    </row>
    <row r="1906" spans="1:8" ht="13.5" x14ac:dyDescent="0.25">
      <c r="A1906" s="3">
        <f>TITRES_STAT!B1909</f>
        <v>45078</v>
      </c>
      <c r="B1906" s="5">
        <f>TITRES_STAT!C1909</f>
        <v>2.25</v>
      </c>
      <c r="C1906" s="5">
        <f>TITRES_STAT!D1909</f>
        <v>1.8589</v>
      </c>
      <c r="D1906" s="5">
        <f>TITRES_STAT!E1909</f>
        <v>0</v>
      </c>
      <c r="E1906" s="2">
        <f t="shared" si="116"/>
        <v>178562</v>
      </c>
      <c r="F1906" s="5" t="str">
        <f t="shared" si="119"/>
        <v>BEARISH</v>
      </c>
      <c r="G1906" s="5" t="str">
        <f t="shared" si="118"/>
        <v>NEUTRAL</v>
      </c>
      <c r="H1906" s="5" t="str">
        <f t="shared" si="117"/>
        <v>CONFIRMED BEARISH</v>
      </c>
    </row>
    <row r="1907" spans="1:8" ht="13.5" x14ac:dyDescent="0.25">
      <c r="A1907" s="3">
        <f>TITRES_STAT!B1910</f>
        <v>45079</v>
      </c>
      <c r="B1907" s="5">
        <f>TITRES_STAT!C1910</f>
        <v>2.25</v>
      </c>
      <c r="C1907" s="5">
        <f>TITRES_STAT!D1910</f>
        <v>1.8589</v>
      </c>
      <c r="D1907" s="5">
        <f>TITRES_STAT!E1910</f>
        <v>0</v>
      </c>
      <c r="E1907" s="2">
        <f t="shared" si="116"/>
        <v>178562</v>
      </c>
      <c r="F1907" s="5" t="str">
        <f t="shared" si="119"/>
        <v>BEARISH</v>
      </c>
      <c r="G1907" s="5" t="str">
        <f t="shared" si="118"/>
        <v>NEUTRAL</v>
      </c>
      <c r="H1907" s="5" t="str">
        <f t="shared" si="117"/>
        <v>CONFIRMED BEARISH</v>
      </c>
    </row>
    <row r="1908" spans="1:8" ht="13.5" x14ac:dyDescent="0.25">
      <c r="A1908" s="3">
        <f>TITRES_STAT!B1911</f>
        <v>45082</v>
      </c>
      <c r="B1908" s="5">
        <f>TITRES_STAT!C1911</f>
        <v>2.25</v>
      </c>
      <c r="C1908" s="5">
        <f>TITRES_STAT!D1911</f>
        <v>1.8589</v>
      </c>
      <c r="D1908" s="5">
        <f>TITRES_STAT!E1911</f>
        <v>0</v>
      </c>
      <c r="E1908" s="2">
        <f t="shared" si="116"/>
        <v>178562</v>
      </c>
      <c r="F1908" s="5" t="str">
        <f t="shared" si="119"/>
        <v>BEARISH</v>
      </c>
      <c r="G1908" s="5" t="str">
        <f t="shared" si="118"/>
        <v>NEUTRAL</v>
      </c>
      <c r="H1908" s="5" t="str">
        <f t="shared" si="117"/>
        <v>CONFIRMED BEARISH</v>
      </c>
    </row>
    <row r="1909" spans="1:8" ht="13.5" x14ac:dyDescent="0.25">
      <c r="A1909" s="3">
        <f>TITRES_STAT!B1912</f>
        <v>45083</v>
      </c>
      <c r="B1909" s="5">
        <f>TITRES_STAT!C1912</f>
        <v>2.25</v>
      </c>
      <c r="C1909" s="5">
        <f>TITRES_STAT!D1912</f>
        <v>1.8589</v>
      </c>
      <c r="D1909" s="5">
        <f>TITRES_STAT!E1912</f>
        <v>0</v>
      </c>
      <c r="E1909" s="2">
        <f t="shared" si="116"/>
        <v>178562</v>
      </c>
      <c r="F1909" s="5" t="str">
        <f t="shared" si="119"/>
        <v>BEARISH</v>
      </c>
      <c r="G1909" s="5" t="str">
        <f t="shared" si="118"/>
        <v>NEUTRAL</v>
      </c>
      <c r="H1909" s="5" t="str">
        <f t="shared" si="117"/>
        <v>CONFIRMED BEARISH</v>
      </c>
    </row>
    <row r="1910" spans="1:8" ht="13.5" x14ac:dyDescent="0.25">
      <c r="A1910" s="3">
        <f>TITRES_STAT!B1913</f>
        <v>45084</v>
      </c>
      <c r="B1910" s="5">
        <f>TITRES_STAT!C1913</f>
        <v>2.25</v>
      </c>
      <c r="C1910" s="5">
        <f>TITRES_STAT!D1913</f>
        <v>1.8589</v>
      </c>
      <c r="D1910" s="5">
        <f>TITRES_STAT!E1913</f>
        <v>0</v>
      </c>
      <c r="E1910" s="2">
        <f t="shared" si="116"/>
        <v>178562</v>
      </c>
      <c r="F1910" s="5" t="str">
        <f t="shared" si="119"/>
        <v>NEUTRAL</v>
      </c>
      <c r="G1910" s="5" t="str">
        <f t="shared" si="118"/>
        <v>NEUTRAL</v>
      </c>
      <c r="H1910" s="5" t="str">
        <f t="shared" si="117"/>
        <v>NEUTRAL</v>
      </c>
    </row>
    <row r="1911" spans="1:8" ht="13.5" x14ac:dyDescent="0.25">
      <c r="A1911" s="3">
        <f>TITRES_STAT!B1914</f>
        <v>45085</v>
      </c>
      <c r="B1911" s="5">
        <f>TITRES_STAT!C1914</f>
        <v>2.25</v>
      </c>
      <c r="C1911" s="5">
        <f>TITRES_STAT!D1914</f>
        <v>1.8589</v>
      </c>
      <c r="D1911" s="5">
        <f>TITRES_STAT!E1914</f>
        <v>0</v>
      </c>
      <c r="E1911" s="2">
        <f t="shared" si="116"/>
        <v>178562</v>
      </c>
      <c r="F1911" s="5" t="str">
        <f t="shared" si="119"/>
        <v>NEUTRAL</v>
      </c>
      <c r="G1911" s="5" t="str">
        <f t="shared" si="118"/>
        <v>NEUTRAL</v>
      </c>
      <c r="H1911" s="5" t="str">
        <f t="shared" si="117"/>
        <v>NEUTRAL</v>
      </c>
    </row>
    <row r="1912" spans="1:8" ht="13.5" x14ac:dyDescent="0.25">
      <c r="A1912" s="3">
        <f>TITRES_STAT!B1915</f>
        <v>45086</v>
      </c>
      <c r="B1912" s="5">
        <f>TITRES_STAT!C1915</f>
        <v>2.25</v>
      </c>
      <c r="C1912" s="5">
        <f>TITRES_STAT!D1915</f>
        <v>1.8589</v>
      </c>
      <c r="D1912" s="5">
        <f>TITRES_STAT!E1915</f>
        <v>0</v>
      </c>
      <c r="E1912" s="2">
        <f t="shared" si="116"/>
        <v>178562</v>
      </c>
      <c r="F1912" s="5" t="str">
        <f t="shared" si="119"/>
        <v>NEUTRAL</v>
      </c>
      <c r="G1912" s="5" t="str">
        <f t="shared" si="118"/>
        <v>NEUTRAL</v>
      </c>
      <c r="H1912" s="5" t="str">
        <f t="shared" si="117"/>
        <v>NEUTRAL</v>
      </c>
    </row>
    <row r="1913" spans="1:8" ht="13.5" x14ac:dyDescent="0.25">
      <c r="A1913" s="3">
        <f>TITRES_STAT!B1916</f>
        <v>45089</v>
      </c>
      <c r="B1913" s="5">
        <f>TITRES_STAT!C1916</f>
        <v>2.25</v>
      </c>
      <c r="C1913" s="5">
        <f>TITRES_STAT!D1916</f>
        <v>1.8589</v>
      </c>
      <c r="D1913" s="5">
        <f>TITRES_STAT!E1916</f>
        <v>0</v>
      </c>
      <c r="E1913" s="2">
        <f t="shared" si="116"/>
        <v>178562</v>
      </c>
      <c r="F1913" s="5" t="str">
        <f t="shared" si="119"/>
        <v>NEUTRAL</v>
      </c>
      <c r="G1913" s="5" t="str">
        <f t="shared" si="118"/>
        <v>NEUTRAL</v>
      </c>
      <c r="H1913" s="5" t="str">
        <f t="shared" si="117"/>
        <v>NEUTRAL</v>
      </c>
    </row>
    <row r="1914" spans="1:8" ht="13.5" x14ac:dyDescent="0.25">
      <c r="A1914" s="3">
        <f>TITRES_STAT!B1917</f>
        <v>45090</v>
      </c>
      <c r="B1914" s="5">
        <f>TITRES_STAT!C1917</f>
        <v>2.25</v>
      </c>
      <c r="C1914" s="5">
        <f>TITRES_STAT!D1917</f>
        <v>1.8589</v>
      </c>
      <c r="D1914" s="5">
        <f>TITRES_STAT!E1917</f>
        <v>260</v>
      </c>
      <c r="E1914" s="2">
        <f t="shared" si="116"/>
        <v>178562</v>
      </c>
      <c r="F1914" s="5" t="str">
        <f t="shared" si="119"/>
        <v>NEUTRAL</v>
      </c>
      <c r="G1914" s="5" t="str">
        <f t="shared" si="118"/>
        <v>NEUTRAL</v>
      </c>
      <c r="H1914" s="5" t="str">
        <f t="shared" si="117"/>
        <v>NEUTRAL</v>
      </c>
    </row>
    <row r="1915" spans="1:8" ht="13.5" x14ac:dyDescent="0.25">
      <c r="A1915" s="3">
        <f>TITRES_STAT!B1918</f>
        <v>45091</v>
      </c>
      <c r="B1915" s="5">
        <f>TITRES_STAT!C1918</f>
        <v>2.25</v>
      </c>
      <c r="C1915" s="5">
        <f>TITRES_STAT!D1918</f>
        <v>1.8589</v>
      </c>
      <c r="D1915" s="5">
        <f>TITRES_STAT!E1918</f>
        <v>0</v>
      </c>
      <c r="E1915" s="2">
        <f t="shared" si="116"/>
        <v>178562</v>
      </c>
      <c r="F1915" s="5" t="str">
        <f t="shared" si="119"/>
        <v>NEUTRAL</v>
      </c>
      <c r="G1915" s="5" t="str">
        <f t="shared" si="118"/>
        <v>NEUTRAL</v>
      </c>
      <c r="H1915" s="5" t="str">
        <f t="shared" si="117"/>
        <v>NEUTRAL</v>
      </c>
    </row>
    <row r="1916" spans="1:8" ht="13.5" x14ac:dyDescent="0.25">
      <c r="A1916" s="3">
        <f>TITRES_STAT!B1919</f>
        <v>45092</v>
      </c>
      <c r="B1916" s="5">
        <f>TITRES_STAT!C1919</f>
        <v>2.25</v>
      </c>
      <c r="C1916" s="5">
        <f>TITRES_STAT!D1919</f>
        <v>1.8589</v>
      </c>
      <c r="D1916" s="5">
        <f>TITRES_STAT!E1919</f>
        <v>0</v>
      </c>
      <c r="E1916" s="2">
        <f t="shared" si="116"/>
        <v>178562</v>
      </c>
      <c r="F1916" s="5" t="str">
        <f t="shared" si="119"/>
        <v>NEUTRAL</v>
      </c>
      <c r="G1916" s="5" t="str">
        <f t="shared" si="118"/>
        <v>NEUTRAL</v>
      </c>
      <c r="H1916" s="5" t="str">
        <f t="shared" si="117"/>
        <v>NEUTRAL</v>
      </c>
    </row>
    <row r="1917" spans="1:8" ht="13.5" x14ac:dyDescent="0.25">
      <c r="A1917" s="3">
        <f>TITRES_STAT!B1920</f>
        <v>45093</v>
      </c>
      <c r="B1917" s="5">
        <f>TITRES_STAT!C1920</f>
        <v>2.25</v>
      </c>
      <c r="C1917" s="5">
        <f>TITRES_STAT!D1920</f>
        <v>1.8589</v>
      </c>
      <c r="D1917" s="5">
        <f>TITRES_STAT!E1920</f>
        <v>100</v>
      </c>
      <c r="E1917" s="2">
        <f t="shared" si="116"/>
        <v>178562</v>
      </c>
      <c r="F1917" s="5" t="str">
        <f t="shared" si="119"/>
        <v>NEUTRAL</v>
      </c>
      <c r="G1917" s="5" t="str">
        <f t="shared" si="118"/>
        <v>NEUTRAL</v>
      </c>
      <c r="H1917" s="5" t="str">
        <f t="shared" si="117"/>
        <v>NEUTRAL</v>
      </c>
    </row>
    <row r="1918" spans="1:8" ht="13.5" x14ac:dyDescent="0.25">
      <c r="A1918" s="3">
        <f>TITRES_STAT!B1921</f>
        <v>45096</v>
      </c>
      <c r="B1918" s="5">
        <f>TITRES_STAT!C1921</f>
        <v>2.25</v>
      </c>
      <c r="C1918" s="5">
        <f>TITRES_STAT!D1921</f>
        <v>1.8589</v>
      </c>
      <c r="D1918" s="5">
        <f>TITRES_STAT!E1921</f>
        <v>0</v>
      </c>
      <c r="E1918" s="2">
        <f t="shared" si="116"/>
        <v>178562</v>
      </c>
      <c r="F1918" s="5" t="str">
        <f t="shared" si="119"/>
        <v>NEUTRAL</v>
      </c>
      <c r="G1918" s="5" t="str">
        <f t="shared" si="118"/>
        <v>NEUTRAL</v>
      </c>
      <c r="H1918" s="5" t="str">
        <f t="shared" si="117"/>
        <v>NEUTRAL</v>
      </c>
    </row>
    <row r="1919" spans="1:8" ht="13.5" x14ac:dyDescent="0.25">
      <c r="A1919" s="3">
        <f>TITRES_STAT!B1922</f>
        <v>45097</v>
      </c>
      <c r="B1919" s="5">
        <f>TITRES_STAT!C1922</f>
        <v>2.2599999999999998</v>
      </c>
      <c r="C1919" s="5">
        <f>TITRES_STAT!D1922</f>
        <v>1.8671</v>
      </c>
      <c r="D1919" s="5">
        <f>TITRES_STAT!E1922</f>
        <v>843810</v>
      </c>
      <c r="E1919" s="2">
        <f t="shared" si="116"/>
        <v>1022372</v>
      </c>
      <c r="F1919" s="5" t="str">
        <f t="shared" si="119"/>
        <v>BULLISH</v>
      </c>
      <c r="G1919" s="5" t="str">
        <f t="shared" si="118"/>
        <v>STRONG</v>
      </c>
      <c r="H1919" s="5" t="str">
        <f t="shared" si="117"/>
        <v>CONFIRMED BULLISH</v>
      </c>
    </row>
    <row r="1920" spans="1:8" ht="13.5" x14ac:dyDescent="0.25">
      <c r="A1920" s="3">
        <f>TITRES_STAT!B1923</f>
        <v>45098</v>
      </c>
      <c r="B1920" s="5">
        <f>TITRES_STAT!C1923</f>
        <v>2.2599999999999998</v>
      </c>
      <c r="C1920" s="5">
        <f>TITRES_STAT!D1923</f>
        <v>1.8671</v>
      </c>
      <c r="D1920" s="5">
        <f>TITRES_STAT!E1923</f>
        <v>0</v>
      </c>
      <c r="E1920" s="2">
        <f t="shared" si="116"/>
        <v>1022372</v>
      </c>
      <c r="F1920" s="5" t="str">
        <f t="shared" si="119"/>
        <v>BULLISH</v>
      </c>
      <c r="G1920" s="5" t="str">
        <f t="shared" si="118"/>
        <v>STRONG</v>
      </c>
      <c r="H1920" s="5" t="str">
        <f t="shared" si="117"/>
        <v>CONFIRMED BULLISH</v>
      </c>
    </row>
    <row r="1921" spans="1:8" ht="13.5" x14ac:dyDescent="0.25">
      <c r="A1921" s="3">
        <f>TITRES_STAT!B1924</f>
        <v>45099</v>
      </c>
      <c r="B1921" s="5">
        <f>TITRES_STAT!C1924</f>
        <v>2.2599999999999998</v>
      </c>
      <c r="C1921" s="5">
        <f>TITRES_STAT!D1924</f>
        <v>1.8671</v>
      </c>
      <c r="D1921" s="5">
        <f>TITRES_STAT!E1924</f>
        <v>0</v>
      </c>
      <c r="E1921" s="2">
        <f t="shared" si="116"/>
        <v>1022372</v>
      </c>
      <c r="F1921" s="5" t="str">
        <f t="shared" si="119"/>
        <v>BULLISH</v>
      </c>
      <c r="G1921" s="5" t="str">
        <f t="shared" si="118"/>
        <v>STRONG</v>
      </c>
      <c r="H1921" s="5" t="str">
        <f t="shared" si="117"/>
        <v>CONFIRMED BULLISH</v>
      </c>
    </row>
    <row r="1922" spans="1:8" ht="13.5" x14ac:dyDescent="0.25">
      <c r="A1922" s="3">
        <f>TITRES_STAT!B1925</f>
        <v>45100</v>
      </c>
      <c r="B1922" s="5">
        <f>TITRES_STAT!C1925</f>
        <v>2.2799999999999998</v>
      </c>
      <c r="C1922" s="5">
        <f>TITRES_STAT!D1925</f>
        <v>1.8835999999999999</v>
      </c>
      <c r="D1922" s="5">
        <f>TITRES_STAT!E1925</f>
        <v>50</v>
      </c>
      <c r="E1922" s="2">
        <f t="shared" si="116"/>
        <v>1022422</v>
      </c>
      <c r="F1922" s="5" t="str">
        <f t="shared" si="119"/>
        <v>BULLISH</v>
      </c>
      <c r="G1922" s="5" t="str">
        <f t="shared" si="118"/>
        <v>STRONG</v>
      </c>
      <c r="H1922" s="5" t="str">
        <f t="shared" si="117"/>
        <v>CONFIRMED BULLISH</v>
      </c>
    </row>
    <row r="1923" spans="1:8" ht="13.5" x14ac:dyDescent="0.25">
      <c r="A1923" s="3">
        <f>TITRES_STAT!B1926</f>
        <v>45103</v>
      </c>
      <c r="B1923" s="5">
        <f>TITRES_STAT!C1926</f>
        <v>2.2799999999999998</v>
      </c>
      <c r="C1923" s="5">
        <f>TITRES_STAT!D1926</f>
        <v>1.8835999999999999</v>
      </c>
      <c r="D1923" s="5">
        <f>TITRES_STAT!E1926</f>
        <v>0</v>
      </c>
      <c r="E1923" s="2">
        <f t="shared" si="116"/>
        <v>1022422</v>
      </c>
      <c r="F1923" s="5" t="str">
        <f t="shared" si="119"/>
        <v>BULLISH</v>
      </c>
      <c r="G1923" s="5" t="str">
        <f t="shared" si="118"/>
        <v>STRONG</v>
      </c>
      <c r="H1923" s="5" t="str">
        <f t="shared" si="117"/>
        <v>CONFIRMED BULLISH</v>
      </c>
    </row>
    <row r="1924" spans="1:8" ht="13.5" x14ac:dyDescent="0.25">
      <c r="A1924" s="3">
        <f>TITRES_STAT!B1927</f>
        <v>45104</v>
      </c>
      <c r="B1924" s="5">
        <f>TITRES_STAT!C1927</f>
        <v>2.2799999999999998</v>
      </c>
      <c r="C1924" s="5">
        <f>TITRES_STAT!D1927</f>
        <v>1.8835999999999999</v>
      </c>
      <c r="D1924" s="5">
        <f>TITRES_STAT!E1927</f>
        <v>0</v>
      </c>
      <c r="E1924" s="2">
        <f t="shared" ref="E1924:E1987" si="120">IF(B1924&gt;B1923, E1923+D1924, IF(B1924&lt;B1923, E1923-D1924, E1923))</f>
        <v>1022422</v>
      </c>
      <c r="F1924" s="5" t="str">
        <f t="shared" si="119"/>
        <v>BULLISH</v>
      </c>
      <c r="G1924" s="5" t="str">
        <f t="shared" si="118"/>
        <v>NEUTRAL</v>
      </c>
      <c r="H1924" s="5" t="str">
        <f t="shared" si="117"/>
        <v>CONFIRMED BULLISH</v>
      </c>
    </row>
    <row r="1925" spans="1:8" ht="13.5" x14ac:dyDescent="0.25">
      <c r="A1925" s="3">
        <f>TITRES_STAT!B1928</f>
        <v>45107</v>
      </c>
      <c r="B1925" s="5">
        <f>TITRES_STAT!C1928</f>
        <v>2.2799999999999998</v>
      </c>
      <c r="C1925" s="5">
        <f>TITRES_STAT!D1928</f>
        <v>1.8835999999999999</v>
      </c>
      <c r="D1925" s="5">
        <f>TITRES_STAT!E1928</f>
        <v>0</v>
      </c>
      <c r="E1925" s="2">
        <f t="shared" si="120"/>
        <v>1022422</v>
      </c>
      <c r="F1925" s="5" t="str">
        <f t="shared" si="119"/>
        <v>BULLISH</v>
      </c>
      <c r="G1925" s="5" t="str">
        <f t="shared" si="118"/>
        <v>NEUTRAL</v>
      </c>
      <c r="H1925" s="5" t="str">
        <f t="shared" si="117"/>
        <v>CONFIRMED BULLISH</v>
      </c>
    </row>
    <row r="1926" spans="1:8" ht="13.5" x14ac:dyDescent="0.25">
      <c r="A1926" s="3">
        <f>TITRES_STAT!B1929</f>
        <v>45110</v>
      </c>
      <c r="B1926" s="5">
        <f>TITRES_STAT!C1929</f>
        <v>2.2799999999999998</v>
      </c>
      <c r="C1926" s="5">
        <f>TITRES_STAT!D1929</f>
        <v>1.8835999999999999</v>
      </c>
      <c r="D1926" s="5">
        <f>TITRES_STAT!E1929</f>
        <v>0</v>
      </c>
      <c r="E1926" s="2">
        <f t="shared" si="120"/>
        <v>1022422</v>
      </c>
      <c r="F1926" s="5" t="str">
        <f t="shared" si="119"/>
        <v>BULLISH</v>
      </c>
      <c r="G1926" s="5" t="str">
        <f t="shared" si="118"/>
        <v>NEUTRAL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f>TITRES_STAT!B1930</f>
        <v>45111</v>
      </c>
      <c r="B1927" s="5">
        <f>TITRES_STAT!C1930</f>
        <v>2.2799999999999998</v>
      </c>
      <c r="C1927" s="5">
        <f>TITRES_STAT!D1930</f>
        <v>1.8835999999999999</v>
      </c>
      <c r="D1927" s="5">
        <f>TITRES_STAT!E1930</f>
        <v>0</v>
      </c>
      <c r="E1927" s="2">
        <f t="shared" si="120"/>
        <v>1022422</v>
      </c>
      <c r="F1927" s="5" t="str">
        <f t="shared" si="119"/>
        <v>NEUTRAL</v>
      </c>
      <c r="G1927" s="5" t="str">
        <f t="shared" ref="G1927:G1990" si="122">IF((E1927-E1922)/E1922 &gt; 0.02, "STRONG",
 IF((E1927-E1922)/E1922 &lt; -0.02, "WEAK", "NEUTRAL"))</f>
        <v>NEUTRAL</v>
      </c>
      <c r="H1927" s="5" t="str">
        <f t="shared" si="121"/>
        <v>NEUTRAL</v>
      </c>
    </row>
    <row r="1928" spans="1:8" ht="13.5" x14ac:dyDescent="0.25">
      <c r="A1928" s="3">
        <f>TITRES_STAT!B1931</f>
        <v>45112</v>
      </c>
      <c r="B1928" s="5">
        <f>TITRES_STAT!C1931</f>
        <v>2.2799999999999998</v>
      </c>
      <c r="C1928" s="5">
        <f>TITRES_STAT!D1931</f>
        <v>1.8835999999999999</v>
      </c>
      <c r="D1928" s="5">
        <f>TITRES_STAT!E1931</f>
        <v>0</v>
      </c>
      <c r="E1928" s="2">
        <f t="shared" si="120"/>
        <v>1022422</v>
      </c>
      <c r="F1928" s="5" t="str">
        <f t="shared" ref="F1928:F1991" si="123">IF(E1928&gt;E1923,"BULLISH",IF(E1928&lt;E1923,"BEARISH","NEUTRAL"))</f>
        <v>NEUTRAL</v>
      </c>
      <c r="G1928" s="5" t="str">
        <f t="shared" si="122"/>
        <v>NEUTRAL</v>
      </c>
      <c r="H1928" s="5" t="str">
        <f t="shared" si="121"/>
        <v>NEUTRAL</v>
      </c>
    </row>
    <row r="1929" spans="1:8" ht="13.5" x14ac:dyDescent="0.25">
      <c r="A1929" s="3">
        <f>TITRES_STAT!B1932</f>
        <v>45113</v>
      </c>
      <c r="B1929" s="5">
        <f>TITRES_STAT!C1932</f>
        <v>2.2799999999999998</v>
      </c>
      <c r="C1929" s="5">
        <f>TITRES_STAT!D1932</f>
        <v>1.8835999999999999</v>
      </c>
      <c r="D1929" s="5">
        <f>TITRES_STAT!E1932</f>
        <v>0</v>
      </c>
      <c r="E1929" s="2">
        <f t="shared" si="120"/>
        <v>1022422</v>
      </c>
      <c r="F1929" s="5" t="str">
        <f t="shared" si="123"/>
        <v>NEUTRAL</v>
      </c>
      <c r="G1929" s="5" t="str">
        <f t="shared" si="122"/>
        <v>NEUTRAL</v>
      </c>
      <c r="H1929" s="5" t="str">
        <f t="shared" si="121"/>
        <v>NEUTRAL</v>
      </c>
    </row>
    <row r="1930" spans="1:8" ht="13.5" x14ac:dyDescent="0.25">
      <c r="A1930" s="3">
        <f>TITRES_STAT!B1933</f>
        <v>45114</v>
      </c>
      <c r="B1930" s="5">
        <f>TITRES_STAT!C1933</f>
        <v>2.2799999999999998</v>
      </c>
      <c r="C1930" s="5">
        <f>TITRES_STAT!D1933</f>
        <v>1.8835999999999999</v>
      </c>
      <c r="D1930" s="5">
        <f>TITRES_STAT!E1933</f>
        <v>0</v>
      </c>
      <c r="E1930" s="2">
        <f t="shared" si="120"/>
        <v>1022422</v>
      </c>
      <c r="F1930" s="5" t="str">
        <f t="shared" si="123"/>
        <v>NEUTRAL</v>
      </c>
      <c r="G1930" s="5" t="str">
        <f t="shared" si="122"/>
        <v>NEUTRAL</v>
      </c>
      <c r="H1930" s="5" t="str">
        <f t="shared" si="121"/>
        <v>NEUTRAL</v>
      </c>
    </row>
    <row r="1931" spans="1:8" ht="13.5" x14ac:dyDescent="0.25">
      <c r="A1931" s="3">
        <f>TITRES_STAT!B1934</f>
        <v>45117</v>
      </c>
      <c r="B1931" s="5">
        <f>TITRES_STAT!C1934</f>
        <v>2.2799999999999998</v>
      </c>
      <c r="C1931" s="5">
        <f>TITRES_STAT!D1934</f>
        <v>1.8835999999999999</v>
      </c>
      <c r="D1931" s="5">
        <f>TITRES_STAT!E1934</f>
        <v>0</v>
      </c>
      <c r="E1931" s="2">
        <f t="shared" si="120"/>
        <v>1022422</v>
      </c>
      <c r="F1931" s="5" t="str">
        <f t="shared" si="123"/>
        <v>NEUTRAL</v>
      </c>
      <c r="G1931" s="5" t="str">
        <f t="shared" si="122"/>
        <v>NEUTRAL</v>
      </c>
      <c r="H1931" s="5" t="str">
        <f t="shared" si="121"/>
        <v>NEUTRAL</v>
      </c>
    </row>
    <row r="1932" spans="1:8" ht="13.5" x14ac:dyDescent="0.25">
      <c r="A1932" s="3">
        <f>TITRES_STAT!B1935</f>
        <v>45118</v>
      </c>
      <c r="B1932" s="5">
        <f>TITRES_STAT!C1935</f>
        <v>2.15</v>
      </c>
      <c r="C1932" s="5">
        <f>TITRES_STAT!D1935</f>
        <v>1.8837999999999999</v>
      </c>
      <c r="D1932" s="5">
        <f>TITRES_STAT!E1935</f>
        <v>0</v>
      </c>
      <c r="E1932" s="2">
        <f t="shared" si="120"/>
        <v>1022422</v>
      </c>
      <c r="F1932" s="5" t="str">
        <f t="shared" si="123"/>
        <v>NEUTRAL</v>
      </c>
      <c r="G1932" s="5" t="str">
        <f t="shared" si="122"/>
        <v>NEUTRAL</v>
      </c>
      <c r="H1932" s="5" t="str">
        <f t="shared" si="121"/>
        <v>NEUTRAL</v>
      </c>
    </row>
    <row r="1933" spans="1:8" ht="13.5" x14ac:dyDescent="0.25">
      <c r="A1933" s="3">
        <f>TITRES_STAT!B1936</f>
        <v>45119</v>
      </c>
      <c r="B1933" s="5">
        <f>TITRES_STAT!C1936</f>
        <v>2.15</v>
      </c>
      <c r="C1933" s="5">
        <f>TITRES_STAT!D1936</f>
        <v>1.8837999999999999</v>
      </c>
      <c r="D1933" s="5">
        <f>TITRES_STAT!E1936</f>
        <v>0</v>
      </c>
      <c r="E1933" s="2">
        <f t="shared" si="120"/>
        <v>1022422</v>
      </c>
      <c r="F1933" s="5" t="str">
        <f t="shared" si="123"/>
        <v>NEUTRAL</v>
      </c>
      <c r="G1933" s="5" t="str">
        <f t="shared" si="122"/>
        <v>NEUTRAL</v>
      </c>
      <c r="H1933" s="5" t="str">
        <f t="shared" si="121"/>
        <v>NEUTRAL</v>
      </c>
    </row>
    <row r="1934" spans="1:8" ht="13.5" x14ac:dyDescent="0.25">
      <c r="A1934" s="3">
        <f>TITRES_STAT!B1937</f>
        <v>45120</v>
      </c>
      <c r="B1934" s="5">
        <f>TITRES_STAT!C1937</f>
        <v>2.15</v>
      </c>
      <c r="C1934" s="5">
        <f>TITRES_STAT!D1937</f>
        <v>1.8837999999999999</v>
      </c>
      <c r="D1934" s="5">
        <f>TITRES_STAT!E1937</f>
        <v>0</v>
      </c>
      <c r="E1934" s="2">
        <f t="shared" si="120"/>
        <v>1022422</v>
      </c>
      <c r="F1934" s="5" t="str">
        <f t="shared" si="123"/>
        <v>NEUTRAL</v>
      </c>
      <c r="G1934" s="5" t="str">
        <f t="shared" si="122"/>
        <v>NEUTRAL</v>
      </c>
      <c r="H1934" s="5" t="str">
        <f t="shared" si="121"/>
        <v>NEUTRAL</v>
      </c>
    </row>
    <row r="1935" spans="1:8" ht="13.5" x14ac:dyDescent="0.25">
      <c r="A1935" s="3">
        <f>TITRES_STAT!B1938</f>
        <v>45121</v>
      </c>
      <c r="B1935" s="5">
        <f>TITRES_STAT!C1938</f>
        <v>2.2400000000000002</v>
      </c>
      <c r="C1935" s="5">
        <f>TITRES_STAT!D1938</f>
        <v>1.9626999999999999</v>
      </c>
      <c r="D1935" s="5">
        <f>TITRES_STAT!E1938</f>
        <v>0</v>
      </c>
      <c r="E1935" s="2">
        <f t="shared" si="120"/>
        <v>1022422</v>
      </c>
      <c r="F1935" s="5" t="str">
        <f t="shared" si="123"/>
        <v>NEUTRAL</v>
      </c>
      <c r="G1935" s="5" t="str">
        <f t="shared" si="122"/>
        <v>NEUTRAL</v>
      </c>
      <c r="H1935" s="5" t="str">
        <f t="shared" si="121"/>
        <v>NEUTRAL</v>
      </c>
    </row>
    <row r="1936" spans="1:8" ht="13.5" x14ac:dyDescent="0.25">
      <c r="A1936" s="3">
        <f>TITRES_STAT!B1939</f>
        <v>45124</v>
      </c>
      <c r="B1936" s="5">
        <f>TITRES_STAT!C1939</f>
        <v>2.2999999999999998</v>
      </c>
      <c r="C1936" s="5">
        <f>TITRES_STAT!D1939</f>
        <v>2.0152000000000001</v>
      </c>
      <c r="D1936" s="5">
        <f>TITRES_STAT!E1939</f>
        <v>100</v>
      </c>
      <c r="E1936" s="2">
        <f t="shared" si="120"/>
        <v>1022522</v>
      </c>
      <c r="F1936" s="5" t="str">
        <f t="shared" si="123"/>
        <v>BULLISH</v>
      </c>
      <c r="G1936" s="5" t="str">
        <f t="shared" si="122"/>
        <v>NEUTRAL</v>
      </c>
      <c r="H1936" s="5" t="str">
        <f t="shared" si="121"/>
        <v>CONFIRMED BULLISH</v>
      </c>
    </row>
    <row r="1937" spans="1:8" ht="13.5" x14ac:dyDescent="0.25">
      <c r="A1937" s="3">
        <f>TITRES_STAT!B1940</f>
        <v>45125</v>
      </c>
      <c r="B1937" s="5">
        <f>TITRES_STAT!C1940</f>
        <v>2.29</v>
      </c>
      <c r="C1937" s="5">
        <f>TITRES_STAT!D1940</f>
        <v>2.0065</v>
      </c>
      <c r="D1937" s="5">
        <f>TITRES_STAT!E1940</f>
        <v>570</v>
      </c>
      <c r="E1937" s="2">
        <f t="shared" si="120"/>
        <v>1021952</v>
      </c>
      <c r="F1937" s="5" t="str">
        <f t="shared" si="123"/>
        <v>BEARISH</v>
      </c>
      <c r="G1937" s="5" t="str">
        <f t="shared" si="122"/>
        <v>NEUTRAL</v>
      </c>
      <c r="H1937" s="5" t="str">
        <f t="shared" si="121"/>
        <v>BEARISH DIVERGENCE</v>
      </c>
    </row>
    <row r="1938" spans="1:8" ht="13.5" x14ac:dyDescent="0.25">
      <c r="A1938" s="3">
        <f>TITRES_STAT!B1941</f>
        <v>45127</v>
      </c>
      <c r="B1938" s="5">
        <f>TITRES_STAT!C1941</f>
        <v>2.29</v>
      </c>
      <c r="C1938" s="5">
        <f>TITRES_STAT!D1941</f>
        <v>2.0065</v>
      </c>
      <c r="D1938" s="5">
        <f>TITRES_STAT!E1941</f>
        <v>0</v>
      </c>
      <c r="E1938" s="2">
        <f t="shared" si="120"/>
        <v>1021952</v>
      </c>
      <c r="F1938" s="5" t="str">
        <f t="shared" si="123"/>
        <v>BEARISH</v>
      </c>
      <c r="G1938" s="5" t="str">
        <f t="shared" si="122"/>
        <v>NEUTRAL</v>
      </c>
      <c r="H1938" s="5" t="str">
        <f t="shared" si="121"/>
        <v>BEARISH DIVERGENCE</v>
      </c>
    </row>
    <row r="1939" spans="1:8" ht="13.5" x14ac:dyDescent="0.25">
      <c r="A1939" s="3">
        <f>TITRES_STAT!B1942</f>
        <v>45128</v>
      </c>
      <c r="B1939" s="5">
        <f>TITRES_STAT!C1942</f>
        <v>2.29</v>
      </c>
      <c r="C1939" s="5">
        <f>TITRES_STAT!D1942</f>
        <v>2.0065</v>
      </c>
      <c r="D1939" s="5">
        <f>TITRES_STAT!E1942</f>
        <v>0</v>
      </c>
      <c r="E1939" s="2">
        <f t="shared" si="120"/>
        <v>1021952</v>
      </c>
      <c r="F1939" s="5" t="str">
        <f t="shared" si="123"/>
        <v>BEARISH</v>
      </c>
      <c r="G1939" s="5" t="str">
        <f t="shared" si="122"/>
        <v>NEUTRAL</v>
      </c>
      <c r="H1939" s="5" t="str">
        <f t="shared" si="121"/>
        <v>BEARISH DIVERGENCE</v>
      </c>
    </row>
    <row r="1940" spans="1:8" ht="13.5" x14ac:dyDescent="0.25">
      <c r="A1940" s="3">
        <f>TITRES_STAT!B1943</f>
        <v>45131</v>
      </c>
      <c r="B1940" s="5">
        <f>TITRES_STAT!C1943</f>
        <v>2.2999999999999998</v>
      </c>
      <c r="C1940" s="5">
        <f>TITRES_STAT!D1943</f>
        <v>2.0152000000000001</v>
      </c>
      <c r="D1940" s="5">
        <f>TITRES_STAT!E1943</f>
        <v>774</v>
      </c>
      <c r="E1940" s="2">
        <f t="shared" si="120"/>
        <v>1022726</v>
      </c>
      <c r="F1940" s="5" t="str">
        <f t="shared" si="123"/>
        <v>BULLISH</v>
      </c>
      <c r="G1940" s="5" t="str">
        <f t="shared" si="122"/>
        <v>NEUTRAL</v>
      </c>
      <c r="H1940" s="5" t="str">
        <f t="shared" si="121"/>
        <v>CONFIRMED BULLISH</v>
      </c>
    </row>
    <row r="1941" spans="1:8" ht="13.5" x14ac:dyDescent="0.25">
      <c r="A1941" s="3">
        <f>TITRES_STAT!B1944</f>
        <v>45133</v>
      </c>
      <c r="B1941" s="5">
        <f>TITRES_STAT!C1944</f>
        <v>2.2999999999999998</v>
      </c>
      <c r="C1941" s="5">
        <f>TITRES_STAT!D1944</f>
        <v>2.0152000000000001</v>
      </c>
      <c r="D1941" s="5">
        <f>TITRES_STAT!E1944</f>
        <v>0</v>
      </c>
      <c r="E1941" s="2">
        <f t="shared" si="120"/>
        <v>1022726</v>
      </c>
      <c r="F1941" s="5" t="str">
        <f t="shared" si="123"/>
        <v>BULLISH</v>
      </c>
      <c r="G1941" s="5" t="str">
        <f t="shared" si="122"/>
        <v>NEUTRAL</v>
      </c>
      <c r="H1941" s="5" t="str">
        <f t="shared" si="121"/>
        <v>NEUTRAL</v>
      </c>
    </row>
    <row r="1942" spans="1:8" ht="13.5" x14ac:dyDescent="0.25">
      <c r="A1942" s="3">
        <f>TITRES_STAT!B1945</f>
        <v>45134</v>
      </c>
      <c r="B1942" s="5">
        <f>TITRES_STAT!C1945</f>
        <v>2.29</v>
      </c>
      <c r="C1942" s="5">
        <f>TITRES_STAT!D1945</f>
        <v>2.0065</v>
      </c>
      <c r="D1942" s="5">
        <f>TITRES_STAT!E1945</f>
        <v>8</v>
      </c>
      <c r="E1942" s="2">
        <f t="shared" si="120"/>
        <v>1022718</v>
      </c>
      <c r="F1942" s="5" t="str">
        <f t="shared" si="123"/>
        <v>BULLISH</v>
      </c>
      <c r="G1942" s="5" t="str">
        <f t="shared" si="122"/>
        <v>NEUTRAL</v>
      </c>
      <c r="H1942" s="5" t="str">
        <f t="shared" si="121"/>
        <v>NEUTRAL</v>
      </c>
    </row>
    <row r="1943" spans="1:8" ht="13.5" x14ac:dyDescent="0.25">
      <c r="A1943" s="3">
        <f>TITRES_STAT!B1946</f>
        <v>45135</v>
      </c>
      <c r="B1943" s="5">
        <f>TITRES_STAT!C1946</f>
        <v>2.2799999999999998</v>
      </c>
      <c r="C1943" s="5">
        <f>TITRES_STAT!D1946</f>
        <v>1.9977</v>
      </c>
      <c r="D1943" s="5">
        <f>TITRES_STAT!E1946</f>
        <v>7095</v>
      </c>
      <c r="E1943" s="2">
        <f t="shared" si="120"/>
        <v>1015623</v>
      </c>
      <c r="F1943" s="5" t="str">
        <f t="shared" si="123"/>
        <v>BEARISH</v>
      </c>
      <c r="G1943" s="5" t="str">
        <f t="shared" si="122"/>
        <v>NEUTRAL</v>
      </c>
      <c r="H1943" s="5" t="str">
        <f t="shared" si="121"/>
        <v>CONFIRMED BEARISH</v>
      </c>
    </row>
    <row r="1944" spans="1:8" ht="13.5" x14ac:dyDescent="0.25">
      <c r="A1944" s="3">
        <f>TITRES_STAT!B1947</f>
        <v>45138</v>
      </c>
      <c r="B1944" s="5">
        <f>TITRES_STAT!C1947</f>
        <v>2.1800000000000002</v>
      </c>
      <c r="C1944" s="5">
        <f>TITRES_STAT!D1947</f>
        <v>1.9100999999999999</v>
      </c>
      <c r="D1944" s="5">
        <f>TITRES_STAT!E1947</f>
        <v>140</v>
      </c>
      <c r="E1944" s="2">
        <f t="shared" si="120"/>
        <v>1015483</v>
      </c>
      <c r="F1944" s="5" t="str">
        <f t="shared" si="123"/>
        <v>BEARISH</v>
      </c>
      <c r="G1944" s="5" t="str">
        <f t="shared" si="122"/>
        <v>NEUTRAL</v>
      </c>
      <c r="H1944" s="5" t="str">
        <f t="shared" si="121"/>
        <v>CONFIRMED BEARISH</v>
      </c>
    </row>
    <row r="1945" spans="1:8" ht="13.5" x14ac:dyDescent="0.25">
      <c r="A1945" s="3">
        <f>TITRES_STAT!B1948</f>
        <v>45139</v>
      </c>
      <c r="B1945" s="5">
        <f>TITRES_STAT!C1948</f>
        <v>2.09</v>
      </c>
      <c r="C1945" s="5">
        <f>TITRES_STAT!D1948</f>
        <v>1.8311999999999999</v>
      </c>
      <c r="D1945" s="5">
        <f>TITRES_STAT!E1948</f>
        <v>0</v>
      </c>
      <c r="E1945" s="2">
        <f t="shared" si="120"/>
        <v>1015483</v>
      </c>
      <c r="F1945" s="5" t="str">
        <f t="shared" si="123"/>
        <v>BEARISH</v>
      </c>
      <c r="G1945" s="5" t="str">
        <f t="shared" si="122"/>
        <v>NEUTRAL</v>
      </c>
      <c r="H1945" s="5" t="str">
        <f t="shared" si="121"/>
        <v>CONFIRMED BEARISH</v>
      </c>
    </row>
    <row r="1946" spans="1:8" ht="13.5" x14ac:dyDescent="0.25">
      <c r="A1946" s="3">
        <f>TITRES_STAT!B1949</f>
        <v>45140</v>
      </c>
      <c r="B1946" s="5">
        <f>TITRES_STAT!C1949</f>
        <v>2</v>
      </c>
      <c r="C1946" s="5">
        <f>TITRES_STAT!D1949</f>
        <v>1.7524</v>
      </c>
      <c r="D1946" s="5">
        <f>TITRES_STAT!E1949</f>
        <v>0</v>
      </c>
      <c r="E1946" s="2">
        <f t="shared" si="120"/>
        <v>1015483</v>
      </c>
      <c r="F1946" s="5" t="str">
        <f t="shared" si="123"/>
        <v>BEARISH</v>
      </c>
      <c r="G1946" s="5" t="str">
        <f t="shared" si="122"/>
        <v>NEUTRAL</v>
      </c>
      <c r="H1946" s="5" t="str">
        <f t="shared" si="121"/>
        <v>CONFIRMED BEARISH</v>
      </c>
    </row>
    <row r="1947" spans="1:8" ht="13.5" x14ac:dyDescent="0.25">
      <c r="A1947" s="3">
        <f>TITRES_STAT!B1950</f>
        <v>45141</v>
      </c>
      <c r="B1947" s="5">
        <f>TITRES_STAT!C1950</f>
        <v>1.91</v>
      </c>
      <c r="C1947" s="5">
        <f>TITRES_STAT!D1950</f>
        <v>1.6735</v>
      </c>
      <c r="D1947" s="5">
        <f>TITRES_STAT!E1950</f>
        <v>0</v>
      </c>
      <c r="E1947" s="2">
        <f t="shared" si="120"/>
        <v>1015483</v>
      </c>
      <c r="F1947" s="5" t="str">
        <f t="shared" si="123"/>
        <v>BEARISH</v>
      </c>
      <c r="G1947" s="5" t="str">
        <f t="shared" si="122"/>
        <v>NEUTRAL</v>
      </c>
      <c r="H1947" s="5" t="str">
        <f t="shared" si="121"/>
        <v>CONFIRMED BEARISH</v>
      </c>
    </row>
    <row r="1948" spans="1:8" ht="13.5" x14ac:dyDescent="0.25">
      <c r="A1948" s="3">
        <f>TITRES_STAT!B1951</f>
        <v>45142</v>
      </c>
      <c r="B1948" s="5">
        <f>TITRES_STAT!C1951</f>
        <v>1.83</v>
      </c>
      <c r="C1948" s="5">
        <f>TITRES_STAT!D1951</f>
        <v>1.6033999999999999</v>
      </c>
      <c r="D1948" s="5">
        <f>TITRES_STAT!E1951</f>
        <v>500</v>
      </c>
      <c r="E1948" s="2">
        <f t="shared" si="120"/>
        <v>1014983</v>
      </c>
      <c r="F1948" s="5" t="str">
        <f t="shared" si="123"/>
        <v>BEARISH</v>
      </c>
      <c r="G1948" s="5" t="str">
        <f t="shared" si="122"/>
        <v>NEUTRAL</v>
      </c>
      <c r="H1948" s="5" t="str">
        <f t="shared" si="121"/>
        <v>CONFIRMED BEARISH</v>
      </c>
    </row>
    <row r="1949" spans="1:8" ht="13.5" x14ac:dyDescent="0.25">
      <c r="A1949" s="3">
        <f>TITRES_STAT!B1952</f>
        <v>45145</v>
      </c>
      <c r="B1949" s="5">
        <f>TITRES_STAT!C1952</f>
        <v>1.83</v>
      </c>
      <c r="C1949" s="5">
        <f>TITRES_STAT!D1952</f>
        <v>1.6033999999999999</v>
      </c>
      <c r="D1949" s="5">
        <f>TITRES_STAT!E1952</f>
        <v>0</v>
      </c>
      <c r="E1949" s="2">
        <f t="shared" si="120"/>
        <v>1014983</v>
      </c>
      <c r="F1949" s="5" t="str">
        <f t="shared" si="123"/>
        <v>BEARISH</v>
      </c>
      <c r="G1949" s="5" t="str">
        <f t="shared" si="122"/>
        <v>NEUTRAL</v>
      </c>
      <c r="H1949" s="5" t="str">
        <f t="shared" si="121"/>
        <v>CONFIRMED BEARISH</v>
      </c>
    </row>
    <row r="1950" spans="1:8" ht="13.5" x14ac:dyDescent="0.25">
      <c r="A1950" s="3">
        <f>TITRES_STAT!B1953</f>
        <v>45146</v>
      </c>
      <c r="B1950" s="5">
        <f>TITRES_STAT!C1953</f>
        <v>1.83</v>
      </c>
      <c r="C1950" s="5">
        <f>TITRES_STAT!D1953</f>
        <v>1.6033999999999999</v>
      </c>
      <c r="D1950" s="5">
        <f>TITRES_STAT!E1953</f>
        <v>0</v>
      </c>
      <c r="E1950" s="2">
        <f t="shared" si="120"/>
        <v>1014983</v>
      </c>
      <c r="F1950" s="5" t="str">
        <f t="shared" si="123"/>
        <v>BEARISH</v>
      </c>
      <c r="G1950" s="5" t="str">
        <f t="shared" si="122"/>
        <v>NEUTRAL</v>
      </c>
      <c r="H1950" s="5" t="str">
        <f t="shared" si="121"/>
        <v>CONFIRMED BEARISH</v>
      </c>
    </row>
    <row r="1951" spans="1:8" ht="13.5" x14ac:dyDescent="0.25">
      <c r="A1951" s="3">
        <f>TITRES_STAT!B1954</f>
        <v>45147</v>
      </c>
      <c r="B1951" s="5">
        <f>TITRES_STAT!C1954</f>
        <v>1.83</v>
      </c>
      <c r="C1951" s="5">
        <f>TITRES_STAT!D1954</f>
        <v>1.6033999999999999</v>
      </c>
      <c r="D1951" s="5">
        <f>TITRES_STAT!E1954</f>
        <v>0</v>
      </c>
      <c r="E1951" s="2">
        <f t="shared" si="120"/>
        <v>1014983</v>
      </c>
      <c r="F1951" s="5" t="str">
        <f t="shared" si="123"/>
        <v>BEARISH</v>
      </c>
      <c r="G1951" s="5" t="str">
        <f t="shared" si="122"/>
        <v>NEUTRAL</v>
      </c>
      <c r="H1951" s="5" t="str">
        <f t="shared" si="121"/>
        <v>CONFIRMED BEARISH</v>
      </c>
    </row>
    <row r="1952" spans="1:8" ht="13.5" x14ac:dyDescent="0.25">
      <c r="A1952" s="3">
        <f>TITRES_STAT!B1955</f>
        <v>45148</v>
      </c>
      <c r="B1952" s="5">
        <f>TITRES_STAT!C1955</f>
        <v>1.91</v>
      </c>
      <c r="C1952" s="5">
        <f>TITRES_STAT!D1955</f>
        <v>1.6735</v>
      </c>
      <c r="D1952" s="5">
        <f>TITRES_STAT!E1955</f>
        <v>15</v>
      </c>
      <c r="E1952" s="2">
        <f t="shared" si="120"/>
        <v>1014998</v>
      </c>
      <c r="F1952" s="5" t="str">
        <f t="shared" si="123"/>
        <v>BEARISH</v>
      </c>
      <c r="G1952" s="5" t="str">
        <f t="shared" si="122"/>
        <v>NEUTRAL</v>
      </c>
      <c r="H1952" s="5" t="str">
        <f t="shared" si="121"/>
        <v>NEUTRAL</v>
      </c>
    </row>
    <row r="1953" spans="1:8" ht="13.5" x14ac:dyDescent="0.25">
      <c r="A1953" s="3">
        <f>TITRES_STAT!B1956</f>
        <v>45149</v>
      </c>
      <c r="B1953" s="5">
        <f>TITRES_STAT!C1956</f>
        <v>1.99</v>
      </c>
      <c r="C1953" s="5">
        <f>TITRES_STAT!D1956</f>
        <v>1.7436</v>
      </c>
      <c r="D1953" s="5">
        <f>TITRES_STAT!E1956</f>
        <v>0</v>
      </c>
      <c r="E1953" s="2">
        <f t="shared" si="120"/>
        <v>1014998</v>
      </c>
      <c r="F1953" s="5" t="str">
        <f t="shared" si="123"/>
        <v>BULLISH</v>
      </c>
      <c r="G1953" s="5" t="str">
        <f t="shared" si="122"/>
        <v>NEUTRAL</v>
      </c>
      <c r="H1953" s="5" t="str">
        <f t="shared" si="121"/>
        <v>CONFIRMED BULLISH</v>
      </c>
    </row>
    <row r="1954" spans="1:8" ht="13.5" x14ac:dyDescent="0.25">
      <c r="A1954" s="3">
        <f>TITRES_STAT!B1957</f>
        <v>45152</v>
      </c>
      <c r="B1954" s="5">
        <f>TITRES_STAT!C1957</f>
        <v>2.0699999999999998</v>
      </c>
      <c r="C1954" s="5">
        <f>TITRES_STAT!D1957</f>
        <v>1.8137000000000001</v>
      </c>
      <c r="D1954" s="5">
        <f>TITRES_STAT!E1957</f>
        <v>0</v>
      </c>
      <c r="E1954" s="2">
        <f t="shared" si="120"/>
        <v>1014998</v>
      </c>
      <c r="F1954" s="5" t="str">
        <f t="shared" si="123"/>
        <v>BULLISH</v>
      </c>
      <c r="G1954" s="5" t="str">
        <f t="shared" si="122"/>
        <v>NEUTRAL</v>
      </c>
      <c r="H1954" s="5" t="str">
        <f t="shared" si="121"/>
        <v>CONFIRMED BULLISH</v>
      </c>
    </row>
    <row r="1955" spans="1:8" ht="13.5" x14ac:dyDescent="0.25">
      <c r="A1955" s="3">
        <f>TITRES_STAT!B1958</f>
        <v>45153</v>
      </c>
      <c r="B1955" s="5">
        <f>TITRES_STAT!C1958</f>
        <v>2.16</v>
      </c>
      <c r="C1955" s="5">
        <f>TITRES_STAT!D1958</f>
        <v>1.8926000000000001</v>
      </c>
      <c r="D1955" s="5">
        <f>TITRES_STAT!E1958</f>
        <v>4</v>
      </c>
      <c r="E1955" s="2">
        <f t="shared" si="120"/>
        <v>1015002</v>
      </c>
      <c r="F1955" s="5" t="str">
        <f t="shared" si="123"/>
        <v>BULLISH</v>
      </c>
      <c r="G1955" s="5" t="str">
        <f t="shared" si="122"/>
        <v>NEUTRAL</v>
      </c>
      <c r="H1955" s="5" t="str">
        <f t="shared" si="121"/>
        <v>CONFIRMED BULLISH</v>
      </c>
    </row>
    <row r="1956" spans="1:8" ht="13.5" x14ac:dyDescent="0.25">
      <c r="A1956" s="3">
        <f>TITRES_STAT!B1959</f>
        <v>45154</v>
      </c>
      <c r="B1956" s="5">
        <f>TITRES_STAT!C1959</f>
        <v>2.25</v>
      </c>
      <c r="C1956" s="5">
        <f>TITRES_STAT!D1959</f>
        <v>1.9714</v>
      </c>
      <c r="D1956" s="5">
        <f>TITRES_STAT!E1959</f>
        <v>103</v>
      </c>
      <c r="E1956" s="2">
        <f t="shared" si="120"/>
        <v>1015105</v>
      </c>
      <c r="F1956" s="5" t="str">
        <f t="shared" si="123"/>
        <v>BULLISH</v>
      </c>
      <c r="G1956" s="5" t="str">
        <f t="shared" si="122"/>
        <v>NEUTRAL</v>
      </c>
      <c r="H1956" s="5" t="str">
        <f t="shared" si="121"/>
        <v>CONFIRMED BULLISH</v>
      </c>
    </row>
    <row r="1957" spans="1:8" ht="13.5" x14ac:dyDescent="0.25">
      <c r="A1957" s="3">
        <f>TITRES_STAT!B1960</f>
        <v>45155</v>
      </c>
      <c r="B1957" s="5">
        <f>TITRES_STAT!C1960</f>
        <v>2.19</v>
      </c>
      <c r="C1957" s="5">
        <f>TITRES_STAT!D1960</f>
        <v>1.9189000000000001</v>
      </c>
      <c r="D1957" s="5">
        <f>TITRES_STAT!E1960</f>
        <v>20</v>
      </c>
      <c r="E1957" s="2">
        <f t="shared" si="120"/>
        <v>1015085</v>
      </c>
      <c r="F1957" s="5" t="str">
        <f t="shared" si="123"/>
        <v>BULLISH</v>
      </c>
      <c r="G1957" s="5" t="str">
        <f t="shared" si="122"/>
        <v>NEUTRAL</v>
      </c>
      <c r="H1957" s="5" t="str">
        <f t="shared" si="121"/>
        <v>CONFIRMED BULLISH</v>
      </c>
    </row>
    <row r="1958" spans="1:8" ht="13.5" x14ac:dyDescent="0.25">
      <c r="A1958" s="3">
        <f>TITRES_STAT!B1961</f>
        <v>45156</v>
      </c>
      <c r="B1958" s="5">
        <f>TITRES_STAT!C1961</f>
        <v>2.1</v>
      </c>
      <c r="C1958" s="5">
        <f>TITRES_STAT!D1961</f>
        <v>1.84</v>
      </c>
      <c r="D1958" s="5">
        <f>TITRES_STAT!E1961</f>
        <v>0</v>
      </c>
      <c r="E1958" s="2">
        <f t="shared" si="120"/>
        <v>1015085</v>
      </c>
      <c r="F1958" s="5" t="str">
        <f t="shared" si="123"/>
        <v>BULLISH</v>
      </c>
      <c r="G1958" s="5" t="str">
        <f t="shared" si="122"/>
        <v>NEUTRAL</v>
      </c>
      <c r="H1958" s="5" t="str">
        <f t="shared" si="121"/>
        <v>CONFIRMED BULLISH</v>
      </c>
    </row>
    <row r="1959" spans="1:8" ht="13.5" x14ac:dyDescent="0.25">
      <c r="A1959" s="3">
        <f>TITRES_STAT!B1962</f>
        <v>45159</v>
      </c>
      <c r="B1959" s="5">
        <f>TITRES_STAT!C1962</f>
        <v>2.19</v>
      </c>
      <c r="C1959" s="5">
        <f>TITRES_STAT!D1962</f>
        <v>1.9189000000000001</v>
      </c>
      <c r="D1959" s="5">
        <f>TITRES_STAT!E1962</f>
        <v>20</v>
      </c>
      <c r="E1959" s="2">
        <f t="shared" si="120"/>
        <v>1015105</v>
      </c>
      <c r="F1959" s="5" t="str">
        <f t="shared" si="123"/>
        <v>BULLISH</v>
      </c>
      <c r="G1959" s="5" t="str">
        <f t="shared" si="122"/>
        <v>NEUTRAL</v>
      </c>
      <c r="H1959" s="5" t="str">
        <f t="shared" si="121"/>
        <v>CONFIRMED BULLISH</v>
      </c>
    </row>
    <row r="1960" spans="1:8" ht="13.5" x14ac:dyDescent="0.25">
      <c r="A1960" s="3">
        <f>TITRES_STAT!B1963</f>
        <v>45160</v>
      </c>
      <c r="B1960" s="5">
        <f>TITRES_STAT!C1963</f>
        <v>2.1800000000000002</v>
      </c>
      <c r="C1960" s="5">
        <f>TITRES_STAT!D1963</f>
        <v>1.9100999999999999</v>
      </c>
      <c r="D1960" s="5">
        <f>TITRES_STAT!E1963</f>
        <v>145</v>
      </c>
      <c r="E1960" s="2">
        <f t="shared" si="120"/>
        <v>1014960</v>
      </c>
      <c r="F1960" s="5" t="str">
        <f t="shared" si="123"/>
        <v>BEARISH</v>
      </c>
      <c r="G1960" s="5" t="str">
        <f t="shared" si="122"/>
        <v>NEUTRAL</v>
      </c>
      <c r="H1960" s="5" t="str">
        <f t="shared" si="121"/>
        <v>BEARISH DIVERGENCE</v>
      </c>
    </row>
    <row r="1961" spans="1:8" ht="13.5" x14ac:dyDescent="0.25">
      <c r="A1961" s="3">
        <f>TITRES_STAT!B1964</f>
        <v>45161</v>
      </c>
      <c r="B1961" s="5">
        <f>TITRES_STAT!C1964</f>
        <v>2.1800000000000002</v>
      </c>
      <c r="C1961" s="5">
        <f>TITRES_STAT!D1964</f>
        <v>1.9100999999999999</v>
      </c>
      <c r="D1961" s="5">
        <f>TITRES_STAT!E1964</f>
        <v>0</v>
      </c>
      <c r="E1961" s="2">
        <f t="shared" si="120"/>
        <v>1014960</v>
      </c>
      <c r="F1961" s="5" t="str">
        <f t="shared" si="123"/>
        <v>BEARISH</v>
      </c>
      <c r="G1961" s="5" t="str">
        <f t="shared" si="122"/>
        <v>NEUTRAL</v>
      </c>
      <c r="H1961" s="5" t="str">
        <f t="shared" si="121"/>
        <v>CONFIRMED BEARISH</v>
      </c>
    </row>
    <row r="1962" spans="1:8" ht="13.5" x14ac:dyDescent="0.25">
      <c r="A1962" s="3">
        <f>TITRES_STAT!B1965</f>
        <v>45162</v>
      </c>
      <c r="B1962" s="5">
        <f>TITRES_STAT!C1965</f>
        <v>2.1800000000000002</v>
      </c>
      <c r="C1962" s="5">
        <f>TITRES_STAT!D1965</f>
        <v>1.9100999999999999</v>
      </c>
      <c r="D1962" s="5">
        <f>TITRES_STAT!E1965</f>
        <v>0</v>
      </c>
      <c r="E1962" s="2">
        <f t="shared" si="120"/>
        <v>1014960</v>
      </c>
      <c r="F1962" s="5" t="str">
        <f t="shared" si="123"/>
        <v>BEARISH</v>
      </c>
      <c r="G1962" s="5" t="str">
        <f t="shared" si="122"/>
        <v>NEUTRAL</v>
      </c>
      <c r="H1962" s="5" t="str">
        <f t="shared" si="121"/>
        <v>CONFIRMED BEARISH</v>
      </c>
    </row>
    <row r="1963" spans="1:8" ht="13.5" x14ac:dyDescent="0.25">
      <c r="A1963" s="3">
        <f>TITRES_STAT!B1966</f>
        <v>45163</v>
      </c>
      <c r="B1963" s="5">
        <f>TITRES_STAT!C1966</f>
        <v>2.09</v>
      </c>
      <c r="C1963" s="5">
        <f>TITRES_STAT!D1966</f>
        <v>1.8311999999999999</v>
      </c>
      <c r="D1963" s="5">
        <f>TITRES_STAT!E1966</f>
        <v>167</v>
      </c>
      <c r="E1963" s="2">
        <f t="shared" si="120"/>
        <v>1014793</v>
      </c>
      <c r="F1963" s="5" t="str">
        <f t="shared" si="123"/>
        <v>BEARISH</v>
      </c>
      <c r="G1963" s="5" t="str">
        <f t="shared" si="122"/>
        <v>NEUTRAL</v>
      </c>
      <c r="H1963" s="5" t="str">
        <f t="shared" si="121"/>
        <v>CONFIRMED BEARISH</v>
      </c>
    </row>
    <row r="1964" spans="1:8" ht="13.5" x14ac:dyDescent="0.25">
      <c r="A1964" s="3">
        <f>TITRES_STAT!B1967</f>
        <v>45166</v>
      </c>
      <c r="B1964" s="5">
        <f>TITRES_STAT!C1967</f>
        <v>2.09</v>
      </c>
      <c r="C1964" s="5">
        <f>TITRES_STAT!D1967</f>
        <v>1.8311999999999999</v>
      </c>
      <c r="D1964" s="5">
        <f>TITRES_STAT!E1967</f>
        <v>0</v>
      </c>
      <c r="E1964" s="2">
        <f t="shared" si="120"/>
        <v>1014793</v>
      </c>
      <c r="F1964" s="5" t="str">
        <f t="shared" si="123"/>
        <v>BEARISH</v>
      </c>
      <c r="G1964" s="5" t="str">
        <f t="shared" si="122"/>
        <v>NEUTRAL</v>
      </c>
      <c r="H1964" s="5" t="str">
        <f t="shared" si="121"/>
        <v>CONFIRMED BEARISH</v>
      </c>
    </row>
    <row r="1965" spans="1:8" ht="13.5" x14ac:dyDescent="0.25">
      <c r="A1965" s="3">
        <f>TITRES_STAT!B1968</f>
        <v>45167</v>
      </c>
      <c r="B1965" s="5">
        <f>TITRES_STAT!C1968</f>
        <v>2.1800000000000002</v>
      </c>
      <c r="C1965" s="5">
        <f>TITRES_STAT!D1968</f>
        <v>1.9100999999999999</v>
      </c>
      <c r="D1965" s="5">
        <f>TITRES_STAT!E1968</f>
        <v>0</v>
      </c>
      <c r="E1965" s="2">
        <f t="shared" si="120"/>
        <v>1014793</v>
      </c>
      <c r="F1965" s="5" t="str">
        <f t="shared" si="123"/>
        <v>BEARISH</v>
      </c>
      <c r="G1965" s="5" t="str">
        <f t="shared" si="122"/>
        <v>NEUTRAL</v>
      </c>
      <c r="H1965" s="5" t="str">
        <f t="shared" si="121"/>
        <v>NEUTRAL</v>
      </c>
    </row>
    <row r="1966" spans="1:8" ht="13.5" x14ac:dyDescent="0.25">
      <c r="A1966" s="3">
        <f>TITRES_STAT!B1969</f>
        <v>45168</v>
      </c>
      <c r="B1966" s="5">
        <f>TITRES_STAT!C1969</f>
        <v>2.14</v>
      </c>
      <c r="C1966" s="5">
        <f>TITRES_STAT!D1969</f>
        <v>1.875</v>
      </c>
      <c r="D1966" s="5">
        <f>TITRES_STAT!E1969</f>
        <v>5</v>
      </c>
      <c r="E1966" s="2">
        <f t="shared" si="120"/>
        <v>1014788</v>
      </c>
      <c r="F1966" s="5" t="str">
        <f t="shared" si="123"/>
        <v>BEARISH</v>
      </c>
      <c r="G1966" s="5" t="str">
        <f t="shared" si="122"/>
        <v>NEUTRAL</v>
      </c>
      <c r="H1966" s="5" t="str">
        <f t="shared" si="121"/>
        <v>CONFIRMED BEARISH</v>
      </c>
    </row>
    <row r="1967" spans="1:8" ht="13.5" x14ac:dyDescent="0.25">
      <c r="A1967" s="3">
        <f>TITRES_STAT!B1970</f>
        <v>45169</v>
      </c>
      <c r="B1967" s="5">
        <f>TITRES_STAT!C1970</f>
        <v>2.14</v>
      </c>
      <c r="C1967" s="5">
        <f>TITRES_STAT!D1970</f>
        <v>1.875</v>
      </c>
      <c r="D1967" s="5">
        <f>TITRES_STAT!E1970</f>
        <v>0</v>
      </c>
      <c r="E1967" s="2">
        <f t="shared" si="120"/>
        <v>1014788</v>
      </c>
      <c r="F1967" s="5" t="str">
        <f t="shared" si="123"/>
        <v>BEARISH</v>
      </c>
      <c r="G1967" s="5" t="str">
        <f t="shared" si="122"/>
        <v>NEUTRAL</v>
      </c>
      <c r="H1967" s="5" t="str">
        <f t="shared" si="121"/>
        <v>CONFIRMED BEARISH</v>
      </c>
    </row>
    <row r="1968" spans="1:8" ht="13.5" x14ac:dyDescent="0.25">
      <c r="A1968" s="3">
        <f>TITRES_STAT!B1971</f>
        <v>45170</v>
      </c>
      <c r="B1968" s="5">
        <f>TITRES_STAT!C1971</f>
        <v>2.1</v>
      </c>
      <c r="C1968" s="5">
        <f>TITRES_STAT!D1971</f>
        <v>1.84</v>
      </c>
      <c r="D1968" s="5">
        <f>TITRES_STAT!E1971</f>
        <v>61</v>
      </c>
      <c r="E1968" s="2">
        <f t="shared" si="120"/>
        <v>1014727</v>
      </c>
      <c r="F1968" s="5" t="str">
        <f t="shared" si="123"/>
        <v>BEARISH</v>
      </c>
      <c r="G1968" s="5" t="str">
        <f t="shared" si="122"/>
        <v>NEUTRAL</v>
      </c>
      <c r="H1968" s="5" t="str">
        <f t="shared" si="121"/>
        <v>BEARISH DIVERGENCE</v>
      </c>
    </row>
    <row r="1969" spans="1:8" ht="13.5" x14ac:dyDescent="0.25">
      <c r="A1969" s="3">
        <f>TITRES_STAT!B1972</f>
        <v>45173</v>
      </c>
      <c r="B1969" s="5">
        <f>TITRES_STAT!C1972</f>
        <v>2.1</v>
      </c>
      <c r="C1969" s="5">
        <f>TITRES_STAT!D1972</f>
        <v>1.84</v>
      </c>
      <c r="D1969" s="5">
        <f>TITRES_STAT!E1972</f>
        <v>0</v>
      </c>
      <c r="E1969" s="2">
        <f t="shared" si="120"/>
        <v>1014727</v>
      </c>
      <c r="F1969" s="5" t="str">
        <f t="shared" si="123"/>
        <v>BEARISH</v>
      </c>
      <c r="G1969" s="5" t="str">
        <f t="shared" si="122"/>
        <v>NEUTRAL</v>
      </c>
      <c r="H1969" s="5" t="str">
        <f t="shared" si="121"/>
        <v>BEARISH DIVERGENCE</v>
      </c>
    </row>
    <row r="1970" spans="1:8" ht="13.5" x14ac:dyDescent="0.25">
      <c r="A1970" s="3">
        <f>TITRES_STAT!B1973</f>
        <v>45174</v>
      </c>
      <c r="B1970" s="5">
        <f>TITRES_STAT!C1973</f>
        <v>2.1</v>
      </c>
      <c r="C1970" s="5">
        <f>TITRES_STAT!D1973</f>
        <v>1.84</v>
      </c>
      <c r="D1970" s="5">
        <f>TITRES_STAT!E1973</f>
        <v>0</v>
      </c>
      <c r="E1970" s="2">
        <f t="shared" si="120"/>
        <v>1014727</v>
      </c>
      <c r="F1970" s="5" t="str">
        <f t="shared" si="123"/>
        <v>BEARISH</v>
      </c>
      <c r="G1970" s="5" t="str">
        <f t="shared" si="122"/>
        <v>NEUTRAL</v>
      </c>
      <c r="H1970" s="5" t="str">
        <f t="shared" si="121"/>
        <v>CONFIRMED BEARISH</v>
      </c>
    </row>
    <row r="1971" spans="1:8" ht="13.5" x14ac:dyDescent="0.25">
      <c r="A1971" s="3">
        <f>TITRES_STAT!B1974</f>
        <v>45175</v>
      </c>
      <c r="B1971" s="5">
        <f>TITRES_STAT!C1974</f>
        <v>2.1</v>
      </c>
      <c r="C1971" s="5">
        <f>TITRES_STAT!D1974</f>
        <v>1.84</v>
      </c>
      <c r="D1971" s="5">
        <f>TITRES_STAT!E1974</f>
        <v>0</v>
      </c>
      <c r="E1971" s="2">
        <f t="shared" si="120"/>
        <v>1014727</v>
      </c>
      <c r="F1971" s="5" t="str">
        <f t="shared" si="123"/>
        <v>BEARISH</v>
      </c>
      <c r="G1971" s="5" t="str">
        <f t="shared" si="122"/>
        <v>NEUTRAL</v>
      </c>
      <c r="H1971" s="5" t="str">
        <f t="shared" si="121"/>
        <v>CONFIRMED BEARISH</v>
      </c>
    </row>
    <row r="1972" spans="1:8" ht="13.5" x14ac:dyDescent="0.25">
      <c r="A1972" s="3">
        <f>TITRES_STAT!B1975</f>
        <v>45176</v>
      </c>
      <c r="B1972" s="5">
        <f>TITRES_STAT!C1975</f>
        <v>2.1</v>
      </c>
      <c r="C1972" s="5">
        <f>TITRES_STAT!D1975</f>
        <v>1.84</v>
      </c>
      <c r="D1972" s="5">
        <f>TITRES_STAT!E1975</f>
        <v>0</v>
      </c>
      <c r="E1972" s="2">
        <f t="shared" si="120"/>
        <v>1014727</v>
      </c>
      <c r="F1972" s="5" t="str">
        <f t="shared" si="123"/>
        <v>BEARISH</v>
      </c>
      <c r="G1972" s="5" t="str">
        <f t="shared" si="122"/>
        <v>NEUTRAL</v>
      </c>
      <c r="H1972" s="5" t="str">
        <f t="shared" si="121"/>
        <v>CONFIRMED BEARISH</v>
      </c>
    </row>
    <row r="1973" spans="1:8" ht="13.5" x14ac:dyDescent="0.25">
      <c r="A1973" s="3">
        <f>TITRES_STAT!B1976</f>
        <v>45177</v>
      </c>
      <c r="B1973" s="5">
        <f>TITRES_STAT!C1976</f>
        <v>2.1</v>
      </c>
      <c r="C1973" s="5">
        <f>TITRES_STAT!D1976</f>
        <v>1.84</v>
      </c>
      <c r="D1973" s="5">
        <f>TITRES_STAT!E1976</f>
        <v>0</v>
      </c>
      <c r="E1973" s="2">
        <f t="shared" si="120"/>
        <v>1014727</v>
      </c>
      <c r="F1973" s="5" t="str">
        <f t="shared" si="123"/>
        <v>NEUTRAL</v>
      </c>
      <c r="G1973" s="5" t="str">
        <f t="shared" si="122"/>
        <v>NEUTRAL</v>
      </c>
      <c r="H1973" s="5" t="str">
        <f t="shared" si="121"/>
        <v>NEUTRAL</v>
      </c>
    </row>
    <row r="1974" spans="1:8" ht="13.5" x14ac:dyDescent="0.25">
      <c r="A1974" s="3">
        <f>TITRES_STAT!B1977</f>
        <v>45180</v>
      </c>
      <c r="B1974" s="5">
        <f>TITRES_STAT!C1977</f>
        <v>2.1</v>
      </c>
      <c r="C1974" s="5">
        <f>TITRES_STAT!D1977</f>
        <v>1.84</v>
      </c>
      <c r="D1974" s="5">
        <f>TITRES_STAT!E1977</f>
        <v>0</v>
      </c>
      <c r="E1974" s="2">
        <f t="shared" si="120"/>
        <v>1014727</v>
      </c>
      <c r="F1974" s="5" t="str">
        <f t="shared" si="123"/>
        <v>NEUTRAL</v>
      </c>
      <c r="G1974" s="5" t="str">
        <f t="shared" si="122"/>
        <v>NEUTRAL</v>
      </c>
      <c r="H1974" s="5" t="str">
        <f t="shared" si="121"/>
        <v>NEUTRAL</v>
      </c>
    </row>
    <row r="1975" spans="1:8" ht="13.5" x14ac:dyDescent="0.25">
      <c r="A1975" s="3">
        <f>TITRES_STAT!B1978</f>
        <v>45181</v>
      </c>
      <c r="B1975" s="5">
        <f>TITRES_STAT!C1978</f>
        <v>2.1</v>
      </c>
      <c r="C1975" s="5">
        <f>TITRES_STAT!D1978</f>
        <v>1.84</v>
      </c>
      <c r="D1975" s="5">
        <f>TITRES_STAT!E1978</f>
        <v>0</v>
      </c>
      <c r="E1975" s="2">
        <f t="shared" si="120"/>
        <v>1014727</v>
      </c>
      <c r="F1975" s="5" t="str">
        <f t="shared" si="123"/>
        <v>NEUTRAL</v>
      </c>
      <c r="G1975" s="5" t="str">
        <f t="shared" si="122"/>
        <v>NEUTRAL</v>
      </c>
      <c r="H1975" s="5" t="str">
        <f t="shared" si="121"/>
        <v>NEUTRAL</v>
      </c>
    </row>
    <row r="1976" spans="1:8" ht="13.5" x14ac:dyDescent="0.25">
      <c r="A1976" s="3">
        <f>TITRES_STAT!B1979</f>
        <v>45182</v>
      </c>
      <c r="B1976" s="5">
        <f>TITRES_STAT!C1979</f>
        <v>2.1</v>
      </c>
      <c r="C1976" s="5">
        <f>TITRES_STAT!D1979</f>
        <v>1.84</v>
      </c>
      <c r="D1976" s="5">
        <f>TITRES_STAT!E1979</f>
        <v>0</v>
      </c>
      <c r="E1976" s="2">
        <f t="shared" si="120"/>
        <v>1014727</v>
      </c>
      <c r="F1976" s="5" t="str">
        <f t="shared" si="123"/>
        <v>NEUTRAL</v>
      </c>
      <c r="G1976" s="5" t="str">
        <f t="shared" si="122"/>
        <v>NEUTRAL</v>
      </c>
      <c r="H1976" s="5" t="str">
        <f t="shared" si="121"/>
        <v>NEUTRAL</v>
      </c>
    </row>
    <row r="1977" spans="1:8" ht="13.5" x14ac:dyDescent="0.25">
      <c r="A1977" s="3">
        <f>TITRES_STAT!B1980</f>
        <v>45183</v>
      </c>
      <c r="B1977" s="5">
        <f>TITRES_STAT!C1980</f>
        <v>2.1</v>
      </c>
      <c r="C1977" s="5">
        <f>TITRES_STAT!D1980</f>
        <v>1.84</v>
      </c>
      <c r="D1977" s="5">
        <f>TITRES_STAT!E1980</f>
        <v>296</v>
      </c>
      <c r="E1977" s="2">
        <f t="shared" si="120"/>
        <v>1014727</v>
      </c>
      <c r="F1977" s="5" t="str">
        <f t="shared" si="123"/>
        <v>NEUTRAL</v>
      </c>
      <c r="G1977" s="5" t="str">
        <f t="shared" si="122"/>
        <v>NEUTRAL</v>
      </c>
      <c r="H1977" s="5" t="str">
        <f t="shared" si="121"/>
        <v>NEUTRAL</v>
      </c>
    </row>
    <row r="1978" spans="1:8" ht="13.5" x14ac:dyDescent="0.25">
      <c r="A1978" s="3">
        <f>TITRES_STAT!B1981</f>
        <v>45184</v>
      </c>
      <c r="B1978" s="5">
        <f>TITRES_STAT!C1981</f>
        <v>2.0099999999999998</v>
      </c>
      <c r="C1978" s="5">
        <f>TITRES_STAT!D1981</f>
        <v>1.7611000000000001</v>
      </c>
      <c r="D1978" s="5">
        <f>TITRES_STAT!E1981</f>
        <v>40</v>
      </c>
      <c r="E1978" s="2">
        <f t="shared" si="120"/>
        <v>1014687</v>
      </c>
      <c r="F1978" s="5" t="str">
        <f t="shared" si="123"/>
        <v>BEARISH</v>
      </c>
      <c r="G1978" s="5" t="str">
        <f t="shared" si="122"/>
        <v>NEUTRAL</v>
      </c>
      <c r="H1978" s="5" t="str">
        <f t="shared" si="121"/>
        <v>CONFIRMED BEARISH</v>
      </c>
    </row>
    <row r="1979" spans="1:8" ht="13.5" x14ac:dyDescent="0.25">
      <c r="A1979" s="3">
        <f>TITRES_STAT!B1982</f>
        <v>45187</v>
      </c>
      <c r="B1979" s="5">
        <f>TITRES_STAT!C1982</f>
        <v>2.0099999999999998</v>
      </c>
      <c r="C1979" s="5">
        <f>TITRES_STAT!D1982</f>
        <v>1.7611000000000001</v>
      </c>
      <c r="D1979" s="5">
        <f>TITRES_STAT!E1982</f>
        <v>0</v>
      </c>
      <c r="E1979" s="2">
        <f t="shared" si="120"/>
        <v>1014687</v>
      </c>
      <c r="F1979" s="5" t="str">
        <f t="shared" si="123"/>
        <v>BEARISH</v>
      </c>
      <c r="G1979" s="5" t="str">
        <f t="shared" si="122"/>
        <v>NEUTRAL</v>
      </c>
      <c r="H1979" s="5" t="str">
        <f t="shared" si="121"/>
        <v>CONFIRMED BEARISH</v>
      </c>
    </row>
    <row r="1980" spans="1:8" ht="13.5" x14ac:dyDescent="0.25">
      <c r="A1980" s="3">
        <f>TITRES_STAT!B1983</f>
        <v>45188</v>
      </c>
      <c r="B1980" s="5">
        <f>TITRES_STAT!C1983</f>
        <v>2.0099999999999998</v>
      </c>
      <c r="C1980" s="5">
        <f>TITRES_STAT!D1983</f>
        <v>1.7611000000000001</v>
      </c>
      <c r="D1980" s="5">
        <f>TITRES_STAT!E1983</f>
        <v>0</v>
      </c>
      <c r="E1980" s="2">
        <f t="shared" si="120"/>
        <v>1014687</v>
      </c>
      <c r="F1980" s="5" t="str">
        <f t="shared" si="123"/>
        <v>BEARISH</v>
      </c>
      <c r="G1980" s="5" t="str">
        <f t="shared" si="122"/>
        <v>NEUTRAL</v>
      </c>
      <c r="H1980" s="5" t="str">
        <f t="shared" si="121"/>
        <v>CONFIRMED BEARISH</v>
      </c>
    </row>
    <row r="1981" spans="1:8" ht="13.5" x14ac:dyDescent="0.25">
      <c r="A1981" s="3">
        <f>TITRES_STAT!B1984</f>
        <v>45189</v>
      </c>
      <c r="B1981" s="5">
        <f>TITRES_STAT!C1984</f>
        <v>2.0099999999999998</v>
      </c>
      <c r="C1981" s="5">
        <f>TITRES_STAT!D1984</f>
        <v>1.7611000000000001</v>
      </c>
      <c r="D1981" s="5">
        <f>TITRES_STAT!E1984</f>
        <v>0</v>
      </c>
      <c r="E1981" s="2">
        <f t="shared" si="120"/>
        <v>1014687</v>
      </c>
      <c r="F1981" s="5" t="str">
        <f t="shared" si="123"/>
        <v>BEARISH</v>
      </c>
      <c r="G1981" s="5" t="str">
        <f t="shared" si="122"/>
        <v>NEUTRAL</v>
      </c>
      <c r="H1981" s="5" t="str">
        <f t="shared" si="121"/>
        <v>CONFIRMED BEARISH</v>
      </c>
    </row>
    <row r="1982" spans="1:8" ht="13.5" x14ac:dyDescent="0.25">
      <c r="A1982" s="3">
        <f>TITRES_STAT!B1985</f>
        <v>45190</v>
      </c>
      <c r="B1982" s="5">
        <f>TITRES_STAT!C1985</f>
        <v>2.0099999999999998</v>
      </c>
      <c r="C1982" s="5">
        <f>TITRES_STAT!D1985</f>
        <v>1.7611000000000001</v>
      </c>
      <c r="D1982" s="5">
        <f>TITRES_STAT!E1985</f>
        <v>0</v>
      </c>
      <c r="E1982" s="2">
        <f t="shared" si="120"/>
        <v>1014687</v>
      </c>
      <c r="F1982" s="5" t="str">
        <f t="shared" si="123"/>
        <v>BEARISH</v>
      </c>
      <c r="G1982" s="5" t="str">
        <f t="shared" si="122"/>
        <v>NEUTRAL</v>
      </c>
      <c r="H1982" s="5" t="str">
        <f t="shared" si="121"/>
        <v>CONFIRMED BEARISH</v>
      </c>
    </row>
    <row r="1983" spans="1:8" ht="13.5" x14ac:dyDescent="0.25">
      <c r="A1983" s="3">
        <f>TITRES_STAT!B1986</f>
        <v>45191</v>
      </c>
      <c r="B1983" s="5">
        <f>TITRES_STAT!C1986</f>
        <v>2.0099999999999998</v>
      </c>
      <c r="C1983" s="5">
        <f>TITRES_STAT!D1986</f>
        <v>1.7611000000000001</v>
      </c>
      <c r="D1983" s="5">
        <f>TITRES_STAT!E1986</f>
        <v>0</v>
      </c>
      <c r="E1983" s="2">
        <f t="shared" si="120"/>
        <v>1014687</v>
      </c>
      <c r="F1983" s="5" t="str">
        <f t="shared" si="123"/>
        <v>NEUTRAL</v>
      </c>
      <c r="G1983" s="5" t="str">
        <f t="shared" si="122"/>
        <v>NEUTRAL</v>
      </c>
      <c r="H1983" s="5" t="str">
        <f t="shared" si="121"/>
        <v>NEUTRAL</v>
      </c>
    </row>
    <row r="1984" spans="1:8" ht="13.5" x14ac:dyDescent="0.25">
      <c r="A1984" s="3">
        <f>TITRES_STAT!B1987</f>
        <v>45194</v>
      </c>
      <c r="B1984" s="5">
        <f>TITRES_STAT!C1987</f>
        <v>2.0099999999999998</v>
      </c>
      <c r="C1984" s="5">
        <f>TITRES_STAT!D1987</f>
        <v>1.7611000000000001</v>
      </c>
      <c r="D1984" s="5">
        <f>TITRES_STAT!E1987</f>
        <v>0</v>
      </c>
      <c r="E1984" s="2">
        <f t="shared" si="120"/>
        <v>1014687</v>
      </c>
      <c r="F1984" s="5" t="str">
        <f t="shared" si="123"/>
        <v>NEUTRAL</v>
      </c>
      <c r="G1984" s="5" t="str">
        <f t="shared" si="122"/>
        <v>NEUTRAL</v>
      </c>
      <c r="H1984" s="5" t="str">
        <f t="shared" si="121"/>
        <v>NEUTRAL</v>
      </c>
    </row>
    <row r="1985" spans="1:8" ht="13.5" x14ac:dyDescent="0.25">
      <c r="A1985" s="3">
        <f>TITRES_STAT!B1988</f>
        <v>45195</v>
      </c>
      <c r="B1985" s="5">
        <f>TITRES_STAT!C1988</f>
        <v>2.1</v>
      </c>
      <c r="C1985" s="5">
        <f>TITRES_STAT!D1988</f>
        <v>1.84</v>
      </c>
      <c r="D1985" s="5">
        <f>TITRES_STAT!E1988</f>
        <v>0</v>
      </c>
      <c r="E1985" s="2">
        <f t="shared" si="120"/>
        <v>1014687</v>
      </c>
      <c r="F1985" s="5" t="str">
        <f t="shared" si="123"/>
        <v>NEUTRAL</v>
      </c>
      <c r="G1985" s="5" t="str">
        <f t="shared" si="122"/>
        <v>NEUTRAL</v>
      </c>
      <c r="H1985" s="5" t="str">
        <f t="shared" si="121"/>
        <v>NEUTRAL</v>
      </c>
    </row>
    <row r="1986" spans="1:8" ht="13.5" x14ac:dyDescent="0.25">
      <c r="A1986" s="3">
        <f>TITRES_STAT!B1989</f>
        <v>45197</v>
      </c>
      <c r="B1986" s="5">
        <f>TITRES_STAT!C1989</f>
        <v>2.19</v>
      </c>
      <c r="C1986" s="5">
        <f>TITRES_STAT!D1989</f>
        <v>1.9189000000000001</v>
      </c>
      <c r="D1986" s="5">
        <f>TITRES_STAT!E1989</f>
        <v>0</v>
      </c>
      <c r="E1986" s="2">
        <f t="shared" si="120"/>
        <v>1014687</v>
      </c>
      <c r="F1986" s="5" t="str">
        <f t="shared" si="123"/>
        <v>NEUTRAL</v>
      </c>
      <c r="G1986" s="5" t="str">
        <f t="shared" si="122"/>
        <v>NEUTRAL</v>
      </c>
      <c r="H1986" s="5" t="str">
        <f t="shared" si="121"/>
        <v>NEUTRAL</v>
      </c>
    </row>
    <row r="1987" spans="1:8" ht="13.5" x14ac:dyDescent="0.25">
      <c r="A1987" s="3">
        <f>TITRES_STAT!B1990</f>
        <v>45198</v>
      </c>
      <c r="B1987" s="5">
        <f>TITRES_STAT!C1990</f>
        <v>2.19</v>
      </c>
      <c r="C1987" s="5">
        <f>TITRES_STAT!D1990</f>
        <v>1.9189000000000001</v>
      </c>
      <c r="D1987" s="5">
        <f>TITRES_STAT!E1990</f>
        <v>0</v>
      </c>
      <c r="E1987" s="2">
        <f t="shared" si="120"/>
        <v>1014687</v>
      </c>
      <c r="F1987" s="5" t="str">
        <f t="shared" si="123"/>
        <v>NEUTRAL</v>
      </c>
      <c r="G1987" s="5" t="str">
        <f t="shared" si="122"/>
        <v>NEUTRAL</v>
      </c>
      <c r="H1987" s="5" t="str">
        <f t="shared" si="121"/>
        <v>NEUTRAL</v>
      </c>
    </row>
    <row r="1988" spans="1:8" ht="13.5" x14ac:dyDescent="0.25">
      <c r="A1988" s="3">
        <f>TITRES_STAT!B1991</f>
        <v>45201</v>
      </c>
      <c r="B1988" s="5">
        <f>TITRES_STAT!C1991</f>
        <v>2.19</v>
      </c>
      <c r="C1988" s="5">
        <f>TITRES_STAT!D1991</f>
        <v>1.9189000000000001</v>
      </c>
      <c r="D1988" s="5">
        <f>TITRES_STAT!E1991</f>
        <v>0</v>
      </c>
      <c r="E1988" s="2">
        <f t="shared" ref="E1988:E2051" si="124">IF(B1988&gt;B1987, E1987+D1988, IF(B1988&lt;B1987, E1987-D1988, E1987))</f>
        <v>1014687</v>
      </c>
      <c r="F1988" s="5" t="str">
        <f t="shared" si="123"/>
        <v>NEUTRAL</v>
      </c>
      <c r="G1988" s="5" t="str">
        <f t="shared" si="122"/>
        <v>NEUTRAL</v>
      </c>
      <c r="H1988" s="5" t="str">
        <f t="shared" si="121"/>
        <v>NEUTRAL</v>
      </c>
    </row>
    <row r="1989" spans="1:8" ht="13.5" x14ac:dyDescent="0.25">
      <c r="A1989" s="3">
        <f>TITRES_STAT!B1992</f>
        <v>45202</v>
      </c>
      <c r="B1989" s="5">
        <f>TITRES_STAT!C1992</f>
        <v>2.19</v>
      </c>
      <c r="C1989" s="5">
        <f>TITRES_STAT!D1992</f>
        <v>1.9189000000000001</v>
      </c>
      <c r="D1989" s="5">
        <f>TITRES_STAT!E1992</f>
        <v>0</v>
      </c>
      <c r="E1989" s="2">
        <f t="shared" si="124"/>
        <v>1014687</v>
      </c>
      <c r="F1989" s="5" t="str">
        <f t="shared" si="123"/>
        <v>NEUTRAL</v>
      </c>
      <c r="G1989" s="5" t="str">
        <f t="shared" si="122"/>
        <v>NEUTRAL</v>
      </c>
      <c r="H1989" s="5" t="str">
        <f t="shared" si="121"/>
        <v>NEUTRAL</v>
      </c>
    </row>
    <row r="1990" spans="1:8" ht="13.5" x14ac:dyDescent="0.25">
      <c r="A1990" s="3">
        <f>TITRES_STAT!B1993</f>
        <v>45203</v>
      </c>
      <c r="B1990" s="5">
        <f>TITRES_STAT!C1993</f>
        <v>2.19</v>
      </c>
      <c r="C1990" s="5">
        <f>TITRES_STAT!D1993</f>
        <v>1.9189000000000001</v>
      </c>
      <c r="D1990" s="5">
        <f>TITRES_STAT!E1993</f>
        <v>0</v>
      </c>
      <c r="E1990" s="2">
        <f t="shared" si="124"/>
        <v>1014687</v>
      </c>
      <c r="F1990" s="5" t="str">
        <f t="shared" si="123"/>
        <v>NEUTRAL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NEUTRAL</v>
      </c>
    </row>
    <row r="1991" spans="1:8" ht="13.5" x14ac:dyDescent="0.25">
      <c r="A1991" s="3">
        <f>TITRES_STAT!B1994</f>
        <v>45204</v>
      </c>
      <c r="B1991" s="5">
        <f>TITRES_STAT!C1994</f>
        <v>2.19</v>
      </c>
      <c r="C1991" s="5">
        <f>TITRES_STAT!D1994</f>
        <v>1.9189000000000001</v>
      </c>
      <c r="D1991" s="5">
        <f>TITRES_STAT!E1994</f>
        <v>0</v>
      </c>
      <c r="E1991" s="2">
        <f t="shared" si="124"/>
        <v>1014687</v>
      </c>
      <c r="F1991" s="5" t="str">
        <f t="shared" si="123"/>
        <v>NEUTRAL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NEUTRAL</v>
      </c>
    </row>
    <row r="1992" spans="1:8" ht="13.5" x14ac:dyDescent="0.25">
      <c r="A1992" s="3">
        <f>TITRES_STAT!B1995</f>
        <v>45205</v>
      </c>
      <c r="B1992" s="5">
        <f>TITRES_STAT!C1995</f>
        <v>2.1</v>
      </c>
      <c r="C1992" s="5">
        <f>TITRES_STAT!D1995</f>
        <v>1.84</v>
      </c>
      <c r="D1992" s="5">
        <f>TITRES_STAT!E1995</f>
        <v>296</v>
      </c>
      <c r="E1992" s="2">
        <f t="shared" si="124"/>
        <v>1014391</v>
      </c>
      <c r="F1992" s="5" t="str">
        <f t="shared" ref="F1992:F2055" si="127">IF(E1992&gt;E1987,"BULLISH",IF(E1992&lt;E1987,"BEARISH","NEUTRAL"))</f>
        <v>BEARISH</v>
      </c>
      <c r="G1992" s="5" t="str">
        <f t="shared" si="126"/>
        <v>NEUTRAL</v>
      </c>
      <c r="H1992" s="5" t="str">
        <f t="shared" si="125"/>
        <v>CONFIRMED BEARISH</v>
      </c>
    </row>
    <row r="1993" spans="1:8" ht="13.5" x14ac:dyDescent="0.25">
      <c r="A1993" s="3">
        <f>TITRES_STAT!B1996</f>
        <v>45208</v>
      </c>
      <c r="B1993" s="5">
        <f>TITRES_STAT!C1996</f>
        <v>2.1</v>
      </c>
      <c r="C1993" s="5">
        <f>TITRES_STAT!D1996</f>
        <v>1.84</v>
      </c>
      <c r="D1993" s="5">
        <f>TITRES_STAT!E1996</f>
        <v>0</v>
      </c>
      <c r="E1993" s="2">
        <f t="shared" si="124"/>
        <v>1014391</v>
      </c>
      <c r="F1993" s="5" t="str">
        <f t="shared" si="127"/>
        <v>BEARISH</v>
      </c>
      <c r="G1993" s="5" t="str">
        <f t="shared" si="126"/>
        <v>NEUTRAL</v>
      </c>
      <c r="H1993" s="5" t="str">
        <f t="shared" si="125"/>
        <v>CONFIRMED BEARISH</v>
      </c>
    </row>
    <row r="1994" spans="1:8" ht="13.5" x14ac:dyDescent="0.25">
      <c r="A1994" s="3">
        <f>TITRES_STAT!B1997</f>
        <v>45209</v>
      </c>
      <c r="B1994" s="5">
        <f>TITRES_STAT!C1997</f>
        <v>2.1</v>
      </c>
      <c r="C1994" s="5">
        <f>TITRES_STAT!D1997</f>
        <v>1.84</v>
      </c>
      <c r="D1994" s="5">
        <f>TITRES_STAT!E1997</f>
        <v>0</v>
      </c>
      <c r="E1994" s="2">
        <f t="shared" si="124"/>
        <v>1014391</v>
      </c>
      <c r="F1994" s="5" t="str">
        <f t="shared" si="127"/>
        <v>BEARISH</v>
      </c>
      <c r="G1994" s="5" t="str">
        <f t="shared" si="126"/>
        <v>NEUTRAL</v>
      </c>
      <c r="H1994" s="5" t="str">
        <f t="shared" si="125"/>
        <v>CONFIRMED BEARISH</v>
      </c>
    </row>
    <row r="1995" spans="1:8" ht="13.5" x14ac:dyDescent="0.25">
      <c r="A1995" s="3">
        <f>TITRES_STAT!B1998</f>
        <v>45210</v>
      </c>
      <c r="B1995" s="5">
        <f>TITRES_STAT!C1998</f>
        <v>2.1</v>
      </c>
      <c r="C1995" s="5">
        <f>TITRES_STAT!D1998</f>
        <v>1.84</v>
      </c>
      <c r="D1995" s="5">
        <f>TITRES_STAT!E1998</f>
        <v>0</v>
      </c>
      <c r="E1995" s="2">
        <f t="shared" si="124"/>
        <v>1014391</v>
      </c>
      <c r="F1995" s="5" t="str">
        <f t="shared" si="127"/>
        <v>BEARISH</v>
      </c>
      <c r="G1995" s="5" t="str">
        <f t="shared" si="126"/>
        <v>NEUTRAL</v>
      </c>
      <c r="H1995" s="5" t="str">
        <f t="shared" si="125"/>
        <v>CONFIRMED BEARISH</v>
      </c>
    </row>
    <row r="1996" spans="1:8" ht="13.5" x14ac:dyDescent="0.25">
      <c r="A1996" s="3">
        <f>TITRES_STAT!B1999</f>
        <v>45211</v>
      </c>
      <c r="B1996" s="5">
        <f>TITRES_STAT!C1999</f>
        <v>2.11</v>
      </c>
      <c r="C1996" s="5">
        <f>TITRES_STAT!D1999</f>
        <v>1.8488</v>
      </c>
      <c r="D1996" s="5">
        <f>TITRES_STAT!E1999</f>
        <v>500</v>
      </c>
      <c r="E1996" s="2">
        <f t="shared" si="124"/>
        <v>1014891</v>
      </c>
      <c r="F1996" s="5" t="str">
        <f t="shared" si="127"/>
        <v>BULLISH</v>
      </c>
      <c r="G1996" s="5" t="str">
        <f t="shared" si="126"/>
        <v>NEUTRAL</v>
      </c>
      <c r="H1996" s="5" t="str">
        <f t="shared" si="125"/>
        <v>BULLISH DIVERGENCE</v>
      </c>
    </row>
    <row r="1997" spans="1:8" ht="13.5" x14ac:dyDescent="0.25">
      <c r="A1997" s="3">
        <f>TITRES_STAT!B2000</f>
        <v>45212</v>
      </c>
      <c r="B1997" s="5">
        <f>TITRES_STAT!C2000</f>
        <v>2.2000000000000002</v>
      </c>
      <c r="C1997" s="5">
        <f>TITRES_STAT!D2000</f>
        <v>1.9276</v>
      </c>
      <c r="D1997" s="5">
        <f>TITRES_STAT!E2000</f>
        <v>50</v>
      </c>
      <c r="E1997" s="2">
        <f t="shared" si="124"/>
        <v>1014941</v>
      </c>
      <c r="F1997" s="5" t="str">
        <f t="shared" si="127"/>
        <v>BULLISH</v>
      </c>
      <c r="G1997" s="5" t="str">
        <f t="shared" si="126"/>
        <v>NEUTRAL</v>
      </c>
      <c r="H1997" s="5" t="str">
        <f t="shared" si="125"/>
        <v>CONFIRMED BULLISH</v>
      </c>
    </row>
    <row r="1998" spans="1:8" ht="13.5" x14ac:dyDescent="0.25">
      <c r="A1998" s="3">
        <f>TITRES_STAT!B2001</f>
        <v>45215</v>
      </c>
      <c r="B1998" s="5">
        <f>TITRES_STAT!C2001</f>
        <v>2.2000000000000002</v>
      </c>
      <c r="C1998" s="5">
        <f>TITRES_STAT!D2001</f>
        <v>1.9276</v>
      </c>
      <c r="D1998" s="5">
        <f>TITRES_STAT!E2001</f>
        <v>0</v>
      </c>
      <c r="E1998" s="2">
        <f t="shared" si="124"/>
        <v>1014941</v>
      </c>
      <c r="F1998" s="5" t="str">
        <f t="shared" si="127"/>
        <v>BULLISH</v>
      </c>
      <c r="G1998" s="5" t="str">
        <f t="shared" si="126"/>
        <v>NEUTRAL</v>
      </c>
      <c r="H1998" s="5" t="str">
        <f t="shared" si="125"/>
        <v>CONFIRMED BULLISH</v>
      </c>
    </row>
    <row r="1999" spans="1:8" ht="13.5" x14ac:dyDescent="0.25">
      <c r="A1999" s="3">
        <f>TITRES_STAT!B2002</f>
        <v>45216</v>
      </c>
      <c r="B1999" s="5">
        <f>TITRES_STAT!C2002</f>
        <v>2.2000000000000002</v>
      </c>
      <c r="C1999" s="5">
        <f>TITRES_STAT!D2002</f>
        <v>1.9276</v>
      </c>
      <c r="D1999" s="5">
        <f>TITRES_STAT!E2002</f>
        <v>0</v>
      </c>
      <c r="E1999" s="2">
        <f t="shared" si="124"/>
        <v>1014941</v>
      </c>
      <c r="F1999" s="5" t="str">
        <f t="shared" si="127"/>
        <v>BULLISH</v>
      </c>
      <c r="G1999" s="5" t="str">
        <f t="shared" si="126"/>
        <v>NEUTRAL</v>
      </c>
      <c r="H1999" s="5" t="str">
        <f t="shared" si="125"/>
        <v>CONFIRMED BULLISH</v>
      </c>
    </row>
    <row r="2000" spans="1:8" ht="13.5" x14ac:dyDescent="0.25">
      <c r="A2000" s="3">
        <f>TITRES_STAT!B2003</f>
        <v>45217</v>
      </c>
      <c r="B2000" s="5">
        <f>TITRES_STAT!C2003</f>
        <v>2.2000000000000002</v>
      </c>
      <c r="C2000" s="5">
        <f>TITRES_STAT!D2003</f>
        <v>1.9276</v>
      </c>
      <c r="D2000" s="5">
        <f>TITRES_STAT!E2003</f>
        <v>0</v>
      </c>
      <c r="E2000" s="2">
        <f t="shared" si="124"/>
        <v>1014941</v>
      </c>
      <c r="F2000" s="5" t="str">
        <f t="shared" si="127"/>
        <v>BULLISH</v>
      </c>
      <c r="G2000" s="5" t="str">
        <f t="shared" si="126"/>
        <v>NEUTRAL</v>
      </c>
      <c r="H2000" s="5" t="str">
        <f t="shared" si="125"/>
        <v>CONFIRMED BULLISH</v>
      </c>
    </row>
    <row r="2001" spans="1:8" ht="13.5" x14ac:dyDescent="0.25">
      <c r="A2001" s="3">
        <f>TITRES_STAT!B2004</f>
        <v>45218</v>
      </c>
      <c r="B2001" s="5">
        <f>TITRES_STAT!C2004</f>
        <v>2.2000000000000002</v>
      </c>
      <c r="C2001" s="5">
        <f>TITRES_STAT!D2004</f>
        <v>1.9276</v>
      </c>
      <c r="D2001" s="5">
        <f>TITRES_STAT!E2004</f>
        <v>0</v>
      </c>
      <c r="E2001" s="2">
        <f t="shared" si="124"/>
        <v>1014941</v>
      </c>
      <c r="F2001" s="5" t="str">
        <f t="shared" si="127"/>
        <v>BULLISH</v>
      </c>
      <c r="G2001" s="5" t="str">
        <f t="shared" si="126"/>
        <v>NEUTRAL</v>
      </c>
      <c r="H2001" s="5" t="str">
        <f t="shared" si="125"/>
        <v>CONFIRMED BULLISH</v>
      </c>
    </row>
    <row r="2002" spans="1:8" ht="13.5" x14ac:dyDescent="0.25">
      <c r="A2002" s="3">
        <f>TITRES_STAT!B2005</f>
        <v>45219</v>
      </c>
      <c r="B2002" s="5">
        <f>TITRES_STAT!C2005</f>
        <v>2.11</v>
      </c>
      <c r="C2002" s="5">
        <f>TITRES_STAT!D2005</f>
        <v>1.8488</v>
      </c>
      <c r="D2002" s="5">
        <f>TITRES_STAT!E2005</f>
        <v>50</v>
      </c>
      <c r="E2002" s="2">
        <f t="shared" si="124"/>
        <v>1014891</v>
      </c>
      <c r="F2002" s="5" t="str">
        <f t="shared" si="127"/>
        <v>BEARISH</v>
      </c>
      <c r="G2002" s="5" t="str">
        <f t="shared" si="126"/>
        <v>NEUTRAL</v>
      </c>
      <c r="H2002" s="5" t="str">
        <f t="shared" si="125"/>
        <v>CONFIRMED BEARISH</v>
      </c>
    </row>
    <row r="2003" spans="1:8" ht="13.5" x14ac:dyDescent="0.25">
      <c r="A2003" s="3">
        <f>TITRES_STAT!B2006</f>
        <v>45222</v>
      </c>
      <c r="B2003" s="5">
        <f>TITRES_STAT!C2006</f>
        <v>2.11</v>
      </c>
      <c r="C2003" s="5">
        <f>TITRES_STAT!D2006</f>
        <v>1.8488</v>
      </c>
      <c r="D2003" s="5">
        <f>TITRES_STAT!E2006</f>
        <v>0</v>
      </c>
      <c r="E2003" s="2">
        <f t="shared" si="124"/>
        <v>1014891</v>
      </c>
      <c r="F2003" s="5" t="str">
        <f t="shared" si="127"/>
        <v>BEARISH</v>
      </c>
      <c r="G2003" s="5" t="str">
        <f t="shared" si="126"/>
        <v>NEUTRAL</v>
      </c>
      <c r="H2003" s="5" t="str">
        <f t="shared" si="125"/>
        <v>CONFIRMED BEARISH</v>
      </c>
    </row>
    <row r="2004" spans="1:8" ht="13.5" x14ac:dyDescent="0.25">
      <c r="A2004" s="3">
        <f>TITRES_STAT!B2007</f>
        <v>45223</v>
      </c>
      <c r="B2004" s="5">
        <f>TITRES_STAT!C2007</f>
        <v>2.11</v>
      </c>
      <c r="C2004" s="5">
        <f>TITRES_STAT!D2007</f>
        <v>1.8488</v>
      </c>
      <c r="D2004" s="5">
        <f>TITRES_STAT!E2007</f>
        <v>0</v>
      </c>
      <c r="E2004" s="2">
        <f t="shared" si="124"/>
        <v>1014891</v>
      </c>
      <c r="F2004" s="5" t="str">
        <f t="shared" si="127"/>
        <v>BEARISH</v>
      </c>
      <c r="G2004" s="5" t="str">
        <f t="shared" si="126"/>
        <v>NEUTRAL</v>
      </c>
      <c r="H2004" s="5" t="str">
        <f t="shared" si="125"/>
        <v>CONFIRMED BEARISH</v>
      </c>
    </row>
    <row r="2005" spans="1:8" ht="13.5" x14ac:dyDescent="0.25">
      <c r="A2005" s="3">
        <f>TITRES_STAT!B2008</f>
        <v>45224</v>
      </c>
      <c r="B2005" s="5">
        <f>TITRES_STAT!C2008</f>
        <v>2.11</v>
      </c>
      <c r="C2005" s="5">
        <f>TITRES_STAT!D2008</f>
        <v>1.8488</v>
      </c>
      <c r="D2005" s="5">
        <f>TITRES_STAT!E2008</f>
        <v>0</v>
      </c>
      <c r="E2005" s="2">
        <f t="shared" si="124"/>
        <v>1014891</v>
      </c>
      <c r="F2005" s="5" t="str">
        <f t="shared" si="127"/>
        <v>BEARISH</v>
      </c>
      <c r="G2005" s="5" t="str">
        <f t="shared" si="126"/>
        <v>NEUTRAL</v>
      </c>
      <c r="H2005" s="5" t="str">
        <f t="shared" si="125"/>
        <v>CONFIRMED BEARISH</v>
      </c>
    </row>
    <row r="2006" spans="1:8" ht="13.5" x14ac:dyDescent="0.25">
      <c r="A2006" s="3">
        <f>TITRES_STAT!B2009</f>
        <v>45225</v>
      </c>
      <c r="B2006" s="5">
        <f>TITRES_STAT!C2009</f>
        <v>2.11</v>
      </c>
      <c r="C2006" s="5">
        <f>TITRES_STAT!D2009</f>
        <v>1.8488</v>
      </c>
      <c r="D2006" s="5">
        <f>TITRES_STAT!E2009</f>
        <v>0</v>
      </c>
      <c r="E2006" s="2">
        <f t="shared" si="124"/>
        <v>1014891</v>
      </c>
      <c r="F2006" s="5" t="str">
        <f t="shared" si="127"/>
        <v>BEARISH</v>
      </c>
      <c r="G2006" s="5" t="str">
        <f t="shared" si="126"/>
        <v>NEUTRAL</v>
      </c>
      <c r="H2006" s="5" t="str">
        <f t="shared" si="125"/>
        <v>CONFIRMED BEARISH</v>
      </c>
    </row>
    <row r="2007" spans="1:8" ht="13.5" x14ac:dyDescent="0.25">
      <c r="A2007" s="3">
        <f>TITRES_STAT!B2010</f>
        <v>45226</v>
      </c>
      <c r="B2007" s="5">
        <f>TITRES_STAT!C2010</f>
        <v>2.11</v>
      </c>
      <c r="C2007" s="5">
        <f>TITRES_STAT!D2010</f>
        <v>1.8488</v>
      </c>
      <c r="D2007" s="5">
        <f>TITRES_STAT!E2010</f>
        <v>0</v>
      </c>
      <c r="E2007" s="2">
        <f t="shared" si="124"/>
        <v>1014891</v>
      </c>
      <c r="F2007" s="5" t="str">
        <f t="shared" si="127"/>
        <v>NEUTRAL</v>
      </c>
      <c r="G2007" s="5" t="str">
        <f t="shared" si="126"/>
        <v>NEUTRAL</v>
      </c>
      <c r="H2007" s="5" t="str">
        <f t="shared" si="125"/>
        <v>NEUTRAL</v>
      </c>
    </row>
    <row r="2008" spans="1:8" ht="13.5" x14ac:dyDescent="0.25">
      <c r="A2008" s="3">
        <f>TITRES_STAT!B2011</f>
        <v>45229</v>
      </c>
      <c r="B2008" s="5">
        <f>TITRES_STAT!C2011</f>
        <v>2.11</v>
      </c>
      <c r="C2008" s="5">
        <f>TITRES_STAT!D2011</f>
        <v>1.8488</v>
      </c>
      <c r="D2008" s="5">
        <f>TITRES_STAT!E2011</f>
        <v>0</v>
      </c>
      <c r="E2008" s="2">
        <f t="shared" si="124"/>
        <v>1014891</v>
      </c>
      <c r="F2008" s="5" t="str">
        <f t="shared" si="127"/>
        <v>NEUTRAL</v>
      </c>
      <c r="G2008" s="5" t="str">
        <f t="shared" si="126"/>
        <v>NEUTRAL</v>
      </c>
      <c r="H2008" s="5" t="str">
        <f t="shared" si="125"/>
        <v>NEUTRAL</v>
      </c>
    </row>
    <row r="2009" spans="1:8" ht="13.5" x14ac:dyDescent="0.25">
      <c r="A2009" s="3">
        <f>TITRES_STAT!B2012</f>
        <v>45230</v>
      </c>
      <c r="B2009" s="5">
        <f>TITRES_STAT!C2012</f>
        <v>2.1</v>
      </c>
      <c r="C2009" s="5">
        <f>TITRES_STAT!D2012</f>
        <v>1.84</v>
      </c>
      <c r="D2009" s="5">
        <f>TITRES_STAT!E2012</f>
        <v>50</v>
      </c>
      <c r="E2009" s="2">
        <f t="shared" si="124"/>
        <v>1014841</v>
      </c>
      <c r="F2009" s="5" t="str">
        <f t="shared" si="127"/>
        <v>BEARISH</v>
      </c>
      <c r="G2009" s="5" t="str">
        <f t="shared" si="126"/>
        <v>NEUTRAL</v>
      </c>
      <c r="H2009" s="5" t="str">
        <f t="shared" si="125"/>
        <v>CONFIRMED BEARISH</v>
      </c>
    </row>
    <row r="2010" spans="1:8" ht="13.5" x14ac:dyDescent="0.25">
      <c r="A2010" s="3">
        <f>TITRES_STAT!B2013</f>
        <v>45231</v>
      </c>
      <c r="B2010" s="5">
        <f>TITRES_STAT!C2013</f>
        <v>2.1</v>
      </c>
      <c r="C2010" s="5">
        <f>TITRES_STAT!D2013</f>
        <v>1.84</v>
      </c>
      <c r="D2010" s="5">
        <f>TITRES_STAT!E2013</f>
        <v>0</v>
      </c>
      <c r="E2010" s="2">
        <f t="shared" si="124"/>
        <v>1014841</v>
      </c>
      <c r="F2010" s="5" t="str">
        <f t="shared" si="127"/>
        <v>BEARISH</v>
      </c>
      <c r="G2010" s="5" t="str">
        <f t="shared" si="126"/>
        <v>NEUTRAL</v>
      </c>
      <c r="H2010" s="5" t="str">
        <f t="shared" si="125"/>
        <v>CONFIRMED BEARISH</v>
      </c>
    </row>
    <row r="2011" spans="1:8" ht="13.5" x14ac:dyDescent="0.25">
      <c r="A2011" s="3">
        <f>TITRES_STAT!B2014</f>
        <v>45232</v>
      </c>
      <c r="B2011" s="5">
        <f>TITRES_STAT!C2014</f>
        <v>2.1</v>
      </c>
      <c r="C2011" s="5">
        <f>TITRES_STAT!D2014</f>
        <v>1.84</v>
      </c>
      <c r="D2011" s="5">
        <f>TITRES_STAT!E2014</f>
        <v>0</v>
      </c>
      <c r="E2011" s="2">
        <f t="shared" si="124"/>
        <v>1014841</v>
      </c>
      <c r="F2011" s="5" t="str">
        <f t="shared" si="127"/>
        <v>BEARISH</v>
      </c>
      <c r="G2011" s="5" t="str">
        <f t="shared" si="126"/>
        <v>NEUTRAL</v>
      </c>
      <c r="H2011" s="5" t="str">
        <f t="shared" si="125"/>
        <v>CONFIRMED BEARISH</v>
      </c>
    </row>
    <row r="2012" spans="1:8" ht="13.5" x14ac:dyDescent="0.25">
      <c r="A2012" s="3">
        <f>TITRES_STAT!B2015</f>
        <v>45233</v>
      </c>
      <c r="B2012" s="5">
        <f>TITRES_STAT!C2015</f>
        <v>2.1</v>
      </c>
      <c r="C2012" s="5">
        <f>TITRES_STAT!D2015</f>
        <v>1.84</v>
      </c>
      <c r="D2012" s="5">
        <f>TITRES_STAT!E2015</f>
        <v>0</v>
      </c>
      <c r="E2012" s="2">
        <f t="shared" si="124"/>
        <v>1014841</v>
      </c>
      <c r="F2012" s="5" t="str">
        <f t="shared" si="127"/>
        <v>BEARISH</v>
      </c>
      <c r="G2012" s="5" t="str">
        <f t="shared" si="126"/>
        <v>NEUTRAL</v>
      </c>
      <c r="H2012" s="5" t="str">
        <f t="shared" si="125"/>
        <v>CONFIRMED BEARISH</v>
      </c>
    </row>
    <row r="2013" spans="1:8" ht="13.5" x14ac:dyDescent="0.25">
      <c r="A2013" s="3">
        <f>TITRES_STAT!B2016</f>
        <v>45236</v>
      </c>
      <c r="B2013" s="5">
        <f>TITRES_STAT!C2016</f>
        <v>2.1</v>
      </c>
      <c r="C2013" s="5">
        <f>TITRES_STAT!D2016</f>
        <v>1.84</v>
      </c>
      <c r="D2013" s="5">
        <f>TITRES_STAT!E2016</f>
        <v>0</v>
      </c>
      <c r="E2013" s="2">
        <f t="shared" si="124"/>
        <v>1014841</v>
      </c>
      <c r="F2013" s="5" t="str">
        <f t="shared" si="127"/>
        <v>BEARISH</v>
      </c>
      <c r="G2013" s="5" t="str">
        <f t="shared" si="126"/>
        <v>NEUTRAL</v>
      </c>
      <c r="H2013" s="5" t="str">
        <f t="shared" si="125"/>
        <v>CONFIRMED BEARISH</v>
      </c>
    </row>
    <row r="2014" spans="1:8" ht="13.5" x14ac:dyDescent="0.25">
      <c r="A2014" s="3">
        <f>TITRES_STAT!B2017</f>
        <v>45237</v>
      </c>
      <c r="B2014" s="5">
        <f>TITRES_STAT!C2017</f>
        <v>2.1</v>
      </c>
      <c r="C2014" s="5">
        <f>TITRES_STAT!D2017</f>
        <v>1.84</v>
      </c>
      <c r="D2014" s="5">
        <f>TITRES_STAT!E2017</f>
        <v>0</v>
      </c>
      <c r="E2014" s="2">
        <f t="shared" si="124"/>
        <v>1014841</v>
      </c>
      <c r="F2014" s="5" t="str">
        <f t="shared" si="127"/>
        <v>NEUTRAL</v>
      </c>
      <c r="G2014" s="5" t="str">
        <f t="shared" si="126"/>
        <v>NEUTRAL</v>
      </c>
      <c r="H2014" s="5" t="str">
        <f t="shared" si="125"/>
        <v>NEUTRAL</v>
      </c>
    </row>
    <row r="2015" spans="1:8" ht="13.5" x14ac:dyDescent="0.25">
      <c r="A2015" s="3">
        <f>TITRES_STAT!B2018</f>
        <v>45238</v>
      </c>
      <c r="B2015" s="5">
        <f>TITRES_STAT!C2018</f>
        <v>2.1</v>
      </c>
      <c r="C2015" s="5">
        <f>TITRES_STAT!D2018</f>
        <v>1.84</v>
      </c>
      <c r="D2015" s="5">
        <f>TITRES_STAT!E2018</f>
        <v>0</v>
      </c>
      <c r="E2015" s="2">
        <f t="shared" si="124"/>
        <v>1014841</v>
      </c>
      <c r="F2015" s="5" t="str">
        <f t="shared" si="127"/>
        <v>NEUTRAL</v>
      </c>
      <c r="G2015" s="5" t="str">
        <f t="shared" si="126"/>
        <v>NEUTRAL</v>
      </c>
      <c r="H2015" s="5" t="str">
        <f t="shared" si="125"/>
        <v>NEUTRAL</v>
      </c>
    </row>
    <row r="2016" spans="1:8" ht="13.5" x14ac:dyDescent="0.25">
      <c r="A2016" s="3">
        <f>TITRES_STAT!B2019</f>
        <v>45239</v>
      </c>
      <c r="B2016" s="5">
        <f>TITRES_STAT!C2019</f>
        <v>2.1</v>
      </c>
      <c r="C2016" s="5">
        <f>TITRES_STAT!D2019</f>
        <v>1.84</v>
      </c>
      <c r="D2016" s="5">
        <f>TITRES_STAT!E2019</f>
        <v>0</v>
      </c>
      <c r="E2016" s="2">
        <f t="shared" si="124"/>
        <v>1014841</v>
      </c>
      <c r="F2016" s="5" t="str">
        <f t="shared" si="127"/>
        <v>NEUTRAL</v>
      </c>
      <c r="G2016" s="5" t="str">
        <f t="shared" si="126"/>
        <v>NEUTRAL</v>
      </c>
      <c r="H2016" s="5" t="str">
        <f t="shared" si="125"/>
        <v>NEUTRAL</v>
      </c>
    </row>
    <row r="2017" spans="1:8" ht="13.5" x14ac:dyDescent="0.25">
      <c r="A2017" s="3">
        <f>TITRES_STAT!B2020</f>
        <v>45240</v>
      </c>
      <c r="B2017" s="5">
        <f>TITRES_STAT!C2020</f>
        <v>2.1</v>
      </c>
      <c r="C2017" s="5">
        <f>TITRES_STAT!D2020</f>
        <v>1.84</v>
      </c>
      <c r="D2017" s="5">
        <f>TITRES_STAT!E2020</f>
        <v>100</v>
      </c>
      <c r="E2017" s="2">
        <f t="shared" si="124"/>
        <v>1014841</v>
      </c>
      <c r="F2017" s="5" t="str">
        <f t="shared" si="127"/>
        <v>NEUTRAL</v>
      </c>
      <c r="G2017" s="5" t="str">
        <f t="shared" si="126"/>
        <v>NEUTRAL</v>
      </c>
      <c r="H2017" s="5" t="str">
        <f t="shared" si="125"/>
        <v>NEUTRAL</v>
      </c>
    </row>
    <row r="2018" spans="1:8" ht="13.5" x14ac:dyDescent="0.25">
      <c r="A2018" s="3">
        <f>TITRES_STAT!B2021</f>
        <v>45243</v>
      </c>
      <c r="B2018" s="5">
        <f>TITRES_STAT!C2021</f>
        <v>2.1</v>
      </c>
      <c r="C2018" s="5">
        <f>TITRES_STAT!D2021</f>
        <v>1.84</v>
      </c>
      <c r="D2018" s="5">
        <f>TITRES_STAT!E2021</f>
        <v>0</v>
      </c>
      <c r="E2018" s="2">
        <f t="shared" si="124"/>
        <v>1014841</v>
      </c>
      <c r="F2018" s="5" t="str">
        <f t="shared" si="127"/>
        <v>NEUTRAL</v>
      </c>
      <c r="G2018" s="5" t="str">
        <f t="shared" si="126"/>
        <v>NEUTRAL</v>
      </c>
      <c r="H2018" s="5" t="str">
        <f t="shared" si="125"/>
        <v>NEUTRAL</v>
      </c>
    </row>
    <row r="2019" spans="1:8" ht="13.5" x14ac:dyDescent="0.25">
      <c r="A2019" s="3">
        <f>TITRES_STAT!B2022</f>
        <v>45244</v>
      </c>
      <c r="B2019" s="5">
        <f>TITRES_STAT!C2022</f>
        <v>2.1</v>
      </c>
      <c r="C2019" s="5">
        <f>TITRES_STAT!D2022</f>
        <v>1.84</v>
      </c>
      <c r="D2019" s="5">
        <f>TITRES_STAT!E2022</f>
        <v>0</v>
      </c>
      <c r="E2019" s="2">
        <f t="shared" si="124"/>
        <v>1014841</v>
      </c>
      <c r="F2019" s="5" t="str">
        <f t="shared" si="127"/>
        <v>NEUTRAL</v>
      </c>
      <c r="G2019" s="5" t="str">
        <f t="shared" si="126"/>
        <v>NEUTRAL</v>
      </c>
      <c r="H2019" s="5" t="str">
        <f t="shared" si="125"/>
        <v>NEUTRAL</v>
      </c>
    </row>
    <row r="2020" spans="1:8" ht="13.5" x14ac:dyDescent="0.25">
      <c r="A2020" s="3">
        <f>TITRES_STAT!B2023</f>
        <v>45245</v>
      </c>
      <c r="B2020" s="5">
        <f>TITRES_STAT!C2023</f>
        <v>2.1</v>
      </c>
      <c r="C2020" s="5">
        <f>TITRES_STAT!D2023</f>
        <v>1.84</v>
      </c>
      <c r="D2020" s="5">
        <f>TITRES_STAT!E2023</f>
        <v>0</v>
      </c>
      <c r="E2020" s="2">
        <f t="shared" si="124"/>
        <v>1014841</v>
      </c>
      <c r="F2020" s="5" t="str">
        <f t="shared" si="127"/>
        <v>NEUTRAL</v>
      </c>
      <c r="G2020" s="5" t="str">
        <f t="shared" si="126"/>
        <v>NEUTRAL</v>
      </c>
      <c r="H2020" s="5" t="str">
        <f t="shared" si="125"/>
        <v>NEUTRAL</v>
      </c>
    </row>
    <row r="2021" spans="1:8" ht="13.5" x14ac:dyDescent="0.25">
      <c r="A2021" s="3">
        <f>TITRES_STAT!B2024</f>
        <v>45246</v>
      </c>
      <c r="B2021" s="5">
        <f>TITRES_STAT!C2024</f>
        <v>2.1</v>
      </c>
      <c r="C2021" s="5">
        <f>TITRES_STAT!D2024</f>
        <v>1.84</v>
      </c>
      <c r="D2021" s="5">
        <f>TITRES_STAT!E2024</f>
        <v>0</v>
      </c>
      <c r="E2021" s="2">
        <f t="shared" si="124"/>
        <v>1014841</v>
      </c>
      <c r="F2021" s="5" t="str">
        <f t="shared" si="127"/>
        <v>NEUTRAL</v>
      </c>
      <c r="G2021" s="5" t="str">
        <f t="shared" si="126"/>
        <v>NEUTRAL</v>
      </c>
      <c r="H2021" s="5" t="str">
        <f t="shared" si="125"/>
        <v>NEUTRAL</v>
      </c>
    </row>
    <row r="2022" spans="1:8" ht="13.5" x14ac:dyDescent="0.25">
      <c r="A2022" s="3">
        <f>TITRES_STAT!B2025</f>
        <v>45247</v>
      </c>
      <c r="B2022" s="5">
        <f>TITRES_STAT!C2025</f>
        <v>2.1</v>
      </c>
      <c r="C2022" s="5">
        <f>TITRES_STAT!D2025</f>
        <v>1.84</v>
      </c>
      <c r="D2022" s="5">
        <f>TITRES_STAT!E2025</f>
        <v>0</v>
      </c>
      <c r="E2022" s="2">
        <f t="shared" si="124"/>
        <v>1014841</v>
      </c>
      <c r="F2022" s="5" t="str">
        <f t="shared" si="127"/>
        <v>NEUTRAL</v>
      </c>
      <c r="G2022" s="5" t="str">
        <f t="shared" si="126"/>
        <v>NEUTRAL</v>
      </c>
      <c r="H2022" s="5" t="str">
        <f t="shared" si="125"/>
        <v>NEUTRAL</v>
      </c>
    </row>
    <row r="2023" spans="1:8" ht="13.5" x14ac:dyDescent="0.25">
      <c r="A2023" s="3">
        <f>TITRES_STAT!B2026</f>
        <v>45250</v>
      </c>
      <c r="B2023" s="5">
        <f>TITRES_STAT!C2026</f>
        <v>2.1</v>
      </c>
      <c r="C2023" s="5">
        <f>TITRES_STAT!D2026</f>
        <v>1.84</v>
      </c>
      <c r="D2023" s="5">
        <f>TITRES_STAT!E2026</f>
        <v>0</v>
      </c>
      <c r="E2023" s="2">
        <f t="shared" si="124"/>
        <v>1014841</v>
      </c>
      <c r="F2023" s="5" t="str">
        <f t="shared" si="127"/>
        <v>NEUTRAL</v>
      </c>
      <c r="G2023" s="5" t="str">
        <f t="shared" si="126"/>
        <v>NEUTRAL</v>
      </c>
      <c r="H2023" s="5" t="str">
        <f t="shared" si="125"/>
        <v>NEUTRAL</v>
      </c>
    </row>
    <row r="2024" spans="1:8" ht="13.5" x14ac:dyDescent="0.25">
      <c r="A2024" s="3">
        <f>TITRES_STAT!B2027</f>
        <v>45251</v>
      </c>
      <c r="B2024" s="5">
        <f>TITRES_STAT!C2027</f>
        <v>2.19</v>
      </c>
      <c r="C2024" s="5">
        <f>TITRES_STAT!D2027</f>
        <v>1.9189000000000001</v>
      </c>
      <c r="D2024" s="5">
        <f>TITRES_STAT!E2027</f>
        <v>0</v>
      </c>
      <c r="E2024" s="2">
        <f t="shared" si="124"/>
        <v>1014841</v>
      </c>
      <c r="F2024" s="5" t="str">
        <f t="shared" si="127"/>
        <v>NEUTRAL</v>
      </c>
      <c r="G2024" s="5" t="str">
        <f t="shared" si="126"/>
        <v>NEUTRAL</v>
      </c>
      <c r="H2024" s="5" t="str">
        <f t="shared" si="125"/>
        <v>NEUTRAL</v>
      </c>
    </row>
    <row r="2025" spans="1:8" ht="13.5" x14ac:dyDescent="0.25">
      <c r="A2025" s="3">
        <f>TITRES_STAT!B2028</f>
        <v>45252</v>
      </c>
      <c r="B2025" s="5">
        <f>TITRES_STAT!C2028</f>
        <v>2.19</v>
      </c>
      <c r="C2025" s="5">
        <f>TITRES_STAT!D2028</f>
        <v>1.9189000000000001</v>
      </c>
      <c r="D2025" s="5">
        <f>TITRES_STAT!E2028</f>
        <v>0</v>
      </c>
      <c r="E2025" s="2">
        <f t="shared" si="124"/>
        <v>1014841</v>
      </c>
      <c r="F2025" s="5" t="str">
        <f t="shared" si="127"/>
        <v>NEUTRAL</v>
      </c>
      <c r="G2025" s="5" t="str">
        <f t="shared" si="126"/>
        <v>NEUTRAL</v>
      </c>
      <c r="H2025" s="5" t="str">
        <f t="shared" si="125"/>
        <v>NEUTRAL</v>
      </c>
    </row>
    <row r="2026" spans="1:8" ht="13.5" x14ac:dyDescent="0.25">
      <c r="A2026" s="3">
        <f>TITRES_STAT!B2029</f>
        <v>45253</v>
      </c>
      <c r="B2026" s="5">
        <f>TITRES_STAT!C2029</f>
        <v>2.19</v>
      </c>
      <c r="C2026" s="5">
        <f>TITRES_STAT!D2029</f>
        <v>1.9189000000000001</v>
      </c>
      <c r="D2026" s="5">
        <f>TITRES_STAT!E2029</f>
        <v>0</v>
      </c>
      <c r="E2026" s="2">
        <f t="shared" si="124"/>
        <v>1014841</v>
      </c>
      <c r="F2026" s="5" t="str">
        <f t="shared" si="127"/>
        <v>NEUTRAL</v>
      </c>
      <c r="G2026" s="5" t="str">
        <f t="shared" si="126"/>
        <v>NEUTRAL</v>
      </c>
      <c r="H2026" s="5" t="str">
        <f t="shared" si="125"/>
        <v>NEUTRAL</v>
      </c>
    </row>
    <row r="2027" spans="1:8" ht="13.5" x14ac:dyDescent="0.25">
      <c r="A2027" s="3">
        <f>TITRES_STAT!B2030</f>
        <v>45254</v>
      </c>
      <c r="B2027" s="5">
        <f>TITRES_STAT!C2030</f>
        <v>2.1</v>
      </c>
      <c r="C2027" s="5">
        <f>TITRES_STAT!D2030</f>
        <v>1.84</v>
      </c>
      <c r="D2027" s="5">
        <f>TITRES_STAT!E2030</f>
        <v>0</v>
      </c>
      <c r="E2027" s="2">
        <f t="shared" si="124"/>
        <v>1014841</v>
      </c>
      <c r="F2027" s="5" t="str">
        <f t="shared" si="127"/>
        <v>NEUTRAL</v>
      </c>
      <c r="G2027" s="5" t="str">
        <f t="shared" si="126"/>
        <v>NEUTRAL</v>
      </c>
      <c r="H2027" s="5" t="str">
        <f t="shared" si="125"/>
        <v>NEUTRAL</v>
      </c>
    </row>
    <row r="2028" spans="1:8" ht="13.5" x14ac:dyDescent="0.25">
      <c r="A2028" s="3">
        <f>TITRES_STAT!B2031</f>
        <v>45257</v>
      </c>
      <c r="B2028" s="5">
        <f>TITRES_STAT!C2031</f>
        <v>2.0099999999999998</v>
      </c>
      <c r="C2028" s="5">
        <f>TITRES_STAT!D2031</f>
        <v>1.7611000000000001</v>
      </c>
      <c r="D2028" s="5">
        <f>TITRES_STAT!E2031</f>
        <v>0</v>
      </c>
      <c r="E2028" s="2">
        <f t="shared" si="124"/>
        <v>1014841</v>
      </c>
      <c r="F2028" s="5" t="str">
        <f t="shared" si="127"/>
        <v>NEUTRAL</v>
      </c>
      <c r="G2028" s="5" t="str">
        <f t="shared" si="126"/>
        <v>NEUTRAL</v>
      </c>
      <c r="H2028" s="5" t="str">
        <f t="shared" si="125"/>
        <v>NEUTRAL</v>
      </c>
    </row>
    <row r="2029" spans="1:8" ht="13.5" x14ac:dyDescent="0.25">
      <c r="A2029" s="3">
        <f>TITRES_STAT!B2032</f>
        <v>45258</v>
      </c>
      <c r="B2029" s="5">
        <f>TITRES_STAT!C2032</f>
        <v>1.92</v>
      </c>
      <c r="C2029" s="5">
        <f>TITRES_STAT!D2032</f>
        <v>1.6822999999999999</v>
      </c>
      <c r="D2029" s="5">
        <f>TITRES_STAT!E2032</f>
        <v>0</v>
      </c>
      <c r="E2029" s="2">
        <f t="shared" si="124"/>
        <v>1014841</v>
      </c>
      <c r="F2029" s="5" t="str">
        <f t="shared" si="127"/>
        <v>NEUTRAL</v>
      </c>
      <c r="G2029" s="5" t="str">
        <f t="shared" si="126"/>
        <v>NEUTRAL</v>
      </c>
      <c r="H2029" s="5" t="str">
        <f t="shared" si="125"/>
        <v>NEUTRAL</v>
      </c>
    </row>
    <row r="2030" spans="1:8" ht="13.5" x14ac:dyDescent="0.25">
      <c r="A2030" s="3">
        <f>TITRES_STAT!B2033</f>
        <v>45259</v>
      </c>
      <c r="B2030" s="5">
        <f>TITRES_STAT!C2033</f>
        <v>1.84</v>
      </c>
      <c r="C2030" s="5">
        <f>TITRES_STAT!D2033</f>
        <v>1.6122000000000001</v>
      </c>
      <c r="D2030" s="5">
        <f>TITRES_STAT!E2033</f>
        <v>0</v>
      </c>
      <c r="E2030" s="2">
        <f t="shared" si="124"/>
        <v>1014841</v>
      </c>
      <c r="F2030" s="5" t="str">
        <f t="shared" si="127"/>
        <v>NEUTRAL</v>
      </c>
      <c r="G2030" s="5" t="str">
        <f t="shared" si="126"/>
        <v>NEUTRAL</v>
      </c>
      <c r="H2030" s="5" t="str">
        <f t="shared" si="125"/>
        <v>NEUTRAL</v>
      </c>
    </row>
    <row r="2031" spans="1:8" ht="13.5" x14ac:dyDescent="0.25">
      <c r="A2031" s="3">
        <f>TITRES_STAT!B2034</f>
        <v>45260</v>
      </c>
      <c r="B2031" s="5">
        <f>TITRES_STAT!C2034</f>
        <v>1.76</v>
      </c>
      <c r="C2031" s="5">
        <f>TITRES_STAT!D2034</f>
        <v>1.5421</v>
      </c>
      <c r="D2031" s="5">
        <f>TITRES_STAT!E2034</f>
        <v>0</v>
      </c>
      <c r="E2031" s="2">
        <f t="shared" si="124"/>
        <v>1014841</v>
      </c>
      <c r="F2031" s="5" t="str">
        <f t="shared" si="127"/>
        <v>NEUTRAL</v>
      </c>
      <c r="G2031" s="5" t="str">
        <f t="shared" si="126"/>
        <v>NEUTRAL</v>
      </c>
      <c r="H2031" s="5" t="str">
        <f t="shared" si="125"/>
        <v>NEUTRAL</v>
      </c>
    </row>
    <row r="2032" spans="1:8" ht="13.5" x14ac:dyDescent="0.25">
      <c r="A2032" s="3">
        <f>TITRES_STAT!B2035</f>
        <v>45261</v>
      </c>
      <c r="B2032" s="5">
        <f>TITRES_STAT!C2035</f>
        <v>1.83</v>
      </c>
      <c r="C2032" s="5">
        <f>TITRES_STAT!D2035</f>
        <v>1.6033999999999999</v>
      </c>
      <c r="D2032" s="5">
        <f>TITRES_STAT!E2035</f>
        <v>1000</v>
      </c>
      <c r="E2032" s="2">
        <f t="shared" si="124"/>
        <v>1015841</v>
      </c>
      <c r="F2032" s="5" t="str">
        <f t="shared" si="127"/>
        <v>BULLISH</v>
      </c>
      <c r="G2032" s="5" t="str">
        <f t="shared" si="126"/>
        <v>NEUTRAL</v>
      </c>
      <c r="H2032" s="5" t="str">
        <f t="shared" si="125"/>
        <v>BULLISH DIVERGENCE</v>
      </c>
    </row>
    <row r="2033" spans="1:8" ht="13.5" x14ac:dyDescent="0.25">
      <c r="A2033" s="3">
        <f>TITRES_STAT!B2036</f>
        <v>45264</v>
      </c>
      <c r="B2033" s="5">
        <f>TITRES_STAT!C2036</f>
        <v>1.91</v>
      </c>
      <c r="C2033" s="5">
        <f>TITRES_STAT!D2036</f>
        <v>1.6735</v>
      </c>
      <c r="D2033" s="5">
        <f>TITRES_STAT!E2036</f>
        <v>20</v>
      </c>
      <c r="E2033" s="2">
        <f t="shared" si="124"/>
        <v>1015861</v>
      </c>
      <c r="F2033" s="5" t="str">
        <f t="shared" si="127"/>
        <v>BULLISH</v>
      </c>
      <c r="G2033" s="5" t="str">
        <f t="shared" si="126"/>
        <v>NEUTRAL</v>
      </c>
      <c r="H2033" s="5" t="str">
        <f t="shared" si="125"/>
        <v>BULLISH DIVERGENCE</v>
      </c>
    </row>
    <row r="2034" spans="1:8" ht="13.5" x14ac:dyDescent="0.25">
      <c r="A2034" s="3">
        <f>TITRES_STAT!B2037</f>
        <v>45265</v>
      </c>
      <c r="B2034" s="5">
        <f>TITRES_STAT!C2037</f>
        <v>1.91</v>
      </c>
      <c r="C2034" s="5">
        <f>TITRES_STAT!D2037</f>
        <v>1.6735</v>
      </c>
      <c r="D2034" s="5">
        <f>TITRES_STAT!E2037</f>
        <v>200</v>
      </c>
      <c r="E2034" s="2">
        <f t="shared" si="124"/>
        <v>1015861</v>
      </c>
      <c r="F2034" s="5" t="str">
        <f t="shared" si="127"/>
        <v>BULLISH</v>
      </c>
      <c r="G2034" s="5" t="str">
        <f t="shared" si="126"/>
        <v>NEUTRAL</v>
      </c>
      <c r="H2034" s="5" t="str">
        <f t="shared" si="125"/>
        <v>BULLISH DIVERGENCE</v>
      </c>
    </row>
    <row r="2035" spans="1:8" ht="13.5" x14ac:dyDescent="0.25">
      <c r="A2035" s="3">
        <f>TITRES_STAT!B2038</f>
        <v>45266</v>
      </c>
      <c r="B2035" s="5">
        <f>TITRES_STAT!C2038</f>
        <v>1.93</v>
      </c>
      <c r="C2035" s="5">
        <f>TITRES_STAT!D2038</f>
        <v>1.6910000000000001</v>
      </c>
      <c r="D2035" s="5">
        <f>TITRES_STAT!E2038</f>
        <v>20</v>
      </c>
      <c r="E2035" s="2">
        <f t="shared" si="124"/>
        <v>1015881</v>
      </c>
      <c r="F2035" s="5" t="str">
        <f t="shared" si="127"/>
        <v>BULLISH</v>
      </c>
      <c r="G2035" s="5" t="str">
        <f t="shared" si="126"/>
        <v>NEUTRAL</v>
      </c>
      <c r="H2035" s="5" t="str">
        <f t="shared" si="125"/>
        <v>CONFIRMED BULLISH</v>
      </c>
    </row>
    <row r="2036" spans="1:8" ht="13.5" x14ac:dyDescent="0.25">
      <c r="A2036" s="3">
        <f>TITRES_STAT!B2039</f>
        <v>45267</v>
      </c>
      <c r="B2036" s="5">
        <f>TITRES_STAT!C2039</f>
        <v>2.0099999999999998</v>
      </c>
      <c r="C2036" s="5">
        <f>TITRES_STAT!D2039</f>
        <v>1.7611000000000001</v>
      </c>
      <c r="D2036" s="5">
        <f>TITRES_STAT!E2039</f>
        <v>0</v>
      </c>
      <c r="E2036" s="2">
        <f t="shared" si="124"/>
        <v>1015881</v>
      </c>
      <c r="F2036" s="5" t="str">
        <f t="shared" si="127"/>
        <v>BULLISH</v>
      </c>
      <c r="G2036" s="5" t="str">
        <f t="shared" si="126"/>
        <v>NEUTRAL</v>
      </c>
      <c r="H2036" s="5" t="str">
        <f t="shared" si="125"/>
        <v>CONFIRMED BULLISH</v>
      </c>
    </row>
    <row r="2037" spans="1:8" ht="13.5" x14ac:dyDescent="0.25">
      <c r="A2037" s="3">
        <f>TITRES_STAT!B2040</f>
        <v>45268</v>
      </c>
      <c r="B2037" s="5">
        <f>TITRES_STAT!C2040</f>
        <v>2.0099999999999998</v>
      </c>
      <c r="C2037" s="5">
        <f>TITRES_STAT!D2040</f>
        <v>1.7611000000000001</v>
      </c>
      <c r="D2037" s="5">
        <f>TITRES_STAT!E2040</f>
        <v>0</v>
      </c>
      <c r="E2037" s="2">
        <f t="shared" si="124"/>
        <v>1015881</v>
      </c>
      <c r="F2037" s="5" t="str">
        <f t="shared" si="127"/>
        <v>BULLISH</v>
      </c>
      <c r="G2037" s="5" t="str">
        <f t="shared" si="126"/>
        <v>NEUTRAL</v>
      </c>
      <c r="H2037" s="5" t="str">
        <f t="shared" si="125"/>
        <v>CONFIRMED BULLISH</v>
      </c>
    </row>
    <row r="2038" spans="1:8" ht="13.5" x14ac:dyDescent="0.25">
      <c r="A2038" s="3">
        <f>TITRES_STAT!B2041</f>
        <v>45271</v>
      </c>
      <c r="B2038" s="5">
        <f>TITRES_STAT!C2041</f>
        <v>2.1</v>
      </c>
      <c r="C2038" s="5">
        <f>TITRES_STAT!D2041</f>
        <v>1.84</v>
      </c>
      <c r="D2038" s="5">
        <f>TITRES_STAT!E2041</f>
        <v>50</v>
      </c>
      <c r="E2038" s="2">
        <f t="shared" si="124"/>
        <v>1015931</v>
      </c>
      <c r="F2038" s="5" t="str">
        <f t="shared" si="127"/>
        <v>BULLISH</v>
      </c>
      <c r="G2038" s="5" t="str">
        <f t="shared" si="126"/>
        <v>NEUTRAL</v>
      </c>
      <c r="H2038" s="5" t="str">
        <f t="shared" si="125"/>
        <v>CONFIRMED BULLISH</v>
      </c>
    </row>
    <row r="2039" spans="1:8" ht="13.5" x14ac:dyDescent="0.25">
      <c r="A2039" s="3">
        <f>TITRES_STAT!B2042</f>
        <v>45272</v>
      </c>
      <c r="B2039" s="5">
        <f>TITRES_STAT!C2042</f>
        <v>2.1</v>
      </c>
      <c r="C2039" s="5">
        <f>TITRES_STAT!D2042</f>
        <v>1.84</v>
      </c>
      <c r="D2039" s="5">
        <f>TITRES_STAT!E2042</f>
        <v>0</v>
      </c>
      <c r="E2039" s="2">
        <f t="shared" si="124"/>
        <v>1015931</v>
      </c>
      <c r="F2039" s="5" t="str">
        <f t="shared" si="127"/>
        <v>BULLISH</v>
      </c>
      <c r="G2039" s="5" t="str">
        <f t="shared" si="126"/>
        <v>NEUTRAL</v>
      </c>
      <c r="H2039" s="5" t="str">
        <f t="shared" si="125"/>
        <v>CONFIRMED BULLISH</v>
      </c>
    </row>
    <row r="2040" spans="1:8" ht="13.5" x14ac:dyDescent="0.25">
      <c r="A2040" s="3">
        <f>TITRES_STAT!B2043</f>
        <v>45273</v>
      </c>
      <c r="B2040" s="5">
        <f>TITRES_STAT!C2043</f>
        <v>2.1</v>
      </c>
      <c r="C2040" s="5">
        <f>TITRES_STAT!D2043</f>
        <v>1.84</v>
      </c>
      <c r="D2040" s="5">
        <f>TITRES_STAT!E2043</f>
        <v>45</v>
      </c>
      <c r="E2040" s="2">
        <f t="shared" si="124"/>
        <v>1015931</v>
      </c>
      <c r="F2040" s="5" t="str">
        <f t="shared" si="127"/>
        <v>BULLISH</v>
      </c>
      <c r="G2040" s="5" t="str">
        <f t="shared" si="126"/>
        <v>NEUTRAL</v>
      </c>
      <c r="H2040" s="5" t="str">
        <f t="shared" si="125"/>
        <v>CONFIRMED BULLISH</v>
      </c>
    </row>
    <row r="2041" spans="1:8" ht="13.5" x14ac:dyDescent="0.25">
      <c r="A2041" s="3">
        <f>TITRES_STAT!B2044</f>
        <v>45274</v>
      </c>
      <c r="B2041" s="5">
        <f>TITRES_STAT!C2044</f>
        <v>2.1</v>
      </c>
      <c r="C2041" s="5">
        <f>TITRES_STAT!D2044</f>
        <v>1.84</v>
      </c>
      <c r="D2041" s="5">
        <f>TITRES_STAT!E2044</f>
        <v>0</v>
      </c>
      <c r="E2041" s="2">
        <f t="shared" si="124"/>
        <v>1015931</v>
      </c>
      <c r="F2041" s="5" t="str">
        <f t="shared" si="127"/>
        <v>BULLISH</v>
      </c>
      <c r="G2041" s="5" t="str">
        <f t="shared" si="126"/>
        <v>NEUTRAL</v>
      </c>
      <c r="H2041" s="5" t="str">
        <f t="shared" si="125"/>
        <v>CONFIRMED BULLISH</v>
      </c>
    </row>
    <row r="2042" spans="1:8" ht="13.5" x14ac:dyDescent="0.25">
      <c r="A2042" s="3">
        <f>TITRES_STAT!B2045</f>
        <v>45275</v>
      </c>
      <c r="B2042" s="5">
        <f>TITRES_STAT!C2045</f>
        <v>2.1</v>
      </c>
      <c r="C2042" s="5">
        <f>TITRES_STAT!D2045</f>
        <v>1.84</v>
      </c>
      <c r="D2042" s="5">
        <f>TITRES_STAT!E2045</f>
        <v>0</v>
      </c>
      <c r="E2042" s="2">
        <f t="shared" si="124"/>
        <v>1015931</v>
      </c>
      <c r="F2042" s="5" t="str">
        <f t="shared" si="127"/>
        <v>BULLISH</v>
      </c>
      <c r="G2042" s="5" t="str">
        <f t="shared" si="126"/>
        <v>NEUTRAL</v>
      </c>
      <c r="H2042" s="5" t="str">
        <f t="shared" si="125"/>
        <v>CONFIRMED BULLISH</v>
      </c>
    </row>
    <row r="2043" spans="1:8" ht="13.5" x14ac:dyDescent="0.25">
      <c r="A2043" s="3">
        <f>TITRES_STAT!B2046</f>
        <v>45278</v>
      </c>
      <c r="B2043" s="5">
        <f>TITRES_STAT!C2046</f>
        <v>2.1</v>
      </c>
      <c r="C2043" s="5">
        <f>TITRES_STAT!D2046</f>
        <v>1.84</v>
      </c>
      <c r="D2043" s="5">
        <f>TITRES_STAT!E2046</f>
        <v>0</v>
      </c>
      <c r="E2043" s="2">
        <f t="shared" si="124"/>
        <v>1015931</v>
      </c>
      <c r="F2043" s="5" t="str">
        <f t="shared" si="127"/>
        <v>NEUTRAL</v>
      </c>
      <c r="G2043" s="5" t="str">
        <f t="shared" si="126"/>
        <v>NEUTRAL</v>
      </c>
      <c r="H2043" s="5" t="str">
        <f t="shared" si="125"/>
        <v>NEUTRAL</v>
      </c>
    </row>
    <row r="2044" spans="1:8" ht="13.5" x14ac:dyDescent="0.25">
      <c r="A2044" s="3">
        <f>TITRES_STAT!B2047</f>
        <v>45279</v>
      </c>
      <c r="B2044" s="5">
        <f>TITRES_STAT!C2047</f>
        <v>2.1</v>
      </c>
      <c r="C2044" s="5">
        <f>TITRES_STAT!D2047</f>
        <v>1.84</v>
      </c>
      <c r="D2044" s="5">
        <f>TITRES_STAT!E2047</f>
        <v>0</v>
      </c>
      <c r="E2044" s="2">
        <f t="shared" si="124"/>
        <v>1015931</v>
      </c>
      <c r="F2044" s="5" t="str">
        <f t="shared" si="127"/>
        <v>NEUTRAL</v>
      </c>
      <c r="G2044" s="5" t="str">
        <f t="shared" si="126"/>
        <v>NEUTRAL</v>
      </c>
      <c r="H2044" s="5" t="str">
        <f t="shared" si="125"/>
        <v>NEUTRAL</v>
      </c>
    </row>
    <row r="2045" spans="1:8" ht="13.5" x14ac:dyDescent="0.25">
      <c r="A2045" s="3">
        <f>TITRES_STAT!B2048</f>
        <v>45280</v>
      </c>
      <c r="B2045" s="5">
        <f>TITRES_STAT!C2048</f>
        <v>2.1</v>
      </c>
      <c r="C2045" s="5">
        <f>TITRES_STAT!D2048</f>
        <v>1.84</v>
      </c>
      <c r="D2045" s="5">
        <f>TITRES_STAT!E2048</f>
        <v>0</v>
      </c>
      <c r="E2045" s="2">
        <f t="shared" si="124"/>
        <v>1015931</v>
      </c>
      <c r="F2045" s="5" t="str">
        <f t="shared" si="127"/>
        <v>NEUTRAL</v>
      </c>
      <c r="G2045" s="5" t="str">
        <f t="shared" si="126"/>
        <v>NEUTRAL</v>
      </c>
      <c r="H2045" s="5" t="str">
        <f t="shared" si="125"/>
        <v>NEUTRAL</v>
      </c>
    </row>
    <row r="2046" spans="1:8" ht="13.5" x14ac:dyDescent="0.25">
      <c r="A2046" s="3">
        <f>TITRES_STAT!B2049</f>
        <v>45281</v>
      </c>
      <c r="B2046" s="5">
        <f>TITRES_STAT!C2049</f>
        <v>2.1</v>
      </c>
      <c r="C2046" s="5">
        <f>TITRES_STAT!D2049</f>
        <v>1.84</v>
      </c>
      <c r="D2046" s="5">
        <f>TITRES_STAT!E2049</f>
        <v>45</v>
      </c>
      <c r="E2046" s="2">
        <f t="shared" si="124"/>
        <v>1015931</v>
      </c>
      <c r="F2046" s="5" t="str">
        <f t="shared" si="127"/>
        <v>NEUTRAL</v>
      </c>
      <c r="G2046" s="5" t="str">
        <f t="shared" si="126"/>
        <v>NEUTRAL</v>
      </c>
      <c r="H2046" s="5" t="str">
        <f t="shared" si="125"/>
        <v>NEUTRAL</v>
      </c>
    </row>
    <row r="2047" spans="1:8" ht="13.5" x14ac:dyDescent="0.25">
      <c r="A2047" s="3">
        <f>TITRES_STAT!B2050</f>
        <v>45282</v>
      </c>
      <c r="B2047" s="5">
        <f>TITRES_STAT!C2050</f>
        <v>2.1</v>
      </c>
      <c r="C2047" s="5">
        <f>TITRES_STAT!D2050</f>
        <v>1.84</v>
      </c>
      <c r="D2047" s="5">
        <f>TITRES_STAT!E2050</f>
        <v>0</v>
      </c>
      <c r="E2047" s="2">
        <f t="shared" si="124"/>
        <v>1015931</v>
      </c>
      <c r="F2047" s="5" t="str">
        <f t="shared" si="127"/>
        <v>NEUTRAL</v>
      </c>
      <c r="G2047" s="5" t="str">
        <f t="shared" si="126"/>
        <v>NEUTRAL</v>
      </c>
      <c r="H2047" s="5" t="str">
        <f t="shared" si="125"/>
        <v>NEUTRAL</v>
      </c>
    </row>
    <row r="2048" spans="1:8" ht="13.5" x14ac:dyDescent="0.25">
      <c r="A2048" s="3">
        <f>TITRES_STAT!B2051</f>
        <v>45285</v>
      </c>
      <c r="B2048" s="5">
        <f>TITRES_STAT!C2051</f>
        <v>2.19</v>
      </c>
      <c r="C2048" s="5">
        <f>TITRES_STAT!D2051</f>
        <v>1.9189000000000001</v>
      </c>
      <c r="D2048" s="5">
        <f>TITRES_STAT!E2051</f>
        <v>0</v>
      </c>
      <c r="E2048" s="2">
        <f t="shared" si="124"/>
        <v>1015931</v>
      </c>
      <c r="F2048" s="5" t="str">
        <f t="shared" si="127"/>
        <v>NEUTRAL</v>
      </c>
      <c r="G2048" s="5" t="str">
        <f t="shared" si="126"/>
        <v>NEUTRAL</v>
      </c>
      <c r="H2048" s="5" t="str">
        <f t="shared" si="125"/>
        <v>NEUTRAL</v>
      </c>
    </row>
    <row r="2049" spans="1:8" ht="13.5" x14ac:dyDescent="0.25">
      <c r="A2049" s="3">
        <f>TITRES_STAT!B2052</f>
        <v>45286</v>
      </c>
      <c r="B2049" s="5">
        <f>TITRES_STAT!C2052</f>
        <v>2.1</v>
      </c>
      <c r="C2049" s="5">
        <f>TITRES_STAT!D2052</f>
        <v>1.84</v>
      </c>
      <c r="D2049" s="5">
        <f>TITRES_STAT!E2052</f>
        <v>0</v>
      </c>
      <c r="E2049" s="2">
        <f t="shared" si="124"/>
        <v>1015931</v>
      </c>
      <c r="F2049" s="5" t="str">
        <f t="shared" si="127"/>
        <v>NEUTRAL</v>
      </c>
      <c r="G2049" s="5" t="str">
        <f t="shared" si="126"/>
        <v>NEUTRAL</v>
      </c>
      <c r="H2049" s="5" t="str">
        <f t="shared" si="125"/>
        <v>NEUTRAL</v>
      </c>
    </row>
    <row r="2050" spans="1:8" ht="13.5" x14ac:dyDescent="0.25">
      <c r="A2050" s="3">
        <f>TITRES_STAT!B2053</f>
        <v>45287</v>
      </c>
      <c r="B2050" s="5">
        <f>TITRES_STAT!C2053</f>
        <v>2.0099999999999998</v>
      </c>
      <c r="C2050" s="5">
        <f>TITRES_STAT!D2053</f>
        <v>1.7611000000000001</v>
      </c>
      <c r="D2050" s="5">
        <f>TITRES_STAT!E2053</f>
        <v>0</v>
      </c>
      <c r="E2050" s="2">
        <f t="shared" si="124"/>
        <v>1015931</v>
      </c>
      <c r="F2050" s="5" t="str">
        <f t="shared" si="127"/>
        <v>NEUTRAL</v>
      </c>
      <c r="G2050" s="5" t="str">
        <f t="shared" si="126"/>
        <v>NEUTRAL</v>
      </c>
      <c r="H2050" s="5" t="str">
        <f t="shared" si="125"/>
        <v>NEUTRAL</v>
      </c>
    </row>
    <row r="2051" spans="1:8" ht="13.5" x14ac:dyDescent="0.25">
      <c r="A2051" s="3">
        <f>TITRES_STAT!B2054</f>
        <v>45288</v>
      </c>
      <c r="B2051" s="5">
        <f>TITRES_STAT!C2054</f>
        <v>2</v>
      </c>
      <c r="C2051" s="5">
        <f>TITRES_STAT!D2054</f>
        <v>1.7524</v>
      </c>
      <c r="D2051" s="5">
        <f>TITRES_STAT!E2054</f>
        <v>725</v>
      </c>
      <c r="E2051" s="2">
        <f t="shared" si="124"/>
        <v>1015206</v>
      </c>
      <c r="F2051" s="5" t="str">
        <f t="shared" si="127"/>
        <v>BEARISH</v>
      </c>
      <c r="G2051" s="5" t="str">
        <f t="shared" si="126"/>
        <v>NEUTRAL</v>
      </c>
      <c r="H2051" s="5" t="str">
        <f t="shared" si="125"/>
        <v>CONFIRMED BEARISH</v>
      </c>
    </row>
    <row r="2052" spans="1:8" ht="13.5" x14ac:dyDescent="0.25">
      <c r="A2052" s="3">
        <f>TITRES_STAT!B2055</f>
        <v>45289</v>
      </c>
      <c r="B2052" s="5">
        <f>TITRES_STAT!C2055</f>
        <v>2</v>
      </c>
      <c r="C2052" s="5">
        <f>TITRES_STAT!D2055</f>
        <v>1.7524</v>
      </c>
      <c r="D2052" s="5">
        <f>TITRES_STAT!E2055</f>
        <v>0</v>
      </c>
      <c r="E2052" s="2">
        <f t="shared" ref="E2052:E2115" si="128">IF(B2052&gt;B2051, E2051+D2052, IF(B2052&lt;B2051, E2051-D2052, E2051))</f>
        <v>1015206</v>
      </c>
      <c r="F2052" s="5" t="str">
        <f t="shared" si="127"/>
        <v>BEARISH</v>
      </c>
      <c r="G2052" s="5" t="str">
        <f t="shared" si="126"/>
        <v>NEUTRAL</v>
      </c>
      <c r="H2052" s="5" t="str">
        <f t="shared" si="125"/>
        <v>CONFIRMED BEARISH</v>
      </c>
    </row>
    <row r="2053" spans="1:8" ht="13.5" x14ac:dyDescent="0.25">
      <c r="A2053" s="3">
        <f>TITRES_STAT!B2056</f>
        <v>45293</v>
      </c>
      <c r="B2053" s="5">
        <f>TITRES_STAT!C2056</f>
        <v>2</v>
      </c>
      <c r="C2053" s="5">
        <f>TITRES_STAT!D2056</f>
        <v>1.7524</v>
      </c>
      <c r="D2053" s="5">
        <f>TITRES_STAT!E2056</f>
        <v>0</v>
      </c>
      <c r="E2053" s="2">
        <f t="shared" si="128"/>
        <v>1015206</v>
      </c>
      <c r="F2053" s="5" t="str">
        <f t="shared" si="127"/>
        <v>BEARISH</v>
      </c>
      <c r="G2053" s="5" t="str">
        <f t="shared" si="126"/>
        <v>NEUTRAL</v>
      </c>
      <c r="H2053" s="5" t="str">
        <f t="shared" si="125"/>
        <v>CONFIRMED BEARISH</v>
      </c>
    </row>
    <row r="2054" spans="1:8" ht="13.5" x14ac:dyDescent="0.25">
      <c r="A2054" s="3">
        <f>TITRES_STAT!B2057</f>
        <v>45294</v>
      </c>
      <c r="B2054" s="5">
        <f>TITRES_STAT!C2057</f>
        <v>1.91</v>
      </c>
      <c r="C2054" s="5">
        <f>TITRES_STAT!D2057</f>
        <v>1.6735</v>
      </c>
      <c r="D2054" s="5">
        <f>TITRES_STAT!E2057</f>
        <v>0</v>
      </c>
      <c r="E2054" s="2">
        <f t="shared" si="128"/>
        <v>1015206</v>
      </c>
      <c r="F2054" s="5" t="str">
        <f t="shared" si="127"/>
        <v>BEARISH</v>
      </c>
      <c r="G2054" s="5" t="str">
        <f t="shared" si="126"/>
        <v>NEUTRAL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45295</v>
      </c>
      <c r="B2055" s="5">
        <f>TITRES_STAT!C2058</f>
        <v>1.83</v>
      </c>
      <c r="C2055" s="5">
        <f>TITRES_STAT!D2058</f>
        <v>1.6033999999999999</v>
      </c>
      <c r="D2055" s="5">
        <f>TITRES_STAT!E2058</f>
        <v>0</v>
      </c>
      <c r="E2055" s="2">
        <f t="shared" si="128"/>
        <v>1015206</v>
      </c>
      <c r="F2055" s="5" t="str">
        <f t="shared" si="127"/>
        <v>BEARISH</v>
      </c>
      <c r="G2055" s="5" t="str">
        <f t="shared" ref="G2055:G2118" si="130">IF((E2055-E2050)/E2050 &gt; 0.02, "STRONG",
 IF((E2055-E2050)/E2050 &lt; -0.02, "WEAK", "NEUTRAL"))</f>
        <v>NEUTRAL</v>
      </c>
      <c r="H2055" s="5" t="str">
        <f t="shared" si="129"/>
        <v>CONFIRMED BEARISH</v>
      </c>
    </row>
    <row r="2056" spans="1:8" ht="13.5" x14ac:dyDescent="0.25">
      <c r="A2056" s="3">
        <f>TITRES_STAT!B2059</f>
        <v>45296</v>
      </c>
      <c r="B2056" s="5">
        <f>TITRES_STAT!C2059</f>
        <v>1.75</v>
      </c>
      <c r="C2056" s="5">
        <f>TITRES_STAT!D2059</f>
        <v>1.5333000000000001</v>
      </c>
      <c r="D2056" s="5">
        <f>TITRES_STAT!E2059</f>
        <v>0</v>
      </c>
      <c r="E2056" s="2">
        <f t="shared" si="128"/>
        <v>1015206</v>
      </c>
      <c r="F2056" s="5" t="str">
        <f t="shared" ref="F2056:F2119" si="131">IF(E2056&gt;E2051,"BULLISH",IF(E2056&lt;E2051,"BEARISH","NEUTRAL"))</f>
        <v>NEUTRAL</v>
      </c>
      <c r="G2056" s="5" t="str">
        <f t="shared" si="130"/>
        <v>NEUTRAL</v>
      </c>
      <c r="H2056" s="5" t="str">
        <f t="shared" si="129"/>
        <v>NEUTRAL</v>
      </c>
    </row>
    <row r="2057" spans="1:8" ht="13.5" x14ac:dyDescent="0.25">
      <c r="A2057" s="3">
        <f>TITRES_STAT!B2060</f>
        <v>45299</v>
      </c>
      <c r="B2057" s="5">
        <f>TITRES_STAT!C2060</f>
        <v>1.69</v>
      </c>
      <c r="C2057" s="5">
        <f>TITRES_STAT!D2060</f>
        <v>1.4807999999999999</v>
      </c>
      <c r="D2057" s="5">
        <f>TITRES_STAT!E2060</f>
        <v>7</v>
      </c>
      <c r="E2057" s="2">
        <f t="shared" si="128"/>
        <v>1015199</v>
      </c>
      <c r="F2057" s="5" t="str">
        <f t="shared" si="131"/>
        <v>BEARISH</v>
      </c>
      <c r="G2057" s="5" t="str">
        <f t="shared" si="130"/>
        <v>NEUTRAL</v>
      </c>
      <c r="H2057" s="5" t="str">
        <f t="shared" si="129"/>
        <v>CONFIRMED BEARISH</v>
      </c>
    </row>
    <row r="2058" spans="1:8" ht="13.5" x14ac:dyDescent="0.25">
      <c r="A2058" s="3">
        <f>TITRES_STAT!B2061</f>
        <v>45300</v>
      </c>
      <c r="B2058" s="5">
        <f>TITRES_STAT!C2061</f>
        <v>1.69</v>
      </c>
      <c r="C2058" s="5">
        <f>TITRES_STAT!D2061</f>
        <v>1.4807999999999999</v>
      </c>
      <c r="D2058" s="5">
        <f>TITRES_STAT!E2061</f>
        <v>0</v>
      </c>
      <c r="E2058" s="2">
        <f t="shared" si="128"/>
        <v>1015199</v>
      </c>
      <c r="F2058" s="5" t="str">
        <f t="shared" si="131"/>
        <v>BEARISH</v>
      </c>
      <c r="G2058" s="5" t="str">
        <f t="shared" si="130"/>
        <v>NEUTRAL</v>
      </c>
      <c r="H2058" s="5" t="str">
        <f t="shared" si="129"/>
        <v>CONFIRMED BEARISH</v>
      </c>
    </row>
    <row r="2059" spans="1:8" ht="13.5" x14ac:dyDescent="0.25">
      <c r="A2059" s="3">
        <f>TITRES_STAT!B2062</f>
        <v>45301</v>
      </c>
      <c r="B2059" s="5">
        <f>TITRES_STAT!C2062</f>
        <v>1.69</v>
      </c>
      <c r="C2059" s="5">
        <f>TITRES_STAT!D2062</f>
        <v>1.4807999999999999</v>
      </c>
      <c r="D2059" s="5">
        <f>TITRES_STAT!E2062</f>
        <v>0</v>
      </c>
      <c r="E2059" s="2">
        <f t="shared" si="128"/>
        <v>1015199</v>
      </c>
      <c r="F2059" s="5" t="str">
        <f t="shared" si="131"/>
        <v>BEARISH</v>
      </c>
      <c r="G2059" s="5" t="str">
        <f t="shared" si="130"/>
        <v>NEUTRAL</v>
      </c>
      <c r="H2059" s="5" t="str">
        <f t="shared" si="129"/>
        <v>CONFIRMED BEARISH</v>
      </c>
    </row>
    <row r="2060" spans="1:8" ht="13.5" x14ac:dyDescent="0.25">
      <c r="A2060" s="3">
        <f>TITRES_STAT!B2063</f>
        <v>45302</v>
      </c>
      <c r="B2060" s="5">
        <f>TITRES_STAT!C2063</f>
        <v>1.69</v>
      </c>
      <c r="C2060" s="5">
        <f>TITRES_STAT!D2063</f>
        <v>1.4807999999999999</v>
      </c>
      <c r="D2060" s="5">
        <f>TITRES_STAT!E2063</f>
        <v>0</v>
      </c>
      <c r="E2060" s="2">
        <f t="shared" si="128"/>
        <v>1015199</v>
      </c>
      <c r="F2060" s="5" t="str">
        <f t="shared" si="131"/>
        <v>BEARISH</v>
      </c>
      <c r="G2060" s="5" t="str">
        <f t="shared" si="130"/>
        <v>NEUTRAL</v>
      </c>
      <c r="H2060" s="5" t="str">
        <f t="shared" si="129"/>
        <v>CONFIRMED BEARISH</v>
      </c>
    </row>
    <row r="2061" spans="1:8" ht="13.5" x14ac:dyDescent="0.25">
      <c r="A2061" s="3">
        <f>TITRES_STAT!B2064</f>
        <v>45303</v>
      </c>
      <c r="B2061" s="5">
        <f>TITRES_STAT!C2064</f>
        <v>1.69</v>
      </c>
      <c r="C2061" s="5">
        <f>TITRES_STAT!D2064</f>
        <v>1.4807999999999999</v>
      </c>
      <c r="D2061" s="5">
        <f>TITRES_STAT!E2064</f>
        <v>0</v>
      </c>
      <c r="E2061" s="2">
        <f t="shared" si="128"/>
        <v>1015199</v>
      </c>
      <c r="F2061" s="5" t="str">
        <f t="shared" si="131"/>
        <v>BEARISH</v>
      </c>
      <c r="G2061" s="5" t="str">
        <f t="shared" si="130"/>
        <v>NEUTRAL</v>
      </c>
      <c r="H2061" s="5" t="str">
        <f t="shared" si="129"/>
        <v>CONFIRMED BEARISH</v>
      </c>
    </row>
    <row r="2062" spans="1:8" ht="13.5" x14ac:dyDescent="0.25">
      <c r="A2062" s="3">
        <f>TITRES_STAT!B2065</f>
        <v>45306</v>
      </c>
      <c r="B2062" s="5">
        <f>TITRES_STAT!C2065</f>
        <v>1.69</v>
      </c>
      <c r="C2062" s="5">
        <f>TITRES_STAT!D2065</f>
        <v>1.4807999999999999</v>
      </c>
      <c r="D2062" s="5">
        <f>TITRES_STAT!E2065</f>
        <v>0</v>
      </c>
      <c r="E2062" s="2">
        <f t="shared" si="128"/>
        <v>1015199</v>
      </c>
      <c r="F2062" s="5" t="str">
        <f t="shared" si="131"/>
        <v>NEUTRAL</v>
      </c>
      <c r="G2062" s="5" t="str">
        <f t="shared" si="130"/>
        <v>NEUTRAL</v>
      </c>
      <c r="H2062" s="5" t="str">
        <f t="shared" si="129"/>
        <v>NEUTRAL</v>
      </c>
    </row>
    <row r="2063" spans="1:8" ht="13.5" x14ac:dyDescent="0.25">
      <c r="A2063" s="3">
        <f>TITRES_STAT!B2066</f>
        <v>45307</v>
      </c>
      <c r="B2063" s="5">
        <f>TITRES_STAT!C2066</f>
        <v>1.69</v>
      </c>
      <c r="C2063" s="5">
        <f>TITRES_STAT!D2066</f>
        <v>1.4807999999999999</v>
      </c>
      <c r="D2063" s="5">
        <f>TITRES_STAT!E2066</f>
        <v>0</v>
      </c>
      <c r="E2063" s="2">
        <f t="shared" si="128"/>
        <v>1015199</v>
      </c>
      <c r="F2063" s="5" t="str">
        <f t="shared" si="131"/>
        <v>NEUTRAL</v>
      </c>
      <c r="G2063" s="5" t="str">
        <f t="shared" si="130"/>
        <v>NEUTRAL</v>
      </c>
      <c r="H2063" s="5" t="str">
        <f t="shared" si="129"/>
        <v>NEUTRAL</v>
      </c>
    </row>
    <row r="2064" spans="1:8" ht="13.5" x14ac:dyDescent="0.25">
      <c r="A2064" s="3">
        <f>TITRES_STAT!B2067</f>
        <v>45308</v>
      </c>
      <c r="B2064" s="5">
        <f>TITRES_STAT!C2067</f>
        <v>1.69</v>
      </c>
      <c r="C2064" s="5">
        <f>TITRES_STAT!D2067</f>
        <v>1.4807999999999999</v>
      </c>
      <c r="D2064" s="5">
        <f>TITRES_STAT!E2067</f>
        <v>0</v>
      </c>
      <c r="E2064" s="2">
        <f t="shared" si="128"/>
        <v>1015199</v>
      </c>
      <c r="F2064" s="5" t="str">
        <f t="shared" si="131"/>
        <v>NEUTRAL</v>
      </c>
      <c r="G2064" s="5" t="str">
        <f t="shared" si="130"/>
        <v>NEUTRAL</v>
      </c>
      <c r="H2064" s="5" t="str">
        <f t="shared" si="129"/>
        <v>NEUTRAL</v>
      </c>
    </row>
    <row r="2065" spans="1:8" ht="13.5" x14ac:dyDescent="0.25">
      <c r="A2065" s="3">
        <f>TITRES_STAT!B2068</f>
        <v>45309</v>
      </c>
      <c r="B2065" s="5">
        <f>TITRES_STAT!C2068</f>
        <v>1.69</v>
      </c>
      <c r="C2065" s="5">
        <f>TITRES_STAT!D2068</f>
        <v>1.4807999999999999</v>
      </c>
      <c r="D2065" s="5">
        <f>TITRES_STAT!E2068</f>
        <v>0</v>
      </c>
      <c r="E2065" s="2">
        <f t="shared" si="128"/>
        <v>1015199</v>
      </c>
      <c r="F2065" s="5" t="str">
        <f t="shared" si="131"/>
        <v>NEUTRAL</v>
      </c>
      <c r="G2065" s="5" t="str">
        <f t="shared" si="130"/>
        <v>NEUTRAL</v>
      </c>
      <c r="H2065" s="5" t="str">
        <f t="shared" si="129"/>
        <v>NEUTRAL</v>
      </c>
    </row>
    <row r="2066" spans="1:8" ht="13.5" x14ac:dyDescent="0.25">
      <c r="A2066" s="3">
        <f>TITRES_STAT!B2069</f>
        <v>45310</v>
      </c>
      <c r="B2066" s="5">
        <f>TITRES_STAT!C2069</f>
        <v>1.69</v>
      </c>
      <c r="C2066" s="5">
        <f>TITRES_STAT!D2069</f>
        <v>1.4807999999999999</v>
      </c>
      <c r="D2066" s="5">
        <f>TITRES_STAT!E2069</f>
        <v>0</v>
      </c>
      <c r="E2066" s="2">
        <f t="shared" si="128"/>
        <v>1015199</v>
      </c>
      <c r="F2066" s="5" t="str">
        <f t="shared" si="131"/>
        <v>NEUTRAL</v>
      </c>
      <c r="G2066" s="5" t="str">
        <f t="shared" si="130"/>
        <v>NEUTRAL</v>
      </c>
      <c r="H2066" s="5" t="str">
        <f t="shared" si="129"/>
        <v>NEUTRAL</v>
      </c>
    </row>
    <row r="2067" spans="1:8" ht="13.5" x14ac:dyDescent="0.25">
      <c r="A2067" s="3">
        <f>TITRES_STAT!B2070</f>
        <v>45313</v>
      </c>
      <c r="B2067" s="5">
        <f>TITRES_STAT!C2070</f>
        <v>1.76</v>
      </c>
      <c r="C2067" s="5">
        <f>TITRES_STAT!D2070</f>
        <v>1.5421</v>
      </c>
      <c r="D2067" s="5">
        <f>TITRES_STAT!E2070</f>
        <v>0</v>
      </c>
      <c r="E2067" s="2">
        <f t="shared" si="128"/>
        <v>1015199</v>
      </c>
      <c r="F2067" s="5" t="str">
        <f t="shared" si="131"/>
        <v>NEUTRAL</v>
      </c>
      <c r="G2067" s="5" t="str">
        <f t="shared" si="130"/>
        <v>NEUTRAL</v>
      </c>
      <c r="H2067" s="5" t="str">
        <f t="shared" si="129"/>
        <v>NEUTRAL</v>
      </c>
    </row>
    <row r="2068" spans="1:8" ht="13.5" x14ac:dyDescent="0.25">
      <c r="A2068" s="3">
        <f>TITRES_STAT!B2071</f>
        <v>45314</v>
      </c>
      <c r="B2068" s="5">
        <f>TITRES_STAT!C2071</f>
        <v>1.83</v>
      </c>
      <c r="C2068" s="5">
        <f>TITRES_STAT!D2071</f>
        <v>1.6033999999999999</v>
      </c>
      <c r="D2068" s="5">
        <f>TITRES_STAT!E2071</f>
        <v>0</v>
      </c>
      <c r="E2068" s="2">
        <f t="shared" si="128"/>
        <v>1015199</v>
      </c>
      <c r="F2068" s="5" t="str">
        <f t="shared" si="131"/>
        <v>NEUTRAL</v>
      </c>
      <c r="G2068" s="5" t="str">
        <f t="shared" si="130"/>
        <v>NEUTRAL</v>
      </c>
      <c r="H2068" s="5" t="str">
        <f t="shared" si="129"/>
        <v>NEUTRAL</v>
      </c>
    </row>
    <row r="2069" spans="1:8" ht="13.5" x14ac:dyDescent="0.25">
      <c r="A2069" s="3">
        <f>TITRES_STAT!B2072</f>
        <v>45315</v>
      </c>
      <c r="B2069" s="5">
        <f>TITRES_STAT!C2072</f>
        <v>1.91</v>
      </c>
      <c r="C2069" s="5">
        <f>TITRES_STAT!D2072</f>
        <v>1.6735</v>
      </c>
      <c r="D2069" s="5">
        <f>TITRES_STAT!E2072</f>
        <v>0</v>
      </c>
      <c r="E2069" s="2">
        <f t="shared" si="128"/>
        <v>1015199</v>
      </c>
      <c r="F2069" s="5" t="str">
        <f t="shared" si="131"/>
        <v>NEUTRAL</v>
      </c>
      <c r="G2069" s="5" t="str">
        <f t="shared" si="130"/>
        <v>NEUTRAL</v>
      </c>
      <c r="H2069" s="5" t="str">
        <f t="shared" si="129"/>
        <v>NEUTRAL</v>
      </c>
    </row>
    <row r="2070" spans="1:8" ht="13.5" x14ac:dyDescent="0.25">
      <c r="A2070" s="3">
        <f>TITRES_STAT!B2073</f>
        <v>45316</v>
      </c>
      <c r="B2070" s="5">
        <f>TITRES_STAT!C2073</f>
        <v>1.99</v>
      </c>
      <c r="C2070" s="5">
        <f>TITRES_STAT!D2073</f>
        <v>1.7436</v>
      </c>
      <c r="D2070" s="5">
        <f>TITRES_STAT!E2073</f>
        <v>0</v>
      </c>
      <c r="E2070" s="2">
        <f t="shared" si="128"/>
        <v>1015199</v>
      </c>
      <c r="F2070" s="5" t="str">
        <f t="shared" si="131"/>
        <v>NEUTRAL</v>
      </c>
      <c r="G2070" s="5" t="str">
        <f t="shared" si="130"/>
        <v>NEUTRAL</v>
      </c>
      <c r="H2070" s="5" t="str">
        <f t="shared" si="129"/>
        <v>NEUTRAL</v>
      </c>
    </row>
    <row r="2071" spans="1:8" ht="13.5" x14ac:dyDescent="0.25">
      <c r="A2071" s="3">
        <f>TITRES_STAT!B2074</f>
        <v>45317</v>
      </c>
      <c r="B2071" s="5">
        <f>TITRES_STAT!C2074</f>
        <v>2.0699999999999998</v>
      </c>
      <c r="C2071" s="5">
        <f>TITRES_STAT!D2074</f>
        <v>1.8137000000000001</v>
      </c>
      <c r="D2071" s="5">
        <f>TITRES_STAT!E2074</f>
        <v>0</v>
      </c>
      <c r="E2071" s="2">
        <f t="shared" si="128"/>
        <v>1015199</v>
      </c>
      <c r="F2071" s="5" t="str">
        <f t="shared" si="131"/>
        <v>NEUTRAL</v>
      </c>
      <c r="G2071" s="5" t="str">
        <f t="shared" si="130"/>
        <v>NEUTRAL</v>
      </c>
      <c r="H2071" s="5" t="str">
        <f t="shared" si="129"/>
        <v>NEUTRAL</v>
      </c>
    </row>
    <row r="2072" spans="1:8" ht="13.5" x14ac:dyDescent="0.25">
      <c r="A2072" s="3">
        <f>TITRES_STAT!B2075</f>
        <v>45320</v>
      </c>
      <c r="B2072" s="5">
        <f>TITRES_STAT!C2075</f>
        <v>2.16</v>
      </c>
      <c r="C2072" s="5">
        <f>TITRES_STAT!D2075</f>
        <v>1.8926000000000001</v>
      </c>
      <c r="D2072" s="5">
        <f>TITRES_STAT!E2075</f>
        <v>0</v>
      </c>
      <c r="E2072" s="2">
        <f t="shared" si="128"/>
        <v>1015199</v>
      </c>
      <c r="F2072" s="5" t="str">
        <f t="shared" si="131"/>
        <v>NEUTRAL</v>
      </c>
      <c r="G2072" s="5" t="str">
        <f t="shared" si="130"/>
        <v>NEUTRAL</v>
      </c>
      <c r="H2072" s="5" t="str">
        <f t="shared" si="129"/>
        <v>NEUTRAL</v>
      </c>
    </row>
    <row r="2073" spans="1:8" ht="13.5" x14ac:dyDescent="0.25">
      <c r="A2073" s="3">
        <f>TITRES_STAT!B2076</f>
        <v>45321</v>
      </c>
      <c r="B2073" s="5">
        <f>TITRES_STAT!C2076</f>
        <v>2.11</v>
      </c>
      <c r="C2073" s="5">
        <f>TITRES_STAT!D2076</f>
        <v>1.8488</v>
      </c>
      <c r="D2073" s="5">
        <f>TITRES_STAT!E2076</f>
        <v>100</v>
      </c>
      <c r="E2073" s="2">
        <f t="shared" si="128"/>
        <v>1015099</v>
      </c>
      <c r="F2073" s="5" t="str">
        <f t="shared" si="131"/>
        <v>BEARISH</v>
      </c>
      <c r="G2073" s="5" t="str">
        <f t="shared" si="130"/>
        <v>NEUTRAL</v>
      </c>
      <c r="H2073" s="5" t="str">
        <f t="shared" si="129"/>
        <v>BEARISH DIVERGENCE</v>
      </c>
    </row>
    <row r="2074" spans="1:8" ht="13.5" x14ac:dyDescent="0.25">
      <c r="A2074" s="3">
        <f>TITRES_STAT!B2077</f>
        <v>45322</v>
      </c>
      <c r="B2074" s="5">
        <f>TITRES_STAT!C2077</f>
        <v>2.2000000000000002</v>
      </c>
      <c r="C2074" s="5">
        <f>TITRES_STAT!D2077</f>
        <v>1.9276</v>
      </c>
      <c r="D2074" s="5">
        <f>TITRES_STAT!E2077</f>
        <v>1469</v>
      </c>
      <c r="E2074" s="2">
        <f t="shared" si="128"/>
        <v>1016568</v>
      </c>
      <c r="F2074" s="5" t="str">
        <f t="shared" si="131"/>
        <v>BULLISH</v>
      </c>
      <c r="G2074" s="5" t="str">
        <f t="shared" si="130"/>
        <v>NEUTRAL</v>
      </c>
      <c r="H2074" s="5" t="str">
        <f t="shared" si="129"/>
        <v>CONFIRMED BULLISH</v>
      </c>
    </row>
    <row r="2075" spans="1:8" ht="13.5" x14ac:dyDescent="0.25">
      <c r="A2075" s="3">
        <f>TITRES_STAT!B2078</f>
        <v>45323</v>
      </c>
      <c r="B2075" s="5">
        <f>TITRES_STAT!C2078</f>
        <v>2.29</v>
      </c>
      <c r="C2075" s="5">
        <f>TITRES_STAT!D2078</f>
        <v>2.0065</v>
      </c>
      <c r="D2075" s="5">
        <f>TITRES_STAT!E2078</f>
        <v>120</v>
      </c>
      <c r="E2075" s="2">
        <f t="shared" si="128"/>
        <v>1016688</v>
      </c>
      <c r="F2075" s="5" t="str">
        <f t="shared" si="131"/>
        <v>BULLISH</v>
      </c>
      <c r="G2075" s="5" t="str">
        <f t="shared" si="130"/>
        <v>NEUTRAL</v>
      </c>
      <c r="H2075" s="5" t="str">
        <f t="shared" si="129"/>
        <v>CONFIRMED BULLISH</v>
      </c>
    </row>
    <row r="2076" spans="1:8" ht="13.5" x14ac:dyDescent="0.25">
      <c r="A2076" s="3">
        <f>TITRES_STAT!B2079</f>
        <v>45324</v>
      </c>
      <c r="B2076" s="5">
        <f>TITRES_STAT!C2079</f>
        <v>2.29</v>
      </c>
      <c r="C2076" s="5">
        <f>TITRES_STAT!D2079</f>
        <v>2.0065</v>
      </c>
      <c r="D2076" s="5">
        <f>TITRES_STAT!E2079</f>
        <v>0</v>
      </c>
      <c r="E2076" s="2">
        <f t="shared" si="128"/>
        <v>1016688</v>
      </c>
      <c r="F2076" s="5" t="str">
        <f t="shared" si="131"/>
        <v>BULLISH</v>
      </c>
      <c r="G2076" s="5" t="str">
        <f t="shared" si="130"/>
        <v>NEUTRAL</v>
      </c>
      <c r="H2076" s="5" t="str">
        <f t="shared" si="129"/>
        <v>CONFIRMED BULLISH</v>
      </c>
    </row>
    <row r="2077" spans="1:8" ht="13.5" x14ac:dyDescent="0.25">
      <c r="A2077" s="3">
        <f>TITRES_STAT!B2080</f>
        <v>45327</v>
      </c>
      <c r="B2077" s="5">
        <f>TITRES_STAT!C2080</f>
        <v>2.29</v>
      </c>
      <c r="C2077" s="5">
        <f>TITRES_STAT!D2080</f>
        <v>2.0065</v>
      </c>
      <c r="D2077" s="5">
        <f>TITRES_STAT!E2080</f>
        <v>7486</v>
      </c>
      <c r="E2077" s="2">
        <f t="shared" si="128"/>
        <v>1016688</v>
      </c>
      <c r="F2077" s="5" t="str">
        <f t="shared" si="131"/>
        <v>BULLISH</v>
      </c>
      <c r="G2077" s="5" t="str">
        <f t="shared" si="130"/>
        <v>NEUTRAL</v>
      </c>
      <c r="H2077" s="5" t="str">
        <f t="shared" si="129"/>
        <v>CONFIRMED BULLISH</v>
      </c>
    </row>
    <row r="2078" spans="1:8" ht="13.5" x14ac:dyDescent="0.25">
      <c r="A2078" s="3">
        <f>TITRES_STAT!B2081</f>
        <v>45328</v>
      </c>
      <c r="B2078" s="5">
        <f>TITRES_STAT!C2081</f>
        <v>2.29</v>
      </c>
      <c r="C2078" s="5">
        <f>TITRES_STAT!D2081</f>
        <v>2.0065</v>
      </c>
      <c r="D2078" s="5">
        <f>TITRES_STAT!E2081</f>
        <v>0</v>
      </c>
      <c r="E2078" s="2">
        <f t="shared" si="128"/>
        <v>1016688</v>
      </c>
      <c r="F2078" s="5" t="str">
        <f t="shared" si="131"/>
        <v>BULLISH</v>
      </c>
      <c r="G2078" s="5" t="str">
        <f t="shared" si="130"/>
        <v>NEUTRAL</v>
      </c>
      <c r="H2078" s="5" t="str">
        <f t="shared" si="129"/>
        <v>CONFIRMED BULLISH</v>
      </c>
    </row>
    <row r="2079" spans="1:8" ht="13.5" x14ac:dyDescent="0.25">
      <c r="A2079" s="3">
        <f>TITRES_STAT!B2082</f>
        <v>45329</v>
      </c>
      <c r="B2079" s="5">
        <f>TITRES_STAT!C2082</f>
        <v>2.29</v>
      </c>
      <c r="C2079" s="5">
        <f>TITRES_STAT!D2082</f>
        <v>2.0065</v>
      </c>
      <c r="D2079" s="5">
        <f>TITRES_STAT!E2082</f>
        <v>10980</v>
      </c>
      <c r="E2079" s="2">
        <f t="shared" si="128"/>
        <v>1016688</v>
      </c>
      <c r="F2079" s="5" t="str">
        <f t="shared" si="131"/>
        <v>BULLISH</v>
      </c>
      <c r="G2079" s="5" t="str">
        <f t="shared" si="130"/>
        <v>NEUTRAL</v>
      </c>
      <c r="H2079" s="5" t="str">
        <f t="shared" si="129"/>
        <v>CONFIRMED BULLISH</v>
      </c>
    </row>
    <row r="2080" spans="1:8" ht="13.5" x14ac:dyDescent="0.25">
      <c r="A2080" s="3">
        <f>TITRES_STAT!B2083</f>
        <v>45330</v>
      </c>
      <c r="B2080" s="5">
        <f>TITRES_STAT!C2083</f>
        <v>2.35</v>
      </c>
      <c r="C2080" s="5">
        <f>TITRES_STAT!D2083</f>
        <v>2.0590000000000002</v>
      </c>
      <c r="D2080" s="5">
        <f>TITRES_STAT!E2083</f>
        <v>109</v>
      </c>
      <c r="E2080" s="2">
        <f t="shared" si="128"/>
        <v>1016797</v>
      </c>
      <c r="F2080" s="5" t="str">
        <f t="shared" si="131"/>
        <v>BULLISH</v>
      </c>
      <c r="G2080" s="5" t="str">
        <f t="shared" si="130"/>
        <v>NEUTRAL</v>
      </c>
      <c r="H2080" s="5" t="str">
        <f t="shared" si="129"/>
        <v>CONFIRMED BULLISH</v>
      </c>
    </row>
    <row r="2081" spans="1:8" ht="13.5" x14ac:dyDescent="0.25">
      <c r="A2081" s="3">
        <f>TITRES_STAT!B2084</f>
        <v>45331</v>
      </c>
      <c r="B2081" s="5">
        <f>TITRES_STAT!C2084</f>
        <v>2.33</v>
      </c>
      <c r="C2081" s="5">
        <f>TITRES_STAT!D2084</f>
        <v>2.0415000000000001</v>
      </c>
      <c r="D2081" s="5">
        <f>TITRES_STAT!E2084</f>
        <v>110</v>
      </c>
      <c r="E2081" s="2">
        <f t="shared" si="128"/>
        <v>1016687</v>
      </c>
      <c r="F2081" s="5" t="str">
        <f t="shared" si="131"/>
        <v>BEARISH</v>
      </c>
      <c r="G2081" s="5" t="str">
        <f t="shared" si="130"/>
        <v>NEUTRAL</v>
      </c>
      <c r="H2081" s="5" t="str">
        <f t="shared" si="129"/>
        <v>BEARISH DIVERGENCE</v>
      </c>
    </row>
    <row r="2082" spans="1:8" ht="13.5" x14ac:dyDescent="0.25">
      <c r="A2082" s="3">
        <f>TITRES_STAT!B2085</f>
        <v>45334</v>
      </c>
      <c r="B2082" s="5">
        <f>TITRES_STAT!C2085</f>
        <v>2.33</v>
      </c>
      <c r="C2082" s="5">
        <f>TITRES_STAT!D2085</f>
        <v>2.0415000000000001</v>
      </c>
      <c r="D2082" s="5">
        <f>TITRES_STAT!E2085</f>
        <v>0</v>
      </c>
      <c r="E2082" s="2">
        <f t="shared" si="128"/>
        <v>1016687</v>
      </c>
      <c r="F2082" s="5" t="str">
        <f t="shared" si="131"/>
        <v>BEARISH</v>
      </c>
      <c r="G2082" s="5" t="str">
        <f t="shared" si="130"/>
        <v>NEUTRAL</v>
      </c>
      <c r="H2082" s="5" t="str">
        <f t="shared" si="129"/>
        <v>BEARISH DIVERGENCE</v>
      </c>
    </row>
    <row r="2083" spans="1:8" ht="13.5" x14ac:dyDescent="0.25">
      <c r="A2083" s="3">
        <f>TITRES_STAT!B2086</f>
        <v>45335</v>
      </c>
      <c r="B2083" s="5">
        <f>TITRES_STAT!C2086</f>
        <v>2.33</v>
      </c>
      <c r="C2083" s="5">
        <f>TITRES_STAT!D2086</f>
        <v>2.0415000000000001</v>
      </c>
      <c r="D2083" s="5">
        <f>TITRES_STAT!E2086</f>
        <v>0</v>
      </c>
      <c r="E2083" s="2">
        <f t="shared" si="128"/>
        <v>1016687</v>
      </c>
      <c r="F2083" s="5" t="str">
        <f t="shared" si="131"/>
        <v>BEARISH</v>
      </c>
      <c r="G2083" s="5" t="str">
        <f t="shared" si="130"/>
        <v>NEUTRAL</v>
      </c>
      <c r="H2083" s="5" t="str">
        <f t="shared" si="129"/>
        <v>BEARISH DIVERGENCE</v>
      </c>
    </row>
    <row r="2084" spans="1:8" ht="13.5" x14ac:dyDescent="0.25">
      <c r="A2084" s="3">
        <f>TITRES_STAT!B2087</f>
        <v>45336</v>
      </c>
      <c r="B2084" s="5">
        <f>TITRES_STAT!C2087</f>
        <v>2.33</v>
      </c>
      <c r="C2084" s="5">
        <f>TITRES_STAT!D2087</f>
        <v>2.0415000000000001</v>
      </c>
      <c r="D2084" s="5">
        <f>TITRES_STAT!E2087</f>
        <v>0</v>
      </c>
      <c r="E2084" s="2">
        <f t="shared" si="128"/>
        <v>1016687</v>
      </c>
      <c r="F2084" s="5" t="str">
        <f t="shared" si="131"/>
        <v>BEARISH</v>
      </c>
      <c r="G2084" s="5" t="str">
        <f t="shared" si="130"/>
        <v>NEUTRAL</v>
      </c>
      <c r="H2084" s="5" t="str">
        <f t="shared" si="129"/>
        <v>BEARISH DIVERGENCE</v>
      </c>
    </row>
    <row r="2085" spans="1:8" ht="13.5" x14ac:dyDescent="0.25">
      <c r="A2085" s="3">
        <f>TITRES_STAT!B2088</f>
        <v>45337</v>
      </c>
      <c r="B2085" s="5">
        <f>TITRES_STAT!C2088</f>
        <v>2.33</v>
      </c>
      <c r="C2085" s="5">
        <f>TITRES_STAT!D2088</f>
        <v>2.0415000000000001</v>
      </c>
      <c r="D2085" s="5">
        <f>TITRES_STAT!E2088</f>
        <v>0</v>
      </c>
      <c r="E2085" s="2">
        <f t="shared" si="128"/>
        <v>1016687</v>
      </c>
      <c r="F2085" s="5" t="str">
        <f t="shared" si="131"/>
        <v>BEARISH</v>
      </c>
      <c r="G2085" s="5" t="str">
        <f t="shared" si="130"/>
        <v>NEUTRAL</v>
      </c>
      <c r="H2085" s="5" t="str">
        <f t="shared" si="129"/>
        <v>CONFIRMED BEARISH</v>
      </c>
    </row>
    <row r="2086" spans="1:8" ht="13.5" x14ac:dyDescent="0.25">
      <c r="A2086" s="3">
        <f>TITRES_STAT!B2089</f>
        <v>45338</v>
      </c>
      <c r="B2086" s="5">
        <f>TITRES_STAT!C2089</f>
        <v>2.33</v>
      </c>
      <c r="C2086" s="5">
        <f>TITRES_STAT!D2089</f>
        <v>2.0415000000000001</v>
      </c>
      <c r="D2086" s="5">
        <f>TITRES_STAT!E2089</f>
        <v>2500</v>
      </c>
      <c r="E2086" s="2">
        <f t="shared" si="128"/>
        <v>1016687</v>
      </c>
      <c r="F2086" s="5" t="str">
        <f t="shared" si="131"/>
        <v>NEUTRAL</v>
      </c>
      <c r="G2086" s="5" t="str">
        <f t="shared" si="130"/>
        <v>NEUTRAL</v>
      </c>
      <c r="H2086" s="5" t="str">
        <f t="shared" si="129"/>
        <v>NEUTRAL</v>
      </c>
    </row>
    <row r="2087" spans="1:8" ht="13.5" x14ac:dyDescent="0.25">
      <c r="A2087" s="3">
        <f>TITRES_STAT!B2090</f>
        <v>45341</v>
      </c>
      <c r="B2087" s="5">
        <f>TITRES_STAT!C2090</f>
        <v>2.29</v>
      </c>
      <c r="C2087" s="5">
        <f>TITRES_STAT!D2090</f>
        <v>2.0065</v>
      </c>
      <c r="D2087" s="5">
        <f>TITRES_STAT!E2090</f>
        <v>602</v>
      </c>
      <c r="E2087" s="2">
        <f t="shared" si="128"/>
        <v>1016085</v>
      </c>
      <c r="F2087" s="5" t="str">
        <f t="shared" si="131"/>
        <v>BEARISH</v>
      </c>
      <c r="G2087" s="5" t="str">
        <f t="shared" si="130"/>
        <v>NEUTRAL</v>
      </c>
      <c r="H2087" s="5" t="str">
        <f t="shared" si="129"/>
        <v>CONFIRMED BEARISH</v>
      </c>
    </row>
    <row r="2088" spans="1:8" ht="13.5" x14ac:dyDescent="0.25">
      <c r="A2088" s="3">
        <f>TITRES_STAT!B2091</f>
        <v>45342</v>
      </c>
      <c r="B2088" s="5">
        <f>TITRES_STAT!C2091</f>
        <v>2.23</v>
      </c>
      <c r="C2088" s="5">
        <f>TITRES_STAT!D2091</f>
        <v>1.9539</v>
      </c>
      <c r="D2088" s="5">
        <f>TITRES_STAT!E2091</f>
        <v>500</v>
      </c>
      <c r="E2088" s="2">
        <f t="shared" si="128"/>
        <v>1015585</v>
      </c>
      <c r="F2088" s="5" t="str">
        <f t="shared" si="131"/>
        <v>BEARISH</v>
      </c>
      <c r="G2088" s="5" t="str">
        <f t="shared" si="130"/>
        <v>NEUTRAL</v>
      </c>
      <c r="H2088" s="5" t="str">
        <f t="shared" si="129"/>
        <v>CONFIRMED BEARISH</v>
      </c>
    </row>
    <row r="2089" spans="1:8" ht="13.5" x14ac:dyDescent="0.25">
      <c r="A2089" s="3">
        <f>TITRES_STAT!B2092</f>
        <v>45343</v>
      </c>
      <c r="B2089" s="5">
        <f>TITRES_STAT!C2092</f>
        <v>2.23</v>
      </c>
      <c r="C2089" s="5">
        <f>TITRES_STAT!D2092</f>
        <v>1.9539</v>
      </c>
      <c r="D2089" s="5">
        <f>TITRES_STAT!E2092</f>
        <v>0</v>
      </c>
      <c r="E2089" s="2">
        <f t="shared" si="128"/>
        <v>1015585</v>
      </c>
      <c r="F2089" s="5" t="str">
        <f t="shared" si="131"/>
        <v>BEARISH</v>
      </c>
      <c r="G2089" s="5" t="str">
        <f t="shared" si="130"/>
        <v>NEUTRAL</v>
      </c>
      <c r="H2089" s="5" t="str">
        <f t="shared" si="129"/>
        <v>CONFIRMED BEARISH</v>
      </c>
    </row>
    <row r="2090" spans="1:8" ht="13.5" x14ac:dyDescent="0.25">
      <c r="A2090" s="3">
        <f>TITRES_STAT!B2093</f>
        <v>45344</v>
      </c>
      <c r="B2090" s="5">
        <f>TITRES_STAT!C2093</f>
        <v>2.23</v>
      </c>
      <c r="C2090" s="5">
        <f>TITRES_STAT!D2093</f>
        <v>1.9539</v>
      </c>
      <c r="D2090" s="5">
        <f>TITRES_STAT!E2093</f>
        <v>0</v>
      </c>
      <c r="E2090" s="2">
        <f t="shared" si="128"/>
        <v>1015585</v>
      </c>
      <c r="F2090" s="5" t="str">
        <f t="shared" si="131"/>
        <v>BEARISH</v>
      </c>
      <c r="G2090" s="5" t="str">
        <f t="shared" si="130"/>
        <v>NEUTRAL</v>
      </c>
      <c r="H2090" s="5" t="str">
        <f t="shared" si="129"/>
        <v>CONFIRMED BEARISH</v>
      </c>
    </row>
    <row r="2091" spans="1:8" ht="13.5" x14ac:dyDescent="0.25">
      <c r="A2091" s="3">
        <f>TITRES_STAT!B2094</f>
        <v>45345</v>
      </c>
      <c r="B2091" s="5">
        <f>TITRES_STAT!C2094</f>
        <v>2.23</v>
      </c>
      <c r="C2091" s="5">
        <f>TITRES_STAT!D2094</f>
        <v>1.9539</v>
      </c>
      <c r="D2091" s="5">
        <f>TITRES_STAT!E2094</f>
        <v>0</v>
      </c>
      <c r="E2091" s="2">
        <f t="shared" si="128"/>
        <v>1015585</v>
      </c>
      <c r="F2091" s="5" t="str">
        <f t="shared" si="131"/>
        <v>BEARISH</v>
      </c>
      <c r="G2091" s="5" t="str">
        <f t="shared" si="130"/>
        <v>NEUTRAL</v>
      </c>
      <c r="H2091" s="5" t="str">
        <f t="shared" si="129"/>
        <v>CONFIRMED BEARISH</v>
      </c>
    </row>
    <row r="2092" spans="1:8" ht="13.5" x14ac:dyDescent="0.25">
      <c r="A2092" s="3">
        <f>TITRES_STAT!B2095</f>
        <v>45348</v>
      </c>
      <c r="B2092" s="5">
        <f>TITRES_STAT!C2095</f>
        <v>2.33</v>
      </c>
      <c r="C2092" s="5">
        <f>TITRES_STAT!D2095</f>
        <v>2.0415000000000001</v>
      </c>
      <c r="D2092" s="5">
        <f>TITRES_STAT!E2095</f>
        <v>80373</v>
      </c>
      <c r="E2092" s="2">
        <f t="shared" si="128"/>
        <v>1095958</v>
      </c>
      <c r="F2092" s="5" t="str">
        <f t="shared" si="131"/>
        <v>BULLISH</v>
      </c>
      <c r="G2092" s="5" t="str">
        <f t="shared" si="130"/>
        <v>STRONG</v>
      </c>
      <c r="H2092" s="5" t="str">
        <f t="shared" si="129"/>
        <v>CONFIRMED BULLISH</v>
      </c>
    </row>
    <row r="2093" spans="1:8" ht="13.5" x14ac:dyDescent="0.25">
      <c r="A2093" s="3">
        <f>TITRES_STAT!B2096</f>
        <v>45349</v>
      </c>
      <c r="B2093" s="5">
        <f>TITRES_STAT!C2096</f>
        <v>2.33</v>
      </c>
      <c r="C2093" s="5">
        <f>TITRES_STAT!D2096</f>
        <v>2.0415000000000001</v>
      </c>
      <c r="D2093" s="5">
        <f>TITRES_STAT!E2096</f>
        <v>4391</v>
      </c>
      <c r="E2093" s="2">
        <f t="shared" si="128"/>
        <v>1095958</v>
      </c>
      <c r="F2093" s="5" t="str">
        <f t="shared" si="131"/>
        <v>BULLISH</v>
      </c>
      <c r="G2093" s="5" t="str">
        <f t="shared" si="130"/>
        <v>STRONG</v>
      </c>
      <c r="H2093" s="5" t="str">
        <f t="shared" si="129"/>
        <v>CONFIRMED BULLISH</v>
      </c>
    </row>
    <row r="2094" spans="1:8" ht="13.5" x14ac:dyDescent="0.25">
      <c r="A2094" s="3">
        <f>TITRES_STAT!B2097</f>
        <v>45350</v>
      </c>
      <c r="B2094" s="5">
        <f>TITRES_STAT!C2097</f>
        <v>2.2400000000000002</v>
      </c>
      <c r="C2094" s="5">
        <f>TITRES_STAT!D2097</f>
        <v>1.9626999999999999</v>
      </c>
      <c r="D2094" s="5">
        <f>TITRES_STAT!E2097</f>
        <v>992</v>
      </c>
      <c r="E2094" s="2">
        <f t="shared" si="128"/>
        <v>1094966</v>
      </c>
      <c r="F2094" s="5" t="str">
        <f t="shared" si="131"/>
        <v>BULLISH</v>
      </c>
      <c r="G2094" s="5" t="str">
        <f t="shared" si="130"/>
        <v>STRONG</v>
      </c>
      <c r="H2094" s="5" t="str">
        <f t="shared" si="129"/>
        <v>CONFIRMED BULLISH</v>
      </c>
    </row>
    <row r="2095" spans="1:8" ht="13.5" x14ac:dyDescent="0.25">
      <c r="A2095" s="3">
        <f>TITRES_STAT!B2098</f>
        <v>45351</v>
      </c>
      <c r="B2095" s="5">
        <f>TITRES_STAT!C2098</f>
        <v>2.2400000000000002</v>
      </c>
      <c r="C2095" s="5">
        <f>TITRES_STAT!D2098</f>
        <v>1.9626999999999999</v>
      </c>
      <c r="D2095" s="5">
        <f>TITRES_STAT!E2098</f>
        <v>0</v>
      </c>
      <c r="E2095" s="2">
        <f t="shared" si="128"/>
        <v>1094966</v>
      </c>
      <c r="F2095" s="5" t="str">
        <f t="shared" si="131"/>
        <v>BULLISH</v>
      </c>
      <c r="G2095" s="5" t="str">
        <f t="shared" si="130"/>
        <v>STRONG</v>
      </c>
      <c r="H2095" s="5" t="str">
        <f t="shared" si="129"/>
        <v>CONFIRMED BULLISH</v>
      </c>
    </row>
    <row r="2096" spans="1:8" ht="13.5" x14ac:dyDescent="0.25">
      <c r="A2096" s="3">
        <f>TITRES_STAT!B2099</f>
        <v>45352</v>
      </c>
      <c r="B2096" s="5">
        <f>TITRES_STAT!C2099</f>
        <v>2.2400000000000002</v>
      </c>
      <c r="C2096" s="5">
        <f>TITRES_STAT!D2099</f>
        <v>1.9626999999999999</v>
      </c>
      <c r="D2096" s="5">
        <f>TITRES_STAT!E2099</f>
        <v>0</v>
      </c>
      <c r="E2096" s="2">
        <f t="shared" si="128"/>
        <v>1094966</v>
      </c>
      <c r="F2096" s="5" t="str">
        <f t="shared" si="131"/>
        <v>BULLISH</v>
      </c>
      <c r="G2096" s="5" t="str">
        <f t="shared" si="130"/>
        <v>STRONG</v>
      </c>
      <c r="H2096" s="5" t="str">
        <f t="shared" si="129"/>
        <v>CONFIRMED BULLISH</v>
      </c>
    </row>
    <row r="2097" spans="1:8" ht="13.5" x14ac:dyDescent="0.25">
      <c r="A2097" s="3">
        <f>TITRES_STAT!B2100</f>
        <v>45355</v>
      </c>
      <c r="B2097" s="5">
        <f>TITRES_STAT!C2100</f>
        <v>2.33</v>
      </c>
      <c r="C2097" s="5">
        <f>TITRES_STAT!D2100</f>
        <v>2.0415000000000001</v>
      </c>
      <c r="D2097" s="5">
        <f>TITRES_STAT!E2100</f>
        <v>13</v>
      </c>
      <c r="E2097" s="2">
        <f t="shared" si="128"/>
        <v>1094979</v>
      </c>
      <c r="F2097" s="5" t="str">
        <f t="shared" si="131"/>
        <v>BEARISH</v>
      </c>
      <c r="G2097" s="5" t="str">
        <f t="shared" si="130"/>
        <v>NEUTRAL</v>
      </c>
      <c r="H2097" s="5" t="str">
        <f t="shared" si="129"/>
        <v>NEUTRAL</v>
      </c>
    </row>
    <row r="2098" spans="1:8" ht="13.5" x14ac:dyDescent="0.25">
      <c r="A2098" s="3">
        <f>TITRES_STAT!B2101</f>
        <v>45356</v>
      </c>
      <c r="B2098" s="5">
        <f>TITRES_STAT!C2101</f>
        <v>2.33</v>
      </c>
      <c r="C2098" s="5">
        <f>TITRES_STAT!D2101</f>
        <v>2.0415000000000001</v>
      </c>
      <c r="D2098" s="5">
        <f>TITRES_STAT!E2101</f>
        <v>1000</v>
      </c>
      <c r="E2098" s="2">
        <f t="shared" si="128"/>
        <v>1094979</v>
      </c>
      <c r="F2098" s="5" t="str">
        <f t="shared" si="131"/>
        <v>BEARISH</v>
      </c>
      <c r="G2098" s="5" t="str">
        <f t="shared" si="130"/>
        <v>NEUTRAL</v>
      </c>
      <c r="H2098" s="5" t="str">
        <f t="shared" si="129"/>
        <v>NEUTRAL</v>
      </c>
    </row>
    <row r="2099" spans="1:8" ht="13.5" x14ac:dyDescent="0.25">
      <c r="A2099" s="3">
        <f>TITRES_STAT!B2102</f>
        <v>45357</v>
      </c>
      <c r="B2099" s="5">
        <f>TITRES_STAT!C2102</f>
        <v>2.29</v>
      </c>
      <c r="C2099" s="5">
        <f>TITRES_STAT!D2102</f>
        <v>2.0065</v>
      </c>
      <c r="D2099" s="5">
        <f>TITRES_STAT!E2102</f>
        <v>4350</v>
      </c>
      <c r="E2099" s="2">
        <f t="shared" si="128"/>
        <v>1090629</v>
      </c>
      <c r="F2099" s="5" t="str">
        <f t="shared" si="131"/>
        <v>BEARISH</v>
      </c>
      <c r="G2099" s="5" t="str">
        <f t="shared" si="130"/>
        <v>NEUTRAL</v>
      </c>
      <c r="H2099" s="5" t="str">
        <f t="shared" si="129"/>
        <v>BEARISH DIVERGENCE</v>
      </c>
    </row>
    <row r="2100" spans="1:8" ht="13.5" x14ac:dyDescent="0.25">
      <c r="A2100" s="3">
        <f>TITRES_STAT!B2103</f>
        <v>45358</v>
      </c>
      <c r="B2100" s="5">
        <f>TITRES_STAT!C2103</f>
        <v>2.27</v>
      </c>
      <c r="C2100" s="5">
        <f>TITRES_STAT!D2103</f>
        <v>1.9890000000000001</v>
      </c>
      <c r="D2100" s="5">
        <f>TITRES_STAT!E2103</f>
        <v>2055</v>
      </c>
      <c r="E2100" s="2">
        <f t="shared" si="128"/>
        <v>1088574</v>
      </c>
      <c r="F2100" s="5" t="str">
        <f t="shared" si="131"/>
        <v>BEARISH</v>
      </c>
      <c r="G2100" s="5" t="str">
        <f t="shared" si="130"/>
        <v>NEUTRAL</v>
      </c>
      <c r="H2100" s="5" t="str">
        <f t="shared" si="129"/>
        <v>BEARISH DIVERGENCE</v>
      </c>
    </row>
    <row r="2101" spans="1:8" ht="13.5" x14ac:dyDescent="0.25">
      <c r="A2101" s="3">
        <f>TITRES_STAT!B2104</f>
        <v>45359</v>
      </c>
      <c r="B2101" s="5">
        <f>TITRES_STAT!C2104</f>
        <v>2.27</v>
      </c>
      <c r="C2101" s="5">
        <f>TITRES_STAT!D2104</f>
        <v>1.9890000000000001</v>
      </c>
      <c r="D2101" s="5">
        <f>TITRES_STAT!E2104</f>
        <v>0</v>
      </c>
      <c r="E2101" s="2">
        <f t="shared" si="128"/>
        <v>1088574</v>
      </c>
      <c r="F2101" s="5" t="str">
        <f t="shared" si="131"/>
        <v>BEARISH</v>
      </c>
      <c r="G2101" s="5" t="str">
        <f t="shared" si="130"/>
        <v>NEUTRAL</v>
      </c>
      <c r="H2101" s="5" t="str">
        <f t="shared" si="129"/>
        <v>BEARISH DIVERGENCE</v>
      </c>
    </row>
    <row r="2102" spans="1:8" ht="13.5" x14ac:dyDescent="0.25">
      <c r="A2102" s="3">
        <f>TITRES_STAT!B2105</f>
        <v>45362</v>
      </c>
      <c r="B2102" s="5">
        <f>TITRES_STAT!C2105</f>
        <v>2.2799999999999998</v>
      </c>
      <c r="C2102" s="5">
        <f>TITRES_STAT!D2105</f>
        <v>1.9977</v>
      </c>
      <c r="D2102" s="5">
        <f>TITRES_STAT!E2105</f>
        <v>980</v>
      </c>
      <c r="E2102" s="2">
        <f t="shared" si="128"/>
        <v>1089554</v>
      </c>
      <c r="F2102" s="5" t="str">
        <f t="shared" si="131"/>
        <v>BEARISH</v>
      </c>
      <c r="G2102" s="5" t="str">
        <f t="shared" si="130"/>
        <v>NEUTRAL</v>
      </c>
      <c r="H2102" s="5" t="str">
        <f t="shared" si="129"/>
        <v>CONFIRMED BEARISH</v>
      </c>
    </row>
    <row r="2103" spans="1:8" ht="13.5" x14ac:dyDescent="0.25">
      <c r="A2103" s="3">
        <f>TITRES_STAT!B2106</f>
        <v>45363</v>
      </c>
      <c r="B2103" s="5">
        <f>TITRES_STAT!C2106</f>
        <v>2.27</v>
      </c>
      <c r="C2103" s="5">
        <f>TITRES_STAT!D2106</f>
        <v>1.9890000000000001</v>
      </c>
      <c r="D2103" s="5">
        <f>TITRES_STAT!E2106</f>
        <v>1680</v>
      </c>
      <c r="E2103" s="2">
        <f t="shared" si="128"/>
        <v>1087874</v>
      </c>
      <c r="F2103" s="5" t="str">
        <f t="shared" si="131"/>
        <v>BEARISH</v>
      </c>
      <c r="G2103" s="5" t="str">
        <f t="shared" si="130"/>
        <v>NEUTRAL</v>
      </c>
      <c r="H2103" s="5" t="str">
        <f t="shared" si="129"/>
        <v>CONFIRMED BEARISH</v>
      </c>
    </row>
    <row r="2104" spans="1:8" ht="13.5" x14ac:dyDescent="0.25">
      <c r="A2104" s="3">
        <f>TITRES_STAT!B2107</f>
        <v>45364</v>
      </c>
      <c r="B2104" s="5">
        <f>TITRES_STAT!C2107</f>
        <v>2.27</v>
      </c>
      <c r="C2104" s="5">
        <f>TITRES_STAT!D2107</f>
        <v>1.9890000000000001</v>
      </c>
      <c r="D2104" s="5">
        <f>TITRES_STAT!E2107</f>
        <v>0</v>
      </c>
      <c r="E2104" s="2">
        <f t="shared" si="128"/>
        <v>1087874</v>
      </c>
      <c r="F2104" s="5" t="str">
        <f t="shared" si="131"/>
        <v>BEARISH</v>
      </c>
      <c r="G2104" s="5" t="str">
        <f t="shared" si="130"/>
        <v>NEUTRAL</v>
      </c>
      <c r="H2104" s="5" t="str">
        <f t="shared" si="129"/>
        <v>CONFIRMED BEARISH</v>
      </c>
    </row>
    <row r="2105" spans="1:8" ht="13.5" x14ac:dyDescent="0.25">
      <c r="A2105" s="3">
        <f>TITRES_STAT!B2108</f>
        <v>45365</v>
      </c>
      <c r="B2105" s="5">
        <f>TITRES_STAT!C2108</f>
        <v>2.27</v>
      </c>
      <c r="C2105" s="5">
        <f>TITRES_STAT!D2108</f>
        <v>1.9890000000000001</v>
      </c>
      <c r="D2105" s="5">
        <f>TITRES_STAT!E2108</f>
        <v>0</v>
      </c>
      <c r="E2105" s="2">
        <f t="shared" si="128"/>
        <v>1087874</v>
      </c>
      <c r="F2105" s="5" t="str">
        <f t="shared" si="131"/>
        <v>BEARISH</v>
      </c>
      <c r="G2105" s="5" t="str">
        <f t="shared" si="130"/>
        <v>NEUTRAL</v>
      </c>
      <c r="H2105" s="5" t="str">
        <f t="shared" si="129"/>
        <v>NEUTRAL</v>
      </c>
    </row>
    <row r="2106" spans="1:8" ht="13.5" x14ac:dyDescent="0.25">
      <c r="A2106" s="3">
        <f>TITRES_STAT!B2109</f>
        <v>45366</v>
      </c>
      <c r="B2106" s="5">
        <f>TITRES_STAT!C2109</f>
        <v>2.2599999999999998</v>
      </c>
      <c r="C2106" s="5">
        <f>TITRES_STAT!D2109</f>
        <v>1.9802</v>
      </c>
      <c r="D2106" s="5">
        <f>TITRES_STAT!E2109</f>
        <v>102</v>
      </c>
      <c r="E2106" s="2">
        <f t="shared" si="128"/>
        <v>1087772</v>
      </c>
      <c r="F2106" s="5" t="str">
        <f t="shared" si="131"/>
        <v>BEARISH</v>
      </c>
      <c r="G2106" s="5" t="str">
        <f t="shared" si="130"/>
        <v>NEUTRAL</v>
      </c>
      <c r="H2106" s="5" t="str">
        <f t="shared" si="129"/>
        <v>CONFIRMED BEARISH</v>
      </c>
    </row>
    <row r="2107" spans="1:8" ht="13.5" x14ac:dyDescent="0.25">
      <c r="A2107" s="3">
        <f>TITRES_STAT!B2110</f>
        <v>45369</v>
      </c>
      <c r="B2107" s="5">
        <f>TITRES_STAT!C2110</f>
        <v>2.2999999999999998</v>
      </c>
      <c r="C2107" s="5">
        <f>TITRES_STAT!D2110</f>
        <v>2.0152000000000001</v>
      </c>
      <c r="D2107" s="5">
        <f>TITRES_STAT!E2110</f>
        <v>1301</v>
      </c>
      <c r="E2107" s="2">
        <f t="shared" si="128"/>
        <v>1089073</v>
      </c>
      <c r="F2107" s="5" t="str">
        <f t="shared" si="131"/>
        <v>BEARISH</v>
      </c>
      <c r="G2107" s="5" t="str">
        <f t="shared" si="130"/>
        <v>NEUTRAL</v>
      </c>
      <c r="H2107" s="5" t="str">
        <f t="shared" si="129"/>
        <v>BEARISH DIVERGENCE</v>
      </c>
    </row>
    <row r="2108" spans="1:8" ht="13.5" x14ac:dyDescent="0.25">
      <c r="A2108" s="3">
        <f>TITRES_STAT!B2111</f>
        <v>45370</v>
      </c>
      <c r="B2108" s="5">
        <f>TITRES_STAT!C2111</f>
        <v>2.2999999999999998</v>
      </c>
      <c r="C2108" s="5">
        <f>TITRES_STAT!D2111</f>
        <v>2.0152000000000001</v>
      </c>
      <c r="D2108" s="5">
        <f>TITRES_STAT!E2111</f>
        <v>0</v>
      </c>
      <c r="E2108" s="2">
        <f t="shared" si="128"/>
        <v>1089073</v>
      </c>
      <c r="F2108" s="5" t="str">
        <f t="shared" si="131"/>
        <v>BULLISH</v>
      </c>
      <c r="G2108" s="5" t="str">
        <f t="shared" si="130"/>
        <v>NEUTRAL</v>
      </c>
      <c r="H2108" s="5" t="str">
        <f t="shared" si="129"/>
        <v>CONFIRMED BULLISH</v>
      </c>
    </row>
    <row r="2109" spans="1:8" ht="13.5" x14ac:dyDescent="0.25">
      <c r="A2109" s="3">
        <f>TITRES_STAT!B2112</f>
        <v>45372</v>
      </c>
      <c r="B2109" s="5">
        <f>TITRES_STAT!C2112</f>
        <v>2.2999999999999998</v>
      </c>
      <c r="C2109" s="5">
        <f>TITRES_STAT!D2112</f>
        <v>2.0152000000000001</v>
      </c>
      <c r="D2109" s="5">
        <f>TITRES_STAT!E2112</f>
        <v>0</v>
      </c>
      <c r="E2109" s="2">
        <f t="shared" si="128"/>
        <v>1089073</v>
      </c>
      <c r="F2109" s="5" t="str">
        <f t="shared" si="131"/>
        <v>BULLISH</v>
      </c>
      <c r="G2109" s="5" t="str">
        <f t="shared" si="130"/>
        <v>NEUTRAL</v>
      </c>
      <c r="H2109" s="5" t="str">
        <f t="shared" si="129"/>
        <v>CONFIRMED BULLISH</v>
      </c>
    </row>
    <row r="2110" spans="1:8" ht="13.5" x14ac:dyDescent="0.25">
      <c r="A2110" s="3">
        <f>TITRES_STAT!B2113</f>
        <v>45373</v>
      </c>
      <c r="B2110" s="5">
        <f>TITRES_STAT!C2113</f>
        <v>2.2999999999999998</v>
      </c>
      <c r="C2110" s="5">
        <f>TITRES_STAT!D2113</f>
        <v>2.0152000000000001</v>
      </c>
      <c r="D2110" s="5">
        <f>TITRES_STAT!E2113</f>
        <v>0</v>
      </c>
      <c r="E2110" s="2">
        <f t="shared" si="128"/>
        <v>1089073</v>
      </c>
      <c r="F2110" s="5" t="str">
        <f t="shared" si="131"/>
        <v>BULLISH</v>
      </c>
      <c r="G2110" s="5" t="str">
        <f t="shared" si="130"/>
        <v>NEUTRAL</v>
      </c>
      <c r="H2110" s="5" t="str">
        <f t="shared" si="129"/>
        <v>CONFIRMED BULLISH</v>
      </c>
    </row>
    <row r="2111" spans="1:8" ht="13.5" x14ac:dyDescent="0.25">
      <c r="A2111" s="3">
        <f>TITRES_STAT!B2114</f>
        <v>45376</v>
      </c>
      <c r="B2111" s="5">
        <f>TITRES_STAT!C2114</f>
        <v>2.2799999999999998</v>
      </c>
      <c r="C2111" s="5">
        <f>TITRES_STAT!D2114</f>
        <v>1.9977</v>
      </c>
      <c r="D2111" s="5">
        <f>TITRES_STAT!E2114</f>
        <v>1500</v>
      </c>
      <c r="E2111" s="2">
        <f t="shared" si="128"/>
        <v>1087573</v>
      </c>
      <c r="F2111" s="5" t="str">
        <f t="shared" si="131"/>
        <v>BEARISH</v>
      </c>
      <c r="G2111" s="5" t="str">
        <f t="shared" si="130"/>
        <v>NEUTRAL</v>
      </c>
      <c r="H2111" s="5" t="str">
        <f t="shared" si="129"/>
        <v>BEARISH DIVERGENCE</v>
      </c>
    </row>
    <row r="2112" spans="1:8" ht="13.5" x14ac:dyDescent="0.25">
      <c r="A2112" s="3">
        <f>TITRES_STAT!B2115</f>
        <v>45377</v>
      </c>
      <c r="B2112" s="5">
        <f>TITRES_STAT!C2115</f>
        <v>2.2799999999999998</v>
      </c>
      <c r="C2112" s="5">
        <f>TITRES_STAT!D2115</f>
        <v>1.9977</v>
      </c>
      <c r="D2112" s="5">
        <f>TITRES_STAT!E2115</f>
        <v>0</v>
      </c>
      <c r="E2112" s="2">
        <f t="shared" si="128"/>
        <v>1087573</v>
      </c>
      <c r="F2112" s="5" t="str">
        <f t="shared" si="131"/>
        <v>BEARISH</v>
      </c>
      <c r="G2112" s="5" t="str">
        <f t="shared" si="130"/>
        <v>NEUTRAL</v>
      </c>
      <c r="H2112" s="5" t="str">
        <f t="shared" si="129"/>
        <v>CONFIRMED BEARISH</v>
      </c>
    </row>
    <row r="2113" spans="1:8" ht="13.5" x14ac:dyDescent="0.25">
      <c r="A2113" s="3">
        <f>TITRES_STAT!B2116</f>
        <v>45378</v>
      </c>
      <c r="B2113" s="5">
        <f>TITRES_STAT!C2116</f>
        <v>2.2799999999999998</v>
      </c>
      <c r="C2113" s="5">
        <f>TITRES_STAT!D2116</f>
        <v>1.9977</v>
      </c>
      <c r="D2113" s="5">
        <f>TITRES_STAT!E2116</f>
        <v>0</v>
      </c>
      <c r="E2113" s="2">
        <f t="shared" si="128"/>
        <v>1087573</v>
      </c>
      <c r="F2113" s="5" t="str">
        <f t="shared" si="131"/>
        <v>BEARISH</v>
      </c>
      <c r="G2113" s="5" t="str">
        <f t="shared" si="130"/>
        <v>NEUTRAL</v>
      </c>
      <c r="H2113" s="5" t="str">
        <f t="shared" si="129"/>
        <v>CONFIRMED BEARISH</v>
      </c>
    </row>
    <row r="2114" spans="1:8" ht="13.5" x14ac:dyDescent="0.25">
      <c r="A2114" s="3">
        <f>TITRES_STAT!B2117</f>
        <v>45379</v>
      </c>
      <c r="B2114" s="5">
        <f>TITRES_STAT!C2117</f>
        <v>2.2799999999999998</v>
      </c>
      <c r="C2114" s="5">
        <f>TITRES_STAT!D2117</f>
        <v>1.9977</v>
      </c>
      <c r="D2114" s="5">
        <f>TITRES_STAT!E2117</f>
        <v>5310</v>
      </c>
      <c r="E2114" s="2">
        <f t="shared" si="128"/>
        <v>1087573</v>
      </c>
      <c r="F2114" s="5" t="str">
        <f t="shared" si="131"/>
        <v>BEARISH</v>
      </c>
      <c r="G2114" s="5" t="str">
        <f t="shared" si="130"/>
        <v>NEUTRAL</v>
      </c>
      <c r="H2114" s="5" t="str">
        <f t="shared" si="129"/>
        <v>CONFIRMED BEARISH</v>
      </c>
    </row>
    <row r="2115" spans="1:8" ht="13.5" x14ac:dyDescent="0.25">
      <c r="A2115" s="3">
        <f>TITRES_STAT!B2118</f>
        <v>45380</v>
      </c>
      <c r="B2115" s="5">
        <f>TITRES_STAT!C2118</f>
        <v>2.2799999999999998</v>
      </c>
      <c r="C2115" s="5">
        <f>TITRES_STAT!D2118</f>
        <v>1.9977</v>
      </c>
      <c r="D2115" s="5">
        <f>TITRES_STAT!E2118</f>
        <v>4020</v>
      </c>
      <c r="E2115" s="2">
        <f t="shared" si="128"/>
        <v>1087573</v>
      </c>
      <c r="F2115" s="5" t="str">
        <f t="shared" si="131"/>
        <v>BEARISH</v>
      </c>
      <c r="G2115" s="5" t="str">
        <f t="shared" si="130"/>
        <v>NEUTRAL</v>
      </c>
      <c r="H2115" s="5" t="str">
        <f t="shared" si="129"/>
        <v>CONFIRMED BEARISH</v>
      </c>
    </row>
    <row r="2116" spans="1:8" ht="13.5" x14ac:dyDescent="0.25">
      <c r="A2116" s="3">
        <f>TITRES_STAT!B2119</f>
        <v>45383</v>
      </c>
      <c r="B2116" s="5">
        <f>TITRES_STAT!C2119</f>
        <v>2.2799999999999998</v>
      </c>
      <c r="C2116" s="5">
        <f>TITRES_STAT!D2119</f>
        <v>1.9977</v>
      </c>
      <c r="D2116" s="5">
        <f>TITRES_STAT!E2119</f>
        <v>0</v>
      </c>
      <c r="E2116" s="2">
        <f t="shared" ref="E2116:E2179" si="132">IF(B2116&gt;B2115, E2115+D2116, IF(B2116&lt;B2115, E2115-D2116, E2115))</f>
        <v>1087573</v>
      </c>
      <c r="F2116" s="5" t="str">
        <f t="shared" si="131"/>
        <v>NEUTRAL</v>
      </c>
      <c r="G2116" s="5" t="str">
        <f t="shared" si="130"/>
        <v>NEUTRAL</v>
      </c>
      <c r="H2116" s="5" t="str">
        <f t="shared" si="129"/>
        <v>NEUTRAL</v>
      </c>
    </row>
    <row r="2117" spans="1:8" ht="13.5" x14ac:dyDescent="0.25">
      <c r="A2117" s="3">
        <f>TITRES_STAT!B2120</f>
        <v>45384</v>
      </c>
      <c r="B2117" s="5">
        <f>TITRES_STAT!C2120</f>
        <v>2.2799999999999998</v>
      </c>
      <c r="C2117" s="5">
        <f>TITRES_STAT!D2120</f>
        <v>1.9977</v>
      </c>
      <c r="D2117" s="5">
        <f>TITRES_STAT!E2120</f>
        <v>0</v>
      </c>
      <c r="E2117" s="2">
        <f t="shared" si="132"/>
        <v>1087573</v>
      </c>
      <c r="F2117" s="5" t="str">
        <f t="shared" si="131"/>
        <v>NEUTRAL</v>
      </c>
      <c r="G2117" s="5" t="str">
        <f t="shared" si="130"/>
        <v>NEUTRAL</v>
      </c>
      <c r="H2117" s="5" t="str">
        <f t="shared" si="129"/>
        <v>NEUTRAL</v>
      </c>
    </row>
    <row r="2118" spans="1:8" ht="13.5" x14ac:dyDescent="0.25">
      <c r="A2118" s="3">
        <f>TITRES_STAT!B2121</f>
        <v>45385</v>
      </c>
      <c r="B2118" s="5">
        <f>TITRES_STAT!C2121</f>
        <v>2.2799999999999998</v>
      </c>
      <c r="C2118" s="5">
        <f>TITRES_STAT!D2121</f>
        <v>1.9977</v>
      </c>
      <c r="D2118" s="5">
        <f>TITRES_STAT!E2121</f>
        <v>0</v>
      </c>
      <c r="E2118" s="2">
        <f t="shared" si="132"/>
        <v>1087573</v>
      </c>
      <c r="F2118" s="5" t="str">
        <f t="shared" si="131"/>
        <v>NEUTRAL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NEUTRAL</v>
      </c>
    </row>
    <row r="2119" spans="1:8" ht="13.5" x14ac:dyDescent="0.25">
      <c r="A2119" s="3">
        <f>TITRES_STAT!B2122</f>
        <v>45386</v>
      </c>
      <c r="B2119" s="5">
        <f>TITRES_STAT!C2122</f>
        <v>2.2799999999999998</v>
      </c>
      <c r="C2119" s="5">
        <f>TITRES_STAT!D2122</f>
        <v>1.9977</v>
      </c>
      <c r="D2119" s="5">
        <f>TITRES_STAT!E2122</f>
        <v>0</v>
      </c>
      <c r="E2119" s="2">
        <f t="shared" si="132"/>
        <v>1087573</v>
      </c>
      <c r="F2119" s="5" t="str">
        <f t="shared" si="131"/>
        <v>NEUTRAL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NEUTRAL</v>
      </c>
    </row>
    <row r="2120" spans="1:8" ht="13.5" x14ac:dyDescent="0.25">
      <c r="A2120" s="3">
        <f>TITRES_STAT!B2123</f>
        <v>45387</v>
      </c>
      <c r="B2120" s="5">
        <f>TITRES_STAT!C2123</f>
        <v>2.2799999999999998</v>
      </c>
      <c r="C2120" s="5">
        <f>TITRES_STAT!D2123</f>
        <v>1.9977</v>
      </c>
      <c r="D2120" s="5">
        <f>TITRES_STAT!E2123</f>
        <v>0</v>
      </c>
      <c r="E2120" s="2">
        <f t="shared" si="132"/>
        <v>1087573</v>
      </c>
      <c r="F2120" s="5" t="str">
        <f t="shared" ref="F2120:F2183" si="135">IF(E2120&gt;E2115,"BULLISH",IF(E2120&lt;E2115,"BEARISH","NEUTRAL"))</f>
        <v>NEUTRAL</v>
      </c>
      <c r="G2120" s="5" t="str">
        <f t="shared" si="134"/>
        <v>NEUTRAL</v>
      </c>
      <c r="H2120" s="5" t="str">
        <f t="shared" si="133"/>
        <v>NEUTRAL</v>
      </c>
    </row>
    <row r="2121" spans="1:8" ht="13.5" x14ac:dyDescent="0.25">
      <c r="A2121" s="3">
        <f>TITRES_STAT!B2124</f>
        <v>45390</v>
      </c>
      <c r="B2121" s="5">
        <f>TITRES_STAT!C2124</f>
        <v>2.2799999999999998</v>
      </c>
      <c r="C2121" s="5">
        <f>TITRES_STAT!D2124</f>
        <v>1.9977</v>
      </c>
      <c r="D2121" s="5">
        <f>TITRES_STAT!E2124</f>
        <v>0</v>
      </c>
      <c r="E2121" s="2">
        <f t="shared" si="132"/>
        <v>1087573</v>
      </c>
      <c r="F2121" s="5" t="str">
        <f t="shared" si="135"/>
        <v>NEUTRAL</v>
      </c>
      <c r="G2121" s="5" t="str">
        <f t="shared" si="134"/>
        <v>NEUTRAL</v>
      </c>
      <c r="H2121" s="5" t="str">
        <f t="shared" si="133"/>
        <v>NEUTRAL</v>
      </c>
    </row>
    <row r="2122" spans="1:8" ht="13.5" x14ac:dyDescent="0.25">
      <c r="A2122" s="3">
        <f>TITRES_STAT!B2125</f>
        <v>45394</v>
      </c>
      <c r="B2122" s="5">
        <f>TITRES_STAT!C2125</f>
        <v>2.2799999999999998</v>
      </c>
      <c r="C2122" s="5">
        <f>TITRES_STAT!D2125</f>
        <v>1.9977</v>
      </c>
      <c r="D2122" s="5">
        <f>TITRES_STAT!E2125</f>
        <v>0</v>
      </c>
      <c r="E2122" s="2">
        <f t="shared" si="132"/>
        <v>1087573</v>
      </c>
      <c r="F2122" s="5" t="str">
        <f t="shared" si="135"/>
        <v>NEUTRAL</v>
      </c>
      <c r="G2122" s="5" t="str">
        <f t="shared" si="134"/>
        <v>NEUTRAL</v>
      </c>
      <c r="H2122" s="5" t="str">
        <f t="shared" si="133"/>
        <v>NEUTRAL</v>
      </c>
    </row>
    <row r="2123" spans="1:8" ht="13.5" x14ac:dyDescent="0.25">
      <c r="A2123" s="3">
        <f>TITRES_STAT!B2126</f>
        <v>45397</v>
      </c>
      <c r="B2123" s="5">
        <f>TITRES_STAT!C2126</f>
        <v>2.29</v>
      </c>
      <c r="C2123" s="5">
        <f>TITRES_STAT!D2126</f>
        <v>2.0065</v>
      </c>
      <c r="D2123" s="5">
        <f>TITRES_STAT!E2126</f>
        <v>43700</v>
      </c>
      <c r="E2123" s="2">
        <f t="shared" si="132"/>
        <v>1131273</v>
      </c>
      <c r="F2123" s="5" t="str">
        <f t="shared" si="135"/>
        <v>BULLISH</v>
      </c>
      <c r="G2123" s="5" t="str">
        <f t="shared" si="134"/>
        <v>STRONG</v>
      </c>
      <c r="H2123" s="5" t="str">
        <f t="shared" si="133"/>
        <v>CONFIRMED BULLISH</v>
      </c>
    </row>
    <row r="2124" spans="1:8" ht="13.5" x14ac:dyDescent="0.25">
      <c r="A2124" s="3">
        <f>TITRES_STAT!B2127</f>
        <v>45398</v>
      </c>
      <c r="B2124" s="5">
        <f>TITRES_STAT!C2127</f>
        <v>2.29</v>
      </c>
      <c r="C2124" s="5">
        <f>TITRES_STAT!D2127</f>
        <v>2.0065</v>
      </c>
      <c r="D2124" s="5">
        <f>TITRES_STAT!E2127</f>
        <v>0</v>
      </c>
      <c r="E2124" s="2">
        <f t="shared" si="132"/>
        <v>1131273</v>
      </c>
      <c r="F2124" s="5" t="str">
        <f t="shared" si="135"/>
        <v>BULLISH</v>
      </c>
      <c r="G2124" s="5" t="str">
        <f t="shared" si="134"/>
        <v>STRONG</v>
      </c>
      <c r="H2124" s="5" t="str">
        <f t="shared" si="133"/>
        <v>CONFIRMED BULLISH</v>
      </c>
    </row>
    <row r="2125" spans="1:8" ht="13.5" x14ac:dyDescent="0.25">
      <c r="A2125" s="3">
        <f>TITRES_STAT!B2128</f>
        <v>45399</v>
      </c>
      <c r="B2125" s="5">
        <f>TITRES_STAT!C2128</f>
        <v>2.29</v>
      </c>
      <c r="C2125" s="5">
        <f>TITRES_STAT!D2128</f>
        <v>2.0065</v>
      </c>
      <c r="D2125" s="5">
        <f>TITRES_STAT!E2128</f>
        <v>353</v>
      </c>
      <c r="E2125" s="2">
        <f t="shared" si="132"/>
        <v>1131273</v>
      </c>
      <c r="F2125" s="5" t="str">
        <f t="shared" si="135"/>
        <v>BULLISH</v>
      </c>
      <c r="G2125" s="5" t="str">
        <f t="shared" si="134"/>
        <v>STRONG</v>
      </c>
      <c r="H2125" s="5" t="str">
        <f t="shared" si="133"/>
        <v>CONFIRMED BULLISH</v>
      </c>
    </row>
    <row r="2126" spans="1:8" ht="13.5" x14ac:dyDescent="0.25">
      <c r="A2126" s="3">
        <f>TITRES_STAT!B2129</f>
        <v>45400</v>
      </c>
      <c r="B2126" s="5">
        <f>TITRES_STAT!C2129</f>
        <v>2.29</v>
      </c>
      <c r="C2126" s="5">
        <f>TITRES_STAT!D2129</f>
        <v>2.0065</v>
      </c>
      <c r="D2126" s="5">
        <f>TITRES_STAT!E2129</f>
        <v>0</v>
      </c>
      <c r="E2126" s="2">
        <f t="shared" si="132"/>
        <v>1131273</v>
      </c>
      <c r="F2126" s="5" t="str">
        <f t="shared" si="135"/>
        <v>BULLISH</v>
      </c>
      <c r="G2126" s="5" t="str">
        <f t="shared" si="134"/>
        <v>STRONG</v>
      </c>
      <c r="H2126" s="5" t="str">
        <f t="shared" si="133"/>
        <v>CONFIRMED BULLISH</v>
      </c>
    </row>
    <row r="2127" spans="1:8" ht="13.5" x14ac:dyDescent="0.25">
      <c r="A2127" s="3">
        <f>TITRES_STAT!B2130</f>
        <v>45401</v>
      </c>
      <c r="B2127" s="5">
        <f>TITRES_STAT!C2130</f>
        <v>2.29</v>
      </c>
      <c r="C2127" s="5">
        <f>TITRES_STAT!D2130</f>
        <v>2.0065</v>
      </c>
      <c r="D2127" s="5">
        <f>TITRES_STAT!E2130</f>
        <v>0</v>
      </c>
      <c r="E2127" s="2">
        <f t="shared" si="132"/>
        <v>1131273</v>
      </c>
      <c r="F2127" s="5" t="str">
        <f t="shared" si="135"/>
        <v>BULLISH</v>
      </c>
      <c r="G2127" s="5" t="str">
        <f t="shared" si="134"/>
        <v>STRONG</v>
      </c>
      <c r="H2127" s="5" t="str">
        <f t="shared" si="133"/>
        <v>CONFIRMED BULLISH</v>
      </c>
    </row>
    <row r="2128" spans="1:8" ht="13.5" x14ac:dyDescent="0.25">
      <c r="A2128" s="3">
        <f>TITRES_STAT!B2131</f>
        <v>45404</v>
      </c>
      <c r="B2128" s="5">
        <f>TITRES_STAT!C2131</f>
        <v>2.29</v>
      </c>
      <c r="C2128" s="5">
        <f>TITRES_STAT!D2131</f>
        <v>2.0065</v>
      </c>
      <c r="D2128" s="5">
        <f>TITRES_STAT!E2131</f>
        <v>0</v>
      </c>
      <c r="E2128" s="2">
        <f t="shared" si="132"/>
        <v>1131273</v>
      </c>
      <c r="F2128" s="5" t="str">
        <f t="shared" si="135"/>
        <v>NEUTRAL</v>
      </c>
      <c r="G2128" s="5" t="str">
        <f t="shared" si="134"/>
        <v>NEUTRAL</v>
      </c>
      <c r="H2128" s="5" t="str">
        <f t="shared" si="133"/>
        <v>NEUTRAL</v>
      </c>
    </row>
    <row r="2129" spans="1:8" ht="13.5" x14ac:dyDescent="0.25">
      <c r="A2129" s="3">
        <f>TITRES_STAT!B2132</f>
        <v>45405</v>
      </c>
      <c r="B2129" s="5">
        <f>TITRES_STAT!C2132</f>
        <v>2.29</v>
      </c>
      <c r="C2129" s="5">
        <f>TITRES_STAT!D2132</f>
        <v>2.0065</v>
      </c>
      <c r="D2129" s="5">
        <f>TITRES_STAT!E2132</f>
        <v>0</v>
      </c>
      <c r="E2129" s="2">
        <f t="shared" si="132"/>
        <v>1131273</v>
      </c>
      <c r="F2129" s="5" t="str">
        <f t="shared" si="135"/>
        <v>NEUTRAL</v>
      </c>
      <c r="G2129" s="5" t="str">
        <f t="shared" si="134"/>
        <v>NEUTRAL</v>
      </c>
      <c r="H2129" s="5" t="str">
        <f t="shared" si="133"/>
        <v>NEUTRAL</v>
      </c>
    </row>
    <row r="2130" spans="1:8" ht="13.5" x14ac:dyDescent="0.25">
      <c r="A2130" s="3">
        <f>TITRES_STAT!B2133</f>
        <v>45406</v>
      </c>
      <c r="B2130" s="5">
        <f>TITRES_STAT!C2133</f>
        <v>2.29</v>
      </c>
      <c r="C2130" s="5">
        <f>TITRES_STAT!D2133</f>
        <v>2.0065</v>
      </c>
      <c r="D2130" s="5">
        <f>TITRES_STAT!E2133</f>
        <v>5</v>
      </c>
      <c r="E2130" s="2">
        <f t="shared" si="132"/>
        <v>1131273</v>
      </c>
      <c r="F2130" s="5" t="str">
        <f t="shared" si="135"/>
        <v>NEUTRAL</v>
      </c>
      <c r="G2130" s="5" t="str">
        <f t="shared" si="134"/>
        <v>NEUTRAL</v>
      </c>
      <c r="H2130" s="5" t="str">
        <f t="shared" si="133"/>
        <v>NEUTRAL</v>
      </c>
    </row>
    <row r="2131" spans="1:8" ht="13.5" x14ac:dyDescent="0.25">
      <c r="A2131" s="3">
        <f>TITRES_STAT!B2134</f>
        <v>45407</v>
      </c>
      <c r="B2131" s="5">
        <f>TITRES_STAT!C2134</f>
        <v>2.29</v>
      </c>
      <c r="C2131" s="5">
        <f>TITRES_STAT!D2134</f>
        <v>2.0065</v>
      </c>
      <c r="D2131" s="5">
        <f>TITRES_STAT!E2134</f>
        <v>0</v>
      </c>
      <c r="E2131" s="2">
        <f t="shared" si="132"/>
        <v>1131273</v>
      </c>
      <c r="F2131" s="5" t="str">
        <f t="shared" si="135"/>
        <v>NEUTRAL</v>
      </c>
      <c r="G2131" s="5" t="str">
        <f t="shared" si="134"/>
        <v>NEUTRAL</v>
      </c>
      <c r="H2131" s="5" t="str">
        <f t="shared" si="133"/>
        <v>NEUTRAL</v>
      </c>
    </row>
    <row r="2132" spans="1:8" ht="13.5" x14ac:dyDescent="0.25">
      <c r="A2132" s="3">
        <f>TITRES_STAT!B2135</f>
        <v>45408</v>
      </c>
      <c r="B2132" s="5">
        <f>TITRES_STAT!C2135</f>
        <v>2.29</v>
      </c>
      <c r="C2132" s="5">
        <f>TITRES_STAT!D2135</f>
        <v>2.0065</v>
      </c>
      <c r="D2132" s="5">
        <f>TITRES_STAT!E2135</f>
        <v>0</v>
      </c>
      <c r="E2132" s="2">
        <f t="shared" si="132"/>
        <v>1131273</v>
      </c>
      <c r="F2132" s="5" t="str">
        <f t="shared" si="135"/>
        <v>NEUTRAL</v>
      </c>
      <c r="G2132" s="5" t="str">
        <f t="shared" si="134"/>
        <v>NEUTRAL</v>
      </c>
      <c r="H2132" s="5" t="str">
        <f t="shared" si="133"/>
        <v>NEUTRAL</v>
      </c>
    </row>
    <row r="2133" spans="1:8" ht="13.5" x14ac:dyDescent="0.25">
      <c r="A2133" s="3">
        <f>TITRES_STAT!B2136</f>
        <v>45411</v>
      </c>
      <c r="B2133" s="5">
        <f>TITRES_STAT!C2136</f>
        <v>2.29</v>
      </c>
      <c r="C2133" s="5">
        <f>TITRES_STAT!D2136</f>
        <v>2.0065</v>
      </c>
      <c r="D2133" s="5">
        <f>TITRES_STAT!E2136</f>
        <v>0</v>
      </c>
      <c r="E2133" s="2">
        <f t="shared" si="132"/>
        <v>1131273</v>
      </c>
      <c r="F2133" s="5" t="str">
        <f t="shared" si="135"/>
        <v>NEUTRAL</v>
      </c>
      <c r="G2133" s="5" t="str">
        <f t="shared" si="134"/>
        <v>NEUTRAL</v>
      </c>
      <c r="H2133" s="5" t="str">
        <f t="shared" si="133"/>
        <v>NEUTRAL</v>
      </c>
    </row>
    <row r="2134" spans="1:8" ht="13.5" x14ac:dyDescent="0.25">
      <c r="A2134" s="3">
        <f>TITRES_STAT!B2137</f>
        <v>45412</v>
      </c>
      <c r="B2134" s="5">
        <f>TITRES_STAT!C2137</f>
        <v>2.29</v>
      </c>
      <c r="C2134" s="5">
        <f>TITRES_STAT!D2137</f>
        <v>2.0065</v>
      </c>
      <c r="D2134" s="5">
        <f>TITRES_STAT!E2137</f>
        <v>0</v>
      </c>
      <c r="E2134" s="2">
        <f t="shared" si="132"/>
        <v>1131273</v>
      </c>
      <c r="F2134" s="5" t="str">
        <f t="shared" si="135"/>
        <v>NEUTRAL</v>
      </c>
      <c r="G2134" s="5" t="str">
        <f t="shared" si="134"/>
        <v>NEUTRAL</v>
      </c>
      <c r="H2134" s="5" t="str">
        <f t="shared" si="133"/>
        <v>NEUTRAL</v>
      </c>
    </row>
    <row r="2135" spans="1:8" ht="13.5" x14ac:dyDescent="0.25">
      <c r="A2135" s="3">
        <f>TITRES_STAT!B2138</f>
        <v>45414</v>
      </c>
      <c r="B2135" s="5">
        <f>TITRES_STAT!C2138</f>
        <v>2.29</v>
      </c>
      <c r="C2135" s="5">
        <f>TITRES_STAT!D2138</f>
        <v>2.0065</v>
      </c>
      <c r="D2135" s="5">
        <f>TITRES_STAT!E2138</f>
        <v>0</v>
      </c>
      <c r="E2135" s="2">
        <f t="shared" si="132"/>
        <v>1131273</v>
      </c>
      <c r="F2135" s="5" t="str">
        <f t="shared" si="135"/>
        <v>NEUTRAL</v>
      </c>
      <c r="G2135" s="5" t="str">
        <f t="shared" si="134"/>
        <v>NEUTRAL</v>
      </c>
      <c r="H2135" s="5" t="str">
        <f t="shared" si="133"/>
        <v>NEUTRAL</v>
      </c>
    </row>
    <row r="2136" spans="1:8" ht="13.5" x14ac:dyDescent="0.25">
      <c r="A2136" s="3">
        <f>TITRES_STAT!B2139</f>
        <v>45415</v>
      </c>
      <c r="B2136" s="5">
        <f>TITRES_STAT!C2139</f>
        <v>2.29</v>
      </c>
      <c r="C2136" s="5">
        <f>TITRES_STAT!D2139</f>
        <v>2.0065</v>
      </c>
      <c r="D2136" s="5">
        <f>TITRES_STAT!E2139</f>
        <v>0</v>
      </c>
      <c r="E2136" s="2">
        <f t="shared" si="132"/>
        <v>1131273</v>
      </c>
      <c r="F2136" s="5" t="str">
        <f t="shared" si="135"/>
        <v>NEUTRAL</v>
      </c>
      <c r="G2136" s="5" t="str">
        <f t="shared" si="134"/>
        <v>NEUTRAL</v>
      </c>
      <c r="H2136" s="5" t="str">
        <f t="shared" si="133"/>
        <v>NEUTRAL</v>
      </c>
    </row>
    <row r="2137" spans="1:8" ht="13.5" x14ac:dyDescent="0.25">
      <c r="A2137" s="3">
        <f>TITRES_STAT!B2140</f>
        <v>45418</v>
      </c>
      <c r="B2137" s="5">
        <f>TITRES_STAT!C2140</f>
        <v>2.29</v>
      </c>
      <c r="C2137" s="5">
        <f>TITRES_STAT!D2140</f>
        <v>2.0065</v>
      </c>
      <c r="D2137" s="5">
        <f>TITRES_STAT!E2140</f>
        <v>0</v>
      </c>
      <c r="E2137" s="2">
        <f t="shared" si="132"/>
        <v>1131273</v>
      </c>
      <c r="F2137" s="5" t="str">
        <f t="shared" si="135"/>
        <v>NEUTRAL</v>
      </c>
      <c r="G2137" s="5" t="str">
        <f t="shared" si="134"/>
        <v>NEUTRAL</v>
      </c>
      <c r="H2137" s="5" t="str">
        <f t="shared" si="133"/>
        <v>NEUTRAL</v>
      </c>
    </row>
    <row r="2138" spans="1:8" ht="13.5" x14ac:dyDescent="0.25">
      <c r="A2138" s="3">
        <f>TITRES_STAT!B2141</f>
        <v>45419</v>
      </c>
      <c r="B2138" s="5">
        <f>TITRES_STAT!C2141</f>
        <v>2.29</v>
      </c>
      <c r="C2138" s="5">
        <f>TITRES_STAT!D2141</f>
        <v>2.0065</v>
      </c>
      <c r="D2138" s="5">
        <f>TITRES_STAT!E2141</f>
        <v>0</v>
      </c>
      <c r="E2138" s="2">
        <f t="shared" si="132"/>
        <v>1131273</v>
      </c>
      <c r="F2138" s="5" t="str">
        <f t="shared" si="135"/>
        <v>NEUTRAL</v>
      </c>
      <c r="G2138" s="5" t="str">
        <f t="shared" si="134"/>
        <v>NEUTRAL</v>
      </c>
      <c r="H2138" s="5" t="str">
        <f t="shared" si="133"/>
        <v>NEUTRAL</v>
      </c>
    </row>
    <row r="2139" spans="1:8" ht="13.5" x14ac:dyDescent="0.25">
      <c r="A2139" s="3">
        <f>TITRES_STAT!B2142</f>
        <v>45420</v>
      </c>
      <c r="B2139" s="5">
        <f>TITRES_STAT!C2142</f>
        <v>2.29</v>
      </c>
      <c r="C2139" s="5">
        <f>TITRES_STAT!D2142</f>
        <v>2.0065</v>
      </c>
      <c r="D2139" s="5">
        <f>TITRES_STAT!E2142</f>
        <v>0</v>
      </c>
      <c r="E2139" s="2">
        <f t="shared" si="132"/>
        <v>1131273</v>
      </c>
      <c r="F2139" s="5" t="str">
        <f t="shared" si="135"/>
        <v>NEUTRAL</v>
      </c>
      <c r="G2139" s="5" t="str">
        <f t="shared" si="134"/>
        <v>NEUTRAL</v>
      </c>
      <c r="H2139" s="5" t="str">
        <f t="shared" si="133"/>
        <v>NEUTRAL</v>
      </c>
    </row>
    <row r="2140" spans="1:8" ht="13.5" x14ac:dyDescent="0.25">
      <c r="A2140" s="3">
        <f>TITRES_STAT!B2143</f>
        <v>45421</v>
      </c>
      <c r="B2140" s="5">
        <f>TITRES_STAT!C2143</f>
        <v>2.29</v>
      </c>
      <c r="C2140" s="5">
        <f>TITRES_STAT!D2143</f>
        <v>2.0065</v>
      </c>
      <c r="D2140" s="5">
        <f>TITRES_STAT!E2143</f>
        <v>0</v>
      </c>
      <c r="E2140" s="2">
        <f t="shared" si="132"/>
        <v>1131273</v>
      </c>
      <c r="F2140" s="5" t="str">
        <f t="shared" si="135"/>
        <v>NEUTRAL</v>
      </c>
      <c r="G2140" s="5" t="str">
        <f t="shared" si="134"/>
        <v>NEUTRAL</v>
      </c>
      <c r="H2140" s="5" t="str">
        <f t="shared" si="133"/>
        <v>NEUTRAL</v>
      </c>
    </row>
    <row r="2141" spans="1:8" ht="13.5" x14ac:dyDescent="0.25">
      <c r="A2141" s="3">
        <f>TITRES_STAT!B2144</f>
        <v>45422</v>
      </c>
      <c r="B2141" s="5">
        <f>TITRES_STAT!C2144</f>
        <v>2.29</v>
      </c>
      <c r="C2141" s="5">
        <f>TITRES_STAT!D2144</f>
        <v>2.0065</v>
      </c>
      <c r="D2141" s="5">
        <f>TITRES_STAT!E2144</f>
        <v>0</v>
      </c>
      <c r="E2141" s="2">
        <f t="shared" si="132"/>
        <v>1131273</v>
      </c>
      <c r="F2141" s="5" t="str">
        <f t="shared" si="135"/>
        <v>NEUTRAL</v>
      </c>
      <c r="G2141" s="5" t="str">
        <f t="shared" si="134"/>
        <v>NEUTRAL</v>
      </c>
      <c r="H2141" s="5" t="str">
        <f t="shared" si="133"/>
        <v>NEUTRAL</v>
      </c>
    </row>
    <row r="2142" spans="1:8" ht="13.5" x14ac:dyDescent="0.25">
      <c r="A2142" s="3">
        <f>TITRES_STAT!B2145</f>
        <v>45425</v>
      </c>
      <c r="B2142" s="5">
        <f>TITRES_STAT!C2145</f>
        <v>2.29</v>
      </c>
      <c r="C2142" s="5">
        <f>TITRES_STAT!D2145</f>
        <v>2.0065</v>
      </c>
      <c r="D2142" s="5">
        <f>TITRES_STAT!E2145</f>
        <v>0</v>
      </c>
      <c r="E2142" s="2">
        <f t="shared" si="132"/>
        <v>1131273</v>
      </c>
      <c r="F2142" s="5" t="str">
        <f t="shared" si="135"/>
        <v>NEUTRAL</v>
      </c>
      <c r="G2142" s="5" t="str">
        <f t="shared" si="134"/>
        <v>NEUTRAL</v>
      </c>
      <c r="H2142" s="5" t="str">
        <f t="shared" si="133"/>
        <v>NEUTRAL</v>
      </c>
    </row>
    <row r="2143" spans="1:8" ht="13.5" x14ac:dyDescent="0.25">
      <c r="A2143" s="3">
        <f>TITRES_STAT!B2146</f>
        <v>45426</v>
      </c>
      <c r="B2143" s="5">
        <f>TITRES_STAT!C2146</f>
        <v>2.29</v>
      </c>
      <c r="C2143" s="5">
        <f>TITRES_STAT!D2146</f>
        <v>2.0065</v>
      </c>
      <c r="D2143" s="5">
        <f>TITRES_STAT!E2146</f>
        <v>0</v>
      </c>
      <c r="E2143" s="2">
        <f t="shared" si="132"/>
        <v>1131273</v>
      </c>
      <c r="F2143" s="5" t="str">
        <f t="shared" si="135"/>
        <v>NEUTRAL</v>
      </c>
      <c r="G2143" s="5" t="str">
        <f t="shared" si="134"/>
        <v>NEUTRAL</v>
      </c>
      <c r="H2143" s="5" t="str">
        <f t="shared" si="133"/>
        <v>NEUTRAL</v>
      </c>
    </row>
    <row r="2144" spans="1:8" ht="13.5" x14ac:dyDescent="0.25">
      <c r="A2144" s="3">
        <f>TITRES_STAT!B2147</f>
        <v>45427</v>
      </c>
      <c r="B2144" s="5">
        <f>TITRES_STAT!C2147</f>
        <v>2.29</v>
      </c>
      <c r="C2144" s="5">
        <f>TITRES_STAT!D2147</f>
        <v>2.0065</v>
      </c>
      <c r="D2144" s="5">
        <f>TITRES_STAT!E2147</f>
        <v>0</v>
      </c>
      <c r="E2144" s="2">
        <f t="shared" si="132"/>
        <v>1131273</v>
      </c>
      <c r="F2144" s="5" t="str">
        <f t="shared" si="135"/>
        <v>NEUTRAL</v>
      </c>
      <c r="G2144" s="5" t="str">
        <f t="shared" si="134"/>
        <v>NEUTRAL</v>
      </c>
      <c r="H2144" s="5" t="str">
        <f t="shared" si="133"/>
        <v>NEUTRAL</v>
      </c>
    </row>
    <row r="2145" spans="1:8" ht="13.5" x14ac:dyDescent="0.25">
      <c r="A2145" s="3">
        <f>TITRES_STAT!B2148</f>
        <v>45428</v>
      </c>
      <c r="B2145" s="5">
        <f>TITRES_STAT!C2148</f>
        <v>2.29</v>
      </c>
      <c r="C2145" s="5">
        <f>TITRES_STAT!D2148</f>
        <v>2.0065</v>
      </c>
      <c r="D2145" s="5">
        <f>TITRES_STAT!E2148</f>
        <v>0</v>
      </c>
      <c r="E2145" s="2">
        <f t="shared" si="132"/>
        <v>1131273</v>
      </c>
      <c r="F2145" s="5" t="str">
        <f t="shared" si="135"/>
        <v>NEUTRAL</v>
      </c>
      <c r="G2145" s="5" t="str">
        <f t="shared" si="134"/>
        <v>NEUTRAL</v>
      </c>
      <c r="H2145" s="5" t="str">
        <f t="shared" si="133"/>
        <v>NEUTRAL</v>
      </c>
    </row>
    <row r="2146" spans="1:8" ht="13.5" x14ac:dyDescent="0.25">
      <c r="A2146" s="3">
        <f>TITRES_STAT!B2149</f>
        <v>45429</v>
      </c>
      <c r="B2146" s="5">
        <f>TITRES_STAT!C2149</f>
        <v>2.29</v>
      </c>
      <c r="C2146" s="5">
        <f>TITRES_STAT!D2149</f>
        <v>2.0065</v>
      </c>
      <c r="D2146" s="5">
        <f>TITRES_STAT!E2149</f>
        <v>0</v>
      </c>
      <c r="E2146" s="2">
        <f t="shared" si="132"/>
        <v>1131273</v>
      </c>
      <c r="F2146" s="5" t="str">
        <f t="shared" si="135"/>
        <v>NEUTRAL</v>
      </c>
      <c r="G2146" s="5" t="str">
        <f t="shared" si="134"/>
        <v>NEUTRAL</v>
      </c>
      <c r="H2146" s="5" t="str">
        <f t="shared" si="133"/>
        <v>NEUTRAL</v>
      </c>
    </row>
    <row r="2147" spans="1:8" ht="13.5" x14ac:dyDescent="0.25">
      <c r="A2147" s="3">
        <f>TITRES_STAT!B2150</f>
        <v>45432</v>
      </c>
      <c r="B2147" s="5">
        <f>TITRES_STAT!C2150</f>
        <v>2.39</v>
      </c>
      <c r="C2147" s="5">
        <f>TITRES_STAT!D2150</f>
        <v>2.0941000000000001</v>
      </c>
      <c r="D2147" s="5">
        <f>TITRES_STAT!E2150</f>
        <v>50</v>
      </c>
      <c r="E2147" s="2">
        <f t="shared" si="132"/>
        <v>1131323</v>
      </c>
      <c r="F2147" s="5" t="str">
        <f t="shared" si="135"/>
        <v>BULLISH</v>
      </c>
      <c r="G2147" s="5" t="str">
        <f t="shared" si="134"/>
        <v>NEUTRAL</v>
      </c>
      <c r="H2147" s="5" t="str">
        <f t="shared" si="133"/>
        <v>CONFIRMED BULLISH</v>
      </c>
    </row>
    <row r="2148" spans="1:8" ht="13.5" x14ac:dyDescent="0.25">
      <c r="A2148" s="3">
        <f>TITRES_STAT!B2151</f>
        <v>45433</v>
      </c>
      <c r="B2148" s="5">
        <f>TITRES_STAT!C2151</f>
        <v>2.39</v>
      </c>
      <c r="C2148" s="5">
        <f>TITRES_STAT!D2151</f>
        <v>2.0941000000000001</v>
      </c>
      <c r="D2148" s="5">
        <f>TITRES_STAT!E2151</f>
        <v>0</v>
      </c>
      <c r="E2148" s="2">
        <f t="shared" si="132"/>
        <v>1131323</v>
      </c>
      <c r="F2148" s="5" t="str">
        <f t="shared" si="135"/>
        <v>BULLISH</v>
      </c>
      <c r="G2148" s="5" t="str">
        <f t="shared" si="134"/>
        <v>NEUTRAL</v>
      </c>
      <c r="H2148" s="5" t="str">
        <f t="shared" si="133"/>
        <v>CONFIRMED BULLISH</v>
      </c>
    </row>
    <row r="2149" spans="1:8" ht="13.5" x14ac:dyDescent="0.25">
      <c r="A2149" s="3">
        <f>TITRES_STAT!B2152</f>
        <v>45434</v>
      </c>
      <c r="B2149" s="5">
        <f>TITRES_STAT!C2152</f>
        <v>2.39</v>
      </c>
      <c r="C2149" s="5">
        <f>TITRES_STAT!D2152</f>
        <v>2.0941000000000001</v>
      </c>
      <c r="D2149" s="5">
        <f>TITRES_STAT!E2152</f>
        <v>0</v>
      </c>
      <c r="E2149" s="2">
        <f t="shared" si="132"/>
        <v>1131323</v>
      </c>
      <c r="F2149" s="5" t="str">
        <f t="shared" si="135"/>
        <v>BULLISH</v>
      </c>
      <c r="G2149" s="5" t="str">
        <f t="shared" si="134"/>
        <v>NEUTRAL</v>
      </c>
      <c r="H2149" s="5" t="str">
        <f t="shared" si="133"/>
        <v>CONFIRMED BULLISH</v>
      </c>
    </row>
    <row r="2150" spans="1:8" ht="13.5" x14ac:dyDescent="0.25">
      <c r="A2150" s="3">
        <f>TITRES_STAT!B2153</f>
        <v>45435</v>
      </c>
      <c r="B2150" s="5">
        <f>TITRES_STAT!C2153</f>
        <v>2.39</v>
      </c>
      <c r="C2150" s="5">
        <f>TITRES_STAT!D2153</f>
        <v>2.0941000000000001</v>
      </c>
      <c r="D2150" s="5">
        <f>TITRES_STAT!E2153</f>
        <v>0</v>
      </c>
      <c r="E2150" s="2">
        <f t="shared" si="132"/>
        <v>1131323</v>
      </c>
      <c r="F2150" s="5" t="str">
        <f t="shared" si="135"/>
        <v>BULLISH</v>
      </c>
      <c r="G2150" s="5" t="str">
        <f t="shared" si="134"/>
        <v>NEUTRAL</v>
      </c>
      <c r="H2150" s="5" t="str">
        <f t="shared" si="133"/>
        <v>CONFIRMED BULLISH</v>
      </c>
    </row>
    <row r="2151" spans="1:8" ht="13.5" x14ac:dyDescent="0.25">
      <c r="A2151" s="3">
        <f>TITRES_STAT!B2154</f>
        <v>45436</v>
      </c>
      <c r="B2151" s="5">
        <f>TITRES_STAT!C2154</f>
        <v>2.39</v>
      </c>
      <c r="C2151" s="5">
        <f>TITRES_STAT!D2154</f>
        <v>2.0941000000000001</v>
      </c>
      <c r="D2151" s="5">
        <f>TITRES_STAT!E2154</f>
        <v>0</v>
      </c>
      <c r="E2151" s="2">
        <f t="shared" si="132"/>
        <v>1131323</v>
      </c>
      <c r="F2151" s="5" t="str">
        <f t="shared" si="135"/>
        <v>BULLISH</v>
      </c>
      <c r="G2151" s="5" t="str">
        <f t="shared" si="134"/>
        <v>NEUTRAL</v>
      </c>
      <c r="H2151" s="5" t="str">
        <f t="shared" si="133"/>
        <v>CONFIRMED BULLISH</v>
      </c>
    </row>
    <row r="2152" spans="1:8" ht="13.5" x14ac:dyDescent="0.25">
      <c r="A2152" s="3">
        <f>TITRES_STAT!B2155</f>
        <v>45439</v>
      </c>
      <c r="B2152" s="5">
        <f>TITRES_STAT!C2155</f>
        <v>2.39</v>
      </c>
      <c r="C2152" s="5">
        <f>TITRES_STAT!D2155</f>
        <v>2.0941000000000001</v>
      </c>
      <c r="D2152" s="5">
        <f>TITRES_STAT!E2155</f>
        <v>0</v>
      </c>
      <c r="E2152" s="2">
        <f t="shared" si="132"/>
        <v>1131323</v>
      </c>
      <c r="F2152" s="5" t="str">
        <f t="shared" si="135"/>
        <v>NEUTRAL</v>
      </c>
      <c r="G2152" s="5" t="str">
        <f t="shared" si="134"/>
        <v>NEUTRAL</v>
      </c>
      <c r="H2152" s="5" t="str">
        <f t="shared" si="133"/>
        <v>NEUTRAL</v>
      </c>
    </row>
    <row r="2153" spans="1:8" ht="13.5" x14ac:dyDescent="0.25">
      <c r="A2153" s="3">
        <f>TITRES_STAT!B2156</f>
        <v>45440</v>
      </c>
      <c r="B2153" s="5">
        <f>TITRES_STAT!C2156</f>
        <v>2.39</v>
      </c>
      <c r="C2153" s="5">
        <f>TITRES_STAT!D2156</f>
        <v>2.0941000000000001</v>
      </c>
      <c r="D2153" s="5">
        <f>TITRES_STAT!E2156</f>
        <v>0</v>
      </c>
      <c r="E2153" s="2">
        <f t="shared" si="132"/>
        <v>1131323</v>
      </c>
      <c r="F2153" s="5" t="str">
        <f t="shared" si="135"/>
        <v>NEUTRAL</v>
      </c>
      <c r="G2153" s="5" t="str">
        <f t="shared" si="134"/>
        <v>NEUTRAL</v>
      </c>
      <c r="H2153" s="5" t="str">
        <f t="shared" si="133"/>
        <v>NEUTRAL</v>
      </c>
    </row>
    <row r="2154" spans="1:8" ht="13.5" x14ac:dyDescent="0.25">
      <c r="A2154" s="3">
        <f>TITRES_STAT!B2157</f>
        <v>45441</v>
      </c>
      <c r="B2154" s="5">
        <f>TITRES_STAT!C2157</f>
        <v>2.39</v>
      </c>
      <c r="C2154" s="5">
        <f>TITRES_STAT!D2157</f>
        <v>2.0941000000000001</v>
      </c>
      <c r="D2154" s="5">
        <f>TITRES_STAT!E2157</f>
        <v>0</v>
      </c>
      <c r="E2154" s="2">
        <f t="shared" si="132"/>
        <v>1131323</v>
      </c>
      <c r="F2154" s="5" t="str">
        <f t="shared" si="135"/>
        <v>NEUTRAL</v>
      </c>
      <c r="G2154" s="5" t="str">
        <f t="shared" si="134"/>
        <v>NEUTRAL</v>
      </c>
      <c r="H2154" s="5" t="str">
        <f t="shared" si="133"/>
        <v>NEUTRAL</v>
      </c>
    </row>
    <row r="2155" spans="1:8" ht="13.5" x14ac:dyDescent="0.25">
      <c r="A2155" s="3">
        <f>TITRES_STAT!B2158</f>
        <v>45442</v>
      </c>
      <c r="B2155" s="5">
        <f>TITRES_STAT!C2158</f>
        <v>2.39</v>
      </c>
      <c r="C2155" s="5">
        <f>TITRES_STAT!D2158</f>
        <v>2.0941000000000001</v>
      </c>
      <c r="D2155" s="5">
        <f>TITRES_STAT!E2158</f>
        <v>0</v>
      </c>
      <c r="E2155" s="2">
        <f t="shared" si="132"/>
        <v>1131323</v>
      </c>
      <c r="F2155" s="5" t="str">
        <f t="shared" si="135"/>
        <v>NEUTRAL</v>
      </c>
      <c r="G2155" s="5" t="str">
        <f t="shared" si="134"/>
        <v>NEUTRAL</v>
      </c>
      <c r="H2155" s="5" t="str">
        <f t="shared" si="133"/>
        <v>NEUTRAL</v>
      </c>
    </row>
    <row r="2156" spans="1:8" ht="13.5" x14ac:dyDescent="0.25">
      <c r="A2156" s="3">
        <f>TITRES_STAT!B2159</f>
        <v>45443</v>
      </c>
      <c r="B2156" s="5">
        <f>TITRES_STAT!C2159</f>
        <v>2.29</v>
      </c>
      <c r="C2156" s="5">
        <f>TITRES_STAT!D2159</f>
        <v>2.0065</v>
      </c>
      <c r="D2156" s="5">
        <f>TITRES_STAT!E2159</f>
        <v>1040</v>
      </c>
      <c r="E2156" s="2">
        <f t="shared" si="132"/>
        <v>1130283</v>
      </c>
      <c r="F2156" s="5" t="str">
        <f t="shared" si="135"/>
        <v>BEARISH</v>
      </c>
      <c r="G2156" s="5" t="str">
        <f t="shared" si="134"/>
        <v>NEUTRAL</v>
      </c>
      <c r="H2156" s="5" t="str">
        <f t="shared" si="133"/>
        <v>CONFIRMED BEARISH</v>
      </c>
    </row>
    <row r="2157" spans="1:8" ht="13.5" x14ac:dyDescent="0.25">
      <c r="A2157" s="3">
        <f>TITRES_STAT!B2160</f>
        <v>45446</v>
      </c>
      <c r="B2157" s="5">
        <f>TITRES_STAT!C2160</f>
        <v>2.29</v>
      </c>
      <c r="C2157" s="5">
        <f>TITRES_STAT!D2160</f>
        <v>2.0065</v>
      </c>
      <c r="D2157" s="5">
        <f>TITRES_STAT!E2160</f>
        <v>0</v>
      </c>
      <c r="E2157" s="2">
        <f t="shared" si="132"/>
        <v>1130283</v>
      </c>
      <c r="F2157" s="5" t="str">
        <f t="shared" si="135"/>
        <v>BEARISH</v>
      </c>
      <c r="G2157" s="5" t="str">
        <f t="shared" si="134"/>
        <v>NEUTRAL</v>
      </c>
      <c r="H2157" s="5" t="str">
        <f t="shared" si="133"/>
        <v>CONFIRMED BEARISH</v>
      </c>
    </row>
    <row r="2158" spans="1:8" ht="13.5" x14ac:dyDescent="0.25">
      <c r="A2158" s="3">
        <f>TITRES_STAT!B2161</f>
        <v>45447</v>
      </c>
      <c r="B2158" s="5">
        <f>TITRES_STAT!C2161</f>
        <v>2.29</v>
      </c>
      <c r="C2158" s="5">
        <f>TITRES_STAT!D2161</f>
        <v>2.0065</v>
      </c>
      <c r="D2158" s="5">
        <f>TITRES_STAT!E2161</f>
        <v>0</v>
      </c>
      <c r="E2158" s="2">
        <f t="shared" si="132"/>
        <v>1130283</v>
      </c>
      <c r="F2158" s="5" t="str">
        <f t="shared" si="135"/>
        <v>BEARISH</v>
      </c>
      <c r="G2158" s="5" t="str">
        <f t="shared" si="134"/>
        <v>NEUTRAL</v>
      </c>
      <c r="H2158" s="5" t="str">
        <f t="shared" si="133"/>
        <v>CONFIRMED BEARISH</v>
      </c>
    </row>
    <row r="2159" spans="1:8" ht="13.5" x14ac:dyDescent="0.25">
      <c r="A2159" s="3">
        <f>TITRES_STAT!B2162</f>
        <v>45448</v>
      </c>
      <c r="B2159" s="5">
        <f>TITRES_STAT!C2162</f>
        <v>2.29</v>
      </c>
      <c r="C2159" s="5">
        <f>TITRES_STAT!D2162</f>
        <v>2.0065</v>
      </c>
      <c r="D2159" s="5">
        <f>TITRES_STAT!E2162</f>
        <v>0</v>
      </c>
      <c r="E2159" s="2">
        <f t="shared" si="132"/>
        <v>1130283</v>
      </c>
      <c r="F2159" s="5" t="str">
        <f t="shared" si="135"/>
        <v>BEARISH</v>
      </c>
      <c r="G2159" s="5" t="str">
        <f t="shared" si="134"/>
        <v>NEUTRAL</v>
      </c>
      <c r="H2159" s="5" t="str">
        <f t="shared" si="133"/>
        <v>CONFIRMED BEARISH</v>
      </c>
    </row>
    <row r="2160" spans="1:8" ht="13.5" x14ac:dyDescent="0.25">
      <c r="A2160" s="3">
        <f>TITRES_STAT!B2163</f>
        <v>45449</v>
      </c>
      <c r="B2160" s="5">
        <f>TITRES_STAT!C2163</f>
        <v>2.29</v>
      </c>
      <c r="C2160" s="5">
        <f>TITRES_STAT!D2163</f>
        <v>2.0065</v>
      </c>
      <c r="D2160" s="5">
        <f>TITRES_STAT!E2163</f>
        <v>0</v>
      </c>
      <c r="E2160" s="2">
        <f t="shared" si="132"/>
        <v>1130283</v>
      </c>
      <c r="F2160" s="5" t="str">
        <f t="shared" si="135"/>
        <v>BEARISH</v>
      </c>
      <c r="G2160" s="5" t="str">
        <f t="shared" si="134"/>
        <v>NEUTRAL</v>
      </c>
      <c r="H2160" s="5" t="str">
        <f t="shared" si="133"/>
        <v>CONFIRMED BEARISH</v>
      </c>
    </row>
    <row r="2161" spans="1:8" ht="13.5" x14ac:dyDescent="0.25">
      <c r="A2161" s="3">
        <f>TITRES_STAT!B2164</f>
        <v>45450</v>
      </c>
      <c r="B2161" s="5">
        <f>TITRES_STAT!C2164</f>
        <v>2.29</v>
      </c>
      <c r="C2161" s="5">
        <f>TITRES_STAT!D2164</f>
        <v>2.0065</v>
      </c>
      <c r="D2161" s="5">
        <f>TITRES_STAT!E2164</f>
        <v>0</v>
      </c>
      <c r="E2161" s="2">
        <f t="shared" si="132"/>
        <v>1130283</v>
      </c>
      <c r="F2161" s="5" t="str">
        <f t="shared" si="135"/>
        <v>NEUTRAL</v>
      </c>
      <c r="G2161" s="5" t="str">
        <f t="shared" si="134"/>
        <v>NEUTRAL</v>
      </c>
      <c r="H2161" s="5" t="str">
        <f t="shared" si="133"/>
        <v>NEUTRAL</v>
      </c>
    </row>
    <row r="2162" spans="1:8" ht="13.5" x14ac:dyDescent="0.25">
      <c r="A2162" s="3">
        <f>TITRES_STAT!B2165</f>
        <v>45453</v>
      </c>
      <c r="B2162" s="5">
        <f>TITRES_STAT!C2165</f>
        <v>2.2000000000000002</v>
      </c>
      <c r="C2162" s="5">
        <f>TITRES_STAT!D2165</f>
        <v>1.9276</v>
      </c>
      <c r="D2162" s="5">
        <f>TITRES_STAT!E2165</f>
        <v>1030</v>
      </c>
      <c r="E2162" s="2">
        <f t="shared" si="132"/>
        <v>1129253</v>
      </c>
      <c r="F2162" s="5" t="str">
        <f t="shared" si="135"/>
        <v>BEARISH</v>
      </c>
      <c r="G2162" s="5" t="str">
        <f t="shared" si="134"/>
        <v>NEUTRAL</v>
      </c>
      <c r="H2162" s="5" t="str">
        <f t="shared" si="133"/>
        <v>CONFIRMED BEARISH</v>
      </c>
    </row>
    <row r="2163" spans="1:8" ht="13.5" x14ac:dyDescent="0.25">
      <c r="A2163" s="3">
        <f>TITRES_STAT!B2166</f>
        <v>45454</v>
      </c>
      <c r="B2163" s="5">
        <f>TITRES_STAT!C2166</f>
        <v>2.2000000000000002</v>
      </c>
      <c r="C2163" s="5">
        <f>TITRES_STAT!D2166</f>
        <v>1.9276</v>
      </c>
      <c r="D2163" s="5">
        <f>TITRES_STAT!E2166</f>
        <v>0</v>
      </c>
      <c r="E2163" s="2">
        <f t="shared" si="132"/>
        <v>1129253</v>
      </c>
      <c r="F2163" s="5" t="str">
        <f t="shared" si="135"/>
        <v>BEARISH</v>
      </c>
      <c r="G2163" s="5" t="str">
        <f t="shared" si="134"/>
        <v>NEUTRAL</v>
      </c>
      <c r="H2163" s="5" t="str">
        <f t="shared" si="133"/>
        <v>CONFIRMED BEARISH</v>
      </c>
    </row>
    <row r="2164" spans="1:8" ht="13.5" x14ac:dyDescent="0.25">
      <c r="A2164" s="3">
        <f>TITRES_STAT!B2167</f>
        <v>45455</v>
      </c>
      <c r="B2164" s="5">
        <f>TITRES_STAT!C2167</f>
        <v>2.2000000000000002</v>
      </c>
      <c r="C2164" s="5">
        <f>TITRES_STAT!D2167</f>
        <v>1.9276</v>
      </c>
      <c r="D2164" s="5">
        <f>TITRES_STAT!E2167</f>
        <v>0</v>
      </c>
      <c r="E2164" s="2">
        <f t="shared" si="132"/>
        <v>1129253</v>
      </c>
      <c r="F2164" s="5" t="str">
        <f t="shared" si="135"/>
        <v>BEARISH</v>
      </c>
      <c r="G2164" s="5" t="str">
        <f t="shared" si="134"/>
        <v>NEUTRAL</v>
      </c>
      <c r="H2164" s="5" t="str">
        <f t="shared" si="133"/>
        <v>CONFIRMED BEARISH</v>
      </c>
    </row>
    <row r="2165" spans="1:8" ht="13.5" x14ac:dyDescent="0.25">
      <c r="A2165" s="3">
        <f>TITRES_STAT!B2168</f>
        <v>45456</v>
      </c>
      <c r="B2165" s="5">
        <f>TITRES_STAT!C2168</f>
        <v>2.2000000000000002</v>
      </c>
      <c r="C2165" s="5">
        <f>TITRES_STAT!D2168</f>
        <v>1.9276</v>
      </c>
      <c r="D2165" s="5">
        <f>TITRES_STAT!E2168</f>
        <v>0</v>
      </c>
      <c r="E2165" s="2">
        <f t="shared" si="132"/>
        <v>1129253</v>
      </c>
      <c r="F2165" s="5" t="str">
        <f t="shared" si="135"/>
        <v>BEARISH</v>
      </c>
      <c r="G2165" s="5" t="str">
        <f t="shared" si="134"/>
        <v>NEUTRAL</v>
      </c>
      <c r="H2165" s="5" t="str">
        <f t="shared" si="133"/>
        <v>CONFIRMED BEARISH</v>
      </c>
    </row>
    <row r="2166" spans="1:8" ht="13.5" x14ac:dyDescent="0.25">
      <c r="A2166" s="3">
        <f>TITRES_STAT!B2169</f>
        <v>45457</v>
      </c>
      <c r="B2166" s="5">
        <f>TITRES_STAT!C2169</f>
        <v>2.2000000000000002</v>
      </c>
      <c r="C2166" s="5">
        <f>TITRES_STAT!D2169</f>
        <v>1.9276</v>
      </c>
      <c r="D2166" s="5">
        <f>TITRES_STAT!E2169</f>
        <v>250</v>
      </c>
      <c r="E2166" s="2">
        <f t="shared" si="132"/>
        <v>1129253</v>
      </c>
      <c r="F2166" s="5" t="str">
        <f t="shared" si="135"/>
        <v>BEARISH</v>
      </c>
      <c r="G2166" s="5" t="str">
        <f t="shared" si="134"/>
        <v>NEUTRAL</v>
      </c>
      <c r="H2166" s="5" t="str">
        <f t="shared" si="133"/>
        <v>CONFIRMED BEARISH</v>
      </c>
    </row>
    <row r="2167" spans="1:8" ht="13.5" x14ac:dyDescent="0.25">
      <c r="A2167" s="3">
        <f>TITRES_STAT!B2170</f>
        <v>45461</v>
      </c>
      <c r="B2167" s="5">
        <f>TITRES_STAT!C2170</f>
        <v>2.2000000000000002</v>
      </c>
      <c r="C2167" s="5">
        <f>TITRES_STAT!D2170</f>
        <v>1.9276</v>
      </c>
      <c r="D2167" s="5">
        <f>TITRES_STAT!E2170</f>
        <v>0</v>
      </c>
      <c r="E2167" s="2">
        <f t="shared" si="132"/>
        <v>1129253</v>
      </c>
      <c r="F2167" s="5" t="str">
        <f t="shared" si="135"/>
        <v>NEUTRAL</v>
      </c>
      <c r="G2167" s="5" t="str">
        <f t="shared" si="134"/>
        <v>NEUTRAL</v>
      </c>
      <c r="H2167" s="5" t="str">
        <f t="shared" si="133"/>
        <v>NEUTRAL</v>
      </c>
    </row>
    <row r="2168" spans="1:8" ht="13.5" x14ac:dyDescent="0.25">
      <c r="A2168" s="3">
        <f>TITRES_STAT!B2171</f>
        <v>45462</v>
      </c>
      <c r="B2168" s="5">
        <f>TITRES_STAT!C2171</f>
        <v>2.2000000000000002</v>
      </c>
      <c r="C2168" s="5">
        <f>TITRES_STAT!D2171</f>
        <v>1.9276</v>
      </c>
      <c r="D2168" s="5">
        <f>TITRES_STAT!E2171</f>
        <v>150</v>
      </c>
      <c r="E2168" s="2">
        <f t="shared" si="132"/>
        <v>1129253</v>
      </c>
      <c r="F2168" s="5" t="str">
        <f t="shared" si="135"/>
        <v>NEUTRAL</v>
      </c>
      <c r="G2168" s="5" t="str">
        <f t="shared" si="134"/>
        <v>NEUTRAL</v>
      </c>
      <c r="H2168" s="5" t="str">
        <f t="shared" si="133"/>
        <v>NEUTRAL</v>
      </c>
    </row>
    <row r="2169" spans="1:8" ht="13.5" x14ac:dyDescent="0.25">
      <c r="A2169" s="3">
        <f>TITRES_STAT!B2172</f>
        <v>45463</v>
      </c>
      <c r="B2169" s="5">
        <f>TITRES_STAT!C2172</f>
        <v>2.2000000000000002</v>
      </c>
      <c r="C2169" s="5">
        <f>TITRES_STAT!D2172</f>
        <v>1.9276</v>
      </c>
      <c r="D2169" s="5">
        <f>TITRES_STAT!E2172</f>
        <v>1</v>
      </c>
      <c r="E2169" s="2">
        <f t="shared" si="132"/>
        <v>1129253</v>
      </c>
      <c r="F2169" s="5" t="str">
        <f t="shared" si="135"/>
        <v>NEUTRAL</v>
      </c>
      <c r="G2169" s="5" t="str">
        <f t="shared" si="134"/>
        <v>NEUTRAL</v>
      </c>
      <c r="H2169" s="5" t="str">
        <f t="shared" si="133"/>
        <v>NEUTRAL</v>
      </c>
    </row>
    <row r="2170" spans="1:8" ht="13.5" x14ac:dyDescent="0.25">
      <c r="A2170" s="3">
        <f>TITRES_STAT!B2173</f>
        <v>45464</v>
      </c>
      <c r="B2170" s="5">
        <f>TITRES_STAT!C2173</f>
        <v>2.15</v>
      </c>
      <c r="C2170" s="5">
        <f>TITRES_STAT!D2173</f>
        <v>1.8837999999999999</v>
      </c>
      <c r="D2170" s="5">
        <f>TITRES_STAT!E2173</f>
        <v>1337626</v>
      </c>
      <c r="E2170" s="2">
        <f t="shared" si="132"/>
        <v>-208373</v>
      </c>
      <c r="F2170" s="5" t="str">
        <f t="shared" si="135"/>
        <v>BEARISH</v>
      </c>
      <c r="G2170" s="5" t="str">
        <f t="shared" si="134"/>
        <v>WEAK</v>
      </c>
      <c r="H2170" s="5" t="str">
        <f t="shared" si="133"/>
        <v>CONFIRMED BEARISH</v>
      </c>
    </row>
    <row r="2171" spans="1:8" ht="13.5" x14ac:dyDescent="0.25">
      <c r="A2171" s="3">
        <f>TITRES_STAT!B2174</f>
        <v>45467</v>
      </c>
      <c r="B2171" s="5">
        <f>TITRES_STAT!C2174</f>
        <v>2.15</v>
      </c>
      <c r="C2171" s="5">
        <f>TITRES_STAT!D2174</f>
        <v>1.8837999999999999</v>
      </c>
      <c r="D2171" s="5">
        <f>TITRES_STAT!E2174</f>
        <v>0</v>
      </c>
      <c r="E2171" s="2">
        <f t="shared" si="132"/>
        <v>-208373</v>
      </c>
      <c r="F2171" s="5" t="str">
        <f t="shared" si="135"/>
        <v>BEARISH</v>
      </c>
      <c r="G2171" s="5" t="str">
        <f t="shared" si="134"/>
        <v>WEAK</v>
      </c>
      <c r="H2171" s="5" t="str">
        <f t="shared" si="133"/>
        <v>CONFIRMED BEARISH</v>
      </c>
    </row>
    <row r="2172" spans="1:8" ht="13.5" x14ac:dyDescent="0.25">
      <c r="A2172" s="3">
        <f>TITRES_STAT!B2175</f>
        <v>45468</v>
      </c>
      <c r="B2172" s="5">
        <f>TITRES_STAT!C2175</f>
        <v>2.15</v>
      </c>
      <c r="C2172" s="5">
        <f>TITRES_STAT!D2175</f>
        <v>1.8837999999999999</v>
      </c>
      <c r="D2172" s="5">
        <f>TITRES_STAT!E2175</f>
        <v>0</v>
      </c>
      <c r="E2172" s="2">
        <f t="shared" si="132"/>
        <v>-208373</v>
      </c>
      <c r="F2172" s="5" t="str">
        <f t="shared" si="135"/>
        <v>BEARISH</v>
      </c>
      <c r="G2172" s="5" t="str">
        <f t="shared" si="134"/>
        <v>WEAK</v>
      </c>
      <c r="H2172" s="5" t="str">
        <f t="shared" si="133"/>
        <v>CONFIRMED BEARISH</v>
      </c>
    </row>
    <row r="2173" spans="1:8" ht="13.5" x14ac:dyDescent="0.25">
      <c r="A2173" s="3">
        <f>TITRES_STAT!B2176</f>
        <v>45469</v>
      </c>
      <c r="B2173" s="5">
        <f>TITRES_STAT!C2176</f>
        <v>2.15</v>
      </c>
      <c r="C2173" s="5">
        <f>TITRES_STAT!D2176</f>
        <v>1.8837999999999999</v>
      </c>
      <c r="D2173" s="5">
        <f>TITRES_STAT!E2176</f>
        <v>0</v>
      </c>
      <c r="E2173" s="2">
        <f t="shared" si="132"/>
        <v>-208373</v>
      </c>
      <c r="F2173" s="5" t="str">
        <f t="shared" si="135"/>
        <v>BEARISH</v>
      </c>
      <c r="G2173" s="5" t="str">
        <f t="shared" si="134"/>
        <v>WEAK</v>
      </c>
      <c r="H2173" s="5" t="str">
        <f t="shared" si="133"/>
        <v>CONFIRMED BEARISH</v>
      </c>
    </row>
    <row r="2174" spans="1:8" ht="13.5" x14ac:dyDescent="0.25">
      <c r="A2174" s="3">
        <f>TITRES_STAT!B2177</f>
        <v>45470</v>
      </c>
      <c r="B2174" s="5">
        <f>TITRES_STAT!C2177</f>
        <v>2.15</v>
      </c>
      <c r="C2174" s="5">
        <f>TITRES_STAT!D2177</f>
        <v>1.8837999999999999</v>
      </c>
      <c r="D2174" s="5">
        <f>TITRES_STAT!E2177</f>
        <v>0</v>
      </c>
      <c r="E2174" s="2">
        <f t="shared" si="132"/>
        <v>-208373</v>
      </c>
      <c r="F2174" s="5" t="str">
        <f t="shared" si="135"/>
        <v>BEARISH</v>
      </c>
      <c r="G2174" s="5" t="str">
        <f t="shared" si="134"/>
        <v>WEAK</v>
      </c>
      <c r="H2174" s="5" t="str">
        <f t="shared" si="133"/>
        <v>CONFIRMED BEARISH</v>
      </c>
    </row>
    <row r="2175" spans="1:8" ht="13.5" x14ac:dyDescent="0.25">
      <c r="A2175" s="3">
        <f>TITRES_STAT!B2178</f>
        <v>45471</v>
      </c>
      <c r="B2175" s="5">
        <f>TITRES_STAT!C2178</f>
        <v>2.15</v>
      </c>
      <c r="C2175" s="5">
        <f>TITRES_STAT!D2178</f>
        <v>1.8837999999999999</v>
      </c>
      <c r="D2175" s="5">
        <f>TITRES_STAT!E2178</f>
        <v>0</v>
      </c>
      <c r="E2175" s="2">
        <f t="shared" si="132"/>
        <v>-208373</v>
      </c>
      <c r="F2175" s="5" t="str">
        <f t="shared" si="135"/>
        <v>NEUTRAL</v>
      </c>
      <c r="G2175" s="5" t="str">
        <f t="shared" si="134"/>
        <v>NEUTRAL</v>
      </c>
      <c r="H2175" s="5" t="str">
        <f t="shared" si="133"/>
        <v>NEUTRAL</v>
      </c>
    </row>
    <row r="2176" spans="1:8" ht="13.5" x14ac:dyDescent="0.25">
      <c r="A2176" s="3">
        <f>TITRES_STAT!B2179</f>
        <v>45474</v>
      </c>
      <c r="B2176" s="5">
        <f>TITRES_STAT!C2179</f>
        <v>2.15</v>
      </c>
      <c r="C2176" s="5">
        <f>TITRES_STAT!D2179</f>
        <v>1.8837999999999999</v>
      </c>
      <c r="D2176" s="5">
        <f>TITRES_STAT!E2179</f>
        <v>0</v>
      </c>
      <c r="E2176" s="2">
        <f t="shared" si="132"/>
        <v>-208373</v>
      </c>
      <c r="F2176" s="5" t="str">
        <f t="shared" si="135"/>
        <v>NEUTRAL</v>
      </c>
      <c r="G2176" s="5" t="str">
        <f t="shared" si="134"/>
        <v>NEUTRAL</v>
      </c>
      <c r="H2176" s="5" t="str">
        <f t="shared" si="133"/>
        <v>NEUTRAL</v>
      </c>
    </row>
    <row r="2177" spans="1:8" ht="13.5" x14ac:dyDescent="0.25">
      <c r="A2177" s="3">
        <f>TITRES_STAT!B2180</f>
        <v>45475</v>
      </c>
      <c r="B2177" s="5">
        <f>TITRES_STAT!C2180</f>
        <v>2.15</v>
      </c>
      <c r="C2177" s="5">
        <f>TITRES_STAT!D2180</f>
        <v>1.8837999999999999</v>
      </c>
      <c r="D2177" s="5">
        <f>TITRES_STAT!E2180</f>
        <v>0</v>
      </c>
      <c r="E2177" s="2">
        <f t="shared" si="132"/>
        <v>-208373</v>
      </c>
      <c r="F2177" s="5" t="str">
        <f t="shared" si="135"/>
        <v>NEUTRAL</v>
      </c>
      <c r="G2177" s="5" t="str">
        <f t="shared" si="134"/>
        <v>NEUTRAL</v>
      </c>
      <c r="H2177" s="5" t="str">
        <f t="shared" si="133"/>
        <v>NEUTRAL</v>
      </c>
    </row>
    <row r="2178" spans="1:8" ht="13.5" x14ac:dyDescent="0.25">
      <c r="A2178" s="3">
        <f>TITRES_STAT!B2181</f>
        <v>45476</v>
      </c>
      <c r="B2178" s="5">
        <f>TITRES_STAT!C2181</f>
        <v>2.16</v>
      </c>
      <c r="C2178" s="5">
        <f>TITRES_STAT!D2181</f>
        <v>1.8926000000000001</v>
      </c>
      <c r="D2178" s="5">
        <f>TITRES_STAT!E2181</f>
        <v>12040</v>
      </c>
      <c r="E2178" s="2">
        <f t="shared" si="132"/>
        <v>-196333</v>
      </c>
      <c r="F2178" s="5" t="str">
        <f t="shared" si="135"/>
        <v>BULLISH</v>
      </c>
      <c r="G2178" s="5" t="str">
        <f t="shared" si="134"/>
        <v>WEAK</v>
      </c>
      <c r="H2178" s="5" t="str">
        <f t="shared" si="133"/>
        <v>CONFIRMED BULLISH</v>
      </c>
    </row>
    <row r="2179" spans="1:8" ht="13.5" x14ac:dyDescent="0.25">
      <c r="A2179" s="3">
        <f>TITRES_STAT!B2182</f>
        <v>45477</v>
      </c>
      <c r="B2179" s="5">
        <f>TITRES_STAT!C2182</f>
        <v>2.2000000000000002</v>
      </c>
      <c r="C2179" s="5">
        <f>TITRES_STAT!D2182</f>
        <v>1.9276</v>
      </c>
      <c r="D2179" s="5">
        <f>TITRES_STAT!E2182</f>
        <v>16</v>
      </c>
      <c r="E2179" s="2">
        <f t="shared" si="132"/>
        <v>-196317</v>
      </c>
      <c r="F2179" s="5" t="str">
        <f t="shared" si="135"/>
        <v>BULLISH</v>
      </c>
      <c r="G2179" s="5" t="str">
        <f t="shared" si="134"/>
        <v>WEAK</v>
      </c>
      <c r="H2179" s="5" t="str">
        <f t="shared" si="133"/>
        <v>CONFIRMED BULLISH</v>
      </c>
    </row>
    <row r="2180" spans="1:8" ht="13.5" x14ac:dyDescent="0.25">
      <c r="A2180" s="3">
        <f>TITRES_STAT!B2183</f>
        <v>45478</v>
      </c>
      <c r="B2180" s="5">
        <f>TITRES_STAT!C2183</f>
        <v>2.2000000000000002</v>
      </c>
      <c r="C2180" s="5">
        <f>TITRES_STAT!D2183</f>
        <v>1.9276</v>
      </c>
      <c r="D2180" s="5">
        <f>TITRES_STAT!E2183</f>
        <v>0</v>
      </c>
      <c r="E2180" s="2">
        <f t="shared" ref="E2180:E2243" si="136">IF(B2180&gt;B2179, E2179+D2180, IF(B2180&lt;B2179, E2179-D2180, E2179))</f>
        <v>-196317</v>
      </c>
      <c r="F2180" s="5" t="str">
        <f t="shared" si="135"/>
        <v>BULLISH</v>
      </c>
      <c r="G2180" s="5" t="str">
        <f t="shared" si="134"/>
        <v>WEAK</v>
      </c>
      <c r="H2180" s="5" t="str">
        <f t="shared" si="133"/>
        <v>CONFIRMED BULLISH</v>
      </c>
    </row>
    <row r="2181" spans="1:8" ht="13.5" x14ac:dyDescent="0.25">
      <c r="A2181" s="3">
        <f>TITRES_STAT!B2184</f>
        <v>45481</v>
      </c>
      <c r="B2181" s="5">
        <f>TITRES_STAT!C2184</f>
        <v>2.2000000000000002</v>
      </c>
      <c r="C2181" s="5">
        <f>TITRES_STAT!D2184</f>
        <v>1.9276</v>
      </c>
      <c r="D2181" s="5">
        <f>TITRES_STAT!E2184</f>
        <v>144</v>
      </c>
      <c r="E2181" s="2">
        <f t="shared" si="136"/>
        <v>-196317</v>
      </c>
      <c r="F2181" s="5" t="str">
        <f t="shared" si="135"/>
        <v>BULLISH</v>
      </c>
      <c r="G2181" s="5" t="str">
        <f t="shared" si="134"/>
        <v>WEAK</v>
      </c>
      <c r="H2181" s="5" t="str">
        <f t="shared" si="133"/>
        <v>CONFIRMED BULLISH</v>
      </c>
    </row>
    <row r="2182" spans="1:8" ht="13.5" x14ac:dyDescent="0.25">
      <c r="A2182" s="3">
        <f>TITRES_STAT!B2185</f>
        <v>45482</v>
      </c>
      <c r="B2182" s="5">
        <f>TITRES_STAT!C2185</f>
        <v>2.2000000000000002</v>
      </c>
      <c r="C2182" s="5">
        <f>TITRES_STAT!D2185</f>
        <v>1.9276</v>
      </c>
      <c r="D2182" s="5">
        <f>TITRES_STAT!E2185</f>
        <v>0</v>
      </c>
      <c r="E2182" s="2">
        <f t="shared" si="136"/>
        <v>-196317</v>
      </c>
      <c r="F2182" s="5" t="str">
        <f t="shared" si="135"/>
        <v>BULLISH</v>
      </c>
      <c r="G2182" s="5" t="str">
        <f t="shared" si="134"/>
        <v>WEAK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BULLISH</v>
      </c>
    </row>
    <row r="2183" spans="1:8" ht="13.5" x14ac:dyDescent="0.25">
      <c r="A2183" s="3">
        <f>TITRES_STAT!B2186</f>
        <v>45483</v>
      </c>
      <c r="B2183" s="5">
        <f>TITRES_STAT!C2186</f>
        <v>2.2000000000000002</v>
      </c>
      <c r="C2183" s="5">
        <f>TITRES_STAT!D2186</f>
        <v>1.9276</v>
      </c>
      <c r="D2183" s="5">
        <f>TITRES_STAT!E2186</f>
        <v>15</v>
      </c>
      <c r="E2183" s="2">
        <f t="shared" si="136"/>
        <v>-196317</v>
      </c>
      <c r="F2183" s="5" t="str">
        <f t="shared" si="135"/>
        <v>BULLISH</v>
      </c>
      <c r="G2183" s="5" t="str">
        <f t="shared" ref="G2183:G2246" si="138">IF((E2183-E2178)/E2178 &gt; 0.02, "STRONG",
 IF((E2183-E2178)/E2178 &lt; -0.02, "WEAK", "NEUTRAL"))</f>
        <v>NEUTRAL</v>
      </c>
      <c r="H2183" s="5" t="str">
        <f t="shared" si="137"/>
        <v>CONFIRMED BULLISH</v>
      </c>
    </row>
    <row r="2184" spans="1:8" ht="13.5" x14ac:dyDescent="0.25">
      <c r="A2184" s="3">
        <f>TITRES_STAT!B2187</f>
        <v>45484</v>
      </c>
      <c r="B2184" s="5">
        <f>TITRES_STAT!C2187</f>
        <v>2.2000000000000002</v>
      </c>
      <c r="C2184" s="5">
        <f>TITRES_STAT!D2187</f>
        <v>1.9276</v>
      </c>
      <c r="D2184" s="5">
        <f>TITRES_STAT!E2187</f>
        <v>87</v>
      </c>
      <c r="E2184" s="2">
        <f t="shared" si="136"/>
        <v>-196317</v>
      </c>
      <c r="F2184" s="5" t="str">
        <f t="shared" ref="F2184:F2247" si="139">IF(E2184&gt;E2179,"BULLISH",IF(E2184&lt;E2179,"BEARISH","NEUTRAL"))</f>
        <v>NEUTRAL</v>
      </c>
      <c r="G2184" s="5" t="str">
        <f t="shared" si="138"/>
        <v>NEUTRAL</v>
      </c>
      <c r="H2184" s="5" t="str">
        <f t="shared" si="137"/>
        <v>NEUTRAL</v>
      </c>
    </row>
    <row r="2185" spans="1:8" ht="13.5" x14ac:dyDescent="0.25">
      <c r="A2185" s="3">
        <f>TITRES_STAT!B2188</f>
        <v>45485</v>
      </c>
      <c r="B2185" s="5">
        <f>TITRES_STAT!C2188</f>
        <v>2.2000000000000002</v>
      </c>
      <c r="C2185" s="5">
        <f>TITRES_STAT!D2188</f>
        <v>1.9276</v>
      </c>
      <c r="D2185" s="5">
        <f>TITRES_STAT!E2188</f>
        <v>1</v>
      </c>
      <c r="E2185" s="2">
        <f t="shared" si="136"/>
        <v>-196317</v>
      </c>
      <c r="F2185" s="5" t="str">
        <f t="shared" si="139"/>
        <v>NEUTRAL</v>
      </c>
      <c r="G2185" s="5" t="str">
        <f t="shared" si="138"/>
        <v>NEUTRAL</v>
      </c>
      <c r="H2185" s="5" t="str">
        <f t="shared" si="137"/>
        <v>NEUTRAL</v>
      </c>
    </row>
    <row r="2186" spans="1:8" ht="13.5" x14ac:dyDescent="0.25">
      <c r="A2186" s="3">
        <f>TITRES_STAT!B2189</f>
        <v>45488</v>
      </c>
      <c r="B2186" s="5">
        <f>TITRES_STAT!C2189</f>
        <v>2.06</v>
      </c>
      <c r="C2186" s="5">
        <f>TITRES_STAT!D2189</f>
        <v>1.9277</v>
      </c>
      <c r="D2186" s="5">
        <f>TITRES_STAT!E2189</f>
        <v>0</v>
      </c>
      <c r="E2186" s="2">
        <f t="shared" si="136"/>
        <v>-196317</v>
      </c>
      <c r="F2186" s="5" t="str">
        <f t="shared" si="139"/>
        <v>NEUTRAL</v>
      </c>
      <c r="G2186" s="5" t="str">
        <f t="shared" si="138"/>
        <v>NEUTRAL</v>
      </c>
      <c r="H2186" s="5" t="str">
        <f t="shared" si="137"/>
        <v>NEUTRAL</v>
      </c>
    </row>
    <row r="2187" spans="1:8" ht="13.5" x14ac:dyDescent="0.25">
      <c r="A2187" s="3">
        <f>TITRES_STAT!B2190</f>
        <v>45489</v>
      </c>
      <c r="B2187" s="5">
        <f>TITRES_STAT!C2190</f>
        <v>2.06</v>
      </c>
      <c r="C2187" s="5">
        <f>TITRES_STAT!D2190</f>
        <v>1.9277</v>
      </c>
      <c r="D2187" s="5">
        <f>TITRES_STAT!E2190</f>
        <v>0</v>
      </c>
      <c r="E2187" s="2">
        <f t="shared" si="136"/>
        <v>-196317</v>
      </c>
      <c r="F2187" s="5" t="str">
        <f t="shared" si="139"/>
        <v>NEUTRAL</v>
      </c>
      <c r="G2187" s="5" t="str">
        <f t="shared" si="138"/>
        <v>NEUTRAL</v>
      </c>
      <c r="H2187" s="5" t="str">
        <f t="shared" si="137"/>
        <v>NEUTRAL</v>
      </c>
    </row>
    <row r="2188" spans="1:8" ht="13.5" x14ac:dyDescent="0.25">
      <c r="A2188" s="3">
        <f>TITRES_STAT!B2191</f>
        <v>45490</v>
      </c>
      <c r="B2188" s="5">
        <f>TITRES_STAT!C2191</f>
        <v>2.06</v>
      </c>
      <c r="C2188" s="5">
        <f>TITRES_STAT!D2191</f>
        <v>1.9277</v>
      </c>
      <c r="D2188" s="5">
        <f>TITRES_STAT!E2191</f>
        <v>0</v>
      </c>
      <c r="E2188" s="2">
        <f t="shared" si="136"/>
        <v>-196317</v>
      </c>
      <c r="F2188" s="5" t="str">
        <f t="shared" si="139"/>
        <v>NEUTRAL</v>
      </c>
      <c r="G2188" s="5" t="str">
        <f t="shared" si="138"/>
        <v>NEUTRAL</v>
      </c>
      <c r="H2188" s="5" t="str">
        <f t="shared" si="137"/>
        <v>NEUTRAL</v>
      </c>
    </row>
    <row r="2189" spans="1:8" ht="13.5" x14ac:dyDescent="0.25">
      <c r="A2189" s="3">
        <f>TITRES_STAT!B2192</f>
        <v>45491</v>
      </c>
      <c r="B2189" s="5">
        <f>TITRES_STAT!C2192</f>
        <v>2.06</v>
      </c>
      <c r="C2189" s="5">
        <f>TITRES_STAT!D2192</f>
        <v>1.9277</v>
      </c>
      <c r="D2189" s="5">
        <f>TITRES_STAT!E2192</f>
        <v>0</v>
      </c>
      <c r="E2189" s="2">
        <f t="shared" si="136"/>
        <v>-196317</v>
      </c>
      <c r="F2189" s="5" t="str">
        <f t="shared" si="139"/>
        <v>NEUTRAL</v>
      </c>
      <c r="G2189" s="5" t="str">
        <f t="shared" si="138"/>
        <v>NEUTRAL</v>
      </c>
      <c r="H2189" s="5" t="str">
        <f t="shared" si="137"/>
        <v>NEUTRAL</v>
      </c>
    </row>
    <row r="2190" spans="1:8" ht="13.5" x14ac:dyDescent="0.25">
      <c r="A2190" s="3">
        <f>TITRES_STAT!B2193</f>
        <v>45492</v>
      </c>
      <c r="B2190" s="5">
        <f>TITRES_STAT!C2193</f>
        <v>2.15</v>
      </c>
      <c r="C2190" s="5">
        <f>TITRES_STAT!D2193</f>
        <v>2.012</v>
      </c>
      <c r="D2190" s="5">
        <f>TITRES_STAT!E2193</f>
        <v>0</v>
      </c>
      <c r="E2190" s="2">
        <f t="shared" si="136"/>
        <v>-196317</v>
      </c>
      <c r="F2190" s="5" t="str">
        <f t="shared" si="139"/>
        <v>NEUTRAL</v>
      </c>
      <c r="G2190" s="5" t="str">
        <f t="shared" si="138"/>
        <v>NEUTRAL</v>
      </c>
      <c r="H2190" s="5" t="str">
        <f t="shared" si="137"/>
        <v>NEUTRAL</v>
      </c>
    </row>
    <row r="2191" spans="1:8" ht="13.5" x14ac:dyDescent="0.25">
      <c r="A2191" s="3">
        <f>TITRES_STAT!B2194</f>
        <v>45495</v>
      </c>
      <c r="B2191" s="5">
        <f>TITRES_STAT!C2194</f>
        <v>2.2400000000000002</v>
      </c>
      <c r="C2191" s="5">
        <f>TITRES_STAT!D2194</f>
        <v>2.0962000000000001</v>
      </c>
      <c r="D2191" s="5">
        <f>TITRES_STAT!E2194</f>
        <v>4976</v>
      </c>
      <c r="E2191" s="2">
        <f t="shared" si="136"/>
        <v>-191341</v>
      </c>
      <c r="F2191" s="5" t="str">
        <f t="shared" si="139"/>
        <v>BULLISH</v>
      </c>
      <c r="G2191" s="5" t="str">
        <f t="shared" si="138"/>
        <v>WEAK</v>
      </c>
      <c r="H2191" s="5" t="str">
        <f t="shared" si="137"/>
        <v>CONFIRMED BULLISH</v>
      </c>
    </row>
    <row r="2192" spans="1:8" ht="13.5" x14ac:dyDescent="0.25">
      <c r="A2192" s="3">
        <f>TITRES_STAT!B2195</f>
        <v>45496</v>
      </c>
      <c r="B2192" s="5">
        <f>TITRES_STAT!C2195</f>
        <v>2.2400000000000002</v>
      </c>
      <c r="C2192" s="5">
        <f>TITRES_STAT!D2195</f>
        <v>2.0962000000000001</v>
      </c>
      <c r="D2192" s="5">
        <f>TITRES_STAT!E2195</f>
        <v>0</v>
      </c>
      <c r="E2192" s="2">
        <f t="shared" si="136"/>
        <v>-191341</v>
      </c>
      <c r="F2192" s="5" t="str">
        <f t="shared" si="139"/>
        <v>BULLISH</v>
      </c>
      <c r="G2192" s="5" t="str">
        <f t="shared" si="138"/>
        <v>WEAK</v>
      </c>
      <c r="H2192" s="5" t="str">
        <f t="shared" si="137"/>
        <v>CONFIRMED BULLISH</v>
      </c>
    </row>
    <row r="2193" spans="1:8" ht="13.5" x14ac:dyDescent="0.25">
      <c r="A2193" s="3">
        <f>TITRES_STAT!B2196</f>
        <v>45497</v>
      </c>
      <c r="B2193" s="5">
        <f>TITRES_STAT!C2196</f>
        <v>2.2400000000000002</v>
      </c>
      <c r="C2193" s="5">
        <f>TITRES_STAT!D2196</f>
        <v>2.0962000000000001</v>
      </c>
      <c r="D2193" s="5">
        <f>TITRES_STAT!E2196</f>
        <v>0</v>
      </c>
      <c r="E2193" s="2">
        <f t="shared" si="136"/>
        <v>-191341</v>
      </c>
      <c r="F2193" s="5" t="str">
        <f t="shared" si="139"/>
        <v>BULLISH</v>
      </c>
      <c r="G2193" s="5" t="str">
        <f t="shared" si="138"/>
        <v>WEAK</v>
      </c>
      <c r="H2193" s="5" t="str">
        <f t="shared" si="137"/>
        <v>CONFIRMED BULLISH</v>
      </c>
    </row>
    <row r="2194" spans="1:8" ht="13.5" x14ac:dyDescent="0.25">
      <c r="A2194" s="3">
        <f>TITRES_STAT!B2197</f>
        <v>45499</v>
      </c>
      <c r="B2194" s="5">
        <f>TITRES_STAT!C2197</f>
        <v>2.2400000000000002</v>
      </c>
      <c r="C2194" s="5">
        <f>TITRES_STAT!D2197</f>
        <v>2.0962000000000001</v>
      </c>
      <c r="D2194" s="5">
        <f>TITRES_STAT!E2197</f>
        <v>0</v>
      </c>
      <c r="E2194" s="2">
        <f t="shared" si="136"/>
        <v>-191341</v>
      </c>
      <c r="F2194" s="5" t="str">
        <f t="shared" si="139"/>
        <v>BULLISH</v>
      </c>
      <c r="G2194" s="5" t="str">
        <f t="shared" si="138"/>
        <v>WEAK</v>
      </c>
      <c r="H2194" s="5" t="str">
        <f t="shared" si="137"/>
        <v>CONFIRMED BULLISH</v>
      </c>
    </row>
    <row r="2195" spans="1:8" ht="13.5" x14ac:dyDescent="0.25">
      <c r="A2195" s="3">
        <f>TITRES_STAT!B2198</f>
        <v>45502</v>
      </c>
      <c r="B2195" s="5">
        <f>TITRES_STAT!C2198</f>
        <v>2.2000000000000002</v>
      </c>
      <c r="C2195" s="5">
        <f>TITRES_STAT!D2198</f>
        <v>2.0588000000000002</v>
      </c>
      <c r="D2195" s="5">
        <f>TITRES_STAT!E2198</f>
        <v>130</v>
      </c>
      <c r="E2195" s="2">
        <f t="shared" si="136"/>
        <v>-191471</v>
      </c>
      <c r="F2195" s="5" t="str">
        <f t="shared" si="139"/>
        <v>BULLISH</v>
      </c>
      <c r="G2195" s="5" t="str">
        <f t="shared" si="138"/>
        <v>WEAK</v>
      </c>
      <c r="H2195" s="5" t="str">
        <f t="shared" si="137"/>
        <v>CONFIRMED BULLISH</v>
      </c>
    </row>
    <row r="2196" spans="1:8" ht="13.5" x14ac:dyDescent="0.25">
      <c r="A2196" s="3">
        <f>TITRES_STAT!B2199</f>
        <v>45503</v>
      </c>
      <c r="B2196" s="5">
        <f>TITRES_STAT!C2199</f>
        <v>2.2000000000000002</v>
      </c>
      <c r="C2196" s="5">
        <f>TITRES_STAT!D2199</f>
        <v>2.0588000000000002</v>
      </c>
      <c r="D2196" s="5">
        <f>TITRES_STAT!E2199</f>
        <v>0</v>
      </c>
      <c r="E2196" s="2">
        <f t="shared" si="136"/>
        <v>-191471</v>
      </c>
      <c r="F2196" s="5" t="str">
        <f t="shared" si="139"/>
        <v>BEARISH</v>
      </c>
      <c r="G2196" s="5" t="str">
        <f t="shared" si="138"/>
        <v>NEUTRAL</v>
      </c>
      <c r="H2196" s="5" t="str">
        <f t="shared" si="137"/>
        <v>CONFIRMED BEARISH</v>
      </c>
    </row>
    <row r="2197" spans="1:8" ht="13.5" x14ac:dyDescent="0.25">
      <c r="A2197" s="3">
        <f>TITRES_STAT!B2200</f>
        <v>45504</v>
      </c>
      <c r="B2197" s="5">
        <f>TITRES_STAT!C2200</f>
        <v>2.2000000000000002</v>
      </c>
      <c r="C2197" s="5">
        <f>TITRES_STAT!D2200</f>
        <v>2.0588000000000002</v>
      </c>
      <c r="D2197" s="5">
        <f>TITRES_STAT!E2200</f>
        <v>0</v>
      </c>
      <c r="E2197" s="2">
        <f t="shared" si="136"/>
        <v>-191471</v>
      </c>
      <c r="F2197" s="5" t="str">
        <f t="shared" si="139"/>
        <v>BEARISH</v>
      </c>
      <c r="G2197" s="5" t="str">
        <f t="shared" si="138"/>
        <v>NEUTRAL</v>
      </c>
      <c r="H2197" s="5" t="str">
        <f t="shared" si="137"/>
        <v>CONFIRMED BEARISH</v>
      </c>
    </row>
    <row r="2198" spans="1:8" ht="13.5" x14ac:dyDescent="0.25">
      <c r="A2198" s="3">
        <f>TITRES_STAT!B2201</f>
        <v>45505</v>
      </c>
      <c r="B2198" s="5">
        <f>TITRES_STAT!C2201</f>
        <v>2.2000000000000002</v>
      </c>
      <c r="C2198" s="5">
        <f>TITRES_STAT!D2201</f>
        <v>2.0588000000000002</v>
      </c>
      <c r="D2198" s="5">
        <f>TITRES_STAT!E2201</f>
        <v>0</v>
      </c>
      <c r="E2198" s="2">
        <f t="shared" si="136"/>
        <v>-191471</v>
      </c>
      <c r="F2198" s="5" t="str">
        <f t="shared" si="139"/>
        <v>BEARISH</v>
      </c>
      <c r="G2198" s="5" t="str">
        <f t="shared" si="138"/>
        <v>NEUTRAL</v>
      </c>
      <c r="H2198" s="5" t="str">
        <f t="shared" si="137"/>
        <v>CONFIRMED BEARISH</v>
      </c>
    </row>
    <row r="2199" spans="1:8" ht="13.5" x14ac:dyDescent="0.25">
      <c r="A2199" s="3">
        <f>TITRES_STAT!B2202</f>
        <v>45506</v>
      </c>
      <c r="B2199" s="5">
        <f>TITRES_STAT!C2202</f>
        <v>2.2000000000000002</v>
      </c>
      <c r="C2199" s="5">
        <f>TITRES_STAT!D2202</f>
        <v>2.0588000000000002</v>
      </c>
      <c r="D2199" s="5">
        <f>TITRES_STAT!E2202</f>
        <v>20</v>
      </c>
      <c r="E2199" s="2">
        <f t="shared" si="136"/>
        <v>-191471</v>
      </c>
      <c r="F2199" s="5" t="str">
        <f t="shared" si="139"/>
        <v>BEARISH</v>
      </c>
      <c r="G2199" s="5" t="str">
        <f t="shared" si="138"/>
        <v>NEUTRAL</v>
      </c>
      <c r="H2199" s="5" t="str">
        <f t="shared" si="137"/>
        <v>CONFIRMED BEARISH</v>
      </c>
    </row>
    <row r="2200" spans="1:8" ht="13.5" x14ac:dyDescent="0.25">
      <c r="A2200" s="3">
        <f>TITRES_STAT!B2203</f>
        <v>45509</v>
      </c>
      <c r="B2200" s="5">
        <f>TITRES_STAT!C2203</f>
        <v>2.2000000000000002</v>
      </c>
      <c r="C2200" s="5">
        <f>TITRES_STAT!D2203</f>
        <v>2.0588000000000002</v>
      </c>
      <c r="D2200" s="5">
        <f>TITRES_STAT!E2203</f>
        <v>0</v>
      </c>
      <c r="E2200" s="2">
        <f t="shared" si="136"/>
        <v>-191471</v>
      </c>
      <c r="F2200" s="5" t="str">
        <f t="shared" si="139"/>
        <v>NEUTRAL</v>
      </c>
      <c r="G2200" s="5" t="str">
        <f t="shared" si="138"/>
        <v>NEUTRAL</v>
      </c>
      <c r="H2200" s="5" t="str">
        <f t="shared" si="137"/>
        <v>NEUTRAL</v>
      </c>
    </row>
    <row r="2201" spans="1:8" ht="13.5" x14ac:dyDescent="0.25">
      <c r="A2201" s="3">
        <f>TITRES_STAT!B2204</f>
        <v>45510</v>
      </c>
      <c r="B2201" s="5">
        <f>TITRES_STAT!C2204</f>
        <v>2.2400000000000002</v>
      </c>
      <c r="C2201" s="5">
        <f>TITRES_STAT!D2204</f>
        <v>2.0962000000000001</v>
      </c>
      <c r="D2201" s="5">
        <f>TITRES_STAT!E2204</f>
        <v>1</v>
      </c>
      <c r="E2201" s="2">
        <f t="shared" si="136"/>
        <v>-191470</v>
      </c>
      <c r="F2201" s="5" t="str">
        <f t="shared" si="139"/>
        <v>BULLISH</v>
      </c>
      <c r="G2201" s="5" t="str">
        <f t="shared" si="138"/>
        <v>NEUTRAL</v>
      </c>
      <c r="H2201" s="5" t="str">
        <f t="shared" si="137"/>
        <v>CONFIRMED BULLISH</v>
      </c>
    </row>
    <row r="2202" spans="1:8" ht="13.5" x14ac:dyDescent="0.25">
      <c r="A2202" s="3">
        <f>TITRES_STAT!B2205</f>
        <v>45511</v>
      </c>
      <c r="B2202" s="5">
        <f>TITRES_STAT!C2205</f>
        <v>2.2400000000000002</v>
      </c>
      <c r="C2202" s="5">
        <f>TITRES_STAT!D2205</f>
        <v>2.0962000000000001</v>
      </c>
      <c r="D2202" s="5">
        <f>TITRES_STAT!E2205</f>
        <v>0</v>
      </c>
      <c r="E2202" s="2">
        <f t="shared" si="136"/>
        <v>-191470</v>
      </c>
      <c r="F2202" s="5" t="str">
        <f t="shared" si="139"/>
        <v>BULLISH</v>
      </c>
      <c r="G2202" s="5" t="str">
        <f t="shared" si="138"/>
        <v>NEUTRAL</v>
      </c>
      <c r="H2202" s="5" t="str">
        <f t="shared" si="137"/>
        <v>CONFIRMED BULLISH</v>
      </c>
    </row>
    <row r="2203" spans="1:8" ht="13.5" x14ac:dyDescent="0.25">
      <c r="A2203" s="3">
        <f>TITRES_STAT!B2206</f>
        <v>45512</v>
      </c>
      <c r="B2203" s="5">
        <f>TITRES_STAT!C2206</f>
        <v>2.2400000000000002</v>
      </c>
      <c r="C2203" s="5">
        <f>TITRES_STAT!D2206</f>
        <v>2.0962000000000001</v>
      </c>
      <c r="D2203" s="5">
        <f>TITRES_STAT!E2206</f>
        <v>0</v>
      </c>
      <c r="E2203" s="2">
        <f t="shared" si="136"/>
        <v>-191470</v>
      </c>
      <c r="F2203" s="5" t="str">
        <f t="shared" si="139"/>
        <v>BULLISH</v>
      </c>
      <c r="G2203" s="5" t="str">
        <f t="shared" si="138"/>
        <v>NEUTRAL</v>
      </c>
      <c r="H2203" s="5" t="str">
        <f t="shared" si="137"/>
        <v>CONFIRMED BULLISH</v>
      </c>
    </row>
    <row r="2204" spans="1:8" ht="13.5" x14ac:dyDescent="0.25">
      <c r="A2204" s="3">
        <f>TITRES_STAT!B2207</f>
        <v>45513</v>
      </c>
      <c r="B2204" s="5">
        <f>TITRES_STAT!C2207</f>
        <v>2.2400000000000002</v>
      </c>
      <c r="C2204" s="5">
        <f>TITRES_STAT!D2207</f>
        <v>2.0962000000000001</v>
      </c>
      <c r="D2204" s="5">
        <f>TITRES_STAT!E2207</f>
        <v>0</v>
      </c>
      <c r="E2204" s="2">
        <f t="shared" si="136"/>
        <v>-191470</v>
      </c>
      <c r="F2204" s="5" t="str">
        <f t="shared" si="139"/>
        <v>BULLISH</v>
      </c>
      <c r="G2204" s="5" t="str">
        <f t="shared" si="138"/>
        <v>NEUTRAL</v>
      </c>
      <c r="H2204" s="5" t="str">
        <f t="shared" si="137"/>
        <v>CONFIRMED BULLISH</v>
      </c>
    </row>
    <row r="2205" spans="1:8" ht="13.5" x14ac:dyDescent="0.25">
      <c r="A2205" s="3">
        <f>TITRES_STAT!B2208</f>
        <v>45516</v>
      </c>
      <c r="B2205" s="5">
        <f>TITRES_STAT!C2208</f>
        <v>2.2400000000000002</v>
      </c>
      <c r="C2205" s="5">
        <f>TITRES_STAT!D2208</f>
        <v>2.0962000000000001</v>
      </c>
      <c r="D2205" s="5">
        <f>TITRES_STAT!E2208</f>
        <v>0</v>
      </c>
      <c r="E2205" s="2">
        <f t="shared" si="136"/>
        <v>-191470</v>
      </c>
      <c r="F2205" s="5" t="str">
        <f t="shared" si="139"/>
        <v>BULLISH</v>
      </c>
      <c r="G2205" s="5" t="str">
        <f t="shared" si="138"/>
        <v>NEUTRAL</v>
      </c>
      <c r="H2205" s="5" t="str">
        <f t="shared" si="137"/>
        <v>CONFIRMED BULLISH</v>
      </c>
    </row>
    <row r="2206" spans="1:8" ht="13.5" x14ac:dyDescent="0.25">
      <c r="A2206" s="3">
        <f>TITRES_STAT!B2209</f>
        <v>45518</v>
      </c>
      <c r="B2206" s="5">
        <f>TITRES_STAT!C2209</f>
        <v>2.2400000000000002</v>
      </c>
      <c r="C2206" s="5">
        <f>TITRES_STAT!D2209</f>
        <v>2.0962000000000001</v>
      </c>
      <c r="D2206" s="5">
        <f>TITRES_STAT!E2209</f>
        <v>0</v>
      </c>
      <c r="E2206" s="2">
        <f t="shared" si="136"/>
        <v>-191470</v>
      </c>
      <c r="F2206" s="5" t="str">
        <f t="shared" si="139"/>
        <v>NEUTRAL</v>
      </c>
      <c r="G2206" s="5" t="str">
        <f t="shared" si="138"/>
        <v>NEUTRAL</v>
      </c>
      <c r="H2206" s="5" t="str">
        <f t="shared" si="137"/>
        <v>NEUTRAL</v>
      </c>
    </row>
    <row r="2207" spans="1:8" ht="13.5" x14ac:dyDescent="0.25">
      <c r="A2207" s="3">
        <f>TITRES_STAT!B2210</f>
        <v>45519</v>
      </c>
      <c r="B2207" s="5">
        <f>TITRES_STAT!C2210</f>
        <v>2.2999999999999998</v>
      </c>
      <c r="C2207" s="5">
        <f>TITRES_STAT!D2210</f>
        <v>2.1522999999999999</v>
      </c>
      <c r="D2207" s="5">
        <f>TITRES_STAT!E2210</f>
        <v>4246</v>
      </c>
      <c r="E2207" s="2">
        <f t="shared" si="136"/>
        <v>-187224</v>
      </c>
      <c r="F2207" s="5" t="str">
        <f t="shared" si="139"/>
        <v>BULLISH</v>
      </c>
      <c r="G2207" s="5" t="str">
        <f t="shared" si="138"/>
        <v>WEAK</v>
      </c>
      <c r="H2207" s="5" t="str">
        <f t="shared" si="137"/>
        <v>CONFIRMED BULLISH</v>
      </c>
    </row>
    <row r="2208" spans="1:8" ht="13.5" x14ac:dyDescent="0.25">
      <c r="A2208" s="3">
        <f>TITRES_STAT!B2211</f>
        <v>45520</v>
      </c>
      <c r="B2208" s="5">
        <f>TITRES_STAT!C2211</f>
        <v>2.2999999999999998</v>
      </c>
      <c r="C2208" s="5">
        <f>TITRES_STAT!D2211</f>
        <v>2.1522999999999999</v>
      </c>
      <c r="D2208" s="5">
        <f>TITRES_STAT!E2211</f>
        <v>0</v>
      </c>
      <c r="E2208" s="2">
        <f t="shared" si="136"/>
        <v>-187224</v>
      </c>
      <c r="F2208" s="5" t="str">
        <f t="shared" si="139"/>
        <v>BULLISH</v>
      </c>
      <c r="G2208" s="5" t="str">
        <f t="shared" si="138"/>
        <v>WEAK</v>
      </c>
      <c r="H2208" s="5" t="str">
        <f t="shared" si="137"/>
        <v>CONFIRMED BULLISH</v>
      </c>
    </row>
    <row r="2209" spans="1:8" ht="13.5" x14ac:dyDescent="0.25">
      <c r="A2209" s="3">
        <f>TITRES_STAT!B2212</f>
        <v>45523</v>
      </c>
      <c r="B2209" s="5">
        <f>TITRES_STAT!C2212</f>
        <v>2.2999999999999998</v>
      </c>
      <c r="C2209" s="5">
        <f>TITRES_STAT!D2212</f>
        <v>2.1522999999999999</v>
      </c>
      <c r="D2209" s="5">
        <f>TITRES_STAT!E2212</f>
        <v>0</v>
      </c>
      <c r="E2209" s="2">
        <f t="shared" si="136"/>
        <v>-187224</v>
      </c>
      <c r="F2209" s="5" t="str">
        <f t="shared" si="139"/>
        <v>BULLISH</v>
      </c>
      <c r="G2209" s="5" t="str">
        <f t="shared" si="138"/>
        <v>WEAK</v>
      </c>
      <c r="H2209" s="5" t="str">
        <f t="shared" si="137"/>
        <v>CONFIRMED BULLISH</v>
      </c>
    </row>
    <row r="2210" spans="1:8" ht="13.5" x14ac:dyDescent="0.25">
      <c r="A2210" s="3">
        <f>TITRES_STAT!B2213</f>
        <v>45524</v>
      </c>
      <c r="B2210" s="5">
        <f>TITRES_STAT!C2213</f>
        <v>2.2999999999999998</v>
      </c>
      <c r="C2210" s="5">
        <f>TITRES_STAT!D2213</f>
        <v>2.1522999999999999</v>
      </c>
      <c r="D2210" s="5">
        <f>TITRES_STAT!E2213</f>
        <v>0</v>
      </c>
      <c r="E2210" s="2">
        <f t="shared" si="136"/>
        <v>-187224</v>
      </c>
      <c r="F2210" s="5" t="str">
        <f t="shared" si="139"/>
        <v>BULLISH</v>
      </c>
      <c r="G2210" s="5" t="str">
        <f t="shared" si="138"/>
        <v>WEAK</v>
      </c>
      <c r="H2210" s="5" t="str">
        <f t="shared" si="137"/>
        <v>CONFIRMED BULLISH</v>
      </c>
    </row>
    <row r="2211" spans="1:8" ht="13.5" x14ac:dyDescent="0.25">
      <c r="A2211" s="3">
        <f>TITRES_STAT!B2214</f>
        <v>45525</v>
      </c>
      <c r="B2211" s="5">
        <f>TITRES_STAT!C2214</f>
        <v>2.2999999999999998</v>
      </c>
      <c r="C2211" s="5">
        <f>TITRES_STAT!D2214</f>
        <v>2.1522999999999999</v>
      </c>
      <c r="D2211" s="5">
        <f>TITRES_STAT!E2214</f>
        <v>0</v>
      </c>
      <c r="E2211" s="2">
        <f t="shared" si="136"/>
        <v>-187224</v>
      </c>
      <c r="F2211" s="5" t="str">
        <f t="shared" si="139"/>
        <v>BULLISH</v>
      </c>
      <c r="G2211" s="5" t="str">
        <f t="shared" si="138"/>
        <v>WEAK</v>
      </c>
      <c r="H2211" s="5" t="str">
        <f t="shared" si="137"/>
        <v>CONFIRMED BULLISH</v>
      </c>
    </row>
    <row r="2212" spans="1:8" ht="13.5" x14ac:dyDescent="0.25">
      <c r="A2212" s="3">
        <f>TITRES_STAT!B2215</f>
        <v>45526</v>
      </c>
      <c r="B2212" s="5">
        <f>TITRES_STAT!C2215</f>
        <v>2.2999999999999998</v>
      </c>
      <c r="C2212" s="5">
        <f>TITRES_STAT!D2215</f>
        <v>2.1522999999999999</v>
      </c>
      <c r="D2212" s="5">
        <f>TITRES_STAT!E2215</f>
        <v>0</v>
      </c>
      <c r="E2212" s="2">
        <f t="shared" si="136"/>
        <v>-187224</v>
      </c>
      <c r="F2212" s="5" t="str">
        <f t="shared" si="139"/>
        <v>NEUTRAL</v>
      </c>
      <c r="G2212" s="5" t="str">
        <f t="shared" si="138"/>
        <v>NEUTRAL</v>
      </c>
      <c r="H2212" s="5" t="str">
        <f t="shared" si="137"/>
        <v>NEUTRAL</v>
      </c>
    </row>
    <row r="2213" spans="1:8" ht="13.5" x14ac:dyDescent="0.25">
      <c r="A2213" s="3">
        <f>TITRES_STAT!B2216</f>
        <v>45527</v>
      </c>
      <c r="B2213" s="5">
        <f>TITRES_STAT!C2216</f>
        <v>2.2999999999999998</v>
      </c>
      <c r="C2213" s="5">
        <f>TITRES_STAT!D2216</f>
        <v>2.1522999999999999</v>
      </c>
      <c r="D2213" s="5">
        <f>TITRES_STAT!E2216</f>
        <v>0</v>
      </c>
      <c r="E2213" s="2">
        <f t="shared" si="136"/>
        <v>-187224</v>
      </c>
      <c r="F2213" s="5" t="str">
        <f t="shared" si="139"/>
        <v>NEUTRAL</v>
      </c>
      <c r="G2213" s="5" t="str">
        <f t="shared" si="138"/>
        <v>NEUTRAL</v>
      </c>
      <c r="H2213" s="5" t="str">
        <f t="shared" si="137"/>
        <v>NEUTRAL</v>
      </c>
    </row>
    <row r="2214" spans="1:8" ht="13.5" x14ac:dyDescent="0.25">
      <c r="A2214" s="3">
        <f>TITRES_STAT!B2217</f>
        <v>45530</v>
      </c>
      <c r="B2214" s="5">
        <f>TITRES_STAT!C2217</f>
        <v>2.2999999999999998</v>
      </c>
      <c r="C2214" s="5">
        <f>TITRES_STAT!D2217</f>
        <v>2.1522999999999999</v>
      </c>
      <c r="D2214" s="5">
        <f>TITRES_STAT!E2217</f>
        <v>0</v>
      </c>
      <c r="E2214" s="2">
        <f t="shared" si="136"/>
        <v>-187224</v>
      </c>
      <c r="F2214" s="5" t="str">
        <f t="shared" si="139"/>
        <v>NEUTRAL</v>
      </c>
      <c r="G2214" s="5" t="str">
        <f t="shared" si="138"/>
        <v>NEUTRAL</v>
      </c>
      <c r="H2214" s="5" t="str">
        <f t="shared" si="137"/>
        <v>NEUTRAL</v>
      </c>
    </row>
    <row r="2215" spans="1:8" ht="13.5" x14ac:dyDescent="0.25">
      <c r="A2215" s="3">
        <f>TITRES_STAT!B2218</f>
        <v>45531</v>
      </c>
      <c r="B2215" s="5">
        <f>TITRES_STAT!C2218</f>
        <v>2.2999999999999998</v>
      </c>
      <c r="C2215" s="5">
        <f>TITRES_STAT!D2218</f>
        <v>2.1522999999999999</v>
      </c>
      <c r="D2215" s="5">
        <f>TITRES_STAT!E2218</f>
        <v>0</v>
      </c>
      <c r="E2215" s="2">
        <f t="shared" si="136"/>
        <v>-187224</v>
      </c>
      <c r="F2215" s="5" t="str">
        <f t="shared" si="139"/>
        <v>NEUTRAL</v>
      </c>
      <c r="G2215" s="5" t="str">
        <f t="shared" si="138"/>
        <v>NEUTRAL</v>
      </c>
      <c r="H2215" s="5" t="str">
        <f t="shared" si="137"/>
        <v>NEUTRAL</v>
      </c>
    </row>
    <row r="2216" spans="1:8" ht="13.5" x14ac:dyDescent="0.25">
      <c r="A2216" s="3">
        <f>TITRES_STAT!B2219</f>
        <v>45532</v>
      </c>
      <c r="B2216" s="5">
        <f>TITRES_STAT!C2219</f>
        <v>2.2999999999999998</v>
      </c>
      <c r="C2216" s="5">
        <f>TITRES_STAT!D2219</f>
        <v>2.1522999999999999</v>
      </c>
      <c r="D2216" s="5">
        <f>TITRES_STAT!E2219</f>
        <v>0</v>
      </c>
      <c r="E2216" s="2">
        <f t="shared" si="136"/>
        <v>-187224</v>
      </c>
      <c r="F2216" s="5" t="str">
        <f t="shared" si="139"/>
        <v>NEUTRAL</v>
      </c>
      <c r="G2216" s="5" t="str">
        <f t="shared" si="138"/>
        <v>NEUTRAL</v>
      </c>
      <c r="H2216" s="5" t="str">
        <f t="shared" si="137"/>
        <v>NEUTRAL</v>
      </c>
    </row>
    <row r="2217" spans="1:8" ht="13.5" x14ac:dyDescent="0.25">
      <c r="A2217" s="3">
        <f>TITRES_STAT!B2220</f>
        <v>45533</v>
      </c>
      <c r="B2217" s="5">
        <f>TITRES_STAT!C2220</f>
        <v>2.2999999999999998</v>
      </c>
      <c r="C2217" s="5">
        <f>TITRES_STAT!D2220</f>
        <v>2.1522999999999999</v>
      </c>
      <c r="D2217" s="5">
        <f>TITRES_STAT!E2220</f>
        <v>0</v>
      </c>
      <c r="E2217" s="2">
        <f t="shared" si="136"/>
        <v>-187224</v>
      </c>
      <c r="F2217" s="5" t="str">
        <f t="shared" si="139"/>
        <v>NEUTRAL</v>
      </c>
      <c r="G2217" s="5" t="str">
        <f t="shared" si="138"/>
        <v>NEUTRAL</v>
      </c>
      <c r="H2217" s="5" t="str">
        <f t="shared" si="137"/>
        <v>NEUTRAL</v>
      </c>
    </row>
    <row r="2218" spans="1:8" ht="13.5" x14ac:dyDescent="0.25">
      <c r="A2218" s="3">
        <f>TITRES_STAT!B2221</f>
        <v>45534</v>
      </c>
      <c r="B2218" s="5">
        <f>TITRES_STAT!C2221</f>
        <v>2.2999999999999998</v>
      </c>
      <c r="C2218" s="5">
        <f>TITRES_STAT!D2221</f>
        <v>2.1522999999999999</v>
      </c>
      <c r="D2218" s="5">
        <f>TITRES_STAT!E2221</f>
        <v>153</v>
      </c>
      <c r="E2218" s="2">
        <f t="shared" si="136"/>
        <v>-187224</v>
      </c>
      <c r="F2218" s="5" t="str">
        <f t="shared" si="139"/>
        <v>NEUTRAL</v>
      </c>
      <c r="G2218" s="5" t="str">
        <f t="shared" si="138"/>
        <v>NEUTRAL</v>
      </c>
      <c r="H2218" s="5" t="str">
        <f t="shared" si="137"/>
        <v>NEUTRAL</v>
      </c>
    </row>
    <row r="2219" spans="1:8" ht="13.5" x14ac:dyDescent="0.25">
      <c r="A2219" s="3">
        <f>TITRES_STAT!B2222</f>
        <v>45537</v>
      </c>
      <c r="B2219" s="5">
        <f>TITRES_STAT!C2222</f>
        <v>2.2999999999999998</v>
      </c>
      <c r="C2219" s="5">
        <f>TITRES_STAT!D2222</f>
        <v>2.1522999999999999</v>
      </c>
      <c r="D2219" s="5">
        <f>TITRES_STAT!E2222</f>
        <v>1000</v>
      </c>
      <c r="E2219" s="2">
        <f t="shared" si="136"/>
        <v>-187224</v>
      </c>
      <c r="F2219" s="5" t="str">
        <f t="shared" si="139"/>
        <v>NEUTRAL</v>
      </c>
      <c r="G2219" s="5" t="str">
        <f t="shared" si="138"/>
        <v>NEUTRAL</v>
      </c>
      <c r="H2219" s="5" t="str">
        <f t="shared" si="137"/>
        <v>NEUTRAL</v>
      </c>
    </row>
    <row r="2220" spans="1:8" ht="13.5" x14ac:dyDescent="0.25">
      <c r="A2220" s="3">
        <f>TITRES_STAT!B2223</f>
        <v>45538</v>
      </c>
      <c r="B2220" s="5">
        <f>TITRES_STAT!C2223</f>
        <v>2.2999999999999998</v>
      </c>
      <c r="C2220" s="5">
        <f>TITRES_STAT!D2223</f>
        <v>2.1522999999999999</v>
      </c>
      <c r="D2220" s="5">
        <f>TITRES_STAT!E2223</f>
        <v>1604</v>
      </c>
      <c r="E2220" s="2">
        <f t="shared" si="136"/>
        <v>-187224</v>
      </c>
      <c r="F2220" s="5" t="str">
        <f t="shared" si="139"/>
        <v>NEUTRAL</v>
      </c>
      <c r="G2220" s="5" t="str">
        <f t="shared" si="138"/>
        <v>NEUTRAL</v>
      </c>
      <c r="H2220" s="5" t="str">
        <f t="shared" si="137"/>
        <v>NEUTRAL</v>
      </c>
    </row>
    <row r="2221" spans="1:8" ht="13.5" x14ac:dyDescent="0.25">
      <c r="A2221" s="3">
        <f>TITRES_STAT!B2224</f>
        <v>45539</v>
      </c>
      <c r="B2221" s="5">
        <f>TITRES_STAT!C2224</f>
        <v>2.2999999999999998</v>
      </c>
      <c r="C2221" s="5">
        <f>TITRES_STAT!D2224</f>
        <v>2.1522999999999999</v>
      </c>
      <c r="D2221" s="5">
        <f>TITRES_STAT!E2224</f>
        <v>0</v>
      </c>
      <c r="E2221" s="2">
        <f t="shared" si="136"/>
        <v>-187224</v>
      </c>
      <c r="F2221" s="5" t="str">
        <f t="shared" si="139"/>
        <v>NEUTRAL</v>
      </c>
      <c r="G2221" s="5" t="str">
        <f t="shared" si="138"/>
        <v>NEUTRAL</v>
      </c>
      <c r="H2221" s="5" t="str">
        <f t="shared" si="137"/>
        <v>NEUTRAL</v>
      </c>
    </row>
    <row r="2222" spans="1:8" ht="13.5" x14ac:dyDescent="0.25">
      <c r="A2222" s="3">
        <f>TITRES_STAT!B2225</f>
        <v>45540</v>
      </c>
      <c r="B2222" s="5">
        <f>TITRES_STAT!C2225</f>
        <v>2.2999999999999998</v>
      </c>
      <c r="C2222" s="5">
        <f>TITRES_STAT!D2225</f>
        <v>2.1522999999999999</v>
      </c>
      <c r="D2222" s="5">
        <f>TITRES_STAT!E2225</f>
        <v>0</v>
      </c>
      <c r="E2222" s="2">
        <f t="shared" si="136"/>
        <v>-187224</v>
      </c>
      <c r="F2222" s="5" t="str">
        <f t="shared" si="139"/>
        <v>NEUTRAL</v>
      </c>
      <c r="G2222" s="5" t="str">
        <f t="shared" si="138"/>
        <v>NEUTRAL</v>
      </c>
      <c r="H2222" s="5" t="str">
        <f t="shared" si="137"/>
        <v>NEUTRAL</v>
      </c>
    </row>
    <row r="2223" spans="1:8" ht="13.5" x14ac:dyDescent="0.25">
      <c r="A2223" s="3">
        <f>TITRES_STAT!B2226</f>
        <v>45541</v>
      </c>
      <c r="B2223" s="5">
        <f>TITRES_STAT!C2226</f>
        <v>2.2999999999999998</v>
      </c>
      <c r="C2223" s="5">
        <f>TITRES_STAT!D2226</f>
        <v>2.1522999999999999</v>
      </c>
      <c r="D2223" s="5">
        <f>TITRES_STAT!E2226</f>
        <v>0</v>
      </c>
      <c r="E2223" s="2">
        <f t="shared" si="136"/>
        <v>-187224</v>
      </c>
      <c r="F2223" s="5" t="str">
        <f t="shared" si="139"/>
        <v>NEUTRAL</v>
      </c>
      <c r="G2223" s="5" t="str">
        <f t="shared" si="138"/>
        <v>NEUTRAL</v>
      </c>
      <c r="H2223" s="5" t="str">
        <f t="shared" si="137"/>
        <v>NEUTRAL</v>
      </c>
    </row>
    <row r="2224" spans="1:8" ht="13.5" x14ac:dyDescent="0.25">
      <c r="A2224" s="3">
        <f>TITRES_STAT!B2227</f>
        <v>45544</v>
      </c>
      <c r="B2224" s="5">
        <f>TITRES_STAT!C2227</f>
        <v>2.2999999999999998</v>
      </c>
      <c r="C2224" s="5">
        <f>TITRES_STAT!D2227</f>
        <v>2.1522999999999999</v>
      </c>
      <c r="D2224" s="5">
        <f>TITRES_STAT!E2227</f>
        <v>0</v>
      </c>
      <c r="E2224" s="2">
        <f t="shared" si="136"/>
        <v>-187224</v>
      </c>
      <c r="F2224" s="5" t="str">
        <f t="shared" si="139"/>
        <v>NEUTRAL</v>
      </c>
      <c r="G2224" s="5" t="str">
        <f t="shared" si="138"/>
        <v>NEUTRAL</v>
      </c>
      <c r="H2224" s="5" t="str">
        <f t="shared" si="137"/>
        <v>NEUTRAL</v>
      </c>
    </row>
    <row r="2225" spans="1:8" ht="13.5" x14ac:dyDescent="0.25">
      <c r="A2225" s="3">
        <f>TITRES_STAT!B2228</f>
        <v>45545</v>
      </c>
      <c r="B2225" s="5">
        <f>TITRES_STAT!C2228</f>
        <v>2.2999999999999998</v>
      </c>
      <c r="C2225" s="5">
        <f>TITRES_STAT!D2228</f>
        <v>2.1522999999999999</v>
      </c>
      <c r="D2225" s="5">
        <f>TITRES_STAT!E2228</f>
        <v>0</v>
      </c>
      <c r="E2225" s="2">
        <f t="shared" si="136"/>
        <v>-187224</v>
      </c>
      <c r="F2225" s="5" t="str">
        <f t="shared" si="139"/>
        <v>NEUTRAL</v>
      </c>
      <c r="G2225" s="5" t="str">
        <f t="shared" si="138"/>
        <v>NEUTRAL</v>
      </c>
      <c r="H2225" s="5" t="str">
        <f t="shared" si="137"/>
        <v>NEUTRAL</v>
      </c>
    </row>
    <row r="2226" spans="1:8" ht="13.5" x14ac:dyDescent="0.25">
      <c r="A2226" s="3">
        <f>TITRES_STAT!B2229</f>
        <v>45546</v>
      </c>
      <c r="B2226" s="5">
        <f>TITRES_STAT!C2229</f>
        <v>2.2999999999999998</v>
      </c>
      <c r="C2226" s="5">
        <f>TITRES_STAT!D2229</f>
        <v>2.1522999999999999</v>
      </c>
      <c r="D2226" s="5">
        <f>TITRES_STAT!E2229</f>
        <v>0</v>
      </c>
      <c r="E2226" s="2">
        <f t="shared" si="136"/>
        <v>-187224</v>
      </c>
      <c r="F2226" s="5" t="str">
        <f t="shared" si="139"/>
        <v>NEUTRAL</v>
      </c>
      <c r="G2226" s="5" t="str">
        <f t="shared" si="138"/>
        <v>NEUTRAL</v>
      </c>
      <c r="H2226" s="5" t="str">
        <f t="shared" si="137"/>
        <v>NEUTRAL</v>
      </c>
    </row>
    <row r="2227" spans="1:8" ht="13.5" x14ac:dyDescent="0.25">
      <c r="A2227" s="3">
        <f>TITRES_STAT!B2230</f>
        <v>45547</v>
      </c>
      <c r="B2227" s="5">
        <f>TITRES_STAT!C2230</f>
        <v>2.2999999999999998</v>
      </c>
      <c r="C2227" s="5">
        <f>TITRES_STAT!D2230</f>
        <v>2.1522999999999999</v>
      </c>
      <c r="D2227" s="5">
        <f>TITRES_STAT!E2230</f>
        <v>0</v>
      </c>
      <c r="E2227" s="2">
        <f t="shared" si="136"/>
        <v>-187224</v>
      </c>
      <c r="F2227" s="5" t="str">
        <f t="shared" si="139"/>
        <v>NEUTRAL</v>
      </c>
      <c r="G2227" s="5" t="str">
        <f t="shared" si="138"/>
        <v>NEUTRAL</v>
      </c>
      <c r="H2227" s="5" t="str">
        <f t="shared" si="137"/>
        <v>NEUTRAL</v>
      </c>
    </row>
    <row r="2228" spans="1:8" ht="13.5" x14ac:dyDescent="0.25">
      <c r="A2228" s="3">
        <f>TITRES_STAT!B2231</f>
        <v>45548</v>
      </c>
      <c r="B2228" s="5">
        <f>TITRES_STAT!C2231</f>
        <v>2.2999999999999998</v>
      </c>
      <c r="C2228" s="5">
        <f>TITRES_STAT!D2231</f>
        <v>2.1522999999999999</v>
      </c>
      <c r="D2228" s="5">
        <f>TITRES_STAT!E2231</f>
        <v>1</v>
      </c>
      <c r="E2228" s="2">
        <f t="shared" si="136"/>
        <v>-187224</v>
      </c>
      <c r="F2228" s="5" t="str">
        <f t="shared" si="139"/>
        <v>NEUTRAL</v>
      </c>
      <c r="G2228" s="5" t="str">
        <f t="shared" si="138"/>
        <v>NEUTRAL</v>
      </c>
      <c r="H2228" s="5" t="str">
        <f t="shared" si="137"/>
        <v>NEUTRAL</v>
      </c>
    </row>
    <row r="2229" spans="1:8" ht="13.5" x14ac:dyDescent="0.25">
      <c r="A2229" s="3">
        <f>TITRES_STAT!B2232</f>
        <v>45551</v>
      </c>
      <c r="B2229" s="5">
        <f>TITRES_STAT!C2232</f>
        <v>2.2999999999999998</v>
      </c>
      <c r="C2229" s="5">
        <f>TITRES_STAT!D2232</f>
        <v>2.1522999999999999</v>
      </c>
      <c r="D2229" s="5">
        <f>TITRES_STAT!E2232</f>
        <v>0</v>
      </c>
      <c r="E2229" s="2">
        <f t="shared" si="136"/>
        <v>-187224</v>
      </c>
      <c r="F2229" s="5" t="str">
        <f t="shared" si="139"/>
        <v>NEUTRAL</v>
      </c>
      <c r="G2229" s="5" t="str">
        <f t="shared" si="138"/>
        <v>NEUTRAL</v>
      </c>
      <c r="H2229" s="5" t="str">
        <f t="shared" si="137"/>
        <v>NEUTRAL</v>
      </c>
    </row>
    <row r="2230" spans="1:8" ht="13.5" x14ac:dyDescent="0.25">
      <c r="A2230" s="3">
        <f>TITRES_STAT!B2233</f>
        <v>45552</v>
      </c>
      <c r="B2230" s="5">
        <f>TITRES_STAT!C2233</f>
        <v>2.2999999999999998</v>
      </c>
      <c r="C2230" s="5">
        <f>TITRES_STAT!D2233</f>
        <v>2.1522999999999999</v>
      </c>
      <c r="D2230" s="5">
        <f>TITRES_STAT!E2233</f>
        <v>0</v>
      </c>
      <c r="E2230" s="2">
        <f t="shared" si="136"/>
        <v>-187224</v>
      </c>
      <c r="F2230" s="5" t="str">
        <f t="shared" si="139"/>
        <v>NEUTRAL</v>
      </c>
      <c r="G2230" s="5" t="str">
        <f t="shared" si="138"/>
        <v>NEUTRAL</v>
      </c>
      <c r="H2230" s="5" t="str">
        <f t="shared" si="137"/>
        <v>NEUTRAL</v>
      </c>
    </row>
    <row r="2231" spans="1:8" ht="13.5" x14ac:dyDescent="0.25">
      <c r="A2231" s="3">
        <f>TITRES_STAT!B2234</f>
        <v>45553</v>
      </c>
      <c r="B2231" s="5">
        <f>TITRES_STAT!C2234</f>
        <v>2.2999999999999998</v>
      </c>
      <c r="C2231" s="5">
        <f>TITRES_STAT!D2234</f>
        <v>2.1522999999999999</v>
      </c>
      <c r="D2231" s="5">
        <f>TITRES_STAT!E2234</f>
        <v>0</v>
      </c>
      <c r="E2231" s="2">
        <f t="shared" si="136"/>
        <v>-187224</v>
      </c>
      <c r="F2231" s="5" t="str">
        <f t="shared" si="139"/>
        <v>NEUTRAL</v>
      </c>
      <c r="G2231" s="5" t="str">
        <f t="shared" si="138"/>
        <v>NEUTRAL</v>
      </c>
      <c r="H2231" s="5" t="str">
        <f t="shared" si="137"/>
        <v>NEUTRAL</v>
      </c>
    </row>
    <row r="2232" spans="1:8" ht="13.5" x14ac:dyDescent="0.25">
      <c r="A2232" s="3">
        <f>TITRES_STAT!B2235</f>
        <v>45554</v>
      </c>
      <c r="B2232" s="5">
        <f>TITRES_STAT!C2235</f>
        <v>2.2999999999999998</v>
      </c>
      <c r="C2232" s="5">
        <f>TITRES_STAT!D2235</f>
        <v>2.1522999999999999</v>
      </c>
      <c r="D2232" s="5">
        <f>TITRES_STAT!E2235</f>
        <v>0</v>
      </c>
      <c r="E2232" s="2">
        <f t="shared" si="136"/>
        <v>-187224</v>
      </c>
      <c r="F2232" s="5" t="str">
        <f t="shared" si="139"/>
        <v>NEUTRAL</v>
      </c>
      <c r="G2232" s="5" t="str">
        <f t="shared" si="138"/>
        <v>NEUTRAL</v>
      </c>
      <c r="H2232" s="5" t="str">
        <f t="shared" si="137"/>
        <v>NEUTRAL</v>
      </c>
    </row>
    <row r="2233" spans="1:8" ht="13.5" x14ac:dyDescent="0.25">
      <c r="A2233" s="3">
        <f>TITRES_STAT!B2236</f>
        <v>45555</v>
      </c>
      <c r="B2233" s="5">
        <f>TITRES_STAT!C2236</f>
        <v>2.2999999999999998</v>
      </c>
      <c r="C2233" s="5">
        <f>TITRES_STAT!D2236</f>
        <v>2.1522999999999999</v>
      </c>
      <c r="D2233" s="5">
        <f>TITRES_STAT!E2236</f>
        <v>0</v>
      </c>
      <c r="E2233" s="2">
        <f t="shared" si="136"/>
        <v>-187224</v>
      </c>
      <c r="F2233" s="5" t="str">
        <f t="shared" si="139"/>
        <v>NEUTRAL</v>
      </c>
      <c r="G2233" s="5" t="str">
        <f t="shared" si="138"/>
        <v>NEUTRAL</v>
      </c>
      <c r="H2233" s="5" t="str">
        <f t="shared" si="137"/>
        <v>NEUTRAL</v>
      </c>
    </row>
    <row r="2234" spans="1:8" ht="13.5" x14ac:dyDescent="0.25">
      <c r="A2234" s="3">
        <f>TITRES_STAT!B2237</f>
        <v>45558</v>
      </c>
      <c r="B2234" s="5">
        <f>TITRES_STAT!C2237</f>
        <v>2.2999999999999998</v>
      </c>
      <c r="C2234" s="5">
        <f>TITRES_STAT!D2237</f>
        <v>2.1522999999999999</v>
      </c>
      <c r="D2234" s="5">
        <f>TITRES_STAT!E2237</f>
        <v>0</v>
      </c>
      <c r="E2234" s="2">
        <f t="shared" si="136"/>
        <v>-187224</v>
      </c>
      <c r="F2234" s="5" t="str">
        <f t="shared" si="139"/>
        <v>NEUTRAL</v>
      </c>
      <c r="G2234" s="5" t="str">
        <f t="shared" si="138"/>
        <v>NEUTRAL</v>
      </c>
      <c r="H2234" s="5" t="str">
        <f t="shared" si="137"/>
        <v>NEUTRAL</v>
      </c>
    </row>
    <row r="2235" spans="1:8" ht="13.5" x14ac:dyDescent="0.25">
      <c r="A2235" s="3">
        <f>TITRES_STAT!B2238</f>
        <v>45559</v>
      </c>
      <c r="B2235" s="5">
        <f>TITRES_STAT!C2238</f>
        <v>2.2999999999999998</v>
      </c>
      <c r="C2235" s="5">
        <f>TITRES_STAT!D2238</f>
        <v>2.1522999999999999</v>
      </c>
      <c r="D2235" s="5">
        <f>TITRES_STAT!E2238</f>
        <v>0</v>
      </c>
      <c r="E2235" s="2">
        <f t="shared" si="136"/>
        <v>-187224</v>
      </c>
      <c r="F2235" s="5" t="str">
        <f t="shared" si="139"/>
        <v>NEUTRAL</v>
      </c>
      <c r="G2235" s="5" t="str">
        <f t="shared" si="138"/>
        <v>NEUTRAL</v>
      </c>
      <c r="H2235" s="5" t="str">
        <f t="shared" si="137"/>
        <v>NEUTRAL</v>
      </c>
    </row>
    <row r="2236" spans="1:8" ht="13.5" x14ac:dyDescent="0.25">
      <c r="A2236" s="3">
        <f>TITRES_STAT!B2239</f>
        <v>45560</v>
      </c>
      <c r="B2236" s="5">
        <f>TITRES_STAT!C2239</f>
        <v>2.2999999999999998</v>
      </c>
      <c r="C2236" s="5">
        <f>TITRES_STAT!D2239</f>
        <v>2.1522999999999999</v>
      </c>
      <c r="D2236" s="5">
        <f>TITRES_STAT!E2239</f>
        <v>0</v>
      </c>
      <c r="E2236" s="2">
        <f t="shared" si="136"/>
        <v>-187224</v>
      </c>
      <c r="F2236" s="5" t="str">
        <f t="shared" si="139"/>
        <v>NEUTRAL</v>
      </c>
      <c r="G2236" s="5" t="str">
        <f t="shared" si="138"/>
        <v>NEUTRAL</v>
      </c>
      <c r="H2236" s="5" t="str">
        <f t="shared" si="137"/>
        <v>NEUTRAL</v>
      </c>
    </row>
    <row r="2237" spans="1:8" ht="13.5" x14ac:dyDescent="0.25">
      <c r="A2237" s="3">
        <f>TITRES_STAT!B2240</f>
        <v>45561</v>
      </c>
      <c r="B2237" s="5">
        <f>TITRES_STAT!C2240</f>
        <v>2.2999999999999998</v>
      </c>
      <c r="C2237" s="5">
        <f>TITRES_STAT!D2240</f>
        <v>2.1522999999999999</v>
      </c>
      <c r="D2237" s="5">
        <f>TITRES_STAT!E2240</f>
        <v>1089</v>
      </c>
      <c r="E2237" s="2">
        <f t="shared" si="136"/>
        <v>-187224</v>
      </c>
      <c r="F2237" s="5" t="str">
        <f t="shared" si="139"/>
        <v>NEUTRAL</v>
      </c>
      <c r="G2237" s="5" t="str">
        <f t="shared" si="138"/>
        <v>NEUTRAL</v>
      </c>
      <c r="H2237" s="5" t="str">
        <f t="shared" si="137"/>
        <v>NEUTRAL</v>
      </c>
    </row>
    <row r="2238" spans="1:8" ht="13.5" x14ac:dyDescent="0.25">
      <c r="A2238" s="3">
        <f>TITRES_STAT!B2241</f>
        <v>45562</v>
      </c>
      <c r="B2238" s="5">
        <f>TITRES_STAT!C2241</f>
        <v>2.2999999999999998</v>
      </c>
      <c r="C2238" s="5">
        <f>TITRES_STAT!D2241</f>
        <v>2.1522999999999999</v>
      </c>
      <c r="D2238" s="5">
        <f>TITRES_STAT!E2241</f>
        <v>1</v>
      </c>
      <c r="E2238" s="2">
        <f t="shared" si="136"/>
        <v>-187224</v>
      </c>
      <c r="F2238" s="5" t="str">
        <f t="shared" si="139"/>
        <v>NEUTRAL</v>
      </c>
      <c r="G2238" s="5" t="str">
        <f t="shared" si="138"/>
        <v>NEUTRAL</v>
      </c>
      <c r="H2238" s="5" t="str">
        <f t="shared" si="137"/>
        <v>NEUTRAL</v>
      </c>
    </row>
    <row r="2239" spans="1:8" ht="13.5" x14ac:dyDescent="0.25">
      <c r="A2239" s="3">
        <f>TITRES_STAT!B2242</f>
        <v>45565</v>
      </c>
      <c r="B2239" s="5">
        <f>TITRES_STAT!C2242</f>
        <v>2.2999999999999998</v>
      </c>
      <c r="C2239" s="5">
        <f>TITRES_STAT!D2242</f>
        <v>2.1522999999999999</v>
      </c>
      <c r="D2239" s="5">
        <f>TITRES_STAT!E2242</f>
        <v>910</v>
      </c>
      <c r="E2239" s="2">
        <f t="shared" si="136"/>
        <v>-187224</v>
      </c>
      <c r="F2239" s="5" t="str">
        <f t="shared" si="139"/>
        <v>NEUTRAL</v>
      </c>
      <c r="G2239" s="5" t="str">
        <f t="shared" si="138"/>
        <v>NEUTRAL</v>
      </c>
      <c r="H2239" s="5" t="str">
        <f t="shared" si="137"/>
        <v>NEUTRAL</v>
      </c>
    </row>
    <row r="2240" spans="1:8" ht="13.5" x14ac:dyDescent="0.25">
      <c r="A2240" s="3">
        <f>TITRES_STAT!B2243</f>
        <v>45566</v>
      </c>
      <c r="B2240" s="5">
        <f>TITRES_STAT!C2243</f>
        <v>2.2999999999999998</v>
      </c>
      <c r="C2240" s="5">
        <f>TITRES_STAT!D2243</f>
        <v>2.1522999999999999</v>
      </c>
      <c r="D2240" s="5">
        <f>TITRES_STAT!E2243</f>
        <v>0</v>
      </c>
      <c r="E2240" s="2">
        <f t="shared" si="136"/>
        <v>-187224</v>
      </c>
      <c r="F2240" s="5" t="str">
        <f t="shared" si="139"/>
        <v>NEUTRAL</v>
      </c>
      <c r="G2240" s="5" t="str">
        <f t="shared" si="138"/>
        <v>NEUTRAL</v>
      </c>
      <c r="H2240" s="5" t="str">
        <f t="shared" si="137"/>
        <v>NEUTRAL</v>
      </c>
    </row>
    <row r="2241" spans="1:8" ht="13.5" x14ac:dyDescent="0.25">
      <c r="A2241" s="3">
        <f>TITRES_STAT!B2244</f>
        <v>45567</v>
      </c>
      <c r="B2241" s="5">
        <f>TITRES_STAT!C2244</f>
        <v>2.2999999999999998</v>
      </c>
      <c r="C2241" s="5">
        <f>TITRES_STAT!D2244</f>
        <v>2.1522999999999999</v>
      </c>
      <c r="D2241" s="5">
        <f>TITRES_STAT!E2244</f>
        <v>0</v>
      </c>
      <c r="E2241" s="2">
        <f t="shared" si="136"/>
        <v>-187224</v>
      </c>
      <c r="F2241" s="5" t="str">
        <f t="shared" si="139"/>
        <v>NEUTRAL</v>
      </c>
      <c r="G2241" s="5" t="str">
        <f t="shared" si="138"/>
        <v>NEUTRAL</v>
      </c>
      <c r="H2241" s="5" t="str">
        <f t="shared" si="137"/>
        <v>NEUTRAL</v>
      </c>
    </row>
    <row r="2242" spans="1:8" ht="13.5" x14ac:dyDescent="0.25">
      <c r="A2242" s="3">
        <f>TITRES_STAT!B2245</f>
        <v>45568</v>
      </c>
      <c r="B2242" s="5">
        <f>TITRES_STAT!C2245</f>
        <v>2.2999999999999998</v>
      </c>
      <c r="C2242" s="5">
        <f>TITRES_STAT!D2245</f>
        <v>2.1522999999999999</v>
      </c>
      <c r="D2242" s="5">
        <f>TITRES_STAT!E2245</f>
        <v>0</v>
      </c>
      <c r="E2242" s="2">
        <f t="shared" si="136"/>
        <v>-187224</v>
      </c>
      <c r="F2242" s="5" t="str">
        <f t="shared" si="139"/>
        <v>NEUTRAL</v>
      </c>
      <c r="G2242" s="5" t="str">
        <f t="shared" si="138"/>
        <v>NEUTRAL</v>
      </c>
      <c r="H2242" s="5" t="str">
        <f t="shared" si="137"/>
        <v>NEUTRAL</v>
      </c>
    </row>
    <row r="2243" spans="1:8" ht="13.5" x14ac:dyDescent="0.25">
      <c r="A2243" s="3">
        <f>TITRES_STAT!B2246</f>
        <v>45569</v>
      </c>
      <c r="B2243" s="5">
        <f>TITRES_STAT!C2246</f>
        <v>2.2999999999999998</v>
      </c>
      <c r="C2243" s="5">
        <f>TITRES_STAT!D2246</f>
        <v>2.1522999999999999</v>
      </c>
      <c r="D2243" s="5">
        <f>TITRES_STAT!E2246</f>
        <v>0</v>
      </c>
      <c r="E2243" s="2">
        <f t="shared" si="136"/>
        <v>-187224</v>
      </c>
      <c r="F2243" s="5" t="str">
        <f t="shared" si="139"/>
        <v>NEUTRAL</v>
      </c>
      <c r="G2243" s="5" t="str">
        <f t="shared" si="138"/>
        <v>NEUTRAL</v>
      </c>
      <c r="H2243" s="5" t="str">
        <f t="shared" si="137"/>
        <v>NEUTRAL</v>
      </c>
    </row>
    <row r="2244" spans="1:8" ht="13.5" x14ac:dyDescent="0.25">
      <c r="A2244" s="3">
        <f>TITRES_STAT!B2247</f>
        <v>45572</v>
      </c>
      <c r="B2244" s="5">
        <f>TITRES_STAT!C2247</f>
        <v>2.2999999999999998</v>
      </c>
      <c r="C2244" s="5">
        <f>TITRES_STAT!D2247</f>
        <v>2.1522999999999999</v>
      </c>
      <c r="D2244" s="5">
        <f>TITRES_STAT!E2247</f>
        <v>0</v>
      </c>
      <c r="E2244" s="2">
        <f t="shared" ref="E2244:E2307" si="140">IF(B2244&gt;B2243, E2243+D2244, IF(B2244&lt;B2243, E2243-D2244, E2243))</f>
        <v>-187224</v>
      </c>
      <c r="F2244" s="5" t="str">
        <f t="shared" si="139"/>
        <v>NEUTRAL</v>
      </c>
      <c r="G2244" s="5" t="str">
        <f t="shared" si="138"/>
        <v>NEUTRAL</v>
      </c>
      <c r="H2244" s="5" t="str">
        <f t="shared" si="137"/>
        <v>NEUTRAL</v>
      </c>
    </row>
    <row r="2245" spans="1:8" ht="13.5" x14ac:dyDescent="0.25">
      <c r="A2245" s="3">
        <f>TITRES_STAT!B2248</f>
        <v>45573</v>
      </c>
      <c r="B2245" s="5">
        <f>TITRES_STAT!C2248</f>
        <v>2.2999999999999998</v>
      </c>
      <c r="C2245" s="5">
        <f>TITRES_STAT!D2248</f>
        <v>2.1522999999999999</v>
      </c>
      <c r="D2245" s="5">
        <f>TITRES_STAT!E2248</f>
        <v>0</v>
      </c>
      <c r="E2245" s="2">
        <f t="shared" si="140"/>
        <v>-187224</v>
      </c>
      <c r="F2245" s="5" t="str">
        <f t="shared" si="139"/>
        <v>NEUTRAL</v>
      </c>
      <c r="G2245" s="5" t="str">
        <f t="shared" si="138"/>
        <v>NEUTRAL</v>
      </c>
      <c r="H2245" s="5" t="str">
        <f t="shared" si="137"/>
        <v>NEUTRAL</v>
      </c>
    </row>
    <row r="2246" spans="1:8" ht="13.5" x14ac:dyDescent="0.25">
      <c r="A2246" s="3">
        <f>TITRES_STAT!B2249</f>
        <v>45574</v>
      </c>
      <c r="B2246" s="5">
        <f>TITRES_STAT!C2249</f>
        <v>2.2999999999999998</v>
      </c>
      <c r="C2246" s="5">
        <f>TITRES_STAT!D2249</f>
        <v>2.1522999999999999</v>
      </c>
      <c r="D2246" s="5">
        <f>TITRES_STAT!E2249</f>
        <v>0</v>
      </c>
      <c r="E2246" s="2">
        <f t="shared" si="140"/>
        <v>-187224</v>
      </c>
      <c r="F2246" s="5" t="str">
        <f t="shared" si="139"/>
        <v>NEUTRAL</v>
      </c>
      <c r="G2246" s="5" t="str">
        <f t="shared" si="138"/>
        <v>NEUTRAL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NEUTRAL</v>
      </c>
    </row>
    <row r="2247" spans="1:8" ht="13.5" x14ac:dyDescent="0.25">
      <c r="A2247" s="3">
        <f>TITRES_STAT!B2250</f>
        <v>45575</v>
      </c>
      <c r="B2247" s="5">
        <f>TITRES_STAT!C2250</f>
        <v>2.2999999999999998</v>
      </c>
      <c r="C2247" s="5">
        <f>TITRES_STAT!D2250</f>
        <v>2.1522999999999999</v>
      </c>
      <c r="D2247" s="5">
        <f>TITRES_STAT!E2250</f>
        <v>0</v>
      </c>
      <c r="E2247" s="2">
        <f t="shared" si="140"/>
        <v>-187224</v>
      </c>
      <c r="F2247" s="5" t="str">
        <f t="shared" si="139"/>
        <v>NEUTRAL</v>
      </c>
      <c r="G2247" s="5" t="str">
        <f t="shared" ref="G2247:G2310" si="142">IF((E2247-E2242)/E2242 &gt; 0.02, "STRONG",
 IF((E2247-E2242)/E2242 &lt; -0.02, "WEAK", "NEUTRAL"))</f>
        <v>NEUTRAL</v>
      </c>
      <c r="H2247" s="5" t="str">
        <f t="shared" si="141"/>
        <v>NEUTRAL</v>
      </c>
    </row>
    <row r="2248" spans="1:8" ht="13.5" x14ac:dyDescent="0.25">
      <c r="A2248" s="3">
        <f>TITRES_STAT!B2251</f>
        <v>45576</v>
      </c>
      <c r="B2248" s="5">
        <f>TITRES_STAT!C2251</f>
        <v>2.2999999999999998</v>
      </c>
      <c r="C2248" s="5">
        <f>TITRES_STAT!D2251</f>
        <v>2.1522999999999999</v>
      </c>
      <c r="D2248" s="5">
        <f>TITRES_STAT!E2251</f>
        <v>0</v>
      </c>
      <c r="E2248" s="2">
        <f t="shared" si="140"/>
        <v>-187224</v>
      </c>
      <c r="F2248" s="5" t="str">
        <f t="shared" ref="F2248:F2311" si="143">IF(E2248&gt;E2243,"BULLISH",IF(E2248&lt;E2243,"BEARISH","NEUTRAL"))</f>
        <v>NEUTRAL</v>
      </c>
      <c r="G2248" s="5" t="str">
        <f t="shared" si="142"/>
        <v>NEUTRAL</v>
      </c>
      <c r="H2248" s="5" t="str">
        <f t="shared" si="141"/>
        <v>NEUTRAL</v>
      </c>
    </row>
    <row r="2249" spans="1:8" ht="13.5" x14ac:dyDescent="0.25">
      <c r="A2249" s="3">
        <f>TITRES_STAT!B2252</f>
        <v>45579</v>
      </c>
      <c r="B2249" s="5">
        <f>TITRES_STAT!C2252</f>
        <v>2.2999999999999998</v>
      </c>
      <c r="C2249" s="5">
        <f>TITRES_STAT!D2252</f>
        <v>2.1522999999999999</v>
      </c>
      <c r="D2249" s="5">
        <f>TITRES_STAT!E2252</f>
        <v>0</v>
      </c>
      <c r="E2249" s="2">
        <f t="shared" si="140"/>
        <v>-187224</v>
      </c>
      <c r="F2249" s="5" t="str">
        <f t="shared" si="143"/>
        <v>NEUTRAL</v>
      </c>
      <c r="G2249" s="5" t="str">
        <f t="shared" si="142"/>
        <v>NEUTRAL</v>
      </c>
      <c r="H2249" s="5" t="str">
        <f t="shared" si="141"/>
        <v>NEUTRAL</v>
      </c>
    </row>
    <row r="2250" spans="1:8" ht="13.5" x14ac:dyDescent="0.25">
      <c r="A2250" s="3">
        <f>TITRES_STAT!B2253</f>
        <v>45581</v>
      </c>
      <c r="B2250" s="5">
        <f>TITRES_STAT!C2253</f>
        <v>2.2999999999999998</v>
      </c>
      <c r="C2250" s="5">
        <f>TITRES_STAT!D2253</f>
        <v>2.1522999999999999</v>
      </c>
      <c r="D2250" s="5">
        <f>TITRES_STAT!E2253</f>
        <v>0</v>
      </c>
      <c r="E2250" s="2">
        <f t="shared" si="140"/>
        <v>-187224</v>
      </c>
      <c r="F2250" s="5" t="str">
        <f t="shared" si="143"/>
        <v>NEUTRAL</v>
      </c>
      <c r="G2250" s="5" t="str">
        <f t="shared" si="142"/>
        <v>NEUTRAL</v>
      </c>
      <c r="H2250" s="5" t="str">
        <f t="shared" si="141"/>
        <v>NEUTRAL</v>
      </c>
    </row>
    <row r="2251" spans="1:8" ht="13.5" x14ac:dyDescent="0.25">
      <c r="A2251" s="3">
        <f>TITRES_STAT!B2254</f>
        <v>45582</v>
      </c>
      <c r="B2251" s="5">
        <f>TITRES_STAT!C2254</f>
        <v>2.2999999999999998</v>
      </c>
      <c r="C2251" s="5">
        <f>TITRES_STAT!D2254</f>
        <v>2.1522999999999999</v>
      </c>
      <c r="D2251" s="5">
        <f>TITRES_STAT!E2254</f>
        <v>0</v>
      </c>
      <c r="E2251" s="2">
        <f t="shared" si="140"/>
        <v>-187224</v>
      </c>
      <c r="F2251" s="5" t="str">
        <f t="shared" si="143"/>
        <v>NEUTRAL</v>
      </c>
      <c r="G2251" s="5" t="str">
        <f t="shared" si="142"/>
        <v>NEUTRAL</v>
      </c>
      <c r="H2251" s="5" t="str">
        <f t="shared" si="141"/>
        <v>NEUTRAL</v>
      </c>
    </row>
    <row r="2252" spans="1:8" ht="13.5" x14ac:dyDescent="0.25">
      <c r="A2252" s="3">
        <f>TITRES_STAT!B2255</f>
        <v>45583</v>
      </c>
      <c r="B2252" s="5">
        <f>TITRES_STAT!C2255</f>
        <v>2.2999999999999998</v>
      </c>
      <c r="C2252" s="5">
        <f>TITRES_STAT!D2255</f>
        <v>2.1522999999999999</v>
      </c>
      <c r="D2252" s="5">
        <f>TITRES_STAT!E2255</f>
        <v>0</v>
      </c>
      <c r="E2252" s="2">
        <f t="shared" si="140"/>
        <v>-187224</v>
      </c>
      <c r="F2252" s="5" t="str">
        <f t="shared" si="143"/>
        <v>NEUTRAL</v>
      </c>
      <c r="G2252" s="5" t="str">
        <f t="shared" si="142"/>
        <v>NEUTRAL</v>
      </c>
      <c r="H2252" s="5" t="str">
        <f t="shared" si="141"/>
        <v>NEUTRAL</v>
      </c>
    </row>
    <row r="2253" spans="1:8" ht="13.5" x14ac:dyDescent="0.25">
      <c r="A2253" s="3">
        <f>TITRES_STAT!B2256</f>
        <v>45586</v>
      </c>
      <c r="B2253" s="5">
        <f>TITRES_STAT!C2256</f>
        <v>2.2999999999999998</v>
      </c>
      <c r="C2253" s="5">
        <f>TITRES_STAT!D2256</f>
        <v>2.1522999999999999</v>
      </c>
      <c r="D2253" s="5">
        <f>TITRES_STAT!E2256</f>
        <v>2850</v>
      </c>
      <c r="E2253" s="2">
        <f t="shared" si="140"/>
        <v>-187224</v>
      </c>
      <c r="F2253" s="5" t="str">
        <f t="shared" si="143"/>
        <v>NEUTRAL</v>
      </c>
      <c r="G2253" s="5" t="str">
        <f t="shared" si="142"/>
        <v>NEUTRAL</v>
      </c>
      <c r="H2253" s="5" t="str">
        <f t="shared" si="141"/>
        <v>NEUTRAL</v>
      </c>
    </row>
    <row r="2254" spans="1:8" ht="13.5" x14ac:dyDescent="0.25">
      <c r="A2254" s="3">
        <f>TITRES_STAT!B2257</f>
        <v>45587</v>
      </c>
      <c r="B2254" s="5">
        <f>TITRES_STAT!C2257</f>
        <v>2.2999999999999998</v>
      </c>
      <c r="C2254" s="5">
        <f>TITRES_STAT!D2257</f>
        <v>2.1522999999999999</v>
      </c>
      <c r="D2254" s="5">
        <f>TITRES_STAT!E2257</f>
        <v>0</v>
      </c>
      <c r="E2254" s="2">
        <f t="shared" si="140"/>
        <v>-187224</v>
      </c>
      <c r="F2254" s="5" t="str">
        <f t="shared" si="143"/>
        <v>NEUTRAL</v>
      </c>
      <c r="G2254" s="5" t="str">
        <f t="shared" si="142"/>
        <v>NEUTRAL</v>
      </c>
      <c r="H2254" s="5" t="str">
        <f t="shared" si="141"/>
        <v>NEUTRAL</v>
      </c>
    </row>
    <row r="2255" spans="1:8" ht="13.5" x14ac:dyDescent="0.25">
      <c r="A2255" s="3">
        <f>TITRES_STAT!B2258</f>
        <v>45588</v>
      </c>
      <c r="B2255" s="5">
        <f>TITRES_STAT!C2258</f>
        <v>2.2999999999999998</v>
      </c>
      <c r="C2255" s="5">
        <f>TITRES_STAT!D2258</f>
        <v>2.1522999999999999</v>
      </c>
      <c r="D2255" s="5">
        <f>TITRES_STAT!E2258</f>
        <v>0</v>
      </c>
      <c r="E2255" s="2">
        <f t="shared" si="140"/>
        <v>-187224</v>
      </c>
      <c r="F2255" s="5" t="str">
        <f t="shared" si="143"/>
        <v>NEUTRAL</v>
      </c>
      <c r="G2255" s="5" t="str">
        <f t="shared" si="142"/>
        <v>NEUTRAL</v>
      </c>
      <c r="H2255" s="5" t="str">
        <f t="shared" si="141"/>
        <v>NEUTRAL</v>
      </c>
    </row>
    <row r="2256" spans="1:8" ht="13.5" x14ac:dyDescent="0.25">
      <c r="A2256" s="3">
        <f>TITRES_STAT!B2259</f>
        <v>45589</v>
      </c>
      <c r="B2256" s="5">
        <f>TITRES_STAT!C2259</f>
        <v>2.2999999999999998</v>
      </c>
      <c r="C2256" s="5">
        <f>TITRES_STAT!D2259</f>
        <v>2.1522999999999999</v>
      </c>
      <c r="D2256" s="5">
        <f>TITRES_STAT!E2259</f>
        <v>0</v>
      </c>
      <c r="E2256" s="2">
        <f t="shared" si="140"/>
        <v>-187224</v>
      </c>
      <c r="F2256" s="5" t="str">
        <f t="shared" si="143"/>
        <v>NEUTRAL</v>
      </c>
      <c r="G2256" s="5" t="str">
        <f t="shared" si="142"/>
        <v>NEUTRAL</v>
      </c>
      <c r="H2256" s="5" t="str">
        <f t="shared" si="141"/>
        <v>NEUTRAL</v>
      </c>
    </row>
    <row r="2257" spans="1:8" ht="13.5" x14ac:dyDescent="0.25">
      <c r="A2257" s="3">
        <f>TITRES_STAT!B2260</f>
        <v>45590</v>
      </c>
      <c r="B2257" s="5">
        <f>TITRES_STAT!C2260</f>
        <v>2.2999999999999998</v>
      </c>
      <c r="C2257" s="5">
        <f>TITRES_STAT!D2260</f>
        <v>2.1522999999999999</v>
      </c>
      <c r="D2257" s="5">
        <f>TITRES_STAT!E2260</f>
        <v>0</v>
      </c>
      <c r="E2257" s="2">
        <f t="shared" si="140"/>
        <v>-187224</v>
      </c>
      <c r="F2257" s="5" t="str">
        <f t="shared" si="143"/>
        <v>NEUTRAL</v>
      </c>
      <c r="G2257" s="5" t="str">
        <f t="shared" si="142"/>
        <v>NEUTRAL</v>
      </c>
      <c r="H2257" s="5" t="str">
        <f t="shared" si="141"/>
        <v>NEUTRAL</v>
      </c>
    </row>
    <row r="2258" spans="1:8" ht="13.5" x14ac:dyDescent="0.25">
      <c r="A2258" s="3">
        <f>TITRES_STAT!B2261</f>
        <v>45593</v>
      </c>
      <c r="B2258" s="5">
        <f>TITRES_STAT!C2261</f>
        <v>2.2999999999999998</v>
      </c>
      <c r="C2258" s="5">
        <f>TITRES_STAT!D2261</f>
        <v>2.1522999999999999</v>
      </c>
      <c r="D2258" s="5">
        <f>TITRES_STAT!E2261</f>
        <v>0</v>
      </c>
      <c r="E2258" s="2">
        <f t="shared" si="140"/>
        <v>-187224</v>
      </c>
      <c r="F2258" s="5" t="str">
        <f t="shared" si="143"/>
        <v>NEUTRAL</v>
      </c>
      <c r="G2258" s="5" t="str">
        <f t="shared" si="142"/>
        <v>NEUTRAL</v>
      </c>
      <c r="H2258" s="5" t="str">
        <f t="shared" si="141"/>
        <v>NEUTRAL</v>
      </c>
    </row>
    <row r="2259" spans="1:8" ht="13.5" x14ac:dyDescent="0.25">
      <c r="A2259" s="3">
        <f>TITRES_STAT!B2262</f>
        <v>45594</v>
      </c>
      <c r="B2259" s="5">
        <f>TITRES_STAT!C2262</f>
        <v>2.2999999999999998</v>
      </c>
      <c r="C2259" s="5">
        <f>TITRES_STAT!D2262</f>
        <v>2.1522999999999999</v>
      </c>
      <c r="D2259" s="5">
        <f>TITRES_STAT!E2262</f>
        <v>0</v>
      </c>
      <c r="E2259" s="2">
        <f t="shared" si="140"/>
        <v>-187224</v>
      </c>
      <c r="F2259" s="5" t="str">
        <f t="shared" si="143"/>
        <v>NEUTRAL</v>
      </c>
      <c r="G2259" s="5" t="str">
        <f t="shared" si="142"/>
        <v>NEUTRAL</v>
      </c>
      <c r="H2259" s="5" t="str">
        <f t="shared" si="141"/>
        <v>NEUTRAL</v>
      </c>
    </row>
    <row r="2260" spans="1:8" ht="13.5" x14ac:dyDescent="0.25">
      <c r="A2260" s="3">
        <f>TITRES_STAT!B2263</f>
        <v>45595</v>
      </c>
      <c r="B2260" s="5">
        <f>TITRES_STAT!C2263</f>
        <v>2.2999999999999998</v>
      </c>
      <c r="C2260" s="5">
        <f>TITRES_STAT!D2263</f>
        <v>2.1522999999999999</v>
      </c>
      <c r="D2260" s="5">
        <f>TITRES_STAT!E2263</f>
        <v>0</v>
      </c>
      <c r="E2260" s="2">
        <f t="shared" si="140"/>
        <v>-187224</v>
      </c>
      <c r="F2260" s="5" t="str">
        <f t="shared" si="143"/>
        <v>NEUTRAL</v>
      </c>
      <c r="G2260" s="5" t="str">
        <f t="shared" si="142"/>
        <v>NEUTRAL</v>
      </c>
      <c r="H2260" s="5" t="str">
        <f t="shared" si="141"/>
        <v>NEUTRAL</v>
      </c>
    </row>
    <row r="2261" spans="1:8" ht="13.5" x14ac:dyDescent="0.25">
      <c r="A2261" s="3">
        <f>TITRES_STAT!B2264</f>
        <v>45596</v>
      </c>
      <c r="B2261" s="5">
        <f>TITRES_STAT!C2264</f>
        <v>2.2999999999999998</v>
      </c>
      <c r="C2261" s="5">
        <f>TITRES_STAT!D2264</f>
        <v>2.1522999999999999</v>
      </c>
      <c r="D2261" s="5">
        <f>TITRES_STAT!E2264</f>
        <v>0</v>
      </c>
      <c r="E2261" s="2">
        <f t="shared" si="140"/>
        <v>-187224</v>
      </c>
      <c r="F2261" s="5" t="str">
        <f t="shared" si="143"/>
        <v>NEUTRAL</v>
      </c>
      <c r="G2261" s="5" t="str">
        <f t="shared" si="142"/>
        <v>NEUTRAL</v>
      </c>
      <c r="H2261" s="5" t="str">
        <f t="shared" si="141"/>
        <v>NEUTRAL</v>
      </c>
    </row>
    <row r="2262" spans="1:8" ht="13.5" x14ac:dyDescent="0.25">
      <c r="A2262" s="3">
        <f>TITRES_STAT!B2265</f>
        <v>45597</v>
      </c>
      <c r="B2262" s="5">
        <f>TITRES_STAT!C2265</f>
        <v>2.2999999999999998</v>
      </c>
      <c r="C2262" s="5">
        <f>TITRES_STAT!D2265</f>
        <v>2.1522999999999999</v>
      </c>
      <c r="D2262" s="5">
        <f>TITRES_STAT!E2265</f>
        <v>0</v>
      </c>
      <c r="E2262" s="2">
        <f t="shared" si="140"/>
        <v>-187224</v>
      </c>
      <c r="F2262" s="5" t="str">
        <f t="shared" si="143"/>
        <v>NEUTRAL</v>
      </c>
      <c r="G2262" s="5" t="str">
        <f t="shared" si="142"/>
        <v>NEUTRAL</v>
      </c>
      <c r="H2262" s="5" t="str">
        <f t="shared" si="141"/>
        <v>NEUTRAL</v>
      </c>
    </row>
    <row r="2263" spans="1:8" ht="13.5" x14ac:dyDescent="0.25">
      <c r="A2263" s="3">
        <f>TITRES_STAT!B2266</f>
        <v>45600</v>
      </c>
      <c r="B2263" s="5">
        <f>TITRES_STAT!C2266</f>
        <v>2.2999999999999998</v>
      </c>
      <c r="C2263" s="5">
        <f>TITRES_STAT!D2266</f>
        <v>2.1522999999999999</v>
      </c>
      <c r="D2263" s="5">
        <f>TITRES_STAT!E2266</f>
        <v>0</v>
      </c>
      <c r="E2263" s="2">
        <f t="shared" si="140"/>
        <v>-187224</v>
      </c>
      <c r="F2263" s="5" t="str">
        <f t="shared" si="143"/>
        <v>NEUTRAL</v>
      </c>
      <c r="G2263" s="5" t="str">
        <f t="shared" si="142"/>
        <v>NEUTRAL</v>
      </c>
      <c r="H2263" s="5" t="str">
        <f t="shared" si="141"/>
        <v>NEUTRAL</v>
      </c>
    </row>
    <row r="2264" spans="1:8" ht="13.5" x14ac:dyDescent="0.25">
      <c r="A2264" s="3">
        <f>TITRES_STAT!B2267</f>
        <v>45601</v>
      </c>
      <c r="B2264" s="5">
        <f>TITRES_STAT!C2267</f>
        <v>2.2999999999999998</v>
      </c>
      <c r="C2264" s="5">
        <f>TITRES_STAT!D2267</f>
        <v>2.1522999999999999</v>
      </c>
      <c r="D2264" s="5">
        <f>TITRES_STAT!E2267</f>
        <v>0</v>
      </c>
      <c r="E2264" s="2">
        <f t="shared" si="140"/>
        <v>-187224</v>
      </c>
      <c r="F2264" s="5" t="str">
        <f t="shared" si="143"/>
        <v>NEUTRAL</v>
      </c>
      <c r="G2264" s="5" t="str">
        <f t="shared" si="142"/>
        <v>NEUTRAL</v>
      </c>
      <c r="H2264" s="5" t="str">
        <f t="shared" si="141"/>
        <v>NEUTRAL</v>
      </c>
    </row>
    <row r="2265" spans="1:8" ht="13.5" x14ac:dyDescent="0.25">
      <c r="A2265" s="3">
        <f>TITRES_STAT!B2268</f>
        <v>45602</v>
      </c>
      <c r="B2265" s="5">
        <f>TITRES_STAT!C2268</f>
        <v>2.2999999999999998</v>
      </c>
      <c r="C2265" s="5">
        <f>TITRES_STAT!D2268</f>
        <v>2.1522999999999999</v>
      </c>
      <c r="D2265" s="5">
        <f>TITRES_STAT!E2268</f>
        <v>4</v>
      </c>
      <c r="E2265" s="2">
        <f t="shared" si="140"/>
        <v>-187224</v>
      </c>
      <c r="F2265" s="5" t="str">
        <f t="shared" si="143"/>
        <v>NEUTRAL</v>
      </c>
      <c r="G2265" s="5" t="str">
        <f t="shared" si="142"/>
        <v>NEUTRAL</v>
      </c>
      <c r="H2265" s="5" t="str">
        <f t="shared" si="141"/>
        <v>NEUTRAL</v>
      </c>
    </row>
    <row r="2266" spans="1:8" ht="13.5" x14ac:dyDescent="0.25">
      <c r="A2266" s="3">
        <f>TITRES_STAT!B2269</f>
        <v>45603</v>
      </c>
      <c r="B2266" s="5">
        <f>TITRES_STAT!C2269</f>
        <v>2.2999999999999998</v>
      </c>
      <c r="C2266" s="5">
        <f>TITRES_STAT!D2269</f>
        <v>2.1522999999999999</v>
      </c>
      <c r="D2266" s="5">
        <f>TITRES_STAT!E2269</f>
        <v>0</v>
      </c>
      <c r="E2266" s="2">
        <f t="shared" si="140"/>
        <v>-187224</v>
      </c>
      <c r="F2266" s="5" t="str">
        <f t="shared" si="143"/>
        <v>NEUTRAL</v>
      </c>
      <c r="G2266" s="5" t="str">
        <f t="shared" si="142"/>
        <v>NEUTRAL</v>
      </c>
      <c r="H2266" s="5" t="str">
        <f t="shared" si="141"/>
        <v>NEUTRAL</v>
      </c>
    </row>
    <row r="2267" spans="1:8" ht="13.5" x14ac:dyDescent="0.25">
      <c r="A2267" s="3">
        <f>TITRES_STAT!B2270</f>
        <v>45604</v>
      </c>
      <c r="B2267" s="5">
        <f>TITRES_STAT!C2270</f>
        <v>2.2999999999999998</v>
      </c>
      <c r="C2267" s="5">
        <f>TITRES_STAT!D2270</f>
        <v>2.1522999999999999</v>
      </c>
      <c r="D2267" s="5">
        <f>TITRES_STAT!E2270</f>
        <v>0</v>
      </c>
      <c r="E2267" s="2">
        <f t="shared" si="140"/>
        <v>-187224</v>
      </c>
      <c r="F2267" s="5" t="str">
        <f t="shared" si="143"/>
        <v>NEUTRAL</v>
      </c>
      <c r="G2267" s="5" t="str">
        <f t="shared" si="142"/>
        <v>NEUTRAL</v>
      </c>
      <c r="H2267" s="5" t="str">
        <f t="shared" si="141"/>
        <v>NEUTRAL</v>
      </c>
    </row>
    <row r="2268" spans="1:8" ht="13.5" x14ac:dyDescent="0.25">
      <c r="A2268" s="3">
        <f>TITRES_STAT!B2271</f>
        <v>45607</v>
      </c>
      <c r="B2268" s="5">
        <f>TITRES_STAT!C2271</f>
        <v>2.2999999999999998</v>
      </c>
      <c r="C2268" s="5">
        <f>TITRES_STAT!D2271</f>
        <v>2.1522999999999999</v>
      </c>
      <c r="D2268" s="5">
        <f>TITRES_STAT!E2271</f>
        <v>0</v>
      </c>
      <c r="E2268" s="2">
        <f t="shared" si="140"/>
        <v>-187224</v>
      </c>
      <c r="F2268" s="5" t="str">
        <f t="shared" si="143"/>
        <v>NEUTRAL</v>
      </c>
      <c r="G2268" s="5" t="str">
        <f t="shared" si="142"/>
        <v>NEUTRAL</v>
      </c>
      <c r="H2268" s="5" t="str">
        <f t="shared" si="141"/>
        <v>NEUTRAL</v>
      </c>
    </row>
    <row r="2269" spans="1:8" ht="13.5" x14ac:dyDescent="0.25">
      <c r="A2269" s="3">
        <f>TITRES_STAT!B2272</f>
        <v>45608</v>
      </c>
      <c r="B2269" s="5">
        <f>TITRES_STAT!C2272</f>
        <v>2.2999999999999998</v>
      </c>
      <c r="C2269" s="5">
        <f>TITRES_STAT!D2272</f>
        <v>2.1522999999999999</v>
      </c>
      <c r="D2269" s="5">
        <f>TITRES_STAT!E2272</f>
        <v>0</v>
      </c>
      <c r="E2269" s="2">
        <f t="shared" si="140"/>
        <v>-187224</v>
      </c>
      <c r="F2269" s="5" t="str">
        <f t="shared" si="143"/>
        <v>NEUTRAL</v>
      </c>
      <c r="G2269" s="5" t="str">
        <f t="shared" si="142"/>
        <v>NEUTRAL</v>
      </c>
      <c r="H2269" s="5" t="str">
        <f t="shared" si="141"/>
        <v>NEUTRAL</v>
      </c>
    </row>
    <row r="2270" spans="1:8" ht="13.5" x14ac:dyDescent="0.25">
      <c r="A2270" s="3">
        <f>TITRES_STAT!B2273</f>
        <v>45609</v>
      </c>
      <c r="B2270" s="5">
        <f>TITRES_STAT!C2273</f>
        <v>2.2999999999999998</v>
      </c>
      <c r="C2270" s="5">
        <f>TITRES_STAT!D2273</f>
        <v>2.1522999999999999</v>
      </c>
      <c r="D2270" s="5">
        <f>TITRES_STAT!E2273</f>
        <v>0</v>
      </c>
      <c r="E2270" s="2">
        <f t="shared" si="140"/>
        <v>-187224</v>
      </c>
      <c r="F2270" s="5" t="str">
        <f t="shared" si="143"/>
        <v>NEUTRAL</v>
      </c>
      <c r="G2270" s="5" t="str">
        <f t="shared" si="142"/>
        <v>NEUTRAL</v>
      </c>
      <c r="H2270" s="5" t="str">
        <f t="shared" si="141"/>
        <v>NEUTRAL</v>
      </c>
    </row>
    <row r="2271" spans="1:8" ht="13.5" x14ac:dyDescent="0.25">
      <c r="A2271" s="3">
        <f>TITRES_STAT!B2274</f>
        <v>45610</v>
      </c>
      <c r="B2271" s="5">
        <f>TITRES_STAT!C2274</f>
        <v>2.2999999999999998</v>
      </c>
      <c r="C2271" s="5">
        <f>TITRES_STAT!D2274</f>
        <v>2.1522999999999999</v>
      </c>
      <c r="D2271" s="5">
        <f>TITRES_STAT!E2274</f>
        <v>0</v>
      </c>
      <c r="E2271" s="2">
        <f t="shared" si="140"/>
        <v>-187224</v>
      </c>
      <c r="F2271" s="5" t="str">
        <f t="shared" si="143"/>
        <v>NEUTRAL</v>
      </c>
      <c r="G2271" s="5" t="str">
        <f t="shared" si="142"/>
        <v>NEUTRAL</v>
      </c>
      <c r="H2271" s="5" t="str">
        <f t="shared" si="141"/>
        <v>NEUTRAL</v>
      </c>
    </row>
    <row r="2272" spans="1:8" ht="13.5" x14ac:dyDescent="0.25">
      <c r="A2272" s="3">
        <f>TITRES_STAT!B2275</f>
        <v>45611</v>
      </c>
      <c r="B2272" s="5">
        <f>TITRES_STAT!C2275</f>
        <v>2.2999999999999998</v>
      </c>
      <c r="C2272" s="5">
        <f>TITRES_STAT!D2275</f>
        <v>2.1522999999999999</v>
      </c>
      <c r="D2272" s="5">
        <f>TITRES_STAT!E2275</f>
        <v>0</v>
      </c>
      <c r="E2272" s="2">
        <f t="shared" si="140"/>
        <v>-187224</v>
      </c>
      <c r="F2272" s="5" t="str">
        <f t="shared" si="143"/>
        <v>NEUTRAL</v>
      </c>
      <c r="G2272" s="5" t="str">
        <f t="shared" si="142"/>
        <v>NEUTRAL</v>
      </c>
      <c r="H2272" s="5" t="str">
        <f t="shared" si="141"/>
        <v>NEUTRAL</v>
      </c>
    </row>
    <row r="2273" spans="1:8" ht="13.5" x14ac:dyDescent="0.25">
      <c r="A2273" s="3">
        <f>TITRES_STAT!B2276</f>
        <v>45614</v>
      </c>
      <c r="B2273" s="5">
        <f>TITRES_STAT!C2276</f>
        <v>2.2999999999999998</v>
      </c>
      <c r="C2273" s="5">
        <f>TITRES_STAT!D2276</f>
        <v>2.1522999999999999</v>
      </c>
      <c r="D2273" s="5">
        <f>TITRES_STAT!E2276</f>
        <v>0</v>
      </c>
      <c r="E2273" s="2">
        <f t="shared" si="140"/>
        <v>-187224</v>
      </c>
      <c r="F2273" s="5" t="str">
        <f t="shared" si="143"/>
        <v>NEUTRAL</v>
      </c>
      <c r="G2273" s="5" t="str">
        <f t="shared" si="142"/>
        <v>NEUTRAL</v>
      </c>
      <c r="H2273" s="5" t="str">
        <f t="shared" si="141"/>
        <v>NEUTRAL</v>
      </c>
    </row>
    <row r="2274" spans="1:8" ht="13.5" x14ac:dyDescent="0.25">
      <c r="A2274" s="3">
        <f>TITRES_STAT!B2277</f>
        <v>45615</v>
      </c>
      <c r="B2274" s="5">
        <f>TITRES_STAT!C2277</f>
        <v>2.2999999999999998</v>
      </c>
      <c r="C2274" s="5">
        <f>TITRES_STAT!D2277</f>
        <v>2.1522999999999999</v>
      </c>
      <c r="D2274" s="5">
        <f>TITRES_STAT!E2277</f>
        <v>0</v>
      </c>
      <c r="E2274" s="2">
        <f t="shared" si="140"/>
        <v>-187224</v>
      </c>
      <c r="F2274" s="5" t="str">
        <f t="shared" si="143"/>
        <v>NEUTRAL</v>
      </c>
      <c r="G2274" s="5" t="str">
        <f t="shared" si="142"/>
        <v>NEUTRAL</v>
      </c>
      <c r="H2274" s="5" t="str">
        <f t="shared" si="141"/>
        <v>NEUTRAL</v>
      </c>
    </row>
    <row r="2275" spans="1:8" ht="13.5" x14ac:dyDescent="0.25">
      <c r="A2275" s="3">
        <f>TITRES_STAT!B2278</f>
        <v>45616</v>
      </c>
      <c r="B2275" s="5">
        <f>TITRES_STAT!C2278</f>
        <v>2.2999999999999998</v>
      </c>
      <c r="C2275" s="5">
        <f>TITRES_STAT!D2278</f>
        <v>2.1522999999999999</v>
      </c>
      <c r="D2275" s="5">
        <f>TITRES_STAT!E2278</f>
        <v>0</v>
      </c>
      <c r="E2275" s="2">
        <f t="shared" si="140"/>
        <v>-187224</v>
      </c>
      <c r="F2275" s="5" t="str">
        <f t="shared" si="143"/>
        <v>NEUTRAL</v>
      </c>
      <c r="G2275" s="5" t="str">
        <f t="shared" si="142"/>
        <v>NEUTRAL</v>
      </c>
      <c r="H2275" s="5" t="str">
        <f t="shared" si="141"/>
        <v>NEUTRAL</v>
      </c>
    </row>
    <row r="2276" spans="1:8" ht="13.5" x14ac:dyDescent="0.25">
      <c r="A2276" s="3">
        <f>TITRES_STAT!B2279</f>
        <v>45617</v>
      </c>
      <c r="B2276" s="5">
        <f>TITRES_STAT!C2279</f>
        <v>2.2999999999999998</v>
      </c>
      <c r="C2276" s="5">
        <f>TITRES_STAT!D2279</f>
        <v>2.1522999999999999</v>
      </c>
      <c r="D2276" s="5">
        <f>TITRES_STAT!E2279</f>
        <v>0</v>
      </c>
      <c r="E2276" s="2">
        <f t="shared" si="140"/>
        <v>-187224</v>
      </c>
      <c r="F2276" s="5" t="str">
        <f t="shared" si="143"/>
        <v>NEUTRAL</v>
      </c>
      <c r="G2276" s="5" t="str">
        <f t="shared" si="142"/>
        <v>NEUTRAL</v>
      </c>
      <c r="H2276" s="5" t="str">
        <f t="shared" si="141"/>
        <v>NEUTRAL</v>
      </c>
    </row>
    <row r="2277" spans="1:8" ht="13.5" x14ac:dyDescent="0.25">
      <c r="A2277" s="3">
        <f>TITRES_STAT!B2280</f>
        <v>45618</v>
      </c>
      <c r="B2277" s="5">
        <f>TITRES_STAT!C2280</f>
        <v>2.2999999999999998</v>
      </c>
      <c r="C2277" s="5">
        <f>TITRES_STAT!D2280</f>
        <v>2.1522999999999999</v>
      </c>
      <c r="D2277" s="5">
        <f>TITRES_STAT!E2280</f>
        <v>0</v>
      </c>
      <c r="E2277" s="2">
        <f t="shared" si="140"/>
        <v>-187224</v>
      </c>
      <c r="F2277" s="5" t="str">
        <f t="shared" si="143"/>
        <v>NEUTRAL</v>
      </c>
      <c r="G2277" s="5" t="str">
        <f t="shared" si="142"/>
        <v>NEUTRAL</v>
      </c>
      <c r="H2277" s="5" t="str">
        <f t="shared" si="141"/>
        <v>NEUTRAL</v>
      </c>
    </row>
    <row r="2278" spans="1:8" ht="13.5" x14ac:dyDescent="0.25">
      <c r="A2278" s="3">
        <f>TITRES_STAT!B2281</f>
        <v>45621</v>
      </c>
      <c r="B2278" s="5">
        <f>TITRES_STAT!C2281</f>
        <v>2.2999999999999998</v>
      </c>
      <c r="C2278" s="5">
        <f>TITRES_STAT!D2281</f>
        <v>2.1522999999999999</v>
      </c>
      <c r="D2278" s="5">
        <f>TITRES_STAT!E2281</f>
        <v>0</v>
      </c>
      <c r="E2278" s="2">
        <f t="shared" si="140"/>
        <v>-187224</v>
      </c>
      <c r="F2278" s="5" t="str">
        <f t="shared" si="143"/>
        <v>NEUTRAL</v>
      </c>
      <c r="G2278" s="5" t="str">
        <f t="shared" si="142"/>
        <v>NEUTRAL</v>
      </c>
      <c r="H2278" s="5" t="str">
        <f t="shared" si="141"/>
        <v>NEUTRAL</v>
      </c>
    </row>
    <row r="2279" spans="1:8" ht="13.5" x14ac:dyDescent="0.25">
      <c r="A2279" s="3">
        <f>TITRES_STAT!B2282</f>
        <v>45622</v>
      </c>
      <c r="B2279" s="5">
        <f>TITRES_STAT!C2282</f>
        <v>2.2999999999999998</v>
      </c>
      <c r="C2279" s="5">
        <f>TITRES_STAT!D2282</f>
        <v>2.1522999999999999</v>
      </c>
      <c r="D2279" s="5">
        <f>TITRES_STAT!E2282</f>
        <v>0</v>
      </c>
      <c r="E2279" s="2">
        <f t="shared" si="140"/>
        <v>-187224</v>
      </c>
      <c r="F2279" s="5" t="str">
        <f t="shared" si="143"/>
        <v>NEUTRAL</v>
      </c>
      <c r="G2279" s="5" t="str">
        <f t="shared" si="142"/>
        <v>NEUTRAL</v>
      </c>
      <c r="H2279" s="5" t="str">
        <f t="shared" si="141"/>
        <v>NEUTRAL</v>
      </c>
    </row>
    <row r="2280" spans="1:8" ht="13.5" x14ac:dyDescent="0.25">
      <c r="A2280" s="3">
        <f>TITRES_STAT!B2283</f>
        <v>45623</v>
      </c>
      <c r="B2280" s="5">
        <f>TITRES_STAT!C2283</f>
        <v>2.2999999999999998</v>
      </c>
      <c r="C2280" s="5">
        <f>TITRES_STAT!D2283</f>
        <v>2.1522999999999999</v>
      </c>
      <c r="D2280" s="5">
        <f>TITRES_STAT!E2283</f>
        <v>0</v>
      </c>
      <c r="E2280" s="2">
        <f t="shared" si="140"/>
        <v>-187224</v>
      </c>
      <c r="F2280" s="5" t="str">
        <f t="shared" si="143"/>
        <v>NEUTRAL</v>
      </c>
      <c r="G2280" s="5" t="str">
        <f t="shared" si="142"/>
        <v>NEUTRAL</v>
      </c>
      <c r="H2280" s="5" t="str">
        <f t="shared" si="141"/>
        <v>NEUTRAL</v>
      </c>
    </row>
    <row r="2281" spans="1:8" ht="13.5" x14ac:dyDescent="0.25">
      <c r="A2281" s="3">
        <f>TITRES_STAT!B2284</f>
        <v>45624</v>
      </c>
      <c r="B2281" s="5">
        <f>TITRES_STAT!C2284</f>
        <v>2.2999999999999998</v>
      </c>
      <c r="C2281" s="5">
        <f>TITRES_STAT!D2284</f>
        <v>2.1522999999999999</v>
      </c>
      <c r="D2281" s="5">
        <f>TITRES_STAT!E2284</f>
        <v>5</v>
      </c>
      <c r="E2281" s="2">
        <f t="shared" si="140"/>
        <v>-187224</v>
      </c>
      <c r="F2281" s="5" t="str">
        <f t="shared" si="143"/>
        <v>NEUTRAL</v>
      </c>
      <c r="G2281" s="5" t="str">
        <f t="shared" si="142"/>
        <v>NEUTRAL</v>
      </c>
      <c r="H2281" s="5" t="str">
        <f t="shared" si="141"/>
        <v>NEUTRAL</v>
      </c>
    </row>
    <row r="2282" spans="1:8" ht="13.5" x14ac:dyDescent="0.25">
      <c r="A2282" s="3">
        <f>TITRES_STAT!B2285</f>
        <v>45625</v>
      </c>
      <c r="B2282" s="5">
        <f>TITRES_STAT!C2285</f>
        <v>2.2999999999999998</v>
      </c>
      <c r="C2282" s="5">
        <f>TITRES_STAT!D2285</f>
        <v>2.1522999999999999</v>
      </c>
      <c r="D2282" s="5">
        <f>TITRES_STAT!E2285</f>
        <v>0</v>
      </c>
      <c r="E2282" s="2">
        <f t="shared" si="140"/>
        <v>-187224</v>
      </c>
      <c r="F2282" s="5" t="str">
        <f t="shared" si="143"/>
        <v>NEUTRAL</v>
      </c>
      <c r="G2282" s="5" t="str">
        <f t="shared" si="142"/>
        <v>NEUTRAL</v>
      </c>
      <c r="H2282" s="5" t="str">
        <f t="shared" si="141"/>
        <v>NEUTRAL</v>
      </c>
    </row>
    <row r="2283" spans="1:8" ht="13.5" x14ac:dyDescent="0.25">
      <c r="A2283" s="3">
        <f>TITRES_STAT!B2286</f>
        <v>45628</v>
      </c>
      <c r="B2283" s="5">
        <f>TITRES_STAT!C2286</f>
        <v>2.2999999999999998</v>
      </c>
      <c r="C2283" s="5">
        <f>TITRES_STAT!D2286</f>
        <v>2.1522999999999999</v>
      </c>
      <c r="D2283" s="5">
        <f>TITRES_STAT!E2286</f>
        <v>0</v>
      </c>
      <c r="E2283" s="2">
        <f t="shared" si="140"/>
        <v>-187224</v>
      </c>
      <c r="F2283" s="5" t="str">
        <f t="shared" si="143"/>
        <v>NEUTRAL</v>
      </c>
      <c r="G2283" s="5" t="str">
        <f t="shared" si="142"/>
        <v>NEUTRAL</v>
      </c>
      <c r="H2283" s="5" t="str">
        <f t="shared" si="141"/>
        <v>NEUTRAL</v>
      </c>
    </row>
    <row r="2284" spans="1:8" ht="13.5" x14ac:dyDescent="0.25">
      <c r="A2284" s="3">
        <f>TITRES_STAT!B2287</f>
        <v>45629</v>
      </c>
      <c r="B2284" s="5">
        <f>TITRES_STAT!C2287</f>
        <v>2.2999999999999998</v>
      </c>
      <c r="C2284" s="5">
        <f>TITRES_STAT!D2287</f>
        <v>2.1522999999999999</v>
      </c>
      <c r="D2284" s="5">
        <f>TITRES_STAT!E2287</f>
        <v>0</v>
      </c>
      <c r="E2284" s="2">
        <f t="shared" si="140"/>
        <v>-187224</v>
      </c>
      <c r="F2284" s="5" t="str">
        <f t="shared" si="143"/>
        <v>NEUTRAL</v>
      </c>
      <c r="G2284" s="5" t="str">
        <f t="shared" si="142"/>
        <v>NEUTRAL</v>
      </c>
      <c r="H2284" s="5" t="str">
        <f t="shared" si="141"/>
        <v>NEUTRAL</v>
      </c>
    </row>
    <row r="2285" spans="1:8" ht="13.5" x14ac:dyDescent="0.25">
      <c r="A2285" s="3">
        <f>TITRES_STAT!B2288</f>
        <v>45630</v>
      </c>
      <c r="B2285" s="5">
        <f>TITRES_STAT!C2288</f>
        <v>2.2999999999999998</v>
      </c>
      <c r="C2285" s="5">
        <f>TITRES_STAT!D2288</f>
        <v>2.1522999999999999</v>
      </c>
      <c r="D2285" s="5">
        <f>TITRES_STAT!E2288</f>
        <v>0</v>
      </c>
      <c r="E2285" s="2">
        <f t="shared" si="140"/>
        <v>-187224</v>
      </c>
      <c r="F2285" s="5" t="str">
        <f t="shared" si="143"/>
        <v>NEUTRAL</v>
      </c>
      <c r="G2285" s="5" t="str">
        <f t="shared" si="142"/>
        <v>NEUTRAL</v>
      </c>
      <c r="H2285" s="5" t="str">
        <f t="shared" si="141"/>
        <v>NEUTRAL</v>
      </c>
    </row>
    <row r="2286" spans="1:8" ht="13.5" x14ac:dyDescent="0.25">
      <c r="A2286" s="3">
        <f>TITRES_STAT!B2289</f>
        <v>45631</v>
      </c>
      <c r="B2286" s="5">
        <f>TITRES_STAT!C2289</f>
        <v>2.2999999999999998</v>
      </c>
      <c r="C2286" s="5">
        <f>TITRES_STAT!D2289</f>
        <v>2.1522999999999999</v>
      </c>
      <c r="D2286" s="5">
        <f>TITRES_STAT!E2289</f>
        <v>0</v>
      </c>
      <c r="E2286" s="2">
        <f t="shared" si="140"/>
        <v>-187224</v>
      </c>
      <c r="F2286" s="5" t="str">
        <f t="shared" si="143"/>
        <v>NEUTRAL</v>
      </c>
      <c r="G2286" s="5" t="str">
        <f t="shared" si="142"/>
        <v>NEUTRAL</v>
      </c>
      <c r="H2286" s="5" t="str">
        <f t="shared" si="141"/>
        <v>NEUTRAL</v>
      </c>
    </row>
    <row r="2287" spans="1:8" ht="13.5" x14ac:dyDescent="0.25">
      <c r="A2287" s="3">
        <f>TITRES_STAT!B2290</f>
        <v>45632</v>
      </c>
      <c r="B2287" s="5">
        <f>TITRES_STAT!C2290</f>
        <v>2.2999999999999998</v>
      </c>
      <c r="C2287" s="5">
        <f>TITRES_STAT!D2290</f>
        <v>2.1522999999999999</v>
      </c>
      <c r="D2287" s="5">
        <f>TITRES_STAT!E2290</f>
        <v>0</v>
      </c>
      <c r="E2287" s="2">
        <f t="shared" si="140"/>
        <v>-187224</v>
      </c>
      <c r="F2287" s="5" t="str">
        <f t="shared" si="143"/>
        <v>NEUTRAL</v>
      </c>
      <c r="G2287" s="5" t="str">
        <f t="shared" si="142"/>
        <v>NEUTRAL</v>
      </c>
      <c r="H2287" s="5" t="str">
        <f t="shared" si="141"/>
        <v>NEUTRAL</v>
      </c>
    </row>
    <row r="2288" spans="1:8" ht="13.5" x14ac:dyDescent="0.25">
      <c r="A2288" s="3">
        <f>TITRES_STAT!B2291</f>
        <v>45635</v>
      </c>
      <c r="B2288" s="5">
        <f>TITRES_STAT!C2291</f>
        <v>2.2999999999999998</v>
      </c>
      <c r="C2288" s="5">
        <f>TITRES_STAT!D2291</f>
        <v>2.1522999999999999</v>
      </c>
      <c r="D2288" s="5">
        <f>TITRES_STAT!E2291</f>
        <v>0</v>
      </c>
      <c r="E2288" s="2">
        <f t="shared" si="140"/>
        <v>-187224</v>
      </c>
      <c r="F2288" s="5" t="str">
        <f t="shared" si="143"/>
        <v>NEUTRAL</v>
      </c>
      <c r="G2288" s="5" t="str">
        <f t="shared" si="142"/>
        <v>NEUTRAL</v>
      </c>
      <c r="H2288" s="5" t="str">
        <f t="shared" si="141"/>
        <v>NEUTRAL</v>
      </c>
    </row>
    <row r="2289" spans="1:8" ht="13.5" x14ac:dyDescent="0.25">
      <c r="A2289" s="3">
        <f>TITRES_STAT!B2292</f>
        <v>45636</v>
      </c>
      <c r="B2289" s="5">
        <f>TITRES_STAT!C2292</f>
        <v>2.2999999999999998</v>
      </c>
      <c r="C2289" s="5">
        <f>TITRES_STAT!D2292</f>
        <v>2.1522999999999999</v>
      </c>
      <c r="D2289" s="5">
        <f>TITRES_STAT!E2292</f>
        <v>0</v>
      </c>
      <c r="E2289" s="2">
        <f t="shared" si="140"/>
        <v>-187224</v>
      </c>
      <c r="F2289" s="5" t="str">
        <f t="shared" si="143"/>
        <v>NEUTRAL</v>
      </c>
      <c r="G2289" s="5" t="str">
        <f t="shared" si="142"/>
        <v>NEUTRAL</v>
      </c>
      <c r="H2289" s="5" t="str">
        <f t="shared" si="141"/>
        <v>NEUTRAL</v>
      </c>
    </row>
    <row r="2290" spans="1:8" ht="13.5" x14ac:dyDescent="0.25">
      <c r="A2290" s="3">
        <f>TITRES_STAT!B2293</f>
        <v>45637</v>
      </c>
      <c r="B2290" s="5">
        <f>TITRES_STAT!C2293</f>
        <v>2.2999999999999998</v>
      </c>
      <c r="C2290" s="5">
        <f>TITRES_STAT!D2293</f>
        <v>2.1522999999999999</v>
      </c>
      <c r="D2290" s="5">
        <f>TITRES_STAT!E2293</f>
        <v>0</v>
      </c>
      <c r="E2290" s="2">
        <f t="shared" si="140"/>
        <v>-187224</v>
      </c>
      <c r="F2290" s="5" t="str">
        <f t="shared" si="143"/>
        <v>NEUTRAL</v>
      </c>
      <c r="G2290" s="5" t="str">
        <f t="shared" si="142"/>
        <v>NEUTRAL</v>
      </c>
      <c r="H2290" s="5" t="str">
        <f t="shared" si="141"/>
        <v>NEUTRAL</v>
      </c>
    </row>
    <row r="2291" spans="1:8" ht="13.5" x14ac:dyDescent="0.25">
      <c r="A2291" s="3">
        <f>TITRES_STAT!B2294</f>
        <v>45638</v>
      </c>
      <c r="B2291" s="5">
        <f>TITRES_STAT!C2294</f>
        <v>2.2999999999999998</v>
      </c>
      <c r="C2291" s="5">
        <f>TITRES_STAT!D2294</f>
        <v>2.1522999999999999</v>
      </c>
      <c r="D2291" s="5">
        <f>TITRES_STAT!E2294</f>
        <v>0</v>
      </c>
      <c r="E2291" s="2">
        <f t="shared" si="140"/>
        <v>-187224</v>
      </c>
      <c r="F2291" s="5" t="str">
        <f t="shared" si="143"/>
        <v>NEUTRAL</v>
      </c>
      <c r="G2291" s="5" t="str">
        <f t="shared" si="142"/>
        <v>NEUTRAL</v>
      </c>
      <c r="H2291" s="5" t="str">
        <f t="shared" si="141"/>
        <v>NEUTRAL</v>
      </c>
    </row>
    <row r="2292" spans="1:8" ht="13.5" x14ac:dyDescent="0.25">
      <c r="A2292" s="3">
        <f>TITRES_STAT!B2295</f>
        <v>45639</v>
      </c>
      <c r="B2292" s="5">
        <f>TITRES_STAT!C2295</f>
        <v>2.2000000000000002</v>
      </c>
      <c r="C2292" s="5">
        <f>TITRES_STAT!D2295</f>
        <v>2.0588000000000002</v>
      </c>
      <c r="D2292" s="5">
        <f>TITRES_STAT!E2295</f>
        <v>0</v>
      </c>
      <c r="E2292" s="2">
        <f t="shared" si="140"/>
        <v>-187224</v>
      </c>
      <c r="F2292" s="5" t="str">
        <f t="shared" si="143"/>
        <v>NEUTRAL</v>
      </c>
      <c r="G2292" s="5" t="str">
        <f t="shared" si="142"/>
        <v>NEUTRAL</v>
      </c>
      <c r="H2292" s="5" t="str">
        <f t="shared" si="141"/>
        <v>NEUTRAL</v>
      </c>
    </row>
    <row r="2293" spans="1:8" ht="13.5" x14ac:dyDescent="0.25">
      <c r="A2293" s="3">
        <f>TITRES_STAT!B2296</f>
        <v>45642</v>
      </c>
      <c r="B2293" s="5">
        <f>TITRES_STAT!C2296</f>
        <v>2.2000000000000002</v>
      </c>
      <c r="C2293" s="5">
        <f>TITRES_STAT!D2296</f>
        <v>2.0588000000000002</v>
      </c>
      <c r="D2293" s="5">
        <f>TITRES_STAT!E2296</f>
        <v>0</v>
      </c>
      <c r="E2293" s="2">
        <f t="shared" si="140"/>
        <v>-187224</v>
      </c>
      <c r="F2293" s="5" t="str">
        <f t="shared" si="143"/>
        <v>NEUTRAL</v>
      </c>
      <c r="G2293" s="5" t="str">
        <f t="shared" si="142"/>
        <v>NEUTRAL</v>
      </c>
      <c r="H2293" s="5" t="str">
        <f t="shared" si="141"/>
        <v>NEUTRAL</v>
      </c>
    </row>
    <row r="2294" spans="1:8" ht="13.5" x14ac:dyDescent="0.25">
      <c r="A2294" s="3">
        <f>TITRES_STAT!B2297</f>
        <v>45644</v>
      </c>
      <c r="B2294" s="5">
        <f>TITRES_STAT!C2297</f>
        <v>2.2000000000000002</v>
      </c>
      <c r="C2294" s="5">
        <f>TITRES_STAT!D2297</f>
        <v>2.0588000000000002</v>
      </c>
      <c r="D2294" s="5">
        <f>TITRES_STAT!E2297</f>
        <v>0</v>
      </c>
      <c r="E2294" s="2">
        <f t="shared" si="140"/>
        <v>-187224</v>
      </c>
      <c r="F2294" s="5" t="str">
        <f t="shared" si="143"/>
        <v>NEUTRAL</v>
      </c>
      <c r="G2294" s="5" t="str">
        <f t="shared" si="142"/>
        <v>NEUTRAL</v>
      </c>
      <c r="H2294" s="5" t="str">
        <f t="shared" si="141"/>
        <v>NEUTRAL</v>
      </c>
    </row>
    <row r="2295" spans="1:8" ht="13.5" x14ac:dyDescent="0.25">
      <c r="A2295" s="3">
        <f>TITRES_STAT!B2298</f>
        <v>45645</v>
      </c>
      <c r="B2295" s="5">
        <f>TITRES_STAT!C2298</f>
        <v>2.11</v>
      </c>
      <c r="C2295" s="5">
        <f>TITRES_STAT!D2298</f>
        <v>1.9744999999999999</v>
      </c>
      <c r="D2295" s="5">
        <f>TITRES_STAT!E2298</f>
        <v>0</v>
      </c>
      <c r="E2295" s="2">
        <f t="shared" si="140"/>
        <v>-187224</v>
      </c>
      <c r="F2295" s="5" t="str">
        <f t="shared" si="143"/>
        <v>NEUTRAL</v>
      </c>
      <c r="G2295" s="5" t="str">
        <f t="shared" si="142"/>
        <v>NEUTRAL</v>
      </c>
      <c r="H2295" s="5" t="str">
        <f t="shared" si="141"/>
        <v>NEUTRAL</v>
      </c>
    </row>
    <row r="2296" spans="1:8" ht="13.5" x14ac:dyDescent="0.25">
      <c r="A2296" s="3">
        <f>TITRES_STAT!B2299</f>
        <v>45646</v>
      </c>
      <c r="B2296" s="5">
        <f>TITRES_STAT!C2299</f>
        <v>2.11</v>
      </c>
      <c r="C2296" s="5">
        <f>TITRES_STAT!D2299</f>
        <v>1.9744999999999999</v>
      </c>
      <c r="D2296" s="5">
        <f>TITRES_STAT!E2299</f>
        <v>0</v>
      </c>
      <c r="E2296" s="2">
        <f t="shared" si="140"/>
        <v>-187224</v>
      </c>
      <c r="F2296" s="5" t="str">
        <f t="shared" si="143"/>
        <v>NEUTRAL</v>
      </c>
      <c r="G2296" s="5" t="str">
        <f t="shared" si="142"/>
        <v>NEUTRAL</v>
      </c>
      <c r="H2296" s="5" t="str">
        <f t="shared" si="141"/>
        <v>NEUTRAL</v>
      </c>
    </row>
    <row r="2297" spans="1:8" ht="13.5" x14ac:dyDescent="0.25">
      <c r="A2297" s="3">
        <f>TITRES_STAT!B2300</f>
        <v>45649</v>
      </c>
      <c r="B2297" s="5">
        <f>TITRES_STAT!C2300</f>
        <v>2.11</v>
      </c>
      <c r="C2297" s="5">
        <f>TITRES_STAT!D2300</f>
        <v>1.9744999999999999</v>
      </c>
      <c r="D2297" s="5">
        <f>TITRES_STAT!E2300</f>
        <v>0</v>
      </c>
      <c r="E2297" s="2">
        <f t="shared" si="140"/>
        <v>-187224</v>
      </c>
      <c r="F2297" s="5" t="str">
        <f t="shared" si="143"/>
        <v>NEUTRAL</v>
      </c>
      <c r="G2297" s="5" t="str">
        <f t="shared" si="142"/>
        <v>NEUTRAL</v>
      </c>
      <c r="H2297" s="5" t="str">
        <f t="shared" si="141"/>
        <v>NEUTRAL</v>
      </c>
    </row>
    <row r="2298" spans="1:8" ht="13.5" x14ac:dyDescent="0.25">
      <c r="A2298" s="3">
        <f>TITRES_STAT!B2301</f>
        <v>45650</v>
      </c>
      <c r="B2298" s="5">
        <f>TITRES_STAT!C2301</f>
        <v>2.11</v>
      </c>
      <c r="C2298" s="5">
        <f>TITRES_STAT!D2301</f>
        <v>1.9744999999999999</v>
      </c>
      <c r="D2298" s="5">
        <f>TITRES_STAT!E2301</f>
        <v>0</v>
      </c>
      <c r="E2298" s="2">
        <f t="shared" si="140"/>
        <v>-187224</v>
      </c>
      <c r="F2298" s="5" t="str">
        <f t="shared" si="143"/>
        <v>NEUTRAL</v>
      </c>
      <c r="G2298" s="5" t="str">
        <f t="shared" si="142"/>
        <v>NEUTRAL</v>
      </c>
      <c r="H2298" s="5" t="str">
        <f t="shared" si="141"/>
        <v>NEUTRAL</v>
      </c>
    </row>
    <row r="2299" spans="1:8" ht="13.5" x14ac:dyDescent="0.25">
      <c r="A2299" s="3">
        <f>TITRES_STAT!B2302</f>
        <v>45651</v>
      </c>
      <c r="B2299" s="5">
        <f>TITRES_STAT!C2302</f>
        <v>2.02</v>
      </c>
      <c r="C2299" s="5">
        <f>TITRES_STAT!D2302</f>
        <v>1.8903000000000001</v>
      </c>
      <c r="D2299" s="5">
        <f>TITRES_STAT!E2302</f>
        <v>0</v>
      </c>
      <c r="E2299" s="2">
        <f t="shared" si="140"/>
        <v>-187224</v>
      </c>
      <c r="F2299" s="5" t="str">
        <f t="shared" si="143"/>
        <v>NEUTRAL</v>
      </c>
      <c r="G2299" s="5" t="str">
        <f t="shared" si="142"/>
        <v>NEUTRAL</v>
      </c>
      <c r="H2299" s="5" t="str">
        <f t="shared" si="141"/>
        <v>NEUTRAL</v>
      </c>
    </row>
    <row r="2300" spans="1:8" ht="13.5" x14ac:dyDescent="0.25">
      <c r="A2300" s="3">
        <f>TITRES_STAT!B2303</f>
        <v>45652</v>
      </c>
      <c r="B2300" s="5">
        <f>TITRES_STAT!C2303</f>
        <v>1.95</v>
      </c>
      <c r="C2300" s="5">
        <f>TITRES_STAT!D2303</f>
        <v>1.8248</v>
      </c>
      <c r="D2300" s="5">
        <f>TITRES_STAT!E2303</f>
        <v>104</v>
      </c>
      <c r="E2300" s="2">
        <f t="shared" si="140"/>
        <v>-187328</v>
      </c>
      <c r="F2300" s="5" t="str">
        <f t="shared" si="143"/>
        <v>BEARISH</v>
      </c>
      <c r="G2300" s="5" t="str">
        <f t="shared" si="142"/>
        <v>NEUTRAL</v>
      </c>
      <c r="H2300" s="5" t="str">
        <f t="shared" si="141"/>
        <v>CONFIRMED BEARISH</v>
      </c>
    </row>
    <row r="2301" spans="1:8" ht="13.5" x14ac:dyDescent="0.25">
      <c r="A2301" s="3">
        <f>TITRES_STAT!B2304</f>
        <v>45653</v>
      </c>
      <c r="B2301" s="5">
        <f>TITRES_STAT!C2304</f>
        <v>1.95</v>
      </c>
      <c r="C2301" s="5">
        <f>TITRES_STAT!D2304</f>
        <v>1.8248</v>
      </c>
      <c r="D2301" s="5">
        <f>TITRES_STAT!E2304</f>
        <v>0</v>
      </c>
      <c r="E2301" s="2">
        <f t="shared" si="140"/>
        <v>-187328</v>
      </c>
      <c r="F2301" s="5" t="str">
        <f t="shared" si="143"/>
        <v>BEARISH</v>
      </c>
      <c r="G2301" s="5" t="str">
        <f t="shared" si="142"/>
        <v>NEUTRAL</v>
      </c>
      <c r="H2301" s="5" t="str">
        <f t="shared" si="141"/>
        <v>CONFIRMED BEARISH</v>
      </c>
    </row>
    <row r="2302" spans="1:8" ht="13.5" x14ac:dyDescent="0.25">
      <c r="A2302" s="3">
        <f>TITRES_STAT!B2305</f>
        <v>45656</v>
      </c>
      <c r="B2302" s="5">
        <f>TITRES_STAT!C2305</f>
        <v>1.95</v>
      </c>
      <c r="C2302" s="5">
        <f>TITRES_STAT!D2305</f>
        <v>1.8248</v>
      </c>
      <c r="D2302" s="5">
        <f>TITRES_STAT!E2305</f>
        <v>0</v>
      </c>
      <c r="E2302" s="2">
        <f t="shared" si="140"/>
        <v>-187328</v>
      </c>
      <c r="F2302" s="5" t="str">
        <f t="shared" si="143"/>
        <v>BEARISH</v>
      </c>
      <c r="G2302" s="5" t="str">
        <f t="shared" si="142"/>
        <v>NEUTRAL</v>
      </c>
      <c r="H2302" s="5" t="str">
        <f t="shared" si="141"/>
        <v>CONFIRMED BEARISH</v>
      </c>
    </row>
    <row r="2303" spans="1:8" ht="13.5" x14ac:dyDescent="0.25">
      <c r="A2303" s="3">
        <f>TITRES_STAT!B2306</f>
        <v>45657</v>
      </c>
      <c r="B2303" s="5">
        <f>TITRES_STAT!C2306</f>
        <v>1.95</v>
      </c>
      <c r="C2303" s="5">
        <f>TITRES_STAT!D2306</f>
        <v>1.8248</v>
      </c>
      <c r="D2303" s="5">
        <f>TITRES_STAT!E2306</f>
        <v>0</v>
      </c>
      <c r="E2303" s="2">
        <f t="shared" si="140"/>
        <v>-187328</v>
      </c>
      <c r="F2303" s="5" t="str">
        <f t="shared" si="143"/>
        <v>BEARISH</v>
      </c>
      <c r="G2303" s="5" t="str">
        <f t="shared" si="142"/>
        <v>NEUTRAL</v>
      </c>
      <c r="H2303" s="5" t="str">
        <f t="shared" si="141"/>
        <v>CONFIRMED BEARISH</v>
      </c>
    </row>
    <row r="2304" spans="1:8" ht="13.5" x14ac:dyDescent="0.25">
      <c r="A2304" s="3">
        <f>TITRES_STAT!B2307</f>
        <v>45659</v>
      </c>
      <c r="B2304" s="5">
        <f>TITRES_STAT!C2307</f>
        <v>1.95</v>
      </c>
      <c r="C2304" s="5">
        <f>TITRES_STAT!D2307</f>
        <v>1.8248</v>
      </c>
      <c r="D2304" s="5">
        <f>TITRES_STAT!E2307</f>
        <v>0</v>
      </c>
      <c r="E2304" s="2">
        <f t="shared" si="140"/>
        <v>-187328</v>
      </c>
      <c r="F2304" s="5" t="str">
        <f t="shared" si="143"/>
        <v>BEARISH</v>
      </c>
      <c r="G2304" s="5" t="str">
        <f t="shared" si="142"/>
        <v>NEUTRAL</v>
      </c>
      <c r="H2304" s="5" t="str">
        <f t="shared" si="141"/>
        <v>CONFIRMED BEARISH</v>
      </c>
    </row>
    <row r="2305" spans="1:8" ht="13.5" x14ac:dyDescent="0.25">
      <c r="A2305" s="3">
        <f>TITRES_STAT!B2308</f>
        <v>45660</v>
      </c>
      <c r="B2305" s="5">
        <f>TITRES_STAT!C2308</f>
        <v>1.95</v>
      </c>
      <c r="C2305" s="5">
        <f>TITRES_STAT!D2308</f>
        <v>1.8248</v>
      </c>
      <c r="D2305" s="5">
        <f>TITRES_STAT!E2308</f>
        <v>0</v>
      </c>
      <c r="E2305" s="2">
        <f t="shared" si="140"/>
        <v>-187328</v>
      </c>
      <c r="F2305" s="5" t="str">
        <f t="shared" si="143"/>
        <v>NEUTRAL</v>
      </c>
      <c r="G2305" s="5" t="str">
        <f t="shared" si="142"/>
        <v>NEUTRAL</v>
      </c>
      <c r="H2305" s="5" t="str">
        <f t="shared" si="141"/>
        <v>NEUTRAL</v>
      </c>
    </row>
    <row r="2306" spans="1:8" ht="13.5" x14ac:dyDescent="0.25">
      <c r="A2306" s="3">
        <f>TITRES_STAT!B2309</f>
        <v>45663</v>
      </c>
      <c r="B2306" s="5">
        <f>TITRES_STAT!C2309</f>
        <v>1.95</v>
      </c>
      <c r="C2306" s="5">
        <f>TITRES_STAT!D2309</f>
        <v>1.8248</v>
      </c>
      <c r="D2306" s="5">
        <f>TITRES_STAT!E2309</f>
        <v>0</v>
      </c>
      <c r="E2306" s="2">
        <f t="shared" si="140"/>
        <v>-187328</v>
      </c>
      <c r="F2306" s="5" t="str">
        <f t="shared" si="143"/>
        <v>NEUTRAL</v>
      </c>
      <c r="G2306" s="5" t="str">
        <f t="shared" si="142"/>
        <v>NEUTRAL</v>
      </c>
      <c r="H2306" s="5" t="str">
        <f t="shared" si="141"/>
        <v>NEUTRAL</v>
      </c>
    </row>
    <row r="2307" spans="1:8" ht="13.5" x14ac:dyDescent="0.25">
      <c r="A2307" s="3">
        <f>TITRES_STAT!B2310</f>
        <v>45664</v>
      </c>
      <c r="B2307" s="5">
        <f>TITRES_STAT!C2310</f>
        <v>1.95</v>
      </c>
      <c r="C2307" s="5">
        <f>TITRES_STAT!D2310</f>
        <v>1.8248</v>
      </c>
      <c r="D2307" s="5">
        <f>TITRES_STAT!E2310</f>
        <v>0</v>
      </c>
      <c r="E2307" s="2">
        <f t="shared" si="140"/>
        <v>-187328</v>
      </c>
      <c r="F2307" s="5" t="str">
        <f t="shared" si="143"/>
        <v>NEUTRAL</v>
      </c>
      <c r="G2307" s="5" t="str">
        <f t="shared" si="142"/>
        <v>NEUTRAL</v>
      </c>
      <c r="H2307" s="5" t="str">
        <f t="shared" si="141"/>
        <v>NEUTRAL</v>
      </c>
    </row>
    <row r="2308" spans="1:8" ht="13.5" x14ac:dyDescent="0.25">
      <c r="A2308" s="3">
        <f>TITRES_STAT!B2311</f>
        <v>45665</v>
      </c>
      <c r="B2308" s="5">
        <f>TITRES_STAT!C2311</f>
        <v>1.95</v>
      </c>
      <c r="C2308" s="5">
        <f>TITRES_STAT!D2311</f>
        <v>1.8248</v>
      </c>
      <c r="D2308" s="5">
        <f>TITRES_STAT!E2311</f>
        <v>0</v>
      </c>
      <c r="E2308" s="2">
        <f t="shared" ref="E2308:E2371" si="144">IF(B2308&gt;B2307, E2307+D2308, IF(B2308&lt;B2307, E2307-D2308, E2307))</f>
        <v>-187328</v>
      </c>
      <c r="F2308" s="5" t="str">
        <f t="shared" si="143"/>
        <v>NEUTRAL</v>
      </c>
      <c r="G2308" s="5" t="str">
        <f t="shared" si="142"/>
        <v>NEUTRAL</v>
      </c>
      <c r="H2308" s="5" t="str">
        <f t="shared" si="141"/>
        <v>NEUTRAL</v>
      </c>
    </row>
    <row r="2309" spans="1:8" ht="13.5" x14ac:dyDescent="0.25">
      <c r="A2309" s="3">
        <f>TITRES_STAT!B2312</f>
        <v>45666</v>
      </c>
      <c r="B2309" s="5">
        <f>TITRES_STAT!C2312</f>
        <v>1.96</v>
      </c>
      <c r="C2309" s="5">
        <f>TITRES_STAT!D2312</f>
        <v>1.8342000000000001</v>
      </c>
      <c r="D2309" s="5">
        <f>TITRES_STAT!E2312</f>
        <v>74600</v>
      </c>
      <c r="E2309" s="2">
        <f t="shared" si="144"/>
        <v>-112728</v>
      </c>
      <c r="F2309" s="5" t="str">
        <f t="shared" si="143"/>
        <v>BULLISH</v>
      </c>
      <c r="G2309" s="5" t="str">
        <f t="shared" si="142"/>
        <v>WEAK</v>
      </c>
      <c r="H2309" s="5" t="str">
        <f t="shared" si="141"/>
        <v>CONFIRMED BULLISH</v>
      </c>
    </row>
    <row r="2310" spans="1:8" ht="13.5" x14ac:dyDescent="0.25">
      <c r="A2310" s="3">
        <f>TITRES_STAT!B2313</f>
        <v>45667</v>
      </c>
      <c r="B2310" s="5">
        <f>TITRES_STAT!C2313</f>
        <v>2.0299999999999998</v>
      </c>
      <c r="C2310" s="5">
        <f>TITRES_STAT!D2313</f>
        <v>1.8996999999999999</v>
      </c>
      <c r="D2310" s="5">
        <f>TITRES_STAT!E2313</f>
        <v>100</v>
      </c>
      <c r="E2310" s="2">
        <f t="shared" si="144"/>
        <v>-112628</v>
      </c>
      <c r="F2310" s="5" t="str">
        <f t="shared" si="143"/>
        <v>BULLISH</v>
      </c>
      <c r="G2310" s="5" t="str">
        <f t="shared" si="142"/>
        <v>WEAK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BULLISH</v>
      </c>
    </row>
    <row r="2311" spans="1:8" ht="13.5" x14ac:dyDescent="0.25">
      <c r="A2311" s="3">
        <f>TITRES_STAT!B2314</f>
        <v>45670</v>
      </c>
      <c r="B2311" s="5">
        <f>TITRES_STAT!C2314</f>
        <v>2.0299999999999998</v>
      </c>
      <c r="C2311" s="5">
        <f>TITRES_STAT!D2314</f>
        <v>1.8996999999999999</v>
      </c>
      <c r="D2311" s="5">
        <f>TITRES_STAT!E2314</f>
        <v>0</v>
      </c>
      <c r="E2311" s="2">
        <f t="shared" si="144"/>
        <v>-112628</v>
      </c>
      <c r="F2311" s="5" t="str">
        <f t="shared" si="143"/>
        <v>BULLISH</v>
      </c>
      <c r="G2311" s="5" t="str">
        <f t="shared" ref="G2311:G2374" si="146">IF((E2311-E2306)/E2306 &gt; 0.02, "STRONG",
 IF((E2311-E2306)/E2306 &lt; -0.02, "WEAK", "NEUTRAL"))</f>
        <v>WEAK</v>
      </c>
      <c r="H2311" s="5" t="str">
        <f t="shared" si="145"/>
        <v>CONFIRMED BULLISH</v>
      </c>
    </row>
    <row r="2312" spans="1:8" ht="13.5" x14ac:dyDescent="0.25">
      <c r="A2312" s="3">
        <f>TITRES_STAT!B2315</f>
        <v>45671</v>
      </c>
      <c r="B2312" s="5">
        <f>TITRES_STAT!C2315</f>
        <v>2.0299999999999998</v>
      </c>
      <c r="C2312" s="5">
        <f>TITRES_STAT!D2315</f>
        <v>1.8996999999999999</v>
      </c>
      <c r="D2312" s="5">
        <f>TITRES_STAT!E2315</f>
        <v>4</v>
      </c>
      <c r="E2312" s="2">
        <f t="shared" si="144"/>
        <v>-112628</v>
      </c>
      <c r="F2312" s="5" t="str">
        <f t="shared" ref="F2312:F2375" si="147">IF(E2312&gt;E2307,"BULLISH",IF(E2312&lt;E2307,"BEARISH","NEUTRAL"))</f>
        <v>BULLISH</v>
      </c>
      <c r="G2312" s="5" t="str">
        <f t="shared" si="146"/>
        <v>WEAK</v>
      </c>
      <c r="H2312" s="5" t="str">
        <f t="shared" si="145"/>
        <v>CONFIRMED BULLISH</v>
      </c>
    </row>
    <row r="2313" spans="1:8" ht="13.5" x14ac:dyDescent="0.25">
      <c r="A2313" s="3">
        <f>TITRES_STAT!B2316</f>
        <v>45672</v>
      </c>
      <c r="B2313" s="5">
        <f>TITRES_STAT!C2316</f>
        <v>2.0699999999999998</v>
      </c>
      <c r="C2313" s="5">
        <f>TITRES_STAT!D2316</f>
        <v>1.9371</v>
      </c>
      <c r="D2313" s="5">
        <f>TITRES_STAT!E2316</f>
        <v>9500</v>
      </c>
      <c r="E2313" s="2">
        <f t="shared" si="144"/>
        <v>-103128</v>
      </c>
      <c r="F2313" s="5" t="str">
        <f t="shared" si="147"/>
        <v>BULLISH</v>
      </c>
      <c r="G2313" s="5" t="str">
        <f t="shared" si="146"/>
        <v>WEAK</v>
      </c>
      <c r="H2313" s="5" t="str">
        <f t="shared" si="145"/>
        <v>CONFIRMED BULLISH</v>
      </c>
    </row>
    <row r="2314" spans="1:8" ht="13.5" x14ac:dyDescent="0.25">
      <c r="A2314" s="3">
        <f>TITRES_STAT!B2317</f>
        <v>45673</v>
      </c>
      <c r="B2314" s="5">
        <f>TITRES_STAT!C2317</f>
        <v>2.16</v>
      </c>
      <c r="C2314" s="5">
        <f>TITRES_STAT!D2317</f>
        <v>2.0213000000000001</v>
      </c>
      <c r="D2314" s="5">
        <f>TITRES_STAT!E2317</f>
        <v>0</v>
      </c>
      <c r="E2314" s="2">
        <f t="shared" si="144"/>
        <v>-103128</v>
      </c>
      <c r="F2314" s="5" t="str">
        <f t="shared" si="147"/>
        <v>BULLISH</v>
      </c>
      <c r="G2314" s="5" t="str">
        <f t="shared" si="146"/>
        <v>WEAK</v>
      </c>
      <c r="H2314" s="5" t="str">
        <f t="shared" si="145"/>
        <v>CONFIRMED BULLISH</v>
      </c>
    </row>
    <row r="2315" spans="1:8" ht="13.5" x14ac:dyDescent="0.25">
      <c r="A2315" s="3">
        <f>TITRES_STAT!B2318</f>
        <v>45674</v>
      </c>
      <c r="B2315" s="5">
        <f>TITRES_STAT!C2318</f>
        <v>2.16</v>
      </c>
      <c r="C2315" s="5">
        <f>TITRES_STAT!D2318</f>
        <v>2.0213000000000001</v>
      </c>
      <c r="D2315" s="5">
        <f>TITRES_STAT!E2318</f>
        <v>9000</v>
      </c>
      <c r="E2315" s="2">
        <f t="shared" si="144"/>
        <v>-103128</v>
      </c>
      <c r="F2315" s="5" t="str">
        <f t="shared" si="147"/>
        <v>BULLISH</v>
      </c>
      <c r="G2315" s="5" t="str">
        <f t="shared" si="146"/>
        <v>WEAK</v>
      </c>
      <c r="H2315" s="5" t="str">
        <f t="shared" si="145"/>
        <v>CONFIRMED BULLISH</v>
      </c>
    </row>
    <row r="2316" spans="1:8" ht="13.5" x14ac:dyDescent="0.25">
      <c r="A2316" s="3">
        <f>TITRES_STAT!B2319</f>
        <v>45677</v>
      </c>
      <c r="B2316" s="5">
        <f>TITRES_STAT!C2319</f>
        <v>2.16</v>
      </c>
      <c r="C2316" s="5">
        <f>TITRES_STAT!D2319</f>
        <v>2.0213000000000001</v>
      </c>
      <c r="D2316" s="5">
        <f>TITRES_STAT!E2319</f>
        <v>9000</v>
      </c>
      <c r="E2316" s="2">
        <f t="shared" si="144"/>
        <v>-103128</v>
      </c>
      <c r="F2316" s="5" t="str">
        <f t="shared" si="147"/>
        <v>BULLISH</v>
      </c>
      <c r="G2316" s="5" t="str">
        <f t="shared" si="146"/>
        <v>WEAK</v>
      </c>
      <c r="H2316" s="5" t="str">
        <f t="shared" si="145"/>
        <v>CONFIRMED BULLISH</v>
      </c>
    </row>
    <row r="2317" spans="1:8" ht="13.5" x14ac:dyDescent="0.25">
      <c r="A2317" s="3">
        <f>TITRES_STAT!B2320</f>
        <v>45678</v>
      </c>
      <c r="B2317" s="5">
        <f>TITRES_STAT!C2320</f>
        <v>2.19</v>
      </c>
      <c r="C2317" s="5">
        <f>TITRES_STAT!D2320</f>
        <v>2.0493999999999999</v>
      </c>
      <c r="D2317" s="5">
        <f>TITRES_STAT!E2320</f>
        <v>8743</v>
      </c>
      <c r="E2317" s="2">
        <f t="shared" si="144"/>
        <v>-94385</v>
      </c>
      <c r="F2317" s="5" t="str">
        <f t="shared" si="147"/>
        <v>BULLISH</v>
      </c>
      <c r="G2317" s="5" t="str">
        <f t="shared" si="146"/>
        <v>WEAK</v>
      </c>
      <c r="H2317" s="5" t="str">
        <f t="shared" si="145"/>
        <v>CONFIRMED BULLISH</v>
      </c>
    </row>
    <row r="2318" spans="1:8" ht="13.5" x14ac:dyDescent="0.25">
      <c r="A2318" s="3">
        <f>TITRES_STAT!B2321</f>
        <v>45679</v>
      </c>
      <c r="B2318" s="5">
        <f>TITRES_STAT!C2321</f>
        <v>2.2000000000000002</v>
      </c>
      <c r="C2318" s="5">
        <f>TITRES_STAT!D2321</f>
        <v>2.0588000000000002</v>
      </c>
      <c r="D2318" s="5">
        <f>TITRES_STAT!E2321</f>
        <v>2015</v>
      </c>
      <c r="E2318" s="2">
        <f t="shared" si="144"/>
        <v>-92370</v>
      </c>
      <c r="F2318" s="5" t="str">
        <f t="shared" si="147"/>
        <v>BULLISH</v>
      </c>
      <c r="G2318" s="5" t="str">
        <f t="shared" si="146"/>
        <v>WEAK</v>
      </c>
      <c r="H2318" s="5" t="str">
        <f t="shared" si="145"/>
        <v>CONFIRMED BULLISH</v>
      </c>
    </row>
    <row r="2319" spans="1:8" ht="13.5" x14ac:dyDescent="0.25">
      <c r="A2319" s="3">
        <f>TITRES_STAT!B2322</f>
        <v>45680</v>
      </c>
      <c r="B2319" s="5">
        <f>TITRES_STAT!C2322</f>
        <v>2.29</v>
      </c>
      <c r="C2319" s="5">
        <f>TITRES_STAT!D2322</f>
        <v>2.1429999999999998</v>
      </c>
      <c r="D2319" s="5">
        <f>TITRES_STAT!E2322</f>
        <v>0</v>
      </c>
      <c r="E2319" s="2">
        <f t="shared" si="144"/>
        <v>-92370</v>
      </c>
      <c r="F2319" s="5" t="str">
        <f t="shared" si="147"/>
        <v>BULLISH</v>
      </c>
      <c r="G2319" s="5" t="str">
        <f t="shared" si="146"/>
        <v>WEAK</v>
      </c>
      <c r="H2319" s="5" t="str">
        <f t="shared" si="145"/>
        <v>CONFIRMED BULLISH</v>
      </c>
    </row>
    <row r="2320" spans="1:8" ht="13.5" x14ac:dyDescent="0.25">
      <c r="A2320" s="3">
        <f>TITRES_STAT!B2323</f>
        <v>45681</v>
      </c>
      <c r="B2320" s="5">
        <f>TITRES_STAT!C2323</f>
        <v>2.29</v>
      </c>
      <c r="C2320" s="5">
        <f>TITRES_STAT!D2323</f>
        <v>2.1429999999999998</v>
      </c>
      <c r="D2320" s="5">
        <f>TITRES_STAT!E2323</f>
        <v>905</v>
      </c>
      <c r="E2320" s="2">
        <f t="shared" si="144"/>
        <v>-92370</v>
      </c>
      <c r="F2320" s="5" t="str">
        <f t="shared" si="147"/>
        <v>BULLISH</v>
      </c>
      <c r="G2320" s="5" t="str">
        <f t="shared" si="146"/>
        <v>WEAK</v>
      </c>
      <c r="H2320" s="5" t="str">
        <f t="shared" si="145"/>
        <v>CONFIRMED BULLISH</v>
      </c>
    </row>
    <row r="2321" spans="1:8" ht="13.5" x14ac:dyDescent="0.25">
      <c r="A2321" s="3">
        <f>TITRES_STAT!B2324</f>
        <v>45684</v>
      </c>
      <c r="B2321" s="5">
        <f>TITRES_STAT!C2324</f>
        <v>2.29</v>
      </c>
      <c r="C2321" s="5">
        <f>TITRES_STAT!D2324</f>
        <v>2.1429999999999998</v>
      </c>
      <c r="D2321" s="5">
        <f>TITRES_STAT!E2324</f>
        <v>0</v>
      </c>
      <c r="E2321" s="2">
        <f t="shared" si="144"/>
        <v>-92370</v>
      </c>
      <c r="F2321" s="5" t="str">
        <f t="shared" si="147"/>
        <v>BULLISH</v>
      </c>
      <c r="G2321" s="5" t="str">
        <f t="shared" si="146"/>
        <v>WEAK</v>
      </c>
      <c r="H2321" s="5" t="str">
        <f t="shared" si="145"/>
        <v>CONFIRMED BULLISH</v>
      </c>
    </row>
    <row r="2322" spans="1:8" ht="13.5" x14ac:dyDescent="0.25">
      <c r="A2322" s="3">
        <f>TITRES_STAT!B2325</f>
        <v>45685</v>
      </c>
      <c r="B2322" s="5">
        <f>TITRES_STAT!C2325</f>
        <v>2.29</v>
      </c>
      <c r="C2322" s="5">
        <f>TITRES_STAT!D2325</f>
        <v>2.1429999999999998</v>
      </c>
      <c r="D2322" s="5">
        <f>TITRES_STAT!E2325</f>
        <v>0</v>
      </c>
      <c r="E2322" s="2">
        <f t="shared" si="144"/>
        <v>-92370</v>
      </c>
      <c r="F2322" s="5" t="str">
        <f t="shared" si="147"/>
        <v>BULLISH</v>
      </c>
      <c r="G2322" s="5" t="str">
        <f t="shared" si="146"/>
        <v>WEAK</v>
      </c>
      <c r="H2322" s="5" t="str">
        <f t="shared" si="145"/>
        <v>CONFIRMED BULLISH</v>
      </c>
    </row>
    <row r="2323" spans="1:8" ht="13.5" x14ac:dyDescent="0.25">
      <c r="A2323" s="3">
        <f>TITRES_STAT!B2326</f>
        <v>45686</v>
      </c>
      <c r="B2323" s="5">
        <f>TITRES_STAT!C2326</f>
        <v>2.29</v>
      </c>
      <c r="C2323" s="5">
        <f>TITRES_STAT!D2326</f>
        <v>2.1429999999999998</v>
      </c>
      <c r="D2323" s="5">
        <f>TITRES_STAT!E2326</f>
        <v>0</v>
      </c>
      <c r="E2323" s="2">
        <f t="shared" si="144"/>
        <v>-92370</v>
      </c>
      <c r="F2323" s="5" t="str">
        <f t="shared" si="147"/>
        <v>NEUTRAL</v>
      </c>
      <c r="G2323" s="5" t="str">
        <f t="shared" si="146"/>
        <v>NEUTRAL</v>
      </c>
      <c r="H2323" s="5" t="str">
        <f t="shared" si="145"/>
        <v>NEUTRAL</v>
      </c>
    </row>
    <row r="2324" spans="1:8" ht="13.5" x14ac:dyDescent="0.25">
      <c r="A2324" s="3">
        <f>TITRES_STAT!B2327</f>
        <v>45687</v>
      </c>
      <c r="B2324" s="5">
        <f>TITRES_STAT!C2327</f>
        <v>2.29</v>
      </c>
      <c r="C2324" s="5">
        <f>TITRES_STAT!D2327</f>
        <v>2.1429999999999998</v>
      </c>
      <c r="D2324" s="5">
        <f>TITRES_STAT!E2327</f>
        <v>4171</v>
      </c>
      <c r="E2324" s="2">
        <f t="shared" si="144"/>
        <v>-92370</v>
      </c>
      <c r="F2324" s="5" t="str">
        <f t="shared" si="147"/>
        <v>NEUTRAL</v>
      </c>
      <c r="G2324" s="5" t="str">
        <f t="shared" si="146"/>
        <v>NEUTRAL</v>
      </c>
      <c r="H2324" s="5" t="str">
        <f t="shared" si="145"/>
        <v>NEUTRAL</v>
      </c>
    </row>
    <row r="2325" spans="1:8" ht="13.5" x14ac:dyDescent="0.25">
      <c r="A2325" s="3">
        <f>TITRES_STAT!B2328</f>
        <v>45688</v>
      </c>
      <c r="B2325" s="5">
        <f>TITRES_STAT!C2328</f>
        <v>2.39</v>
      </c>
      <c r="C2325" s="5">
        <f>TITRES_STAT!D2328</f>
        <v>2.2366000000000001</v>
      </c>
      <c r="D2325" s="5">
        <f>TITRES_STAT!E2328</f>
        <v>2870</v>
      </c>
      <c r="E2325" s="2">
        <f t="shared" si="144"/>
        <v>-89500</v>
      </c>
      <c r="F2325" s="5" t="str">
        <f t="shared" si="147"/>
        <v>BULLISH</v>
      </c>
      <c r="G2325" s="5" t="str">
        <f t="shared" si="146"/>
        <v>WEAK</v>
      </c>
      <c r="H2325" s="5" t="str">
        <f t="shared" si="145"/>
        <v>CONFIRMED BULLISH</v>
      </c>
    </row>
    <row r="2326" spans="1:8" ht="13.5" x14ac:dyDescent="0.25">
      <c r="A2326" s="3">
        <f>TITRES_STAT!B2329</f>
        <v>45691</v>
      </c>
      <c r="B2326" s="5">
        <f>TITRES_STAT!C2329</f>
        <v>2.39</v>
      </c>
      <c r="C2326" s="5">
        <f>TITRES_STAT!D2329</f>
        <v>2.2366000000000001</v>
      </c>
      <c r="D2326" s="5">
        <f>TITRES_STAT!E2329</f>
        <v>1000</v>
      </c>
      <c r="E2326" s="2">
        <f t="shared" si="144"/>
        <v>-89500</v>
      </c>
      <c r="F2326" s="5" t="str">
        <f t="shared" si="147"/>
        <v>BULLISH</v>
      </c>
      <c r="G2326" s="5" t="str">
        <f t="shared" si="146"/>
        <v>WEAK</v>
      </c>
      <c r="H2326" s="5" t="str">
        <f t="shared" si="145"/>
        <v>CONFIRMED BULLISH</v>
      </c>
    </row>
    <row r="2327" spans="1:8" ht="13.5" x14ac:dyDescent="0.25">
      <c r="A2327" s="3">
        <f>TITRES_STAT!B2330</f>
        <v>45692</v>
      </c>
      <c r="B2327" s="5">
        <f>TITRES_STAT!C2330</f>
        <v>2.39</v>
      </c>
      <c r="C2327" s="5">
        <f>TITRES_STAT!D2330</f>
        <v>2.2366000000000001</v>
      </c>
      <c r="D2327" s="5">
        <f>TITRES_STAT!E2330</f>
        <v>0</v>
      </c>
      <c r="E2327" s="2">
        <f t="shared" si="144"/>
        <v>-89500</v>
      </c>
      <c r="F2327" s="5" t="str">
        <f t="shared" si="147"/>
        <v>BULLISH</v>
      </c>
      <c r="G2327" s="5" t="str">
        <f t="shared" si="146"/>
        <v>WEAK</v>
      </c>
      <c r="H2327" s="5" t="str">
        <f t="shared" si="145"/>
        <v>CONFIRMED BULLISH</v>
      </c>
    </row>
    <row r="2328" spans="1:8" ht="13.5" x14ac:dyDescent="0.25">
      <c r="A2328" s="3">
        <f>TITRES_STAT!B2331</f>
        <v>45693</v>
      </c>
      <c r="B2328" s="5">
        <f>TITRES_STAT!C2331</f>
        <v>2.29</v>
      </c>
      <c r="C2328" s="5">
        <f>TITRES_STAT!D2331</f>
        <v>2.1429999999999998</v>
      </c>
      <c r="D2328" s="5">
        <f>TITRES_STAT!E2331</f>
        <v>5000</v>
      </c>
      <c r="E2328" s="2">
        <f t="shared" si="144"/>
        <v>-94500</v>
      </c>
      <c r="F2328" s="5" t="str">
        <f t="shared" si="147"/>
        <v>BEARISH</v>
      </c>
      <c r="G2328" s="5" t="str">
        <f t="shared" si="146"/>
        <v>STRONG</v>
      </c>
      <c r="H2328" s="5" t="str">
        <f t="shared" si="145"/>
        <v>NEUTRAL</v>
      </c>
    </row>
    <row r="2329" spans="1:8" ht="13.5" x14ac:dyDescent="0.25">
      <c r="A2329" s="3">
        <f>TITRES_STAT!B2332</f>
        <v>45694</v>
      </c>
      <c r="B2329" s="5">
        <f>TITRES_STAT!C2332</f>
        <v>2.29</v>
      </c>
      <c r="C2329" s="5">
        <f>TITRES_STAT!D2332</f>
        <v>2.1429999999999998</v>
      </c>
      <c r="D2329" s="5">
        <f>TITRES_STAT!E2332</f>
        <v>0</v>
      </c>
      <c r="E2329" s="2">
        <f t="shared" si="144"/>
        <v>-94500</v>
      </c>
      <c r="F2329" s="5" t="str">
        <f t="shared" si="147"/>
        <v>BEARISH</v>
      </c>
      <c r="G2329" s="5" t="str">
        <f t="shared" si="146"/>
        <v>STRONG</v>
      </c>
      <c r="H2329" s="5" t="str">
        <f t="shared" si="145"/>
        <v>NEUTRAL</v>
      </c>
    </row>
    <row r="2330" spans="1:8" ht="13.5" x14ac:dyDescent="0.25">
      <c r="A2330" s="3">
        <f>TITRES_STAT!B2333</f>
        <v>45695</v>
      </c>
      <c r="B2330" s="5">
        <f>TITRES_STAT!C2333</f>
        <v>2.29</v>
      </c>
      <c r="C2330" s="5">
        <f>TITRES_STAT!D2333</f>
        <v>2.1429999999999998</v>
      </c>
      <c r="D2330" s="5">
        <f>TITRES_STAT!E2333</f>
        <v>0</v>
      </c>
      <c r="E2330" s="2">
        <f t="shared" si="144"/>
        <v>-94500</v>
      </c>
      <c r="F2330" s="5" t="str">
        <f t="shared" si="147"/>
        <v>BEARISH</v>
      </c>
      <c r="G2330" s="5" t="str">
        <f t="shared" si="146"/>
        <v>STRONG</v>
      </c>
      <c r="H2330" s="5" t="str">
        <f t="shared" si="145"/>
        <v>CONFIRMED BEARISH</v>
      </c>
    </row>
    <row r="2331" spans="1:8" ht="13.5" x14ac:dyDescent="0.25">
      <c r="A2331" s="3">
        <f>TITRES_STAT!B2334</f>
        <v>45698</v>
      </c>
      <c r="B2331" s="5">
        <f>TITRES_STAT!C2334</f>
        <v>2.2999999999999998</v>
      </c>
      <c r="C2331" s="5">
        <f>TITRES_STAT!D2334</f>
        <v>2.1522999999999999</v>
      </c>
      <c r="D2331" s="5">
        <f>TITRES_STAT!E2334</f>
        <v>12739</v>
      </c>
      <c r="E2331" s="2">
        <f t="shared" si="144"/>
        <v>-81761</v>
      </c>
      <c r="F2331" s="5" t="str">
        <f t="shared" si="147"/>
        <v>BULLISH</v>
      </c>
      <c r="G2331" s="5" t="str">
        <f t="shared" si="146"/>
        <v>WEAK</v>
      </c>
      <c r="H2331" s="5" t="str">
        <f t="shared" si="145"/>
        <v>BULLISH DIVERGENCE</v>
      </c>
    </row>
    <row r="2332" spans="1:8" ht="13.5" x14ac:dyDescent="0.25">
      <c r="A2332" s="3">
        <f>TITRES_STAT!B2335</f>
        <v>45699</v>
      </c>
      <c r="B2332" s="5">
        <f>TITRES_STAT!C2335</f>
        <v>2.2999999999999998</v>
      </c>
      <c r="C2332" s="5">
        <f>TITRES_STAT!D2335</f>
        <v>2.1522999999999999</v>
      </c>
      <c r="D2332" s="5">
        <f>TITRES_STAT!E2335</f>
        <v>9650</v>
      </c>
      <c r="E2332" s="2">
        <f t="shared" si="144"/>
        <v>-81761</v>
      </c>
      <c r="F2332" s="5" t="str">
        <f t="shared" si="147"/>
        <v>BULLISH</v>
      </c>
      <c r="G2332" s="5" t="str">
        <f t="shared" si="146"/>
        <v>WEAK</v>
      </c>
      <c r="H2332" s="5" t="str">
        <f t="shared" si="145"/>
        <v>BULLISH DIVERGENCE</v>
      </c>
    </row>
    <row r="2333" spans="1:8" ht="13.5" x14ac:dyDescent="0.25">
      <c r="A2333" s="3">
        <f>TITRES_STAT!B2336</f>
        <v>45700</v>
      </c>
      <c r="B2333" s="5">
        <f>TITRES_STAT!C2336</f>
        <v>2.2999999999999998</v>
      </c>
      <c r="C2333" s="5">
        <f>TITRES_STAT!D2336</f>
        <v>2.1522999999999999</v>
      </c>
      <c r="D2333" s="5">
        <f>TITRES_STAT!E2336</f>
        <v>0</v>
      </c>
      <c r="E2333" s="2">
        <f t="shared" si="144"/>
        <v>-81761</v>
      </c>
      <c r="F2333" s="5" t="str">
        <f t="shared" si="147"/>
        <v>BULLISH</v>
      </c>
      <c r="G2333" s="5" t="str">
        <f t="shared" si="146"/>
        <v>WEAK</v>
      </c>
      <c r="H2333" s="5" t="str">
        <f t="shared" si="145"/>
        <v>CONFIRMED BULLISH</v>
      </c>
    </row>
    <row r="2334" spans="1:8" ht="13.5" x14ac:dyDescent="0.25">
      <c r="A2334" s="3">
        <f>TITRES_STAT!B2337</f>
        <v>45701</v>
      </c>
      <c r="B2334" s="5">
        <f>TITRES_STAT!C2337</f>
        <v>2.2999999999999998</v>
      </c>
      <c r="C2334" s="5">
        <f>TITRES_STAT!D2337</f>
        <v>2.1522999999999999</v>
      </c>
      <c r="D2334" s="5">
        <f>TITRES_STAT!E2337</f>
        <v>2200</v>
      </c>
      <c r="E2334" s="2">
        <f t="shared" si="144"/>
        <v>-81761</v>
      </c>
      <c r="F2334" s="5" t="str">
        <f t="shared" si="147"/>
        <v>BULLISH</v>
      </c>
      <c r="G2334" s="5" t="str">
        <f t="shared" si="146"/>
        <v>WEAK</v>
      </c>
      <c r="H2334" s="5" t="str">
        <f t="shared" si="145"/>
        <v>CONFIRMED BULLISH</v>
      </c>
    </row>
    <row r="2335" spans="1:8" ht="13.5" x14ac:dyDescent="0.25">
      <c r="A2335" s="3">
        <f>TITRES_STAT!B2338</f>
        <v>45702</v>
      </c>
      <c r="B2335" s="5">
        <f>TITRES_STAT!C2338</f>
        <v>2.2999999999999998</v>
      </c>
      <c r="C2335" s="5">
        <f>TITRES_STAT!D2338</f>
        <v>2.1522999999999999</v>
      </c>
      <c r="D2335" s="5">
        <f>TITRES_STAT!E2338</f>
        <v>3904</v>
      </c>
      <c r="E2335" s="2">
        <f t="shared" si="144"/>
        <v>-81761</v>
      </c>
      <c r="F2335" s="5" t="str">
        <f t="shared" si="147"/>
        <v>BULLISH</v>
      </c>
      <c r="G2335" s="5" t="str">
        <f t="shared" si="146"/>
        <v>WEAK</v>
      </c>
      <c r="H2335" s="5" t="str">
        <f t="shared" si="145"/>
        <v>CONFIRMED BULLISH</v>
      </c>
    </row>
    <row r="2336" spans="1:8" ht="13.5" x14ac:dyDescent="0.25">
      <c r="A2336" s="3">
        <f>TITRES_STAT!B2339</f>
        <v>45705</v>
      </c>
      <c r="B2336" s="5">
        <f>TITRES_STAT!C2339</f>
        <v>2.2999999999999998</v>
      </c>
      <c r="C2336" s="5">
        <f>TITRES_STAT!D2339</f>
        <v>2.1522999999999999</v>
      </c>
      <c r="D2336" s="5">
        <f>TITRES_STAT!E2339</f>
        <v>1770</v>
      </c>
      <c r="E2336" s="2">
        <f t="shared" si="144"/>
        <v>-81761</v>
      </c>
      <c r="F2336" s="5" t="str">
        <f t="shared" si="147"/>
        <v>NEUTRAL</v>
      </c>
      <c r="G2336" s="5" t="str">
        <f t="shared" si="146"/>
        <v>NEUTRAL</v>
      </c>
      <c r="H2336" s="5" t="str">
        <f t="shared" si="145"/>
        <v>NEUTRAL</v>
      </c>
    </row>
    <row r="2337" spans="1:8" ht="13.5" x14ac:dyDescent="0.25">
      <c r="A2337" s="3">
        <f>TITRES_STAT!B2340</f>
        <v>45706</v>
      </c>
      <c r="B2337" s="5">
        <f>TITRES_STAT!C2340</f>
        <v>2.2999999999999998</v>
      </c>
      <c r="C2337" s="5">
        <f>TITRES_STAT!D2340</f>
        <v>2.1522999999999999</v>
      </c>
      <c r="D2337" s="5">
        <f>TITRES_STAT!E2340</f>
        <v>0</v>
      </c>
      <c r="E2337" s="2">
        <f t="shared" si="144"/>
        <v>-81761</v>
      </c>
      <c r="F2337" s="5" t="str">
        <f t="shared" si="147"/>
        <v>NEUTRAL</v>
      </c>
      <c r="G2337" s="5" t="str">
        <f t="shared" si="146"/>
        <v>NEUTRAL</v>
      </c>
      <c r="H2337" s="5" t="str">
        <f t="shared" si="145"/>
        <v>NEUTRAL</v>
      </c>
    </row>
    <row r="2338" spans="1:8" ht="13.5" x14ac:dyDescent="0.25">
      <c r="A2338" s="3">
        <f>TITRES_STAT!B2341</f>
        <v>45707</v>
      </c>
      <c r="B2338" s="5">
        <f>TITRES_STAT!C2341</f>
        <v>2.2999999999999998</v>
      </c>
      <c r="C2338" s="5">
        <f>TITRES_STAT!D2341</f>
        <v>2.1522999999999999</v>
      </c>
      <c r="D2338" s="5">
        <f>TITRES_STAT!E2341</f>
        <v>0</v>
      </c>
      <c r="E2338" s="2">
        <f t="shared" si="144"/>
        <v>-81761</v>
      </c>
      <c r="F2338" s="5" t="str">
        <f t="shared" si="147"/>
        <v>NEUTRAL</v>
      </c>
      <c r="G2338" s="5" t="str">
        <f t="shared" si="146"/>
        <v>NEUTRAL</v>
      </c>
      <c r="H2338" s="5" t="str">
        <f t="shared" si="145"/>
        <v>NEUTRAL</v>
      </c>
    </row>
    <row r="2339" spans="1:8" ht="13.5" x14ac:dyDescent="0.25">
      <c r="A2339" s="3">
        <f>TITRES_STAT!B2342</f>
        <v>45708</v>
      </c>
      <c r="B2339" s="5">
        <f>TITRES_STAT!C2342</f>
        <v>2.2999999999999998</v>
      </c>
      <c r="C2339" s="5">
        <f>TITRES_STAT!D2342</f>
        <v>2.1522999999999999</v>
      </c>
      <c r="D2339" s="5">
        <f>TITRES_STAT!E2342</f>
        <v>0</v>
      </c>
      <c r="E2339" s="2">
        <f t="shared" si="144"/>
        <v>-81761</v>
      </c>
      <c r="F2339" s="5" t="str">
        <f t="shared" si="147"/>
        <v>NEUTRAL</v>
      </c>
      <c r="G2339" s="5" t="str">
        <f t="shared" si="146"/>
        <v>NEUTRAL</v>
      </c>
      <c r="H2339" s="5" t="str">
        <f t="shared" si="145"/>
        <v>NEUTRAL</v>
      </c>
    </row>
    <row r="2340" spans="1:8" ht="13.5" x14ac:dyDescent="0.25">
      <c r="A2340" s="3">
        <f>TITRES_STAT!B2343</f>
        <v>45709</v>
      </c>
      <c r="B2340" s="5">
        <f>TITRES_STAT!C2343</f>
        <v>2.2999999999999998</v>
      </c>
      <c r="C2340" s="5">
        <f>TITRES_STAT!D2343</f>
        <v>2.1522999999999999</v>
      </c>
      <c r="D2340" s="5">
        <f>TITRES_STAT!E2343</f>
        <v>0</v>
      </c>
      <c r="E2340" s="2">
        <f t="shared" si="144"/>
        <v>-81761</v>
      </c>
      <c r="F2340" s="5" t="str">
        <f t="shared" si="147"/>
        <v>NEUTRAL</v>
      </c>
      <c r="G2340" s="5" t="str">
        <f t="shared" si="146"/>
        <v>NEUTRAL</v>
      </c>
      <c r="H2340" s="5" t="str">
        <f t="shared" si="145"/>
        <v>NEUTRAL</v>
      </c>
    </row>
    <row r="2341" spans="1:8" ht="13.5" x14ac:dyDescent="0.25">
      <c r="A2341" s="3">
        <f>TITRES_STAT!B2344</f>
        <v>45712</v>
      </c>
      <c r="B2341" s="5">
        <f>TITRES_STAT!C2344</f>
        <v>2.2999999999999998</v>
      </c>
      <c r="C2341" s="5">
        <f>TITRES_STAT!D2344</f>
        <v>2.1522999999999999</v>
      </c>
      <c r="D2341" s="5">
        <f>TITRES_STAT!E2344</f>
        <v>0</v>
      </c>
      <c r="E2341" s="2">
        <f t="shared" si="144"/>
        <v>-81761</v>
      </c>
      <c r="F2341" s="5" t="str">
        <f t="shared" si="147"/>
        <v>NEUTRAL</v>
      </c>
      <c r="G2341" s="5" t="str">
        <f t="shared" si="146"/>
        <v>NEUTRAL</v>
      </c>
      <c r="H2341" s="5" t="str">
        <f t="shared" si="145"/>
        <v>NEUTRAL</v>
      </c>
    </row>
    <row r="2342" spans="1:8" ht="13.5" x14ac:dyDescent="0.25">
      <c r="A2342" s="3">
        <f>TITRES_STAT!B2345</f>
        <v>45713</v>
      </c>
      <c r="B2342" s="5">
        <f>TITRES_STAT!C2345</f>
        <v>2.2999999999999998</v>
      </c>
      <c r="C2342" s="5">
        <f>TITRES_STAT!D2345</f>
        <v>2.1522999999999999</v>
      </c>
      <c r="D2342" s="5">
        <f>TITRES_STAT!E2345</f>
        <v>0</v>
      </c>
      <c r="E2342" s="2">
        <f t="shared" si="144"/>
        <v>-81761</v>
      </c>
      <c r="F2342" s="5" t="str">
        <f t="shared" si="147"/>
        <v>NEUTRAL</v>
      </c>
      <c r="G2342" s="5" t="str">
        <f t="shared" si="146"/>
        <v>NEUTRAL</v>
      </c>
      <c r="H2342" s="5" t="str">
        <f t="shared" si="145"/>
        <v>NEUTRAL</v>
      </c>
    </row>
    <row r="2343" spans="1:8" ht="13.5" x14ac:dyDescent="0.25">
      <c r="A2343" s="3">
        <f>TITRES_STAT!B2346</f>
        <v>45714</v>
      </c>
      <c r="B2343" s="5">
        <f>TITRES_STAT!C2346</f>
        <v>2.2999999999999998</v>
      </c>
      <c r="C2343" s="5">
        <f>TITRES_STAT!D2346</f>
        <v>2.1522999999999999</v>
      </c>
      <c r="D2343" s="5">
        <f>TITRES_STAT!E2346</f>
        <v>2400</v>
      </c>
      <c r="E2343" s="2">
        <f t="shared" si="144"/>
        <v>-81761</v>
      </c>
      <c r="F2343" s="5" t="str">
        <f t="shared" si="147"/>
        <v>NEUTRAL</v>
      </c>
      <c r="G2343" s="5" t="str">
        <f t="shared" si="146"/>
        <v>NEUTRAL</v>
      </c>
      <c r="H2343" s="5" t="str">
        <f t="shared" si="145"/>
        <v>NEUTRAL</v>
      </c>
    </row>
    <row r="2344" spans="1:8" ht="13.5" x14ac:dyDescent="0.25">
      <c r="A2344" s="3">
        <f>TITRES_STAT!B2347</f>
        <v>45715</v>
      </c>
      <c r="B2344" s="5">
        <f>TITRES_STAT!C2347</f>
        <v>2.2999999999999998</v>
      </c>
      <c r="C2344" s="5">
        <f>TITRES_STAT!D2347</f>
        <v>2.1522999999999999</v>
      </c>
      <c r="D2344" s="5">
        <f>TITRES_STAT!E2347</f>
        <v>1620</v>
      </c>
      <c r="E2344" s="2">
        <f t="shared" si="144"/>
        <v>-81761</v>
      </c>
      <c r="F2344" s="5" t="str">
        <f t="shared" si="147"/>
        <v>NEUTRAL</v>
      </c>
      <c r="G2344" s="5" t="str">
        <f t="shared" si="146"/>
        <v>NEUTRAL</v>
      </c>
      <c r="H2344" s="5" t="str">
        <f t="shared" si="145"/>
        <v>NEUTRAL</v>
      </c>
    </row>
    <row r="2345" spans="1:8" ht="13.5" x14ac:dyDescent="0.25">
      <c r="A2345" s="3">
        <f>TITRES_STAT!B2348</f>
        <v>45716</v>
      </c>
      <c r="B2345" s="5">
        <f>TITRES_STAT!C2348</f>
        <v>2.2999999999999998</v>
      </c>
      <c r="C2345" s="5">
        <f>TITRES_STAT!D2348</f>
        <v>2.1522999999999999</v>
      </c>
      <c r="D2345" s="5">
        <f>TITRES_STAT!E2348</f>
        <v>0</v>
      </c>
      <c r="E2345" s="2">
        <f t="shared" si="144"/>
        <v>-81761</v>
      </c>
      <c r="F2345" s="5" t="str">
        <f t="shared" si="147"/>
        <v>NEUTRAL</v>
      </c>
      <c r="G2345" s="5" t="str">
        <f t="shared" si="146"/>
        <v>NEUTRAL</v>
      </c>
      <c r="H2345" s="5" t="str">
        <f t="shared" si="145"/>
        <v>NEUTRAL</v>
      </c>
    </row>
    <row r="2346" spans="1:8" ht="13.5" x14ac:dyDescent="0.25">
      <c r="A2346" s="3">
        <f>TITRES_STAT!B2349</f>
        <v>45719</v>
      </c>
      <c r="B2346" s="5">
        <f>TITRES_STAT!C2349</f>
        <v>2.2999999999999998</v>
      </c>
      <c r="C2346" s="5">
        <f>TITRES_STAT!D2349</f>
        <v>2.1522999999999999</v>
      </c>
      <c r="D2346" s="5">
        <f>TITRES_STAT!E2349</f>
        <v>0</v>
      </c>
      <c r="E2346" s="2">
        <f t="shared" si="144"/>
        <v>-81761</v>
      </c>
      <c r="F2346" s="5" t="str">
        <f t="shared" si="147"/>
        <v>NEUTRAL</v>
      </c>
      <c r="G2346" s="5" t="str">
        <f t="shared" si="146"/>
        <v>NEUTRAL</v>
      </c>
      <c r="H2346" s="5" t="str">
        <f t="shared" si="145"/>
        <v>NEUTRAL</v>
      </c>
    </row>
    <row r="2347" spans="1:8" ht="13.5" x14ac:dyDescent="0.25">
      <c r="A2347" s="3">
        <f>TITRES_STAT!B2350</f>
        <v>45720</v>
      </c>
      <c r="B2347" s="5">
        <f>TITRES_STAT!C2350</f>
        <v>2.2999999999999998</v>
      </c>
      <c r="C2347" s="5">
        <f>TITRES_STAT!D2350</f>
        <v>2.1522999999999999</v>
      </c>
      <c r="D2347" s="5">
        <f>TITRES_STAT!E2350</f>
        <v>0</v>
      </c>
      <c r="E2347" s="2">
        <f t="shared" si="144"/>
        <v>-81761</v>
      </c>
      <c r="F2347" s="5" t="str">
        <f t="shared" si="147"/>
        <v>NEUTRAL</v>
      </c>
      <c r="G2347" s="5" t="str">
        <f t="shared" si="146"/>
        <v>NEUTRAL</v>
      </c>
      <c r="H2347" s="5" t="str">
        <f t="shared" si="145"/>
        <v>NEUTRAL</v>
      </c>
    </row>
    <row r="2348" spans="1:8" ht="13.5" x14ac:dyDescent="0.25">
      <c r="A2348" s="3">
        <f>TITRES_STAT!B2351</f>
        <v>45721</v>
      </c>
      <c r="B2348" s="5">
        <f>TITRES_STAT!C2351</f>
        <v>2.2999999999999998</v>
      </c>
      <c r="C2348" s="5">
        <f>TITRES_STAT!D2351</f>
        <v>2.1522999999999999</v>
      </c>
      <c r="D2348" s="5">
        <f>TITRES_STAT!E2351</f>
        <v>0</v>
      </c>
      <c r="E2348" s="2">
        <f t="shared" si="144"/>
        <v>-81761</v>
      </c>
      <c r="F2348" s="5" t="str">
        <f t="shared" si="147"/>
        <v>NEUTRAL</v>
      </c>
      <c r="G2348" s="5" t="str">
        <f t="shared" si="146"/>
        <v>NEUTRAL</v>
      </c>
      <c r="H2348" s="5" t="str">
        <f t="shared" si="145"/>
        <v>NEUTRAL</v>
      </c>
    </row>
    <row r="2349" spans="1:8" ht="13.5" x14ac:dyDescent="0.25">
      <c r="A2349" s="3">
        <f>TITRES_STAT!B2352</f>
        <v>45722</v>
      </c>
      <c r="B2349" s="5">
        <f>TITRES_STAT!C2352</f>
        <v>2.2999999999999998</v>
      </c>
      <c r="C2349" s="5">
        <f>TITRES_STAT!D2352</f>
        <v>2.1522999999999999</v>
      </c>
      <c r="D2349" s="5">
        <f>TITRES_STAT!E2352</f>
        <v>0</v>
      </c>
      <c r="E2349" s="2">
        <f t="shared" si="144"/>
        <v>-81761</v>
      </c>
      <c r="F2349" s="5" t="str">
        <f t="shared" si="147"/>
        <v>NEUTRAL</v>
      </c>
      <c r="G2349" s="5" t="str">
        <f t="shared" si="146"/>
        <v>NEUTRAL</v>
      </c>
      <c r="H2349" s="5" t="str">
        <f t="shared" si="145"/>
        <v>NEUTRAL</v>
      </c>
    </row>
    <row r="2350" spans="1:8" ht="13.5" x14ac:dyDescent="0.25">
      <c r="A2350" s="3">
        <f>TITRES_STAT!B2353</f>
        <v>45723</v>
      </c>
      <c r="B2350" s="5">
        <f>TITRES_STAT!C2353</f>
        <v>2.2999999999999998</v>
      </c>
      <c r="C2350" s="5">
        <f>TITRES_STAT!D2353</f>
        <v>2.1522999999999999</v>
      </c>
      <c r="D2350" s="5">
        <f>TITRES_STAT!E2353</f>
        <v>0</v>
      </c>
      <c r="E2350" s="2">
        <f t="shared" si="144"/>
        <v>-81761</v>
      </c>
      <c r="F2350" s="5" t="str">
        <f t="shared" si="147"/>
        <v>NEUTRAL</v>
      </c>
      <c r="G2350" s="5" t="str">
        <f t="shared" si="146"/>
        <v>NEUTRAL</v>
      </c>
      <c r="H2350" s="5" t="str">
        <f t="shared" si="145"/>
        <v>NEUTRAL</v>
      </c>
    </row>
    <row r="2351" spans="1:8" ht="13.5" x14ac:dyDescent="0.25">
      <c r="A2351" s="3">
        <f>TITRES_STAT!B2354</f>
        <v>45726</v>
      </c>
      <c r="B2351" s="5">
        <f>TITRES_STAT!C2354</f>
        <v>2.2999999999999998</v>
      </c>
      <c r="C2351" s="5">
        <f>TITRES_STAT!D2354</f>
        <v>2.1522999999999999</v>
      </c>
      <c r="D2351" s="5">
        <f>TITRES_STAT!E2354</f>
        <v>0</v>
      </c>
      <c r="E2351" s="2">
        <f t="shared" si="144"/>
        <v>-81761</v>
      </c>
      <c r="F2351" s="5" t="str">
        <f t="shared" si="147"/>
        <v>NEUTRAL</v>
      </c>
      <c r="G2351" s="5" t="str">
        <f t="shared" si="146"/>
        <v>NEUTRAL</v>
      </c>
      <c r="H2351" s="5" t="str">
        <f t="shared" si="145"/>
        <v>NEUTRAL</v>
      </c>
    </row>
    <row r="2352" spans="1:8" ht="13.5" x14ac:dyDescent="0.25">
      <c r="A2352" s="3">
        <f>TITRES_STAT!B2355</f>
        <v>45727</v>
      </c>
      <c r="B2352" s="5">
        <f>TITRES_STAT!C2355</f>
        <v>2.2999999999999998</v>
      </c>
      <c r="C2352" s="5">
        <f>TITRES_STAT!D2355</f>
        <v>2.1522999999999999</v>
      </c>
      <c r="D2352" s="5">
        <f>TITRES_STAT!E2355</f>
        <v>0</v>
      </c>
      <c r="E2352" s="2">
        <f t="shared" si="144"/>
        <v>-81761</v>
      </c>
      <c r="F2352" s="5" t="str">
        <f t="shared" si="147"/>
        <v>NEUTRAL</v>
      </c>
      <c r="G2352" s="5" t="str">
        <f t="shared" si="146"/>
        <v>NEUTRAL</v>
      </c>
      <c r="H2352" s="5" t="str">
        <f t="shared" si="145"/>
        <v>NEUTRAL</v>
      </c>
    </row>
    <row r="2353" spans="1:8" ht="13.5" x14ac:dyDescent="0.25">
      <c r="A2353" s="3">
        <f>TITRES_STAT!B2356</f>
        <v>45728</v>
      </c>
      <c r="B2353" s="5">
        <f>TITRES_STAT!C2356</f>
        <v>2.2999999999999998</v>
      </c>
      <c r="C2353" s="5">
        <f>TITRES_STAT!D2356</f>
        <v>2.1522999999999999</v>
      </c>
      <c r="D2353" s="5">
        <f>TITRES_STAT!E2356</f>
        <v>0</v>
      </c>
      <c r="E2353" s="2">
        <f t="shared" si="144"/>
        <v>-81761</v>
      </c>
      <c r="F2353" s="5" t="str">
        <f t="shared" si="147"/>
        <v>NEUTRAL</v>
      </c>
      <c r="G2353" s="5" t="str">
        <f t="shared" si="146"/>
        <v>NEUTRAL</v>
      </c>
      <c r="H2353" s="5" t="str">
        <f t="shared" si="145"/>
        <v>NEUTRAL</v>
      </c>
    </row>
    <row r="2354" spans="1:8" ht="13.5" x14ac:dyDescent="0.25">
      <c r="A2354" s="3">
        <f>TITRES_STAT!B2357</f>
        <v>45729</v>
      </c>
      <c r="B2354" s="5">
        <f>TITRES_STAT!C2357</f>
        <v>2.2999999999999998</v>
      </c>
      <c r="C2354" s="5">
        <f>TITRES_STAT!D2357</f>
        <v>2.1522999999999999</v>
      </c>
      <c r="D2354" s="5">
        <f>TITRES_STAT!E2357</f>
        <v>0</v>
      </c>
      <c r="E2354" s="2">
        <f t="shared" si="144"/>
        <v>-81761</v>
      </c>
      <c r="F2354" s="5" t="str">
        <f t="shared" si="147"/>
        <v>NEUTRAL</v>
      </c>
      <c r="G2354" s="5" t="str">
        <f t="shared" si="146"/>
        <v>NEUTRAL</v>
      </c>
      <c r="H2354" s="5" t="str">
        <f t="shared" si="145"/>
        <v>NEUTRAL</v>
      </c>
    </row>
    <row r="2355" spans="1:8" ht="13.5" x14ac:dyDescent="0.25">
      <c r="A2355" s="3">
        <f>TITRES_STAT!B2358</f>
        <v>45730</v>
      </c>
      <c r="B2355" s="5">
        <f>TITRES_STAT!C2358</f>
        <v>2.2999999999999998</v>
      </c>
      <c r="C2355" s="5">
        <f>TITRES_STAT!D2358</f>
        <v>2.1522999999999999</v>
      </c>
      <c r="D2355" s="5">
        <f>TITRES_STAT!E2358</f>
        <v>0</v>
      </c>
      <c r="E2355" s="2">
        <f t="shared" si="144"/>
        <v>-81761</v>
      </c>
      <c r="F2355" s="5" t="str">
        <f t="shared" si="147"/>
        <v>NEUTRAL</v>
      </c>
      <c r="G2355" s="5" t="str">
        <f t="shared" si="146"/>
        <v>NEUTRAL</v>
      </c>
      <c r="H2355" s="5" t="str">
        <f t="shared" si="145"/>
        <v>NEUTRAL</v>
      </c>
    </row>
    <row r="2356" spans="1:8" ht="13.5" x14ac:dyDescent="0.25">
      <c r="A2356" s="3">
        <f>TITRES_STAT!B2359</f>
        <v>45733</v>
      </c>
      <c r="B2356" s="5">
        <f>TITRES_STAT!C2359</f>
        <v>2.2999999999999998</v>
      </c>
      <c r="C2356" s="5">
        <f>TITRES_STAT!D2359</f>
        <v>2.1522999999999999</v>
      </c>
      <c r="D2356" s="5">
        <f>TITRES_STAT!E2359</f>
        <v>0</v>
      </c>
      <c r="E2356" s="2">
        <f t="shared" si="144"/>
        <v>-81761</v>
      </c>
      <c r="F2356" s="5" t="str">
        <f t="shared" si="147"/>
        <v>NEUTRAL</v>
      </c>
      <c r="G2356" s="5" t="str">
        <f t="shared" si="146"/>
        <v>NEUTRAL</v>
      </c>
      <c r="H2356" s="5" t="str">
        <f t="shared" si="145"/>
        <v>NEUTRAL</v>
      </c>
    </row>
    <row r="2357" spans="1:8" ht="13.5" x14ac:dyDescent="0.25">
      <c r="A2357" s="3">
        <f>TITRES_STAT!B2360</f>
        <v>45734</v>
      </c>
      <c r="B2357" s="5">
        <f>TITRES_STAT!C2360</f>
        <v>2.3199999999999998</v>
      </c>
      <c r="C2357" s="5">
        <f>TITRES_STAT!D2360</f>
        <v>2.1711</v>
      </c>
      <c r="D2357" s="5">
        <f>TITRES_STAT!E2360</f>
        <v>6410</v>
      </c>
      <c r="E2357" s="2">
        <f t="shared" si="144"/>
        <v>-75351</v>
      </c>
      <c r="F2357" s="5" t="str">
        <f t="shared" si="147"/>
        <v>BULLISH</v>
      </c>
      <c r="G2357" s="5" t="str">
        <f t="shared" si="146"/>
        <v>WEAK</v>
      </c>
      <c r="H2357" s="5" t="str">
        <f t="shared" si="145"/>
        <v>CONFIRMED BULLISH</v>
      </c>
    </row>
    <row r="2358" spans="1:8" ht="13.5" x14ac:dyDescent="0.25">
      <c r="A2358" s="3">
        <f>TITRES_STAT!B2361</f>
        <v>45735</v>
      </c>
      <c r="B2358" s="5">
        <f>TITRES_STAT!C2361</f>
        <v>2.3199999999999998</v>
      </c>
      <c r="C2358" s="5">
        <f>TITRES_STAT!D2361</f>
        <v>2.1711</v>
      </c>
      <c r="D2358" s="5">
        <f>TITRES_STAT!E2361</f>
        <v>0</v>
      </c>
      <c r="E2358" s="2">
        <f t="shared" si="144"/>
        <v>-75351</v>
      </c>
      <c r="F2358" s="5" t="str">
        <f t="shared" si="147"/>
        <v>BULLISH</v>
      </c>
      <c r="G2358" s="5" t="str">
        <f t="shared" si="146"/>
        <v>WEAK</v>
      </c>
      <c r="H2358" s="5" t="str">
        <f t="shared" si="145"/>
        <v>CONFIRMED BULLISH</v>
      </c>
    </row>
    <row r="2359" spans="1:8" ht="13.5" x14ac:dyDescent="0.25">
      <c r="A2359" s="3">
        <f>TITRES_STAT!B2362</f>
        <v>45737</v>
      </c>
      <c r="B2359" s="5">
        <f>TITRES_STAT!C2362</f>
        <v>2.3199999999999998</v>
      </c>
      <c r="C2359" s="5">
        <f>TITRES_STAT!D2362</f>
        <v>2.1711</v>
      </c>
      <c r="D2359" s="5">
        <f>TITRES_STAT!E2362</f>
        <v>0</v>
      </c>
      <c r="E2359" s="2">
        <f t="shared" si="144"/>
        <v>-75351</v>
      </c>
      <c r="F2359" s="5" t="str">
        <f t="shared" si="147"/>
        <v>BULLISH</v>
      </c>
      <c r="G2359" s="5" t="str">
        <f t="shared" si="146"/>
        <v>WEAK</v>
      </c>
      <c r="H2359" s="5" t="str">
        <f t="shared" si="145"/>
        <v>CONFIRMED BULLISH</v>
      </c>
    </row>
    <row r="2360" spans="1:8" ht="13.5" x14ac:dyDescent="0.25">
      <c r="A2360" s="3">
        <f>TITRES_STAT!B2363</f>
        <v>45740</v>
      </c>
      <c r="B2360" s="5">
        <f>TITRES_STAT!C2363</f>
        <v>2.3199999999999998</v>
      </c>
      <c r="C2360" s="5">
        <f>TITRES_STAT!D2363</f>
        <v>2.1711</v>
      </c>
      <c r="D2360" s="5">
        <f>TITRES_STAT!E2363</f>
        <v>0</v>
      </c>
      <c r="E2360" s="2">
        <f t="shared" si="144"/>
        <v>-75351</v>
      </c>
      <c r="F2360" s="5" t="str">
        <f t="shared" si="147"/>
        <v>BULLISH</v>
      </c>
      <c r="G2360" s="5" t="str">
        <f t="shared" si="146"/>
        <v>WEAK</v>
      </c>
      <c r="H2360" s="5" t="str">
        <f t="shared" si="145"/>
        <v>CONFIRMED BULLISH</v>
      </c>
    </row>
    <row r="2361" spans="1:8" ht="13.5" x14ac:dyDescent="0.25">
      <c r="A2361" s="3">
        <f>TITRES_STAT!B2364</f>
        <v>45741</v>
      </c>
      <c r="B2361" s="5">
        <f>TITRES_STAT!C2364</f>
        <v>2.2200000000000002</v>
      </c>
      <c r="C2361" s="5">
        <f>TITRES_STAT!D2364</f>
        <v>2.0775000000000001</v>
      </c>
      <c r="D2361" s="5">
        <f>TITRES_STAT!E2364</f>
        <v>0</v>
      </c>
      <c r="E2361" s="2">
        <f t="shared" si="144"/>
        <v>-75351</v>
      </c>
      <c r="F2361" s="5" t="str">
        <f t="shared" si="147"/>
        <v>BULLISH</v>
      </c>
      <c r="G2361" s="5" t="str">
        <f t="shared" si="146"/>
        <v>WEAK</v>
      </c>
      <c r="H2361" s="5" t="str">
        <f t="shared" si="145"/>
        <v>BULLISH DIVERGENCE</v>
      </c>
    </row>
    <row r="2362" spans="1:8" ht="13.5" x14ac:dyDescent="0.25">
      <c r="A2362" s="3">
        <f>TITRES_STAT!B2365</f>
        <v>45742</v>
      </c>
      <c r="B2362" s="5">
        <f>TITRES_STAT!C2365</f>
        <v>2.2200000000000002</v>
      </c>
      <c r="C2362" s="5">
        <f>TITRES_STAT!D2365</f>
        <v>2.0775000000000001</v>
      </c>
      <c r="D2362" s="5">
        <f>TITRES_STAT!E2365</f>
        <v>0</v>
      </c>
      <c r="E2362" s="2">
        <f t="shared" si="144"/>
        <v>-75351</v>
      </c>
      <c r="F2362" s="5" t="str">
        <f t="shared" si="147"/>
        <v>NEUTRAL</v>
      </c>
      <c r="G2362" s="5" t="str">
        <f t="shared" si="146"/>
        <v>NEUTRAL</v>
      </c>
      <c r="H2362" s="5" t="str">
        <f t="shared" si="145"/>
        <v>NEUTRAL</v>
      </c>
    </row>
    <row r="2363" spans="1:8" ht="13.5" x14ac:dyDescent="0.25">
      <c r="A2363" s="3">
        <f>TITRES_STAT!B2366</f>
        <v>45743</v>
      </c>
      <c r="B2363" s="5">
        <f>TITRES_STAT!C2366</f>
        <v>2.2200000000000002</v>
      </c>
      <c r="C2363" s="5">
        <f>TITRES_STAT!D2366</f>
        <v>2.0775000000000001</v>
      </c>
      <c r="D2363" s="5">
        <f>TITRES_STAT!E2366</f>
        <v>0</v>
      </c>
      <c r="E2363" s="2">
        <f t="shared" si="144"/>
        <v>-75351</v>
      </c>
      <c r="F2363" s="5" t="str">
        <f t="shared" si="147"/>
        <v>NEUTRAL</v>
      </c>
      <c r="G2363" s="5" t="str">
        <f t="shared" si="146"/>
        <v>NEUTRAL</v>
      </c>
      <c r="H2363" s="5" t="str">
        <f t="shared" si="145"/>
        <v>NEUTRAL</v>
      </c>
    </row>
    <row r="2364" spans="1:8" ht="13.5" x14ac:dyDescent="0.25">
      <c r="A2364" s="3">
        <f>TITRES_STAT!B2367</f>
        <v>45744</v>
      </c>
      <c r="B2364" s="5">
        <f>TITRES_STAT!C2367</f>
        <v>2.2200000000000002</v>
      </c>
      <c r="C2364" s="5">
        <f>TITRES_STAT!D2367</f>
        <v>2.0775000000000001</v>
      </c>
      <c r="D2364" s="5">
        <f>TITRES_STAT!E2367</f>
        <v>0</v>
      </c>
      <c r="E2364" s="2">
        <f t="shared" si="144"/>
        <v>-75351</v>
      </c>
      <c r="F2364" s="5" t="str">
        <f t="shared" si="147"/>
        <v>NEUTRAL</v>
      </c>
      <c r="G2364" s="5" t="str">
        <f t="shared" si="146"/>
        <v>NEUTRAL</v>
      </c>
      <c r="H2364" s="5" t="str">
        <f t="shared" si="145"/>
        <v>NEUTRAL</v>
      </c>
    </row>
    <row r="2365" spans="1:8" ht="13.5" x14ac:dyDescent="0.25">
      <c r="A2365" s="3">
        <f>TITRES_STAT!B2368</f>
        <v>45749</v>
      </c>
      <c r="B2365" s="5">
        <f>TITRES_STAT!C2368</f>
        <v>2.2200000000000002</v>
      </c>
      <c r="C2365" s="5">
        <f>TITRES_STAT!D2368</f>
        <v>2.0775000000000001</v>
      </c>
      <c r="D2365" s="5">
        <f>TITRES_STAT!E2368</f>
        <v>0</v>
      </c>
      <c r="E2365" s="2">
        <f t="shared" si="144"/>
        <v>-75351</v>
      </c>
      <c r="F2365" s="5" t="str">
        <f t="shared" si="147"/>
        <v>NEUTRAL</v>
      </c>
      <c r="G2365" s="5" t="str">
        <f t="shared" si="146"/>
        <v>NEUTRAL</v>
      </c>
      <c r="H2365" s="5" t="str">
        <f t="shared" si="145"/>
        <v>NEUTRAL</v>
      </c>
    </row>
    <row r="2366" spans="1:8" ht="13.5" x14ac:dyDescent="0.25">
      <c r="A2366" s="3">
        <f>TITRES_STAT!B2369</f>
        <v>45750</v>
      </c>
      <c r="B2366" s="5">
        <f>TITRES_STAT!C2369</f>
        <v>2.2200000000000002</v>
      </c>
      <c r="C2366" s="5">
        <f>TITRES_STAT!D2369</f>
        <v>2.0775000000000001</v>
      </c>
      <c r="D2366" s="5">
        <f>TITRES_STAT!E2369</f>
        <v>0</v>
      </c>
      <c r="E2366" s="2">
        <f t="shared" si="144"/>
        <v>-75351</v>
      </c>
      <c r="F2366" s="5" t="str">
        <f t="shared" si="147"/>
        <v>NEUTRAL</v>
      </c>
      <c r="G2366" s="5" t="str">
        <f t="shared" si="146"/>
        <v>NEUTRAL</v>
      </c>
      <c r="H2366" s="5" t="str">
        <f t="shared" si="145"/>
        <v>NEUTRAL</v>
      </c>
    </row>
    <row r="2367" spans="1:8" ht="13.5" x14ac:dyDescent="0.25">
      <c r="A2367" s="3">
        <f>TITRES_STAT!B2370</f>
        <v>45751</v>
      </c>
      <c r="B2367" s="5">
        <f>TITRES_STAT!C2370</f>
        <v>2.2200000000000002</v>
      </c>
      <c r="C2367" s="5">
        <f>TITRES_STAT!D2370</f>
        <v>2.0775000000000001</v>
      </c>
      <c r="D2367" s="5">
        <f>TITRES_STAT!E2370</f>
        <v>0</v>
      </c>
      <c r="E2367" s="2">
        <f t="shared" si="144"/>
        <v>-75351</v>
      </c>
      <c r="F2367" s="5" t="str">
        <f t="shared" si="147"/>
        <v>NEUTRAL</v>
      </c>
      <c r="G2367" s="5" t="str">
        <f t="shared" si="146"/>
        <v>NEUTRAL</v>
      </c>
      <c r="H2367" s="5" t="str">
        <f t="shared" si="145"/>
        <v>NEUTRAL</v>
      </c>
    </row>
    <row r="2368" spans="1:8" ht="13.5" x14ac:dyDescent="0.25">
      <c r="A2368" s="3">
        <f>TITRES_STAT!B2371</f>
        <v>45754</v>
      </c>
      <c r="B2368" s="5">
        <f>TITRES_STAT!C2371</f>
        <v>2.2200000000000002</v>
      </c>
      <c r="C2368" s="5">
        <f>TITRES_STAT!D2371</f>
        <v>2.0775000000000001</v>
      </c>
      <c r="D2368" s="5">
        <f>TITRES_STAT!E2371</f>
        <v>0</v>
      </c>
      <c r="E2368" s="2">
        <f t="shared" si="144"/>
        <v>-75351</v>
      </c>
      <c r="F2368" s="5" t="str">
        <f t="shared" si="147"/>
        <v>NEUTRAL</v>
      </c>
      <c r="G2368" s="5" t="str">
        <f t="shared" si="146"/>
        <v>NEUTRAL</v>
      </c>
      <c r="H2368" s="5" t="str">
        <f t="shared" si="145"/>
        <v>NEUTRAL</v>
      </c>
    </row>
    <row r="2369" spans="1:8" ht="13.5" x14ac:dyDescent="0.25">
      <c r="A2369" s="3">
        <f>TITRES_STAT!B2372</f>
        <v>45755</v>
      </c>
      <c r="B2369" s="5">
        <f>TITRES_STAT!C2372</f>
        <v>2.2200000000000002</v>
      </c>
      <c r="C2369" s="5">
        <f>TITRES_STAT!D2372</f>
        <v>2.0775000000000001</v>
      </c>
      <c r="D2369" s="5">
        <f>TITRES_STAT!E2372</f>
        <v>0</v>
      </c>
      <c r="E2369" s="2">
        <f t="shared" si="144"/>
        <v>-75351</v>
      </c>
      <c r="F2369" s="5" t="str">
        <f t="shared" si="147"/>
        <v>NEUTRAL</v>
      </c>
      <c r="G2369" s="5" t="str">
        <f t="shared" si="146"/>
        <v>NEUTRAL</v>
      </c>
      <c r="H2369" s="5" t="str">
        <f t="shared" si="145"/>
        <v>NEUTRAL</v>
      </c>
    </row>
    <row r="2370" spans="1:8" ht="13.5" x14ac:dyDescent="0.25">
      <c r="A2370" s="3">
        <f>TITRES_STAT!B2373</f>
        <v>45757</v>
      </c>
      <c r="B2370" s="5">
        <f>TITRES_STAT!C2373</f>
        <v>2.21</v>
      </c>
      <c r="C2370" s="5">
        <f>TITRES_STAT!D2373</f>
        <v>2.0680999999999998</v>
      </c>
      <c r="D2370" s="5">
        <f>TITRES_STAT!E2373</f>
        <v>15</v>
      </c>
      <c r="E2370" s="2">
        <f t="shared" si="144"/>
        <v>-75366</v>
      </c>
      <c r="F2370" s="5" t="str">
        <f t="shared" si="147"/>
        <v>BEARISH</v>
      </c>
      <c r="G2370" s="5" t="str">
        <f t="shared" si="146"/>
        <v>NEUTRAL</v>
      </c>
      <c r="H2370" s="5" t="str">
        <f t="shared" si="145"/>
        <v>CONFIRMED BEARISH</v>
      </c>
    </row>
    <row r="2371" spans="1:8" ht="13.5" x14ac:dyDescent="0.25">
      <c r="A2371" s="3">
        <f>TITRES_STAT!B2374</f>
        <v>45758</v>
      </c>
      <c r="B2371" s="5">
        <f>TITRES_STAT!C2374</f>
        <v>2.21</v>
      </c>
      <c r="C2371" s="5">
        <f>TITRES_STAT!D2374</f>
        <v>2.0680999999999998</v>
      </c>
      <c r="D2371" s="5">
        <f>TITRES_STAT!E2374</f>
        <v>0</v>
      </c>
      <c r="E2371" s="2">
        <f t="shared" si="144"/>
        <v>-75366</v>
      </c>
      <c r="F2371" s="5" t="str">
        <f t="shared" si="147"/>
        <v>BEARISH</v>
      </c>
      <c r="G2371" s="5" t="str">
        <f t="shared" si="146"/>
        <v>NEUTRAL</v>
      </c>
      <c r="H2371" s="5" t="str">
        <f t="shared" si="145"/>
        <v>CONFIRMED BEARISH</v>
      </c>
    </row>
    <row r="2372" spans="1:8" ht="13.5" x14ac:dyDescent="0.25">
      <c r="A2372" s="3">
        <f>TITRES_STAT!B2375</f>
        <v>45761</v>
      </c>
      <c r="B2372" s="5">
        <f>TITRES_STAT!C2375</f>
        <v>2.2999999999999998</v>
      </c>
      <c r="C2372" s="5">
        <f>TITRES_STAT!D2375</f>
        <v>2.1522999999999999</v>
      </c>
      <c r="D2372" s="5">
        <f>TITRES_STAT!E2375</f>
        <v>0</v>
      </c>
      <c r="E2372" s="2">
        <f t="shared" ref="E2372:E2435" si="148">IF(B2372&gt;B2371, E2371+D2372, IF(B2372&lt;B2371, E2371-D2372, E2371))</f>
        <v>-75366</v>
      </c>
      <c r="F2372" s="5" t="str">
        <f t="shared" si="147"/>
        <v>BEARISH</v>
      </c>
      <c r="G2372" s="5" t="str">
        <f t="shared" si="146"/>
        <v>NEUTRAL</v>
      </c>
      <c r="H2372" s="5" t="str">
        <f t="shared" si="145"/>
        <v>BEARISH DIVERGENCE</v>
      </c>
    </row>
    <row r="2373" spans="1:8" ht="13.5" x14ac:dyDescent="0.25">
      <c r="A2373" s="3">
        <f>TITRES_STAT!B2376</f>
        <v>45762</v>
      </c>
      <c r="B2373" s="5">
        <f>TITRES_STAT!C2376</f>
        <v>2.2999999999999998</v>
      </c>
      <c r="C2373" s="5">
        <f>TITRES_STAT!D2376</f>
        <v>2.1522999999999999</v>
      </c>
      <c r="D2373" s="5">
        <f>TITRES_STAT!E2376</f>
        <v>0</v>
      </c>
      <c r="E2373" s="2">
        <f t="shared" si="148"/>
        <v>-75366</v>
      </c>
      <c r="F2373" s="5" t="str">
        <f t="shared" si="147"/>
        <v>BEARISH</v>
      </c>
      <c r="G2373" s="5" t="str">
        <f t="shared" si="146"/>
        <v>NEUTRAL</v>
      </c>
      <c r="H2373" s="5" t="str">
        <f t="shared" si="145"/>
        <v>BEARISH DIVERGENCE</v>
      </c>
    </row>
    <row r="2374" spans="1:8" ht="13.5" x14ac:dyDescent="0.25">
      <c r="A2374" s="3">
        <f>TITRES_STAT!B2377</f>
        <v>45763</v>
      </c>
      <c r="B2374" s="5">
        <f>TITRES_STAT!C2377</f>
        <v>2.2200000000000002</v>
      </c>
      <c r="C2374" s="5">
        <f>TITRES_STAT!D2377</f>
        <v>2.0775000000000001</v>
      </c>
      <c r="D2374" s="5">
        <f>TITRES_STAT!E2377</f>
        <v>185</v>
      </c>
      <c r="E2374" s="2">
        <f t="shared" si="148"/>
        <v>-75551</v>
      </c>
      <c r="F2374" s="5" t="str">
        <f t="shared" si="147"/>
        <v>BEARISH</v>
      </c>
      <c r="G2374" s="5" t="str">
        <f t="shared" si="146"/>
        <v>NEUTRAL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f>TITRES_STAT!B2378</f>
        <v>45764</v>
      </c>
      <c r="B2375" s="5">
        <f>TITRES_STAT!C2378</f>
        <v>2.2200000000000002</v>
      </c>
      <c r="C2375" s="5">
        <f>TITRES_STAT!D2378</f>
        <v>2.0775000000000001</v>
      </c>
      <c r="D2375" s="5">
        <f>TITRES_STAT!E2378</f>
        <v>0</v>
      </c>
      <c r="E2375" s="2">
        <f t="shared" si="148"/>
        <v>-75551</v>
      </c>
      <c r="F2375" s="5" t="str">
        <f t="shared" si="147"/>
        <v>BEARISH</v>
      </c>
      <c r="G2375" s="5" t="str">
        <f t="shared" ref="G2375:G2438" si="150">IF((E2375-E2370)/E2370 &gt; 0.02, "STRONG",
 IF((E2375-E2370)/E2370 &lt; -0.02, "WEAK", "NEUTRAL"))</f>
        <v>NEUTRAL</v>
      </c>
      <c r="H2375" s="5" t="str">
        <f t="shared" si="149"/>
        <v>BEARISH DIVERGENCE</v>
      </c>
    </row>
    <row r="2376" spans="1:8" ht="13.5" x14ac:dyDescent="0.25">
      <c r="A2376" s="3">
        <f>TITRES_STAT!B2379</f>
        <v>45765</v>
      </c>
      <c r="B2376" s="5">
        <f>TITRES_STAT!C2379</f>
        <v>2.31</v>
      </c>
      <c r="C2376" s="5">
        <f>TITRES_STAT!D2379</f>
        <v>2.1617000000000002</v>
      </c>
      <c r="D2376" s="5">
        <f>TITRES_STAT!E2379</f>
        <v>0</v>
      </c>
      <c r="E2376" s="2">
        <f t="shared" si="148"/>
        <v>-75551</v>
      </c>
      <c r="F2376" s="5" t="str">
        <f t="shared" ref="F2376:F2439" si="151">IF(E2376&gt;E2371,"BULLISH",IF(E2376&lt;E2371,"BEARISH","NEUTRAL"))</f>
        <v>BEARISH</v>
      </c>
      <c r="G2376" s="5" t="str">
        <f t="shared" si="150"/>
        <v>NEUTRAL</v>
      </c>
      <c r="H2376" s="5" t="str">
        <f t="shared" si="149"/>
        <v>BEARISH DIVERGENCE</v>
      </c>
    </row>
    <row r="2377" spans="1:8" ht="13.5" x14ac:dyDescent="0.25">
      <c r="A2377" s="3">
        <f>TITRES_STAT!B2380</f>
        <v>45768</v>
      </c>
      <c r="B2377" s="5">
        <f>TITRES_STAT!C2380</f>
        <v>2.35</v>
      </c>
      <c r="C2377" s="5">
        <f>TITRES_STAT!D2380</f>
        <v>2.1991000000000001</v>
      </c>
      <c r="D2377" s="5">
        <f>TITRES_STAT!E2380</f>
        <v>348</v>
      </c>
      <c r="E2377" s="2">
        <f t="shared" si="148"/>
        <v>-75203</v>
      </c>
      <c r="F2377" s="5" t="str">
        <f t="shared" si="151"/>
        <v>BULLISH</v>
      </c>
      <c r="G2377" s="5" t="str">
        <f t="shared" si="150"/>
        <v>NEUTRAL</v>
      </c>
      <c r="H2377" s="5" t="str">
        <f t="shared" si="149"/>
        <v>CONFIRMED BULLISH</v>
      </c>
    </row>
    <row r="2378" spans="1:8" ht="13.5" x14ac:dyDescent="0.25">
      <c r="A2378" s="3">
        <f>TITRES_STAT!B2381</f>
        <v>45769</v>
      </c>
      <c r="B2378" s="5">
        <f>TITRES_STAT!C2381</f>
        <v>2.35</v>
      </c>
      <c r="C2378" s="5">
        <f>TITRES_STAT!D2381</f>
        <v>2.1991000000000001</v>
      </c>
      <c r="D2378" s="5">
        <f>TITRES_STAT!E2381</f>
        <v>500</v>
      </c>
      <c r="E2378" s="2">
        <f t="shared" si="148"/>
        <v>-75203</v>
      </c>
      <c r="F2378" s="5" t="str">
        <f t="shared" si="151"/>
        <v>BULLISH</v>
      </c>
      <c r="G2378" s="5" t="str">
        <f t="shared" si="150"/>
        <v>NEUTRAL</v>
      </c>
      <c r="H2378" s="5" t="str">
        <f t="shared" si="149"/>
        <v>CONFIRMED BULLISH</v>
      </c>
    </row>
    <row r="2379" spans="1:8" ht="13.5" x14ac:dyDescent="0.25">
      <c r="A2379" s="3">
        <f>TITRES_STAT!B2382</f>
        <v>45770</v>
      </c>
      <c r="B2379" s="5">
        <f>TITRES_STAT!C2382</f>
        <v>2.35</v>
      </c>
      <c r="C2379" s="5">
        <f>TITRES_STAT!D2382</f>
        <v>2.1991000000000001</v>
      </c>
      <c r="D2379" s="5">
        <f>TITRES_STAT!E2382</f>
        <v>150</v>
      </c>
      <c r="E2379" s="2">
        <f t="shared" si="148"/>
        <v>-75203</v>
      </c>
      <c r="F2379" s="5" t="str">
        <f t="shared" si="151"/>
        <v>BULLISH</v>
      </c>
      <c r="G2379" s="5" t="str">
        <f t="shared" si="150"/>
        <v>NEUTRAL</v>
      </c>
      <c r="H2379" s="5" t="str">
        <f t="shared" si="149"/>
        <v>CONFIRMED BULLISH</v>
      </c>
    </row>
    <row r="2380" spans="1:8" ht="13.5" x14ac:dyDescent="0.25">
      <c r="A2380" s="3">
        <f>TITRES_STAT!B2383</f>
        <v>45771</v>
      </c>
      <c r="B2380" s="5">
        <f>TITRES_STAT!C2383</f>
        <v>2.35</v>
      </c>
      <c r="C2380" s="5">
        <f>TITRES_STAT!D2383</f>
        <v>2.1991000000000001</v>
      </c>
      <c r="D2380" s="5">
        <f>TITRES_STAT!E2383</f>
        <v>0</v>
      </c>
      <c r="E2380" s="2">
        <f t="shared" si="148"/>
        <v>-75203</v>
      </c>
      <c r="F2380" s="5" t="str">
        <f t="shared" si="151"/>
        <v>BULLISH</v>
      </c>
      <c r="G2380" s="5" t="str">
        <f t="shared" si="150"/>
        <v>NEUTRAL</v>
      </c>
      <c r="H2380" s="5" t="str">
        <f t="shared" si="149"/>
        <v>CONFIRMED BULLISH</v>
      </c>
    </row>
    <row r="2381" spans="1:8" ht="13.5" x14ac:dyDescent="0.25">
      <c r="A2381" s="3">
        <f>TITRES_STAT!B2384</f>
        <v>45772</v>
      </c>
      <c r="B2381" s="5">
        <f>TITRES_STAT!C2384</f>
        <v>2.25</v>
      </c>
      <c r="C2381" s="5">
        <f>TITRES_STAT!D2384</f>
        <v>2.1055999999999999</v>
      </c>
      <c r="D2381" s="5">
        <f>TITRES_STAT!E2384</f>
        <v>500</v>
      </c>
      <c r="E2381" s="2">
        <f t="shared" si="148"/>
        <v>-75703</v>
      </c>
      <c r="F2381" s="5" t="str">
        <f t="shared" si="151"/>
        <v>BEARISH</v>
      </c>
      <c r="G2381" s="5" t="str">
        <f t="shared" si="150"/>
        <v>NEUTRAL</v>
      </c>
      <c r="H2381" s="5" t="str">
        <f t="shared" si="149"/>
        <v>CONFIRMED BEARISH</v>
      </c>
    </row>
    <row r="2382" spans="1:8" ht="13.5" x14ac:dyDescent="0.25">
      <c r="A2382" s="3">
        <f>TITRES_STAT!B2385</f>
        <v>45775</v>
      </c>
      <c r="B2382" s="5">
        <f>TITRES_STAT!C2385</f>
        <v>2.25</v>
      </c>
      <c r="C2382" s="5">
        <f>TITRES_STAT!D2385</f>
        <v>2.1055999999999999</v>
      </c>
      <c r="D2382" s="5">
        <f>TITRES_STAT!E2385</f>
        <v>0</v>
      </c>
      <c r="E2382" s="2">
        <f t="shared" si="148"/>
        <v>-75703</v>
      </c>
      <c r="F2382" s="5" t="str">
        <f t="shared" si="151"/>
        <v>BEARISH</v>
      </c>
      <c r="G2382" s="5" t="str">
        <f t="shared" si="150"/>
        <v>NEUTRAL</v>
      </c>
      <c r="H2382" s="5" t="str">
        <f t="shared" si="149"/>
        <v>CONFIRMED BEARISH</v>
      </c>
    </row>
    <row r="2383" spans="1:8" ht="13.5" x14ac:dyDescent="0.25">
      <c r="A2383" s="3">
        <f>TITRES_STAT!B2386</f>
        <v>45776</v>
      </c>
      <c r="B2383" s="5">
        <f>TITRES_STAT!C2386</f>
        <v>2.25</v>
      </c>
      <c r="C2383" s="5">
        <f>TITRES_STAT!D2386</f>
        <v>2.1055999999999999</v>
      </c>
      <c r="D2383" s="5">
        <f>TITRES_STAT!E2386</f>
        <v>147</v>
      </c>
      <c r="E2383" s="2">
        <f t="shared" si="148"/>
        <v>-75703</v>
      </c>
      <c r="F2383" s="5" t="str">
        <f t="shared" si="151"/>
        <v>BEARISH</v>
      </c>
      <c r="G2383" s="5" t="str">
        <f t="shared" si="150"/>
        <v>NEUTRAL</v>
      </c>
      <c r="H2383" s="5" t="str">
        <f t="shared" si="149"/>
        <v>CONFIRMED BEARISH</v>
      </c>
    </row>
    <row r="2384" spans="1:8" ht="13.5" x14ac:dyDescent="0.25">
      <c r="A2384" s="3">
        <f>TITRES_STAT!B2387</f>
        <v>45777</v>
      </c>
      <c r="B2384" s="5">
        <f>TITRES_STAT!C2387</f>
        <v>2.25</v>
      </c>
      <c r="C2384" s="5">
        <f>TITRES_STAT!D2387</f>
        <v>2.1055999999999999</v>
      </c>
      <c r="D2384" s="5">
        <f>TITRES_STAT!E2387</f>
        <v>0</v>
      </c>
      <c r="E2384" s="2">
        <f t="shared" si="148"/>
        <v>-75703</v>
      </c>
      <c r="F2384" s="5" t="str">
        <f t="shared" si="151"/>
        <v>BEARISH</v>
      </c>
      <c r="G2384" s="5" t="str">
        <f t="shared" si="150"/>
        <v>NEUTRAL</v>
      </c>
      <c r="H2384" s="5" t="str">
        <f t="shared" si="149"/>
        <v>CONFIRMED BEARISH</v>
      </c>
    </row>
    <row r="2385" spans="1:8" ht="13.5" x14ac:dyDescent="0.25">
      <c r="A2385" s="3">
        <f>TITRES_STAT!B2388</f>
        <v>45779</v>
      </c>
      <c r="B2385" s="5">
        <f>TITRES_STAT!C2388</f>
        <v>2.25</v>
      </c>
      <c r="C2385" s="5">
        <f>TITRES_STAT!D2388</f>
        <v>2.1055999999999999</v>
      </c>
      <c r="D2385" s="5">
        <f>TITRES_STAT!E2388</f>
        <v>460</v>
      </c>
      <c r="E2385" s="2">
        <f t="shared" si="148"/>
        <v>-75703</v>
      </c>
      <c r="F2385" s="5" t="str">
        <f t="shared" si="151"/>
        <v>BEARISH</v>
      </c>
      <c r="G2385" s="5" t="str">
        <f t="shared" si="150"/>
        <v>NEUTRAL</v>
      </c>
      <c r="H2385" s="5" t="str">
        <f t="shared" si="149"/>
        <v>CONFIRMED BEARISH</v>
      </c>
    </row>
    <row r="2386" spans="1:8" ht="13.5" x14ac:dyDescent="0.25">
      <c r="A2386" s="3">
        <f>TITRES_STAT!B2389</f>
        <v>45782</v>
      </c>
      <c r="B2386" s="5">
        <f>TITRES_STAT!C2389</f>
        <v>2.25</v>
      </c>
      <c r="C2386" s="5">
        <f>TITRES_STAT!D2389</f>
        <v>2.1055999999999999</v>
      </c>
      <c r="D2386" s="5">
        <f>TITRES_STAT!E2389</f>
        <v>0</v>
      </c>
      <c r="E2386" s="2">
        <f t="shared" si="148"/>
        <v>-75703</v>
      </c>
      <c r="F2386" s="5" t="str">
        <f t="shared" si="151"/>
        <v>NEUTRAL</v>
      </c>
      <c r="G2386" s="5" t="str">
        <f t="shared" si="150"/>
        <v>NEUTRAL</v>
      </c>
      <c r="H2386" s="5" t="str">
        <f t="shared" si="149"/>
        <v>NEUTRAL</v>
      </c>
    </row>
    <row r="2387" spans="1:8" ht="13.5" x14ac:dyDescent="0.25">
      <c r="A2387" s="3">
        <f>TITRES_STAT!B2390</f>
        <v>45783</v>
      </c>
      <c r="B2387" s="5">
        <f>TITRES_STAT!C2390</f>
        <v>2.25</v>
      </c>
      <c r="C2387" s="5">
        <f>TITRES_STAT!D2390</f>
        <v>2.1055999999999999</v>
      </c>
      <c r="D2387" s="5">
        <f>TITRES_STAT!E2390</f>
        <v>0</v>
      </c>
      <c r="E2387" s="2">
        <f t="shared" si="148"/>
        <v>-75703</v>
      </c>
      <c r="F2387" s="5" t="str">
        <f t="shared" si="151"/>
        <v>NEUTRAL</v>
      </c>
      <c r="G2387" s="5" t="str">
        <f t="shared" si="150"/>
        <v>NEUTRAL</v>
      </c>
      <c r="H2387" s="5" t="str">
        <f t="shared" si="149"/>
        <v>NEUTRAL</v>
      </c>
    </row>
    <row r="2388" spans="1:8" ht="13.5" x14ac:dyDescent="0.25">
      <c r="A2388" s="3">
        <f>TITRES_STAT!B2391</f>
        <v>45784</v>
      </c>
      <c r="B2388" s="5">
        <f>TITRES_STAT!C2391</f>
        <v>2.25</v>
      </c>
      <c r="C2388" s="5">
        <f>TITRES_STAT!D2391</f>
        <v>2.1055999999999999</v>
      </c>
      <c r="D2388" s="5">
        <f>TITRES_STAT!E2391</f>
        <v>0</v>
      </c>
      <c r="E2388" s="2">
        <f t="shared" si="148"/>
        <v>-75703</v>
      </c>
      <c r="F2388" s="5" t="str">
        <f t="shared" si="151"/>
        <v>NEUTRAL</v>
      </c>
      <c r="G2388" s="5" t="str">
        <f t="shared" si="150"/>
        <v>NEUTRAL</v>
      </c>
      <c r="H2388" s="5" t="str">
        <f t="shared" si="149"/>
        <v>NEUTRAL</v>
      </c>
    </row>
    <row r="2389" spans="1:8" ht="13.5" x14ac:dyDescent="0.25">
      <c r="A2389" s="3">
        <f>TITRES_STAT!B2392</f>
        <v>45785</v>
      </c>
      <c r="B2389" s="5">
        <f>TITRES_STAT!C2392</f>
        <v>2.25</v>
      </c>
      <c r="C2389" s="5">
        <f>TITRES_STAT!D2392</f>
        <v>2.1055999999999999</v>
      </c>
      <c r="D2389" s="5">
        <f>TITRES_STAT!E2392</f>
        <v>289</v>
      </c>
      <c r="E2389" s="2">
        <f t="shared" si="148"/>
        <v>-75703</v>
      </c>
      <c r="F2389" s="5" t="str">
        <f t="shared" si="151"/>
        <v>NEUTRAL</v>
      </c>
      <c r="G2389" s="5" t="str">
        <f t="shared" si="150"/>
        <v>NEUTRAL</v>
      </c>
      <c r="H2389" s="5" t="str">
        <f t="shared" si="149"/>
        <v>NEUTRAL</v>
      </c>
    </row>
    <row r="2390" spans="1:8" ht="13.5" x14ac:dyDescent="0.25">
      <c r="A2390" s="3">
        <f>TITRES_STAT!B2393</f>
        <v>45786</v>
      </c>
      <c r="B2390" s="5">
        <f>TITRES_STAT!C2393</f>
        <v>2.25</v>
      </c>
      <c r="C2390" s="5">
        <f>TITRES_STAT!D2393</f>
        <v>2.1055999999999999</v>
      </c>
      <c r="D2390" s="5">
        <f>TITRES_STAT!E2393</f>
        <v>926</v>
      </c>
      <c r="E2390" s="2">
        <f t="shared" si="148"/>
        <v>-75703</v>
      </c>
      <c r="F2390" s="5" t="str">
        <f t="shared" si="151"/>
        <v>NEUTRAL</v>
      </c>
      <c r="G2390" s="5" t="str">
        <f t="shared" si="150"/>
        <v>NEUTRAL</v>
      </c>
      <c r="H2390" s="5" t="str">
        <f t="shared" si="149"/>
        <v>NEUTRAL</v>
      </c>
    </row>
    <row r="2391" spans="1:8" ht="13.5" x14ac:dyDescent="0.25">
      <c r="A2391" s="3">
        <f>TITRES_STAT!B2394</f>
        <v>45789</v>
      </c>
      <c r="B2391" s="5">
        <f>TITRES_STAT!C2394</f>
        <v>2.25</v>
      </c>
      <c r="C2391" s="5">
        <f>TITRES_STAT!D2394</f>
        <v>2.1055999999999999</v>
      </c>
      <c r="D2391" s="5">
        <f>TITRES_STAT!E2394</f>
        <v>100</v>
      </c>
      <c r="E2391" s="2">
        <f t="shared" si="148"/>
        <v>-75703</v>
      </c>
      <c r="F2391" s="5" t="str">
        <f t="shared" si="151"/>
        <v>NEUTRAL</v>
      </c>
      <c r="G2391" s="5" t="str">
        <f t="shared" si="150"/>
        <v>NEUTRAL</v>
      </c>
      <c r="H2391" s="5" t="str">
        <f t="shared" si="149"/>
        <v>NEUTRAL</v>
      </c>
    </row>
    <row r="2392" spans="1:8" ht="13.5" x14ac:dyDescent="0.25">
      <c r="A2392" s="3">
        <f>TITRES_STAT!B2395</f>
        <v>45790</v>
      </c>
      <c r="B2392" s="5">
        <f>TITRES_STAT!C2395</f>
        <v>2.25</v>
      </c>
      <c r="C2392" s="5">
        <f>TITRES_STAT!D2395</f>
        <v>2.1055999999999999</v>
      </c>
      <c r="D2392" s="5">
        <f>TITRES_STAT!E2395</f>
        <v>4578</v>
      </c>
      <c r="E2392" s="2">
        <f t="shared" si="148"/>
        <v>-75703</v>
      </c>
      <c r="F2392" s="5" t="str">
        <f t="shared" si="151"/>
        <v>NEUTRAL</v>
      </c>
      <c r="G2392" s="5" t="str">
        <f t="shared" si="150"/>
        <v>NEUTRAL</v>
      </c>
      <c r="H2392" s="5" t="str">
        <f t="shared" si="149"/>
        <v>NEUTRAL</v>
      </c>
    </row>
    <row r="2393" spans="1:8" ht="13.5" x14ac:dyDescent="0.25">
      <c r="A2393" s="3">
        <f>TITRES_STAT!B2396</f>
        <v>45791</v>
      </c>
      <c r="B2393" s="5">
        <f>TITRES_STAT!C2396</f>
        <v>2.25</v>
      </c>
      <c r="C2393" s="5">
        <f>TITRES_STAT!D2396</f>
        <v>2.1055999999999999</v>
      </c>
      <c r="D2393" s="5">
        <f>TITRES_STAT!E2396</f>
        <v>0</v>
      </c>
      <c r="E2393" s="2">
        <f t="shared" si="148"/>
        <v>-75703</v>
      </c>
      <c r="F2393" s="5" t="str">
        <f t="shared" si="151"/>
        <v>NEUTRAL</v>
      </c>
      <c r="G2393" s="5" t="str">
        <f t="shared" si="150"/>
        <v>NEUTRAL</v>
      </c>
      <c r="H2393" s="5" t="str">
        <f t="shared" si="149"/>
        <v>NEUTRAL</v>
      </c>
    </row>
    <row r="2394" spans="1:8" ht="13.5" x14ac:dyDescent="0.25">
      <c r="A2394" s="3">
        <f>TITRES_STAT!B2397</f>
        <v>45792</v>
      </c>
      <c r="B2394" s="5">
        <f>TITRES_STAT!C2397</f>
        <v>2.25</v>
      </c>
      <c r="C2394" s="5">
        <f>TITRES_STAT!D2397</f>
        <v>2.1055999999999999</v>
      </c>
      <c r="D2394" s="5">
        <f>TITRES_STAT!E2397</f>
        <v>0</v>
      </c>
      <c r="E2394" s="2">
        <f t="shared" si="148"/>
        <v>-75703</v>
      </c>
      <c r="F2394" s="5" t="str">
        <f t="shared" si="151"/>
        <v>NEUTRAL</v>
      </c>
      <c r="G2394" s="5" t="str">
        <f t="shared" si="150"/>
        <v>NEUTRAL</v>
      </c>
      <c r="H2394" s="5" t="str">
        <f t="shared" si="149"/>
        <v>NEUTRAL</v>
      </c>
    </row>
    <row r="2395" spans="1:8" ht="13.5" x14ac:dyDescent="0.25">
      <c r="A2395" s="3">
        <f>TITRES_STAT!B2398</f>
        <v>45793</v>
      </c>
      <c r="B2395" s="5">
        <f>TITRES_STAT!C2398</f>
        <v>2.25</v>
      </c>
      <c r="C2395" s="5">
        <f>TITRES_STAT!D2398</f>
        <v>2.1055999999999999</v>
      </c>
      <c r="D2395" s="5">
        <f>TITRES_STAT!E2398</f>
        <v>0</v>
      </c>
      <c r="E2395" s="2">
        <f t="shared" si="148"/>
        <v>-75703</v>
      </c>
      <c r="F2395" s="5" t="str">
        <f t="shared" si="151"/>
        <v>NEUTRAL</v>
      </c>
      <c r="G2395" s="5" t="str">
        <f t="shared" si="150"/>
        <v>NEUTRAL</v>
      </c>
      <c r="H2395" s="5" t="str">
        <f t="shared" si="149"/>
        <v>NEUTRAL</v>
      </c>
    </row>
    <row r="2396" spans="1:8" ht="13.5" x14ac:dyDescent="0.25">
      <c r="A2396" s="3">
        <f>TITRES_STAT!B2399</f>
        <v>45796</v>
      </c>
      <c r="B2396" s="5">
        <f>TITRES_STAT!C2399</f>
        <v>2.25</v>
      </c>
      <c r="C2396" s="5">
        <f>TITRES_STAT!D2399</f>
        <v>2.1055999999999999</v>
      </c>
      <c r="D2396" s="5">
        <f>TITRES_STAT!E2399</f>
        <v>0</v>
      </c>
      <c r="E2396" s="2">
        <f t="shared" si="148"/>
        <v>-75703</v>
      </c>
      <c r="F2396" s="5" t="str">
        <f t="shared" si="151"/>
        <v>NEUTRAL</v>
      </c>
      <c r="G2396" s="5" t="str">
        <f t="shared" si="150"/>
        <v>NEUTRAL</v>
      </c>
      <c r="H2396" s="5" t="str">
        <f t="shared" si="149"/>
        <v>NEUTRAL</v>
      </c>
    </row>
    <row r="2397" spans="1:8" ht="13.5" x14ac:dyDescent="0.25">
      <c r="A2397" s="3">
        <f>TITRES_STAT!B2400</f>
        <v>45797</v>
      </c>
      <c r="B2397" s="5">
        <f>TITRES_STAT!C2400</f>
        <v>2.25</v>
      </c>
      <c r="C2397" s="5">
        <f>TITRES_STAT!D2400</f>
        <v>2.1055999999999999</v>
      </c>
      <c r="D2397" s="5">
        <f>TITRES_STAT!E2400</f>
        <v>0</v>
      </c>
      <c r="E2397" s="2">
        <f t="shared" si="148"/>
        <v>-75703</v>
      </c>
      <c r="F2397" s="5" t="str">
        <f t="shared" si="151"/>
        <v>NEUTRAL</v>
      </c>
      <c r="G2397" s="5" t="str">
        <f t="shared" si="150"/>
        <v>NEUTRAL</v>
      </c>
      <c r="H2397" s="5" t="str">
        <f t="shared" si="149"/>
        <v>NEUTRAL</v>
      </c>
    </row>
    <row r="2398" spans="1:8" ht="13.5" x14ac:dyDescent="0.25">
      <c r="A2398" s="3">
        <f>TITRES_STAT!B2401</f>
        <v>45798</v>
      </c>
      <c r="B2398" s="5">
        <f>TITRES_STAT!C2401</f>
        <v>2.25</v>
      </c>
      <c r="C2398" s="5">
        <f>TITRES_STAT!D2401</f>
        <v>2.1055999999999999</v>
      </c>
      <c r="D2398" s="5">
        <f>TITRES_STAT!E2401</f>
        <v>0</v>
      </c>
      <c r="E2398" s="2">
        <f t="shared" si="148"/>
        <v>-75703</v>
      </c>
      <c r="F2398" s="5" t="str">
        <f t="shared" si="151"/>
        <v>NEUTRAL</v>
      </c>
      <c r="G2398" s="5" t="str">
        <f t="shared" si="150"/>
        <v>NEUTRAL</v>
      </c>
      <c r="H2398" s="5" t="str">
        <f t="shared" si="149"/>
        <v>NEUTRAL</v>
      </c>
    </row>
    <row r="2399" spans="1:8" ht="13.5" x14ac:dyDescent="0.25">
      <c r="A2399" s="3">
        <f>TITRES_STAT!B2402</f>
        <v>45799</v>
      </c>
      <c r="B2399" s="5">
        <f>TITRES_STAT!C2402</f>
        <v>2.2999999999999998</v>
      </c>
      <c r="C2399" s="5">
        <f>TITRES_STAT!D2402</f>
        <v>2.1522999999999999</v>
      </c>
      <c r="D2399" s="5">
        <f>TITRES_STAT!E2402</f>
        <v>17</v>
      </c>
      <c r="E2399" s="2">
        <f t="shared" si="148"/>
        <v>-75686</v>
      </c>
      <c r="F2399" s="5" t="str">
        <f t="shared" si="151"/>
        <v>BULLISH</v>
      </c>
      <c r="G2399" s="5" t="str">
        <f t="shared" si="150"/>
        <v>NEUTRAL</v>
      </c>
      <c r="H2399" s="5" t="str">
        <f t="shared" si="149"/>
        <v>CONFIRMED BULLISH</v>
      </c>
    </row>
    <row r="2400" spans="1:8" ht="13.5" x14ac:dyDescent="0.25">
      <c r="A2400" s="3">
        <f>TITRES_STAT!B2403</f>
        <v>45800</v>
      </c>
      <c r="B2400" s="5">
        <f>TITRES_STAT!C2403</f>
        <v>2.2599999999999998</v>
      </c>
      <c r="C2400" s="5">
        <f>TITRES_STAT!D2403</f>
        <v>2.1149</v>
      </c>
      <c r="D2400" s="5">
        <f>TITRES_STAT!E2403</f>
        <v>7000</v>
      </c>
      <c r="E2400" s="2">
        <f t="shared" si="148"/>
        <v>-82686</v>
      </c>
      <c r="F2400" s="5" t="str">
        <f t="shared" si="151"/>
        <v>BEARISH</v>
      </c>
      <c r="G2400" s="5" t="str">
        <f t="shared" si="150"/>
        <v>STRONG</v>
      </c>
      <c r="H2400" s="5" t="str">
        <f t="shared" si="149"/>
        <v>BEARISH DIVERGENCE</v>
      </c>
    </row>
    <row r="2401" spans="1:8" ht="13.5" x14ac:dyDescent="0.25">
      <c r="A2401" s="3">
        <f>TITRES_STAT!B2404</f>
        <v>45803</v>
      </c>
      <c r="B2401" s="5">
        <f>TITRES_STAT!C2404</f>
        <v>2.2599999999999998</v>
      </c>
      <c r="C2401" s="5">
        <f>TITRES_STAT!D2404</f>
        <v>2.1149</v>
      </c>
      <c r="D2401" s="5">
        <f>TITRES_STAT!E2404</f>
        <v>0</v>
      </c>
      <c r="E2401" s="2">
        <f t="shared" si="148"/>
        <v>-82686</v>
      </c>
      <c r="F2401" s="5" t="str">
        <f t="shared" si="151"/>
        <v>BEARISH</v>
      </c>
      <c r="G2401" s="5" t="str">
        <f t="shared" si="150"/>
        <v>STRONG</v>
      </c>
      <c r="H2401" s="5" t="str">
        <f t="shared" si="149"/>
        <v>BEARISH DIVERGENCE</v>
      </c>
    </row>
    <row r="2402" spans="1:8" ht="13.5" x14ac:dyDescent="0.25">
      <c r="A2402" s="3">
        <f>TITRES_STAT!B2405</f>
        <v>45804</v>
      </c>
      <c r="B2402" s="5">
        <f>TITRES_STAT!C2405</f>
        <v>2.2599999999999998</v>
      </c>
      <c r="C2402" s="5">
        <f>TITRES_STAT!D2405</f>
        <v>2.1149</v>
      </c>
      <c r="D2402" s="5">
        <f>TITRES_STAT!E2405</f>
        <v>0</v>
      </c>
      <c r="E2402" s="2">
        <f t="shared" si="148"/>
        <v>-82686</v>
      </c>
      <c r="F2402" s="5" t="str">
        <f t="shared" si="151"/>
        <v>BEARISH</v>
      </c>
      <c r="G2402" s="5" t="str">
        <f t="shared" si="150"/>
        <v>STRONG</v>
      </c>
      <c r="H2402" s="5" t="str">
        <f t="shared" si="149"/>
        <v>BEARISH DIVERGENCE</v>
      </c>
    </row>
    <row r="2403" spans="1:8" ht="13.5" x14ac:dyDescent="0.25">
      <c r="A2403" s="3">
        <f>TITRES_STAT!B2406</f>
        <v>45805</v>
      </c>
      <c r="B2403" s="5">
        <f>TITRES_STAT!C2406</f>
        <v>2.2599999999999998</v>
      </c>
      <c r="C2403" s="5">
        <f>TITRES_STAT!D2406</f>
        <v>2.1149</v>
      </c>
      <c r="D2403" s="5">
        <f>TITRES_STAT!E2406</f>
        <v>0</v>
      </c>
      <c r="E2403" s="2">
        <f t="shared" si="148"/>
        <v>-82686</v>
      </c>
      <c r="F2403" s="5" t="str">
        <f t="shared" si="151"/>
        <v>BEARISH</v>
      </c>
      <c r="G2403" s="5" t="str">
        <f t="shared" si="150"/>
        <v>STRONG</v>
      </c>
      <c r="H2403" s="5" t="str">
        <f t="shared" si="149"/>
        <v>BEARISH DIVERGENCE</v>
      </c>
    </row>
    <row r="2404" spans="1:8" ht="13.5" x14ac:dyDescent="0.25">
      <c r="A2404" s="3">
        <f>TITRES_STAT!B2407</f>
        <v>45806</v>
      </c>
      <c r="B2404" s="5">
        <f>TITRES_STAT!C2407</f>
        <v>2.2599999999999998</v>
      </c>
      <c r="C2404" s="5">
        <f>TITRES_STAT!D2407</f>
        <v>2.1149</v>
      </c>
      <c r="D2404" s="5">
        <f>TITRES_STAT!E2407</f>
        <v>0</v>
      </c>
      <c r="E2404" s="2">
        <f t="shared" si="148"/>
        <v>-82686</v>
      </c>
      <c r="F2404" s="5" t="str">
        <f t="shared" si="151"/>
        <v>BEARISH</v>
      </c>
      <c r="G2404" s="5" t="str">
        <f t="shared" si="150"/>
        <v>STRONG</v>
      </c>
      <c r="H2404" s="5" t="str">
        <f t="shared" si="149"/>
        <v>CONFIRMED BEARISH</v>
      </c>
    </row>
    <row r="2405" spans="1:8" ht="13.5" x14ac:dyDescent="0.25">
      <c r="A2405" s="3">
        <f>TITRES_STAT!B2408</f>
        <v>45807</v>
      </c>
      <c r="B2405" s="5">
        <f>TITRES_STAT!C2408</f>
        <v>2.2599999999999998</v>
      </c>
      <c r="C2405" s="5">
        <f>TITRES_STAT!D2408</f>
        <v>2.1149</v>
      </c>
      <c r="D2405" s="5">
        <f>TITRES_STAT!E2408</f>
        <v>0</v>
      </c>
      <c r="E2405" s="2">
        <f t="shared" si="148"/>
        <v>-82686</v>
      </c>
      <c r="F2405" s="5" t="str">
        <f t="shared" si="151"/>
        <v>NEUTRAL</v>
      </c>
      <c r="G2405" s="5" t="str">
        <f t="shared" si="150"/>
        <v>NEUTRAL</v>
      </c>
      <c r="H2405" s="5" t="str">
        <f t="shared" si="149"/>
        <v>NEUTRAL</v>
      </c>
    </row>
    <row r="2406" spans="1:8" ht="13.5" x14ac:dyDescent="0.25">
      <c r="A2406" s="3">
        <f>TITRES_STAT!B2409</f>
        <v>45810</v>
      </c>
      <c r="B2406" s="5">
        <f>TITRES_STAT!C2409</f>
        <v>2.2599999999999998</v>
      </c>
      <c r="C2406" s="5">
        <f>TITRES_STAT!D2409</f>
        <v>2.1149</v>
      </c>
      <c r="D2406" s="5">
        <f>TITRES_STAT!E2409</f>
        <v>0</v>
      </c>
      <c r="E2406" s="2">
        <f t="shared" si="148"/>
        <v>-82686</v>
      </c>
      <c r="F2406" s="5" t="str">
        <f t="shared" si="151"/>
        <v>NEUTRAL</v>
      </c>
      <c r="G2406" s="5" t="str">
        <f t="shared" si="150"/>
        <v>NEUTRAL</v>
      </c>
      <c r="H2406" s="5" t="str">
        <f t="shared" si="149"/>
        <v>NEUTRAL</v>
      </c>
    </row>
    <row r="2407" spans="1:8" ht="13.5" x14ac:dyDescent="0.25">
      <c r="A2407" s="3">
        <f>TITRES_STAT!B2410</f>
        <v>45811</v>
      </c>
      <c r="B2407" s="5">
        <f>TITRES_STAT!C2410</f>
        <v>2.2599999999999998</v>
      </c>
      <c r="C2407" s="5">
        <f>TITRES_STAT!D2410</f>
        <v>2.1149</v>
      </c>
      <c r="D2407" s="5">
        <f>TITRES_STAT!E2410</f>
        <v>0</v>
      </c>
      <c r="E2407" s="2">
        <f t="shared" si="148"/>
        <v>-82686</v>
      </c>
      <c r="F2407" s="5" t="str">
        <f t="shared" si="151"/>
        <v>NEUTRAL</v>
      </c>
      <c r="G2407" s="5" t="str">
        <f t="shared" si="150"/>
        <v>NEUTRAL</v>
      </c>
      <c r="H2407" s="5" t="str">
        <f t="shared" si="149"/>
        <v>NEUTRAL</v>
      </c>
    </row>
    <row r="2408" spans="1:8" ht="13.5" x14ac:dyDescent="0.25">
      <c r="A2408" s="3">
        <f>TITRES_STAT!B2411</f>
        <v>45812</v>
      </c>
      <c r="B2408" s="5">
        <f>TITRES_STAT!C2411</f>
        <v>2.36</v>
      </c>
      <c r="C2408" s="5">
        <f>TITRES_STAT!D2411</f>
        <v>2.2084999999999999</v>
      </c>
      <c r="D2408" s="5">
        <f>TITRES_STAT!E2411</f>
        <v>0</v>
      </c>
      <c r="E2408" s="2">
        <f t="shared" si="148"/>
        <v>-82686</v>
      </c>
      <c r="F2408" s="5" t="str">
        <f t="shared" si="151"/>
        <v>NEUTRAL</v>
      </c>
      <c r="G2408" s="5" t="str">
        <f t="shared" si="150"/>
        <v>NEUTRAL</v>
      </c>
      <c r="H2408" s="5" t="str">
        <f t="shared" si="149"/>
        <v>NEUTRAL</v>
      </c>
    </row>
    <row r="2409" spans="1:8" ht="13.5" x14ac:dyDescent="0.25">
      <c r="A2409" s="3">
        <f>TITRES_STAT!B2412</f>
        <v>45813</v>
      </c>
      <c r="B2409" s="5">
        <f>TITRES_STAT!C2412</f>
        <v>2.36</v>
      </c>
      <c r="C2409" s="5">
        <f>TITRES_STAT!D2412</f>
        <v>2.2084999999999999</v>
      </c>
      <c r="D2409" s="5">
        <f>TITRES_STAT!E2412</f>
        <v>0</v>
      </c>
      <c r="E2409" s="2">
        <f t="shared" si="148"/>
        <v>-82686</v>
      </c>
      <c r="F2409" s="5" t="str">
        <f t="shared" si="151"/>
        <v>NEUTRAL</v>
      </c>
      <c r="G2409" s="5" t="str">
        <f t="shared" si="150"/>
        <v>NEUTRAL</v>
      </c>
      <c r="H2409" s="5" t="str">
        <f t="shared" si="149"/>
        <v>NEUTRAL</v>
      </c>
    </row>
    <row r="2410" spans="1:8" ht="13.5" x14ac:dyDescent="0.25">
      <c r="A2410" s="3">
        <f>TITRES_STAT!B2413</f>
        <v>45817</v>
      </c>
      <c r="B2410" s="5">
        <f>TITRES_STAT!C2413</f>
        <v>2.36</v>
      </c>
      <c r="C2410" s="5">
        <f>TITRES_STAT!D2413</f>
        <v>2.2084999999999999</v>
      </c>
      <c r="D2410" s="5">
        <f>TITRES_STAT!E2413</f>
        <v>0</v>
      </c>
      <c r="E2410" s="2">
        <f t="shared" si="148"/>
        <v>-82686</v>
      </c>
      <c r="F2410" s="5" t="str">
        <f t="shared" si="151"/>
        <v>NEUTRAL</v>
      </c>
      <c r="G2410" s="5" t="str">
        <f t="shared" si="150"/>
        <v>NEUTRAL</v>
      </c>
      <c r="H2410" s="5" t="str">
        <f t="shared" si="149"/>
        <v>NEUTRAL</v>
      </c>
    </row>
    <row r="2411" spans="1:8" ht="13.5" x14ac:dyDescent="0.25">
      <c r="A2411" s="3">
        <f>TITRES_STAT!B2414</f>
        <v>45818</v>
      </c>
      <c r="B2411" s="5">
        <f>TITRES_STAT!C2414</f>
        <v>2.2599999999999998</v>
      </c>
      <c r="C2411" s="5">
        <f>TITRES_STAT!D2414</f>
        <v>2.1149</v>
      </c>
      <c r="D2411" s="5">
        <f>TITRES_STAT!E2414</f>
        <v>2820</v>
      </c>
      <c r="E2411" s="2">
        <f t="shared" si="148"/>
        <v>-85506</v>
      </c>
      <c r="F2411" s="5" t="str">
        <f t="shared" si="151"/>
        <v>BEARISH</v>
      </c>
      <c r="G2411" s="5" t="str">
        <f t="shared" si="150"/>
        <v>STRONG</v>
      </c>
      <c r="H2411" s="5" t="str">
        <f t="shared" si="149"/>
        <v>NEUTRAL</v>
      </c>
    </row>
    <row r="2412" spans="1:8" ht="13.5" x14ac:dyDescent="0.25">
      <c r="A2412" s="3">
        <f>TITRES_STAT!B2415</f>
        <v>45819</v>
      </c>
      <c r="B2412" s="5">
        <f>TITRES_STAT!C2415</f>
        <v>2.36</v>
      </c>
      <c r="C2412" s="5">
        <f>TITRES_STAT!D2415</f>
        <v>2.2084999999999999</v>
      </c>
      <c r="D2412" s="5">
        <f>TITRES_STAT!E2415</f>
        <v>102</v>
      </c>
      <c r="E2412" s="2">
        <f t="shared" si="148"/>
        <v>-85404</v>
      </c>
      <c r="F2412" s="5" t="str">
        <f t="shared" si="151"/>
        <v>BEARISH</v>
      </c>
      <c r="G2412" s="5" t="str">
        <f t="shared" si="150"/>
        <v>STRONG</v>
      </c>
      <c r="H2412" s="5" t="str">
        <f t="shared" si="149"/>
        <v>BEARISH DIVERGENCE</v>
      </c>
    </row>
    <row r="2413" spans="1:8" ht="13.5" x14ac:dyDescent="0.25">
      <c r="A2413" s="3">
        <f>TITRES_STAT!B2416</f>
        <v>45820</v>
      </c>
      <c r="B2413" s="5">
        <f>TITRES_STAT!C2416</f>
        <v>2.36</v>
      </c>
      <c r="C2413" s="5">
        <f>TITRES_STAT!D2416</f>
        <v>2.2084999999999999</v>
      </c>
      <c r="D2413" s="5">
        <f>TITRES_STAT!E2416</f>
        <v>0</v>
      </c>
      <c r="E2413" s="2">
        <f t="shared" si="148"/>
        <v>-85404</v>
      </c>
      <c r="F2413" s="5" t="str">
        <f t="shared" si="151"/>
        <v>BEARISH</v>
      </c>
      <c r="G2413" s="5" t="str">
        <f t="shared" si="150"/>
        <v>STRONG</v>
      </c>
      <c r="H2413" s="5" t="str">
        <f t="shared" si="149"/>
        <v>NEUTRAL</v>
      </c>
    </row>
    <row r="2414" spans="1:8" ht="13.5" x14ac:dyDescent="0.25">
      <c r="A2414" s="3">
        <f>TITRES_STAT!B2417</f>
        <v>45821</v>
      </c>
      <c r="B2414" s="5">
        <f>TITRES_STAT!C2417</f>
        <v>2.36</v>
      </c>
      <c r="C2414" s="5">
        <f>TITRES_STAT!D2417</f>
        <v>2.2084999999999999</v>
      </c>
      <c r="D2414" s="5">
        <f>TITRES_STAT!E2417</f>
        <v>0</v>
      </c>
      <c r="E2414" s="2">
        <f t="shared" si="148"/>
        <v>-85404</v>
      </c>
      <c r="F2414" s="5" t="str">
        <f t="shared" si="151"/>
        <v>BEARISH</v>
      </c>
      <c r="G2414" s="5" t="str">
        <f t="shared" si="150"/>
        <v>STRONG</v>
      </c>
      <c r="H2414" s="5" t="str">
        <f t="shared" si="149"/>
        <v>NEUTRAL</v>
      </c>
    </row>
    <row r="2415" spans="1:8" ht="13.5" x14ac:dyDescent="0.25">
      <c r="A2415" s="3">
        <f>TITRES_STAT!B2418</f>
        <v>45824</v>
      </c>
      <c r="B2415" s="5">
        <f>TITRES_STAT!C2418</f>
        <v>2.36</v>
      </c>
      <c r="C2415" s="5">
        <f>TITRES_STAT!D2418</f>
        <v>2.2084999999999999</v>
      </c>
      <c r="D2415" s="5">
        <f>TITRES_STAT!E2418</f>
        <v>0</v>
      </c>
      <c r="E2415" s="2">
        <f t="shared" si="148"/>
        <v>-85404</v>
      </c>
      <c r="F2415" s="5" t="str">
        <f t="shared" si="151"/>
        <v>BEARISH</v>
      </c>
      <c r="G2415" s="5" t="str">
        <f t="shared" si="150"/>
        <v>STRONG</v>
      </c>
      <c r="H2415" s="5" t="str">
        <f t="shared" si="149"/>
        <v>NEUTRAL</v>
      </c>
    </row>
    <row r="2416" spans="1:8" ht="13.5" x14ac:dyDescent="0.25">
      <c r="A2416" s="3">
        <f>TITRES_STAT!B2419</f>
        <v>45825</v>
      </c>
      <c r="B2416" s="5">
        <f>TITRES_STAT!C2419</f>
        <v>2.34</v>
      </c>
      <c r="C2416" s="5">
        <f>TITRES_STAT!D2419</f>
        <v>2.1898</v>
      </c>
      <c r="D2416" s="5">
        <f>TITRES_STAT!E2419</f>
        <v>6</v>
      </c>
      <c r="E2416" s="2">
        <f t="shared" si="148"/>
        <v>-85410</v>
      </c>
      <c r="F2416" s="5" t="str">
        <f t="shared" si="151"/>
        <v>BULLISH</v>
      </c>
      <c r="G2416" s="5" t="str">
        <f t="shared" si="150"/>
        <v>NEUTRAL</v>
      </c>
      <c r="H2416" s="5" t="str">
        <f t="shared" si="149"/>
        <v>CONFIRMED BULLISH</v>
      </c>
    </row>
    <row r="2417" spans="1:8" ht="13.5" x14ac:dyDescent="0.25">
      <c r="A2417" s="3">
        <f>TITRES_STAT!B2420</f>
        <v>45826</v>
      </c>
      <c r="B2417" s="5">
        <f>TITRES_STAT!C2420</f>
        <v>2.34</v>
      </c>
      <c r="C2417" s="5">
        <f>TITRES_STAT!D2420</f>
        <v>2.1898</v>
      </c>
      <c r="D2417" s="5">
        <f>TITRES_STAT!E2420</f>
        <v>0</v>
      </c>
      <c r="E2417" s="2">
        <f t="shared" si="148"/>
        <v>-85410</v>
      </c>
      <c r="F2417" s="5" t="str">
        <f t="shared" si="151"/>
        <v>BEARISH</v>
      </c>
      <c r="G2417" s="5" t="str">
        <f t="shared" si="150"/>
        <v>NEUTRAL</v>
      </c>
      <c r="H2417" s="5" t="str">
        <f t="shared" si="149"/>
        <v>CONFIRMED BEARISH</v>
      </c>
    </row>
    <row r="2418" spans="1:8" ht="13.5" x14ac:dyDescent="0.25">
      <c r="A2418" s="3">
        <f>TITRES_STAT!B2421</f>
        <v>45827</v>
      </c>
      <c r="B2418" s="5">
        <f>TITRES_STAT!C2421</f>
        <v>2.34</v>
      </c>
      <c r="C2418" s="5">
        <f>TITRES_STAT!D2421</f>
        <v>2.1898</v>
      </c>
      <c r="D2418" s="5">
        <f>TITRES_STAT!E2421</f>
        <v>2</v>
      </c>
      <c r="E2418" s="2">
        <f t="shared" si="148"/>
        <v>-85410</v>
      </c>
      <c r="F2418" s="5" t="str">
        <f t="shared" si="151"/>
        <v>BEARISH</v>
      </c>
      <c r="G2418" s="5" t="str">
        <f t="shared" si="150"/>
        <v>NEUTRAL</v>
      </c>
      <c r="H2418" s="5" t="str">
        <f t="shared" si="149"/>
        <v>CONFIRMED BEARISH</v>
      </c>
    </row>
    <row r="2419" spans="1:8" ht="13.5" x14ac:dyDescent="0.25">
      <c r="A2419" s="3">
        <f>TITRES_STAT!B2422</f>
        <v>45828</v>
      </c>
      <c r="B2419" s="5">
        <f>TITRES_STAT!C2422</f>
        <v>2.34</v>
      </c>
      <c r="C2419" s="5">
        <f>TITRES_STAT!D2422</f>
        <v>2.1898</v>
      </c>
      <c r="D2419" s="5">
        <f>TITRES_STAT!E2422</f>
        <v>0</v>
      </c>
      <c r="E2419" s="2">
        <f t="shared" si="148"/>
        <v>-85410</v>
      </c>
      <c r="F2419" s="5" t="str">
        <f t="shared" si="151"/>
        <v>BEARISH</v>
      </c>
      <c r="G2419" s="5" t="str">
        <f t="shared" si="150"/>
        <v>NEUTRAL</v>
      </c>
      <c r="H2419" s="5" t="str">
        <f t="shared" si="149"/>
        <v>CONFIRMED BEARISH</v>
      </c>
    </row>
    <row r="2420" spans="1:8" ht="13.5" x14ac:dyDescent="0.25">
      <c r="A2420" s="3">
        <f>TITRES_STAT!B2423</f>
        <v>45831</v>
      </c>
      <c r="B2420" s="5">
        <f>TITRES_STAT!C2423</f>
        <v>2.19</v>
      </c>
      <c r="C2420" s="5">
        <f>TITRES_STAT!D2423</f>
        <v>2.19</v>
      </c>
      <c r="D2420" s="5">
        <f>TITRES_STAT!E2423</f>
        <v>0</v>
      </c>
      <c r="E2420" s="2">
        <f t="shared" si="148"/>
        <v>-85410</v>
      </c>
      <c r="F2420" s="5" t="str">
        <f t="shared" si="151"/>
        <v>BEARISH</v>
      </c>
      <c r="G2420" s="5" t="str">
        <f t="shared" si="150"/>
        <v>NEUTRAL</v>
      </c>
      <c r="H2420" s="5" t="str">
        <f t="shared" si="149"/>
        <v>CONFIRMED BEARISH</v>
      </c>
    </row>
    <row r="2421" spans="1:8" ht="13.5" x14ac:dyDescent="0.25">
      <c r="A2421" s="3">
        <f>TITRES_STAT!B2424</f>
        <v>45832</v>
      </c>
      <c r="B2421" s="5">
        <f>TITRES_STAT!C2424</f>
        <v>2.19</v>
      </c>
      <c r="C2421" s="5">
        <f>TITRES_STAT!D2424</f>
        <v>2.19</v>
      </c>
      <c r="D2421" s="5">
        <f>TITRES_STAT!E2424</f>
        <v>29874</v>
      </c>
      <c r="E2421" s="2">
        <f t="shared" si="148"/>
        <v>-85410</v>
      </c>
      <c r="F2421" s="5" t="str">
        <f t="shared" si="151"/>
        <v>NEUTRAL</v>
      </c>
      <c r="G2421" s="5" t="str">
        <f t="shared" si="150"/>
        <v>NEUTRAL</v>
      </c>
      <c r="H2421" s="5" t="str">
        <f t="shared" si="149"/>
        <v>NEUTRAL</v>
      </c>
    </row>
    <row r="2422" spans="1:8" ht="13.5" x14ac:dyDescent="0.25">
      <c r="A2422" s="3">
        <f>TITRES_STAT!B2425</f>
        <v>45833</v>
      </c>
      <c r="B2422" s="5">
        <f>TITRES_STAT!C2425</f>
        <v>2.2799999999999998</v>
      </c>
      <c r="C2422" s="5">
        <f>TITRES_STAT!D2425</f>
        <v>2.2799999999999998</v>
      </c>
      <c r="D2422" s="5">
        <f>TITRES_STAT!E2425</f>
        <v>200</v>
      </c>
      <c r="E2422" s="2">
        <f t="shared" si="148"/>
        <v>-85210</v>
      </c>
      <c r="F2422" s="5" t="str">
        <f t="shared" si="151"/>
        <v>BULLISH</v>
      </c>
      <c r="G2422" s="5" t="str">
        <f t="shared" si="150"/>
        <v>NEUTRAL</v>
      </c>
      <c r="H2422" s="5" t="str">
        <f t="shared" si="149"/>
        <v>BULLISH DIVERGENCE</v>
      </c>
    </row>
    <row r="2423" spans="1:8" ht="13.5" x14ac:dyDescent="0.25">
      <c r="A2423" s="3">
        <f>TITRES_STAT!B2426</f>
        <v>45835</v>
      </c>
      <c r="B2423" s="5">
        <f>TITRES_STAT!C2426</f>
        <v>2.2799999999999998</v>
      </c>
      <c r="C2423" s="5">
        <f>TITRES_STAT!D2426</f>
        <v>2.2799999999999998</v>
      </c>
      <c r="D2423" s="5">
        <f>TITRES_STAT!E2426</f>
        <v>850</v>
      </c>
      <c r="E2423" s="2">
        <f t="shared" si="148"/>
        <v>-85210</v>
      </c>
      <c r="F2423" s="5" t="str">
        <f t="shared" si="151"/>
        <v>BULLISH</v>
      </c>
      <c r="G2423" s="5" t="str">
        <f t="shared" si="150"/>
        <v>NEUTRAL</v>
      </c>
      <c r="H2423" s="5" t="str">
        <f t="shared" si="149"/>
        <v>BULLISH DIVERGENCE</v>
      </c>
    </row>
    <row r="2424" spans="1:8" ht="13.5" x14ac:dyDescent="0.25">
      <c r="A2424" s="3">
        <f>TITRES_STAT!B2427</f>
        <v>45838</v>
      </c>
      <c r="B2424" s="5">
        <f>TITRES_STAT!C2427</f>
        <v>2.2799999999999998</v>
      </c>
      <c r="C2424" s="5">
        <f>TITRES_STAT!D2427</f>
        <v>2.2799999999999998</v>
      </c>
      <c r="D2424" s="5">
        <f>TITRES_STAT!E2427</f>
        <v>0</v>
      </c>
      <c r="E2424" s="2">
        <f t="shared" si="148"/>
        <v>-85210</v>
      </c>
      <c r="F2424" s="5" t="str">
        <f t="shared" si="151"/>
        <v>BULLISH</v>
      </c>
      <c r="G2424" s="5" t="str">
        <f t="shared" si="150"/>
        <v>NEUTRAL</v>
      </c>
      <c r="H2424" s="5" t="str">
        <f t="shared" si="149"/>
        <v>BULLISH DIVERGENCE</v>
      </c>
    </row>
    <row r="2425" spans="1:8" ht="13.5" x14ac:dyDescent="0.25">
      <c r="A2425" s="3">
        <f>TITRES_STAT!B2428</f>
        <v>45839</v>
      </c>
      <c r="B2425" s="5">
        <f>TITRES_STAT!C2428</f>
        <v>2.2799999999999998</v>
      </c>
      <c r="C2425" s="5">
        <f>TITRES_STAT!D2428</f>
        <v>2.2799999999999998</v>
      </c>
      <c r="D2425" s="5">
        <f>TITRES_STAT!E2428</f>
        <v>0</v>
      </c>
      <c r="E2425" s="2">
        <f t="shared" si="148"/>
        <v>-85210</v>
      </c>
      <c r="F2425" s="5" t="str">
        <f t="shared" si="151"/>
        <v>BULLISH</v>
      </c>
      <c r="G2425" s="5" t="str">
        <f t="shared" si="150"/>
        <v>NEUTRAL</v>
      </c>
      <c r="H2425" s="5" t="str">
        <f t="shared" si="149"/>
        <v>CONFIRMED BULLISH</v>
      </c>
    </row>
    <row r="2426" spans="1:8" ht="13.5" x14ac:dyDescent="0.25">
      <c r="A2426" s="3">
        <f>TITRES_STAT!B2429</f>
        <v>45840</v>
      </c>
      <c r="B2426" s="5">
        <f>TITRES_STAT!C2429</f>
        <v>2.2799999999999998</v>
      </c>
      <c r="C2426" s="5">
        <f>TITRES_STAT!D2429</f>
        <v>2.2799999999999998</v>
      </c>
      <c r="D2426" s="5">
        <f>TITRES_STAT!E2429</f>
        <v>0</v>
      </c>
      <c r="E2426" s="2">
        <f t="shared" si="148"/>
        <v>-85210</v>
      </c>
      <c r="F2426" s="5" t="str">
        <f t="shared" si="151"/>
        <v>BULLISH</v>
      </c>
      <c r="G2426" s="5" t="str">
        <f t="shared" si="150"/>
        <v>NEUTRAL</v>
      </c>
      <c r="H2426" s="5" t="str">
        <f t="shared" si="149"/>
        <v>CONFIRMED BULLISH</v>
      </c>
    </row>
    <row r="2427" spans="1:8" ht="13.5" x14ac:dyDescent="0.25">
      <c r="A2427" s="3">
        <f>TITRES_STAT!B2430</f>
        <v>45841</v>
      </c>
      <c r="B2427" s="5">
        <f>TITRES_STAT!C2430</f>
        <v>2.2799999999999998</v>
      </c>
      <c r="C2427" s="5">
        <f>TITRES_STAT!D2430</f>
        <v>2.2799999999999998</v>
      </c>
      <c r="D2427" s="5">
        <f>TITRES_STAT!E2430</f>
        <v>0</v>
      </c>
      <c r="E2427" s="2">
        <f t="shared" si="148"/>
        <v>-85210</v>
      </c>
      <c r="F2427" s="5" t="str">
        <f t="shared" si="151"/>
        <v>NEUTRAL</v>
      </c>
      <c r="G2427" s="5" t="str">
        <f t="shared" si="150"/>
        <v>NEUTRAL</v>
      </c>
      <c r="H2427" s="5" t="str">
        <f t="shared" si="149"/>
        <v>NEUTRAL</v>
      </c>
    </row>
    <row r="2428" spans="1:8" ht="13.5" x14ac:dyDescent="0.25">
      <c r="A2428" s="3">
        <f>TITRES_STAT!B2431</f>
        <v>45842</v>
      </c>
      <c r="B2428" s="5">
        <f>TITRES_STAT!C2431</f>
        <v>2.29</v>
      </c>
      <c r="C2428" s="5">
        <f>TITRES_STAT!D2431</f>
        <v>2.29</v>
      </c>
      <c r="D2428" s="5">
        <f>TITRES_STAT!E2431</f>
        <v>110</v>
      </c>
      <c r="E2428" s="2">
        <f t="shared" si="148"/>
        <v>-85100</v>
      </c>
      <c r="F2428" s="5" t="str">
        <f t="shared" si="151"/>
        <v>BULLISH</v>
      </c>
      <c r="G2428" s="5" t="str">
        <f t="shared" si="150"/>
        <v>NEUTRAL</v>
      </c>
      <c r="H2428" s="5" t="str">
        <f t="shared" si="149"/>
        <v>CONFIRMED BULLISH</v>
      </c>
    </row>
    <row r="2429" spans="1:8" ht="13.5" x14ac:dyDescent="0.25">
      <c r="A2429" s="3">
        <f>TITRES_STAT!B2432</f>
        <v>45845</v>
      </c>
      <c r="B2429" s="5">
        <f>TITRES_STAT!C2432</f>
        <v>2.29</v>
      </c>
      <c r="C2429" s="5">
        <f>TITRES_STAT!D2432</f>
        <v>2.29</v>
      </c>
      <c r="D2429" s="5">
        <f>TITRES_STAT!E2432</f>
        <v>90</v>
      </c>
      <c r="E2429" s="2">
        <f t="shared" si="148"/>
        <v>-85100</v>
      </c>
      <c r="F2429" s="5" t="str">
        <f t="shared" si="151"/>
        <v>BULLISH</v>
      </c>
      <c r="G2429" s="5" t="str">
        <f t="shared" si="150"/>
        <v>NEUTRAL</v>
      </c>
      <c r="H2429" s="5" t="str">
        <f t="shared" si="149"/>
        <v>CONFIRMED BULLISH</v>
      </c>
    </row>
    <row r="2430" spans="1:8" ht="13.5" x14ac:dyDescent="0.25">
      <c r="A2430" s="3">
        <f>TITRES_STAT!B2433</f>
        <v>45846</v>
      </c>
      <c r="B2430" s="5">
        <f>TITRES_STAT!C2433</f>
        <v>2.29</v>
      </c>
      <c r="C2430" s="5">
        <f>TITRES_STAT!D2433</f>
        <v>2.29</v>
      </c>
      <c r="D2430" s="5">
        <f>TITRES_STAT!E2433</f>
        <v>100</v>
      </c>
      <c r="E2430" s="2">
        <f t="shared" si="148"/>
        <v>-85100</v>
      </c>
      <c r="F2430" s="5" t="str">
        <f t="shared" si="151"/>
        <v>BULLISH</v>
      </c>
      <c r="G2430" s="5" t="str">
        <f t="shared" si="150"/>
        <v>NEUTRAL</v>
      </c>
      <c r="H2430" s="5" t="str">
        <f t="shared" si="149"/>
        <v>CONFIRMED BULLISH</v>
      </c>
    </row>
    <row r="2431" spans="1:8" ht="13.5" x14ac:dyDescent="0.25">
      <c r="A2431" s="3">
        <f>TITRES_STAT!B2434</f>
        <v>45847</v>
      </c>
      <c r="B2431" s="5">
        <f>TITRES_STAT!C2434</f>
        <v>2.29</v>
      </c>
      <c r="C2431" s="5">
        <f>TITRES_STAT!D2434</f>
        <v>2.29</v>
      </c>
      <c r="D2431" s="5">
        <f>TITRES_STAT!E2434</f>
        <v>0</v>
      </c>
      <c r="E2431" s="2">
        <f t="shared" si="148"/>
        <v>-85100</v>
      </c>
      <c r="F2431" s="5" t="str">
        <f t="shared" si="151"/>
        <v>BULLISH</v>
      </c>
      <c r="G2431" s="5" t="str">
        <f t="shared" si="150"/>
        <v>NEUTRAL</v>
      </c>
      <c r="H2431" s="5" t="str">
        <f t="shared" si="149"/>
        <v>CONFIRMED BULLISH</v>
      </c>
    </row>
    <row r="2432" spans="1:8" ht="13.5" x14ac:dyDescent="0.25">
      <c r="A2432" s="3">
        <f>TITRES_STAT!B2435</f>
        <v>45848</v>
      </c>
      <c r="B2432" s="5">
        <f>TITRES_STAT!C2435</f>
        <v>2.29</v>
      </c>
      <c r="C2432" s="5">
        <f>TITRES_STAT!D2435</f>
        <v>2.29</v>
      </c>
      <c r="D2432" s="5">
        <f>TITRES_STAT!E2435</f>
        <v>0</v>
      </c>
      <c r="E2432" s="2">
        <f t="shared" si="148"/>
        <v>-85100</v>
      </c>
      <c r="F2432" s="5" t="str">
        <f t="shared" si="151"/>
        <v>BULLISH</v>
      </c>
      <c r="G2432" s="5" t="str">
        <f t="shared" si="150"/>
        <v>NEUTRAL</v>
      </c>
      <c r="H2432" s="5" t="str">
        <f t="shared" si="149"/>
        <v>CONFIRMED BULLISH</v>
      </c>
    </row>
    <row r="2433" spans="1:8" ht="13.5" x14ac:dyDescent="0.25">
      <c r="A2433" s="3">
        <f>TITRES_STAT!B2436</f>
        <v>45849</v>
      </c>
      <c r="B2433" s="5">
        <f>TITRES_STAT!C2436</f>
        <v>2.29</v>
      </c>
      <c r="C2433" s="5">
        <f>TITRES_STAT!D2436</f>
        <v>2.29</v>
      </c>
      <c r="D2433" s="5">
        <f>TITRES_STAT!E2436</f>
        <v>0</v>
      </c>
      <c r="E2433" s="2">
        <f t="shared" si="148"/>
        <v>-85100</v>
      </c>
      <c r="F2433" s="5" t="str">
        <f t="shared" si="151"/>
        <v>NEUTRAL</v>
      </c>
      <c r="G2433" s="5" t="str">
        <f t="shared" si="150"/>
        <v>NEUTRAL</v>
      </c>
      <c r="H2433" s="5" t="str">
        <f t="shared" si="149"/>
        <v>NEUTRAL</v>
      </c>
    </row>
    <row r="2434" spans="1:8" ht="13.5" x14ac:dyDescent="0.25">
      <c r="A2434" s="3">
        <f>TITRES_STAT!B2437</f>
        <v>45852</v>
      </c>
      <c r="B2434" s="5">
        <f>TITRES_STAT!C2437</f>
        <v>2.29</v>
      </c>
      <c r="C2434" s="5">
        <f>TITRES_STAT!D2437</f>
        <v>2.29</v>
      </c>
      <c r="D2434" s="5">
        <f>TITRES_STAT!E2437</f>
        <v>0</v>
      </c>
      <c r="E2434" s="2">
        <f t="shared" si="148"/>
        <v>-85100</v>
      </c>
      <c r="F2434" s="5" t="str">
        <f t="shared" si="151"/>
        <v>NEUTRAL</v>
      </c>
      <c r="G2434" s="5" t="str">
        <f t="shared" si="150"/>
        <v>NEUTRAL</v>
      </c>
      <c r="H2434" s="5" t="str">
        <f t="shared" si="149"/>
        <v>NEUTRAL</v>
      </c>
    </row>
    <row r="2435" spans="1:8" ht="13.5" x14ac:dyDescent="0.25">
      <c r="A2435" s="3">
        <f>TITRES_STAT!B2438</f>
        <v>45853</v>
      </c>
      <c r="B2435" s="5">
        <f>TITRES_STAT!C2438</f>
        <v>2.29</v>
      </c>
      <c r="C2435" s="5">
        <f>TITRES_STAT!D2438</f>
        <v>2.29</v>
      </c>
      <c r="D2435" s="5">
        <f>TITRES_STAT!E2438</f>
        <v>0</v>
      </c>
      <c r="E2435" s="2">
        <f t="shared" si="148"/>
        <v>-85100</v>
      </c>
      <c r="F2435" s="5" t="str">
        <f t="shared" si="151"/>
        <v>NEUTRAL</v>
      </c>
      <c r="G2435" s="5" t="str">
        <f t="shared" si="150"/>
        <v>NEUTRAL</v>
      </c>
      <c r="H2435" s="5" t="str">
        <f t="shared" si="149"/>
        <v>NEUTRAL</v>
      </c>
    </row>
    <row r="2436" spans="1:8" ht="13.5" x14ac:dyDescent="0.25">
      <c r="A2436" s="3">
        <f>TITRES_STAT!B2439</f>
        <v>45854</v>
      </c>
      <c r="B2436" s="5">
        <f>TITRES_STAT!C2439</f>
        <v>2.29</v>
      </c>
      <c r="C2436" s="5">
        <f>TITRES_STAT!D2439</f>
        <v>2.29</v>
      </c>
      <c r="D2436" s="5">
        <f>TITRES_STAT!E2439</f>
        <v>250</v>
      </c>
      <c r="E2436" s="2">
        <f t="shared" ref="E2436:E2499" si="152">IF(B2436&gt;B2435, E2435+D2436, IF(B2436&lt;B2435, E2435-D2436, E2435))</f>
        <v>-85100</v>
      </c>
      <c r="F2436" s="5" t="str">
        <f t="shared" si="151"/>
        <v>NEUTRAL</v>
      </c>
      <c r="G2436" s="5" t="str">
        <f t="shared" si="150"/>
        <v>NEUTRAL</v>
      </c>
      <c r="H2436" s="5" t="str">
        <f t="shared" si="149"/>
        <v>NEUTRAL</v>
      </c>
    </row>
    <row r="2437" spans="1:8" ht="13.5" x14ac:dyDescent="0.25">
      <c r="A2437" s="3">
        <f>TITRES_STAT!B2440</f>
        <v>45855</v>
      </c>
      <c r="B2437" s="5">
        <f>TITRES_STAT!C2440</f>
        <v>2.29</v>
      </c>
      <c r="C2437" s="5">
        <f>TITRES_STAT!D2440</f>
        <v>2.29</v>
      </c>
      <c r="D2437" s="5">
        <f>TITRES_STAT!E2440</f>
        <v>435</v>
      </c>
      <c r="E2437" s="2">
        <f t="shared" si="152"/>
        <v>-85100</v>
      </c>
      <c r="F2437" s="5" t="str">
        <f t="shared" si="151"/>
        <v>NEUTRAL</v>
      </c>
      <c r="G2437" s="5" t="str">
        <f t="shared" si="150"/>
        <v>NEUTRAL</v>
      </c>
      <c r="H2437" s="5" t="str">
        <f t="shared" si="149"/>
        <v>NEUTRAL</v>
      </c>
    </row>
    <row r="2438" spans="1:8" ht="13.5" x14ac:dyDescent="0.25">
      <c r="A2438" s="3">
        <f>TITRES_STAT!B2441</f>
        <v>45856</v>
      </c>
      <c r="B2438" s="5">
        <f>TITRES_STAT!C2441</f>
        <v>2.29</v>
      </c>
      <c r="C2438" s="5">
        <f>TITRES_STAT!D2441</f>
        <v>2.29</v>
      </c>
      <c r="D2438" s="5">
        <f>TITRES_STAT!E2441</f>
        <v>300</v>
      </c>
      <c r="E2438" s="2">
        <f t="shared" si="152"/>
        <v>-85100</v>
      </c>
      <c r="F2438" s="5" t="str">
        <f t="shared" si="151"/>
        <v>NEUTRAL</v>
      </c>
      <c r="G2438" s="5" t="str">
        <f t="shared" si="150"/>
        <v>NEUTRAL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f>TITRES_STAT!B2442</f>
        <v>45859</v>
      </c>
      <c r="B2439" s="5">
        <f>TITRES_STAT!C2442</f>
        <v>2.29</v>
      </c>
      <c r="C2439" s="5">
        <f>TITRES_STAT!D2442</f>
        <v>2.29</v>
      </c>
      <c r="D2439" s="5">
        <f>TITRES_STAT!E2442</f>
        <v>0</v>
      </c>
      <c r="E2439" s="2">
        <f t="shared" si="152"/>
        <v>-85100</v>
      </c>
      <c r="F2439" s="5" t="str">
        <f t="shared" si="151"/>
        <v>NEUTRAL</v>
      </c>
      <c r="G2439" s="5" t="str">
        <f t="shared" ref="G2439:G2502" si="154">IF((E2439-E2434)/E2434 &gt; 0.02, "STRONG",
 IF((E2439-E2434)/E2434 &lt; -0.02, "WEAK", "NEUTRAL"))</f>
        <v>NEUTRAL</v>
      </c>
      <c r="H2439" s="5" t="str">
        <f t="shared" si="153"/>
        <v>NEUTRAL</v>
      </c>
    </row>
    <row r="2440" spans="1:8" ht="13.5" x14ac:dyDescent="0.25">
      <c r="A2440" s="3">
        <f>TITRES_STAT!B2443</f>
        <v>45860</v>
      </c>
      <c r="B2440" s="5">
        <f>TITRES_STAT!C2443</f>
        <v>2.29</v>
      </c>
      <c r="C2440" s="5">
        <f>TITRES_STAT!D2443</f>
        <v>2.29</v>
      </c>
      <c r="D2440" s="5">
        <f>TITRES_STAT!E2443</f>
        <v>0</v>
      </c>
      <c r="E2440" s="2">
        <f t="shared" si="152"/>
        <v>-85100</v>
      </c>
      <c r="F2440" s="5" t="str">
        <f t="shared" ref="F2440:F2503" si="155">IF(E2440&gt;E2435,"BULLISH",IF(E2440&lt;E2435,"BEARISH","NEUTRAL"))</f>
        <v>NEUTRAL</v>
      </c>
      <c r="G2440" s="5" t="str">
        <f t="shared" si="154"/>
        <v>NEUTRAL</v>
      </c>
      <c r="H2440" s="5" t="str">
        <f t="shared" si="153"/>
        <v>NEUTRAL</v>
      </c>
    </row>
    <row r="2441" spans="1:8" ht="13.5" x14ac:dyDescent="0.25">
      <c r="A2441" s="3">
        <f>TITRES_STAT!B2444</f>
        <v>45861</v>
      </c>
      <c r="B2441" s="5">
        <f>TITRES_STAT!C2444</f>
        <v>2.29</v>
      </c>
      <c r="C2441" s="5">
        <f>TITRES_STAT!D2444</f>
        <v>2.29</v>
      </c>
      <c r="D2441" s="5">
        <f>TITRES_STAT!E2444</f>
        <v>0</v>
      </c>
      <c r="E2441" s="2">
        <f t="shared" si="152"/>
        <v>-85100</v>
      </c>
      <c r="F2441" s="5" t="str">
        <f t="shared" si="155"/>
        <v>NEUTRAL</v>
      </c>
      <c r="G2441" s="5" t="str">
        <f t="shared" si="154"/>
        <v>NEUTRAL</v>
      </c>
      <c r="H2441" s="5" t="str">
        <f t="shared" si="153"/>
        <v>NEUTRAL</v>
      </c>
    </row>
    <row r="2442" spans="1:8" ht="13.5" x14ac:dyDescent="0.25">
      <c r="A2442" s="3">
        <f>TITRES_STAT!B2445</f>
        <v>45862</v>
      </c>
      <c r="B2442" s="5">
        <f>TITRES_STAT!C2445</f>
        <v>2.29</v>
      </c>
      <c r="C2442" s="5">
        <f>TITRES_STAT!D2445</f>
        <v>2.29</v>
      </c>
      <c r="D2442" s="5">
        <f>TITRES_STAT!E2445</f>
        <v>500</v>
      </c>
      <c r="E2442" s="2">
        <f t="shared" si="152"/>
        <v>-85100</v>
      </c>
      <c r="F2442" s="5" t="str">
        <f t="shared" si="155"/>
        <v>NEUTRAL</v>
      </c>
      <c r="G2442" s="5" t="str">
        <f t="shared" si="154"/>
        <v>NEUTRAL</v>
      </c>
      <c r="H2442" s="5" t="str">
        <f t="shared" si="153"/>
        <v>NEUTRAL</v>
      </c>
    </row>
    <row r="2443" spans="1:8" ht="13.5" x14ac:dyDescent="0.25">
      <c r="A2443" s="3">
        <f>TITRES_STAT!B2446</f>
        <v>45866</v>
      </c>
      <c r="B2443" s="5">
        <f>TITRES_STAT!C2446</f>
        <v>2.29</v>
      </c>
      <c r="C2443" s="5">
        <f>TITRES_STAT!D2446</f>
        <v>2.29</v>
      </c>
      <c r="D2443" s="5">
        <f>TITRES_STAT!E2446</f>
        <v>350</v>
      </c>
      <c r="E2443" s="2">
        <f t="shared" si="152"/>
        <v>-85100</v>
      </c>
      <c r="F2443" s="5" t="str">
        <f t="shared" si="155"/>
        <v>NEUTRAL</v>
      </c>
      <c r="G2443" s="5" t="str">
        <f t="shared" si="154"/>
        <v>NEUTRAL</v>
      </c>
      <c r="H2443" s="5" t="str">
        <f t="shared" si="153"/>
        <v>NEUTRAL</v>
      </c>
    </row>
    <row r="2444" spans="1:8" ht="13.5" x14ac:dyDescent="0.25">
      <c r="A2444" s="3">
        <f>TITRES_STAT!B2447</f>
        <v>45867</v>
      </c>
      <c r="B2444" s="5">
        <f>TITRES_STAT!C2447</f>
        <v>2.29</v>
      </c>
      <c r="C2444" s="5">
        <f>TITRES_STAT!D2447</f>
        <v>2.29</v>
      </c>
      <c r="D2444" s="5">
        <f>TITRES_STAT!E2447</f>
        <v>0</v>
      </c>
      <c r="E2444" s="2">
        <f t="shared" si="152"/>
        <v>-85100</v>
      </c>
      <c r="F2444" s="5" t="str">
        <f t="shared" si="155"/>
        <v>NEUTRAL</v>
      </c>
      <c r="G2444" s="5" t="str">
        <f t="shared" si="154"/>
        <v>NEUTRAL</v>
      </c>
      <c r="H2444" s="5" t="str">
        <f t="shared" si="153"/>
        <v>NEUTRAL</v>
      </c>
    </row>
    <row r="2445" spans="1:8" ht="13.5" x14ac:dyDescent="0.25">
      <c r="A2445" s="3">
        <f>TITRES_STAT!B2448</f>
        <v>45868</v>
      </c>
      <c r="B2445" s="5">
        <f>TITRES_STAT!C2448</f>
        <v>2.29</v>
      </c>
      <c r="C2445" s="5">
        <f>TITRES_STAT!D2448</f>
        <v>2.29</v>
      </c>
      <c r="D2445" s="5">
        <f>TITRES_STAT!E2448</f>
        <v>1</v>
      </c>
      <c r="E2445" s="2">
        <f t="shared" si="152"/>
        <v>-85100</v>
      </c>
      <c r="F2445" s="5" t="str">
        <f t="shared" si="155"/>
        <v>NEUTRAL</v>
      </c>
      <c r="G2445" s="5" t="str">
        <f t="shared" si="154"/>
        <v>NEUTRAL</v>
      </c>
      <c r="H2445" s="5" t="str">
        <f t="shared" si="153"/>
        <v>NEUTRAL</v>
      </c>
    </row>
    <row r="2446" spans="1:8" ht="13.5" x14ac:dyDescent="0.25">
      <c r="A2446" s="3">
        <f>TITRES_STAT!B2449</f>
        <v>45869</v>
      </c>
      <c r="B2446" s="5">
        <f>TITRES_STAT!C2449</f>
        <v>2.29</v>
      </c>
      <c r="C2446" s="5">
        <f>TITRES_STAT!D2449</f>
        <v>2.29</v>
      </c>
      <c r="D2446" s="5">
        <f>TITRES_STAT!E2449</f>
        <v>500</v>
      </c>
      <c r="E2446" s="2">
        <f t="shared" si="152"/>
        <v>-85100</v>
      </c>
      <c r="F2446" s="5" t="str">
        <f t="shared" si="155"/>
        <v>NEUTRAL</v>
      </c>
      <c r="G2446" s="5" t="str">
        <f t="shared" si="154"/>
        <v>NEUTRAL</v>
      </c>
      <c r="H2446" s="5" t="str">
        <f t="shared" si="153"/>
        <v>NEUTRAL</v>
      </c>
    </row>
    <row r="2447" spans="1:8" ht="13.5" x14ac:dyDescent="0.25">
      <c r="A2447" s="3">
        <f>TITRES_STAT!B2450</f>
        <v>45870</v>
      </c>
      <c r="B2447" s="5">
        <f>TITRES_STAT!C2450</f>
        <v>2.29</v>
      </c>
      <c r="C2447" s="5">
        <f>TITRES_STAT!D2450</f>
        <v>2.29</v>
      </c>
      <c r="D2447" s="5">
        <f>TITRES_STAT!E2450</f>
        <v>10</v>
      </c>
      <c r="E2447" s="2">
        <f t="shared" si="152"/>
        <v>-85100</v>
      </c>
      <c r="F2447" s="5" t="str">
        <f t="shared" si="155"/>
        <v>NEUTRAL</v>
      </c>
      <c r="G2447" s="5" t="str">
        <f t="shared" si="154"/>
        <v>NEUTRAL</v>
      </c>
      <c r="H2447" s="5" t="str">
        <f t="shared" si="153"/>
        <v>NEUTRAL</v>
      </c>
    </row>
    <row r="2448" spans="1:8" ht="13.5" x14ac:dyDescent="0.25">
      <c r="A2448" s="3">
        <f>TITRES_STAT!B2451</f>
        <v>45873</v>
      </c>
      <c r="B2448" s="5">
        <f>TITRES_STAT!C2451</f>
        <v>2.29</v>
      </c>
      <c r="C2448" s="5">
        <f>TITRES_STAT!D2451</f>
        <v>2.29</v>
      </c>
      <c r="D2448" s="5">
        <f>TITRES_STAT!E2451</f>
        <v>300</v>
      </c>
      <c r="E2448" s="2">
        <f t="shared" si="152"/>
        <v>-85100</v>
      </c>
      <c r="F2448" s="5" t="str">
        <f t="shared" si="155"/>
        <v>NEUTRAL</v>
      </c>
      <c r="G2448" s="5" t="str">
        <f t="shared" si="154"/>
        <v>NEUTRAL</v>
      </c>
      <c r="H2448" s="5" t="str">
        <f t="shared" si="153"/>
        <v>NEUTRAL</v>
      </c>
    </row>
    <row r="2449" spans="1:8" ht="13.5" x14ac:dyDescent="0.25">
      <c r="A2449" s="3">
        <f>TITRES_STAT!B2452</f>
        <v>45874</v>
      </c>
      <c r="B2449" s="5">
        <f>TITRES_STAT!C2452</f>
        <v>2.29</v>
      </c>
      <c r="C2449" s="5">
        <f>TITRES_STAT!D2452</f>
        <v>2.29</v>
      </c>
      <c r="D2449" s="5">
        <f>TITRES_STAT!E2452</f>
        <v>0</v>
      </c>
      <c r="E2449" s="2">
        <f t="shared" si="152"/>
        <v>-85100</v>
      </c>
      <c r="F2449" s="5" t="str">
        <f t="shared" si="155"/>
        <v>NEUTRAL</v>
      </c>
      <c r="G2449" s="5" t="str">
        <f t="shared" si="154"/>
        <v>NEUTRAL</v>
      </c>
      <c r="H2449" s="5" t="str">
        <f t="shared" si="153"/>
        <v>NEUTRAL</v>
      </c>
    </row>
    <row r="2450" spans="1:8" ht="13.5" x14ac:dyDescent="0.25">
      <c r="A2450" s="3">
        <f>TITRES_STAT!B2453</f>
        <v>45875</v>
      </c>
      <c r="B2450" s="5">
        <f>TITRES_STAT!C2453</f>
        <v>2.25</v>
      </c>
      <c r="C2450" s="5">
        <f>TITRES_STAT!D2453</f>
        <v>2.25</v>
      </c>
      <c r="D2450" s="5">
        <f>TITRES_STAT!E2453</f>
        <v>500</v>
      </c>
      <c r="E2450" s="2">
        <f t="shared" si="152"/>
        <v>-85600</v>
      </c>
      <c r="F2450" s="5" t="str">
        <f t="shared" si="155"/>
        <v>BEARISH</v>
      </c>
      <c r="G2450" s="5" t="str">
        <f t="shared" si="154"/>
        <v>NEUTRAL</v>
      </c>
      <c r="H2450" s="5" t="str">
        <f t="shared" si="153"/>
        <v>CONFIRMED BEARISH</v>
      </c>
    </row>
    <row r="2451" spans="1:8" ht="13.5" x14ac:dyDescent="0.25">
      <c r="A2451" s="3">
        <f>TITRES_STAT!B2454</f>
        <v>45876</v>
      </c>
      <c r="B2451" s="5">
        <f>TITRES_STAT!C2454</f>
        <v>2.25</v>
      </c>
      <c r="C2451" s="5">
        <f>TITRES_STAT!D2454</f>
        <v>2.25</v>
      </c>
      <c r="D2451" s="5">
        <f>TITRES_STAT!E2454</f>
        <v>0</v>
      </c>
      <c r="E2451" s="2">
        <f t="shared" si="152"/>
        <v>-85600</v>
      </c>
      <c r="F2451" s="5" t="str">
        <f t="shared" si="155"/>
        <v>BEARISH</v>
      </c>
      <c r="G2451" s="5" t="str">
        <f t="shared" si="154"/>
        <v>NEUTRAL</v>
      </c>
      <c r="H2451" s="5" t="str">
        <f t="shared" si="153"/>
        <v>CONFIRMED BEARISH</v>
      </c>
    </row>
    <row r="2452" spans="1:8" ht="13.5" x14ac:dyDescent="0.25">
      <c r="A2452" s="3">
        <f>TITRES_STAT!B2455</f>
        <v>45877</v>
      </c>
      <c r="B2452" s="5">
        <f>TITRES_STAT!C2455</f>
        <v>2.25</v>
      </c>
      <c r="C2452" s="5">
        <f>TITRES_STAT!D2455</f>
        <v>2.25</v>
      </c>
      <c r="D2452" s="5">
        <f>TITRES_STAT!E2455</f>
        <v>0</v>
      </c>
      <c r="E2452" s="2">
        <f t="shared" si="152"/>
        <v>-85600</v>
      </c>
      <c r="F2452" s="5" t="str">
        <f t="shared" si="155"/>
        <v>BEARISH</v>
      </c>
      <c r="G2452" s="5" t="str">
        <f t="shared" si="154"/>
        <v>NEUTRAL</v>
      </c>
      <c r="H2452" s="5" t="str">
        <f t="shared" si="153"/>
        <v>CONFIRMED BEARISH</v>
      </c>
    </row>
    <row r="2453" spans="1:8" ht="13.5" x14ac:dyDescent="0.25">
      <c r="A2453" s="3">
        <f>TITRES_STAT!B2456</f>
        <v>45880</v>
      </c>
      <c r="B2453" s="5">
        <f>TITRES_STAT!C2456</f>
        <v>2.25</v>
      </c>
      <c r="C2453" s="5">
        <f>TITRES_STAT!D2456</f>
        <v>2.25</v>
      </c>
      <c r="D2453" s="5">
        <f>TITRES_STAT!E2456</f>
        <v>0</v>
      </c>
      <c r="E2453" s="2">
        <f t="shared" si="152"/>
        <v>-85600</v>
      </c>
      <c r="F2453" s="5" t="str">
        <f t="shared" si="155"/>
        <v>BEARISH</v>
      </c>
      <c r="G2453" s="5" t="str">
        <f t="shared" si="154"/>
        <v>NEUTRAL</v>
      </c>
      <c r="H2453" s="5" t="str">
        <f t="shared" si="153"/>
        <v>CONFIRMED BEARISH</v>
      </c>
    </row>
    <row r="2454" spans="1:8" ht="13.5" x14ac:dyDescent="0.25">
      <c r="A2454" s="3">
        <f>TITRES_STAT!B2457</f>
        <v>45881</v>
      </c>
      <c r="B2454" s="5">
        <f>TITRES_STAT!C2457</f>
        <v>2.25</v>
      </c>
      <c r="C2454" s="5">
        <f>TITRES_STAT!D2457</f>
        <v>2.25</v>
      </c>
      <c r="D2454" s="5">
        <f>TITRES_STAT!E2457</f>
        <v>0</v>
      </c>
      <c r="E2454" s="2">
        <f t="shared" si="152"/>
        <v>-85600</v>
      </c>
      <c r="F2454" s="5" t="str">
        <f t="shared" si="155"/>
        <v>BEARISH</v>
      </c>
      <c r="G2454" s="5" t="str">
        <f t="shared" si="154"/>
        <v>NEUTRAL</v>
      </c>
      <c r="H2454" s="5" t="str">
        <f t="shared" si="153"/>
        <v>CONFIRMED BEARISH</v>
      </c>
    </row>
    <row r="2455" spans="1:8" ht="13.5" x14ac:dyDescent="0.25">
      <c r="A2455" s="3">
        <f>TITRES_STAT!B2458</f>
        <v>45883</v>
      </c>
      <c r="B2455" s="5">
        <f>TITRES_STAT!C2458</f>
        <v>2.25</v>
      </c>
      <c r="C2455" s="5">
        <f>TITRES_STAT!D2458</f>
        <v>2.25</v>
      </c>
      <c r="D2455" s="5">
        <f>TITRES_STAT!E2458</f>
        <v>20</v>
      </c>
      <c r="E2455" s="2">
        <f t="shared" si="152"/>
        <v>-85600</v>
      </c>
      <c r="F2455" s="5" t="str">
        <f t="shared" si="155"/>
        <v>NEUTRAL</v>
      </c>
      <c r="G2455" s="5" t="str">
        <f t="shared" si="154"/>
        <v>NEUTRAL</v>
      </c>
      <c r="H2455" s="5" t="str">
        <f t="shared" si="153"/>
        <v>NEUTRAL</v>
      </c>
    </row>
    <row r="2456" spans="1:8" ht="13.5" x14ac:dyDescent="0.25">
      <c r="A2456" s="3">
        <f>TITRES_STAT!B2459</f>
        <v>45884</v>
      </c>
      <c r="B2456" s="5">
        <f>TITRES_STAT!C2459</f>
        <v>2.2000000000000002</v>
      </c>
      <c r="C2456" s="5">
        <f>TITRES_STAT!D2459</f>
        <v>2.2000000000000002</v>
      </c>
      <c r="D2456" s="5">
        <f>TITRES_STAT!E2459</f>
        <v>2300</v>
      </c>
      <c r="E2456" s="2">
        <f t="shared" si="152"/>
        <v>-87900</v>
      </c>
      <c r="F2456" s="5" t="str">
        <f t="shared" si="155"/>
        <v>BEARISH</v>
      </c>
      <c r="G2456" s="5" t="str">
        <f t="shared" si="154"/>
        <v>STRONG</v>
      </c>
      <c r="H2456" s="5" t="str">
        <f t="shared" si="153"/>
        <v>CONFIRMED BEARISH</v>
      </c>
    </row>
    <row r="2457" spans="1:8" ht="13.5" x14ac:dyDescent="0.25">
      <c r="A2457" s="3">
        <f>TITRES_STAT!B2460</f>
        <v>45887</v>
      </c>
      <c r="B2457" s="5">
        <f>TITRES_STAT!C2460</f>
        <v>2.29</v>
      </c>
      <c r="C2457" s="5">
        <f>TITRES_STAT!D2460</f>
        <v>2.29</v>
      </c>
      <c r="D2457" s="5">
        <f>TITRES_STAT!E2460</f>
        <v>224</v>
      </c>
      <c r="E2457" s="2">
        <f t="shared" si="152"/>
        <v>-87676</v>
      </c>
      <c r="F2457" s="5" t="str">
        <f t="shared" si="155"/>
        <v>BEARISH</v>
      </c>
      <c r="G2457" s="5" t="str">
        <f t="shared" si="154"/>
        <v>STRONG</v>
      </c>
      <c r="H2457" s="5" t="str">
        <f t="shared" si="153"/>
        <v>BEARISH DIVERGENCE</v>
      </c>
    </row>
    <row r="2458" spans="1:8" ht="13.5" x14ac:dyDescent="0.25">
      <c r="A2458" s="3">
        <f>TITRES_STAT!B2461</f>
        <v>45888</v>
      </c>
      <c r="B2458" s="5">
        <f>TITRES_STAT!C2461</f>
        <v>2.29</v>
      </c>
      <c r="C2458" s="5">
        <f>TITRES_STAT!D2461</f>
        <v>2.29</v>
      </c>
      <c r="D2458" s="5">
        <f>TITRES_STAT!E2461</f>
        <v>0</v>
      </c>
      <c r="E2458" s="2">
        <f t="shared" si="152"/>
        <v>-87676</v>
      </c>
      <c r="F2458" s="5" t="str">
        <f t="shared" si="155"/>
        <v>BEARISH</v>
      </c>
      <c r="G2458" s="5" t="str">
        <f t="shared" si="154"/>
        <v>STRONG</v>
      </c>
      <c r="H2458" s="5" t="str">
        <f t="shared" si="153"/>
        <v>BEARISH DIVERGENCE</v>
      </c>
    </row>
    <row r="2459" spans="1:8" ht="13.5" x14ac:dyDescent="0.25">
      <c r="A2459" s="3">
        <f>TITRES_STAT!B2462</f>
        <v>45889</v>
      </c>
      <c r="B2459" s="5">
        <f>TITRES_STAT!C2462</f>
        <v>2.29</v>
      </c>
      <c r="C2459" s="5">
        <f>TITRES_STAT!D2462</f>
        <v>2.29</v>
      </c>
      <c r="D2459" s="5">
        <f>TITRES_STAT!E2462</f>
        <v>0</v>
      </c>
      <c r="E2459" s="2">
        <f t="shared" si="152"/>
        <v>-87676</v>
      </c>
      <c r="F2459" s="5" t="str">
        <f t="shared" si="155"/>
        <v>BEARISH</v>
      </c>
      <c r="G2459" s="5" t="str">
        <f t="shared" si="154"/>
        <v>STRONG</v>
      </c>
      <c r="H2459" s="5" t="str">
        <f t="shared" si="153"/>
        <v>BEARISH DIVERGENCE</v>
      </c>
    </row>
    <row r="2460" spans="1:8" ht="13.5" x14ac:dyDescent="0.25">
      <c r="A2460" s="3">
        <f>TITRES_STAT!B2463</f>
        <v>45890</v>
      </c>
      <c r="B2460" s="5">
        <f>TITRES_STAT!C2463</f>
        <v>2.25</v>
      </c>
      <c r="C2460" s="5">
        <f>TITRES_STAT!D2463</f>
        <v>2.25</v>
      </c>
      <c r="D2460" s="5">
        <f>TITRES_STAT!E2463</f>
        <v>500</v>
      </c>
      <c r="E2460" s="2">
        <f t="shared" si="152"/>
        <v>-88176</v>
      </c>
      <c r="F2460" s="5" t="str">
        <f t="shared" si="155"/>
        <v>BEARISH</v>
      </c>
      <c r="G2460" s="5" t="str">
        <f t="shared" si="154"/>
        <v>STRONG</v>
      </c>
      <c r="H2460" s="5" t="str">
        <f t="shared" si="153"/>
        <v>NEUTRAL</v>
      </c>
    </row>
    <row r="2461" spans="1:8" ht="13.5" x14ac:dyDescent="0.25">
      <c r="A2461" s="3">
        <f>TITRES_STAT!B2464</f>
        <v>45891</v>
      </c>
      <c r="B2461" s="5">
        <f>TITRES_STAT!C2464</f>
        <v>2.25</v>
      </c>
      <c r="C2461" s="5">
        <f>TITRES_STAT!D2464</f>
        <v>2.25</v>
      </c>
      <c r="D2461" s="5">
        <f>TITRES_STAT!E2464</f>
        <v>0</v>
      </c>
      <c r="E2461" s="2">
        <f t="shared" si="152"/>
        <v>-88176</v>
      </c>
      <c r="F2461" s="5" t="str">
        <f t="shared" si="155"/>
        <v>BEARISH</v>
      </c>
      <c r="G2461" s="5" t="str">
        <f t="shared" si="154"/>
        <v>NEUTRAL</v>
      </c>
      <c r="H2461" s="5" t="str">
        <f t="shared" si="153"/>
        <v>BEARISH DIVERGENCE</v>
      </c>
    </row>
    <row r="2462" spans="1:8" ht="13.5" x14ac:dyDescent="0.25">
      <c r="A2462" s="3">
        <f>TITRES_STAT!B2465</f>
        <v>45894</v>
      </c>
      <c r="B2462" s="5">
        <f>TITRES_STAT!C2465</f>
        <v>2.25</v>
      </c>
      <c r="C2462" s="5">
        <f>TITRES_STAT!D2465</f>
        <v>2.25</v>
      </c>
      <c r="D2462" s="5">
        <f>TITRES_STAT!E2465</f>
        <v>0</v>
      </c>
      <c r="E2462" s="2">
        <f t="shared" si="152"/>
        <v>-88176</v>
      </c>
      <c r="F2462" s="5" t="str">
        <f t="shared" si="155"/>
        <v>BEARISH</v>
      </c>
      <c r="G2462" s="5" t="str">
        <f t="shared" si="154"/>
        <v>NEUTRAL</v>
      </c>
      <c r="H2462" s="5" t="str">
        <f t="shared" si="153"/>
        <v>CONFIRMED BEARISH</v>
      </c>
    </row>
    <row r="2463" spans="1:8" ht="13.5" x14ac:dyDescent="0.25">
      <c r="A2463" s="3">
        <f>TITRES_STAT!B2466</f>
        <v>45895</v>
      </c>
      <c r="B2463" s="5">
        <f>TITRES_STAT!C2466</f>
        <v>2.25</v>
      </c>
      <c r="C2463" s="5">
        <f>TITRES_STAT!D2466</f>
        <v>2.25</v>
      </c>
      <c r="D2463" s="5">
        <f>TITRES_STAT!E2466</f>
        <v>0</v>
      </c>
      <c r="E2463" s="2">
        <f t="shared" si="152"/>
        <v>-88176</v>
      </c>
      <c r="F2463" s="5" t="str">
        <f t="shared" si="155"/>
        <v>BEARISH</v>
      </c>
      <c r="G2463" s="5" t="str">
        <f t="shared" si="154"/>
        <v>NEUTRAL</v>
      </c>
      <c r="H2463" s="5" t="str">
        <f t="shared" si="153"/>
        <v>CONFIRMED BEARISH</v>
      </c>
    </row>
    <row r="2464" spans="1:8" ht="13.5" x14ac:dyDescent="0.25">
      <c r="A2464" s="3">
        <f>TITRES_STAT!B2467</f>
        <v>45896</v>
      </c>
      <c r="B2464" s="5">
        <f>TITRES_STAT!C2467</f>
        <v>2.23</v>
      </c>
      <c r="C2464" s="5">
        <f>TITRES_STAT!D2467</f>
        <v>2.23</v>
      </c>
      <c r="D2464" s="5">
        <f>TITRES_STAT!E2467</f>
        <v>1000</v>
      </c>
      <c r="E2464" s="2">
        <f t="shared" si="152"/>
        <v>-89176</v>
      </c>
      <c r="F2464" s="5" t="str">
        <f t="shared" si="155"/>
        <v>BEARISH</v>
      </c>
      <c r="G2464" s="5" t="str">
        <f t="shared" si="154"/>
        <v>NEUTRAL</v>
      </c>
      <c r="H2464" s="5" t="str">
        <f t="shared" si="153"/>
        <v>CONFIRMED BEARISH</v>
      </c>
    </row>
    <row r="2465" spans="1:8" ht="13.5" x14ac:dyDescent="0.25">
      <c r="A2465" s="3">
        <f>TITRES_STAT!B2468</f>
        <v>45897</v>
      </c>
      <c r="B2465" s="5">
        <f>TITRES_STAT!C2468</f>
        <v>2.2200000000000002</v>
      </c>
      <c r="C2465" s="5">
        <f>TITRES_STAT!D2468</f>
        <v>2.2200000000000002</v>
      </c>
      <c r="D2465" s="5">
        <f>TITRES_STAT!E2468</f>
        <v>60</v>
      </c>
      <c r="E2465" s="2">
        <f t="shared" si="152"/>
        <v>-89236</v>
      </c>
      <c r="F2465" s="5" t="str">
        <f t="shared" si="155"/>
        <v>BEARISH</v>
      </c>
      <c r="G2465" s="5" t="str">
        <f t="shared" si="154"/>
        <v>NEUTRAL</v>
      </c>
      <c r="H2465" s="5" t="str">
        <f t="shared" si="153"/>
        <v>CONFIRMED BEARISH</v>
      </c>
    </row>
    <row r="2466" spans="1:8" ht="13.5" x14ac:dyDescent="0.25">
      <c r="A2466" s="3">
        <f>TITRES_STAT!B2469</f>
        <v>45898</v>
      </c>
      <c r="B2466" s="5">
        <f>TITRES_STAT!C2469</f>
        <v>2.2200000000000002</v>
      </c>
      <c r="C2466" s="5">
        <f>TITRES_STAT!D2469</f>
        <v>2.2200000000000002</v>
      </c>
      <c r="D2466" s="5">
        <f>TITRES_STAT!E2469</f>
        <v>971</v>
      </c>
      <c r="E2466" s="2">
        <f t="shared" si="152"/>
        <v>-89236</v>
      </c>
      <c r="F2466" s="5" t="str">
        <f t="shared" si="155"/>
        <v>BEARISH</v>
      </c>
      <c r="G2466" s="5" t="str">
        <f t="shared" si="154"/>
        <v>NEUTRAL</v>
      </c>
      <c r="H2466" s="5" t="str">
        <f t="shared" si="153"/>
        <v>CONFIRMED BEARISH</v>
      </c>
    </row>
    <row r="2467" spans="1:8" ht="13.5" x14ac:dyDescent="0.25">
      <c r="A2467" s="3">
        <f>TITRES_STAT!B2470</f>
        <v>45901</v>
      </c>
      <c r="B2467" s="5">
        <f>TITRES_STAT!C2470</f>
        <v>2.2200000000000002</v>
      </c>
      <c r="C2467" s="5">
        <f>TITRES_STAT!D2470</f>
        <v>2.2200000000000002</v>
      </c>
      <c r="D2467" s="5">
        <f>TITRES_STAT!E2470</f>
        <v>909</v>
      </c>
      <c r="E2467" s="2">
        <f t="shared" si="152"/>
        <v>-89236</v>
      </c>
      <c r="F2467" s="5" t="str">
        <f t="shared" si="155"/>
        <v>BEARISH</v>
      </c>
      <c r="G2467" s="5" t="str">
        <f t="shared" si="154"/>
        <v>NEUTRAL</v>
      </c>
      <c r="H2467" s="5" t="str">
        <f t="shared" si="153"/>
        <v>CONFIRMED BEARISH</v>
      </c>
    </row>
    <row r="2468" spans="1:8" ht="13.5" x14ac:dyDescent="0.25">
      <c r="A2468" s="3">
        <f>TITRES_STAT!B2471</f>
        <v>45902</v>
      </c>
      <c r="B2468" s="5">
        <f>TITRES_STAT!C2471</f>
        <v>2.2200000000000002</v>
      </c>
      <c r="C2468" s="5">
        <f>TITRES_STAT!D2471</f>
        <v>2.2200000000000002</v>
      </c>
      <c r="D2468" s="5">
        <f>TITRES_STAT!E2471</f>
        <v>0</v>
      </c>
      <c r="E2468" s="2">
        <f t="shared" si="152"/>
        <v>-89236</v>
      </c>
      <c r="F2468" s="5" t="str">
        <f t="shared" si="155"/>
        <v>BEARISH</v>
      </c>
      <c r="G2468" s="5" t="str">
        <f t="shared" si="154"/>
        <v>NEUTRAL</v>
      </c>
      <c r="H2468" s="5" t="str">
        <f t="shared" si="153"/>
        <v>CONFIRMED BEARISH</v>
      </c>
    </row>
    <row r="2469" spans="1:8" ht="13.5" x14ac:dyDescent="0.25">
      <c r="A2469" s="3">
        <f>TITRES_STAT!B2472</f>
        <v>45903</v>
      </c>
      <c r="B2469" s="5">
        <f>TITRES_STAT!C2472</f>
        <v>2.25</v>
      </c>
      <c r="C2469" s="5">
        <f>TITRES_STAT!D2472</f>
        <v>2.25</v>
      </c>
      <c r="D2469" s="5">
        <f>TITRES_STAT!E2472</f>
        <v>2922</v>
      </c>
      <c r="E2469" s="2">
        <f t="shared" si="152"/>
        <v>-86314</v>
      </c>
      <c r="F2469" s="5" t="str">
        <f t="shared" si="155"/>
        <v>BULLISH</v>
      </c>
      <c r="G2469" s="5" t="str">
        <f t="shared" si="154"/>
        <v>WEAK</v>
      </c>
      <c r="H2469" s="5" t="str">
        <f t="shared" si="153"/>
        <v>CONFIRMED BULLISH</v>
      </c>
    </row>
    <row r="2470" spans="1:8" ht="13.5" x14ac:dyDescent="0.25">
      <c r="A2470" s="3">
        <f>TITRES_STAT!B2473</f>
        <v>45905</v>
      </c>
      <c r="B2470" s="5">
        <f>TITRES_STAT!C2473</f>
        <v>2.25</v>
      </c>
      <c r="C2470" s="5">
        <f>TITRES_STAT!D2473</f>
        <v>2.25</v>
      </c>
      <c r="D2470" s="5">
        <f>TITRES_STAT!E2473</f>
        <v>0</v>
      </c>
      <c r="E2470" s="2">
        <f t="shared" si="152"/>
        <v>-86314</v>
      </c>
      <c r="F2470" s="5" t="str">
        <f t="shared" si="155"/>
        <v>BULLISH</v>
      </c>
      <c r="G2470" s="5" t="str">
        <f t="shared" si="154"/>
        <v>WEAK</v>
      </c>
      <c r="H2470" s="5" t="str">
        <f t="shared" si="153"/>
        <v>CONFIRMED BULLISH</v>
      </c>
    </row>
    <row r="2471" spans="1:8" ht="13.5" x14ac:dyDescent="0.25">
      <c r="A2471" s="3">
        <f>TITRES_STAT!B2474</f>
        <v>45908</v>
      </c>
      <c r="B2471" s="5">
        <f>TITRES_STAT!C2474</f>
        <v>2.25</v>
      </c>
      <c r="C2471" s="5">
        <f>TITRES_STAT!D2474</f>
        <v>2.25</v>
      </c>
      <c r="D2471" s="5">
        <f>TITRES_STAT!E2474</f>
        <v>0</v>
      </c>
      <c r="E2471" s="2">
        <f t="shared" si="152"/>
        <v>-86314</v>
      </c>
      <c r="F2471" s="5" t="str">
        <f t="shared" si="155"/>
        <v>BULLISH</v>
      </c>
      <c r="G2471" s="5" t="str">
        <f t="shared" si="154"/>
        <v>WEAK</v>
      </c>
      <c r="H2471" s="5" t="str">
        <f t="shared" si="153"/>
        <v>CONFIRMED BULLISH</v>
      </c>
    </row>
    <row r="2472" spans="1:8" ht="13.5" x14ac:dyDescent="0.25">
      <c r="A2472" s="3">
        <f>TITRES_STAT!B2475</f>
        <v>45909</v>
      </c>
      <c r="B2472" s="5">
        <f>TITRES_STAT!C2475</f>
        <v>2.25</v>
      </c>
      <c r="C2472" s="5">
        <f>TITRES_STAT!D2475</f>
        <v>2.25</v>
      </c>
      <c r="D2472" s="5">
        <f>TITRES_STAT!E2475</f>
        <v>0</v>
      </c>
      <c r="E2472" s="2">
        <f t="shared" si="152"/>
        <v>-86314</v>
      </c>
      <c r="F2472" s="5" t="str">
        <f t="shared" si="155"/>
        <v>BULLISH</v>
      </c>
      <c r="G2472" s="5" t="str">
        <f t="shared" si="154"/>
        <v>WEAK</v>
      </c>
      <c r="H2472" s="5" t="str">
        <f t="shared" si="153"/>
        <v>CONFIRMED BULLISH</v>
      </c>
    </row>
    <row r="2473" spans="1:8" ht="13.5" x14ac:dyDescent="0.25">
      <c r="A2473" s="3">
        <f>TITRES_STAT!B2476</f>
        <v>45910</v>
      </c>
      <c r="B2473" s="5">
        <f>TITRES_STAT!C2476</f>
        <v>2.25</v>
      </c>
      <c r="C2473" s="5">
        <f>TITRES_STAT!D2476</f>
        <v>2.25</v>
      </c>
      <c r="D2473" s="5">
        <f>TITRES_STAT!E2476</f>
        <v>0</v>
      </c>
      <c r="E2473" s="2">
        <f t="shared" si="152"/>
        <v>-86314</v>
      </c>
      <c r="F2473" s="5" t="str">
        <f t="shared" si="155"/>
        <v>BULLISH</v>
      </c>
      <c r="G2473" s="5" t="str">
        <f t="shared" si="154"/>
        <v>WEAK</v>
      </c>
      <c r="H2473" s="5" t="str">
        <f t="shared" si="153"/>
        <v>CONFIRMED BULLISH</v>
      </c>
    </row>
    <row r="2474" spans="1:8" ht="13.5" x14ac:dyDescent="0.25">
      <c r="A2474" s="3">
        <f>TITRES_STAT!B2477</f>
        <v>45911</v>
      </c>
      <c r="B2474" s="5">
        <f>TITRES_STAT!C2477</f>
        <v>2.25</v>
      </c>
      <c r="C2474" s="5">
        <f>TITRES_STAT!D2477</f>
        <v>2.25</v>
      </c>
      <c r="D2474" s="5">
        <f>TITRES_STAT!E2477</f>
        <v>0</v>
      </c>
      <c r="E2474" s="2">
        <f t="shared" si="152"/>
        <v>-86314</v>
      </c>
      <c r="F2474" s="5" t="str">
        <f t="shared" si="155"/>
        <v>NEUTRAL</v>
      </c>
      <c r="G2474" s="5" t="str">
        <f t="shared" si="154"/>
        <v>NEUTRAL</v>
      </c>
      <c r="H2474" s="5" t="str">
        <f t="shared" si="153"/>
        <v>NEUTRAL</v>
      </c>
    </row>
    <row r="2475" spans="1:8" ht="13.5" x14ac:dyDescent="0.25">
      <c r="A2475" s="3">
        <f>TITRES_STAT!B2478</f>
        <v>45912</v>
      </c>
      <c r="B2475" s="5">
        <f>TITRES_STAT!C2478</f>
        <v>2.25</v>
      </c>
      <c r="C2475" s="5">
        <f>TITRES_STAT!D2478</f>
        <v>2.25</v>
      </c>
      <c r="D2475" s="5">
        <f>TITRES_STAT!E2478</f>
        <v>0</v>
      </c>
      <c r="E2475" s="2">
        <f t="shared" si="152"/>
        <v>-86314</v>
      </c>
      <c r="F2475" s="5" t="str">
        <f t="shared" si="155"/>
        <v>NEUTRAL</v>
      </c>
      <c r="G2475" s="5" t="str">
        <f t="shared" si="154"/>
        <v>NEUTRAL</v>
      </c>
      <c r="H2475" s="5" t="str">
        <f t="shared" si="153"/>
        <v>NEUTRAL</v>
      </c>
    </row>
    <row r="2476" spans="1:8" ht="13.5" x14ac:dyDescent="0.25">
      <c r="A2476" s="3">
        <f>TITRES_STAT!B2479</f>
        <v>45915</v>
      </c>
      <c r="B2476" s="5">
        <f>TITRES_STAT!C2479</f>
        <v>2.25</v>
      </c>
      <c r="C2476" s="5">
        <f>TITRES_STAT!D2479</f>
        <v>2.25</v>
      </c>
      <c r="D2476" s="5">
        <f>TITRES_STAT!E2479</f>
        <v>0</v>
      </c>
      <c r="E2476" s="2">
        <f t="shared" si="152"/>
        <v>-86314</v>
      </c>
      <c r="F2476" s="5" t="str">
        <f t="shared" si="155"/>
        <v>NEUTRAL</v>
      </c>
      <c r="G2476" s="5" t="str">
        <f t="shared" si="154"/>
        <v>NEUTRAL</v>
      </c>
      <c r="H2476" s="5" t="str">
        <f t="shared" si="153"/>
        <v>NEUTRAL</v>
      </c>
    </row>
    <row r="2477" spans="1:8" ht="13.5" x14ac:dyDescent="0.25">
      <c r="A2477" s="3">
        <f>TITRES_STAT!B2480</f>
        <v>45916</v>
      </c>
      <c r="B2477" s="5">
        <f>TITRES_STAT!C2480</f>
        <v>2.25</v>
      </c>
      <c r="C2477" s="5">
        <f>TITRES_STAT!D2480</f>
        <v>2.25</v>
      </c>
      <c r="D2477" s="5">
        <f>TITRES_STAT!E2480</f>
        <v>0</v>
      </c>
      <c r="E2477" s="2">
        <f t="shared" si="152"/>
        <v>-86314</v>
      </c>
      <c r="F2477" s="5" t="str">
        <f t="shared" si="155"/>
        <v>NEUTRAL</v>
      </c>
      <c r="G2477" s="5" t="str">
        <f t="shared" si="154"/>
        <v>NEUTRAL</v>
      </c>
      <c r="H2477" s="5" t="str">
        <f t="shared" si="153"/>
        <v>NEUTRAL</v>
      </c>
    </row>
    <row r="2478" spans="1:8" ht="13.5" x14ac:dyDescent="0.25">
      <c r="A2478" s="3">
        <f>TITRES_STAT!B2481</f>
        <v>45917</v>
      </c>
      <c r="B2478" s="5">
        <f>TITRES_STAT!C2481</f>
        <v>2.25</v>
      </c>
      <c r="C2478" s="5">
        <f>TITRES_STAT!D2481</f>
        <v>2.25</v>
      </c>
      <c r="D2478" s="5">
        <f>TITRES_STAT!E2481</f>
        <v>0</v>
      </c>
      <c r="E2478" s="2">
        <f t="shared" si="152"/>
        <v>-86314</v>
      </c>
      <c r="F2478" s="5" t="str">
        <f t="shared" si="155"/>
        <v>NEUTRAL</v>
      </c>
      <c r="G2478" s="5" t="str">
        <f t="shared" si="154"/>
        <v>NEUTRAL</v>
      </c>
      <c r="H2478" s="5" t="str">
        <f t="shared" si="153"/>
        <v>NEUTRAL</v>
      </c>
    </row>
    <row r="2479" spans="1:8" ht="13.5" x14ac:dyDescent="0.25">
      <c r="A2479" s="3">
        <f>TITRES_STAT!B2482</f>
        <v>45918</v>
      </c>
      <c r="B2479" s="5">
        <f>TITRES_STAT!C2482</f>
        <v>2.15</v>
      </c>
      <c r="C2479" s="5">
        <f>TITRES_STAT!D2482</f>
        <v>2.15</v>
      </c>
      <c r="D2479" s="5">
        <f>TITRES_STAT!E2482</f>
        <v>0</v>
      </c>
      <c r="E2479" s="2">
        <f t="shared" si="152"/>
        <v>-86314</v>
      </c>
      <c r="F2479" s="5" t="str">
        <f t="shared" si="155"/>
        <v>NEUTRAL</v>
      </c>
      <c r="G2479" s="5" t="str">
        <f t="shared" si="154"/>
        <v>NEUTRAL</v>
      </c>
      <c r="H2479" s="5" t="str">
        <f t="shared" si="153"/>
        <v>NEUTRAL</v>
      </c>
    </row>
    <row r="2480" spans="1:8" ht="13.5" x14ac:dyDescent="0.25">
      <c r="A2480" s="3">
        <f>TITRES_STAT!B2483</f>
        <v>45919</v>
      </c>
      <c r="B2480" s="5">
        <f>TITRES_STAT!C2483</f>
        <v>2.06</v>
      </c>
      <c r="C2480" s="5">
        <f>TITRES_STAT!D2483</f>
        <v>2.06</v>
      </c>
      <c r="D2480" s="5">
        <f>TITRES_STAT!E2483</f>
        <v>0</v>
      </c>
      <c r="E2480" s="2">
        <f t="shared" si="152"/>
        <v>-86314</v>
      </c>
      <c r="F2480" s="5" t="str">
        <f t="shared" si="155"/>
        <v>NEUTRAL</v>
      </c>
      <c r="G2480" s="5" t="str">
        <f t="shared" si="154"/>
        <v>NEUTRAL</v>
      </c>
      <c r="H2480" s="5" t="str">
        <f t="shared" si="153"/>
        <v>NEUTRAL</v>
      </c>
    </row>
    <row r="2481" spans="1:8" ht="13.5" x14ac:dyDescent="0.25">
      <c r="A2481" s="3">
        <f>TITRES_STAT!B2484</f>
        <v>45922</v>
      </c>
      <c r="B2481" s="5">
        <f>TITRES_STAT!C2484</f>
        <v>1.97</v>
      </c>
      <c r="C2481" s="5">
        <f>TITRES_STAT!D2484</f>
        <v>1.97</v>
      </c>
      <c r="D2481" s="5">
        <f>TITRES_STAT!E2484</f>
        <v>0</v>
      </c>
      <c r="E2481" s="2">
        <f t="shared" si="152"/>
        <v>-86314</v>
      </c>
      <c r="F2481" s="5" t="str">
        <f t="shared" si="155"/>
        <v>NEUTRAL</v>
      </c>
      <c r="G2481" s="5" t="str">
        <f t="shared" si="154"/>
        <v>NEUTRAL</v>
      </c>
      <c r="H2481" s="5" t="str">
        <f t="shared" si="153"/>
        <v>NEUTRAL</v>
      </c>
    </row>
    <row r="2482" spans="1:8" ht="13.5" x14ac:dyDescent="0.25">
      <c r="A2482" s="3">
        <f>TITRES_STAT!B2485</f>
        <v>45923</v>
      </c>
      <c r="B2482" s="5">
        <f>TITRES_STAT!C2485</f>
        <v>1.89</v>
      </c>
      <c r="C2482" s="5">
        <f>TITRES_STAT!D2485</f>
        <v>1.89</v>
      </c>
      <c r="D2482" s="5">
        <f>TITRES_STAT!E2485</f>
        <v>0</v>
      </c>
      <c r="E2482" s="2">
        <f t="shared" si="152"/>
        <v>-86314</v>
      </c>
      <c r="F2482" s="5" t="str">
        <f t="shared" si="155"/>
        <v>NEUTRAL</v>
      </c>
      <c r="G2482" s="5" t="str">
        <f t="shared" si="154"/>
        <v>NEUTRAL</v>
      </c>
      <c r="H2482" s="5" t="str">
        <f t="shared" si="153"/>
        <v>NEUTRAL</v>
      </c>
    </row>
    <row r="2483" spans="1:8" ht="13.5" x14ac:dyDescent="0.25">
      <c r="A2483" s="3">
        <f>TITRES_STAT!B2486</f>
        <v>45924</v>
      </c>
      <c r="B2483" s="5">
        <f>TITRES_STAT!C2486</f>
        <v>1.9</v>
      </c>
      <c r="C2483" s="5">
        <f>TITRES_STAT!D2486</f>
        <v>1.9</v>
      </c>
      <c r="D2483" s="5">
        <f>TITRES_STAT!E2486</f>
        <v>54</v>
      </c>
      <c r="E2483" s="2">
        <f t="shared" si="152"/>
        <v>-86260</v>
      </c>
      <c r="F2483" s="5" t="str">
        <f t="shared" si="155"/>
        <v>BULLISH</v>
      </c>
      <c r="G2483" s="5" t="str">
        <f t="shared" si="154"/>
        <v>NEUTRAL</v>
      </c>
      <c r="H2483" s="5" t="str">
        <f t="shared" si="153"/>
        <v>BULLISH DIVERGENCE</v>
      </c>
    </row>
    <row r="2484" spans="1:8" ht="13.5" x14ac:dyDescent="0.25">
      <c r="A2484" s="3">
        <f>TITRES_STAT!B2487</f>
        <v>45925</v>
      </c>
      <c r="B2484" s="5">
        <f>TITRES_STAT!C2487</f>
        <v>1.98</v>
      </c>
      <c r="C2484" s="5">
        <f>TITRES_STAT!D2487</f>
        <v>1.98</v>
      </c>
      <c r="D2484" s="5">
        <f>TITRES_STAT!E2487</f>
        <v>0</v>
      </c>
      <c r="E2484" s="2">
        <f t="shared" si="152"/>
        <v>-86260</v>
      </c>
      <c r="F2484" s="5" t="str">
        <f t="shared" si="155"/>
        <v>BULLISH</v>
      </c>
      <c r="G2484" s="5" t="str">
        <f t="shared" si="154"/>
        <v>NEUTRAL</v>
      </c>
      <c r="H2484" s="5" t="str">
        <f t="shared" si="153"/>
        <v>BULLISH DIVERGENCE</v>
      </c>
    </row>
    <row r="2485" spans="1:8" ht="13.5" x14ac:dyDescent="0.25">
      <c r="A2485" s="3">
        <f>TITRES_STAT!B2488</f>
        <v>45926</v>
      </c>
      <c r="B2485" s="5">
        <f>TITRES_STAT!C2488</f>
        <v>2.06</v>
      </c>
      <c r="C2485" s="5">
        <f>TITRES_STAT!D2488</f>
        <v>2.06</v>
      </c>
      <c r="D2485" s="5">
        <f>TITRES_STAT!E2488</f>
        <v>0</v>
      </c>
      <c r="E2485" s="2">
        <f t="shared" si="152"/>
        <v>-86260</v>
      </c>
      <c r="F2485" s="5" t="str">
        <f t="shared" si="155"/>
        <v>BULLISH</v>
      </c>
      <c r="G2485" s="5" t="str">
        <f t="shared" si="154"/>
        <v>NEUTRAL</v>
      </c>
      <c r="H2485" s="5" t="str">
        <f t="shared" si="153"/>
        <v>NEUTRAL</v>
      </c>
    </row>
    <row r="2486" spans="1:8" ht="13.5" x14ac:dyDescent="0.25">
      <c r="A2486" s="3">
        <f>TITRES_STAT!B2489</f>
        <v>45929</v>
      </c>
      <c r="B2486" s="5">
        <f>TITRES_STAT!C2489</f>
        <v>2.15</v>
      </c>
      <c r="C2486" s="5">
        <f>TITRES_STAT!D2489</f>
        <v>2.15</v>
      </c>
      <c r="D2486" s="5">
        <f>TITRES_STAT!E2489</f>
        <v>0</v>
      </c>
      <c r="E2486" s="2">
        <f t="shared" si="152"/>
        <v>-86260</v>
      </c>
      <c r="F2486" s="5" t="str">
        <f t="shared" si="155"/>
        <v>BULLISH</v>
      </c>
      <c r="G2486" s="5" t="str">
        <f t="shared" si="154"/>
        <v>NEUTRAL</v>
      </c>
      <c r="H2486" s="5" t="str">
        <f t="shared" si="153"/>
        <v>CONFIRMED BULLISH</v>
      </c>
    </row>
    <row r="2487" spans="1:8" ht="13.5" x14ac:dyDescent="0.25">
      <c r="A2487" s="3">
        <f>TITRES_STAT!B2490</f>
        <v>45930</v>
      </c>
      <c r="B2487" s="5">
        <f>TITRES_STAT!C2490</f>
        <v>2.2400000000000002</v>
      </c>
      <c r="C2487" s="5">
        <f>TITRES_STAT!D2490</f>
        <v>2.2400000000000002</v>
      </c>
      <c r="D2487" s="5">
        <f>TITRES_STAT!E2490</f>
        <v>20</v>
      </c>
      <c r="E2487" s="2">
        <f t="shared" si="152"/>
        <v>-86240</v>
      </c>
      <c r="F2487" s="5" t="str">
        <f t="shared" si="155"/>
        <v>BULLISH</v>
      </c>
      <c r="G2487" s="5" t="str">
        <f t="shared" si="154"/>
        <v>NEUTRAL</v>
      </c>
      <c r="H2487" s="5" t="str">
        <f t="shared" si="153"/>
        <v>CONFIRMED BULLISH</v>
      </c>
    </row>
    <row r="2488" spans="1:8" ht="13.5" x14ac:dyDescent="0.25">
      <c r="A2488" s="3">
        <f>TITRES_STAT!B2491</f>
        <v>45931</v>
      </c>
      <c r="B2488" s="5">
        <f>TITRES_STAT!C2491</f>
        <v>2.25</v>
      </c>
      <c r="C2488" s="5">
        <f>TITRES_STAT!D2491</f>
        <v>2.25</v>
      </c>
      <c r="D2488" s="5">
        <f>TITRES_STAT!E2491</f>
        <v>26</v>
      </c>
      <c r="E2488" s="2">
        <f t="shared" si="152"/>
        <v>-86214</v>
      </c>
      <c r="F2488" s="5" t="str">
        <f t="shared" si="155"/>
        <v>BULLISH</v>
      </c>
      <c r="G2488" s="5" t="str">
        <f t="shared" si="154"/>
        <v>NEUTRAL</v>
      </c>
      <c r="H2488" s="5" t="str">
        <f t="shared" si="153"/>
        <v>CONFIRMED BULLISH</v>
      </c>
    </row>
    <row r="2489" spans="1:8" ht="13.5" x14ac:dyDescent="0.25">
      <c r="A2489" s="3">
        <f>TITRES_STAT!B2492</f>
        <v>45932</v>
      </c>
      <c r="B2489" s="5">
        <f>TITRES_STAT!C2492</f>
        <v>2.25</v>
      </c>
      <c r="C2489" s="5">
        <f>TITRES_STAT!D2492</f>
        <v>2.25</v>
      </c>
      <c r="D2489" s="5">
        <f>TITRES_STAT!E2492</f>
        <v>0</v>
      </c>
      <c r="E2489" s="2">
        <f t="shared" si="152"/>
        <v>-86214</v>
      </c>
      <c r="F2489" s="5" t="str">
        <f t="shared" si="155"/>
        <v>BULLISH</v>
      </c>
      <c r="G2489" s="5" t="str">
        <f t="shared" si="154"/>
        <v>NEUTRAL</v>
      </c>
      <c r="H2489" s="5" t="str">
        <f t="shared" si="153"/>
        <v>CONFIRMED BULLISH</v>
      </c>
    </row>
    <row r="2490" spans="1:8" ht="13.5" x14ac:dyDescent="0.25">
      <c r="A2490" s="3">
        <f>TITRES_STAT!B2493</f>
        <v>45933</v>
      </c>
      <c r="B2490" s="5">
        <f>TITRES_STAT!C2493</f>
        <v>2.25</v>
      </c>
      <c r="C2490" s="5">
        <f>TITRES_STAT!D2493</f>
        <v>2.25</v>
      </c>
      <c r="D2490" s="5">
        <f>TITRES_STAT!E2493</f>
        <v>0</v>
      </c>
      <c r="E2490" s="2">
        <f t="shared" si="152"/>
        <v>-86214</v>
      </c>
      <c r="F2490" s="5" t="str">
        <f t="shared" si="155"/>
        <v>BULLISH</v>
      </c>
      <c r="G2490" s="5" t="str">
        <f t="shared" si="154"/>
        <v>NEUTRAL</v>
      </c>
      <c r="H2490" s="5" t="str">
        <f t="shared" si="153"/>
        <v>CONFIRMED BULLISH</v>
      </c>
    </row>
    <row r="2491" spans="1:8" ht="13.5" x14ac:dyDescent="0.25">
      <c r="A2491" s="3">
        <f>TITRES_STAT!B2494</f>
        <v>45936</v>
      </c>
      <c r="B2491" s="5">
        <f>TITRES_STAT!C2494</f>
        <v>2.25</v>
      </c>
      <c r="C2491" s="5">
        <f>TITRES_STAT!D2494</f>
        <v>2.25</v>
      </c>
      <c r="D2491" s="5">
        <f>TITRES_STAT!E2494</f>
        <v>0</v>
      </c>
      <c r="E2491" s="2">
        <f t="shared" si="152"/>
        <v>-86214</v>
      </c>
      <c r="F2491" s="5" t="str">
        <f t="shared" si="155"/>
        <v>BULLISH</v>
      </c>
      <c r="G2491" s="5" t="str">
        <f t="shared" si="154"/>
        <v>NEUTRAL</v>
      </c>
      <c r="H2491" s="5" t="str">
        <f t="shared" si="153"/>
        <v>CONFIRMED BULLISH</v>
      </c>
    </row>
    <row r="2492" spans="1:8" ht="13.5" x14ac:dyDescent="0.25">
      <c r="A2492" s="3">
        <f>TITRES_STAT!B2495</f>
        <v>45937</v>
      </c>
      <c r="B2492" s="5">
        <f>TITRES_STAT!C2495</f>
        <v>2.25</v>
      </c>
      <c r="C2492" s="5">
        <f>TITRES_STAT!D2495</f>
        <v>2.25</v>
      </c>
      <c r="D2492" s="5">
        <f>TITRES_STAT!E2495</f>
        <v>0</v>
      </c>
      <c r="E2492" s="2">
        <f t="shared" si="152"/>
        <v>-86214</v>
      </c>
      <c r="F2492" s="5" t="str">
        <f t="shared" si="155"/>
        <v>BULLISH</v>
      </c>
      <c r="G2492" s="5" t="str">
        <f t="shared" si="154"/>
        <v>NEUTRAL</v>
      </c>
      <c r="H2492" s="5" t="str">
        <f t="shared" si="153"/>
        <v>CONFIRMED BULLISH</v>
      </c>
    </row>
    <row r="2493" spans="1:8" ht="13.5" x14ac:dyDescent="0.25">
      <c r="A2493" s="3">
        <f>TITRES_STAT!B2496</f>
        <v>45938</v>
      </c>
      <c r="B2493" s="5">
        <f>TITRES_STAT!C2496</f>
        <v>2.25</v>
      </c>
      <c r="C2493" s="5">
        <f>TITRES_STAT!D2496</f>
        <v>2.25</v>
      </c>
      <c r="D2493" s="5">
        <f>TITRES_STAT!E2496</f>
        <v>0</v>
      </c>
      <c r="E2493" s="2">
        <f t="shared" si="152"/>
        <v>-86214</v>
      </c>
      <c r="F2493" s="5" t="str">
        <f t="shared" si="155"/>
        <v>NEUTRAL</v>
      </c>
      <c r="G2493" s="5" t="str">
        <f t="shared" si="154"/>
        <v>NEUTRAL</v>
      </c>
      <c r="H2493" s="5" t="str">
        <f t="shared" si="153"/>
        <v>NEUTRAL</v>
      </c>
    </row>
    <row r="2494" spans="1:8" ht="13.5" x14ac:dyDescent="0.25">
      <c r="A2494" s="3">
        <f>TITRES_STAT!B2497</f>
        <v>45939</v>
      </c>
      <c r="B2494" s="5">
        <f>TITRES_STAT!C2497</f>
        <v>2.25</v>
      </c>
      <c r="C2494" s="5">
        <f>TITRES_STAT!D2497</f>
        <v>2.25</v>
      </c>
      <c r="D2494" s="5">
        <f>TITRES_STAT!E2497</f>
        <v>0</v>
      </c>
      <c r="E2494" s="2">
        <f t="shared" si="152"/>
        <v>-86214</v>
      </c>
      <c r="F2494" s="5" t="str">
        <f t="shared" si="155"/>
        <v>NEUTRAL</v>
      </c>
      <c r="G2494" s="5" t="str">
        <f t="shared" si="154"/>
        <v>NEUTRAL</v>
      </c>
      <c r="H2494" s="5" t="str">
        <f t="shared" si="153"/>
        <v>NEUTRAL</v>
      </c>
    </row>
    <row r="2495" spans="1:8" ht="13.5" x14ac:dyDescent="0.25">
      <c r="A2495" s="3">
        <f>TITRES_STAT!B2498</f>
        <v>45940</v>
      </c>
      <c r="B2495" s="5">
        <f>TITRES_STAT!C2498</f>
        <v>2.25</v>
      </c>
      <c r="C2495" s="5">
        <f>TITRES_STAT!D2498</f>
        <v>2.25</v>
      </c>
      <c r="D2495" s="5">
        <f>TITRES_STAT!E2498</f>
        <v>0</v>
      </c>
      <c r="E2495" s="2">
        <f t="shared" si="152"/>
        <v>-86214</v>
      </c>
      <c r="F2495" s="5" t="str">
        <f t="shared" si="155"/>
        <v>NEUTRAL</v>
      </c>
      <c r="G2495" s="5" t="str">
        <f t="shared" si="154"/>
        <v>NEUTRAL</v>
      </c>
      <c r="H2495" s="5" t="str">
        <f t="shared" si="153"/>
        <v>NEUTRAL</v>
      </c>
    </row>
    <row r="2496" spans="1:8" ht="13.5" x14ac:dyDescent="0.25">
      <c r="A2496" s="3">
        <f>TITRES_STAT!B2499</f>
        <v>45943</v>
      </c>
      <c r="B2496" s="5">
        <f>TITRES_STAT!C2499</f>
        <v>2.27</v>
      </c>
      <c r="C2496" s="5">
        <f>TITRES_STAT!D2499</f>
        <v>2.27</v>
      </c>
      <c r="D2496" s="5">
        <f>TITRES_STAT!E2499</f>
        <v>599</v>
      </c>
      <c r="E2496" s="2">
        <f t="shared" si="152"/>
        <v>-85615</v>
      </c>
      <c r="F2496" s="5" t="str">
        <f t="shared" si="155"/>
        <v>BULLISH</v>
      </c>
      <c r="G2496" s="5" t="str">
        <f t="shared" si="154"/>
        <v>NEUTRAL</v>
      </c>
      <c r="H2496" s="5" t="str">
        <f t="shared" si="153"/>
        <v>CONFIRMED BULLISH</v>
      </c>
    </row>
    <row r="2497" spans="1:8" ht="13.5" x14ac:dyDescent="0.25">
      <c r="A2497" s="3">
        <f>TITRES_STAT!B2500</f>
        <v>45944</v>
      </c>
      <c r="B2497" s="5">
        <f>TITRES_STAT!C2500</f>
        <v>2.27</v>
      </c>
      <c r="C2497" s="5">
        <f>TITRES_STAT!D2500</f>
        <v>2.27</v>
      </c>
      <c r="D2497" s="5">
        <f>TITRES_STAT!E2500</f>
        <v>1000</v>
      </c>
      <c r="E2497" s="2">
        <f t="shared" si="152"/>
        <v>-85615</v>
      </c>
      <c r="F2497" s="5" t="str">
        <f t="shared" si="155"/>
        <v>BULLISH</v>
      </c>
      <c r="G2497" s="5" t="str">
        <f t="shared" si="154"/>
        <v>NEUTRAL</v>
      </c>
      <c r="H2497" s="5" t="str">
        <f t="shared" si="153"/>
        <v>CONFIRMED BULLISH</v>
      </c>
    </row>
    <row r="2498" spans="1:8" ht="13.5" x14ac:dyDescent="0.25">
      <c r="A2498" s="3">
        <f>TITRES_STAT!B2501</f>
        <v>45946</v>
      </c>
      <c r="B2498" s="5">
        <f>TITRES_STAT!C2501</f>
        <v>2.27</v>
      </c>
      <c r="C2498" s="5">
        <f>TITRES_STAT!D2501</f>
        <v>2.27</v>
      </c>
      <c r="D2498" s="5">
        <f>TITRES_STAT!E2501</f>
        <v>0</v>
      </c>
      <c r="E2498" s="2">
        <f t="shared" si="152"/>
        <v>-85615</v>
      </c>
      <c r="F2498" s="5" t="str">
        <f t="shared" si="155"/>
        <v>BULLISH</v>
      </c>
      <c r="G2498" s="5" t="str">
        <f t="shared" si="154"/>
        <v>NEUTRAL</v>
      </c>
      <c r="H2498" s="5" t="str">
        <f t="shared" si="153"/>
        <v>CONFIRMED BULLISH</v>
      </c>
    </row>
    <row r="2499" spans="1:8" ht="13.5" x14ac:dyDescent="0.25">
      <c r="A2499" s="3">
        <f>TITRES_STAT!B2502</f>
        <v>45947</v>
      </c>
      <c r="B2499" s="5">
        <f>TITRES_STAT!C2502</f>
        <v>2.27</v>
      </c>
      <c r="C2499" s="5">
        <f>TITRES_STAT!D2502</f>
        <v>2.27</v>
      </c>
      <c r="D2499" s="5">
        <f>TITRES_STAT!E2502</f>
        <v>146</v>
      </c>
      <c r="E2499" s="2">
        <f t="shared" si="152"/>
        <v>-85615</v>
      </c>
      <c r="F2499" s="5" t="str">
        <f t="shared" si="155"/>
        <v>BULLISH</v>
      </c>
      <c r="G2499" s="5" t="str">
        <f t="shared" si="154"/>
        <v>NEUTRAL</v>
      </c>
      <c r="H2499" s="5" t="str">
        <f t="shared" si="153"/>
        <v>CONFIRMED BULLISH</v>
      </c>
    </row>
    <row r="2500" spans="1:8" ht="13.5" x14ac:dyDescent="0.25">
      <c r="A2500" s="3">
        <f>TITRES_STAT!B2503</f>
        <v>45950</v>
      </c>
      <c r="B2500" s="5">
        <f>TITRES_STAT!C2503</f>
        <v>2.27</v>
      </c>
      <c r="C2500" s="5">
        <f>TITRES_STAT!D2503</f>
        <v>2.27</v>
      </c>
      <c r="D2500" s="5">
        <f>TITRES_STAT!E2503</f>
        <v>0</v>
      </c>
      <c r="E2500" s="2">
        <f t="shared" ref="E2500:E2508" si="156">IF(B2500&gt;B2499, E2499+D2500, IF(B2500&lt;B2499, E2499-D2500, E2499))</f>
        <v>-85615</v>
      </c>
      <c r="F2500" s="5" t="str">
        <f t="shared" si="155"/>
        <v>BULLISH</v>
      </c>
      <c r="G2500" s="5" t="str">
        <f t="shared" si="154"/>
        <v>NEUTRAL</v>
      </c>
      <c r="H2500" s="5" t="str">
        <f t="shared" si="153"/>
        <v>CONFIRMED BULLISH</v>
      </c>
    </row>
    <row r="2501" spans="1:8" ht="13.5" x14ac:dyDescent="0.25">
      <c r="A2501" s="3">
        <f>TITRES_STAT!B2504</f>
        <v>45951</v>
      </c>
      <c r="B2501" s="5">
        <f>TITRES_STAT!C2504</f>
        <v>2.17</v>
      </c>
      <c r="C2501" s="5">
        <f>TITRES_STAT!D2504</f>
        <v>2.17</v>
      </c>
      <c r="D2501" s="5">
        <f>TITRES_STAT!E2504</f>
        <v>0</v>
      </c>
      <c r="E2501" s="2">
        <f t="shared" si="156"/>
        <v>-85615</v>
      </c>
      <c r="F2501" s="5" t="str">
        <f t="shared" si="155"/>
        <v>NEUTRAL</v>
      </c>
      <c r="G2501" s="5" t="str">
        <f t="shared" si="154"/>
        <v>NEUTRAL</v>
      </c>
      <c r="H2501" s="5" t="str">
        <f t="shared" si="153"/>
        <v>NEUTRAL</v>
      </c>
    </row>
    <row r="2502" spans="1:8" ht="13.5" x14ac:dyDescent="0.25">
      <c r="A2502" s="3">
        <f>TITRES_STAT!B2505</f>
        <v>45952</v>
      </c>
      <c r="B2502" s="5">
        <f>TITRES_STAT!C2505</f>
        <v>2.1</v>
      </c>
      <c r="C2502" s="5">
        <f>TITRES_STAT!D2505</f>
        <v>2.1</v>
      </c>
      <c r="D2502" s="5">
        <f>TITRES_STAT!E2505</f>
        <v>251</v>
      </c>
      <c r="E2502" s="2">
        <f t="shared" si="156"/>
        <v>-85866</v>
      </c>
      <c r="F2502" s="5" t="str">
        <f t="shared" si="155"/>
        <v>BEARISH</v>
      </c>
      <c r="G2502" s="5" t="str">
        <f t="shared" si="154"/>
        <v>NEUTRAL</v>
      </c>
      <c r="H2502" s="5" t="str">
        <f t="shared" ref="H2502:H2508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45953</v>
      </c>
      <c r="B2503" s="5">
        <f>TITRES_STAT!C2506</f>
        <v>2.1</v>
      </c>
      <c r="C2503" s="5">
        <f>TITRES_STAT!D2506</f>
        <v>2.1</v>
      </c>
      <c r="D2503" s="5">
        <f>TITRES_STAT!E2506</f>
        <v>268</v>
      </c>
      <c r="E2503" s="2">
        <f t="shared" si="156"/>
        <v>-85866</v>
      </c>
      <c r="F2503" s="5" t="str">
        <f t="shared" si="155"/>
        <v>BEARISH</v>
      </c>
      <c r="G2503" s="5" t="str">
        <f t="shared" ref="G2503:G2508" si="158">IF((E2503-E2498)/E2498 &gt; 0.02, "STRONG",
 IF((E2503-E2498)/E2498 &lt; -0.02, "WEAK", "NEUTRAL"))</f>
        <v>NEUTRAL</v>
      </c>
      <c r="H2503" s="5" t="str">
        <f t="shared" si="157"/>
        <v>CONFIRMED BEARISH</v>
      </c>
    </row>
    <row r="2504" spans="1:8" ht="13.5" x14ac:dyDescent="0.25">
      <c r="A2504" s="3">
        <f>TITRES_STAT!B2507</f>
        <v>45954</v>
      </c>
      <c r="B2504" s="5">
        <f>TITRES_STAT!C2507</f>
        <v>2.19</v>
      </c>
      <c r="C2504" s="5">
        <f>TITRES_STAT!D2507</f>
        <v>2.19</v>
      </c>
      <c r="D2504" s="5">
        <f>TITRES_STAT!E2507</f>
        <v>0</v>
      </c>
      <c r="E2504" s="2">
        <f t="shared" si="156"/>
        <v>-85866</v>
      </c>
      <c r="F2504" s="5" t="str">
        <f t="shared" ref="F2504:F2508" si="159">IF(E2504&gt;E2499,"BULLISH",IF(E2504&lt;E2499,"BEARISH","NEUTRAL"))</f>
        <v>BEARISH</v>
      </c>
      <c r="G2504" s="5" t="str">
        <f t="shared" si="158"/>
        <v>NEUTRAL</v>
      </c>
      <c r="H2504" s="5" t="str">
        <f t="shared" si="157"/>
        <v>CONFIRMED BEARISH</v>
      </c>
    </row>
    <row r="2505" spans="1:8" ht="13.5" x14ac:dyDescent="0.25">
      <c r="A2505" s="3">
        <f>TITRES_STAT!B2508</f>
        <v>45957</v>
      </c>
      <c r="B2505" s="5">
        <f>TITRES_STAT!C2508</f>
        <v>2.2000000000000002</v>
      </c>
      <c r="C2505" s="5">
        <f>TITRES_STAT!D2508</f>
        <v>2.2000000000000002</v>
      </c>
      <c r="D2505" s="5">
        <f>TITRES_STAT!E2508</f>
        <v>71</v>
      </c>
      <c r="E2505" s="2">
        <f t="shared" si="156"/>
        <v>-85795</v>
      </c>
      <c r="F2505" s="5" t="str">
        <f t="shared" si="159"/>
        <v>BEARISH</v>
      </c>
      <c r="G2505" s="5" t="str">
        <f t="shared" si="158"/>
        <v>NEUTRAL</v>
      </c>
      <c r="H2505" s="5" t="str">
        <f t="shared" si="157"/>
        <v>CONFIRMED BEARISH</v>
      </c>
    </row>
    <row r="2506" spans="1:8" ht="13.5" x14ac:dyDescent="0.25">
      <c r="A2506" s="3">
        <f>TITRES_STAT!B2509</f>
        <v>45958</v>
      </c>
      <c r="B2506" s="5">
        <f>TITRES_STAT!C2509</f>
        <v>2.2000000000000002</v>
      </c>
      <c r="C2506" s="5">
        <f>TITRES_STAT!D2509</f>
        <v>2.2000000000000002</v>
      </c>
      <c r="D2506" s="5">
        <f>TITRES_STAT!E2509</f>
        <v>0</v>
      </c>
      <c r="E2506" s="2">
        <f t="shared" si="156"/>
        <v>-85795</v>
      </c>
      <c r="F2506" s="5" t="str">
        <f t="shared" si="159"/>
        <v>BEARISH</v>
      </c>
      <c r="G2506" s="5" t="str">
        <f t="shared" si="158"/>
        <v>NEUTRAL</v>
      </c>
      <c r="H2506" s="5" t="str">
        <f t="shared" si="157"/>
        <v>BEARISH DIVERGENCE</v>
      </c>
    </row>
    <row r="2507" spans="1:8" ht="13.5" x14ac:dyDescent="0.25">
      <c r="A2507" s="3">
        <f>TITRES_STAT!B2510</f>
        <v>45959</v>
      </c>
      <c r="B2507" s="5">
        <f>TITRES_STAT!C2510</f>
        <v>2.2599999999999998</v>
      </c>
      <c r="C2507" s="5">
        <f>TITRES_STAT!D2510</f>
        <v>2.2599999999999998</v>
      </c>
      <c r="D2507" s="5">
        <f>TITRES_STAT!E2510</f>
        <v>2000</v>
      </c>
      <c r="E2507" s="2">
        <f t="shared" si="156"/>
        <v>-83795</v>
      </c>
      <c r="F2507" s="5" t="str">
        <f t="shared" si="159"/>
        <v>BULLISH</v>
      </c>
      <c r="G2507" s="5" t="str">
        <f t="shared" si="158"/>
        <v>WEAK</v>
      </c>
      <c r="H2507" s="5" t="str">
        <f t="shared" si="157"/>
        <v>CONFIRMED BULLISH</v>
      </c>
    </row>
    <row r="2508" spans="1:8" ht="13.5" x14ac:dyDescent="0.25">
      <c r="A2508" s="3">
        <f>TITRES_STAT!B2511</f>
        <v>45960</v>
      </c>
      <c r="B2508" s="5">
        <f>TITRES_STAT!C2511</f>
        <v>2.2599999999999998</v>
      </c>
      <c r="C2508" s="5">
        <f>TITRES_STAT!D2511</f>
        <v>2.2599999999999998</v>
      </c>
      <c r="D2508" s="5">
        <f>TITRES_STAT!E2511</f>
        <v>0</v>
      </c>
      <c r="E2508" s="2">
        <f t="shared" si="156"/>
        <v>-83795</v>
      </c>
      <c r="F2508" s="5" t="str">
        <f t="shared" si="159"/>
        <v>BULLISH</v>
      </c>
      <c r="G2508" s="5" t="str">
        <f t="shared" si="158"/>
        <v>WEAK</v>
      </c>
      <c r="H2508" s="5" t="str">
        <f t="shared" si="157"/>
        <v>CONFIRMED BULLISH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1.0003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42311</v>
      </c>
      <c r="B3" s="2">
        <f>RSI!B3</f>
        <v>0.97170000000000001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42312</v>
      </c>
      <c r="B4" s="2">
        <f>RSI!B4</f>
        <v>0.97170000000000001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42313</v>
      </c>
      <c r="B5" s="2">
        <f>RSI!B5</f>
        <v>0.97170000000000001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0.97885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42314</v>
      </c>
      <c r="B6" s="2">
        <f>RSI!B6</f>
        <v>0.97170000000000001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0.97742000000000007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0.97170000000000001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0.97170000000000001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BEARISH</v>
      </c>
      <c r="K7" s="5" t="e">
        <f>OBV!G7</f>
        <v>#DIV/0!</v>
      </c>
      <c r="L7" s="5" t="str">
        <f>OBV!H7</f>
        <v>CONFIRMED BEARISH</v>
      </c>
    </row>
    <row r="8" spans="1:12" ht="13.5" x14ac:dyDescent="0.25">
      <c r="A8" s="3">
        <f>RSI!A8</f>
        <v>42318</v>
      </c>
      <c r="B8" s="2">
        <f>RSI!B8</f>
        <v>0.97170000000000001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0.97170000000000001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NEUTRAL</v>
      </c>
      <c r="K8" s="5" t="str">
        <f>OBV!G8</f>
        <v>NEUTRAL</v>
      </c>
      <c r="L8" s="5" t="str">
        <f>OBV!H8</f>
        <v>NEUTRAL</v>
      </c>
    </row>
    <row r="9" spans="1:12" ht="13.5" x14ac:dyDescent="0.25">
      <c r="A9" s="3">
        <f>RSI!A9</f>
        <v>42319</v>
      </c>
      <c r="B9" s="2">
        <f>RSI!B9</f>
        <v>0.97170000000000001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0.97170000000000001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NEUTRAL</v>
      </c>
      <c r="K9" s="5" t="str">
        <f>OBV!G9</f>
        <v>NEUTRAL</v>
      </c>
      <c r="L9" s="5" t="str">
        <f>OBV!H9</f>
        <v>NEUTRAL</v>
      </c>
    </row>
    <row r="10" spans="1:12" ht="13.5" x14ac:dyDescent="0.25">
      <c r="A10" s="3">
        <f>RSI!A10</f>
        <v>42320</v>
      </c>
      <c r="B10" s="2">
        <f>RSI!B10</f>
        <v>0.97170000000000001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0.97170000000000001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NEUTRAL</v>
      </c>
      <c r="K10" s="5" t="str">
        <f>OBV!G10</f>
        <v>NEUTRAL</v>
      </c>
      <c r="L10" s="5" t="str">
        <f>OBV!H10</f>
        <v>NEUTRAL</v>
      </c>
    </row>
    <row r="11" spans="1:12" ht="13.5" x14ac:dyDescent="0.25">
      <c r="A11" s="3">
        <f>RSI!A11</f>
        <v>42321</v>
      </c>
      <c r="B11" s="2">
        <f>RSI!B11</f>
        <v>0.97170000000000001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0.97170000000000001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NEUTRAL</v>
      </c>
      <c r="K11" s="5" t="str">
        <f>OBV!G11</f>
        <v>NEUTRAL</v>
      </c>
      <c r="L11" s="5" t="str">
        <f>OBV!H11</f>
        <v>NEUTRAL</v>
      </c>
    </row>
    <row r="12" spans="1:12" ht="13.5" x14ac:dyDescent="0.25">
      <c r="A12" s="3">
        <f>RSI!A12</f>
        <v>42324</v>
      </c>
      <c r="B12" s="2">
        <f>RSI!B12</f>
        <v>0.97170000000000001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0.97170000000000001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NEUTRAL</v>
      </c>
      <c r="K12" s="5" t="str">
        <f>OBV!G12</f>
        <v>NEUTRAL</v>
      </c>
      <c r="L12" s="5" t="str">
        <f>OBV!H12</f>
        <v>NEUTRAL</v>
      </c>
    </row>
    <row r="13" spans="1:12" ht="13.5" x14ac:dyDescent="0.25">
      <c r="A13" s="3">
        <f>RSI!A13</f>
        <v>42325</v>
      </c>
      <c r="B13" s="2">
        <f>RSI!B13</f>
        <v>0.97170000000000001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0.97170000000000001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NEUTRAL</v>
      </c>
      <c r="K13" s="5" t="str">
        <f>OBV!G13</f>
        <v>NEUTRAL</v>
      </c>
      <c r="L13" s="5" t="str">
        <f>OBV!H13</f>
        <v>NEUTRAL</v>
      </c>
    </row>
    <row r="14" spans="1:12" ht="13.5" x14ac:dyDescent="0.25">
      <c r="A14" s="3">
        <f>RSI!A14</f>
        <v>42326</v>
      </c>
      <c r="B14" s="2">
        <f>RSI!B14</f>
        <v>0.97170000000000001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0.97170000000000001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NEUTRAL</v>
      </c>
      <c r="K14" s="5" t="str">
        <f>OBV!G14</f>
        <v>NEUTRAL</v>
      </c>
      <c r="L14" s="5" t="str">
        <f>OBV!H14</f>
        <v>NEUTRAL</v>
      </c>
    </row>
    <row r="15" spans="1:12" ht="13.5" x14ac:dyDescent="0.25">
      <c r="A15" s="3">
        <f>RSI!A15</f>
        <v>42327</v>
      </c>
      <c r="B15" s="2">
        <f>RSI!B15</f>
        <v>0.97170000000000001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0.97170000000000001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NEUTRAL</v>
      </c>
      <c r="K15" s="5" t="str">
        <f>OBV!G15</f>
        <v>NEUTRAL</v>
      </c>
      <c r="L15" s="5" t="str">
        <f>OBV!H15</f>
        <v>NEUTRAL</v>
      </c>
    </row>
    <row r="16" spans="1:12" ht="13.5" x14ac:dyDescent="0.25">
      <c r="A16" s="3">
        <f>RSI!A16</f>
        <v>42328</v>
      </c>
      <c r="B16" s="2">
        <f>RSI!B16</f>
        <v>1.0003</v>
      </c>
      <c r="C16" s="2">
        <f>RSI!I16</f>
        <v>50</v>
      </c>
      <c r="D16" s="2">
        <f>MACD!E16</f>
        <v>0</v>
      </c>
      <c r="E16" s="2">
        <f>MACD!F16</f>
        <v>0</v>
      </c>
      <c r="F16" s="2">
        <f>'Moving Avg'!D16</f>
        <v>0.97742000000000007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WEAK</v>
      </c>
      <c r="L16" s="5" t="str">
        <f>OBV!H16</f>
        <v>CONFIRMED BULLISH</v>
      </c>
    </row>
    <row r="17" spans="1:12" ht="13.5" x14ac:dyDescent="0.25">
      <c r="A17" s="3">
        <f>RSI!A17</f>
        <v>42331</v>
      </c>
      <c r="B17" s="2">
        <f>RSI!B17</f>
        <v>1.0003</v>
      </c>
      <c r="C17" s="2">
        <f>RSI!I17</f>
        <v>50</v>
      </c>
      <c r="D17" s="2">
        <f>MACD!E17</f>
        <v>0</v>
      </c>
      <c r="E17" s="2">
        <f>MACD!F17</f>
        <v>0</v>
      </c>
      <c r="F17" s="2">
        <f>'Moving Avg'!D17</f>
        <v>0.98314000000000001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WEAK</v>
      </c>
      <c r="L17" s="5" t="str">
        <f>OBV!H17</f>
        <v>CONFIRMED BULLISH</v>
      </c>
    </row>
    <row r="18" spans="1:12" ht="13.5" x14ac:dyDescent="0.25">
      <c r="A18" s="3">
        <f>RSI!A18</f>
        <v>42332</v>
      </c>
      <c r="B18" s="2">
        <f>RSI!B18</f>
        <v>1.0003</v>
      </c>
      <c r="C18" s="2">
        <f>RSI!I18</f>
        <v>50</v>
      </c>
      <c r="D18" s="2">
        <f>MACD!E18</f>
        <v>0</v>
      </c>
      <c r="E18" s="2">
        <f>MACD!F18</f>
        <v>0</v>
      </c>
      <c r="F18" s="2">
        <f>'Moving Avg'!D18</f>
        <v>0.98886000000000007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WEAK</v>
      </c>
      <c r="L18" s="5" t="str">
        <f>OBV!H18</f>
        <v>CONFIRMED BULLISH</v>
      </c>
    </row>
    <row r="19" spans="1:12" ht="13.5" x14ac:dyDescent="0.25">
      <c r="A19" s="3">
        <f>RSI!A19</f>
        <v>42333</v>
      </c>
      <c r="B19" s="2">
        <f>RSI!B19</f>
        <v>1.0003</v>
      </c>
      <c r="C19" s="2">
        <f>RSI!I19</f>
        <v>50</v>
      </c>
      <c r="D19" s="2">
        <f>MACD!E19</f>
        <v>0</v>
      </c>
      <c r="E19" s="2">
        <f>MACD!F19</f>
        <v>0</v>
      </c>
      <c r="F19" s="2">
        <f>'Moving Avg'!D19</f>
        <v>0.99458000000000002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WEAK</v>
      </c>
      <c r="L19" s="5" t="str">
        <f>OBV!H19</f>
        <v>CONFIRMED BULLISH</v>
      </c>
    </row>
    <row r="20" spans="1:12" ht="13.5" x14ac:dyDescent="0.25">
      <c r="A20" s="3">
        <f>RSI!A20</f>
        <v>42334</v>
      </c>
      <c r="B20" s="2">
        <f>RSI!B20</f>
        <v>1.0003</v>
      </c>
      <c r="C20" s="2">
        <f>RSI!I20</f>
        <v>50</v>
      </c>
      <c r="D20" s="2">
        <f>MACD!E20</f>
        <v>0</v>
      </c>
      <c r="E20" s="2">
        <f>MACD!F20</f>
        <v>0</v>
      </c>
      <c r="F20" s="2">
        <f>'Moving Avg'!D20</f>
        <v>1.0003</v>
      </c>
      <c r="G20" s="2">
        <f>'Moving Avg'!F20</f>
        <v>0.9807315789473684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WEAK</v>
      </c>
      <c r="L20" s="5" t="str">
        <f>OBV!H20</f>
        <v>CONFIRMED BULLISH</v>
      </c>
    </row>
    <row r="21" spans="1:12" ht="13.5" x14ac:dyDescent="0.25">
      <c r="A21" s="3">
        <f>RSI!A21</f>
        <v>42335</v>
      </c>
      <c r="B21" s="2">
        <f>RSI!B21</f>
        <v>1.0003</v>
      </c>
      <c r="C21" s="2">
        <f>RSI!I21</f>
        <v>50</v>
      </c>
      <c r="D21" s="2">
        <f>MACD!E21</f>
        <v>0</v>
      </c>
      <c r="E21" s="2">
        <f>MACD!F21</f>
        <v>0</v>
      </c>
      <c r="F21" s="2">
        <f>'Moving Avg'!D21</f>
        <v>1.0003</v>
      </c>
      <c r="G21" s="2">
        <f>'Moving Avg'!F21</f>
        <v>0.98170999999999997</v>
      </c>
      <c r="H21" s="2">
        <f>'Moving Avg'!G21</f>
        <v>0</v>
      </c>
      <c r="I21" s="2">
        <f>'Moving Avg'!H21</f>
        <v>0</v>
      </c>
      <c r="J21" s="5" t="str">
        <f>OBV!F21</f>
        <v>NEUTRAL</v>
      </c>
      <c r="K21" s="5" t="str">
        <f>OBV!G21</f>
        <v>NEUTRAL</v>
      </c>
      <c r="L21" s="5" t="str">
        <f>OBV!H21</f>
        <v>NEUTRAL</v>
      </c>
    </row>
    <row r="22" spans="1:12" ht="13.5" x14ac:dyDescent="0.25">
      <c r="A22" s="3">
        <f>RSI!A22</f>
        <v>42338</v>
      </c>
      <c r="B22" s="2">
        <f>RSI!B22</f>
        <v>1.0003</v>
      </c>
      <c r="C22" s="2">
        <f>RSI!I22</f>
        <v>50</v>
      </c>
      <c r="D22" s="2">
        <f>MACD!E22</f>
        <v>0</v>
      </c>
      <c r="E22" s="2">
        <f>MACD!F22</f>
        <v>0</v>
      </c>
      <c r="F22" s="2">
        <f>'Moving Avg'!D22</f>
        <v>1.0003</v>
      </c>
      <c r="G22" s="2">
        <f>'Moving Avg'!F22</f>
        <v>0.98170999999999986</v>
      </c>
      <c r="H22" s="2">
        <f>'Moving Avg'!G22</f>
        <v>0</v>
      </c>
      <c r="I22" s="2">
        <f>'Moving Avg'!H22</f>
        <v>0</v>
      </c>
      <c r="J22" s="5" t="str">
        <f>OBV!F22</f>
        <v>NEUTRAL</v>
      </c>
      <c r="K22" s="5" t="str">
        <f>OBV!G22</f>
        <v>NEUTRAL</v>
      </c>
      <c r="L22" s="5" t="str">
        <f>OBV!H22</f>
        <v>NEUTRAL</v>
      </c>
    </row>
    <row r="23" spans="1:12" ht="13.5" x14ac:dyDescent="0.25">
      <c r="A23" s="3">
        <f>RSI!A23</f>
        <v>42339</v>
      </c>
      <c r="B23" s="2">
        <f>RSI!B23</f>
        <v>1.0573999999999999</v>
      </c>
      <c r="C23" s="2">
        <f>RSI!I23</f>
        <v>81.322370417526372</v>
      </c>
      <c r="D23" s="2">
        <f>MACD!E23</f>
        <v>0</v>
      </c>
      <c r="E23" s="2">
        <f>MACD!F23</f>
        <v>0</v>
      </c>
      <c r="F23" s="2">
        <f>'Moving Avg'!D23</f>
        <v>1.01172</v>
      </c>
      <c r="G23" s="2">
        <f>'Moving Avg'!F23</f>
        <v>0.98599499999999995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WEAK</v>
      </c>
      <c r="L23" s="5" t="str">
        <f>OBV!H23</f>
        <v>CONFIRMED BULLISH</v>
      </c>
    </row>
    <row r="24" spans="1:12" ht="13.5" x14ac:dyDescent="0.25">
      <c r="A24" s="3">
        <f>RSI!A24</f>
        <v>42340</v>
      </c>
      <c r="B24" s="2">
        <f>RSI!B24</f>
        <v>1.0973999999999999</v>
      </c>
      <c r="C24" s="2">
        <f>RSI!I24</f>
        <v>87.316557821293287</v>
      </c>
      <c r="D24" s="2">
        <f>MACD!E24</f>
        <v>0</v>
      </c>
      <c r="E24" s="2">
        <f>MACD!F24</f>
        <v>0</v>
      </c>
      <c r="F24" s="2">
        <f>'Moving Avg'!D24</f>
        <v>1.0311399999999999</v>
      </c>
      <c r="G24" s="2">
        <f>'Moving Avg'!F24</f>
        <v>0.99227999999999983</v>
      </c>
      <c r="H24" s="2">
        <f>'Moving Avg'!G24</f>
        <v>0</v>
      </c>
      <c r="I24" s="2">
        <f>'Moving Avg'!H24</f>
        <v>0</v>
      </c>
      <c r="J24" s="5" t="str">
        <f>OBV!F24</f>
        <v>BULLISH</v>
      </c>
      <c r="K24" s="5" t="str">
        <f>OBV!G24</f>
        <v>WEAK</v>
      </c>
      <c r="L24" s="5" t="str">
        <f>OBV!H24</f>
        <v>CONFIRMED BULLISH</v>
      </c>
    </row>
    <row r="25" spans="1:12" ht="13.5" x14ac:dyDescent="0.25">
      <c r="A25" s="3">
        <f>RSI!A25</f>
        <v>42341</v>
      </c>
      <c r="B25" s="2">
        <f>RSI!B25</f>
        <v>1.0973999999999999</v>
      </c>
      <c r="C25" s="2">
        <f>RSI!I25</f>
        <v>87.316557821293287</v>
      </c>
      <c r="D25" s="2">
        <f>MACD!E25</f>
        <v>0</v>
      </c>
      <c r="E25" s="2">
        <f>MACD!F25</f>
        <v>0</v>
      </c>
      <c r="F25" s="2">
        <f>'Moving Avg'!D25</f>
        <v>1.0505600000000002</v>
      </c>
      <c r="G25" s="2">
        <f>'Moving Avg'!F25</f>
        <v>0.99856499999999992</v>
      </c>
      <c r="H25" s="2">
        <f>'Moving Avg'!G25</f>
        <v>0</v>
      </c>
      <c r="I25" s="2">
        <f>'Moving Avg'!H25</f>
        <v>0</v>
      </c>
      <c r="J25" s="5" t="str">
        <f>OBV!F25</f>
        <v>BULLISH</v>
      </c>
      <c r="K25" s="5" t="str">
        <f>OBV!G25</f>
        <v>WEAK</v>
      </c>
      <c r="L25" s="5" t="str">
        <f>OBV!H25</f>
        <v>CONFIRMED BULLISH</v>
      </c>
    </row>
    <row r="26" spans="1:12" ht="13.5" x14ac:dyDescent="0.25">
      <c r="A26" s="3">
        <f>RSI!A26</f>
        <v>42342</v>
      </c>
      <c r="B26" s="2">
        <f>RSI!B26</f>
        <v>1.0973999999999999</v>
      </c>
      <c r="C26" s="2">
        <f>RSI!I26</f>
        <v>87.316557821293287</v>
      </c>
      <c r="D26" s="2">
        <f>MACD!E26</f>
        <v>0</v>
      </c>
      <c r="E26" s="2">
        <f>MACD!F26</f>
        <v>0</v>
      </c>
      <c r="F26" s="2">
        <f>'Moving Avg'!D26</f>
        <v>1.0699799999999999</v>
      </c>
      <c r="G26" s="2">
        <f>'Moving Avg'!F26</f>
        <v>1.0048499999999998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WEAK</v>
      </c>
      <c r="L26" s="5" t="str">
        <f>OBV!H26</f>
        <v>CONFIRMED BULLISH</v>
      </c>
    </row>
    <row r="27" spans="1:12" ht="13.5" x14ac:dyDescent="0.25">
      <c r="A27" s="3">
        <f>RSI!A27</f>
        <v>42345</v>
      </c>
      <c r="B27" s="2">
        <f>RSI!B27</f>
        <v>1.0973999999999999</v>
      </c>
      <c r="C27" s="2">
        <f>RSI!I27</f>
        <v>87.316557821293287</v>
      </c>
      <c r="D27" s="2">
        <f>MACD!E27</f>
        <v>-2.308167208656009E-2</v>
      </c>
      <c r="E27" s="2">
        <f>MACD!F27</f>
        <v>0</v>
      </c>
      <c r="F27" s="2">
        <f>'Moving Avg'!D27</f>
        <v>1.0893999999999999</v>
      </c>
      <c r="G27" s="2">
        <f>'Moving Avg'!F27</f>
        <v>1.0111349999999999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WEAK</v>
      </c>
      <c r="L27" s="5" t="str">
        <f>OBV!H27</f>
        <v>CONFIRMED BULLISH</v>
      </c>
    </row>
    <row r="28" spans="1:12" ht="13.5" x14ac:dyDescent="0.25">
      <c r="A28" s="3">
        <f>RSI!A28</f>
        <v>42346</v>
      </c>
      <c r="B28" s="2">
        <f>RSI!B28</f>
        <v>1.0973999999999999</v>
      </c>
      <c r="C28" s="2">
        <f>RSI!I28</f>
        <v>87.316557821293287</v>
      </c>
      <c r="D28" s="2">
        <f>MACD!E28</f>
        <v>-2.6949361368882152E-2</v>
      </c>
      <c r="E28" s="2">
        <f>MACD!F28</f>
        <v>0</v>
      </c>
      <c r="F28" s="2">
        <f>'Moving Avg'!D28</f>
        <v>1.0973999999999999</v>
      </c>
      <c r="G28" s="2">
        <f>'Moving Avg'!F28</f>
        <v>1.01742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WEAK</v>
      </c>
      <c r="L28" s="5" t="str">
        <f>OBV!H28</f>
        <v>CONFIRMED BULLISH</v>
      </c>
    </row>
    <row r="29" spans="1:12" ht="13.5" x14ac:dyDescent="0.25">
      <c r="A29" s="3">
        <f>RSI!A29</f>
        <v>42347</v>
      </c>
      <c r="B29" s="2">
        <f>RSI!B29</f>
        <v>1.0973999999999999</v>
      </c>
      <c r="C29" s="2">
        <f>RSI!I29</f>
        <v>87.316557821293287</v>
      </c>
      <c r="D29" s="2">
        <f>MACD!E29</f>
        <v>-3.0779039736867908E-2</v>
      </c>
      <c r="E29" s="2">
        <f>MACD!F29</f>
        <v>0</v>
      </c>
      <c r="F29" s="2">
        <f>'Moving Avg'!D29</f>
        <v>1.0973999999999999</v>
      </c>
      <c r="G29" s="2">
        <f>'Moving Avg'!F29</f>
        <v>1.0237050000000001</v>
      </c>
      <c r="H29" s="2">
        <f>'Moving Avg'!G29</f>
        <v>0</v>
      </c>
      <c r="I29" s="2">
        <f>'Moving Avg'!H29</f>
        <v>0</v>
      </c>
      <c r="J29" s="5" t="str">
        <f>OBV!F29</f>
        <v>NEUTRAL</v>
      </c>
      <c r="K29" s="5" t="str">
        <f>OBV!G29</f>
        <v>NEUTRAL</v>
      </c>
      <c r="L29" s="5" t="str">
        <f>OBV!H29</f>
        <v>NEUTRAL</v>
      </c>
    </row>
    <row r="30" spans="1:12" ht="13.5" x14ac:dyDescent="0.25">
      <c r="A30" s="3">
        <f>RSI!A30</f>
        <v>42348</v>
      </c>
      <c r="B30" s="2">
        <f>RSI!B30</f>
        <v>1.0973999999999999</v>
      </c>
      <c r="C30" s="2">
        <f>RSI!I30</f>
        <v>87.316557821293287</v>
      </c>
      <c r="D30" s="2">
        <f>MACD!E30</f>
        <v>-3.4535294415638962E-2</v>
      </c>
      <c r="E30" s="2">
        <f>MACD!F30</f>
        <v>0</v>
      </c>
      <c r="F30" s="2">
        <f>'Moving Avg'!D30</f>
        <v>1.0973999999999999</v>
      </c>
      <c r="G30" s="2">
        <f>'Moving Avg'!F30</f>
        <v>1.02999</v>
      </c>
      <c r="H30" s="2">
        <f>'Moving Avg'!G30</f>
        <v>0</v>
      </c>
      <c r="I30" s="2">
        <f>'Moving Avg'!H30</f>
        <v>0</v>
      </c>
      <c r="J30" s="5" t="str">
        <f>OBV!F30</f>
        <v>NEUTRAL</v>
      </c>
      <c r="K30" s="5" t="str">
        <f>OBV!G30</f>
        <v>NEUTRAL</v>
      </c>
      <c r="L30" s="5" t="str">
        <f>OBV!H30</f>
        <v>NEUTRAL</v>
      </c>
    </row>
    <row r="31" spans="1:12" ht="13.5" x14ac:dyDescent="0.25">
      <c r="A31" s="3">
        <f>RSI!A31</f>
        <v>42349</v>
      </c>
      <c r="B31" s="2">
        <f>RSI!B31</f>
        <v>1.0973999999999999</v>
      </c>
      <c r="C31" s="2">
        <f>RSI!I31</f>
        <v>87.316557821293287</v>
      </c>
      <c r="D31" s="2">
        <f>MACD!E31</f>
        <v>-3.819121709085127E-2</v>
      </c>
      <c r="E31" s="2">
        <f>MACD!F31</f>
        <v>0</v>
      </c>
      <c r="F31" s="2">
        <f>'Moving Avg'!D31</f>
        <v>1.0973999999999999</v>
      </c>
      <c r="G31" s="2">
        <f>'Moving Avg'!F31</f>
        <v>1.0362750000000001</v>
      </c>
      <c r="H31" s="2">
        <f>'Moving Avg'!G31</f>
        <v>0</v>
      </c>
      <c r="I31" s="2">
        <f>'Moving Avg'!H31</f>
        <v>0</v>
      </c>
      <c r="J31" s="5" t="str">
        <f>OBV!F31</f>
        <v>NEUTRAL</v>
      </c>
      <c r="K31" s="5" t="str">
        <f>OBV!G31</f>
        <v>NEUTRAL</v>
      </c>
      <c r="L31" s="5" t="str">
        <f>OBV!H31</f>
        <v>NEUTRAL</v>
      </c>
    </row>
    <row r="32" spans="1:12" ht="13.5" x14ac:dyDescent="0.25">
      <c r="A32" s="3">
        <f>RSI!A32</f>
        <v>42352</v>
      </c>
      <c r="B32" s="2">
        <f>RSI!B32</f>
        <v>1.0973999999999999</v>
      </c>
      <c r="C32" s="2">
        <f>RSI!I32</f>
        <v>87.316557821293287</v>
      </c>
      <c r="D32" s="2">
        <f>MACD!E32</f>
        <v>-4.1726869134497746E-2</v>
      </c>
      <c r="E32" s="2">
        <f>MACD!F32</f>
        <v>0</v>
      </c>
      <c r="F32" s="2">
        <f>'Moving Avg'!D32</f>
        <v>1.0973999999999999</v>
      </c>
      <c r="G32" s="2">
        <f>'Moving Avg'!F32</f>
        <v>1.0425600000000002</v>
      </c>
      <c r="H32" s="2">
        <f>'Moving Avg'!G32</f>
        <v>0</v>
      </c>
      <c r="I32" s="2">
        <f>'Moving Avg'!H32</f>
        <v>0</v>
      </c>
      <c r="J32" s="5" t="str">
        <f>OBV!F32</f>
        <v>NEUTRAL</v>
      </c>
      <c r="K32" s="5" t="str">
        <f>OBV!G32</f>
        <v>NEUTRAL</v>
      </c>
      <c r="L32" s="5" t="str">
        <f>OBV!H32</f>
        <v>NEUTRAL</v>
      </c>
    </row>
    <row r="33" spans="1:12" ht="13.5" x14ac:dyDescent="0.25">
      <c r="A33" s="3">
        <f>RSI!A33</f>
        <v>42353</v>
      </c>
      <c r="B33" s="2">
        <f>RSI!B33</f>
        <v>1.0973999999999999</v>
      </c>
      <c r="C33" s="2">
        <f>RSI!I33</f>
        <v>87.316557821293287</v>
      </c>
      <c r="D33" s="2">
        <f>MACD!E33</f>
        <v>-3.6343384335252082E-2</v>
      </c>
      <c r="E33" s="2">
        <f>MACD!F33</f>
        <v>0</v>
      </c>
      <c r="F33" s="2">
        <f>'Moving Avg'!D33</f>
        <v>1.0973999999999999</v>
      </c>
      <c r="G33" s="2">
        <f>'Moving Avg'!F33</f>
        <v>1.0488450000000002</v>
      </c>
      <c r="H33" s="2">
        <f>'Moving Avg'!G33</f>
        <v>0</v>
      </c>
      <c r="I33" s="2">
        <f>'Moving Avg'!H33</f>
        <v>0</v>
      </c>
      <c r="J33" s="5" t="str">
        <f>OBV!F33</f>
        <v>NEUTRAL</v>
      </c>
      <c r="K33" s="5" t="str">
        <f>OBV!G33</f>
        <v>NEUTRAL</v>
      </c>
      <c r="L33" s="5" t="str">
        <f>OBV!H33</f>
        <v>NEUTRAL</v>
      </c>
    </row>
    <row r="34" spans="1:12" ht="13.5" x14ac:dyDescent="0.25">
      <c r="A34" s="3">
        <f>RSI!A34</f>
        <v>42354</v>
      </c>
      <c r="B34" s="2">
        <f>RSI!B34</f>
        <v>1.0973999999999999</v>
      </c>
      <c r="C34" s="2">
        <f>RSI!I34</f>
        <v>87.316557821293287</v>
      </c>
      <c r="D34" s="2">
        <f>MACD!E34</f>
        <v>-2.6013379044273366E-2</v>
      </c>
      <c r="E34" s="2">
        <f>MACD!F34</f>
        <v>0</v>
      </c>
      <c r="F34" s="2">
        <f>'Moving Avg'!D34</f>
        <v>1.0973999999999999</v>
      </c>
      <c r="G34" s="2">
        <f>'Moving Avg'!F34</f>
        <v>1.0551300000000001</v>
      </c>
      <c r="H34" s="2">
        <f>'Moving Avg'!G34</f>
        <v>0</v>
      </c>
      <c r="I34" s="2">
        <f>'Moving Avg'!H34</f>
        <v>0</v>
      </c>
      <c r="J34" s="5" t="str">
        <f>OBV!F34</f>
        <v>NEUTRAL</v>
      </c>
      <c r="K34" s="5" t="str">
        <f>OBV!G34</f>
        <v>NEUTRAL</v>
      </c>
      <c r="L34" s="5" t="str">
        <f>OBV!H34</f>
        <v>NEUTRAL</v>
      </c>
    </row>
    <row r="35" spans="1:12" ht="13.5" x14ac:dyDescent="0.25">
      <c r="A35" s="3">
        <f>RSI!A35</f>
        <v>42355</v>
      </c>
      <c r="B35" s="2">
        <f>RSI!B35</f>
        <v>1.0973999999999999</v>
      </c>
      <c r="C35" s="2">
        <f>RSI!I35</f>
        <v>87.316557821293287</v>
      </c>
      <c r="D35" s="2">
        <f>MACD!E35</f>
        <v>-1.7623621291577463E-2</v>
      </c>
      <c r="E35" s="2">
        <f>MACD!F35</f>
        <v>-3.0582648722711228E-2</v>
      </c>
      <c r="F35" s="2">
        <f>'Moving Avg'!D35</f>
        <v>1.0973999999999999</v>
      </c>
      <c r="G35" s="2">
        <f>'Moving Avg'!F35</f>
        <v>1.0614150000000002</v>
      </c>
      <c r="H35" s="2">
        <f>'Moving Avg'!G35</f>
        <v>0</v>
      </c>
      <c r="I35" s="2">
        <f>'Moving Avg'!H35</f>
        <v>0</v>
      </c>
      <c r="J35" s="5" t="str">
        <f>OBV!F35</f>
        <v>NEUTRAL</v>
      </c>
      <c r="K35" s="5" t="str">
        <f>OBV!G35</f>
        <v>NEUTRAL</v>
      </c>
      <c r="L35" s="5" t="str">
        <f>OBV!H35</f>
        <v>NEUTRAL</v>
      </c>
    </row>
    <row r="36" spans="1:12" ht="13.5" x14ac:dyDescent="0.25">
      <c r="A36" s="3">
        <f>RSI!A36</f>
        <v>42356</v>
      </c>
      <c r="B36" s="2">
        <f>RSI!B36</f>
        <v>1.0973999999999999</v>
      </c>
      <c r="C36" s="2">
        <f>RSI!I36</f>
        <v>87.316557821293287</v>
      </c>
      <c r="D36" s="2">
        <f>MACD!E36</f>
        <v>-1.0849610274034305E-2</v>
      </c>
      <c r="E36" s="2">
        <f>MACD!F36</f>
        <v>-2.6636041032975847E-2</v>
      </c>
      <c r="F36" s="2">
        <f>'Moving Avg'!D36</f>
        <v>1.0973999999999999</v>
      </c>
      <c r="G36" s="2">
        <f>'Moving Avg'!F36</f>
        <v>1.0662700000000003</v>
      </c>
      <c r="H36" s="2">
        <f>'Moving Avg'!G36</f>
        <v>0</v>
      </c>
      <c r="I36" s="2">
        <f>'Moving Avg'!H36</f>
        <v>0</v>
      </c>
      <c r="J36" s="5" t="str">
        <f>OBV!F36</f>
        <v>NEUTRAL</v>
      </c>
      <c r="K36" s="5" t="str">
        <f>OBV!G36</f>
        <v>NEUTRAL</v>
      </c>
      <c r="L36" s="5" t="str">
        <f>OBV!H36</f>
        <v>NEUTRAL</v>
      </c>
    </row>
    <row r="37" spans="1:12" ht="13.5" x14ac:dyDescent="0.25">
      <c r="A37" s="3">
        <f>RSI!A37</f>
        <v>42359</v>
      </c>
      <c r="B37" s="2">
        <f>RSI!B37</f>
        <v>1.0973999999999999</v>
      </c>
      <c r="C37" s="2">
        <f>RSI!I37</f>
        <v>87.316557821293287</v>
      </c>
      <c r="D37" s="2">
        <f>MACD!E37</f>
        <v>-5.4186944024658956E-3</v>
      </c>
      <c r="E37" s="2">
        <f>MACD!F37</f>
        <v>-2.2392571706873858E-2</v>
      </c>
      <c r="F37" s="2">
        <f>'Moving Avg'!D37</f>
        <v>1.0973999999999999</v>
      </c>
      <c r="G37" s="2">
        <f>'Moving Avg'!F37</f>
        <v>1.0711250000000001</v>
      </c>
      <c r="H37" s="2">
        <f>'Moving Avg'!G37</f>
        <v>0</v>
      </c>
      <c r="I37" s="2">
        <f>'Moving Avg'!H37</f>
        <v>0</v>
      </c>
      <c r="J37" s="5" t="str">
        <f>OBV!F37</f>
        <v>NEUTRAL</v>
      </c>
      <c r="K37" s="5" t="str">
        <f>OBV!G37</f>
        <v>NEUTRAL</v>
      </c>
      <c r="L37" s="5" t="str">
        <f>OBV!H37</f>
        <v>NEUTRAL</v>
      </c>
    </row>
    <row r="38" spans="1:12" ht="13.5" x14ac:dyDescent="0.25">
      <c r="A38" s="3">
        <f>RSI!A38</f>
        <v>42360</v>
      </c>
      <c r="B38" s="2">
        <f>RSI!B38</f>
        <v>1.0973999999999999</v>
      </c>
      <c r="C38" s="2">
        <f>RSI!I38</f>
        <v>87.316557821293287</v>
      </c>
      <c r="D38" s="2">
        <f>MACD!E38</f>
        <v>-1.1019518318358124E-3</v>
      </c>
      <c r="E38" s="2">
        <f>MACD!F38</f>
        <v>-1.813444773186625E-2</v>
      </c>
      <c r="F38" s="2">
        <f>'Moving Avg'!D38</f>
        <v>1.0973999999999999</v>
      </c>
      <c r="G38" s="2">
        <f>'Moving Avg'!F38</f>
        <v>1.0759800000000002</v>
      </c>
      <c r="H38" s="2">
        <f>'Moving Avg'!G38</f>
        <v>0</v>
      </c>
      <c r="I38" s="2">
        <f>'Moving Avg'!H38</f>
        <v>0</v>
      </c>
      <c r="J38" s="5" t="str">
        <f>OBV!F38</f>
        <v>NEUTRAL</v>
      </c>
      <c r="K38" s="5" t="str">
        <f>OBV!G38</f>
        <v>NEUTRAL</v>
      </c>
      <c r="L38" s="5" t="str">
        <f>OBV!H38</f>
        <v>NEUTRAL</v>
      </c>
    </row>
    <row r="39" spans="1:12" ht="13.5" x14ac:dyDescent="0.25">
      <c r="A39" s="3">
        <f>RSI!A39</f>
        <v>42361</v>
      </c>
      <c r="B39" s="2">
        <f>RSI!B39</f>
        <v>1.0973999999999999</v>
      </c>
      <c r="C39" s="2">
        <f>RSI!I39</f>
        <v>87.316557821293273</v>
      </c>
      <c r="D39" s="2">
        <f>MACD!E39</f>
        <v>2.2926692913853852E-3</v>
      </c>
      <c r="E39" s="2">
        <f>MACD!F39</f>
        <v>-1.4049024327215923E-2</v>
      </c>
      <c r="F39" s="2">
        <f>'Moving Avg'!D39</f>
        <v>1.0973999999999999</v>
      </c>
      <c r="G39" s="2">
        <f>'Moving Avg'!F39</f>
        <v>1.0808350000000002</v>
      </c>
      <c r="H39" s="2">
        <f>'Moving Avg'!G39</f>
        <v>0</v>
      </c>
      <c r="I39" s="2">
        <f>'Moving Avg'!H39</f>
        <v>0</v>
      </c>
      <c r="J39" s="5" t="str">
        <f>OBV!F39</f>
        <v>NEUTRAL</v>
      </c>
      <c r="K39" s="5" t="str">
        <f>OBV!G39</f>
        <v>NEUTRAL</v>
      </c>
      <c r="L39" s="5" t="str">
        <f>OBV!H39</f>
        <v>NEUTRAL</v>
      </c>
    </row>
    <row r="40" spans="1:12" ht="13.5" x14ac:dyDescent="0.25">
      <c r="A40" s="3">
        <f>RSI!A40</f>
        <v>42363</v>
      </c>
      <c r="B40" s="2">
        <f>RSI!B40</f>
        <v>1.0973999999999999</v>
      </c>
      <c r="C40" s="2">
        <f>RSI!I40</f>
        <v>87.316557821293273</v>
      </c>
      <c r="D40" s="2">
        <f>MACD!E40</f>
        <v>4.9261454501325908E-3</v>
      </c>
      <c r="E40" s="2">
        <f>MACD!F40</f>
        <v>-1.0253990371746222E-2</v>
      </c>
      <c r="F40" s="2">
        <f>'Moving Avg'!D40</f>
        <v>1.0973999999999999</v>
      </c>
      <c r="G40" s="2">
        <f>'Moving Avg'!F40</f>
        <v>1.0856900000000003</v>
      </c>
      <c r="H40" s="2">
        <f>'Moving Avg'!G40</f>
        <v>0</v>
      </c>
      <c r="I40" s="2">
        <f>'Moving Avg'!H40</f>
        <v>0</v>
      </c>
      <c r="J40" s="5" t="str">
        <f>OBV!F40</f>
        <v>NEUTRAL</v>
      </c>
      <c r="K40" s="5" t="str">
        <f>OBV!G40</f>
        <v>NEUTRAL</v>
      </c>
      <c r="L40" s="5" t="str">
        <f>OBV!H40</f>
        <v>NEUTRAL</v>
      </c>
    </row>
    <row r="41" spans="1:12" ht="13.5" x14ac:dyDescent="0.25">
      <c r="A41" s="3">
        <f>RSI!A41</f>
        <v>42366</v>
      </c>
      <c r="B41" s="2">
        <f>RSI!B41</f>
        <v>1.0973999999999999</v>
      </c>
      <c r="C41" s="2">
        <f>RSI!I41</f>
        <v>87.316557821293273</v>
      </c>
      <c r="D41" s="2">
        <f>MACD!E41</f>
        <v>6.9332718371837299E-3</v>
      </c>
      <c r="E41" s="2">
        <f>MACD!F41</f>
        <v>-6.8165379299602322E-3</v>
      </c>
      <c r="F41" s="2">
        <f>'Moving Avg'!D41</f>
        <v>1.0973999999999999</v>
      </c>
      <c r="G41" s="2">
        <f>'Moving Avg'!F41</f>
        <v>1.0905450000000001</v>
      </c>
      <c r="H41" s="2">
        <f>'Moving Avg'!G41</f>
        <v>0</v>
      </c>
      <c r="I41" s="2">
        <f>'Moving Avg'!H41</f>
        <v>0</v>
      </c>
      <c r="J41" s="5" t="str">
        <f>OBV!F41</f>
        <v>NEUTRAL</v>
      </c>
      <c r="K41" s="5" t="str">
        <f>OBV!G41</f>
        <v>NEUTRAL</v>
      </c>
      <c r="L41" s="5" t="str">
        <f>OBV!H41</f>
        <v>NEUTRAL</v>
      </c>
    </row>
    <row r="42" spans="1:12" ht="13.5" x14ac:dyDescent="0.25">
      <c r="A42" s="3">
        <f>RSI!A42</f>
        <v>42367</v>
      </c>
      <c r="B42" s="2">
        <f>RSI!B42</f>
        <v>1.0860000000000001</v>
      </c>
      <c r="C42" s="2">
        <f>RSI!I42</f>
        <v>64.813436245621773</v>
      </c>
      <c r="D42" s="2">
        <f>MACD!E42</f>
        <v>9.2712395553897764E-3</v>
      </c>
      <c r="E42" s="2">
        <f>MACD!F42</f>
        <v>-3.5989824328902312E-3</v>
      </c>
      <c r="F42" s="2">
        <f>'Moving Avg'!D42</f>
        <v>1.0951200000000001</v>
      </c>
      <c r="G42" s="2">
        <f>'Moving Avg'!F42</f>
        <v>1.0948300000000002</v>
      </c>
      <c r="H42" s="2">
        <f>'Moving Avg'!G42</f>
        <v>0</v>
      </c>
      <c r="I42" s="2">
        <f>'Moving Avg'!H42</f>
        <v>0</v>
      </c>
      <c r="J42" s="5" t="str">
        <f>OBV!F42</f>
        <v>BEARISH</v>
      </c>
      <c r="K42" s="5" t="str">
        <f>OBV!G42</f>
        <v>STRONG</v>
      </c>
      <c r="L42" s="5" t="str">
        <f>OBV!H42</f>
        <v>CONFIRMED BEARISH</v>
      </c>
    </row>
    <row r="43" spans="1:12" ht="13.5" x14ac:dyDescent="0.25">
      <c r="A43" s="3">
        <f>RSI!A43</f>
        <v>42368</v>
      </c>
      <c r="B43" s="2">
        <f>RSI!B43</f>
        <v>1.0860000000000001</v>
      </c>
      <c r="C43" s="2">
        <f>RSI!I43</f>
        <v>64.813436245621773</v>
      </c>
      <c r="D43" s="2">
        <f>MACD!E43</f>
        <v>1.1127240023438345E-2</v>
      </c>
      <c r="E43" s="2">
        <f>MACD!F43</f>
        <v>-6.5373794162451593E-4</v>
      </c>
      <c r="F43" s="2">
        <f>'Moving Avg'!D43</f>
        <v>1.09284</v>
      </c>
      <c r="G43" s="2">
        <f>'Moving Avg'!F43</f>
        <v>1.09626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STRONG</v>
      </c>
      <c r="L43" s="5" t="str">
        <f>OBV!H43</f>
        <v>CONFIRMED BEARISH</v>
      </c>
    </row>
    <row r="44" spans="1:12" ht="13.5" x14ac:dyDescent="0.25">
      <c r="A44" s="3">
        <f>RSI!A44</f>
        <v>42369</v>
      </c>
      <c r="B44" s="2">
        <f>RSI!B44</f>
        <v>1.0860000000000001</v>
      </c>
      <c r="C44" s="2">
        <f>RSI!I44</f>
        <v>64.813436245621773</v>
      </c>
      <c r="D44" s="2">
        <f>MACD!E44</f>
        <v>1.25844798200756E-2</v>
      </c>
      <c r="E44" s="2">
        <f>MACD!F44</f>
        <v>1.9939056107155075E-3</v>
      </c>
      <c r="F44" s="2">
        <f>'Moving Avg'!D44</f>
        <v>1.0905600000000002</v>
      </c>
      <c r="G44" s="2">
        <f>'Moving Avg'!F44</f>
        <v>1.0956899999999998</v>
      </c>
      <c r="H44" s="2">
        <f>'Moving Avg'!G44</f>
        <v>0</v>
      </c>
      <c r="I44" s="2">
        <f>'Moving Avg'!H44</f>
        <v>0</v>
      </c>
      <c r="J44" s="5" t="str">
        <f>OBV!F44</f>
        <v>BEARISH</v>
      </c>
      <c r="K44" s="5" t="str">
        <f>OBV!G44</f>
        <v>STRONG</v>
      </c>
      <c r="L44" s="5" t="str">
        <f>OBV!H44</f>
        <v>CONFIRMED BEARISH</v>
      </c>
    </row>
    <row r="45" spans="1:12" ht="13.5" x14ac:dyDescent="0.25">
      <c r="A45" s="3">
        <f>RSI!A45</f>
        <v>42373</v>
      </c>
      <c r="B45" s="2">
        <f>RSI!B45</f>
        <v>1.0860000000000001</v>
      </c>
      <c r="C45" s="2">
        <f>RSI!I45</f>
        <v>64.813436245621773</v>
      </c>
      <c r="D45" s="2">
        <f>MACD!E45</f>
        <v>1.3712693565929968E-2</v>
      </c>
      <c r="E45" s="2">
        <f>MACD!F45</f>
        <v>4.3376632017584002E-3</v>
      </c>
      <c r="F45" s="2">
        <f>'Moving Avg'!D45</f>
        <v>1.0882800000000001</v>
      </c>
      <c r="G45" s="2">
        <f>'Moving Avg'!F45</f>
        <v>1.0951199999999999</v>
      </c>
      <c r="H45" s="2">
        <f>'Moving Avg'!G45</f>
        <v>0</v>
      </c>
      <c r="I45" s="2">
        <f>'Moving Avg'!H45</f>
        <v>0</v>
      </c>
      <c r="J45" s="5" t="str">
        <f>OBV!F45</f>
        <v>BEARISH</v>
      </c>
      <c r="K45" s="5" t="str">
        <f>OBV!G45</f>
        <v>STRONG</v>
      </c>
      <c r="L45" s="5" t="str">
        <f>OBV!H45</f>
        <v>CONFIRMED BEARISH</v>
      </c>
    </row>
    <row r="46" spans="1:12" ht="13.5" x14ac:dyDescent="0.25">
      <c r="A46" s="3">
        <f>RSI!A46</f>
        <v>42374</v>
      </c>
      <c r="B46" s="2">
        <f>RSI!B46</f>
        <v>1.0860000000000001</v>
      </c>
      <c r="C46" s="2">
        <f>RSI!I46</f>
        <v>64.813436245621773</v>
      </c>
      <c r="D46" s="2">
        <f>MACD!E46</f>
        <v>1.4570266232158735E-2</v>
      </c>
      <c r="E46" s="2">
        <f>MACD!F46</f>
        <v>6.3841838078384679E-3</v>
      </c>
      <c r="F46" s="2">
        <f>'Moving Avg'!D46</f>
        <v>1.0860000000000001</v>
      </c>
      <c r="G46" s="2">
        <f>'Moving Avg'!F46</f>
        <v>1.0945499999999997</v>
      </c>
      <c r="H46" s="2">
        <f>'Moving Avg'!G46</f>
        <v>0</v>
      </c>
      <c r="I46" s="2">
        <f>'Moving Avg'!H46</f>
        <v>0</v>
      </c>
      <c r="J46" s="5" t="str">
        <f>OBV!F46</f>
        <v>BEARISH</v>
      </c>
      <c r="K46" s="5" t="str">
        <f>OBV!G46</f>
        <v>STRONG</v>
      </c>
      <c r="L46" s="5" t="str">
        <f>OBV!H46</f>
        <v>CONFIRMED BEARISH</v>
      </c>
    </row>
    <row r="47" spans="1:12" ht="13.5" x14ac:dyDescent="0.25">
      <c r="A47" s="3">
        <f>RSI!A47</f>
        <v>42375</v>
      </c>
      <c r="B47" s="2">
        <f>RSI!B47</f>
        <v>1.0573999999999999</v>
      </c>
      <c r="C47" s="2">
        <f>RSI!I47</f>
        <v>33.468514307582538</v>
      </c>
      <c r="D47" s="2">
        <f>MACD!E47</f>
        <v>1.732454377712811E-2</v>
      </c>
      <c r="E47" s="2">
        <f>MACD!F47</f>
        <v>8.5722558016963976E-3</v>
      </c>
      <c r="F47" s="2">
        <f>'Moving Avg'!D47</f>
        <v>1.0802800000000001</v>
      </c>
      <c r="G47" s="2">
        <f>'Moving Avg'!F47</f>
        <v>1.0925499999999999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STRONG</v>
      </c>
      <c r="L47" s="5" t="str">
        <f>OBV!H47</f>
        <v>CONFIRMED BEARISH</v>
      </c>
    </row>
    <row r="48" spans="1:12" ht="13.5" x14ac:dyDescent="0.25">
      <c r="A48" s="3">
        <f>RSI!A48</f>
        <v>42376</v>
      </c>
      <c r="B48" s="2">
        <f>RSI!B48</f>
        <v>1.0573999999999999</v>
      </c>
      <c r="C48" s="2">
        <f>RSI!I48</f>
        <v>33.468514307582538</v>
      </c>
      <c r="D48" s="2">
        <f>MACD!E48</f>
        <v>1.9740863292108557E-2</v>
      </c>
      <c r="E48" s="2">
        <f>MACD!F48</f>
        <v>1.0805977299778832E-2</v>
      </c>
      <c r="F48" s="2">
        <f>'Moving Avg'!D48</f>
        <v>1.07456</v>
      </c>
      <c r="G48" s="2">
        <f>'Moving Avg'!F48</f>
        <v>1.0905499999999999</v>
      </c>
      <c r="H48" s="2">
        <f>'Moving Avg'!G48</f>
        <v>0</v>
      </c>
      <c r="I48" s="2">
        <f>'Moving Avg'!H48</f>
        <v>0</v>
      </c>
      <c r="J48" s="5" t="str">
        <f>OBV!F48</f>
        <v>BEARISH</v>
      </c>
      <c r="K48" s="5" t="str">
        <f>OBV!G48</f>
        <v>STRONG</v>
      </c>
      <c r="L48" s="5" t="str">
        <f>OBV!H48</f>
        <v>CONFIRMED BEARISH</v>
      </c>
    </row>
    <row r="49" spans="1:12" ht="13.5" x14ac:dyDescent="0.25">
      <c r="A49" s="3">
        <f>RSI!A49</f>
        <v>42377</v>
      </c>
      <c r="B49" s="2">
        <f>RSI!B49</f>
        <v>1.0573999999999999</v>
      </c>
      <c r="C49" s="2">
        <f>RSI!I49</f>
        <v>33.468514307582538</v>
      </c>
      <c r="D49" s="2">
        <f>MACD!E49</f>
        <v>2.1864864470031886E-2</v>
      </c>
      <c r="E49" s="2">
        <f>MACD!F49</f>
        <v>1.3017754733829445E-2</v>
      </c>
      <c r="F49" s="2">
        <f>'Moving Avg'!D49</f>
        <v>1.0688399999999998</v>
      </c>
      <c r="G49" s="2">
        <f>'Moving Avg'!F49</f>
        <v>1.0885500000000001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STRONG</v>
      </c>
      <c r="L49" s="5" t="str">
        <f>OBV!H49</f>
        <v>CONFIRMED BEARISH</v>
      </c>
    </row>
    <row r="50" spans="1:12" ht="13.5" x14ac:dyDescent="0.25">
      <c r="A50" s="3">
        <f>RSI!A50</f>
        <v>42380</v>
      </c>
      <c r="B50" s="2">
        <f>RSI!B50</f>
        <v>1.0573999999999999</v>
      </c>
      <c r="C50" s="2">
        <f>RSI!I50</f>
        <v>33.468514307582538</v>
      </c>
      <c r="D50" s="2">
        <f>MACD!E50</f>
        <v>2.3735636168176644E-2</v>
      </c>
      <c r="E50" s="2">
        <f>MACD!F50</f>
        <v>1.5161331020698887E-2</v>
      </c>
      <c r="F50" s="2">
        <f>'Moving Avg'!D50</f>
        <v>1.0631200000000001</v>
      </c>
      <c r="G50" s="2">
        <f>'Moving Avg'!F50</f>
        <v>1.0865500000000003</v>
      </c>
      <c r="H50" s="2">
        <f>'Moving Avg'!G50</f>
        <v>1.0429530612244897</v>
      </c>
      <c r="I50" s="2">
        <f>'Moving Avg'!H50</f>
        <v>0</v>
      </c>
      <c r="J50" s="5" t="str">
        <f>OBV!F50</f>
        <v>BEARISH</v>
      </c>
      <c r="K50" s="5" t="str">
        <f>OBV!G50</f>
        <v>STRONG</v>
      </c>
      <c r="L50" s="5" t="str">
        <f>OBV!H50</f>
        <v>CONFIRMED BEARISH</v>
      </c>
    </row>
    <row r="51" spans="1:12" ht="13.5" x14ac:dyDescent="0.25">
      <c r="A51" s="3">
        <f>RSI!A51</f>
        <v>42381</v>
      </c>
      <c r="B51" s="2">
        <f>RSI!B51</f>
        <v>1.0573999999999999</v>
      </c>
      <c r="C51" s="2">
        <f>RSI!I51</f>
        <v>33.468514307582538</v>
      </c>
      <c r="D51" s="2">
        <f>MACD!E51</f>
        <v>2.5386689365661352E-2</v>
      </c>
      <c r="E51" s="2">
        <f>MACD!F51</f>
        <v>1.7206402689691383E-2</v>
      </c>
      <c r="F51" s="2">
        <f>'Moving Avg'!D51</f>
        <v>1.0573999999999999</v>
      </c>
      <c r="G51" s="2">
        <f>'Moving Avg'!F51</f>
        <v>1.0845500000000006</v>
      </c>
      <c r="H51" s="2">
        <f>'Moving Avg'!G51</f>
        <v>1.043242</v>
      </c>
      <c r="I51" s="2">
        <f>'Moving Avg'!H51</f>
        <v>0</v>
      </c>
      <c r="J51" s="5" t="str">
        <f>OBV!F51</f>
        <v>BEARISH</v>
      </c>
      <c r="K51" s="5" t="str">
        <f>OBV!G51</f>
        <v>STRONG</v>
      </c>
      <c r="L51" s="5" t="str">
        <f>OBV!H51</f>
        <v>CONFIRMED BEARISH</v>
      </c>
    </row>
    <row r="52" spans="1:12" ht="13.5" x14ac:dyDescent="0.25">
      <c r="A52" s="3">
        <f>RSI!A52</f>
        <v>42382</v>
      </c>
      <c r="B52" s="2">
        <f>RSI!B52</f>
        <v>1.0746</v>
      </c>
      <c r="C52" s="2">
        <f>RSI!I52</f>
        <v>53.189584281130955</v>
      </c>
      <c r="D52" s="2">
        <f>MACD!E52</f>
        <v>2.3818862789723116E-2</v>
      </c>
      <c r="E52" s="2">
        <f>MACD!F52</f>
        <v>1.8528894709697732E-2</v>
      </c>
      <c r="F52" s="2">
        <f>'Moving Avg'!D52</f>
        <v>1.06084</v>
      </c>
      <c r="G52" s="2">
        <f>'Moving Avg'!F52</f>
        <v>1.0834100000000004</v>
      </c>
      <c r="H52" s="2">
        <f>'Moving Avg'!G52</f>
        <v>1.0447279999999999</v>
      </c>
      <c r="I52" s="2">
        <f>'Moving Avg'!H52</f>
        <v>0</v>
      </c>
      <c r="J52" s="5" t="str">
        <f>OBV!F52</f>
        <v>BULLISH</v>
      </c>
      <c r="K52" s="5" t="str">
        <f>OBV!G52</f>
        <v>WEAK</v>
      </c>
      <c r="L52" s="5" t="str">
        <f>OBV!H52</f>
        <v>CONFIRMED BULLISH</v>
      </c>
    </row>
    <row r="53" spans="1:12" ht="13.5" x14ac:dyDescent="0.25">
      <c r="A53" s="3">
        <f>RSI!A53</f>
        <v>42384</v>
      </c>
      <c r="B53" s="2">
        <f>RSI!B53</f>
        <v>1.0746</v>
      </c>
      <c r="C53" s="2">
        <f>RSI!I53</f>
        <v>53.189584281130962</v>
      </c>
      <c r="D53" s="2">
        <f>MACD!E53</f>
        <v>2.244898313290844E-2</v>
      </c>
      <c r="E53" s="2">
        <f>MACD!F53</f>
        <v>1.9312912394339875E-2</v>
      </c>
      <c r="F53" s="2">
        <f>'Moving Avg'!D53</f>
        <v>1.0642799999999999</v>
      </c>
      <c r="G53" s="2">
        <f>'Moving Avg'!F53</f>
        <v>1.0822700000000003</v>
      </c>
      <c r="H53" s="2">
        <f>'Moving Avg'!G53</f>
        <v>1.046786</v>
      </c>
      <c r="I53" s="2">
        <f>'Moving Avg'!H53</f>
        <v>0</v>
      </c>
      <c r="J53" s="5" t="str">
        <f>OBV!F53</f>
        <v>BULLISH</v>
      </c>
      <c r="K53" s="5" t="str">
        <f>OBV!G53</f>
        <v>WEAK</v>
      </c>
      <c r="L53" s="5" t="str">
        <f>OBV!H53</f>
        <v>CONFIRMED BULLISH</v>
      </c>
    </row>
    <row r="54" spans="1:12" ht="13.5" x14ac:dyDescent="0.25">
      <c r="A54" s="3">
        <f>RSI!A54</f>
        <v>42387</v>
      </c>
      <c r="B54" s="2">
        <f>RSI!B54</f>
        <v>1.0746</v>
      </c>
      <c r="C54" s="2">
        <f>RSI!I54</f>
        <v>53.189584281130962</v>
      </c>
      <c r="D54" s="2">
        <f>MACD!E54</f>
        <v>2.1249801257821055E-2</v>
      </c>
      <c r="E54" s="2">
        <f>MACD!F54</f>
        <v>1.9700290167036109E-2</v>
      </c>
      <c r="F54" s="2">
        <f>'Moving Avg'!D54</f>
        <v>1.06772</v>
      </c>
      <c r="G54" s="2">
        <f>'Moving Avg'!F54</f>
        <v>1.0811300000000004</v>
      </c>
      <c r="H54" s="2">
        <f>'Moving Avg'!G54</f>
        <v>1.0488439999999999</v>
      </c>
      <c r="I54" s="2">
        <f>'Moving Avg'!H54</f>
        <v>0</v>
      </c>
      <c r="J54" s="5" t="str">
        <f>OBV!F54</f>
        <v>BULLISH</v>
      </c>
      <c r="K54" s="5" t="str">
        <f>OBV!G54</f>
        <v>WEAK</v>
      </c>
      <c r="L54" s="5" t="str">
        <f>OBV!H54</f>
        <v>CONFIRMED BULLISH</v>
      </c>
    </row>
    <row r="55" spans="1:12" ht="13.5" x14ac:dyDescent="0.25">
      <c r="A55" s="3">
        <f>RSI!A55</f>
        <v>42388</v>
      </c>
      <c r="B55" s="2">
        <f>RSI!B55</f>
        <v>1.0746</v>
      </c>
      <c r="C55" s="2">
        <f>RSI!I55</f>
        <v>53.189584281130962</v>
      </c>
      <c r="D55" s="2">
        <f>MACD!E55</f>
        <v>2.0198022851324327E-2</v>
      </c>
      <c r="E55" s="2">
        <f>MACD!F55</f>
        <v>1.9799836703893754E-2</v>
      </c>
      <c r="F55" s="2">
        <f>'Moving Avg'!D55</f>
        <v>1.0711600000000001</v>
      </c>
      <c r="G55" s="2">
        <f>'Moving Avg'!F55</f>
        <v>1.07999</v>
      </c>
      <c r="H55" s="2">
        <f>'Moving Avg'!G55</f>
        <v>1.0509019999999998</v>
      </c>
      <c r="I55" s="2">
        <f>'Moving Avg'!H55</f>
        <v>0</v>
      </c>
      <c r="J55" s="5" t="str">
        <f>OBV!F55</f>
        <v>BULLISH</v>
      </c>
      <c r="K55" s="5" t="str">
        <f>OBV!G55</f>
        <v>WEAK</v>
      </c>
      <c r="L55" s="5" t="str">
        <f>OBV!H55</f>
        <v>CONFIRMED BULLISH</v>
      </c>
    </row>
    <row r="56" spans="1:12" ht="13.5" x14ac:dyDescent="0.25">
      <c r="A56" s="3">
        <f>RSI!A56</f>
        <v>42389</v>
      </c>
      <c r="B56" s="2">
        <f>RSI!B56</f>
        <v>1.0746</v>
      </c>
      <c r="C56" s="2">
        <f>RSI!I56</f>
        <v>53.189584281130962</v>
      </c>
      <c r="D56" s="2">
        <f>MACD!E56</f>
        <v>1.9273717571575366E-2</v>
      </c>
      <c r="E56" s="2">
        <f>MACD!F56</f>
        <v>1.9694612877430077E-2</v>
      </c>
      <c r="F56" s="2">
        <f>'Moving Avg'!D56</f>
        <v>1.0746</v>
      </c>
      <c r="G56" s="2">
        <f>'Moving Avg'!F56</f>
        <v>1.0788500000000001</v>
      </c>
      <c r="H56" s="2">
        <f>'Moving Avg'!G56</f>
        <v>1.0529599999999997</v>
      </c>
      <c r="I56" s="2">
        <f>'Moving Avg'!H56</f>
        <v>0</v>
      </c>
      <c r="J56" s="5" t="str">
        <f>OBV!F56</f>
        <v>BULLISH</v>
      </c>
      <c r="K56" s="5" t="str">
        <f>OBV!G56</f>
        <v>WEAK</v>
      </c>
      <c r="L56" s="5" t="str">
        <f>OBV!H56</f>
        <v>CONFIRMED BULLISH</v>
      </c>
    </row>
    <row r="57" spans="1:12" ht="13.5" x14ac:dyDescent="0.25">
      <c r="A57" s="3">
        <f>RSI!A57</f>
        <v>42390</v>
      </c>
      <c r="B57" s="2">
        <f>RSI!B57</f>
        <v>1.0746</v>
      </c>
      <c r="C57" s="2">
        <f>RSI!I57</f>
        <v>53.189584281130962</v>
      </c>
      <c r="D57" s="2">
        <f>MACD!E57</f>
        <v>1.4059817793178775E-2</v>
      </c>
      <c r="E57" s="2">
        <f>MACD!F57</f>
        <v>1.8567653860579819E-2</v>
      </c>
      <c r="F57" s="2">
        <f>'Moving Avg'!D57</f>
        <v>1.0746</v>
      </c>
      <c r="G57" s="2">
        <f>'Moving Avg'!F57</f>
        <v>1.0777099999999999</v>
      </c>
      <c r="H57" s="2">
        <f>'Moving Avg'!G57</f>
        <v>1.0550179999999996</v>
      </c>
      <c r="I57" s="2">
        <f>'Moving Avg'!H57</f>
        <v>0</v>
      </c>
      <c r="J57" s="5" t="str">
        <f>OBV!F57</f>
        <v>NEUTRAL</v>
      </c>
      <c r="K57" s="5" t="str">
        <f>OBV!G57</f>
        <v>NEUTRAL</v>
      </c>
      <c r="L57" s="5" t="str">
        <f>OBV!H57</f>
        <v>NEUTRAL</v>
      </c>
    </row>
    <row r="58" spans="1:12" ht="13.5" x14ac:dyDescent="0.25">
      <c r="A58" s="3">
        <f>RSI!A58</f>
        <v>42391</v>
      </c>
      <c r="B58" s="2">
        <f>RSI!B58</f>
        <v>1.0746</v>
      </c>
      <c r="C58" s="2">
        <f>RSI!I58</f>
        <v>53.189584281130976</v>
      </c>
      <c r="D58" s="2">
        <f>MACD!E58</f>
        <v>9.6186163395268753E-3</v>
      </c>
      <c r="E58" s="2">
        <f>MACD!F58</f>
        <v>1.6777846356369232E-2</v>
      </c>
      <c r="F58" s="2">
        <f>'Moving Avg'!D58</f>
        <v>1.0746</v>
      </c>
      <c r="G58" s="2">
        <f>'Moving Avg'!F58</f>
        <v>1.0765699999999998</v>
      </c>
      <c r="H58" s="2">
        <f>'Moving Avg'!G58</f>
        <v>1.0570759999999995</v>
      </c>
      <c r="I58" s="2">
        <f>'Moving Avg'!H58</f>
        <v>0</v>
      </c>
      <c r="J58" s="5" t="str">
        <f>OBV!F58</f>
        <v>NEUTRAL</v>
      </c>
      <c r="K58" s="5" t="str">
        <f>OBV!G58</f>
        <v>NEUTRAL</v>
      </c>
      <c r="L58" s="5" t="str">
        <f>OBV!H58</f>
        <v>NEUTRAL</v>
      </c>
    </row>
    <row r="59" spans="1:12" ht="13.5" x14ac:dyDescent="0.25">
      <c r="A59" s="3">
        <f>RSI!A59</f>
        <v>42394</v>
      </c>
      <c r="B59" s="2">
        <f>RSI!B59</f>
        <v>1.0746</v>
      </c>
      <c r="C59" s="2">
        <f>RSI!I59</f>
        <v>53.189584281130976</v>
      </c>
      <c r="D59" s="2">
        <f>MACD!E59</f>
        <v>5.8334172936227446E-3</v>
      </c>
      <c r="E59" s="2">
        <f>MACD!F59</f>
        <v>1.4588960543819935E-2</v>
      </c>
      <c r="F59" s="2">
        <f>'Moving Avg'!D59</f>
        <v>1.0746</v>
      </c>
      <c r="G59" s="2">
        <f>'Moving Avg'!F59</f>
        <v>1.0754300000000001</v>
      </c>
      <c r="H59" s="2">
        <f>'Moving Avg'!G59</f>
        <v>1.0591339999999996</v>
      </c>
      <c r="I59" s="2">
        <f>'Moving Avg'!H59</f>
        <v>0</v>
      </c>
      <c r="J59" s="5" t="str">
        <f>OBV!F59</f>
        <v>NEUTRAL</v>
      </c>
      <c r="K59" s="5" t="str">
        <f>OBV!G59</f>
        <v>NEUTRAL</v>
      </c>
      <c r="L59" s="5" t="str">
        <f>OBV!H59</f>
        <v>NEUTRAL</v>
      </c>
    </row>
    <row r="60" spans="1:12" ht="13.5" x14ac:dyDescent="0.25">
      <c r="A60" s="3">
        <f>RSI!A60</f>
        <v>42395</v>
      </c>
      <c r="B60" s="2">
        <f>RSI!B60</f>
        <v>1.0746</v>
      </c>
      <c r="C60" s="2">
        <f>RSI!I60</f>
        <v>53.189584281130976</v>
      </c>
      <c r="D60" s="2">
        <f>MACD!E60</f>
        <v>2.6053164195540823E-3</v>
      </c>
      <c r="E60" s="2">
        <f>MACD!F60</f>
        <v>1.2192231718966766E-2</v>
      </c>
      <c r="F60" s="2">
        <f>'Moving Avg'!D60</f>
        <v>1.0746</v>
      </c>
      <c r="G60" s="2">
        <f>'Moving Avg'!F60</f>
        <v>1.07429</v>
      </c>
      <c r="H60" s="2">
        <f>'Moving Avg'!G60</f>
        <v>1.0611919999999992</v>
      </c>
      <c r="I60" s="2">
        <f>'Moving Avg'!H60</f>
        <v>0</v>
      </c>
      <c r="J60" s="5" t="str">
        <f>OBV!F60</f>
        <v>NEUTRAL</v>
      </c>
      <c r="K60" s="5" t="str">
        <f>OBV!G60</f>
        <v>NEUTRAL</v>
      </c>
      <c r="L60" s="5" t="str">
        <f>OBV!H60</f>
        <v>NEUTRAL</v>
      </c>
    </row>
    <row r="61" spans="1:12" ht="13.5" x14ac:dyDescent="0.25">
      <c r="A61" s="3">
        <f>RSI!A61</f>
        <v>42396</v>
      </c>
      <c r="B61" s="2">
        <f>RSI!B61</f>
        <v>1.046</v>
      </c>
      <c r="C61" s="2">
        <f>RSI!I61</f>
        <v>27.133510514453022</v>
      </c>
      <c r="D61" s="2">
        <f>MACD!E61</f>
        <v>1.9689944650038704E-3</v>
      </c>
      <c r="E61" s="2">
        <f>MACD!F61</f>
        <v>1.0147584268174189E-2</v>
      </c>
      <c r="F61" s="2">
        <f>'Moving Avg'!D61</f>
        <v>1.0688800000000001</v>
      </c>
      <c r="G61" s="2">
        <f>'Moving Avg'!F61</f>
        <v>1.07172</v>
      </c>
      <c r="H61" s="2">
        <f>'Moving Avg'!G61</f>
        <v>1.0626779999999996</v>
      </c>
      <c r="I61" s="2">
        <f>'Moving Avg'!H61</f>
        <v>0</v>
      </c>
      <c r="J61" s="5" t="str">
        <f>OBV!F61</f>
        <v>BEARISH</v>
      </c>
      <c r="K61" s="5" t="str">
        <f>OBV!G61</f>
        <v>WEAK</v>
      </c>
      <c r="L61" s="5" t="str">
        <f>OBV!H61</f>
        <v>CONFIRMED BEARISH</v>
      </c>
    </row>
    <row r="62" spans="1:12" ht="13.5" x14ac:dyDescent="0.25">
      <c r="A62" s="3">
        <f>RSI!A62</f>
        <v>42397</v>
      </c>
      <c r="B62" s="2">
        <f>RSI!B62</f>
        <v>1.046</v>
      </c>
      <c r="C62" s="2">
        <f>RSI!I62</f>
        <v>27.133510514453008</v>
      </c>
      <c r="D62" s="2">
        <f>MACD!E62</f>
        <v>4.2240813158263002E-3</v>
      </c>
      <c r="E62" s="2">
        <f>MACD!F62</f>
        <v>8.9628836777046125E-3</v>
      </c>
      <c r="F62" s="2">
        <f>'Moving Avg'!D62</f>
        <v>1.0631600000000001</v>
      </c>
      <c r="G62" s="2">
        <f>'Moving Avg'!F62</f>
        <v>1.0697199999999998</v>
      </c>
      <c r="H62" s="2">
        <f>'Moving Avg'!G62</f>
        <v>1.0641639999999994</v>
      </c>
      <c r="I62" s="2">
        <f>'Moving Avg'!H62</f>
        <v>0</v>
      </c>
      <c r="J62" s="5" t="str">
        <f>OBV!F62</f>
        <v>BEARISH</v>
      </c>
      <c r="K62" s="5" t="str">
        <f>OBV!G62</f>
        <v>WEAK</v>
      </c>
      <c r="L62" s="5" t="str">
        <f>OBV!H62</f>
        <v>CONFIRMED BEARISH</v>
      </c>
    </row>
    <row r="63" spans="1:12" ht="13.5" x14ac:dyDescent="0.25">
      <c r="A63" s="3">
        <f>RSI!A63</f>
        <v>42398</v>
      </c>
      <c r="B63" s="2">
        <f>RSI!B63</f>
        <v>1.046</v>
      </c>
      <c r="C63" s="2">
        <f>RSI!I63</f>
        <v>27.133510514453008</v>
      </c>
      <c r="D63" s="2">
        <f>MACD!E63</f>
        <v>6.2686755001934991E-3</v>
      </c>
      <c r="E63" s="2">
        <f>MACD!F63</f>
        <v>8.4240420422023905E-3</v>
      </c>
      <c r="F63" s="2">
        <f>'Moving Avg'!D63</f>
        <v>1.0574400000000002</v>
      </c>
      <c r="G63" s="2">
        <f>'Moving Avg'!F63</f>
        <v>1.06772</v>
      </c>
      <c r="H63" s="2">
        <f>'Moving Avg'!G63</f>
        <v>1.0656499999999995</v>
      </c>
      <c r="I63" s="2">
        <f>'Moving Avg'!H63</f>
        <v>0</v>
      </c>
      <c r="J63" s="5" t="str">
        <f>OBV!F63</f>
        <v>BEARISH</v>
      </c>
      <c r="K63" s="5" t="str">
        <f>OBV!G63</f>
        <v>WEAK</v>
      </c>
      <c r="L63" s="5" t="str">
        <f>OBV!H63</f>
        <v>CONFIRMED BEARISH</v>
      </c>
    </row>
    <row r="64" spans="1:12" ht="13.5" x14ac:dyDescent="0.25">
      <c r="A64" s="3">
        <f>RSI!A64</f>
        <v>42401</v>
      </c>
      <c r="B64" s="2">
        <f>RSI!B64</f>
        <v>1.046</v>
      </c>
      <c r="C64" s="2">
        <f>RSI!I64</f>
        <v>27.133510514453008</v>
      </c>
      <c r="D64" s="2">
        <f>MACD!E64</f>
        <v>8.1250535591681494E-3</v>
      </c>
      <c r="E64" s="2">
        <f>MACD!F64</f>
        <v>8.3642443455955416E-3</v>
      </c>
      <c r="F64" s="2">
        <f>'Moving Avg'!D64</f>
        <v>1.05172</v>
      </c>
      <c r="G64" s="2">
        <f>'Moving Avg'!F64</f>
        <v>1.0657199999999998</v>
      </c>
      <c r="H64" s="2">
        <f>'Moving Avg'!G64</f>
        <v>1.0671359999999994</v>
      </c>
      <c r="I64" s="2">
        <f>'Moving Avg'!H64</f>
        <v>0</v>
      </c>
      <c r="J64" s="5" t="str">
        <f>OBV!F64</f>
        <v>BEARISH</v>
      </c>
      <c r="K64" s="5" t="str">
        <f>OBV!G64</f>
        <v>WEAK</v>
      </c>
      <c r="L64" s="5" t="str">
        <f>OBV!H64</f>
        <v>CONFIRMED BEARISH</v>
      </c>
    </row>
    <row r="65" spans="1:12" ht="13.5" x14ac:dyDescent="0.25">
      <c r="A65" s="3">
        <f>RSI!A65</f>
        <v>42402</v>
      </c>
      <c r="B65" s="2">
        <f>RSI!B65</f>
        <v>1.046</v>
      </c>
      <c r="C65" s="2">
        <f>RSI!I65</f>
        <v>27.133510514453008</v>
      </c>
      <c r="D65" s="2">
        <f>MACD!E65</f>
        <v>9.8128135363231284E-3</v>
      </c>
      <c r="E65" s="2">
        <f>MACD!F65</f>
        <v>8.6539581837410604E-3</v>
      </c>
      <c r="F65" s="2">
        <f>'Moving Avg'!D65</f>
        <v>1.046</v>
      </c>
      <c r="G65" s="2">
        <f>'Moving Avg'!F65</f>
        <v>1.0637199999999998</v>
      </c>
      <c r="H65" s="2">
        <f>'Moving Avg'!G65</f>
        <v>1.0686219999999995</v>
      </c>
      <c r="I65" s="2">
        <f>'Moving Avg'!H65</f>
        <v>0</v>
      </c>
      <c r="J65" s="5" t="str">
        <f>OBV!F65</f>
        <v>BEARISH</v>
      </c>
      <c r="K65" s="5" t="str">
        <f>OBV!G65</f>
        <v>WEAK</v>
      </c>
      <c r="L65" s="5" t="str">
        <f>OBV!H65</f>
        <v>CONFIRMED BEARISH</v>
      </c>
    </row>
    <row r="66" spans="1:12" ht="13.5" x14ac:dyDescent="0.25">
      <c r="A66" s="3">
        <f>RSI!A66</f>
        <v>42403</v>
      </c>
      <c r="B66" s="2">
        <f>RSI!B66</f>
        <v>1.046</v>
      </c>
      <c r="C66" s="2">
        <f>RSI!I66</f>
        <v>27.133510514453008</v>
      </c>
      <c r="D66" s="2">
        <f>MACD!E66</f>
        <v>1.1349231597782783E-2</v>
      </c>
      <c r="E66" s="2">
        <f>MACD!F66</f>
        <v>9.1930128665494056E-3</v>
      </c>
      <c r="F66" s="2">
        <f>'Moving Avg'!D66</f>
        <v>1.046</v>
      </c>
      <c r="G66" s="2">
        <f>'Moving Avg'!F66</f>
        <v>1.0617199999999998</v>
      </c>
      <c r="H66" s="2">
        <f>'Moving Avg'!G66</f>
        <v>1.0695359999999996</v>
      </c>
      <c r="I66" s="2">
        <f>'Moving Avg'!H66</f>
        <v>0</v>
      </c>
      <c r="J66" s="5" t="str">
        <f>OBV!F66</f>
        <v>NEUTRAL</v>
      </c>
      <c r="K66" s="5" t="str">
        <f>OBV!G66</f>
        <v>NEUTRAL</v>
      </c>
      <c r="L66" s="5" t="str">
        <f>OBV!H66</f>
        <v>NEUTRAL</v>
      </c>
    </row>
    <row r="67" spans="1:12" ht="13.5" x14ac:dyDescent="0.25">
      <c r="A67" s="3">
        <f>RSI!A67</f>
        <v>42404</v>
      </c>
      <c r="B67" s="2">
        <f>RSI!B67</f>
        <v>1.046</v>
      </c>
      <c r="C67" s="2">
        <f>RSI!I67</f>
        <v>27.133510514453022</v>
      </c>
      <c r="D67" s="2">
        <f>MACD!E67</f>
        <v>1.2749567895532721E-2</v>
      </c>
      <c r="E67" s="2">
        <f>MACD!F67</f>
        <v>9.90432387234607E-3</v>
      </c>
      <c r="F67" s="2">
        <f>'Moving Avg'!D67</f>
        <v>1.046</v>
      </c>
      <c r="G67" s="2">
        <f>'Moving Avg'!F67</f>
        <v>1.06115</v>
      </c>
      <c r="H67" s="2">
        <f>'Moving Avg'!G67</f>
        <v>1.0704499999999992</v>
      </c>
      <c r="I67" s="2">
        <f>'Moving Avg'!H67</f>
        <v>0</v>
      </c>
      <c r="J67" s="5" t="str">
        <f>OBV!F67</f>
        <v>NEUTRAL</v>
      </c>
      <c r="K67" s="5" t="str">
        <f>OBV!G67</f>
        <v>NEUTRAL</v>
      </c>
      <c r="L67" s="5" t="str">
        <f>OBV!H67</f>
        <v>NEUTRAL</v>
      </c>
    </row>
    <row r="68" spans="1:12" ht="13.5" x14ac:dyDescent="0.25">
      <c r="A68" s="3">
        <f>RSI!A68</f>
        <v>42405</v>
      </c>
      <c r="B68" s="2">
        <f>RSI!B68</f>
        <v>1.046</v>
      </c>
      <c r="C68" s="2">
        <f>RSI!I68</f>
        <v>27.133510514453008</v>
      </c>
      <c r="D68" s="2">
        <f>MACD!E68</f>
        <v>1.4027329178436299E-2</v>
      </c>
      <c r="E68" s="2">
        <f>MACD!F68</f>
        <v>1.0728924933564116E-2</v>
      </c>
      <c r="F68" s="2">
        <f>'Moving Avg'!D68</f>
        <v>1.046</v>
      </c>
      <c r="G68" s="2">
        <f>'Moving Avg'!F68</f>
        <v>1.0605799999999999</v>
      </c>
      <c r="H68" s="2">
        <f>'Moving Avg'!G68</f>
        <v>1.0713639999999993</v>
      </c>
      <c r="I68" s="2">
        <f>'Moving Avg'!H68</f>
        <v>0</v>
      </c>
      <c r="J68" s="5" t="str">
        <f>OBV!F68</f>
        <v>NEUTRAL</v>
      </c>
      <c r="K68" s="5" t="str">
        <f>OBV!G68</f>
        <v>NEUTRAL</v>
      </c>
      <c r="L68" s="5" t="str">
        <f>OBV!H68</f>
        <v>NEUTRAL</v>
      </c>
    </row>
    <row r="69" spans="1:12" ht="13.5" x14ac:dyDescent="0.25">
      <c r="A69" s="3">
        <f>RSI!A69</f>
        <v>42408</v>
      </c>
      <c r="B69" s="2">
        <f>RSI!B69</f>
        <v>1.0174000000000001</v>
      </c>
      <c r="C69" s="2">
        <f>RSI!I69</f>
        <v>14.384840238279438</v>
      </c>
      <c r="D69" s="2">
        <f>MACD!E69</f>
        <v>1.7313013041925451E-2</v>
      </c>
      <c r="E69" s="2">
        <f>MACD!F69</f>
        <v>1.2045742555236385E-2</v>
      </c>
      <c r="F69" s="2">
        <f>'Moving Avg'!D69</f>
        <v>1.0402800000000001</v>
      </c>
      <c r="G69" s="2">
        <f>'Moving Avg'!F69</f>
        <v>1.0585799999999996</v>
      </c>
      <c r="H69" s="2">
        <f>'Moving Avg'!G69</f>
        <v>1.0717059999999994</v>
      </c>
      <c r="I69" s="2">
        <f>'Moving Avg'!H69</f>
        <v>0</v>
      </c>
      <c r="J69" s="5" t="str">
        <f>OBV!F69</f>
        <v>BEARISH</v>
      </c>
      <c r="K69" s="5" t="str">
        <f>OBV!G69</f>
        <v>NEUTRAL</v>
      </c>
      <c r="L69" s="5" t="str">
        <f>OBV!H69</f>
        <v>CONFIRMED BEARISH</v>
      </c>
    </row>
    <row r="70" spans="1:12" ht="13.5" x14ac:dyDescent="0.25">
      <c r="A70" s="3">
        <f>RSI!A70</f>
        <v>42409</v>
      </c>
      <c r="B70" s="2">
        <f>RSI!B70</f>
        <v>1.0174000000000001</v>
      </c>
      <c r="C70" s="2">
        <f>RSI!I70</f>
        <v>14.384840238279438</v>
      </c>
      <c r="D70" s="2">
        <f>MACD!E70</f>
        <v>2.0341819339052991E-2</v>
      </c>
      <c r="E70" s="2">
        <f>MACD!F70</f>
        <v>1.3704957911999709E-2</v>
      </c>
      <c r="F70" s="2">
        <f>'Moving Avg'!D70</f>
        <v>1.0345600000000001</v>
      </c>
      <c r="G70" s="2">
        <f>'Moving Avg'!F70</f>
        <v>1.0565799999999999</v>
      </c>
      <c r="H70" s="2">
        <f>'Moving Avg'!G70</f>
        <v>1.0720479999999994</v>
      </c>
      <c r="I70" s="2">
        <f>'Moving Avg'!H70</f>
        <v>0</v>
      </c>
      <c r="J70" s="5" t="str">
        <f>OBV!F70</f>
        <v>BEARISH</v>
      </c>
      <c r="K70" s="5" t="str">
        <f>OBV!G70</f>
        <v>NEUTRAL</v>
      </c>
      <c r="L70" s="5" t="str">
        <f>OBV!H70</f>
        <v>CONFIRMED BEARISH</v>
      </c>
    </row>
    <row r="71" spans="1:12" ht="13.5" x14ac:dyDescent="0.25">
      <c r="A71" s="3">
        <f>RSI!A71</f>
        <v>42410</v>
      </c>
      <c r="B71" s="2">
        <f>RSI!B71</f>
        <v>1.0174000000000001</v>
      </c>
      <c r="C71" s="2">
        <f>RSI!I71</f>
        <v>14.384840238279438</v>
      </c>
      <c r="D71" s="2">
        <f>MACD!E71</f>
        <v>1.8734851972539879E-2</v>
      </c>
      <c r="E71" s="2">
        <f>MACD!F71</f>
        <v>1.4710936724107743E-2</v>
      </c>
      <c r="F71" s="2">
        <f>'Moving Avg'!D71</f>
        <v>1.0288400000000002</v>
      </c>
      <c r="G71" s="2">
        <f>'Moving Avg'!F71</f>
        <v>1.0545799999999996</v>
      </c>
      <c r="H71" s="2">
        <f>'Moving Avg'!G71</f>
        <v>1.0723899999999995</v>
      </c>
      <c r="I71" s="2">
        <f>'Moving Avg'!H71</f>
        <v>0</v>
      </c>
      <c r="J71" s="5" t="str">
        <f>OBV!F71</f>
        <v>BEARISH</v>
      </c>
      <c r="K71" s="5" t="str">
        <f>OBV!G71</f>
        <v>NEUTRAL</v>
      </c>
      <c r="L71" s="5" t="str">
        <f>OBV!H71</f>
        <v>CONFIRMED BEARISH</v>
      </c>
    </row>
    <row r="72" spans="1:12" ht="13.5" x14ac:dyDescent="0.25">
      <c r="A72" s="3">
        <f>RSI!A72</f>
        <v>42411</v>
      </c>
      <c r="B72" s="2">
        <f>RSI!B72</f>
        <v>1.0174000000000001</v>
      </c>
      <c r="C72" s="2">
        <f>RSI!I72</f>
        <v>14.384840238279438</v>
      </c>
      <c r="D72" s="2">
        <f>MACD!E72</f>
        <v>1.7588255295385435E-2</v>
      </c>
      <c r="E72" s="2">
        <f>MACD!F72</f>
        <v>1.5286400438363282E-2</v>
      </c>
      <c r="F72" s="2">
        <f>'Moving Avg'!D72</f>
        <v>1.02312</v>
      </c>
      <c r="G72" s="2">
        <f>'Moving Avg'!F72</f>
        <v>1.0517199999999995</v>
      </c>
      <c r="H72" s="2">
        <f>'Moving Avg'!G72</f>
        <v>1.0727319999999996</v>
      </c>
      <c r="I72" s="2">
        <f>'Moving Avg'!H72</f>
        <v>0</v>
      </c>
      <c r="J72" s="5" t="str">
        <f>OBV!F72</f>
        <v>BEARISH</v>
      </c>
      <c r="K72" s="5" t="str">
        <f>OBV!G72</f>
        <v>NEUTRAL</v>
      </c>
      <c r="L72" s="5" t="str">
        <f>OBV!H72</f>
        <v>CONFIRMED BEARISH</v>
      </c>
    </row>
    <row r="73" spans="1:12" ht="13.5" x14ac:dyDescent="0.25">
      <c r="A73" s="3">
        <f>RSI!A73</f>
        <v>42412</v>
      </c>
      <c r="B73" s="2">
        <f>RSI!B73</f>
        <v>1.0174000000000001</v>
      </c>
      <c r="C73" s="2">
        <f>RSI!I73</f>
        <v>14.384840238279438</v>
      </c>
      <c r="D73" s="2">
        <f>MACD!E73</f>
        <v>1.6815414533564832E-2</v>
      </c>
      <c r="E73" s="2">
        <f>MACD!F73</f>
        <v>1.5592203257403592E-2</v>
      </c>
      <c r="F73" s="2">
        <f>'Moving Avg'!D73</f>
        <v>1.0174000000000001</v>
      </c>
      <c r="G73" s="2">
        <f>'Moving Avg'!F73</f>
        <v>1.0488599999999995</v>
      </c>
      <c r="H73" s="2">
        <f>'Moving Avg'!G73</f>
        <v>1.0719319999999997</v>
      </c>
      <c r="I73" s="2">
        <f>'Moving Avg'!H73</f>
        <v>0</v>
      </c>
      <c r="J73" s="5" t="str">
        <f>OBV!F73</f>
        <v>BEARISH</v>
      </c>
      <c r="K73" s="5" t="str">
        <f>OBV!G73</f>
        <v>NEUTRAL</v>
      </c>
      <c r="L73" s="5" t="str">
        <f>OBV!H73</f>
        <v>CONFIRMED BEARISH</v>
      </c>
    </row>
    <row r="74" spans="1:12" ht="13.5" x14ac:dyDescent="0.25">
      <c r="A74" s="3">
        <f>RSI!A74</f>
        <v>42415</v>
      </c>
      <c r="B74" s="2">
        <f>RSI!B74</f>
        <v>1.0288999999999999</v>
      </c>
      <c r="C74" s="2">
        <f>RSI!I74</f>
        <v>32.780301665568857</v>
      </c>
      <c r="D74" s="2">
        <f>MACD!E74</f>
        <v>1.5492357930616318E-2</v>
      </c>
      <c r="E74" s="2">
        <f>MACD!F74</f>
        <v>1.5572234192046137E-2</v>
      </c>
      <c r="F74" s="2">
        <f>'Moving Avg'!D74</f>
        <v>1.0197000000000001</v>
      </c>
      <c r="G74" s="2">
        <f>'Moving Avg'!F74</f>
        <v>1.0465749999999996</v>
      </c>
      <c r="H74" s="2">
        <f>'Moving Avg'!G74</f>
        <v>1.0705619999999998</v>
      </c>
      <c r="I74" s="2">
        <f>'Moving Avg'!H74</f>
        <v>0</v>
      </c>
      <c r="J74" s="5" t="str">
        <f>OBV!F74</f>
        <v>BULLISH</v>
      </c>
      <c r="K74" s="5" t="str">
        <f>OBV!G74</f>
        <v>STRONG</v>
      </c>
      <c r="L74" s="5" t="str">
        <f>OBV!H74</f>
        <v>CONFIRMED BULLISH</v>
      </c>
    </row>
    <row r="75" spans="1:12" ht="13.5" x14ac:dyDescent="0.25">
      <c r="A75" s="3">
        <f>RSI!A75</f>
        <v>42416</v>
      </c>
      <c r="B75" s="2">
        <f>RSI!B75</f>
        <v>1.0288999999999999</v>
      </c>
      <c r="C75" s="2">
        <f>RSI!I75</f>
        <v>32.780301665568857</v>
      </c>
      <c r="D75" s="2">
        <f>MACD!E75</f>
        <v>1.4474095829381861E-2</v>
      </c>
      <c r="E75" s="2">
        <f>MACD!F75</f>
        <v>1.5352606519513281E-2</v>
      </c>
      <c r="F75" s="2">
        <f>'Moving Avg'!D75</f>
        <v>1.022</v>
      </c>
      <c r="G75" s="2">
        <f>'Moving Avg'!F75</f>
        <v>1.0442899999999997</v>
      </c>
      <c r="H75" s="2">
        <f>'Moving Avg'!G75</f>
        <v>1.0691919999999997</v>
      </c>
      <c r="I75" s="2">
        <f>'Moving Avg'!H75</f>
        <v>0</v>
      </c>
      <c r="J75" s="5" t="str">
        <f>OBV!F75</f>
        <v>BULLISH</v>
      </c>
      <c r="K75" s="5" t="str">
        <f>OBV!G75</f>
        <v>STRONG</v>
      </c>
      <c r="L75" s="5" t="str">
        <f>OBV!H75</f>
        <v>CONFIRMED BULLISH</v>
      </c>
    </row>
    <row r="76" spans="1:12" ht="13.5" x14ac:dyDescent="0.25">
      <c r="A76" s="3">
        <f>RSI!A76</f>
        <v>42417</v>
      </c>
      <c r="B76" s="2">
        <f>RSI!B76</f>
        <v>1.0288999999999999</v>
      </c>
      <c r="C76" s="2">
        <f>RSI!I76</f>
        <v>32.780301665568857</v>
      </c>
      <c r="D76" s="2">
        <f>MACD!E76</f>
        <v>1.3706236965686625E-2</v>
      </c>
      <c r="E76" s="2">
        <f>MACD!F76</f>
        <v>1.502333260874795E-2</v>
      </c>
      <c r="F76" s="2">
        <f>'Moving Avg'!D76</f>
        <v>1.0243</v>
      </c>
      <c r="G76" s="2">
        <f>'Moving Avg'!F76</f>
        <v>1.0420049999999998</v>
      </c>
      <c r="H76" s="2">
        <f>'Moving Avg'!G76</f>
        <v>1.0678219999999998</v>
      </c>
      <c r="I76" s="2">
        <f>'Moving Avg'!H76</f>
        <v>0</v>
      </c>
      <c r="J76" s="5" t="str">
        <f>OBV!F76</f>
        <v>BULLISH</v>
      </c>
      <c r="K76" s="5" t="str">
        <f>OBV!G76</f>
        <v>STRONG</v>
      </c>
      <c r="L76" s="5" t="str">
        <f>OBV!H76</f>
        <v>CONFIRMED BULLISH</v>
      </c>
    </row>
    <row r="77" spans="1:12" ht="13.5" x14ac:dyDescent="0.25">
      <c r="A77" s="3">
        <f>RSI!A77</f>
        <v>42418</v>
      </c>
      <c r="B77" s="2">
        <f>RSI!B77</f>
        <v>1.0288999999999999</v>
      </c>
      <c r="C77" s="2">
        <f>RSI!I77</f>
        <v>32.780301665568857</v>
      </c>
      <c r="D77" s="2">
        <f>MACD!E77</f>
        <v>1.3143313503068743E-2</v>
      </c>
      <c r="E77" s="2">
        <f>MACD!F77</f>
        <v>1.4647328787612109E-2</v>
      </c>
      <c r="F77" s="2">
        <f>'Moving Avg'!D77</f>
        <v>1.0266</v>
      </c>
      <c r="G77" s="2">
        <f>'Moving Avg'!F77</f>
        <v>1.03972</v>
      </c>
      <c r="H77" s="2">
        <f>'Moving Avg'!G77</f>
        <v>1.066452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CONFIRMED BULLISH</v>
      </c>
    </row>
    <row r="78" spans="1:12" ht="13.5" x14ac:dyDescent="0.25">
      <c r="A78" s="3">
        <f>RSI!A78</f>
        <v>42419</v>
      </c>
      <c r="B78" s="2">
        <f>RSI!B78</f>
        <v>1.0288999999999999</v>
      </c>
      <c r="C78" s="2">
        <f>RSI!I78</f>
        <v>32.780301665568857</v>
      </c>
      <c r="D78" s="2">
        <f>MACD!E78</f>
        <v>1.2747367046566538E-2</v>
      </c>
      <c r="E78" s="2">
        <f>MACD!F78</f>
        <v>1.4267336439402995E-2</v>
      </c>
      <c r="F78" s="2">
        <f>'Moving Avg'!D78</f>
        <v>1.0288999999999999</v>
      </c>
      <c r="G78" s="2">
        <f>'Moving Avg'!F78</f>
        <v>1.0374349999999999</v>
      </c>
      <c r="H78" s="2">
        <f>'Moving Avg'!G78</f>
        <v>1.0650820000000001</v>
      </c>
      <c r="I78" s="2">
        <f>'Moving Avg'!H78</f>
        <v>0</v>
      </c>
      <c r="J78" s="5" t="str">
        <f>OBV!F78</f>
        <v>BULLISH</v>
      </c>
      <c r="K78" s="5" t="str">
        <f>OBV!G78</f>
        <v>STRONG</v>
      </c>
      <c r="L78" s="5" t="str">
        <f>OBV!H78</f>
        <v>CONFIRMED BULLISH</v>
      </c>
    </row>
    <row r="79" spans="1:12" ht="13.5" x14ac:dyDescent="0.25">
      <c r="A79" s="3">
        <f>RSI!A79</f>
        <v>42422</v>
      </c>
      <c r="B79" s="2">
        <f>RSI!B79</f>
        <v>1.0288999999999999</v>
      </c>
      <c r="C79" s="2">
        <f>RSI!I79</f>
        <v>32.780301665568857</v>
      </c>
      <c r="D79" s="2">
        <f>MACD!E79</f>
        <v>8.0867552410841537E-3</v>
      </c>
      <c r="E79" s="2">
        <f>MACD!F79</f>
        <v>1.3031220199739228E-2</v>
      </c>
      <c r="F79" s="2">
        <f>'Moving Avg'!D79</f>
        <v>1.0288999999999999</v>
      </c>
      <c r="G79" s="2">
        <f>'Moving Avg'!F79</f>
        <v>1.0351500000000002</v>
      </c>
      <c r="H79" s="2">
        <f>'Moving Avg'!G79</f>
        <v>1.0637120000000002</v>
      </c>
      <c r="I79" s="2">
        <f>'Moving Avg'!H79</f>
        <v>0</v>
      </c>
      <c r="J79" s="5" t="str">
        <f>OBV!F79</f>
        <v>NEUTRAL</v>
      </c>
      <c r="K79" s="5" t="str">
        <f>OBV!G79</f>
        <v>NEUTRAL</v>
      </c>
      <c r="L79" s="5" t="str">
        <f>OBV!H79</f>
        <v>NEUTRAL</v>
      </c>
    </row>
    <row r="80" spans="1:12" ht="13.5" x14ac:dyDescent="0.25">
      <c r="A80" s="3">
        <f>RSI!A80</f>
        <v>42423</v>
      </c>
      <c r="B80" s="2">
        <f>RSI!B80</f>
        <v>1.0288999999999999</v>
      </c>
      <c r="C80" s="2">
        <f>RSI!I80</f>
        <v>32.780301665568857</v>
      </c>
      <c r="D80" s="2">
        <f>MACD!E80</f>
        <v>4.2120678693691183E-3</v>
      </c>
      <c r="E80" s="2">
        <f>MACD!F80</f>
        <v>1.1267389733665208E-2</v>
      </c>
      <c r="F80" s="2">
        <f>'Moving Avg'!D80</f>
        <v>1.0288999999999999</v>
      </c>
      <c r="G80" s="2">
        <f>'Moving Avg'!F80</f>
        <v>1.0328650000000001</v>
      </c>
      <c r="H80" s="2">
        <f>'Moving Avg'!G80</f>
        <v>1.0623420000000003</v>
      </c>
      <c r="I80" s="2">
        <f>'Moving Avg'!H80</f>
        <v>0</v>
      </c>
      <c r="J80" s="5" t="str">
        <f>OBV!F80</f>
        <v>NEUTRAL</v>
      </c>
      <c r="K80" s="5" t="str">
        <f>OBV!G80</f>
        <v>NEUTRAL</v>
      </c>
      <c r="L80" s="5" t="str">
        <f>OBV!H80</f>
        <v>NEUTRAL</v>
      </c>
    </row>
    <row r="81" spans="1:12" ht="13.5" x14ac:dyDescent="0.25">
      <c r="A81" s="3">
        <f>RSI!A81</f>
        <v>42424</v>
      </c>
      <c r="B81" s="2">
        <f>RSI!B81</f>
        <v>1.0288999999999999</v>
      </c>
      <c r="C81" s="2">
        <f>RSI!I81</f>
        <v>32.780301665568857</v>
      </c>
      <c r="D81" s="2">
        <f>MACD!E81</f>
        <v>9.9728924059672153E-4</v>
      </c>
      <c r="E81" s="2">
        <f>MACD!F81</f>
        <v>9.2133696350515104E-3</v>
      </c>
      <c r="F81" s="2">
        <f>'Moving Avg'!D81</f>
        <v>1.0288999999999999</v>
      </c>
      <c r="G81" s="2">
        <f>'Moving Avg'!F81</f>
        <v>1.0320100000000001</v>
      </c>
      <c r="H81" s="2">
        <f>'Moving Avg'!G81</f>
        <v>1.0609720000000005</v>
      </c>
      <c r="I81" s="2">
        <f>'Moving Avg'!H81</f>
        <v>0</v>
      </c>
      <c r="J81" s="5" t="str">
        <f>OBV!F81</f>
        <v>NEUTRAL</v>
      </c>
      <c r="K81" s="5" t="str">
        <f>OBV!G81</f>
        <v>NEUTRAL</v>
      </c>
      <c r="L81" s="5" t="str">
        <f>OBV!H81</f>
        <v>NEUTRAL</v>
      </c>
    </row>
    <row r="82" spans="1:12" ht="13.5" x14ac:dyDescent="0.25">
      <c r="A82" s="3">
        <f>RSI!A82</f>
        <v>42425</v>
      </c>
      <c r="B82" s="2">
        <f>RSI!B82</f>
        <v>1.0288999999999999</v>
      </c>
      <c r="C82" s="2">
        <f>RSI!I82</f>
        <v>32.780301665568857</v>
      </c>
      <c r="D82" s="2">
        <f>MACD!E82</f>
        <v>-1.6638312148871126E-3</v>
      </c>
      <c r="E82" s="2">
        <f>MACD!F82</f>
        <v>7.0379294650637862E-3</v>
      </c>
      <c r="F82" s="2">
        <f>'Moving Avg'!D82</f>
        <v>1.0288999999999999</v>
      </c>
      <c r="G82" s="2">
        <f>'Moving Avg'!F82</f>
        <v>1.031155</v>
      </c>
      <c r="H82" s="2">
        <f>'Moving Avg'!G82</f>
        <v>1.0596020000000004</v>
      </c>
      <c r="I82" s="2">
        <f>'Moving Avg'!H82</f>
        <v>0</v>
      </c>
      <c r="J82" s="5" t="str">
        <f>OBV!F82</f>
        <v>NEUTRAL</v>
      </c>
      <c r="K82" s="5" t="str">
        <f>OBV!G82</f>
        <v>NEUTRAL</v>
      </c>
      <c r="L82" s="5" t="str">
        <f>OBV!H82</f>
        <v>NEUTRAL</v>
      </c>
    </row>
    <row r="83" spans="1:12" ht="13.5" x14ac:dyDescent="0.25">
      <c r="A83" s="3">
        <f>RSI!A83</f>
        <v>42426</v>
      </c>
      <c r="B83" s="2">
        <f>RSI!B83</f>
        <v>1.0288999999999999</v>
      </c>
      <c r="C83" s="2">
        <f>RSI!I83</f>
        <v>32.780301665568857</v>
      </c>
      <c r="D83" s="2">
        <f>MACD!E83</f>
        <v>-3.8608477402388708E-3</v>
      </c>
      <c r="E83" s="2">
        <f>MACD!F83</f>
        <v>4.8581740240032549E-3</v>
      </c>
      <c r="F83" s="2">
        <f>'Moving Avg'!D83</f>
        <v>1.0288999999999999</v>
      </c>
      <c r="G83" s="2">
        <f>'Moving Avg'!F83</f>
        <v>1.0303</v>
      </c>
      <c r="H83" s="2">
        <f>'Moving Avg'!G83</f>
        <v>1.0582320000000003</v>
      </c>
      <c r="I83" s="2">
        <f>'Moving Avg'!H83</f>
        <v>0</v>
      </c>
      <c r="J83" s="5" t="str">
        <f>OBV!F83</f>
        <v>NEUTRAL</v>
      </c>
      <c r="K83" s="5" t="str">
        <f>OBV!G83</f>
        <v>NEUTRAL</v>
      </c>
      <c r="L83" s="5" t="str">
        <f>OBV!H83</f>
        <v>NEUTRAL</v>
      </c>
    </row>
    <row r="84" spans="1:12" ht="13.5" x14ac:dyDescent="0.25">
      <c r="A84" s="3">
        <f>RSI!A84</f>
        <v>42429</v>
      </c>
      <c r="B84" s="2">
        <f>RSI!B84</f>
        <v>1.0288999999999999</v>
      </c>
      <c r="C84" s="2">
        <f>RSI!I84</f>
        <v>32.780301665568857</v>
      </c>
      <c r="D84" s="2">
        <f>MACD!E84</f>
        <v>-3.8999820807255059E-3</v>
      </c>
      <c r="E84" s="2">
        <f>MACD!F84</f>
        <v>3.1065428030575028E-3</v>
      </c>
      <c r="F84" s="2">
        <f>'Moving Avg'!D84</f>
        <v>1.0288999999999999</v>
      </c>
      <c r="G84" s="2">
        <f>'Moving Avg'!F84</f>
        <v>1.0294450000000002</v>
      </c>
      <c r="H84" s="2">
        <f>'Moving Avg'!G84</f>
        <v>1.0568620000000002</v>
      </c>
      <c r="I84" s="2">
        <f>'Moving Avg'!H84</f>
        <v>0</v>
      </c>
      <c r="J84" s="5" t="str">
        <f>OBV!F84</f>
        <v>NEUTRAL</v>
      </c>
      <c r="K84" s="5" t="str">
        <f>OBV!G84</f>
        <v>NEUTRAL</v>
      </c>
      <c r="L84" s="5" t="str">
        <f>OBV!H84</f>
        <v>NEUTRAL</v>
      </c>
    </row>
    <row r="85" spans="1:12" ht="13.5" x14ac:dyDescent="0.25">
      <c r="A85" s="3">
        <f>RSI!A85</f>
        <v>42430</v>
      </c>
      <c r="B85" s="2">
        <f>RSI!B85</f>
        <v>1.0288999999999999</v>
      </c>
      <c r="C85" s="2">
        <f>RSI!I85</f>
        <v>32.780301665568857</v>
      </c>
      <c r="D85" s="2">
        <f>MACD!E85</f>
        <v>-3.8861986485627664E-3</v>
      </c>
      <c r="E85" s="2">
        <f>MACD!F85</f>
        <v>1.707994512733449E-3</v>
      </c>
      <c r="F85" s="2">
        <f>'Moving Avg'!D85</f>
        <v>1.0288999999999999</v>
      </c>
      <c r="G85" s="2">
        <f>'Moving Avg'!F85</f>
        <v>1.0285900000000001</v>
      </c>
      <c r="H85" s="2">
        <f>'Moving Avg'!G85</f>
        <v>1.0554920000000003</v>
      </c>
      <c r="I85" s="2">
        <f>'Moving Avg'!H85</f>
        <v>0</v>
      </c>
      <c r="J85" s="5" t="str">
        <f>OBV!F85</f>
        <v>NEUTRAL</v>
      </c>
      <c r="K85" s="5" t="str">
        <f>OBV!G85</f>
        <v>NEUTRAL</v>
      </c>
      <c r="L85" s="5" t="str">
        <f>OBV!H85</f>
        <v>NEUTRAL</v>
      </c>
    </row>
    <row r="86" spans="1:12" ht="13.5" x14ac:dyDescent="0.25">
      <c r="A86" s="3">
        <f>RSI!A86</f>
        <v>42431</v>
      </c>
      <c r="B86" s="2">
        <f>RSI!B86</f>
        <v>1.0288999999999999</v>
      </c>
      <c r="C86" s="2">
        <f>RSI!I86</f>
        <v>32.780301665568857</v>
      </c>
      <c r="D86" s="2">
        <f>MACD!E86</f>
        <v>-3.8311124991639023E-3</v>
      </c>
      <c r="E86" s="2">
        <f>MACD!F86</f>
        <v>6.0017311035397874E-4</v>
      </c>
      <c r="F86" s="2">
        <f>'Moving Avg'!D86</f>
        <v>1.0288999999999999</v>
      </c>
      <c r="G86" s="2">
        <f>'Moving Avg'!F86</f>
        <v>1.0277350000000001</v>
      </c>
      <c r="H86" s="2">
        <f>'Moving Avg'!G86</f>
        <v>1.0541220000000002</v>
      </c>
      <c r="I86" s="2">
        <f>'Moving Avg'!H86</f>
        <v>0</v>
      </c>
      <c r="J86" s="5" t="str">
        <f>OBV!F86</f>
        <v>NEUTRAL</v>
      </c>
      <c r="K86" s="5" t="str">
        <f>OBV!G86</f>
        <v>NEUTRAL</v>
      </c>
      <c r="L86" s="5" t="str">
        <f>OBV!H86</f>
        <v>NEUTRAL</v>
      </c>
    </row>
    <row r="87" spans="1:12" ht="13.5" x14ac:dyDescent="0.25">
      <c r="A87" s="3">
        <f>RSI!A87</f>
        <v>42432</v>
      </c>
      <c r="B87" s="2">
        <f>RSI!B87</f>
        <v>1.0288999999999999</v>
      </c>
      <c r="C87" s="2">
        <f>RSI!I87</f>
        <v>32.780301665568857</v>
      </c>
      <c r="D87" s="2">
        <f>MACD!E87</f>
        <v>-3.744294433405182E-3</v>
      </c>
      <c r="E87" s="2">
        <f>MACD!F87</f>
        <v>-2.6872039839785346E-4</v>
      </c>
      <c r="F87" s="2">
        <f>'Moving Avg'!D87</f>
        <v>1.0288999999999999</v>
      </c>
      <c r="G87" s="2">
        <f>'Moving Avg'!F87</f>
        <v>1.02688</v>
      </c>
      <c r="H87" s="2">
        <f>'Moving Avg'!G87</f>
        <v>1.0527520000000001</v>
      </c>
      <c r="I87" s="2">
        <f>'Moving Avg'!H87</f>
        <v>0</v>
      </c>
      <c r="J87" s="5" t="str">
        <f>OBV!F87</f>
        <v>NEUTRAL</v>
      </c>
      <c r="K87" s="5" t="str">
        <f>OBV!G87</f>
        <v>NEUTRAL</v>
      </c>
      <c r="L87" s="5" t="str">
        <f>OBV!H87</f>
        <v>NEUTRAL</v>
      </c>
    </row>
    <row r="88" spans="1:12" ht="13.5" x14ac:dyDescent="0.25">
      <c r="A88" s="3">
        <f>RSI!A88</f>
        <v>42433</v>
      </c>
      <c r="B88" s="2">
        <f>RSI!B88</f>
        <v>1.0288999999999999</v>
      </c>
      <c r="C88" s="2">
        <f>RSI!I88</f>
        <v>32.780301665568857</v>
      </c>
      <c r="D88" s="2">
        <f>MACD!E88</f>
        <v>-3.6336045592819666E-3</v>
      </c>
      <c r="E88" s="2">
        <f>MACD!F88</f>
        <v>-9.4169723057467613E-4</v>
      </c>
      <c r="F88" s="2">
        <f>'Moving Avg'!D88</f>
        <v>1.0288999999999999</v>
      </c>
      <c r="G88" s="2">
        <f>'Moving Avg'!F88</f>
        <v>1.0260250000000002</v>
      </c>
      <c r="H88" s="2">
        <f>'Moving Avg'!G88</f>
        <v>1.051382</v>
      </c>
      <c r="I88" s="2">
        <f>'Moving Avg'!H88</f>
        <v>0</v>
      </c>
      <c r="J88" s="5" t="str">
        <f>OBV!F88</f>
        <v>NEUTRAL</v>
      </c>
      <c r="K88" s="5" t="str">
        <f>OBV!G88</f>
        <v>NEUTRAL</v>
      </c>
      <c r="L88" s="5" t="str">
        <f>OBV!H88</f>
        <v>NEUTRAL</v>
      </c>
    </row>
    <row r="89" spans="1:12" ht="13.5" x14ac:dyDescent="0.25">
      <c r="A89" s="3">
        <f>RSI!A89</f>
        <v>42436</v>
      </c>
      <c r="B89" s="2">
        <f>RSI!B89</f>
        <v>1.0288999999999999</v>
      </c>
      <c r="C89" s="2">
        <f>RSI!I89</f>
        <v>32.780301665568857</v>
      </c>
      <c r="D89" s="2">
        <f>MACD!E89</f>
        <v>-3.5054731244641424E-3</v>
      </c>
      <c r="E89" s="2">
        <f>MACD!F89</f>
        <v>-1.4544524093525694E-3</v>
      </c>
      <c r="F89" s="2">
        <f>'Moving Avg'!D89</f>
        <v>1.0288999999999999</v>
      </c>
      <c r="G89" s="2">
        <f>'Moving Avg'!F89</f>
        <v>1.0266</v>
      </c>
      <c r="H89" s="2">
        <f>'Moving Avg'!G89</f>
        <v>1.0500120000000002</v>
      </c>
      <c r="I89" s="2">
        <f>'Moving Avg'!H89</f>
        <v>0</v>
      </c>
      <c r="J89" s="5" t="str">
        <f>OBV!F89</f>
        <v>NEUTRAL</v>
      </c>
      <c r="K89" s="5" t="str">
        <f>OBV!G89</f>
        <v>NEUTRAL</v>
      </c>
      <c r="L89" s="5" t="str">
        <f>OBV!H89</f>
        <v>NEUTRAL</v>
      </c>
    </row>
    <row r="90" spans="1:12" ht="13.5" x14ac:dyDescent="0.25">
      <c r="A90" s="3">
        <f>RSI!A90</f>
        <v>42437</v>
      </c>
      <c r="B90" s="2">
        <f>RSI!B90</f>
        <v>1.0403</v>
      </c>
      <c r="C90" s="2">
        <f>RSI!I90</f>
        <v>60.392440292774623</v>
      </c>
      <c r="D90" s="2">
        <f>MACD!E90</f>
        <v>-4.2095812809519462E-3</v>
      </c>
      <c r="E90" s="2">
        <f>MACD!F90</f>
        <v>-2.0054781836724451E-3</v>
      </c>
      <c r="F90" s="2">
        <f>'Moving Avg'!D90</f>
        <v>1.03118</v>
      </c>
      <c r="G90" s="2">
        <f>'Moving Avg'!F90</f>
        <v>1.0277449999999999</v>
      </c>
      <c r="H90" s="2">
        <f>'Moving Avg'!G90</f>
        <v>1.04887</v>
      </c>
      <c r="I90" s="2">
        <f>'Moving Avg'!H90</f>
        <v>0</v>
      </c>
      <c r="J90" s="5" t="str">
        <f>OBV!F90</f>
        <v>BULLISH</v>
      </c>
      <c r="K90" s="5" t="str">
        <f>OBV!G90</f>
        <v>NEUTRAL</v>
      </c>
      <c r="L90" s="5" t="str">
        <f>OBV!H90</f>
        <v>CONFIRMED BULLISH</v>
      </c>
    </row>
    <row r="91" spans="1:12" ht="13.5" x14ac:dyDescent="0.25">
      <c r="A91" s="3">
        <f>RSI!A91</f>
        <v>42438</v>
      </c>
      <c r="B91" s="2">
        <f>RSI!B91</f>
        <v>1.0403</v>
      </c>
      <c r="C91" s="2">
        <f>RSI!I91</f>
        <v>60.392440292774623</v>
      </c>
      <c r="D91" s="2">
        <f>MACD!E91</f>
        <v>-4.8431750641724225E-3</v>
      </c>
      <c r="E91" s="2">
        <f>MACD!F91</f>
        <v>-2.5730175597724406E-3</v>
      </c>
      <c r="F91" s="2">
        <f>'Moving Avg'!D91</f>
        <v>1.03346</v>
      </c>
      <c r="G91" s="2">
        <f>'Moving Avg'!F91</f>
        <v>1.0288899999999999</v>
      </c>
      <c r="H91" s="2">
        <f>'Moving Avg'!G91</f>
        <v>1.047728</v>
      </c>
      <c r="I91" s="2">
        <f>'Moving Avg'!H91</f>
        <v>0</v>
      </c>
      <c r="J91" s="5" t="str">
        <f>OBV!F91</f>
        <v>BULLISH</v>
      </c>
      <c r="K91" s="5" t="str">
        <f>OBV!G91</f>
        <v>NEUTRAL</v>
      </c>
      <c r="L91" s="5" t="str">
        <f>OBV!H91</f>
        <v>CONFIRMED BULLISH</v>
      </c>
    </row>
    <row r="92" spans="1:12" ht="13.5" x14ac:dyDescent="0.25">
      <c r="A92" s="3">
        <f>RSI!A92</f>
        <v>42439</v>
      </c>
      <c r="B92" s="2">
        <f>RSI!B92</f>
        <v>1.0288999999999999</v>
      </c>
      <c r="C92" s="2">
        <f>RSI!I92</f>
        <v>40.90516861205424</v>
      </c>
      <c r="D92" s="2">
        <f>MACD!E92</f>
        <v>-4.569857657132248E-3</v>
      </c>
      <c r="E92" s="2">
        <f>MACD!F92</f>
        <v>-2.9723855792444021E-3</v>
      </c>
      <c r="F92" s="2">
        <f>'Moving Avg'!D92</f>
        <v>1.03346</v>
      </c>
      <c r="G92" s="2">
        <f>'Moving Avg'!F92</f>
        <v>1.0294649999999999</v>
      </c>
      <c r="H92" s="2">
        <f>'Moving Avg'!G92</f>
        <v>1.046586</v>
      </c>
      <c r="I92" s="2">
        <f>'Moving Avg'!H92</f>
        <v>0</v>
      </c>
      <c r="J92" s="5" t="str">
        <f>OBV!F92</f>
        <v>BEARISH</v>
      </c>
      <c r="K92" s="5" t="str">
        <f>OBV!G92</f>
        <v>NEUTRAL</v>
      </c>
      <c r="L92" s="5" t="str">
        <f>OBV!H92</f>
        <v>NEUTRAL</v>
      </c>
    </row>
    <row r="93" spans="1:12" ht="13.5" x14ac:dyDescent="0.25">
      <c r="A93" s="3">
        <f>RSI!A93</f>
        <v>42440</v>
      </c>
      <c r="B93" s="2">
        <f>RSI!B93</f>
        <v>1.0288999999999999</v>
      </c>
      <c r="C93" s="2">
        <f>RSI!I93</f>
        <v>40.90516861205424</v>
      </c>
      <c r="D93" s="2">
        <f>MACD!E93</f>
        <v>-4.3036419375750423E-3</v>
      </c>
      <c r="E93" s="2">
        <f>MACD!F93</f>
        <v>-3.2386368509105304E-3</v>
      </c>
      <c r="F93" s="2">
        <f>'Moving Avg'!D93</f>
        <v>1.03346</v>
      </c>
      <c r="G93" s="2">
        <f>'Moving Avg'!F93</f>
        <v>1.0300399999999998</v>
      </c>
      <c r="H93" s="2">
        <f>'Moving Avg'!G93</f>
        <v>1.0454439999999998</v>
      </c>
      <c r="I93" s="2">
        <f>'Moving Avg'!H93</f>
        <v>0</v>
      </c>
      <c r="J93" s="5" t="str">
        <f>OBV!F93</f>
        <v>BEARISH</v>
      </c>
      <c r="K93" s="5" t="str">
        <f>OBV!G93</f>
        <v>NEUTRAL</v>
      </c>
      <c r="L93" s="5" t="str">
        <f>OBV!H93</f>
        <v>NEUTRAL</v>
      </c>
    </row>
    <row r="94" spans="1:12" ht="13.5" x14ac:dyDescent="0.25">
      <c r="A94" s="3">
        <f>RSI!A94</f>
        <v>42443</v>
      </c>
      <c r="B94" s="2">
        <f>RSI!B94</f>
        <v>1.0288999999999999</v>
      </c>
      <c r="C94" s="2">
        <f>RSI!I94</f>
        <v>40.90516861205424</v>
      </c>
      <c r="D94" s="2">
        <f>MACD!E94</f>
        <v>-4.0460240155564264E-3</v>
      </c>
      <c r="E94" s="2">
        <f>MACD!F94</f>
        <v>-3.4001142838397101E-3</v>
      </c>
      <c r="F94" s="2">
        <f>'Moving Avg'!D94</f>
        <v>1.03346</v>
      </c>
      <c r="G94" s="2">
        <f>'Moving Avg'!F94</f>
        <v>1.0300400000000001</v>
      </c>
      <c r="H94" s="2">
        <f>'Moving Avg'!G94</f>
        <v>1.0443019999999998</v>
      </c>
      <c r="I94" s="2">
        <f>'Moving Avg'!H94</f>
        <v>0</v>
      </c>
      <c r="J94" s="5" t="str">
        <f>OBV!F94</f>
        <v>BEARISH</v>
      </c>
      <c r="K94" s="5" t="str">
        <f>OBV!G94</f>
        <v>NEUTRAL</v>
      </c>
      <c r="L94" s="5" t="str">
        <f>OBV!H94</f>
        <v>NEUTRAL</v>
      </c>
    </row>
    <row r="95" spans="1:12" ht="13.5" x14ac:dyDescent="0.25">
      <c r="A95" s="3">
        <f>RSI!A95</f>
        <v>42444</v>
      </c>
      <c r="B95" s="2">
        <f>RSI!B95</f>
        <v>1.0288999999999999</v>
      </c>
      <c r="C95" s="2">
        <f>RSI!I95</f>
        <v>40.90516861205424</v>
      </c>
      <c r="D95" s="2">
        <f>MACD!E95</f>
        <v>-3.7980780764756972E-3</v>
      </c>
      <c r="E95" s="2">
        <f>MACD!F95</f>
        <v>-3.4797070423669076E-3</v>
      </c>
      <c r="F95" s="2">
        <f>'Moving Avg'!D95</f>
        <v>1.03118</v>
      </c>
      <c r="G95" s="2">
        <f>'Moving Avg'!F95</f>
        <v>1.0300400000000001</v>
      </c>
      <c r="H95" s="2">
        <f>'Moving Avg'!G95</f>
        <v>1.0431599999999999</v>
      </c>
      <c r="I95" s="2">
        <f>'Moving Avg'!H95</f>
        <v>0</v>
      </c>
      <c r="J95" s="5" t="str">
        <f>OBV!F95</f>
        <v>BEARISH</v>
      </c>
      <c r="K95" s="5" t="str">
        <f>OBV!G95</f>
        <v>NEUTRAL</v>
      </c>
      <c r="L95" s="5" t="str">
        <f>OBV!H95</f>
        <v>CONFIRMED BEARISH</v>
      </c>
    </row>
    <row r="96" spans="1:12" ht="13.5" x14ac:dyDescent="0.25">
      <c r="A96" s="3">
        <f>RSI!A96</f>
        <v>42445</v>
      </c>
      <c r="B96" s="2">
        <f>RSI!B96</f>
        <v>1.0288999999999999</v>
      </c>
      <c r="C96" s="2">
        <f>RSI!I96</f>
        <v>40.90516861205424</v>
      </c>
      <c r="D96" s="2">
        <f>MACD!E96</f>
        <v>-3.5605354965522196E-3</v>
      </c>
      <c r="E96" s="2">
        <f>MACD!F96</f>
        <v>-3.4958727332039703E-3</v>
      </c>
      <c r="F96" s="2">
        <f>'Moving Avg'!D96</f>
        <v>1.0288999999999999</v>
      </c>
      <c r="G96" s="2">
        <f>'Moving Avg'!F96</f>
        <v>1.0300400000000001</v>
      </c>
      <c r="H96" s="2">
        <f>'Moving Avg'!G96</f>
        <v>1.0420179999999999</v>
      </c>
      <c r="I96" s="2">
        <f>'Moving Avg'!H96</f>
        <v>0</v>
      </c>
      <c r="J96" s="5" t="str">
        <f>OBV!F96</f>
        <v>BEARISH</v>
      </c>
      <c r="K96" s="5" t="str">
        <f>OBV!G96</f>
        <v>NEUTRAL</v>
      </c>
      <c r="L96" s="5" t="str">
        <f>OBV!H96</f>
        <v>CONFIRMED BEARISH</v>
      </c>
    </row>
    <row r="97" spans="1:12" ht="13.5" x14ac:dyDescent="0.25">
      <c r="A97" s="3">
        <f>RSI!A97</f>
        <v>42446</v>
      </c>
      <c r="B97" s="2">
        <f>RSI!B97</f>
        <v>1.0288999999999999</v>
      </c>
      <c r="C97" s="2">
        <f>RSI!I97</f>
        <v>40.90516861205424</v>
      </c>
      <c r="D97" s="2">
        <f>MACD!E97</f>
        <v>-3.3338507345432866E-3</v>
      </c>
      <c r="E97" s="2">
        <f>MACD!F97</f>
        <v>-3.4634683334718338E-3</v>
      </c>
      <c r="F97" s="2">
        <f>'Moving Avg'!D97</f>
        <v>1.0288999999999999</v>
      </c>
      <c r="G97" s="2">
        <f>'Moving Avg'!F97</f>
        <v>1.0300400000000001</v>
      </c>
      <c r="H97" s="2">
        <f>'Moving Avg'!G97</f>
        <v>1.0414479999999999</v>
      </c>
      <c r="I97" s="2">
        <f>'Moving Avg'!H97</f>
        <v>0</v>
      </c>
      <c r="J97" s="5" t="str">
        <f>OBV!F97</f>
        <v>NEUTRAL</v>
      </c>
      <c r="K97" s="5" t="str">
        <f>OBV!G97</f>
        <v>NEUTRAL</v>
      </c>
      <c r="L97" s="5" t="str">
        <f>OBV!H97</f>
        <v>NEUTRAL</v>
      </c>
    </row>
    <row r="98" spans="1:12" ht="13.5" x14ac:dyDescent="0.25">
      <c r="A98" s="3">
        <f>RSI!A98</f>
        <v>42447</v>
      </c>
      <c r="B98" s="2">
        <f>RSI!B98</f>
        <v>1.0288999999999999</v>
      </c>
      <c r="C98" s="2">
        <f>RSI!I98</f>
        <v>40.90516861205424</v>
      </c>
      <c r="D98" s="2">
        <f>MACD!E98</f>
        <v>-3.1182561120628449E-3</v>
      </c>
      <c r="E98" s="2">
        <f>MACD!F98</f>
        <v>-3.3944258891900362E-3</v>
      </c>
      <c r="F98" s="2">
        <f>'Moving Avg'!D98</f>
        <v>1.0288999999999999</v>
      </c>
      <c r="G98" s="2">
        <f>'Moving Avg'!F98</f>
        <v>1.0300400000000001</v>
      </c>
      <c r="H98" s="2">
        <f>'Moving Avg'!G98</f>
        <v>1.040878</v>
      </c>
      <c r="I98" s="2">
        <f>'Moving Avg'!H98</f>
        <v>0</v>
      </c>
      <c r="J98" s="5" t="str">
        <f>OBV!F98</f>
        <v>NEUTRAL</v>
      </c>
      <c r="K98" s="5" t="str">
        <f>OBV!G98</f>
        <v>NEUTRAL</v>
      </c>
      <c r="L98" s="5" t="str">
        <f>OBV!H98</f>
        <v>NEUTRAL</v>
      </c>
    </row>
    <row r="99" spans="1:12" ht="13.5" x14ac:dyDescent="0.25">
      <c r="A99" s="3">
        <f>RSI!A99</f>
        <v>42450</v>
      </c>
      <c r="B99" s="2">
        <f>RSI!B99</f>
        <v>1.0288999999999999</v>
      </c>
      <c r="C99" s="2">
        <f>RSI!I99</f>
        <v>40.905168612054233</v>
      </c>
      <c r="D99" s="2">
        <f>MACD!E99</f>
        <v>-2.9138072641130552E-3</v>
      </c>
      <c r="E99" s="2">
        <f>MACD!F99</f>
        <v>-3.2983021641746404E-3</v>
      </c>
      <c r="F99" s="2">
        <f>'Moving Avg'!D99</f>
        <v>1.0288999999999999</v>
      </c>
      <c r="G99" s="2">
        <f>'Moving Avg'!F99</f>
        <v>1.0300400000000001</v>
      </c>
      <c r="H99" s="2">
        <f>'Moving Avg'!G99</f>
        <v>1.0403079999999998</v>
      </c>
      <c r="I99" s="2">
        <f>'Moving Avg'!H99</f>
        <v>0</v>
      </c>
      <c r="J99" s="5" t="str">
        <f>OBV!F99</f>
        <v>NEUTRAL</v>
      </c>
      <c r="K99" s="5" t="str">
        <f>OBV!G99</f>
        <v>NEUTRAL</v>
      </c>
      <c r="L99" s="5" t="str">
        <f>OBV!H99</f>
        <v>NEUTRAL</v>
      </c>
    </row>
    <row r="100" spans="1:12" ht="13.5" x14ac:dyDescent="0.25">
      <c r="A100" s="3">
        <f>RSI!A100</f>
        <v>42451</v>
      </c>
      <c r="B100" s="2">
        <f>RSI!B100</f>
        <v>1.0403</v>
      </c>
      <c r="C100" s="2">
        <f>RSI!I100</f>
        <v>62.687370659771467</v>
      </c>
      <c r="D100" s="2">
        <f>MACD!E100</f>
        <v>-1.8110190525955083E-3</v>
      </c>
      <c r="E100" s="2">
        <f>MACD!F100</f>
        <v>-3.0008455418588141E-3</v>
      </c>
      <c r="F100" s="2">
        <f>'Moving Avg'!D100</f>
        <v>1.03118</v>
      </c>
      <c r="G100" s="2">
        <f>'Moving Avg'!F100</f>
        <v>1.0306099999999998</v>
      </c>
      <c r="H100" s="2">
        <f>'Moving Avg'!G100</f>
        <v>1.0399659999999999</v>
      </c>
      <c r="I100" s="2">
        <f>'Moving Avg'!H100</f>
        <v>0</v>
      </c>
      <c r="J100" s="5" t="str">
        <f>OBV!F100</f>
        <v>BULLISH</v>
      </c>
      <c r="K100" s="5" t="str">
        <f>OBV!G100</f>
        <v>STRONG</v>
      </c>
      <c r="L100" s="5" t="str">
        <f>OBV!H100</f>
        <v>CONFIRMED BULLISH</v>
      </c>
    </row>
    <row r="101" spans="1:12" ht="13.5" x14ac:dyDescent="0.25">
      <c r="A101" s="3">
        <f>RSI!A101</f>
        <v>42452</v>
      </c>
      <c r="B101" s="2">
        <f>RSI!B101</f>
        <v>1.0403</v>
      </c>
      <c r="C101" s="2">
        <f>RSI!I101</f>
        <v>62.687370659771467</v>
      </c>
      <c r="D101" s="2">
        <f>MACD!E101</f>
        <v>-9.2637280080731799E-4</v>
      </c>
      <c r="E101" s="2">
        <f>MACD!F101</f>
        <v>-2.5859509936485151E-3</v>
      </c>
      <c r="F101" s="2">
        <f>'Moving Avg'!D101</f>
        <v>1.03346</v>
      </c>
      <c r="G101" s="2">
        <f>'Moving Avg'!F101</f>
        <v>1.0311799999999998</v>
      </c>
      <c r="H101" s="2">
        <f>'Moving Avg'!G101</f>
        <v>1.0396240000000001</v>
      </c>
      <c r="I101" s="2">
        <f>'Moving Avg'!H101</f>
        <v>0</v>
      </c>
      <c r="J101" s="5" t="str">
        <f>OBV!F101</f>
        <v>BULLISH</v>
      </c>
      <c r="K101" s="5" t="str">
        <f>OBV!G101</f>
        <v>STRONG</v>
      </c>
      <c r="L101" s="5" t="str">
        <f>OBV!H101</f>
        <v>CONFIRMED BULLISH</v>
      </c>
    </row>
    <row r="102" spans="1:12" ht="13.5" x14ac:dyDescent="0.25">
      <c r="A102" s="3">
        <f>RSI!A102</f>
        <v>42453</v>
      </c>
      <c r="B102" s="2">
        <f>RSI!B102</f>
        <v>1.0288999999999999</v>
      </c>
      <c r="C102" s="2">
        <f>RSI!I102</f>
        <v>43.914533145136318</v>
      </c>
      <c r="D102" s="2">
        <f>MACD!E102</f>
        <v>-1.1321186399952943E-3</v>
      </c>
      <c r="E102" s="2">
        <f>MACD!F102</f>
        <v>-2.2951845229178709E-3</v>
      </c>
      <c r="F102" s="2">
        <f>'Moving Avg'!D102</f>
        <v>1.03346</v>
      </c>
      <c r="G102" s="2">
        <f>'Moving Avg'!F102</f>
        <v>1.0311799999999998</v>
      </c>
      <c r="H102" s="2">
        <f>'Moving Avg'!G102</f>
        <v>1.03871</v>
      </c>
      <c r="I102" s="2">
        <f>'Moving Avg'!H102</f>
        <v>0</v>
      </c>
      <c r="J102" s="5" t="str">
        <f>OBV!F102</f>
        <v>BULLISH</v>
      </c>
      <c r="K102" s="5" t="str">
        <f>OBV!G102</f>
        <v>STRONG</v>
      </c>
      <c r="L102" s="5" t="str">
        <f>OBV!H102</f>
        <v>NEUTRAL</v>
      </c>
    </row>
    <row r="103" spans="1:12" ht="13.5" x14ac:dyDescent="0.25">
      <c r="A103" s="3">
        <f>RSI!A103</f>
        <v>42454</v>
      </c>
      <c r="B103" s="2">
        <f>RSI!B103</f>
        <v>1.0288999999999999</v>
      </c>
      <c r="C103" s="2">
        <f>RSI!I103</f>
        <v>43.914533145136311</v>
      </c>
      <c r="D103" s="2">
        <f>MACD!E103</f>
        <v>-1.2804138856270519E-3</v>
      </c>
      <c r="E103" s="2">
        <f>MACD!F103</f>
        <v>-2.0922303954597071E-3</v>
      </c>
      <c r="F103" s="2">
        <f>'Moving Avg'!D103</f>
        <v>1.03346</v>
      </c>
      <c r="G103" s="2">
        <f>'Moving Avg'!F103</f>
        <v>1.0311799999999998</v>
      </c>
      <c r="H103" s="2">
        <f>'Moving Avg'!G103</f>
        <v>1.0377959999999999</v>
      </c>
      <c r="I103" s="2">
        <f>'Moving Avg'!H103</f>
        <v>0</v>
      </c>
      <c r="J103" s="5" t="str">
        <f>OBV!F103</f>
        <v>BULLISH</v>
      </c>
      <c r="K103" s="5" t="str">
        <f>OBV!G103</f>
        <v>STRONG</v>
      </c>
      <c r="L103" s="5" t="str">
        <f>OBV!H103</f>
        <v>NEUTRAL</v>
      </c>
    </row>
    <row r="104" spans="1:12" ht="13.5" x14ac:dyDescent="0.25">
      <c r="A104" s="3">
        <f>RSI!A104</f>
        <v>42457</v>
      </c>
      <c r="B104" s="2">
        <f>RSI!B104</f>
        <v>1.0288999999999999</v>
      </c>
      <c r="C104" s="2">
        <f>RSI!I104</f>
        <v>43.914533145136311</v>
      </c>
      <c r="D104" s="2">
        <f>MACD!E104</f>
        <v>-1.3820080081519137E-3</v>
      </c>
      <c r="E104" s="2">
        <f>MACD!F104</f>
        <v>-1.9501859179981485E-3</v>
      </c>
      <c r="F104" s="2">
        <f>'Moving Avg'!D104</f>
        <v>1.03346</v>
      </c>
      <c r="G104" s="2">
        <f>'Moving Avg'!F104</f>
        <v>1.03118</v>
      </c>
      <c r="H104" s="2">
        <f>'Moving Avg'!G104</f>
        <v>1.0368820000000001</v>
      </c>
      <c r="I104" s="2">
        <f>'Moving Avg'!H104</f>
        <v>0</v>
      </c>
      <c r="J104" s="5" t="str">
        <f>OBV!F104</f>
        <v>BULLISH</v>
      </c>
      <c r="K104" s="5" t="str">
        <f>OBV!G104</f>
        <v>STRONG</v>
      </c>
      <c r="L104" s="5" t="str">
        <f>OBV!H104</f>
        <v>NEUTRAL</v>
      </c>
    </row>
    <row r="105" spans="1:12" ht="13.5" x14ac:dyDescent="0.25">
      <c r="A105" s="3">
        <f>RSI!A105</f>
        <v>42458</v>
      </c>
      <c r="B105" s="2">
        <f>RSI!B105</f>
        <v>1.0288999999999999</v>
      </c>
      <c r="C105" s="2">
        <f>RSI!I105</f>
        <v>43.914533145136318</v>
      </c>
      <c r="D105" s="2">
        <f>MACD!E105</f>
        <v>-1.4458551638831807E-3</v>
      </c>
      <c r="E105" s="2">
        <f>MACD!F105</f>
        <v>-1.8493197671751551E-3</v>
      </c>
      <c r="F105" s="2">
        <f>'Moving Avg'!D105</f>
        <v>1.03118</v>
      </c>
      <c r="G105" s="2">
        <f>'Moving Avg'!F105</f>
        <v>1.03118</v>
      </c>
      <c r="H105" s="2">
        <f>'Moving Avg'!G105</f>
        <v>1.0359680000000002</v>
      </c>
      <c r="I105" s="2">
        <f>'Moving Avg'!H105</f>
        <v>0</v>
      </c>
      <c r="J105" s="5" t="str">
        <f>OBV!F105</f>
        <v>BEARISH</v>
      </c>
      <c r="K105" s="5" t="str">
        <f>OBV!G105</f>
        <v>NEUTRAL</v>
      </c>
      <c r="L105" s="5" t="str">
        <f>OBV!H105</f>
        <v>CONFIRMED BEARISH</v>
      </c>
    </row>
    <row r="106" spans="1:12" ht="13.5" x14ac:dyDescent="0.25">
      <c r="A106" s="3">
        <f>RSI!A106</f>
        <v>42459</v>
      </c>
      <c r="B106" s="2">
        <f>RSI!B106</f>
        <v>1.0288999999999999</v>
      </c>
      <c r="C106" s="2">
        <f>RSI!I106</f>
        <v>43.914533145136318</v>
      </c>
      <c r="D106" s="2">
        <f>MACD!E106</f>
        <v>-1.479400882317794E-3</v>
      </c>
      <c r="E106" s="2">
        <f>MACD!F106</f>
        <v>-1.7753359902036828E-3</v>
      </c>
      <c r="F106" s="2">
        <f>'Moving Avg'!D106</f>
        <v>1.0288999999999999</v>
      </c>
      <c r="G106" s="2">
        <f>'Moving Avg'!F106</f>
        <v>1.03118</v>
      </c>
      <c r="H106" s="2">
        <f>'Moving Avg'!G106</f>
        <v>1.0350540000000001</v>
      </c>
      <c r="I106" s="2">
        <f>'Moving Avg'!H106</f>
        <v>0</v>
      </c>
      <c r="J106" s="5" t="str">
        <f>OBV!F106</f>
        <v>BEARISH</v>
      </c>
      <c r="K106" s="5" t="str">
        <f>OBV!G106</f>
        <v>NEUTRAL</v>
      </c>
      <c r="L106" s="5" t="str">
        <f>OBV!H106</f>
        <v>CONFIRMED BEARISH</v>
      </c>
    </row>
    <row r="107" spans="1:12" ht="13.5" x14ac:dyDescent="0.25">
      <c r="A107" s="3">
        <f>RSI!A107</f>
        <v>42460</v>
      </c>
      <c r="B107" s="2">
        <f>RSI!B107</f>
        <v>1.0288999999999999</v>
      </c>
      <c r="C107" s="2">
        <f>RSI!I107</f>
        <v>43.914533145136318</v>
      </c>
      <c r="D107" s="2">
        <f>MACD!E107</f>
        <v>-1.4888238710364377E-3</v>
      </c>
      <c r="E107" s="2">
        <f>MACD!F107</f>
        <v>-1.7180335663702338E-3</v>
      </c>
      <c r="F107" s="2">
        <f>'Moving Avg'!D107</f>
        <v>1.0288999999999999</v>
      </c>
      <c r="G107" s="2">
        <f>'Moving Avg'!F107</f>
        <v>1.03118</v>
      </c>
      <c r="H107" s="2">
        <f>'Moving Avg'!G107</f>
        <v>1.0341400000000001</v>
      </c>
      <c r="I107" s="2">
        <f>'Moving Avg'!H107</f>
        <v>0</v>
      </c>
      <c r="J107" s="5" t="str">
        <f>OBV!F107</f>
        <v>NEUTRAL</v>
      </c>
      <c r="K107" s="5" t="str">
        <f>OBV!G107</f>
        <v>NEUTRAL</v>
      </c>
      <c r="L107" s="5" t="str">
        <f>OBV!H107</f>
        <v>NEUTRAL</v>
      </c>
    </row>
    <row r="108" spans="1:12" ht="13.5" x14ac:dyDescent="0.25">
      <c r="A108" s="3">
        <f>RSI!A108</f>
        <v>42461</v>
      </c>
      <c r="B108" s="2">
        <f>RSI!B108</f>
        <v>1.0288999999999999</v>
      </c>
      <c r="C108" s="2">
        <f>RSI!I108</f>
        <v>43.914533145136318</v>
      </c>
      <c r="D108" s="2">
        <f>MACD!E108</f>
        <v>-1.4792399007046431E-3</v>
      </c>
      <c r="E108" s="2">
        <f>MACD!F108</f>
        <v>-1.6702748332371158E-3</v>
      </c>
      <c r="F108" s="2">
        <f>'Moving Avg'!D108</f>
        <v>1.0288999999999999</v>
      </c>
      <c r="G108" s="2">
        <f>'Moving Avg'!F108</f>
        <v>1.03118</v>
      </c>
      <c r="H108" s="2">
        <f>'Moving Avg'!G108</f>
        <v>1.0332260000000002</v>
      </c>
      <c r="I108" s="2">
        <f>'Moving Avg'!H108</f>
        <v>0</v>
      </c>
      <c r="J108" s="5" t="str">
        <f>OBV!F108</f>
        <v>NEUTRAL</v>
      </c>
      <c r="K108" s="5" t="str">
        <f>OBV!G108</f>
        <v>NEUTRAL</v>
      </c>
      <c r="L108" s="5" t="str">
        <f>OBV!H108</f>
        <v>NEUTRAL</v>
      </c>
    </row>
    <row r="109" spans="1:12" ht="13.5" x14ac:dyDescent="0.25">
      <c r="A109" s="3">
        <f>RSI!A109</f>
        <v>42464</v>
      </c>
      <c r="B109" s="2">
        <f>RSI!B109</f>
        <v>1.0288999999999999</v>
      </c>
      <c r="C109" s="2">
        <f>RSI!I109</f>
        <v>43.914533145136318</v>
      </c>
      <c r="D109" s="2">
        <f>MACD!E109</f>
        <v>-1.4548736572743692E-3</v>
      </c>
      <c r="E109" s="2">
        <f>MACD!F109</f>
        <v>-1.6271945980445668E-3</v>
      </c>
      <c r="F109" s="2">
        <f>'Moving Avg'!D109</f>
        <v>1.0288999999999999</v>
      </c>
      <c r="G109" s="2">
        <f>'Moving Avg'!F109</f>
        <v>1.03118</v>
      </c>
      <c r="H109" s="2">
        <f>'Moving Avg'!G109</f>
        <v>1.0323120000000003</v>
      </c>
      <c r="I109" s="2">
        <f>'Moving Avg'!H109</f>
        <v>0</v>
      </c>
      <c r="J109" s="5" t="str">
        <f>OBV!F109</f>
        <v>NEUTRAL</v>
      </c>
      <c r="K109" s="5" t="str">
        <f>OBV!G109</f>
        <v>NEUTRAL</v>
      </c>
      <c r="L109" s="5" t="str">
        <f>OBV!H109</f>
        <v>NEUTRAL</v>
      </c>
    </row>
    <row r="110" spans="1:12" ht="13.5" x14ac:dyDescent="0.25">
      <c r="A110" s="3">
        <f>RSI!A110</f>
        <v>42465</v>
      </c>
      <c r="B110" s="2">
        <f>RSI!B110</f>
        <v>1.0288999999999999</v>
      </c>
      <c r="C110" s="2">
        <f>RSI!I110</f>
        <v>43.914533145136318</v>
      </c>
      <c r="D110" s="2">
        <f>MACD!E110</f>
        <v>3.3464261501192638E-4</v>
      </c>
      <c r="E110" s="2">
        <f>MACD!F110</f>
        <v>-1.2348271554332682E-3</v>
      </c>
      <c r="F110" s="2">
        <f>'Moving Avg'!D110</f>
        <v>1.0288999999999999</v>
      </c>
      <c r="G110" s="2">
        <f>'Moving Avg'!F110</f>
        <v>1.03061</v>
      </c>
      <c r="H110" s="2">
        <f>'Moving Avg'!G110</f>
        <v>1.031398</v>
      </c>
      <c r="I110" s="2">
        <f>'Moving Avg'!H110</f>
        <v>0</v>
      </c>
      <c r="J110" s="5" t="str">
        <f>OBV!F110</f>
        <v>NEUTRAL</v>
      </c>
      <c r="K110" s="5" t="str">
        <f>OBV!G110</f>
        <v>NEUTRAL</v>
      </c>
      <c r="L110" s="5" t="str">
        <f>OBV!H110</f>
        <v>NEUTRAL</v>
      </c>
    </row>
    <row r="111" spans="1:12" ht="13.5" x14ac:dyDescent="0.25">
      <c r="A111" s="3">
        <f>RSI!A111</f>
        <v>42466</v>
      </c>
      <c r="B111" s="2">
        <f>RSI!B111</f>
        <v>1.0288999999999999</v>
      </c>
      <c r="C111" s="2">
        <f>RSI!I111</f>
        <v>43.914533145136311</v>
      </c>
      <c r="D111" s="2">
        <f>MACD!E111</f>
        <v>1.8627862173443699E-3</v>
      </c>
      <c r="E111" s="2">
        <f>MACD!F111</f>
        <v>-6.1530448087774062E-4</v>
      </c>
      <c r="F111" s="2">
        <f>'Moving Avg'!D111</f>
        <v>1.0288999999999999</v>
      </c>
      <c r="G111" s="2">
        <f>'Moving Avg'!F111</f>
        <v>1.0300400000000001</v>
      </c>
      <c r="H111" s="2">
        <f>'Moving Avg'!G111</f>
        <v>1.0310560000000002</v>
      </c>
      <c r="I111" s="2">
        <f>'Moving Avg'!H111</f>
        <v>0</v>
      </c>
      <c r="J111" s="5" t="str">
        <f>OBV!F111</f>
        <v>NEUTRAL</v>
      </c>
      <c r="K111" s="5" t="str">
        <f>OBV!G111</f>
        <v>NEUTRAL</v>
      </c>
      <c r="L111" s="5" t="str">
        <f>OBV!H111</f>
        <v>NEUTRAL</v>
      </c>
    </row>
    <row r="112" spans="1:12" ht="13.5" x14ac:dyDescent="0.25">
      <c r="A112" s="3">
        <f>RSI!A112</f>
        <v>42467</v>
      </c>
      <c r="B112" s="2">
        <f>RSI!B112</f>
        <v>1.0288999999999999</v>
      </c>
      <c r="C112" s="2">
        <f>RSI!I112</f>
        <v>43.914533145136303</v>
      </c>
      <c r="D112" s="2">
        <f>MACD!E112</f>
        <v>1.4148897665524629E-3</v>
      </c>
      <c r="E112" s="2">
        <f>MACD!F112</f>
        <v>-2.0926563139169997E-4</v>
      </c>
      <c r="F112" s="2">
        <f>'Moving Avg'!D112</f>
        <v>1.0288999999999999</v>
      </c>
      <c r="G112" s="2">
        <f>'Moving Avg'!F112</f>
        <v>1.0300400000000001</v>
      </c>
      <c r="H112" s="2">
        <f>'Moving Avg'!G112</f>
        <v>1.0307140000000001</v>
      </c>
      <c r="I112" s="2">
        <f>'Moving Avg'!H112</f>
        <v>0</v>
      </c>
      <c r="J112" s="5" t="str">
        <f>OBV!F112</f>
        <v>NEUTRAL</v>
      </c>
      <c r="K112" s="5" t="str">
        <f>OBV!G112</f>
        <v>NEUTRAL</v>
      </c>
      <c r="L112" s="5" t="str">
        <f>OBV!H112</f>
        <v>NEUTRAL</v>
      </c>
    </row>
    <row r="113" spans="1:12" ht="13.5" x14ac:dyDescent="0.25">
      <c r="A113" s="3">
        <f>RSI!A113</f>
        <v>42468</v>
      </c>
      <c r="B113" s="2">
        <f>RSI!B113</f>
        <v>1.0288999999999999</v>
      </c>
      <c r="C113" s="2">
        <f>RSI!I113</f>
        <v>43.914533145136311</v>
      </c>
      <c r="D113" s="2">
        <f>MACD!E113</f>
        <v>1.0478496439485507E-3</v>
      </c>
      <c r="E113" s="2">
        <f>MACD!F113</f>
        <v>4.2157423676350157E-5</v>
      </c>
      <c r="F113" s="2">
        <f>'Moving Avg'!D113</f>
        <v>1.0288999999999999</v>
      </c>
      <c r="G113" s="2">
        <f>'Moving Avg'!F113</f>
        <v>1.0300400000000001</v>
      </c>
      <c r="H113" s="2">
        <f>'Moving Avg'!G113</f>
        <v>1.0303720000000001</v>
      </c>
      <c r="I113" s="2">
        <f>'Moving Avg'!H113</f>
        <v>0</v>
      </c>
      <c r="J113" s="5" t="str">
        <f>OBV!F113</f>
        <v>NEUTRAL</v>
      </c>
      <c r="K113" s="5" t="str">
        <f>OBV!G113</f>
        <v>NEUTRAL</v>
      </c>
      <c r="L113" s="5" t="str">
        <f>OBV!H113</f>
        <v>NEUTRAL</v>
      </c>
    </row>
    <row r="114" spans="1:12" ht="13.5" x14ac:dyDescent="0.25">
      <c r="A114" s="3">
        <f>RSI!A114</f>
        <v>42471</v>
      </c>
      <c r="B114" s="2">
        <f>RSI!B114</f>
        <v>1.0288999999999999</v>
      </c>
      <c r="C114" s="2">
        <f>RSI!I114</f>
        <v>43.914533145136311</v>
      </c>
      <c r="D114" s="2">
        <f>MACD!E114</f>
        <v>7.4834128984058168E-4</v>
      </c>
      <c r="E114" s="2">
        <f>MACD!F114</f>
        <v>1.8339419690919647E-4</v>
      </c>
      <c r="F114" s="2">
        <f>'Moving Avg'!D114</f>
        <v>1.0288999999999999</v>
      </c>
      <c r="G114" s="2">
        <f>'Moving Avg'!F114</f>
        <v>1.0300400000000001</v>
      </c>
      <c r="H114" s="2">
        <f>'Moving Avg'!G114</f>
        <v>1.0300300000000002</v>
      </c>
      <c r="I114" s="2">
        <f>'Moving Avg'!H114</f>
        <v>0</v>
      </c>
      <c r="J114" s="5" t="str">
        <f>OBV!F114</f>
        <v>NEUTRAL</v>
      </c>
      <c r="K114" s="5" t="str">
        <f>OBV!G114</f>
        <v>NEUTRAL</v>
      </c>
      <c r="L114" s="5" t="str">
        <f>OBV!H114</f>
        <v>NEUTRAL</v>
      </c>
    </row>
    <row r="115" spans="1:12" ht="13.5" x14ac:dyDescent="0.25">
      <c r="A115" s="3">
        <f>RSI!A115</f>
        <v>42472</v>
      </c>
      <c r="B115" s="2">
        <f>RSI!B115</f>
        <v>1.0288999999999999</v>
      </c>
      <c r="C115" s="2">
        <f>RSI!I115</f>
        <v>43.914533145136303</v>
      </c>
      <c r="D115" s="2">
        <f>MACD!E115</f>
        <v>5.0515564158115644E-4</v>
      </c>
      <c r="E115" s="2">
        <f>MACD!F115</f>
        <v>2.4774648584358847E-4</v>
      </c>
      <c r="F115" s="2">
        <f>'Moving Avg'!D115</f>
        <v>1.0288999999999999</v>
      </c>
      <c r="G115" s="2">
        <f>'Moving Avg'!F115</f>
        <v>1.0300400000000001</v>
      </c>
      <c r="H115" s="2">
        <f>'Moving Avg'!G115</f>
        <v>1.0296880000000002</v>
      </c>
      <c r="I115" s="2">
        <f>'Moving Avg'!H115</f>
        <v>0</v>
      </c>
      <c r="J115" s="5" t="str">
        <f>OBV!F115</f>
        <v>NEUTRAL</v>
      </c>
      <c r="K115" s="5" t="str">
        <f>OBV!G115</f>
        <v>NEUTRAL</v>
      </c>
      <c r="L115" s="5" t="str">
        <f>OBV!H115</f>
        <v>NEUTRAL</v>
      </c>
    </row>
    <row r="116" spans="1:12" ht="13.5" x14ac:dyDescent="0.25">
      <c r="A116" s="3">
        <f>RSI!A116</f>
        <v>42473</v>
      </c>
      <c r="B116" s="2">
        <f>RSI!B116</f>
        <v>1.0288999999999999</v>
      </c>
      <c r="C116" s="2">
        <f>RSI!I116</f>
        <v>43.914533145136303</v>
      </c>
      <c r="D116" s="2">
        <f>MACD!E116</f>
        <v>3.088688158328079E-4</v>
      </c>
      <c r="E116" s="2">
        <f>MACD!F116</f>
        <v>2.5997095184143238E-4</v>
      </c>
      <c r="F116" s="2">
        <f>'Moving Avg'!D116</f>
        <v>1.0288999999999999</v>
      </c>
      <c r="G116" s="2">
        <f>'Moving Avg'!F116</f>
        <v>1.0300400000000001</v>
      </c>
      <c r="H116" s="2">
        <f>'Moving Avg'!G116</f>
        <v>1.0293460000000001</v>
      </c>
      <c r="I116" s="2">
        <f>'Moving Avg'!H116</f>
        <v>0</v>
      </c>
      <c r="J116" s="5" t="str">
        <f>OBV!F116</f>
        <v>NEUTRAL</v>
      </c>
      <c r="K116" s="5" t="str">
        <f>OBV!G116</f>
        <v>NEUTRAL</v>
      </c>
      <c r="L116" s="5" t="str">
        <f>OBV!H116</f>
        <v>NEUTRAL</v>
      </c>
    </row>
    <row r="117" spans="1:12" ht="13.5" x14ac:dyDescent="0.25">
      <c r="A117" s="3">
        <f>RSI!A117</f>
        <v>42474</v>
      </c>
      <c r="B117" s="2">
        <f>RSI!B117</f>
        <v>1.0288999999999999</v>
      </c>
      <c r="C117" s="2">
        <f>RSI!I117</f>
        <v>43.914533145136303</v>
      </c>
      <c r="D117" s="2">
        <f>MACD!E117</f>
        <v>1.5156296869855979E-4</v>
      </c>
      <c r="E117" s="2">
        <f>MACD!F117</f>
        <v>2.3828935521285789E-4</v>
      </c>
      <c r="F117" s="2">
        <f>'Moving Avg'!D117</f>
        <v>1.0288999999999999</v>
      </c>
      <c r="G117" s="2">
        <f>'Moving Avg'!F117</f>
        <v>1.0300400000000001</v>
      </c>
      <c r="H117" s="2">
        <f>'Moving Avg'!G117</f>
        <v>1.029004</v>
      </c>
      <c r="I117" s="2">
        <f>'Moving Avg'!H117</f>
        <v>0</v>
      </c>
      <c r="J117" s="5" t="str">
        <f>OBV!F117</f>
        <v>NEUTRAL</v>
      </c>
      <c r="K117" s="5" t="str">
        <f>OBV!G117</f>
        <v>NEUTRAL</v>
      </c>
      <c r="L117" s="5" t="str">
        <f>OBV!H117</f>
        <v>NEUTRAL</v>
      </c>
    </row>
    <row r="118" spans="1:12" ht="13.5" x14ac:dyDescent="0.25">
      <c r="A118" s="3">
        <f>RSI!A118</f>
        <v>42475</v>
      </c>
      <c r="B118" s="2">
        <f>RSI!B118</f>
        <v>1.0288999999999999</v>
      </c>
      <c r="C118" s="2">
        <f>RSI!I118</f>
        <v>43.914533145136303</v>
      </c>
      <c r="D118" s="2">
        <f>MACD!E118</f>
        <v>2.6590433551243464E-5</v>
      </c>
      <c r="E118" s="2">
        <f>MACD!F118</f>
        <v>1.9594957088053501E-4</v>
      </c>
      <c r="F118" s="2">
        <f>'Moving Avg'!D118</f>
        <v>1.0288999999999999</v>
      </c>
      <c r="G118" s="2">
        <f>'Moving Avg'!F118</f>
        <v>1.0300400000000001</v>
      </c>
      <c r="H118" s="2">
        <f>'Moving Avg'!G118</f>
        <v>1.028662</v>
      </c>
      <c r="I118" s="2">
        <f>'Moving Avg'!H118</f>
        <v>0</v>
      </c>
      <c r="J118" s="5" t="str">
        <f>OBV!F118</f>
        <v>NEUTRAL</v>
      </c>
      <c r="K118" s="5" t="str">
        <f>OBV!G118</f>
        <v>NEUTRAL</v>
      </c>
      <c r="L118" s="5" t="str">
        <f>OBV!H118</f>
        <v>NEUTRAL</v>
      </c>
    </row>
    <row r="119" spans="1:12" ht="13.5" x14ac:dyDescent="0.25">
      <c r="A119" s="3">
        <f>RSI!A119</f>
        <v>42478</v>
      </c>
      <c r="B119" s="2">
        <f>RSI!B119</f>
        <v>1.0288999999999999</v>
      </c>
      <c r="C119" s="2">
        <f>RSI!I119</f>
        <v>43.914533145136303</v>
      </c>
      <c r="D119" s="2">
        <f>MACD!E119</f>
        <v>-7.1625546220088765E-5</v>
      </c>
      <c r="E119" s="2">
        <f>MACD!F119</f>
        <v>1.4243454746041027E-4</v>
      </c>
      <c r="F119" s="2">
        <f>'Moving Avg'!D119</f>
        <v>1.0288999999999999</v>
      </c>
      <c r="G119" s="2">
        <f>'Moving Avg'!F119</f>
        <v>1.0300400000000001</v>
      </c>
      <c r="H119" s="2">
        <f>'Moving Avg'!G119</f>
        <v>1.0288919999999999</v>
      </c>
      <c r="I119" s="2">
        <f>'Moving Avg'!H119</f>
        <v>0</v>
      </c>
      <c r="J119" s="5" t="str">
        <f>OBV!F119</f>
        <v>NEUTRAL</v>
      </c>
      <c r="K119" s="5" t="str">
        <f>OBV!G119</f>
        <v>NEUTRAL</v>
      </c>
      <c r="L119" s="5" t="str">
        <f>OBV!H119</f>
        <v>NEUTRAL</v>
      </c>
    </row>
    <row r="120" spans="1:12" ht="13.5" x14ac:dyDescent="0.25">
      <c r="A120" s="3">
        <f>RSI!A120</f>
        <v>42479</v>
      </c>
      <c r="B120" s="2">
        <f>RSI!B120</f>
        <v>1.0288999999999999</v>
      </c>
      <c r="C120" s="2">
        <f>RSI!I120</f>
        <v>43.914533145136303</v>
      </c>
      <c r="D120" s="2">
        <f>MACD!E120</f>
        <v>-1.4775914238018828E-4</v>
      </c>
      <c r="E120" s="2">
        <f>MACD!F120</f>
        <v>8.4395809492290562E-5</v>
      </c>
      <c r="F120" s="2">
        <f>'Moving Avg'!D120</f>
        <v>1.0288999999999999</v>
      </c>
      <c r="G120" s="2">
        <f>'Moving Avg'!F120</f>
        <v>1.0294700000000001</v>
      </c>
      <c r="H120" s="2">
        <f>'Moving Avg'!G120</f>
        <v>1.0291220000000001</v>
      </c>
      <c r="I120" s="2">
        <f>'Moving Avg'!H120</f>
        <v>0</v>
      </c>
      <c r="J120" s="5" t="str">
        <f>OBV!F120</f>
        <v>NEUTRAL</v>
      </c>
      <c r="K120" s="5" t="str">
        <f>OBV!G120</f>
        <v>NEUTRAL</v>
      </c>
      <c r="L120" s="5" t="str">
        <f>OBV!H120</f>
        <v>NEUTRAL</v>
      </c>
    </row>
    <row r="121" spans="1:12" ht="13.5" x14ac:dyDescent="0.25">
      <c r="A121" s="3">
        <f>RSI!A121</f>
        <v>42480</v>
      </c>
      <c r="B121" s="2">
        <f>RSI!B121</f>
        <v>1.0288999999999999</v>
      </c>
      <c r="C121" s="2">
        <f>RSI!I121</f>
        <v>43.914533145136303</v>
      </c>
      <c r="D121" s="2">
        <f>MACD!E121</f>
        <v>-2.0572410641017669E-4</v>
      </c>
      <c r="E121" s="2">
        <f>MACD!F121</f>
        <v>2.6371826311797112E-5</v>
      </c>
      <c r="F121" s="2">
        <f>'Moving Avg'!D121</f>
        <v>1.0288999999999999</v>
      </c>
      <c r="G121" s="2">
        <f>'Moving Avg'!F121</f>
        <v>1.0288999999999999</v>
      </c>
      <c r="H121" s="2">
        <f>'Moving Avg'!G121</f>
        <v>1.029352</v>
      </c>
      <c r="I121" s="2">
        <f>'Moving Avg'!H121</f>
        <v>0</v>
      </c>
      <c r="J121" s="5" t="str">
        <f>OBV!F121</f>
        <v>NEUTRAL</v>
      </c>
      <c r="K121" s="5" t="str">
        <f>OBV!G121</f>
        <v>NEUTRAL</v>
      </c>
      <c r="L121" s="5" t="str">
        <f>OBV!H121</f>
        <v>NEUTRAL</v>
      </c>
    </row>
    <row r="122" spans="1:12" ht="13.5" x14ac:dyDescent="0.25">
      <c r="A122" s="3">
        <f>RSI!A122</f>
        <v>42481</v>
      </c>
      <c r="B122" s="2">
        <f>RSI!B122</f>
        <v>1.0288999999999999</v>
      </c>
      <c r="C122" s="2">
        <f>RSI!I122</f>
        <v>43.914533145136303</v>
      </c>
      <c r="D122" s="2">
        <f>MACD!E122</f>
        <v>-2.4879381775666509E-4</v>
      </c>
      <c r="E122" s="2">
        <f>MACD!F122</f>
        <v>-2.8661302501895331E-5</v>
      </c>
      <c r="F122" s="2">
        <f>'Moving Avg'!D122</f>
        <v>1.0288999999999999</v>
      </c>
      <c r="G122" s="2">
        <f>'Moving Avg'!F122</f>
        <v>1.0288999999999999</v>
      </c>
      <c r="H122" s="2">
        <f>'Moving Avg'!G122</f>
        <v>1.029582</v>
      </c>
      <c r="I122" s="2">
        <f>'Moving Avg'!H122</f>
        <v>0</v>
      </c>
      <c r="J122" s="5" t="str">
        <f>OBV!F122</f>
        <v>NEUTRAL</v>
      </c>
      <c r="K122" s="5" t="str">
        <f>OBV!G122</f>
        <v>NEUTRAL</v>
      </c>
      <c r="L122" s="5" t="str">
        <f>OBV!H122</f>
        <v>NEUTRAL</v>
      </c>
    </row>
    <row r="123" spans="1:12" ht="13.5" x14ac:dyDescent="0.25">
      <c r="A123" s="3">
        <f>RSI!A123</f>
        <v>42482</v>
      </c>
      <c r="B123" s="2">
        <f>RSI!B123</f>
        <v>1.0288999999999999</v>
      </c>
      <c r="C123" s="2">
        <f>RSI!I123</f>
        <v>43.914533145136303</v>
      </c>
      <c r="D123" s="2">
        <f>MACD!E123</f>
        <v>-2.7970263641541315E-4</v>
      </c>
      <c r="E123" s="2">
        <f>MACD!F123</f>
        <v>-7.8869569284598892E-5</v>
      </c>
      <c r="F123" s="2">
        <f>'Moving Avg'!D123</f>
        <v>1.0288999999999999</v>
      </c>
      <c r="G123" s="2">
        <f>'Moving Avg'!F123</f>
        <v>1.0288999999999999</v>
      </c>
      <c r="H123" s="2">
        <f>'Moving Avg'!G123</f>
        <v>1.0298119999999999</v>
      </c>
      <c r="I123" s="2">
        <f>'Moving Avg'!H123</f>
        <v>0</v>
      </c>
      <c r="J123" s="5" t="str">
        <f>OBV!F123</f>
        <v>NEUTRAL</v>
      </c>
      <c r="K123" s="5" t="str">
        <f>OBV!G123</f>
        <v>NEUTRAL</v>
      </c>
      <c r="L123" s="5" t="str">
        <f>OBV!H123</f>
        <v>NEUTRAL</v>
      </c>
    </row>
    <row r="124" spans="1:12" ht="13.5" x14ac:dyDescent="0.25">
      <c r="A124" s="3">
        <f>RSI!A124</f>
        <v>42485</v>
      </c>
      <c r="B124" s="2">
        <f>RSI!B124</f>
        <v>1.0288999999999999</v>
      </c>
      <c r="C124" s="2">
        <f>RSI!I124</f>
        <v>43.914533145136303</v>
      </c>
      <c r="D124" s="2">
        <f>MACD!E124</f>
        <v>-3.007314528984395E-4</v>
      </c>
      <c r="E124" s="2">
        <f>MACD!F124</f>
        <v>-1.2324194600736701E-4</v>
      </c>
      <c r="F124" s="2">
        <f>'Moving Avg'!D124</f>
        <v>1.0288999999999999</v>
      </c>
      <c r="G124" s="2">
        <f>'Moving Avg'!F124</f>
        <v>1.0288999999999999</v>
      </c>
      <c r="H124" s="2">
        <f>'Moving Avg'!G124</f>
        <v>1.0298119999999999</v>
      </c>
      <c r="I124" s="2">
        <f>'Moving Avg'!H124</f>
        <v>0</v>
      </c>
      <c r="J124" s="5" t="str">
        <f>OBV!F124</f>
        <v>NEUTRAL</v>
      </c>
      <c r="K124" s="5" t="str">
        <f>OBV!G124</f>
        <v>NEUTRAL</v>
      </c>
      <c r="L124" s="5" t="str">
        <f>OBV!H124</f>
        <v>NEUTRAL</v>
      </c>
    </row>
    <row r="125" spans="1:12" ht="13.5" x14ac:dyDescent="0.25">
      <c r="A125" s="3">
        <f>RSI!A125</f>
        <v>42486</v>
      </c>
      <c r="B125" s="2">
        <f>RSI!B125</f>
        <v>1.0288999999999999</v>
      </c>
      <c r="C125" s="2">
        <f>RSI!I125</f>
        <v>43.914533145136303</v>
      </c>
      <c r="D125" s="2">
        <f>MACD!E125</f>
        <v>-3.1377988230363307E-4</v>
      </c>
      <c r="E125" s="2">
        <f>MACD!F125</f>
        <v>-1.6134953326662024E-4</v>
      </c>
      <c r="F125" s="2">
        <f>'Moving Avg'!D125</f>
        <v>1.0288999999999999</v>
      </c>
      <c r="G125" s="2">
        <f>'Moving Avg'!F125</f>
        <v>1.0288999999999999</v>
      </c>
      <c r="H125" s="2">
        <f>'Moving Avg'!G125</f>
        <v>1.0298119999999999</v>
      </c>
      <c r="I125" s="2">
        <f>'Moving Avg'!H125</f>
        <v>0</v>
      </c>
      <c r="J125" s="5" t="str">
        <f>OBV!F125</f>
        <v>NEUTRAL</v>
      </c>
      <c r="K125" s="5" t="str">
        <f>OBV!G125</f>
        <v>NEUTRAL</v>
      </c>
      <c r="L125" s="5" t="str">
        <f>OBV!H125</f>
        <v>NEUTRAL</v>
      </c>
    </row>
    <row r="126" spans="1:12" ht="13.5" x14ac:dyDescent="0.25">
      <c r="A126" s="3">
        <f>RSI!A126</f>
        <v>42487</v>
      </c>
      <c r="B126" s="2">
        <f>RSI!B126</f>
        <v>1.0174000000000001</v>
      </c>
      <c r="C126" s="2">
        <f>RSI!I126</f>
        <v>15.746435549981143</v>
      </c>
      <c r="D126" s="2">
        <f>MACD!E126</f>
        <v>5.314246802115008E-4</v>
      </c>
      <c r="E126" s="2">
        <f>MACD!F126</f>
        <v>-2.2794690570996043E-5</v>
      </c>
      <c r="F126" s="2">
        <f>'Moving Avg'!D126</f>
        <v>1.0266</v>
      </c>
      <c r="G126" s="2">
        <f>'Moving Avg'!F126</f>
        <v>1.0283249999999999</v>
      </c>
      <c r="H126" s="2">
        <f>'Moving Avg'!G126</f>
        <v>1.029582</v>
      </c>
      <c r="I126" s="2">
        <f>'Moving Avg'!H126</f>
        <v>0</v>
      </c>
      <c r="J126" s="5" t="str">
        <f>OBV!F126</f>
        <v>BEARISH</v>
      </c>
      <c r="K126" s="5" t="str">
        <f>OBV!G126</f>
        <v>NEUTRAL</v>
      </c>
      <c r="L126" s="5" t="str">
        <f>OBV!H126</f>
        <v>CONFIRMED BEARISH</v>
      </c>
    </row>
    <row r="127" spans="1:12" ht="13.5" x14ac:dyDescent="0.25">
      <c r="A127" s="3">
        <f>RSI!A127</f>
        <v>42488</v>
      </c>
      <c r="B127" s="2">
        <f>RSI!B127</f>
        <v>1.0174000000000001</v>
      </c>
      <c r="C127" s="2">
        <f>RSI!I127</f>
        <v>15.746435549981143</v>
      </c>
      <c r="D127" s="2">
        <f>MACD!E127</f>
        <v>1.3186199963675094E-3</v>
      </c>
      <c r="E127" s="2">
        <f>MACD!F127</f>
        <v>2.4548824681670507E-4</v>
      </c>
      <c r="F127" s="2">
        <f>'Moving Avg'!D127</f>
        <v>1.0243</v>
      </c>
      <c r="G127" s="2">
        <f>'Moving Avg'!F127</f>
        <v>1.0277499999999997</v>
      </c>
      <c r="H127" s="2">
        <f>'Moving Avg'!G127</f>
        <v>1.029352</v>
      </c>
      <c r="I127" s="2">
        <f>'Moving Avg'!H127</f>
        <v>0</v>
      </c>
      <c r="J127" s="5" t="str">
        <f>OBV!F127</f>
        <v>BEARISH</v>
      </c>
      <c r="K127" s="5" t="str">
        <f>OBV!G127</f>
        <v>NEUTRAL</v>
      </c>
      <c r="L127" s="5" t="str">
        <f>OBV!H127</f>
        <v>CONFIRMED BEARISH</v>
      </c>
    </row>
    <row r="128" spans="1:12" ht="13.5" x14ac:dyDescent="0.25">
      <c r="A128" s="3">
        <f>RSI!A128</f>
        <v>42489</v>
      </c>
      <c r="B128" s="2">
        <f>RSI!B128</f>
        <v>1.0174000000000001</v>
      </c>
      <c r="C128" s="2">
        <f>RSI!I128</f>
        <v>15.746435549981143</v>
      </c>
      <c r="D128" s="2">
        <f>MACD!E128</f>
        <v>2.0513955859897681E-3</v>
      </c>
      <c r="E128" s="2">
        <f>MACD!F128</f>
        <v>6.0666971465131773E-4</v>
      </c>
      <c r="F128" s="2">
        <f>'Moving Avg'!D128</f>
        <v>1.022</v>
      </c>
      <c r="G128" s="2">
        <f>'Moving Avg'!F128</f>
        <v>1.0271749999999997</v>
      </c>
      <c r="H128" s="2">
        <f>'Moving Avg'!G128</f>
        <v>1.0291220000000001</v>
      </c>
      <c r="I128" s="2">
        <f>'Moving Avg'!H128</f>
        <v>0</v>
      </c>
      <c r="J128" s="5" t="str">
        <f>OBV!F128</f>
        <v>BEARISH</v>
      </c>
      <c r="K128" s="5" t="str">
        <f>OBV!G128</f>
        <v>NEUTRAL</v>
      </c>
      <c r="L128" s="5" t="str">
        <f>OBV!H128</f>
        <v>CONFIRMED BEARISH</v>
      </c>
    </row>
    <row r="129" spans="1:12" ht="13.5" x14ac:dyDescent="0.25">
      <c r="A129" s="3">
        <f>RSI!A129</f>
        <v>42492</v>
      </c>
      <c r="B129" s="2">
        <f>RSI!B129</f>
        <v>1.0174000000000001</v>
      </c>
      <c r="C129" s="2">
        <f>RSI!I129</f>
        <v>15.746435549981143</v>
      </c>
      <c r="D129" s="2">
        <f>MACD!E129</f>
        <v>2.7331839187594298E-3</v>
      </c>
      <c r="E129" s="2">
        <f>MACD!F129</f>
        <v>1.0319725554729401E-3</v>
      </c>
      <c r="F129" s="2">
        <f>'Moving Avg'!D129</f>
        <v>1.0197000000000001</v>
      </c>
      <c r="G129" s="2">
        <f>'Moving Avg'!F129</f>
        <v>1.0265999999999997</v>
      </c>
      <c r="H129" s="2">
        <f>'Moving Avg'!G129</f>
        <v>1.0288920000000001</v>
      </c>
      <c r="I129" s="2">
        <f>'Moving Avg'!H129</f>
        <v>0</v>
      </c>
      <c r="J129" s="5" t="str">
        <f>OBV!F129</f>
        <v>BEARISH</v>
      </c>
      <c r="K129" s="5" t="str">
        <f>OBV!G129</f>
        <v>NEUTRAL</v>
      </c>
      <c r="L129" s="5" t="str">
        <f>OBV!H129</f>
        <v>CONFIRMED BEARISH</v>
      </c>
    </row>
    <row r="130" spans="1:12" ht="13.5" x14ac:dyDescent="0.25">
      <c r="A130" s="3">
        <f>RSI!A130</f>
        <v>42493</v>
      </c>
      <c r="B130" s="2">
        <f>RSI!B130</f>
        <v>1.0174000000000001</v>
      </c>
      <c r="C130" s="2">
        <f>RSI!I130</f>
        <v>15.746435549981143</v>
      </c>
      <c r="D130" s="2">
        <f>MACD!E130</f>
        <v>3.3672553029095997E-3</v>
      </c>
      <c r="E130" s="2">
        <f>MACD!F130</f>
        <v>1.4990291049602721E-3</v>
      </c>
      <c r="F130" s="2">
        <f>'Moving Avg'!D130</f>
        <v>1.0174000000000001</v>
      </c>
      <c r="G130" s="2">
        <f>'Moving Avg'!F130</f>
        <v>1.0260249999999997</v>
      </c>
      <c r="H130" s="2">
        <f>'Moving Avg'!G130</f>
        <v>1.0286620000000002</v>
      </c>
      <c r="I130" s="2">
        <f>'Moving Avg'!H130</f>
        <v>0</v>
      </c>
      <c r="J130" s="5" t="str">
        <f>OBV!F130</f>
        <v>BEARISH</v>
      </c>
      <c r="K130" s="5" t="str">
        <f>OBV!G130</f>
        <v>NEUTRAL</v>
      </c>
      <c r="L130" s="5" t="str">
        <f>OBV!H130</f>
        <v>CONFIRMED BEARISH</v>
      </c>
    </row>
    <row r="131" spans="1:12" ht="13.5" x14ac:dyDescent="0.25">
      <c r="A131" s="3">
        <f>RSI!A131</f>
        <v>42494</v>
      </c>
      <c r="B131" s="2">
        <f>RSI!B131</f>
        <v>1.0174000000000001</v>
      </c>
      <c r="C131" s="2">
        <f>RSI!I131</f>
        <v>15.746435549981143</v>
      </c>
      <c r="D131" s="2">
        <f>MACD!E131</f>
        <v>3.9567157286350962E-3</v>
      </c>
      <c r="E131" s="2">
        <f>MACD!F131</f>
        <v>1.9905664296952369E-3</v>
      </c>
      <c r="F131" s="2">
        <f>'Moving Avg'!D131</f>
        <v>1.0174000000000001</v>
      </c>
      <c r="G131" s="2">
        <f>'Moving Avg'!F131</f>
        <v>1.0254499999999998</v>
      </c>
      <c r="H131" s="2">
        <f>'Moving Avg'!G131</f>
        <v>1.0284320000000002</v>
      </c>
      <c r="I131" s="2">
        <f>'Moving Avg'!H131</f>
        <v>0</v>
      </c>
      <c r="J131" s="5" t="str">
        <f>OBV!F131</f>
        <v>NEUTRAL</v>
      </c>
      <c r="K131" s="5" t="str">
        <f>OBV!G131</f>
        <v>NEUTRAL</v>
      </c>
      <c r="L131" s="5" t="str">
        <f>OBV!H131</f>
        <v>NEUTRAL</v>
      </c>
    </row>
    <row r="132" spans="1:12" ht="13.5" x14ac:dyDescent="0.25">
      <c r="A132" s="3">
        <f>RSI!A132</f>
        <v>42495</v>
      </c>
      <c r="B132" s="2">
        <f>RSI!B132</f>
        <v>1.0174000000000001</v>
      </c>
      <c r="C132" s="2">
        <f>RSI!I132</f>
        <v>15.746435549981129</v>
      </c>
      <c r="D132" s="2">
        <f>MACD!E132</f>
        <v>4.5045070510281171E-3</v>
      </c>
      <c r="E132" s="2">
        <f>MACD!F132</f>
        <v>2.4933545539618132E-3</v>
      </c>
      <c r="F132" s="2">
        <f>'Moving Avg'!D132</f>
        <v>1.0174000000000001</v>
      </c>
      <c r="G132" s="2">
        <f>'Moving Avg'!F132</f>
        <v>1.0248749999999998</v>
      </c>
      <c r="H132" s="2">
        <f>'Moving Avg'!G132</f>
        <v>1.0282020000000003</v>
      </c>
      <c r="I132" s="2">
        <f>'Moving Avg'!H132</f>
        <v>0</v>
      </c>
      <c r="J132" s="5" t="str">
        <f>OBV!F132</f>
        <v>NEUTRAL</v>
      </c>
      <c r="K132" s="5" t="str">
        <f>OBV!G132</f>
        <v>NEUTRAL</v>
      </c>
      <c r="L132" s="5" t="str">
        <f>OBV!H132</f>
        <v>NEUTRAL</v>
      </c>
    </row>
    <row r="133" spans="1:12" ht="13.5" x14ac:dyDescent="0.25">
      <c r="A133" s="3">
        <f>RSI!A133</f>
        <v>42496</v>
      </c>
      <c r="B133" s="2">
        <f>RSI!B133</f>
        <v>1.0174000000000001</v>
      </c>
      <c r="C133" s="2">
        <f>RSI!I133</f>
        <v>15.746435549981129</v>
      </c>
      <c r="D133" s="2">
        <f>MACD!E133</f>
        <v>5.0134090038884693E-3</v>
      </c>
      <c r="E133" s="2">
        <f>MACD!F133</f>
        <v>2.9973654439471448E-3</v>
      </c>
      <c r="F133" s="2">
        <f>'Moving Avg'!D133</f>
        <v>1.0174000000000001</v>
      </c>
      <c r="G133" s="2">
        <f>'Moving Avg'!F133</f>
        <v>1.0242999999999998</v>
      </c>
      <c r="H133" s="2">
        <f>'Moving Avg'!G133</f>
        <v>1.0279720000000003</v>
      </c>
      <c r="I133" s="2">
        <f>'Moving Avg'!H133</f>
        <v>0</v>
      </c>
      <c r="J133" s="5" t="str">
        <f>OBV!F133</f>
        <v>NEUTRAL</v>
      </c>
      <c r="K133" s="5" t="str">
        <f>OBV!G133</f>
        <v>NEUTRAL</v>
      </c>
      <c r="L133" s="5" t="str">
        <f>OBV!H133</f>
        <v>NEUTRAL</v>
      </c>
    </row>
    <row r="134" spans="1:12" ht="13.5" x14ac:dyDescent="0.25">
      <c r="A134" s="3">
        <f>RSI!A134</f>
        <v>42499</v>
      </c>
      <c r="B134" s="2">
        <f>RSI!B134</f>
        <v>1.0174000000000001</v>
      </c>
      <c r="C134" s="2">
        <f>RSI!I134</f>
        <v>15.746435549981143</v>
      </c>
      <c r="D134" s="2">
        <f>MACD!E134</f>
        <v>5.4860426250309402E-3</v>
      </c>
      <c r="E134" s="2">
        <f>MACD!F134</f>
        <v>3.4951008801639045E-3</v>
      </c>
      <c r="F134" s="2">
        <f>'Moving Avg'!D134</f>
        <v>1.0174000000000001</v>
      </c>
      <c r="G134" s="2">
        <f>'Moving Avg'!F134</f>
        <v>1.0237249999999998</v>
      </c>
      <c r="H134" s="2">
        <f>'Moving Avg'!G134</f>
        <v>1.0277420000000004</v>
      </c>
      <c r="I134" s="2">
        <f>'Moving Avg'!H134</f>
        <v>0</v>
      </c>
      <c r="J134" s="5" t="str">
        <f>OBV!F134</f>
        <v>NEUTRAL</v>
      </c>
      <c r="K134" s="5" t="str">
        <f>OBV!G134</f>
        <v>NEUTRAL</v>
      </c>
      <c r="L134" s="5" t="str">
        <f>OBV!H134</f>
        <v>NEUTRAL</v>
      </c>
    </row>
    <row r="135" spans="1:12" ht="13.5" x14ac:dyDescent="0.25">
      <c r="A135" s="3">
        <f>RSI!A135</f>
        <v>42500</v>
      </c>
      <c r="B135" s="2">
        <f>RSI!B135</f>
        <v>1.0174000000000001</v>
      </c>
      <c r="C135" s="2">
        <f>RSI!I135</f>
        <v>15.746435549981129</v>
      </c>
      <c r="D135" s="2">
        <f>MACD!E135</f>
        <v>5.9248747484326181E-3</v>
      </c>
      <c r="E135" s="2">
        <f>MACD!F135</f>
        <v>3.9810556538176474E-3</v>
      </c>
      <c r="F135" s="2">
        <f>'Moving Avg'!D135</f>
        <v>1.0174000000000001</v>
      </c>
      <c r="G135" s="2">
        <f>'Moving Avg'!F135</f>
        <v>1.0231499999999998</v>
      </c>
      <c r="H135" s="2">
        <f>'Moving Avg'!G135</f>
        <v>1.0275120000000004</v>
      </c>
      <c r="I135" s="2">
        <f>'Moving Avg'!H135</f>
        <v>0</v>
      </c>
      <c r="J135" s="5" t="str">
        <f>OBV!F135</f>
        <v>NEUTRAL</v>
      </c>
      <c r="K135" s="5" t="str">
        <f>OBV!G135</f>
        <v>NEUTRAL</v>
      </c>
      <c r="L135" s="5" t="str">
        <f>OBV!H135</f>
        <v>NEUTRAL</v>
      </c>
    </row>
    <row r="136" spans="1:12" ht="13.5" x14ac:dyDescent="0.25">
      <c r="A136" s="3">
        <f>RSI!A136</f>
        <v>42501</v>
      </c>
      <c r="B136" s="2">
        <f>RSI!B136</f>
        <v>1.0174000000000001</v>
      </c>
      <c r="C136" s="2">
        <f>RSI!I136</f>
        <v>15.746435549981129</v>
      </c>
      <c r="D136" s="2">
        <f>MACD!E136</f>
        <v>4.5629925117993686E-3</v>
      </c>
      <c r="E136" s="2">
        <f>MACD!F136</f>
        <v>4.0974430254139922E-3</v>
      </c>
      <c r="F136" s="2">
        <f>'Moving Avg'!D136</f>
        <v>1.0174000000000001</v>
      </c>
      <c r="G136" s="2">
        <f>'Moving Avg'!F136</f>
        <v>1.0225749999999998</v>
      </c>
      <c r="H136" s="2">
        <f>'Moving Avg'!G136</f>
        <v>1.0272820000000005</v>
      </c>
      <c r="I136" s="2">
        <f>'Moving Avg'!H136</f>
        <v>0</v>
      </c>
      <c r="J136" s="5" t="str">
        <f>OBV!F136</f>
        <v>NEUTRAL</v>
      </c>
      <c r="K136" s="5" t="str">
        <f>OBV!G136</f>
        <v>NEUTRAL</v>
      </c>
      <c r="L136" s="5" t="str">
        <f>OBV!H136</f>
        <v>NEUTRAL</v>
      </c>
    </row>
    <row r="137" spans="1:12" ht="13.5" x14ac:dyDescent="0.25">
      <c r="A137" s="3">
        <f>RSI!A137</f>
        <v>42502</v>
      </c>
      <c r="B137" s="2">
        <f>RSI!B137</f>
        <v>1.0174000000000001</v>
      </c>
      <c r="C137" s="2">
        <f>RSI!I137</f>
        <v>15.746435549981143</v>
      </c>
      <c r="D137" s="2">
        <f>MACD!E137</f>
        <v>3.4439908447869705E-3</v>
      </c>
      <c r="E137" s="2">
        <f>MACD!F137</f>
        <v>3.966752589288588E-3</v>
      </c>
      <c r="F137" s="2">
        <f>'Moving Avg'!D137</f>
        <v>1.0174000000000001</v>
      </c>
      <c r="G137" s="2">
        <f>'Moving Avg'!F137</f>
        <v>1.0219999999999998</v>
      </c>
      <c r="H137" s="2">
        <f>'Moving Avg'!G137</f>
        <v>1.0270520000000005</v>
      </c>
      <c r="I137" s="2">
        <f>'Moving Avg'!H137</f>
        <v>0</v>
      </c>
      <c r="J137" s="5" t="str">
        <f>OBV!F137</f>
        <v>NEUTRAL</v>
      </c>
      <c r="K137" s="5" t="str">
        <f>OBV!G137</f>
        <v>NEUTRAL</v>
      </c>
      <c r="L137" s="5" t="str">
        <f>OBV!H137</f>
        <v>NEUTRAL</v>
      </c>
    </row>
    <row r="138" spans="1:12" ht="13.5" x14ac:dyDescent="0.25">
      <c r="A138" s="3">
        <f>RSI!A138</f>
        <v>42503</v>
      </c>
      <c r="B138" s="2">
        <f>RSI!B138</f>
        <v>1.0174000000000001</v>
      </c>
      <c r="C138" s="2">
        <f>RSI!I138</f>
        <v>15.746435549981143</v>
      </c>
      <c r="D138" s="2">
        <f>MACD!E138</f>
        <v>2.5280323780989544E-3</v>
      </c>
      <c r="E138" s="2">
        <f>MACD!F138</f>
        <v>3.6790085470506614E-3</v>
      </c>
      <c r="F138" s="2">
        <f>'Moving Avg'!D138</f>
        <v>1.0174000000000001</v>
      </c>
      <c r="G138" s="2">
        <f>'Moving Avg'!F138</f>
        <v>1.0214249999999998</v>
      </c>
      <c r="H138" s="2">
        <f>'Moving Avg'!G138</f>
        <v>1.0268220000000006</v>
      </c>
      <c r="I138" s="2">
        <f>'Moving Avg'!H138</f>
        <v>0</v>
      </c>
      <c r="J138" s="5" t="str">
        <f>OBV!F138</f>
        <v>NEUTRAL</v>
      </c>
      <c r="K138" s="5" t="str">
        <f>OBV!G138</f>
        <v>NEUTRAL</v>
      </c>
      <c r="L138" s="5" t="str">
        <f>OBV!H138</f>
        <v>NEUTRAL</v>
      </c>
    </row>
    <row r="139" spans="1:12" ht="13.5" x14ac:dyDescent="0.25">
      <c r="A139" s="3">
        <f>RSI!A139</f>
        <v>42506</v>
      </c>
      <c r="B139" s="2">
        <f>RSI!B139</f>
        <v>1.0174000000000001</v>
      </c>
      <c r="C139" s="2">
        <f>RSI!I139</f>
        <v>15.746435549981129</v>
      </c>
      <c r="D139" s="2">
        <f>MACD!E139</f>
        <v>1.7815916149888089E-3</v>
      </c>
      <c r="E139" s="2">
        <f>MACD!F139</f>
        <v>3.2995251606382911E-3</v>
      </c>
      <c r="F139" s="2">
        <f>'Moving Avg'!D139</f>
        <v>1.0174000000000001</v>
      </c>
      <c r="G139" s="2">
        <f>'Moving Avg'!F139</f>
        <v>1.0208499999999998</v>
      </c>
      <c r="H139" s="2">
        <f>'Moving Avg'!G139</f>
        <v>1.0265920000000006</v>
      </c>
      <c r="I139" s="2">
        <f>'Moving Avg'!H139</f>
        <v>0</v>
      </c>
      <c r="J139" s="5" t="str">
        <f>OBV!F139</f>
        <v>NEUTRAL</v>
      </c>
      <c r="K139" s="5" t="str">
        <f>OBV!G139</f>
        <v>NEUTRAL</v>
      </c>
      <c r="L139" s="5" t="str">
        <f>OBV!H139</f>
        <v>NEUTRAL</v>
      </c>
    </row>
    <row r="140" spans="1:12" ht="13.5" x14ac:dyDescent="0.25">
      <c r="A140" s="3">
        <f>RSI!A140</f>
        <v>42507</v>
      </c>
      <c r="B140" s="2">
        <f>RSI!B140</f>
        <v>1.0174000000000001</v>
      </c>
      <c r="C140" s="2">
        <f>RSI!I140</f>
        <v>15.746435549981129</v>
      </c>
      <c r="D140" s="2">
        <f>MACD!E140</f>
        <v>1.1764703149454991E-3</v>
      </c>
      <c r="E140" s="2">
        <f>MACD!F140</f>
        <v>2.8749141914997329E-3</v>
      </c>
      <c r="F140" s="2">
        <f>'Moving Avg'!D140</f>
        <v>1.0174000000000001</v>
      </c>
      <c r="G140" s="2">
        <f>'Moving Avg'!F140</f>
        <v>1.0202749999999998</v>
      </c>
      <c r="H140" s="2">
        <f>'Moving Avg'!G140</f>
        <v>1.0261340000000008</v>
      </c>
      <c r="I140" s="2">
        <f>'Moving Avg'!H140</f>
        <v>0</v>
      </c>
      <c r="J140" s="5" t="str">
        <f>OBV!F140</f>
        <v>NEUTRAL</v>
      </c>
      <c r="K140" s="5" t="str">
        <f>OBV!G140</f>
        <v>NEUTRAL</v>
      </c>
      <c r="L140" s="5" t="str">
        <f>OBV!H140</f>
        <v>NEUTRAL</v>
      </c>
    </row>
    <row r="141" spans="1:12" ht="13.5" x14ac:dyDescent="0.25">
      <c r="A141" s="3">
        <f>RSI!A141</f>
        <v>42508</v>
      </c>
      <c r="B141" s="2">
        <f>RSI!B141</f>
        <v>1.0174000000000001</v>
      </c>
      <c r="C141" s="2">
        <f>RSI!I141</f>
        <v>15.746435549981129</v>
      </c>
      <c r="D141" s="2">
        <f>MACD!E141</f>
        <v>6.8896536118012719E-4</v>
      </c>
      <c r="E141" s="2">
        <f>MACD!F141</f>
        <v>2.4377244254358121E-3</v>
      </c>
      <c r="F141" s="2">
        <f>'Moving Avg'!D141</f>
        <v>1.0174000000000001</v>
      </c>
      <c r="G141" s="2">
        <f>'Moving Avg'!F141</f>
        <v>1.0196999999999998</v>
      </c>
      <c r="H141" s="2">
        <f>'Moving Avg'!G141</f>
        <v>1.0256760000000007</v>
      </c>
      <c r="I141" s="2">
        <f>'Moving Avg'!H141</f>
        <v>0</v>
      </c>
      <c r="J141" s="5" t="str">
        <f>OBV!F141</f>
        <v>NEUTRAL</v>
      </c>
      <c r="K141" s="5" t="str">
        <f>OBV!G141</f>
        <v>NEUTRAL</v>
      </c>
      <c r="L141" s="5" t="str">
        <f>OBV!H141</f>
        <v>NEUTRAL</v>
      </c>
    </row>
    <row r="142" spans="1:12" ht="13.5" x14ac:dyDescent="0.25">
      <c r="A142" s="3">
        <f>RSI!A142</f>
        <v>42509</v>
      </c>
      <c r="B142" s="2">
        <f>RSI!B142</f>
        <v>1.0174000000000001</v>
      </c>
      <c r="C142" s="2">
        <f>RSI!I142</f>
        <v>15.746435549981129</v>
      </c>
      <c r="D142" s="2">
        <f>MACD!E142</f>
        <v>2.9916557847275982E-4</v>
      </c>
      <c r="E142" s="2">
        <f>MACD!F142</f>
        <v>2.0100126560432018E-3</v>
      </c>
      <c r="F142" s="2">
        <f>'Moving Avg'!D142</f>
        <v>1.0174000000000001</v>
      </c>
      <c r="G142" s="2">
        <f>'Moving Avg'!F142</f>
        <v>1.0191249999999998</v>
      </c>
      <c r="H142" s="2">
        <f>'Moving Avg'!G142</f>
        <v>1.0254460000000007</v>
      </c>
      <c r="I142" s="2">
        <f>'Moving Avg'!H142</f>
        <v>0</v>
      </c>
      <c r="J142" s="5" t="str">
        <f>OBV!F142</f>
        <v>NEUTRAL</v>
      </c>
      <c r="K142" s="5" t="str">
        <f>OBV!G142</f>
        <v>NEUTRAL</v>
      </c>
      <c r="L142" s="5" t="str">
        <f>OBV!H142</f>
        <v>NEUTRAL</v>
      </c>
    </row>
    <row r="143" spans="1:12" ht="13.5" x14ac:dyDescent="0.25">
      <c r="A143" s="3">
        <f>RSI!A143</f>
        <v>42510</v>
      </c>
      <c r="B143" s="2">
        <f>RSI!B143</f>
        <v>1.0174000000000001</v>
      </c>
      <c r="C143" s="2">
        <f>RSI!I143</f>
        <v>15.746435549981143</v>
      </c>
      <c r="D143" s="2">
        <f>MACD!E143</f>
        <v>-9.6424060240796194E-6</v>
      </c>
      <c r="E143" s="2">
        <f>MACD!F143</f>
        <v>1.6060816436297455E-3</v>
      </c>
      <c r="F143" s="2">
        <f>'Moving Avg'!D143</f>
        <v>1.0174000000000001</v>
      </c>
      <c r="G143" s="2">
        <f>'Moving Avg'!F143</f>
        <v>1.0185499999999998</v>
      </c>
      <c r="H143" s="2">
        <f>'Moving Avg'!G143</f>
        <v>1.0252160000000008</v>
      </c>
      <c r="I143" s="2">
        <f>'Moving Avg'!H143</f>
        <v>0</v>
      </c>
      <c r="J143" s="5" t="str">
        <f>OBV!F143</f>
        <v>NEUTRAL</v>
      </c>
      <c r="K143" s="5" t="str">
        <f>OBV!G143</f>
        <v>NEUTRAL</v>
      </c>
      <c r="L143" s="5" t="str">
        <f>OBV!H143</f>
        <v>NEUTRAL</v>
      </c>
    </row>
    <row r="144" spans="1:12" ht="13.5" x14ac:dyDescent="0.25">
      <c r="A144" s="3">
        <f>RSI!A144</f>
        <v>42513</v>
      </c>
      <c r="B144" s="2">
        <f>RSI!B144</f>
        <v>1.0174000000000001</v>
      </c>
      <c r="C144" s="2">
        <f>RSI!I144</f>
        <v>15.746435549981143</v>
      </c>
      <c r="D144" s="2">
        <f>MACD!E144</f>
        <v>-2.5147609865250331E-4</v>
      </c>
      <c r="E144" s="2">
        <f>MACD!F144</f>
        <v>1.2345700951732958E-3</v>
      </c>
      <c r="F144" s="2">
        <f>'Moving Avg'!D144</f>
        <v>1.0174000000000001</v>
      </c>
      <c r="G144" s="2">
        <f>'Moving Avg'!F144</f>
        <v>1.0179749999999999</v>
      </c>
      <c r="H144" s="2">
        <f>'Moving Avg'!G144</f>
        <v>1.0249860000000008</v>
      </c>
      <c r="I144" s="2">
        <f>'Moving Avg'!H144</f>
        <v>0</v>
      </c>
      <c r="J144" s="5" t="str">
        <f>OBV!F144</f>
        <v>NEUTRAL</v>
      </c>
      <c r="K144" s="5" t="str">
        <f>OBV!G144</f>
        <v>NEUTRAL</v>
      </c>
      <c r="L144" s="5" t="str">
        <f>OBV!H144</f>
        <v>NEUTRAL</v>
      </c>
    </row>
    <row r="145" spans="1:12" ht="13.5" x14ac:dyDescent="0.25">
      <c r="A145" s="3">
        <f>RSI!A145</f>
        <v>42514</v>
      </c>
      <c r="B145" s="2">
        <f>RSI!B145</f>
        <v>1.0174000000000001</v>
      </c>
      <c r="C145" s="2">
        <f>RSI!I145</f>
        <v>15.746435549981143</v>
      </c>
      <c r="D145" s="2">
        <f>MACD!E145</f>
        <v>-4.3808111596899124E-4</v>
      </c>
      <c r="E145" s="2">
        <f>MACD!F145</f>
        <v>9.000398529448385E-4</v>
      </c>
      <c r="F145" s="2">
        <f>'Moving Avg'!D145</f>
        <v>1.0174000000000001</v>
      </c>
      <c r="G145" s="2">
        <f>'Moving Avg'!F145</f>
        <v>1.0173999999999999</v>
      </c>
      <c r="H145" s="2">
        <f>'Moving Avg'!G145</f>
        <v>1.0247560000000007</v>
      </c>
      <c r="I145" s="2">
        <f>'Moving Avg'!H145</f>
        <v>0</v>
      </c>
      <c r="J145" s="5" t="str">
        <f>OBV!F145</f>
        <v>NEUTRAL</v>
      </c>
      <c r="K145" s="5" t="str">
        <f>OBV!G145</f>
        <v>NEUTRAL</v>
      </c>
      <c r="L145" s="5" t="str">
        <f>OBV!H145</f>
        <v>NEUTRAL</v>
      </c>
    </row>
    <row r="146" spans="1:12" ht="13.5" x14ac:dyDescent="0.25">
      <c r="A146" s="3">
        <f>RSI!A146</f>
        <v>42515</v>
      </c>
      <c r="B146" s="2">
        <f>RSI!B146</f>
        <v>1.0174000000000001</v>
      </c>
      <c r="C146" s="2">
        <f>RSI!I146</f>
        <v>15.746435549981129</v>
      </c>
      <c r="D146" s="2">
        <f>MACD!E146</f>
        <v>-5.7928925072192605E-4</v>
      </c>
      <c r="E146" s="2">
        <f>MACD!F146</f>
        <v>6.0417403221148561E-4</v>
      </c>
      <c r="F146" s="2">
        <f>'Moving Avg'!D146</f>
        <v>1.0174000000000001</v>
      </c>
      <c r="G146" s="2">
        <f>'Moving Avg'!F146</f>
        <v>1.0173999999999999</v>
      </c>
      <c r="H146" s="2">
        <f>'Moving Avg'!G146</f>
        <v>1.0245260000000007</v>
      </c>
      <c r="I146" s="2">
        <f>'Moving Avg'!H146</f>
        <v>0</v>
      </c>
      <c r="J146" s="5" t="str">
        <f>OBV!F146</f>
        <v>NEUTRAL</v>
      </c>
      <c r="K146" s="5" t="str">
        <f>OBV!G146</f>
        <v>NEUTRAL</v>
      </c>
      <c r="L146" s="5" t="str">
        <f>OBV!H146</f>
        <v>NEUTRAL</v>
      </c>
    </row>
    <row r="147" spans="1:12" ht="13.5" x14ac:dyDescent="0.25">
      <c r="A147" s="3">
        <f>RSI!A147</f>
        <v>42516</v>
      </c>
      <c r="B147" s="2">
        <f>RSI!B147</f>
        <v>1.0288999999999999</v>
      </c>
      <c r="C147" s="2">
        <f>RSI!I147</f>
        <v>79.150721936584034</v>
      </c>
      <c r="D147" s="2">
        <f>MACD!E147</f>
        <v>-1.5351726696795076E-3</v>
      </c>
      <c r="E147" s="2">
        <f>MACD!F147</f>
        <v>1.7630469183328696E-4</v>
      </c>
      <c r="F147" s="2">
        <f>'Moving Avg'!D147</f>
        <v>1.0197000000000001</v>
      </c>
      <c r="G147" s="2">
        <f>'Moving Avg'!F147</f>
        <v>1.0179749999999999</v>
      </c>
      <c r="H147" s="2">
        <f>'Moving Avg'!G147</f>
        <v>1.0245260000000007</v>
      </c>
      <c r="I147" s="2">
        <f>'Moving Avg'!H147</f>
        <v>0</v>
      </c>
      <c r="J147" s="5" t="str">
        <f>OBV!F147</f>
        <v>BULLISH</v>
      </c>
      <c r="K147" s="5" t="str">
        <f>OBV!G147</f>
        <v>NEUTRAL</v>
      </c>
      <c r="L147" s="5" t="str">
        <f>OBV!H147</f>
        <v>CONFIRMED BULLISH</v>
      </c>
    </row>
    <row r="148" spans="1:12" ht="13.5" x14ac:dyDescent="0.25">
      <c r="A148" s="3">
        <f>RSI!A148</f>
        <v>42517</v>
      </c>
      <c r="B148" s="2">
        <f>RSI!B148</f>
        <v>1.0288999999999999</v>
      </c>
      <c r="C148" s="2">
        <f>RSI!I148</f>
        <v>79.150721936584034</v>
      </c>
      <c r="D148" s="2">
        <f>MACD!E148</f>
        <v>-2.3976434660744061E-3</v>
      </c>
      <c r="E148" s="2">
        <f>MACD!F148</f>
        <v>-3.3848493974825166E-4</v>
      </c>
      <c r="F148" s="2">
        <f>'Moving Avg'!D148</f>
        <v>1.022</v>
      </c>
      <c r="G148" s="2">
        <f>'Moving Avg'!F148</f>
        <v>1.0185499999999998</v>
      </c>
      <c r="H148" s="2">
        <f>'Moving Avg'!G148</f>
        <v>1.0245260000000007</v>
      </c>
      <c r="I148" s="2">
        <f>'Moving Avg'!H148</f>
        <v>0</v>
      </c>
      <c r="J148" s="5" t="str">
        <f>OBV!F148</f>
        <v>BULLISH</v>
      </c>
      <c r="K148" s="5" t="str">
        <f>OBV!G148</f>
        <v>NEUTRAL</v>
      </c>
      <c r="L148" s="5" t="str">
        <f>OBV!H148</f>
        <v>CONFIRMED BULLISH</v>
      </c>
    </row>
    <row r="149" spans="1:12" ht="13.5" x14ac:dyDescent="0.25">
      <c r="A149" s="3">
        <f>RSI!A149</f>
        <v>42520</v>
      </c>
      <c r="B149" s="2">
        <f>RSI!B149</f>
        <v>1.0288999999999999</v>
      </c>
      <c r="C149" s="2">
        <f>RSI!I149</f>
        <v>79.150721936584034</v>
      </c>
      <c r="D149" s="2">
        <f>MACD!E149</f>
        <v>-3.1770990077959471E-3</v>
      </c>
      <c r="E149" s="2">
        <f>MACD!F149</f>
        <v>-9.0620775335779088E-4</v>
      </c>
      <c r="F149" s="2">
        <f>'Moving Avg'!D149</f>
        <v>1.0243</v>
      </c>
      <c r="G149" s="2">
        <f>'Moving Avg'!F149</f>
        <v>1.0191250000000001</v>
      </c>
      <c r="H149" s="2">
        <f>'Moving Avg'!G149</f>
        <v>1.0245260000000005</v>
      </c>
      <c r="I149" s="2">
        <f>'Moving Avg'!H149</f>
        <v>0</v>
      </c>
      <c r="J149" s="5" t="str">
        <f>OBV!F149</f>
        <v>BULLISH</v>
      </c>
      <c r="K149" s="5" t="str">
        <f>OBV!G149</f>
        <v>NEUTRAL</v>
      </c>
      <c r="L149" s="5" t="str">
        <f>OBV!H149</f>
        <v>CONFIRMED BULLISH</v>
      </c>
    </row>
    <row r="150" spans="1:12" ht="13.5" x14ac:dyDescent="0.25">
      <c r="A150" s="3">
        <f>RSI!A150</f>
        <v>42521</v>
      </c>
      <c r="B150" s="2">
        <f>RSI!B150</f>
        <v>1.0288999999999999</v>
      </c>
      <c r="C150" s="2">
        <f>RSI!I150</f>
        <v>79.150721936584034</v>
      </c>
      <c r="D150" s="2">
        <f>MACD!E150</f>
        <v>-3.8826314235858028E-3</v>
      </c>
      <c r="E150" s="2">
        <f>MACD!F150</f>
        <v>-1.5014924874033934E-3</v>
      </c>
      <c r="F150" s="2">
        <f>'Moving Avg'!D150</f>
        <v>1.0266</v>
      </c>
      <c r="G150" s="2">
        <f>'Moving Avg'!F150</f>
        <v>1.0197000000000001</v>
      </c>
      <c r="H150" s="2">
        <f>'Moving Avg'!G150</f>
        <v>1.0242980000000004</v>
      </c>
      <c r="I150" s="2">
        <f>'Moving Avg'!H150</f>
        <v>0</v>
      </c>
      <c r="J150" s="5" t="str">
        <f>OBV!F150</f>
        <v>BULLISH</v>
      </c>
      <c r="K150" s="5" t="str">
        <f>OBV!G150</f>
        <v>NEUTRAL</v>
      </c>
      <c r="L150" s="5" t="str">
        <f>OBV!H150</f>
        <v>CONFIRMED BULLISH</v>
      </c>
    </row>
    <row r="151" spans="1:12" ht="13.5" x14ac:dyDescent="0.25">
      <c r="A151" s="3">
        <f>RSI!A151</f>
        <v>42522</v>
      </c>
      <c r="B151" s="2">
        <f>RSI!B151</f>
        <v>1.0288999999999999</v>
      </c>
      <c r="C151" s="2">
        <f>RSI!I151</f>
        <v>79.150721936584048</v>
      </c>
      <c r="D151" s="2">
        <f>MACD!E151</f>
        <v>-4.5222066049188658E-3</v>
      </c>
      <c r="E151" s="2">
        <f>MACD!F151</f>
        <v>-2.1056353109064879E-3</v>
      </c>
      <c r="F151" s="2">
        <f>'Moving Avg'!D151</f>
        <v>1.0288999999999999</v>
      </c>
      <c r="G151" s="2">
        <f>'Moving Avg'!F151</f>
        <v>1.0202750000000003</v>
      </c>
      <c r="H151" s="2">
        <f>'Moving Avg'!G151</f>
        <v>1.0240700000000005</v>
      </c>
      <c r="I151" s="2">
        <f>'Moving Avg'!H151</f>
        <v>0</v>
      </c>
      <c r="J151" s="5" t="str">
        <f>OBV!F151</f>
        <v>BULLISH</v>
      </c>
      <c r="K151" s="5" t="str">
        <f>OBV!G151</f>
        <v>NEUTRAL</v>
      </c>
      <c r="L151" s="5" t="str">
        <f>OBV!H151</f>
        <v>CONFIRMED BULLISH</v>
      </c>
    </row>
    <row r="152" spans="1:12" ht="13.5" x14ac:dyDescent="0.25">
      <c r="A152" s="3">
        <f>RSI!A152</f>
        <v>42523</v>
      </c>
      <c r="B152" s="2">
        <f>RSI!B152</f>
        <v>1.0174000000000001</v>
      </c>
      <c r="C152" s="2">
        <f>RSI!I152</f>
        <v>37.869919330902547</v>
      </c>
      <c r="D152" s="2">
        <f>MACD!E152</f>
        <v>-4.2509654324029977E-3</v>
      </c>
      <c r="E152" s="2">
        <f>MACD!F152</f>
        <v>-2.5347013352057897E-3</v>
      </c>
      <c r="F152" s="2">
        <f>'Moving Avg'!D152</f>
        <v>1.0266</v>
      </c>
      <c r="G152" s="2">
        <f>'Moving Avg'!F152</f>
        <v>1.020275</v>
      </c>
      <c r="H152" s="2">
        <f>'Moving Avg'!G152</f>
        <v>1.0238400000000003</v>
      </c>
      <c r="I152" s="2">
        <f>'Moving Avg'!H152</f>
        <v>0</v>
      </c>
      <c r="J152" s="5" t="str">
        <f>OBV!F152</f>
        <v>BEARISH</v>
      </c>
      <c r="K152" s="5" t="str">
        <f>OBV!G152</f>
        <v>NEUTRAL</v>
      </c>
      <c r="L152" s="5" t="str">
        <f>OBV!H152</f>
        <v>CONFIRMED BEARISH</v>
      </c>
    </row>
    <row r="153" spans="1:12" ht="13.5" x14ac:dyDescent="0.25">
      <c r="A153" s="3">
        <f>RSI!A153</f>
        <v>42524</v>
      </c>
      <c r="B153" s="2">
        <f>RSI!B153</f>
        <v>1.0174000000000001</v>
      </c>
      <c r="C153" s="2">
        <f>RSI!I153</f>
        <v>37.869919330902547</v>
      </c>
      <c r="D153" s="2">
        <f>MACD!E153</f>
        <v>-3.990010491743412E-3</v>
      </c>
      <c r="E153" s="2">
        <f>MACD!F153</f>
        <v>-2.8257631665133142E-3</v>
      </c>
      <c r="F153" s="2">
        <f>'Moving Avg'!D153</f>
        <v>1.0243</v>
      </c>
      <c r="G153" s="2">
        <f>'Moving Avg'!F153</f>
        <v>1.020275</v>
      </c>
      <c r="H153" s="2">
        <f>'Moving Avg'!G153</f>
        <v>1.0236100000000004</v>
      </c>
      <c r="I153" s="2">
        <f>'Moving Avg'!H153</f>
        <v>0</v>
      </c>
      <c r="J153" s="5" t="str">
        <f>OBV!F153</f>
        <v>BEARISH</v>
      </c>
      <c r="K153" s="5" t="str">
        <f>OBV!G153</f>
        <v>NEUTRAL</v>
      </c>
      <c r="L153" s="5" t="str">
        <f>OBV!H153</f>
        <v>CONFIRMED BEARISH</v>
      </c>
    </row>
    <row r="154" spans="1:12" ht="13.5" x14ac:dyDescent="0.25">
      <c r="A154" s="3">
        <f>RSI!A154</f>
        <v>42527</v>
      </c>
      <c r="B154" s="2">
        <f>RSI!B154</f>
        <v>1.0174000000000001</v>
      </c>
      <c r="C154" s="2">
        <f>RSI!I154</f>
        <v>37.86991933090254</v>
      </c>
      <c r="D154" s="2">
        <f>MACD!E154</f>
        <v>-3.7400884101241871E-3</v>
      </c>
      <c r="E154" s="2">
        <f>MACD!F154</f>
        <v>-3.0086282152354889E-3</v>
      </c>
      <c r="F154" s="2">
        <f>'Moving Avg'!D154</f>
        <v>1.022</v>
      </c>
      <c r="G154" s="2">
        <f>'Moving Avg'!F154</f>
        <v>1.0202749999999998</v>
      </c>
      <c r="H154" s="2">
        <f>'Moving Avg'!G154</f>
        <v>1.0233800000000002</v>
      </c>
      <c r="I154" s="2">
        <f>'Moving Avg'!H154</f>
        <v>0</v>
      </c>
      <c r="J154" s="5" t="str">
        <f>OBV!F154</f>
        <v>BEARISH</v>
      </c>
      <c r="K154" s="5" t="str">
        <f>OBV!G154</f>
        <v>NEUTRAL</v>
      </c>
      <c r="L154" s="5" t="str">
        <f>OBV!H154</f>
        <v>CONFIRMED BEARISH</v>
      </c>
    </row>
    <row r="155" spans="1:12" ht="13.5" x14ac:dyDescent="0.25">
      <c r="A155" s="3">
        <f>RSI!A155</f>
        <v>42528</v>
      </c>
      <c r="B155" s="2">
        <f>RSI!B155</f>
        <v>1.0174000000000001</v>
      </c>
      <c r="C155" s="2">
        <f>RSI!I155</f>
        <v>37.86991933090254</v>
      </c>
      <c r="D155" s="2">
        <f>MACD!E155</f>
        <v>-3.5016584212759216E-3</v>
      </c>
      <c r="E155" s="2">
        <f>MACD!F155</f>
        <v>-3.1072342564435755E-3</v>
      </c>
      <c r="F155" s="2">
        <f>'Moving Avg'!D155</f>
        <v>1.0197000000000001</v>
      </c>
      <c r="G155" s="2">
        <f>'Moving Avg'!F155</f>
        <v>1.0202749999999998</v>
      </c>
      <c r="H155" s="2">
        <f>'Moving Avg'!G155</f>
        <v>1.0231500000000002</v>
      </c>
      <c r="I155" s="2">
        <f>'Moving Avg'!H155</f>
        <v>0</v>
      </c>
      <c r="J155" s="5" t="str">
        <f>OBV!F155</f>
        <v>BEARISH</v>
      </c>
      <c r="K155" s="5" t="str">
        <f>OBV!G155</f>
        <v>NEUTRAL</v>
      </c>
      <c r="L155" s="5" t="str">
        <f>OBV!H155</f>
        <v>CONFIRMED BEARISH</v>
      </c>
    </row>
    <row r="156" spans="1:12" ht="13.5" x14ac:dyDescent="0.25">
      <c r="A156" s="3">
        <f>RSI!A156</f>
        <v>42529</v>
      </c>
      <c r="B156" s="2">
        <f>RSI!B156</f>
        <v>1.0174000000000001</v>
      </c>
      <c r="C156" s="2">
        <f>RSI!I156</f>
        <v>37.86991933090254</v>
      </c>
      <c r="D156" s="2">
        <f>MACD!E156</f>
        <v>-3.2749493596850865E-3</v>
      </c>
      <c r="E156" s="2">
        <f>MACD!F156</f>
        <v>-3.1407772770918781E-3</v>
      </c>
      <c r="F156" s="2">
        <f>'Moving Avg'!D156</f>
        <v>1.0174000000000001</v>
      </c>
      <c r="G156" s="2">
        <f>'Moving Avg'!F156</f>
        <v>1.0202749999999998</v>
      </c>
      <c r="H156" s="2">
        <f>'Moving Avg'!G156</f>
        <v>1.0229200000000001</v>
      </c>
      <c r="I156" s="2">
        <f>'Moving Avg'!H156</f>
        <v>0</v>
      </c>
      <c r="J156" s="5" t="str">
        <f>OBV!F156</f>
        <v>BEARISH</v>
      </c>
      <c r="K156" s="5" t="str">
        <f>OBV!G156</f>
        <v>NEUTRAL</v>
      </c>
      <c r="L156" s="5" t="str">
        <f>OBV!H156</f>
        <v>CONFIRMED BEARISH</v>
      </c>
    </row>
    <row r="157" spans="1:12" ht="13.5" x14ac:dyDescent="0.25">
      <c r="A157" s="3">
        <f>RSI!A157</f>
        <v>42530</v>
      </c>
      <c r="B157" s="2">
        <f>RSI!B157</f>
        <v>1.0174000000000001</v>
      </c>
      <c r="C157" s="2">
        <f>RSI!I157</f>
        <v>37.86991933090254</v>
      </c>
      <c r="D157" s="2">
        <f>MACD!E157</f>
        <v>-1.2907761705791554E-3</v>
      </c>
      <c r="E157" s="2">
        <f>MACD!F157</f>
        <v>-2.770777055789334E-3</v>
      </c>
      <c r="F157" s="2">
        <f>'Moving Avg'!D157</f>
        <v>1.0174000000000001</v>
      </c>
      <c r="G157" s="2">
        <f>'Moving Avg'!F157</f>
        <v>1.0202749999999998</v>
      </c>
      <c r="H157" s="2">
        <f>'Moving Avg'!G157</f>
        <v>1.0226900000000001</v>
      </c>
      <c r="I157" s="2">
        <f>'Moving Avg'!H157</f>
        <v>0</v>
      </c>
      <c r="J157" s="5" t="str">
        <f>OBV!F157</f>
        <v>NEUTRAL</v>
      </c>
      <c r="K157" s="5" t="str">
        <f>OBV!G157</f>
        <v>NEUTRAL</v>
      </c>
      <c r="L157" s="5" t="str">
        <f>OBV!H157</f>
        <v>NEUTRAL</v>
      </c>
    </row>
    <row r="158" spans="1:12" ht="13.5" x14ac:dyDescent="0.25">
      <c r="A158" s="3">
        <f>RSI!A158</f>
        <v>42531</v>
      </c>
      <c r="B158" s="2">
        <f>RSI!B158</f>
        <v>1.0174000000000001</v>
      </c>
      <c r="C158" s="2">
        <f>RSI!I158</f>
        <v>37.869919330902533</v>
      </c>
      <c r="D158" s="2">
        <f>MACD!E158</f>
        <v>4.0953930431109065E-4</v>
      </c>
      <c r="E158" s="2">
        <f>MACD!F158</f>
        <v>-2.134713783769249E-3</v>
      </c>
      <c r="F158" s="2">
        <f>'Moving Avg'!D158</f>
        <v>1.0174000000000001</v>
      </c>
      <c r="G158" s="2">
        <f>'Moving Avg'!F158</f>
        <v>1.0202749999999998</v>
      </c>
      <c r="H158" s="2">
        <f>'Moving Avg'!G158</f>
        <v>1.0224600000000001</v>
      </c>
      <c r="I158" s="2">
        <f>'Moving Avg'!H158</f>
        <v>0</v>
      </c>
      <c r="J158" s="5" t="str">
        <f>OBV!F158</f>
        <v>NEUTRAL</v>
      </c>
      <c r="K158" s="5" t="str">
        <f>OBV!G158</f>
        <v>NEUTRAL</v>
      </c>
      <c r="L158" s="5" t="str">
        <f>OBV!H158</f>
        <v>NEUTRAL</v>
      </c>
    </row>
    <row r="159" spans="1:12" ht="13.5" x14ac:dyDescent="0.25">
      <c r="A159" s="3">
        <f>RSI!A159</f>
        <v>42534</v>
      </c>
      <c r="B159" s="2">
        <f>RSI!B159</f>
        <v>1.0174000000000001</v>
      </c>
      <c r="C159" s="2">
        <f>RSI!I159</f>
        <v>37.869919330902533</v>
      </c>
      <c r="D159" s="2">
        <f>MACD!E159</f>
        <v>1.8680823196317586E-3</v>
      </c>
      <c r="E159" s="2">
        <f>MACD!F159</f>
        <v>-1.3341545630890476E-3</v>
      </c>
      <c r="F159" s="2">
        <f>'Moving Avg'!D159</f>
        <v>1.0174000000000001</v>
      </c>
      <c r="G159" s="2">
        <f>'Moving Avg'!F159</f>
        <v>1.0202749999999998</v>
      </c>
      <c r="H159" s="2">
        <f>'Moving Avg'!G159</f>
        <v>1.0222300000000002</v>
      </c>
      <c r="I159" s="2">
        <f>'Moving Avg'!H159</f>
        <v>0</v>
      </c>
      <c r="J159" s="5" t="str">
        <f>OBV!F159</f>
        <v>NEUTRAL</v>
      </c>
      <c r="K159" s="5" t="str">
        <f>OBV!G159</f>
        <v>NEUTRAL</v>
      </c>
      <c r="L159" s="5" t="str">
        <f>OBV!H159</f>
        <v>NEUTRAL</v>
      </c>
    </row>
    <row r="160" spans="1:12" ht="13.5" x14ac:dyDescent="0.25">
      <c r="A160" s="3">
        <f>RSI!A160</f>
        <v>42535</v>
      </c>
      <c r="B160" s="2">
        <f>RSI!B160</f>
        <v>1.0174000000000001</v>
      </c>
      <c r="C160" s="2">
        <f>RSI!I160</f>
        <v>37.869919330902533</v>
      </c>
      <c r="D160" s="2">
        <f>MACD!E160</f>
        <v>3.1205808949443803E-3</v>
      </c>
      <c r="E160" s="2">
        <f>MACD!F160</f>
        <v>-4.4320747148236198E-4</v>
      </c>
      <c r="F160" s="2">
        <f>'Moving Avg'!D160</f>
        <v>1.0174000000000001</v>
      </c>
      <c r="G160" s="2">
        <f>'Moving Avg'!F160</f>
        <v>1.0202749999999998</v>
      </c>
      <c r="H160" s="2">
        <f>'Moving Avg'!G160</f>
        <v>1.0220000000000002</v>
      </c>
      <c r="I160" s="2">
        <f>'Moving Avg'!H160</f>
        <v>0</v>
      </c>
      <c r="J160" s="5" t="str">
        <f>OBV!F160</f>
        <v>NEUTRAL</v>
      </c>
      <c r="K160" s="5" t="str">
        <f>OBV!G160</f>
        <v>NEUTRAL</v>
      </c>
      <c r="L160" s="5" t="str">
        <f>OBV!H160</f>
        <v>NEUTRAL</v>
      </c>
    </row>
    <row r="161" spans="1:12" ht="13.5" x14ac:dyDescent="0.25">
      <c r="A161" s="3">
        <f>RSI!A161</f>
        <v>42536</v>
      </c>
      <c r="B161" s="2">
        <f>RSI!B161</f>
        <v>1.0174000000000001</v>
      </c>
      <c r="C161" s="2">
        <f>RSI!I161</f>
        <v>37.869919330902533</v>
      </c>
      <c r="D161" s="2">
        <f>MACD!E161</f>
        <v>4.1973751531527714E-3</v>
      </c>
      <c r="E161" s="2">
        <f>MACD!F161</f>
        <v>4.8490905344466471E-4</v>
      </c>
      <c r="F161" s="2">
        <f>'Moving Avg'!D161</f>
        <v>1.0174000000000001</v>
      </c>
      <c r="G161" s="2">
        <f>'Moving Avg'!F161</f>
        <v>1.0202749999999998</v>
      </c>
      <c r="H161" s="2">
        <f>'Moving Avg'!G161</f>
        <v>1.0217700000000001</v>
      </c>
      <c r="I161" s="2">
        <f>'Moving Avg'!H161</f>
        <v>0</v>
      </c>
      <c r="J161" s="5" t="str">
        <f>OBV!F161</f>
        <v>NEUTRAL</v>
      </c>
      <c r="K161" s="5" t="str">
        <f>OBV!G161</f>
        <v>NEUTRAL</v>
      </c>
      <c r="L161" s="5" t="str">
        <f>OBV!H161</f>
        <v>NEUTRAL</v>
      </c>
    </row>
    <row r="162" spans="1:12" ht="13.5" x14ac:dyDescent="0.25">
      <c r="A162" s="3">
        <f>RSI!A162</f>
        <v>42537</v>
      </c>
      <c r="B162" s="2">
        <f>RSI!B162</f>
        <v>1.0003</v>
      </c>
      <c r="C162" s="2">
        <f>RSI!I162</f>
        <v>14.414608198061018</v>
      </c>
      <c r="D162" s="2">
        <f>MACD!E162</f>
        <v>4.6216740716562565E-3</v>
      </c>
      <c r="E162" s="2">
        <f>MACD!F162</f>
        <v>1.3122620570869832E-3</v>
      </c>
      <c r="F162" s="2">
        <f>'Moving Avg'!D162</f>
        <v>1.0139800000000001</v>
      </c>
      <c r="G162" s="2">
        <f>'Moving Avg'!F162</f>
        <v>1.0194199999999998</v>
      </c>
      <c r="H162" s="2">
        <f>'Moving Avg'!G162</f>
        <v>1.0211980000000001</v>
      </c>
      <c r="I162" s="2">
        <f>'Moving Avg'!H162</f>
        <v>0</v>
      </c>
      <c r="J162" s="5" t="str">
        <f>OBV!F162</f>
        <v>BEARISH</v>
      </c>
      <c r="K162" s="5" t="str">
        <f>OBV!G162</f>
        <v>WEAK</v>
      </c>
      <c r="L162" s="5" t="str">
        <f>OBV!H162</f>
        <v>CONFIRMED BEARISH</v>
      </c>
    </row>
    <row r="163" spans="1:12" ht="13.5" x14ac:dyDescent="0.25">
      <c r="A163" s="3">
        <f>RSI!A163</f>
        <v>42538</v>
      </c>
      <c r="B163" s="2">
        <f>RSI!B163</f>
        <v>1.0003</v>
      </c>
      <c r="C163" s="2">
        <f>RSI!I163</f>
        <v>14.414608198061018</v>
      </c>
      <c r="D163" s="2">
        <f>MACD!E163</f>
        <v>5.0963051437411533E-3</v>
      </c>
      <c r="E163" s="2">
        <f>MACD!F163</f>
        <v>2.0690706744178173E-3</v>
      </c>
      <c r="F163" s="2">
        <f>'Moving Avg'!D163</f>
        <v>1.0105600000000001</v>
      </c>
      <c r="G163" s="2">
        <f>'Moving Avg'!F163</f>
        <v>1.0185649999999999</v>
      </c>
      <c r="H163" s="2">
        <f>'Moving Avg'!G163</f>
        <v>1.0206260000000003</v>
      </c>
      <c r="I163" s="2">
        <f>'Moving Avg'!H163</f>
        <v>0</v>
      </c>
      <c r="J163" s="5" t="str">
        <f>OBV!F163</f>
        <v>BEARISH</v>
      </c>
      <c r="K163" s="5" t="str">
        <f>OBV!G163</f>
        <v>WEAK</v>
      </c>
      <c r="L163" s="5" t="str">
        <f>OBV!H163</f>
        <v>CONFIRMED BEARISH</v>
      </c>
    </row>
    <row r="164" spans="1:12" ht="13.5" x14ac:dyDescent="0.25">
      <c r="A164" s="3">
        <f>RSI!A164</f>
        <v>42541</v>
      </c>
      <c r="B164" s="2">
        <f>RSI!B164</f>
        <v>1.0003</v>
      </c>
      <c r="C164" s="2">
        <f>RSI!I164</f>
        <v>14.414608198061018</v>
      </c>
      <c r="D164" s="2">
        <f>MACD!E164</f>
        <v>5.6049613381810026E-3</v>
      </c>
      <c r="E164" s="2">
        <f>MACD!F164</f>
        <v>2.7762488071704549E-3</v>
      </c>
      <c r="F164" s="2">
        <f>'Moving Avg'!D164</f>
        <v>1.0071400000000001</v>
      </c>
      <c r="G164" s="2">
        <f>'Moving Avg'!F164</f>
        <v>1.0177099999999999</v>
      </c>
      <c r="H164" s="2">
        <f>'Moving Avg'!G164</f>
        <v>1.0200540000000002</v>
      </c>
      <c r="I164" s="2">
        <f>'Moving Avg'!H164</f>
        <v>0</v>
      </c>
      <c r="J164" s="5" t="str">
        <f>OBV!F164</f>
        <v>BEARISH</v>
      </c>
      <c r="K164" s="5" t="str">
        <f>OBV!G164</f>
        <v>WEAK</v>
      </c>
      <c r="L164" s="5" t="str">
        <f>OBV!H164</f>
        <v>CONFIRMED BEARISH</v>
      </c>
    </row>
    <row r="165" spans="1:12" ht="13.5" x14ac:dyDescent="0.25">
      <c r="A165" s="3">
        <f>RSI!A165</f>
        <v>42542</v>
      </c>
      <c r="B165" s="2">
        <f>RSI!B165</f>
        <v>1.0003</v>
      </c>
      <c r="C165" s="2">
        <f>RSI!I165</f>
        <v>14.414608198061018</v>
      </c>
      <c r="D165" s="2">
        <f>MACD!E165</f>
        <v>6.1344787402273226E-3</v>
      </c>
      <c r="E165" s="2">
        <f>MACD!F165</f>
        <v>3.4478947937818284E-3</v>
      </c>
      <c r="F165" s="2">
        <f>'Moving Avg'!D165</f>
        <v>1.0037199999999999</v>
      </c>
      <c r="G165" s="2">
        <f>'Moving Avg'!F165</f>
        <v>1.0168550000000001</v>
      </c>
      <c r="H165" s="2">
        <f>'Moving Avg'!G165</f>
        <v>1.0194820000000002</v>
      </c>
      <c r="I165" s="2">
        <f>'Moving Avg'!H165</f>
        <v>0</v>
      </c>
      <c r="J165" s="5" t="str">
        <f>OBV!F165</f>
        <v>BEARISH</v>
      </c>
      <c r="K165" s="5" t="str">
        <f>OBV!G165</f>
        <v>WEAK</v>
      </c>
      <c r="L165" s="5" t="str">
        <f>OBV!H165</f>
        <v>CONFIRMED BEARISH</v>
      </c>
    </row>
    <row r="166" spans="1:12" ht="13.5" x14ac:dyDescent="0.25">
      <c r="A166" s="3">
        <f>RSI!A166</f>
        <v>42543</v>
      </c>
      <c r="B166" s="2">
        <f>RSI!B166</f>
        <v>1.0174000000000001</v>
      </c>
      <c r="C166" s="2">
        <f>RSI!I166</f>
        <v>53.310550878788341</v>
      </c>
      <c r="D166" s="2">
        <f>MACD!E166</f>
        <v>5.407639340232695E-3</v>
      </c>
      <c r="E166" s="2">
        <f>MACD!F166</f>
        <v>3.8398437030720016E-3</v>
      </c>
      <c r="F166" s="2">
        <f>'Moving Avg'!D166</f>
        <v>1.0037199999999999</v>
      </c>
      <c r="G166" s="2">
        <f>'Moving Avg'!F166</f>
        <v>1.0168550000000001</v>
      </c>
      <c r="H166" s="2">
        <f>'Moving Avg'!G166</f>
        <v>1.0192520000000003</v>
      </c>
      <c r="I166" s="2">
        <f>'Moving Avg'!H166</f>
        <v>0</v>
      </c>
      <c r="J166" s="5" t="str">
        <f>OBV!F166</f>
        <v>BEARISH</v>
      </c>
      <c r="K166" s="5" t="str">
        <f>OBV!G166</f>
        <v>NEUTRAL</v>
      </c>
      <c r="L166" s="5" t="str">
        <f>OBV!H166</f>
        <v>NEUTRAL</v>
      </c>
    </row>
    <row r="167" spans="1:12" ht="13.5" x14ac:dyDescent="0.25">
      <c r="A167" s="3">
        <f>RSI!A167</f>
        <v>42544</v>
      </c>
      <c r="B167" s="2">
        <f>RSI!B167</f>
        <v>1.0174000000000001</v>
      </c>
      <c r="C167" s="2">
        <f>RSI!I167</f>
        <v>53.310550878788341</v>
      </c>
      <c r="D167" s="2">
        <f>MACD!E167</f>
        <v>4.7765527523140339E-3</v>
      </c>
      <c r="E167" s="2">
        <f>MACD!F167</f>
        <v>4.0271855129204084E-3</v>
      </c>
      <c r="F167" s="2">
        <f>'Moving Avg'!D167</f>
        <v>1.0071400000000001</v>
      </c>
      <c r="G167" s="2">
        <f>'Moving Avg'!F167</f>
        <v>1.0162799999999999</v>
      </c>
      <c r="H167" s="2">
        <f>'Moving Avg'!G167</f>
        <v>1.0190220000000003</v>
      </c>
      <c r="I167" s="2">
        <f>'Moving Avg'!H167</f>
        <v>0</v>
      </c>
      <c r="J167" s="5" t="str">
        <f>OBV!F167</f>
        <v>BULLISH</v>
      </c>
      <c r="K167" s="5" t="str">
        <f>OBV!G167</f>
        <v>STRONG</v>
      </c>
      <c r="L167" s="5" t="str">
        <f>OBV!H167</f>
        <v>CONFIRMED BULLISH</v>
      </c>
    </row>
    <row r="168" spans="1:12" ht="13.5" x14ac:dyDescent="0.25">
      <c r="A168" s="3">
        <f>RSI!A168</f>
        <v>42545</v>
      </c>
      <c r="B168" s="2">
        <f>RSI!B168</f>
        <v>1.0174000000000001</v>
      </c>
      <c r="C168" s="2">
        <f>RSI!I168</f>
        <v>53.310550878788341</v>
      </c>
      <c r="D168" s="2">
        <f>MACD!E168</f>
        <v>4.2276780438039729E-3</v>
      </c>
      <c r="E168" s="2">
        <f>MACD!F168</f>
        <v>4.0672840190971215E-3</v>
      </c>
      <c r="F168" s="2">
        <f>'Moving Avg'!D168</f>
        <v>1.0105600000000001</v>
      </c>
      <c r="G168" s="2">
        <f>'Moving Avg'!F168</f>
        <v>1.0157049999999999</v>
      </c>
      <c r="H168" s="2">
        <f>'Moving Avg'!G168</f>
        <v>1.0187920000000004</v>
      </c>
      <c r="I168" s="2">
        <f>'Moving Avg'!H168</f>
        <v>0</v>
      </c>
      <c r="J168" s="5" t="str">
        <f>OBV!F168</f>
        <v>BULLISH</v>
      </c>
      <c r="K168" s="5" t="str">
        <f>OBV!G168</f>
        <v>STRONG</v>
      </c>
      <c r="L168" s="5" t="str">
        <f>OBV!H168</f>
        <v>CONFIRMED BULLISH</v>
      </c>
    </row>
    <row r="169" spans="1:12" ht="13.5" x14ac:dyDescent="0.25">
      <c r="A169" s="3">
        <f>RSI!A169</f>
        <v>42548</v>
      </c>
      <c r="B169" s="2">
        <f>RSI!B169</f>
        <v>1.0174000000000001</v>
      </c>
      <c r="C169" s="2">
        <f>RSI!I169</f>
        <v>53.310550878788341</v>
      </c>
      <c r="D169" s="2">
        <f>MACD!E169</f>
        <v>3.7494693343584906E-3</v>
      </c>
      <c r="E169" s="2">
        <f>MACD!F169</f>
        <v>4.0037210821493958E-3</v>
      </c>
      <c r="F169" s="2">
        <f>'Moving Avg'!D169</f>
        <v>1.0139800000000001</v>
      </c>
      <c r="G169" s="2">
        <f>'Moving Avg'!F169</f>
        <v>1.0151299999999996</v>
      </c>
      <c r="H169" s="2">
        <f>'Moving Avg'!G169</f>
        <v>1.0185620000000004</v>
      </c>
      <c r="I169" s="2">
        <f>'Moving Avg'!H169</f>
        <v>0</v>
      </c>
      <c r="J169" s="5" t="str">
        <f>OBV!F169</f>
        <v>BULLISH</v>
      </c>
      <c r="K169" s="5" t="str">
        <f>OBV!G169</f>
        <v>STRONG</v>
      </c>
      <c r="L169" s="5" t="str">
        <f>OBV!H169</f>
        <v>CONFIRMED BULLISH</v>
      </c>
    </row>
    <row r="170" spans="1:12" ht="13.5" x14ac:dyDescent="0.25">
      <c r="A170" s="3">
        <f>RSI!A170</f>
        <v>42549</v>
      </c>
      <c r="B170" s="2">
        <f>RSI!B170</f>
        <v>1.0174000000000001</v>
      </c>
      <c r="C170" s="2">
        <f>RSI!I170</f>
        <v>53.310550878788341</v>
      </c>
      <c r="D170" s="2">
        <f>MACD!E170</f>
        <v>3.3320753957974958E-3</v>
      </c>
      <c r="E170" s="2">
        <f>MACD!F170</f>
        <v>3.869391944879016E-3</v>
      </c>
      <c r="F170" s="2">
        <f>'Moving Avg'!D170</f>
        <v>1.0174000000000001</v>
      </c>
      <c r="G170" s="2">
        <f>'Moving Avg'!F170</f>
        <v>1.0145549999999997</v>
      </c>
      <c r="H170" s="2">
        <f>'Moving Avg'!G170</f>
        <v>1.0183320000000007</v>
      </c>
      <c r="I170" s="2">
        <f>'Moving Avg'!H170</f>
        <v>0</v>
      </c>
      <c r="J170" s="5" t="str">
        <f>OBV!F170</f>
        <v>BULLISH</v>
      </c>
      <c r="K170" s="5" t="str">
        <f>OBV!G170</f>
        <v>STRONG</v>
      </c>
      <c r="L170" s="5" t="str">
        <f>OBV!H170</f>
        <v>CONFIRMED BULLISH</v>
      </c>
    </row>
    <row r="171" spans="1:12" ht="13.5" x14ac:dyDescent="0.25">
      <c r="A171" s="3">
        <f>RSI!A171</f>
        <v>42550</v>
      </c>
      <c r="B171" s="2">
        <f>RSI!B171</f>
        <v>1.0174000000000001</v>
      </c>
      <c r="C171" s="2">
        <f>RSI!I171</f>
        <v>53.310550878788341</v>
      </c>
      <c r="D171" s="2">
        <f>MACD!E171</f>
        <v>2.9670849835823354E-3</v>
      </c>
      <c r="E171" s="2">
        <f>MACD!F171</f>
        <v>3.68893055261968E-3</v>
      </c>
      <c r="F171" s="2">
        <f>'Moving Avg'!D171</f>
        <v>1.0174000000000001</v>
      </c>
      <c r="G171" s="2">
        <f>'Moving Avg'!F171</f>
        <v>1.0139799999999997</v>
      </c>
      <c r="H171" s="2">
        <f>'Moving Avg'!G171</f>
        <v>1.0181020000000005</v>
      </c>
      <c r="I171" s="2">
        <f>'Moving Avg'!H171</f>
        <v>0</v>
      </c>
      <c r="J171" s="5" t="str">
        <f>OBV!F171</f>
        <v>NEUTRAL</v>
      </c>
      <c r="K171" s="5" t="str">
        <f>OBV!G171</f>
        <v>NEUTRAL</v>
      </c>
      <c r="L171" s="5" t="str">
        <f>OBV!H171</f>
        <v>NEUTRAL</v>
      </c>
    </row>
    <row r="172" spans="1:12" ht="13.5" x14ac:dyDescent="0.25">
      <c r="A172" s="3">
        <f>RSI!A172</f>
        <v>42551</v>
      </c>
      <c r="B172" s="2">
        <f>RSI!B172</f>
        <v>1.0003</v>
      </c>
      <c r="C172" s="2">
        <f>RSI!I172</f>
        <v>31.19500039349505</v>
      </c>
      <c r="D172" s="2">
        <f>MACD!E172</f>
        <v>1.2832083360225788E-3</v>
      </c>
      <c r="E172" s="2">
        <f>MACD!F172</f>
        <v>3.20778610930026E-3</v>
      </c>
      <c r="F172" s="2">
        <f>'Moving Avg'!D172</f>
        <v>1.0139800000000001</v>
      </c>
      <c r="G172" s="2">
        <f>'Moving Avg'!F172</f>
        <v>1.0131249999999996</v>
      </c>
      <c r="H172" s="2">
        <f>'Moving Avg'!G172</f>
        <v>1.0175300000000005</v>
      </c>
      <c r="I172" s="2">
        <f>'Moving Avg'!H172</f>
        <v>0</v>
      </c>
      <c r="J172" s="5" t="str">
        <f>OBV!F172</f>
        <v>BEARISH</v>
      </c>
      <c r="K172" s="5" t="str">
        <f>OBV!G172</f>
        <v>NEUTRAL</v>
      </c>
      <c r="L172" s="5" t="str">
        <f>OBV!H172</f>
        <v>CONFIRMED BEARISH</v>
      </c>
    </row>
    <row r="173" spans="1:12" ht="13.5" x14ac:dyDescent="0.25">
      <c r="A173" s="3">
        <f>RSI!A173</f>
        <v>42552</v>
      </c>
      <c r="B173" s="2">
        <f>RSI!B173</f>
        <v>0.99929999999999997</v>
      </c>
      <c r="C173" s="2">
        <f>RSI!I173</f>
        <v>30.400749971452797</v>
      </c>
      <c r="D173" s="2">
        <f>MACD!E173</f>
        <v>2.3382377552394473E-5</v>
      </c>
      <c r="E173" s="2">
        <f>MACD!F173</f>
        <v>2.5709053629506874E-3</v>
      </c>
      <c r="F173" s="2">
        <f>'Moving Avg'!D173</f>
        <v>1.0103599999999999</v>
      </c>
      <c r="G173" s="2">
        <f>'Moving Avg'!F173</f>
        <v>1.0122199999999997</v>
      </c>
      <c r="H173" s="2">
        <f>'Moving Avg'!G173</f>
        <v>1.0169380000000006</v>
      </c>
      <c r="I173" s="2">
        <f>'Moving Avg'!H173</f>
        <v>0</v>
      </c>
      <c r="J173" s="5" t="str">
        <f>OBV!F173</f>
        <v>BEARISH</v>
      </c>
      <c r="K173" s="5" t="str">
        <f>OBV!G173</f>
        <v>NEUTRAL</v>
      </c>
      <c r="L173" s="5" t="str">
        <f>OBV!H173</f>
        <v>CONFIRMED BEARISH</v>
      </c>
    </row>
    <row r="174" spans="1:12" ht="13.5" x14ac:dyDescent="0.25">
      <c r="A174" s="3">
        <f>RSI!A174</f>
        <v>42555</v>
      </c>
      <c r="B174" s="2">
        <f>RSI!B174</f>
        <v>0.99929999999999997</v>
      </c>
      <c r="C174" s="2">
        <f>RSI!I174</f>
        <v>30.400749971452797</v>
      </c>
      <c r="D174" s="2">
        <f>MACD!E174</f>
        <v>-9.5253120674843039E-4</v>
      </c>
      <c r="E174" s="2">
        <f>MACD!F174</f>
        <v>1.8662180490108639E-3</v>
      </c>
      <c r="F174" s="2">
        <f>'Moving Avg'!D174</f>
        <v>1.00674</v>
      </c>
      <c r="G174" s="2">
        <f>'Moving Avg'!F174</f>
        <v>1.0113150000000002</v>
      </c>
      <c r="H174" s="2">
        <f>'Moving Avg'!G174</f>
        <v>1.0163460000000004</v>
      </c>
      <c r="I174" s="2">
        <f>'Moving Avg'!H174</f>
        <v>0</v>
      </c>
      <c r="J174" s="5" t="str">
        <f>OBV!F174</f>
        <v>BEARISH</v>
      </c>
      <c r="K174" s="5" t="str">
        <f>OBV!G174</f>
        <v>NEUTRAL</v>
      </c>
      <c r="L174" s="5" t="str">
        <f>OBV!H174</f>
        <v>CONFIRMED BEARISH</v>
      </c>
    </row>
    <row r="175" spans="1:12" ht="13.5" x14ac:dyDescent="0.25">
      <c r="A175" s="3">
        <f>RSI!A175</f>
        <v>42559</v>
      </c>
      <c r="B175" s="2">
        <f>RSI!B175</f>
        <v>0.99929999999999997</v>
      </c>
      <c r="C175" s="2">
        <f>RSI!I175</f>
        <v>30.400749971452811</v>
      </c>
      <c r="D175" s="2">
        <f>MACD!E175</f>
        <v>-1.6948847989297633E-3</v>
      </c>
      <c r="E175" s="2">
        <f>MACD!F175</f>
        <v>1.1539974794227386E-3</v>
      </c>
      <c r="F175" s="2">
        <f>'Moving Avg'!D175</f>
        <v>1.00312</v>
      </c>
      <c r="G175" s="2">
        <f>'Moving Avg'!F175</f>
        <v>1.0104100000000003</v>
      </c>
      <c r="H175" s="2">
        <f>'Moving Avg'!G175</f>
        <v>1.0157540000000003</v>
      </c>
      <c r="I175" s="2">
        <f>'Moving Avg'!H175</f>
        <v>0</v>
      </c>
      <c r="J175" s="5" t="str">
        <f>OBV!F175</f>
        <v>BEARISH</v>
      </c>
      <c r="K175" s="5" t="str">
        <f>OBV!G175</f>
        <v>NEUTRAL</v>
      </c>
      <c r="L175" s="5" t="str">
        <f>OBV!H175</f>
        <v>CONFIRMED BEARISH</v>
      </c>
    </row>
    <row r="176" spans="1:12" ht="13.5" x14ac:dyDescent="0.25">
      <c r="A176" s="3">
        <f>RSI!A176</f>
        <v>42562</v>
      </c>
      <c r="B176" s="2">
        <f>RSI!B176</f>
        <v>0.99929999999999997</v>
      </c>
      <c r="C176" s="2">
        <f>RSI!I176</f>
        <v>30.400749971452811</v>
      </c>
      <c r="D176" s="2">
        <f>MACD!E176</f>
        <v>3.8497930746861364E-4</v>
      </c>
      <c r="E176" s="2">
        <f>MACD!F176</f>
        <v>1.0001938450319137E-3</v>
      </c>
      <c r="F176" s="2">
        <f>'Moving Avg'!D176</f>
        <v>0.99949999999999994</v>
      </c>
      <c r="G176" s="2">
        <f>'Moving Avg'!F176</f>
        <v>1.0095050000000003</v>
      </c>
      <c r="H176" s="2">
        <f>'Moving Avg'!G176</f>
        <v>1.0153920000000003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CONFIRMED BEARISH</v>
      </c>
    </row>
    <row r="177" spans="1:12" ht="13.5" x14ac:dyDescent="0.25">
      <c r="A177" s="3">
        <f>RSI!A177</f>
        <v>42563</v>
      </c>
      <c r="B177" s="2">
        <f>RSI!B177</f>
        <v>0.99929999999999997</v>
      </c>
      <c r="C177" s="2">
        <f>RSI!I177</f>
        <v>30.400749971452811</v>
      </c>
      <c r="D177" s="2">
        <f>MACD!E177</f>
        <v>2.216383045444914E-3</v>
      </c>
      <c r="E177" s="2">
        <f>MACD!F177</f>
        <v>1.2434316851145139E-3</v>
      </c>
      <c r="F177" s="2">
        <f>'Moving Avg'!D177</f>
        <v>0.99930000000000008</v>
      </c>
      <c r="G177" s="2">
        <f>'Moving Avg'!F177</f>
        <v>1.0086000000000004</v>
      </c>
      <c r="H177" s="2">
        <f>'Moving Avg'!G177</f>
        <v>1.0150300000000001</v>
      </c>
      <c r="I177" s="2">
        <f>'Moving Avg'!H177</f>
        <v>0</v>
      </c>
      <c r="J177" s="5" t="str">
        <f>OBV!F177</f>
        <v>NEUTRAL</v>
      </c>
      <c r="K177" s="5" t="str">
        <f>OBV!G177</f>
        <v>NEUTRAL</v>
      </c>
      <c r="L177" s="5" t="str">
        <f>OBV!H177</f>
        <v>NEUTRAL</v>
      </c>
    </row>
    <row r="178" spans="1:12" ht="13.5" x14ac:dyDescent="0.25">
      <c r="A178" s="3">
        <f>RSI!A178</f>
        <v>42564</v>
      </c>
      <c r="B178" s="2">
        <f>RSI!B178</f>
        <v>0.99929999999999997</v>
      </c>
      <c r="C178" s="2">
        <f>RSI!I178</f>
        <v>30.400749971452811</v>
      </c>
      <c r="D178" s="2">
        <f>MACD!E178</f>
        <v>3.8322534037402711E-3</v>
      </c>
      <c r="E178" s="2">
        <f>MACD!F178</f>
        <v>1.7611960288396655E-3</v>
      </c>
      <c r="F178" s="2">
        <f>'Moving Avg'!D178</f>
        <v>0.99930000000000008</v>
      </c>
      <c r="G178" s="2">
        <f>'Moving Avg'!F178</f>
        <v>1.0076950000000005</v>
      </c>
      <c r="H178" s="2">
        <f>'Moving Avg'!G178</f>
        <v>1.0146680000000001</v>
      </c>
      <c r="I178" s="2">
        <f>'Moving Avg'!H178</f>
        <v>0</v>
      </c>
      <c r="J178" s="5" t="str">
        <f>OBV!F178</f>
        <v>NEUTRAL</v>
      </c>
      <c r="K178" s="5" t="str">
        <f>OBV!G178</f>
        <v>NEUTRAL</v>
      </c>
      <c r="L178" s="5" t="str">
        <f>OBV!H178</f>
        <v>NEUTRAL</v>
      </c>
    </row>
    <row r="179" spans="1:12" ht="13.5" x14ac:dyDescent="0.25">
      <c r="A179" s="3">
        <f>RSI!A179</f>
        <v>42565</v>
      </c>
      <c r="B179" s="2">
        <f>RSI!B179</f>
        <v>0.99929999999999997</v>
      </c>
      <c r="C179" s="2">
        <f>RSI!I179</f>
        <v>30.400749971452811</v>
      </c>
      <c r="D179" s="2">
        <f>MACD!E179</f>
        <v>5.2608441015076224E-3</v>
      </c>
      <c r="E179" s="2">
        <f>MACD!F179</f>
        <v>2.4611256433732572E-3</v>
      </c>
      <c r="F179" s="2">
        <f>'Moving Avg'!D179</f>
        <v>0.99930000000000008</v>
      </c>
      <c r="G179" s="2">
        <f>'Moving Avg'!F179</f>
        <v>1.0067900000000003</v>
      </c>
      <c r="H179" s="2">
        <f>'Moving Avg'!G179</f>
        <v>1.0143059999999999</v>
      </c>
      <c r="I179" s="2">
        <f>'Moving Avg'!H179</f>
        <v>0</v>
      </c>
      <c r="J179" s="5" t="str">
        <f>OBV!F179</f>
        <v>NEUTRAL</v>
      </c>
      <c r="K179" s="5" t="str">
        <f>OBV!G179</f>
        <v>NEUTRAL</v>
      </c>
      <c r="L179" s="5" t="str">
        <f>OBV!H179</f>
        <v>NEUTRAL</v>
      </c>
    </row>
    <row r="180" spans="1:12" ht="13.5" x14ac:dyDescent="0.25">
      <c r="A180" s="3">
        <f>RSI!A180</f>
        <v>42566</v>
      </c>
      <c r="B180" s="2">
        <f>RSI!B180</f>
        <v>0.99929999999999997</v>
      </c>
      <c r="C180" s="2">
        <f>RSI!I180</f>
        <v>30.400749971452811</v>
      </c>
      <c r="D180" s="2">
        <f>MACD!E180</f>
        <v>6.5264254846413294E-3</v>
      </c>
      <c r="E180" s="2">
        <f>MACD!F180</f>
        <v>3.2741856116268717E-3</v>
      </c>
      <c r="F180" s="2">
        <f>'Moving Avg'!D180</f>
        <v>0.99930000000000008</v>
      </c>
      <c r="G180" s="2">
        <f>'Moving Avg'!F180</f>
        <v>1.0058850000000004</v>
      </c>
      <c r="H180" s="2">
        <f>'Moving Avg'!G180</f>
        <v>1.013944</v>
      </c>
      <c r="I180" s="2">
        <f>'Moving Avg'!H180</f>
        <v>0</v>
      </c>
      <c r="J180" s="5" t="str">
        <f>OBV!F180</f>
        <v>NEUTRAL</v>
      </c>
      <c r="K180" s="5" t="str">
        <f>OBV!G180</f>
        <v>NEUTRAL</v>
      </c>
      <c r="L180" s="5" t="str">
        <f>OBV!H180</f>
        <v>NEUTRAL</v>
      </c>
    </row>
    <row r="181" spans="1:12" ht="13.5" x14ac:dyDescent="0.25">
      <c r="A181" s="3">
        <f>RSI!A181</f>
        <v>42569</v>
      </c>
      <c r="B181" s="2">
        <f>RSI!B181</f>
        <v>0.99929999999999997</v>
      </c>
      <c r="C181" s="2">
        <f>RSI!I181</f>
        <v>30.400749971452811</v>
      </c>
      <c r="D181" s="2">
        <f>MACD!E181</f>
        <v>7.6498704374141635E-3</v>
      </c>
      <c r="E181" s="2">
        <f>MACD!F181</f>
        <v>4.1493225767843299E-3</v>
      </c>
      <c r="F181" s="2">
        <f>'Moving Avg'!D181</f>
        <v>0.99930000000000008</v>
      </c>
      <c r="G181" s="2">
        <f>'Moving Avg'!F181</f>
        <v>1.0049800000000002</v>
      </c>
      <c r="H181" s="2">
        <f>'Moving Avg'!G181</f>
        <v>1.0135819999999998</v>
      </c>
      <c r="I181" s="2">
        <f>'Moving Avg'!H181</f>
        <v>0</v>
      </c>
      <c r="J181" s="5" t="str">
        <f>OBV!F181</f>
        <v>NEUTRAL</v>
      </c>
      <c r="K181" s="5" t="str">
        <f>OBV!G181</f>
        <v>NEUTRAL</v>
      </c>
      <c r="L181" s="5" t="str">
        <f>OBV!H181</f>
        <v>NEUTRAL</v>
      </c>
    </row>
    <row r="182" spans="1:12" ht="13.5" x14ac:dyDescent="0.25">
      <c r="A182" s="3">
        <f>RSI!A182</f>
        <v>42570</v>
      </c>
      <c r="B182" s="2">
        <f>RSI!B182</f>
        <v>1.0053000000000001</v>
      </c>
      <c r="C182" s="2">
        <f>RSI!I182</f>
        <v>46.364592754260606</v>
      </c>
      <c r="D182" s="2">
        <f>MACD!E182</f>
        <v>5.5739384723509922E-3</v>
      </c>
      <c r="E182" s="2">
        <f>MACD!F182</f>
        <v>4.4342457558976629E-3</v>
      </c>
      <c r="F182" s="2">
        <f>'Moving Avg'!D182</f>
        <v>1.0004999999999999</v>
      </c>
      <c r="G182" s="2">
        <f>'Moving Avg'!F182</f>
        <v>1.0052300000000003</v>
      </c>
      <c r="H182" s="2">
        <f>'Moving Avg'!G182</f>
        <v>1.0133399999999997</v>
      </c>
      <c r="I182" s="2">
        <f>'Moving Avg'!H182</f>
        <v>0</v>
      </c>
      <c r="J182" s="5" t="str">
        <f>OBV!F182</f>
        <v>BULLISH</v>
      </c>
      <c r="K182" s="5" t="str">
        <f>OBV!G182</f>
        <v>NEUTRAL</v>
      </c>
      <c r="L182" s="5" t="str">
        <f>OBV!H182</f>
        <v>CONFIRMED BULLISH</v>
      </c>
    </row>
    <row r="183" spans="1:12" ht="13.5" x14ac:dyDescent="0.25">
      <c r="A183" s="3">
        <f>RSI!A183</f>
        <v>42571</v>
      </c>
      <c r="B183" s="2">
        <f>RSI!B183</f>
        <v>1.0053000000000001</v>
      </c>
      <c r="C183" s="2">
        <f>RSI!I183</f>
        <v>46.364592754260613</v>
      </c>
      <c r="D183" s="2">
        <f>MACD!E183</f>
        <v>3.673149172403134E-3</v>
      </c>
      <c r="E183" s="2">
        <f>MACD!F183</f>
        <v>4.2820264391987576E-3</v>
      </c>
      <c r="F183" s="2">
        <f>'Moving Avg'!D183</f>
        <v>1.0017</v>
      </c>
      <c r="G183" s="2">
        <f>'Moving Avg'!F183</f>
        <v>1.0054799999999999</v>
      </c>
      <c r="H183" s="2">
        <f>'Moving Avg'!G183</f>
        <v>1.0130979999999996</v>
      </c>
      <c r="I183" s="2">
        <f>'Moving Avg'!H183</f>
        <v>0</v>
      </c>
      <c r="J183" s="5" t="str">
        <f>OBV!F183</f>
        <v>BULLISH</v>
      </c>
      <c r="K183" s="5" t="str">
        <f>OBV!G183</f>
        <v>NEUTRAL</v>
      </c>
      <c r="L183" s="5" t="str">
        <f>OBV!H183</f>
        <v>CONFIRMED BULLISH</v>
      </c>
    </row>
    <row r="184" spans="1:12" ht="13.5" x14ac:dyDescent="0.25">
      <c r="A184" s="3">
        <f>RSI!A184</f>
        <v>42572</v>
      </c>
      <c r="B184" s="2">
        <f>RSI!B184</f>
        <v>1.0053000000000001</v>
      </c>
      <c r="C184" s="2">
        <f>RSI!I184</f>
        <v>46.364592754260606</v>
      </c>
      <c r="D184" s="2">
        <f>MACD!E184</f>
        <v>2.0736914681998009E-3</v>
      </c>
      <c r="E184" s="2">
        <f>MACD!F184</f>
        <v>3.8403594449989663E-3</v>
      </c>
      <c r="F184" s="2">
        <f>'Moving Avg'!D184</f>
        <v>1.0028999999999999</v>
      </c>
      <c r="G184" s="2">
        <f>'Moving Avg'!F184</f>
        <v>1.0057299999999998</v>
      </c>
      <c r="H184" s="2">
        <f>'Moving Avg'!G184</f>
        <v>1.0128559999999995</v>
      </c>
      <c r="I184" s="2">
        <f>'Moving Avg'!H184</f>
        <v>0</v>
      </c>
      <c r="J184" s="5" t="str">
        <f>OBV!F184</f>
        <v>BULLISH</v>
      </c>
      <c r="K184" s="5" t="str">
        <f>OBV!G184</f>
        <v>NEUTRAL</v>
      </c>
      <c r="L184" s="5" t="str">
        <f>OBV!H184</f>
        <v>CONFIRMED BULLISH</v>
      </c>
    </row>
    <row r="185" spans="1:12" ht="13.5" x14ac:dyDescent="0.25">
      <c r="A185" s="3">
        <f>RSI!A185</f>
        <v>42573</v>
      </c>
      <c r="B185" s="2">
        <f>RSI!B185</f>
        <v>1.0235000000000001</v>
      </c>
      <c r="C185" s="2">
        <f>RSI!I185</f>
        <v>71.302227459038164</v>
      </c>
      <c r="D185" s="2">
        <f>MACD!E185</f>
        <v>-6.196009378649503E-4</v>
      </c>
      <c r="E185" s="2">
        <f>MACD!F185</f>
        <v>2.9483673684261831E-3</v>
      </c>
      <c r="F185" s="2">
        <f>'Moving Avg'!D185</f>
        <v>1.0077400000000001</v>
      </c>
      <c r="G185" s="2">
        <f>'Moving Avg'!F185</f>
        <v>1.0068899999999998</v>
      </c>
      <c r="H185" s="2">
        <f>'Moving Avg'!G185</f>
        <v>1.0129779999999995</v>
      </c>
      <c r="I185" s="2">
        <f>'Moving Avg'!H185</f>
        <v>0</v>
      </c>
      <c r="J185" s="5" t="str">
        <f>OBV!F185</f>
        <v>BULLISH</v>
      </c>
      <c r="K185" s="5" t="str">
        <f>OBV!G185</f>
        <v>NEUTRAL</v>
      </c>
      <c r="L185" s="5" t="str">
        <f>OBV!H185</f>
        <v>CONFIRMED BULLISH</v>
      </c>
    </row>
    <row r="186" spans="1:12" ht="13.5" x14ac:dyDescent="0.25">
      <c r="A186" s="3">
        <f>RSI!A186</f>
        <v>42577</v>
      </c>
      <c r="B186" s="2">
        <f>RSI!B186</f>
        <v>1.0296000000000001</v>
      </c>
      <c r="C186" s="2">
        <f>RSI!I186</f>
        <v>75.426227331248398</v>
      </c>
      <c r="D186" s="2">
        <f>MACD!E186</f>
        <v>-3.4503046641223278E-3</v>
      </c>
      <c r="E186" s="2">
        <f>MACD!F186</f>
        <v>1.6686329619164809E-3</v>
      </c>
      <c r="F186" s="2">
        <f>'Moving Avg'!D186</f>
        <v>1.0138000000000003</v>
      </c>
      <c r="G186" s="2">
        <f>'Moving Avg'!F186</f>
        <v>1.0074999999999998</v>
      </c>
      <c r="H186" s="2">
        <f>'Moving Avg'!G186</f>
        <v>1.0132219999999994</v>
      </c>
      <c r="I186" s="2">
        <f>'Moving Avg'!H186</f>
        <v>0</v>
      </c>
      <c r="J186" s="5" t="str">
        <f>OBV!F186</f>
        <v>BULLISH</v>
      </c>
      <c r="K186" s="5" t="str">
        <f>OBV!G186</f>
        <v>STRONG</v>
      </c>
      <c r="L186" s="5" t="str">
        <f>OBV!H186</f>
        <v>CONFIRMED BULLISH</v>
      </c>
    </row>
    <row r="187" spans="1:12" ht="13.5" x14ac:dyDescent="0.25">
      <c r="A187" s="3">
        <f>RSI!A187</f>
        <v>42578</v>
      </c>
      <c r="B187" s="2">
        <f>RSI!B187</f>
        <v>1.0296000000000001</v>
      </c>
      <c r="C187" s="2">
        <f>RSI!I187</f>
        <v>75.426227331248398</v>
      </c>
      <c r="D187" s="2">
        <f>MACD!E187</f>
        <v>-5.9740719178666968E-3</v>
      </c>
      <c r="E187" s="2">
        <f>MACD!F187</f>
        <v>1.4009198595984519E-4</v>
      </c>
      <c r="F187" s="2">
        <f>'Moving Avg'!D187</f>
        <v>1.0186600000000001</v>
      </c>
      <c r="G187" s="2">
        <f>'Moving Avg'!F187</f>
        <v>1.0081099999999996</v>
      </c>
      <c r="H187" s="2">
        <f>'Moving Avg'!G187</f>
        <v>1.0134659999999993</v>
      </c>
      <c r="I187" s="2">
        <f>'Moving Avg'!H187</f>
        <v>0</v>
      </c>
      <c r="J187" s="5" t="str">
        <f>OBV!F187</f>
        <v>BULLISH</v>
      </c>
      <c r="K187" s="5" t="str">
        <f>OBV!G187</f>
        <v>STRONG</v>
      </c>
      <c r="L187" s="5" t="str">
        <f>OBV!H187</f>
        <v>CONFIRMED BULLISH</v>
      </c>
    </row>
    <row r="188" spans="1:12" ht="13.5" x14ac:dyDescent="0.25">
      <c r="A188" s="3">
        <f>RSI!A188</f>
        <v>42579</v>
      </c>
      <c r="B188" s="2">
        <f>RSI!B188</f>
        <v>1.0296000000000001</v>
      </c>
      <c r="C188" s="2">
        <f>RSI!I188</f>
        <v>75.426227331248398</v>
      </c>
      <c r="D188" s="2">
        <f>MACD!E188</f>
        <v>-8.2286009979470887E-3</v>
      </c>
      <c r="E188" s="2">
        <f>MACD!F188</f>
        <v>-1.5336466108215416E-3</v>
      </c>
      <c r="F188" s="2">
        <f>'Moving Avg'!D188</f>
        <v>1.0235200000000002</v>
      </c>
      <c r="G188" s="2">
        <f>'Moving Avg'!F188</f>
        <v>1.0087199999999998</v>
      </c>
      <c r="H188" s="2">
        <f>'Moving Avg'!G188</f>
        <v>1.0137099999999994</v>
      </c>
      <c r="I188" s="2">
        <f>'Moving Avg'!H188</f>
        <v>0</v>
      </c>
      <c r="J188" s="5" t="str">
        <f>OBV!F188</f>
        <v>BULLISH</v>
      </c>
      <c r="K188" s="5" t="str">
        <f>OBV!G188</f>
        <v>STRONG</v>
      </c>
      <c r="L188" s="5" t="str">
        <f>OBV!H188</f>
        <v>CONFIRMED BULLISH</v>
      </c>
    </row>
    <row r="189" spans="1:12" ht="13.5" x14ac:dyDescent="0.25">
      <c r="A189" s="3">
        <f>RSI!A189</f>
        <v>42580</v>
      </c>
      <c r="B189" s="2">
        <f>RSI!B189</f>
        <v>1.0296000000000001</v>
      </c>
      <c r="C189" s="2">
        <f>RSI!I189</f>
        <v>75.426227331248398</v>
      </c>
      <c r="D189" s="2">
        <f>MACD!E189</f>
        <v>-1.0246495849885351E-2</v>
      </c>
      <c r="E189" s="2">
        <f>MACD!F189</f>
        <v>-3.2762164586343035E-3</v>
      </c>
      <c r="F189" s="2">
        <f>'Moving Avg'!D189</f>
        <v>1.0283800000000001</v>
      </c>
      <c r="G189" s="2">
        <f>'Moving Avg'!F189</f>
        <v>1.0093299999999996</v>
      </c>
      <c r="H189" s="2">
        <f>'Moving Avg'!G189</f>
        <v>1.0139539999999994</v>
      </c>
      <c r="I189" s="2">
        <f>'Moving Avg'!H189</f>
        <v>0</v>
      </c>
      <c r="J189" s="5" t="str">
        <f>OBV!F189</f>
        <v>BULLISH</v>
      </c>
      <c r="K189" s="5" t="str">
        <f>OBV!G189</f>
        <v>STRONG</v>
      </c>
      <c r="L189" s="5" t="str">
        <f>OBV!H189</f>
        <v>CONFIRMED BULLISH</v>
      </c>
    </row>
    <row r="190" spans="1:12" ht="13.5" x14ac:dyDescent="0.25">
      <c r="A190" s="3">
        <f>RSI!A190</f>
        <v>42583</v>
      </c>
      <c r="B190" s="2">
        <f>RSI!B190</f>
        <v>1.0296000000000001</v>
      </c>
      <c r="C190" s="2">
        <f>RSI!I190</f>
        <v>75.426227331248398</v>
      </c>
      <c r="D190" s="2">
        <f>MACD!E190</f>
        <v>-1.2055997561803977E-2</v>
      </c>
      <c r="E190" s="2">
        <f>MACD!F190</f>
        <v>-5.0321726792682386E-3</v>
      </c>
      <c r="F190" s="2">
        <f>'Moving Avg'!D190</f>
        <v>1.0296000000000001</v>
      </c>
      <c r="G190" s="2">
        <f>'Moving Avg'!F190</f>
        <v>1.0099399999999998</v>
      </c>
      <c r="H190" s="2">
        <f>'Moving Avg'!G190</f>
        <v>1.0141979999999995</v>
      </c>
      <c r="I190" s="2">
        <f>'Moving Avg'!H190</f>
        <v>0</v>
      </c>
      <c r="J190" s="5" t="str">
        <f>OBV!F190</f>
        <v>BULLISH</v>
      </c>
      <c r="K190" s="5" t="str">
        <f>OBV!G190</f>
        <v>STRONG</v>
      </c>
      <c r="L190" s="5" t="str">
        <f>OBV!H190</f>
        <v>CONFIRMED BULLISH</v>
      </c>
    </row>
    <row r="191" spans="1:12" ht="13.5" x14ac:dyDescent="0.25">
      <c r="A191" s="3">
        <f>RSI!A191</f>
        <v>42584</v>
      </c>
      <c r="B191" s="2">
        <f>RSI!B191</f>
        <v>1.0296000000000001</v>
      </c>
      <c r="C191" s="2">
        <f>RSI!I191</f>
        <v>75.426227331248398</v>
      </c>
      <c r="D191" s="2">
        <f>MACD!E191</f>
        <v>-1.3681607192944867E-2</v>
      </c>
      <c r="E191" s="2">
        <f>MACD!F191</f>
        <v>-6.7620595820035642E-3</v>
      </c>
      <c r="F191" s="2">
        <f>'Moving Avg'!D191</f>
        <v>1.0296000000000001</v>
      </c>
      <c r="G191" s="2">
        <f>'Moving Avg'!F191</f>
        <v>1.0105499999999998</v>
      </c>
      <c r="H191" s="2">
        <f>'Moving Avg'!G191</f>
        <v>1.0144419999999996</v>
      </c>
      <c r="I191" s="2">
        <f>'Moving Avg'!H191</f>
        <v>0</v>
      </c>
      <c r="J191" s="5" t="str">
        <f>OBV!F191</f>
        <v>NEUTRAL</v>
      </c>
      <c r="K191" s="5" t="str">
        <f>OBV!G191</f>
        <v>NEUTRAL</v>
      </c>
      <c r="L191" s="5" t="str">
        <f>OBV!H191</f>
        <v>NEUTRAL</v>
      </c>
    </row>
    <row r="192" spans="1:12" ht="13.5" x14ac:dyDescent="0.25">
      <c r="A192" s="3">
        <f>RSI!A192</f>
        <v>42585</v>
      </c>
      <c r="B192" s="2">
        <f>RSI!B192</f>
        <v>1.0296000000000001</v>
      </c>
      <c r="C192" s="2">
        <f>RSI!I192</f>
        <v>75.426227331248398</v>
      </c>
      <c r="D192" s="2">
        <f>MACD!E192</f>
        <v>-1.4221539443064479E-2</v>
      </c>
      <c r="E192" s="2">
        <f>MACD!F192</f>
        <v>-8.2539555542157465E-3</v>
      </c>
      <c r="F192" s="2">
        <f>'Moving Avg'!D192</f>
        <v>1.0296000000000001</v>
      </c>
      <c r="G192" s="2">
        <f>'Moving Avg'!F192</f>
        <v>1.0120149999999997</v>
      </c>
      <c r="H192" s="2">
        <f>'Moving Avg'!G192</f>
        <v>1.0146859999999998</v>
      </c>
      <c r="I192" s="2">
        <f>'Moving Avg'!H192</f>
        <v>0</v>
      </c>
      <c r="J192" s="5" t="str">
        <f>OBV!F192</f>
        <v>NEUTRAL</v>
      </c>
      <c r="K192" s="5" t="str">
        <f>OBV!G192</f>
        <v>NEUTRAL</v>
      </c>
      <c r="L192" s="5" t="str">
        <f>OBV!H192</f>
        <v>NEUTRAL</v>
      </c>
    </row>
    <row r="193" spans="1:12" ht="13.5" x14ac:dyDescent="0.25">
      <c r="A193" s="3">
        <f>RSI!A193</f>
        <v>42586</v>
      </c>
      <c r="B193" s="2">
        <f>RSI!B193</f>
        <v>1.0296000000000001</v>
      </c>
      <c r="C193" s="2">
        <f>RSI!I193</f>
        <v>75.426227331248398</v>
      </c>
      <c r="D193" s="2">
        <f>MACD!E193</f>
        <v>-1.4759417537111741E-2</v>
      </c>
      <c r="E193" s="2">
        <f>MACD!F193</f>
        <v>-9.5550479507949451E-3</v>
      </c>
      <c r="F193" s="2">
        <f>'Moving Avg'!D193</f>
        <v>1.0296000000000001</v>
      </c>
      <c r="G193" s="2">
        <f>'Moving Avg'!F193</f>
        <v>1.0135299999999998</v>
      </c>
      <c r="H193" s="2">
        <f>'Moving Avg'!G193</f>
        <v>1.0149299999999999</v>
      </c>
      <c r="I193" s="2">
        <f>'Moving Avg'!H193</f>
        <v>0</v>
      </c>
      <c r="J193" s="5" t="str">
        <f>OBV!F193</f>
        <v>NEUTRAL</v>
      </c>
      <c r="K193" s="5" t="str">
        <f>OBV!G193</f>
        <v>NEUTRAL</v>
      </c>
      <c r="L193" s="5" t="str">
        <f>OBV!H193</f>
        <v>NEUTRAL</v>
      </c>
    </row>
    <row r="194" spans="1:12" ht="13.5" x14ac:dyDescent="0.25">
      <c r="A194" s="3">
        <f>RSI!A194</f>
        <v>42587</v>
      </c>
      <c r="B194" s="2">
        <f>RSI!B194</f>
        <v>1.0296000000000001</v>
      </c>
      <c r="C194" s="2">
        <f>RSI!I194</f>
        <v>75.426227331248398</v>
      </c>
      <c r="D194" s="2">
        <f>MACD!E194</f>
        <v>-1.5289556584731523E-2</v>
      </c>
      <c r="E194" s="2">
        <f>MACD!F194</f>
        <v>-1.0701949677582262E-2</v>
      </c>
      <c r="F194" s="2">
        <f>'Moving Avg'!D194</f>
        <v>1.0296000000000001</v>
      </c>
      <c r="G194" s="2">
        <f>'Moving Avg'!F194</f>
        <v>1.0150449999999998</v>
      </c>
      <c r="H194" s="2">
        <f>'Moving Avg'!G194</f>
        <v>1.015174</v>
      </c>
      <c r="I194" s="2">
        <f>'Moving Avg'!H194</f>
        <v>0</v>
      </c>
      <c r="J194" s="5" t="str">
        <f>OBV!F194</f>
        <v>NEUTRAL</v>
      </c>
      <c r="K194" s="5" t="str">
        <f>OBV!G194</f>
        <v>NEUTRAL</v>
      </c>
      <c r="L194" s="5" t="str">
        <f>OBV!H194</f>
        <v>NEUTRAL</v>
      </c>
    </row>
    <row r="195" spans="1:12" ht="13.5" x14ac:dyDescent="0.25">
      <c r="A195" s="3">
        <f>RSI!A195</f>
        <v>42590</v>
      </c>
      <c r="B195" s="2">
        <f>RSI!B195</f>
        <v>1.0296000000000001</v>
      </c>
      <c r="C195" s="2">
        <f>RSI!I195</f>
        <v>75.426227331248398</v>
      </c>
      <c r="D195" s="2">
        <f>MACD!E195</f>
        <v>-1.3007590806260128E-2</v>
      </c>
      <c r="E195" s="2">
        <f>MACD!F195</f>
        <v>-1.1163077903317836E-2</v>
      </c>
      <c r="F195" s="2">
        <f>'Moving Avg'!D195</f>
        <v>1.0296000000000001</v>
      </c>
      <c r="G195" s="2">
        <f>'Moving Avg'!F195</f>
        <v>1.0165599999999997</v>
      </c>
      <c r="H195" s="2">
        <f>'Moving Avg'!G195</f>
        <v>1.0154180000000002</v>
      </c>
      <c r="I195" s="2">
        <f>'Moving Avg'!H195</f>
        <v>0</v>
      </c>
      <c r="J195" s="5" t="str">
        <f>OBV!F195</f>
        <v>NEUTRAL</v>
      </c>
      <c r="K195" s="5" t="str">
        <f>OBV!G195</f>
        <v>NEUTRAL</v>
      </c>
      <c r="L195" s="5" t="str">
        <f>OBV!H195</f>
        <v>NEUTRAL</v>
      </c>
    </row>
    <row r="196" spans="1:12" ht="13.5" x14ac:dyDescent="0.25">
      <c r="A196" s="3">
        <f>RSI!A196</f>
        <v>42591</v>
      </c>
      <c r="B196" s="2">
        <f>RSI!B196</f>
        <v>1.0719000000000001</v>
      </c>
      <c r="C196" s="2">
        <f>RSI!I196</f>
        <v>92.049571002585466</v>
      </c>
      <c r="D196" s="2">
        <f>MACD!E196</f>
        <v>-1.3335878691431935E-2</v>
      </c>
      <c r="E196" s="2">
        <f>MACD!F196</f>
        <v>-1.1597638060940657E-2</v>
      </c>
      <c r="F196" s="2">
        <f>'Moving Avg'!D196</f>
        <v>1.0380600000000002</v>
      </c>
      <c r="G196" s="2">
        <f>'Moving Avg'!F196</f>
        <v>1.0201899999999999</v>
      </c>
      <c r="H196" s="2">
        <f>'Moving Avg'!G196</f>
        <v>1.0165080000000002</v>
      </c>
      <c r="I196" s="2">
        <f>'Moving Avg'!H196</f>
        <v>0</v>
      </c>
      <c r="J196" s="5" t="str">
        <f>OBV!F196</f>
        <v>NEUTRAL</v>
      </c>
      <c r="K196" s="5" t="str">
        <f>OBV!G196</f>
        <v>NEUTRAL</v>
      </c>
      <c r="L196" s="5" t="str">
        <f>OBV!H196</f>
        <v>NEUTRAL</v>
      </c>
    </row>
    <row r="197" spans="1:12" ht="13.5" x14ac:dyDescent="0.25">
      <c r="A197" s="3">
        <f>RSI!A197</f>
        <v>42592</v>
      </c>
      <c r="B197" s="2">
        <f>RSI!B197</f>
        <v>1.0719000000000001</v>
      </c>
      <c r="C197" s="2">
        <f>RSI!I197</f>
        <v>92.049571002585466</v>
      </c>
      <c r="D197" s="2">
        <f>MACD!E197</f>
        <v>-1.3923159755980574E-2</v>
      </c>
      <c r="E197" s="2">
        <f>MACD!F197</f>
        <v>-1.2062742399948641E-2</v>
      </c>
      <c r="F197" s="2">
        <f>'Moving Avg'!D197</f>
        <v>1.0465200000000001</v>
      </c>
      <c r="G197" s="2">
        <f>'Moving Avg'!F197</f>
        <v>1.02382</v>
      </c>
      <c r="H197" s="2">
        <f>'Moving Avg'!G197</f>
        <v>1.0173680000000003</v>
      </c>
      <c r="I197" s="2">
        <f>'Moving Avg'!H197</f>
        <v>0</v>
      </c>
      <c r="J197" s="5" t="str">
        <f>OBV!F197</f>
        <v>NEUTRAL</v>
      </c>
      <c r="K197" s="5" t="str">
        <f>OBV!G197</f>
        <v>NEUTRAL</v>
      </c>
      <c r="L197" s="5" t="str">
        <f>OBV!H197</f>
        <v>NEUTRAL</v>
      </c>
    </row>
    <row r="198" spans="1:12" ht="13.5" x14ac:dyDescent="0.25">
      <c r="A198" s="3">
        <f>RSI!A198</f>
        <v>42593</v>
      </c>
      <c r="B198" s="2">
        <f>RSI!B198</f>
        <v>1.1022000000000001</v>
      </c>
      <c r="C198" s="2">
        <f>RSI!I198</f>
        <v>94.910020178934033</v>
      </c>
      <c r="D198" s="2">
        <f>MACD!E198</f>
        <v>-1.6951107487396255E-2</v>
      </c>
      <c r="E198" s="2">
        <f>MACD!F198</f>
        <v>-1.3040415417438165E-2</v>
      </c>
      <c r="F198" s="2">
        <f>'Moving Avg'!D198</f>
        <v>1.06104</v>
      </c>
      <c r="G198" s="2">
        <f>'Moving Avg'!F198</f>
        <v>1.0289649999999999</v>
      </c>
      <c r="H198" s="2">
        <f>'Moving Avg'!G198</f>
        <v>1.0188340000000005</v>
      </c>
      <c r="I198" s="2">
        <f>'Moving Avg'!H198</f>
        <v>0</v>
      </c>
      <c r="J198" s="5" t="str">
        <f>OBV!F198</f>
        <v>NEUTRAL</v>
      </c>
      <c r="K198" s="5" t="str">
        <f>OBV!G198</f>
        <v>NEUTRAL</v>
      </c>
      <c r="L198" s="5" t="str">
        <f>OBV!H198</f>
        <v>NEUTRAL</v>
      </c>
    </row>
    <row r="199" spans="1:12" ht="13.5" x14ac:dyDescent="0.25">
      <c r="A199" s="3">
        <f>RSI!A199</f>
        <v>42594</v>
      </c>
      <c r="B199" s="2">
        <f>RSI!B199</f>
        <v>1.1022000000000001</v>
      </c>
      <c r="C199" s="2">
        <f>RSI!I199</f>
        <v>94.910020178934033</v>
      </c>
      <c r="D199" s="2">
        <f>MACD!E199</f>
        <v>-1.9957606621840096E-2</v>
      </c>
      <c r="E199" s="2">
        <f>MACD!F199</f>
        <v>-1.4423853658318553E-2</v>
      </c>
      <c r="F199" s="2">
        <f>'Moving Avg'!D199</f>
        <v>1.0755599999999998</v>
      </c>
      <c r="G199" s="2">
        <f>'Moving Avg'!F199</f>
        <v>1.0341100000000001</v>
      </c>
      <c r="H199" s="2">
        <f>'Moving Avg'!G199</f>
        <v>1.0203000000000004</v>
      </c>
      <c r="I199" s="2">
        <f>'Moving Avg'!H199</f>
        <v>0</v>
      </c>
      <c r="J199" s="5" t="str">
        <f>OBV!F199</f>
        <v>NEUTRAL</v>
      </c>
      <c r="K199" s="5" t="str">
        <f>OBV!G199</f>
        <v>NEUTRAL</v>
      </c>
      <c r="L199" s="5" t="str">
        <f>OBV!H199</f>
        <v>NEUTRAL</v>
      </c>
    </row>
    <row r="200" spans="1:12" ht="13.5" x14ac:dyDescent="0.25">
      <c r="A200" s="3">
        <f>RSI!A200</f>
        <v>42597</v>
      </c>
      <c r="B200" s="2">
        <f>RSI!B200</f>
        <v>1.1022000000000001</v>
      </c>
      <c r="C200" s="2">
        <f>RSI!I200</f>
        <v>94.910020178934033</v>
      </c>
      <c r="D200" s="2">
        <f>MACD!E200</f>
        <v>-2.2913039201568619E-2</v>
      </c>
      <c r="E200" s="2">
        <f>MACD!F200</f>
        <v>-1.6121690766968566E-2</v>
      </c>
      <c r="F200" s="2">
        <f>'Moving Avg'!D200</f>
        <v>1.0900799999999999</v>
      </c>
      <c r="G200" s="2">
        <f>'Moving Avg'!F200</f>
        <v>1.0392550000000003</v>
      </c>
      <c r="H200" s="2">
        <f>'Moving Avg'!G200</f>
        <v>1.0217660000000006</v>
      </c>
      <c r="I200" s="2">
        <f>'Moving Avg'!H200</f>
        <v>0</v>
      </c>
      <c r="J200" s="5" t="str">
        <f>OBV!F200</f>
        <v>NEUTRAL</v>
      </c>
      <c r="K200" s="5" t="str">
        <f>OBV!G200</f>
        <v>NEUTRAL</v>
      </c>
      <c r="L200" s="5" t="str">
        <f>OBV!H200</f>
        <v>NEUTRAL</v>
      </c>
    </row>
    <row r="201" spans="1:12" ht="13.5" x14ac:dyDescent="0.25">
      <c r="A201" s="3">
        <f>RSI!A201</f>
        <v>42598</v>
      </c>
      <c r="B201" s="2">
        <f>RSI!B201</f>
        <v>1.1022000000000001</v>
      </c>
      <c r="C201" s="2">
        <f>RSI!I201</f>
        <v>94.910020178934033</v>
      </c>
      <c r="D201" s="2">
        <f>MACD!E201</f>
        <v>-2.5794782228973245E-2</v>
      </c>
      <c r="E201" s="2">
        <f>MACD!F201</f>
        <v>-1.8056309059369502E-2</v>
      </c>
      <c r="F201" s="2">
        <f>'Moving Avg'!D201</f>
        <v>1.0961399999999999</v>
      </c>
      <c r="G201" s="2">
        <f>'Moving Avg'!F201</f>
        <v>1.0444</v>
      </c>
      <c r="H201" s="2">
        <f>'Moving Avg'!G201</f>
        <v>1.0232320000000008</v>
      </c>
      <c r="I201" s="2">
        <f>'Moving Avg'!H201</f>
        <v>1.0325420000000001</v>
      </c>
      <c r="J201" s="5" t="str">
        <f>OBV!F201</f>
        <v>NEUTRAL</v>
      </c>
      <c r="K201" s="5" t="str">
        <f>OBV!G201</f>
        <v>NEUTRAL</v>
      </c>
      <c r="L201" s="5" t="str">
        <f>OBV!H201</f>
        <v>NEUTRAL</v>
      </c>
    </row>
    <row r="202" spans="1:12" ht="13.5" x14ac:dyDescent="0.25">
      <c r="A202" s="3">
        <f>RSI!A202</f>
        <v>42599</v>
      </c>
      <c r="B202" s="2">
        <f>RSI!B202</f>
        <v>1.1022000000000001</v>
      </c>
      <c r="C202" s="2">
        <f>RSI!I202</f>
        <v>94.910020178934033</v>
      </c>
      <c r="D202" s="2">
        <f>MACD!E202</f>
        <v>-2.8585950900256396E-2</v>
      </c>
      <c r="E202" s="2">
        <f>MACD!F202</f>
        <v>-2.0162237427546883E-2</v>
      </c>
      <c r="F202" s="2">
        <f>'Moving Avg'!D202</f>
        <v>1.1022000000000001</v>
      </c>
      <c r="G202" s="2">
        <f>'Moving Avg'!F202</f>
        <v>1.0492450000000002</v>
      </c>
      <c r="H202" s="2">
        <f>'Moving Avg'!G202</f>
        <v>1.0249280000000007</v>
      </c>
      <c r="I202" s="2">
        <f>'Moving Avg'!H202</f>
        <v>1.0330515</v>
      </c>
      <c r="J202" s="5" t="str">
        <f>OBV!F202</f>
        <v>NEUTRAL</v>
      </c>
      <c r="K202" s="5" t="str">
        <f>OBV!G202</f>
        <v>NEUTRAL</v>
      </c>
      <c r="L202" s="5" t="str">
        <f>OBV!H202</f>
        <v>NEUTRAL</v>
      </c>
    </row>
    <row r="203" spans="1:12" ht="13.5" x14ac:dyDescent="0.25">
      <c r="A203" s="3">
        <f>RSI!A203</f>
        <v>42600</v>
      </c>
      <c r="B203" s="2">
        <f>RSI!B203</f>
        <v>1.1022000000000001</v>
      </c>
      <c r="C203" s="2">
        <f>RSI!I203</f>
        <v>94.910020178934033</v>
      </c>
      <c r="D203" s="2">
        <f>MACD!E203</f>
        <v>-3.1274348566928234E-2</v>
      </c>
      <c r="E203" s="2">
        <f>MACD!F203</f>
        <v>-2.2384659655423154E-2</v>
      </c>
      <c r="F203" s="2">
        <f>'Moving Avg'!D203</f>
        <v>1.1022000000000001</v>
      </c>
      <c r="G203" s="2">
        <f>'Moving Avg'!F203</f>
        <v>1.05409</v>
      </c>
      <c r="H203" s="2">
        <f>'Moving Avg'!G203</f>
        <v>1.0266240000000009</v>
      </c>
      <c r="I203" s="2">
        <f>'Moving Avg'!H203</f>
        <v>1.033704</v>
      </c>
      <c r="J203" s="5" t="str">
        <f>OBV!F203</f>
        <v>NEUTRAL</v>
      </c>
      <c r="K203" s="5" t="str">
        <f>OBV!G203</f>
        <v>NEUTRAL</v>
      </c>
      <c r="L203" s="5" t="str">
        <f>OBV!H203</f>
        <v>NEUTRAL</v>
      </c>
    </row>
    <row r="204" spans="1:12" ht="13.5" x14ac:dyDescent="0.25">
      <c r="A204" s="3">
        <f>RSI!A204</f>
        <v>42601</v>
      </c>
      <c r="B204" s="2">
        <f>RSI!B204</f>
        <v>1.1204000000000001</v>
      </c>
      <c r="C204" s="2">
        <f>RSI!I204</f>
        <v>96.193317278967399</v>
      </c>
      <c r="D204" s="2">
        <f>MACD!E204</f>
        <v>-3.5199738777945466E-2</v>
      </c>
      <c r="E204" s="2">
        <f>MACD!F204</f>
        <v>-2.4947675479927617E-2</v>
      </c>
      <c r="F204" s="2">
        <f>'Moving Avg'!D204</f>
        <v>1.1058400000000002</v>
      </c>
      <c r="G204" s="2">
        <f>'Moving Avg'!F204</f>
        <v>1.0598449999999999</v>
      </c>
      <c r="H204" s="2">
        <f>'Moving Avg'!G204</f>
        <v>1.028684000000001</v>
      </c>
      <c r="I204" s="2">
        <f>'Moving Avg'!H204</f>
        <v>1.0344474999999997</v>
      </c>
      <c r="J204" s="5" t="str">
        <f>OBV!F204</f>
        <v>BULLISH</v>
      </c>
      <c r="K204" s="5" t="str">
        <f>OBV!G204</f>
        <v>STRONG</v>
      </c>
      <c r="L204" s="5" t="str">
        <f>OBV!H204</f>
        <v>CONFIRMED BULLISH</v>
      </c>
    </row>
    <row r="205" spans="1:12" ht="13.5" x14ac:dyDescent="0.25">
      <c r="A205" s="3">
        <f>RSI!A205</f>
        <v>42604</v>
      </c>
      <c r="B205" s="2">
        <f>RSI!B205</f>
        <v>1.1204000000000001</v>
      </c>
      <c r="C205" s="2">
        <f>RSI!I205</f>
        <v>96.193317278967399</v>
      </c>
      <c r="D205" s="2">
        <f>MACD!E205</f>
        <v>-3.890880815947817E-2</v>
      </c>
      <c r="E205" s="2">
        <f>MACD!F205</f>
        <v>-2.7739902015837731E-2</v>
      </c>
      <c r="F205" s="2">
        <f>'Moving Avg'!D205</f>
        <v>1.10948</v>
      </c>
      <c r="G205" s="2">
        <f>'Moving Avg'!F205</f>
        <v>1.0646900000000001</v>
      </c>
      <c r="H205" s="2">
        <f>'Moving Avg'!G205</f>
        <v>1.0307440000000008</v>
      </c>
      <c r="I205" s="2">
        <f>'Moving Avg'!H205</f>
        <v>1.0351909999999998</v>
      </c>
      <c r="J205" s="5" t="str">
        <f>OBV!F205</f>
        <v>BULLISH</v>
      </c>
      <c r="K205" s="5" t="str">
        <f>OBV!G205</f>
        <v>STRONG</v>
      </c>
      <c r="L205" s="5" t="str">
        <f>OBV!H205</f>
        <v>CONFIRMED BULLISH</v>
      </c>
    </row>
    <row r="206" spans="1:12" ht="13.5" x14ac:dyDescent="0.25">
      <c r="A206" s="3">
        <f>RSI!A206</f>
        <v>42605</v>
      </c>
      <c r="B206" s="2">
        <f>RSI!B206</f>
        <v>1.1204000000000001</v>
      </c>
      <c r="C206" s="2">
        <f>RSI!I206</f>
        <v>96.193317278967399</v>
      </c>
      <c r="D206" s="2">
        <f>MACD!E206</f>
        <v>-3.5898434505015286E-2</v>
      </c>
      <c r="E206" s="2">
        <f>MACD!F206</f>
        <v>-2.9371608513673243E-2</v>
      </c>
      <c r="F206" s="2">
        <f>'Moving Avg'!D206</f>
        <v>1.1131199999999999</v>
      </c>
      <c r="G206" s="2">
        <f>'Moving Avg'!F206</f>
        <v>1.0692299999999999</v>
      </c>
      <c r="H206" s="2">
        <f>'Moving Avg'!G206</f>
        <v>1.0328040000000009</v>
      </c>
      <c r="I206" s="2">
        <f>'Moving Avg'!H206</f>
        <v>1.0359344999999995</v>
      </c>
      <c r="J206" s="5" t="str">
        <f>OBV!F206</f>
        <v>BULLISH</v>
      </c>
      <c r="K206" s="5" t="str">
        <f>OBV!G206</f>
        <v>STRONG</v>
      </c>
      <c r="L206" s="5" t="str">
        <f>OBV!H206</f>
        <v>CONFIRMED BULLISH</v>
      </c>
    </row>
    <row r="207" spans="1:12" ht="13.5" x14ac:dyDescent="0.25">
      <c r="A207" s="3">
        <f>RSI!A207</f>
        <v>42606</v>
      </c>
      <c r="B207" s="2">
        <f>RSI!B207</f>
        <v>1.1204000000000001</v>
      </c>
      <c r="C207" s="2">
        <f>RSI!I207</f>
        <v>96.193317278967399</v>
      </c>
      <c r="D207" s="2">
        <f>MACD!E207</f>
        <v>-3.3683487231518594E-2</v>
      </c>
      <c r="E207" s="2">
        <f>MACD!F207</f>
        <v>-3.0233984257242316E-2</v>
      </c>
      <c r="F207" s="2">
        <f>'Moving Avg'!D207</f>
        <v>1.11676</v>
      </c>
      <c r="G207" s="2">
        <f>'Moving Avg'!F207</f>
        <v>1.0737700000000001</v>
      </c>
      <c r="H207" s="2">
        <f>'Moving Avg'!G207</f>
        <v>1.0348640000000009</v>
      </c>
      <c r="I207" s="2">
        <f>'Moving Avg'!H207</f>
        <v>1.0366779999999993</v>
      </c>
      <c r="J207" s="5" t="str">
        <f>OBV!F207</f>
        <v>BULLISH</v>
      </c>
      <c r="K207" s="5" t="str">
        <f>OBV!G207</f>
        <v>STRONG</v>
      </c>
      <c r="L207" s="5" t="str">
        <f>OBV!H207</f>
        <v>CONFIRMED BULLISH</v>
      </c>
    </row>
    <row r="208" spans="1:12" ht="13.5" x14ac:dyDescent="0.25">
      <c r="A208" s="3">
        <f>RSI!A208</f>
        <v>42607</v>
      </c>
      <c r="B208" s="2">
        <f>RSI!B208</f>
        <v>1.1204000000000001</v>
      </c>
      <c r="C208" s="2">
        <f>RSI!I208</f>
        <v>96.193317278967399</v>
      </c>
      <c r="D208" s="2">
        <f>MACD!E208</f>
        <v>-2.7455440367878614E-2</v>
      </c>
      <c r="E208" s="2">
        <f>MACD!F208</f>
        <v>-2.9678275479369579E-2</v>
      </c>
      <c r="F208" s="2">
        <f>'Moving Avg'!D208</f>
        <v>1.1204000000000001</v>
      </c>
      <c r="G208" s="2">
        <f>'Moving Avg'!F208</f>
        <v>1.0783100000000001</v>
      </c>
      <c r="H208" s="2">
        <f>'Moving Avg'!G208</f>
        <v>1.0369240000000011</v>
      </c>
      <c r="I208" s="2">
        <f>'Moving Avg'!H208</f>
        <v>1.0374214999999993</v>
      </c>
      <c r="J208" s="5" t="str">
        <f>OBV!F208</f>
        <v>BULLISH</v>
      </c>
      <c r="K208" s="5" t="str">
        <f>OBV!G208</f>
        <v>STRONG</v>
      </c>
      <c r="L208" s="5" t="str">
        <f>OBV!H208</f>
        <v>CONFIRMED BULLISH</v>
      </c>
    </row>
    <row r="209" spans="1:12" ht="13.5" x14ac:dyDescent="0.25">
      <c r="A209" s="3">
        <f>RSI!A209</f>
        <v>42608</v>
      </c>
      <c r="B209" s="2">
        <f>RSI!B209</f>
        <v>1.1204000000000001</v>
      </c>
      <c r="C209" s="2">
        <f>RSI!I209</f>
        <v>96.193317278967399</v>
      </c>
      <c r="D209" s="2">
        <f>MACD!E209</f>
        <v>-2.2470441367956839E-2</v>
      </c>
      <c r="E209" s="2">
        <f>MACD!F209</f>
        <v>-2.8236708657087033E-2</v>
      </c>
      <c r="F209" s="2">
        <f>'Moving Avg'!D209</f>
        <v>1.1204000000000001</v>
      </c>
      <c r="G209" s="2">
        <f>'Moving Avg'!F209</f>
        <v>1.0828500000000001</v>
      </c>
      <c r="H209" s="2">
        <f>'Moving Avg'!G209</f>
        <v>1.038984000000001</v>
      </c>
      <c r="I209" s="2">
        <f>'Moving Avg'!H209</f>
        <v>1.0381649999999991</v>
      </c>
      <c r="J209" s="5" t="str">
        <f>OBV!F209</f>
        <v>NEUTRAL</v>
      </c>
      <c r="K209" s="5" t="str">
        <f>OBV!G209</f>
        <v>NEUTRAL</v>
      </c>
      <c r="L209" s="5" t="str">
        <f>OBV!H209</f>
        <v>NEUTRAL</v>
      </c>
    </row>
    <row r="210" spans="1:12" ht="13.5" x14ac:dyDescent="0.25">
      <c r="A210" s="3">
        <f>RSI!A210</f>
        <v>42611</v>
      </c>
      <c r="B210" s="2">
        <f>RSI!B210</f>
        <v>1.1204000000000001</v>
      </c>
      <c r="C210" s="2">
        <f>RSI!I210</f>
        <v>96.193317278967399</v>
      </c>
      <c r="D210" s="2">
        <f>MACD!E210</f>
        <v>-1.8516149372372004E-2</v>
      </c>
      <c r="E210" s="2">
        <f>MACD!F210</f>
        <v>-2.6292596800144029E-2</v>
      </c>
      <c r="F210" s="2">
        <f>'Moving Avg'!D210</f>
        <v>1.1204000000000001</v>
      </c>
      <c r="G210" s="2">
        <f>'Moving Avg'!F210</f>
        <v>1.0873900000000001</v>
      </c>
      <c r="H210" s="2">
        <f>'Moving Avg'!G210</f>
        <v>1.0410440000000007</v>
      </c>
      <c r="I210" s="2">
        <f>'Moving Avg'!H210</f>
        <v>1.0389084999999991</v>
      </c>
      <c r="J210" s="5" t="str">
        <f>OBV!F210</f>
        <v>NEUTRAL</v>
      </c>
      <c r="K210" s="5" t="str">
        <f>OBV!G210</f>
        <v>NEUTRAL</v>
      </c>
      <c r="L210" s="5" t="str">
        <f>OBV!H210</f>
        <v>NEUTRAL</v>
      </c>
    </row>
    <row r="211" spans="1:12" ht="13.5" x14ac:dyDescent="0.25">
      <c r="A211" s="3">
        <f>RSI!A211</f>
        <v>42612</v>
      </c>
      <c r="B211" s="2">
        <f>RSI!B211</f>
        <v>1.1204000000000001</v>
      </c>
      <c r="C211" s="2">
        <f>RSI!I211</f>
        <v>96.193317278967399</v>
      </c>
      <c r="D211" s="2">
        <f>MACD!E211</f>
        <v>-1.5414454511188724E-2</v>
      </c>
      <c r="E211" s="2">
        <f>MACD!F211</f>
        <v>-2.4116968342352968E-2</v>
      </c>
      <c r="F211" s="2">
        <f>'Moving Avg'!D211</f>
        <v>1.1204000000000001</v>
      </c>
      <c r="G211" s="2">
        <f>'Moving Avg'!F211</f>
        <v>1.0919300000000001</v>
      </c>
      <c r="H211" s="2">
        <f>'Moving Avg'!G211</f>
        <v>1.0431040000000007</v>
      </c>
      <c r="I211" s="2">
        <f>'Moving Avg'!H211</f>
        <v>1.0396519999999991</v>
      </c>
      <c r="J211" s="5" t="str">
        <f>OBV!F211</f>
        <v>NEUTRAL</v>
      </c>
      <c r="K211" s="5" t="str">
        <f>OBV!G211</f>
        <v>NEUTRAL</v>
      </c>
      <c r="L211" s="5" t="str">
        <f>OBV!H211</f>
        <v>NEUTRAL</v>
      </c>
    </row>
    <row r="212" spans="1:12" ht="13.5" x14ac:dyDescent="0.25">
      <c r="A212" s="3">
        <f>RSI!A212</f>
        <v>42613</v>
      </c>
      <c r="B212" s="2">
        <f>RSI!B212</f>
        <v>1.1204000000000001</v>
      </c>
      <c r="C212" s="2">
        <f>RSI!I212</f>
        <v>96.193317278967399</v>
      </c>
      <c r="D212" s="2">
        <f>MACD!E212</f>
        <v>-1.3016095807854899E-2</v>
      </c>
      <c r="E212" s="2">
        <f>MACD!F212</f>
        <v>-2.1896793835453354E-2</v>
      </c>
      <c r="F212" s="2">
        <f>'Moving Avg'!D212</f>
        <v>1.1204000000000001</v>
      </c>
      <c r="G212" s="2">
        <f>'Moving Avg'!F212</f>
        <v>1.0964700000000001</v>
      </c>
      <c r="H212" s="2">
        <f>'Moving Avg'!G212</f>
        <v>1.0455060000000009</v>
      </c>
      <c r="I212" s="2">
        <f>'Moving Avg'!H212</f>
        <v>1.0403954999999989</v>
      </c>
      <c r="J212" s="5" t="str">
        <f>OBV!F212</f>
        <v>NEUTRAL</v>
      </c>
      <c r="K212" s="5" t="str">
        <f>OBV!G212</f>
        <v>NEUTRAL</v>
      </c>
      <c r="L212" s="5" t="str">
        <f>OBV!H212</f>
        <v>NEUTRAL</v>
      </c>
    </row>
    <row r="213" spans="1:12" ht="13.5" x14ac:dyDescent="0.25">
      <c r="A213" s="3">
        <f>RSI!A213</f>
        <v>42614</v>
      </c>
      <c r="B213" s="2">
        <f>RSI!B213</f>
        <v>1.1204000000000001</v>
      </c>
      <c r="C213" s="2">
        <f>RSI!I213</f>
        <v>96.193317278967399</v>
      </c>
      <c r="D213" s="2">
        <f>MACD!E213</f>
        <v>-1.1196115674953822E-2</v>
      </c>
      <c r="E213" s="2">
        <f>MACD!F213</f>
        <v>-1.9756658203353449E-2</v>
      </c>
      <c r="F213" s="2">
        <f>'Moving Avg'!D213</f>
        <v>1.1204000000000001</v>
      </c>
      <c r="G213" s="2">
        <f>'Moving Avg'!F213</f>
        <v>1.10101</v>
      </c>
      <c r="H213" s="2">
        <f>'Moving Avg'!G213</f>
        <v>1.0479080000000007</v>
      </c>
      <c r="I213" s="2">
        <f>'Moving Avg'!H213</f>
        <v>1.0411389999999989</v>
      </c>
      <c r="J213" s="5" t="str">
        <f>OBV!F213</f>
        <v>NEUTRAL</v>
      </c>
      <c r="K213" s="5" t="str">
        <f>OBV!G213</f>
        <v>NEUTRAL</v>
      </c>
      <c r="L213" s="5" t="str">
        <f>OBV!H213</f>
        <v>NEUTRAL</v>
      </c>
    </row>
    <row r="214" spans="1:12" ht="13.5" x14ac:dyDescent="0.25">
      <c r="A214" s="3">
        <f>RSI!A214</f>
        <v>42615</v>
      </c>
      <c r="B214" s="2">
        <f>RSI!B214</f>
        <v>1.1204000000000001</v>
      </c>
      <c r="C214" s="2">
        <f>RSI!I214</f>
        <v>96.193317278967399</v>
      </c>
      <c r="D214" s="2">
        <f>MACD!E214</f>
        <v>-7.0500216600033472E-3</v>
      </c>
      <c r="E214" s="2">
        <f>MACD!F214</f>
        <v>-1.7215330894683429E-2</v>
      </c>
      <c r="F214" s="2">
        <f>'Moving Avg'!D214</f>
        <v>1.1204000000000001</v>
      </c>
      <c r="G214" s="2">
        <f>'Moving Avg'!F214</f>
        <v>1.10555</v>
      </c>
      <c r="H214" s="2">
        <f>'Moving Avg'!G214</f>
        <v>1.0503100000000005</v>
      </c>
      <c r="I214" s="2">
        <f>'Moving Avg'!H214</f>
        <v>1.0418824999999989</v>
      </c>
      <c r="J214" s="5" t="str">
        <f>OBV!F214</f>
        <v>NEUTRAL</v>
      </c>
      <c r="K214" s="5" t="str">
        <f>OBV!G214</f>
        <v>NEUTRAL</v>
      </c>
      <c r="L214" s="5" t="str">
        <f>OBV!H214</f>
        <v>NEUTRAL</v>
      </c>
    </row>
    <row r="215" spans="1:12" ht="13.5" x14ac:dyDescent="0.25">
      <c r="A215" s="3">
        <f>RSI!A215</f>
        <v>42618</v>
      </c>
      <c r="B215" s="2">
        <f>RSI!B215</f>
        <v>1.1204000000000001</v>
      </c>
      <c r="C215" s="2">
        <f>RSI!I215</f>
        <v>96.193317278967399</v>
      </c>
      <c r="D215" s="2">
        <f>MACD!E215</f>
        <v>-3.7213152760964263E-3</v>
      </c>
      <c r="E215" s="2">
        <f>MACD!F215</f>
        <v>-1.451652777096603E-2</v>
      </c>
      <c r="F215" s="2">
        <f>'Moving Avg'!D215</f>
        <v>1.1204000000000001</v>
      </c>
      <c r="G215" s="2">
        <f>'Moving Avg'!F215</f>
        <v>1.11009</v>
      </c>
      <c r="H215" s="2">
        <f>'Moving Avg'!G215</f>
        <v>1.0527120000000008</v>
      </c>
      <c r="I215" s="2">
        <f>'Moving Avg'!H215</f>
        <v>1.0426259999999987</v>
      </c>
      <c r="J215" s="5" t="str">
        <f>OBV!F215</f>
        <v>NEUTRAL</v>
      </c>
      <c r="K215" s="5" t="str">
        <f>OBV!G215</f>
        <v>NEUTRAL</v>
      </c>
      <c r="L215" s="5" t="str">
        <f>OBV!H215</f>
        <v>NEUTRAL</v>
      </c>
    </row>
    <row r="216" spans="1:12" ht="13.5" x14ac:dyDescent="0.25">
      <c r="A216" s="3">
        <f>RSI!A216</f>
        <v>42619</v>
      </c>
      <c r="B216" s="2">
        <f>RSI!B216</f>
        <v>1.1204000000000001</v>
      </c>
      <c r="C216" s="2">
        <f>RSI!I216</f>
        <v>96.193317278967399</v>
      </c>
      <c r="D216" s="2">
        <f>MACD!E216</f>
        <v>-1.0709462827094285E-3</v>
      </c>
      <c r="E216" s="2">
        <f>MACD!F216</f>
        <v>-1.182741147331471E-2</v>
      </c>
      <c r="F216" s="2">
        <f>'Moving Avg'!D216</f>
        <v>1.1204000000000001</v>
      </c>
      <c r="G216" s="2">
        <f>'Moving Avg'!F216</f>
        <v>1.1125149999999999</v>
      </c>
      <c r="H216" s="2">
        <f>'Moving Avg'!G216</f>
        <v>1.0547720000000009</v>
      </c>
      <c r="I216" s="2">
        <f>'Moving Avg'!H216</f>
        <v>1.0432264999999987</v>
      </c>
      <c r="J216" s="5" t="str">
        <f>OBV!F216</f>
        <v>NEUTRAL</v>
      </c>
      <c r="K216" s="5" t="str">
        <f>OBV!G216</f>
        <v>NEUTRAL</v>
      </c>
      <c r="L216" s="5" t="str">
        <f>OBV!H216</f>
        <v>NEUTRAL</v>
      </c>
    </row>
    <row r="217" spans="1:12" ht="13.5" x14ac:dyDescent="0.25">
      <c r="A217" s="3">
        <f>RSI!A217</f>
        <v>42620</v>
      </c>
      <c r="B217" s="2">
        <f>RSI!B217</f>
        <v>1.0901000000000001</v>
      </c>
      <c r="C217" s="2">
        <f>RSI!I217</f>
        <v>45.806861363513356</v>
      </c>
      <c r="D217" s="2">
        <f>MACD!E217</f>
        <v>3.2622026013708894E-3</v>
      </c>
      <c r="E217" s="2">
        <f>MACD!F217</f>
        <v>-8.8094886583775893E-3</v>
      </c>
      <c r="F217" s="2">
        <f>'Moving Avg'!D217</f>
        <v>1.1143399999999999</v>
      </c>
      <c r="G217" s="2">
        <f>'Moving Avg'!F217</f>
        <v>1.1134249999999999</v>
      </c>
      <c r="H217" s="2">
        <f>'Moving Avg'!G217</f>
        <v>1.0562260000000008</v>
      </c>
      <c r="I217" s="2">
        <f>'Moving Avg'!H217</f>
        <v>1.0436754999999984</v>
      </c>
      <c r="J217" s="5" t="str">
        <f>OBV!F217</f>
        <v>BEARISH</v>
      </c>
      <c r="K217" s="5" t="str">
        <f>OBV!G217</f>
        <v>NEUTRAL</v>
      </c>
      <c r="L217" s="5" t="str">
        <f>OBV!H217</f>
        <v>CONFIRMED BEARISH</v>
      </c>
    </row>
    <row r="218" spans="1:12" ht="13.5" x14ac:dyDescent="0.25">
      <c r="A218" s="3">
        <f>RSI!A218</f>
        <v>42621</v>
      </c>
      <c r="B218" s="2">
        <f>RSI!B218</f>
        <v>1.0901000000000001</v>
      </c>
      <c r="C218" s="2">
        <f>RSI!I218</f>
        <v>45.806861363513356</v>
      </c>
      <c r="D218" s="2">
        <f>MACD!E218</f>
        <v>6.9652428655209153E-3</v>
      </c>
      <c r="E218" s="2">
        <f>MACD!F218</f>
        <v>-5.6545423535978891E-3</v>
      </c>
      <c r="F218" s="2">
        <f>'Moving Avg'!D218</f>
        <v>1.1082799999999999</v>
      </c>
      <c r="G218" s="2">
        <f>'Moving Avg'!F218</f>
        <v>1.1128199999999999</v>
      </c>
      <c r="H218" s="2">
        <f>'Moving Avg'!G218</f>
        <v>1.0576800000000008</v>
      </c>
      <c r="I218" s="2">
        <f>'Moving Avg'!H218</f>
        <v>1.0441244999999986</v>
      </c>
      <c r="J218" s="5" t="str">
        <f>OBV!F218</f>
        <v>BEARISH</v>
      </c>
      <c r="K218" s="5" t="str">
        <f>OBV!G218</f>
        <v>NEUTRAL</v>
      </c>
      <c r="L218" s="5" t="str">
        <f>OBV!H218</f>
        <v>CONFIRMED BEARISH</v>
      </c>
    </row>
    <row r="219" spans="1:12" ht="13.5" x14ac:dyDescent="0.25">
      <c r="A219" s="3">
        <f>RSI!A219</f>
        <v>42622</v>
      </c>
      <c r="B219" s="2">
        <f>RSI!B219</f>
        <v>1.0901000000000001</v>
      </c>
      <c r="C219" s="2">
        <f>RSI!I219</f>
        <v>45.806861363513356</v>
      </c>
      <c r="D219" s="2">
        <f>MACD!E219</f>
        <v>1.0132408395945758E-2</v>
      </c>
      <c r="E219" s="2">
        <f>MACD!F219</f>
        <v>-2.4971522036891596E-3</v>
      </c>
      <c r="F219" s="2">
        <f>'Moving Avg'!D219</f>
        <v>1.1022200000000002</v>
      </c>
      <c r="G219" s="2">
        <f>'Moving Avg'!F219</f>
        <v>1.112215</v>
      </c>
      <c r="H219" s="2">
        <f>'Moving Avg'!G219</f>
        <v>1.0591340000000007</v>
      </c>
      <c r="I219" s="2">
        <f>'Moving Avg'!H219</f>
        <v>1.0445734999999987</v>
      </c>
      <c r="J219" s="5" t="str">
        <f>OBV!F219</f>
        <v>BEARISH</v>
      </c>
      <c r="K219" s="5" t="str">
        <f>OBV!G219</f>
        <v>NEUTRAL</v>
      </c>
      <c r="L219" s="5" t="str">
        <f>OBV!H219</f>
        <v>CONFIRMED BEARISH</v>
      </c>
    </row>
    <row r="220" spans="1:12" ht="13.5" x14ac:dyDescent="0.25">
      <c r="A220" s="3">
        <f>RSI!A220</f>
        <v>42627</v>
      </c>
      <c r="B220" s="2">
        <f>RSI!B220</f>
        <v>1.0901000000000001</v>
      </c>
      <c r="C220" s="2">
        <f>RSI!I220</f>
        <v>45.806861363513356</v>
      </c>
      <c r="D220" s="2">
        <f>MACD!E220</f>
        <v>1.2843635995042568E-2</v>
      </c>
      <c r="E220" s="2">
        <f>MACD!F220</f>
        <v>5.7100543605718632E-4</v>
      </c>
      <c r="F220" s="2">
        <f>'Moving Avg'!D220</f>
        <v>1.09616</v>
      </c>
      <c r="G220" s="2">
        <f>'Moving Avg'!F220</f>
        <v>1.11161</v>
      </c>
      <c r="H220" s="2">
        <f>'Moving Avg'!G220</f>
        <v>1.0605880000000008</v>
      </c>
      <c r="I220" s="2">
        <f>'Moving Avg'!H220</f>
        <v>1.0450224999999986</v>
      </c>
      <c r="J220" s="5" t="str">
        <f>OBV!F220</f>
        <v>BEARISH</v>
      </c>
      <c r="K220" s="5" t="str">
        <f>OBV!G220</f>
        <v>NEUTRAL</v>
      </c>
      <c r="L220" s="5" t="str">
        <f>OBV!H220</f>
        <v>CONFIRMED BEARISH</v>
      </c>
    </row>
    <row r="221" spans="1:12" ht="13.5" x14ac:dyDescent="0.25">
      <c r="A221" s="3">
        <f>RSI!A221</f>
        <v>42628</v>
      </c>
      <c r="B221" s="2">
        <f>RSI!B221</f>
        <v>1.0296000000000001</v>
      </c>
      <c r="C221" s="2">
        <f>RSI!I221</f>
        <v>19.032574089024763</v>
      </c>
      <c r="D221" s="2">
        <f>MACD!E221</f>
        <v>1.9648231567041208E-2</v>
      </c>
      <c r="E221" s="2">
        <f>MACD!F221</f>
        <v>4.3864506622539904E-3</v>
      </c>
      <c r="F221" s="2">
        <f>'Moving Avg'!D221</f>
        <v>1.0780000000000001</v>
      </c>
      <c r="G221" s="2">
        <f>'Moving Avg'!F221</f>
        <v>1.10798</v>
      </c>
      <c r="H221" s="2">
        <f>'Moving Avg'!G221</f>
        <v>1.0608320000000007</v>
      </c>
      <c r="I221" s="2">
        <f>'Moving Avg'!H221</f>
        <v>1.0451689999999985</v>
      </c>
      <c r="J221" s="5" t="str">
        <f>OBV!F221</f>
        <v>BEARISH</v>
      </c>
      <c r="K221" s="5" t="str">
        <f>OBV!G221</f>
        <v>NEUTRAL</v>
      </c>
      <c r="L221" s="5" t="str">
        <f>OBV!H221</f>
        <v>CONFIRMED BEARISH</v>
      </c>
    </row>
    <row r="222" spans="1:12" ht="13.5" x14ac:dyDescent="0.25">
      <c r="A222" s="3">
        <f>RSI!A222</f>
        <v>42629</v>
      </c>
      <c r="B222" s="2">
        <f>RSI!B222</f>
        <v>1.0296000000000001</v>
      </c>
      <c r="C222" s="2">
        <f>RSI!I222</f>
        <v>19.032574089024763</v>
      </c>
      <c r="D222" s="2">
        <f>MACD!E222</f>
        <v>2.579031377795693E-2</v>
      </c>
      <c r="E222" s="2">
        <f>MACD!F222</f>
        <v>8.6672232853945777E-3</v>
      </c>
      <c r="F222" s="2">
        <f>'Moving Avg'!D222</f>
        <v>1.0659000000000001</v>
      </c>
      <c r="G222" s="2">
        <f>'Moving Avg'!F222</f>
        <v>1.1043499999999997</v>
      </c>
      <c r="H222" s="2">
        <f>'Moving Avg'!G222</f>
        <v>1.0614180000000006</v>
      </c>
      <c r="I222" s="2">
        <f>'Moving Avg'!H222</f>
        <v>1.0453154999999983</v>
      </c>
      <c r="J222" s="5" t="str">
        <f>OBV!F222</f>
        <v>BEARISH</v>
      </c>
      <c r="K222" s="5" t="str">
        <f>OBV!G222</f>
        <v>NEUTRAL</v>
      </c>
      <c r="L222" s="5" t="str">
        <f>OBV!H222</f>
        <v>CONFIRMED BEARISH</v>
      </c>
    </row>
    <row r="223" spans="1:12" ht="13.5" x14ac:dyDescent="0.25">
      <c r="A223" s="3">
        <f>RSI!A223</f>
        <v>42632</v>
      </c>
      <c r="B223" s="2">
        <f>RSI!B223</f>
        <v>1.0296000000000001</v>
      </c>
      <c r="C223" s="2">
        <f>RSI!I223</f>
        <v>19.032574089024763</v>
      </c>
      <c r="D223" s="2">
        <f>MACD!E223</f>
        <v>3.1343337575364227E-2</v>
      </c>
      <c r="E223" s="2">
        <f>MACD!F223</f>
        <v>1.3202446143388509E-2</v>
      </c>
      <c r="F223" s="2">
        <f>'Moving Avg'!D223</f>
        <v>1.0538000000000003</v>
      </c>
      <c r="G223" s="2">
        <f>'Moving Avg'!F223</f>
        <v>1.1007199999999997</v>
      </c>
      <c r="H223" s="2">
        <f>'Moving Avg'!G223</f>
        <v>1.0620240000000007</v>
      </c>
      <c r="I223" s="2">
        <f>'Moving Avg'!H223</f>
        <v>1.0451764999999984</v>
      </c>
      <c r="J223" s="5" t="str">
        <f>OBV!F223</f>
        <v>BEARISH</v>
      </c>
      <c r="K223" s="5" t="str">
        <f>OBV!G223</f>
        <v>NEUTRAL</v>
      </c>
      <c r="L223" s="5" t="str">
        <f>OBV!H223</f>
        <v>CONFIRMED BEARISH</v>
      </c>
    </row>
    <row r="224" spans="1:12" ht="13.5" x14ac:dyDescent="0.25">
      <c r="A224" s="3">
        <f>RSI!A224</f>
        <v>42633</v>
      </c>
      <c r="B224" s="2">
        <f>RSI!B224</f>
        <v>1.0296000000000001</v>
      </c>
      <c r="C224" s="2">
        <f>RSI!I224</f>
        <v>19.032574089024763</v>
      </c>
      <c r="D224" s="2">
        <f>MACD!E224</f>
        <v>3.6371566048257531E-2</v>
      </c>
      <c r="E224" s="2">
        <f>MACD!F224</f>
        <v>1.7836270124362313E-2</v>
      </c>
      <c r="F224" s="2">
        <f>'Moving Avg'!D224</f>
        <v>1.0417000000000001</v>
      </c>
      <c r="G224" s="2">
        <f>'Moving Avg'!F224</f>
        <v>1.0961799999999997</v>
      </c>
      <c r="H224" s="2">
        <f>'Moving Avg'!G224</f>
        <v>1.0626300000000006</v>
      </c>
      <c r="I224" s="2">
        <f>'Moving Avg'!H224</f>
        <v>1.0448374999999983</v>
      </c>
      <c r="J224" s="5" t="str">
        <f>OBV!F224</f>
        <v>BEARISH</v>
      </c>
      <c r="K224" s="5" t="str">
        <f>OBV!G224</f>
        <v>NEUTRAL</v>
      </c>
      <c r="L224" s="5" t="str">
        <f>OBV!H224</f>
        <v>CONFIRMED BEARISH</v>
      </c>
    </row>
    <row r="225" spans="1:12" ht="13.5" x14ac:dyDescent="0.25">
      <c r="A225" s="3">
        <f>RSI!A225</f>
        <v>42634</v>
      </c>
      <c r="B225" s="2">
        <f>RSI!B225</f>
        <v>1.0296000000000001</v>
      </c>
      <c r="C225" s="2">
        <f>RSI!I225</f>
        <v>19.032574089024763</v>
      </c>
      <c r="D225" s="2">
        <f>MACD!E225</f>
        <v>4.0931328344134155E-2</v>
      </c>
      <c r="E225" s="2">
        <f>MACD!F225</f>
        <v>2.2455281768316682E-2</v>
      </c>
      <c r="F225" s="2">
        <f>'Moving Avg'!D225</f>
        <v>1.0296000000000001</v>
      </c>
      <c r="G225" s="2">
        <f>'Moving Avg'!F225</f>
        <v>1.0916399999999995</v>
      </c>
      <c r="H225" s="2">
        <f>'Moving Avg'!G225</f>
        <v>1.0632360000000007</v>
      </c>
      <c r="I225" s="2">
        <f>'Moving Avg'!H225</f>
        <v>1.0444984999999982</v>
      </c>
      <c r="J225" s="5" t="str">
        <f>OBV!F225</f>
        <v>BEARISH</v>
      </c>
      <c r="K225" s="5" t="str">
        <f>OBV!G225</f>
        <v>NEUTRAL</v>
      </c>
      <c r="L225" s="5" t="str">
        <f>OBV!H225</f>
        <v>CONFIRMED BEARISH</v>
      </c>
    </row>
    <row r="226" spans="1:12" ht="13.5" x14ac:dyDescent="0.25">
      <c r="A226" s="3">
        <f>RSI!A226</f>
        <v>42635</v>
      </c>
      <c r="B226" s="2">
        <f>RSI!B226</f>
        <v>1.0296000000000001</v>
      </c>
      <c r="C226" s="2">
        <f>RSI!I226</f>
        <v>19.032574089024763</v>
      </c>
      <c r="D226" s="2">
        <f>MACD!E226</f>
        <v>4.5072095631853548E-2</v>
      </c>
      <c r="E226" s="2">
        <f>MACD!F226</f>
        <v>2.6978644541024055E-2</v>
      </c>
      <c r="F226" s="2">
        <f>'Moving Avg'!D226</f>
        <v>1.0296000000000001</v>
      </c>
      <c r="G226" s="2">
        <f>'Moving Avg'!F226</f>
        <v>1.0870999999999995</v>
      </c>
      <c r="H226" s="2">
        <f>'Moving Avg'!G226</f>
        <v>1.0638420000000008</v>
      </c>
      <c r="I226" s="2">
        <f>'Moving Avg'!H226</f>
        <v>1.0441594999999984</v>
      </c>
      <c r="J226" s="5" t="str">
        <f>OBV!F226</f>
        <v>NEUTRAL</v>
      </c>
      <c r="K226" s="5" t="str">
        <f>OBV!G226</f>
        <v>NEUTRAL</v>
      </c>
      <c r="L226" s="5" t="str">
        <f>OBV!H226</f>
        <v>NEUTRAL</v>
      </c>
    </row>
    <row r="227" spans="1:12" ht="13.5" x14ac:dyDescent="0.25">
      <c r="A227" s="3">
        <f>RSI!A227</f>
        <v>42636</v>
      </c>
      <c r="B227" s="2">
        <f>RSI!B227</f>
        <v>1.0296000000000001</v>
      </c>
      <c r="C227" s="2">
        <f>RSI!I227</f>
        <v>19.032574089024763</v>
      </c>
      <c r="D227" s="2">
        <f>MACD!E227</f>
        <v>4.4175863784547076E-2</v>
      </c>
      <c r="E227" s="2">
        <f>MACD!F227</f>
        <v>3.0418088389728662E-2</v>
      </c>
      <c r="F227" s="2">
        <f>'Moving Avg'!D227</f>
        <v>1.0296000000000001</v>
      </c>
      <c r="G227" s="2">
        <f>'Moving Avg'!F227</f>
        <v>1.0825599999999995</v>
      </c>
      <c r="H227" s="2">
        <f>'Moving Avg'!G227</f>
        <v>1.0644480000000007</v>
      </c>
      <c r="I227" s="2">
        <f>'Moving Avg'!H227</f>
        <v>1.0438204999999983</v>
      </c>
      <c r="J227" s="5" t="str">
        <f>OBV!F227</f>
        <v>NEUTRAL</v>
      </c>
      <c r="K227" s="5" t="str">
        <f>OBV!G227</f>
        <v>NEUTRAL</v>
      </c>
      <c r="L227" s="5" t="str">
        <f>OBV!H227</f>
        <v>NEUTRAL</v>
      </c>
    </row>
    <row r="228" spans="1:12" ht="13.5" x14ac:dyDescent="0.25">
      <c r="A228" s="3">
        <f>RSI!A228</f>
        <v>42639</v>
      </c>
      <c r="B228" s="2">
        <f>RSI!B228</f>
        <v>1.0296000000000001</v>
      </c>
      <c r="C228" s="2">
        <f>RSI!I228</f>
        <v>19.032574089024763</v>
      </c>
      <c r="D228" s="2">
        <f>MACD!E228</f>
        <v>4.3659717878144155E-2</v>
      </c>
      <c r="E228" s="2">
        <f>MACD!F228</f>
        <v>3.3066414287411763E-2</v>
      </c>
      <c r="F228" s="2">
        <f>'Moving Avg'!D228</f>
        <v>1.0296000000000001</v>
      </c>
      <c r="G228" s="2">
        <f>'Moving Avg'!F228</f>
        <v>1.0780199999999995</v>
      </c>
      <c r="H228" s="2">
        <f>'Moving Avg'!G228</f>
        <v>1.0650540000000006</v>
      </c>
      <c r="I228" s="2">
        <f>'Moving Avg'!H228</f>
        <v>1.0434814999999984</v>
      </c>
      <c r="J228" s="5" t="str">
        <f>OBV!F228</f>
        <v>NEUTRAL</v>
      </c>
      <c r="K228" s="5" t="str">
        <f>OBV!G228</f>
        <v>NEUTRAL</v>
      </c>
      <c r="L228" s="5" t="str">
        <f>OBV!H228</f>
        <v>NEUTRAL</v>
      </c>
    </row>
    <row r="229" spans="1:12" ht="13.5" x14ac:dyDescent="0.25">
      <c r="A229" s="3">
        <f>RSI!A229</f>
        <v>42640</v>
      </c>
      <c r="B229" s="2">
        <f>RSI!B229</f>
        <v>1.0296000000000001</v>
      </c>
      <c r="C229" s="2">
        <f>RSI!I229</f>
        <v>19.032574089024763</v>
      </c>
      <c r="D229" s="2">
        <f>MACD!E229</f>
        <v>4.3447242106710027E-2</v>
      </c>
      <c r="E229" s="2">
        <f>MACD!F229</f>
        <v>3.5142579851271422E-2</v>
      </c>
      <c r="F229" s="2">
        <f>'Moving Avg'!D229</f>
        <v>1.0296000000000001</v>
      </c>
      <c r="G229" s="2">
        <f>'Moving Avg'!F229</f>
        <v>1.0734799999999995</v>
      </c>
      <c r="H229" s="2">
        <f>'Moving Avg'!G229</f>
        <v>1.0656600000000009</v>
      </c>
      <c r="I229" s="2">
        <f>'Moving Avg'!H229</f>
        <v>1.0431424999999981</v>
      </c>
      <c r="J229" s="5" t="str">
        <f>OBV!F229</f>
        <v>NEUTRAL</v>
      </c>
      <c r="K229" s="5" t="str">
        <f>OBV!G229</f>
        <v>NEUTRAL</v>
      </c>
      <c r="L229" s="5" t="str">
        <f>OBV!H229</f>
        <v>NEUTRAL</v>
      </c>
    </row>
    <row r="230" spans="1:12" ht="13.5" x14ac:dyDescent="0.25">
      <c r="A230" s="3">
        <f>RSI!A230</f>
        <v>42641</v>
      </c>
      <c r="B230" s="2">
        <f>RSI!B230</f>
        <v>1.0296000000000001</v>
      </c>
      <c r="C230" s="2">
        <f>RSI!I230</f>
        <v>19.032574089024763</v>
      </c>
      <c r="D230" s="2">
        <f>MACD!E230</f>
        <v>4.3475105908501455E-2</v>
      </c>
      <c r="E230" s="2">
        <f>MACD!F230</f>
        <v>3.6809085062717434E-2</v>
      </c>
      <c r="F230" s="2">
        <f>'Moving Avg'!D230</f>
        <v>1.0296000000000001</v>
      </c>
      <c r="G230" s="2">
        <f>'Moving Avg'!F230</f>
        <v>1.0689399999999996</v>
      </c>
      <c r="H230" s="2">
        <f>'Moving Avg'!G230</f>
        <v>1.0662660000000008</v>
      </c>
      <c r="I230" s="2">
        <f>'Moving Avg'!H230</f>
        <v>1.0428034999999982</v>
      </c>
      <c r="J230" s="5" t="str">
        <f>OBV!F230</f>
        <v>NEUTRAL</v>
      </c>
      <c r="K230" s="5" t="str">
        <f>OBV!G230</f>
        <v>NEUTRAL</v>
      </c>
      <c r="L230" s="5" t="str">
        <f>OBV!H230</f>
        <v>NEUTRAL</v>
      </c>
    </row>
    <row r="231" spans="1:12" ht="13.5" x14ac:dyDescent="0.25">
      <c r="A231" s="3">
        <f>RSI!A231</f>
        <v>42642</v>
      </c>
      <c r="B231" s="2">
        <f>RSI!B231</f>
        <v>1.0296000000000001</v>
      </c>
      <c r="C231" s="2">
        <f>RSI!I231</f>
        <v>19.032574089024763</v>
      </c>
      <c r="D231" s="2">
        <f>MACD!E231</f>
        <v>3.4383260101830793E-2</v>
      </c>
      <c r="E231" s="2">
        <f>MACD!F231</f>
        <v>3.6323920070540104E-2</v>
      </c>
      <c r="F231" s="2">
        <f>'Moving Avg'!D231</f>
        <v>1.0296000000000001</v>
      </c>
      <c r="G231" s="2">
        <f>'Moving Avg'!F231</f>
        <v>1.0643999999999996</v>
      </c>
      <c r="H231" s="2">
        <f>'Moving Avg'!G231</f>
        <v>1.0668720000000007</v>
      </c>
      <c r="I231" s="2">
        <f>'Moving Avg'!H231</f>
        <v>1.0424644999999979</v>
      </c>
      <c r="J231" s="5" t="str">
        <f>OBV!F231</f>
        <v>NEUTRAL</v>
      </c>
      <c r="K231" s="5" t="str">
        <f>OBV!G231</f>
        <v>NEUTRAL</v>
      </c>
      <c r="L231" s="5" t="str">
        <f>OBV!H231</f>
        <v>NEUTRAL</v>
      </c>
    </row>
    <row r="232" spans="1:12" ht="13.5" x14ac:dyDescent="0.25">
      <c r="A232" s="3">
        <f>RSI!A232</f>
        <v>42643</v>
      </c>
      <c r="B232" s="2">
        <f>RSI!B232</f>
        <v>1.0296000000000001</v>
      </c>
      <c r="C232" s="2">
        <f>RSI!I232</f>
        <v>19.032574089024763</v>
      </c>
      <c r="D232" s="2">
        <f>MACD!E232</f>
        <v>2.6868187061255933E-2</v>
      </c>
      <c r="E232" s="2">
        <f>MACD!F232</f>
        <v>3.4432773468683273E-2</v>
      </c>
      <c r="F232" s="2">
        <f>'Moving Avg'!D232</f>
        <v>1.0296000000000001</v>
      </c>
      <c r="G232" s="2">
        <f>'Moving Avg'!F232</f>
        <v>1.0598599999999996</v>
      </c>
      <c r="H232" s="2">
        <f>'Moving Avg'!G232</f>
        <v>1.0673580000000007</v>
      </c>
      <c r="I232" s="2">
        <f>'Moving Avg'!H232</f>
        <v>1.0421254999999978</v>
      </c>
      <c r="J232" s="5" t="str">
        <f>OBV!F232</f>
        <v>NEUTRAL</v>
      </c>
      <c r="K232" s="5" t="str">
        <f>OBV!G232</f>
        <v>NEUTRAL</v>
      </c>
      <c r="L232" s="5" t="str">
        <f>OBV!H232</f>
        <v>NEUTRAL</v>
      </c>
    </row>
    <row r="233" spans="1:12" ht="13.5" x14ac:dyDescent="0.25">
      <c r="A233" s="3">
        <f>RSI!A233</f>
        <v>42647</v>
      </c>
      <c r="B233" s="2">
        <f>RSI!B233</f>
        <v>1.0296000000000001</v>
      </c>
      <c r="C233" s="2">
        <f>RSI!I233</f>
        <v>19.032574089024763</v>
      </c>
      <c r="D233" s="2">
        <f>MACD!E233</f>
        <v>2.0674119156973703E-2</v>
      </c>
      <c r="E233" s="2">
        <f>MACD!F233</f>
        <v>3.1681042606341359E-2</v>
      </c>
      <c r="F233" s="2">
        <f>'Moving Avg'!D233</f>
        <v>1.0296000000000001</v>
      </c>
      <c r="G233" s="2">
        <f>'Moving Avg'!F233</f>
        <v>1.0553199999999996</v>
      </c>
      <c r="H233" s="2">
        <f>'Moving Avg'!G233</f>
        <v>1.0678440000000007</v>
      </c>
      <c r="I233" s="2">
        <f>'Moving Avg'!H233</f>
        <v>1.0417864999999977</v>
      </c>
      <c r="J233" s="5" t="str">
        <f>OBV!F233</f>
        <v>NEUTRAL</v>
      </c>
      <c r="K233" s="5" t="str">
        <f>OBV!G233</f>
        <v>NEUTRAL</v>
      </c>
      <c r="L233" s="5" t="str">
        <f>OBV!H233</f>
        <v>NEUTRAL</v>
      </c>
    </row>
    <row r="234" spans="1:12" ht="13.5" x14ac:dyDescent="0.25">
      <c r="A234" s="3">
        <f>RSI!A234</f>
        <v>42648</v>
      </c>
      <c r="B234" s="2">
        <f>RSI!B234</f>
        <v>1.0296000000000001</v>
      </c>
      <c r="C234" s="2">
        <f>RSI!I234</f>
        <v>19.032574089024763</v>
      </c>
      <c r="D234" s="2">
        <f>MACD!E234</f>
        <v>1.558561445524842E-2</v>
      </c>
      <c r="E234" s="2">
        <f>MACD!F234</f>
        <v>2.8461956976122773E-2</v>
      </c>
      <c r="F234" s="2">
        <f>'Moving Avg'!D234</f>
        <v>1.0296000000000001</v>
      </c>
      <c r="G234" s="2">
        <f>'Moving Avg'!F234</f>
        <v>1.0507799999999998</v>
      </c>
      <c r="H234" s="2">
        <f>'Moving Avg'!G234</f>
        <v>1.0683300000000004</v>
      </c>
      <c r="I234" s="2">
        <f>'Moving Avg'!H234</f>
        <v>1.0414474999999976</v>
      </c>
      <c r="J234" s="5" t="str">
        <f>OBV!F234</f>
        <v>NEUTRAL</v>
      </c>
      <c r="K234" s="5" t="str">
        <f>OBV!G234</f>
        <v>NEUTRAL</v>
      </c>
      <c r="L234" s="5" t="str">
        <f>OBV!H234</f>
        <v>NEUTRAL</v>
      </c>
    </row>
    <row r="235" spans="1:12" ht="13.5" x14ac:dyDescent="0.25">
      <c r="A235" s="3">
        <f>RSI!A235</f>
        <v>42649</v>
      </c>
      <c r="B235" s="2">
        <f>RSI!B235</f>
        <v>1.0296000000000001</v>
      </c>
      <c r="C235" s="2">
        <f>RSI!I235</f>
        <v>19.032574089024763</v>
      </c>
      <c r="D235" s="2">
        <f>MACD!E235</f>
        <v>1.1421280407398315E-2</v>
      </c>
      <c r="E235" s="2">
        <f>MACD!F235</f>
        <v>2.5053821662377882E-2</v>
      </c>
      <c r="F235" s="2">
        <f>'Moving Avg'!D235</f>
        <v>1.0296000000000001</v>
      </c>
      <c r="G235" s="2">
        <f>'Moving Avg'!F235</f>
        <v>1.0462399999999998</v>
      </c>
      <c r="H235" s="2">
        <f>'Moving Avg'!G235</f>
        <v>1.0684520000000006</v>
      </c>
      <c r="I235" s="2">
        <f>'Moving Avg'!H235</f>
        <v>1.0411084999999975</v>
      </c>
      <c r="J235" s="5" t="str">
        <f>OBV!F235</f>
        <v>NEUTRAL</v>
      </c>
      <c r="K235" s="5" t="str">
        <f>OBV!G235</f>
        <v>NEUTRAL</v>
      </c>
      <c r="L235" s="5" t="str">
        <f>OBV!H235</f>
        <v>NEUTRAL</v>
      </c>
    </row>
    <row r="236" spans="1:12" ht="13.5" x14ac:dyDescent="0.25">
      <c r="A236" s="3">
        <f>RSI!A236</f>
        <v>42650</v>
      </c>
      <c r="B236" s="2">
        <f>RSI!B236</f>
        <v>1.0296000000000001</v>
      </c>
      <c r="C236" s="2">
        <f>RSI!I236</f>
        <v>19.032574089024763</v>
      </c>
      <c r="D236" s="2">
        <f>MACD!E236</f>
        <v>8.0284684849241117E-3</v>
      </c>
      <c r="E236" s="2">
        <f>MACD!F236</f>
        <v>2.1648751026887129E-2</v>
      </c>
      <c r="F236" s="2">
        <f>'Moving Avg'!D236</f>
        <v>1.0296000000000001</v>
      </c>
      <c r="G236" s="2">
        <f>'Moving Avg'!F236</f>
        <v>1.0416999999999998</v>
      </c>
      <c r="H236" s="2">
        <f>'Moving Avg'!G236</f>
        <v>1.0684520000000006</v>
      </c>
      <c r="I236" s="2">
        <f>'Moving Avg'!H236</f>
        <v>1.0407694999999975</v>
      </c>
      <c r="J236" s="5" t="str">
        <f>OBV!F236</f>
        <v>NEUTRAL</v>
      </c>
      <c r="K236" s="5" t="str">
        <f>OBV!G236</f>
        <v>NEUTRAL</v>
      </c>
      <c r="L236" s="5" t="str">
        <f>OBV!H236</f>
        <v>NEUTRAL</v>
      </c>
    </row>
    <row r="237" spans="1:12" ht="13.5" x14ac:dyDescent="0.25">
      <c r="A237" s="3">
        <f>RSI!A237</f>
        <v>42653</v>
      </c>
      <c r="B237" s="2">
        <f>RSI!B237</f>
        <v>1.0296000000000001</v>
      </c>
      <c r="C237" s="2">
        <f>RSI!I237</f>
        <v>19.032574089024763</v>
      </c>
      <c r="D237" s="2">
        <f>MACD!E237</f>
        <v>5.2787899874311428E-3</v>
      </c>
      <c r="E237" s="2">
        <f>MACD!F237</f>
        <v>1.8374758818995935E-2</v>
      </c>
      <c r="F237" s="2">
        <f>'Moving Avg'!D237</f>
        <v>1.0296000000000001</v>
      </c>
      <c r="G237" s="2">
        <f>'Moving Avg'!F237</f>
        <v>1.0386749999999998</v>
      </c>
      <c r="H237" s="2">
        <f>'Moving Avg'!G237</f>
        <v>1.0684520000000008</v>
      </c>
      <c r="I237" s="2">
        <f>'Moving Avg'!H237</f>
        <v>1.0404304999999974</v>
      </c>
      <c r="J237" s="5" t="str">
        <f>OBV!F237</f>
        <v>NEUTRAL</v>
      </c>
      <c r="K237" s="5" t="str">
        <f>OBV!G237</f>
        <v>NEUTRAL</v>
      </c>
      <c r="L237" s="5" t="str">
        <f>OBV!H237</f>
        <v>NEUTRAL</v>
      </c>
    </row>
    <row r="238" spans="1:12" ht="13.5" x14ac:dyDescent="0.25">
      <c r="A238" s="3">
        <f>RSI!A238</f>
        <v>42654</v>
      </c>
      <c r="B238" s="2">
        <f>RSI!B238</f>
        <v>1.0235000000000001</v>
      </c>
      <c r="C238" s="2">
        <f>RSI!I238</f>
        <v>15.758950431352119</v>
      </c>
      <c r="D238" s="2">
        <f>MACD!E238</f>
        <v>3.5161781732993003E-3</v>
      </c>
      <c r="E238" s="2">
        <f>MACD!F238</f>
        <v>1.5403042689856608E-2</v>
      </c>
      <c r="F238" s="2">
        <f>'Moving Avg'!D238</f>
        <v>1.0283800000000001</v>
      </c>
      <c r="G238" s="2">
        <f>'Moving Avg'!F238</f>
        <v>1.035345</v>
      </c>
      <c r="H238" s="2">
        <f>'Moving Avg'!G238</f>
        <v>1.0683300000000007</v>
      </c>
      <c r="I238" s="2">
        <f>'Moving Avg'!H238</f>
        <v>1.0400609999999972</v>
      </c>
      <c r="J238" s="5" t="str">
        <f>OBV!F238</f>
        <v>BEARISH</v>
      </c>
      <c r="K238" s="5" t="str">
        <f>OBV!G238</f>
        <v>WEAK</v>
      </c>
      <c r="L238" s="5" t="str">
        <f>OBV!H238</f>
        <v>CONFIRMED BEARISH</v>
      </c>
    </row>
    <row r="239" spans="1:12" ht="13.5" x14ac:dyDescent="0.25">
      <c r="A239" s="3">
        <f>RSI!A239</f>
        <v>42655</v>
      </c>
      <c r="B239" s="2">
        <f>RSI!B239</f>
        <v>1.0235000000000001</v>
      </c>
      <c r="C239" s="2">
        <f>RSI!I239</f>
        <v>15.758950431352119</v>
      </c>
      <c r="D239" s="2">
        <f>MACD!E239</f>
        <v>2.1646597642408505E-3</v>
      </c>
      <c r="E239" s="2">
        <f>MACD!F239</f>
        <v>1.2755366104733457E-2</v>
      </c>
      <c r="F239" s="2">
        <f>'Moving Avg'!D239</f>
        <v>1.0271600000000001</v>
      </c>
      <c r="G239" s="2">
        <f>'Moving Avg'!F239</f>
        <v>1.0320149999999999</v>
      </c>
      <c r="H239" s="2">
        <f>'Moving Avg'!G239</f>
        <v>1.0682080000000007</v>
      </c>
      <c r="I239" s="2">
        <f>'Moving Avg'!H239</f>
        <v>1.0396914999999973</v>
      </c>
      <c r="J239" s="5" t="str">
        <f>OBV!F239</f>
        <v>BEARISH</v>
      </c>
      <c r="K239" s="5" t="str">
        <f>OBV!G239</f>
        <v>WEAK</v>
      </c>
      <c r="L239" s="5" t="str">
        <f>OBV!H239</f>
        <v>CONFIRMED BEARISH</v>
      </c>
    </row>
    <row r="240" spans="1:12" ht="13.5" x14ac:dyDescent="0.25">
      <c r="A240" s="3">
        <f>RSI!A240</f>
        <v>42656</v>
      </c>
      <c r="B240" s="2">
        <f>RSI!B240</f>
        <v>1.0235000000000001</v>
      </c>
      <c r="C240" s="2">
        <f>RSI!I240</f>
        <v>15.758950431352119</v>
      </c>
      <c r="D240" s="2">
        <f>MACD!E240</f>
        <v>1.1506250019959197E-3</v>
      </c>
      <c r="E240" s="2">
        <f>MACD!F240</f>
        <v>1.043441788418595E-2</v>
      </c>
      <c r="F240" s="2">
        <f>'Moving Avg'!D240</f>
        <v>1.0259400000000001</v>
      </c>
      <c r="G240" s="2">
        <f>'Moving Avg'!F240</f>
        <v>1.0286849999999998</v>
      </c>
      <c r="H240" s="2">
        <f>'Moving Avg'!G240</f>
        <v>1.0680860000000008</v>
      </c>
      <c r="I240" s="2">
        <f>'Moving Avg'!H240</f>
        <v>1.0393219999999972</v>
      </c>
      <c r="J240" s="5" t="str">
        <f>OBV!F240</f>
        <v>BEARISH</v>
      </c>
      <c r="K240" s="5" t="str">
        <f>OBV!G240</f>
        <v>WEAK</v>
      </c>
      <c r="L240" s="5" t="str">
        <f>OBV!H240</f>
        <v>CONFIRMED BEARISH</v>
      </c>
    </row>
    <row r="241" spans="1:12" ht="13.5" x14ac:dyDescent="0.25">
      <c r="A241" s="3">
        <f>RSI!A241</f>
        <v>42657</v>
      </c>
      <c r="B241" s="2">
        <f>RSI!B241</f>
        <v>1.0235000000000001</v>
      </c>
      <c r="C241" s="2">
        <f>RSI!I241</f>
        <v>15.758950431352119</v>
      </c>
      <c r="D241" s="2">
        <f>MACD!E241</f>
        <v>4.1255645605464686E-4</v>
      </c>
      <c r="E241" s="2">
        <f>MACD!F241</f>
        <v>8.4300455985596885E-3</v>
      </c>
      <c r="F241" s="2">
        <f>'Moving Avg'!D241</f>
        <v>1.0247200000000001</v>
      </c>
      <c r="G241" s="2">
        <f>'Moving Avg'!F241</f>
        <v>1.0283799999999998</v>
      </c>
      <c r="H241" s="2">
        <f>'Moving Avg'!G241</f>
        <v>1.0679640000000006</v>
      </c>
      <c r="I241" s="2">
        <f>'Moving Avg'!H241</f>
        <v>1.0389524999999973</v>
      </c>
      <c r="J241" s="5" t="str">
        <f>OBV!F241</f>
        <v>BEARISH</v>
      </c>
      <c r="K241" s="5" t="str">
        <f>OBV!G241</f>
        <v>WEAK</v>
      </c>
      <c r="L241" s="5" t="str">
        <f>OBV!H241</f>
        <v>CONFIRMED BEARISH</v>
      </c>
    </row>
    <row r="242" spans="1:12" ht="13.5" x14ac:dyDescent="0.25">
      <c r="A242" s="3">
        <f>RSI!A242</f>
        <v>42660</v>
      </c>
      <c r="B242" s="2">
        <f>RSI!B242</f>
        <v>1.0235000000000001</v>
      </c>
      <c r="C242" s="2">
        <f>RSI!I242</f>
        <v>15.758950431352119</v>
      </c>
      <c r="D242" s="2">
        <f>MACD!E242</f>
        <v>-1.0088820479459137E-4</v>
      </c>
      <c r="E242" s="2">
        <f>MACD!F242</f>
        <v>6.7238588378888331E-3</v>
      </c>
      <c r="F242" s="2">
        <f>'Moving Avg'!D242</f>
        <v>1.0235000000000001</v>
      </c>
      <c r="G242" s="2">
        <f>'Moving Avg'!F242</f>
        <v>1.0280749999999999</v>
      </c>
      <c r="H242" s="2">
        <f>'Moving Avg'!G242</f>
        <v>1.0678420000000004</v>
      </c>
      <c r="I242" s="2">
        <f>'Moving Avg'!H242</f>
        <v>1.0386399999999973</v>
      </c>
      <c r="J242" s="5" t="str">
        <f>OBV!F242</f>
        <v>BEARISH</v>
      </c>
      <c r="K242" s="5" t="str">
        <f>OBV!G242</f>
        <v>WEAK</v>
      </c>
      <c r="L242" s="5" t="str">
        <f>OBV!H242</f>
        <v>CONFIRMED BEARISH</v>
      </c>
    </row>
    <row r="243" spans="1:12" ht="13.5" x14ac:dyDescent="0.25">
      <c r="A243" s="3">
        <f>RSI!A243</f>
        <v>42661</v>
      </c>
      <c r="B243" s="2">
        <f>RSI!B243</f>
        <v>1.0235000000000001</v>
      </c>
      <c r="C243" s="2">
        <f>RSI!I243</f>
        <v>15.758950431352119</v>
      </c>
      <c r="D243" s="2">
        <f>MACD!E243</f>
        <v>-4.3249427007774344E-4</v>
      </c>
      <c r="E243" s="2">
        <f>MACD!F243</f>
        <v>5.2925882162955188E-3</v>
      </c>
      <c r="F243" s="2">
        <f>'Moving Avg'!D243</f>
        <v>1.0235000000000001</v>
      </c>
      <c r="G243" s="2">
        <f>'Moving Avg'!F243</f>
        <v>1.0277699999999999</v>
      </c>
      <c r="H243" s="2">
        <f>'Moving Avg'!G243</f>
        <v>1.0677200000000004</v>
      </c>
      <c r="I243" s="2">
        <f>'Moving Avg'!H243</f>
        <v>1.0383274999999972</v>
      </c>
      <c r="J243" s="5" t="str">
        <f>OBV!F243</f>
        <v>NEUTRAL</v>
      </c>
      <c r="K243" s="5" t="str">
        <f>OBV!G243</f>
        <v>NEUTRAL</v>
      </c>
      <c r="L243" s="5" t="str">
        <f>OBV!H243</f>
        <v>NEUTRAL</v>
      </c>
    </row>
    <row r="244" spans="1:12" ht="13.5" x14ac:dyDescent="0.25">
      <c r="A244" s="3">
        <f>RSI!A244</f>
        <v>42662</v>
      </c>
      <c r="B244" s="2">
        <f>RSI!B244</f>
        <v>1.0235000000000001</v>
      </c>
      <c r="C244" s="2">
        <f>RSI!I244</f>
        <v>15.758950431352119</v>
      </c>
      <c r="D244" s="2">
        <f>MACD!E244</f>
        <v>-6.1785521273449717E-4</v>
      </c>
      <c r="E244" s="2">
        <f>MACD!F244</f>
        <v>4.1104995304895161E-3</v>
      </c>
      <c r="F244" s="2">
        <f>'Moving Avg'!D244</f>
        <v>1.0235000000000001</v>
      </c>
      <c r="G244" s="2">
        <f>'Moving Avg'!F244</f>
        <v>1.0274649999999999</v>
      </c>
      <c r="H244" s="2">
        <f>'Moving Avg'!G244</f>
        <v>1.0675980000000003</v>
      </c>
      <c r="I244" s="2">
        <f>'Moving Avg'!H244</f>
        <v>1.0380149999999972</v>
      </c>
      <c r="J244" s="5" t="str">
        <f>OBV!F244</f>
        <v>NEUTRAL</v>
      </c>
      <c r="K244" s="5" t="str">
        <f>OBV!G244</f>
        <v>NEUTRAL</v>
      </c>
      <c r="L244" s="5" t="str">
        <f>OBV!H244</f>
        <v>NEUTRAL</v>
      </c>
    </row>
    <row r="245" spans="1:12" ht="13.5" x14ac:dyDescent="0.25">
      <c r="A245" s="3">
        <f>RSI!A245</f>
        <v>42663</v>
      </c>
      <c r="B245" s="2">
        <f>RSI!B245</f>
        <v>1.0235000000000001</v>
      </c>
      <c r="C245" s="2">
        <f>RSI!I245</f>
        <v>15.758950431352119</v>
      </c>
      <c r="D245" s="2">
        <f>MACD!E245</f>
        <v>-6.8652426794724164E-4</v>
      </c>
      <c r="E245" s="2">
        <f>MACD!F245</f>
        <v>3.1510947708021648E-3</v>
      </c>
      <c r="F245" s="2">
        <f>'Moving Avg'!D245</f>
        <v>1.0235000000000001</v>
      </c>
      <c r="G245" s="2">
        <f>'Moving Avg'!F245</f>
        <v>1.0271599999999999</v>
      </c>
      <c r="H245" s="2">
        <f>'Moving Avg'!G245</f>
        <v>1.0674760000000001</v>
      </c>
      <c r="I245" s="2">
        <f>'Moving Avg'!H245</f>
        <v>1.0377024999999973</v>
      </c>
      <c r="J245" s="5" t="str">
        <f>OBV!F245</f>
        <v>NEUTRAL</v>
      </c>
      <c r="K245" s="5" t="str">
        <f>OBV!G245</f>
        <v>NEUTRAL</v>
      </c>
      <c r="L245" s="5" t="str">
        <f>OBV!H245</f>
        <v>NEUTRAL</v>
      </c>
    </row>
    <row r="246" spans="1:12" ht="13.5" x14ac:dyDescent="0.25">
      <c r="A246" s="3">
        <f>RSI!A246</f>
        <v>42664</v>
      </c>
      <c r="B246" s="2">
        <f>RSI!B246</f>
        <v>1.0235000000000001</v>
      </c>
      <c r="C246" s="2">
        <f>RSI!I246</f>
        <v>15.758950431352119</v>
      </c>
      <c r="D246" s="2">
        <f>MACD!E246</f>
        <v>-6.6298550188359506E-4</v>
      </c>
      <c r="E246" s="2">
        <f>MACD!F246</f>
        <v>2.3882787162650132E-3</v>
      </c>
      <c r="F246" s="2">
        <f>'Moving Avg'!D246</f>
        <v>1.0235000000000001</v>
      </c>
      <c r="G246" s="2">
        <f>'Moving Avg'!F246</f>
        <v>1.0268549999999999</v>
      </c>
      <c r="H246" s="2">
        <f>'Moving Avg'!G246</f>
        <v>1.066508</v>
      </c>
      <c r="I246" s="2">
        <f>'Moving Avg'!H246</f>
        <v>1.0373899999999974</v>
      </c>
      <c r="J246" s="5" t="str">
        <f>OBV!F246</f>
        <v>NEUTRAL</v>
      </c>
      <c r="K246" s="5" t="str">
        <f>OBV!G246</f>
        <v>NEUTRAL</v>
      </c>
      <c r="L246" s="5" t="str">
        <f>OBV!H246</f>
        <v>NEUTRAL</v>
      </c>
    </row>
    <row r="247" spans="1:12" ht="13.5" x14ac:dyDescent="0.25">
      <c r="A247" s="3">
        <f>RSI!A247</f>
        <v>42667</v>
      </c>
      <c r="B247" s="2">
        <f>RSI!B247</f>
        <v>1.0235000000000001</v>
      </c>
      <c r="C247" s="2">
        <f>RSI!I247</f>
        <v>15.758950431352119</v>
      </c>
      <c r="D247" s="2">
        <f>MACD!E247</f>
        <v>-5.6747238884957696E-4</v>
      </c>
      <c r="E247" s="2">
        <f>MACD!F247</f>
        <v>1.7971284952420952E-3</v>
      </c>
      <c r="F247" s="2">
        <f>'Moving Avg'!D247</f>
        <v>1.0235000000000001</v>
      </c>
      <c r="G247" s="2">
        <f>'Moving Avg'!F247</f>
        <v>1.0265499999999999</v>
      </c>
      <c r="H247" s="2">
        <f>'Moving Avg'!G247</f>
        <v>1.0655399999999999</v>
      </c>
      <c r="I247" s="2">
        <f>'Moving Avg'!H247</f>
        <v>1.0372204999999974</v>
      </c>
      <c r="J247" s="5" t="str">
        <f>OBV!F247</f>
        <v>NEUTRAL</v>
      </c>
      <c r="K247" s="5" t="str">
        <f>OBV!G247</f>
        <v>NEUTRAL</v>
      </c>
      <c r="L247" s="5" t="str">
        <f>OBV!H247</f>
        <v>NEUTRAL</v>
      </c>
    </row>
    <row r="248" spans="1:12" ht="13.5" x14ac:dyDescent="0.25">
      <c r="A248" s="3">
        <f>RSI!A248</f>
        <v>42668</v>
      </c>
      <c r="B248" s="2">
        <f>RSI!B248</f>
        <v>1.0235000000000001</v>
      </c>
      <c r="C248" s="2">
        <f>RSI!I248</f>
        <v>15.758950431352119</v>
      </c>
      <c r="D248" s="2">
        <f>MACD!E248</f>
        <v>-1.3551191249183692E-3</v>
      </c>
      <c r="E248" s="2">
        <f>MACD!F248</f>
        <v>1.1666789712100024E-3</v>
      </c>
      <c r="F248" s="2">
        <f>'Moving Avg'!D248</f>
        <v>1.0235000000000001</v>
      </c>
      <c r="G248" s="2">
        <f>'Moving Avg'!F248</f>
        <v>1.0262449999999999</v>
      </c>
      <c r="H248" s="2">
        <f>'Moving Avg'!G248</f>
        <v>1.0639659999999997</v>
      </c>
      <c r="I248" s="2">
        <f>'Moving Avg'!H248</f>
        <v>1.0370509999999975</v>
      </c>
      <c r="J248" s="5" t="str">
        <f>OBV!F248</f>
        <v>NEUTRAL</v>
      </c>
      <c r="K248" s="5" t="str">
        <f>OBV!G248</f>
        <v>NEUTRAL</v>
      </c>
      <c r="L248" s="5" t="str">
        <f>OBV!H248</f>
        <v>NEUTRAL</v>
      </c>
    </row>
    <row r="249" spans="1:12" ht="13.5" x14ac:dyDescent="0.25">
      <c r="A249" s="3">
        <f>RSI!A249</f>
        <v>42669</v>
      </c>
      <c r="B249" s="2">
        <f>RSI!B249</f>
        <v>1.0538000000000001</v>
      </c>
      <c r="C249" s="2">
        <f>RSI!I249</f>
        <v>71.253943737513637</v>
      </c>
      <c r="D249" s="2">
        <f>MACD!E249</f>
        <v>-4.2012227600161101E-3</v>
      </c>
      <c r="E249" s="2">
        <f>MACD!F249</f>
        <v>9.3098624964779914E-5</v>
      </c>
      <c r="F249" s="2">
        <f>'Moving Avg'!D249</f>
        <v>1.02956</v>
      </c>
      <c r="G249" s="2">
        <f>'Moving Avg'!F249</f>
        <v>1.0274549999999998</v>
      </c>
      <c r="H249" s="2">
        <f>'Moving Avg'!G249</f>
        <v>1.0629979999999997</v>
      </c>
      <c r="I249" s="2">
        <f>'Moving Avg'!H249</f>
        <v>1.0370329999999974</v>
      </c>
      <c r="J249" s="5" t="str">
        <f>OBV!F249</f>
        <v>BULLISH</v>
      </c>
      <c r="K249" s="5" t="str">
        <f>OBV!G249</f>
        <v>NEUTRAL</v>
      </c>
      <c r="L249" s="5" t="str">
        <f>OBV!H249</f>
        <v>CONFIRMED BULLISH</v>
      </c>
    </row>
    <row r="250" spans="1:12" ht="13.5" x14ac:dyDescent="0.25">
      <c r="A250" s="3">
        <f>RSI!A250</f>
        <v>42670</v>
      </c>
      <c r="B250" s="2">
        <f>RSI!B250</f>
        <v>1.0598000000000001</v>
      </c>
      <c r="C250" s="2">
        <f>RSI!I250</f>
        <v>74.794837102359239</v>
      </c>
      <c r="D250" s="2">
        <f>MACD!E250</f>
        <v>-7.1729424426707489E-3</v>
      </c>
      <c r="E250" s="2">
        <f>MACD!F250</f>
        <v>-1.360109588562326E-3</v>
      </c>
      <c r="F250" s="2">
        <f>'Moving Avg'!D250</f>
        <v>1.0368200000000001</v>
      </c>
      <c r="G250" s="2">
        <f>'Moving Avg'!F250</f>
        <v>1.0289649999999999</v>
      </c>
      <c r="H250" s="2">
        <f>'Moving Avg'!G250</f>
        <v>1.0621499999999997</v>
      </c>
      <c r="I250" s="2">
        <f>'Moving Avg'!H250</f>
        <v>1.0370449999999973</v>
      </c>
      <c r="J250" s="5" t="str">
        <f>OBV!F250</f>
        <v>BULLISH</v>
      </c>
      <c r="K250" s="5" t="str">
        <f>OBV!G250</f>
        <v>STRONG</v>
      </c>
      <c r="L250" s="5" t="str">
        <f>OBV!H250</f>
        <v>CONFIRMED BULLISH</v>
      </c>
    </row>
    <row r="251" spans="1:12" ht="13.5" x14ac:dyDescent="0.25">
      <c r="A251" s="3">
        <f>RSI!A251</f>
        <v>42671</v>
      </c>
      <c r="B251" s="2">
        <f>RSI!B251</f>
        <v>1.0598000000000001</v>
      </c>
      <c r="C251" s="2">
        <f>RSI!I251</f>
        <v>74.794837102359253</v>
      </c>
      <c r="D251" s="2">
        <f>MACD!E251</f>
        <v>-9.8331451291646665E-3</v>
      </c>
      <c r="E251" s="2">
        <f>MACD!F251</f>
        <v>-3.0547166966827946E-3</v>
      </c>
      <c r="F251" s="2">
        <f>'Moving Avg'!D251</f>
        <v>1.0440800000000001</v>
      </c>
      <c r="G251" s="2">
        <f>'Moving Avg'!F251</f>
        <v>1.0304749999999998</v>
      </c>
      <c r="H251" s="2">
        <f>'Moving Avg'!G251</f>
        <v>1.0613019999999997</v>
      </c>
      <c r="I251" s="2">
        <f>'Moving Avg'!H251</f>
        <v>1.0370569999999975</v>
      </c>
      <c r="J251" s="5" t="str">
        <f>OBV!F251</f>
        <v>BULLISH</v>
      </c>
      <c r="K251" s="5" t="str">
        <f>OBV!G251</f>
        <v>STRONG</v>
      </c>
      <c r="L251" s="5" t="str">
        <f>OBV!H251</f>
        <v>CONFIRMED BULLISH</v>
      </c>
    </row>
    <row r="252" spans="1:12" ht="13.5" x14ac:dyDescent="0.25">
      <c r="A252" s="3">
        <f>RSI!A252</f>
        <v>42674</v>
      </c>
      <c r="B252" s="2">
        <f>RSI!B252</f>
        <v>1.0598000000000001</v>
      </c>
      <c r="C252" s="2">
        <f>RSI!I252</f>
        <v>74.794837102359239</v>
      </c>
      <c r="D252" s="2">
        <f>MACD!E252</f>
        <v>-1.2218966092894634E-2</v>
      </c>
      <c r="E252" s="2">
        <f>MACD!F252</f>
        <v>-4.8875665759251629E-3</v>
      </c>
      <c r="F252" s="2">
        <f>'Moving Avg'!D252</f>
        <v>1.0513400000000002</v>
      </c>
      <c r="G252" s="2">
        <f>'Moving Avg'!F252</f>
        <v>1.0319849999999999</v>
      </c>
      <c r="H252" s="2">
        <f>'Moving Avg'!G252</f>
        <v>1.0604539999999998</v>
      </c>
      <c r="I252" s="2">
        <f>'Moving Avg'!H252</f>
        <v>1.0369829999999975</v>
      </c>
      <c r="J252" s="5" t="str">
        <f>OBV!F252</f>
        <v>BULLISH</v>
      </c>
      <c r="K252" s="5" t="str">
        <f>OBV!G252</f>
        <v>STRONG</v>
      </c>
      <c r="L252" s="5" t="str">
        <f>OBV!H252</f>
        <v>CONFIRMED BULLISH</v>
      </c>
    </row>
    <row r="253" spans="1:12" ht="13.5" x14ac:dyDescent="0.25">
      <c r="A253" s="3">
        <f>RSI!A253</f>
        <v>42675</v>
      </c>
      <c r="B253" s="2">
        <f>RSI!B253</f>
        <v>1.0598000000000001</v>
      </c>
      <c r="C253" s="2">
        <f>RSI!I253</f>
        <v>74.794837102359239</v>
      </c>
      <c r="D253" s="2">
        <f>MACD!E253</f>
        <v>-1.436262677851885E-2</v>
      </c>
      <c r="E253" s="2">
        <f>MACD!F253</f>
        <v>-6.7825786164439003E-3</v>
      </c>
      <c r="F253" s="2">
        <f>'Moving Avg'!D253</f>
        <v>1.0586</v>
      </c>
      <c r="G253" s="2">
        <f>'Moving Avg'!F253</f>
        <v>1.0334949999999998</v>
      </c>
      <c r="H253" s="2">
        <f>'Moving Avg'!G253</f>
        <v>1.0596059999999996</v>
      </c>
      <c r="I253" s="2">
        <f>'Moving Avg'!H253</f>
        <v>1.0369089999999974</v>
      </c>
      <c r="J253" s="5" t="str">
        <f>OBV!F253</f>
        <v>BULLISH</v>
      </c>
      <c r="K253" s="5" t="str">
        <f>OBV!G253</f>
        <v>STRONG</v>
      </c>
      <c r="L253" s="5" t="str">
        <f>OBV!H253</f>
        <v>CONFIRMED BULLISH</v>
      </c>
    </row>
    <row r="254" spans="1:12" ht="13.5" x14ac:dyDescent="0.25">
      <c r="A254" s="3">
        <f>RSI!A254</f>
        <v>42676</v>
      </c>
      <c r="B254" s="2">
        <f>RSI!B254</f>
        <v>1.0598000000000001</v>
      </c>
      <c r="C254" s="2">
        <f>RSI!I254</f>
        <v>74.794837102359239</v>
      </c>
      <c r="D254" s="2">
        <f>MACD!E254</f>
        <v>-1.6292131568925061E-2</v>
      </c>
      <c r="E254" s="2">
        <f>MACD!F254</f>
        <v>-8.6844892069401335E-3</v>
      </c>
      <c r="F254" s="2">
        <f>'Moving Avg'!D254</f>
        <v>1.0598000000000001</v>
      </c>
      <c r="G254" s="2">
        <f>'Moving Avg'!F254</f>
        <v>1.035005</v>
      </c>
      <c r="H254" s="2">
        <f>'Moving Avg'!G254</f>
        <v>1.0583939999999996</v>
      </c>
      <c r="I254" s="2">
        <f>'Moving Avg'!H254</f>
        <v>1.0368349999999975</v>
      </c>
      <c r="J254" s="5" t="str">
        <f>OBV!F254</f>
        <v>BULLISH</v>
      </c>
      <c r="K254" s="5" t="str">
        <f>OBV!G254</f>
        <v>STRONG</v>
      </c>
      <c r="L254" s="5" t="str">
        <f>OBV!H254</f>
        <v>CONFIRMED BULLISH</v>
      </c>
    </row>
    <row r="255" spans="1:12" ht="13.5" x14ac:dyDescent="0.25">
      <c r="A255" s="3">
        <f>RSI!A255</f>
        <v>42677</v>
      </c>
      <c r="B255" s="2">
        <f>RSI!B255</f>
        <v>1.0598000000000001</v>
      </c>
      <c r="C255" s="2">
        <f>RSI!I255</f>
        <v>74.794837102359239</v>
      </c>
      <c r="D255" s="2">
        <f>MACD!E255</f>
        <v>-1.8031861742959343E-2</v>
      </c>
      <c r="E255" s="2">
        <f>MACD!F255</f>
        <v>-1.0553963714143976E-2</v>
      </c>
      <c r="F255" s="2">
        <f>'Moving Avg'!D255</f>
        <v>1.0598000000000001</v>
      </c>
      <c r="G255" s="2">
        <f>'Moving Avg'!F255</f>
        <v>1.0365150000000001</v>
      </c>
      <c r="H255" s="2">
        <f>'Moving Avg'!G255</f>
        <v>1.0571819999999996</v>
      </c>
      <c r="I255" s="2">
        <f>'Moving Avg'!H255</f>
        <v>1.0367609999999976</v>
      </c>
      <c r="J255" s="5" t="str">
        <f>OBV!F255</f>
        <v>NEUTRAL</v>
      </c>
      <c r="K255" s="5" t="str">
        <f>OBV!G255</f>
        <v>NEUTRAL</v>
      </c>
      <c r="L255" s="5" t="str">
        <f>OBV!H255</f>
        <v>NEUTRAL</v>
      </c>
    </row>
    <row r="256" spans="1:12" ht="13.5" x14ac:dyDescent="0.25">
      <c r="A256" s="3">
        <f>RSI!A256</f>
        <v>42678</v>
      </c>
      <c r="B256" s="2">
        <f>RSI!B256</f>
        <v>1.0598000000000001</v>
      </c>
      <c r="C256" s="2">
        <f>RSI!I256</f>
        <v>74.794837102359239</v>
      </c>
      <c r="D256" s="2">
        <f>MACD!E256</f>
        <v>-1.9603082115858372E-2</v>
      </c>
      <c r="E256" s="2">
        <f>MACD!F256</f>
        <v>-1.2363787394486856E-2</v>
      </c>
      <c r="F256" s="2">
        <f>'Moving Avg'!D256</f>
        <v>1.0598000000000001</v>
      </c>
      <c r="G256" s="2">
        <f>'Moving Avg'!F256</f>
        <v>1.0380249999999998</v>
      </c>
      <c r="H256" s="2">
        <f>'Moving Avg'!G256</f>
        <v>1.0559699999999996</v>
      </c>
      <c r="I256" s="2">
        <f>'Moving Avg'!H256</f>
        <v>1.0366869999999977</v>
      </c>
      <c r="J256" s="5" t="str">
        <f>OBV!F256</f>
        <v>NEUTRAL</v>
      </c>
      <c r="K256" s="5" t="str">
        <f>OBV!G256</f>
        <v>NEUTRAL</v>
      </c>
      <c r="L256" s="5" t="str">
        <f>OBV!H256</f>
        <v>NEUTRAL</v>
      </c>
    </row>
    <row r="257" spans="1:12" ht="13.5" x14ac:dyDescent="0.25">
      <c r="A257" s="3">
        <f>RSI!A257</f>
        <v>42681</v>
      </c>
      <c r="B257" s="2">
        <f>RSI!B257</f>
        <v>1.0598000000000001</v>
      </c>
      <c r="C257" s="2">
        <f>RSI!I257</f>
        <v>74.794837102359239</v>
      </c>
      <c r="D257" s="2">
        <f>MACD!E257</f>
        <v>-2.1024373495014403E-2</v>
      </c>
      <c r="E257" s="2">
        <f>MACD!F257</f>
        <v>-1.4095904614592366E-2</v>
      </c>
      <c r="F257" s="2">
        <f>'Moving Avg'!D257</f>
        <v>1.0598000000000001</v>
      </c>
      <c r="G257" s="2">
        <f>'Moving Avg'!F257</f>
        <v>1.0395349999999999</v>
      </c>
      <c r="H257" s="2">
        <f>'Moving Avg'!G257</f>
        <v>1.0547579999999999</v>
      </c>
      <c r="I257" s="2">
        <f>'Moving Avg'!H257</f>
        <v>1.0366129999999976</v>
      </c>
      <c r="J257" s="5" t="str">
        <f>OBV!F257</f>
        <v>NEUTRAL</v>
      </c>
      <c r="K257" s="5" t="str">
        <f>OBV!G257</f>
        <v>NEUTRAL</v>
      </c>
      <c r="L257" s="5" t="str">
        <f>OBV!H257</f>
        <v>NEUTRAL</v>
      </c>
    </row>
    <row r="258" spans="1:12" ht="13.5" x14ac:dyDescent="0.25">
      <c r="A258" s="3">
        <f>RSI!A258</f>
        <v>42682</v>
      </c>
      <c r="B258" s="2">
        <f>RSI!B258</f>
        <v>1.0598000000000001</v>
      </c>
      <c r="C258" s="2">
        <f>RSI!I258</f>
        <v>74.794837102359224</v>
      </c>
      <c r="D258" s="2">
        <f>MACD!E258</f>
        <v>-2.2312002085578042E-2</v>
      </c>
      <c r="E258" s="2">
        <f>MACD!F258</f>
        <v>-1.5739124108789502E-2</v>
      </c>
      <c r="F258" s="2">
        <f>'Moving Avg'!D258</f>
        <v>1.0598000000000001</v>
      </c>
      <c r="G258" s="2">
        <f>'Moving Avg'!F258</f>
        <v>1.0413499999999998</v>
      </c>
      <c r="H258" s="2">
        <f>'Moving Avg'!G258</f>
        <v>1.0535459999999999</v>
      </c>
      <c r="I258" s="2">
        <f>'Moving Avg'!H258</f>
        <v>1.0365389999999977</v>
      </c>
      <c r="J258" s="5" t="str">
        <f>OBV!F258</f>
        <v>NEUTRAL</v>
      </c>
      <c r="K258" s="5" t="str">
        <f>OBV!G258</f>
        <v>NEUTRAL</v>
      </c>
      <c r="L258" s="5" t="str">
        <f>OBV!H258</f>
        <v>NEUTRAL</v>
      </c>
    </row>
    <row r="259" spans="1:12" ht="13.5" x14ac:dyDescent="0.25">
      <c r="A259" s="3">
        <f>RSI!A259</f>
        <v>42683</v>
      </c>
      <c r="B259" s="2">
        <f>RSI!B259</f>
        <v>1.0598000000000001</v>
      </c>
      <c r="C259" s="2">
        <f>RSI!I259</f>
        <v>74.794837102359224</v>
      </c>
      <c r="D259" s="2">
        <f>MACD!E259</f>
        <v>-1.8818696826497394E-2</v>
      </c>
      <c r="E259" s="2">
        <f>MACD!F259</f>
        <v>-1.635503865233108E-2</v>
      </c>
      <c r="F259" s="2">
        <f>'Moving Avg'!D259</f>
        <v>1.0598000000000001</v>
      </c>
      <c r="G259" s="2">
        <f>'Moving Avg'!F259</f>
        <v>1.0431649999999997</v>
      </c>
      <c r="H259" s="2">
        <f>'Moving Avg'!G259</f>
        <v>1.0523339999999999</v>
      </c>
      <c r="I259" s="2">
        <f>'Moving Avg'!H259</f>
        <v>1.0364649999999975</v>
      </c>
      <c r="J259" s="5" t="str">
        <f>OBV!F259</f>
        <v>NEUTRAL</v>
      </c>
      <c r="K259" s="5" t="str">
        <f>OBV!G259</f>
        <v>NEUTRAL</v>
      </c>
      <c r="L259" s="5" t="str">
        <f>OBV!H259</f>
        <v>NEUTRAL</v>
      </c>
    </row>
    <row r="260" spans="1:12" ht="13.5" x14ac:dyDescent="0.25">
      <c r="A260" s="3">
        <f>RSI!A260</f>
        <v>42684</v>
      </c>
      <c r="B260" s="2">
        <f>RSI!B260</f>
        <v>1.0598000000000001</v>
      </c>
      <c r="C260" s="2">
        <f>RSI!I260</f>
        <v>74.794837102359224</v>
      </c>
      <c r="D260" s="2">
        <f>MACD!E260</f>
        <v>-1.5012617813525475E-2</v>
      </c>
      <c r="E260" s="2">
        <f>MACD!F260</f>
        <v>-1.608655448456996E-2</v>
      </c>
      <c r="F260" s="2">
        <f>'Moving Avg'!D260</f>
        <v>1.0598000000000001</v>
      </c>
      <c r="G260" s="2">
        <f>'Moving Avg'!F260</f>
        <v>1.0449799999999996</v>
      </c>
      <c r="H260" s="2">
        <f>'Moving Avg'!G260</f>
        <v>1.0511220000000001</v>
      </c>
      <c r="I260" s="2">
        <f>'Moving Avg'!H260</f>
        <v>1.0363909999999976</v>
      </c>
      <c r="J260" s="5" t="str">
        <f>OBV!F260</f>
        <v>NEUTRAL</v>
      </c>
      <c r="K260" s="5" t="str">
        <f>OBV!G260</f>
        <v>NEUTRAL</v>
      </c>
      <c r="L260" s="5" t="str">
        <f>OBV!H260</f>
        <v>NEUTRAL</v>
      </c>
    </row>
    <row r="261" spans="1:12" ht="13.5" x14ac:dyDescent="0.25">
      <c r="A261" s="3">
        <f>RSI!A261</f>
        <v>42685</v>
      </c>
      <c r="B261" s="2">
        <f>RSI!B261</f>
        <v>1.0296000000000001</v>
      </c>
      <c r="C261" s="2">
        <f>RSI!I261</f>
        <v>31.152219926079113</v>
      </c>
      <c r="D261" s="2">
        <f>MACD!E261</f>
        <v>-9.6225260761426679E-3</v>
      </c>
      <c r="E261" s="2">
        <f>MACD!F261</f>
        <v>-1.4793748802884501E-2</v>
      </c>
      <c r="F261" s="2">
        <f>'Moving Avg'!D261</f>
        <v>1.05376</v>
      </c>
      <c r="G261" s="2">
        <f>'Moving Avg'!F261</f>
        <v>1.0452849999999996</v>
      </c>
      <c r="H261" s="2">
        <f>'Moving Avg'!G261</f>
        <v>1.0493060000000001</v>
      </c>
      <c r="I261" s="2">
        <f>'Moving Avg'!H261</f>
        <v>1.0363089999999977</v>
      </c>
      <c r="J261" s="5" t="str">
        <f>OBV!F261</f>
        <v>BEARISH</v>
      </c>
      <c r="K261" s="5" t="str">
        <f>OBV!G261</f>
        <v>WEAK</v>
      </c>
      <c r="L261" s="5" t="str">
        <f>OBV!H261</f>
        <v>CONFIRMED BEARISH</v>
      </c>
    </row>
    <row r="262" spans="1:12" ht="13.5" x14ac:dyDescent="0.25">
      <c r="A262" s="3">
        <f>RSI!A262</f>
        <v>42688</v>
      </c>
      <c r="B262" s="2">
        <f>RSI!B262</f>
        <v>1.0356000000000001</v>
      </c>
      <c r="C262" s="2">
        <f>RSI!I262</f>
        <v>38.793493500050751</v>
      </c>
      <c r="D262" s="2">
        <f>MACD!E262</f>
        <v>-5.3901462126531019E-3</v>
      </c>
      <c r="E262" s="2">
        <f>MACD!F262</f>
        <v>-1.2913028284838221E-2</v>
      </c>
      <c r="F262" s="2">
        <f>'Moving Avg'!D262</f>
        <v>1.0489200000000001</v>
      </c>
      <c r="G262" s="2">
        <f>'Moving Avg'!F262</f>
        <v>1.0458899999999995</v>
      </c>
      <c r="H262" s="2">
        <f>'Moving Avg'!G262</f>
        <v>1.0476100000000002</v>
      </c>
      <c r="I262" s="2">
        <f>'Moving Avg'!H262</f>
        <v>1.0362569999999978</v>
      </c>
      <c r="J262" s="5" t="str">
        <f>OBV!F262</f>
        <v>BEARISH</v>
      </c>
      <c r="K262" s="5" t="str">
        <f>OBV!G262</f>
        <v>WEAK</v>
      </c>
      <c r="L262" s="5" t="str">
        <f>OBV!H262</f>
        <v>CONFIRMED BEARISH</v>
      </c>
    </row>
    <row r="263" spans="1:12" ht="13.5" x14ac:dyDescent="0.25">
      <c r="A263" s="3">
        <f>RSI!A263</f>
        <v>42689</v>
      </c>
      <c r="B263" s="2">
        <f>RSI!B263</f>
        <v>1.0356000000000001</v>
      </c>
      <c r="C263" s="2">
        <f>RSI!I263</f>
        <v>38.793493500050751</v>
      </c>
      <c r="D263" s="2">
        <f>MACD!E263</f>
        <v>-1.7369694396893731E-3</v>
      </c>
      <c r="E263" s="2">
        <f>MACD!F263</f>
        <v>-1.0677816515808451E-2</v>
      </c>
      <c r="F263" s="2">
        <f>'Moving Avg'!D263</f>
        <v>1.0440800000000003</v>
      </c>
      <c r="G263" s="2">
        <f>'Moving Avg'!F263</f>
        <v>1.0464949999999995</v>
      </c>
      <c r="H263" s="2">
        <f>'Moving Avg'!G263</f>
        <v>1.0459140000000002</v>
      </c>
      <c r="I263" s="2">
        <f>'Moving Avg'!H263</f>
        <v>1.0362049999999978</v>
      </c>
      <c r="J263" s="5" t="str">
        <f>OBV!F263</f>
        <v>BEARISH</v>
      </c>
      <c r="K263" s="5" t="str">
        <f>OBV!G263</f>
        <v>WEAK</v>
      </c>
      <c r="L263" s="5" t="str">
        <f>OBV!H263</f>
        <v>CONFIRMED BEARISH</v>
      </c>
    </row>
    <row r="264" spans="1:12" ht="13.5" x14ac:dyDescent="0.25">
      <c r="A264" s="3">
        <f>RSI!A264</f>
        <v>42690</v>
      </c>
      <c r="B264" s="2">
        <f>RSI!B264</f>
        <v>1.0356000000000001</v>
      </c>
      <c r="C264" s="2">
        <f>RSI!I264</f>
        <v>38.793493500050751</v>
      </c>
      <c r="D264" s="2">
        <f>MACD!E264</f>
        <v>1.4207840939963745E-3</v>
      </c>
      <c r="E264" s="2">
        <f>MACD!F264</f>
        <v>-8.2580963938474854E-3</v>
      </c>
      <c r="F264" s="2">
        <f>'Moving Avg'!D264</f>
        <v>1.0392400000000002</v>
      </c>
      <c r="G264" s="2">
        <f>'Moving Avg'!F264</f>
        <v>1.0470999999999995</v>
      </c>
      <c r="H264" s="2">
        <f>'Moving Avg'!G264</f>
        <v>1.0442180000000003</v>
      </c>
      <c r="I264" s="2">
        <f>'Moving Avg'!H264</f>
        <v>1.0361529999999979</v>
      </c>
      <c r="J264" s="5" t="str">
        <f>OBV!F264</f>
        <v>BEARISH</v>
      </c>
      <c r="K264" s="5" t="str">
        <f>OBV!G264</f>
        <v>WEAK</v>
      </c>
      <c r="L264" s="5" t="str">
        <f>OBV!H264</f>
        <v>CONFIRMED BEARISH</v>
      </c>
    </row>
    <row r="265" spans="1:12" ht="13.5" x14ac:dyDescent="0.25">
      <c r="A265" s="3">
        <f>RSI!A265</f>
        <v>42691</v>
      </c>
      <c r="B265" s="2">
        <f>RSI!B265</f>
        <v>1.0356000000000001</v>
      </c>
      <c r="C265" s="2">
        <f>RSI!I265</f>
        <v>38.793493500050765</v>
      </c>
      <c r="D265" s="2">
        <f>MACD!E265</f>
        <v>4.1543997218813633E-3</v>
      </c>
      <c r="E265" s="2">
        <f>MACD!F265</f>
        <v>-5.7755971707017153E-3</v>
      </c>
      <c r="F265" s="2">
        <f>'Moving Avg'!D265</f>
        <v>1.0344000000000002</v>
      </c>
      <c r="G265" s="2">
        <f>'Moving Avg'!F265</f>
        <v>1.0477049999999994</v>
      </c>
      <c r="H265" s="2">
        <f>'Moving Avg'!G265</f>
        <v>1.0425220000000004</v>
      </c>
      <c r="I265" s="2">
        <f>'Moving Avg'!H265</f>
        <v>1.0361009999999979</v>
      </c>
      <c r="J265" s="5" t="str">
        <f>OBV!F265</f>
        <v>BEARISH</v>
      </c>
      <c r="K265" s="5" t="str">
        <f>OBV!G265</f>
        <v>WEAK</v>
      </c>
      <c r="L265" s="5" t="str">
        <f>OBV!H265</f>
        <v>CONFIRMED BEARISH</v>
      </c>
    </row>
    <row r="266" spans="1:12" ht="13.5" x14ac:dyDescent="0.25">
      <c r="A266" s="3">
        <f>RSI!A266</f>
        <v>42692</v>
      </c>
      <c r="B266" s="2">
        <f>RSI!B266</f>
        <v>1.0356000000000001</v>
      </c>
      <c r="C266" s="2">
        <f>RSI!I266</f>
        <v>38.793493500050765</v>
      </c>
      <c r="D266" s="2">
        <f>MACD!E266</f>
        <v>6.524561256869621E-3</v>
      </c>
      <c r="E266" s="2">
        <f>MACD!F266</f>
        <v>-3.3155654851874479E-3</v>
      </c>
      <c r="F266" s="2">
        <f>'Moving Avg'!D266</f>
        <v>1.0356000000000001</v>
      </c>
      <c r="G266" s="2">
        <f>'Moving Avg'!F266</f>
        <v>1.0483099999999996</v>
      </c>
      <c r="H266" s="2">
        <f>'Moving Avg'!G266</f>
        <v>1.0408260000000005</v>
      </c>
      <c r="I266" s="2">
        <f>'Moving Avg'!H266</f>
        <v>1.0360489999999978</v>
      </c>
      <c r="J266" s="5" t="str">
        <f>OBV!F266</f>
        <v>BULLISH</v>
      </c>
      <c r="K266" s="5" t="str">
        <f>OBV!G266</f>
        <v>WEAK</v>
      </c>
      <c r="L266" s="5" t="str">
        <f>OBV!H266</f>
        <v>CONFIRMED BULLISH</v>
      </c>
    </row>
    <row r="267" spans="1:12" ht="13.5" x14ac:dyDescent="0.25">
      <c r="A267" s="3">
        <f>RSI!A267</f>
        <v>42695</v>
      </c>
      <c r="B267" s="2">
        <f>RSI!B267</f>
        <v>1.0296000000000001</v>
      </c>
      <c r="C267" s="2">
        <f>RSI!I267</f>
        <v>33.420544211325463</v>
      </c>
      <c r="D267" s="2">
        <f>MACD!E267</f>
        <v>9.0273993682492559E-3</v>
      </c>
      <c r="E267" s="2">
        <f>MACD!F267</f>
        <v>-8.469725145001071E-4</v>
      </c>
      <c r="F267" s="2">
        <f>'Moving Avg'!D267</f>
        <v>1.0344000000000002</v>
      </c>
      <c r="G267" s="2">
        <f>'Moving Avg'!F267</f>
        <v>1.0486149999999994</v>
      </c>
      <c r="H267" s="2">
        <f>'Moving Avg'!G267</f>
        <v>1.0396160000000005</v>
      </c>
      <c r="I267" s="2">
        <f>'Moving Avg'!H267</f>
        <v>1.0359669999999981</v>
      </c>
      <c r="J267" s="5" t="str">
        <f>OBV!F267</f>
        <v>BEARISH</v>
      </c>
      <c r="K267" s="5" t="str">
        <f>OBV!G267</f>
        <v>STRONG</v>
      </c>
      <c r="L267" s="5" t="str">
        <f>OBV!H267</f>
        <v>CONFIRMED BEARISH</v>
      </c>
    </row>
    <row r="268" spans="1:12" ht="13.5" x14ac:dyDescent="0.25">
      <c r="A268" s="3">
        <f>RSI!A268</f>
        <v>42696</v>
      </c>
      <c r="B268" s="2">
        <f>RSI!B268</f>
        <v>1.0296000000000001</v>
      </c>
      <c r="C268" s="2">
        <f>RSI!I268</f>
        <v>33.420544211325463</v>
      </c>
      <c r="D268" s="2">
        <f>MACD!E268</f>
        <v>1.122959561655823E-2</v>
      </c>
      <c r="E268" s="2">
        <f>MACD!F268</f>
        <v>1.5683411117115601E-3</v>
      </c>
      <c r="F268" s="2">
        <f>'Moving Avg'!D268</f>
        <v>1.0332000000000001</v>
      </c>
      <c r="G268" s="2">
        <f>'Moving Avg'!F268</f>
        <v>1.0489199999999996</v>
      </c>
      <c r="H268" s="2">
        <f>'Moving Avg'!G268</f>
        <v>1.0384060000000006</v>
      </c>
      <c r="I268" s="2">
        <f>'Moving Avg'!H268</f>
        <v>1.0358849999999979</v>
      </c>
      <c r="J268" s="5" t="str">
        <f>OBV!F268</f>
        <v>BEARISH</v>
      </c>
      <c r="K268" s="5" t="str">
        <f>OBV!G268</f>
        <v>STRONG</v>
      </c>
      <c r="L268" s="5" t="str">
        <f>OBV!H268</f>
        <v>CONFIRMED BEARISH</v>
      </c>
    </row>
    <row r="269" spans="1:12" ht="13.5" x14ac:dyDescent="0.25">
      <c r="A269" s="3">
        <f>RSI!A269</f>
        <v>42697</v>
      </c>
      <c r="B269" s="2">
        <f>RSI!B269</f>
        <v>1.0598000000000001</v>
      </c>
      <c r="C269" s="2">
        <f>RSI!I269</f>
        <v>63.185218593227859</v>
      </c>
      <c r="D269" s="2">
        <f>MACD!E269</f>
        <v>1.0934112955073072E-2</v>
      </c>
      <c r="E269" s="2">
        <f>MACD!F269</f>
        <v>3.441495480383863E-3</v>
      </c>
      <c r="F269" s="2">
        <f>'Moving Avg'!D269</f>
        <v>1.0380400000000001</v>
      </c>
      <c r="G269" s="2">
        <f>'Moving Avg'!F269</f>
        <v>1.0492199999999996</v>
      </c>
      <c r="H269" s="2">
        <f>'Moving Avg'!G269</f>
        <v>1.0378000000000005</v>
      </c>
      <c r="I269" s="2">
        <f>'Moving Avg'!H269</f>
        <v>1.036096999999998</v>
      </c>
      <c r="J269" s="5" t="str">
        <f>OBV!F269</f>
        <v>BULLISH</v>
      </c>
      <c r="K269" s="5" t="str">
        <f>OBV!G269</f>
        <v>WEAK</v>
      </c>
      <c r="L269" s="5" t="str">
        <f>OBV!H269</f>
        <v>CONFIRMED BULLISH</v>
      </c>
    </row>
    <row r="270" spans="1:12" ht="13.5" x14ac:dyDescent="0.25">
      <c r="A270" s="3">
        <f>RSI!A270</f>
        <v>42698</v>
      </c>
      <c r="B270" s="2">
        <f>RSI!B270</f>
        <v>1.0598000000000001</v>
      </c>
      <c r="C270" s="2">
        <f>RSI!I270</f>
        <v>63.185218593227859</v>
      </c>
      <c r="D270" s="2">
        <f>MACD!E270</f>
        <v>1.0578004169521149E-2</v>
      </c>
      <c r="E270" s="2">
        <f>MACD!F270</f>
        <v>4.8687972182113208E-3</v>
      </c>
      <c r="F270" s="2">
        <f>'Moving Avg'!D270</f>
        <v>1.04288</v>
      </c>
      <c r="G270" s="2">
        <f>'Moving Avg'!F270</f>
        <v>1.0492199999999998</v>
      </c>
      <c r="H270" s="2">
        <f>'Moving Avg'!G270</f>
        <v>1.0371940000000004</v>
      </c>
      <c r="I270" s="2">
        <f>'Moving Avg'!H270</f>
        <v>1.0363089999999981</v>
      </c>
      <c r="J270" s="5" t="str">
        <f>OBV!F270</f>
        <v>BULLISH</v>
      </c>
      <c r="K270" s="5" t="str">
        <f>OBV!G270</f>
        <v>WEAK</v>
      </c>
      <c r="L270" s="5" t="str">
        <f>OBV!H270</f>
        <v>CONFIRMED BULLISH</v>
      </c>
    </row>
    <row r="271" spans="1:12" ht="13.5" x14ac:dyDescent="0.25">
      <c r="A271" s="3">
        <f>RSI!A271</f>
        <v>42699</v>
      </c>
      <c r="B271" s="2">
        <f>RSI!B271</f>
        <v>1.0598000000000001</v>
      </c>
      <c r="C271" s="2">
        <f>RSI!I271</f>
        <v>63.185218593227859</v>
      </c>
      <c r="D271" s="2">
        <f>MACD!E271</f>
        <v>5.5323006575416223E-3</v>
      </c>
      <c r="E271" s="2">
        <f>MACD!F271</f>
        <v>5.0014979060773812E-3</v>
      </c>
      <c r="F271" s="2">
        <f>'Moving Avg'!D271</f>
        <v>1.0477200000000002</v>
      </c>
      <c r="G271" s="2">
        <f>'Moving Avg'!F271</f>
        <v>1.0492199999999998</v>
      </c>
      <c r="H271" s="2">
        <f>'Moving Avg'!G271</f>
        <v>1.0377980000000004</v>
      </c>
      <c r="I271" s="2">
        <f>'Moving Avg'!H271</f>
        <v>1.0365209999999982</v>
      </c>
      <c r="J271" s="5" t="str">
        <f>OBV!F271</f>
        <v>BULLISH</v>
      </c>
      <c r="K271" s="5" t="str">
        <f>OBV!G271</f>
        <v>WEAK</v>
      </c>
      <c r="L271" s="5" t="str">
        <f>OBV!H271</f>
        <v>CONFIRMED BULLISH</v>
      </c>
    </row>
    <row r="272" spans="1:12" ht="13.5" x14ac:dyDescent="0.25">
      <c r="A272" s="3">
        <f>RSI!A272</f>
        <v>42702</v>
      </c>
      <c r="B272" s="2">
        <f>RSI!B272</f>
        <v>1.1022000000000001</v>
      </c>
      <c r="C272" s="2">
        <f>RSI!I272</f>
        <v>79.363030483246632</v>
      </c>
      <c r="D272" s="2">
        <f>MACD!E272</f>
        <v>-1.0457553778560058E-3</v>
      </c>
      <c r="E272" s="2">
        <f>MACD!F272</f>
        <v>3.7920472492907037E-3</v>
      </c>
      <c r="F272" s="2">
        <f>'Moving Avg'!D272</f>
        <v>1.0622400000000001</v>
      </c>
      <c r="G272" s="2">
        <f>'Moving Avg'!F272</f>
        <v>1.0513400000000002</v>
      </c>
      <c r="H272" s="2">
        <f>'Moving Avg'!G272</f>
        <v>1.0392500000000005</v>
      </c>
      <c r="I272" s="2">
        <f>'Moving Avg'!H272</f>
        <v>1.0369449999999982</v>
      </c>
      <c r="J272" s="5" t="str">
        <f>OBV!F272</f>
        <v>BULLISH</v>
      </c>
      <c r="K272" s="5" t="str">
        <f>OBV!G272</f>
        <v>WEAK</v>
      </c>
      <c r="L272" s="5" t="str">
        <f>OBV!H272</f>
        <v>CONFIRMED BULLISH</v>
      </c>
    </row>
    <row r="273" spans="1:12" ht="13.5" x14ac:dyDescent="0.25">
      <c r="A273" s="3">
        <f>RSI!A273</f>
        <v>42703</v>
      </c>
      <c r="B273" s="2">
        <f>RSI!B273</f>
        <v>1.1022000000000001</v>
      </c>
      <c r="C273" s="2">
        <f>RSI!I273</f>
        <v>79.363030483246632</v>
      </c>
      <c r="D273" s="2">
        <f>MACD!E273</f>
        <v>-6.9465599027076497E-3</v>
      </c>
      <c r="E273" s="2">
        <f>MACD!F273</f>
        <v>1.6443258188910332E-3</v>
      </c>
      <c r="F273" s="2">
        <f>'Moving Avg'!D273</f>
        <v>1.0767599999999999</v>
      </c>
      <c r="G273" s="2">
        <f>'Moving Avg'!F273</f>
        <v>1.0534600000000001</v>
      </c>
      <c r="H273" s="2">
        <f>'Moving Avg'!G273</f>
        <v>1.0407020000000007</v>
      </c>
      <c r="I273" s="2">
        <f>'Moving Avg'!H273</f>
        <v>1.0373689999999982</v>
      </c>
      <c r="J273" s="5" t="str">
        <f>OBV!F273</f>
        <v>BULLISH</v>
      </c>
      <c r="K273" s="5" t="str">
        <f>OBV!G273</f>
        <v>WEAK</v>
      </c>
      <c r="L273" s="5" t="str">
        <f>OBV!H273</f>
        <v>CONFIRMED BULLISH</v>
      </c>
    </row>
    <row r="274" spans="1:12" ht="13.5" x14ac:dyDescent="0.25">
      <c r="A274" s="3">
        <f>RSI!A274</f>
        <v>42704</v>
      </c>
      <c r="B274" s="2">
        <f>RSI!B274</f>
        <v>1.0538000000000001</v>
      </c>
      <c r="C274" s="2">
        <f>RSI!I274</f>
        <v>50.173767050342875</v>
      </c>
      <c r="D274" s="2">
        <f>MACD!E274</f>
        <v>-8.6643234489280907E-3</v>
      </c>
      <c r="E274" s="2">
        <f>MACD!F274</f>
        <v>-4.1740403467279146E-4</v>
      </c>
      <c r="F274" s="2">
        <f>'Moving Avg'!D274</f>
        <v>1.0755599999999998</v>
      </c>
      <c r="G274" s="2">
        <f>'Moving Avg'!F274</f>
        <v>1.0531600000000001</v>
      </c>
      <c r="H274" s="2">
        <f>'Moving Avg'!G274</f>
        <v>1.0411860000000006</v>
      </c>
      <c r="I274" s="2">
        <f>'Moving Avg'!H274</f>
        <v>1.0374934999999981</v>
      </c>
      <c r="J274" s="5" t="str">
        <f>OBV!F274</f>
        <v>BULLISH</v>
      </c>
      <c r="K274" s="5" t="str">
        <f>OBV!G274</f>
        <v>WEAK</v>
      </c>
      <c r="L274" s="5" t="str">
        <f>OBV!H274</f>
        <v>BULLISH DIVERGENCE</v>
      </c>
    </row>
    <row r="275" spans="1:12" ht="13.5" x14ac:dyDescent="0.25">
      <c r="A275" s="3">
        <f>RSI!A275</f>
        <v>42705</v>
      </c>
      <c r="B275" s="2">
        <f>RSI!B275</f>
        <v>1.0235000000000001</v>
      </c>
      <c r="C275" s="2">
        <f>RSI!I275</f>
        <v>40.204531657524306</v>
      </c>
      <c r="D275" s="2">
        <f>MACD!E275</f>
        <v>-7.8743738233295613E-3</v>
      </c>
      <c r="E275" s="2">
        <f>MACD!F275</f>
        <v>-1.9087979924041457E-3</v>
      </c>
      <c r="F275" s="2">
        <f>'Moving Avg'!D275</f>
        <v>1.0683</v>
      </c>
      <c r="G275" s="2">
        <f>'Moving Avg'!F275</f>
        <v>1.051345</v>
      </c>
      <c r="H275" s="2">
        <f>'Moving Avg'!G275</f>
        <v>1.0410640000000007</v>
      </c>
      <c r="I275" s="2">
        <f>'Moving Avg'!H275</f>
        <v>1.0374664999999981</v>
      </c>
      <c r="J275" s="5" t="str">
        <f>OBV!F275</f>
        <v>BEARISH</v>
      </c>
      <c r="K275" s="5" t="str">
        <f>OBV!G275</f>
        <v>NEUTRAL</v>
      </c>
      <c r="L275" s="5" t="str">
        <f>OBV!H275</f>
        <v>CONFIRMED BEARISH</v>
      </c>
    </row>
    <row r="276" spans="1:12" ht="13.5" x14ac:dyDescent="0.25">
      <c r="A276" s="3">
        <f>RSI!A276</f>
        <v>42706</v>
      </c>
      <c r="B276" s="2">
        <f>RSI!B276</f>
        <v>1.0235000000000001</v>
      </c>
      <c r="C276" s="2">
        <f>RSI!I276</f>
        <v>40.204531657524306</v>
      </c>
      <c r="D276" s="2">
        <f>MACD!E276</f>
        <v>-7.0278392297884462E-3</v>
      </c>
      <c r="E276" s="2">
        <f>MACD!F276</f>
        <v>-2.9326062398810056E-3</v>
      </c>
      <c r="F276" s="2">
        <f>'Moving Avg'!D276</f>
        <v>1.0610400000000002</v>
      </c>
      <c r="G276" s="2">
        <f>'Moving Avg'!F276</f>
        <v>1.0495299999999999</v>
      </c>
      <c r="H276" s="2">
        <f>'Moving Avg'!G276</f>
        <v>1.0409420000000005</v>
      </c>
      <c r="I276" s="2">
        <f>'Moving Avg'!H276</f>
        <v>1.0374394999999983</v>
      </c>
      <c r="J276" s="5" t="str">
        <f>OBV!F276</f>
        <v>BEARISH</v>
      </c>
      <c r="K276" s="5" t="str">
        <f>OBV!G276</f>
        <v>NEUTRAL</v>
      </c>
      <c r="L276" s="5" t="str">
        <f>OBV!H276</f>
        <v>CONFIRMED BEARISH</v>
      </c>
    </row>
    <row r="277" spans="1:12" ht="13.5" x14ac:dyDescent="0.25">
      <c r="A277" s="3">
        <f>RSI!A277</f>
        <v>42709</v>
      </c>
      <c r="B277" s="2">
        <f>RSI!B277</f>
        <v>1.0235000000000001</v>
      </c>
      <c r="C277" s="2">
        <f>RSI!I277</f>
        <v>40.204531657524306</v>
      </c>
      <c r="D277" s="2">
        <f>MACD!E277</f>
        <v>-7.0696957251077386E-3</v>
      </c>
      <c r="E277" s="2">
        <f>MACD!F277</f>
        <v>-3.7600241369263529E-3</v>
      </c>
      <c r="F277" s="2">
        <f>'Moving Avg'!D277</f>
        <v>1.0453000000000001</v>
      </c>
      <c r="G277" s="2">
        <f>'Moving Avg'!F277</f>
        <v>1.0477149999999997</v>
      </c>
      <c r="H277" s="2">
        <f>'Moving Avg'!G277</f>
        <v>1.0408200000000005</v>
      </c>
      <c r="I277" s="2">
        <f>'Moving Avg'!H277</f>
        <v>1.0374124999999983</v>
      </c>
      <c r="J277" s="5" t="str">
        <f>OBV!F277</f>
        <v>BEARISH</v>
      </c>
      <c r="K277" s="5" t="str">
        <f>OBV!G277</f>
        <v>STRONG</v>
      </c>
      <c r="L277" s="5" t="str">
        <f>OBV!H277</f>
        <v>CONFIRMED BEARISH</v>
      </c>
    </row>
    <row r="278" spans="1:12" ht="13.5" x14ac:dyDescent="0.25">
      <c r="A278" s="3">
        <f>RSI!A278</f>
        <v>42710</v>
      </c>
      <c r="B278" s="2">
        <f>RSI!B278</f>
        <v>1.0235000000000001</v>
      </c>
      <c r="C278" s="2">
        <f>RSI!I278</f>
        <v>40.204531657524306</v>
      </c>
      <c r="D278" s="2">
        <f>MACD!E278</f>
        <v>-6.952407273006278E-3</v>
      </c>
      <c r="E278" s="2">
        <f>MACD!F278</f>
        <v>-4.3985007641423384E-3</v>
      </c>
      <c r="F278" s="2">
        <f>'Moving Avg'!D278</f>
        <v>1.0295600000000003</v>
      </c>
      <c r="G278" s="2">
        <f>'Moving Avg'!F278</f>
        <v>1.0458999999999998</v>
      </c>
      <c r="H278" s="2">
        <f>'Moving Avg'!G278</f>
        <v>1.0406980000000003</v>
      </c>
      <c r="I278" s="2">
        <f>'Moving Avg'!H278</f>
        <v>1.0373854999999983</v>
      </c>
      <c r="J278" s="5" t="str">
        <f>OBV!F278</f>
        <v>BEARISH</v>
      </c>
      <c r="K278" s="5" t="str">
        <f>OBV!G278</f>
        <v>STRONG</v>
      </c>
      <c r="L278" s="5" t="str">
        <f>OBV!H278</f>
        <v>CONFIRMED BEARISH</v>
      </c>
    </row>
    <row r="279" spans="1:12" ht="13.5" x14ac:dyDescent="0.25">
      <c r="A279" s="3">
        <f>RSI!A279</f>
        <v>42711</v>
      </c>
      <c r="B279" s="2">
        <f>RSI!B279</f>
        <v>1.0235000000000001</v>
      </c>
      <c r="C279" s="2">
        <f>RSI!I279</f>
        <v>40.204531657524306</v>
      </c>
      <c r="D279" s="2">
        <f>MACD!E279</f>
        <v>-2.0656153829210488E-3</v>
      </c>
      <c r="E279" s="2">
        <f>MACD!F279</f>
        <v>-3.9319236878980809E-3</v>
      </c>
      <c r="F279" s="2">
        <f>'Moving Avg'!D279</f>
        <v>1.0235000000000001</v>
      </c>
      <c r="G279" s="2">
        <f>'Moving Avg'!F279</f>
        <v>1.0440849999999997</v>
      </c>
      <c r="H279" s="2">
        <f>'Moving Avg'!G279</f>
        <v>1.0405760000000004</v>
      </c>
      <c r="I279" s="2">
        <f>'Moving Avg'!H279</f>
        <v>1.0373584999999985</v>
      </c>
      <c r="J279" s="5" t="str">
        <f>OBV!F279</f>
        <v>BEARISH</v>
      </c>
      <c r="K279" s="5" t="str">
        <f>OBV!G279</f>
        <v>STRONG</v>
      </c>
      <c r="L279" s="5" t="str">
        <f>OBV!H279</f>
        <v>CONFIRMED BEARISH</v>
      </c>
    </row>
    <row r="280" spans="1:12" ht="13.5" x14ac:dyDescent="0.25">
      <c r="A280" s="3">
        <f>RSI!A280</f>
        <v>42712</v>
      </c>
      <c r="B280" s="2">
        <f>RSI!B280</f>
        <v>1.0235000000000001</v>
      </c>
      <c r="C280" s="2">
        <f>RSI!I280</f>
        <v>40.204531657524306</v>
      </c>
      <c r="D280" s="2">
        <f>MACD!E280</f>
        <v>2.2002827119655954E-3</v>
      </c>
      <c r="E280" s="2">
        <f>MACD!F280</f>
        <v>-2.7054824079253458E-3</v>
      </c>
      <c r="F280" s="2">
        <f>'Moving Avg'!D280</f>
        <v>1.0235000000000001</v>
      </c>
      <c r="G280" s="2">
        <f>'Moving Avg'!F280</f>
        <v>1.0422699999999998</v>
      </c>
      <c r="H280" s="2">
        <f>'Moving Avg'!G280</f>
        <v>1.0404540000000002</v>
      </c>
      <c r="I280" s="2">
        <f>'Moving Avg'!H280</f>
        <v>1.0373314999999985</v>
      </c>
      <c r="J280" s="5" t="str">
        <f>OBV!F280</f>
        <v>NEUTRAL</v>
      </c>
      <c r="K280" s="5" t="str">
        <f>OBV!G280</f>
        <v>NEUTRAL</v>
      </c>
      <c r="L280" s="5" t="str">
        <f>OBV!H280</f>
        <v>NEUTRAL</v>
      </c>
    </row>
    <row r="281" spans="1:12" ht="13.5" x14ac:dyDescent="0.25">
      <c r="A281" s="3">
        <f>RSI!A281</f>
        <v>42713</v>
      </c>
      <c r="B281" s="2">
        <f>RSI!B281</f>
        <v>1.0235000000000001</v>
      </c>
      <c r="C281" s="2">
        <f>RSI!I281</f>
        <v>40.204531657524306</v>
      </c>
      <c r="D281" s="2">
        <f>MACD!E281</f>
        <v>5.931111330899741E-3</v>
      </c>
      <c r="E281" s="2">
        <f>MACD!F281</f>
        <v>-9.7816366016032831E-4</v>
      </c>
      <c r="F281" s="2">
        <f>'Moving Avg'!D281</f>
        <v>1.0235000000000001</v>
      </c>
      <c r="G281" s="2">
        <f>'Moving Avg'!F281</f>
        <v>1.0419649999999998</v>
      </c>
      <c r="H281" s="2">
        <f>'Moving Avg'!G281</f>
        <v>1.0403320000000003</v>
      </c>
      <c r="I281" s="2">
        <f>'Moving Avg'!H281</f>
        <v>1.0373044999999987</v>
      </c>
      <c r="J281" s="5" t="str">
        <f>OBV!F281</f>
        <v>NEUTRAL</v>
      </c>
      <c r="K281" s="5" t="str">
        <f>OBV!G281</f>
        <v>NEUTRAL</v>
      </c>
      <c r="L281" s="5" t="str">
        <f>OBV!H281</f>
        <v>NEUTRAL</v>
      </c>
    </row>
    <row r="282" spans="1:12" ht="13.5" x14ac:dyDescent="0.25">
      <c r="A282" s="3">
        <f>RSI!A282</f>
        <v>42717</v>
      </c>
      <c r="B282" s="2">
        <f>RSI!B282</f>
        <v>1.0235000000000001</v>
      </c>
      <c r="C282" s="2">
        <f>RSI!I282</f>
        <v>40.204531657524306</v>
      </c>
      <c r="D282" s="2">
        <f>MACD!E282</f>
        <v>1.5723286330567188E-2</v>
      </c>
      <c r="E282" s="2">
        <f>MACD!F282</f>
        <v>2.362126337985175E-3</v>
      </c>
      <c r="F282" s="2">
        <f>'Moving Avg'!D282</f>
        <v>1.0235000000000001</v>
      </c>
      <c r="G282" s="2">
        <f>'Moving Avg'!F282</f>
        <v>1.0413599999999996</v>
      </c>
      <c r="H282" s="2">
        <f>'Moving Avg'!G282</f>
        <v>1.0402100000000001</v>
      </c>
      <c r="I282" s="2">
        <f>'Moving Avg'!H282</f>
        <v>1.037277499999999</v>
      </c>
      <c r="J282" s="5" t="str">
        <f>OBV!F282</f>
        <v>NEUTRAL</v>
      </c>
      <c r="K282" s="5" t="str">
        <f>OBV!G282</f>
        <v>NEUTRAL</v>
      </c>
      <c r="L282" s="5" t="str">
        <f>OBV!H282</f>
        <v>NEUTRAL</v>
      </c>
    </row>
    <row r="283" spans="1:12" ht="13.5" x14ac:dyDescent="0.25">
      <c r="A283" s="3">
        <f>RSI!A283</f>
        <v>42718</v>
      </c>
      <c r="B283" s="2">
        <f>RSI!B283</f>
        <v>1.0235000000000001</v>
      </c>
      <c r="C283" s="2">
        <f>RSI!I283</f>
        <v>40.204531657524306</v>
      </c>
      <c r="D283" s="2">
        <f>MACD!E283</f>
        <v>2.4112901657024066E-2</v>
      </c>
      <c r="E283" s="2">
        <f>MACD!F283</f>
        <v>6.7122814017929536E-3</v>
      </c>
      <c r="F283" s="2">
        <f>'Moving Avg'!D283</f>
        <v>1.0235000000000001</v>
      </c>
      <c r="G283" s="2">
        <f>'Moving Avg'!F283</f>
        <v>1.0407549999999999</v>
      </c>
      <c r="H283" s="2">
        <f>'Moving Avg'!G283</f>
        <v>1.0400880000000001</v>
      </c>
      <c r="I283" s="2">
        <f>'Moving Avg'!H283</f>
        <v>1.0372504999999992</v>
      </c>
      <c r="J283" s="5" t="str">
        <f>OBV!F283</f>
        <v>NEUTRAL</v>
      </c>
      <c r="K283" s="5" t="str">
        <f>OBV!G283</f>
        <v>NEUTRAL</v>
      </c>
      <c r="L283" s="5" t="str">
        <f>OBV!H283</f>
        <v>NEUTRAL</v>
      </c>
    </row>
    <row r="284" spans="1:12" ht="13.5" x14ac:dyDescent="0.25">
      <c r="A284" s="3">
        <f>RSI!A284</f>
        <v>42719</v>
      </c>
      <c r="B284" s="2">
        <f>RSI!B284</f>
        <v>1.0235000000000001</v>
      </c>
      <c r="C284" s="2">
        <f>RSI!I284</f>
        <v>40.204531657524306</v>
      </c>
      <c r="D284" s="2">
        <f>MACD!E284</f>
        <v>2.3861883446617993E-2</v>
      </c>
      <c r="E284" s="2">
        <f>MACD!F284</f>
        <v>1.0142201810757962E-2</v>
      </c>
      <c r="F284" s="2">
        <f>'Moving Avg'!D284</f>
        <v>1.0235000000000001</v>
      </c>
      <c r="G284" s="2">
        <f>'Moving Avg'!F284</f>
        <v>1.0401499999999999</v>
      </c>
      <c r="H284" s="2">
        <f>'Moving Avg'!G284</f>
        <v>1.0399659999999999</v>
      </c>
      <c r="I284" s="2">
        <f>'Moving Avg'!H284</f>
        <v>1.0372234999999992</v>
      </c>
      <c r="J284" s="5" t="str">
        <f>OBV!F284</f>
        <v>NEUTRAL</v>
      </c>
      <c r="K284" s="5" t="str">
        <f>OBV!G284</f>
        <v>NEUTRAL</v>
      </c>
      <c r="L284" s="5" t="str">
        <f>OBV!H284</f>
        <v>NEUTRAL</v>
      </c>
    </row>
    <row r="285" spans="1:12" ht="13.5" x14ac:dyDescent="0.25">
      <c r="A285" s="3">
        <f>RSI!A285</f>
        <v>42720</v>
      </c>
      <c r="B285" s="2">
        <f>RSI!B285</f>
        <v>1.0235000000000001</v>
      </c>
      <c r="C285" s="2">
        <f>RSI!I285</f>
        <v>40.204531657524306</v>
      </c>
      <c r="D285" s="2">
        <f>MACD!E285</f>
        <v>1.9077047145626302E-2</v>
      </c>
      <c r="E285" s="2">
        <f>MACD!F285</f>
        <v>1.192917087773163E-2</v>
      </c>
      <c r="F285" s="2">
        <f>'Moving Avg'!D285</f>
        <v>1.0235000000000001</v>
      </c>
      <c r="G285" s="2">
        <f>'Moving Avg'!F285</f>
        <v>1.0395449999999999</v>
      </c>
      <c r="H285" s="2">
        <f>'Moving Avg'!G285</f>
        <v>1.039844</v>
      </c>
      <c r="I285" s="2">
        <f>'Moving Avg'!H285</f>
        <v>1.0371964999999994</v>
      </c>
      <c r="J285" s="5" t="str">
        <f>OBV!F285</f>
        <v>NEUTRAL</v>
      </c>
      <c r="K285" s="5" t="str">
        <f>OBV!G285</f>
        <v>NEUTRAL</v>
      </c>
      <c r="L285" s="5" t="str">
        <f>OBV!H285</f>
        <v>NEUTRAL</v>
      </c>
    </row>
    <row r="286" spans="1:12" ht="13.5" x14ac:dyDescent="0.25">
      <c r="A286" s="3">
        <f>RSI!A286</f>
        <v>42723</v>
      </c>
      <c r="B286" s="2">
        <f>RSI!B286</f>
        <v>1.0235000000000001</v>
      </c>
      <c r="C286" s="2">
        <f>RSI!I286</f>
        <v>40.204531657524306</v>
      </c>
      <c r="D286" s="2">
        <f>MACD!E286</f>
        <v>1.5110841529229591E-2</v>
      </c>
      <c r="E286" s="2">
        <f>MACD!F286</f>
        <v>1.2565505008031223E-2</v>
      </c>
      <c r="F286" s="2">
        <f>'Moving Avg'!D286</f>
        <v>1.0235000000000001</v>
      </c>
      <c r="G286" s="2">
        <f>'Moving Avg'!F286</f>
        <v>1.0389399999999998</v>
      </c>
      <c r="H286" s="2">
        <f>'Moving Avg'!G286</f>
        <v>1.0397219999999998</v>
      </c>
      <c r="I286" s="2">
        <f>'Moving Avg'!H286</f>
        <v>1.0371694999999996</v>
      </c>
      <c r="J286" s="5" t="str">
        <f>OBV!F286</f>
        <v>NEUTRAL</v>
      </c>
      <c r="K286" s="5" t="str">
        <f>OBV!G286</f>
        <v>NEUTRAL</v>
      </c>
      <c r="L286" s="5" t="str">
        <f>OBV!H286</f>
        <v>NEUTRAL</v>
      </c>
    </row>
    <row r="287" spans="1:12" ht="13.5" x14ac:dyDescent="0.25">
      <c r="A287" s="3">
        <f>RSI!A287</f>
        <v>42724</v>
      </c>
      <c r="B287" s="2">
        <f>RSI!B287</f>
        <v>1.0235000000000001</v>
      </c>
      <c r="C287" s="2">
        <f>RSI!I287</f>
        <v>40.204531657524306</v>
      </c>
      <c r="D287" s="2">
        <f>MACD!E287</f>
        <v>1.1831212154226556E-2</v>
      </c>
      <c r="E287" s="2">
        <f>MACD!F287</f>
        <v>1.2418646437270291E-2</v>
      </c>
      <c r="F287" s="2">
        <f>'Moving Avg'!D287</f>
        <v>1.0235000000000001</v>
      </c>
      <c r="G287" s="2">
        <f>'Moving Avg'!F287</f>
        <v>1.0386349999999998</v>
      </c>
      <c r="H287" s="2">
        <f>'Moving Avg'!G287</f>
        <v>1.0395999999999996</v>
      </c>
      <c r="I287" s="2">
        <f>'Moving Avg'!H287</f>
        <v>1.0371424999999999</v>
      </c>
      <c r="J287" s="5" t="str">
        <f>OBV!F287</f>
        <v>NEUTRAL</v>
      </c>
      <c r="K287" s="5" t="str">
        <f>OBV!G287</f>
        <v>NEUTRAL</v>
      </c>
      <c r="L287" s="5" t="str">
        <f>OBV!H287</f>
        <v>NEUTRAL</v>
      </c>
    </row>
    <row r="288" spans="1:12" ht="13.5" x14ac:dyDescent="0.25">
      <c r="A288" s="3">
        <f>RSI!A288</f>
        <v>42725</v>
      </c>
      <c r="B288" s="2">
        <f>RSI!B288</f>
        <v>1.0235000000000001</v>
      </c>
      <c r="C288" s="2">
        <f>RSI!I288</f>
        <v>40.204531657524306</v>
      </c>
      <c r="D288" s="2">
        <f>MACD!E288</f>
        <v>9.1268733315976736E-3</v>
      </c>
      <c r="E288" s="2">
        <f>MACD!F288</f>
        <v>1.1760291816135769E-2</v>
      </c>
      <c r="F288" s="2">
        <f>'Moving Avg'!D288</f>
        <v>1.0235000000000001</v>
      </c>
      <c r="G288" s="2">
        <f>'Moving Avg'!F288</f>
        <v>1.0383299999999998</v>
      </c>
      <c r="H288" s="2">
        <f>'Moving Avg'!G288</f>
        <v>1.0395999999999994</v>
      </c>
      <c r="I288" s="2">
        <f>'Moving Avg'!H288</f>
        <v>1.0371154999999999</v>
      </c>
      <c r="J288" s="5" t="str">
        <f>OBV!F288</f>
        <v>NEUTRAL</v>
      </c>
      <c r="K288" s="5" t="str">
        <f>OBV!G288</f>
        <v>NEUTRAL</v>
      </c>
      <c r="L288" s="5" t="str">
        <f>OBV!H288</f>
        <v>NEUTRAL</v>
      </c>
    </row>
    <row r="289" spans="1:12" ht="13.5" x14ac:dyDescent="0.25">
      <c r="A289" s="3">
        <f>RSI!A289</f>
        <v>42726</v>
      </c>
      <c r="B289" s="2">
        <f>RSI!B289</f>
        <v>1.0235000000000001</v>
      </c>
      <c r="C289" s="2">
        <f>RSI!I289</f>
        <v>40.204531657524306</v>
      </c>
      <c r="D289" s="2">
        <f>MACD!E289</f>
        <v>6.9040794012578122E-3</v>
      </c>
      <c r="E289" s="2">
        <f>MACD!F289</f>
        <v>1.0789049333160178E-2</v>
      </c>
      <c r="F289" s="2">
        <f>'Moving Avg'!D289</f>
        <v>1.0235000000000001</v>
      </c>
      <c r="G289" s="2">
        <f>'Moving Avg'!F289</f>
        <v>1.0365149999999999</v>
      </c>
      <c r="H289" s="2">
        <f>'Moving Avg'!G289</f>
        <v>1.0395999999999994</v>
      </c>
      <c r="I289" s="2">
        <f>'Moving Avg'!H289</f>
        <v>1.0370885000000001</v>
      </c>
      <c r="J289" s="5" t="str">
        <f>OBV!F289</f>
        <v>NEUTRAL</v>
      </c>
      <c r="K289" s="5" t="str">
        <f>OBV!G289</f>
        <v>NEUTRAL</v>
      </c>
      <c r="L289" s="5" t="str">
        <f>OBV!H289</f>
        <v>NEUTRAL</v>
      </c>
    </row>
    <row r="290" spans="1:12" ht="13.5" x14ac:dyDescent="0.25">
      <c r="A290" s="3">
        <f>RSI!A290</f>
        <v>42727</v>
      </c>
      <c r="B290" s="2">
        <f>RSI!B290</f>
        <v>1.0235000000000001</v>
      </c>
      <c r="C290" s="2">
        <f>RSI!I290</f>
        <v>40.204531657524306</v>
      </c>
      <c r="D290" s="2">
        <f>MACD!E290</f>
        <v>5.0838952176437413E-3</v>
      </c>
      <c r="E290" s="2">
        <f>MACD!F290</f>
        <v>9.6480185100568921E-3</v>
      </c>
      <c r="F290" s="2">
        <f>'Moving Avg'!D290</f>
        <v>1.0235000000000001</v>
      </c>
      <c r="G290" s="2">
        <f>'Moving Avg'!F290</f>
        <v>1.0346999999999997</v>
      </c>
      <c r="H290" s="2">
        <f>'Moving Avg'!G290</f>
        <v>1.0395999999999994</v>
      </c>
      <c r="I290" s="2">
        <f>'Moving Avg'!H290</f>
        <v>1.0370045000000001</v>
      </c>
      <c r="J290" s="5" t="str">
        <f>OBV!F290</f>
        <v>NEUTRAL</v>
      </c>
      <c r="K290" s="5" t="str">
        <f>OBV!G290</f>
        <v>NEUTRAL</v>
      </c>
      <c r="L290" s="5" t="str">
        <f>OBV!H290</f>
        <v>NEUTRAL</v>
      </c>
    </row>
    <row r="291" spans="1:12" ht="13.5" x14ac:dyDescent="0.25">
      <c r="A291" s="3">
        <f>RSI!A291</f>
        <v>42730</v>
      </c>
      <c r="B291" s="2">
        <f>RSI!B291</f>
        <v>1.0235000000000001</v>
      </c>
      <c r="C291" s="2">
        <f>RSI!I291</f>
        <v>40.204531657524306</v>
      </c>
      <c r="D291" s="2">
        <f>MACD!E291</f>
        <v>3.5998888604800161E-3</v>
      </c>
      <c r="E291" s="2">
        <f>MACD!F291</f>
        <v>8.4383925801415176E-3</v>
      </c>
      <c r="F291" s="2">
        <f>'Moving Avg'!D291</f>
        <v>1.0235000000000001</v>
      </c>
      <c r="G291" s="2">
        <f>'Moving Avg'!F291</f>
        <v>1.0328849999999998</v>
      </c>
      <c r="H291" s="2">
        <f>'Moving Avg'!G291</f>
        <v>1.0395999999999992</v>
      </c>
      <c r="I291" s="2">
        <f>'Moving Avg'!H291</f>
        <v>1.0369205000000004</v>
      </c>
      <c r="J291" s="5" t="str">
        <f>OBV!F291</f>
        <v>NEUTRAL</v>
      </c>
      <c r="K291" s="5" t="str">
        <f>OBV!G291</f>
        <v>NEUTRAL</v>
      </c>
      <c r="L291" s="5" t="str">
        <f>OBV!H291</f>
        <v>NEUTRAL</v>
      </c>
    </row>
    <row r="292" spans="1:12" ht="13.5" x14ac:dyDescent="0.25">
      <c r="A292" s="3">
        <f>RSI!A292</f>
        <v>42731</v>
      </c>
      <c r="B292" s="2">
        <f>RSI!B292</f>
        <v>1.0235000000000001</v>
      </c>
      <c r="C292" s="2">
        <f>RSI!I292</f>
        <v>40.204531657524306</v>
      </c>
      <c r="D292" s="2">
        <f>MACD!E292</f>
        <v>2.3961814426398664E-3</v>
      </c>
      <c r="E292" s="2">
        <f>MACD!F292</f>
        <v>7.2299503526411877E-3</v>
      </c>
      <c r="F292" s="2">
        <f>'Moving Avg'!D292</f>
        <v>1.0235000000000001</v>
      </c>
      <c r="G292" s="2">
        <f>'Moving Avg'!F292</f>
        <v>1.0289499999999998</v>
      </c>
      <c r="H292" s="2">
        <f>'Moving Avg'!G292</f>
        <v>1.0395999999999992</v>
      </c>
      <c r="I292" s="2">
        <f>'Moving Avg'!H292</f>
        <v>1.0368935000000006</v>
      </c>
      <c r="J292" s="5" t="str">
        <f>OBV!F292</f>
        <v>NEUTRAL</v>
      </c>
      <c r="K292" s="5" t="str">
        <f>OBV!G292</f>
        <v>NEUTRAL</v>
      </c>
      <c r="L292" s="5" t="str">
        <f>OBV!H292</f>
        <v>NEUTRAL</v>
      </c>
    </row>
    <row r="293" spans="1:12" ht="13.5" x14ac:dyDescent="0.25">
      <c r="A293" s="3">
        <f>RSI!A293</f>
        <v>42732</v>
      </c>
      <c r="B293" s="2">
        <f>RSI!B293</f>
        <v>1.0417000000000001</v>
      </c>
      <c r="C293" s="2">
        <f>RSI!I293</f>
        <v>58.848072056809187</v>
      </c>
      <c r="D293" s="2">
        <f>MACD!E293</f>
        <v>7.7650771196591251E-5</v>
      </c>
      <c r="E293" s="2">
        <f>MACD!F293</f>
        <v>5.7994904363522686E-3</v>
      </c>
      <c r="F293" s="2">
        <f>'Moving Avg'!D293</f>
        <v>1.0271399999999999</v>
      </c>
      <c r="G293" s="2">
        <f>'Moving Avg'!F293</f>
        <v>1.0259249999999998</v>
      </c>
      <c r="H293" s="2">
        <f>'Moving Avg'!G293</f>
        <v>1.039963999999999</v>
      </c>
      <c r="I293" s="2">
        <f>'Moving Avg'!H293</f>
        <v>1.0369575000000006</v>
      </c>
      <c r="J293" s="5" t="str">
        <f>OBV!F293</f>
        <v>BULLISH</v>
      </c>
      <c r="K293" s="5" t="str">
        <f>OBV!G293</f>
        <v>NEUTRAL</v>
      </c>
      <c r="L293" s="5" t="str">
        <f>OBV!H293</f>
        <v>CONFIRMED BULLISH</v>
      </c>
    </row>
    <row r="294" spans="1:12" ht="13.5" x14ac:dyDescent="0.25">
      <c r="A294" s="3">
        <f>RSI!A294</f>
        <v>42733</v>
      </c>
      <c r="B294" s="2">
        <f>RSI!B294</f>
        <v>1.0417000000000001</v>
      </c>
      <c r="C294" s="2">
        <f>RSI!I294</f>
        <v>58.848072056809187</v>
      </c>
      <c r="D294" s="2">
        <f>MACD!E294</f>
        <v>-1.9471541796058922E-3</v>
      </c>
      <c r="E294" s="2">
        <f>MACD!F294</f>
        <v>4.2501615131606369E-3</v>
      </c>
      <c r="F294" s="2">
        <f>'Moving Avg'!D294</f>
        <v>1.03078</v>
      </c>
      <c r="G294" s="2">
        <f>'Moving Avg'!F294</f>
        <v>1.0253199999999998</v>
      </c>
      <c r="H294" s="2">
        <f>'Moving Avg'!G294</f>
        <v>1.040327999999999</v>
      </c>
      <c r="I294" s="2">
        <f>'Moving Avg'!H294</f>
        <v>1.0370215000000007</v>
      </c>
      <c r="J294" s="5" t="str">
        <f>OBV!F294</f>
        <v>BULLISH</v>
      </c>
      <c r="K294" s="5" t="str">
        <f>OBV!G294</f>
        <v>NEUTRAL</v>
      </c>
      <c r="L294" s="5" t="str">
        <f>OBV!H294</f>
        <v>CONFIRMED BULLISH</v>
      </c>
    </row>
    <row r="295" spans="1:12" ht="13.5" x14ac:dyDescent="0.25">
      <c r="A295" s="3">
        <f>RSI!A295</f>
        <v>42734</v>
      </c>
      <c r="B295" s="2">
        <f>RSI!B295</f>
        <v>1.0659000000000001</v>
      </c>
      <c r="C295" s="2">
        <f>RSI!I295</f>
        <v>72.209852119253796</v>
      </c>
      <c r="D295" s="2">
        <f>MACD!E295</f>
        <v>-5.5113500336010368E-3</v>
      </c>
      <c r="E295" s="2">
        <f>MACD!F295</f>
        <v>2.297859203808302E-3</v>
      </c>
      <c r="F295" s="2">
        <f>'Moving Avg'!D295</f>
        <v>1.0392600000000001</v>
      </c>
      <c r="G295" s="2">
        <f>'Moving Avg'!F295</f>
        <v>1.0274399999999999</v>
      </c>
      <c r="H295" s="2">
        <f>'Moving Avg'!G295</f>
        <v>1.0411759999999992</v>
      </c>
      <c r="I295" s="2">
        <f>'Moving Avg'!H295</f>
        <v>1.0372065000000006</v>
      </c>
      <c r="J295" s="5" t="str">
        <f>OBV!F295</f>
        <v>BULLISH</v>
      </c>
      <c r="K295" s="5" t="str">
        <f>OBV!G295</f>
        <v>NEUTRAL</v>
      </c>
      <c r="L295" s="5" t="str">
        <f>OBV!H295</f>
        <v>CONFIRMED BULLISH</v>
      </c>
    </row>
    <row r="296" spans="1:12" ht="13.5" x14ac:dyDescent="0.25">
      <c r="A296" s="3">
        <f>RSI!A296</f>
        <v>42737</v>
      </c>
      <c r="B296" s="2">
        <f>RSI!B296</f>
        <v>1.0659000000000001</v>
      </c>
      <c r="C296" s="2">
        <f>RSI!I296</f>
        <v>72.209852119253796</v>
      </c>
      <c r="D296" s="2">
        <f>MACD!E296</f>
        <v>-8.7241946481715349E-3</v>
      </c>
      <c r="E296" s="2">
        <f>MACD!F296</f>
        <v>9.3448433412334549E-5</v>
      </c>
      <c r="F296" s="2">
        <f>'Moving Avg'!D296</f>
        <v>1.0477400000000001</v>
      </c>
      <c r="G296" s="2">
        <f>'Moving Avg'!F296</f>
        <v>1.0295599999999998</v>
      </c>
      <c r="H296" s="2">
        <f>'Moving Avg'!G296</f>
        <v>1.0420239999999992</v>
      </c>
      <c r="I296" s="2">
        <f>'Moving Avg'!H296</f>
        <v>1.0373915000000005</v>
      </c>
      <c r="J296" s="5" t="str">
        <f>OBV!F296</f>
        <v>BULLISH</v>
      </c>
      <c r="K296" s="5" t="str">
        <f>OBV!G296</f>
        <v>NEUTRAL</v>
      </c>
      <c r="L296" s="5" t="str">
        <f>OBV!H296</f>
        <v>CONFIRMED BULLISH</v>
      </c>
    </row>
    <row r="297" spans="1:12" ht="13.5" x14ac:dyDescent="0.25">
      <c r="A297" s="3">
        <f>RSI!A297</f>
        <v>42738</v>
      </c>
      <c r="B297" s="2">
        <f>RSI!B297</f>
        <v>1.0417000000000001</v>
      </c>
      <c r="C297" s="2">
        <f>RSI!I297</f>
        <v>52.456433785447345</v>
      </c>
      <c r="D297" s="2">
        <f>MACD!E297</f>
        <v>-9.8325578687248338E-3</v>
      </c>
      <c r="E297" s="2">
        <f>MACD!F297</f>
        <v>-1.891752827015099E-3</v>
      </c>
      <c r="F297" s="2">
        <f>'Moving Avg'!D297</f>
        <v>1.05138</v>
      </c>
      <c r="G297" s="2">
        <f>'Moving Avg'!F297</f>
        <v>1.0304699999999998</v>
      </c>
      <c r="H297" s="2">
        <f>'Moving Avg'!G297</f>
        <v>1.0423879999999992</v>
      </c>
      <c r="I297" s="2">
        <f>'Moving Avg'!H297</f>
        <v>1.0374555000000008</v>
      </c>
      <c r="J297" s="5" t="str">
        <f>OBV!F297</f>
        <v>BULLISH</v>
      </c>
      <c r="K297" s="5" t="str">
        <f>OBV!G297</f>
        <v>NEUTRAL</v>
      </c>
      <c r="L297" s="5" t="str">
        <f>OBV!H297</f>
        <v>CONFIRMED BULLISH</v>
      </c>
    </row>
    <row r="298" spans="1:12" ht="13.5" x14ac:dyDescent="0.25">
      <c r="A298" s="3">
        <f>RSI!A298</f>
        <v>42739</v>
      </c>
      <c r="B298" s="2">
        <f>RSI!B298</f>
        <v>1.0477000000000001</v>
      </c>
      <c r="C298" s="2">
        <f>RSI!I298</f>
        <v>55.69268208187902</v>
      </c>
      <c r="D298" s="2">
        <f>MACD!E298</f>
        <v>-1.1240733521651558E-2</v>
      </c>
      <c r="E298" s="2">
        <f>MACD!F298</f>
        <v>-3.7615489659423912E-3</v>
      </c>
      <c r="F298" s="2">
        <f>'Moving Avg'!D298</f>
        <v>1.0525800000000001</v>
      </c>
      <c r="G298" s="2">
        <f>'Moving Avg'!F298</f>
        <v>1.0316799999999999</v>
      </c>
      <c r="H298" s="2">
        <f>'Moving Avg'!G298</f>
        <v>1.0428719999999991</v>
      </c>
      <c r="I298" s="2">
        <f>'Moving Avg'!H298</f>
        <v>1.0375495000000006</v>
      </c>
      <c r="J298" s="5" t="str">
        <f>OBV!F298</f>
        <v>BULLISH</v>
      </c>
      <c r="K298" s="5" t="str">
        <f>OBV!G298</f>
        <v>WEAK</v>
      </c>
      <c r="L298" s="5" t="str">
        <f>OBV!H298</f>
        <v>CONFIRMED BULLISH</v>
      </c>
    </row>
    <row r="299" spans="1:12" ht="13.5" x14ac:dyDescent="0.25">
      <c r="A299" s="3">
        <f>RSI!A299</f>
        <v>42740</v>
      </c>
      <c r="B299" s="2">
        <f>RSI!B299</f>
        <v>1.0477000000000001</v>
      </c>
      <c r="C299" s="2">
        <f>RSI!I299</f>
        <v>55.69268208187902</v>
      </c>
      <c r="D299" s="2">
        <f>MACD!E299</f>
        <v>-1.2491688993071071E-2</v>
      </c>
      <c r="E299" s="2">
        <f>MACD!F299</f>
        <v>-5.5075769713681276E-3</v>
      </c>
      <c r="F299" s="2">
        <f>'Moving Avg'!D299</f>
        <v>1.0537800000000002</v>
      </c>
      <c r="G299" s="2">
        <f>'Moving Avg'!F299</f>
        <v>1.0328899999999999</v>
      </c>
      <c r="H299" s="2">
        <f>'Moving Avg'!G299</f>
        <v>1.0427499999999992</v>
      </c>
      <c r="I299" s="2">
        <f>'Moving Avg'!H299</f>
        <v>1.0376435000000006</v>
      </c>
      <c r="J299" s="5" t="str">
        <f>OBV!F299</f>
        <v>BULLISH</v>
      </c>
      <c r="K299" s="5" t="str">
        <f>OBV!G299</f>
        <v>WEAK</v>
      </c>
      <c r="L299" s="5" t="str">
        <f>OBV!H299</f>
        <v>CONFIRMED BULLISH</v>
      </c>
    </row>
    <row r="300" spans="1:12" ht="13.5" x14ac:dyDescent="0.25">
      <c r="A300" s="3">
        <f>RSI!A300</f>
        <v>42741</v>
      </c>
      <c r="B300" s="2">
        <f>RSI!B300</f>
        <v>1.0538000000000001</v>
      </c>
      <c r="C300" s="2">
        <f>RSI!I300</f>
        <v>58.984571827376236</v>
      </c>
      <c r="D300" s="2">
        <f>MACD!E300</f>
        <v>-1.4057062208649551E-2</v>
      </c>
      <c r="E300" s="2">
        <f>MACD!F300</f>
        <v>-7.2174740188244131E-3</v>
      </c>
      <c r="F300" s="2">
        <f>'Moving Avg'!D300</f>
        <v>1.0513600000000001</v>
      </c>
      <c r="G300" s="2">
        <f>'Moving Avg'!F300</f>
        <v>1.034405</v>
      </c>
      <c r="H300" s="2">
        <f>'Moving Avg'!G300</f>
        <v>1.0426299999999993</v>
      </c>
      <c r="I300" s="2">
        <f>'Moving Avg'!H300</f>
        <v>1.0377110000000007</v>
      </c>
      <c r="J300" s="5" t="str">
        <f>OBV!F300</f>
        <v>BULLISH</v>
      </c>
      <c r="K300" s="5" t="str">
        <f>OBV!G300</f>
        <v>WEAK</v>
      </c>
      <c r="L300" s="5" t="str">
        <f>OBV!H300</f>
        <v>BULLISH DIVERGENCE</v>
      </c>
    </row>
    <row r="301" spans="1:12" ht="13.5" x14ac:dyDescent="0.25">
      <c r="A301" s="3">
        <f>RSI!A301</f>
        <v>42744</v>
      </c>
      <c r="B301" s="2">
        <f>RSI!B301</f>
        <v>1.0538000000000001</v>
      </c>
      <c r="C301" s="2">
        <f>RSI!I301</f>
        <v>58.984571827376236</v>
      </c>
      <c r="D301" s="2">
        <f>MACD!E301</f>
        <v>-1.5468598919331944E-2</v>
      </c>
      <c r="E301" s="2">
        <f>MACD!F301</f>
        <v>-8.8676989989259197E-3</v>
      </c>
      <c r="F301" s="2">
        <f>'Moving Avg'!D301</f>
        <v>1.04894</v>
      </c>
      <c r="G301" s="2">
        <f>'Moving Avg'!F301</f>
        <v>1.0359199999999997</v>
      </c>
      <c r="H301" s="2">
        <f>'Moving Avg'!G301</f>
        <v>1.0425099999999994</v>
      </c>
      <c r="I301" s="2">
        <f>'Moving Avg'!H301</f>
        <v>1.0377785000000008</v>
      </c>
      <c r="J301" s="5" t="str">
        <f>OBV!F301</f>
        <v>BULLISH</v>
      </c>
      <c r="K301" s="5" t="str">
        <f>OBV!G301</f>
        <v>WEAK</v>
      </c>
      <c r="L301" s="5" t="str">
        <f>OBV!H301</f>
        <v>BULLISH DIVERGENCE</v>
      </c>
    </row>
    <row r="302" spans="1:12" ht="13.5" x14ac:dyDescent="0.25">
      <c r="A302" s="3">
        <f>RSI!A302</f>
        <v>42745</v>
      </c>
      <c r="B302" s="2">
        <f>RSI!B302</f>
        <v>1.0962000000000001</v>
      </c>
      <c r="C302" s="2">
        <f>RSI!I302</f>
        <v>74.348183743535998</v>
      </c>
      <c r="D302" s="2">
        <f>MACD!E302</f>
        <v>-1.988426330611337E-2</v>
      </c>
      <c r="E302" s="2">
        <f>MACD!F302</f>
        <v>-1.1071011860363411E-2</v>
      </c>
      <c r="F302" s="2">
        <f>'Moving Avg'!D302</f>
        <v>1.0598400000000001</v>
      </c>
      <c r="G302" s="2">
        <f>'Moving Avg'!F302</f>
        <v>1.039555</v>
      </c>
      <c r="H302" s="2">
        <f>'Moving Avg'!G302</f>
        <v>1.0432379999999994</v>
      </c>
      <c r="I302" s="2">
        <f>'Moving Avg'!H302</f>
        <v>1.038115000000001</v>
      </c>
      <c r="J302" s="5" t="str">
        <f>OBV!F302</f>
        <v>BULLISH</v>
      </c>
      <c r="K302" s="5" t="str">
        <f>OBV!G302</f>
        <v>WEAK</v>
      </c>
      <c r="L302" s="5" t="str">
        <f>OBV!H302</f>
        <v>CONFIRMED BULLISH</v>
      </c>
    </row>
    <row r="303" spans="1:12" ht="13.5" x14ac:dyDescent="0.25">
      <c r="A303" s="3">
        <f>RSI!A303</f>
        <v>42746</v>
      </c>
      <c r="B303" s="2">
        <f>RSI!B303</f>
        <v>1.1446000000000001</v>
      </c>
      <c r="C303" s="2">
        <f>RSI!I303</f>
        <v>82.43603085091857</v>
      </c>
      <c r="D303" s="2">
        <f>MACD!E303</f>
        <v>-2.4730903343550548E-2</v>
      </c>
      <c r="E303" s="2">
        <f>MACD!F303</f>
        <v>-1.3802990157000839E-2</v>
      </c>
      <c r="F303" s="2">
        <f>'Moving Avg'!D303</f>
        <v>1.0792200000000001</v>
      </c>
      <c r="G303" s="2">
        <f>'Moving Avg'!F303</f>
        <v>1.0456099999999999</v>
      </c>
      <c r="H303" s="2">
        <f>'Moving Avg'!G303</f>
        <v>1.0449339999999996</v>
      </c>
      <c r="I303" s="2">
        <f>'Moving Avg'!H303</f>
        <v>1.038693500000001</v>
      </c>
      <c r="J303" s="5" t="str">
        <f>OBV!F303</f>
        <v>BULLISH</v>
      </c>
      <c r="K303" s="5" t="str">
        <f>OBV!G303</f>
        <v>WEAK</v>
      </c>
      <c r="L303" s="5" t="str">
        <f>OBV!H303</f>
        <v>CONFIRMED BULLISH</v>
      </c>
    </row>
    <row r="304" spans="1:12" ht="13.5" x14ac:dyDescent="0.25">
      <c r="A304" s="3">
        <f>RSI!A304</f>
        <v>42747</v>
      </c>
      <c r="B304" s="2">
        <f>RSI!B304</f>
        <v>1.2112000000000001</v>
      </c>
      <c r="C304" s="2">
        <f>RSI!I304</f>
        <v>88.02914368955453</v>
      </c>
      <c r="D304" s="2">
        <f>MACD!E304</f>
        <v>-3.435227769375282E-2</v>
      </c>
      <c r="E304" s="2">
        <f>MACD!F304</f>
        <v>-1.7912847664351236E-2</v>
      </c>
      <c r="F304" s="2">
        <f>'Moving Avg'!D304</f>
        <v>1.11192</v>
      </c>
      <c r="G304" s="2">
        <f>'Moving Avg'!F304</f>
        <v>1.0549950000000003</v>
      </c>
      <c r="H304" s="2">
        <f>'Moving Avg'!G304</f>
        <v>1.0479619999999994</v>
      </c>
      <c r="I304" s="2">
        <f>'Moving Avg'!H304</f>
        <v>1.039605000000001</v>
      </c>
      <c r="J304" s="5" t="str">
        <f>OBV!F304</f>
        <v>BULLISH</v>
      </c>
      <c r="K304" s="5" t="str">
        <f>OBV!G304</f>
        <v>WEAK</v>
      </c>
      <c r="L304" s="5" t="str">
        <f>OBV!H304</f>
        <v>CONFIRMED BULLISH</v>
      </c>
    </row>
    <row r="305" spans="1:12" ht="13.5" x14ac:dyDescent="0.25">
      <c r="A305" s="3">
        <f>RSI!A305</f>
        <v>42748</v>
      </c>
      <c r="B305" s="2">
        <f>RSI!B305</f>
        <v>1.2657</v>
      </c>
      <c r="C305" s="2">
        <f>RSI!I305</f>
        <v>90.652387103064385</v>
      </c>
      <c r="D305" s="2">
        <f>MACD!E305</f>
        <v>-4.3744496598398408E-2</v>
      </c>
      <c r="E305" s="2">
        <f>MACD!F305</f>
        <v>-2.3079177451160671E-2</v>
      </c>
      <c r="F305" s="2">
        <f>'Moving Avg'!D305</f>
        <v>1.1543000000000001</v>
      </c>
      <c r="G305" s="2">
        <f>'Moving Avg'!F305</f>
        <v>1.0671050000000002</v>
      </c>
      <c r="H305" s="2">
        <f>'Moving Avg'!G305</f>
        <v>1.0520799999999995</v>
      </c>
      <c r="I305" s="2">
        <f>'Moving Avg'!H305</f>
        <v>1.0407890000000011</v>
      </c>
      <c r="J305" s="5" t="str">
        <f>OBV!F305</f>
        <v>BULLISH</v>
      </c>
      <c r="K305" s="5" t="str">
        <f>OBV!G305</f>
        <v>WEAK</v>
      </c>
      <c r="L305" s="5" t="str">
        <f>OBV!H305</f>
        <v>CONFIRMED BULLISH</v>
      </c>
    </row>
    <row r="306" spans="1:12" ht="13.5" x14ac:dyDescent="0.25">
      <c r="A306" s="3">
        <f>RSI!A306</f>
        <v>42751</v>
      </c>
      <c r="B306" s="2">
        <f>RSI!B306</f>
        <v>1.2112000000000001</v>
      </c>
      <c r="C306" s="2">
        <f>RSI!I306</f>
        <v>73.343804965589683</v>
      </c>
      <c r="D306" s="2">
        <f>MACD!E306</f>
        <v>-4.8844445921429669E-2</v>
      </c>
      <c r="E306" s="2">
        <f>MACD!F306</f>
        <v>-2.8232231145214469E-2</v>
      </c>
      <c r="F306" s="2">
        <f>'Moving Avg'!D306</f>
        <v>1.1857799999999998</v>
      </c>
      <c r="G306" s="2">
        <f>'Moving Avg'!F306</f>
        <v>1.0764900000000004</v>
      </c>
      <c r="H306" s="2">
        <f>'Moving Avg'!G306</f>
        <v>1.0551079999999995</v>
      </c>
      <c r="I306" s="2">
        <f>'Moving Avg'!H306</f>
        <v>1.0417005000000013</v>
      </c>
      <c r="J306" s="5" t="str">
        <f>OBV!F306</f>
        <v>BULLISH</v>
      </c>
      <c r="K306" s="5" t="str">
        <f>OBV!G306</f>
        <v>WEAK</v>
      </c>
      <c r="L306" s="5" t="str">
        <f>OBV!H306</f>
        <v>CONFIRMED BULLISH</v>
      </c>
    </row>
    <row r="307" spans="1:12" ht="13.5" x14ac:dyDescent="0.25">
      <c r="A307" s="3">
        <f>RSI!A307</f>
        <v>42752</v>
      </c>
      <c r="B307" s="2">
        <f>RSI!B307</f>
        <v>1.1567000000000001</v>
      </c>
      <c r="C307" s="2">
        <f>RSI!I307</f>
        <v>60.83488954719212</v>
      </c>
      <c r="D307" s="2">
        <f>MACD!E307</f>
        <v>-5.3625381192506261E-2</v>
      </c>
      <c r="E307" s="2">
        <f>MACD!F307</f>
        <v>-3.3310861154672827E-2</v>
      </c>
      <c r="F307" s="2">
        <f>'Moving Avg'!D307</f>
        <v>1.1978800000000001</v>
      </c>
      <c r="G307" s="2">
        <f>'Moving Avg'!F307</f>
        <v>1.0831500000000003</v>
      </c>
      <c r="H307" s="2">
        <f>'Moving Avg'!G307</f>
        <v>1.0570459999999995</v>
      </c>
      <c r="I307" s="2">
        <f>'Moving Avg'!H307</f>
        <v>1.0423395000000013</v>
      </c>
      <c r="J307" s="5" t="str">
        <f>OBV!F307</f>
        <v>BULLISH</v>
      </c>
      <c r="K307" s="5" t="str">
        <f>OBV!G307</f>
        <v>WEAK</v>
      </c>
      <c r="L307" s="5" t="str">
        <f>OBV!H307</f>
        <v>CONFIRMED BULLISH</v>
      </c>
    </row>
    <row r="308" spans="1:12" ht="13.5" x14ac:dyDescent="0.25">
      <c r="A308" s="3">
        <f>RSI!A308</f>
        <v>42753</v>
      </c>
      <c r="B308" s="2">
        <f>RSI!B308</f>
        <v>1.1265000000000001</v>
      </c>
      <c r="C308" s="2">
        <f>RSI!I308</f>
        <v>55.215227379923839</v>
      </c>
      <c r="D308" s="2">
        <f>MACD!E308</f>
        <v>-5.4910440095002011E-2</v>
      </c>
      <c r="E308" s="2">
        <f>MACD!F308</f>
        <v>-3.763077694273867E-2</v>
      </c>
      <c r="F308" s="2">
        <f>'Moving Avg'!D308</f>
        <v>1.1942600000000001</v>
      </c>
      <c r="G308" s="2">
        <f>'Moving Avg'!F308</f>
        <v>1.0883000000000003</v>
      </c>
      <c r="H308" s="2">
        <f>'Moving Avg'!G308</f>
        <v>1.0583799999999994</v>
      </c>
      <c r="I308" s="2">
        <f>'Moving Avg'!H308</f>
        <v>1.0428275000000014</v>
      </c>
      <c r="J308" s="5" t="str">
        <f>OBV!F308</f>
        <v>BULLISH</v>
      </c>
      <c r="K308" s="5" t="str">
        <f>OBV!G308</f>
        <v>WEAK</v>
      </c>
      <c r="L308" s="5" t="str">
        <f>OBV!H308</f>
        <v>BULLISH DIVERGENCE</v>
      </c>
    </row>
    <row r="309" spans="1:12" ht="13.5" x14ac:dyDescent="0.25">
      <c r="A309" s="3">
        <f>RSI!A309</f>
        <v>42754</v>
      </c>
      <c r="B309" s="2">
        <f>RSI!B309</f>
        <v>1.1265000000000001</v>
      </c>
      <c r="C309" s="2">
        <f>RSI!I309</f>
        <v>55.215227379923846</v>
      </c>
      <c r="D309" s="2">
        <f>MACD!E309</f>
        <v>-5.6189498322370524E-2</v>
      </c>
      <c r="E309" s="2">
        <f>MACD!F309</f>
        <v>-4.1342521218665045E-2</v>
      </c>
      <c r="F309" s="2">
        <f>'Moving Avg'!D309</f>
        <v>1.1773200000000001</v>
      </c>
      <c r="G309" s="2">
        <f>'Moving Avg'!F309</f>
        <v>1.0934500000000003</v>
      </c>
      <c r="H309" s="2">
        <f>'Moving Avg'!G309</f>
        <v>1.0597139999999994</v>
      </c>
      <c r="I309" s="2">
        <f>'Moving Avg'!H309</f>
        <v>1.0433155000000014</v>
      </c>
      <c r="J309" s="5" t="str">
        <f>OBV!F309</f>
        <v>BULLISH</v>
      </c>
      <c r="K309" s="5" t="str">
        <f>OBV!G309</f>
        <v>WEAK</v>
      </c>
      <c r="L309" s="5" t="str">
        <f>OBV!H309</f>
        <v>BULLISH DIVERGENCE</v>
      </c>
    </row>
    <row r="310" spans="1:12" ht="13.5" x14ac:dyDescent="0.25">
      <c r="A310" s="3">
        <f>RSI!A310</f>
        <v>42755</v>
      </c>
      <c r="B310" s="2">
        <f>RSI!B310</f>
        <v>1.1265000000000001</v>
      </c>
      <c r="C310" s="2">
        <f>RSI!I310</f>
        <v>55.215227379923839</v>
      </c>
      <c r="D310" s="2">
        <f>MACD!E310</f>
        <v>-5.6510817465495355E-2</v>
      </c>
      <c r="E310" s="2">
        <f>MACD!F310</f>
        <v>-4.4376180468031108E-2</v>
      </c>
      <c r="F310" s="2">
        <f>'Moving Avg'!D310</f>
        <v>1.1494800000000001</v>
      </c>
      <c r="G310" s="2">
        <f>'Moving Avg'!F310</f>
        <v>1.0986000000000002</v>
      </c>
      <c r="H310" s="2">
        <f>'Moving Avg'!G310</f>
        <v>1.0610479999999995</v>
      </c>
      <c r="I310" s="2">
        <f>'Moving Avg'!H310</f>
        <v>1.0438035000000014</v>
      </c>
      <c r="J310" s="5" t="str">
        <f>OBV!F310</f>
        <v>BEARISH</v>
      </c>
      <c r="K310" s="5" t="str">
        <f>OBV!G310</f>
        <v>STRONG</v>
      </c>
      <c r="L310" s="5" t="str">
        <f>OBV!H310</f>
        <v>CONFIRMED BEARISH</v>
      </c>
    </row>
    <row r="311" spans="1:12" ht="13.5" x14ac:dyDescent="0.25">
      <c r="A311" s="3">
        <f>RSI!A311</f>
        <v>42758</v>
      </c>
      <c r="B311" s="2">
        <f>RSI!B311</f>
        <v>1.0901000000000001</v>
      </c>
      <c r="C311" s="2">
        <f>RSI!I311</f>
        <v>48.47432898446116</v>
      </c>
      <c r="D311" s="2">
        <f>MACD!E311</f>
        <v>-5.4250759045260111E-2</v>
      </c>
      <c r="E311" s="2">
        <f>MACD!F311</f>
        <v>-4.6351096183476909E-2</v>
      </c>
      <c r="F311" s="2">
        <f>'Moving Avg'!D311</f>
        <v>1.1252600000000001</v>
      </c>
      <c r="G311" s="2">
        <f>'Moving Avg'!F311</f>
        <v>1.1019300000000001</v>
      </c>
      <c r="H311" s="2">
        <f>'Moving Avg'!G311</f>
        <v>1.0622579999999995</v>
      </c>
      <c r="I311" s="2">
        <f>'Moving Avg'!H311</f>
        <v>1.0441095000000016</v>
      </c>
      <c r="J311" s="5" t="str">
        <f>OBV!F311</f>
        <v>BEARISH</v>
      </c>
      <c r="K311" s="5" t="str">
        <f>OBV!G311</f>
        <v>STRONG</v>
      </c>
      <c r="L311" s="5" t="str">
        <f>OBV!H311</f>
        <v>CONFIRMED BEARISH</v>
      </c>
    </row>
    <row r="312" spans="1:12" ht="13.5" x14ac:dyDescent="0.25">
      <c r="A312" s="3">
        <f>RSI!A312</f>
        <v>42759</v>
      </c>
      <c r="B312" s="2">
        <f>RSI!B312</f>
        <v>1.0719000000000001</v>
      </c>
      <c r="C312" s="2">
        <f>RSI!I312</f>
        <v>45.484301802682111</v>
      </c>
      <c r="D312" s="2">
        <f>MACD!E312</f>
        <v>-4.4404265877893145E-2</v>
      </c>
      <c r="E312" s="2">
        <f>MACD!F312</f>
        <v>-4.5961730122360156E-2</v>
      </c>
      <c r="F312" s="2">
        <f>'Moving Avg'!D312</f>
        <v>1.1083000000000001</v>
      </c>
      <c r="G312" s="2">
        <f>'Moving Avg'!F312</f>
        <v>1.1043499999999999</v>
      </c>
      <c r="H312" s="2">
        <f>'Moving Avg'!G312</f>
        <v>1.0629839999999995</v>
      </c>
      <c r="I312" s="2">
        <f>'Moving Avg'!H312</f>
        <v>1.0443245000000017</v>
      </c>
      <c r="J312" s="5" t="str">
        <f>OBV!F312</f>
        <v>BEARISH</v>
      </c>
      <c r="K312" s="5" t="str">
        <f>OBV!G312</f>
        <v>STRONG</v>
      </c>
      <c r="L312" s="5" t="str">
        <f>OBV!H312</f>
        <v>CONFIRMED BEARISH</v>
      </c>
    </row>
    <row r="313" spans="1:12" ht="13.5" x14ac:dyDescent="0.25">
      <c r="A313" s="3">
        <f>RSI!A313</f>
        <v>42760</v>
      </c>
      <c r="B313" s="2">
        <f>RSI!B313</f>
        <v>1.0719000000000001</v>
      </c>
      <c r="C313" s="2">
        <f>RSI!I313</f>
        <v>45.484301802682111</v>
      </c>
      <c r="D313" s="2">
        <f>MACD!E313</f>
        <v>-2.8460668486048446E-2</v>
      </c>
      <c r="E313" s="2">
        <f>MACD!F313</f>
        <v>-4.2461517795097811E-2</v>
      </c>
      <c r="F313" s="2">
        <f>'Moving Avg'!D313</f>
        <v>1.09738</v>
      </c>
      <c r="G313" s="2">
        <f>'Moving Avg'!F313</f>
        <v>1.1058600000000001</v>
      </c>
      <c r="H313" s="2">
        <f>'Moving Avg'!G313</f>
        <v>1.0637099999999997</v>
      </c>
      <c r="I313" s="2">
        <f>'Moving Avg'!H313</f>
        <v>1.0445395000000017</v>
      </c>
      <c r="J313" s="5" t="str">
        <f>OBV!F313</f>
        <v>BEARISH</v>
      </c>
      <c r="K313" s="5" t="str">
        <f>OBV!G313</f>
        <v>STRONG</v>
      </c>
      <c r="L313" s="5" t="str">
        <f>OBV!H313</f>
        <v>CONFIRMED BEARISH</v>
      </c>
    </row>
    <row r="314" spans="1:12" ht="13.5" x14ac:dyDescent="0.25">
      <c r="A314" s="3">
        <f>RSI!A314</f>
        <v>42761</v>
      </c>
      <c r="B314" s="2">
        <f>RSI!B314</f>
        <v>1.0719000000000001</v>
      </c>
      <c r="C314" s="2">
        <f>RSI!I314</f>
        <v>45.484301802682104</v>
      </c>
      <c r="D314" s="2">
        <f>MACD!E314</f>
        <v>-4.5702640510014714E-3</v>
      </c>
      <c r="E314" s="2">
        <f>MACD!F314</f>
        <v>-3.4883267046278546E-2</v>
      </c>
      <c r="F314" s="2">
        <f>'Moving Avg'!D314</f>
        <v>1.0864600000000002</v>
      </c>
      <c r="G314" s="2">
        <f>'Moving Avg'!F314</f>
        <v>1.10737</v>
      </c>
      <c r="H314" s="2">
        <f>'Moving Avg'!G314</f>
        <v>1.0644359999999997</v>
      </c>
      <c r="I314" s="2">
        <f>'Moving Avg'!H314</f>
        <v>1.0447545000000016</v>
      </c>
      <c r="J314" s="5" t="str">
        <f>OBV!F314</f>
        <v>BEARISH</v>
      </c>
      <c r="K314" s="5" t="str">
        <f>OBV!G314</f>
        <v>STRONG</v>
      </c>
      <c r="L314" s="5" t="str">
        <f>OBV!H314</f>
        <v>CONFIRMED BEARISH</v>
      </c>
    </row>
    <row r="315" spans="1:12" ht="13.5" x14ac:dyDescent="0.25">
      <c r="A315" s="3">
        <f>RSI!A315</f>
        <v>42762</v>
      </c>
      <c r="B315" s="2">
        <f>RSI!B315</f>
        <v>1.1143000000000001</v>
      </c>
      <c r="C315" s="2">
        <f>RSI!I315</f>
        <v>53.779819373119267</v>
      </c>
      <c r="D315" s="2">
        <f>MACD!E315</f>
        <v>2.1030711093847243E-2</v>
      </c>
      <c r="E315" s="2">
        <f>MACD!F315</f>
        <v>-2.3700471418253388E-2</v>
      </c>
      <c r="F315" s="2">
        <f>'Moving Avg'!D315</f>
        <v>1.0840200000000002</v>
      </c>
      <c r="G315" s="2">
        <f>'Moving Avg'!F315</f>
        <v>1.1097899999999998</v>
      </c>
      <c r="H315" s="2">
        <f>'Moving Avg'!G315</f>
        <v>1.0660099999999997</v>
      </c>
      <c r="I315" s="2">
        <f>'Moving Avg'!H315</f>
        <v>1.0451815000000013</v>
      </c>
      <c r="J315" s="5" t="str">
        <f>OBV!F315</f>
        <v>BEARISH</v>
      </c>
      <c r="K315" s="5" t="str">
        <f>OBV!G315</f>
        <v>STRONG</v>
      </c>
      <c r="L315" s="5" t="str">
        <f>OBV!H315</f>
        <v>CONFIRMED BEARISH</v>
      </c>
    </row>
    <row r="316" spans="1:12" ht="13.5" x14ac:dyDescent="0.25">
      <c r="A316" s="3">
        <f>RSI!A316</f>
        <v>42765</v>
      </c>
      <c r="B316" s="2">
        <f>RSI!B316</f>
        <v>1.1507000000000001</v>
      </c>
      <c r="C316" s="2">
        <f>RSI!I316</f>
        <v>59.480263943822649</v>
      </c>
      <c r="D316" s="2">
        <f>MACD!E316</f>
        <v>3.1493233374354501E-2</v>
      </c>
      <c r="E316" s="2">
        <f>MACD!F316</f>
        <v>-1.2661730459731811E-2</v>
      </c>
      <c r="F316" s="2">
        <f>'Moving Avg'!D316</f>
        <v>1.0961400000000001</v>
      </c>
      <c r="G316" s="2">
        <f>'Moving Avg'!F316</f>
        <v>1.1140300000000001</v>
      </c>
      <c r="H316" s="2">
        <f>'Moving Avg'!G316</f>
        <v>1.0683119999999997</v>
      </c>
      <c r="I316" s="2">
        <f>'Moving Avg'!H316</f>
        <v>1.0457905000000012</v>
      </c>
      <c r="J316" s="5" t="str">
        <f>OBV!F316</f>
        <v>BULLISH</v>
      </c>
      <c r="K316" s="5" t="str">
        <f>OBV!G316</f>
        <v>WEAK</v>
      </c>
      <c r="L316" s="5" t="str">
        <f>OBV!H316</f>
        <v>CONFIRMED BULLISH</v>
      </c>
    </row>
    <row r="317" spans="1:12" ht="13.5" x14ac:dyDescent="0.25">
      <c r="A317" s="3">
        <f>RSI!A317</f>
        <v>42766</v>
      </c>
      <c r="B317" s="2">
        <f>RSI!B317</f>
        <v>1.1507000000000001</v>
      </c>
      <c r="C317" s="2">
        <f>RSI!I317</f>
        <v>59.480263943822649</v>
      </c>
      <c r="D317" s="2">
        <f>MACD!E317</f>
        <v>3.1636312273619627E-2</v>
      </c>
      <c r="E317" s="2">
        <f>MACD!F317</f>
        <v>-3.8021219130615243E-3</v>
      </c>
      <c r="F317" s="2">
        <f>'Moving Avg'!D317</f>
        <v>1.1118999999999999</v>
      </c>
      <c r="G317" s="2">
        <f>'Moving Avg'!F317</f>
        <v>1.11948</v>
      </c>
      <c r="H317" s="2">
        <f>'Moving Avg'!G317</f>
        <v>1.0707339999999999</v>
      </c>
      <c r="I317" s="2">
        <f>'Moving Avg'!H317</f>
        <v>1.046399500000001</v>
      </c>
      <c r="J317" s="5" t="str">
        <f>OBV!F317</f>
        <v>BULLISH</v>
      </c>
      <c r="K317" s="5" t="str">
        <f>OBV!G317</f>
        <v>WEAK</v>
      </c>
      <c r="L317" s="5" t="str">
        <f>OBV!H317</f>
        <v>CONFIRMED BULLISH</v>
      </c>
    </row>
    <row r="318" spans="1:12" ht="13.5" x14ac:dyDescent="0.25">
      <c r="A318" s="3">
        <f>RSI!A318</f>
        <v>42767</v>
      </c>
      <c r="B318" s="2">
        <f>RSI!B318</f>
        <v>1.1507000000000001</v>
      </c>
      <c r="C318" s="2">
        <f>RSI!I318</f>
        <v>59.480263943822649</v>
      </c>
      <c r="D318" s="2">
        <f>MACD!E318</f>
        <v>2.6810105573344511E-2</v>
      </c>
      <c r="E318" s="2">
        <f>MACD!F318</f>
        <v>2.3203235842196831E-3</v>
      </c>
      <c r="F318" s="2">
        <f>'Moving Avg'!D318</f>
        <v>1.1276600000000001</v>
      </c>
      <c r="G318" s="2">
        <f>'Moving Avg'!F318</f>
        <v>1.1246300000000002</v>
      </c>
      <c r="H318" s="2">
        <f>'Moving Avg'!G318</f>
        <v>1.0731559999999998</v>
      </c>
      <c r="I318" s="2">
        <f>'Moving Avg'!H318</f>
        <v>1.0470085000000011</v>
      </c>
      <c r="J318" s="5" t="str">
        <f>OBV!F318</f>
        <v>BULLISH</v>
      </c>
      <c r="K318" s="5" t="str">
        <f>OBV!G318</f>
        <v>WEAK</v>
      </c>
      <c r="L318" s="5" t="str">
        <f>OBV!H318</f>
        <v>CONFIRMED BULLISH</v>
      </c>
    </row>
    <row r="319" spans="1:12" ht="13.5" x14ac:dyDescent="0.25">
      <c r="A319" s="3">
        <f>RSI!A319</f>
        <v>42768</v>
      </c>
      <c r="B319" s="2">
        <f>RSI!B319</f>
        <v>1.1507000000000001</v>
      </c>
      <c r="C319" s="2">
        <f>RSI!I319</f>
        <v>59.480263943822656</v>
      </c>
      <c r="D319" s="2">
        <f>MACD!E319</f>
        <v>2.2447577753204939E-2</v>
      </c>
      <c r="E319" s="2">
        <f>MACD!F319</f>
        <v>6.3457744180167343E-3</v>
      </c>
      <c r="F319" s="2">
        <f>'Moving Avg'!D319</f>
        <v>1.1434200000000001</v>
      </c>
      <c r="G319" s="2">
        <f>'Moving Avg'!F319</f>
        <v>1.12978</v>
      </c>
      <c r="H319" s="2">
        <f>'Moving Avg'!G319</f>
        <v>1.0749739999999997</v>
      </c>
      <c r="I319" s="2">
        <f>'Moving Avg'!H319</f>
        <v>1.047617500000001</v>
      </c>
      <c r="J319" s="5" t="str">
        <f>OBV!F319</f>
        <v>BULLISH</v>
      </c>
      <c r="K319" s="5" t="str">
        <f>OBV!G319</f>
        <v>WEAK</v>
      </c>
      <c r="L319" s="5" t="str">
        <f>OBV!H319</f>
        <v>CONFIRMED BULLISH</v>
      </c>
    </row>
    <row r="320" spans="1:12" ht="13.5" x14ac:dyDescent="0.25">
      <c r="A320" s="3">
        <f>RSI!A320</f>
        <v>42769</v>
      </c>
      <c r="B320" s="2">
        <f>RSI!B320</f>
        <v>1.1507000000000001</v>
      </c>
      <c r="C320" s="2">
        <f>RSI!I320</f>
        <v>59.480263943822656</v>
      </c>
      <c r="D320" s="2">
        <f>MACD!E320</f>
        <v>1.8498046523714118E-2</v>
      </c>
      <c r="E320" s="2">
        <f>MACD!F320</f>
        <v>8.776228839156212E-3</v>
      </c>
      <c r="F320" s="2">
        <f>'Moving Avg'!D320</f>
        <v>1.1507000000000001</v>
      </c>
      <c r="G320" s="2">
        <f>'Moving Avg'!F320</f>
        <v>1.1346250000000002</v>
      </c>
      <c r="H320" s="2">
        <f>'Moving Avg'!G320</f>
        <v>1.0767919999999997</v>
      </c>
      <c r="I320" s="2">
        <f>'Moving Avg'!H320</f>
        <v>1.0482265000000008</v>
      </c>
      <c r="J320" s="5" t="str">
        <f>OBV!F320</f>
        <v>BULLISH</v>
      </c>
      <c r="K320" s="5" t="str">
        <f>OBV!G320</f>
        <v>WEAK</v>
      </c>
      <c r="L320" s="5" t="str">
        <f>OBV!H320</f>
        <v>CONFIRMED BULLISH</v>
      </c>
    </row>
    <row r="321" spans="1:12" ht="13.5" x14ac:dyDescent="0.25">
      <c r="A321" s="3">
        <f>RSI!A321</f>
        <v>42772</v>
      </c>
      <c r="B321" s="2">
        <f>RSI!B321</f>
        <v>1.1507000000000001</v>
      </c>
      <c r="C321" s="2">
        <f>RSI!I321</f>
        <v>59.480263943822649</v>
      </c>
      <c r="D321" s="2">
        <f>MACD!E321</f>
        <v>9.3170970245552986E-3</v>
      </c>
      <c r="E321" s="2">
        <f>MACD!F321</f>
        <v>8.8844024762360294E-3</v>
      </c>
      <c r="F321" s="2">
        <f>'Moving Avg'!D321</f>
        <v>1.1507000000000001</v>
      </c>
      <c r="G321" s="2">
        <f>'Moving Avg'!F321</f>
        <v>1.13947</v>
      </c>
      <c r="H321" s="2">
        <f>'Moving Avg'!G321</f>
        <v>1.0786099999999998</v>
      </c>
      <c r="I321" s="2">
        <f>'Moving Avg'!H321</f>
        <v>1.0488355000000007</v>
      </c>
      <c r="J321" s="5" t="str">
        <f>OBV!F321</f>
        <v>NEUTRAL</v>
      </c>
      <c r="K321" s="5" t="str">
        <f>OBV!G321</f>
        <v>NEUTRAL</v>
      </c>
      <c r="L321" s="5" t="str">
        <f>OBV!H321</f>
        <v>NEUTRAL</v>
      </c>
    </row>
    <row r="322" spans="1:12" ht="13.5" x14ac:dyDescent="0.25">
      <c r="A322" s="3">
        <f>RSI!A322</f>
        <v>42773</v>
      </c>
      <c r="B322" s="2">
        <f>RSI!B322</f>
        <v>1.1507000000000001</v>
      </c>
      <c r="C322" s="2">
        <f>RSI!I322</f>
        <v>59.480263943822649</v>
      </c>
      <c r="D322" s="2">
        <f>MACD!E322</f>
        <v>-1.4727306118176298E-3</v>
      </c>
      <c r="E322" s="2">
        <f>MACD!F322</f>
        <v>6.8129758586252974E-3</v>
      </c>
      <c r="F322" s="2">
        <f>'Moving Avg'!D322</f>
        <v>1.1507000000000001</v>
      </c>
      <c r="G322" s="2">
        <f>'Moving Avg'!F322</f>
        <v>1.1421950000000001</v>
      </c>
      <c r="H322" s="2">
        <f>'Moving Avg'!G322</f>
        <v>1.0795799999999998</v>
      </c>
      <c r="I322" s="2">
        <f>'Moving Avg'!H322</f>
        <v>1.0494445000000006</v>
      </c>
      <c r="J322" s="5" t="str">
        <f>OBV!F322</f>
        <v>NEUTRAL</v>
      </c>
      <c r="K322" s="5" t="str">
        <f>OBV!G322</f>
        <v>NEUTRAL</v>
      </c>
      <c r="L322" s="5" t="str">
        <f>OBV!H322</f>
        <v>NEUTRAL</v>
      </c>
    </row>
    <row r="323" spans="1:12" ht="13.5" x14ac:dyDescent="0.25">
      <c r="A323" s="3">
        <f>RSI!A323</f>
        <v>42774</v>
      </c>
      <c r="B323" s="2">
        <f>RSI!B323</f>
        <v>1.1507000000000001</v>
      </c>
      <c r="C323" s="2">
        <f>RSI!I323</f>
        <v>59.480263943822656</v>
      </c>
      <c r="D323" s="2">
        <f>MACD!E323</f>
        <v>-1.0807521715963997E-2</v>
      </c>
      <c r="E323" s="2">
        <f>MACD!F323</f>
        <v>3.2888763437074389E-3</v>
      </c>
      <c r="F323" s="2">
        <f>'Moving Avg'!D323</f>
        <v>1.1507000000000001</v>
      </c>
      <c r="G323" s="2">
        <f>'Moving Avg'!F323</f>
        <v>1.1425000000000001</v>
      </c>
      <c r="H323" s="2">
        <f>'Moving Avg'!G323</f>
        <v>1.0805499999999997</v>
      </c>
      <c r="I323" s="2">
        <f>'Moving Avg'!H323</f>
        <v>1.0500535000000009</v>
      </c>
      <c r="J323" s="5" t="str">
        <f>OBV!F323</f>
        <v>NEUTRAL</v>
      </c>
      <c r="K323" s="5" t="str">
        <f>OBV!G323</f>
        <v>NEUTRAL</v>
      </c>
      <c r="L323" s="5" t="str">
        <f>OBV!H323</f>
        <v>NEUTRAL</v>
      </c>
    </row>
    <row r="324" spans="1:12" ht="13.5" x14ac:dyDescent="0.25">
      <c r="A324" s="3">
        <f>RSI!A324</f>
        <v>42775</v>
      </c>
      <c r="B324" s="2">
        <f>RSI!B324</f>
        <v>1.1507000000000001</v>
      </c>
      <c r="C324" s="2">
        <f>RSI!I324</f>
        <v>59.480263943822656</v>
      </c>
      <c r="D324" s="2">
        <f>MACD!E324</f>
        <v>-1.889594754723567E-2</v>
      </c>
      <c r="E324" s="2">
        <f>MACD!F324</f>
        <v>-1.148088434481183E-3</v>
      </c>
      <c r="F324" s="2">
        <f>'Moving Avg'!D324</f>
        <v>1.1507000000000001</v>
      </c>
      <c r="G324" s="2">
        <f>'Moving Avg'!F324</f>
        <v>1.1394750000000002</v>
      </c>
      <c r="H324" s="2">
        <f>'Moving Avg'!G324</f>
        <v>1.0824879999999999</v>
      </c>
      <c r="I324" s="2">
        <f>'Moving Avg'!H324</f>
        <v>1.0506625000000007</v>
      </c>
      <c r="J324" s="5" t="str">
        <f>OBV!F324</f>
        <v>NEUTRAL</v>
      </c>
      <c r="K324" s="5" t="str">
        <f>OBV!G324</f>
        <v>NEUTRAL</v>
      </c>
      <c r="L324" s="5" t="str">
        <f>OBV!H324</f>
        <v>NEUTRAL</v>
      </c>
    </row>
    <row r="325" spans="1:12" ht="13.5" x14ac:dyDescent="0.25">
      <c r="A325" s="3">
        <f>RSI!A325</f>
        <v>42776</v>
      </c>
      <c r="B325" s="2">
        <f>RSI!B325</f>
        <v>1.1507000000000001</v>
      </c>
      <c r="C325" s="2">
        <f>RSI!I325</f>
        <v>59.480263943822656</v>
      </c>
      <c r="D325" s="2">
        <f>MACD!E325</f>
        <v>-1.9392623653819108E-2</v>
      </c>
      <c r="E325" s="2">
        <f>MACD!F325</f>
        <v>-4.7969954783487687E-3</v>
      </c>
      <c r="F325" s="2">
        <f>'Moving Avg'!D325</f>
        <v>1.1507000000000001</v>
      </c>
      <c r="G325" s="2">
        <f>'Moving Avg'!F325</f>
        <v>1.1337250000000003</v>
      </c>
      <c r="H325" s="2">
        <f>'Moving Avg'!G325</f>
        <v>1.085032</v>
      </c>
      <c r="I325" s="2">
        <f>'Moving Avg'!H325</f>
        <v>1.0512715000000006</v>
      </c>
      <c r="J325" s="5" t="str">
        <f>OBV!F325</f>
        <v>NEUTRAL</v>
      </c>
      <c r="K325" s="5" t="str">
        <f>OBV!G325</f>
        <v>NEUTRAL</v>
      </c>
      <c r="L325" s="5" t="str">
        <f>OBV!H325</f>
        <v>NEUTRAL</v>
      </c>
    </row>
    <row r="326" spans="1:12" ht="13.5" x14ac:dyDescent="0.25">
      <c r="A326" s="3">
        <f>RSI!A326</f>
        <v>42779</v>
      </c>
      <c r="B326" s="2">
        <f>RSI!B326</f>
        <v>1.1507000000000001</v>
      </c>
      <c r="C326" s="2">
        <f>RSI!I326</f>
        <v>59.480263943822656</v>
      </c>
      <c r="D326" s="2">
        <f>MACD!E326</f>
        <v>-1.4375573610215575E-2</v>
      </c>
      <c r="E326" s="2">
        <f>MACD!F326</f>
        <v>-6.71271110472213E-3</v>
      </c>
      <c r="F326" s="2">
        <f>'Moving Avg'!D326</f>
        <v>1.1507000000000001</v>
      </c>
      <c r="G326" s="2">
        <f>'Moving Avg'!F326</f>
        <v>1.1307000000000003</v>
      </c>
      <c r="H326" s="2">
        <f>'Moving Avg'!G326</f>
        <v>1.0875759999999999</v>
      </c>
      <c r="I326" s="2">
        <f>'Moving Avg'!H326</f>
        <v>1.0519380000000005</v>
      </c>
      <c r="J326" s="5" t="str">
        <f>OBV!F326</f>
        <v>NEUTRAL</v>
      </c>
      <c r="K326" s="5" t="str">
        <f>OBV!G326</f>
        <v>NEUTRAL</v>
      </c>
      <c r="L326" s="5" t="str">
        <f>OBV!H326</f>
        <v>NEUTRAL</v>
      </c>
    </row>
    <row r="327" spans="1:12" ht="13.5" x14ac:dyDescent="0.25">
      <c r="A327" s="3">
        <f>RSI!A327</f>
        <v>42780</v>
      </c>
      <c r="B327" s="2">
        <f>RSI!B327</f>
        <v>1.1204000000000001</v>
      </c>
      <c r="C327" s="2">
        <f>RSI!I327</f>
        <v>48.28023330457534</v>
      </c>
      <c r="D327" s="2">
        <f>MACD!E327</f>
        <v>-8.0365677514353528E-3</v>
      </c>
      <c r="E327" s="2">
        <f>MACD!F327</f>
        <v>-6.9774824340647756E-3</v>
      </c>
      <c r="F327" s="2">
        <f>'Moving Avg'!D327</f>
        <v>1.1446400000000001</v>
      </c>
      <c r="G327" s="2">
        <f>'Moving Avg'!F327</f>
        <v>1.1288850000000004</v>
      </c>
      <c r="H327" s="2">
        <f>'Moving Avg'!G327</f>
        <v>1.0895140000000001</v>
      </c>
      <c r="I327" s="2">
        <f>'Moving Avg'!H327</f>
        <v>1.0524530000000005</v>
      </c>
      <c r="J327" s="5" t="str">
        <f>OBV!F327</f>
        <v>BEARISH</v>
      </c>
      <c r="K327" s="5" t="str">
        <f>OBV!G327</f>
        <v>WEAK</v>
      </c>
      <c r="L327" s="5" t="str">
        <f>OBV!H327</f>
        <v>CONFIRMED BEARISH</v>
      </c>
    </row>
    <row r="328" spans="1:12" ht="13.5" x14ac:dyDescent="0.25">
      <c r="A328" s="3">
        <f>RSI!A328</f>
        <v>42781</v>
      </c>
      <c r="B328" s="2">
        <f>RSI!B328</f>
        <v>1.1204000000000001</v>
      </c>
      <c r="C328" s="2">
        <f>RSI!I328</f>
        <v>48.28023330457534</v>
      </c>
      <c r="D328" s="2">
        <f>MACD!E328</f>
        <v>-2.6332262067907397E-3</v>
      </c>
      <c r="E328" s="2">
        <f>MACD!F328</f>
        <v>-6.1086311886099686E-3</v>
      </c>
      <c r="F328" s="2">
        <f>'Moving Avg'!D328</f>
        <v>1.1385799999999999</v>
      </c>
      <c r="G328" s="2">
        <f>'Moving Avg'!F328</f>
        <v>1.1285800000000001</v>
      </c>
      <c r="H328" s="2">
        <f>'Moving Avg'!G328</f>
        <v>1.0914520000000001</v>
      </c>
      <c r="I328" s="2">
        <f>'Moving Avg'!H328</f>
        <v>1.0529680000000003</v>
      </c>
      <c r="J328" s="5" t="str">
        <f>OBV!F328</f>
        <v>BEARISH</v>
      </c>
      <c r="K328" s="5" t="str">
        <f>OBV!G328</f>
        <v>WEAK</v>
      </c>
      <c r="L328" s="5" t="str">
        <f>OBV!H328</f>
        <v>CONFIRMED BEARISH</v>
      </c>
    </row>
    <row r="329" spans="1:12" ht="13.5" x14ac:dyDescent="0.25">
      <c r="A329" s="3">
        <f>RSI!A329</f>
        <v>42782</v>
      </c>
      <c r="B329" s="2">
        <f>RSI!B329</f>
        <v>1.1204000000000001</v>
      </c>
      <c r="C329" s="2">
        <f>RSI!I329</f>
        <v>48.28023330457534</v>
      </c>
      <c r="D329" s="2">
        <f>MACD!E329</f>
        <v>1.9754684644470721E-3</v>
      </c>
      <c r="E329" s="2">
        <f>MACD!F329</f>
        <v>-4.491811257998561E-3</v>
      </c>
      <c r="F329" s="2">
        <f>'Moving Avg'!D329</f>
        <v>1.13252</v>
      </c>
      <c r="G329" s="2">
        <f>'Moving Avg'!F329</f>
        <v>1.1282750000000001</v>
      </c>
      <c r="H329" s="2">
        <f>'Moving Avg'!G329</f>
        <v>1.0933900000000003</v>
      </c>
      <c r="I329" s="2">
        <f>'Moving Avg'!H329</f>
        <v>1.0534830000000002</v>
      </c>
      <c r="J329" s="5" t="str">
        <f>OBV!F329</f>
        <v>BEARISH</v>
      </c>
      <c r="K329" s="5" t="str">
        <f>OBV!G329</f>
        <v>WEAK</v>
      </c>
      <c r="L329" s="5" t="str">
        <f>OBV!H329</f>
        <v>CONFIRMED BEARISH</v>
      </c>
    </row>
    <row r="330" spans="1:12" ht="13.5" x14ac:dyDescent="0.25">
      <c r="A330" s="3">
        <f>RSI!A330</f>
        <v>42783</v>
      </c>
      <c r="B330" s="2">
        <f>RSI!B330</f>
        <v>1.1204000000000001</v>
      </c>
      <c r="C330" s="2">
        <f>RSI!I330</f>
        <v>48.280233304575326</v>
      </c>
      <c r="D330" s="2">
        <f>MACD!E330</f>
        <v>5.9090558169616614E-3</v>
      </c>
      <c r="E330" s="2">
        <f>MACD!F330</f>
        <v>-2.4116378430065165E-3</v>
      </c>
      <c r="F330" s="2">
        <f>'Moving Avg'!D330</f>
        <v>1.1264600000000002</v>
      </c>
      <c r="G330" s="2">
        <f>'Moving Avg'!F330</f>
        <v>1.1279700000000001</v>
      </c>
      <c r="H330" s="2">
        <f>'Moving Avg'!G330</f>
        <v>1.0953280000000003</v>
      </c>
      <c r="I330" s="2">
        <f>'Moving Avg'!H330</f>
        <v>1.0539980000000004</v>
      </c>
      <c r="J330" s="5" t="str">
        <f>OBV!F330</f>
        <v>BEARISH</v>
      </c>
      <c r="K330" s="5" t="str">
        <f>OBV!G330</f>
        <v>WEAK</v>
      </c>
      <c r="L330" s="5" t="str">
        <f>OBV!H330</f>
        <v>CONFIRMED BEARISH</v>
      </c>
    </row>
    <row r="331" spans="1:12" ht="13.5" x14ac:dyDescent="0.25">
      <c r="A331" s="3">
        <f>RSI!A331</f>
        <v>42786</v>
      </c>
      <c r="B331" s="2">
        <f>RSI!B331</f>
        <v>1.1204000000000001</v>
      </c>
      <c r="C331" s="2">
        <f>RSI!I331</f>
        <v>48.280233304575333</v>
      </c>
      <c r="D331" s="2">
        <f>MACD!E331</f>
        <v>9.2688857277130055E-3</v>
      </c>
      <c r="E331" s="2">
        <f>MACD!F331</f>
        <v>-7.5533128862612011E-5</v>
      </c>
      <c r="F331" s="2">
        <f>'Moving Avg'!D331</f>
        <v>1.1204000000000001</v>
      </c>
      <c r="G331" s="2">
        <f>'Moving Avg'!F331</f>
        <v>1.1294850000000003</v>
      </c>
      <c r="H331" s="2">
        <f>'Moving Avg'!G331</f>
        <v>1.0972660000000005</v>
      </c>
      <c r="I331" s="2">
        <f>'Moving Avg'!H331</f>
        <v>1.0545130000000003</v>
      </c>
      <c r="J331" s="5" t="str">
        <f>OBV!F331</f>
        <v>BEARISH</v>
      </c>
      <c r="K331" s="5" t="str">
        <f>OBV!G331</f>
        <v>WEAK</v>
      </c>
      <c r="L331" s="5" t="str">
        <f>OBV!H331</f>
        <v>CONFIRMED BEARISH</v>
      </c>
    </row>
    <row r="332" spans="1:12" ht="13.5" x14ac:dyDescent="0.25">
      <c r="A332" s="3">
        <f>RSI!A332</f>
        <v>42787</v>
      </c>
      <c r="B332" s="2">
        <f>RSI!B332</f>
        <v>1.1204000000000001</v>
      </c>
      <c r="C332" s="2">
        <f>RSI!I332</f>
        <v>48.28023330457534</v>
      </c>
      <c r="D332" s="2">
        <f>MACD!E332</f>
        <v>1.2140901917301994E-2</v>
      </c>
      <c r="E332" s="2">
        <f>MACD!F332</f>
        <v>2.3677538803703094E-3</v>
      </c>
      <c r="F332" s="2">
        <f>'Moving Avg'!D332</f>
        <v>1.1204000000000001</v>
      </c>
      <c r="G332" s="2">
        <f>'Moving Avg'!F332</f>
        <v>1.1319100000000002</v>
      </c>
      <c r="H332" s="2">
        <f>'Moving Avg'!G332</f>
        <v>1.0992040000000005</v>
      </c>
      <c r="I332" s="2">
        <f>'Moving Avg'!H332</f>
        <v>1.0550280000000003</v>
      </c>
      <c r="J332" s="5" t="str">
        <f>OBV!F332</f>
        <v>NEUTRAL</v>
      </c>
      <c r="K332" s="5" t="str">
        <f>OBV!G332</f>
        <v>NEUTRAL</v>
      </c>
      <c r="L332" s="5" t="str">
        <f>OBV!H332</f>
        <v>NEUTRAL</v>
      </c>
    </row>
    <row r="333" spans="1:12" ht="13.5" x14ac:dyDescent="0.25">
      <c r="A333" s="3">
        <f>RSI!A333</f>
        <v>42788</v>
      </c>
      <c r="B333" s="2">
        <f>RSI!B333</f>
        <v>1.1204000000000001</v>
      </c>
      <c r="C333" s="2">
        <f>RSI!I333</f>
        <v>48.28023330457534</v>
      </c>
      <c r="D333" s="2">
        <f>MACD!E333</f>
        <v>1.4597998340287077E-2</v>
      </c>
      <c r="E333" s="2">
        <f>MACD!F333</f>
        <v>4.8138027723536626E-3</v>
      </c>
      <c r="F333" s="2">
        <f>'Moving Avg'!D333</f>
        <v>1.1204000000000001</v>
      </c>
      <c r="G333" s="2">
        <f>'Moving Avg'!F333</f>
        <v>1.1343350000000003</v>
      </c>
      <c r="H333" s="2">
        <f>'Moving Avg'!G333</f>
        <v>1.1011420000000007</v>
      </c>
      <c r="I333" s="2">
        <f>'Moving Avg'!H333</f>
        <v>1.0555430000000001</v>
      </c>
      <c r="J333" s="5" t="str">
        <f>OBV!F333</f>
        <v>NEUTRAL</v>
      </c>
      <c r="K333" s="5" t="str">
        <f>OBV!G333</f>
        <v>NEUTRAL</v>
      </c>
      <c r="L333" s="5" t="str">
        <f>OBV!H333</f>
        <v>NEUTRAL</v>
      </c>
    </row>
    <row r="334" spans="1:12" ht="13.5" x14ac:dyDescent="0.25">
      <c r="A334" s="3">
        <f>RSI!A334</f>
        <v>42789</v>
      </c>
      <c r="B334" s="2">
        <f>RSI!B334</f>
        <v>1.1204000000000001</v>
      </c>
      <c r="C334" s="2">
        <f>RSI!I334</f>
        <v>48.280233304575333</v>
      </c>
      <c r="D334" s="2">
        <f>MACD!E334</f>
        <v>1.670201407521521E-2</v>
      </c>
      <c r="E334" s="2">
        <f>MACD!F334</f>
        <v>7.1914450329259721E-3</v>
      </c>
      <c r="F334" s="2">
        <f>'Moving Avg'!D334</f>
        <v>1.1204000000000001</v>
      </c>
      <c r="G334" s="2">
        <f>'Moving Avg'!F334</f>
        <v>1.1367600000000002</v>
      </c>
      <c r="H334" s="2">
        <f>'Moving Avg'!G334</f>
        <v>1.1030800000000007</v>
      </c>
      <c r="I334" s="2">
        <f>'Moving Avg'!H334</f>
        <v>1.0560579999999999</v>
      </c>
      <c r="J334" s="5" t="str">
        <f>OBV!F334</f>
        <v>NEUTRAL</v>
      </c>
      <c r="K334" s="5" t="str">
        <f>OBV!G334</f>
        <v>NEUTRAL</v>
      </c>
      <c r="L334" s="5" t="str">
        <f>OBV!H334</f>
        <v>NEUTRAL</v>
      </c>
    </row>
    <row r="335" spans="1:12" ht="13.5" x14ac:dyDescent="0.25">
      <c r="A335" s="3">
        <f>RSI!A335</f>
        <v>42790</v>
      </c>
      <c r="B335" s="2">
        <f>RSI!B335</f>
        <v>1.1204000000000001</v>
      </c>
      <c r="C335" s="2">
        <f>RSI!I335</f>
        <v>48.280233304575333</v>
      </c>
      <c r="D335" s="2">
        <f>MACD!E335</f>
        <v>1.8505422254144976E-2</v>
      </c>
      <c r="E335" s="2">
        <f>MACD!F335</f>
        <v>9.4542404771697734E-3</v>
      </c>
      <c r="F335" s="2">
        <f>'Moving Avg'!D335</f>
        <v>1.1204000000000001</v>
      </c>
      <c r="G335" s="2">
        <f>'Moving Avg'!F335</f>
        <v>1.1370650000000002</v>
      </c>
      <c r="H335" s="2">
        <f>'Moving Avg'!G335</f>
        <v>1.1050180000000009</v>
      </c>
      <c r="I335" s="2">
        <f>'Moving Avg'!H335</f>
        <v>1.056573</v>
      </c>
      <c r="J335" s="5" t="str">
        <f>OBV!F335</f>
        <v>NEUTRAL</v>
      </c>
      <c r="K335" s="5" t="str">
        <f>OBV!G335</f>
        <v>NEUTRAL</v>
      </c>
      <c r="L335" s="5" t="str">
        <f>OBV!H335</f>
        <v>NEUTRAL</v>
      </c>
    </row>
    <row r="336" spans="1:12" ht="13.5" x14ac:dyDescent="0.25">
      <c r="A336" s="3">
        <f>RSI!A336</f>
        <v>42793</v>
      </c>
      <c r="B336" s="2">
        <f>RSI!B336</f>
        <v>1.0719000000000001</v>
      </c>
      <c r="C336" s="2">
        <f>RSI!I336</f>
        <v>30.417935680053574</v>
      </c>
      <c r="D336" s="2">
        <f>MACD!E336</f>
        <v>2.3645352625054183E-2</v>
      </c>
      <c r="E336" s="2">
        <f>MACD!F336</f>
        <v>1.2292462906746656E-2</v>
      </c>
      <c r="F336" s="2">
        <f>'Moving Avg'!D336</f>
        <v>1.1107</v>
      </c>
      <c r="G336" s="2">
        <f>'Moving Avg'!F336</f>
        <v>1.1331250000000002</v>
      </c>
      <c r="H336" s="2">
        <f>'Moving Avg'!G336</f>
        <v>1.1059860000000008</v>
      </c>
      <c r="I336" s="2">
        <f>'Moving Avg'!H336</f>
        <v>1.0568454999999999</v>
      </c>
      <c r="J336" s="5" t="str">
        <f>OBV!F336</f>
        <v>BEARISH</v>
      </c>
      <c r="K336" s="5" t="str">
        <f>OBV!G336</f>
        <v>WEAK</v>
      </c>
      <c r="L336" s="5" t="str">
        <f>OBV!H336</f>
        <v>CONFIRMED BEARISH</v>
      </c>
    </row>
    <row r="337" spans="1:12" ht="13.5" x14ac:dyDescent="0.25">
      <c r="A337" s="3">
        <f>RSI!A337</f>
        <v>42794</v>
      </c>
      <c r="B337" s="2">
        <f>RSI!B337</f>
        <v>1.0719000000000001</v>
      </c>
      <c r="C337" s="2">
        <f>RSI!I337</f>
        <v>30.417935680053574</v>
      </c>
      <c r="D337" s="2">
        <f>MACD!E337</f>
        <v>2.3639368127902793E-2</v>
      </c>
      <c r="E337" s="2">
        <f>MACD!F337</f>
        <v>1.4561843950977885E-2</v>
      </c>
      <c r="F337" s="2">
        <f>'Moving Avg'!D337</f>
        <v>1.1010000000000002</v>
      </c>
      <c r="G337" s="2">
        <f>'Moving Avg'!F337</f>
        <v>1.1291850000000001</v>
      </c>
      <c r="H337" s="2">
        <f>'Moving Avg'!G337</f>
        <v>1.1069540000000007</v>
      </c>
      <c r="I337" s="2">
        <f>'Moving Avg'!H337</f>
        <v>1.057118</v>
      </c>
      <c r="J337" s="5" t="str">
        <f>OBV!F337</f>
        <v>BEARISH</v>
      </c>
      <c r="K337" s="5" t="str">
        <f>OBV!G337</f>
        <v>WEAK</v>
      </c>
      <c r="L337" s="5" t="str">
        <f>OBV!H337</f>
        <v>CONFIRMED BEARISH</v>
      </c>
    </row>
    <row r="338" spans="1:12" ht="13.5" x14ac:dyDescent="0.25">
      <c r="A338" s="3">
        <f>RSI!A338</f>
        <v>42795</v>
      </c>
      <c r="B338" s="2">
        <f>RSI!B338</f>
        <v>1.0780000000000001</v>
      </c>
      <c r="C338" s="2">
        <f>RSI!I338</f>
        <v>33.980771961999835</v>
      </c>
      <c r="D338" s="2">
        <f>MACD!E338</f>
        <v>2.3466139611582726E-2</v>
      </c>
      <c r="E338" s="2">
        <f>MACD!F338</f>
        <v>1.6342703083098854E-2</v>
      </c>
      <c r="F338" s="2">
        <f>'Moving Avg'!D338</f>
        <v>1.0925200000000002</v>
      </c>
      <c r="G338" s="2">
        <f>'Moving Avg'!F338</f>
        <v>1.1255500000000001</v>
      </c>
      <c r="H338" s="2">
        <f>'Moving Avg'!G338</f>
        <v>1.1080440000000007</v>
      </c>
      <c r="I338" s="2">
        <f>'Moving Avg'!H338</f>
        <v>1.0574210000000002</v>
      </c>
      <c r="J338" s="5" t="str">
        <f>OBV!F338</f>
        <v>BULLISH</v>
      </c>
      <c r="K338" s="5" t="str">
        <f>OBV!G338</f>
        <v>STRONG</v>
      </c>
      <c r="L338" s="5" t="str">
        <f>OBV!H338</f>
        <v>BULLISH DIVERGENCE</v>
      </c>
    </row>
    <row r="339" spans="1:12" ht="13.5" x14ac:dyDescent="0.25">
      <c r="A339" s="3">
        <f>RSI!A339</f>
        <v>42796</v>
      </c>
      <c r="B339" s="2">
        <f>RSI!B339</f>
        <v>1.0477000000000001</v>
      </c>
      <c r="C339" s="2">
        <f>RSI!I339</f>
        <v>26.674546383278141</v>
      </c>
      <c r="D339" s="2">
        <f>MACD!E339</f>
        <v>2.5790634197239815E-2</v>
      </c>
      <c r="E339" s="2">
        <f>MACD!F339</f>
        <v>1.8232289305927046E-2</v>
      </c>
      <c r="F339" s="2">
        <f>'Moving Avg'!D339</f>
        <v>1.0779800000000002</v>
      </c>
      <c r="G339" s="2">
        <f>'Moving Avg'!F339</f>
        <v>1.1204000000000001</v>
      </c>
      <c r="H339" s="2">
        <f>'Moving Avg'!G339</f>
        <v>1.1085280000000006</v>
      </c>
      <c r="I339" s="2">
        <f>'Moving Avg'!H339</f>
        <v>1.0575725</v>
      </c>
      <c r="J339" s="5" t="str">
        <f>OBV!F339</f>
        <v>BEARISH</v>
      </c>
      <c r="K339" s="5" t="str">
        <f>OBV!G339</f>
        <v>WEAK</v>
      </c>
      <c r="L339" s="5" t="str">
        <f>OBV!H339</f>
        <v>CONFIRMED BEARISH</v>
      </c>
    </row>
    <row r="340" spans="1:12" ht="13.5" x14ac:dyDescent="0.25">
      <c r="A340" s="3">
        <f>RSI!A340</f>
        <v>42797</v>
      </c>
      <c r="B340" s="2">
        <f>RSI!B340</f>
        <v>1.0598000000000001</v>
      </c>
      <c r="C340" s="2">
        <f>RSI!I340</f>
        <v>32.880859044783904</v>
      </c>
      <c r="D340" s="2">
        <f>MACD!E340</f>
        <v>2.725010278489437E-2</v>
      </c>
      <c r="E340" s="2">
        <f>MACD!F340</f>
        <v>2.0035852001720512E-2</v>
      </c>
      <c r="F340" s="2">
        <f>'Moving Avg'!D340</f>
        <v>1.06586</v>
      </c>
      <c r="G340" s="2">
        <f>'Moving Avg'!F340</f>
        <v>1.1158549999999998</v>
      </c>
      <c r="H340" s="2">
        <f>'Moving Avg'!G340</f>
        <v>1.1092540000000009</v>
      </c>
      <c r="I340" s="2">
        <f>'Moving Avg'!H340</f>
        <v>1.0577845000000001</v>
      </c>
      <c r="J340" s="5" t="str">
        <f>OBV!F340</f>
        <v>BULLISH</v>
      </c>
      <c r="K340" s="5" t="str">
        <f>OBV!G340</f>
        <v>STRONG</v>
      </c>
      <c r="L340" s="5" t="str">
        <f>OBV!H340</f>
        <v>BULLISH DIVERGENCE</v>
      </c>
    </row>
    <row r="341" spans="1:12" ht="13.5" x14ac:dyDescent="0.25">
      <c r="A341" s="3">
        <f>RSI!A341</f>
        <v>42800</v>
      </c>
      <c r="B341" s="2">
        <f>RSI!B341</f>
        <v>1.0598000000000001</v>
      </c>
      <c r="C341" s="2">
        <f>RSI!I341</f>
        <v>32.880859044783904</v>
      </c>
      <c r="D341" s="2">
        <f>MACD!E341</f>
        <v>2.8773616888784437E-2</v>
      </c>
      <c r="E341" s="2">
        <f>MACD!F341</f>
        <v>2.1783404979133298E-2</v>
      </c>
      <c r="F341" s="2">
        <f>'Moving Avg'!D341</f>
        <v>1.0634400000000002</v>
      </c>
      <c r="G341" s="2">
        <f>'Moving Avg'!F341</f>
        <v>1.11131</v>
      </c>
      <c r="H341" s="2">
        <f>'Moving Avg'!G341</f>
        <v>1.1099800000000009</v>
      </c>
      <c r="I341" s="2">
        <f>'Moving Avg'!H341</f>
        <v>1.0579965000000002</v>
      </c>
      <c r="J341" s="5" t="str">
        <f>OBV!F341</f>
        <v>BULLISH</v>
      </c>
      <c r="K341" s="5" t="str">
        <f>OBV!G341</f>
        <v>STRONG</v>
      </c>
      <c r="L341" s="5" t="str">
        <f>OBV!H341</f>
        <v>BULLISH DIVERGENCE</v>
      </c>
    </row>
    <row r="342" spans="1:12" ht="13.5" x14ac:dyDescent="0.25">
      <c r="A342" s="3">
        <f>RSI!A342</f>
        <v>42801</v>
      </c>
      <c r="B342" s="2">
        <f>RSI!B342</f>
        <v>1.0598000000000001</v>
      </c>
      <c r="C342" s="2">
        <f>RSI!I342</f>
        <v>32.880859044783904</v>
      </c>
      <c r="D342" s="2">
        <f>MACD!E342</f>
        <v>3.0329947119595246E-2</v>
      </c>
      <c r="E342" s="2">
        <f>MACD!F342</f>
        <v>2.3492713407225689E-2</v>
      </c>
      <c r="F342" s="2">
        <f>'Moving Avg'!D342</f>
        <v>1.0610200000000001</v>
      </c>
      <c r="G342" s="2">
        <f>'Moving Avg'!F342</f>
        <v>1.1067649999999998</v>
      </c>
      <c r="H342" s="2">
        <f>'Moving Avg'!G342</f>
        <v>1.1107060000000006</v>
      </c>
      <c r="I342" s="2">
        <f>'Moving Avg'!H342</f>
        <v>1.0582085000000003</v>
      </c>
      <c r="J342" s="5" t="str">
        <f>OBV!F342</f>
        <v>BULLISH</v>
      </c>
      <c r="K342" s="5" t="str">
        <f>OBV!G342</f>
        <v>STRONG</v>
      </c>
      <c r="L342" s="5" t="str">
        <f>OBV!H342</f>
        <v>BULLISH DIVERGENCE</v>
      </c>
    </row>
    <row r="343" spans="1:12" ht="13.5" x14ac:dyDescent="0.25">
      <c r="A343" s="3">
        <f>RSI!A343</f>
        <v>42802</v>
      </c>
      <c r="B343" s="2">
        <f>RSI!B343</f>
        <v>1.0659000000000001</v>
      </c>
      <c r="C343" s="2">
        <f>RSI!I343</f>
        <v>36.276910269358787</v>
      </c>
      <c r="D343" s="2">
        <f>MACD!E343</f>
        <v>3.1442400182257968E-2</v>
      </c>
      <c r="E343" s="2">
        <f>MACD!F343</f>
        <v>2.5082650762232147E-2</v>
      </c>
      <c r="F343" s="2">
        <f>'Moving Avg'!D343</f>
        <v>1.0586</v>
      </c>
      <c r="G343" s="2">
        <f>'Moving Avg'!F343</f>
        <v>1.1025249999999998</v>
      </c>
      <c r="H343" s="2">
        <f>'Moving Avg'!G343</f>
        <v>1.1111900000000008</v>
      </c>
      <c r="I343" s="2">
        <f>'Moving Avg'!H343</f>
        <v>1.0584510000000003</v>
      </c>
      <c r="J343" s="5" t="str">
        <f>OBV!F343</f>
        <v>BULLISH</v>
      </c>
      <c r="K343" s="5" t="str">
        <f>OBV!G343</f>
        <v>STRONG</v>
      </c>
      <c r="L343" s="5" t="str">
        <f>OBV!H343</f>
        <v>BULLISH DIVERGENCE</v>
      </c>
    </row>
    <row r="344" spans="1:12" ht="13.5" x14ac:dyDescent="0.25">
      <c r="A344" s="3">
        <f>RSI!A344</f>
        <v>42803</v>
      </c>
      <c r="B344" s="2">
        <f>RSI!B344</f>
        <v>1.0538000000000001</v>
      </c>
      <c r="C344" s="2">
        <f>RSI!I344</f>
        <v>32.738362853310548</v>
      </c>
      <c r="D344" s="2">
        <f>MACD!E344</f>
        <v>3.3473041183691876E-2</v>
      </c>
      <c r="E344" s="2">
        <f>MACD!F344</f>
        <v>2.6760728846524095E-2</v>
      </c>
      <c r="F344" s="2">
        <f>'Moving Avg'!D344</f>
        <v>1.05982</v>
      </c>
      <c r="G344" s="2">
        <f>'Moving Avg'!F344</f>
        <v>1.0976799999999998</v>
      </c>
      <c r="H344" s="2">
        <f>'Moving Avg'!G344</f>
        <v>1.1114320000000009</v>
      </c>
      <c r="I344" s="2">
        <f>'Moving Avg'!H344</f>
        <v>1.0586330000000006</v>
      </c>
      <c r="J344" s="5" t="str">
        <f>OBV!F344</f>
        <v>BULLISH</v>
      </c>
      <c r="K344" s="5" t="str">
        <f>OBV!G344</f>
        <v>WEAK</v>
      </c>
      <c r="L344" s="5" t="str">
        <f>OBV!H344</f>
        <v>CONFIRMED BULLISH</v>
      </c>
    </row>
    <row r="345" spans="1:12" ht="13.5" x14ac:dyDescent="0.25">
      <c r="A345" s="3">
        <f>RSI!A345</f>
        <v>42804</v>
      </c>
      <c r="B345" s="2">
        <f>RSI!B345</f>
        <v>1.0598000000000001</v>
      </c>
      <c r="C345" s="2">
        <f>RSI!I345</f>
        <v>36.068485909687112</v>
      </c>
      <c r="D345" s="2">
        <f>MACD!E345</f>
        <v>3.499706998898966E-2</v>
      </c>
      <c r="E345" s="2">
        <f>MACD!F345</f>
        <v>2.8407997075017212E-2</v>
      </c>
      <c r="F345" s="2">
        <f>'Moving Avg'!D345</f>
        <v>1.05982</v>
      </c>
      <c r="G345" s="2">
        <f>'Moving Avg'!F345</f>
        <v>1.0931349999999997</v>
      </c>
      <c r="H345" s="2">
        <f>'Moving Avg'!G345</f>
        <v>1.1113100000000009</v>
      </c>
      <c r="I345" s="2">
        <f>'Moving Avg'!H345</f>
        <v>1.0588450000000005</v>
      </c>
      <c r="J345" s="5" t="str">
        <f>OBV!F345</f>
        <v>BULLISH</v>
      </c>
      <c r="K345" s="5" t="str">
        <f>OBV!G345</f>
        <v>NEUTRAL</v>
      </c>
      <c r="L345" s="5" t="str">
        <f>OBV!H345</f>
        <v>NEUTRAL</v>
      </c>
    </row>
    <row r="346" spans="1:12" ht="13.5" x14ac:dyDescent="0.25">
      <c r="A346" s="3">
        <f>RSI!A346</f>
        <v>42807</v>
      </c>
      <c r="B346" s="2">
        <f>RSI!B346</f>
        <v>1.0598000000000001</v>
      </c>
      <c r="C346" s="2">
        <f>RSI!I346</f>
        <v>36.068485909687112</v>
      </c>
      <c r="D346" s="2">
        <f>MACD!E346</f>
        <v>2.9021342471898359E-2</v>
      </c>
      <c r="E346" s="2">
        <f>MACD!F346</f>
        <v>2.8530666154393446E-2</v>
      </c>
      <c r="F346" s="2">
        <f>'Moving Avg'!D346</f>
        <v>1.05982</v>
      </c>
      <c r="G346" s="2">
        <f>'Moving Avg'!F346</f>
        <v>1.0885899999999997</v>
      </c>
      <c r="H346" s="2">
        <f>'Moving Avg'!G346</f>
        <v>1.111188000000001</v>
      </c>
      <c r="I346" s="2">
        <f>'Moving Avg'!H346</f>
        <v>1.0590570000000006</v>
      </c>
      <c r="J346" s="5" t="str">
        <f>OBV!F346</f>
        <v>BULLISH</v>
      </c>
      <c r="K346" s="5" t="str">
        <f>OBV!G346</f>
        <v>NEUTRAL</v>
      </c>
      <c r="L346" s="5" t="str">
        <f>OBV!H346</f>
        <v>NEUTRAL</v>
      </c>
    </row>
    <row r="347" spans="1:12" ht="13.5" x14ac:dyDescent="0.25">
      <c r="A347" s="3">
        <f>RSI!A347</f>
        <v>42808</v>
      </c>
      <c r="B347" s="2">
        <f>RSI!B347</f>
        <v>1.0598000000000001</v>
      </c>
      <c r="C347" s="2">
        <f>RSI!I347</f>
        <v>36.068485909687112</v>
      </c>
      <c r="D347" s="2">
        <f>MACD!E347</f>
        <v>2.4146668861961817E-2</v>
      </c>
      <c r="E347" s="2">
        <f>MACD!F347</f>
        <v>2.7653866695907123E-2</v>
      </c>
      <c r="F347" s="2">
        <f>'Moving Avg'!D347</f>
        <v>1.05982</v>
      </c>
      <c r="G347" s="2">
        <f>'Moving Avg'!F347</f>
        <v>1.0855599999999996</v>
      </c>
      <c r="H347" s="2">
        <f>'Moving Avg'!G347</f>
        <v>1.1115500000000011</v>
      </c>
      <c r="I347" s="2">
        <f>'Moving Avg'!H347</f>
        <v>1.0592115000000006</v>
      </c>
      <c r="J347" s="5" t="str">
        <f>OBV!F347</f>
        <v>BULLISH</v>
      </c>
      <c r="K347" s="5" t="str">
        <f>OBV!G347</f>
        <v>NEUTRAL</v>
      </c>
      <c r="L347" s="5" t="str">
        <f>OBV!H347</f>
        <v>NEUTRAL</v>
      </c>
    </row>
    <row r="348" spans="1:12" ht="13.5" x14ac:dyDescent="0.25">
      <c r="A348" s="3">
        <f>RSI!A348</f>
        <v>42809</v>
      </c>
      <c r="B348" s="2">
        <f>RSI!B348</f>
        <v>1.0598000000000001</v>
      </c>
      <c r="C348" s="2">
        <f>RSI!I348</f>
        <v>36.068485909687112</v>
      </c>
      <c r="D348" s="2">
        <f>MACD!E348</f>
        <v>2.1128657699054809E-2</v>
      </c>
      <c r="E348" s="2">
        <f>MACD!F348</f>
        <v>2.6348824896536664E-2</v>
      </c>
      <c r="F348" s="2">
        <f>'Moving Avg'!D348</f>
        <v>1.0586</v>
      </c>
      <c r="G348" s="2">
        <f>'Moving Avg'!F348</f>
        <v>1.0825299999999998</v>
      </c>
      <c r="H348" s="2">
        <f>'Moving Avg'!G348</f>
        <v>1.111792000000001</v>
      </c>
      <c r="I348" s="2">
        <f>'Moving Avg'!H348</f>
        <v>1.0593660000000007</v>
      </c>
      <c r="J348" s="5" t="str">
        <f>OBV!F348</f>
        <v>BULLISH</v>
      </c>
      <c r="K348" s="5" t="str">
        <f>OBV!G348</f>
        <v>NEUTRAL</v>
      </c>
      <c r="L348" s="5" t="str">
        <f>OBV!H348</f>
        <v>BULLISH DIVERGENCE</v>
      </c>
    </row>
    <row r="349" spans="1:12" ht="13.5" x14ac:dyDescent="0.25">
      <c r="A349" s="3">
        <f>RSI!A349</f>
        <v>42810</v>
      </c>
      <c r="B349" s="2">
        <f>RSI!B349</f>
        <v>1.0598000000000001</v>
      </c>
      <c r="C349" s="2">
        <f>RSI!I349</f>
        <v>36.068485909687112</v>
      </c>
      <c r="D349" s="2">
        <f>MACD!E349</f>
        <v>1.4069205560605536E-2</v>
      </c>
      <c r="E349" s="2">
        <f>MACD!F349</f>
        <v>2.389290102935044E-2</v>
      </c>
      <c r="F349" s="2">
        <f>'Moving Avg'!D349</f>
        <v>1.0598000000000001</v>
      </c>
      <c r="G349" s="2">
        <f>'Moving Avg'!F349</f>
        <v>1.0794999999999997</v>
      </c>
      <c r="H349" s="2">
        <f>'Moving Avg'!G349</f>
        <v>1.1120340000000011</v>
      </c>
      <c r="I349" s="2">
        <f>'Moving Avg'!H349</f>
        <v>1.0595205000000005</v>
      </c>
      <c r="J349" s="5" t="str">
        <f>OBV!F349</f>
        <v>BULLISH</v>
      </c>
      <c r="K349" s="5" t="str">
        <f>OBV!G349</f>
        <v>NEUTRAL</v>
      </c>
      <c r="L349" s="5" t="str">
        <f>OBV!H349</f>
        <v>CONFIRMED BULLISH</v>
      </c>
    </row>
    <row r="350" spans="1:12" ht="13.5" x14ac:dyDescent="0.25">
      <c r="A350" s="3">
        <f>RSI!A350</f>
        <v>42811</v>
      </c>
      <c r="B350" s="2">
        <f>RSI!B350</f>
        <v>1.0598000000000001</v>
      </c>
      <c r="C350" s="2">
        <f>RSI!I350</f>
        <v>36.068485909687112</v>
      </c>
      <c r="D350" s="2">
        <f>MACD!E350</f>
        <v>1.0101609662269473E-2</v>
      </c>
      <c r="E350" s="2">
        <f>MACD!F350</f>
        <v>2.1134642755934248E-2</v>
      </c>
      <c r="F350" s="2">
        <f>'Moving Avg'!D350</f>
        <v>1.0598000000000001</v>
      </c>
      <c r="G350" s="2">
        <f>'Moving Avg'!F350</f>
        <v>1.0764699999999998</v>
      </c>
      <c r="H350" s="2">
        <f>'Moving Avg'!G350</f>
        <v>1.1121540000000012</v>
      </c>
      <c r="I350" s="2">
        <f>'Moving Avg'!H350</f>
        <v>1.0596750000000004</v>
      </c>
      <c r="J350" s="5" t="str">
        <f>OBV!F350</f>
        <v>NEUTRAL</v>
      </c>
      <c r="K350" s="5" t="str">
        <f>OBV!G350</f>
        <v>NEUTRAL</v>
      </c>
      <c r="L350" s="5" t="str">
        <f>OBV!H350</f>
        <v>NEUTRAL</v>
      </c>
    </row>
    <row r="351" spans="1:12" ht="13.5" x14ac:dyDescent="0.25">
      <c r="A351" s="3">
        <f>RSI!A351</f>
        <v>42815</v>
      </c>
      <c r="B351" s="2">
        <f>RSI!B351</f>
        <v>1.0659000000000001</v>
      </c>
      <c r="C351" s="2">
        <f>RSI!I351</f>
        <v>40.722914538332134</v>
      </c>
      <c r="D351" s="2">
        <f>MACD!E351</f>
        <v>6.4261244466241596E-3</v>
      </c>
      <c r="E351" s="2">
        <f>MACD!F351</f>
        <v>1.8192939094072231E-2</v>
      </c>
      <c r="F351" s="2">
        <f>'Moving Avg'!D351</f>
        <v>1.0610200000000001</v>
      </c>
      <c r="G351" s="2">
        <f>'Moving Avg'!F351</f>
        <v>1.0737449999999997</v>
      </c>
      <c r="H351" s="2">
        <f>'Moving Avg'!G351</f>
        <v>1.1123960000000011</v>
      </c>
      <c r="I351" s="2">
        <f>'Moving Avg'!H351</f>
        <v>1.0598600000000007</v>
      </c>
      <c r="J351" s="5" t="str">
        <f>OBV!F351</f>
        <v>BULLISH</v>
      </c>
      <c r="K351" s="5" t="str">
        <f>OBV!G351</f>
        <v>NEUTRAL</v>
      </c>
      <c r="L351" s="5" t="str">
        <f>OBV!H351</f>
        <v>CONFIRMED BULLISH</v>
      </c>
    </row>
    <row r="352" spans="1:12" ht="13.5" x14ac:dyDescent="0.25">
      <c r="A352" s="3">
        <f>RSI!A352</f>
        <v>42816</v>
      </c>
      <c r="B352" s="2">
        <f>RSI!B352</f>
        <v>1.0659000000000001</v>
      </c>
      <c r="C352" s="2">
        <f>RSI!I352</f>
        <v>40.722914538332134</v>
      </c>
      <c r="D352" s="2">
        <f>MACD!E352</f>
        <v>3.4037229307011252E-3</v>
      </c>
      <c r="E352" s="2">
        <f>MACD!F352</f>
        <v>1.5235095861398011E-2</v>
      </c>
      <c r="F352" s="2">
        <f>'Moving Avg'!D352</f>
        <v>1.0622400000000001</v>
      </c>
      <c r="G352" s="2">
        <f>'Moving Avg'!F352</f>
        <v>1.0710199999999996</v>
      </c>
      <c r="H352" s="2">
        <f>'Moving Avg'!G352</f>
        <v>1.1117900000000007</v>
      </c>
      <c r="I352" s="2">
        <f>'Moving Avg'!H352</f>
        <v>1.0601025000000002</v>
      </c>
      <c r="J352" s="5" t="str">
        <f>OBV!F352</f>
        <v>BULLISH</v>
      </c>
      <c r="K352" s="5" t="str">
        <f>OBV!G352</f>
        <v>NEUTRAL</v>
      </c>
      <c r="L352" s="5" t="str">
        <f>OBV!H352</f>
        <v>CONFIRMED BULLISH</v>
      </c>
    </row>
    <row r="353" spans="1:12" ht="13.5" x14ac:dyDescent="0.25">
      <c r="A353" s="3">
        <f>RSI!A353</f>
        <v>42817</v>
      </c>
      <c r="B353" s="2">
        <f>RSI!B353</f>
        <v>1.0659000000000001</v>
      </c>
      <c r="C353" s="2">
        <f>RSI!I353</f>
        <v>40.722914538332127</v>
      </c>
      <c r="D353" s="2">
        <f>MACD!E353</f>
        <v>1.8659015386737199E-3</v>
      </c>
      <c r="E353" s="2">
        <f>MACD!F353</f>
        <v>1.2561256996853154E-2</v>
      </c>
      <c r="F353" s="2">
        <f>'Moving Avg'!D353</f>
        <v>1.0634600000000001</v>
      </c>
      <c r="G353" s="2">
        <f>'Moving Avg'!F353</f>
        <v>1.0682949999999998</v>
      </c>
      <c r="H353" s="2">
        <f>'Moving Avg'!G353</f>
        <v>1.1102160000000008</v>
      </c>
      <c r="I353" s="2">
        <f>'Moving Avg'!H353</f>
        <v>1.0603450000000003</v>
      </c>
      <c r="J353" s="5" t="str">
        <f>OBV!F353</f>
        <v>BULLISH</v>
      </c>
      <c r="K353" s="5" t="str">
        <f>OBV!G353</f>
        <v>NEUTRAL</v>
      </c>
      <c r="L353" s="5" t="str">
        <f>OBV!H353</f>
        <v>CONFIRMED BULLISH</v>
      </c>
    </row>
    <row r="354" spans="1:12" ht="13.5" x14ac:dyDescent="0.25">
      <c r="A354" s="3">
        <f>RSI!A354</f>
        <v>42818</v>
      </c>
      <c r="B354" s="2">
        <f>RSI!B354</f>
        <v>1.1022000000000001</v>
      </c>
      <c r="C354" s="2">
        <f>RSI!I354</f>
        <v>61.53600633917543</v>
      </c>
      <c r="D354" s="2">
        <f>MACD!E354</f>
        <v>-3.9106354669167231E-3</v>
      </c>
      <c r="E354" s="2">
        <f>MACD!F354</f>
        <v>9.2668785040991783E-3</v>
      </c>
      <c r="F354" s="2">
        <f>'Moving Avg'!D354</f>
        <v>1.0719400000000001</v>
      </c>
      <c r="G354" s="2">
        <f>'Moving Avg'!F354</f>
        <v>1.0673849999999998</v>
      </c>
      <c r="H354" s="2">
        <f>'Moving Avg'!G354</f>
        <v>1.1080360000000007</v>
      </c>
      <c r="I354" s="2">
        <f>'Moving Avg'!H354</f>
        <v>1.0607690000000003</v>
      </c>
      <c r="J354" s="5" t="str">
        <f>OBV!F354</f>
        <v>BULLISH</v>
      </c>
      <c r="K354" s="5" t="str">
        <f>OBV!G354</f>
        <v>STRONG</v>
      </c>
      <c r="L354" s="5" t="str">
        <f>OBV!H354</f>
        <v>CONFIRMED BULLISH</v>
      </c>
    </row>
    <row r="355" spans="1:12" ht="13.5" x14ac:dyDescent="0.25">
      <c r="A355" s="3">
        <f>RSI!A355</f>
        <v>42821</v>
      </c>
      <c r="B355" s="2">
        <f>RSI!B355</f>
        <v>1.1022000000000001</v>
      </c>
      <c r="C355" s="2">
        <f>RSI!I355</f>
        <v>61.536006339175437</v>
      </c>
      <c r="D355" s="2">
        <f>MACD!E355</f>
        <v>-8.0203367052920083E-3</v>
      </c>
      <c r="E355" s="2">
        <f>MACD!F355</f>
        <v>5.8094354622209412E-3</v>
      </c>
      <c r="F355" s="2">
        <f>'Moving Avg'!D355</f>
        <v>1.0804199999999999</v>
      </c>
      <c r="G355" s="2">
        <f>'Moving Avg'!F355</f>
        <v>1.0664749999999998</v>
      </c>
      <c r="H355" s="2">
        <f>'Moving Avg'!G355</f>
        <v>1.1047660000000008</v>
      </c>
      <c r="I355" s="2">
        <f>'Moving Avg'!H355</f>
        <v>1.0611930000000003</v>
      </c>
      <c r="J355" s="5" t="str">
        <f>OBV!F355</f>
        <v>BULLISH</v>
      </c>
      <c r="K355" s="5" t="str">
        <f>OBV!G355</f>
        <v>STRONG</v>
      </c>
      <c r="L355" s="5" t="str">
        <f>OBV!H355</f>
        <v>CONFIRMED BULLISH</v>
      </c>
    </row>
    <row r="356" spans="1:12" ht="13.5" x14ac:dyDescent="0.25">
      <c r="A356" s="3">
        <f>RSI!A356</f>
        <v>42822</v>
      </c>
      <c r="B356" s="2">
        <f>RSI!B356</f>
        <v>1.1022000000000001</v>
      </c>
      <c r="C356" s="2">
        <f>RSI!I356</f>
        <v>61.536006339175437</v>
      </c>
      <c r="D356" s="2">
        <f>MACD!E356</f>
        <v>-1.1631979137576742E-2</v>
      </c>
      <c r="E356" s="2">
        <f>MACD!F356</f>
        <v>2.3211525422614046E-3</v>
      </c>
      <c r="F356" s="2">
        <f>'Moving Avg'!D356</f>
        <v>1.08768</v>
      </c>
      <c r="G356" s="2">
        <f>'Moving Avg'!F356</f>
        <v>1.0679899999999996</v>
      </c>
      <c r="H356" s="2">
        <f>'Moving Avg'!G356</f>
        <v>1.102586000000001</v>
      </c>
      <c r="I356" s="2">
        <f>'Moving Avg'!H356</f>
        <v>1.0616170000000003</v>
      </c>
      <c r="J356" s="5" t="str">
        <f>OBV!F356</f>
        <v>BULLISH</v>
      </c>
      <c r="K356" s="5" t="str">
        <f>OBV!G356</f>
        <v>STRONG</v>
      </c>
      <c r="L356" s="5" t="str">
        <f>OBV!H356</f>
        <v>CONFIRMED BULLISH</v>
      </c>
    </row>
    <row r="357" spans="1:12" ht="13.5" x14ac:dyDescent="0.25">
      <c r="A357" s="3">
        <f>RSI!A357</f>
        <v>42823</v>
      </c>
      <c r="B357" s="2">
        <f>RSI!B357</f>
        <v>1.1022000000000001</v>
      </c>
      <c r="C357" s="2">
        <f>RSI!I357</f>
        <v>61.536006339175444</v>
      </c>
      <c r="D357" s="2">
        <f>MACD!E357</f>
        <v>-1.4812246238226301E-2</v>
      </c>
      <c r="E357" s="2">
        <f>MACD!F357</f>
        <v>-1.1055272138361368E-3</v>
      </c>
      <c r="F357" s="2">
        <f>'Moving Avg'!D357</f>
        <v>1.0949399999999998</v>
      </c>
      <c r="G357" s="2">
        <f>'Moving Avg'!F357</f>
        <v>1.0695049999999997</v>
      </c>
      <c r="H357" s="2">
        <f>'Moving Avg'!G357</f>
        <v>1.1014960000000009</v>
      </c>
      <c r="I357" s="2">
        <f>'Moving Avg'!H357</f>
        <v>1.0620410000000002</v>
      </c>
      <c r="J357" s="5" t="str">
        <f>OBV!F357</f>
        <v>BULLISH</v>
      </c>
      <c r="K357" s="5" t="str">
        <f>OBV!G357</f>
        <v>STRONG</v>
      </c>
      <c r="L357" s="5" t="str">
        <f>OBV!H357</f>
        <v>CONFIRMED BULLISH</v>
      </c>
    </row>
    <row r="358" spans="1:12" ht="13.5" x14ac:dyDescent="0.25">
      <c r="A358" s="3">
        <f>RSI!A358</f>
        <v>42824</v>
      </c>
      <c r="B358" s="2">
        <f>RSI!B358</f>
        <v>1.1022000000000001</v>
      </c>
      <c r="C358" s="2">
        <f>RSI!I358</f>
        <v>61.536006339175437</v>
      </c>
      <c r="D358" s="2">
        <f>MACD!E358</f>
        <v>-1.7618298852829506E-2</v>
      </c>
      <c r="E358" s="2">
        <f>MACD!F358</f>
        <v>-4.4080815416348111E-3</v>
      </c>
      <c r="F358" s="2">
        <f>'Moving Avg'!D358</f>
        <v>1.1022000000000001</v>
      </c>
      <c r="G358" s="2">
        <f>'Moving Avg'!F358</f>
        <v>1.0707149999999996</v>
      </c>
      <c r="H358" s="2">
        <f>'Moving Avg'!G358</f>
        <v>1.1010100000000009</v>
      </c>
      <c r="I358" s="2">
        <f>'Moving Avg'!H358</f>
        <v>1.0624650000000002</v>
      </c>
      <c r="J358" s="5" t="str">
        <f>OBV!F358</f>
        <v>BULLISH</v>
      </c>
      <c r="K358" s="5" t="str">
        <f>OBV!G358</f>
        <v>STRONG</v>
      </c>
      <c r="L358" s="5" t="str">
        <f>OBV!H358</f>
        <v>CONFIRMED BULLISH</v>
      </c>
    </row>
    <row r="359" spans="1:12" ht="13.5" x14ac:dyDescent="0.25">
      <c r="A359" s="3">
        <f>RSI!A359</f>
        <v>42825</v>
      </c>
      <c r="B359" s="2">
        <f>RSI!B359</f>
        <v>1.1022000000000001</v>
      </c>
      <c r="C359" s="2">
        <f>RSI!I359</f>
        <v>61.53600633917543</v>
      </c>
      <c r="D359" s="2">
        <f>MACD!E359</f>
        <v>-2.0099185672215691E-2</v>
      </c>
      <c r="E359" s="2">
        <f>MACD!F359</f>
        <v>-7.5463023677509872E-3</v>
      </c>
      <c r="F359" s="2">
        <f>'Moving Avg'!D359</f>
        <v>1.1022000000000001</v>
      </c>
      <c r="G359" s="2">
        <f>'Moving Avg'!F359</f>
        <v>1.0734399999999997</v>
      </c>
      <c r="H359" s="2">
        <f>'Moving Avg'!G359</f>
        <v>1.1005240000000009</v>
      </c>
      <c r="I359" s="2">
        <f>'Moving Avg'!H359</f>
        <v>1.062889</v>
      </c>
      <c r="J359" s="5" t="str">
        <f>OBV!F359</f>
        <v>NEUTRAL</v>
      </c>
      <c r="K359" s="5" t="str">
        <f>OBV!G359</f>
        <v>NEUTRAL</v>
      </c>
      <c r="L359" s="5" t="str">
        <f>OBV!H359</f>
        <v>NEUTRAL</v>
      </c>
    </row>
    <row r="360" spans="1:12" ht="13.5" x14ac:dyDescent="0.25">
      <c r="A360" s="3">
        <f>RSI!A360</f>
        <v>42828</v>
      </c>
      <c r="B360" s="2">
        <f>RSI!B360</f>
        <v>1.1022000000000001</v>
      </c>
      <c r="C360" s="2">
        <f>RSI!I360</f>
        <v>61.53600633917543</v>
      </c>
      <c r="D360" s="2">
        <f>MACD!E360</f>
        <v>-2.2297040750968833E-2</v>
      </c>
      <c r="E360" s="2">
        <f>MACD!F360</f>
        <v>-1.0496450044394557E-2</v>
      </c>
      <c r="F360" s="2">
        <f>'Moving Avg'!D360</f>
        <v>1.1022000000000001</v>
      </c>
      <c r="G360" s="2">
        <f>'Moving Avg'!F360</f>
        <v>1.0755599999999998</v>
      </c>
      <c r="H360" s="2">
        <f>'Moving Avg'!G360</f>
        <v>1.100038000000001</v>
      </c>
      <c r="I360" s="2">
        <f>'Moving Avg'!H360</f>
        <v>1.063313</v>
      </c>
      <c r="J360" s="5" t="str">
        <f>OBV!F360</f>
        <v>NEUTRAL</v>
      </c>
      <c r="K360" s="5" t="str">
        <f>OBV!G360</f>
        <v>NEUTRAL</v>
      </c>
      <c r="L360" s="5" t="str">
        <f>OBV!H360</f>
        <v>NEUTRAL</v>
      </c>
    </row>
    <row r="361" spans="1:12" ht="13.5" x14ac:dyDescent="0.25">
      <c r="A361" s="3">
        <f>RSI!A361</f>
        <v>42829</v>
      </c>
      <c r="B361" s="2">
        <f>RSI!B361</f>
        <v>1.1507000000000001</v>
      </c>
      <c r="C361" s="2">
        <f>RSI!I361</f>
        <v>78.488822200043913</v>
      </c>
      <c r="D361" s="2">
        <f>MACD!E361</f>
        <v>-2.6902231587587755E-2</v>
      </c>
      <c r="E361" s="2">
        <f>MACD!F361</f>
        <v>-1.3777606353033196E-2</v>
      </c>
      <c r="F361" s="2">
        <f>'Moving Avg'!D361</f>
        <v>1.1118999999999999</v>
      </c>
      <c r="G361" s="2">
        <f>'Moving Avg'!F361</f>
        <v>1.0801049999999999</v>
      </c>
      <c r="H361" s="2">
        <f>'Moving Avg'!G361</f>
        <v>1.101250000000001</v>
      </c>
      <c r="I361" s="2">
        <f>'Moving Avg'!H361</f>
        <v>1.0639794999999999</v>
      </c>
      <c r="J361" s="5" t="str">
        <f>OBV!F361</f>
        <v>BULLISH</v>
      </c>
      <c r="K361" s="5" t="str">
        <f>OBV!G361</f>
        <v>NEUTRAL</v>
      </c>
      <c r="L361" s="5" t="str">
        <f>OBV!H361</f>
        <v>CONFIRMED BULLISH</v>
      </c>
    </row>
    <row r="362" spans="1:12" ht="13.5" x14ac:dyDescent="0.25">
      <c r="A362" s="3">
        <f>RSI!A362</f>
        <v>42830</v>
      </c>
      <c r="B362" s="2">
        <f>RSI!B362</f>
        <v>1.2112000000000001</v>
      </c>
      <c r="C362" s="2">
        <f>RSI!I362</f>
        <v>86.488695067984821</v>
      </c>
      <c r="D362" s="2">
        <f>MACD!E362</f>
        <v>-3.56515721964763E-2</v>
      </c>
      <c r="E362" s="2">
        <f>MACD!F362</f>
        <v>-1.8152399521721818E-2</v>
      </c>
      <c r="F362" s="2">
        <f>'Moving Avg'!D362</f>
        <v>1.1336999999999999</v>
      </c>
      <c r="G362" s="2">
        <f>'Moving Avg'!F362</f>
        <v>1.0876749999999999</v>
      </c>
      <c r="H362" s="2">
        <f>'Moving Avg'!G362</f>
        <v>1.1040360000000009</v>
      </c>
      <c r="I362" s="2">
        <f>'Moving Avg'!H362</f>
        <v>1.0650339999999998</v>
      </c>
      <c r="J362" s="5" t="str">
        <f>OBV!F362</f>
        <v>BULLISH</v>
      </c>
      <c r="K362" s="5" t="str">
        <f>OBV!G362</f>
        <v>NEUTRAL</v>
      </c>
      <c r="L362" s="5" t="str">
        <f>OBV!H362</f>
        <v>CONFIRMED BULLISH</v>
      </c>
    </row>
    <row r="363" spans="1:12" ht="13.5" x14ac:dyDescent="0.25">
      <c r="A363" s="3">
        <f>RSI!A363</f>
        <v>42831</v>
      </c>
      <c r="B363" s="2">
        <f>RSI!B363</f>
        <v>1.2112000000000001</v>
      </c>
      <c r="C363" s="2">
        <f>RSI!I363</f>
        <v>86.488695067984821</v>
      </c>
      <c r="D363" s="2">
        <f>MACD!E363</f>
        <v>-4.3756023417725443E-2</v>
      </c>
      <c r="E363" s="2">
        <f>MACD!F363</f>
        <v>-2.3273124300922543E-2</v>
      </c>
      <c r="F363" s="2">
        <f>'Moving Avg'!D363</f>
        <v>1.1555</v>
      </c>
      <c r="G363" s="2">
        <f>'Moving Avg'!F363</f>
        <v>1.09494</v>
      </c>
      <c r="H363" s="2">
        <f>'Moving Avg'!G363</f>
        <v>1.1068220000000009</v>
      </c>
      <c r="I363" s="2">
        <f>'Moving Avg'!H363</f>
        <v>1.0660884999999996</v>
      </c>
      <c r="J363" s="5" t="str">
        <f>OBV!F363</f>
        <v>BULLISH</v>
      </c>
      <c r="K363" s="5" t="str">
        <f>OBV!G363</f>
        <v>NEUTRAL</v>
      </c>
      <c r="L363" s="5" t="str">
        <f>OBV!H363</f>
        <v>CONFIRMED BULLISH</v>
      </c>
    </row>
    <row r="364" spans="1:12" ht="13.5" x14ac:dyDescent="0.25">
      <c r="A364" s="3">
        <f>RSI!A364</f>
        <v>42832</v>
      </c>
      <c r="B364" s="2">
        <f>RSI!B364</f>
        <v>1.2112000000000001</v>
      </c>
      <c r="C364" s="2">
        <f>RSI!I364</f>
        <v>86.488695067984821</v>
      </c>
      <c r="D364" s="2">
        <f>MACD!E364</f>
        <v>-4.5678245617647439E-2</v>
      </c>
      <c r="E364" s="2">
        <f>MACD!F364</f>
        <v>-2.7754148564267524E-2</v>
      </c>
      <c r="F364" s="2">
        <f>'Moving Avg'!D364</f>
        <v>1.1773</v>
      </c>
      <c r="G364" s="2">
        <f>'Moving Avg'!F364</f>
        <v>1.1028100000000003</v>
      </c>
      <c r="H364" s="2">
        <f>'Moving Avg'!G364</f>
        <v>1.1096080000000008</v>
      </c>
      <c r="I364" s="2">
        <f>'Moving Avg'!H364</f>
        <v>1.0671429999999995</v>
      </c>
      <c r="J364" s="5" t="str">
        <f>OBV!F364</f>
        <v>BULLISH</v>
      </c>
      <c r="K364" s="5" t="str">
        <f>OBV!G364</f>
        <v>NEUTRAL</v>
      </c>
      <c r="L364" s="5" t="str">
        <f>OBV!H364</f>
        <v>CONFIRMED BULLISH</v>
      </c>
    </row>
    <row r="365" spans="1:12" ht="13.5" x14ac:dyDescent="0.25">
      <c r="A365" s="3">
        <f>RSI!A365</f>
        <v>42835</v>
      </c>
      <c r="B365" s="2">
        <f>RSI!B365</f>
        <v>1.1991000000000001</v>
      </c>
      <c r="C365" s="2">
        <f>RSI!I365</f>
        <v>79.137076846659966</v>
      </c>
      <c r="D365" s="2">
        <f>MACD!E365</f>
        <v>-4.7009579300006266E-2</v>
      </c>
      <c r="E365" s="2">
        <f>MACD!F365</f>
        <v>-3.1605234711415277E-2</v>
      </c>
      <c r="F365" s="2">
        <f>'Moving Avg'!D365</f>
        <v>1.19668</v>
      </c>
      <c r="G365" s="2">
        <f>'Moving Avg'!F365</f>
        <v>1.1097750000000004</v>
      </c>
      <c r="H365" s="2">
        <f>'Moving Avg'!G365</f>
        <v>1.1113040000000007</v>
      </c>
      <c r="I365" s="2">
        <f>'Moving Avg'!H365</f>
        <v>1.0681369999999992</v>
      </c>
      <c r="J365" s="5" t="str">
        <f>OBV!F365</f>
        <v>BEARISH</v>
      </c>
      <c r="K365" s="5" t="str">
        <f>OBV!G365</f>
        <v>NEUTRAL</v>
      </c>
      <c r="L365" s="5" t="str">
        <f>OBV!H365</f>
        <v>BEARISH DIVERGENCE</v>
      </c>
    </row>
    <row r="366" spans="1:12" ht="13.5" x14ac:dyDescent="0.25">
      <c r="A366" s="3">
        <f>RSI!A366</f>
        <v>42836</v>
      </c>
      <c r="B366" s="2">
        <f>RSI!B366</f>
        <v>1.1991000000000001</v>
      </c>
      <c r="C366" s="2">
        <f>RSI!I366</f>
        <v>79.137076846659966</v>
      </c>
      <c r="D366" s="2">
        <f>MACD!E366</f>
        <v>-4.8621198802708765E-2</v>
      </c>
      <c r="E366" s="2">
        <f>MACD!F366</f>
        <v>-3.500842752967398E-2</v>
      </c>
      <c r="F366" s="2">
        <f>'Moving Avg'!D366</f>
        <v>1.2063600000000001</v>
      </c>
      <c r="G366" s="2">
        <f>'Moving Avg'!F366</f>
        <v>1.1167400000000005</v>
      </c>
      <c r="H366" s="2">
        <f>'Moving Avg'!G366</f>
        <v>1.1122720000000006</v>
      </c>
      <c r="I366" s="2">
        <f>'Moving Avg'!H366</f>
        <v>1.0690454999999992</v>
      </c>
      <c r="J366" s="5" t="str">
        <f>OBV!F366</f>
        <v>BEARISH</v>
      </c>
      <c r="K366" s="5" t="str">
        <f>OBV!G366</f>
        <v>NEUTRAL</v>
      </c>
      <c r="L366" s="5" t="str">
        <f>OBV!H366</f>
        <v>BEARISH DIVERGENCE</v>
      </c>
    </row>
    <row r="367" spans="1:12" ht="13.5" x14ac:dyDescent="0.25">
      <c r="A367" s="3">
        <f>RSI!A367</f>
        <v>42837</v>
      </c>
      <c r="B367" s="2">
        <f>RSI!B367</f>
        <v>1.181</v>
      </c>
      <c r="C367" s="2">
        <f>RSI!I367</f>
        <v>68.966933210376524</v>
      </c>
      <c r="D367" s="2">
        <f>MACD!E367</f>
        <v>-4.90933086831431E-2</v>
      </c>
      <c r="E367" s="2">
        <f>MACD!F367</f>
        <v>-3.7825403760367804E-2</v>
      </c>
      <c r="F367" s="2">
        <f>'Moving Avg'!D367</f>
        <v>1.2003200000000001</v>
      </c>
      <c r="G367" s="2">
        <f>'Moving Avg'!F367</f>
        <v>1.1228000000000002</v>
      </c>
      <c r="H367" s="2">
        <f>'Moving Avg'!G367</f>
        <v>1.1128780000000005</v>
      </c>
      <c r="I367" s="2">
        <f>'Moving Avg'!H367</f>
        <v>1.0698634999999992</v>
      </c>
      <c r="J367" s="5" t="str">
        <f>OBV!F367</f>
        <v>BEARISH</v>
      </c>
      <c r="K367" s="5" t="str">
        <f>OBV!G367</f>
        <v>WEAK</v>
      </c>
      <c r="L367" s="5" t="str">
        <f>OBV!H367</f>
        <v>CONFIRMED BEARISH</v>
      </c>
    </row>
    <row r="368" spans="1:12" ht="13.5" x14ac:dyDescent="0.25">
      <c r="A368" s="3">
        <f>RSI!A368</f>
        <v>42838</v>
      </c>
      <c r="B368" s="2">
        <f>RSI!B368</f>
        <v>1.1507000000000001</v>
      </c>
      <c r="C368" s="2">
        <f>RSI!I368</f>
        <v>55.994021096796772</v>
      </c>
      <c r="D368" s="2">
        <f>MACD!E368</f>
        <v>-4.7557288689943134E-2</v>
      </c>
      <c r="E368" s="2">
        <f>MACD!F368</f>
        <v>-3.9771780746282875E-2</v>
      </c>
      <c r="F368" s="2">
        <f>'Moving Avg'!D368</f>
        <v>1.1882200000000001</v>
      </c>
      <c r="G368" s="2">
        <f>'Moving Avg'!F368</f>
        <v>1.1273450000000005</v>
      </c>
      <c r="H368" s="2">
        <f>'Moving Avg'!G368</f>
        <v>1.1128780000000003</v>
      </c>
      <c r="I368" s="2">
        <f>'Moving Avg'!H368</f>
        <v>1.0705299999999991</v>
      </c>
      <c r="J368" s="5" t="str">
        <f>OBV!F368</f>
        <v>BEARISH</v>
      </c>
      <c r="K368" s="5" t="str">
        <f>OBV!G368</f>
        <v>WEAK</v>
      </c>
      <c r="L368" s="5" t="str">
        <f>OBV!H368</f>
        <v>CONFIRMED BEARISH</v>
      </c>
    </row>
    <row r="369" spans="1:12" ht="13.5" x14ac:dyDescent="0.25">
      <c r="A369" s="3">
        <f>RSI!A369</f>
        <v>42839</v>
      </c>
      <c r="B369" s="2">
        <f>RSI!B369</f>
        <v>1.1507000000000001</v>
      </c>
      <c r="C369" s="2">
        <f>RSI!I369</f>
        <v>55.994021096796772</v>
      </c>
      <c r="D369" s="2">
        <f>MACD!E369</f>
        <v>-4.6364597371169047E-2</v>
      </c>
      <c r="E369" s="2">
        <f>MACD!F369</f>
        <v>-4.109034407126011E-2</v>
      </c>
      <c r="F369" s="2">
        <f>'Moving Avg'!D369</f>
        <v>1.1761200000000003</v>
      </c>
      <c r="G369" s="2">
        <f>'Moving Avg'!F369</f>
        <v>1.1318900000000003</v>
      </c>
      <c r="H369" s="2">
        <f>'Moving Avg'!G369</f>
        <v>1.1128780000000003</v>
      </c>
      <c r="I369" s="2">
        <f>'Moving Avg'!H369</f>
        <v>1.071196499999999</v>
      </c>
      <c r="J369" s="5" t="str">
        <f>OBV!F369</f>
        <v>BEARISH</v>
      </c>
      <c r="K369" s="5" t="str">
        <f>OBV!G369</f>
        <v>WEAK</v>
      </c>
      <c r="L369" s="5" t="str">
        <f>OBV!H369</f>
        <v>CONFIRMED BEARISH</v>
      </c>
    </row>
    <row r="370" spans="1:12" ht="13.5" x14ac:dyDescent="0.25">
      <c r="A370" s="3">
        <f>RSI!A370</f>
        <v>42842</v>
      </c>
      <c r="B370" s="2">
        <f>RSI!B370</f>
        <v>1.1507000000000001</v>
      </c>
      <c r="C370" s="2">
        <f>RSI!I370</f>
        <v>55.994021096796772</v>
      </c>
      <c r="D370" s="2">
        <f>MACD!E370</f>
        <v>-4.5454487678441069E-2</v>
      </c>
      <c r="E370" s="2">
        <f>MACD!F370</f>
        <v>-4.1963172792696304E-2</v>
      </c>
      <c r="F370" s="2">
        <f>'Moving Avg'!D370</f>
        <v>1.1664400000000001</v>
      </c>
      <c r="G370" s="2">
        <f>'Moving Avg'!F370</f>
        <v>1.1364350000000001</v>
      </c>
      <c r="H370" s="2">
        <f>'Moving Avg'!G370</f>
        <v>1.1128780000000003</v>
      </c>
      <c r="I370" s="2">
        <f>'Moving Avg'!H370</f>
        <v>1.0718629999999991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</row>
    <row r="371" spans="1:12" ht="13.5" x14ac:dyDescent="0.25">
      <c r="A371" s="3">
        <f>RSI!A371</f>
        <v>42843</v>
      </c>
      <c r="B371" s="2">
        <f>RSI!B371</f>
        <v>1.1507000000000001</v>
      </c>
      <c r="C371" s="2">
        <f>RSI!I371</f>
        <v>55.994021096796772</v>
      </c>
      <c r="D371" s="2">
        <f>MACD!E371</f>
        <v>-3.7314607005466627E-2</v>
      </c>
      <c r="E371" s="2">
        <f>MACD!F371</f>
        <v>-4.1033459635250374E-2</v>
      </c>
      <c r="F371" s="2">
        <f>'Moving Avg'!D371</f>
        <v>1.1567600000000002</v>
      </c>
      <c r="G371" s="2">
        <f>'Moving Avg'!F371</f>
        <v>1.1406750000000001</v>
      </c>
      <c r="H371" s="2">
        <f>'Moving Avg'!G371</f>
        <v>1.1128780000000003</v>
      </c>
      <c r="I371" s="2">
        <f>'Moving Avg'!H371</f>
        <v>1.072529499999999</v>
      </c>
      <c r="J371" s="5" t="str">
        <f>OBV!F371</f>
        <v>BEARISH</v>
      </c>
      <c r="K371" s="5" t="str">
        <f>OBV!G371</f>
        <v>NEUTRAL</v>
      </c>
      <c r="L371" s="5" t="str">
        <f>OBV!H371</f>
        <v>CONFIRMED BEARISH</v>
      </c>
    </row>
    <row r="372" spans="1:12" ht="13.5" x14ac:dyDescent="0.25">
      <c r="A372" s="3">
        <f>RSI!A372</f>
        <v>42844</v>
      </c>
      <c r="B372" s="2">
        <f>RSI!B372</f>
        <v>1.1507000000000001</v>
      </c>
      <c r="C372" s="2">
        <f>RSI!I372</f>
        <v>55.994021096796772</v>
      </c>
      <c r="D372" s="2">
        <f>MACD!E372</f>
        <v>-2.1204277623444234E-2</v>
      </c>
      <c r="E372" s="2">
        <f>MACD!F372</f>
        <v>-3.7067623232889153E-2</v>
      </c>
      <c r="F372" s="2">
        <f>'Moving Avg'!D372</f>
        <v>1.1507000000000001</v>
      </c>
      <c r="G372" s="2">
        <f>'Moving Avg'!F372</f>
        <v>1.1449150000000001</v>
      </c>
      <c r="H372" s="2">
        <f>'Moving Avg'!G372</f>
        <v>1.1128780000000003</v>
      </c>
      <c r="I372" s="2">
        <f>'Moving Avg'!H372</f>
        <v>1.0732814999999991</v>
      </c>
      <c r="J372" s="5" t="str">
        <f>OBV!F372</f>
        <v>BEARISH</v>
      </c>
      <c r="K372" s="5" t="str">
        <f>OBV!G372</f>
        <v>NEUTRAL</v>
      </c>
      <c r="L372" s="5" t="str">
        <f>OBV!H372</f>
        <v>CONFIRMED BEARISH</v>
      </c>
    </row>
    <row r="373" spans="1:12" ht="13.5" x14ac:dyDescent="0.25">
      <c r="A373" s="3">
        <f>RSI!A373</f>
        <v>42845</v>
      </c>
      <c r="B373" s="2">
        <f>RSI!B373</f>
        <v>1.1204000000000001</v>
      </c>
      <c r="C373" s="2">
        <f>RSI!I373</f>
        <v>44.004169509869136</v>
      </c>
      <c r="D373" s="2">
        <f>MACD!E373</f>
        <v>-5.4066773654670719E-3</v>
      </c>
      <c r="E373" s="2">
        <f>MACD!F373</f>
        <v>-3.0735434059404737E-2</v>
      </c>
      <c r="F373" s="2">
        <f>'Moving Avg'!D373</f>
        <v>1.1446400000000001</v>
      </c>
      <c r="G373" s="2">
        <f>'Moving Avg'!F373</f>
        <v>1.14764</v>
      </c>
      <c r="H373" s="2">
        <f>'Moving Avg'!G373</f>
        <v>1.1122720000000001</v>
      </c>
      <c r="I373" s="2">
        <f>'Moving Avg'!H373</f>
        <v>1.0738869999999989</v>
      </c>
      <c r="J373" s="5" t="str">
        <f>OBV!F373</f>
        <v>BEARISH</v>
      </c>
      <c r="K373" s="5" t="str">
        <f>OBV!G373</f>
        <v>NEUTRAL</v>
      </c>
      <c r="L373" s="5" t="str">
        <f>OBV!H373</f>
        <v>CONFIRMED BEARISH</v>
      </c>
    </row>
    <row r="374" spans="1:12" ht="13.5" x14ac:dyDescent="0.25">
      <c r="A374" s="3">
        <f>RSI!A374</f>
        <v>42846</v>
      </c>
      <c r="B374" s="2">
        <f>RSI!B374</f>
        <v>1.1204000000000001</v>
      </c>
      <c r="C374" s="2">
        <f>RSI!I374</f>
        <v>44.004169509869129</v>
      </c>
      <c r="D374" s="2">
        <f>MACD!E374</f>
        <v>8.0667322653180662E-3</v>
      </c>
      <c r="E374" s="2">
        <f>MACD!F374</f>
        <v>-2.2975000794460177E-2</v>
      </c>
      <c r="F374" s="2">
        <f>'Moving Avg'!D374</f>
        <v>1.1385799999999999</v>
      </c>
      <c r="G374" s="2">
        <f>'Moving Avg'!F374</f>
        <v>1.14855</v>
      </c>
      <c r="H374" s="2">
        <f>'Moving Avg'!G374</f>
        <v>1.1116660000000003</v>
      </c>
      <c r="I374" s="2">
        <f>'Moving Avg'!H374</f>
        <v>1.074492499999999</v>
      </c>
      <c r="J374" s="5" t="str">
        <f>OBV!F374</f>
        <v>BEARISH</v>
      </c>
      <c r="K374" s="5" t="str">
        <f>OBV!G374</f>
        <v>NEUTRAL</v>
      </c>
      <c r="L374" s="5" t="str">
        <f>OBV!H374</f>
        <v>CONFIRMED BEARISH</v>
      </c>
    </row>
    <row r="375" spans="1:12" ht="13.5" x14ac:dyDescent="0.25">
      <c r="A375" s="3">
        <f>RSI!A375</f>
        <v>42849</v>
      </c>
      <c r="B375" s="2">
        <f>RSI!B375</f>
        <v>1.1204000000000001</v>
      </c>
      <c r="C375" s="2">
        <f>RSI!I375</f>
        <v>44.004169509869129</v>
      </c>
      <c r="D375" s="2">
        <f>MACD!E375</f>
        <v>1.7704113232282603E-2</v>
      </c>
      <c r="E375" s="2">
        <f>MACD!F375</f>
        <v>-1.4839177989111623E-2</v>
      </c>
      <c r="F375" s="2">
        <f>'Moving Avg'!D375</f>
        <v>1.13252</v>
      </c>
      <c r="G375" s="2">
        <f>'Moving Avg'!F375</f>
        <v>1.1494599999999999</v>
      </c>
      <c r="H375" s="2">
        <f>'Moving Avg'!G375</f>
        <v>1.1110600000000002</v>
      </c>
      <c r="I375" s="2">
        <f>'Moving Avg'!H375</f>
        <v>1.0750979999999992</v>
      </c>
      <c r="J375" s="5" t="str">
        <f>OBV!F375</f>
        <v>BEARISH</v>
      </c>
      <c r="K375" s="5" t="str">
        <f>OBV!G375</f>
        <v>NEUTRAL</v>
      </c>
      <c r="L375" s="5" t="str">
        <f>OBV!H375</f>
        <v>CONFIRMED BEARISH</v>
      </c>
    </row>
    <row r="376" spans="1:12" ht="13.5" x14ac:dyDescent="0.25">
      <c r="A376" s="3">
        <f>RSI!A376</f>
        <v>42850</v>
      </c>
      <c r="B376" s="2">
        <f>RSI!B376</f>
        <v>1.1204000000000001</v>
      </c>
      <c r="C376" s="2">
        <f>RSI!I376</f>
        <v>44.004169509869129</v>
      </c>
      <c r="D376" s="2">
        <f>MACD!E376</f>
        <v>2.5949877656744613E-2</v>
      </c>
      <c r="E376" s="2">
        <f>MACD!F376</f>
        <v>-6.6813668599403769E-3</v>
      </c>
      <c r="F376" s="2">
        <f>'Moving Avg'!D376</f>
        <v>1.1264600000000002</v>
      </c>
      <c r="G376" s="2">
        <f>'Moving Avg'!F376</f>
        <v>1.1503700000000001</v>
      </c>
      <c r="H376" s="2">
        <f>'Moving Avg'!G376</f>
        <v>1.1104540000000003</v>
      </c>
      <c r="I376" s="2">
        <f>'Moving Avg'!H376</f>
        <v>1.075703499999999</v>
      </c>
      <c r="J376" s="5" t="str">
        <f>OBV!F376</f>
        <v>BEARISH</v>
      </c>
      <c r="K376" s="5" t="str">
        <f>OBV!G376</f>
        <v>NEUTRAL</v>
      </c>
      <c r="L376" s="5" t="str">
        <f>OBV!H376</f>
        <v>CONFIRMED BEARISH</v>
      </c>
    </row>
    <row r="377" spans="1:12" ht="13.5" x14ac:dyDescent="0.25">
      <c r="A377" s="3">
        <f>RSI!A377</f>
        <v>42851</v>
      </c>
      <c r="B377" s="2">
        <f>RSI!B377</f>
        <v>1.1204000000000001</v>
      </c>
      <c r="C377" s="2">
        <f>RSI!I377</f>
        <v>44.004169509869129</v>
      </c>
      <c r="D377" s="2">
        <f>MACD!E377</f>
        <v>3.0226760010306108E-2</v>
      </c>
      <c r="E377" s="2">
        <f>MACD!F377</f>
        <v>7.0025851410891998E-4</v>
      </c>
      <c r="F377" s="2">
        <f>'Moving Avg'!D377</f>
        <v>1.1204000000000001</v>
      </c>
      <c r="G377" s="2">
        <f>'Moving Avg'!F377</f>
        <v>1.1512800000000001</v>
      </c>
      <c r="H377" s="2">
        <f>'Moving Avg'!G377</f>
        <v>1.1104540000000003</v>
      </c>
      <c r="I377" s="2">
        <f>'Moving Avg'!H377</f>
        <v>1.0763089999999991</v>
      </c>
      <c r="J377" s="5" t="str">
        <f>OBV!F377</f>
        <v>BEARISH</v>
      </c>
      <c r="K377" s="5" t="str">
        <f>OBV!G377</f>
        <v>NEUTRAL</v>
      </c>
      <c r="L377" s="5" t="str">
        <f>OBV!H377</f>
        <v>CONFIRMED BEARISH</v>
      </c>
    </row>
    <row r="378" spans="1:12" ht="13.5" x14ac:dyDescent="0.25">
      <c r="A378" s="3">
        <f>RSI!A378</f>
        <v>42852</v>
      </c>
      <c r="B378" s="2">
        <f>RSI!B378</f>
        <v>1.1204000000000001</v>
      </c>
      <c r="C378" s="2">
        <f>RSI!I378</f>
        <v>44.004169509869129</v>
      </c>
      <c r="D378" s="2">
        <f>MACD!E378</f>
        <v>2.9262189090614399E-2</v>
      </c>
      <c r="E378" s="2">
        <f>MACD!F378</f>
        <v>6.4126446294100166E-3</v>
      </c>
      <c r="F378" s="2">
        <f>'Moving Avg'!D378</f>
        <v>1.1204000000000001</v>
      </c>
      <c r="G378" s="2">
        <f>'Moving Avg'!F378</f>
        <v>1.15219</v>
      </c>
      <c r="H378" s="2">
        <f>'Moving Avg'!G378</f>
        <v>1.1104540000000003</v>
      </c>
      <c r="I378" s="2">
        <f>'Moving Avg'!H378</f>
        <v>1.0769144999999989</v>
      </c>
      <c r="J378" s="5" t="str">
        <f>OBV!F378</f>
        <v>NEUTRAL</v>
      </c>
      <c r="K378" s="5" t="str">
        <f>OBV!G378</f>
        <v>NEUTRAL</v>
      </c>
      <c r="L378" s="5" t="str">
        <f>OBV!H378</f>
        <v>NEUTRAL</v>
      </c>
    </row>
    <row r="379" spans="1:12" ht="13.5" x14ac:dyDescent="0.25">
      <c r="A379" s="3">
        <f>RSI!A379</f>
        <v>42853</v>
      </c>
      <c r="B379" s="2">
        <f>RSI!B379</f>
        <v>1.1204000000000001</v>
      </c>
      <c r="C379" s="2">
        <f>RSI!I379</f>
        <v>44.004169509869129</v>
      </c>
      <c r="D379" s="2">
        <f>MACD!E379</f>
        <v>2.8518298038541001E-2</v>
      </c>
      <c r="E379" s="2">
        <f>MACD!F379</f>
        <v>1.0833775311236214E-2</v>
      </c>
      <c r="F379" s="2">
        <f>'Moving Avg'!D379</f>
        <v>1.1204000000000001</v>
      </c>
      <c r="G379" s="2">
        <f>'Moving Avg'!F379</f>
        <v>1.1531</v>
      </c>
      <c r="H379" s="2">
        <f>'Moving Avg'!G379</f>
        <v>1.1104540000000003</v>
      </c>
      <c r="I379" s="2">
        <f>'Moving Avg'!H379</f>
        <v>1.0775199999999989</v>
      </c>
      <c r="J379" s="5" t="str">
        <f>OBV!F379</f>
        <v>NEUTRAL</v>
      </c>
      <c r="K379" s="5" t="str">
        <f>OBV!G379</f>
        <v>NEUTRAL</v>
      </c>
      <c r="L379" s="5" t="str">
        <f>OBV!H379</f>
        <v>NEUTRAL</v>
      </c>
    </row>
    <row r="380" spans="1:12" ht="13.5" x14ac:dyDescent="0.25">
      <c r="A380" s="3">
        <f>RSI!A380</f>
        <v>42857</v>
      </c>
      <c r="B380" s="2">
        <f>RSI!B380</f>
        <v>1.1204000000000001</v>
      </c>
      <c r="C380" s="2">
        <f>RSI!I380</f>
        <v>44.004169509869129</v>
      </c>
      <c r="D380" s="2">
        <f>MACD!E380</f>
        <v>2.7955781709554595E-2</v>
      </c>
      <c r="E380" s="2">
        <f>MACD!F380</f>
        <v>1.4258176590899891E-2</v>
      </c>
      <c r="F380" s="2">
        <f>'Moving Avg'!D380</f>
        <v>1.1204000000000001</v>
      </c>
      <c r="G380" s="2">
        <f>'Moving Avg'!F380</f>
        <v>1.15401</v>
      </c>
      <c r="H380" s="2">
        <f>'Moving Avg'!G380</f>
        <v>1.1104540000000003</v>
      </c>
      <c r="I380" s="2">
        <f>'Moving Avg'!H380</f>
        <v>1.0781254999999987</v>
      </c>
      <c r="J380" s="5" t="str">
        <f>OBV!F380</f>
        <v>NEUTRAL</v>
      </c>
      <c r="K380" s="5" t="str">
        <f>OBV!G380</f>
        <v>NEUTRAL</v>
      </c>
      <c r="L380" s="5" t="str">
        <f>OBV!H380</f>
        <v>NEUTRAL</v>
      </c>
    </row>
    <row r="381" spans="1:12" ht="13.5" x14ac:dyDescent="0.25">
      <c r="A381" s="3">
        <f>RSI!A381</f>
        <v>42858</v>
      </c>
      <c r="B381" s="2">
        <f>RSI!B381</f>
        <v>1.1204000000000001</v>
      </c>
      <c r="C381" s="2">
        <f>RSI!I381</f>
        <v>44.004169509869136</v>
      </c>
      <c r="D381" s="2">
        <f>MACD!E381</f>
        <v>2.7541778526336769E-2</v>
      </c>
      <c r="E381" s="2">
        <f>MACD!F381</f>
        <v>1.6914896977987266E-2</v>
      </c>
      <c r="F381" s="2">
        <f>'Moving Avg'!D381</f>
        <v>1.1204000000000001</v>
      </c>
      <c r="G381" s="2">
        <f>'Moving Avg'!F381</f>
        <v>1.152495</v>
      </c>
      <c r="H381" s="2">
        <f>'Moving Avg'!G381</f>
        <v>1.1104540000000003</v>
      </c>
      <c r="I381" s="2">
        <f>'Moving Avg'!H381</f>
        <v>1.0787309999999986</v>
      </c>
      <c r="J381" s="5" t="str">
        <f>OBV!F381</f>
        <v>NEUTRAL</v>
      </c>
      <c r="K381" s="5" t="str">
        <f>OBV!G381</f>
        <v>NEUTRAL</v>
      </c>
      <c r="L381" s="5" t="str">
        <f>OBV!H381</f>
        <v>NEUTRAL</v>
      </c>
    </row>
    <row r="382" spans="1:12" ht="13.5" x14ac:dyDescent="0.25">
      <c r="A382" s="3">
        <f>RSI!A382</f>
        <v>42859</v>
      </c>
      <c r="B382" s="2">
        <f>RSI!B382</f>
        <v>1.1204000000000001</v>
      </c>
      <c r="C382" s="2">
        <f>RSI!I382</f>
        <v>44.004169509869136</v>
      </c>
      <c r="D382" s="2">
        <f>MACD!E382</f>
        <v>2.7248849781350115E-2</v>
      </c>
      <c r="E382" s="2">
        <f>MACD!F382</f>
        <v>1.8981687538659836E-2</v>
      </c>
      <c r="F382" s="2">
        <f>'Moving Avg'!D382</f>
        <v>1.1204000000000001</v>
      </c>
      <c r="G382" s="2">
        <f>'Moving Avg'!F382</f>
        <v>1.1479550000000001</v>
      </c>
      <c r="H382" s="2">
        <f>'Moving Avg'!G382</f>
        <v>1.1104540000000005</v>
      </c>
      <c r="I382" s="2">
        <f>'Moving Avg'!H382</f>
        <v>1.0793064999999986</v>
      </c>
      <c r="J382" s="5" t="str">
        <f>OBV!F382</f>
        <v>NEUTRAL</v>
      </c>
      <c r="K382" s="5" t="str">
        <f>OBV!G382</f>
        <v>NEUTRAL</v>
      </c>
      <c r="L382" s="5" t="str">
        <f>OBV!H382</f>
        <v>NEUTRAL</v>
      </c>
    </row>
    <row r="383" spans="1:12" ht="13.5" x14ac:dyDescent="0.25">
      <c r="A383" s="3">
        <f>RSI!A383</f>
        <v>42860</v>
      </c>
      <c r="B383" s="2">
        <f>RSI!B383</f>
        <v>1.1204000000000001</v>
      </c>
      <c r="C383" s="2">
        <f>RSI!I383</f>
        <v>44.004169509869129</v>
      </c>
      <c r="D383" s="2">
        <f>MACD!E383</f>
        <v>2.2392579684493485E-2</v>
      </c>
      <c r="E383" s="2">
        <f>MACD!F383</f>
        <v>1.9663865967826568E-2</v>
      </c>
      <c r="F383" s="2">
        <f>'Moving Avg'!D383</f>
        <v>1.1204000000000001</v>
      </c>
      <c r="G383" s="2">
        <f>'Moving Avg'!F383</f>
        <v>1.1434150000000003</v>
      </c>
      <c r="H383" s="2">
        <f>'Moving Avg'!G383</f>
        <v>1.1104540000000005</v>
      </c>
      <c r="I383" s="2">
        <f>'Moving Avg'!H383</f>
        <v>1.0798819999999985</v>
      </c>
      <c r="J383" s="5" t="str">
        <f>OBV!F383</f>
        <v>NEUTRAL</v>
      </c>
      <c r="K383" s="5" t="str">
        <f>OBV!G383</f>
        <v>NEUTRAL</v>
      </c>
      <c r="L383" s="5" t="str">
        <f>OBV!H383</f>
        <v>NEUTRAL</v>
      </c>
    </row>
    <row r="384" spans="1:12" ht="13.5" x14ac:dyDescent="0.25">
      <c r="A384" s="3">
        <f>RSI!A384</f>
        <v>42863</v>
      </c>
      <c r="B384" s="2">
        <f>RSI!B384</f>
        <v>1.1204000000000001</v>
      </c>
      <c r="C384" s="2">
        <f>RSI!I384</f>
        <v>44.004169509869136</v>
      </c>
      <c r="D384" s="2">
        <f>MACD!E384</f>
        <v>1.8332623572318019E-2</v>
      </c>
      <c r="E384" s="2">
        <f>MACD!F384</f>
        <v>1.9397617488724858E-2</v>
      </c>
      <c r="F384" s="2">
        <f>'Moving Avg'!D384</f>
        <v>1.1204000000000001</v>
      </c>
      <c r="G384" s="2">
        <f>'Moving Avg'!F384</f>
        <v>1.1388750000000001</v>
      </c>
      <c r="H384" s="2">
        <f>'Moving Avg'!G384</f>
        <v>1.1104540000000009</v>
      </c>
      <c r="I384" s="2">
        <f>'Moving Avg'!H384</f>
        <v>1.0804574999999985</v>
      </c>
      <c r="J384" s="5" t="str">
        <f>OBV!F384</f>
        <v>NEUTRAL</v>
      </c>
      <c r="K384" s="5" t="str">
        <f>OBV!G384</f>
        <v>NEUTRAL</v>
      </c>
      <c r="L384" s="5" t="str">
        <f>OBV!H384</f>
        <v>NEUTRAL</v>
      </c>
    </row>
    <row r="385" spans="1:12" ht="13.5" x14ac:dyDescent="0.25">
      <c r="A385" s="3">
        <f>RSI!A385</f>
        <v>42864</v>
      </c>
      <c r="B385" s="2">
        <f>RSI!B385</f>
        <v>1.1265000000000001</v>
      </c>
      <c r="C385" s="2">
        <f>RSI!I385</f>
        <v>49.32045466636437</v>
      </c>
      <c r="D385" s="2">
        <f>MACD!E385</f>
        <v>1.4490975637453385E-2</v>
      </c>
      <c r="E385" s="2">
        <f>MACD!F385</f>
        <v>1.8416289118470562E-2</v>
      </c>
      <c r="F385" s="2">
        <f>'Moving Avg'!D385</f>
        <v>1.1216200000000001</v>
      </c>
      <c r="G385" s="2">
        <f>'Moving Avg'!F385</f>
        <v>1.1352450000000001</v>
      </c>
      <c r="H385" s="2">
        <f>'Moving Avg'!G385</f>
        <v>1.1105760000000009</v>
      </c>
      <c r="I385" s="2">
        <f>'Moving Avg'!H385</f>
        <v>1.0809724999999986</v>
      </c>
      <c r="J385" s="5" t="str">
        <f>OBV!F385</f>
        <v>BULLISH</v>
      </c>
      <c r="K385" s="5" t="str">
        <f>OBV!G385</f>
        <v>NEUTRAL</v>
      </c>
      <c r="L385" s="5" t="str">
        <f>OBV!H385</f>
        <v>CONFIRMED BULLISH</v>
      </c>
    </row>
    <row r="386" spans="1:12" ht="13.5" x14ac:dyDescent="0.25">
      <c r="A386" s="3">
        <f>RSI!A386</f>
        <v>42865</v>
      </c>
      <c r="B386" s="2">
        <f>RSI!B386</f>
        <v>1.1507000000000001</v>
      </c>
      <c r="C386" s="2">
        <f>RSI!I386</f>
        <v>63.945141794379666</v>
      </c>
      <c r="D386" s="2">
        <f>MACD!E386</f>
        <v>9.4538899262350817E-3</v>
      </c>
      <c r="E386" s="2">
        <f>MACD!F386</f>
        <v>1.6623809280023466E-2</v>
      </c>
      <c r="F386" s="2">
        <f>'Moving Avg'!D386</f>
        <v>1.1276800000000002</v>
      </c>
      <c r="G386" s="2">
        <f>'Moving Avg'!F386</f>
        <v>1.1328250000000002</v>
      </c>
      <c r="H386" s="2">
        <f>'Moving Avg'!G386</f>
        <v>1.1121520000000009</v>
      </c>
      <c r="I386" s="2">
        <f>'Moving Avg'!H386</f>
        <v>1.0815779999999984</v>
      </c>
      <c r="J386" s="5" t="str">
        <f>OBV!F386</f>
        <v>BULLISH</v>
      </c>
      <c r="K386" s="5" t="str">
        <f>OBV!G386</f>
        <v>NEUTRAL</v>
      </c>
      <c r="L386" s="5" t="str">
        <f>OBV!H386</f>
        <v>CONFIRMED BULLISH</v>
      </c>
    </row>
    <row r="387" spans="1:12" ht="13.5" x14ac:dyDescent="0.25">
      <c r="A387" s="3">
        <f>RSI!A387</f>
        <v>42866</v>
      </c>
      <c r="B387" s="2">
        <f>RSI!B387</f>
        <v>1.1507000000000001</v>
      </c>
      <c r="C387" s="2">
        <f>RSI!I387</f>
        <v>63.945141794379673</v>
      </c>
      <c r="D387" s="2">
        <f>MACD!E387</f>
        <v>5.0544194695685274E-3</v>
      </c>
      <c r="E387" s="2">
        <f>MACD!F387</f>
        <v>1.4309931317932479E-2</v>
      </c>
      <c r="F387" s="2">
        <f>'Moving Avg'!D387</f>
        <v>1.1337400000000002</v>
      </c>
      <c r="G387" s="2">
        <f>'Moving Avg'!F387</f>
        <v>1.1313100000000003</v>
      </c>
      <c r="H387" s="2">
        <f>'Moving Avg'!G387</f>
        <v>1.1137280000000009</v>
      </c>
      <c r="I387" s="2">
        <f>'Moving Avg'!H387</f>
        <v>1.0821834999999986</v>
      </c>
      <c r="J387" s="5" t="str">
        <f>OBV!F387</f>
        <v>BULLISH</v>
      </c>
      <c r="K387" s="5" t="str">
        <f>OBV!G387</f>
        <v>NEUTRAL</v>
      </c>
      <c r="L387" s="5" t="str">
        <f>OBV!H387</f>
        <v>CONFIRMED BULLISH</v>
      </c>
    </row>
    <row r="388" spans="1:12" ht="13.5" x14ac:dyDescent="0.25">
      <c r="A388" s="3">
        <f>RSI!A388</f>
        <v>42867</v>
      </c>
      <c r="B388" s="2">
        <f>RSI!B388</f>
        <v>1.1507000000000001</v>
      </c>
      <c r="C388" s="2">
        <f>RSI!I388</f>
        <v>63.945141794379673</v>
      </c>
      <c r="D388" s="2">
        <f>MACD!E388</f>
        <v>1.2046415394786347E-3</v>
      </c>
      <c r="E388" s="2">
        <f>MACD!F388</f>
        <v>1.1688873362241711E-2</v>
      </c>
      <c r="F388" s="2">
        <f>'Moving Avg'!D388</f>
        <v>1.1397999999999999</v>
      </c>
      <c r="G388" s="2">
        <f>'Moving Avg'!F388</f>
        <v>1.13131</v>
      </c>
      <c r="H388" s="2">
        <f>'Moving Avg'!G388</f>
        <v>1.1151820000000008</v>
      </c>
      <c r="I388" s="2">
        <f>'Moving Avg'!H388</f>
        <v>1.0827889999999984</v>
      </c>
      <c r="J388" s="5" t="str">
        <f>OBV!F388</f>
        <v>BULLISH</v>
      </c>
      <c r="K388" s="5" t="str">
        <f>OBV!G388</f>
        <v>NEUTRAL</v>
      </c>
      <c r="L388" s="5" t="str">
        <f>OBV!H388</f>
        <v>CONFIRMED BULLISH</v>
      </c>
    </row>
    <row r="389" spans="1:12" ht="13.5" x14ac:dyDescent="0.25">
      <c r="A389" s="3">
        <f>RSI!A389</f>
        <v>42870</v>
      </c>
      <c r="B389" s="2">
        <f>RSI!B389</f>
        <v>1.1507000000000001</v>
      </c>
      <c r="C389" s="2">
        <f>RSI!I389</f>
        <v>63.945141794379666</v>
      </c>
      <c r="D389" s="2">
        <f>MACD!E389</f>
        <v>-2.1705934945177585E-3</v>
      </c>
      <c r="E389" s="2">
        <f>MACD!F389</f>
        <v>8.9169799908898166E-3</v>
      </c>
      <c r="F389" s="2">
        <f>'Moving Avg'!D389</f>
        <v>1.1458600000000001</v>
      </c>
      <c r="G389" s="2">
        <f>'Moving Avg'!F389</f>
        <v>1.1313100000000003</v>
      </c>
      <c r="H389" s="2">
        <f>'Moving Avg'!G389</f>
        <v>1.117242000000001</v>
      </c>
      <c r="I389" s="2">
        <f>'Moving Avg'!H389</f>
        <v>1.0833944999999985</v>
      </c>
      <c r="J389" s="5" t="str">
        <f>OBV!F389</f>
        <v>BULLISH</v>
      </c>
      <c r="K389" s="5" t="str">
        <f>OBV!G389</f>
        <v>NEUTRAL</v>
      </c>
      <c r="L389" s="5" t="str">
        <f>OBV!H389</f>
        <v>CONFIRMED BULLISH</v>
      </c>
    </row>
    <row r="390" spans="1:12" ht="13.5" x14ac:dyDescent="0.25">
      <c r="A390" s="3">
        <f>RSI!A390</f>
        <v>42871</v>
      </c>
      <c r="B390" s="2">
        <f>RSI!B390</f>
        <v>1.1507000000000001</v>
      </c>
      <c r="C390" s="2">
        <f>RSI!I390</f>
        <v>63.945141794379666</v>
      </c>
      <c r="D390" s="2">
        <f>MACD!E390</f>
        <v>-5.1355714442924416E-3</v>
      </c>
      <c r="E390" s="2">
        <f>MACD!F390</f>
        <v>6.1064697038533651E-3</v>
      </c>
      <c r="F390" s="2">
        <f>'Moving Avg'!D390</f>
        <v>1.1507000000000001</v>
      </c>
      <c r="G390" s="2">
        <f>'Moving Avg'!F390</f>
        <v>1.1313100000000003</v>
      </c>
      <c r="H390" s="2">
        <f>'Moving Avg'!G390</f>
        <v>1.1190600000000011</v>
      </c>
      <c r="I390" s="2">
        <f>'Moving Avg'!H390</f>
        <v>1.0839999999999987</v>
      </c>
      <c r="J390" s="5" t="str">
        <f>OBV!F390</f>
        <v>BULLISH</v>
      </c>
      <c r="K390" s="5" t="str">
        <f>OBV!G390</f>
        <v>NEUTRAL</v>
      </c>
      <c r="L390" s="5" t="str">
        <f>OBV!H390</f>
        <v>CONFIRMED BULLISH</v>
      </c>
    </row>
    <row r="391" spans="1:12" ht="13.5" x14ac:dyDescent="0.25">
      <c r="A391" s="3">
        <f>RSI!A391</f>
        <v>42872</v>
      </c>
      <c r="B391" s="2">
        <f>RSI!B391</f>
        <v>1.1507000000000001</v>
      </c>
      <c r="C391" s="2">
        <f>RSI!I391</f>
        <v>63.945141794379666</v>
      </c>
      <c r="D391" s="2">
        <f>MACD!E391</f>
        <v>-7.745333981075575E-3</v>
      </c>
      <c r="E391" s="2">
        <f>MACD!F391</f>
        <v>3.3361089668675777E-3</v>
      </c>
      <c r="F391" s="2">
        <f>'Moving Avg'!D391</f>
        <v>1.1507000000000001</v>
      </c>
      <c r="G391" s="2">
        <f>'Moving Avg'!F391</f>
        <v>1.1313100000000003</v>
      </c>
      <c r="H391" s="2">
        <f>'Moving Avg'!G391</f>
        <v>1.1208780000000009</v>
      </c>
      <c r="I391" s="2">
        <f>'Moving Avg'!H391</f>
        <v>1.0846054999999986</v>
      </c>
      <c r="J391" s="5" t="str">
        <f>OBV!F391</f>
        <v>NEUTRAL</v>
      </c>
      <c r="K391" s="5" t="str">
        <f>OBV!G391</f>
        <v>NEUTRAL</v>
      </c>
      <c r="L391" s="5" t="str">
        <f>OBV!H391</f>
        <v>NEUTRAL</v>
      </c>
    </row>
    <row r="392" spans="1:12" ht="13.5" x14ac:dyDescent="0.25">
      <c r="A392" s="3">
        <f>RSI!A392</f>
        <v>42873</v>
      </c>
      <c r="B392" s="2">
        <f>RSI!B392</f>
        <v>1.1204000000000001</v>
      </c>
      <c r="C392" s="2">
        <f>RSI!I392</f>
        <v>40.895480369018472</v>
      </c>
      <c r="D392" s="2">
        <f>MACD!E392</f>
        <v>-7.8026085158078295E-3</v>
      </c>
      <c r="E392" s="2">
        <f>MACD!F392</f>
        <v>1.1083654703324965E-3</v>
      </c>
      <c r="F392" s="2">
        <f>'Moving Avg'!D392</f>
        <v>1.1446400000000001</v>
      </c>
      <c r="G392" s="2">
        <f>'Moving Avg'!F392</f>
        <v>1.1297950000000001</v>
      </c>
      <c r="H392" s="2">
        <f>'Moving Avg'!G392</f>
        <v>1.1220900000000009</v>
      </c>
      <c r="I392" s="2">
        <f>'Moving Avg'!H392</f>
        <v>1.0850594999999987</v>
      </c>
      <c r="J392" s="5" t="str">
        <f>OBV!F392</f>
        <v>BEARISH</v>
      </c>
      <c r="K392" s="5" t="str">
        <f>OBV!G392</f>
        <v>NEUTRAL</v>
      </c>
      <c r="L392" s="5" t="str">
        <f>OBV!H392</f>
        <v>CONFIRMED BEARISH</v>
      </c>
    </row>
    <row r="393" spans="1:12" ht="13.5" x14ac:dyDescent="0.25">
      <c r="A393" s="3">
        <f>RSI!A393</f>
        <v>42874</v>
      </c>
      <c r="B393" s="2">
        <f>RSI!B393</f>
        <v>1.1204000000000001</v>
      </c>
      <c r="C393" s="2">
        <f>RSI!I393</f>
        <v>40.895480369018472</v>
      </c>
      <c r="D393" s="2">
        <f>MACD!E393</f>
        <v>-7.7585631112155884E-3</v>
      </c>
      <c r="E393" s="2">
        <f>MACD!F393</f>
        <v>-6.6502024597712051E-4</v>
      </c>
      <c r="F393" s="2">
        <f>'Moving Avg'!D393</f>
        <v>1.1385799999999999</v>
      </c>
      <c r="G393" s="2">
        <f>'Moving Avg'!F393</f>
        <v>1.1297950000000001</v>
      </c>
      <c r="H393" s="2">
        <f>'Moving Avg'!G393</f>
        <v>1.123180000000001</v>
      </c>
      <c r="I393" s="2">
        <f>'Moving Avg'!H393</f>
        <v>1.0855134999999985</v>
      </c>
      <c r="J393" s="5" t="str">
        <f>OBV!F393</f>
        <v>BEARISH</v>
      </c>
      <c r="K393" s="5" t="str">
        <f>OBV!G393</f>
        <v>NEUTRAL</v>
      </c>
      <c r="L393" s="5" t="str">
        <f>OBV!H393</f>
        <v>CONFIRMED BEARISH</v>
      </c>
    </row>
    <row r="394" spans="1:12" ht="13.5" x14ac:dyDescent="0.25">
      <c r="A394" s="3">
        <f>RSI!A394</f>
        <v>42877</v>
      </c>
      <c r="B394" s="2">
        <f>RSI!B394</f>
        <v>1.0901000000000001</v>
      </c>
      <c r="C394" s="2">
        <f>RSI!I394</f>
        <v>28.839273756608847</v>
      </c>
      <c r="D394" s="2">
        <f>MACD!E394</f>
        <v>-5.3911934852677312E-3</v>
      </c>
      <c r="E394" s="2">
        <f>MACD!F394</f>
        <v>-1.6102548938352426E-3</v>
      </c>
      <c r="F394" s="2">
        <f>'Moving Avg'!D394</f>
        <v>1.1264600000000002</v>
      </c>
      <c r="G394" s="2">
        <f>'Moving Avg'!F394</f>
        <v>1.1282800000000002</v>
      </c>
      <c r="H394" s="2">
        <f>'Moving Avg'!G394</f>
        <v>1.123906000000001</v>
      </c>
      <c r="I394" s="2">
        <f>'Moving Avg'!H394</f>
        <v>1.0858159999999986</v>
      </c>
      <c r="J394" s="5" t="str">
        <f>OBV!F394</f>
        <v>BEARISH</v>
      </c>
      <c r="K394" s="5" t="str">
        <f>OBV!G394</f>
        <v>NEUTRAL</v>
      </c>
      <c r="L394" s="5" t="str">
        <f>OBV!H394</f>
        <v>CONFIRMED BEARISH</v>
      </c>
    </row>
    <row r="395" spans="1:12" ht="13.5" x14ac:dyDescent="0.25">
      <c r="A395" s="3">
        <f>RSI!A395</f>
        <v>42878</v>
      </c>
      <c r="B395" s="2">
        <f>RSI!B395</f>
        <v>1.1204000000000001</v>
      </c>
      <c r="C395" s="2">
        <f>RSI!I395</f>
        <v>45.987353930821918</v>
      </c>
      <c r="D395" s="2">
        <f>MACD!E395</f>
        <v>-4.4356623710888332E-3</v>
      </c>
      <c r="E395" s="2">
        <f>MACD!F395</f>
        <v>-2.175336389285961E-3</v>
      </c>
      <c r="F395" s="2">
        <f>'Moving Avg'!D395</f>
        <v>1.1204000000000001</v>
      </c>
      <c r="G395" s="2">
        <f>'Moving Avg'!F395</f>
        <v>1.1282800000000002</v>
      </c>
      <c r="H395" s="2">
        <f>'Moving Avg'!G395</f>
        <v>1.1251180000000007</v>
      </c>
      <c r="I395" s="2">
        <f>'Moving Avg'!H395</f>
        <v>1.0862699999999985</v>
      </c>
      <c r="J395" s="5" t="str">
        <f>OBV!F395</f>
        <v>BEARISH</v>
      </c>
      <c r="K395" s="5" t="str">
        <f>OBV!G395</f>
        <v>NEUTRAL</v>
      </c>
      <c r="L395" s="5" t="str">
        <f>OBV!H395</f>
        <v>CONFIRMED BEARISH</v>
      </c>
    </row>
    <row r="396" spans="1:12" ht="13.5" x14ac:dyDescent="0.25">
      <c r="A396" s="3">
        <f>RSI!A396</f>
        <v>42879</v>
      </c>
      <c r="B396" s="2">
        <f>RSI!B396</f>
        <v>1.1507000000000001</v>
      </c>
      <c r="C396" s="2">
        <f>RSI!I396</f>
        <v>57.11625988616008</v>
      </c>
      <c r="D396" s="2">
        <f>MACD!E396</f>
        <v>-2.0883298756941837E-3</v>
      </c>
      <c r="E396" s="2">
        <f>MACD!F396</f>
        <v>-2.1579350865676057E-3</v>
      </c>
      <c r="F396" s="2">
        <f>'Moving Avg'!D396</f>
        <v>1.1204000000000001</v>
      </c>
      <c r="G396" s="2">
        <f>'Moving Avg'!F396</f>
        <v>1.1297950000000001</v>
      </c>
      <c r="H396" s="2">
        <f>'Moving Avg'!G396</f>
        <v>1.1269360000000008</v>
      </c>
      <c r="I396" s="2">
        <f>'Moving Avg'!H396</f>
        <v>1.0866639999999985</v>
      </c>
      <c r="J396" s="5" t="str">
        <f>OBV!F396</f>
        <v>BEARISH</v>
      </c>
      <c r="K396" s="5" t="str">
        <f>OBV!G396</f>
        <v>NEUTRAL</v>
      </c>
      <c r="L396" s="5" t="str">
        <f>OBV!H396</f>
        <v>NEUTRAL</v>
      </c>
    </row>
    <row r="397" spans="1:12" ht="13.5" x14ac:dyDescent="0.25">
      <c r="A397" s="3">
        <f>RSI!A397</f>
        <v>42880</v>
      </c>
      <c r="B397" s="2">
        <f>RSI!B397</f>
        <v>1.1022000000000001</v>
      </c>
      <c r="C397" s="2">
        <f>RSI!I397</f>
        <v>42.14681811890415</v>
      </c>
      <c r="D397" s="2">
        <f>MACD!E397</f>
        <v>3.3671395138681337E-3</v>
      </c>
      <c r="E397" s="2">
        <f>MACD!F397</f>
        <v>-1.0529201664804578E-3</v>
      </c>
      <c r="F397" s="2">
        <f>'Moving Avg'!D397</f>
        <v>1.11676</v>
      </c>
      <c r="G397" s="2">
        <f>'Moving Avg'!F397</f>
        <v>1.1288850000000001</v>
      </c>
      <c r="H397" s="2">
        <f>'Moving Avg'!G397</f>
        <v>1.1277840000000008</v>
      </c>
      <c r="I397" s="2">
        <f>'Moving Avg'!H397</f>
        <v>1.0868154999999986</v>
      </c>
      <c r="J397" s="5" t="str">
        <f>OBV!F397</f>
        <v>BEARISH</v>
      </c>
      <c r="K397" s="5" t="str">
        <f>OBV!G397</f>
        <v>NEUTRAL</v>
      </c>
      <c r="L397" s="5" t="str">
        <f>OBV!H397</f>
        <v>CONFIRMED BEARISH</v>
      </c>
    </row>
    <row r="398" spans="1:12" ht="13.5" x14ac:dyDescent="0.25">
      <c r="A398" s="3">
        <f>RSI!A398</f>
        <v>42881</v>
      </c>
      <c r="B398" s="2">
        <f>RSI!B398</f>
        <v>1.1022000000000001</v>
      </c>
      <c r="C398" s="2">
        <f>RSI!I398</f>
        <v>42.14681811890415</v>
      </c>
      <c r="D398" s="2">
        <f>MACD!E398</f>
        <v>8.155702260518094E-3</v>
      </c>
      <c r="E398" s="2">
        <f>MACD!F398</f>
        <v>7.8880431891925271E-4</v>
      </c>
      <c r="F398" s="2">
        <f>'Moving Avg'!D398</f>
        <v>1.1131199999999999</v>
      </c>
      <c r="G398" s="2">
        <f>'Moving Avg'!F398</f>
        <v>1.1279750000000002</v>
      </c>
      <c r="H398" s="2">
        <f>'Moving Avg'!G398</f>
        <v>1.128632000000001</v>
      </c>
      <c r="I398" s="2">
        <f>'Moving Avg'!H398</f>
        <v>1.0868154999999986</v>
      </c>
      <c r="J398" s="5" t="str">
        <f>OBV!F398</f>
        <v>BEARISH</v>
      </c>
      <c r="K398" s="5" t="str">
        <f>OBV!G398</f>
        <v>NEUTRAL</v>
      </c>
      <c r="L398" s="5" t="str">
        <f>OBV!H398</f>
        <v>CONFIRMED BEARISH</v>
      </c>
    </row>
    <row r="399" spans="1:12" ht="13.5" x14ac:dyDescent="0.25">
      <c r="A399" s="3">
        <f>RSI!A399</f>
        <v>42884</v>
      </c>
      <c r="B399" s="2">
        <f>RSI!B399</f>
        <v>1.1022000000000001</v>
      </c>
      <c r="C399" s="2">
        <f>RSI!I399</f>
        <v>42.14681811890415</v>
      </c>
      <c r="D399" s="2">
        <f>MACD!E399</f>
        <v>1.2367189286975666E-2</v>
      </c>
      <c r="E399" s="2">
        <f>MACD!F399</f>
        <v>3.1044813125305354E-3</v>
      </c>
      <c r="F399" s="2">
        <f>'Moving Avg'!D399</f>
        <v>1.11554</v>
      </c>
      <c r="G399" s="2">
        <f>'Moving Avg'!F399</f>
        <v>1.1270650000000002</v>
      </c>
      <c r="H399" s="2">
        <f>'Moving Avg'!G399</f>
        <v>1.1294800000000007</v>
      </c>
      <c r="I399" s="2">
        <f>'Moving Avg'!H399</f>
        <v>1.0868154999999988</v>
      </c>
      <c r="J399" s="5" t="str">
        <f>OBV!F399</f>
        <v>BEARISH</v>
      </c>
      <c r="K399" s="5" t="str">
        <f>OBV!G399</f>
        <v>NEUTRAL</v>
      </c>
      <c r="L399" s="5" t="str">
        <f>OBV!H399</f>
        <v>BEARISH DIVERGENCE</v>
      </c>
    </row>
    <row r="400" spans="1:12" ht="13.5" x14ac:dyDescent="0.25">
      <c r="A400" s="3">
        <f>RSI!A400</f>
        <v>42885</v>
      </c>
      <c r="B400" s="2">
        <f>RSI!B400</f>
        <v>1.1022000000000001</v>
      </c>
      <c r="C400" s="2">
        <f>RSI!I400</f>
        <v>42.14681811890415</v>
      </c>
      <c r="D400" s="2">
        <f>MACD!E400</f>
        <v>1.6078557307283248E-2</v>
      </c>
      <c r="E400" s="2">
        <f>MACD!F400</f>
        <v>5.6992965114810784E-3</v>
      </c>
      <c r="F400" s="2">
        <f>'Moving Avg'!D400</f>
        <v>1.1118999999999999</v>
      </c>
      <c r="G400" s="2">
        <f>'Moving Avg'!F400</f>
        <v>1.1261550000000002</v>
      </c>
      <c r="H400" s="2">
        <f>'Moving Avg'!G400</f>
        <v>1.1303280000000007</v>
      </c>
      <c r="I400" s="2">
        <f>'Moving Avg'!H400</f>
        <v>1.0868154999999988</v>
      </c>
      <c r="J400" s="5" t="str">
        <f>OBV!F400</f>
        <v>BEARISH</v>
      </c>
      <c r="K400" s="5" t="str">
        <f>OBV!G400</f>
        <v>NEUTRAL</v>
      </c>
      <c r="L400" s="5" t="str">
        <f>OBV!H400</f>
        <v>CONFIRMED BEARISH</v>
      </c>
    </row>
    <row r="401" spans="1:12" ht="13.5" x14ac:dyDescent="0.25">
      <c r="A401" s="3">
        <f>RSI!A401</f>
        <v>42886</v>
      </c>
      <c r="B401" s="2">
        <f>RSI!B401</f>
        <v>1.1507000000000001</v>
      </c>
      <c r="C401" s="2">
        <f>RSI!I401</f>
        <v>57.225657629136627</v>
      </c>
      <c r="D401" s="2">
        <f>MACD!E401</f>
        <v>1.5763206812569486E-2</v>
      </c>
      <c r="E401" s="2">
        <f>MACD!F401</f>
        <v>7.7120785716987602E-3</v>
      </c>
      <c r="F401" s="2">
        <f>'Moving Avg'!D401</f>
        <v>1.1118999999999999</v>
      </c>
      <c r="G401" s="2">
        <f>'Moving Avg'!F401</f>
        <v>1.1276700000000002</v>
      </c>
      <c r="H401" s="2">
        <f>'Moving Avg'!G401</f>
        <v>1.1320240000000006</v>
      </c>
      <c r="I401" s="2">
        <f>'Moving Avg'!H401</f>
        <v>1.0870579999999987</v>
      </c>
      <c r="J401" s="5" t="str">
        <f>OBV!F401</f>
        <v>BEARISH</v>
      </c>
      <c r="K401" s="5" t="str">
        <f>OBV!G401</f>
        <v>NEUTRAL</v>
      </c>
      <c r="L401" s="5" t="str">
        <f>OBV!H401</f>
        <v>NEUTRAL</v>
      </c>
    </row>
    <row r="402" spans="1:12" ht="13.5" x14ac:dyDescent="0.25">
      <c r="A402" s="3">
        <f>RSI!A402</f>
        <v>42887</v>
      </c>
      <c r="B402" s="2">
        <f>RSI!B402</f>
        <v>1.2054</v>
      </c>
      <c r="C402" s="2">
        <f>RSI!I402</f>
        <v>67.510793704596011</v>
      </c>
      <c r="D402" s="2">
        <f>MACD!E402</f>
        <v>6.6231093387898454E-3</v>
      </c>
      <c r="E402" s="2">
        <f>MACD!F402</f>
        <v>7.4942847251169781E-3</v>
      </c>
      <c r="F402" s="2">
        <f>'Moving Avg'!D402</f>
        <v>1.1325400000000001</v>
      </c>
      <c r="G402" s="2">
        <f>'Moving Avg'!F402</f>
        <v>1.1319200000000003</v>
      </c>
      <c r="H402" s="2">
        <f>'Moving Avg'!G402</f>
        <v>1.1348140000000004</v>
      </c>
      <c r="I402" s="2">
        <f>'Moving Avg'!H402</f>
        <v>1.0875739999999987</v>
      </c>
      <c r="J402" s="5" t="str">
        <f>OBV!F402</f>
        <v>BULLISH</v>
      </c>
      <c r="K402" s="5" t="str">
        <f>OBV!G402</f>
        <v>NEUTRAL</v>
      </c>
      <c r="L402" s="5" t="str">
        <f>OBV!H402</f>
        <v>CONFIRMED BULLISH</v>
      </c>
    </row>
    <row r="403" spans="1:12" ht="13.5" x14ac:dyDescent="0.25">
      <c r="A403" s="3">
        <f>RSI!A403</f>
        <v>42888</v>
      </c>
      <c r="B403" s="2">
        <f>RSI!B403</f>
        <v>1.2505999999999999</v>
      </c>
      <c r="C403" s="2">
        <f>RSI!I403</f>
        <v>73.237329064251611</v>
      </c>
      <c r="D403" s="2">
        <f>MACD!E403</f>
        <v>-4.9302218368356687E-3</v>
      </c>
      <c r="E403" s="2">
        <f>MACD!F403</f>
        <v>5.0093834127264494E-3</v>
      </c>
      <c r="F403" s="2">
        <f>'Moving Avg'!D403</f>
        <v>1.16222</v>
      </c>
      <c r="G403" s="2">
        <f>'Moving Avg'!F403</f>
        <v>1.1384300000000001</v>
      </c>
      <c r="H403" s="2">
        <f>'Moving Avg'!G403</f>
        <v>1.1385080000000003</v>
      </c>
      <c r="I403" s="2">
        <f>'Moving Avg'!H403</f>
        <v>1.0883159999999987</v>
      </c>
      <c r="J403" s="5" t="str">
        <f>OBV!F403</f>
        <v>BULLISH</v>
      </c>
      <c r="K403" s="5" t="str">
        <f>OBV!G403</f>
        <v>NEUTRAL</v>
      </c>
      <c r="L403" s="5" t="str">
        <f>OBV!H403</f>
        <v>CONFIRMED BULLISH</v>
      </c>
    </row>
    <row r="404" spans="1:12" ht="13.5" x14ac:dyDescent="0.25">
      <c r="A404" s="3">
        <f>RSI!A404</f>
        <v>42891</v>
      </c>
      <c r="B404" s="2">
        <f>RSI!B404</f>
        <v>1.2827999999999999</v>
      </c>
      <c r="C404" s="2">
        <f>RSI!I404</f>
        <v>76.425214561557709</v>
      </c>
      <c r="D404" s="2">
        <f>MACD!E404</f>
        <v>-2.2456276497660577E-2</v>
      </c>
      <c r="E404" s="2">
        <f>MACD!F404</f>
        <v>-4.8374856935095613E-4</v>
      </c>
      <c r="F404" s="2">
        <f>'Moving Avg'!D404</f>
        <v>1.19834</v>
      </c>
      <c r="G404" s="2">
        <f>'Moving Avg'!F404</f>
        <v>1.1465500000000002</v>
      </c>
      <c r="H404" s="2">
        <f>'Moving Avg'!G404</f>
        <v>1.1421200000000002</v>
      </c>
      <c r="I404" s="2">
        <f>'Moving Avg'!H404</f>
        <v>1.0891279999999985</v>
      </c>
      <c r="J404" s="5" t="str">
        <f>OBV!F404</f>
        <v>BULLISH</v>
      </c>
      <c r="K404" s="5" t="str">
        <f>OBV!G404</f>
        <v>NEUTRAL</v>
      </c>
      <c r="L404" s="5" t="str">
        <f>OBV!H404</f>
        <v>CONFIRMED BULLISH</v>
      </c>
    </row>
    <row r="405" spans="1:12" ht="13.5" x14ac:dyDescent="0.25">
      <c r="A405" s="3">
        <f>RSI!A405</f>
        <v>42892</v>
      </c>
      <c r="B405" s="2">
        <f>RSI!B405</f>
        <v>1.2827999999999999</v>
      </c>
      <c r="C405" s="2">
        <f>RSI!I405</f>
        <v>76.425214561557709</v>
      </c>
      <c r="D405" s="2">
        <f>MACD!E405</f>
        <v>-3.3466076855883431E-2</v>
      </c>
      <c r="E405" s="2">
        <f>MACD!F405</f>
        <v>-7.0802142266574511E-3</v>
      </c>
      <c r="F405" s="2">
        <f>'Moving Avg'!D405</f>
        <v>1.2344599999999999</v>
      </c>
      <c r="G405" s="2">
        <f>'Moving Avg'!F405</f>
        <v>1.1543650000000003</v>
      </c>
      <c r="H405" s="2">
        <f>'Moving Avg'!G405</f>
        <v>1.1457320000000002</v>
      </c>
      <c r="I405" s="2">
        <f>'Moving Avg'!H405</f>
        <v>1.0899399999999988</v>
      </c>
      <c r="J405" s="5" t="str">
        <f>OBV!F405</f>
        <v>BULLISH</v>
      </c>
      <c r="K405" s="5" t="str">
        <f>OBV!G405</f>
        <v>NEUTRAL</v>
      </c>
      <c r="L405" s="5" t="str">
        <f>OBV!H405</f>
        <v>CONFIRMED BULLISH</v>
      </c>
    </row>
    <row r="406" spans="1:12" ht="13.5" x14ac:dyDescent="0.25">
      <c r="A406" s="3">
        <f>RSI!A406</f>
        <v>42893</v>
      </c>
      <c r="B406" s="2">
        <f>RSI!B406</f>
        <v>1.2569999999999999</v>
      </c>
      <c r="C406" s="2">
        <f>RSI!I406</f>
        <v>68.808802050992611</v>
      </c>
      <c r="D406" s="2">
        <f>MACD!E406</f>
        <v>-3.6988671702287368E-2</v>
      </c>
      <c r="E406" s="2">
        <f>MACD!F406</f>
        <v>-1.3061905721783435E-2</v>
      </c>
      <c r="F406" s="2">
        <f>'Moving Avg'!D406</f>
        <v>1.2557199999999997</v>
      </c>
      <c r="G406" s="2">
        <f>'Moving Avg'!F406</f>
        <v>1.15968</v>
      </c>
      <c r="H406" s="2">
        <f>'Moving Avg'!G406</f>
        <v>1.1488280000000004</v>
      </c>
      <c r="I406" s="2">
        <f>'Moving Avg'!H406</f>
        <v>1.0906229999999986</v>
      </c>
      <c r="J406" s="5" t="str">
        <f>OBV!F406</f>
        <v>BULLISH</v>
      </c>
      <c r="K406" s="5" t="str">
        <f>OBV!G406</f>
        <v>NEUTRAL</v>
      </c>
      <c r="L406" s="5" t="str">
        <f>OBV!H406</f>
        <v>CONFIRMED BULLISH</v>
      </c>
    </row>
    <row r="407" spans="1:12" ht="13.5" x14ac:dyDescent="0.25">
      <c r="A407" s="3">
        <f>RSI!A407</f>
        <v>42894</v>
      </c>
      <c r="B407" s="2">
        <f>RSI!B407</f>
        <v>1.2569999999999999</v>
      </c>
      <c r="C407" s="2">
        <f>RSI!I407</f>
        <v>68.808802050992611</v>
      </c>
      <c r="D407" s="2">
        <f>MACD!E407</f>
        <v>-4.7999950608133446E-2</v>
      </c>
      <c r="E407" s="2">
        <f>MACD!F407</f>
        <v>-2.0049514699053438E-2</v>
      </c>
      <c r="F407" s="2">
        <f>'Moving Avg'!D407</f>
        <v>1.2660399999999998</v>
      </c>
      <c r="G407" s="2">
        <f>'Moving Avg'!F407</f>
        <v>1.164995</v>
      </c>
      <c r="H407" s="2">
        <f>'Moving Avg'!G407</f>
        <v>1.1519240000000004</v>
      </c>
      <c r="I407" s="2">
        <f>'Moving Avg'!H407</f>
        <v>1.0913059999999988</v>
      </c>
      <c r="J407" s="5" t="str">
        <f>OBV!F407</f>
        <v>BULLISH</v>
      </c>
      <c r="K407" s="5" t="str">
        <f>OBV!G407</f>
        <v>NEUTRAL</v>
      </c>
      <c r="L407" s="5" t="str">
        <f>OBV!H407</f>
        <v>CONFIRMED BULLISH</v>
      </c>
    </row>
    <row r="408" spans="1:12" ht="13.5" x14ac:dyDescent="0.25">
      <c r="A408" s="3">
        <f>RSI!A408</f>
        <v>42895</v>
      </c>
      <c r="B408" s="2">
        <f>RSI!B408</f>
        <v>1.2569999999999999</v>
      </c>
      <c r="C408" s="2">
        <f>RSI!I408</f>
        <v>68.808802050992611</v>
      </c>
      <c r="D408" s="2">
        <f>MACD!E408</f>
        <v>-5.7844115555925946E-2</v>
      </c>
      <c r="E408" s="2">
        <f>MACD!F408</f>
        <v>-2.7608434870427939E-2</v>
      </c>
      <c r="F408" s="2">
        <f>'Moving Avg'!D408</f>
        <v>1.2673199999999998</v>
      </c>
      <c r="G408" s="2">
        <f>'Moving Avg'!F408</f>
        <v>1.1703100000000002</v>
      </c>
      <c r="H408" s="2">
        <f>'Moving Avg'!G408</f>
        <v>1.1550200000000002</v>
      </c>
      <c r="I408" s="2">
        <f>'Moving Avg'!H408</f>
        <v>1.091988999999999</v>
      </c>
      <c r="J408" s="5" t="str">
        <f>OBV!F408</f>
        <v>NEUTRAL</v>
      </c>
      <c r="K408" s="5" t="str">
        <f>OBV!G408</f>
        <v>NEUTRAL</v>
      </c>
      <c r="L408" s="5" t="str">
        <f>OBV!H408</f>
        <v>NEUTRAL</v>
      </c>
    </row>
    <row r="409" spans="1:12" ht="13.5" x14ac:dyDescent="0.25">
      <c r="A409" s="3">
        <f>RSI!A409</f>
        <v>42898</v>
      </c>
      <c r="B409" s="2">
        <f>RSI!B409</f>
        <v>1.2505999999999999</v>
      </c>
      <c r="C409" s="2">
        <f>RSI!I409</f>
        <v>66.747861496185919</v>
      </c>
      <c r="D409" s="2">
        <f>MACD!E409</f>
        <v>-6.6187616691023576E-2</v>
      </c>
      <c r="E409" s="2">
        <f>MACD!F409</f>
        <v>-3.5324271234547067E-2</v>
      </c>
      <c r="F409" s="2">
        <f>'Moving Avg'!D409</f>
        <v>1.2608799999999998</v>
      </c>
      <c r="G409" s="2">
        <f>'Moving Avg'!F409</f>
        <v>1.1753050000000003</v>
      </c>
      <c r="H409" s="2">
        <f>'Moving Avg'!G409</f>
        <v>1.1579880000000002</v>
      </c>
      <c r="I409" s="2">
        <f>'Moving Avg'!H409</f>
        <v>1.0926399999999992</v>
      </c>
      <c r="J409" s="5" t="str">
        <f>OBV!F409</f>
        <v>BEARISH</v>
      </c>
      <c r="K409" s="5" t="str">
        <f>OBV!G409</f>
        <v>NEUTRAL</v>
      </c>
      <c r="L409" s="5" t="str">
        <f>OBV!H409</f>
        <v>CONFIRMED BEARISH</v>
      </c>
    </row>
    <row r="410" spans="1:12" ht="13.5" x14ac:dyDescent="0.25">
      <c r="A410" s="3">
        <f>RSI!A410</f>
        <v>42899</v>
      </c>
      <c r="B410" s="2">
        <f>RSI!B410</f>
        <v>1.2505999999999999</v>
      </c>
      <c r="C410" s="2">
        <f>RSI!I410</f>
        <v>66.747861496185919</v>
      </c>
      <c r="D410" s="2">
        <f>MACD!E410</f>
        <v>-7.3661441036857456E-2</v>
      </c>
      <c r="E410" s="2">
        <f>MACD!F410</f>
        <v>-4.2991705195009146E-2</v>
      </c>
      <c r="F410" s="2">
        <f>'Moving Avg'!D410</f>
        <v>1.25444</v>
      </c>
      <c r="G410" s="2">
        <f>'Moving Avg'!F410</f>
        <v>1.1803000000000003</v>
      </c>
      <c r="H410" s="2">
        <f>'Moving Avg'!G410</f>
        <v>1.1609560000000001</v>
      </c>
      <c r="I410" s="2">
        <f>'Moving Avg'!H410</f>
        <v>1.0932909999999991</v>
      </c>
      <c r="J410" s="5" t="str">
        <f>OBV!F410</f>
        <v>BEARISH</v>
      </c>
      <c r="K410" s="5" t="str">
        <f>OBV!G410</f>
        <v>NEUTRAL</v>
      </c>
      <c r="L410" s="5" t="str">
        <f>OBV!H410</f>
        <v>CONFIRMED BEARISH</v>
      </c>
    </row>
    <row r="411" spans="1:12" ht="13.5" x14ac:dyDescent="0.25">
      <c r="A411" s="3">
        <f>RSI!A411</f>
        <v>42900</v>
      </c>
      <c r="B411" s="2">
        <f>RSI!B411</f>
        <v>1.2569999999999999</v>
      </c>
      <c r="C411" s="2">
        <f>RSI!I411</f>
        <v>67.864160369866696</v>
      </c>
      <c r="D411" s="2">
        <f>MACD!E411</f>
        <v>-7.3381258503971036E-2</v>
      </c>
      <c r="E411" s="2">
        <f>MACD!F411</f>
        <v>-4.9069615856801529E-2</v>
      </c>
      <c r="F411" s="2">
        <f>'Moving Avg'!D411</f>
        <v>1.25444</v>
      </c>
      <c r="G411" s="2">
        <f>'Moving Avg'!F411</f>
        <v>1.1856150000000003</v>
      </c>
      <c r="H411" s="2">
        <f>'Moving Avg'!G411</f>
        <v>1.1630820000000002</v>
      </c>
      <c r="I411" s="2">
        <f>'Moving Avg'!H411</f>
        <v>1.0939739999999993</v>
      </c>
      <c r="J411" s="5" t="str">
        <f>OBV!F411</f>
        <v>BULLISH</v>
      </c>
      <c r="K411" s="5" t="str">
        <f>OBV!G411</f>
        <v>NEUTRAL</v>
      </c>
      <c r="L411" s="5" t="str">
        <f>OBV!H411</f>
        <v>NEUTRAL</v>
      </c>
    </row>
    <row r="412" spans="1:12" ht="13.5" x14ac:dyDescent="0.25">
      <c r="A412" s="3">
        <f>RSI!A412</f>
        <v>42901</v>
      </c>
      <c r="B412" s="2">
        <f>RSI!B412</f>
        <v>1.2569999999999999</v>
      </c>
      <c r="C412" s="2">
        <f>RSI!I412</f>
        <v>67.864160369866696</v>
      </c>
      <c r="D412" s="2">
        <f>MACD!E412</f>
        <v>-6.5121500012348177E-2</v>
      </c>
      <c r="E412" s="2">
        <f>MACD!F412</f>
        <v>-5.2279992687910865E-2</v>
      </c>
      <c r="F412" s="2">
        <f>'Moving Avg'!D412</f>
        <v>1.25444</v>
      </c>
      <c r="G412" s="2">
        <f>'Moving Avg'!F412</f>
        <v>1.1924450000000002</v>
      </c>
      <c r="H412" s="2">
        <f>'Moving Avg'!G412</f>
        <v>1.1639980000000001</v>
      </c>
      <c r="I412" s="2">
        <f>'Moving Avg'!H412</f>
        <v>1.0946569999999993</v>
      </c>
      <c r="J412" s="5" t="str">
        <f>OBV!F412</f>
        <v>BULLISH</v>
      </c>
      <c r="K412" s="5" t="str">
        <f>OBV!G412</f>
        <v>NEUTRAL</v>
      </c>
      <c r="L412" s="5" t="str">
        <f>OBV!H412</f>
        <v>NEUTRAL</v>
      </c>
    </row>
    <row r="413" spans="1:12" ht="13.5" x14ac:dyDescent="0.25">
      <c r="A413" s="3">
        <f>RSI!A413</f>
        <v>42902</v>
      </c>
      <c r="B413" s="2">
        <f>RSI!B413</f>
        <v>1.2569999999999999</v>
      </c>
      <c r="C413" s="2">
        <f>RSI!I413</f>
        <v>67.864160369866696</v>
      </c>
      <c r="D413" s="2">
        <f>MACD!E413</f>
        <v>-5.1542241934725119E-2</v>
      </c>
      <c r="E413" s="2">
        <f>MACD!F413</f>
        <v>-5.213244253727372E-2</v>
      </c>
      <c r="F413" s="2">
        <f>'Moving Avg'!D413</f>
        <v>1.2544399999999998</v>
      </c>
      <c r="G413" s="2">
        <f>'Moving Avg'!F413</f>
        <v>1.1992750000000003</v>
      </c>
      <c r="H413" s="2">
        <f>'Moving Avg'!G413</f>
        <v>1.1649140000000002</v>
      </c>
      <c r="I413" s="2">
        <f>'Moving Avg'!H413</f>
        <v>1.0953399999999995</v>
      </c>
      <c r="J413" s="5" t="str">
        <f>OBV!F413</f>
        <v>BULLISH</v>
      </c>
      <c r="K413" s="5" t="str">
        <f>OBV!G413</f>
        <v>NEUTRAL</v>
      </c>
      <c r="L413" s="5" t="str">
        <f>OBV!H413</f>
        <v>NEUTRAL</v>
      </c>
    </row>
    <row r="414" spans="1:12" ht="13.5" x14ac:dyDescent="0.25">
      <c r="A414" s="3">
        <f>RSI!A414</f>
        <v>42905</v>
      </c>
      <c r="B414" s="2">
        <f>RSI!B414</f>
        <v>1.2569999999999999</v>
      </c>
      <c r="C414" s="2">
        <f>RSI!I414</f>
        <v>67.864160369866696</v>
      </c>
      <c r="D414" s="2">
        <f>MACD!E414</f>
        <v>-3.5434934415963903E-2</v>
      </c>
      <c r="E414" s="2">
        <f>MACD!F414</f>
        <v>-4.8792940913011756E-2</v>
      </c>
      <c r="F414" s="2">
        <f>'Moving Avg'!D414</f>
        <v>1.2557199999999997</v>
      </c>
      <c r="G414" s="2">
        <f>'Moving Avg'!F414</f>
        <v>1.2076200000000001</v>
      </c>
      <c r="H414" s="2">
        <f>'Moving Avg'!G414</f>
        <v>1.1658299999999999</v>
      </c>
      <c r="I414" s="2">
        <f>'Moving Avg'!H414</f>
        <v>1.0960229999999997</v>
      </c>
      <c r="J414" s="5" t="str">
        <f>OBV!F414</f>
        <v>BULLISH</v>
      </c>
      <c r="K414" s="5" t="str">
        <f>OBV!G414</f>
        <v>STRONG</v>
      </c>
      <c r="L414" s="5" t="str">
        <f>OBV!H414</f>
        <v>CONFIRMED BULLISH</v>
      </c>
    </row>
    <row r="415" spans="1:12" ht="13.5" x14ac:dyDescent="0.25">
      <c r="A415" s="3">
        <f>RSI!A415</f>
        <v>42906</v>
      </c>
      <c r="B415" s="2">
        <f>RSI!B415</f>
        <v>1.2248000000000001</v>
      </c>
      <c r="C415" s="2">
        <f>RSI!I415</f>
        <v>55.300773277200676</v>
      </c>
      <c r="D415" s="2">
        <f>MACD!E415</f>
        <v>-1.9732229842393423E-2</v>
      </c>
      <c r="E415" s="2">
        <f>MACD!F415</f>
        <v>-4.2980798698888094E-2</v>
      </c>
      <c r="F415" s="2">
        <f>'Moving Avg'!D415</f>
        <v>1.2505599999999999</v>
      </c>
      <c r="G415" s="2">
        <f>'Moving Avg'!F415</f>
        <v>1.2128400000000004</v>
      </c>
      <c r="H415" s="2">
        <f>'Moving Avg'!G415</f>
        <v>1.166344</v>
      </c>
      <c r="I415" s="2">
        <f>'Moving Avg'!H415</f>
        <v>1.0965449999999997</v>
      </c>
      <c r="J415" s="5" t="str">
        <f>OBV!F415</f>
        <v>BULLISH</v>
      </c>
      <c r="K415" s="5" t="str">
        <f>OBV!G415</f>
        <v>STRONG</v>
      </c>
      <c r="L415" s="5" t="str">
        <f>OBV!H415</f>
        <v>BULLISH DIVERGENCE</v>
      </c>
    </row>
    <row r="416" spans="1:12" ht="13.5" x14ac:dyDescent="0.25">
      <c r="A416" s="3">
        <f>RSI!A416</f>
        <v>42907</v>
      </c>
      <c r="B416" s="2">
        <f>RSI!B416</f>
        <v>1.2505999999999999</v>
      </c>
      <c r="C416" s="2">
        <f>RSI!I416</f>
        <v>61.457558459825343</v>
      </c>
      <c r="D416" s="2">
        <f>MACD!E416</f>
        <v>-1.2424045577146936E-2</v>
      </c>
      <c r="E416" s="2">
        <f>MACD!F416</f>
        <v>-3.686944807453986E-2</v>
      </c>
      <c r="F416" s="2">
        <f>'Moving Avg'!D416</f>
        <v>1.2492799999999999</v>
      </c>
      <c r="G416" s="2">
        <f>'Moving Avg'!F416</f>
        <v>1.2178350000000002</v>
      </c>
      <c r="H416" s="2">
        <f>'Moving Avg'!G416</f>
        <v>1.1673740000000001</v>
      </c>
      <c r="I416" s="2">
        <f>'Moving Avg'!H416</f>
        <v>1.0971959999999996</v>
      </c>
      <c r="J416" s="5" t="str">
        <f>OBV!F416</f>
        <v>BEARISH</v>
      </c>
      <c r="K416" s="5" t="str">
        <f>OBV!G416</f>
        <v>NEUTRAL</v>
      </c>
      <c r="L416" s="5" t="str">
        <f>OBV!H416</f>
        <v>CONFIRMED BEARISH</v>
      </c>
    </row>
    <row r="417" spans="1:12" ht="13.5" x14ac:dyDescent="0.25">
      <c r="A417" s="3">
        <f>RSI!A417</f>
        <v>42908</v>
      </c>
      <c r="B417" s="2">
        <f>RSI!B417</f>
        <v>1.2248000000000001</v>
      </c>
      <c r="C417" s="2">
        <f>RSI!I417</f>
        <v>53.518920140830133</v>
      </c>
      <c r="D417" s="2">
        <f>MACD!E417</f>
        <v>-4.5726300351203175E-3</v>
      </c>
      <c r="E417" s="2">
        <f>MACD!F417</f>
        <v>-3.0410084466655954E-2</v>
      </c>
      <c r="F417" s="2">
        <f>'Moving Avg'!D417</f>
        <v>1.2428399999999999</v>
      </c>
      <c r="G417" s="2">
        <f>'Moving Avg'!F417</f>
        <v>1.2239650000000002</v>
      </c>
      <c r="H417" s="2">
        <f>'Moving Avg'!G417</f>
        <v>1.16825</v>
      </c>
      <c r="I417" s="2">
        <f>'Moving Avg'!H417</f>
        <v>1.0978694999999996</v>
      </c>
      <c r="J417" s="5" t="str">
        <f>OBV!F417</f>
        <v>BEARISH</v>
      </c>
      <c r="K417" s="5" t="str">
        <f>OBV!G417</f>
        <v>NEUTRAL</v>
      </c>
      <c r="L417" s="5" t="str">
        <f>OBV!H417</f>
        <v>CONFIRMED BEARISH</v>
      </c>
    </row>
    <row r="418" spans="1:12" ht="13.5" x14ac:dyDescent="0.25">
      <c r="A418" s="3">
        <f>RSI!A418</f>
        <v>42909</v>
      </c>
      <c r="B418" s="2">
        <f>RSI!B418</f>
        <v>1.2248000000000001</v>
      </c>
      <c r="C418" s="2">
        <f>RSI!I418</f>
        <v>53.518920140830133</v>
      </c>
      <c r="D418" s="2">
        <f>MACD!E418</f>
        <v>1.9978252190042678E-3</v>
      </c>
      <c r="E418" s="2">
        <f>MACD!F418</f>
        <v>-2.3928502529523912E-2</v>
      </c>
      <c r="F418" s="2">
        <f>'Moving Avg'!D418</f>
        <v>1.2364000000000002</v>
      </c>
      <c r="G418" s="2">
        <f>'Moving Avg'!F418</f>
        <v>1.2300950000000004</v>
      </c>
      <c r="H418" s="2">
        <f>'Moving Avg'!G418</f>
        <v>1.169732</v>
      </c>
      <c r="I418" s="2">
        <f>'Moving Avg'!H418</f>
        <v>1.0985429999999996</v>
      </c>
      <c r="J418" s="5" t="str">
        <f>OBV!F418</f>
        <v>BEARISH</v>
      </c>
      <c r="K418" s="5" t="str">
        <f>OBV!G418</f>
        <v>NEUTRAL</v>
      </c>
      <c r="L418" s="5" t="str">
        <f>OBV!H418</f>
        <v>CONFIRMED BEARISH</v>
      </c>
    </row>
    <row r="419" spans="1:12" ht="13.5" x14ac:dyDescent="0.25">
      <c r="A419" s="3">
        <f>RSI!A419</f>
        <v>42914</v>
      </c>
      <c r="B419" s="2">
        <f>RSI!B419</f>
        <v>1.2248000000000001</v>
      </c>
      <c r="C419" s="2">
        <f>RSI!I419</f>
        <v>53.518920140830133</v>
      </c>
      <c r="D419" s="2">
        <f>MACD!E419</f>
        <v>6.5051867403953523E-3</v>
      </c>
      <c r="E419" s="2">
        <f>MACD!F419</f>
        <v>-1.7841764675540061E-2</v>
      </c>
      <c r="F419" s="2">
        <f>'Moving Avg'!D419</f>
        <v>1.2299600000000002</v>
      </c>
      <c r="G419" s="2">
        <f>'Moving Avg'!F419</f>
        <v>1.2362250000000004</v>
      </c>
      <c r="H419" s="2">
        <f>'Moving Avg'!G419</f>
        <v>1.171214</v>
      </c>
      <c r="I419" s="2">
        <f>'Moving Avg'!H419</f>
        <v>1.0992164999999996</v>
      </c>
      <c r="J419" s="5" t="str">
        <f>OBV!F419</f>
        <v>BEARISH</v>
      </c>
      <c r="K419" s="5" t="str">
        <f>OBV!G419</f>
        <v>NEUTRAL</v>
      </c>
      <c r="L419" s="5" t="str">
        <f>OBV!H419</f>
        <v>CONFIRMED BEARISH</v>
      </c>
    </row>
    <row r="420" spans="1:12" ht="13.5" x14ac:dyDescent="0.25">
      <c r="A420" s="3">
        <f>RSI!A420</f>
        <v>42915</v>
      </c>
      <c r="B420" s="2">
        <f>RSI!B420</f>
        <v>1.2505999999999999</v>
      </c>
      <c r="C420" s="2">
        <f>RSI!I420</f>
        <v>59.97611644660622</v>
      </c>
      <c r="D420" s="2">
        <f>MACD!E420</f>
        <v>8.3453681404548341E-3</v>
      </c>
      <c r="E420" s="2">
        <f>MACD!F420</f>
        <v>-1.2604338112341082E-2</v>
      </c>
      <c r="F420" s="2">
        <f>'Moving Avg'!D420</f>
        <v>1.2351200000000002</v>
      </c>
      <c r="G420" s="2">
        <f>'Moving Avg'!F420</f>
        <v>1.2436450000000001</v>
      </c>
      <c r="H420" s="2">
        <f>'Moving Avg'!G420</f>
        <v>1.1732119999999999</v>
      </c>
      <c r="I420" s="2">
        <f>'Moving Avg'!H420</f>
        <v>1.1000189999999996</v>
      </c>
      <c r="J420" s="5" t="str">
        <f>OBV!F420</f>
        <v>BEARISH</v>
      </c>
      <c r="K420" s="5" t="str">
        <f>OBV!G420</f>
        <v>NEUTRAL</v>
      </c>
      <c r="L420" s="5" t="str">
        <f>OBV!H420</f>
        <v>BEARISH DIVERGENCE</v>
      </c>
    </row>
    <row r="421" spans="1:12" ht="13.5" x14ac:dyDescent="0.25">
      <c r="A421" s="3">
        <f>RSI!A421</f>
        <v>42916</v>
      </c>
      <c r="B421" s="2">
        <f>RSI!B421</f>
        <v>1.2505999999999999</v>
      </c>
      <c r="C421" s="2">
        <f>RSI!I421</f>
        <v>59.97611644660622</v>
      </c>
      <c r="D421" s="2">
        <f>MACD!E421</f>
        <v>1.0676617178787318E-2</v>
      </c>
      <c r="E421" s="2">
        <f>MACD!F421</f>
        <v>-7.9481470541154023E-3</v>
      </c>
      <c r="F421" s="2">
        <f>'Moving Avg'!D421</f>
        <v>1.2351200000000002</v>
      </c>
      <c r="G421" s="2">
        <f>'Moving Avg'!F421</f>
        <v>1.24864</v>
      </c>
      <c r="H421" s="2">
        <f>'Moving Avg'!G421</f>
        <v>1.1752099999999999</v>
      </c>
      <c r="I421" s="2">
        <f>'Moving Avg'!H421</f>
        <v>1.1011239999999995</v>
      </c>
      <c r="J421" s="5" t="str">
        <f>OBV!F421</f>
        <v>BEARISH</v>
      </c>
      <c r="K421" s="5" t="str">
        <f>OBV!G421</f>
        <v>NEUTRAL</v>
      </c>
      <c r="L421" s="5" t="str">
        <f>OBV!H421</f>
        <v>NEUTRAL</v>
      </c>
    </row>
    <row r="422" spans="1:12" ht="13.5" x14ac:dyDescent="0.25">
      <c r="A422" s="3">
        <f>RSI!A422</f>
        <v>42919</v>
      </c>
      <c r="B422" s="2">
        <f>RSI!B422</f>
        <v>1.2505999999999999</v>
      </c>
      <c r="C422" s="2">
        <f>RSI!I422</f>
        <v>59.97611644660622</v>
      </c>
      <c r="D422" s="2">
        <f>MACD!E422</f>
        <v>1.2454357967465857E-2</v>
      </c>
      <c r="E422" s="2">
        <f>MACD!F422</f>
        <v>-3.8676460497991507E-3</v>
      </c>
      <c r="F422" s="2">
        <f>'Moving Avg'!D422</f>
        <v>1.2402799999999998</v>
      </c>
      <c r="G422" s="2">
        <f>'Moving Avg'!F422</f>
        <v>1.2509000000000001</v>
      </c>
      <c r="H422" s="2">
        <f>'Moving Avg'!G422</f>
        <v>1.1772079999999996</v>
      </c>
      <c r="I422" s="2">
        <f>'Moving Avg'!H422</f>
        <v>1.1022289999999995</v>
      </c>
      <c r="J422" s="5" t="str">
        <f>OBV!F422</f>
        <v>BULLISH</v>
      </c>
      <c r="K422" s="5" t="str">
        <f>OBV!G422</f>
        <v>NEUTRAL</v>
      </c>
      <c r="L422" s="5" t="str">
        <f>OBV!H422</f>
        <v>CONFIRMED BULLISH</v>
      </c>
    </row>
    <row r="423" spans="1:12" ht="13.5" x14ac:dyDescent="0.25">
      <c r="A423" s="3">
        <f>RSI!A423</f>
        <v>42920</v>
      </c>
      <c r="B423" s="2">
        <f>RSI!B423</f>
        <v>1.2248000000000001</v>
      </c>
      <c r="C423" s="2">
        <f>RSI!I423</f>
        <v>51.108359666443114</v>
      </c>
      <c r="D423" s="2">
        <f>MACD!E423</f>
        <v>1.5689290403410938E-2</v>
      </c>
      <c r="E423" s="2">
        <f>MACD!F423</f>
        <v>4.374124084286727E-5</v>
      </c>
      <c r="F423" s="2">
        <f>'Moving Avg'!D423</f>
        <v>1.2402799999999998</v>
      </c>
      <c r="G423" s="2">
        <f>'Moving Avg'!F423</f>
        <v>1.2496099999999999</v>
      </c>
      <c r="H423" s="2">
        <f>'Moving Avg'!G423</f>
        <v>1.1792959999999999</v>
      </c>
      <c r="I423" s="2">
        <f>'Moving Avg'!H423</f>
        <v>1.1032049999999993</v>
      </c>
      <c r="J423" s="5" t="str">
        <f>OBV!F423</f>
        <v>BEARISH</v>
      </c>
      <c r="K423" s="5" t="str">
        <f>OBV!G423</f>
        <v>NEUTRAL</v>
      </c>
      <c r="L423" s="5" t="str">
        <f>OBV!H423</f>
        <v>NEUTRAL</v>
      </c>
    </row>
    <row r="424" spans="1:12" ht="13.5" x14ac:dyDescent="0.25">
      <c r="A424" s="3">
        <f>RSI!A424</f>
        <v>42921</v>
      </c>
      <c r="B424" s="2">
        <f>RSI!B424</f>
        <v>1.2248000000000001</v>
      </c>
      <c r="C424" s="2">
        <f>RSI!I424</f>
        <v>51.108359666443107</v>
      </c>
      <c r="D424" s="2">
        <f>MACD!E424</f>
        <v>1.841193786287354E-2</v>
      </c>
      <c r="E424" s="2">
        <f>MACD!F424</f>
        <v>3.7173805652490018E-3</v>
      </c>
      <c r="F424" s="2">
        <f>'Moving Avg'!D424</f>
        <v>1.2402799999999998</v>
      </c>
      <c r="G424" s="2">
        <f>'Moving Avg'!F424</f>
        <v>1.2467100000000002</v>
      </c>
      <c r="H424" s="2">
        <f>'Moving Avg'!G424</f>
        <v>1.181384</v>
      </c>
      <c r="I424" s="2">
        <f>'Moving Avg'!H424</f>
        <v>1.1041809999999994</v>
      </c>
      <c r="J424" s="5" t="str">
        <f>OBV!F424</f>
        <v>BEARISH</v>
      </c>
      <c r="K424" s="5" t="str">
        <f>OBV!G424</f>
        <v>NEUTRAL</v>
      </c>
      <c r="L424" s="5" t="str">
        <f>OBV!H424</f>
        <v>NEUTRAL</v>
      </c>
    </row>
    <row r="425" spans="1:12" ht="13.5" x14ac:dyDescent="0.25">
      <c r="A425" s="3">
        <f>RSI!A425</f>
        <v>42922</v>
      </c>
      <c r="B425" s="2">
        <f>RSI!B425</f>
        <v>1.1732</v>
      </c>
      <c r="C425" s="2">
        <f>RSI!I425</f>
        <v>38.056695961640301</v>
      </c>
      <c r="D425" s="2">
        <f>MACD!E425</f>
        <v>1.9570571195923758E-2</v>
      </c>
      <c r="E425" s="2">
        <f>MACD!F425</f>
        <v>6.8880186913839528E-3</v>
      </c>
      <c r="F425" s="2">
        <f>'Moving Avg'!D425</f>
        <v>1.2248000000000001</v>
      </c>
      <c r="G425" s="2">
        <f>'Moving Avg'!F425</f>
        <v>1.2412300000000003</v>
      </c>
      <c r="H425" s="2">
        <f>'Moving Avg'!G425</f>
        <v>1.1824399999999999</v>
      </c>
      <c r="I425" s="2">
        <f>'Moving Avg'!H425</f>
        <v>1.1048989999999994</v>
      </c>
      <c r="J425" s="5" t="str">
        <f>OBV!F425</f>
        <v>BEARISH</v>
      </c>
      <c r="K425" s="5" t="str">
        <f>OBV!G425</f>
        <v>NEUTRAL</v>
      </c>
      <c r="L425" s="5" t="str">
        <f>OBV!H425</f>
        <v>CONFIRMED BEARISH</v>
      </c>
    </row>
    <row r="426" spans="1:12" ht="13.5" x14ac:dyDescent="0.25">
      <c r="A426" s="3">
        <f>RSI!A426</f>
        <v>42923</v>
      </c>
      <c r="B426" s="2">
        <f>RSI!B426</f>
        <v>1.1603000000000001</v>
      </c>
      <c r="C426" s="2">
        <f>RSI!I426</f>
        <v>35.608467682982379</v>
      </c>
      <c r="D426" s="2">
        <f>MACD!E426</f>
        <v>2.5768126414741799E-2</v>
      </c>
      <c r="E426" s="2">
        <f>MACD!F426</f>
        <v>1.0664040236055522E-2</v>
      </c>
      <c r="F426" s="2">
        <f>'Moving Avg'!D426</f>
        <v>1.2067400000000001</v>
      </c>
      <c r="G426" s="2">
        <f>'Moving Avg'!F426</f>
        <v>1.2363949999999999</v>
      </c>
      <c r="H426" s="2">
        <f>'Moving Avg'!G426</f>
        <v>1.183238</v>
      </c>
      <c r="I426" s="2">
        <f>'Moving Avg'!H426</f>
        <v>1.1055524999999995</v>
      </c>
      <c r="J426" s="5" t="str">
        <f>OBV!F426</f>
        <v>BEARISH</v>
      </c>
      <c r="K426" s="5" t="str">
        <f>OBV!G426</f>
        <v>NEUTRAL</v>
      </c>
      <c r="L426" s="5" t="str">
        <f>OBV!H426</f>
        <v>CONFIRMED BEARISH</v>
      </c>
    </row>
    <row r="427" spans="1:12" ht="13.5" x14ac:dyDescent="0.25">
      <c r="A427" s="3">
        <f>RSI!A427</f>
        <v>42926</v>
      </c>
      <c r="B427" s="2">
        <f>RSI!B427</f>
        <v>1.1603000000000001</v>
      </c>
      <c r="C427" s="2">
        <f>RSI!I427</f>
        <v>35.608467682982379</v>
      </c>
      <c r="D427" s="2">
        <f>MACD!E427</f>
        <v>2.7389936042992558E-2</v>
      </c>
      <c r="E427" s="2">
        <f>MACD!F427</f>
        <v>1.4009219397442929E-2</v>
      </c>
      <c r="F427" s="2">
        <f>'Moving Avg'!D427</f>
        <v>1.1886800000000002</v>
      </c>
      <c r="G427" s="2">
        <f>'Moving Avg'!F427</f>
        <v>1.23156</v>
      </c>
      <c r="H427" s="2">
        <f>'Moving Avg'!G427</f>
        <v>1.1840359999999999</v>
      </c>
      <c r="I427" s="2">
        <f>'Moving Avg'!H427</f>
        <v>1.1062059999999994</v>
      </c>
      <c r="J427" s="5" t="str">
        <f>OBV!F427</f>
        <v>BEARISH</v>
      </c>
      <c r="K427" s="5" t="str">
        <f>OBV!G427</f>
        <v>NEUTRAL</v>
      </c>
      <c r="L427" s="5" t="str">
        <f>OBV!H427</f>
        <v>CONFIRMED BEARISH</v>
      </c>
    </row>
    <row r="428" spans="1:12" ht="13.5" x14ac:dyDescent="0.25">
      <c r="A428" s="3">
        <f>RSI!A428</f>
        <v>42927</v>
      </c>
      <c r="B428" s="2">
        <f>RSI!B428</f>
        <v>1.1603000000000001</v>
      </c>
      <c r="C428" s="2">
        <f>RSI!I428</f>
        <v>35.608467682982379</v>
      </c>
      <c r="D428" s="2">
        <f>MACD!E428</f>
        <v>2.908349132389576E-2</v>
      </c>
      <c r="E428" s="2">
        <f>MACD!F428</f>
        <v>1.7024073782733497E-2</v>
      </c>
      <c r="F428" s="2">
        <f>'Moving Avg'!D428</f>
        <v>1.17578</v>
      </c>
      <c r="G428" s="2">
        <f>'Moving Avg'!F428</f>
        <v>1.2267250000000001</v>
      </c>
      <c r="H428" s="2">
        <f>'Moving Avg'!G428</f>
        <v>1.1848339999999999</v>
      </c>
      <c r="I428" s="2">
        <f>'Moving Avg'!H428</f>
        <v>1.1068594999999994</v>
      </c>
      <c r="J428" s="5" t="str">
        <f>OBV!F428</f>
        <v>BEARISH</v>
      </c>
      <c r="K428" s="5" t="str">
        <f>OBV!G428</f>
        <v>NEUTRAL</v>
      </c>
      <c r="L428" s="5" t="str">
        <f>OBV!H428</f>
        <v>CONFIRMED BEARISH</v>
      </c>
    </row>
    <row r="429" spans="1:12" ht="13.5" x14ac:dyDescent="0.25">
      <c r="A429" s="3">
        <f>RSI!A429</f>
        <v>42928</v>
      </c>
      <c r="B429" s="2">
        <f>RSI!B429</f>
        <v>1.1281000000000001</v>
      </c>
      <c r="C429" s="2">
        <f>RSI!I429</f>
        <v>29.659919212972383</v>
      </c>
      <c r="D429" s="2">
        <f>MACD!E429</f>
        <v>3.3199142996125586E-2</v>
      </c>
      <c r="E429" s="2">
        <f>MACD!F429</f>
        <v>2.0259087625411915E-2</v>
      </c>
      <c r="F429" s="2">
        <f>'Moving Avg'!D429</f>
        <v>1.1564400000000001</v>
      </c>
      <c r="G429" s="2">
        <f>'Moving Avg'!F429</f>
        <v>1.2206000000000001</v>
      </c>
      <c r="H429" s="2">
        <f>'Moving Avg'!G429</f>
        <v>1.1849879999999999</v>
      </c>
      <c r="I429" s="2">
        <f>'Moving Avg'!H429</f>
        <v>1.1073519999999994</v>
      </c>
      <c r="J429" s="5" t="str">
        <f>OBV!F429</f>
        <v>BEARISH</v>
      </c>
      <c r="K429" s="5" t="str">
        <f>OBV!G429</f>
        <v>NEUTRAL</v>
      </c>
      <c r="L429" s="5" t="str">
        <f>OBV!H429</f>
        <v>CONFIRMED BEARISH</v>
      </c>
    </row>
    <row r="430" spans="1:12" ht="13.5" x14ac:dyDescent="0.25">
      <c r="A430" s="3">
        <f>RSI!A430</f>
        <v>42929</v>
      </c>
      <c r="B430" s="2">
        <f>RSI!B430</f>
        <v>1.1281000000000001</v>
      </c>
      <c r="C430" s="2">
        <f>RSI!I430</f>
        <v>29.659919212972369</v>
      </c>
      <c r="D430" s="2">
        <f>MACD!E430</f>
        <v>4.1116543673842765E-2</v>
      </c>
      <c r="E430" s="2">
        <f>MACD!F430</f>
        <v>2.4430578835098086E-2</v>
      </c>
      <c r="F430" s="2">
        <f>'Moving Avg'!D430</f>
        <v>1.1474199999999999</v>
      </c>
      <c r="G430" s="2">
        <f>'Moving Avg'!F430</f>
        <v>1.2144750000000002</v>
      </c>
      <c r="H430" s="2">
        <f>'Moving Avg'!G430</f>
        <v>1.1851420000000001</v>
      </c>
      <c r="I430" s="2">
        <f>'Moving Avg'!H430</f>
        <v>1.1078444999999995</v>
      </c>
      <c r="J430" s="5" t="str">
        <f>OBV!F430</f>
        <v>BEARISH</v>
      </c>
      <c r="K430" s="5" t="str">
        <f>OBV!G430</f>
        <v>NEUTRAL</v>
      </c>
      <c r="L430" s="5" t="str">
        <f>OBV!H430</f>
        <v>CONFIRMED BEARISH</v>
      </c>
    </row>
    <row r="431" spans="1:12" ht="13.5" x14ac:dyDescent="0.25">
      <c r="A431" s="3">
        <f>RSI!A431</f>
        <v>42930</v>
      </c>
      <c r="B431" s="2">
        <f>RSI!B431</f>
        <v>1.1345000000000001</v>
      </c>
      <c r="C431" s="2">
        <f>RSI!I431</f>
        <v>32.268139066240352</v>
      </c>
      <c r="D431" s="2">
        <f>MACD!E431</f>
        <v>4.7773008094574632E-2</v>
      </c>
      <c r="E431" s="2">
        <f>MACD!F431</f>
        <v>2.9099064686993401E-2</v>
      </c>
      <c r="F431" s="2">
        <f>'Moving Avg'!D431</f>
        <v>1.1422600000000001</v>
      </c>
      <c r="G431" s="2">
        <f>'Moving Avg'!F431</f>
        <v>1.2083499999999998</v>
      </c>
      <c r="H431" s="2">
        <f>'Moving Avg'!G431</f>
        <v>1.1854240000000003</v>
      </c>
      <c r="I431" s="2">
        <f>'Moving Avg'!H431</f>
        <v>1.1083689999999993</v>
      </c>
      <c r="J431" s="5" t="str">
        <f>OBV!F431</f>
        <v>BULLISH</v>
      </c>
      <c r="K431" s="5" t="str">
        <f>OBV!G431</f>
        <v>NEUTRAL</v>
      </c>
      <c r="L431" s="5" t="str">
        <f>OBV!H431</f>
        <v>BULLISH DIVERGENCE</v>
      </c>
    </row>
    <row r="432" spans="1:12" ht="13.5" x14ac:dyDescent="0.25">
      <c r="A432" s="3">
        <f>RSI!A432</f>
        <v>42933</v>
      </c>
      <c r="B432" s="2">
        <f>RSI!B432</f>
        <v>1.1345000000000001</v>
      </c>
      <c r="C432" s="2">
        <f>RSI!I432</f>
        <v>32.268139066240352</v>
      </c>
      <c r="D432" s="2">
        <f>MACD!E432</f>
        <v>5.3766841950195543E-2</v>
      </c>
      <c r="E432" s="2">
        <f>MACD!F432</f>
        <v>3.4032620139633832E-2</v>
      </c>
      <c r="F432" s="2">
        <f>'Moving Avg'!D432</f>
        <v>1.1371</v>
      </c>
      <c r="G432" s="2">
        <f>'Moving Avg'!F432</f>
        <v>1.2022249999999999</v>
      </c>
      <c r="H432" s="2">
        <f>'Moving Avg'!G432</f>
        <v>1.1857060000000004</v>
      </c>
      <c r="I432" s="2">
        <f>'Moving Avg'!H432</f>
        <v>1.1088934999999993</v>
      </c>
      <c r="J432" s="5" t="str">
        <f>OBV!F432</f>
        <v>BULLISH</v>
      </c>
      <c r="K432" s="5" t="str">
        <f>OBV!G432</f>
        <v>NEUTRAL</v>
      </c>
      <c r="L432" s="5" t="str">
        <f>OBV!H432</f>
        <v>BULLISH DIVERGENCE</v>
      </c>
    </row>
    <row r="433" spans="1:12" ht="13.5" x14ac:dyDescent="0.25">
      <c r="A433" s="3">
        <f>RSI!A433</f>
        <v>42934</v>
      </c>
      <c r="B433" s="2">
        <f>RSI!B433</f>
        <v>1.1345000000000001</v>
      </c>
      <c r="C433" s="2">
        <f>RSI!I433</f>
        <v>32.268139066240352</v>
      </c>
      <c r="D433" s="2">
        <f>MACD!E433</f>
        <v>5.5203984236505965E-2</v>
      </c>
      <c r="E433" s="2">
        <f>MACD!F433</f>
        <v>3.8266892959008258E-2</v>
      </c>
      <c r="F433" s="2">
        <f>'Moving Avg'!D433</f>
        <v>1.1319399999999999</v>
      </c>
      <c r="G433" s="2">
        <f>'Moving Avg'!F433</f>
        <v>1.1960999999999999</v>
      </c>
      <c r="H433" s="2">
        <f>'Moving Avg'!G433</f>
        <v>1.1859880000000005</v>
      </c>
      <c r="I433" s="2">
        <f>'Moving Avg'!H433</f>
        <v>1.1094179999999993</v>
      </c>
      <c r="J433" s="5" t="str">
        <f>OBV!F433</f>
        <v>BULLISH</v>
      </c>
      <c r="K433" s="5" t="str">
        <f>OBV!G433</f>
        <v>NEUTRAL</v>
      </c>
      <c r="L433" s="5" t="str">
        <f>OBV!H433</f>
        <v>BULLISH DIVERGENCE</v>
      </c>
    </row>
    <row r="434" spans="1:12" ht="13.5" x14ac:dyDescent="0.25">
      <c r="A434" s="3">
        <f>RSI!A434</f>
        <v>42935</v>
      </c>
      <c r="B434" s="2">
        <f>RSI!B434</f>
        <v>1.1345000000000001</v>
      </c>
      <c r="C434" s="2">
        <f>RSI!I434</f>
        <v>32.268139066240352</v>
      </c>
      <c r="D434" s="2">
        <f>MACD!E434</f>
        <v>5.6729905010834525E-2</v>
      </c>
      <c r="E434" s="2">
        <f>MACD!F434</f>
        <v>4.195949536937351E-2</v>
      </c>
      <c r="F434" s="2">
        <f>'Moving Avg'!D434</f>
        <v>1.1332200000000001</v>
      </c>
      <c r="G434" s="2">
        <f>'Moving Avg'!F434</f>
        <v>1.189975</v>
      </c>
      <c r="H434" s="2">
        <f>'Moving Avg'!G434</f>
        <v>1.1862700000000006</v>
      </c>
      <c r="I434" s="2">
        <f>'Moving Avg'!H434</f>
        <v>1.1099424999999992</v>
      </c>
      <c r="J434" s="5" t="str">
        <f>OBV!F434</f>
        <v>BULLISH</v>
      </c>
      <c r="K434" s="5" t="str">
        <f>OBV!G434</f>
        <v>NEUTRAL</v>
      </c>
      <c r="L434" s="5" t="str">
        <f>OBV!H434</f>
        <v>CONFIRMED BULLISH</v>
      </c>
    </row>
    <row r="435" spans="1:12" ht="13.5" x14ac:dyDescent="0.25">
      <c r="A435" s="3">
        <f>RSI!A435</f>
        <v>42936</v>
      </c>
      <c r="B435" s="2">
        <f>RSI!B435</f>
        <v>1.1538999999999999</v>
      </c>
      <c r="C435" s="2">
        <f>RSI!I435</f>
        <v>41.163234515152169</v>
      </c>
      <c r="D435" s="2">
        <f>MACD!E435</f>
        <v>4.8932493594586957E-2</v>
      </c>
      <c r="E435" s="2">
        <f>MACD!F435</f>
        <v>4.33540950144162E-2</v>
      </c>
      <c r="F435" s="2">
        <f>'Moving Avg'!D435</f>
        <v>1.1383800000000002</v>
      </c>
      <c r="G435" s="2">
        <f>'Moving Avg'!F435</f>
        <v>1.1864299999999999</v>
      </c>
      <c r="H435" s="2">
        <f>'Moving Avg'!G435</f>
        <v>1.1868180000000006</v>
      </c>
      <c r="I435" s="2">
        <f>'Moving Avg'!H435</f>
        <v>1.1105639999999992</v>
      </c>
      <c r="J435" s="5" t="str">
        <f>OBV!F435</f>
        <v>BULLISH</v>
      </c>
      <c r="K435" s="5" t="str">
        <f>OBV!G435</f>
        <v>NEUTRAL</v>
      </c>
      <c r="L435" s="5" t="str">
        <f>OBV!H435</f>
        <v>CONFIRMED BULLISH</v>
      </c>
    </row>
    <row r="436" spans="1:12" ht="13.5" x14ac:dyDescent="0.25">
      <c r="A436" s="3">
        <f>RSI!A436</f>
        <v>42937</v>
      </c>
      <c r="B436" s="2">
        <f>RSI!B436</f>
        <v>1.1538999999999999</v>
      </c>
      <c r="C436" s="2">
        <f>RSI!I436</f>
        <v>41.163234515152169</v>
      </c>
      <c r="D436" s="2">
        <f>MACD!E436</f>
        <v>4.0501102956847612E-2</v>
      </c>
      <c r="E436" s="2">
        <f>MACD!F436</f>
        <v>4.2783496602902482E-2</v>
      </c>
      <c r="F436" s="2">
        <f>'Moving Avg'!D436</f>
        <v>1.1422600000000001</v>
      </c>
      <c r="G436" s="2">
        <f>'Moving Avg'!F436</f>
        <v>1.181595</v>
      </c>
      <c r="H436" s="2">
        <f>'Moving Avg'!G436</f>
        <v>1.1868820000000004</v>
      </c>
      <c r="I436" s="2">
        <f>'Moving Avg'!H436</f>
        <v>1.1111854999999988</v>
      </c>
      <c r="J436" s="5" t="str">
        <f>OBV!F436</f>
        <v>BULLISH</v>
      </c>
      <c r="K436" s="5" t="str">
        <f>OBV!G436</f>
        <v>NEUTRAL</v>
      </c>
      <c r="L436" s="5" t="str">
        <f>OBV!H436</f>
        <v>CONFIRMED BULLISH</v>
      </c>
    </row>
    <row r="437" spans="1:12" ht="13.5" x14ac:dyDescent="0.25">
      <c r="A437" s="3">
        <f>RSI!A437</f>
        <v>42940</v>
      </c>
      <c r="B437" s="2">
        <f>RSI!B437</f>
        <v>1.1538999999999999</v>
      </c>
      <c r="C437" s="2">
        <f>RSI!I437</f>
        <v>41.163234515152169</v>
      </c>
      <c r="D437" s="2">
        <f>MACD!E437</f>
        <v>3.3506696013241744E-2</v>
      </c>
      <c r="E437" s="2">
        <f>MACD!F437</f>
        <v>4.0928136484970339E-2</v>
      </c>
      <c r="F437" s="2">
        <f>'Moving Avg'!D437</f>
        <v>1.1461400000000002</v>
      </c>
      <c r="G437" s="2">
        <f>'Moving Avg'!F437</f>
        <v>1.1780499999999998</v>
      </c>
      <c r="H437" s="2">
        <f>'Moving Avg'!G437</f>
        <v>1.1869460000000005</v>
      </c>
      <c r="I437" s="2">
        <f>'Moving Avg'!H437</f>
        <v>1.1118069999999987</v>
      </c>
      <c r="J437" s="5" t="str">
        <f>OBV!F437</f>
        <v>BULLISH</v>
      </c>
      <c r="K437" s="5" t="str">
        <f>OBV!G437</f>
        <v>NEUTRAL</v>
      </c>
      <c r="L437" s="5" t="str">
        <f>OBV!H437</f>
        <v>CONFIRMED BULLISH</v>
      </c>
    </row>
    <row r="438" spans="1:12" ht="13.5" x14ac:dyDescent="0.25">
      <c r="A438" s="3">
        <f>RSI!A438</f>
        <v>42942</v>
      </c>
      <c r="B438" s="2">
        <f>RSI!B438</f>
        <v>1.1538999999999999</v>
      </c>
      <c r="C438" s="2">
        <f>RSI!I438</f>
        <v>41.163234515152169</v>
      </c>
      <c r="D438" s="2">
        <f>MACD!E438</f>
        <v>2.7717839336476535E-2</v>
      </c>
      <c r="E438" s="2">
        <f>MACD!F438</f>
        <v>3.8286077055271581E-2</v>
      </c>
      <c r="F438" s="2">
        <f>'Moving Avg'!D438</f>
        <v>1.15002</v>
      </c>
      <c r="G438" s="2">
        <f>'Moving Avg'!F438</f>
        <v>1.1745049999999997</v>
      </c>
      <c r="H438" s="2">
        <f>'Moving Avg'!G438</f>
        <v>1.1870100000000006</v>
      </c>
      <c r="I438" s="2">
        <f>'Moving Avg'!H438</f>
        <v>1.1124589999999985</v>
      </c>
      <c r="J438" s="5" t="str">
        <f>OBV!F438</f>
        <v>BULLISH</v>
      </c>
      <c r="K438" s="5" t="str">
        <f>OBV!G438</f>
        <v>NEUTRAL</v>
      </c>
      <c r="L438" s="5" t="str">
        <f>OBV!H438</f>
        <v>CONFIRMED BULLISH</v>
      </c>
    </row>
    <row r="439" spans="1:12" ht="13.5" x14ac:dyDescent="0.25">
      <c r="A439" s="3">
        <f>RSI!A439</f>
        <v>42943</v>
      </c>
      <c r="B439" s="2">
        <f>RSI!B439</f>
        <v>1.1538999999999999</v>
      </c>
      <c r="C439" s="2">
        <f>RSI!I439</f>
        <v>41.163234515152169</v>
      </c>
      <c r="D439" s="2">
        <f>MACD!E439</f>
        <v>1.7985625822356077E-2</v>
      </c>
      <c r="E439" s="2">
        <f>MACD!F439</f>
        <v>3.4225986808688484E-2</v>
      </c>
      <c r="F439" s="2">
        <f>'Moving Avg'!D439</f>
        <v>1.1538999999999999</v>
      </c>
      <c r="G439" s="2">
        <f>'Moving Avg'!F439</f>
        <v>1.1709599999999998</v>
      </c>
      <c r="H439" s="2">
        <f>'Moving Avg'!G439</f>
        <v>1.1870740000000006</v>
      </c>
      <c r="I439" s="2">
        <f>'Moving Avg'!H439</f>
        <v>1.1131109999999986</v>
      </c>
      <c r="J439" s="5" t="str">
        <f>OBV!F439</f>
        <v>BULLISH</v>
      </c>
      <c r="K439" s="5" t="str">
        <f>OBV!G439</f>
        <v>NEUTRAL</v>
      </c>
      <c r="L439" s="5" t="str">
        <f>OBV!H439</f>
        <v>CONFIRMED BULLISH</v>
      </c>
    </row>
    <row r="440" spans="1:12" ht="13.5" x14ac:dyDescent="0.25">
      <c r="A440" s="3">
        <f>RSI!A440</f>
        <v>42944</v>
      </c>
      <c r="B440" s="2">
        <f>RSI!B440</f>
        <v>1.1538999999999999</v>
      </c>
      <c r="C440" s="2">
        <f>RSI!I440</f>
        <v>41.163234515152169</v>
      </c>
      <c r="D440" s="2">
        <f>MACD!E440</f>
        <v>9.8616907235737905E-3</v>
      </c>
      <c r="E440" s="2">
        <f>MACD!F440</f>
        <v>2.9353127591665546E-2</v>
      </c>
      <c r="F440" s="2">
        <f>'Moving Avg'!D440</f>
        <v>1.1538999999999999</v>
      </c>
      <c r="G440" s="2">
        <f>'Moving Avg'!F440</f>
        <v>1.1661249999999999</v>
      </c>
      <c r="H440" s="2">
        <f>'Moving Avg'!G440</f>
        <v>1.1871380000000007</v>
      </c>
      <c r="I440" s="2">
        <f>'Moving Avg'!H440</f>
        <v>1.1137629999999983</v>
      </c>
      <c r="J440" s="5" t="str">
        <f>OBV!F440</f>
        <v>NEUTRAL</v>
      </c>
      <c r="K440" s="5" t="str">
        <f>OBV!G440</f>
        <v>NEUTRAL</v>
      </c>
      <c r="L440" s="5" t="str">
        <f>OBV!H440</f>
        <v>NEUTRAL</v>
      </c>
    </row>
    <row r="441" spans="1:12" ht="13.5" x14ac:dyDescent="0.25">
      <c r="A441" s="3">
        <f>RSI!A441</f>
        <v>42947</v>
      </c>
      <c r="B441" s="2">
        <f>RSI!B441</f>
        <v>1.1538999999999999</v>
      </c>
      <c r="C441" s="2">
        <f>RSI!I441</f>
        <v>41.163234515152162</v>
      </c>
      <c r="D441" s="2">
        <f>MACD!E441</f>
        <v>4.0749986578774156E-3</v>
      </c>
      <c r="E441" s="2">
        <f>MACD!F441</f>
        <v>2.4297501804907924E-2</v>
      </c>
      <c r="F441" s="2">
        <f>'Moving Avg'!D441</f>
        <v>1.1538999999999999</v>
      </c>
      <c r="G441" s="2">
        <f>'Moving Avg'!F441</f>
        <v>1.1612899999999999</v>
      </c>
      <c r="H441" s="2">
        <f>'Moving Avg'!G441</f>
        <v>1.1872020000000005</v>
      </c>
      <c r="I441" s="2">
        <f>'Moving Avg'!H441</f>
        <v>1.1144149999999984</v>
      </c>
      <c r="J441" s="5" t="str">
        <f>OBV!F441</f>
        <v>NEUTRAL</v>
      </c>
      <c r="K441" s="5" t="str">
        <f>OBV!G441</f>
        <v>NEUTRAL</v>
      </c>
      <c r="L441" s="5" t="str">
        <f>OBV!H441</f>
        <v>NEUTRAL</v>
      </c>
    </row>
    <row r="442" spans="1:12" ht="13.5" x14ac:dyDescent="0.25">
      <c r="A442" s="3">
        <f>RSI!A442</f>
        <v>42948</v>
      </c>
      <c r="B442" s="2">
        <f>RSI!B442</f>
        <v>1.1603000000000001</v>
      </c>
      <c r="C442" s="2">
        <f>RSI!I442</f>
        <v>45.155005606950752</v>
      </c>
      <c r="D442" s="2">
        <f>MACD!E442</f>
        <v>-1.200329868327854E-3</v>
      </c>
      <c r="E442" s="2">
        <f>MACD!F442</f>
        <v>1.9197935470260771E-2</v>
      </c>
      <c r="F442" s="2">
        <f>'Moving Avg'!D442</f>
        <v>1.1551800000000001</v>
      </c>
      <c r="G442" s="2">
        <f>'Moving Avg'!F442</f>
        <v>1.1567750000000001</v>
      </c>
      <c r="H442" s="2">
        <f>'Moving Avg'!G442</f>
        <v>1.1880000000000006</v>
      </c>
      <c r="I442" s="2">
        <f>'Moving Avg'!H442</f>
        <v>1.1150989999999983</v>
      </c>
      <c r="J442" s="5" t="str">
        <f>OBV!F442</f>
        <v>BULLISH</v>
      </c>
      <c r="K442" s="5" t="str">
        <f>OBV!G442</f>
        <v>NEUTRAL</v>
      </c>
      <c r="L442" s="5" t="str">
        <f>OBV!H442</f>
        <v>CONFIRMED BULLISH</v>
      </c>
    </row>
    <row r="443" spans="1:12" ht="13.5" x14ac:dyDescent="0.25">
      <c r="A443" s="3">
        <f>RSI!A443</f>
        <v>42949</v>
      </c>
      <c r="B443" s="2">
        <f>RSI!B443</f>
        <v>1.1603000000000001</v>
      </c>
      <c r="C443" s="2">
        <f>RSI!I443</f>
        <v>45.155005606950745</v>
      </c>
      <c r="D443" s="2">
        <f>MACD!E443</f>
        <v>-5.6137601396473169E-3</v>
      </c>
      <c r="E443" s="2">
        <f>MACD!F443</f>
        <v>1.4235596348279153E-2</v>
      </c>
      <c r="F443" s="2">
        <f>'Moving Avg'!D443</f>
        <v>1.15646</v>
      </c>
      <c r="G443" s="2">
        <f>'Moving Avg'!F443</f>
        <v>1.1535499999999999</v>
      </c>
      <c r="H443" s="2">
        <f>'Moving Avg'!G443</f>
        <v>1.1887980000000007</v>
      </c>
      <c r="I443" s="2">
        <f>'Moving Avg'!H443</f>
        <v>1.1157829999999982</v>
      </c>
      <c r="J443" s="5" t="str">
        <f>OBV!F443</f>
        <v>BULLISH</v>
      </c>
      <c r="K443" s="5" t="str">
        <f>OBV!G443</f>
        <v>NEUTRAL</v>
      </c>
      <c r="L443" s="5" t="str">
        <f>OBV!H443</f>
        <v>CONFIRMED BULLISH</v>
      </c>
    </row>
    <row r="444" spans="1:12" ht="13.5" x14ac:dyDescent="0.25">
      <c r="A444" s="3">
        <f>RSI!A444</f>
        <v>42950</v>
      </c>
      <c r="B444" s="2">
        <f>RSI!B444</f>
        <v>1.1603000000000001</v>
      </c>
      <c r="C444" s="2">
        <f>RSI!I444</f>
        <v>45.155005606950752</v>
      </c>
      <c r="D444" s="2">
        <f>MACD!E444</f>
        <v>-9.3016184987761985E-3</v>
      </c>
      <c r="E444" s="2">
        <f>MACD!F444</f>
        <v>9.5281533788680838E-3</v>
      </c>
      <c r="F444" s="2">
        <f>'Moving Avg'!D444</f>
        <v>1.15774</v>
      </c>
      <c r="G444" s="2">
        <f>'Moving Avg'!F444</f>
        <v>1.150325</v>
      </c>
      <c r="H444" s="2">
        <f>'Moving Avg'!G444</f>
        <v>1.1902020000000004</v>
      </c>
      <c r="I444" s="2">
        <f>'Moving Avg'!H444</f>
        <v>1.1164669999999985</v>
      </c>
      <c r="J444" s="5" t="str">
        <f>OBV!F444</f>
        <v>BULLISH</v>
      </c>
      <c r="K444" s="5" t="str">
        <f>OBV!G444</f>
        <v>NEUTRAL</v>
      </c>
      <c r="L444" s="5" t="str">
        <f>OBV!H444</f>
        <v>CONFIRMED BULLISH</v>
      </c>
    </row>
    <row r="445" spans="1:12" ht="13.5" x14ac:dyDescent="0.25">
      <c r="A445" s="3">
        <f>RSI!A445</f>
        <v>42951</v>
      </c>
      <c r="B445" s="2">
        <f>RSI!B445</f>
        <v>1.1924999999999999</v>
      </c>
      <c r="C445" s="2">
        <f>RSI!I445</f>
        <v>61.548196633514287</v>
      </c>
      <c r="D445" s="2">
        <f>MACD!E445</f>
        <v>-1.1779551760215945E-2</v>
      </c>
      <c r="E445" s="2">
        <f>MACD!F445</f>
        <v>5.2666123510512787E-3</v>
      </c>
      <c r="F445" s="2">
        <f>'Moving Avg'!D445</f>
        <v>1.1654599999999999</v>
      </c>
      <c r="G445" s="2">
        <f>'Moving Avg'!F445</f>
        <v>1.1512899999999999</v>
      </c>
      <c r="H445" s="2">
        <f>'Moving Avg'!G445</f>
        <v>1.1916440000000006</v>
      </c>
      <c r="I445" s="2">
        <f>'Moving Avg'!H445</f>
        <v>1.1173119999999985</v>
      </c>
      <c r="J445" s="5" t="str">
        <f>OBV!F445</f>
        <v>BULLISH</v>
      </c>
      <c r="K445" s="5" t="str">
        <f>OBV!G445</f>
        <v>NEUTRAL</v>
      </c>
      <c r="L445" s="5" t="str">
        <f>OBV!H445</f>
        <v>CONFIRMED BULLISH</v>
      </c>
    </row>
    <row r="446" spans="1:12" ht="13.5" x14ac:dyDescent="0.25">
      <c r="A446" s="3">
        <f>RSI!A446</f>
        <v>42954</v>
      </c>
      <c r="B446" s="2">
        <f>RSI!B446</f>
        <v>1.1924999999999999</v>
      </c>
      <c r="C446" s="2">
        <f>RSI!I446</f>
        <v>61.548196633514287</v>
      </c>
      <c r="D446" s="2">
        <f>MACD!E446</f>
        <v>-1.4026598597409734E-2</v>
      </c>
      <c r="E446" s="2">
        <f>MACD!F446</f>
        <v>1.407970161359076E-3</v>
      </c>
      <c r="F446" s="2">
        <f>'Moving Avg'!D446</f>
        <v>1.1731799999999999</v>
      </c>
      <c r="G446" s="2">
        <f>'Moving Avg'!F446</f>
        <v>1.1528999999999998</v>
      </c>
      <c r="H446" s="2">
        <f>'Moving Avg'!G446</f>
        <v>1.1924800000000007</v>
      </c>
      <c r="I446" s="2">
        <f>'Moving Avg'!H446</f>
        <v>1.1181569999999987</v>
      </c>
      <c r="J446" s="5" t="str">
        <f>OBV!F446</f>
        <v>BULLISH</v>
      </c>
      <c r="K446" s="5" t="str">
        <f>OBV!G446</f>
        <v>NEUTRAL</v>
      </c>
      <c r="L446" s="5" t="str">
        <f>OBV!H446</f>
        <v>CONFIRMED BULLISH</v>
      </c>
    </row>
    <row r="447" spans="1:12" ht="13.5" x14ac:dyDescent="0.25">
      <c r="A447" s="3">
        <f>RSI!A447</f>
        <v>42955</v>
      </c>
      <c r="B447" s="2">
        <f>RSI!B447</f>
        <v>1.1924999999999999</v>
      </c>
      <c r="C447" s="2">
        <f>RSI!I447</f>
        <v>61.548196633514287</v>
      </c>
      <c r="D447" s="2">
        <f>MACD!E447</f>
        <v>-1.6067144141109768E-2</v>
      </c>
      <c r="E447" s="2">
        <f>MACD!F447</f>
        <v>-2.0870526991346927E-3</v>
      </c>
      <c r="F447" s="2">
        <f>'Moving Avg'!D447</f>
        <v>1.1796200000000001</v>
      </c>
      <c r="G447" s="2">
        <f>'Moving Avg'!F447</f>
        <v>1.1545099999999997</v>
      </c>
      <c r="H447" s="2">
        <f>'Moving Avg'!G447</f>
        <v>1.1942860000000006</v>
      </c>
      <c r="I447" s="2">
        <f>'Moving Avg'!H447</f>
        <v>1.1190019999999985</v>
      </c>
      <c r="J447" s="5" t="str">
        <f>OBV!F447</f>
        <v>BULLISH</v>
      </c>
      <c r="K447" s="5" t="str">
        <f>OBV!G447</f>
        <v>NEUTRAL</v>
      </c>
      <c r="L447" s="5" t="str">
        <f>OBV!H447</f>
        <v>CONFIRMED BULLISH</v>
      </c>
    </row>
    <row r="448" spans="1:12" ht="13.5" x14ac:dyDescent="0.25">
      <c r="A448" s="3">
        <f>RSI!A448</f>
        <v>42956</v>
      </c>
      <c r="B448" s="2">
        <f>RSI!B448</f>
        <v>1.1924999999999999</v>
      </c>
      <c r="C448" s="2">
        <f>RSI!I448</f>
        <v>61.548196633514287</v>
      </c>
      <c r="D448" s="2">
        <f>MACD!E448</f>
        <v>-1.7922646841830758E-2</v>
      </c>
      <c r="E448" s="2">
        <f>MACD!F448</f>
        <v>-5.2541715276739065E-3</v>
      </c>
      <c r="F448" s="2">
        <f>'Moving Avg'!D448</f>
        <v>1.1860599999999999</v>
      </c>
      <c r="G448" s="2">
        <f>'Moving Avg'!F448</f>
        <v>1.1561199999999998</v>
      </c>
      <c r="H448" s="2">
        <f>'Moving Avg'!G448</f>
        <v>1.1960920000000008</v>
      </c>
      <c r="I448" s="2">
        <f>'Moving Avg'!H448</f>
        <v>1.1198469999999987</v>
      </c>
      <c r="J448" s="5" t="str">
        <f>OBV!F448</f>
        <v>BULLISH</v>
      </c>
      <c r="K448" s="5" t="str">
        <f>OBV!G448</f>
        <v>NEUTRAL</v>
      </c>
      <c r="L448" s="5" t="str">
        <f>OBV!H448</f>
        <v>CONFIRMED BULLISH</v>
      </c>
    </row>
    <row r="449" spans="1:12" ht="13.5" x14ac:dyDescent="0.25">
      <c r="A449" s="3">
        <f>RSI!A449</f>
        <v>42957</v>
      </c>
      <c r="B449" s="2">
        <f>RSI!B449</f>
        <v>1.1924999999999999</v>
      </c>
      <c r="C449" s="2">
        <f>RSI!I449</f>
        <v>61.548196633514287</v>
      </c>
      <c r="D449" s="2">
        <f>MACD!E449</f>
        <v>-1.9612027626249473E-2</v>
      </c>
      <c r="E449" s="2">
        <f>MACD!F449</f>
        <v>-8.1257427473890205E-3</v>
      </c>
      <c r="F449" s="2">
        <f>'Moving Avg'!D449</f>
        <v>1.1924999999999999</v>
      </c>
      <c r="G449" s="2">
        <f>'Moving Avg'!F449</f>
        <v>1.1593399999999998</v>
      </c>
      <c r="H449" s="2">
        <f>'Moving Avg'!G449</f>
        <v>1.1978980000000008</v>
      </c>
      <c r="I449" s="2">
        <f>'Moving Avg'!H449</f>
        <v>1.1205404999999986</v>
      </c>
      <c r="J449" s="5" t="str">
        <f>OBV!F449</f>
        <v>BULLISH</v>
      </c>
      <c r="K449" s="5" t="str">
        <f>OBV!G449</f>
        <v>NEUTRAL</v>
      </c>
      <c r="L449" s="5" t="str">
        <f>OBV!H449</f>
        <v>CONFIRMED BULLISH</v>
      </c>
    </row>
    <row r="450" spans="1:12" ht="13.5" x14ac:dyDescent="0.25">
      <c r="A450" s="3">
        <f>RSI!A450</f>
        <v>42958</v>
      </c>
      <c r="B450" s="2">
        <f>RSI!B450</f>
        <v>1.1924999999999999</v>
      </c>
      <c r="C450" s="2">
        <f>RSI!I450</f>
        <v>61.548196633514287</v>
      </c>
      <c r="D450" s="2">
        <f>MACD!E450</f>
        <v>-2.1152003709469236E-2</v>
      </c>
      <c r="E450" s="2">
        <f>MACD!F450</f>
        <v>-1.0730994939805064E-2</v>
      </c>
      <c r="F450" s="2">
        <f>'Moving Avg'!D450</f>
        <v>1.1924999999999999</v>
      </c>
      <c r="G450" s="2">
        <f>'Moving Avg'!F450</f>
        <v>1.1625599999999996</v>
      </c>
      <c r="H450" s="2">
        <f>'Moving Avg'!G450</f>
        <v>1.1997040000000008</v>
      </c>
      <c r="I450" s="2">
        <f>'Moving Avg'!H450</f>
        <v>1.1212039999999985</v>
      </c>
      <c r="J450" s="5" t="str">
        <f>OBV!F450</f>
        <v>NEUTRAL</v>
      </c>
      <c r="K450" s="5" t="str">
        <f>OBV!G450</f>
        <v>NEUTRAL</v>
      </c>
      <c r="L450" s="5" t="str">
        <f>OBV!H450</f>
        <v>NEUTRAL</v>
      </c>
    </row>
    <row r="451" spans="1:12" ht="13.5" x14ac:dyDescent="0.25">
      <c r="A451" s="3">
        <f>RSI!A451</f>
        <v>42961</v>
      </c>
      <c r="B451" s="2">
        <f>RSI!B451</f>
        <v>1.1924999999999999</v>
      </c>
      <c r="C451" s="2">
        <f>RSI!I451</f>
        <v>61.548196633514287</v>
      </c>
      <c r="D451" s="2">
        <f>MACD!E451</f>
        <v>-2.2557375242368227E-2</v>
      </c>
      <c r="E451" s="2">
        <f>MACD!F451</f>
        <v>-1.3096271000317697E-2</v>
      </c>
      <c r="F451" s="2">
        <f>'Moving Avg'!D451</f>
        <v>1.1924999999999999</v>
      </c>
      <c r="G451" s="2">
        <f>'Moving Avg'!F451</f>
        <v>1.1654599999999997</v>
      </c>
      <c r="H451" s="2">
        <f>'Moving Avg'!G451</f>
        <v>1.2005400000000008</v>
      </c>
      <c r="I451" s="2">
        <f>'Moving Avg'!H451</f>
        <v>1.1218674999999987</v>
      </c>
      <c r="J451" s="5" t="str">
        <f>OBV!F451</f>
        <v>NEUTRAL</v>
      </c>
      <c r="K451" s="5" t="str">
        <f>OBV!G451</f>
        <v>NEUTRAL</v>
      </c>
      <c r="L451" s="5" t="str">
        <f>OBV!H451</f>
        <v>NEUTRAL</v>
      </c>
    </row>
    <row r="452" spans="1:12" ht="13.5" x14ac:dyDescent="0.25">
      <c r="A452" s="3">
        <f>RSI!A452</f>
        <v>42962</v>
      </c>
      <c r="B452" s="2">
        <f>RSI!B452</f>
        <v>1.1924999999999999</v>
      </c>
      <c r="C452" s="2">
        <f>RSI!I452</f>
        <v>61.548196633514287</v>
      </c>
      <c r="D452" s="2">
        <f>MACD!E452</f>
        <v>-2.2856656355125349E-2</v>
      </c>
      <c r="E452" s="2">
        <f>MACD!F452</f>
        <v>-1.5048348071279229E-2</v>
      </c>
      <c r="F452" s="2">
        <f>'Moving Avg'!D452</f>
        <v>1.1924999999999999</v>
      </c>
      <c r="G452" s="2">
        <f>'Moving Avg'!F452</f>
        <v>1.1683599999999996</v>
      </c>
      <c r="H452" s="2">
        <f>'Moving Avg'!G452</f>
        <v>1.2002820000000007</v>
      </c>
      <c r="I452" s="2">
        <f>'Moving Avg'!H452</f>
        <v>1.1225309999999986</v>
      </c>
      <c r="J452" s="5" t="str">
        <f>OBV!F452</f>
        <v>NEUTRAL</v>
      </c>
      <c r="K452" s="5" t="str">
        <f>OBV!G452</f>
        <v>NEUTRAL</v>
      </c>
      <c r="L452" s="5" t="str">
        <f>OBV!H452</f>
        <v>NEUTRAL</v>
      </c>
    </row>
    <row r="453" spans="1:12" ht="13.5" x14ac:dyDescent="0.25">
      <c r="A453" s="3">
        <f>RSI!A453</f>
        <v>42963</v>
      </c>
      <c r="B453" s="2">
        <f>RSI!B453</f>
        <v>1.1924999999999999</v>
      </c>
      <c r="C453" s="2">
        <f>RSI!I453</f>
        <v>61.548196633514287</v>
      </c>
      <c r="D453" s="2">
        <f>MACD!E453</f>
        <v>-2.3197612710076143E-2</v>
      </c>
      <c r="E453" s="2">
        <f>MACD!F453</f>
        <v>-1.6678200999038613E-2</v>
      </c>
      <c r="F453" s="2">
        <f>'Moving Avg'!D453</f>
        <v>1.1924999999999999</v>
      </c>
      <c r="G453" s="2">
        <f>'Moving Avg'!F453</f>
        <v>1.1712599999999995</v>
      </c>
      <c r="H453" s="2">
        <f>'Moving Avg'!G453</f>
        <v>1.1991200000000006</v>
      </c>
      <c r="I453" s="2">
        <f>'Moving Avg'!H453</f>
        <v>1.1231944999999985</v>
      </c>
      <c r="J453" s="5" t="str">
        <f>OBV!F453</f>
        <v>NEUTRAL</v>
      </c>
      <c r="K453" s="5" t="str">
        <f>OBV!G453</f>
        <v>NEUTRAL</v>
      </c>
      <c r="L453" s="5" t="str">
        <f>OBV!H453</f>
        <v>NEUTRAL</v>
      </c>
    </row>
    <row r="454" spans="1:12" ht="13.5" x14ac:dyDescent="0.25">
      <c r="A454" s="3">
        <f>RSI!A454</f>
        <v>42964</v>
      </c>
      <c r="B454" s="2">
        <f>RSI!B454</f>
        <v>1.1924999999999999</v>
      </c>
      <c r="C454" s="2">
        <f>RSI!I454</f>
        <v>61.548196633514287</v>
      </c>
      <c r="D454" s="2">
        <f>MACD!E454</f>
        <v>-2.3567335065549422E-2</v>
      </c>
      <c r="E454" s="2">
        <f>MACD!F454</f>
        <v>-1.8056027812340777E-2</v>
      </c>
      <c r="F454" s="2">
        <f>'Moving Avg'!D454</f>
        <v>1.1924999999999999</v>
      </c>
      <c r="G454" s="2">
        <f>'Moving Avg'!F454</f>
        <v>1.1741599999999994</v>
      </c>
      <c r="H454" s="2">
        <f>'Moving Avg'!G454</f>
        <v>1.1973140000000009</v>
      </c>
      <c r="I454" s="2">
        <f>'Moving Avg'!H454</f>
        <v>1.1238579999999985</v>
      </c>
      <c r="J454" s="5" t="str">
        <f>OBV!F454</f>
        <v>NEUTRAL</v>
      </c>
      <c r="K454" s="5" t="str">
        <f>OBV!G454</f>
        <v>NEUTRAL</v>
      </c>
      <c r="L454" s="5" t="str">
        <f>OBV!H454</f>
        <v>NEUTRAL</v>
      </c>
    </row>
    <row r="455" spans="1:12" ht="13.5" x14ac:dyDescent="0.25">
      <c r="A455" s="3">
        <f>RSI!A455</f>
        <v>42965</v>
      </c>
      <c r="B455" s="2">
        <f>RSI!B455</f>
        <v>1.1668000000000001</v>
      </c>
      <c r="C455" s="2">
        <f>RSI!I455</f>
        <v>41.016993102940887</v>
      </c>
      <c r="D455" s="2">
        <f>MACD!E455</f>
        <v>-1.7097831668093644E-2</v>
      </c>
      <c r="E455" s="2">
        <f>MACD!F455</f>
        <v>-1.7864388583491351E-2</v>
      </c>
      <c r="F455" s="2">
        <f>'Moving Avg'!D455</f>
        <v>1.18736</v>
      </c>
      <c r="G455" s="2">
        <f>'Moving Avg'!F455</f>
        <v>1.1748049999999994</v>
      </c>
      <c r="H455" s="2">
        <f>'Moving Avg'!G455</f>
        <v>1.1949940000000006</v>
      </c>
      <c r="I455" s="2">
        <f>'Moving Avg'!H455</f>
        <v>1.1243929999999984</v>
      </c>
      <c r="J455" s="5" t="str">
        <f>OBV!F455</f>
        <v>BEARISH</v>
      </c>
      <c r="K455" s="5" t="str">
        <f>OBV!G455</f>
        <v>NEUTRAL</v>
      </c>
      <c r="L455" s="5" t="str">
        <f>OBV!H455</f>
        <v>CONFIRMED BEARISH</v>
      </c>
    </row>
    <row r="456" spans="1:12" ht="13.5" x14ac:dyDescent="0.25">
      <c r="A456" s="3">
        <f>RSI!A456</f>
        <v>42968</v>
      </c>
      <c r="B456" s="2">
        <f>RSI!B456</f>
        <v>1.1668000000000001</v>
      </c>
      <c r="C456" s="2">
        <f>RSI!I456</f>
        <v>41.016993102940887</v>
      </c>
      <c r="D456" s="2">
        <f>MACD!E456</f>
        <v>-1.1541407847658336E-2</v>
      </c>
      <c r="E456" s="2">
        <f>MACD!F456</f>
        <v>-1.6599792436324749E-2</v>
      </c>
      <c r="F456" s="2">
        <f>'Moving Avg'!D456</f>
        <v>1.18222</v>
      </c>
      <c r="G456" s="2">
        <f>'Moving Avg'!F456</f>
        <v>1.1754499999999992</v>
      </c>
      <c r="H456" s="2">
        <f>'Moving Avg'!G456</f>
        <v>1.1931900000000006</v>
      </c>
      <c r="I456" s="2">
        <f>'Moving Avg'!H456</f>
        <v>1.1249279999999986</v>
      </c>
      <c r="J456" s="5" t="str">
        <f>OBV!F456</f>
        <v>BEARISH</v>
      </c>
      <c r="K456" s="5" t="str">
        <f>OBV!G456</f>
        <v>NEUTRAL</v>
      </c>
      <c r="L456" s="5" t="str">
        <f>OBV!H456</f>
        <v>CONFIRMED BEARISH</v>
      </c>
    </row>
    <row r="457" spans="1:12" ht="13.5" x14ac:dyDescent="0.25">
      <c r="A457" s="3">
        <f>RSI!A457</f>
        <v>42969</v>
      </c>
      <c r="B457" s="2">
        <f>RSI!B457</f>
        <v>1.1668000000000001</v>
      </c>
      <c r="C457" s="2">
        <f>RSI!I457</f>
        <v>41.01699310294088</v>
      </c>
      <c r="D457" s="2">
        <f>MACD!E457</f>
        <v>-6.7636808333839671E-3</v>
      </c>
      <c r="E457" s="2">
        <f>MACD!F457</f>
        <v>-1.4632570115736595E-2</v>
      </c>
      <c r="F457" s="2">
        <f>'Moving Avg'!D457</f>
        <v>1.1770800000000001</v>
      </c>
      <c r="G457" s="2">
        <f>'Moving Avg'!F457</f>
        <v>1.1760949999999994</v>
      </c>
      <c r="H457" s="2">
        <f>'Moving Avg'!G457</f>
        <v>1.1913860000000005</v>
      </c>
      <c r="I457" s="2">
        <f>'Moving Avg'!H457</f>
        <v>1.1254629999999985</v>
      </c>
      <c r="J457" s="5" t="str">
        <f>OBV!F457</f>
        <v>BEARISH</v>
      </c>
      <c r="K457" s="5" t="str">
        <f>OBV!G457</f>
        <v>NEUTRAL</v>
      </c>
      <c r="L457" s="5" t="str">
        <f>OBV!H457</f>
        <v>CONFIRMED BEARISH</v>
      </c>
    </row>
    <row r="458" spans="1:12" ht="13.5" x14ac:dyDescent="0.25">
      <c r="A458" s="3">
        <f>RSI!A458</f>
        <v>42970</v>
      </c>
      <c r="B458" s="2">
        <f>RSI!B458</f>
        <v>1.1990000000000001</v>
      </c>
      <c r="C458" s="2">
        <f>RSI!I458</f>
        <v>61.246546183598426</v>
      </c>
      <c r="D458" s="2">
        <f>MACD!E458</f>
        <v>-5.0356761260934579E-3</v>
      </c>
      <c r="E458" s="2">
        <f>MACD!F458</f>
        <v>-1.2713191317807968E-2</v>
      </c>
      <c r="F458" s="2">
        <f>'Moving Avg'!D458</f>
        <v>1.1783800000000002</v>
      </c>
      <c r="G458" s="2">
        <f>'Moving Avg'!F458</f>
        <v>1.1783499999999996</v>
      </c>
      <c r="H458" s="2">
        <f>'Moving Avg'!G458</f>
        <v>1.1902260000000005</v>
      </c>
      <c r="I458" s="2">
        <f>'Moving Avg'!H458</f>
        <v>1.1261589999999988</v>
      </c>
      <c r="J458" s="5" t="str">
        <f>OBV!F458</f>
        <v>BEARISH</v>
      </c>
      <c r="K458" s="5" t="str">
        <f>OBV!G458</f>
        <v>NEUTRAL</v>
      </c>
      <c r="L458" s="5" t="str">
        <f>OBV!H458</f>
        <v>BEARISH DIVERGENCE</v>
      </c>
    </row>
    <row r="459" spans="1:12" ht="13.5" x14ac:dyDescent="0.25">
      <c r="A459" s="3">
        <f>RSI!A459</f>
        <v>42971</v>
      </c>
      <c r="B459" s="2">
        <f>RSI!B459</f>
        <v>1.2248000000000001</v>
      </c>
      <c r="C459" s="2">
        <f>RSI!I459</f>
        <v>70.096325704478133</v>
      </c>
      <c r="D459" s="2">
        <f>MACD!E459</f>
        <v>-5.6096248468646692E-3</v>
      </c>
      <c r="E459" s="2">
        <f>MACD!F459</f>
        <v>-1.129247802361931E-2</v>
      </c>
      <c r="F459" s="2">
        <f>'Moving Avg'!D459</f>
        <v>1.1848399999999999</v>
      </c>
      <c r="G459" s="2">
        <f>'Moving Avg'!F459</f>
        <v>1.1818949999999995</v>
      </c>
      <c r="H459" s="2">
        <f>'Moving Avg'!G459</f>
        <v>1.1897100000000007</v>
      </c>
      <c r="I459" s="2">
        <f>'Moving Avg'!H459</f>
        <v>1.1269839999999989</v>
      </c>
      <c r="J459" s="5" t="str">
        <f>OBV!F459</f>
        <v>BULLISH</v>
      </c>
      <c r="K459" s="5" t="str">
        <f>OBV!G459</f>
        <v>STRONG</v>
      </c>
      <c r="L459" s="5" t="str">
        <f>OBV!H459</f>
        <v>CONFIRMED BULLISH</v>
      </c>
    </row>
    <row r="460" spans="1:12" ht="13.5" x14ac:dyDescent="0.25">
      <c r="A460" s="3">
        <f>RSI!A460</f>
        <v>42972</v>
      </c>
      <c r="B460" s="2">
        <f>RSI!B460</f>
        <v>1.2312000000000001</v>
      </c>
      <c r="C460" s="2">
        <f>RSI!I460</f>
        <v>71.81571422199724</v>
      </c>
      <c r="D460" s="2">
        <f>MACD!E460</f>
        <v>-6.8375376640288366E-3</v>
      </c>
      <c r="E460" s="2">
        <f>MACD!F460</f>
        <v>-1.0401489951701214E-2</v>
      </c>
      <c r="F460" s="2">
        <f>'Moving Avg'!D460</f>
        <v>1.1977200000000001</v>
      </c>
      <c r="G460" s="2">
        <f>'Moving Avg'!F460</f>
        <v>1.1857599999999995</v>
      </c>
      <c r="H460" s="2">
        <f>'Moving Avg'!G460</f>
        <v>1.1893220000000007</v>
      </c>
      <c r="I460" s="2">
        <f>'Moving Avg'!H460</f>
        <v>1.1278409999999988</v>
      </c>
      <c r="J460" s="5" t="str">
        <f>OBV!F460</f>
        <v>BULLISH</v>
      </c>
      <c r="K460" s="5" t="str">
        <f>OBV!G460</f>
        <v>STRONG</v>
      </c>
      <c r="L460" s="5" t="str">
        <f>OBV!H460</f>
        <v>CONFIRMED BULLISH</v>
      </c>
    </row>
    <row r="461" spans="1:12" ht="13.5" x14ac:dyDescent="0.25">
      <c r="A461" s="3">
        <f>RSI!A461</f>
        <v>42975</v>
      </c>
      <c r="B461" s="2">
        <f>RSI!B461</f>
        <v>1.2312000000000001</v>
      </c>
      <c r="C461" s="2">
        <f>RSI!I461</f>
        <v>71.81571422199724</v>
      </c>
      <c r="D461" s="2">
        <f>MACD!E461</f>
        <v>-8.1626826043823542E-3</v>
      </c>
      <c r="E461" s="2">
        <f>MACD!F461</f>
        <v>-9.9537284822374429E-3</v>
      </c>
      <c r="F461" s="2">
        <f>'Moving Avg'!D461</f>
        <v>1.2106000000000001</v>
      </c>
      <c r="G461" s="2">
        <f>'Moving Avg'!F461</f>
        <v>1.1896249999999999</v>
      </c>
      <c r="H461" s="2">
        <f>'Moving Avg'!G461</f>
        <v>1.1888060000000005</v>
      </c>
      <c r="I461" s="2">
        <f>'Moving Avg'!H461</f>
        <v>1.1288489999999989</v>
      </c>
      <c r="J461" s="5" t="str">
        <f>OBV!F461</f>
        <v>BULLISH</v>
      </c>
      <c r="K461" s="5" t="str">
        <f>OBV!G461</f>
        <v>STRONG</v>
      </c>
      <c r="L461" s="5" t="str">
        <f>OBV!H461</f>
        <v>CONFIRMED BULLISH</v>
      </c>
    </row>
    <row r="462" spans="1:12" ht="13.5" x14ac:dyDescent="0.25">
      <c r="A462" s="3">
        <f>RSI!A462</f>
        <v>42976</v>
      </c>
      <c r="B462" s="2">
        <f>RSI!B462</f>
        <v>1.2635000000000001</v>
      </c>
      <c r="C462" s="2">
        <f>RSI!I462</f>
        <v>78.91255847923253</v>
      </c>
      <c r="D462" s="2">
        <f>MACD!E462</f>
        <v>-1.194149778438125E-2</v>
      </c>
      <c r="E462" s="2">
        <f>MACD!F462</f>
        <v>-1.0351282342666204E-2</v>
      </c>
      <c r="F462" s="2">
        <f>'Moving Avg'!D462</f>
        <v>1.2299400000000003</v>
      </c>
      <c r="G462" s="2">
        <f>'Moving Avg'!F462</f>
        <v>1.194785</v>
      </c>
      <c r="H462" s="2">
        <f>'Moving Avg'!G462</f>
        <v>1.1889360000000007</v>
      </c>
      <c r="I462" s="2">
        <f>'Moving Avg'!H462</f>
        <v>1.129988499999999</v>
      </c>
      <c r="J462" s="5" t="str">
        <f>OBV!F462</f>
        <v>BULLISH</v>
      </c>
      <c r="K462" s="5" t="str">
        <f>OBV!G462</f>
        <v>STRONG</v>
      </c>
      <c r="L462" s="5" t="str">
        <f>OBV!H462</f>
        <v>CONFIRMED BULLISH</v>
      </c>
    </row>
    <row r="463" spans="1:12" ht="13.5" x14ac:dyDescent="0.25">
      <c r="A463" s="3">
        <f>RSI!A463</f>
        <v>42977</v>
      </c>
      <c r="B463" s="2">
        <f>RSI!B463</f>
        <v>1.2569999999999999</v>
      </c>
      <c r="C463" s="2">
        <f>RSI!I463</f>
        <v>74.829134448578188</v>
      </c>
      <c r="D463" s="2">
        <f>MACD!E463</f>
        <v>-1.509365785094019E-2</v>
      </c>
      <c r="E463" s="2">
        <f>MACD!F463</f>
        <v>-1.1299757444321001E-2</v>
      </c>
      <c r="F463" s="2">
        <f>'Moving Avg'!D463</f>
        <v>1.2415400000000001</v>
      </c>
      <c r="G463" s="2">
        <f>'Moving Avg'!F463</f>
        <v>1.1996199999999999</v>
      </c>
      <c r="H463" s="2">
        <f>'Moving Avg'!G463</f>
        <v>1.1889360000000004</v>
      </c>
      <c r="I463" s="2">
        <f>'Moving Avg'!H463</f>
        <v>1.1310954999999989</v>
      </c>
      <c r="J463" s="5" t="str">
        <f>OBV!F463</f>
        <v>BULLISH</v>
      </c>
      <c r="K463" s="5" t="str">
        <f>OBV!G463</f>
        <v>STRONG</v>
      </c>
      <c r="L463" s="5" t="str">
        <f>OBV!H463</f>
        <v>CONFIRMED BULLISH</v>
      </c>
    </row>
    <row r="464" spans="1:12" ht="13.5" x14ac:dyDescent="0.25">
      <c r="A464" s="3">
        <f>RSI!A464</f>
        <v>42978</v>
      </c>
      <c r="B464" s="2">
        <f>RSI!B464</f>
        <v>1.2699</v>
      </c>
      <c r="C464" s="2">
        <f>RSI!I464</f>
        <v>77.33571370171795</v>
      </c>
      <c r="D464" s="2">
        <f>MACD!E464</f>
        <v>-1.9081889722450063E-2</v>
      </c>
      <c r="E464" s="2">
        <f>MACD!F464</f>
        <v>-1.2856183899946813E-2</v>
      </c>
      <c r="F464" s="2">
        <f>'Moving Avg'!D464</f>
        <v>1.2505599999999999</v>
      </c>
      <c r="G464" s="2">
        <f>'Moving Avg'!F464</f>
        <v>1.2051000000000001</v>
      </c>
      <c r="H464" s="2">
        <f>'Moving Avg'!G464</f>
        <v>1.1891940000000008</v>
      </c>
      <c r="I464" s="2">
        <f>'Moving Avg'!H464</f>
        <v>1.132266999999999</v>
      </c>
      <c r="J464" s="5" t="str">
        <f>OBV!F464</f>
        <v>BULLISH</v>
      </c>
      <c r="K464" s="5" t="str">
        <f>OBV!G464</f>
        <v>NEUTRAL</v>
      </c>
      <c r="L464" s="5" t="str">
        <f>OBV!H464</f>
        <v>CONFIRMED BULLISH</v>
      </c>
    </row>
    <row r="465" spans="1:12" ht="13.5" x14ac:dyDescent="0.25">
      <c r="A465" s="3">
        <f>RSI!A465</f>
        <v>42982</v>
      </c>
      <c r="B465" s="2">
        <f>RSI!B465</f>
        <v>1.2699</v>
      </c>
      <c r="C465" s="2">
        <f>RSI!I465</f>
        <v>77.33571370171795</v>
      </c>
      <c r="D465" s="2">
        <f>MACD!E465</f>
        <v>-2.6825012815827387E-2</v>
      </c>
      <c r="E465" s="2">
        <f>MACD!F465</f>
        <v>-1.564994968312293E-2</v>
      </c>
      <c r="F465" s="2">
        <f>'Moving Avg'!D465</f>
        <v>1.2582999999999998</v>
      </c>
      <c r="G465" s="2">
        <f>'Moving Avg'!F465</f>
        <v>1.2089700000000003</v>
      </c>
      <c r="H465" s="2">
        <f>'Moving Avg'!G465</f>
        <v>1.1900960000000007</v>
      </c>
      <c r="I465" s="2">
        <f>'Moving Avg'!H465</f>
        <v>1.1334384999999993</v>
      </c>
      <c r="J465" s="5" t="str">
        <f>OBV!F465</f>
        <v>BULLISH</v>
      </c>
      <c r="K465" s="5" t="str">
        <f>OBV!G465</f>
        <v>NEUTRAL</v>
      </c>
      <c r="L465" s="5" t="str">
        <f>OBV!H465</f>
        <v>CONFIRMED BULLISH</v>
      </c>
    </row>
    <row r="466" spans="1:12" ht="13.5" x14ac:dyDescent="0.25">
      <c r="A466" s="3">
        <f>RSI!A466</f>
        <v>42983</v>
      </c>
      <c r="B466" s="2">
        <f>RSI!B466</f>
        <v>1.2699</v>
      </c>
      <c r="C466" s="2">
        <f>RSI!I466</f>
        <v>77.335713701717964</v>
      </c>
      <c r="D466" s="2">
        <f>MACD!E466</f>
        <v>-3.3760792871142087E-2</v>
      </c>
      <c r="E466" s="2">
        <f>MACD!F466</f>
        <v>-1.9272118320726762E-2</v>
      </c>
      <c r="F466" s="2">
        <f>'Moving Avg'!D466</f>
        <v>1.2660399999999998</v>
      </c>
      <c r="G466" s="2">
        <f>'Moving Avg'!F466</f>
        <v>1.2128400000000001</v>
      </c>
      <c r="H466" s="2">
        <f>'Moving Avg'!G466</f>
        <v>1.1904820000000007</v>
      </c>
      <c r="I466" s="2">
        <f>'Moving Avg'!H466</f>
        <v>1.1346099999999995</v>
      </c>
      <c r="J466" s="5" t="str">
        <f>OBV!F466</f>
        <v>BULLISH</v>
      </c>
      <c r="K466" s="5" t="str">
        <f>OBV!G466</f>
        <v>NEUTRAL</v>
      </c>
      <c r="L466" s="5" t="str">
        <f>OBV!H466</f>
        <v>CONFIRMED BULLISH</v>
      </c>
    </row>
    <row r="467" spans="1:12" ht="13.5" x14ac:dyDescent="0.25">
      <c r="A467" s="3">
        <f>RSI!A467</f>
        <v>42984</v>
      </c>
      <c r="B467" s="2">
        <f>RSI!B467</f>
        <v>1.2699</v>
      </c>
      <c r="C467" s="2">
        <f>RSI!I467</f>
        <v>77.33571370171795</v>
      </c>
      <c r="D467" s="2">
        <f>MACD!E467</f>
        <v>-3.9984998978626285E-2</v>
      </c>
      <c r="E467" s="2">
        <f>MACD!F467</f>
        <v>-2.3414694452306668E-2</v>
      </c>
      <c r="F467" s="2">
        <f>'Moving Avg'!D467</f>
        <v>1.26732</v>
      </c>
      <c r="G467" s="2">
        <f>'Moving Avg'!F467</f>
        <v>1.2167100000000002</v>
      </c>
      <c r="H467" s="2">
        <f>'Moving Avg'!G467</f>
        <v>1.1913840000000004</v>
      </c>
      <c r="I467" s="2">
        <f>'Moving Avg'!H467</f>
        <v>1.1358114999999995</v>
      </c>
      <c r="J467" s="5" t="str">
        <f>OBV!F467</f>
        <v>BULLISH</v>
      </c>
      <c r="K467" s="5" t="str">
        <f>OBV!G467</f>
        <v>NEUTRAL</v>
      </c>
      <c r="L467" s="5" t="str">
        <f>OBV!H467</f>
        <v>CONFIRMED BULLISH</v>
      </c>
    </row>
    <row r="468" spans="1:12" ht="13.5" x14ac:dyDescent="0.25">
      <c r="A468" s="3">
        <f>RSI!A468</f>
        <v>42985</v>
      </c>
      <c r="B468" s="2">
        <f>RSI!B468</f>
        <v>1.2699</v>
      </c>
      <c r="C468" s="2">
        <f>RSI!I468</f>
        <v>77.33571370171795</v>
      </c>
      <c r="D468" s="2">
        <f>MACD!E468</f>
        <v>-4.0626926852254996E-2</v>
      </c>
      <c r="E468" s="2">
        <f>MACD!F468</f>
        <v>-2.6857140932296332E-2</v>
      </c>
      <c r="F468" s="2">
        <f>'Moving Avg'!D468</f>
        <v>1.2699</v>
      </c>
      <c r="G468" s="2">
        <f>'Moving Avg'!F468</f>
        <v>1.22058</v>
      </c>
      <c r="H468" s="2">
        <f>'Moving Avg'!G468</f>
        <v>1.1922860000000004</v>
      </c>
      <c r="I468" s="2">
        <f>'Moving Avg'!H468</f>
        <v>1.1370129999999996</v>
      </c>
      <c r="J468" s="5" t="str">
        <f>OBV!F468</f>
        <v>BULLISH</v>
      </c>
      <c r="K468" s="5" t="str">
        <f>OBV!G468</f>
        <v>NEUTRAL</v>
      </c>
      <c r="L468" s="5" t="str">
        <f>OBV!H468</f>
        <v>CONFIRMED BULLISH</v>
      </c>
    </row>
    <row r="469" spans="1:12" ht="13.5" x14ac:dyDescent="0.25">
      <c r="A469" s="3">
        <f>RSI!A469</f>
        <v>42986</v>
      </c>
      <c r="B469" s="2">
        <f>RSI!B469</f>
        <v>1.2699</v>
      </c>
      <c r="C469" s="2">
        <f>RSI!I469</f>
        <v>77.33571370171795</v>
      </c>
      <c r="D469" s="2">
        <f>MACD!E469</f>
        <v>-3.7505623313334402E-2</v>
      </c>
      <c r="E469" s="2">
        <f>MACD!F469</f>
        <v>-2.8986837408503947E-2</v>
      </c>
      <c r="F469" s="2">
        <f>'Moving Avg'!D469</f>
        <v>1.2699</v>
      </c>
      <c r="G469" s="2">
        <f>'Moving Avg'!F469</f>
        <v>1.2244499999999998</v>
      </c>
      <c r="H469" s="2">
        <f>'Moving Avg'!G469</f>
        <v>1.1931880000000004</v>
      </c>
      <c r="I469" s="2">
        <f>'Moving Avg'!H469</f>
        <v>1.1380634999999997</v>
      </c>
      <c r="J469" s="5" t="str">
        <f>OBV!F469</f>
        <v>NEUTRAL</v>
      </c>
      <c r="K469" s="5" t="str">
        <f>OBV!G469</f>
        <v>NEUTRAL</v>
      </c>
      <c r="L469" s="5" t="str">
        <f>OBV!H469</f>
        <v>NEUTRAL</v>
      </c>
    </row>
    <row r="470" spans="1:12" ht="13.5" x14ac:dyDescent="0.25">
      <c r="A470" s="3">
        <f>RSI!A470</f>
        <v>42989</v>
      </c>
      <c r="B470" s="2">
        <f>RSI!B470</f>
        <v>1.2699</v>
      </c>
      <c r="C470" s="2">
        <f>RSI!I470</f>
        <v>77.335713701717964</v>
      </c>
      <c r="D470" s="2">
        <f>MACD!E470</f>
        <v>-3.4162087796364426E-2</v>
      </c>
      <c r="E470" s="2">
        <f>MACD!F470</f>
        <v>-3.0021887486076045E-2</v>
      </c>
      <c r="F470" s="2">
        <f>'Moving Avg'!D470</f>
        <v>1.2699</v>
      </c>
      <c r="G470" s="2">
        <f>'Moving Avg'!F470</f>
        <v>1.2283199999999999</v>
      </c>
      <c r="H470" s="2">
        <f>'Moving Avg'!G470</f>
        <v>1.1935740000000004</v>
      </c>
      <c r="I470" s="2">
        <f>'Moving Avg'!H470</f>
        <v>1.1391139999999995</v>
      </c>
      <c r="J470" s="5" t="str">
        <f>OBV!F470</f>
        <v>NEUTRAL</v>
      </c>
      <c r="K470" s="5" t="str">
        <f>OBV!G470</f>
        <v>NEUTRAL</v>
      </c>
      <c r="L470" s="5" t="str">
        <f>OBV!H470</f>
        <v>NEUTRAL</v>
      </c>
    </row>
    <row r="471" spans="1:12" ht="13.5" x14ac:dyDescent="0.25">
      <c r="A471" s="3">
        <f>RSI!A471</f>
        <v>42990</v>
      </c>
      <c r="B471" s="2">
        <f>RSI!B471</f>
        <v>1.2699</v>
      </c>
      <c r="C471" s="2">
        <f>RSI!I471</f>
        <v>77.335713701717964</v>
      </c>
      <c r="D471" s="2">
        <f>MACD!E471</f>
        <v>-3.1594222786814008E-2</v>
      </c>
      <c r="E471" s="2">
        <f>MACD!F471</f>
        <v>-3.0336354546223639E-2</v>
      </c>
      <c r="F471" s="2">
        <f>'Moving Avg'!D471</f>
        <v>1.2699</v>
      </c>
      <c r="G471" s="2">
        <f>'Moving Avg'!F471</f>
        <v>1.2321899999999999</v>
      </c>
      <c r="H471" s="2">
        <f>'Moving Avg'!G471</f>
        <v>1.1939600000000004</v>
      </c>
      <c r="I471" s="2">
        <f>'Moving Avg'!H471</f>
        <v>1.1401644999999996</v>
      </c>
      <c r="J471" s="5" t="str">
        <f>OBV!F471</f>
        <v>NEUTRAL</v>
      </c>
      <c r="K471" s="5" t="str">
        <f>OBV!G471</f>
        <v>NEUTRAL</v>
      </c>
      <c r="L471" s="5" t="str">
        <f>OBV!H471</f>
        <v>NEUTRAL</v>
      </c>
    </row>
    <row r="472" spans="1:12" ht="13.5" x14ac:dyDescent="0.25">
      <c r="A472" s="3">
        <f>RSI!A472</f>
        <v>42991</v>
      </c>
      <c r="B472" s="2">
        <f>RSI!B472</f>
        <v>1.2699</v>
      </c>
      <c r="C472" s="2">
        <f>RSI!I472</f>
        <v>77.335713701717964</v>
      </c>
      <c r="D472" s="2">
        <f>MACD!E472</f>
        <v>-2.4694109485464688E-2</v>
      </c>
      <c r="E472" s="2">
        <f>MACD!F472</f>
        <v>-2.9207905534071849E-2</v>
      </c>
      <c r="F472" s="2">
        <f>'Moving Avg'!D472</f>
        <v>1.2699</v>
      </c>
      <c r="G472" s="2">
        <f>'Moving Avg'!F472</f>
        <v>1.2360599999999999</v>
      </c>
      <c r="H472" s="2">
        <f>'Moving Avg'!G472</f>
        <v>1.1943460000000001</v>
      </c>
      <c r="I472" s="2">
        <f>'Moving Avg'!H472</f>
        <v>1.1410029999999998</v>
      </c>
      <c r="J472" s="5" t="str">
        <f>OBV!F472</f>
        <v>NEUTRAL</v>
      </c>
      <c r="K472" s="5" t="str">
        <f>OBV!G472</f>
        <v>NEUTRAL</v>
      </c>
      <c r="L472" s="5" t="str">
        <f>OBV!H472</f>
        <v>NEUTRAL</v>
      </c>
    </row>
    <row r="473" spans="1:12" ht="13.5" x14ac:dyDescent="0.25">
      <c r="A473" s="3">
        <f>RSI!A473</f>
        <v>42992</v>
      </c>
      <c r="B473" s="2">
        <f>RSI!B473</f>
        <v>1.2699</v>
      </c>
      <c r="C473" s="2">
        <f>RSI!I473</f>
        <v>77.335713701717964</v>
      </c>
      <c r="D473" s="2">
        <f>MACD!E473</f>
        <v>-2.0079557930442249E-2</v>
      </c>
      <c r="E473" s="2">
        <f>MACD!F473</f>
        <v>-2.7382236013345929E-2</v>
      </c>
      <c r="F473" s="2">
        <f>'Moving Avg'!D473</f>
        <v>1.2699</v>
      </c>
      <c r="G473" s="2">
        <f>'Moving Avg'!F473</f>
        <v>1.23993</v>
      </c>
      <c r="H473" s="2">
        <f>'Moving Avg'!G473</f>
        <v>1.1952480000000001</v>
      </c>
      <c r="I473" s="2">
        <f>'Moving Avg'!H473</f>
        <v>1.1418414999999997</v>
      </c>
      <c r="J473" s="5" t="str">
        <f>OBV!F473</f>
        <v>NEUTRAL</v>
      </c>
      <c r="K473" s="5" t="str">
        <f>OBV!G473</f>
        <v>NEUTRAL</v>
      </c>
      <c r="L473" s="5" t="str">
        <f>OBV!H473</f>
        <v>NEUTRAL</v>
      </c>
    </row>
    <row r="474" spans="1:12" ht="13.5" x14ac:dyDescent="0.25">
      <c r="A474" s="3">
        <f>RSI!A474</f>
        <v>42993</v>
      </c>
      <c r="B474" s="2">
        <f>RSI!B474</f>
        <v>1.2699</v>
      </c>
      <c r="C474" s="2">
        <f>RSI!I474</f>
        <v>77.335713701717964</v>
      </c>
      <c r="D474" s="2">
        <f>MACD!E474</f>
        <v>-1.4397734826872455E-2</v>
      </c>
      <c r="E474" s="2">
        <f>MACD!F474</f>
        <v>-2.4785335776051236E-2</v>
      </c>
      <c r="F474" s="2">
        <f>'Moving Avg'!D474</f>
        <v>1.2699</v>
      </c>
      <c r="G474" s="2">
        <f>'Moving Avg'!F474</f>
        <v>1.2437999999999998</v>
      </c>
      <c r="H474" s="2">
        <f>'Moving Avg'!G474</f>
        <v>1.19615</v>
      </c>
      <c r="I474" s="2">
        <f>'Moving Avg'!H474</f>
        <v>1.1429219999999998</v>
      </c>
      <c r="J474" s="5" t="str">
        <f>OBV!F474</f>
        <v>NEUTRAL</v>
      </c>
      <c r="K474" s="5" t="str">
        <f>OBV!G474</f>
        <v>NEUTRAL</v>
      </c>
      <c r="L474" s="5" t="str">
        <f>OBV!H474</f>
        <v>NEUTRAL</v>
      </c>
    </row>
    <row r="475" spans="1:12" ht="13.5" x14ac:dyDescent="0.25">
      <c r="A475" s="3">
        <f>RSI!A475</f>
        <v>42996</v>
      </c>
      <c r="B475" s="2">
        <f>RSI!B475</f>
        <v>1.2377</v>
      </c>
      <c r="C475" s="2">
        <f>RSI!I475</f>
        <v>49.52117301631813</v>
      </c>
      <c r="D475" s="2">
        <f>MACD!E475</f>
        <v>-7.3969020838833277E-3</v>
      </c>
      <c r="E475" s="2">
        <f>MACD!F475</f>
        <v>-2.1307649037617653E-2</v>
      </c>
      <c r="F475" s="2">
        <f>'Moving Avg'!D475</f>
        <v>1.26346</v>
      </c>
      <c r="G475" s="2">
        <f>'Moving Avg'!F475</f>
        <v>1.2473449999999999</v>
      </c>
      <c r="H475" s="2">
        <f>'Moving Avg'!G475</f>
        <v>1.1974399999999998</v>
      </c>
      <c r="I475" s="2">
        <f>'Moving Avg'!H475</f>
        <v>1.1439929999999998</v>
      </c>
      <c r="J475" s="5" t="str">
        <f>OBV!F475</f>
        <v>BEARISH</v>
      </c>
      <c r="K475" s="5" t="str">
        <f>OBV!G475</f>
        <v>NEUTRAL</v>
      </c>
      <c r="L475" s="5" t="str">
        <f>OBV!H475</f>
        <v>CONFIRMED BEARISH</v>
      </c>
    </row>
    <row r="476" spans="1:12" ht="13.5" x14ac:dyDescent="0.25">
      <c r="A476" s="3">
        <f>RSI!A476</f>
        <v>42997</v>
      </c>
      <c r="B476" s="2">
        <f>RSI!B476</f>
        <v>1.2248000000000001</v>
      </c>
      <c r="C476" s="2">
        <f>RSI!I476</f>
        <v>42.869130826218196</v>
      </c>
      <c r="D476" s="2">
        <f>MACD!E476</f>
        <v>-5.0511686263665645E-4</v>
      </c>
      <c r="E476" s="2">
        <f>MACD!F476</f>
        <v>-1.7147142602621453E-2</v>
      </c>
      <c r="F476" s="2">
        <f>'Moving Avg'!D476</f>
        <v>1.2544400000000002</v>
      </c>
      <c r="G476" s="2">
        <f>'Moving Avg'!F476</f>
        <v>1.2502450000000001</v>
      </c>
      <c r="H476" s="2">
        <f>'Moving Avg'!G476</f>
        <v>1.1987299999999999</v>
      </c>
      <c r="I476" s="2">
        <f>'Moving Avg'!H476</f>
        <v>1.1449994999999997</v>
      </c>
      <c r="J476" s="5" t="str">
        <f>OBV!F476</f>
        <v>BEARISH</v>
      </c>
      <c r="K476" s="5" t="str">
        <f>OBV!G476</f>
        <v>NEUTRAL</v>
      </c>
      <c r="L476" s="5" t="str">
        <f>OBV!H476</f>
        <v>CONFIRMED BEARISH</v>
      </c>
    </row>
    <row r="477" spans="1:12" ht="13.5" x14ac:dyDescent="0.25">
      <c r="A477" s="3">
        <f>RSI!A477</f>
        <v>42998</v>
      </c>
      <c r="B477" s="2">
        <f>RSI!B477</f>
        <v>1.2569999999999999</v>
      </c>
      <c r="C477" s="2">
        <f>RSI!I477</f>
        <v>58.025635198901504</v>
      </c>
      <c r="D477" s="2">
        <f>MACD!E477</f>
        <v>3.0289612094240859E-3</v>
      </c>
      <c r="E477" s="2">
        <f>MACD!F477</f>
        <v>-1.3111921840212346E-2</v>
      </c>
      <c r="F477" s="2">
        <f>'Moving Avg'!D477</f>
        <v>1.25186</v>
      </c>
      <c r="G477" s="2">
        <f>'Moving Avg'!F477</f>
        <v>1.2547549999999998</v>
      </c>
      <c r="H477" s="2">
        <f>'Moving Avg'!G477</f>
        <v>1.2006639999999997</v>
      </c>
      <c r="I477" s="2">
        <f>'Moving Avg'!H477</f>
        <v>1.1461669999999999</v>
      </c>
      <c r="J477" s="5" t="str">
        <f>OBV!F477</f>
        <v>BEARISH</v>
      </c>
      <c r="K477" s="5" t="str">
        <f>OBV!G477</f>
        <v>NEUTRAL</v>
      </c>
      <c r="L477" s="5" t="str">
        <f>OBV!H477</f>
        <v>CONFIRMED BEARISH</v>
      </c>
    </row>
    <row r="478" spans="1:12" ht="13.5" x14ac:dyDescent="0.25">
      <c r="A478" s="3">
        <f>RSI!A478</f>
        <v>43000</v>
      </c>
      <c r="B478" s="2">
        <f>RSI!B478</f>
        <v>1.2569999999999999</v>
      </c>
      <c r="C478" s="2">
        <f>RSI!I478</f>
        <v>58.025635198901504</v>
      </c>
      <c r="D478" s="2">
        <f>MACD!E478</f>
        <v>5.9103162663443065E-3</v>
      </c>
      <c r="E478" s="2">
        <f>MACD!F478</f>
        <v>-9.3074742189010167E-3</v>
      </c>
      <c r="F478" s="2">
        <f>'Moving Avg'!D478</f>
        <v>1.2492799999999999</v>
      </c>
      <c r="G478" s="2">
        <f>'Moving Avg'!F478</f>
        <v>1.2576550000000002</v>
      </c>
      <c r="H478" s="2">
        <f>'Moving Avg'!G478</f>
        <v>1.2025979999999996</v>
      </c>
      <c r="I478" s="2">
        <f>'Moving Avg'!H478</f>
        <v>1.1473344999999999</v>
      </c>
      <c r="J478" s="5" t="str">
        <f>OBV!F478</f>
        <v>BEARISH</v>
      </c>
      <c r="K478" s="5" t="str">
        <f>OBV!G478</f>
        <v>NEUTRAL</v>
      </c>
      <c r="L478" s="5" t="str">
        <f>OBV!H478</f>
        <v>CONFIRMED BEARISH</v>
      </c>
    </row>
    <row r="479" spans="1:12" ht="13.5" x14ac:dyDescent="0.25">
      <c r="A479" s="3">
        <f>RSI!A479</f>
        <v>43003</v>
      </c>
      <c r="B479" s="2">
        <f>RSI!B479</f>
        <v>1.2569999999999999</v>
      </c>
      <c r="C479" s="2">
        <f>RSI!I479</f>
        <v>58.025635198901504</v>
      </c>
      <c r="D479" s="2">
        <f>MACD!E479</f>
        <v>8.2474426925200905E-3</v>
      </c>
      <c r="E479" s="2">
        <f>MACD!F479</f>
        <v>-5.7964908366167954E-3</v>
      </c>
      <c r="F479" s="2">
        <f>'Moving Avg'!D479</f>
        <v>1.2466999999999999</v>
      </c>
      <c r="G479" s="2">
        <f>'Moving Avg'!F479</f>
        <v>1.2592650000000001</v>
      </c>
      <c r="H479" s="2">
        <f>'Moving Avg'!G479</f>
        <v>1.2051759999999996</v>
      </c>
      <c r="I479" s="2">
        <f>'Moving Avg'!H479</f>
        <v>1.1485019999999999</v>
      </c>
      <c r="J479" s="5" t="str">
        <f>OBV!F479</f>
        <v>BEARISH</v>
      </c>
      <c r="K479" s="5" t="str">
        <f>OBV!G479</f>
        <v>NEUTRAL</v>
      </c>
      <c r="L479" s="5" t="str">
        <f>OBV!H479</f>
        <v>CONFIRMED BEARISH</v>
      </c>
    </row>
    <row r="480" spans="1:12" ht="13.5" x14ac:dyDescent="0.25">
      <c r="A480" s="3">
        <f>RSI!A480</f>
        <v>43004</v>
      </c>
      <c r="B480" s="2">
        <f>RSI!B480</f>
        <v>1.2569999999999999</v>
      </c>
      <c r="C480" s="2">
        <f>RSI!I480</f>
        <v>58.025635198901504</v>
      </c>
      <c r="D480" s="2">
        <f>MACD!E480</f>
        <v>1.0131545246446771E-2</v>
      </c>
      <c r="E480" s="2">
        <f>MACD!F480</f>
        <v>-2.6108836200040824E-3</v>
      </c>
      <c r="F480" s="2">
        <f>'Moving Avg'!D480</f>
        <v>1.2505599999999997</v>
      </c>
      <c r="G480" s="2">
        <f>'Moving Avg'!F480</f>
        <v>1.2605550000000001</v>
      </c>
      <c r="H480" s="2">
        <f>'Moving Avg'!G480</f>
        <v>1.2077539999999996</v>
      </c>
      <c r="I480" s="2">
        <f>'Moving Avg'!H480</f>
        <v>1.1496694999999999</v>
      </c>
      <c r="J480" s="5" t="str">
        <f>OBV!F480</f>
        <v>BEARISH</v>
      </c>
      <c r="K480" s="5" t="str">
        <f>OBV!G480</f>
        <v>NEUTRAL</v>
      </c>
      <c r="L480" s="5" t="str">
        <f>OBV!H480</f>
        <v>BEARISH DIVERGENCE</v>
      </c>
    </row>
    <row r="481" spans="1:12" ht="13.5" x14ac:dyDescent="0.25">
      <c r="A481" s="3">
        <f>RSI!A481</f>
        <v>43005</v>
      </c>
      <c r="B481" s="2">
        <f>RSI!B481</f>
        <v>1.2569999999999999</v>
      </c>
      <c r="C481" s="2">
        <f>RSI!I481</f>
        <v>58.025635198901504</v>
      </c>
      <c r="D481" s="2">
        <f>MACD!E481</f>
        <v>1.1639243312953962E-2</v>
      </c>
      <c r="E481" s="2">
        <f>MACD!F481</f>
        <v>2.3914176658752654E-4</v>
      </c>
      <c r="F481" s="2">
        <f>'Moving Avg'!D481</f>
        <v>1.2569999999999999</v>
      </c>
      <c r="G481" s="2">
        <f>'Moving Avg'!F481</f>
        <v>1.2618450000000005</v>
      </c>
      <c r="H481" s="2">
        <f>'Moving Avg'!G481</f>
        <v>1.2102039999999996</v>
      </c>
      <c r="I481" s="2">
        <f>'Moving Avg'!H481</f>
        <v>1.1508370000000001</v>
      </c>
      <c r="J481" s="5" t="str">
        <f>OBV!F481</f>
        <v>BULLISH</v>
      </c>
      <c r="K481" s="5" t="str">
        <f>OBV!G481</f>
        <v>NEUTRAL</v>
      </c>
      <c r="L481" s="5" t="str">
        <f>OBV!H481</f>
        <v>CONFIRMED BULLISH</v>
      </c>
    </row>
    <row r="482" spans="1:12" ht="13.5" x14ac:dyDescent="0.25">
      <c r="A482" s="3">
        <f>RSI!A482</f>
        <v>43006</v>
      </c>
      <c r="B482" s="2">
        <f>RSI!B482</f>
        <v>1.2569999999999999</v>
      </c>
      <c r="C482" s="2">
        <f>RSI!I482</f>
        <v>58.025635198901504</v>
      </c>
      <c r="D482" s="2">
        <f>MACD!E482</f>
        <v>1.2834855834428893E-2</v>
      </c>
      <c r="E482" s="2">
        <f>MACD!F482</f>
        <v>2.7582845801558003E-3</v>
      </c>
      <c r="F482" s="2">
        <f>'Moving Avg'!D482</f>
        <v>1.2569999999999999</v>
      </c>
      <c r="G482" s="2">
        <f>'Moving Avg'!F482</f>
        <v>1.2615200000000004</v>
      </c>
      <c r="H482" s="2">
        <f>'Moving Avg'!G482</f>
        <v>1.2126539999999995</v>
      </c>
      <c r="I482" s="2">
        <f>'Moving Avg'!H482</f>
        <v>1.1520045000000001</v>
      </c>
      <c r="J482" s="5" t="str">
        <f>OBV!F482</f>
        <v>NEUTRAL</v>
      </c>
      <c r="K482" s="5" t="str">
        <f>OBV!G482</f>
        <v>NEUTRAL</v>
      </c>
      <c r="L482" s="5" t="str">
        <f>OBV!H482</f>
        <v>NEUTRAL</v>
      </c>
    </row>
    <row r="483" spans="1:12" ht="13.5" x14ac:dyDescent="0.25">
      <c r="A483" s="3">
        <f>RSI!A483</f>
        <v>43007</v>
      </c>
      <c r="B483" s="2">
        <f>RSI!B483</f>
        <v>1.2569999999999999</v>
      </c>
      <c r="C483" s="2">
        <f>RSI!I483</f>
        <v>58.025635198901504</v>
      </c>
      <c r="D483" s="2">
        <f>MACD!E483</f>
        <v>1.3772331675077965E-2</v>
      </c>
      <c r="E483" s="2">
        <f>MACD!F483</f>
        <v>4.9610939991402338E-3</v>
      </c>
      <c r="F483" s="2">
        <f>'Moving Avg'!D483</f>
        <v>1.2569999999999999</v>
      </c>
      <c r="G483" s="2">
        <f>'Moving Avg'!F483</f>
        <v>1.2615200000000004</v>
      </c>
      <c r="H483" s="2">
        <f>'Moving Avg'!G483</f>
        <v>1.2151039999999993</v>
      </c>
      <c r="I483" s="2">
        <f>'Moving Avg'!H483</f>
        <v>1.1531720000000001</v>
      </c>
      <c r="J483" s="5" t="str">
        <f>OBV!F483</f>
        <v>NEUTRAL</v>
      </c>
      <c r="K483" s="5" t="str">
        <f>OBV!G483</f>
        <v>NEUTRAL</v>
      </c>
      <c r="L483" s="5" t="str">
        <f>OBV!H483</f>
        <v>NEUTRAL</v>
      </c>
    </row>
    <row r="484" spans="1:12" ht="13.5" x14ac:dyDescent="0.25">
      <c r="A484" s="3">
        <f>RSI!A484</f>
        <v>43010</v>
      </c>
      <c r="B484" s="2">
        <f>RSI!B484</f>
        <v>1.2569999999999999</v>
      </c>
      <c r="C484" s="2">
        <f>RSI!I484</f>
        <v>58.025635198901504</v>
      </c>
      <c r="D484" s="2">
        <f>MACD!E484</f>
        <v>1.4496880192109707E-2</v>
      </c>
      <c r="E484" s="2">
        <f>MACD!F484</f>
        <v>6.868251237734129E-3</v>
      </c>
      <c r="F484" s="2">
        <f>'Moving Avg'!D484</f>
        <v>1.2569999999999999</v>
      </c>
      <c r="G484" s="2">
        <f>'Moving Avg'!F484</f>
        <v>1.2608750000000006</v>
      </c>
      <c r="H484" s="2">
        <f>'Moving Avg'!G484</f>
        <v>1.2175539999999994</v>
      </c>
      <c r="I484" s="2">
        <f>'Moving Avg'!H484</f>
        <v>1.1543395000000001</v>
      </c>
      <c r="J484" s="5" t="str">
        <f>OBV!F484</f>
        <v>NEUTRAL</v>
      </c>
      <c r="K484" s="5" t="str">
        <f>OBV!G484</f>
        <v>NEUTRAL</v>
      </c>
      <c r="L484" s="5" t="str">
        <f>OBV!H484</f>
        <v>NEUTRAL</v>
      </c>
    </row>
    <row r="485" spans="1:12" ht="13.5" x14ac:dyDescent="0.25">
      <c r="A485" s="3">
        <f>RSI!A485</f>
        <v>43011</v>
      </c>
      <c r="B485" s="2">
        <f>RSI!B485</f>
        <v>1.2569999999999999</v>
      </c>
      <c r="C485" s="2">
        <f>RSI!I485</f>
        <v>58.025635198901504</v>
      </c>
      <c r="D485" s="2">
        <f>MACD!E485</f>
        <v>1.0092502190444108E-2</v>
      </c>
      <c r="E485" s="2">
        <f>MACD!F485</f>
        <v>7.513101428276125E-3</v>
      </c>
      <c r="F485" s="2">
        <f>'Moving Avg'!D485</f>
        <v>1.2569999999999999</v>
      </c>
      <c r="G485" s="2">
        <f>'Moving Avg'!F485</f>
        <v>1.2602300000000004</v>
      </c>
      <c r="H485" s="2">
        <f>'Moving Avg'!G485</f>
        <v>1.2196159999999994</v>
      </c>
      <c r="I485" s="2">
        <f>'Moving Avg'!H485</f>
        <v>1.1555069999999998</v>
      </c>
      <c r="J485" s="5" t="str">
        <f>OBV!F485</f>
        <v>NEUTRAL</v>
      </c>
      <c r="K485" s="5" t="str">
        <f>OBV!G485</f>
        <v>NEUTRAL</v>
      </c>
      <c r="L485" s="5" t="str">
        <f>OBV!H485</f>
        <v>NEUTRAL</v>
      </c>
    </row>
    <row r="486" spans="1:12" ht="13.5" x14ac:dyDescent="0.25">
      <c r="A486" s="3">
        <f>RSI!A486</f>
        <v>43012</v>
      </c>
      <c r="B486" s="2">
        <f>RSI!B486</f>
        <v>1.2569999999999999</v>
      </c>
      <c r="C486" s="2">
        <f>RSI!I486</f>
        <v>58.025635198901504</v>
      </c>
      <c r="D486" s="2">
        <f>MACD!E486</f>
        <v>4.3222060103305093E-3</v>
      </c>
      <c r="E486" s="2">
        <f>MACD!F486</f>
        <v>6.8749223446870024E-3</v>
      </c>
      <c r="F486" s="2">
        <f>'Moving Avg'!D486</f>
        <v>1.2569999999999999</v>
      </c>
      <c r="G486" s="2">
        <f>'Moving Avg'!F486</f>
        <v>1.2595850000000006</v>
      </c>
      <c r="H486" s="2">
        <f>'Moving Avg'!G486</f>
        <v>1.2216779999999994</v>
      </c>
      <c r="I486" s="2">
        <f>'Moving Avg'!H486</f>
        <v>1.1566745000000003</v>
      </c>
      <c r="J486" s="5" t="str">
        <f>OBV!F486</f>
        <v>NEUTRAL</v>
      </c>
      <c r="K486" s="5" t="str">
        <f>OBV!G486</f>
        <v>NEUTRAL</v>
      </c>
      <c r="L486" s="5" t="str">
        <f>OBV!H486</f>
        <v>NEUTRAL</v>
      </c>
    </row>
    <row r="487" spans="1:12" ht="13.5" x14ac:dyDescent="0.25">
      <c r="A487" s="3">
        <f>RSI!A487</f>
        <v>43013</v>
      </c>
      <c r="B487" s="2">
        <f>RSI!B487</f>
        <v>1.2569999999999999</v>
      </c>
      <c r="C487" s="2">
        <f>RSI!I487</f>
        <v>58.025635198901504</v>
      </c>
      <c r="D487" s="2">
        <f>MACD!E487</f>
        <v>4.3389573676737569E-3</v>
      </c>
      <c r="E487" s="2">
        <f>MACD!F487</f>
        <v>6.367729349284354E-3</v>
      </c>
      <c r="F487" s="2">
        <f>'Moving Avg'!D487</f>
        <v>1.2569999999999999</v>
      </c>
      <c r="G487" s="2">
        <f>'Moving Avg'!F487</f>
        <v>1.2589400000000004</v>
      </c>
      <c r="H487" s="2">
        <f>'Moving Avg'!G487</f>
        <v>1.2237399999999994</v>
      </c>
      <c r="I487" s="2">
        <f>'Moving Avg'!H487</f>
        <v>1.157842</v>
      </c>
      <c r="J487" s="5" t="str">
        <f>OBV!F487</f>
        <v>NEUTRAL</v>
      </c>
      <c r="K487" s="5" t="str">
        <f>OBV!G487</f>
        <v>NEUTRAL</v>
      </c>
      <c r="L487" s="5" t="str">
        <f>OBV!H487</f>
        <v>NEUTRAL</v>
      </c>
    </row>
    <row r="488" spans="1:12" ht="13.5" x14ac:dyDescent="0.25">
      <c r="A488" s="3">
        <f>RSI!A488</f>
        <v>43014</v>
      </c>
      <c r="B488" s="2">
        <f>RSI!B488</f>
        <v>1.2569999999999999</v>
      </c>
      <c r="C488" s="2">
        <f>RSI!I488</f>
        <v>58.025635198901504</v>
      </c>
      <c r="D488" s="2">
        <f>MACD!E488</f>
        <v>4.3026348428836236E-3</v>
      </c>
      <c r="E488" s="2">
        <f>MACD!F488</f>
        <v>5.9547104480042086E-3</v>
      </c>
      <c r="F488" s="2">
        <f>'Moving Avg'!D488</f>
        <v>1.2569999999999999</v>
      </c>
      <c r="G488" s="2">
        <f>'Moving Avg'!F488</f>
        <v>1.2582950000000004</v>
      </c>
      <c r="H488" s="2">
        <f>'Moving Avg'!G488</f>
        <v>1.2258019999999994</v>
      </c>
      <c r="I488" s="2">
        <f>'Moving Avg'!H488</f>
        <v>1.1590095000000002</v>
      </c>
      <c r="J488" s="5" t="str">
        <f>OBV!F488</f>
        <v>NEUTRAL</v>
      </c>
      <c r="K488" s="5" t="str">
        <f>OBV!G488</f>
        <v>NEUTRAL</v>
      </c>
      <c r="L488" s="5" t="str">
        <f>OBV!H488</f>
        <v>NEUTRAL</v>
      </c>
    </row>
    <row r="489" spans="1:12" ht="13.5" x14ac:dyDescent="0.25">
      <c r="A489" s="3">
        <f>RSI!A489</f>
        <v>43017</v>
      </c>
      <c r="B489" s="2">
        <f>RSI!B489</f>
        <v>1.2569999999999999</v>
      </c>
      <c r="C489" s="2">
        <f>RSI!I489</f>
        <v>58.025635198901504</v>
      </c>
      <c r="D489" s="2">
        <f>MACD!E489</f>
        <v>4.2251441486136354E-3</v>
      </c>
      <c r="E489" s="2">
        <f>MACD!F489</f>
        <v>5.608797188126095E-3</v>
      </c>
      <c r="F489" s="2">
        <f>'Moving Avg'!D489</f>
        <v>1.2569999999999999</v>
      </c>
      <c r="G489" s="2">
        <f>'Moving Avg'!F489</f>
        <v>1.2576500000000004</v>
      </c>
      <c r="H489" s="2">
        <f>'Moving Avg'!G489</f>
        <v>1.2278639999999994</v>
      </c>
      <c r="I489" s="2">
        <f>'Moving Avg'!H489</f>
        <v>1.1601770000000002</v>
      </c>
      <c r="J489" s="5" t="str">
        <f>OBV!F489</f>
        <v>NEUTRAL</v>
      </c>
      <c r="K489" s="5" t="str">
        <f>OBV!G489</f>
        <v>NEUTRAL</v>
      </c>
      <c r="L489" s="5" t="str">
        <f>OBV!H489</f>
        <v>NEUTRAL</v>
      </c>
    </row>
    <row r="490" spans="1:12" ht="13.5" x14ac:dyDescent="0.25">
      <c r="A490" s="3">
        <f>RSI!A490</f>
        <v>43018</v>
      </c>
      <c r="B490" s="2">
        <f>RSI!B490</f>
        <v>1.2569999999999999</v>
      </c>
      <c r="C490" s="2">
        <f>RSI!I490</f>
        <v>58.025635198901504</v>
      </c>
      <c r="D490" s="2">
        <f>MACD!E490</f>
        <v>4.1162822753406658E-3</v>
      </c>
      <c r="E490" s="2">
        <f>MACD!F490</f>
        <v>5.310294205569009E-3</v>
      </c>
      <c r="F490" s="2">
        <f>'Moving Avg'!D490</f>
        <v>1.2569999999999999</v>
      </c>
      <c r="G490" s="2">
        <f>'Moving Avg'!F490</f>
        <v>1.2570050000000006</v>
      </c>
      <c r="H490" s="2">
        <f>'Moving Avg'!G490</f>
        <v>1.2299259999999992</v>
      </c>
      <c r="I490" s="2">
        <f>'Moving Avg'!H490</f>
        <v>1.1613445000000002</v>
      </c>
      <c r="J490" s="5" t="str">
        <f>OBV!F490</f>
        <v>NEUTRAL</v>
      </c>
      <c r="K490" s="5" t="str">
        <f>OBV!G490</f>
        <v>NEUTRAL</v>
      </c>
      <c r="L490" s="5" t="str">
        <f>OBV!H490</f>
        <v>NEUTRAL</v>
      </c>
    </row>
    <row r="491" spans="1:12" ht="13.5" x14ac:dyDescent="0.25">
      <c r="A491" s="3">
        <f>RSI!A491</f>
        <v>43019</v>
      </c>
      <c r="B491" s="2">
        <f>RSI!B491</f>
        <v>1.2569999999999999</v>
      </c>
      <c r="C491" s="2">
        <f>RSI!I491</f>
        <v>58.025635198901504</v>
      </c>
      <c r="D491" s="2">
        <f>MACD!E491</f>
        <v>3.9840824341685899E-3</v>
      </c>
      <c r="E491" s="2">
        <f>MACD!F491</f>
        <v>5.0450518512889257E-3</v>
      </c>
      <c r="F491" s="2">
        <f>'Moving Avg'!D491</f>
        <v>1.2569999999999999</v>
      </c>
      <c r="G491" s="2">
        <f>'Moving Avg'!F491</f>
        <v>1.2563600000000004</v>
      </c>
      <c r="H491" s="2">
        <f>'Moving Avg'!G491</f>
        <v>1.2319879999999994</v>
      </c>
      <c r="I491" s="2">
        <f>'Moving Avg'!H491</f>
        <v>1.1625120000000002</v>
      </c>
      <c r="J491" s="5" t="str">
        <f>OBV!F491</f>
        <v>NEUTRAL</v>
      </c>
      <c r="K491" s="5" t="str">
        <f>OBV!G491</f>
        <v>NEUTRAL</v>
      </c>
      <c r="L491" s="5" t="str">
        <f>OBV!H491</f>
        <v>NEUTRAL</v>
      </c>
    </row>
    <row r="492" spans="1:12" ht="13.5" x14ac:dyDescent="0.25">
      <c r="A492" s="3">
        <f>RSI!A492</f>
        <v>43020</v>
      </c>
      <c r="B492" s="2">
        <f>RSI!B492</f>
        <v>1.2569999999999999</v>
      </c>
      <c r="C492" s="2">
        <f>RSI!I492</f>
        <v>58.025635198901504</v>
      </c>
      <c r="D492" s="2">
        <f>MACD!E492</f>
        <v>3.8351044112088228E-3</v>
      </c>
      <c r="E492" s="2">
        <f>MACD!F492</f>
        <v>4.8030623632729051E-3</v>
      </c>
      <c r="F492" s="2">
        <f>'Moving Avg'!D492</f>
        <v>1.2569999999999999</v>
      </c>
      <c r="G492" s="2">
        <f>'Moving Avg'!F492</f>
        <v>1.2557150000000004</v>
      </c>
      <c r="H492" s="2">
        <f>'Moving Avg'!G492</f>
        <v>1.2339219999999993</v>
      </c>
      <c r="I492" s="2">
        <f>'Moving Avg'!H492</f>
        <v>1.1636795000000002</v>
      </c>
      <c r="J492" s="5" t="str">
        <f>OBV!F492</f>
        <v>NEUTRAL</v>
      </c>
      <c r="K492" s="5" t="str">
        <f>OBV!G492</f>
        <v>NEUTRAL</v>
      </c>
      <c r="L492" s="5" t="str">
        <f>OBV!H492</f>
        <v>NEUTRAL</v>
      </c>
    </row>
    <row r="493" spans="1:12" ht="13.5" x14ac:dyDescent="0.25">
      <c r="A493" s="3">
        <f>RSI!A493</f>
        <v>43021</v>
      </c>
      <c r="B493" s="2">
        <f>RSI!B493</f>
        <v>1.2569999999999999</v>
      </c>
      <c r="C493" s="2">
        <f>RSI!I493</f>
        <v>58.025635198901504</v>
      </c>
      <c r="D493" s="2">
        <f>MACD!E493</f>
        <v>3.674678844374446E-3</v>
      </c>
      <c r="E493" s="2">
        <f>MACD!F493</f>
        <v>4.5773856594932133E-3</v>
      </c>
      <c r="F493" s="2">
        <f>'Moving Avg'!D493</f>
        <v>1.2569999999999999</v>
      </c>
      <c r="G493" s="2">
        <f>'Moving Avg'!F493</f>
        <v>1.2550700000000004</v>
      </c>
      <c r="H493" s="2">
        <f>'Moving Avg'!G493</f>
        <v>1.2358559999999992</v>
      </c>
      <c r="I493" s="2">
        <f>'Moving Avg'!H493</f>
        <v>1.1647560000000003</v>
      </c>
      <c r="J493" s="5" t="str">
        <f>OBV!F493</f>
        <v>NEUTRAL</v>
      </c>
      <c r="K493" s="5" t="str">
        <f>OBV!G493</f>
        <v>NEUTRAL</v>
      </c>
      <c r="L493" s="5" t="str">
        <f>OBV!H493</f>
        <v>NEUTRAL</v>
      </c>
    </row>
    <row r="494" spans="1:12" ht="13.5" x14ac:dyDescent="0.25">
      <c r="A494" s="3">
        <f>RSI!A494</f>
        <v>43024</v>
      </c>
      <c r="B494" s="2">
        <f>RSI!B494</f>
        <v>1.2569999999999999</v>
      </c>
      <c r="C494" s="2">
        <f>RSI!I494</f>
        <v>58.025635198901504</v>
      </c>
      <c r="D494" s="2">
        <f>MACD!E494</f>
        <v>3.5071126157224519E-3</v>
      </c>
      <c r="E494" s="2">
        <f>MACD!F494</f>
        <v>4.3633310507390612E-3</v>
      </c>
      <c r="F494" s="2">
        <f>'Moving Avg'!D494</f>
        <v>1.2569999999999999</v>
      </c>
      <c r="G494" s="2">
        <f>'Moving Avg'!F494</f>
        <v>1.2544250000000003</v>
      </c>
      <c r="H494" s="2">
        <f>'Moving Avg'!G494</f>
        <v>1.2377899999999993</v>
      </c>
      <c r="I494" s="2">
        <f>'Moving Avg'!H494</f>
        <v>1.1658325000000003</v>
      </c>
      <c r="J494" s="5" t="str">
        <f>OBV!F494</f>
        <v>NEUTRAL</v>
      </c>
      <c r="K494" s="5" t="str">
        <f>OBV!G494</f>
        <v>NEUTRAL</v>
      </c>
      <c r="L494" s="5" t="str">
        <f>OBV!H494</f>
        <v>NEUTRAL</v>
      </c>
    </row>
    <row r="495" spans="1:12" ht="13.5" x14ac:dyDescent="0.25">
      <c r="A495" s="3">
        <f>RSI!A495</f>
        <v>43025</v>
      </c>
      <c r="B495" s="2">
        <f>RSI!B495</f>
        <v>1.2569999999999999</v>
      </c>
      <c r="C495" s="2">
        <f>RSI!I495</f>
        <v>58.025635198901504</v>
      </c>
      <c r="D495" s="2">
        <f>MACD!E495</f>
        <v>3.3358614381091556E-3</v>
      </c>
      <c r="E495" s="2">
        <f>MACD!F495</f>
        <v>4.1578371282130801E-3</v>
      </c>
      <c r="F495" s="2">
        <f>'Moving Avg'!D495</f>
        <v>1.2569999999999999</v>
      </c>
      <c r="G495" s="2">
        <f>'Moving Avg'!F495</f>
        <v>1.2553900000000004</v>
      </c>
      <c r="H495" s="2">
        <f>'Moving Avg'!G495</f>
        <v>1.2390799999999993</v>
      </c>
      <c r="I495" s="2">
        <f>'Moving Avg'!H495</f>
        <v>1.1667880000000004</v>
      </c>
      <c r="J495" s="5" t="str">
        <f>OBV!F495</f>
        <v>NEUTRAL</v>
      </c>
      <c r="K495" s="5" t="str">
        <f>OBV!G495</f>
        <v>NEUTRAL</v>
      </c>
      <c r="L495" s="5" t="str">
        <f>OBV!H495</f>
        <v>NEUTRAL</v>
      </c>
    </row>
    <row r="496" spans="1:12" ht="13.5" x14ac:dyDescent="0.25">
      <c r="A496" s="3">
        <f>RSI!A496</f>
        <v>43026</v>
      </c>
      <c r="B496" s="2">
        <f>RSI!B496</f>
        <v>1.2054</v>
      </c>
      <c r="C496" s="2">
        <f>RSI!I496</f>
        <v>21.193288748691614</v>
      </c>
      <c r="D496" s="2">
        <f>MACD!E496</f>
        <v>6.9858969948153327E-3</v>
      </c>
      <c r="E496" s="2">
        <f>MACD!F496</f>
        <v>4.7234491015335309E-3</v>
      </c>
      <c r="F496" s="2">
        <f>'Moving Avg'!D496</f>
        <v>1.24668</v>
      </c>
      <c r="G496" s="2">
        <f>'Moving Avg'!F496</f>
        <v>1.2544200000000003</v>
      </c>
      <c r="H496" s="2">
        <f>'Moving Avg'!G496</f>
        <v>1.2393379999999992</v>
      </c>
      <c r="I496" s="2">
        <f>'Moving Avg'!H496</f>
        <v>1.1674855000000006</v>
      </c>
      <c r="J496" s="5" t="str">
        <f>OBV!F496</f>
        <v>BEARISH</v>
      </c>
      <c r="K496" s="5" t="str">
        <f>OBV!G496</f>
        <v>NEUTRAL</v>
      </c>
      <c r="L496" s="5" t="str">
        <f>OBV!H496</f>
        <v>CONFIRMED BEARISH</v>
      </c>
    </row>
    <row r="497" spans="1:12" ht="13.5" x14ac:dyDescent="0.25">
      <c r="A497" s="3">
        <f>RSI!A497</f>
        <v>43027</v>
      </c>
      <c r="B497" s="2">
        <f>RSI!B497</f>
        <v>1.2054</v>
      </c>
      <c r="C497" s="2">
        <f>RSI!I497</f>
        <v>21.193288748691614</v>
      </c>
      <c r="D497" s="2">
        <f>MACD!E497</f>
        <v>1.0354034288590164E-2</v>
      </c>
      <c r="E497" s="2">
        <f>MACD!F497</f>
        <v>5.8495661389448578E-3</v>
      </c>
      <c r="F497" s="2">
        <f>'Moving Avg'!D497</f>
        <v>1.2363599999999999</v>
      </c>
      <c r="G497" s="2">
        <f>'Moving Avg'!F497</f>
        <v>1.2518400000000003</v>
      </c>
      <c r="H497" s="2">
        <f>'Moving Avg'!G497</f>
        <v>1.239595999999999</v>
      </c>
      <c r="I497" s="2">
        <f>'Moving Avg'!H497</f>
        <v>1.1683040000000005</v>
      </c>
      <c r="J497" s="5" t="str">
        <f>OBV!F497</f>
        <v>BEARISH</v>
      </c>
      <c r="K497" s="5" t="str">
        <f>OBV!G497</f>
        <v>NEUTRAL</v>
      </c>
      <c r="L497" s="5" t="str">
        <f>OBV!H497</f>
        <v>CONFIRMED BEARISH</v>
      </c>
    </row>
    <row r="498" spans="1:12" ht="13.5" x14ac:dyDescent="0.25">
      <c r="A498" s="3">
        <f>RSI!A498</f>
        <v>43028</v>
      </c>
      <c r="B498" s="2">
        <f>RSI!B498</f>
        <v>1.2054</v>
      </c>
      <c r="C498" s="2">
        <f>RSI!I498</f>
        <v>21.193288748691614</v>
      </c>
      <c r="D498" s="2">
        <f>MACD!E498</f>
        <v>1.3462927788971069E-2</v>
      </c>
      <c r="E498" s="2">
        <f>MACD!F498</f>
        <v>7.3722384689501007E-3</v>
      </c>
      <c r="F498" s="2">
        <f>'Moving Avg'!D498</f>
        <v>1.2260399999999998</v>
      </c>
      <c r="G498" s="2">
        <f>'Moving Avg'!F498</f>
        <v>1.2492600000000003</v>
      </c>
      <c r="H498" s="2">
        <f>'Moving Avg'!G498</f>
        <v>1.2398539999999989</v>
      </c>
      <c r="I498" s="2">
        <f>'Moving Avg'!H498</f>
        <v>1.1690925000000005</v>
      </c>
      <c r="J498" s="5" t="str">
        <f>OBV!F498</f>
        <v>BEARISH</v>
      </c>
      <c r="K498" s="5" t="str">
        <f>OBV!G498</f>
        <v>NEUTRAL</v>
      </c>
      <c r="L498" s="5" t="str">
        <f>OBV!H498</f>
        <v>CONFIRMED BEARISH</v>
      </c>
    </row>
    <row r="499" spans="1:12" ht="13.5" x14ac:dyDescent="0.25">
      <c r="A499" s="3">
        <f>RSI!A499</f>
        <v>43031</v>
      </c>
      <c r="B499" s="2">
        <f>RSI!B499</f>
        <v>1.2054</v>
      </c>
      <c r="C499" s="2">
        <f>RSI!I499</f>
        <v>21.193288748691614</v>
      </c>
      <c r="D499" s="2">
        <f>MACD!E499</f>
        <v>1.633328106945231E-2</v>
      </c>
      <c r="E499" s="2">
        <f>MACD!F499</f>
        <v>9.1644469890505426E-3</v>
      </c>
      <c r="F499" s="2">
        <f>'Moving Avg'!D499</f>
        <v>1.2157199999999999</v>
      </c>
      <c r="G499" s="2">
        <f>'Moving Avg'!F499</f>
        <v>1.2466800000000002</v>
      </c>
      <c r="H499" s="2">
        <f>'Moving Avg'!G499</f>
        <v>1.240111999999999</v>
      </c>
      <c r="I499" s="2">
        <f>'Moving Avg'!H499</f>
        <v>1.1698810000000006</v>
      </c>
      <c r="J499" s="5" t="str">
        <f>OBV!F499</f>
        <v>BEARISH</v>
      </c>
      <c r="K499" s="5" t="str">
        <f>OBV!G499</f>
        <v>NEUTRAL</v>
      </c>
      <c r="L499" s="5" t="str">
        <f>OBV!H499</f>
        <v>CONFIRMED BEARISH</v>
      </c>
    </row>
    <row r="500" spans="1:12" ht="13.5" x14ac:dyDescent="0.25">
      <c r="A500" s="3">
        <f>RSI!A500</f>
        <v>43032</v>
      </c>
      <c r="B500" s="2">
        <f>RSI!B500</f>
        <v>1.2054</v>
      </c>
      <c r="C500" s="2">
        <f>RSI!I500</f>
        <v>21.193288748691629</v>
      </c>
      <c r="D500" s="2">
        <f>MACD!E500</f>
        <v>1.8984033285561752E-2</v>
      </c>
      <c r="E500" s="2">
        <f>MACD!F500</f>
        <v>1.1128364248352784E-2</v>
      </c>
      <c r="F500" s="2">
        <f>'Moving Avg'!D500</f>
        <v>1.2054</v>
      </c>
      <c r="G500" s="2">
        <f>'Moving Avg'!F500</f>
        <v>1.2441000000000002</v>
      </c>
      <c r="H500" s="2">
        <f>'Moving Avg'!G500</f>
        <v>1.2403699999999989</v>
      </c>
      <c r="I500" s="2">
        <f>'Moving Avg'!H500</f>
        <v>1.1706390000000007</v>
      </c>
      <c r="J500" s="5" t="str">
        <f>OBV!F500</f>
        <v>BEARISH</v>
      </c>
      <c r="K500" s="5" t="str">
        <f>OBV!G500</f>
        <v>NEUTRAL</v>
      </c>
      <c r="L500" s="5" t="str">
        <f>OBV!H500</f>
        <v>CONFIRMED BEARISH</v>
      </c>
    </row>
    <row r="501" spans="1:12" ht="13.5" x14ac:dyDescent="0.25">
      <c r="A501" s="3">
        <f>RSI!A501</f>
        <v>43033</v>
      </c>
      <c r="B501" s="2">
        <f>RSI!B501</f>
        <v>1.2054</v>
      </c>
      <c r="C501" s="2">
        <f>RSI!I501</f>
        <v>21.193288748691629</v>
      </c>
      <c r="D501" s="2">
        <f>MACD!E501</f>
        <v>2.1432525383248135E-2</v>
      </c>
      <c r="E501" s="2">
        <f>MACD!F501</f>
        <v>1.3189196475331856E-2</v>
      </c>
      <c r="F501" s="2">
        <f>'Moving Avg'!D501</f>
        <v>1.2054</v>
      </c>
      <c r="G501" s="2">
        <f>'Moving Avg'!F501</f>
        <v>1.2415200000000002</v>
      </c>
      <c r="H501" s="2">
        <f>'Moving Avg'!G501</f>
        <v>1.2406279999999987</v>
      </c>
      <c r="I501" s="2">
        <f>'Moving Avg'!H501</f>
        <v>1.1713970000000007</v>
      </c>
      <c r="J501" s="5" t="str">
        <f>OBV!F501</f>
        <v>NEUTRAL</v>
      </c>
      <c r="K501" s="5" t="str">
        <f>OBV!G501</f>
        <v>NEUTRAL</v>
      </c>
      <c r="L501" s="5" t="str">
        <f>OBV!H501</f>
        <v>NEUTRAL</v>
      </c>
    </row>
    <row r="502" spans="1:12" ht="13.5" x14ac:dyDescent="0.25">
      <c r="A502" s="3">
        <f>RSI!A502</f>
        <v>43034</v>
      </c>
      <c r="B502" s="2">
        <f>RSI!B502</f>
        <v>1.2054</v>
      </c>
      <c r="C502" s="2">
        <f>RSI!I502</f>
        <v>21.193288748691629</v>
      </c>
      <c r="D502" s="2">
        <f>MACD!E502</f>
        <v>2.3694648532338602E-2</v>
      </c>
      <c r="E502" s="2">
        <f>MACD!F502</f>
        <v>1.5290286886733206E-2</v>
      </c>
      <c r="F502" s="2">
        <f>'Moving Avg'!D502</f>
        <v>1.2054</v>
      </c>
      <c r="G502" s="2">
        <f>'Moving Avg'!F502</f>
        <v>1.2389400000000002</v>
      </c>
      <c r="H502" s="2">
        <f>'Moving Avg'!G502</f>
        <v>1.240885999999999</v>
      </c>
      <c r="I502" s="2">
        <f>'Moving Avg'!H502</f>
        <v>1.1719430000000006</v>
      </c>
      <c r="J502" s="5" t="str">
        <f>OBV!F502</f>
        <v>NEUTRAL</v>
      </c>
      <c r="K502" s="5" t="str">
        <f>OBV!G502</f>
        <v>NEUTRAL</v>
      </c>
      <c r="L502" s="5" t="str">
        <f>OBV!H502</f>
        <v>NEUTRAL</v>
      </c>
    </row>
    <row r="503" spans="1:12" ht="13.5" x14ac:dyDescent="0.25">
      <c r="A503" s="3">
        <f>RSI!A503</f>
        <v>43035</v>
      </c>
      <c r="B503" s="2">
        <f>RSI!B503</f>
        <v>1.2054</v>
      </c>
      <c r="C503" s="2">
        <f>RSI!I503</f>
        <v>21.193288748691614</v>
      </c>
      <c r="D503" s="2">
        <f>MACD!E503</f>
        <v>2.5784976942226034E-2</v>
      </c>
      <c r="E503" s="2">
        <f>MACD!F503</f>
        <v>1.7389224897831772E-2</v>
      </c>
      <c r="F503" s="2">
        <f>'Moving Avg'!D503</f>
        <v>1.2054</v>
      </c>
      <c r="G503" s="2">
        <f>'Moving Avg'!F503</f>
        <v>1.2363600000000001</v>
      </c>
      <c r="H503" s="2">
        <f>'Moving Avg'!G503</f>
        <v>1.2411439999999989</v>
      </c>
      <c r="I503" s="2">
        <f>'Moving Avg'!H503</f>
        <v>1.1722470000000007</v>
      </c>
      <c r="J503" s="5" t="str">
        <f>OBV!F503</f>
        <v>NEUTRAL</v>
      </c>
      <c r="K503" s="5" t="str">
        <f>OBV!G503</f>
        <v>NEUTRAL</v>
      </c>
      <c r="L503" s="5" t="str">
        <f>OBV!H503</f>
        <v>NEUTRAL</v>
      </c>
    </row>
    <row r="504" spans="1:12" ht="13.5" x14ac:dyDescent="0.25">
      <c r="A504" s="3">
        <f>RSI!A504</f>
        <v>43038</v>
      </c>
      <c r="B504" s="2">
        <f>RSI!B504</f>
        <v>1.2054</v>
      </c>
      <c r="C504" s="2">
        <f>RSI!I504</f>
        <v>21.193288748691629</v>
      </c>
      <c r="D504" s="2">
        <f>MACD!E504</f>
        <v>2.7716886927838802E-2</v>
      </c>
      <c r="E504" s="2">
        <f>MACD!F504</f>
        <v>1.9454757303833177E-2</v>
      </c>
      <c r="F504" s="2">
        <f>'Moving Avg'!D504</f>
        <v>1.2054</v>
      </c>
      <c r="G504" s="2">
        <f>'Moving Avg'!F504</f>
        <v>1.2337800000000003</v>
      </c>
      <c r="H504" s="2">
        <f>'Moving Avg'!G504</f>
        <v>1.241401999999999</v>
      </c>
      <c r="I504" s="2">
        <f>'Moving Avg'!H504</f>
        <v>1.1722180000000006</v>
      </c>
      <c r="J504" s="5" t="str">
        <f>OBV!F504</f>
        <v>NEUTRAL</v>
      </c>
      <c r="K504" s="5" t="str">
        <f>OBV!G504</f>
        <v>NEUTRAL</v>
      </c>
      <c r="L504" s="5" t="str">
        <f>OBV!H504</f>
        <v>NEUTRAL</v>
      </c>
    </row>
    <row r="505" spans="1:12" ht="13.5" x14ac:dyDescent="0.25">
      <c r="A505" s="3">
        <f>RSI!A505</f>
        <v>43039</v>
      </c>
      <c r="B505" s="2">
        <f>RSI!B505</f>
        <v>1.2054</v>
      </c>
      <c r="C505" s="2">
        <f>RSI!I505</f>
        <v>21.193288748691629</v>
      </c>
      <c r="D505" s="2">
        <f>MACD!E505</f>
        <v>2.9502663846163957E-2</v>
      </c>
      <c r="E505" s="2">
        <f>MACD!F505</f>
        <v>2.1464338612299336E-2</v>
      </c>
      <c r="F505" s="2">
        <f>'Moving Avg'!D505</f>
        <v>1.2054</v>
      </c>
      <c r="G505" s="2">
        <f>'Moving Avg'!F505</f>
        <v>1.2312000000000003</v>
      </c>
      <c r="H505" s="2">
        <f>'Moving Avg'!G505</f>
        <v>1.242173999999999</v>
      </c>
      <c r="I505" s="2">
        <f>'Moving Avg'!H505</f>
        <v>1.1719165000000009</v>
      </c>
      <c r="J505" s="5" t="str">
        <f>OBV!F505</f>
        <v>NEUTRAL</v>
      </c>
      <c r="K505" s="5" t="str">
        <f>OBV!G505</f>
        <v>NEUTRAL</v>
      </c>
      <c r="L505" s="5" t="str">
        <f>OBV!H505</f>
        <v>NEUTRAL</v>
      </c>
    </row>
    <row r="506" spans="1:12" ht="13.5" x14ac:dyDescent="0.25">
      <c r="A506" s="3">
        <f>RSI!A506</f>
        <v>43040</v>
      </c>
      <c r="B506" s="2">
        <f>RSI!B506</f>
        <v>1.2054</v>
      </c>
      <c r="C506" s="2">
        <f>RSI!I506</f>
        <v>21.193288748691614</v>
      </c>
      <c r="D506" s="2">
        <f>MACD!E506</f>
        <v>2.3215136772530842E-2</v>
      </c>
      <c r="E506" s="2">
        <f>MACD!F506</f>
        <v>2.1814498244345639E-2</v>
      </c>
      <c r="F506" s="2">
        <f>'Moving Avg'!D506</f>
        <v>1.2054</v>
      </c>
      <c r="G506" s="2">
        <f>'Moving Avg'!F506</f>
        <v>1.2286200000000005</v>
      </c>
      <c r="H506" s="2">
        <f>'Moving Avg'!G506</f>
        <v>1.242945999999999</v>
      </c>
      <c r="I506" s="2">
        <f>'Moving Avg'!H506</f>
        <v>1.1718875000000006</v>
      </c>
      <c r="J506" s="5" t="str">
        <f>OBV!F506</f>
        <v>NEUTRAL</v>
      </c>
      <c r="K506" s="5" t="str">
        <f>OBV!G506</f>
        <v>NEUTRAL</v>
      </c>
      <c r="L506" s="5" t="str">
        <f>OBV!H506</f>
        <v>NEUTRAL</v>
      </c>
    </row>
    <row r="507" spans="1:12" ht="13.5" x14ac:dyDescent="0.25">
      <c r="A507" s="3">
        <f>RSI!A507</f>
        <v>43041</v>
      </c>
      <c r="B507" s="2">
        <f>RSI!B507</f>
        <v>1.2054</v>
      </c>
      <c r="C507" s="2">
        <f>RSI!I507</f>
        <v>21.193288748691614</v>
      </c>
      <c r="D507" s="2">
        <f>MACD!E507</f>
        <v>1.8024451609171432E-2</v>
      </c>
      <c r="E507" s="2">
        <f>MACD!F507</f>
        <v>2.1056488917310798E-2</v>
      </c>
      <c r="F507" s="2">
        <f>'Moving Avg'!D507</f>
        <v>1.2054</v>
      </c>
      <c r="G507" s="2">
        <f>'Moving Avg'!F507</f>
        <v>1.2260400000000005</v>
      </c>
      <c r="H507" s="2">
        <f>'Moving Avg'!G507</f>
        <v>1.243717999999999</v>
      </c>
      <c r="I507" s="2">
        <f>'Moving Avg'!H507</f>
        <v>1.1721310000000009</v>
      </c>
      <c r="J507" s="5" t="str">
        <f>OBV!F507</f>
        <v>NEUTRAL</v>
      </c>
      <c r="K507" s="5" t="str">
        <f>OBV!G507</f>
        <v>NEUTRAL</v>
      </c>
      <c r="L507" s="5" t="str">
        <f>OBV!H507</f>
        <v>NEUTRAL</v>
      </c>
    </row>
    <row r="508" spans="1:12" ht="13.5" x14ac:dyDescent="0.25">
      <c r="A508" s="3">
        <f>RSI!A508</f>
        <v>43042</v>
      </c>
      <c r="B508" s="2">
        <f>RSI!B508</f>
        <v>1.2054</v>
      </c>
      <c r="C508" s="2">
        <f>RSI!I508</f>
        <v>21.193288748691614</v>
      </c>
      <c r="D508" s="2">
        <f>MACD!E508</f>
        <v>1.3752268628087094E-2</v>
      </c>
      <c r="E508" s="2">
        <f>MACD!F508</f>
        <v>1.959564485946606E-2</v>
      </c>
      <c r="F508" s="2">
        <f>'Moving Avg'!D508</f>
        <v>1.2054</v>
      </c>
      <c r="G508" s="2">
        <f>'Moving Avg'!F508</f>
        <v>1.2234600000000007</v>
      </c>
      <c r="H508" s="2">
        <f>'Moving Avg'!G508</f>
        <v>1.2438459999999991</v>
      </c>
      <c r="I508" s="2">
        <f>'Moving Avg'!H508</f>
        <v>1.1725255000000008</v>
      </c>
      <c r="J508" s="5" t="str">
        <f>OBV!F508</f>
        <v>NEUTRAL</v>
      </c>
      <c r="K508" s="5" t="str">
        <f>OBV!G508</f>
        <v>NEUTRAL</v>
      </c>
      <c r="L508" s="5" t="str">
        <f>OBV!H508</f>
        <v>NEUTRAL</v>
      </c>
    </row>
    <row r="509" spans="1:12" ht="13.5" x14ac:dyDescent="0.25">
      <c r="A509" s="3">
        <f>RSI!A509</f>
        <v>43045</v>
      </c>
      <c r="B509" s="2">
        <f>RSI!B509</f>
        <v>1.2054</v>
      </c>
      <c r="C509" s="2">
        <f>RSI!I509</f>
        <v>21.193288748691614</v>
      </c>
      <c r="D509" s="2">
        <f>MACD!E509</f>
        <v>1.0248395709823388E-2</v>
      </c>
      <c r="E509" s="2">
        <f>MACD!F509</f>
        <v>1.7726195029537525E-2</v>
      </c>
      <c r="F509" s="2">
        <f>'Moving Avg'!D509</f>
        <v>1.2054</v>
      </c>
      <c r="G509" s="2">
        <f>'Moving Avg'!F509</f>
        <v>1.2208800000000006</v>
      </c>
      <c r="H509" s="2">
        <f>'Moving Avg'!G509</f>
        <v>1.2434579999999991</v>
      </c>
      <c r="I509" s="2">
        <f>'Moving Avg'!H509</f>
        <v>1.1729200000000009</v>
      </c>
      <c r="J509" s="5" t="str">
        <f>OBV!F509</f>
        <v>NEUTRAL</v>
      </c>
      <c r="K509" s="5" t="str">
        <f>OBV!G509</f>
        <v>NEUTRAL</v>
      </c>
      <c r="L509" s="5" t="str">
        <f>OBV!H509</f>
        <v>NEUTRAL</v>
      </c>
    </row>
    <row r="510" spans="1:12" ht="13.5" x14ac:dyDescent="0.25">
      <c r="A510" s="3">
        <f>RSI!A510</f>
        <v>43046</v>
      </c>
      <c r="B510" s="2">
        <f>RSI!B510</f>
        <v>1.2054</v>
      </c>
      <c r="C510" s="2">
        <f>RSI!I510</f>
        <v>21.193288748691614</v>
      </c>
      <c r="D510" s="2">
        <f>MACD!E510</f>
        <v>7.3864052956871262E-3</v>
      </c>
      <c r="E510" s="2">
        <f>MACD!F510</f>
        <v>1.5658237082767448E-2</v>
      </c>
      <c r="F510" s="2">
        <f>'Moving Avg'!D510</f>
        <v>1.2054</v>
      </c>
      <c r="G510" s="2">
        <f>'Moving Avg'!F510</f>
        <v>1.2183000000000006</v>
      </c>
      <c r="H510" s="2">
        <f>'Moving Avg'!G510</f>
        <v>1.2429419999999991</v>
      </c>
      <c r="I510" s="2">
        <f>'Moving Avg'!H510</f>
        <v>1.1733145000000009</v>
      </c>
      <c r="J510" s="5" t="str">
        <f>OBV!F510</f>
        <v>NEUTRAL</v>
      </c>
      <c r="K510" s="5" t="str">
        <f>OBV!G510</f>
        <v>NEUTRAL</v>
      </c>
      <c r="L510" s="5" t="str">
        <f>OBV!H510</f>
        <v>NEUTRAL</v>
      </c>
    </row>
    <row r="511" spans="1:12" ht="13.5" x14ac:dyDescent="0.25">
      <c r="A511" s="3">
        <f>RSI!A511</f>
        <v>43047</v>
      </c>
      <c r="B511" s="2">
        <f>RSI!B511</f>
        <v>1.2054</v>
      </c>
      <c r="C511" s="2">
        <f>RSI!I511</f>
        <v>21.193288748691629</v>
      </c>
      <c r="D511" s="2">
        <f>MACD!E511</f>
        <v>5.059929554746434E-3</v>
      </c>
      <c r="E511" s="2">
        <f>MACD!F511</f>
        <v>1.3538575577163245E-2</v>
      </c>
      <c r="F511" s="2">
        <f>'Moving Avg'!D511</f>
        <v>1.2054</v>
      </c>
      <c r="G511" s="2">
        <f>'Moving Avg'!F511</f>
        <v>1.2157200000000006</v>
      </c>
      <c r="H511" s="2">
        <f>'Moving Avg'!G511</f>
        <v>1.2424259999999991</v>
      </c>
      <c r="I511" s="2">
        <f>'Moving Avg'!H511</f>
        <v>1.1738910000000009</v>
      </c>
      <c r="J511" s="5" t="str">
        <f>OBV!F511</f>
        <v>NEUTRAL</v>
      </c>
      <c r="K511" s="5" t="str">
        <f>OBV!G511</f>
        <v>NEUTRAL</v>
      </c>
      <c r="L511" s="5" t="str">
        <f>OBV!H511</f>
        <v>NEUTRAL</v>
      </c>
    </row>
    <row r="512" spans="1:12" ht="13.5" x14ac:dyDescent="0.25">
      <c r="A512" s="3">
        <f>RSI!A512</f>
        <v>43048</v>
      </c>
      <c r="B512" s="2">
        <f>RSI!B512</f>
        <v>1.2054</v>
      </c>
      <c r="C512" s="2">
        <f>RSI!I512</f>
        <v>21.193288748691629</v>
      </c>
      <c r="D512" s="2">
        <f>MACD!E512</f>
        <v>3.1795291360066091E-3</v>
      </c>
      <c r="E512" s="2">
        <f>MACD!F512</f>
        <v>1.1466766288931918E-2</v>
      </c>
      <c r="F512" s="2">
        <f>'Moving Avg'!D512</f>
        <v>1.2054</v>
      </c>
      <c r="G512" s="2">
        <f>'Moving Avg'!F512</f>
        <v>1.2131400000000006</v>
      </c>
      <c r="H512" s="2">
        <f>'Moving Avg'!G512</f>
        <v>1.2412639999999993</v>
      </c>
      <c r="I512" s="2">
        <f>'Moving Avg'!H512</f>
        <v>1.1745585000000009</v>
      </c>
      <c r="J512" s="5" t="str">
        <f>OBV!F512</f>
        <v>NEUTRAL</v>
      </c>
      <c r="K512" s="5" t="str">
        <f>OBV!G512</f>
        <v>NEUTRAL</v>
      </c>
      <c r="L512" s="5" t="str">
        <f>OBV!H512</f>
        <v>NEUTRAL</v>
      </c>
    </row>
    <row r="513" spans="1:12" ht="13.5" x14ac:dyDescent="0.25">
      <c r="A513" s="3">
        <f>RSI!A513</f>
        <v>43049</v>
      </c>
      <c r="B513" s="2">
        <f>RSI!B513</f>
        <v>1.2054</v>
      </c>
      <c r="C513" s="2">
        <f>RSI!I513</f>
        <v>21.193288748691629</v>
      </c>
      <c r="D513" s="2">
        <f>MACD!E513</f>
        <v>1.670046994418195E-3</v>
      </c>
      <c r="E513" s="2">
        <f>MACD!F513</f>
        <v>9.5074224300291735E-3</v>
      </c>
      <c r="F513" s="2">
        <f>'Moving Avg'!D513</f>
        <v>1.2054</v>
      </c>
      <c r="G513" s="2">
        <f>'Moving Avg'!F513</f>
        <v>1.2105600000000005</v>
      </c>
      <c r="H513" s="2">
        <f>'Moving Avg'!G513</f>
        <v>1.2402319999999991</v>
      </c>
      <c r="I513" s="2">
        <f>'Moving Avg'!H513</f>
        <v>1.175226000000001</v>
      </c>
      <c r="J513" s="5" t="str">
        <f>OBV!F513</f>
        <v>NEUTRAL</v>
      </c>
      <c r="K513" s="5" t="str">
        <f>OBV!G513</f>
        <v>NEUTRAL</v>
      </c>
      <c r="L513" s="5" t="str">
        <f>OBV!H513</f>
        <v>NEUTRAL</v>
      </c>
    </row>
    <row r="514" spans="1:12" ht="13.5" x14ac:dyDescent="0.25">
      <c r="A514" s="3">
        <f>RSI!A514</f>
        <v>43052</v>
      </c>
      <c r="B514" s="2">
        <f>RSI!B514</f>
        <v>1.2054</v>
      </c>
      <c r="C514" s="2">
        <f>RSI!I514</f>
        <v>21.193288748691614</v>
      </c>
      <c r="D514" s="2">
        <f>MACD!E514</f>
        <v>4.6837241631436655E-4</v>
      </c>
      <c r="E514" s="2">
        <f>MACD!F514</f>
        <v>7.6996124272862123E-3</v>
      </c>
      <c r="F514" s="2">
        <f>'Moving Avg'!D514</f>
        <v>1.2054</v>
      </c>
      <c r="G514" s="2">
        <f>'Moving Avg'!F514</f>
        <v>1.2079800000000005</v>
      </c>
      <c r="H514" s="2">
        <f>'Moving Avg'!G514</f>
        <v>1.2389419999999991</v>
      </c>
      <c r="I514" s="2">
        <f>'Moving Avg'!H514</f>
        <v>1.1758935000000008</v>
      </c>
      <c r="J514" s="5" t="str">
        <f>OBV!F514</f>
        <v>NEUTRAL</v>
      </c>
      <c r="K514" s="5" t="str">
        <f>OBV!G514</f>
        <v>NEUTRAL</v>
      </c>
      <c r="L514" s="5" t="str">
        <f>OBV!H514</f>
        <v>NEUTRAL</v>
      </c>
    </row>
    <row r="515" spans="1:12" ht="13.5" x14ac:dyDescent="0.25">
      <c r="A515" s="3">
        <f>RSI!A515</f>
        <v>43053</v>
      </c>
      <c r="B515" s="2">
        <f>RSI!B515</f>
        <v>1.2054</v>
      </c>
      <c r="C515" s="2">
        <f>RSI!I515</f>
        <v>21.193288748691614</v>
      </c>
      <c r="D515" s="2">
        <f>MACD!E515</f>
        <v>-4.7844809264252497E-4</v>
      </c>
      <c r="E515" s="2">
        <f>MACD!F515</f>
        <v>6.0640003233004653E-3</v>
      </c>
      <c r="F515" s="2">
        <f>'Moving Avg'!D515</f>
        <v>1.2054</v>
      </c>
      <c r="G515" s="2">
        <f>'Moving Avg'!F515</f>
        <v>1.2054000000000005</v>
      </c>
      <c r="H515" s="2">
        <f>'Moving Avg'!G515</f>
        <v>1.2376519999999991</v>
      </c>
      <c r="I515" s="2">
        <f>'Moving Avg'!H515</f>
        <v>1.1763490000000008</v>
      </c>
      <c r="J515" s="5" t="str">
        <f>OBV!F515</f>
        <v>NEUTRAL</v>
      </c>
      <c r="K515" s="5" t="str">
        <f>OBV!G515</f>
        <v>NEUTRAL</v>
      </c>
      <c r="L515" s="5" t="str">
        <f>OBV!H515</f>
        <v>NEUTRAL</v>
      </c>
    </row>
    <row r="516" spans="1:12" ht="13.5" x14ac:dyDescent="0.25">
      <c r="A516" s="3">
        <f>RSI!A516</f>
        <v>43054</v>
      </c>
      <c r="B516" s="2">
        <f>RSI!B516</f>
        <v>1.2054</v>
      </c>
      <c r="C516" s="2">
        <f>RSI!I516</f>
        <v>21.193288748691614</v>
      </c>
      <c r="D516" s="2">
        <f>MACD!E516</f>
        <v>-1.2148066327921647E-3</v>
      </c>
      <c r="E516" s="2">
        <f>MACD!F516</f>
        <v>4.60823893208194E-3</v>
      </c>
      <c r="F516" s="2">
        <f>'Moving Avg'!D516</f>
        <v>1.2054</v>
      </c>
      <c r="G516" s="2">
        <f>'Moving Avg'!F516</f>
        <v>1.2054000000000005</v>
      </c>
      <c r="H516" s="2">
        <f>'Moving Avg'!G516</f>
        <v>1.2363619999999991</v>
      </c>
      <c r="I516" s="2">
        <f>'Moving Avg'!H516</f>
        <v>1.1766225000000008</v>
      </c>
      <c r="J516" s="5" t="str">
        <f>OBV!F516</f>
        <v>NEUTRAL</v>
      </c>
      <c r="K516" s="5" t="str">
        <f>OBV!G516</f>
        <v>NEUTRAL</v>
      </c>
      <c r="L516" s="5" t="str">
        <f>OBV!H516</f>
        <v>NEUTRAL</v>
      </c>
    </row>
    <row r="517" spans="1:12" ht="13.5" x14ac:dyDescent="0.25">
      <c r="A517" s="3">
        <f>RSI!A517</f>
        <v>43055</v>
      </c>
      <c r="B517" s="2">
        <f>RSI!B517</f>
        <v>1.2054</v>
      </c>
      <c r="C517" s="2">
        <f>RSI!I517</f>
        <v>21.193288748691614</v>
      </c>
      <c r="D517" s="2">
        <f>MACD!E517</f>
        <v>-1.7778817667237767E-3</v>
      </c>
      <c r="E517" s="2">
        <f>MACD!F517</f>
        <v>3.3310147923207968E-3</v>
      </c>
      <c r="F517" s="2">
        <f>'Moving Avg'!D517</f>
        <v>1.2054</v>
      </c>
      <c r="G517" s="2">
        <f>'Moving Avg'!F517</f>
        <v>1.2054000000000005</v>
      </c>
      <c r="H517" s="2">
        <f>'Moving Avg'!G517</f>
        <v>1.2350719999999991</v>
      </c>
      <c r="I517" s="2">
        <f>'Moving Avg'!H517</f>
        <v>1.1768960000000008</v>
      </c>
      <c r="J517" s="5" t="str">
        <f>OBV!F517</f>
        <v>NEUTRAL</v>
      </c>
      <c r="K517" s="5" t="str">
        <f>OBV!G517</f>
        <v>NEUTRAL</v>
      </c>
      <c r="L517" s="5" t="str">
        <f>OBV!H517</f>
        <v>NEUTRAL</v>
      </c>
    </row>
    <row r="518" spans="1:12" ht="13.5" x14ac:dyDescent="0.25">
      <c r="A518" s="3">
        <f>RSI!A518</f>
        <v>43056</v>
      </c>
      <c r="B518" s="2">
        <f>RSI!B518</f>
        <v>1.2054</v>
      </c>
      <c r="C518" s="2">
        <f>RSI!I518</f>
        <v>21.193288748691614</v>
      </c>
      <c r="D518" s="2">
        <f>MACD!E518</f>
        <v>-2.1987767375624134E-3</v>
      </c>
      <c r="E518" s="2">
        <f>MACD!F518</f>
        <v>2.225056486344155E-3</v>
      </c>
      <c r="F518" s="2">
        <f>'Moving Avg'!D518</f>
        <v>1.2054</v>
      </c>
      <c r="G518" s="2">
        <f>'Moving Avg'!F518</f>
        <v>1.2054000000000005</v>
      </c>
      <c r="H518" s="2">
        <f>'Moving Avg'!G518</f>
        <v>1.233781999999999</v>
      </c>
      <c r="I518" s="2">
        <f>'Moving Avg'!H518</f>
        <v>1.1771695000000009</v>
      </c>
      <c r="J518" s="5" t="str">
        <f>OBV!F518</f>
        <v>NEUTRAL</v>
      </c>
      <c r="K518" s="5" t="str">
        <f>OBV!G518</f>
        <v>NEUTRAL</v>
      </c>
      <c r="L518" s="5" t="str">
        <f>OBV!H518</f>
        <v>NEUTRAL</v>
      </c>
    </row>
    <row r="519" spans="1:12" ht="13.5" x14ac:dyDescent="0.25">
      <c r="A519" s="3">
        <f>RSI!A519</f>
        <v>43059</v>
      </c>
      <c r="B519" s="2">
        <f>RSI!B519</f>
        <v>1.2054</v>
      </c>
      <c r="C519" s="2">
        <f>RSI!I519</f>
        <v>21.193288748691614</v>
      </c>
      <c r="D519" s="2">
        <f>MACD!E519</f>
        <v>-2.5034804698425006E-3</v>
      </c>
      <c r="E519" s="2">
        <f>MACD!F519</f>
        <v>1.2793490951068238E-3</v>
      </c>
      <c r="F519" s="2">
        <f>'Moving Avg'!D519</f>
        <v>1.2054</v>
      </c>
      <c r="G519" s="2">
        <f>'Moving Avg'!F519</f>
        <v>1.2054000000000005</v>
      </c>
      <c r="H519" s="2">
        <f>'Moving Avg'!G519</f>
        <v>1.232491999999999</v>
      </c>
      <c r="I519" s="2">
        <f>'Moving Avg'!H519</f>
        <v>1.1774430000000009</v>
      </c>
      <c r="J519" s="5" t="str">
        <f>OBV!F519</f>
        <v>NEUTRAL</v>
      </c>
      <c r="K519" s="5" t="str">
        <f>OBV!G519</f>
        <v>NEUTRAL</v>
      </c>
      <c r="L519" s="5" t="str">
        <f>OBV!H519</f>
        <v>NEUTRAL</v>
      </c>
    </row>
    <row r="520" spans="1:12" ht="13.5" x14ac:dyDescent="0.25">
      <c r="A520" s="3">
        <f>RSI!A520</f>
        <v>43060</v>
      </c>
      <c r="B520" s="2">
        <f>RSI!B520</f>
        <v>1.2054</v>
      </c>
      <c r="C520" s="2">
        <f>RSI!I520</f>
        <v>21.193288748691614</v>
      </c>
      <c r="D520" s="2">
        <f>MACD!E520</f>
        <v>-2.7136787732546797E-3</v>
      </c>
      <c r="E520" s="2">
        <f>MACD!F520</f>
        <v>4.8074352143452311E-4</v>
      </c>
      <c r="F520" s="2">
        <f>'Moving Avg'!D520</f>
        <v>1.2054</v>
      </c>
      <c r="G520" s="2">
        <f>'Moving Avg'!F520</f>
        <v>1.2054000000000005</v>
      </c>
      <c r="H520" s="2">
        <f>'Moving Avg'!G520</f>
        <v>1.231201999999999</v>
      </c>
      <c r="I520" s="2">
        <f>'Moving Avg'!H520</f>
        <v>1.1777165000000007</v>
      </c>
      <c r="J520" s="5" t="str">
        <f>OBV!F520</f>
        <v>NEUTRAL</v>
      </c>
      <c r="K520" s="5" t="str">
        <f>OBV!G520</f>
        <v>NEUTRAL</v>
      </c>
      <c r="L520" s="5" t="str">
        <f>OBV!H520</f>
        <v>NEUTRAL</v>
      </c>
    </row>
    <row r="521" spans="1:12" ht="13.5" x14ac:dyDescent="0.25">
      <c r="A521" s="3">
        <f>RSI!A521</f>
        <v>43061</v>
      </c>
      <c r="B521" s="2">
        <f>RSI!B521</f>
        <v>1.2054</v>
      </c>
      <c r="C521" s="2">
        <f>RSI!I521</f>
        <v>21.193288748691614</v>
      </c>
      <c r="D521" s="2">
        <f>MACD!E521</f>
        <v>-2.8474389394805844E-3</v>
      </c>
      <c r="E521" s="2">
        <f>MACD!F521</f>
        <v>-1.8489297074849838E-4</v>
      </c>
      <c r="F521" s="2">
        <f>'Moving Avg'!D521</f>
        <v>1.2054</v>
      </c>
      <c r="G521" s="2">
        <f>'Moving Avg'!F521</f>
        <v>1.2054000000000005</v>
      </c>
      <c r="H521" s="2">
        <f>'Moving Avg'!G521</f>
        <v>1.229911999999999</v>
      </c>
      <c r="I521" s="2">
        <f>'Moving Avg'!H521</f>
        <v>1.1779900000000005</v>
      </c>
      <c r="J521" s="5" t="str">
        <f>OBV!F521</f>
        <v>NEUTRAL</v>
      </c>
      <c r="K521" s="5" t="str">
        <f>OBV!G521</f>
        <v>NEUTRAL</v>
      </c>
      <c r="L521" s="5" t="str">
        <f>OBV!H521</f>
        <v>NEUTRAL</v>
      </c>
    </row>
    <row r="522" spans="1:12" ht="13.5" x14ac:dyDescent="0.25">
      <c r="A522" s="3">
        <f>RSI!A522</f>
        <v>43062</v>
      </c>
      <c r="B522" s="2">
        <f>RSI!B522</f>
        <v>1.2054</v>
      </c>
      <c r="C522" s="2">
        <f>RSI!I522</f>
        <v>21.193288748691614</v>
      </c>
      <c r="D522" s="2">
        <f>MACD!E522</f>
        <v>-2.9197873439086308E-3</v>
      </c>
      <c r="E522" s="2">
        <f>MACD!F522</f>
        <v>-7.3187184538052496E-4</v>
      </c>
      <c r="F522" s="2">
        <f>'Moving Avg'!D522</f>
        <v>1.2054</v>
      </c>
      <c r="G522" s="2">
        <f>'Moving Avg'!F522</f>
        <v>1.2054000000000005</v>
      </c>
      <c r="H522" s="2">
        <f>'Moving Avg'!G522</f>
        <v>1.228621999999999</v>
      </c>
      <c r="I522" s="2">
        <f>'Moving Avg'!H522</f>
        <v>1.1782635000000006</v>
      </c>
      <c r="J522" s="5" t="str">
        <f>OBV!F522</f>
        <v>NEUTRAL</v>
      </c>
      <c r="K522" s="5" t="str">
        <f>OBV!G522</f>
        <v>NEUTRAL</v>
      </c>
      <c r="L522" s="5" t="str">
        <f>OBV!H522</f>
        <v>NEUTRAL</v>
      </c>
    </row>
    <row r="523" spans="1:12" ht="13.5" x14ac:dyDescent="0.25">
      <c r="A523" s="3">
        <f>RSI!A523</f>
        <v>43063</v>
      </c>
      <c r="B523" s="2">
        <f>RSI!B523</f>
        <v>1.2054</v>
      </c>
      <c r="C523" s="2">
        <f>RSI!I523</f>
        <v>21.193288748691614</v>
      </c>
      <c r="D523" s="2">
        <f>MACD!E523</f>
        <v>-2.9431966369062312E-3</v>
      </c>
      <c r="E523" s="2">
        <f>MACD!F523</f>
        <v>-1.1741368036856663E-3</v>
      </c>
      <c r="F523" s="2">
        <f>'Moving Avg'!D523</f>
        <v>1.2054</v>
      </c>
      <c r="G523" s="2">
        <f>'Moving Avg'!F523</f>
        <v>1.2054000000000005</v>
      </c>
      <c r="H523" s="2">
        <f>'Moving Avg'!G523</f>
        <v>1.227331999999999</v>
      </c>
      <c r="I523" s="2">
        <f>'Moving Avg'!H523</f>
        <v>1.1785370000000008</v>
      </c>
      <c r="J523" s="5" t="str">
        <f>OBV!F523</f>
        <v>NEUTRAL</v>
      </c>
      <c r="K523" s="5" t="str">
        <f>OBV!G523</f>
        <v>NEUTRAL</v>
      </c>
      <c r="L523" s="5" t="str">
        <f>OBV!H523</f>
        <v>NEUTRAL</v>
      </c>
    </row>
    <row r="524" spans="1:12" ht="13.5" x14ac:dyDescent="0.25">
      <c r="A524" s="3">
        <f>RSI!A524</f>
        <v>43066</v>
      </c>
      <c r="B524" s="2">
        <f>RSI!B524</f>
        <v>1.2248000000000001</v>
      </c>
      <c r="C524" s="2">
        <f>RSI!I524</f>
        <v>72.832611575053718</v>
      </c>
      <c r="D524" s="2">
        <f>MACD!E524</f>
        <v>-4.3650335856999511E-3</v>
      </c>
      <c r="E524" s="2">
        <f>MACD!F524</f>
        <v>-1.8123161600885232E-3</v>
      </c>
      <c r="F524" s="2">
        <f>'Moving Avg'!D524</f>
        <v>1.2092800000000001</v>
      </c>
      <c r="G524" s="2">
        <f>'Moving Avg'!F524</f>
        <v>1.2063700000000004</v>
      </c>
      <c r="H524" s="2">
        <f>'Moving Avg'!G524</f>
        <v>1.226429999999999</v>
      </c>
      <c r="I524" s="2">
        <f>'Moving Avg'!H524</f>
        <v>1.1789075000000007</v>
      </c>
      <c r="J524" s="5" t="str">
        <f>OBV!F524</f>
        <v>BULLISH</v>
      </c>
      <c r="K524" s="5" t="str">
        <f>OBV!G524</f>
        <v>NEUTRAL</v>
      </c>
      <c r="L524" s="5" t="str">
        <f>OBV!H524</f>
        <v>CONFIRMED BULLISH</v>
      </c>
    </row>
    <row r="525" spans="1:12" ht="13.5" x14ac:dyDescent="0.25">
      <c r="A525" s="3">
        <f>RSI!A525</f>
        <v>43067</v>
      </c>
      <c r="B525" s="2">
        <f>RSI!B525</f>
        <v>1.2248000000000001</v>
      </c>
      <c r="C525" s="2">
        <f>RSI!I525</f>
        <v>72.832611575053718</v>
      </c>
      <c r="D525" s="2">
        <f>MACD!E525</f>
        <v>-5.650347051726845E-3</v>
      </c>
      <c r="E525" s="2">
        <f>MACD!F525</f>
        <v>-2.5799223384161876E-3</v>
      </c>
      <c r="F525" s="2">
        <f>'Moving Avg'!D525</f>
        <v>1.21316</v>
      </c>
      <c r="G525" s="2">
        <f>'Moving Avg'!F525</f>
        <v>1.2073400000000007</v>
      </c>
      <c r="H525" s="2">
        <f>'Moving Avg'!G525</f>
        <v>1.2261719999999992</v>
      </c>
      <c r="I525" s="2">
        <f>'Moving Avg'!H525</f>
        <v>1.1792780000000007</v>
      </c>
      <c r="J525" s="5" t="str">
        <f>OBV!F525</f>
        <v>BULLISH</v>
      </c>
      <c r="K525" s="5" t="str">
        <f>OBV!G525</f>
        <v>NEUTRAL</v>
      </c>
      <c r="L525" s="5" t="str">
        <f>OBV!H525</f>
        <v>CONFIRMED BULLISH</v>
      </c>
    </row>
    <row r="526" spans="1:12" ht="13.5" x14ac:dyDescent="0.25">
      <c r="A526" s="3">
        <f>RSI!A526</f>
        <v>43068</v>
      </c>
      <c r="B526" s="2">
        <f>RSI!B526</f>
        <v>1.2248000000000001</v>
      </c>
      <c r="C526" s="2">
        <f>RSI!I526</f>
        <v>72.832611575053718</v>
      </c>
      <c r="D526" s="2">
        <f>MACD!E526</f>
        <v>-6.8140502282241222E-3</v>
      </c>
      <c r="E526" s="2">
        <f>MACD!F526</f>
        <v>-3.4267479163777748E-3</v>
      </c>
      <c r="F526" s="2">
        <f>'Moving Avg'!D526</f>
        <v>1.2170400000000001</v>
      </c>
      <c r="G526" s="2">
        <f>'Moving Avg'!F526</f>
        <v>1.2083100000000004</v>
      </c>
      <c r="H526" s="2">
        <f>'Moving Avg'!G526</f>
        <v>1.2261719999999992</v>
      </c>
      <c r="I526" s="2">
        <f>'Moving Avg'!H526</f>
        <v>1.1796485000000005</v>
      </c>
      <c r="J526" s="5" t="str">
        <f>OBV!F526</f>
        <v>BULLISH</v>
      </c>
      <c r="K526" s="5" t="str">
        <f>OBV!G526</f>
        <v>NEUTRAL</v>
      </c>
      <c r="L526" s="5" t="str">
        <f>OBV!H526</f>
        <v>CONFIRMED BULLISH</v>
      </c>
    </row>
    <row r="527" spans="1:12" ht="13.5" x14ac:dyDescent="0.25">
      <c r="A527" s="3">
        <f>RSI!A527</f>
        <v>43069</v>
      </c>
      <c r="B527" s="2">
        <f>RSI!B527</f>
        <v>1.2248000000000001</v>
      </c>
      <c r="C527" s="2">
        <f>RSI!I527</f>
        <v>72.832611575053718</v>
      </c>
      <c r="D527" s="2">
        <f>MACD!E527</f>
        <v>-7.8692131131923304E-3</v>
      </c>
      <c r="E527" s="2">
        <f>MACD!F527</f>
        <v>-4.3152409557406859E-3</v>
      </c>
      <c r="F527" s="2">
        <f>'Moving Avg'!D527</f>
        <v>1.22092</v>
      </c>
      <c r="G527" s="2">
        <f>'Moving Avg'!F527</f>
        <v>1.2092800000000008</v>
      </c>
      <c r="H527" s="2">
        <f>'Moving Avg'!G527</f>
        <v>1.2255279999999993</v>
      </c>
      <c r="I527" s="2">
        <f>'Moving Avg'!H527</f>
        <v>1.1801705000000005</v>
      </c>
      <c r="J527" s="5" t="str">
        <f>OBV!F527</f>
        <v>BULLISH</v>
      </c>
      <c r="K527" s="5" t="str">
        <f>OBV!G527</f>
        <v>NEUTRAL</v>
      </c>
      <c r="L527" s="5" t="str">
        <f>OBV!H527</f>
        <v>CONFIRMED BULLISH</v>
      </c>
    </row>
    <row r="528" spans="1:12" ht="13.5" x14ac:dyDescent="0.25">
      <c r="A528" s="3">
        <f>RSI!A528</f>
        <v>43073</v>
      </c>
      <c r="B528" s="2">
        <f>RSI!B528</f>
        <v>1.2248000000000001</v>
      </c>
      <c r="C528" s="2">
        <f>RSI!I528</f>
        <v>72.832611575053718</v>
      </c>
      <c r="D528" s="2">
        <f>MACD!E528</f>
        <v>-8.8273126599542895E-3</v>
      </c>
      <c r="E528" s="2">
        <f>MACD!F528</f>
        <v>-5.217655296583407E-3</v>
      </c>
      <c r="F528" s="2">
        <f>'Moving Avg'!D528</f>
        <v>1.2248000000000001</v>
      </c>
      <c r="G528" s="2">
        <f>'Moving Avg'!F528</f>
        <v>1.2102500000000007</v>
      </c>
      <c r="H528" s="2">
        <f>'Moving Avg'!G528</f>
        <v>1.2248839999999994</v>
      </c>
      <c r="I528" s="2">
        <f>'Moving Avg'!H528</f>
        <v>1.1806925000000004</v>
      </c>
      <c r="J528" s="5" t="str">
        <f>OBV!F528</f>
        <v>BULLISH</v>
      </c>
      <c r="K528" s="5" t="str">
        <f>OBV!G528</f>
        <v>NEUTRAL</v>
      </c>
      <c r="L528" s="5" t="str">
        <f>OBV!H528</f>
        <v>CONFIRMED BULLISH</v>
      </c>
    </row>
    <row r="529" spans="1:12" ht="13.5" x14ac:dyDescent="0.25">
      <c r="A529" s="3">
        <f>RSI!A529</f>
        <v>43074</v>
      </c>
      <c r="B529" s="2">
        <f>RSI!B529</f>
        <v>1.2248000000000001</v>
      </c>
      <c r="C529" s="2">
        <f>RSI!I529</f>
        <v>72.832611575053718</v>
      </c>
      <c r="D529" s="2">
        <f>MACD!E529</f>
        <v>-9.6984469184151489E-3</v>
      </c>
      <c r="E529" s="2">
        <f>MACD!F529</f>
        <v>-6.1138136209497561E-3</v>
      </c>
      <c r="F529" s="2">
        <f>'Moving Avg'!D529</f>
        <v>1.2248000000000001</v>
      </c>
      <c r="G529" s="2">
        <f>'Moving Avg'!F529</f>
        <v>1.2112200000000009</v>
      </c>
      <c r="H529" s="2">
        <f>'Moving Avg'!G529</f>
        <v>1.2242399999999996</v>
      </c>
      <c r="I529" s="2">
        <f>'Moving Avg'!H529</f>
        <v>1.1812145000000003</v>
      </c>
      <c r="J529" s="5" t="str">
        <f>OBV!F529</f>
        <v>NEUTRAL</v>
      </c>
      <c r="K529" s="5" t="str">
        <f>OBV!G529</f>
        <v>NEUTRAL</v>
      </c>
      <c r="L529" s="5" t="str">
        <f>OBV!H529</f>
        <v>NEUTRAL</v>
      </c>
    </row>
    <row r="530" spans="1:12" ht="13.5" x14ac:dyDescent="0.25">
      <c r="A530" s="3">
        <f>RSI!A530</f>
        <v>43075</v>
      </c>
      <c r="B530" s="2">
        <f>RSI!B530</f>
        <v>1.2248000000000001</v>
      </c>
      <c r="C530" s="2">
        <f>RSI!I530</f>
        <v>72.832611575053718</v>
      </c>
      <c r="D530" s="2">
        <f>MACD!E530</f>
        <v>-1.0491518523552124E-2</v>
      </c>
      <c r="E530" s="2">
        <f>MACD!F530</f>
        <v>-6.9893546014702301E-3</v>
      </c>
      <c r="F530" s="2">
        <f>'Moving Avg'!D530</f>
        <v>1.2248000000000001</v>
      </c>
      <c r="G530" s="2">
        <f>'Moving Avg'!F530</f>
        <v>1.2121900000000008</v>
      </c>
      <c r="H530" s="2">
        <f>'Moving Avg'!G530</f>
        <v>1.2235959999999997</v>
      </c>
      <c r="I530" s="2">
        <f>'Moving Avg'!H530</f>
        <v>1.1817365000000002</v>
      </c>
      <c r="J530" s="5" t="str">
        <f>OBV!F530</f>
        <v>NEUTRAL</v>
      </c>
      <c r="K530" s="5" t="str">
        <f>OBV!G530</f>
        <v>NEUTRAL</v>
      </c>
      <c r="L530" s="5" t="str">
        <f>OBV!H530</f>
        <v>NEUTRAL</v>
      </c>
    </row>
    <row r="531" spans="1:12" ht="13.5" x14ac:dyDescent="0.25">
      <c r="A531" s="3">
        <f>RSI!A531</f>
        <v>43076</v>
      </c>
      <c r="B531" s="2">
        <f>RSI!B531</f>
        <v>1.2248000000000001</v>
      </c>
      <c r="C531" s="2">
        <f>RSI!I531</f>
        <v>72.832611575053718</v>
      </c>
      <c r="D531" s="2">
        <f>MACD!E531</f>
        <v>-1.1214392077165902E-2</v>
      </c>
      <c r="E531" s="2">
        <f>MACD!F531</f>
        <v>-7.8343620966093656E-3</v>
      </c>
      <c r="F531" s="2">
        <f>'Moving Avg'!D531</f>
        <v>1.2248000000000001</v>
      </c>
      <c r="G531" s="2">
        <f>'Moving Avg'!F531</f>
        <v>1.2131600000000007</v>
      </c>
      <c r="H531" s="2">
        <f>'Moving Avg'!G531</f>
        <v>1.2229519999999996</v>
      </c>
      <c r="I531" s="2">
        <f>'Moving Avg'!H531</f>
        <v>1.1822585000000001</v>
      </c>
      <c r="J531" s="5" t="str">
        <f>OBV!F531</f>
        <v>NEUTRAL</v>
      </c>
      <c r="K531" s="5" t="str">
        <f>OBV!G531</f>
        <v>NEUTRAL</v>
      </c>
      <c r="L531" s="5" t="str">
        <f>OBV!H531</f>
        <v>NEUTRAL</v>
      </c>
    </row>
    <row r="532" spans="1:12" ht="13.5" x14ac:dyDescent="0.25">
      <c r="A532" s="3">
        <f>RSI!A532</f>
        <v>43077</v>
      </c>
      <c r="B532" s="2">
        <f>RSI!B532</f>
        <v>1.2248000000000001</v>
      </c>
      <c r="C532" s="2">
        <f>RSI!I532</f>
        <v>72.832611575053718</v>
      </c>
      <c r="D532" s="2">
        <f>MACD!E532</f>
        <v>-1.1874029282109344E-2</v>
      </c>
      <c r="E532" s="2">
        <f>MACD!F532</f>
        <v>-8.6422955337093627E-3</v>
      </c>
      <c r="F532" s="2">
        <f>'Moving Avg'!D532</f>
        <v>1.2248000000000001</v>
      </c>
      <c r="G532" s="2">
        <f>'Moving Avg'!F532</f>
        <v>1.2141300000000008</v>
      </c>
      <c r="H532" s="2">
        <f>'Moving Avg'!G532</f>
        <v>1.2223079999999997</v>
      </c>
      <c r="I532" s="2">
        <f>'Moving Avg'!H532</f>
        <v>1.1827805</v>
      </c>
      <c r="J532" s="5" t="str">
        <f>OBV!F532</f>
        <v>NEUTRAL</v>
      </c>
      <c r="K532" s="5" t="str">
        <f>OBV!G532</f>
        <v>NEUTRAL</v>
      </c>
      <c r="L532" s="5" t="str">
        <f>OBV!H532</f>
        <v>NEUTRAL</v>
      </c>
    </row>
    <row r="533" spans="1:12" ht="13.5" x14ac:dyDescent="0.25">
      <c r="A533" s="3">
        <f>RSI!A533</f>
        <v>43080</v>
      </c>
      <c r="B533" s="2">
        <f>RSI!B533</f>
        <v>1.1924999999999999</v>
      </c>
      <c r="C533" s="2">
        <f>RSI!I533</f>
        <v>23.302007853899937</v>
      </c>
      <c r="D533" s="2">
        <f>MACD!E533</f>
        <v>-1.0084012513536855E-2</v>
      </c>
      <c r="E533" s="2">
        <f>MACD!F533</f>
        <v>-8.9306389296748626E-3</v>
      </c>
      <c r="F533" s="2">
        <f>'Moving Avg'!D533</f>
        <v>1.21834</v>
      </c>
      <c r="G533" s="2">
        <f>'Moving Avg'!F533</f>
        <v>1.2134850000000006</v>
      </c>
      <c r="H533" s="2">
        <f>'Moving Avg'!G533</f>
        <v>1.2210179999999999</v>
      </c>
      <c r="I533" s="2">
        <f>'Moving Avg'!H533</f>
        <v>1.183141</v>
      </c>
      <c r="J533" s="5" t="str">
        <f>OBV!F533</f>
        <v>BEARISH</v>
      </c>
      <c r="K533" s="5" t="str">
        <f>OBV!G533</f>
        <v>NEUTRAL</v>
      </c>
      <c r="L533" s="5" t="str">
        <f>OBV!H533</f>
        <v>CONFIRMED BEARISH</v>
      </c>
    </row>
    <row r="534" spans="1:12" ht="13.5" x14ac:dyDescent="0.25">
      <c r="A534" s="3">
        <f>RSI!A534</f>
        <v>43081</v>
      </c>
      <c r="B534" s="2">
        <f>RSI!B534</f>
        <v>1.1603000000000001</v>
      </c>
      <c r="C534" s="2">
        <f>RSI!I534</f>
        <v>13.468545372262938</v>
      </c>
      <c r="D534" s="2">
        <f>MACD!E534</f>
        <v>-3.0498510850136551E-3</v>
      </c>
      <c r="E534" s="2">
        <f>MACD!F534</f>
        <v>-7.7544813607426221E-3</v>
      </c>
      <c r="F534" s="2">
        <f>'Moving Avg'!D534</f>
        <v>1.2054400000000001</v>
      </c>
      <c r="G534" s="2">
        <f>'Moving Avg'!F534</f>
        <v>1.2112300000000003</v>
      </c>
      <c r="H534" s="2">
        <f>'Moving Avg'!G534</f>
        <v>1.2190840000000001</v>
      </c>
      <c r="I534" s="2">
        <f>'Moving Avg'!H534</f>
        <v>1.1833405000000001</v>
      </c>
      <c r="J534" s="5" t="str">
        <f>OBV!F534</f>
        <v>BEARISH</v>
      </c>
      <c r="K534" s="5" t="str">
        <f>OBV!G534</f>
        <v>NEUTRAL</v>
      </c>
      <c r="L534" s="5" t="str">
        <f>OBV!H534</f>
        <v>CONFIRMED BEARISH</v>
      </c>
    </row>
    <row r="535" spans="1:12" ht="13.5" x14ac:dyDescent="0.25">
      <c r="A535" s="3">
        <f>RSI!A535</f>
        <v>43082</v>
      </c>
      <c r="B535" s="2">
        <f>RSI!B535</f>
        <v>1.1924999999999999</v>
      </c>
      <c r="C535" s="2">
        <f>RSI!I535</f>
        <v>40.506221281094639</v>
      </c>
      <c r="D535" s="2">
        <f>MACD!E535</f>
        <v>8.4585773887191351E-4</v>
      </c>
      <c r="E535" s="2">
        <f>MACD!F535</f>
        <v>-6.034413540819716E-3</v>
      </c>
      <c r="F535" s="2">
        <f>'Moving Avg'!D535</f>
        <v>1.1989800000000002</v>
      </c>
      <c r="G535" s="2">
        <f>'Moving Avg'!F535</f>
        <v>1.210585</v>
      </c>
      <c r="H535" s="2">
        <f>'Moving Avg'!G535</f>
        <v>1.217794</v>
      </c>
      <c r="I535" s="2">
        <f>'Moving Avg'!H535</f>
        <v>1.1837010000000001</v>
      </c>
      <c r="J535" s="5" t="str">
        <f>OBV!F535</f>
        <v>BULLISH</v>
      </c>
      <c r="K535" s="5" t="str">
        <f>OBV!G535</f>
        <v>STRONG</v>
      </c>
      <c r="L535" s="5" t="str">
        <f>OBV!H535</f>
        <v>BULLISH DIVERGENCE</v>
      </c>
    </row>
    <row r="536" spans="1:12" ht="13.5" x14ac:dyDescent="0.25">
      <c r="A536" s="3">
        <f>RSI!A536</f>
        <v>43083</v>
      </c>
      <c r="B536" s="2">
        <f>RSI!B536</f>
        <v>1.2248000000000001</v>
      </c>
      <c r="C536" s="2">
        <f>RSI!I536</f>
        <v>55.520037617658389</v>
      </c>
      <c r="D536" s="2">
        <f>MACD!E536</f>
        <v>1.8639104329265521E-3</v>
      </c>
      <c r="E536" s="2">
        <f>MACD!F536</f>
        <v>-4.4547487460704629E-3</v>
      </c>
      <c r="F536" s="2">
        <f>'Moving Avg'!D536</f>
        <v>1.1989800000000002</v>
      </c>
      <c r="G536" s="2">
        <f>'Moving Avg'!F536</f>
        <v>1.2115550000000002</v>
      </c>
      <c r="H536" s="2">
        <f>'Moving Avg'!G536</f>
        <v>1.2171500000000002</v>
      </c>
      <c r="I536" s="2">
        <f>'Moving Avg'!H536</f>
        <v>1.1844654999999999</v>
      </c>
      <c r="J536" s="5" t="str">
        <f>OBV!F536</f>
        <v>BULLISH</v>
      </c>
      <c r="K536" s="5" t="str">
        <f>OBV!G536</f>
        <v>STRONG</v>
      </c>
      <c r="L536" s="5" t="str">
        <f>OBV!H536</f>
        <v>NEUTRAL</v>
      </c>
    </row>
    <row r="537" spans="1:12" ht="13.5" x14ac:dyDescent="0.25">
      <c r="A537" s="3">
        <f>RSI!A537</f>
        <v>43084</v>
      </c>
      <c r="B537" s="2">
        <f>RSI!B537</f>
        <v>1.2248000000000001</v>
      </c>
      <c r="C537" s="2">
        <f>RSI!I537</f>
        <v>55.520037617658389</v>
      </c>
      <c r="D537" s="2">
        <f>MACD!E537</f>
        <v>2.6402889204857338E-3</v>
      </c>
      <c r="E537" s="2">
        <f>MACD!F537</f>
        <v>-3.0357412127592237E-3</v>
      </c>
      <c r="F537" s="2">
        <f>'Moving Avg'!D537</f>
        <v>1.1989800000000002</v>
      </c>
      <c r="G537" s="2">
        <f>'Moving Avg'!F537</f>
        <v>1.2125250000000001</v>
      </c>
      <c r="H537" s="2">
        <f>'Moving Avg'!G537</f>
        <v>1.2165060000000003</v>
      </c>
      <c r="I537" s="2">
        <f>'Moving Avg'!H537</f>
        <v>1.18523</v>
      </c>
      <c r="J537" s="5" t="str">
        <f>OBV!F537</f>
        <v>BULLISH</v>
      </c>
      <c r="K537" s="5" t="str">
        <f>OBV!G537</f>
        <v>STRONG</v>
      </c>
      <c r="L537" s="5" t="str">
        <f>OBV!H537</f>
        <v>NEUTRAL</v>
      </c>
    </row>
    <row r="538" spans="1:12" ht="13.5" x14ac:dyDescent="0.25">
      <c r="A538" s="3">
        <f>RSI!A538</f>
        <v>43087</v>
      </c>
      <c r="B538" s="2">
        <f>RSI!B538</f>
        <v>1.2248000000000001</v>
      </c>
      <c r="C538" s="2">
        <f>RSI!I538</f>
        <v>55.520037617658396</v>
      </c>
      <c r="D538" s="2">
        <f>MACD!E538</f>
        <v>3.2184739016734021E-3</v>
      </c>
      <c r="E538" s="2">
        <f>MACD!F538</f>
        <v>-1.7848981898726988E-3</v>
      </c>
      <c r="F538" s="2">
        <f>'Moving Avg'!D538</f>
        <v>1.2054400000000001</v>
      </c>
      <c r="G538" s="2">
        <f>'Moving Avg'!F538</f>
        <v>1.2134950000000004</v>
      </c>
      <c r="H538" s="2">
        <f>'Moving Avg'!G538</f>
        <v>1.2158620000000004</v>
      </c>
      <c r="I538" s="2">
        <f>'Moving Avg'!H538</f>
        <v>1.1859639999999998</v>
      </c>
      <c r="J538" s="5" t="str">
        <f>OBV!F538</f>
        <v>BULLISH</v>
      </c>
      <c r="K538" s="5" t="str">
        <f>OBV!G538</f>
        <v>STRONG</v>
      </c>
      <c r="L538" s="5" t="str">
        <f>OBV!H538</f>
        <v>CONFIRMED BULLISH</v>
      </c>
    </row>
    <row r="539" spans="1:12" ht="13.5" x14ac:dyDescent="0.25">
      <c r="A539" s="3">
        <f>RSI!A539</f>
        <v>43088</v>
      </c>
      <c r="B539" s="2">
        <f>RSI!B539</f>
        <v>1.2248000000000001</v>
      </c>
      <c r="C539" s="2">
        <f>RSI!I539</f>
        <v>55.520037617658396</v>
      </c>
      <c r="D539" s="2">
        <f>MACD!E539</f>
        <v>3.6347900675419709E-3</v>
      </c>
      <c r="E539" s="2">
        <f>MACD!F539</f>
        <v>-7.0096053838976488E-4</v>
      </c>
      <c r="F539" s="2">
        <f>'Moving Avg'!D539</f>
        <v>1.21834</v>
      </c>
      <c r="G539" s="2">
        <f>'Moving Avg'!F539</f>
        <v>1.2144650000000001</v>
      </c>
      <c r="H539" s="2">
        <f>'Moving Avg'!G539</f>
        <v>1.2152180000000006</v>
      </c>
      <c r="I539" s="2">
        <f>'Moving Avg'!H539</f>
        <v>1.1868494999999999</v>
      </c>
      <c r="J539" s="5" t="str">
        <f>OBV!F539</f>
        <v>BULLISH</v>
      </c>
      <c r="K539" s="5" t="str">
        <f>OBV!G539</f>
        <v>STRONG</v>
      </c>
      <c r="L539" s="5" t="str">
        <f>OBV!H539</f>
        <v>CONFIRMED BULLISH</v>
      </c>
    </row>
    <row r="540" spans="1:12" ht="13.5" x14ac:dyDescent="0.25">
      <c r="A540" s="3">
        <f>RSI!A540</f>
        <v>43089</v>
      </c>
      <c r="B540" s="2">
        <f>RSI!B540</f>
        <v>1.2248000000000001</v>
      </c>
      <c r="C540" s="2">
        <f>RSI!I540</f>
        <v>55.520037617658396</v>
      </c>
      <c r="D540" s="2">
        <f>MACD!E540</f>
        <v>3.9195415927375521E-3</v>
      </c>
      <c r="E540" s="2">
        <f>MACD!F540</f>
        <v>2.2313988783569853E-4</v>
      </c>
      <c r="F540" s="2">
        <f>'Moving Avg'!D540</f>
        <v>1.2248000000000001</v>
      </c>
      <c r="G540" s="2">
        <f>'Moving Avg'!F540</f>
        <v>1.2154350000000005</v>
      </c>
      <c r="H540" s="2">
        <f>'Moving Avg'!G540</f>
        <v>1.2145740000000007</v>
      </c>
      <c r="I540" s="2">
        <f>'Moving Avg'!H540</f>
        <v>1.1876744999999997</v>
      </c>
      <c r="J540" s="5" t="str">
        <f>OBV!F540</f>
        <v>BULLISH</v>
      </c>
      <c r="K540" s="5" t="str">
        <f>OBV!G540</f>
        <v>NEUTRAL</v>
      </c>
      <c r="L540" s="5" t="str">
        <f>OBV!H540</f>
        <v>CONFIRMED BULLISH</v>
      </c>
    </row>
    <row r="541" spans="1:12" ht="13.5" x14ac:dyDescent="0.25">
      <c r="A541" s="3">
        <f>RSI!A541</f>
        <v>43090</v>
      </c>
      <c r="B541" s="2">
        <f>RSI!B541</f>
        <v>1.2248000000000001</v>
      </c>
      <c r="C541" s="2">
        <f>RSI!I541</f>
        <v>55.520037617658389</v>
      </c>
      <c r="D541" s="2">
        <f>MACD!E541</f>
        <v>4.0979703763783792E-3</v>
      </c>
      <c r="E541" s="2">
        <f>MACD!F541</f>
        <v>9.9810598554423476E-4</v>
      </c>
      <c r="F541" s="2">
        <f>'Moving Avg'!D541</f>
        <v>1.2248000000000001</v>
      </c>
      <c r="G541" s="2">
        <f>'Moving Avg'!F541</f>
        <v>1.2164050000000004</v>
      </c>
      <c r="H541" s="2">
        <f>'Moving Avg'!G541</f>
        <v>1.2139300000000006</v>
      </c>
      <c r="I541" s="2">
        <f>'Moving Avg'!H541</f>
        <v>1.1884994999999998</v>
      </c>
      <c r="J541" s="5" t="str">
        <f>OBV!F541</f>
        <v>NEUTRAL</v>
      </c>
      <c r="K541" s="5" t="str">
        <f>OBV!G541</f>
        <v>NEUTRAL</v>
      </c>
      <c r="L541" s="5" t="str">
        <f>OBV!H541</f>
        <v>NEUTRAL</v>
      </c>
    </row>
    <row r="542" spans="1:12" ht="13.5" x14ac:dyDescent="0.25">
      <c r="A542" s="3">
        <f>RSI!A542</f>
        <v>43091</v>
      </c>
      <c r="B542" s="2">
        <f>RSI!B542</f>
        <v>1.2248000000000001</v>
      </c>
      <c r="C542" s="2">
        <f>RSI!I542</f>
        <v>55.520037617658389</v>
      </c>
      <c r="D542" s="2">
        <f>MACD!E542</f>
        <v>4.1910644903260241E-3</v>
      </c>
      <c r="E542" s="2">
        <f>MACD!F542</f>
        <v>1.6366976865005928E-3</v>
      </c>
      <c r="F542" s="2">
        <f>'Moving Avg'!D542</f>
        <v>1.2248000000000001</v>
      </c>
      <c r="G542" s="2">
        <f>'Moving Avg'!F542</f>
        <v>1.2173750000000005</v>
      </c>
      <c r="H542" s="2">
        <f>'Moving Avg'!G542</f>
        <v>1.2132860000000008</v>
      </c>
      <c r="I542" s="2">
        <f>'Moving Avg'!H542</f>
        <v>1.1893244999999997</v>
      </c>
      <c r="J542" s="5" t="str">
        <f>OBV!F542</f>
        <v>NEUTRAL</v>
      </c>
      <c r="K542" s="5" t="str">
        <f>OBV!G542</f>
        <v>NEUTRAL</v>
      </c>
      <c r="L542" s="5" t="str">
        <f>OBV!H542</f>
        <v>NEUTRAL</v>
      </c>
    </row>
    <row r="543" spans="1:12" ht="13.5" x14ac:dyDescent="0.25">
      <c r="A543" s="3">
        <f>RSI!A543</f>
        <v>43094</v>
      </c>
      <c r="B543" s="2">
        <f>RSI!B543</f>
        <v>1.2248000000000001</v>
      </c>
      <c r="C543" s="2">
        <f>RSI!I543</f>
        <v>55.520037617658389</v>
      </c>
      <c r="D543" s="2">
        <f>MACD!E543</f>
        <v>-7.5299071373557958E-4</v>
      </c>
      <c r="E543" s="2">
        <f>MACD!F543</f>
        <v>1.1587600064533582E-3</v>
      </c>
      <c r="F543" s="2">
        <f>'Moving Avg'!D543</f>
        <v>1.2248000000000001</v>
      </c>
      <c r="G543" s="2">
        <f>'Moving Avg'!F543</f>
        <v>1.2183450000000005</v>
      </c>
      <c r="H543" s="2">
        <f>'Moving Avg'!G543</f>
        <v>1.2126420000000009</v>
      </c>
      <c r="I543" s="2">
        <f>'Moving Avg'!H543</f>
        <v>1.1901189999999997</v>
      </c>
      <c r="J543" s="5" t="str">
        <f>OBV!F543</f>
        <v>NEUTRAL</v>
      </c>
      <c r="K543" s="5" t="str">
        <f>OBV!G543</f>
        <v>NEUTRAL</v>
      </c>
      <c r="L543" s="5" t="str">
        <f>OBV!H543</f>
        <v>NEUTRAL</v>
      </c>
    </row>
    <row r="544" spans="1:12" ht="13.5" x14ac:dyDescent="0.25">
      <c r="A544" s="3">
        <f>RSI!A544</f>
        <v>43095</v>
      </c>
      <c r="B544" s="2">
        <f>RSI!B544</f>
        <v>1.2248000000000001</v>
      </c>
      <c r="C544" s="2">
        <f>RSI!I544</f>
        <v>55.520037617658389</v>
      </c>
      <c r="D544" s="2">
        <f>MACD!E544</f>
        <v>-9.9398944694677471E-3</v>
      </c>
      <c r="E544" s="2">
        <f>MACD!F544</f>
        <v>-1.0609708887308628E-3</v>
      </c>
      <c r="F544" s="2">
        <f>'Moving Avg'!D544</f>
        <v>1.2248000000000001</v>
      </c>
      <c r="G544" s="2">
        <f>'Moving Avg'!F544</f>
        <v>1.2183450000000005</v>
      </c>
      <c r="H544" s="2">
        <f>'Moving Avg'!G544</f>
        <v>1.211998000000001</v>
      </c>
      <c r="I544" s="2">
        <f>'Moving Avg'!H544</f>
        <v>1.1909739999999998</v>
      </c>
      <c r="J544" s="5" t="str">
        <f>OBV!F544</f>
        <v>NEUTRAL</v>
      </c>
      <c r="K544" s="5" t="str">
        <f>OBV!G544</f>
        <v>NEUTRAL</v>
      </c>
      <c r="L544" s="5" t="str">
        <f>OBV!H544</f>
        <v>NEUTRAL</v>
      </c>
    </row>
    <row r="545" spans="1:12" ht="13.5" x14ac:dyDescent="0.25">
      <c r="A545" s="3">
        <f>RSI!A545</f>
        <v>43096</v>
      </c>
      <c r="B545" s="2">
        <f>RSI!B545</f>
        <v>1.2248000000000001</v>
      </c>
      <c r="C545" s="2">
        <f>RSI!I545</f>
        <v>55.520037617658389</v>
      </c>
      <c r="D545" s="2">
        <f>MACD!E545</f>
        <v>-1.2805532517754292E-2</v>
      </c>
      <c r="E545" s="2">
        <f>MACD!F545</f>
        <v>-3.4098832145355489E-3</v>
      </c>
      <c r="F545" s="2">
        <f>'Moving Avg'!D545</f>
        <v>1.2248000000000001</v>
      </c>
      <c r="G545" s="2">
        <f>'Moving Avg'!F545</f>
        <v>1.2183450000000005</v>
      </c>
      <c r="H545" s="2">
        <f>'Moving Avg'!G545</f>
        <v>1.2113540000000009</v>
      </c>
      <c r="I545" s="2">
        <f>'Moving Avg'!H545</f>
        <v>1.1917989999999996</v>
      </c>
      <c r="J545" s="5" t="str">
        <f>OBV!F545</f>
        <v>NEUTRAL</v>
      </c>
      <c r="K545" s="5" t="str">
        <f>OBV!G545</f>
        <v>NEUTRAL</v>
      </c>
      <c r="L545" s="5" t="str">
        <f>OBV!H545</f>
        <v>NEUTRAL</v>
      </c>
    </row>
    <row r="546" spans="1:12" ht="13.5" x14ac:dyDescent="0.25">
      <c r="A546" s="3">
        <f>RSI!A546</f>
        <v>43097</v>
      </c>
      <c r="B546" s="2">
        <f>RSI!B546</f>
        <v>1.2054</v>
      </c>
      <c r="C546" s="2">
        <f>RSI!I546</f>
        <v>42.12355926852328</v>
      </c>
      <c r="D546" s="2">
        <f>MACD!E546</f>
        <v>-8.8665819001125801E-3</v>
      </c>
      <c r="E546" s="2">
        <f>MACD!F546</f>
        <v>-4.5012229516509551E-3</v>
      </c>
      <c r="F546" s="2">
        <f>'Moving Avg'!D546</f>
        <v>1.22092</v>
      </c>
      <c r="G546" s="2">
        <f>'Moving Avg'!F546</f>
        <v>1.2173750000000003</v>
      </c>
      <c r="H546" s="2">
        <f>'Moving Avg'!G546</f>
        <v>1.2113540000000009</v>
      </c>
      <c r="I546" s="2">
        <f>'Moving Avg'!H546</f>
        <v>1.1925269999999997</v>
      </c>
      <c r="J546" s="5" t="str">
        <f>OBV!F546</f>
        <v>BEARISH</v>
      </c>
      <c r="K546" s="5" t="str">
        <f>OBV!G546</f>
        <v>NEUTRAL</v>
      </c>
      <c r="L546" s="5" t="str">
        <f>OBV!H546</f>
        <v>CONFIRMED BEARISH</v>
      </c>
    </row>
    <row r="547" spans="1:12" ht="13.5" x14ac:dyDescent="0.25">
      <c r="A547" s="3">
        <f>RSI!A547</f>
        <v>43098</v>
      </c>
      <c r="B547" s="2">
        <f>RSI!B547</f>
        <v>1.2248000000000001</v>
      </c>
      <c r="C547" s="2">
        <f>RSI!I547</f>
        <v>54.060910266385783</v>
      </c>
      <c r="D547" s="2">
        <f>MACD!E547</f>
        <v>-6.8954202264603914E-3</v>
      </c>
      <c r="E547" s="2">
        <f>MACD!F547</f>
        <v>-4.9800624066128427E-3</v>
      </c>
      <c r="F547" s="2">
        <f>'Moving Avg'!D547</f>
        <v>1.22092</v>
      </c>
      <c r="G547" s="2">
        <f>'Moving Avg'!F547</f>
        <v>1.2173750000000001</v>
      </c>
      <c r="H547" s="2">
        <f>'Moving Avg'!G547</f>
        <v>1.2117420000000012</v>
      </c>
      <c r="I547" s="2">
        <f>'Moving Avg'!H547</f>
        <v>1.1933519999999995</v>
      </c>
      <c r="J547" s="5" t="str">
        <f>OBV!F547</f>
        <v>BULLISH</v>
      </c>
      <c r="K547" s="5" t="str">
        <f>OBV!G547</f>
        <v>NEUTRAL</v>
      </c>
      <c r="L547" s="5" t="str">
        <f>OBV!H547</f>
        <v>NEUTRAL</v>
      </c>
    </row>
    <row r="548" spans="1:12" ht="13.5" x14ac:dyDescent="0.25">
      <c r="A548" s="3">
        <f>RSI!A548</f>
        <v>43102</v>
      </c>
      <c r="B548" s="2">
        <f>RSI!B548</f>
        <v>1.2248000000000001</v>
      </c>
      <c r="C548" s="2">
        <f>RSI!I548</f>
        <v>54.060910266385783</v>
      </c>
      <c r="D548" s="2">
        <f>MACD!E548</f>
        <v>-5.2724825023571231E-3</v>
      </c>
      <c r="E548" s="2">
        <f>MACD!F548</f>
        <v>-5.038546425761699E-3</v>
      </c>
      <c r="F548" s="2">
        <f>'Moving Avg'!D548</f>
        <v>1.22092</v>
      </c>
      <c r="G548" s="2">
        <f>'Moving Avg'!F548</f>
        <v>1.2173750000000005</v>
      </c>
      <c r="H548" s="2">
        <f>'Moving Avg'!G548</f>
        <v>1.212130000000001</v>
      </c>
      <c r="I548" s="2">
        <f>'Moving Avg'!H548</f>
        <v>1.1941769999999994</v>
      </c>
      <c r="J548" s="5" t="str">
        <f>OBV!F548</f>
        <v>BULLISH</v>
      </c>
      <c r="K548" s="5" t="str">
        <f>OBV!G548</f>
        <v>NEUTRAL</v>
      </c>
      <c r="L548" s="5" t="str">
        <f>OBV!H548</f>
        <v>NEUTRAL</v>
      </c>
    </row>
    <row r="549" spans="1:12" ht="13.5" x14ac:dyDescent="0.25">
      <c r="A549" s="3">
        <f>RSI!A549</f>
        <v>43103</v>
      </c>
      <c r="B549" s="2">
        <f>RSI!B549</f>
        <v>1.1924999999999999</v>
      </c>
      <c r="C549" s="2">
        <f>RSI!I549</f>
        <v>38.662744587021656</v>
      </c>
      <c r="D549" s="2">
        <f>MACD!E549</f>
        <v>-1.5482722341584321E-3</v>
      </c>
      <c r="E549" s="2">
        <f>MACD!F549</f>
        <v>-4.3404915874410456E-3</v>
      </c>
      <c r="F549" s="2">
        <f>'Moving Avg'!D549</f>
        <v>1.2144600000000001</v>
      </c>
      <c r="G549" s="2">
        <f>'Moving Avg'!F549</f>
        <v>1.2157600000000004</v>
      </c>
      <c r="H549" s="2">
        <f>'Moving Avg'!G549</f>
        <v>1.2118720000000012</v>
      </c>
      <c r="I549" s="2">
        <f>'Moving Avg'!H549</f>
        <v>1.1948404999999993</v>
      </c>
      <c r="J549" s="5" t="str">
        <f>OBV!F549</f>
        <v>BULLISH</v>
      </c>
      <c r="K549" s="5" t="str">
        <f>OBV!G549</f>
        <v>NEUTRAL</v>
      </c>
      <c r="L549" s="5" t="str">
        <f>OBV!H549</f>
        <v>BULLISH DIVERGENCE</v>
      </c>
    </row>
    <row r="550" spans="1:12" ht="13.5" x14ac:dyDescent="0.25">
      <c r="A550" s="3">
        <f>RSI!A550</f>
        <v>43104</v>
      </c>
      <c r="B550" s="2">
        <f>RSI!B550</f>
        <v>1.2182999999999999</v>
      </c>
      <c r="C550" s="2">
        <f>RSI!I550</f>
        <v>50.733606294027723</v>
      </c>
      <c r="D550" s="2">
        <f>MACD!E550</f>
        <v>-1.5581949144793938E-4</v>
      </c>
      <c r="E550" s="2">
        <f>MACD!F550</f>
        <v>-3.5035571682424248E-3</v>
      </c>
      <c r="F550" s="2">
        <f>'Moving Avg'!D550</f>
        <v>1.21316</v>
      </c>
      <c r="G550" s="2">
        <f>'Moving Avg'!F550</f>
        <v>1.2154350000000003</v>
      </c>
      <c r="H550" s="2">
        <f>'Moving Avg'!G550</f>
        <v>1.212130000000001</v>
      </c>
      <c r="I550" s="2">
        <f>'Moving Avg'!H550</f>
        <v>1.1956329999999993</v>
      </c>
      <c r="J550" s="5" t="str">
        <f>OBV!F550</f>
        <v>BULLISH</v>
      </c>
      <c r="K550" s="5" t="str">
        <f>OBV!G550</f>
        <v>NEUTRAL</v>
      </c>
      <c r="L550" s="5" t="str">
        <f>OBV!H550</f>
        <v>BULLISH DIVERGENCE</v>
      </c>
    </row>
    <row r="551" spans="1:12" ht="13.5" x14ac:dyDescent="0.25">
      <c r="A551" s="3">
        <f>RSI!A551</f>
        <v>43105</v>
      </c>
      <c r="B551" s="2">
        <f>RSI!B551</f>
        <v>1.2182999999999999</v>
      </c>
      <c r="C551" s="2">
        <f>RSI!I551</f>
        <v>50.733606294027723</v>
      </c>
      <c r="D551" s="2">
        <f>MACD!E551</f>
        <v>1.0109833068743246E-3</v>
      </c>
      <c r="E551" s="2">
        <f>MACD!F551</f>
        <v>-2.6006490732190749E-3</v>
      </c>
      <c r="F551" s="2">
        <f>'Moving Avg'!D551</f>
        <v>1.21574</v>
      </c>
      <c r="G551" s="2">
        <f>'Moving Avg'!F551</f>
        <v>1.2151100000000001</v>
      </c>
      <c r="H551" s="2">
        <f>'Moving Avg'!G551</f>
        <v>1.2123880000000011</v>
      </c>
      <c r="I551" s="2">
        <f>'Moving Avg'!H551</f>
        <v>1.1963949999999992</v>
      </c>
      <c r="J551" s="5" t="str">
        <f>OBV!F551</f>
        <v>BULLISH</v>
      </c>
      <c r="K551" s="5" t="str">
        <f>OBV!G551</f>
        <v>NEUTRAL</v>
      </c>
      <c r="L551" s="5" t="str">
        <f>OBV!H551</f>
        <v>CONFIRMED BULLISH</v>
      </c>
    </row>
    <row r="552" spans="1:12" ht="13.5" x14ac:dyDescent="0.25">
      <c r="A552" s="3">
        <f>RSI!A552</f>
        <v>43108</v>
      </c>
      <c r="B552" s="2">
        <f>RSI!B552</f>
        <v>1.2182999999999999</v>
      </c>
      <c r="C552" s="2">
        <f>RSI!I552</f>
        <v>50.733606294027723</v>
      </c>
      <c r="D552" s="2">
        <f>MACD!E552</f>
        <v>1.9876979402395634E-3</v>
      </c>
      <c r="E552" s="2">
        <f>MACD!F552</f>
        <v>-1.6829796705273474E-3</v>
      </c>
      <c r="F552" s="2">
        <f>'Moving Avg'!D552</f>
        <v>1.2144400000000002</v>
      </c>
      <c r="G552" s="2">
        <f>'Moving Avg'!F552</f>
        <v>1.214785</v>
      </c>
      <c r="H552" s="2">
        <f>'Moving Avg'!G552</f>
        <v>1.212646000000001</v>
      </c>
      <c r="I552" s="2">
        <f>'Moving Avg'!H552</f>
        <v>1.1971569999999991</v>
      </c>
      <c r="J552" s="5" t="str">
        <f>OBV!F552</f>
        <v>BULLISH</v>
      </c>
      <c r="K552" s="5" t="str">
        <f>OBV!G552</f>
        <v>NEUTRAL</v>
      </c>
      <c r="L552" s="5" t="str">
        <f>OBV!H552</f>
        <v>BULLISH DIVERGENCE</v>
      </c>
    </row>
    <row r="553" spans="1:12" ht="13.5" x14ac:dyDescent="0.25">
      <c r="A553" s="3">
        <f>RSI!A553</f>
        <v>43109</v>
      </c>
      <c r="B553" s="2">
        <f>RSI!B553</f>
        <v>1.2182999999999999</v>
      </c>
      <c r="C553" s="2">
        <f>RSI!I553</f>
        <v>50.733606294027723</v>
      </c>
      <c r="D553" s="2">
        <f>MACD!E553</f>
        <v>2.804352448542824E-3</v>
      </c>
      <c r="E553" s="2">
        <f>MACD!F553</f>
        <v>-7.8551324671331314E-4</v>
      </c>
      <c r="F553" s="2">
        <f>'Moving Avg'!D553</f>
        <v>1.2131400000000001</v>
      </c>
      <c r="G553" s="2">
        <f>'Moving Avg'!F553</f>
        <v>1.2160749999999998</v>
      </c>
      <c r="H553" s="2">
        <f>'Moving Avg'!G553</f>
        <v>1.2129040000000011</v>
      </c>
      <c r="I553" s="2">
        <f>'Moving Avg'!H553</f>
        <v>1.1979189999999991</v>
      </c>
      <c r="J553" s="5" t="str">
        <f>OBV!F553</f>
        <v>BULLISH</v>
      </c>
      <c r="K553" s="5" t="str">
        <f>OBV!G553</f>
        <v>NEUTRAL</v>
      </c>
      <c r="L553" s="5" t="str">
        <f>OBV!H553</f>
        <v>BULLISH DIVERGENCE</v>
      </c>
    </row>
    <row r="554" spans="1:12" ht="13.5" x14ac:dyDescent="0.25">
      <c r="A554" s="3">
        <f>RSI!A554</f>
        <v>43110</v>
      </c>
      <c r="B554" s="2">
        <f>RSI!B554</f>
        <v>1.2182999999999999</v>
      </c>
      <c r="C554" s="2">
        <f>RSI!I554</f>
        <v>50.733606294027723</v>
      </c>
      <c r="D554" s="2">
        <f>MACD!E554</f>
        <v>3.4862971208768911E-3</v>
      </c>
      <c r="E554" s="2">
        <f>MACD!F554</f>
        <v>6.8848826804727699E-5</v>
      </c>
      <c r="F554" s="2">
        <f>'Moving Avg'!D554</f>
        <v>1.2182999999999999</v>
      </c>
      <c r="G554" s="2">
        <f>'Moving Avg'!F554</f>
        <v>1.2189749999999999</v>
      </c>
      <c r="H554" s="2">
        <f>'Moving Avg'!G554</f>
        <v>1.213162000000001</v>
      </c>
      <c r="I554" s="2">
        <f>'Moving Avg'!H554</f>
        <v>1.1984994999999989</v>
      </c>
      <c r="J554" s="5" t="str">
        <f>OBV!F554</f>
        <v>BULLISH</v>
      </c>
      <c r="K554" s="5" t="str">
        <f>OBV!G554</f>
        <v>NEUTRAL</v>
      </c>
      <c r="L554" s="5" t="str">
        <f>OBV!H554</f>
        <v>CONFIRMED BULLISH</v>
      </c>
    </row>
    <row r="555" spans="1:12" ht="13.5" x14ac:dyDescent="0.25">
      <c r="A555" s="3">
        <f>RSI!A555</f>
        <v>43111</v>
      </c>
      <c r="B555" s="2">
        <f>RSI!B555</f>
        <v>1.2182999999999999</v>
      </c>
      <c r="C555" s="2">
        <f>RSI!I555</f>
        <v>50.733606294027723</v>
      </c>
      <c r="D555" s="2">
        <f>MACD!E555</f>
        <v>4.0549284496755877E-3</v>
      </c>
      <c r="E555" s="2">
        <f>MACD!F555</f>
        <v>8.6606475137889969E-4</v>
      </c>
      <c r="F555" s="2">
        <f>'Moving Avg'!D555</f>
        <v>1.2182999999999999</v>
      </c>
      <c r="G555" s="2">
        <f>'Moving Avg'!F555</f>
        <v>1.2202649999999999</v>
      </c>
      <c r="H555" s="2">
        <f>'Moving Avg'!G555</f>
        <v>1.2134200000000011</v>
      </c>
      <c r="I555" s="2">
        <f>'Moving Avg'!H555</f>
        <v>1.199079999999999</v>
      </c>
      <c r="J555" s="5" t="str">
        <f>OBV!F555</f>
        <v>NEUTRAL</v>
      </c>
      <c r="K555" s="5" t="str">
        <f>OBV!G555</f>
        <v>NEUTRAL</v>
      </c>
      <c r="L555" s="5" t="str">
        <f>OBV!H555</f>
        <v>NEUTRAL</v>
      </c>
    </row>
    <row r="556" spans="1:12" ht="13.5" x14ac:dyDescent="0.25">
      <c r="A556" s="3">
        <f>RSI!A556</f>
        <v>43112</v>
      </c>
      <c r="B556" s="2">
        <f>RSI!B556</f>
        <v>1.2119</v>
      </c>
      <c r="C556" s="2">
        <f>RSI!I556</f>
        <v>47.143524440589196</v>
      </c>
      <c r="D556" s="2">
        <f>MACD!E556</f>
        <v>2.0177600782251837E-3</v>
      </c>
      <c r="E556" s="2">
        <f>MACD!F556</f>
        <v>1.0964038167481567E-3</v>
      </c>
      <c r="F556" s="2">
        <f>'Moving Avg'!D556</f>
        <v>1.21702</v>
      </c>
      <c r="G556" s="2">
        <f>'Moving Avg'!F556</f>
        <v>1.2196199999999997</v>
      </c>
      <c r="H556" s="2">
        <f>'Moving Avg'!G556</f>
        <v>1.2135500000000008</v>
      </c>
      <c r="I556" s="2">
        <f>'Moving Avg'!H556</f>
        <v>1.1996284999999989</v>
      </c>
      <c r="J556" s="5" t="str">
        <f>OBV!F556</f>
        <v>BEARISH</v>
      </c>
      <c r="K556" s="5" t="str">
        <f>OBV!G556</f>
        <v>NEUTRAL</v>
      </c>
      <c r="L556" s="5" t="str">
        <f>OBV!H556</f>
        <v>CONFIRMED BEARISH</v>
      </c>
    </row>
    <row r="557" spans="1:12" ht="13.5" x14ac:dyDescent="0.25">
      <c r="A557" s="3">
        <f>RSI!A557</f>
        <v>43115</v>
      </c>
      <c r="B557" s="2">
        <f>RSI!B557</f>
        <v>1.1860999999999999</v>
      </c>
      <c r="C557" s="2">
        <f>RSI!I557</f>
        <v>36.064277004759475</v>
      </c>
      <c r="D557" s="2">
        <f>MACD!E557</f>
        <v>5.2203459971373878E-3</v>
      </c>
      <c r="E557" s="2">
        <f>MACD!F557</f>
        <v>1.9211922528260031E-3</v>
      </c>
      <c r="F557" s="2">
        <f>'Moving Avg'!D557</f>
        <v>1.2105799999999998</v>
      </c>
      <c r="G557" s="2">
        <f>'Moving Avg'!F557</f>
        <v>1.2176849999999999</v>
      </c>
      <c r="H557" s="2">
        <f>'Moving Avg'!G557</f>
        <v>1.213164000000001</v>
      </c>
      <c r="I557" s="2">
        <f>'Moving Avg'!H557</f>
        <v>1.2000479999999991</v>
      </c>
      <c r="J557" s="5" t="str">
        <f>OBV!F557</f>
        <v>BEARISH</v>
      </c>
      <c r="K557" s="5" t="str">
        <f>OBV!G557</f>
        <v>NEUTRAL</v>
      </c>
      <c r="L557" s="5" t="str">
        <f>OBV!H557</f>
        <v>CONFIRMED BEARISH</v>
      </c>
    </row>
    <row r="558" spans="1:12" ht="13.5" x14ac:dyDescent="0.25">
      <c r="A558" s="3">
        <f>RSI!A558</f>
        <v>43116</v>
      </c>
      <c r="B558" s="2">
        <f>RSI!B558</f>
        <v>1.1860999999999999</v>
      </c>
      <c r="C558" s="2">
        <f>RSI!I558</f>
        <v>36.064277004759482</v>
      </c>
      <c r="D558" s="2">
        <f>MACD!E558</f>
        <v>8.1110290276569241E-3</v>
      </c>
      <c r="E558" s="2">
        <f>MACD!F558</f>
        <v>3.1591596077921876E-3</v>
      </c>
      <c r="F558" s="2">
        <f>'Moving Avg'!D558</f>
        <v>1.20414</v>
      </c>
      <c r="G558" s="2">
        <f>'Moving Avg'!F558</f>
        <v>1.2157499999999997</v>
      </c>
      <c r="H558" s="2">
        <f>'Moving Avg'!G558</f>
        <v>1.2127780000000008</v>
      </c>
      <c r="I558" s="2">
        <f>'Moving Avg'!H558</f>
        <v>1.2004674999999989</v>
      </c>
      <c r="J558" s="5" t="str">
        <f>OBV!F558</f>
        <v>BEARISH</v>
      </c>
      <c r="K558" s="5" t="str">
        <f>OBV!G558</f>
        <v>NEUTRAL</v>
      </c>
      <c r="L558" s="5" t="str">
        <f>OBV!H558</f>
        <v>CONFIRMED BEARISH</v>
      </c>
    </row>
    <row r="559" spans="1:12" ht="13.5" x14ac:dyDescent="0.25">
      <c r="A559" s="3">
        <f>RSI!A559</f>
        <v>43117</v>
      </c>
      <c r="B559" s="2">
        <f>RSI!B559</f>
        <v>1.1860999999999999</v>
      </c>
      <c r="C559" s="2">
        <f>RSI!I559</f>
        <v>36.064277004759475</v>
      </c>
      <c r="D559" s="2">
        <f>MACD!E559</f>
        <v>5.7551706723357743E-3</v>
      </c>
      <c r="E559" s="2">
        <f>MACD!F559</f>
        <v>3.678361820700905E-3</v>
      </c>
      <c r="F559" s="2">
        <f>'Moving Avg'!D559</f>
        <v>1.1976999999999998</v>
      </c>
      <c r="G559" s="2">
        <f>'Moving Avg'!F559</f>
        <v>1.2138149999999999</v>
      </c>
      <c r="H559" s="2">
        <f>'Moving Avg'!G559</f>
        <v>1.212392000000001</v>
      </c>
      <c r="I559" s="2">
        <f>'Moving Avg'!H559</f>
        <v>1.2008869999999989</v>
      </c>
      <c r="J559" s="5" t="str">
        <f>OBV!F559</f>
        <v>BEARISH</v>
      </c>
      <c r="K559" s="5" t="str">
        <f>OBV!G559</f>
        <v>NEUTRAL</v>
      </c>
      <c r="L559" s="5" t="str">
        <f>OBV!H559</f>
        <v>CONFIRMED BEARISH</v>
      </c>
    </row>
    <row r="560" spans="1:12" ht="13.5" x14ac:dyDescent="0.25">
      <c r="A560" s="3">
        <f>RSI!A560</f>
        <v>43118</v>
      </c>
      <c r="B560" s="2">
        <f>RSI!B560</f>
        <v>1.1860999999999999</v>
      </c>
      <c r="C560" s="2">
        <f>RSI!I560</f>
        <v>36.064277004759475</v>
      </c>
      <c r="D560" s="2">
        <f>MACD!E560</f>
        <v>7.8859919532399125E-3</v>
      </c>
      <c r="E560" s="2">
        <f>MACD!F560</f>
        <v>4.519887847208707E-3</v>
      </c>
      <c r="F560" s="2">
        <f>'Moving Avg'!D560</f>
        <v>1.1912599999999998</v>
      </c>
      <c r="G560" s="2">
        <f>'Moving Avg'!F560</f>
        <v>1.2118799999999998</v>
      </c>
      <c r="H560" s="2">
        <f>'Moving Avg'!G560</f>
        <v>1.212006000000001</v>
      </c>
      <c r="I560" s="2">
        <f>'Moving Avg'!H560</f>
        <v>1.2013064999999992</v>
      </c>
      <c r="J560" s="5" t="str">
        <f>OBV!F560</f>
        <v>BEARISH</v>
      </c>
      <c r="K560" s="5" t="str">
        <f>OBV!G560</f>
        <v>NEUTRAL</v>
      </c>
      <c r="L560" s="5" t="str">
        <f>OBV!H560</f>
        <v>CONFIRMED BEARISH</v>
      </c>
    </row>
    <row r="561" spans="1:12" ht="13.5" x14ac:dyDescent="0.25">
      <c r="A561" s="3">
        <f>RSI!A561</f>
        <v>43119</v>
      </c>
      <c r="B561" s="2">
        <f>RSI!B561</f>
        <v>1.1860999999999999</v>
      </c>
      <c r="C561" s="2">
        <f>RSI!I561</f>
        <v>36.064277004759482</v>
      </c>
      <c r="D561" s="2">
        <f>MACD!E561</f>
        <v>9.8325215385266507E-3</v>
      </c>
      <c r="E561" s="2">
        <f>MACD!F561</f>
        <v>5.5824145854722965E-3</v>
      </c>
      <c r="F561" s="2">
        <f>'Moving Avg'!D561</f>
        <v>1.1860999999999999</v>
      </c>
      <c r="G561" s="2">
        <f>'Moving Avg'!F561</f>
        <v>1.2099449999999998</v>
      </c>
      <c r="H561" s="2">
        <f>'Moving Avg'!G561</f>
        <v>1.2116200000000008</v>
      </c>
      <c r="I561" s="2">
        <f>'Moving Avg'!H561</f>
        <v>1.201483499999999</v>
      </c>
      <c r="J561" s="5" t="str">
        <f>OBV!F561</f>
        <v>BEARISH</v>
      </c>
      <c r="K561" s="5" t="str">
        <f>OBV!G561</f>
        <v>NEUTRAL</v>
      </c>
      <c r="L561" s="5" t="str">
        <f>OBV!H561</f>
        <v>CONFIRMED BEARISH</v>
      </c>
    </row>
    <row r="562" spans="1:12" ht="13.5" x14ac:dyDescent="0.25">
      <c r="A562" s="3">
        <f>RSI!A562</f>
        <v>43122</v>
      </c>
      <c r="B562" s="2">
        <f>RSI!B562</f>
        <v>1.1860999999999999</v>
      </c>
      <c r="C562" s="2">
        <f>RSI!I562</f>
        <v>36.064277004759482</v>
      </c>
      <c r="D562" s="2">
        <f>MACD!E562</f>
        <v>1.1612480369864953E-2</v>
      </c>
      <c r="E562" s="2">
        <f>MACD!F562</f>
        <v>6.788427742350828E-3</v>
      </c>
      <c r="F562" s="2">
        <f>'Moving Avg'!D562</f>
        <v>1.1860999999999999</v>
      </c>
      <c r="G562" s="2">
        <f>'Moving Avg'!F562</f>
        <v>1.2080099999999998</v>
      </c>
      <c r="H562" s="2">
        <f>'Moving Avg'!G562</f>
        <v>1.211234000000001</v>
      </c>
      <c r="I562" s="2">
        <f>'Moving Avg'!H562</f>
        <v>1.201357999999999</v>
      </c>
      <c r="J562" s="5" t="str">
        <f>OBV!F562</f>
        <v>NEUTRAL</v>
      </c>
      <c r="K562" s="5" t="str">
        <f>OBV!G562</f>
        <v>NEUTRAL</v>
      </c>
      <c r="L562" s="5" t="str">
        <f>OBV!H562</f>
        <v>NEUTRAL</v>
      </c>
    </row>
    <row r="563" spans="1:12" ht="13.5" x14ac:dyDescent="0.25">
      <c r="A563" s="3">
        <f>RSI!A563</f>
        <v>43123</v>
      </c>
      <c r="B563" s="2">
        <f>RSI!B563</f>
        <v>1.1924999999999999</v>
      </c>
      <c r="C563" s="2">
        <f>RSI!I563</f>
        <v>41.393932795284258</v>
      </c>
      <c r="D563" s="2">
        <f>MACD!E563</f>
        <v>1.276757654404892E-2</v>
      </c>
      <c r="E563" s="2">
        <f>MACD!F563</f>
        <v>7.9842575026904464E-3</v>
      </c>
      <c r="F563" s="2">
        <f>'Moving Avg'!D563</f>
        <v>1.1873799999999999</v>
      </c>
      <c r="G563" s="2">
        <f>'Moving Avg'!F563</f>
        <v>1.2063949999999997</v>
      </c>
      <c r="H563" s="2">
        <f>'Moving Avg'!G563</f>
        <v>1.2109760000000009</v>
      </c>
      <c r="I563" s="2">
        <f>'Moving Avg'!H563</f>
        <v>1.2012644999999993</v>
      </c>
      <c r="J563" s="5" t="str">
        <f>OBV!F563</f>
        <v>BULLISH</v>
      </c>
      <c r="K563" s="5" t="str">
        <f>OBV!G563</f>
        <v>NEUTRAL</v>
      </c>
      <c r="L563" s="5" t="str">
        <f>OBV!H563</f>
        <v>CONFIRMED BULLISH</v>
      </c>
    </row>
    <row r="564" spans="1:12" ht="13.5" x14ac:dyDescent="0.25">
      <c r="A564" s="3">
        <f>RSI!A564</f>
        <v>43124</v>
      </c>
      <c r="B564" s="2">
        <f>RSI!B564</f>
        <v>1.1924999999999999</v>
      </c>
      <c r="C564" s="2">
        <f>RSI!I564</f>
        <v>41.393932795284258</v>
      </c>
      <c r="D564" s="2">
        <f>MACD!E564</f>
        <v>1.3821084070329226E-2</v>
      </c>
      <c r="E564" s="2">
        <f>MACD!F564</f>
        <v>9.1516228162182023E-3</v>
      </c>
      <c r="F564" s="2">
        <f>'Moving Avg'!D564</f>
        <v>1.18866</v>
      </c>
      <c r="G564" s="2">
        <f>'Moving Avg'!F564</f>
        <v>1.2047799999999997</v>
      </c>
      <c r="H564" s="2">
        <f>'Moving Avg'!G564</f>
        <v>1.2107180000000008</v>
      </c>
      <c r="I564" s="2">
        <f>'Moving Avg'!H564</f>
        <v>1.2011709999999991</v>
      </c>
      <c r="J564" s="5" t="str">
        <f>OBV!F564</f>
        <v>BULLISH</v>
      </c>
      <c r="K564" s="5" t="str">
        <f>OBV!G564</f>
        <v>NEUTRAL</v>
      </c>
      <c r="L564" s="5" t="str">
        <f>OBV!H564</f>
        <v>CONFIRMED BULLISH</v>
      </c>
    </row>
    <row r="565" spans="1:12" ht="13.5" x14ac:dyDescent="0.25">
      <c r="A565" s="3">
        <f>RSI!A565</f>
        <v>43125</v>
      </c>
      <c r="B565" s="2">
        <f>RSI!B565</f>
        <v>1.1924999999999999</v>
      </c>
      <c r="C565" s="2">
        <f>RSI!I565</f>
        <v>41.393932795284258</v>
      </c>
      <c r="D565" s="2">
        <f>MACD!E565</f>
        <v>1.4782993567325597E-2</v>
      </c>
      <c r="E565" s="2">
        <f>MACD!F565</f>
        <v>1.0277896966439682E-2</v>
      </c>
      <c r="F565" s="2">
        <f>'Moving Avg'!D565</f>
        <v>1.1899399999999998</v>
      </c>
      <c r="G565" s="2">
        <f>'Moving Avg'!F565</f>
        <v>1.2031649999999998</v>
      </c>
      <c r="H565" s="2">
        <f>'Moving Avg'!G565</f>
        <v>1.210460000000001</v>
      </c>
      <c r="I565" s="2">
        <f>'Moving Avg'!H565</f>
        <v>1.2011379999999992</v>
      </c>
      <c r="J565" s="5" t="str">
        <f>OBV!F565</f>
        <v>BULLISH</v>
      </c>
      <c r="K565" s="5" t="str">
        <f>OBV!G565</f>
        <v>NEUTRAL</v>
      </c>
      <c r="L565" s="5" t="str">
        <f>OBV!H565</f>
        <v>CONFIRMED BULLISH</v>
      </c>
    </row>
    <row r="566" spans="1:12" ht="13.5" x14ac:dyDescent="0.25">
      <c r="A566" s="3">
        <f>RSI!A566</f>
        <v>43126</v>
      </c>
      <c r="B566" s="2">
        <f>RSI!B566</f>
        <v>1.1990000000000001</v>
      </c>
      <c r="C566" s="2">
        <f>RSI!I566</f>
        <v>46.99837271055781</v>
      </c>
      <c r="D566" s="2">
        <f>MACD!E566</f>
        <v>1.4196079428877573E-2</v>
      </c>
      <c r="E566" s="2">
        <f>MACD!F566</f>
        <v>1.1061533458927261E-2</v>
      </c>
      <c r="F566" s="2">
        <f>'Moving Avg'!D566</f>
        <v>1.1925199999999998</v>
      </c>
      <c r="G566" s="2">
        <f>'Moving Avg'!F566</f>
        <v>1.2028449999999997</v>
      </c>
      <c r="H566" s="2">
        <f>'Moving Avg'!G566</f>
        <v>1.2103320000000009</v>
      </c>
      <c r="I566" s="2">
        <f>'Moving Avg'!H566</f>
        <v>1.2011374999999989</v>
      </c>
      <c r="J566" s="5" t="str">
        <f>OBV!F566</f>
        <v>BULLISH</v>
      </c>
      <c r="K566" s="5" t="str">
        <f>OBV!G566</f>
        <v>STRONG</v>
      </c>
      <c r="L566" s="5" t="str">
        <f>OBV!H566</f>
        <v>CONFIRMED BULLISH</v>
      </c>
    </row>
    <row r="567" spans="1:12" ht="13.5" x14ac:dyDescent="0.25">
      <c r="A567" s="3">
        <f>RSI!A567</f>
        <v>43129</v>
      </c>
      <c r="B567" s="2">
        <f>RSI!B567</f>
        <v>1.1990000000000001</v>
      </c>
      <c r="C567" s="2">
        <f>RSI!I567</f>
        <v>46.99837271055781</v>
      </c>
      <c r="D567" s="2">
        <f>MACD!E567</f>
        <v>9.752245509251356E-3</v>
      </c>
      <c r="E567" s="2">
        <f>MACD!F567</f>
        <v>1.079967586899208E-2</v>
      </c>
      <c r="F567" s="2">
        <f>'Moving Avg'!D567</f>
        <v>1.1950999999999998</v>
      </c>
      <c r="G567" s="2">
        <f>'Moving Avg'!F567</f>
        <v>1.2015549999999999</v>
      </c>
      <c r="H567" s="2">
        <f>'Moving Avg'!G567</f>
        <v>1.2102040000000007</v>
      </c>
      <c r="I567" s="2">
        <f>'Moving Avg'!H567</f>
        <v>1.201227499999999</v>
      </c>
      <c r="J567" s="5" t="str">
        <f>OBV!F567</f>
        <v>BULLISH</v>
      </c>
      <c r="K567" s="5" t="str">
        <f>OBV!G567</f>
        <v>STRONG</v>
      </c>
      <c r="L567" s="5" t="str">
        <f>OBV!H567</f>
        <v>CONFIRMED BULLISH</v>
      </c>
    </row>
    <row r="568" spans="1:12" ht="13.5" x14ac:dyDescent="0.25">
      <c r="A568" s="3">
        <f>RSI!A568</f>
        <v>43130</v>
      </c>
      <c r="B568" s="2">
        <f>RSI!B568</f>
        <v>1.1924999999999999</v>
      </c>
      <c r="C568" s="2">
        <f>RSI!I568</f>
        <v>42.306306645721534</v>
      </c>
      <c r="D568" s="2">
        <f>MACD!E568</f>
        <v>6.4939454809487263E-3</v>
      </c>
      <c r="E568" s="2">
        <f>MACD!F568</f>
        <v>9.93852979138341E-3</v>
      </c>
      <c r="F568" s="2">
        <f>'Moving Avg'!D568</f>
        <v>1.1950999999999998</v>
      </c>
      <c r="G568" s="2">
        <f>'Moving Avg'!F568</f>
        <v>1.19994</v>
      </c>
      <c r="H568" s="2">
        <f>'Moving Avg'!G568</f>
        <v>1.2099460000000009</v>
      </c>
      <c r="I568" s="2">
        <f>'Moving Avg'!H568</f>
        <v>1.2014364999999991</v>
      </c>
      <c r="J568" s="5" t="str">
        <f>OBV!F568</f>
        <v>BEARISH</v>
      </c>
      <c r="K568" s="5" t="str">
        <f>OBV!G568</f>
        <v>WEAK</v>
      </c>
      <c r="L568" s="5" t="str">
        <f>OBV!H568</f>
        <v>NEUTRAL</v>
      </c>
    </row>
    <row r="569" spans="1:12" ht="13.5" x14ac:dyDescent="0.25">
      <c r="A569" s="3">
        <f>RSI!A569</f>
        <v>43131</v>
      </c>
      <c r="B569" s="2">
        <f>RSI!B569</f>
        <v>1.1924999999999999</v>
      </c>
      <c r="C569" s="2">
        <f>RSI!I569</f>
        <v>42.306306645721527</v>
      </c>
      <c r="D569" s="2">
        <f>MACD!E569</f>
        <v>3.7942067638347954E-3</v>
      </c>
      <c r="E569" s="2">
        <f>MACD!F569</f>
        <v>8.7096651858736881E-3</v>
      </c>
      <c r="F569" s="2">
        <f>'Moving Avg'!D569</f>
        <v>1.1950999999999998</v>
      </c>
      <c r="G569" s="2">
        <f>'Moving Avg'!F569</f>
        <v>1.1999399999999998</v>
      </c>
      <c r="H569" s="2">
        <f>'Moving Avg'!G569</f>
        <v>1.2096880000000008</v>
      </c>
      <c r="I569" s="2">
        <f>'Moving Avg'!H569</f>
        <v>1.201645499999999</v>
      </c>
      <c r="J569" s="5" t="str">
        <f>OBV!F569</f>
        <v>BEARISH</v>
      </c>
      <c r="K569" s="5" t="str">
        <f>OBV!G569</f>
        <v>WEAK</v>
      </c>
      <c r="L569" s="5" t="str">
        <f>OBV!H569</f>
        <v>NEUTRAL</v>
      </c>
    </row>
    <row r="570" spans="1:12" ht="13.5" x14ac:dyDescent="0.25">
      <c r="A570" s="3">
        <f>RSI!A570</f>
        <v>43132</v>
      </c>
      <c r="B570" s="2">
        <f>RSI!B570</f>
        <v>1.1924999999999999</v>
      </c>
      <c r="C570" s="2">
        <f>RSI!I570</f>
        <v>42.306306645721534</v>
      </c>
      <c r="D570" s="2">
        <f>MACD!E570</f>
        <v>1.5628535608100957E-3</v>
      </c>
      <c r="E570" s="2">
        <f>MACD!F570</f>
        <v>7.28030286086097E-3</v>
      </c>
      <c r="F570" s="2">
        <f>'Moving Avg'!D570</f>
        <v>1.1950999999999998</v>
      </c>
      <c r="G570" s="2">
        <f>'Moving Avg'!F570</f>
        <v>1.1986499999999998</v>
      </c>
      <c r="H570" s="2">
        <f>'Moving Avg'!G570</f>
        <v>1.2094300000000009</v>
      </c>
      <c r="I570" s="2">
        <f>'Moving Avg'!H570</f>
        <v>1.2018544999999992</v>
      </c>
      <c r="J570" s="5" t="str">
        <f>OBV!F570</f>
        <v>BEARISH</v>
      </c>
      <c r="K570" s="5" t="str">
        <f>OBV!G570</f>
        <v>WEAK</v>
      </c>
      <c r="L570" s="5" t="str">
        <f>OBV!H570</f>
        <v>NEUTRAL</v>
      </c>
    </row>
    <row r="571" spans="1:12" ht="13.5" x14ac:dyDescent="0.25">
      <c r="A571" s="3">
        <f>RSI!A571</f>
        <v>43133</v>
      </c>
      <c r="B571" s="2">
        <f>RSI!B571</f>
        <v>1.1924999999999999</v>
      </c>
      <c r="C571" s="2">
        <f>RSI!I571</f>
        <v>42.306306645721541</v>
      </c>
      <c r="D571" s="2">
        <f>MACD!E571</f>
        <v>-2.7610240806463793E-4</v>
      </c>
      <c r="E571" s="2">
        <f>MACD!F571</f>
        <v>5.7690218070758489E-3</v>
      </c>
      <c r="F571" s="2">
        <f>'Moving Avg'!D571</f>
        <v>1.1938</v>
      </c>
      <c r="G571" s="2">
        <f>'Moving Avg'!F571</f>
        <v>1.1973599999999998</v>
      </c>
      <c r="H571" s="2">
        <f>'Moving Avg'!G571</f>
        <v>1.209172000000001</v>
      </c>
      <c r="I571" s="2">
        <f>'Moving Avg'!H571</f>
        <v>1.2020634999999991</v>
      </c>
      <c r="J571" s="5" t="str">
        <f>OBV!F571</f>
        <v>BEARISH</v>
      </c>
      <c r="K571" s="5" t="str">
        <f>OBV!G571</f>
        <v>WEAK</v>
      </c>
      <c r="L571" s="5" t="str">
        <f>OBV!H571</f>
        <v>CONFIRMED BEARISH</v>
      </c>
    </row>
    <row r="572" spans="1:12" ht="13.5" x14ac:dyDescent="0.25">
      <c r="A572" s="3">
        <f>RSI!A572</f>
        <v>43136</v>
      </c>
      <c r="B572" s="2">
        <f>RSI!B572</f>
        <v>1.1924999999999999</v>
      </c>
      <c r="C572" s="2">
        <f>RSI!I572</f>
        <v>42.306306645721541</v>
      </c>
      <c r="D572" s="2">
        <f>MACD!E572</f>
        <v>-1.7866678833020622E-3</v>
      </c>
      <c r="E572" s="2">
        <f>MACD!F572</f>
        <v>4.2578838690002663E-3</v>
      </c>
      <c r="F572" s="2">
        <f>'Moving Avg'!D572</f>
        <v>1.1924999999999999</v>
      </c>
      <c r="G572" s="2">
        <f>'Moving Avg'!F572</f>
        <v>1.1960699999999997</v>
      </c>
      <c r="H572" s="2">
        <f>'Moving Avg'!G572</f>
        <v>1.2089140000000009</v>
      </c>
      <c r="I572" s="2">
        <f>'Moving Avg'!H572</f>
        <v>1.2022724999999992</v>
      </c>
      <c r="J572" s="5" t="str">
        <f>OBV!F572</f>
        <v>BEARISH</v>
      </c>
      <c r="K572" s="5" t="str">
        <f>OBV!G572</f>
        <v>WEAK</v>
      </c>
      <c r="L572" s="5" t="str">
        <f>OBV!H572</f>
        <v>CONFIRMED BEARISH</v>
      </c>
    </row>
    <row r="573" spans="1:12" ht="13.5" x14ac:dyDescent="0.25">
      <c r="A573" s="3">
        <f>RSI!A573</f>
        <v>43137</v>
      </c>
      <c r="B573" s="2">
        <f>RSI!B573</f>
        <v>1.1924999999999999</v>
      </c>
      <c r="C573" s="2">
        <f>RSI!I573</f>
        <v>42.306306645721541</v>
      </c>
      <c r="D573" s="2">
        <f>MACD!E573</f>
        <v>-2.0381175532648843E-3</v>
      </c>
      <c r="E573" s="2">
        <f>MACD!F573</f>
        <v>2.9986835845472364E-3</v>
      </c>
      <c r="F573" s="2">
        <f>'Moving Avg'!D573</f>
        <v>1.1924999999999999</v>
      </c>
      <c r="G573" s="2">
        <f>'Moving Avg'!F573</f>
        <v>1.1947799999999995</v>
      </c>
      <c r="H573" s="2">
        <f>'Moving Avg'!G573</f>
        <v>1.2086560000000011</v>
      </c>
      <c r="I573" s="2">
        <f>'Moving Avg'!H573</f>
        <v>1.202632999999999</v>
      </c>
      <c r="J573" s="5" t="str">
        <f>OBV!F573</f>
        <v>NEUTRAL</v>
      </c>
      <c r="K573" s="5" t="str">
        <f>OBV!G573</f>
        <v>NEUTRAL</v>
      </c>
      <c r="L573" s="5" t="str">
        <f>OBV!H573</f>
        <v>NEUTRAL</v>
      </c>
    </row>
    <row r="574" spans="1:12" ht="13.5" x14ac:dyDescent="0.25">
      <c r="A574" s="3">
        <f>RSI!A574</f>
        <v>43138</v>
      </c>
      <c r="B574" s="2">
        <f>RSI!B574</f>
        <v>1.1924999999999999</v>
      </c>
      <c r="C574" s="2">
        <f>RSI!I574</f>
        <v>42.306306645721541</v>
      </c>
      <c r="D574" s="2">
        <f>MACD!E574</f>
        <v>-2.2118958695804825E-3</v>
      </c>
      <c r="E574" s="2">
        <f>MACD!F574</f>
        <v>1.9565676937216927E-3</v>
      </c>
      <c r="F574" s="2">
        <f>'Moving Avg'!D574</f>
        <v>1.1924999999999999</v>
      </c>
      <c r="G574" s="2">
        <f>'Moving Avg'!F574</f>
        <v>1.1934899999999995</v>
      </c>
      <c r="H574" s="2">
        <f>'Moving Avg'!G574</f>
        <v>1.2080100000000009</v>
      </c>
      <c r="I574" s="2">
        <f>'Moving Avg'!H574</f>
        <v>1.2029934999999989</v>
      </c>
      <c r="J574" s="5" t="str">
        <f>OBV!F574</f>
        <v>NEUTRAL</v>
      </c>
      <c r="K574" s="5" t="str">
        <f>OBV!G574</f>
        <v>NEUTRAL</v>
      </c>
      <c r="L574" s="5" t="str">
        <f>OBV!H574</f>
        <v>NEUTRAL</v>
      </c>
    </row>
    <row r="575" spans="1:12" ht="13.5" x14ac:dyDescent="0.25">
      <c r="A575" s="3">
        <f>RSI!A575</f>
        <v>43139</v>
      </c>
      <c r="B575" s="2">
        <f>RSI!B575</f>
        <v>1.1924999999999999</v>
      </c>
      <c r="C575" s="2">
        <f>RSI!I575</f>
        <v>42.306306645721541</v>
      </c>
      <c r="D575" s="2">
        <f>MACD!E575</f>
        <v>-2.3228401815704736E-3</v>
      </c>
      <c r="E575" s="2">
        <f>MACD!F575</f>
        <v>1.1006861186632594E-3</v>
      </c>
      <c r="F575" s="2">
        <f>'Moving Avg'!D575</f>
        <v>1.1924999999999999</v>
      </c>
      <c r="G575" s="2">
        <f>'Moving Avg'!F575</f>
        <v>1.1921999999999993</v>
      </c>
      <c r="H575" s="2">
        <f>'Moving Avg'!G575</f>
        <v>1.207364000000001</v>
      </c>
      <c r="I575" s="2">
        <f>'Moving Avg'!H575</f>
        <v>1.2033539999999987</v>
      </c>
      <c r="J575" s="5" t="str">
        <f>OBV!F575</f>
        <v>NEUTRAL</v>
      </c>
      <c r="K575" s="5" t="str">
        <f>OBV!G575</f>
        <v>NEUTRAL</v>
      </c>
      <c r="L575" s="5" t="str">
        <f>OBV!H575</f>
        <v>NEUTRAL</v>
      </c>
    </row>
    <row r="576" spans="1:12" ht="13.5" x14ac:dyDescent="0.25">
      <c r="A576" s="3">
        <f>RSI!A576</f>
        <v>43140</v>
      </c>
      <c r="B576" s="2">
        <f>RSI!B576</f>
        <v>1.1924999999999999</v>
      </c>
      <c r="C576" s="2">
        <f>RSI!I576</f>
        <v>42.306306645721541</v>
      </c>
      <c r="D576" s="2">
        <f>MACD!E576</f>
        <v>-1.3832912501485772E-3</v>
      </c>
      <c r="E576" s="2">
        <f>MACD!F576</f>
        <v>6.0389064490089218E-4</v>
      </c>
      <c r="F576" s="2">
        <f>'Moving Avg'!D576</f>
        <v>1.1924999999999999</v>
      </c>
      <c r="G576" s="2">
        <f>'Moving Avg'!F576</f>
        <v>1.1912299999999996</v>
      </c>
      <c r="H576" s="2">
        <f>'Moving Avg'!G576</f>
        <v>1.2067180000000011</v>
      </c>
      <c r="I576" s="2">
        <f>'Moving Avg'!H576</f>
        <v>1.2037144999999989</v>
      </c>
      <c r="J576" s="5" t="str">
        <f>OBV!F576</f>
        <v>NEUTRAL</v>
      </c>
      <c r="K576" s="5" t="str">
        <f>OBV!G576</f>
        <v>NEUTRAL</v>
      </c>
      <c r="L576" s="5" t="str">
        <f>OBV!H576</f>
        <v>NEUTRAL</v>
      </c>
    </row>
    <row r="577" spans="1:12" ht="13.5" x14ac:dyDescent="0.25">
      <c r="A577" s="3">
        <f>RSI!A577</f>
        <v>43143</v>
      </c>
      <c r="B577" s="2">
        <f>RSI!B577</f>
        <v>1.1924999999999999</v>
      </c>
      <c r="C577" s="2">
        <f>RSI!I577</f>
        <v>42.306306645721541</v>
      </c>
      <c r="D577" s="2">
        <f>MACD!E577</f>
        <v>-5.573393380642333E-4</v>
      </c>
      <c r="E577" s="2">
        <f>MACD!F577</f>
        <v>3.716446483078671E-4</v>
      </c>
      <c r="F577" s="2">
        <f>'Moving Avg'!D577</f>
        <v>1.1924999999999999</v>
      </c>
      <c r="G577" s="2">
        <f>'Moving Avg'!F577</f>
        <v>1.1915499999999994</v>
      </c>
      <c r="H577" s="2">
        <f>'Moving Avg'!G577</f>
        <v>1.2060720000000011</v>
      </c>
      <c r="I577" s="2">
        <f>'Moving Avg'!H577</f>
        <v>1.2040749999999989</v>
      </c>
      <c r="J577" s="5" t="str">
        <f>OBV!F577</f>
        <v>NEUTRAL</v>
      </c>
      <c r="K577" s="5" t="str">
        <f>OBV!G577</f>
        <v>NEUTRAL</v>
      </c>
      <c r="L577" s="5" t="str">
        <f>OBV!H577</f>
        <v>NEUTRAL</v>
      </c>
    </row>
    <row r="578" spans="1:12" ht="13.5" x14ac:dyDescent="0.25">
      <c r="A578" s="3">
        <f>RSI!A578</f>
        <v>43144</v>
      </c>
      <c r="B578" s="2">
        <f>RSI!B578</f>
        <v>1.2182999999999999</v>
      </c>
      <c r="C578" s="2">
        <f>RSI!I578</f>
        <v>68.498297359564958</v>
      </c>
      <c r="D578" s="2">
        <f>MACD!E578</f>
        <v>-2.7409116082195428E-3</v>
      </c>
      <c r="E578" s="2">
        <f>MACD!F578</f>
        <v>-2.5086660299761487E-4</v>
      </c>
      <c r="F578" s="2">
        <f>'Moving Avg'!D578</f>
        <v>1.1976599999999999</v>
      </c>
      <c r="G578" s="2">
        <f>'Moving Avg'!F578</f>
        <v>1.1931599999999993</v>
      </c>
      <c r="H578" s="2">
        <f>'Moving Avg'!G578</f>
        <v>1.2059420000000012</v>
      </c>
      <c r="I578" s="2">
        <f>'Moving Avg'!H578</f>
        <v>1.2045644999999987</v>
      </c>
      <c r="J578" s="5" t="str">
        <f>OBV!F578</f>
        <v>BULLISH</v>
      </c>
      <c r="K578" s="5" t="str">
        <f>OBV!G578</f>
        <v>WEAK</v>
      </c>
      <c r="L578" s="5" t="str">
        <f>OBV!H578</f>
        <v>CONFIRMED BULLISH</v>
      </c>
    </row>
    <row r="579" spans="1:12" ht="13.5" x14ac:dyDescent="0.25">
      <c r="A579" s="3">
        <f>RSI!A579</f>
        <v>43145</v>
      </c>
      <c r="B579" s="2">
        <f>RSI!B579</f>
        <v>1.2182999999999999</v>
      </c>
      <c r="C579" s="2">
        <f>RSI!I579</f>
        <v>68.498297359564958</v>
      </c>
      <c r="D579" s="2">
        <f>MACD!E579</f>
        <v>-4.714469237449892E-3</v>
      </c>
      <c r="E579" s="2">
        <f>MACD!F579</f>
        <v>-1.1435871298880703E-3</v>
      </c>
      <c r="F579" s="2">
        <f>'Moving Avg'!D579</f>
        <v>1.20282</v>
      </c>
      <c r="G579" s="2">
        <f>'Moving Avg'!F579</f>
        <v>1.1947699999999994</v>
      </c>
      <c r="H579" s="2">
        <f>'Moving Avg'!G579</f>
        <v>1.205812000000001</v>
      </c>
      <c r="I579" s="2">
        <f>'Moving Avg'!H579</f>
        <v>1.205053999999999</v>
      </c>
      <c r="J579" s="5" t="str">
        <f>OBV!F579</f>
        <v>BULLISH</v>
      </c>
      <c r="K579" s="5" t="str">
        <f>OBV!G579</f>
        <v>WEAK</v>
      </c>
      <c r="L579" s="5" t="str">
        <f>OBV!H579</f>
        <v>CONFIRMED BULLISH</v>
      </c>
    </row>
    <row r="580" spans="1:12" ht="13.5" x14ac:dyDescent="0.25">
      <c r="A580" s="3">
        <f>RSI!A580</f>
        <v>43146</v>
      </c>
      <c r="B580" s="2">
        <f>RSI!B580</f>
        <v>1.2182999999999999</v>
      </c>
      <c r="C580" s="2">
        <f>RSI!I580</f>
        <v>68.498297359564958</v>
      </c>
      <c r="D580" s="2">
        <f>MACD!E580</f>
        <v>-6.5009947961067738E-3</v>
      </c>
      <c r="E580" s="2">
        <f>MACD!F580</f>
        <v>-2.2150686631318113E-3</v>
      </c>
      <c r="F580" s="2">
        <f>'Moving Avg'!D580</f>
        <v>1.2079800000000001</v>
      </c>
      <c r="G580" s="2">
        <f>'Moving Avg'!F580</f>
        <v>1.1963799999999993</v>
      </c>
      <c r="H580" s="2">
        <f>'Moving Avg'!G580</f>
        <v>1.2056820000000008</v>
      </c>
      <c r="I580" s="2">
        <f>'Moving Avg'!H580</f>
        <v>1.2055434999999988</v>
      </c>
      <c r="J580" s="5" t="str">
        <f>OBV!F580</f>
        <v>BULLISH</v>
      </c>
      <c r="K580" s="5" t="str">
        <f>OBV!G580</f>
        <v>WEAK</v>
      </c>
      <c r="L580" s="5" t="str">
        <f>OBV!H580</f>
        <v>CONFIRMED BULLISH</v>
      </c>
    </row>
    <row r="581" spans="1:12" ht="13.5" x14ac:dyDescent="0.25">
      <c r="A581" s="3">
        <f>RSI!A581</f>
        <v>43147</v>
      </c>
      <c r="B581" s="2">
        <f>RSI!B581</f>
        <v>1.2182999999999999</v>
      </c>
      <c r="C581" s="2">
        <f>RSI!I581</f>
        <v>68.498297359564958</v>
      </c>
      <c r="D581" s="2">
        <f>MACD!E581</f>
        <v>-8.1206259911099643E-3</v>
      </c>
      <c r="E581" s="2">
        <f>MACD!F581</f>
        <v>-3.3961801287274423E-3</v>
      </c>
      <c r="F581" s="2">
        <f>'Moving Avg'!D581</f>
        <v>1.2131400000000001</v>
      </c>
      <c r="G581" s="2">
        <f>'Moving Avg'!F581</f>
        <v>1.1979899999999994</v>
      </c>
      <c r="H581" s="2">
        <f>'Moving Avg'!G581</f>
        <v>1.2055520000000008</v>
      </c>
      <c r="I581" s="2">
        <f>'Moving Avg'!H581</f>
        <v>1.206032999999999</v>
      </c>
      <c r="J581" s="5" t="str">
        <f>OBV!F581</f>
        <v>BULLISH</v>
      </c>
      <c r="K581" s="5" t="str">
        <f>OBV!G581</f>
        <v>WEAK</v>
      </c>
      <c r="L581" s="5" t="str">
        <f>OBV!H581</f>
        <v>CONFIRMED BULLISH</v>
      </c>
    </row>
    <row r="582" spans="1:12" ht="13.5" x14ac:dyDescent="0.25">
      <c r="A582" s="3">
        <f>RSI!A582</f>
        <v>43150</v>
      </c>
      <c r="B582" s="2">
        <f>RSI!B582</f>
        <v>1.2182999999999999</v>
      </c>
      <c r="C582" s="2">
        <f>RSI!I582</f>
        <v>68.498297359564958</v>
      </c>
      <c r="D582" s="2">
        <f>MACD!E582</f>
        <v>-9.5910421582368066E-3</v>
      </c>
      <c r="E582" s="2">
        <f>MACD!F582</f>
        <v>-4.6351525346293148E-3</v>
      </c>
      <c r="F582" s="2">
        <f>'Moving Avg'!D582</f>
        <v>1.2182999999999999</v>
      </c>
      <c r="G582" s="2">
        <f>'Moving Avg'!F582</f>
        <v>1.1995999999999993</v>
      </c>
      <c r="H582" s="2">
        <f>'Moving Avg'!G582</f>
        <v>1.2054220000000007</v>
      </c>
      <c r="I582" s="2">
        <f>'Moving Avg'!H582</f>
        <v>1.2065224999999991</v>
      </c>
      <c r="J582" s="5" t="str">
        <f>OBV!F582</f>
        <v>BULLISH</v>
      </c>
      <c r="K582" s="5" t="str">
        <f>OBV!G582</f>
        <v>WEAK</v>
      </c>
      <c r="L582" s="5" t="str">
        <f>OBV!H582</f>
        <v>CONFIRMED BULLISH</v>
      </c>
    </row>
    <row r="583" spans="1:12" ht="13.5" x14ac:dyDescent="0.25">
      <c r="A583" s="3">
        <f>RSI!A583</f>
        <v>43151</v>
      </c>
      <c r="B583" s="2">
        <f>RSI!B583</f>
        <v>1.2182999999999999</v>
      </c>
      <c r="C583" s="2">
        <f>RSI!I583</f>
        <v>68.498297359564958</v>
      </c>
      <c r="D583" s="2">
        <f>MACD!E583</f>
        <v>-1.0927795085094338E-2</v>
      </c>
      <c r="E583" s="2">
        <f>MACD!F583</f>
        <v>-5.8936810447223192E-3</v>
      </c>
      <c r="F583" s="2">
        <f>'Moving Avg'!D583</f>
        <v>1.2182999999999999</v>
      </c>
      <c r="G583" s="2">
        <f>'Moving Avg'!F583</f>
        <v>1.2008899999999993</v>
      </c>
      <c r="H583" s="2">
        <f>'Moving Avg'!G583</f>
        <v>1.2059380000000006</v>
      </c>
      <c r="I583" s="2">
        <f>'Moving Avg'!H583</f>
        <v>1.2070119999999991</v>
      </c>
      <c r="J583" s="5" t="str">
        <f>OBV!F583</f>
        <v>NEUTRAL</v>
      </c>
      <c r="K583" s="5" t="str">
        <f>OBV!G583</f>
        <v>NEUTRAL</v>
      </c>
      <c r="L583" s="5" t="str">
        <f>OBV!H583</f>
        <v>NEUTRAL</v>
      </c>
    </row>
    <row r="584" spans="1:12" ht="13.5" x14ac:dyDescent="0.25">
      <c r="A584" s="3">
        <f>RSI!A584</f>
        <v>43152</v>
      </c>
      <c r="B584" s="2">
        <f>RSI!B584</f>
        <v>1.2182999999999999</v>
      </c>
      <c r="C584" s="2">
        <f>RSI!I584</f>
        <v>68.498297359564958</v>
      </c>
      <c r="D584" s="2">
        <f>MACD!E584</f>
        <v>-1.2144592448471325E-2</v>
      </c>
      <c r="E584" s="2">
        <f>MACD!F584</f>
        <v>-7.14386332547212E-3</v>
      </c>
      <c r="F584" s="2">
        <f>'Moving Avg'!D584</f>
        <v>1.2182999999999999</v>
      </c>
      <c r="G584" s="2">
        <f>'Moving Avg'!F584</f>
        <v>1.2021799999999994</v>
      </c>
      <c r="H584" s="2">
        <f>'Moving Avg'!G584</f>
        <v>1.2070980000000004</v>
      </c>
      <c r="I584" s="2">
        <f>'Moving Avg'!H584</f>
        <v>1.2075014999999991</v>
      </c>
      <c r="J584" s="5" t="str">
        <f>OBV!F584</f>
        <v>NEUTRAL</v>
      </c>
      <c r="K584" s="5" t="str">
        <f>OBV!G584</f>
        <v>NEUTRAL</v>
      </c>
      <c r="L584" s="5" t="str">
        <f>OBV!H584</f>
        <v>NEUTRAL</v>
      </c>
    </row>
    <row r="585" spans="1:12" ht="13.5" x14ac:dyDescent="0.25">
      <c r="A585" s="3">
        <f>RSI!A585</f>
        <v>43153</v>
      </c>
      <c r="B585" s="2">
        <f>RSI!B585</f>
        <v>1.2182999999999999</v>
      </c>
      <c r="C585" s="2">
        <f>RSI!I585</f>
        <v>68.498297359564958</v>
      </c>
      <c r="D585" s="2">
        <f>MACD!E585</f>
        <v>-1.3253540896148719E-2</v>
      </c>
      <c r="E585" s="2">
        <f>MACD!F585</f>
        <v>-8.3657988396074398E-3</v>
      </c>
      <c r="F585" s="2">
        <f>'Moving Avg'!D585</f>
        <v>1.2182999999999999</v>
      </c>
      <c r="G585" s="2">
        <f>'Moving Avg'!F585</f>
        <v>1.2034699999999994</v>
      </c>
      <c r="H585" s="2">
        <f>'Moving Avg'!G585</f>
        <v>1.2076140000000004</v>
      </c>
      <c r="I585" s="2">
        <f>'Moving Avg'!H585</f>
        <v>1.2079604999999993</v>
      </c>
      <c r="J585" s="5" t="str">
        <f>OBV!F585</f>
        <v>NEUTRAL</v>
      </c>
      <c r="K585" s="5" t="str">
        <f>OBV!G585</f>
        <v>NEUTRAL</v>
      </c>
      <c r="L585" s="5" t="str">
        <f>OBV!H585</f>
        <v>NEUTRAL</v>
      </c>
    </row>
    <row r="586" spans="1:12" ht="13.5" x14ac:dyDescent="0.25">
      <c r="A586" s="3">
        <f>RSI!A586</f>
        <v>43154</v>
      </c>
      <c r="B586" s="2">
        <f>RSI!B586</f>
        <v>1.1924999999999999</v>
      </c>
      <c r="C586" s="2">
        <f>RSI!I586</f>
        <v>37.608945733579674</v>
      </c>
      <c r="D586" s="2">
        <f>MACD!E586</f>
        <v>-1.2354243629843387E-2</v>
      </c>
      <c r="E586" s="2">
        <f>MACD!F586</f>
        <v>-9.1634877976546295E-3</v>
      </c>
      <c r="F586" s="2">
        <f>'Moving Avg'!D586</f>
        <v>1.2131399999999999</v>
      </c>
      <c r="G586" s="2">
        <f>'Moving Avg'!F586</f>
        <v>1.2031449999999995</v>
      </c>
      <c r="H586" s="2">
        <f>'Moving Avg'!G586</f>
        <v>1.2069680000000005</v>
      </c>
      <c r="I586" s="2">
        <f>'Moving Avg'!H586</f>
        <v>1.208169499999999</v>
      </c>
      <c r="J586" s="5" t="str">
        <f>OBV!F586</f>
        <v>BEARISH</v>
      </c>
      <c r="K586" s="5" t="str">
        <f>OBV!G586</f>
        <v>STRONG</v>
      </c>
      <c r="L586" s="5" t="str">
        <f>OBV!H586</f>
        <v>CONFIRMED BEARISH</v>
      </c>
    </row>
    <row r="587" spans="1:12" ht="13.5" x14ac:dyDescent="0.25">
      <c r="A587" s="3">
        <f>RSI!A587</f>
        <v>43157</v>
      </c>
      <c r="B587" s="2">
        <f>RSI!B587</f>
        <v>1.1924999999999999</v>
      </c>
      <c r="C587" s="2">
        <f>RSI!I587</f>
        <v>37.608945733579674</v>
      </c>
      <c r="D587" s="2">
        <f>MACD!E587</f>
        <v>-1.1508876898352449E-2</v>
      </c>
      <c r="E587" s="2">
        <f>MACD!F587</f>
        <v>-9.6325656177941935E-3</v>
      </c>
      <c r="F587" s="2">
        <f>'Moving Avg'!D587</f>
        <v>1.2079799999999998</v>
      </c>
      <c r="G587" s="2">
        <f>'Moving Avg'!F587</f>
        <v>1.2028199999999996</v>
      </c>
      <c r="H587" s="2">
        <f>'Moving Avg'!G587</f>
        <v>1.2063220000000003</v>
      </c>
      <c r="I587" s="2">
        <f>'Moving Avg'!H587</f>
        <v>1.2083784999999991</v>
      </c>
      <c r="J587" s="5" t="str">
        <f>OBV!F587</f>
        <v>BEARISH</v>
      </c>
      <c r="K587" s="5" t="str">
        <f>OBV!G587</f>
        <v>STRONG</v>
      </c>
      <c r="L587" s="5" t="str">
        <f>OBV!H587</f>
        <v>CONFIRMED BEARISH</v>
      </c>
    </row>
    <row r="588" spans="1:12" ht="13.5" x14ac:dyDescent="0.25">
      <c r="A588" s="3">
        <f>RSI!A588</f>
        <v>43158</v>
      </c>
      <c r="B588" s="2">
        <f>RSI!B588</f>
        <v>1.1603000000000001</v>
      </c>
      <c r="C588" s="2">
        <f>RSI!I588</f>
        <v>22.755630015854678</v>
      </c>
      <c r="D588" s="2">
        <f>MACD!E588</f>
        <v>-4.3609812893681266E-3</v>
      </c>
      <c r="E588" s="2">
        <f>MACD!F588</f>
        <v>-8.5782487521089811E-3</v>
      </c>
      <c r="F588" s="2">
        <f>'Moving Avg'!D588</f>
        <v>1.19638</v>
      </c>
      <c r="G588" s="2">
        <f>'Moving Avg'!F588</f>
        <v>1.2012099999999994</v>
      </c>
      <c r="H588" s="2">
        <f>'Moving Avg'!G588</f>
        <v>1.2050320000000001</v>
      </c>
      <c r="I588" s="2">
        <f>'Moving Avg'!H588</f>
        <v>1.208426499999999</v>
      </c>
      <c r="J588" s="5" t="str">
        <f>OBV!F588</f>
        <v>BEARISH</v>
      </c>
      <c r="K588" s="5" t="str">
        <f>OBV!G588</f>
        <v>STRONG</v>
      </c>
      <c r="L588" s="5" t="str">
        <f>OBV!H588</f>
        <v>CONFIRMED BEARISH</v>
      </c>
    </row>
    <row r="589" spans="1:12" ht="13.5" x14ac:dyDescent="0.25">
      <c r="A589" s="3">
        <f>RSI!A589</f>
        <v>43159</v>
      </c>
      <c r="B589" s="2">
        <f>RSI!B589</f>
        <v>1.1603000000000001</v>
      </c>
      <c r="C589" s="2">
        <f>RSI!I589</f>
        <v>22.755630015854678</v>
      </c>
      <c r="D589" s="2">
        <f>MACD!E589</f>
        <v>1.9498882765240921E-3</v>
      </c>
      <c r="E589" s="2">
        <f>MACD!F589</f>
        <v>-6.4726213463823668E-3</v>
      </c>
      <c r="F589" s="2">
        <f>'Moving Avg'!D589</f>
        <v>1.1847800000000002</v>
      </c>
      <c r="G589" s="2">
        <f>'Moving Avg'!F589</f>
        <v>1.1995999999999996</v>
      </c>
      <c r="H589" s="2">
        <f>'Moving Avg'!G589</f>
        <v>1.2037420000000003</v>
      </c>
      <c r="I589" s="2">
        <f>'Moving Avg'!H589</f>
        <v>1.2084744999999992</v>
      </c>
      <c r="J589" s="5" t="str">
        <f>OBV!F589</f>
        <v>BEARISH</v>
      </c>
      <c r="K589" s="5" t="str">
        <f>OBV!G589</f>
        <v>STRONG</v>
      </c>
      <c r="L589" s="5" t="str">
        <f>OBV!H589</f>
        <v>CONFIRMED BEARISH</v>
      </c>
    </row>
    <row r="590" spans="1:12" ht="13.5" x14ac:dyDescent="0.25">
      <c r="A590" s="3">
        <f>RSI!A590</f>
        <v>43160</v>
      </c>
      <c r="B590" s="2">
        <f>RSI!B590</f>
        <v>1.1603000000000001</v>
      </c>
      <c r="C590" s="2">
        <f>RSI!I590</f>
        <v>22.755630015854678</v>
      </c>
      <c r="D590" s="2">
        <f>MACD!E590</f>
        <v>7.5330494660235114E-3</v>
      </c>
      <c r="E590" s="2">
        <f>MACD!F590</f>
        <v>-3.6714871839011918E-3</v>
      </c>
      <c r="F590" s="2">
        <f>'Moving Avg'!D590</f>
        <v>1.1731800000000001</v>
      </c>
      <c r="G590" s="2">
        <f>'Moving Avg'!F590</f>
        <v>1.1979899999999994</v>
      </c>
      <c r="H590" s="2">
        <f>'Moving Avg'!G590</f>
        <v>1.2024520000000003</v>
      </c>
      <c r="I590" s="2">
        <f>'Moving Avg'!H590</f>
        <v>1.2085224999999991</v>
      </c>
      <c r="J590" s="5" t="str">
        <f>OBV!F590</f>
        <v>BEARISH</v>
      </c>
      <c r="K590" s="5" t="str">
        <f>OBV!G590</f>
        <v>STRONG</v>
      </c>
      <c r="L590" s="5" t="str">
        <f>OBV!H590</f>
        <v>CONFIRMED BEARISH</v>
      </c>
    </row>
    <row r="591" spans="1:12" ht="13.5" x14ac:dyDescent="0.25">
      <c r="A591" s="3">
        <f>RSI!A591</f>
        <v>43161</v>
      </c>
      <c r="B591" s="2">
        <f>RSI!B591</f>
        <v>1.1603000000000001</v>
      </c>
      <c r="C591" s="2">
        <f>RSI!I591</f>
        <v>22.755630015854678</v>
      </c>
      <c r="D591" s="2">
        <f>MACD!E591</f>
        <v>1.2482442996645249E-2</v>
      </c>
      <c r="E591" s="2">
        <f>MACD!F591</f>
        <v>-4.4070114779190366E-4</v>
      </c>
      <c r="F591" s="2">
        <f>'Moving Avg'!D591</f>
        <v>1.1667400000000003</v>
      </c>
      <c r="G591" s="2">
        <f>'Moving Avg'!F591</f>
        <v>1.1963799999999996</v>
      </c>
      <c r="H591" s="2">
        <f>'Moving Avg'!G591</f>
        <v>1.2011620000000003</v>
      </c>
      <c r="I591" s="2">
        <f>'Moving Avg'!H591</f>
        <v>1.2085704999999993</v>
      </c>
      <c r="J591" s="5" t="str">
        <f>OBV!F591</f>
        <v>BEARISH</v>
      </c>
      <c r="K591" s="5" t="str">
        <f>OBV!G591</f>
        <v>STRONG</v>
      </c>
      <c r="L591" s="5" t="str">
        <f>OBV!H591</f>
        <v>CONFIRMED BEARISH</v>
      </c>
    </row>
    <row r="592" spans="1:12" ht="13.5" x14ac:dyDescent="0.25">
      <c r="A592" s="3">
        <f>RSI!A592</f>
        <v>43164</v>
      </c>
      <c r="B592" s="2">
        <f>RSI!B592</f>
        <v>1.1603000000000001</v>
      </c>
      <c r="C592" s="2">
        <f>RSI!I592</f>
        <v>22.755630015854678</v>
      </c>
      <c r="D592" s="2">
        <f>MACD!E592</f>
        <v>1.6878891569108045E-2</v>
      </c>
      <c r="E592" s="2">
        <f>MACD!F592</f>
        <v>3.0232173955880861E-3</v>
      </c>
      <c r="F592" s="2">
        <f>'Moving Avg'!D592</f>
        <v>1.1603000000000001</v>
      </c>
      <c r="G592" s="2">
        <f>'Moving Avg'!F592</f>
        <v>1.1947699999999997</v>
      </c>
      <c r="H592" s="2">
        <f>'Moving Avg'!G592</f>
        <v>1.1998720000000003</v>
      </c>
      <c r="I592" s="2">
        <f>'Moving Avg'!H592</f>
        <v>1.2087699999999992</v>
      </c>
      <c r="J592" s="5" t="str">
        <f>OBV!F592</f>
        <v>BEARISH</v>
      </c>
      <c r="K592" s="5" t="str">
        <f>OBV!G592</f>
        <v>STRONG</v>
      </c>
      <c r="L592" s="5" t="str">
        <f>OBV!H592</f>
        <v>CONFIRMED BEARISH</v>
      </c>
    </row>
    <row r="593" spans="1:12" ht="13.5" x14ac:dyDescent="0.25">
      <c r="A593" s="3">
        <f>RSI!A593</f>
        <v>43165</v>
      </c>
      <c r="B593" s="2">
        <f>RSI!B593</f>
        <v>1.1603000000000001</v>
      </c>
      <c r="C593" s="2">
        <f>RSI!I593</f>
        <v>22.755630015854678</v>
      </c>
      <c r="D593" s="2">
        <f>MACD!E593</f>
        <v>2.0792019179224352E-2</v>
      </c>
      <c r="E593" s="2">
        <f>MACD!F593</f>
        <v>6.5769777523153397E-3</v>
      </c>
      <c r="F593" s="2">
        <f>'Moving Avg'!D593</f>
        <v>1.1603000000000001</v>
      </c>
      <c r="G593" s="2">
        <f>'Moving Avg'!F593</f>
        <v>1.1931599999999996</v>
      </c>
      <c r="H593" s="2">
        <f>'Moving Avg'!G593</f>
        <v>1.198582</v>
      </c>
      <c r="I593" s="2">
        <f>'Moving Avg'!H593</f>
        <v>1.2089694999999994</v>
      </c>
      <c r="J593" s="5" t="str">
        <f>OBV!F593</f>
        <v>NEUTRAL</v>
      </c>
      <c r="K593" s="5" t="str">
        <f>OBV!G593</f>
        <v>NEUTRAL</v>
      </c>
      <c r="L593" s="5" t="str">
        <f>OBV!H593</f>
        <v>NEUTRAL</v>
      </c>
    </row>
    <row r="594" spans="1:12" ht="13.5" x14ac:dyDescent="0.25">
      <c r="A594" s="3">
        <f>RSI!A594</f>
        <v>43166</v>
      </c>
      <c r="B594" s="2">
        <f>RSI!B594</f>
        <v>1.141</v>
      </c>
      <c r="C594" s="2">
        <f>RSI!I594</f>
        <v>16.618827264705942</v>
      </c>
      <c r="D594" s="2">
        <f>MACD!E594</f>
        <v>2.5711512102486678E-2</v>
      </c>
      <c r="E594" s="2">
        <f>MACD!F594</f>
        <v>1.0403884622349608E-2</v>
      </c>
      <c r="F594" s="2">
        <f>'Moving Avg'!D594</f>
        <v>1.1564400000000001</v>
      </c>
      <c r="G594" s="2">
        <f>'Moving Avg'!F594</f>
        <v>1.1905849999999998</v>
      </c>
      <c r="H594" s="2">
        <f>'Moving Avg'!G594</f>
        <v>1.196906</v>
      </c>
      <c r="I594" s="2">
        <f>'Moving Avg'!H594</f>
        <v>1.2092239999999994</v>
      </c>
      <c r="J594" s="5" t="str">
        <f>OBV!F594</f>
        <v>BEARISH</v>
      </c>
      <c r="K594" s="5" t="str">
        <f>OBV!G594</f>
        <v>STRONG</v>
      </c>
      <c r="L594" s="5" t="str">
        <f>OBV!H594</f>
        <v>CONFIRMED BEARISH</v>
      </c>
    </row>
    <row r="595" spans="1:12" ht="13.5" x14ac:dyDescent="0.25">
      <c r="A595" s="3">
        <f>RSI!A595</f>
        <v>43167</v>
      </c>
      <c r="B595" s="2">
        <f>RSI!B595</f>
        <v>1.141</v>
      </c>
      <c r="C595" s="2">
        <f>RSI!I595</f>
        <v>16.618827264705942</v>
      </c>
      <c r="D595" s="2">
        <f>MACD!E595</f>
        <v>3.0153718670826279E-2</v>
      </c>
      <c r="E595" s="2">
        <f>MACD!F595</f>
        <v>1.4353851432044942E-2</v>
      </c>
      <c r="F595" s="2">
        <f>'Moving Avg'!D595</f>
        <v>1.1525799999999999</v>
      </c>
      <c r="G595" s="2">
        <f>'Moving Avg'!F595</f>
        <v>1.1880099999999996</v>
      </c>
      <c r="H595" s="2">
        <f>'Moving Avg'!G595</f>
        <v>1.19523</v>
      </c>
      <c r="I595" s="2">
        <f>'Moving Avg'!H595</f>
        <v>1.2093269999999992</v>
      </c>
      <c r="J595" s="5" t="str">
        <f>OBV!F595</f>
        <v>BEARISH</v>
      </c>
      <c r="K595" s="5" t="str">
        <f>OBV!G595</f>
        <v>STRONG</v>
      </c>
      <c r="L595" s="5" t="str">
        <f>OBV!H595</f>
        <v>CONFIRMED BEARISH</v>
      </c>
    </row>
    <row r="596" spans="1:12" ht="13.5" x14ac:dyDescent="0.25">
      <c r="A596" s="3">
        <f>RSI!A596</f>
        <v>43168</v>
      </c>
      <c r="B596" s="2">
        <f>RSI!B596</f>
        <v>1.1474</v>
      </c>
      <c r="C596" s="2">
        <f>RSI!I596</f>
        <v>24.454134545253567</v>
      </c>
      <c r="D596" s="2">
        <f>MACD!E596</f>
        <v>2.9728054658319181E-2</v>
      </c>
      <c r="E596" s="2">
        <f>MACD!F596</f>
        <v>1.7428692077299791E-2</v>
      </c>
      <c r="F596" s="2">
        <f>'Moving Avg'!D596</f>
        <v>1.1500000000000001</v>
      </c>
      <c r="G596" s="2">
        <f>'Moving Avg'!F596</f>
        <v>1.1857549999999999</v>
      </c>
      <c r="H596" s="2">
        <f>'Moving Avg'!G596</f>
        <v>1.1940699999999997</v>
      </c>
      <c r="I596" s="2">
        <f>'Moving Avg'!H596</f>
        <v>1.2093104999999995</v>
      </c>
      <c r="J596" s="5" t="str">
        <f>OBV!F596</f>
        <v>BEARISH</v>
      </c>
      <c r="K596" s="5" t="str">
        <f>OBV!G596</f>
        <v>STRONG</v>
      </c>
      <c r="L596" s="5" t="str">
        <f>OBV!H596</f>
        <v>CONFIRMED BEARISH</v>
      </c>
    </row>
    <row r="597" spans="1:12" ht="13.5" x14ac:dyDescent="0.25">
      <c r="A597" s="3">
        <f>RSI!A597</f>
        <v>43171</v>
      </c>
      <c r="B597" s="2">
        <f>RSI!B597</f>
        <v>1.1474</v>
      </c>
      <c r="C597" s="2">
        <f>RSI!I597</f>
        <v>24.454134545253567</v>
      </c>
      <c r="D597" s="2">
        <f>MACD!E597</f>
        <v>2.956973607691582E-2</v>
      </c>
      <c r="E597" s="2">
        <f>MACD!F597</f>
        <v>1.9856900877222999E-2</v>
      </c>
      <c r="F597" s="2">
        <f>'Moving Avg'!D597</f>
        <v>1.1474200000000001</v>
      </c>
      <c r="G597" s="2">
        <f>'Moving Avg'!F597</f>
        <v>1.1834999999999998</v>
      </c>
      <c r="H597" s="2">
        <f>'Moving Avg'!G597</f>
        <v>1.1925219999999996</v>
      </c>
      <c r="I597" s="2">
        <f>'Moving Avg'!H597</f>
        <v>1.2095364999999996</v>
      </c>
      <c r="J597" s="5" t="str">
        <f>OBV!F597</f>
        <v>BEARISH</v>
      </c>
      <c r="K597" s="5" t="str">
        <f>OBV!G597</f>
        <v>STRONG</v>
      </c>
      <c r="L597" s="5" t="str">
        <f>OBV!H597</f>
        <v>CONFIRMED BEARISH</v>
      </c>
    </row>
    <row r="598" spans="1:12" ht="13.5" x14ac:dyDescent="0.25">
      <c r="A598" s="3">
        <f>RSI!A598</f>
        <v>43172</v>
      </c>
      <c r="B598" s="2">
        <f>RSI!B598</f>
        <v>1.141</v>
      </c>
      <c r="C598" s="2">
        <f>RSI!I598</f>
        <v>22.050962061137767</v>
      </c>
      <c r="D598" s="2">
        <f>MACD!E598</f>
        <v>2.5142908287190346E-2</v>
      </c>
      <c r="E598" s="2">
        <f>MACD!F598</f>
        <v>2.0914102359216469E-2</v>
      </c>
      <c r="F598" s="2">
        <f>'Moving Avg'!D598</f>
        <v>1.1435600000000001</v>
      </c>
      <c r="G598" s="2">
        <f>'Moving Avg'!F598</f>
        <v>1.1796349999999998</v>
      </c>
      <c r="H598" s="2">
        <f>'Moving Avg'!G598</f>
        <v>1.1908459999999996</v>
      </c>
      <c r="I598" s="2">
        <f>'Moving Avg'!H598</f>
        <v>1.2097304999999996</v>
      </c>
      <c r="J598" s="5" t="str">
        <f>OBV!F598</f>
        <v>BEARISH</v>
      </c>
      <c r="K598" s="5" t="str">
        <f>OBV!G598</f>
        <v>STRONG</v>
      </c>
      <c r="L598" s="5" t="str">
        <f>OBV!H598</f>
        <v>CONFIRMED BEARISH</v>
      </c>
    </row>
    <row r="599" spans="1:12" ht="13.5" x14ac:dyDescent="0.25">
      <c r="A599" s="3">
        <f>RSI!A599</f>
        <v>43173</v>
      </c>
      <c r="B599" s="2">
        <f>RSI!B599</f>
        <v>1.141</v>
      </c>
      <c r="C599" s="2">
        <f>RSI!I599</f>
        <v>22.050962061137767</v>
      </c>
      <c r="D599" s="2">
        <f>MACD!E599</f>
        <v>2.1608010066896055E-2</v>
      </c>
      <c r="E599" s="2">
        <f>MACD!F599</f>
        <v>2.1052883900752387E-2</v>
      </c>
      <c r="F599" s="2">
        <f>'Moving Avg'!D599</f>
        <v>1.1435600000000001</v>
      </c>
      <c r="G599" s="2">
        <f>'Moving Avg'!F599</f>
        <v>1.1757699999999995</v>
      </c>
      <c r="H599" s="2">
        <f>'Moving Avg'!G599</f>
        <v>1.1898159999999995</v>
      </c>
      <c r="I599" s="2">
        <f>'Moving Avg'!H599</f>
        <v>1.2099244999999994</v>
      </c>
      <c r="J599" s="5" t="str">
        <f>OBV!F599</f>
        <v>BULLISH</v>
      </c>
      <c r="K599" s="5" t="str">
        <f>OBV!G599</f>
        <v>WEAK</v>
      </c>
      <c r="L599" s="5" t="str">
        <f>OBV!H599</f>
        <v>NEUTRAL</v>
      </c>
    </row>
    <row r="600" spans="1:12" ht="13.5" x14ac:dyDescent="0.25">
      <c r="A600" s="3">
        <f>RSI!A600</f>
        <v>43174</v>
      </c>
      <c r="B600" s="2">
        <f>RSI!B600</f>
        <v>1.141</v>
      </c>
      <c r="C600" s="2">
        <f>RSI!I600</f>
        <v>22.050962061137767</v>
      </c>
      <c r="D600" s="2">
        <f>MACD!E600</f>
        <v>1.8812200805219392E-2</v>
      </c>
      <c r="E600" s="2">
        <f>MACD!F600</f>
        <v>2.060474728164579E-2</v>
      </c>
      <c r="F600" s="2">
        <f>'Moving Avg'!D600</f>
        <v>1.1435600000000001</v>
      </c>
      <c r="G600" s="2">
        <f>'Moving Avg'!F600</f>
        <v>1.1719049999999995</v>
      </c>
      <c r="H600" s="2">
        <f>'Moving Avg'!G600</f>
        <v>1.1882699999999995</v>
      </c>
      <c r="I600" s="2">
        <f>'Moving Avg'!H600</f>
        <v>1.2101184999999994</v>
      </c>
      <c r="J600" s="5" t="str">
        <f>OBV!F600</f>
        <v>BULLISH</v>
      </c>
      <c r="K600" s="5" t="str">
        <f>OBV!G600</f>
        <v>WEAK</v>
      </c>
      <c r="L600" s="5" t="str">
        <f>OBV!H600</f>
        <v>NEUTRAL</v>
      </c>
    </row>
    <row r="601" spans="1:12" ht="13.5" x14ac:dyDescent="0.25">
      <c r="A601" s="3">
        <f>RSI!A601</f>
        <v>43175</v>
      </c>
      <c r="B601" s="2">
        <f>RSI!B601</f>
        <v>1.1474</v>
      </c>
      <c r="C601" s="2">
        <f>RSI!I601</f>
        <v>30.572504208152338</v>
      </c>
      <c r="D601" s="2">
        <f>MACD!E601</f>
        <v>1.6153236844587138E-2</v>
      </c>
      <c r="E601" s="2">
        <f>MACD!F601</f>
        <v>1.971444519423406E-2</v>
      </c>
      <c r="F601" s="2">
        <f>'Moving Avg'!D601</f>
        <v>1.1435600000000001</v>
      </c>
      <c r="G601" s="2">
        <f>'Moving Avg'!F601</f>
        <v>1.1683599999999996</v>
      </c>
      <c r="H601" s="2">
        <f>'Moving Avg'!G601</f>
        <v>1.1868519999999994</v>
      </c>
      <c r="I601" s="2">
        <f>'Moving Avg'!H601</f>
        <v>1.2101019999999996</v>
      </c>
      <c r="J601" s="5" t="str">
        <f>OBV!F601</f>
        <v>BULLISH</v>
      </c>
      <c r="K601" s="5" t="str">
        <f>OBV!G601</f>
        <v>WEAK</v>
      </c>
      <c r="L601" s="5" t="str">
        <f>OBV!H601</f>
        <v>NEUTRAL</v>
      </c>
    </row>
    <row r="602" spans="1:12" ht="13.5" x14ac:dyDescent="0.25">
      <c r="A602" s="3">
        <f>RSI!A602</f>
        <v>43178</v>
      </c>
      <c r="B602" s="2">
        <f>RSI!B602</f>
        <v>1.1474</v>
      </c>
      <c r="C602" s="2">
        <f>RSI!I602</f>
        <v>30.572504208152338</v>
      </c>
      <c r="D602" s="2">
        <f>MACD!E602</f>
        <v>1.4032929048142018E-2</v>
      </c>
      <c r="E602" s="2">
        <f>MACD!F602</f>
        <v>1.857814196501565E-2</v>
      </c>
      <c r="F602" s="2">
        <f>'Moving Avg'!D602</f>
        <v>1.1435600000000001</v>
      </c>
      <c r="G602" s="2">
        <f>'Moving Avg'!F602</f>
        <v>1.1648149999999997</v>
      </c>
      <c r="H602" s="2">
        <f>'Moving Avg'!G602</f>
        <v>1.1854339999999994</v>
      </c>
      <c r="I602" s="2">
        <f>'Moving Avg'!H602</f>
        <v>1.2098119999999997</v>
      </c>
      <c r="J602" s="5" t="str">
        <f>OBV!F602</f>
        <v>BULLISH</v>
      </c>
      <c r="K602" s="5" t="str">
        <f>OBV!G602</f>
        <v>WEAK</v>
      </c>
      <c r="L602" s="5" t="str">
        <f>OBV!H602</f>
        <v>NEUTRAL</v>
      </c>
    </row>
    <row r="603" spans="1:12" ht="13.5" x14ac:dyDescent="0.25">
      <c r="A603" s="3">
        <f>RSI!A603</f>
        <v>43180</v>
      </c>
      <c r="B603" s="2">
        <f>RSI!B603</f>
        <v>1.1474</v>
      </c>
      <c r="C603" s="2">
        <f>RSI!I603</f>
        <v>30.572504208152338</v>
      </c>
      <c r="D603" s="2">
        <f>MACD!E603</f>
        <v>1.2358808363768903E-2</v>
      </c>
      <c r="E603" s="2">
        <f>MACD!F603</f>
        <v>1.7334275244766301E-2</v>
      </c>
      <c r="F603" s="2">
        <f>'Moving Avg'!D603</f>
        <v>1.1448400000000001</v>
      </c>
      <c r="G603" s="2">
        <f>'Moving Avg'!F603</f>
        <v>1.1612699999999998</v>
      </c>
      <c r="H603" s="2">
        <f>'Moving Avg'!G603</f>
        <v>1.1840159999999993</v>
      </c>
      <c r="I603" s="2">
        <f>'Moving Avg'!H603</f>
        <v>1.2092959999999995</v>
      </c>
      <c r="J603" s="5" t="str">
        <f>OBV!F603</f>
        <v>BULLISH</v>
      </c>
      <c r="K603" s="5" t="str">
        <f>OBV!G603</f>
        <v>WEAK</v>
      </c>
      <c r="L603" s="5" t="str">
        <f>OBV!H603</f>
        <v>CONFIRMED BULLISH</v>
      </c>
    </row>
    <row r="604" spans="1:12" ht="13.5" x14ac:dyDescent="0.25">
      <c r="A604" s="3">
        <f>RSI!A604</f>
        <v>43181</v>
      </c>
      <c r="B604" s="2">
        <f>RSI!B604</f>
        <v>1.1474</v>
      </c>
      <c r="C604" s="2">
        <f>RSI!I604</f>
        <v>30.572504208152338</v>
      </c>
      <c r="D604" s="2">
        <f>MACD!E604</f>
        <v>8.0841120057699722E-3</v>
      </c>
      <c r="E604" s="2">
        <f>MACD!F604</f>
        <v>1.5484242596967035E-2</v>
      </c>
      <c r="F604" s="2">
        <f>'Moving Avg'!D604</f>
        <v>1.1461200000000002</v>
      </c>
      <c r="G604" s="2">
        <f>'Moving Avg'!F604</f>
        <v>1.1577249999999999</v>
      </c>
      <c r="H604" s="2">
        <f>'Moving Avg'!G604</f>
        <v>1.1825979999999994</v>
      </c>
      <c r="I604" s="2">
        <f>'Moving Avg'!H604</f>
        <v>1.2086189999999994</v>
      </c>
      <c r="J604" s="5" t="str">
        <f>OBV!F604</f>
        <v>BULLISH</v>
      </c>
      <c r="K604" s="5" t="str">
        <f>OBV!G604</f>
        <v>WEAK</v>
      </c>
      <c r="L604" s="5" t="str">
        <f>OBV!H604</f>
        <v>CONFIRMED BULLISH</v>
      </c>
    </row>
    <row r="605" spans="1:12" ht="13.5" x14ac:dyDescent="0.25">
      <c r="A605" s="3">
        <f>RSI!A605</f>
        <v>43182</v>
      </c>
      <c r="B605" s="2">
        <f>RSI!B605</f>
        <v>1.1474</v>
      </c>
      <c r="C605" s="2">
        <f>RSI!I605</f>
        <v>30.572504208152338</v>
      </c>
      <c r="D605" s="2">
        <f>MACD!E605</f>
        <v>4.5699298220867046E-3</v>
      </c>
      <c r="E605" s="2">
        <f>MACD!F605</f>
        <v>1.330138004199097E-2</v>
      </c>
      <c r="F605" s="2">
        <f>'Moving Avg'!D605</f>
        <v>1.1474</v>
      </c>
      <c r="G605" s="2">
        <f>'Moving Avg'!F605</f>
        <v>1.15418</v>
      </c>
      <c r="H605" s="2">
        <f>'Moving Avg'!G605</f>
        <v>1.181179999999999</v>
      </c>
      <c r="I605" s="2">
        <f>'Moving Avg'!H605</f>
        <v>1.2079419999999994</v>
      </c>
      <c r="J605" s="5" t="str">
        <f>OBV!F605</f>
        <v>BULLISH</v>
      </c>
      <c r="K605" s="5" t="str">
        <f>OBV!G605</f>
        <v>WEAK</v>
      </c>
      <c r="L605" s="5" t="str">
        <f>OBV!H605</f>
        <v>CONFIRMED BULLISH</v>
      </c>
    </row>
    <row r="606" spans="1:12" ht="13.5" x14ac:dyDescent="0.25">
      <c r="A606" s="3">
        <f>RSI!A606</f>
        <v>43185</v>
      </c>
      <c r="B606" s="2">
        <f>RSI!B606</f>
        <v>1.1732</v>
      </c>
      <c r="C606" s="2">
        <f>RSI!I606</f>
        <v>57.6239719267233</v>
      </c>
      <c r="D606" s="2">
        <f>MACD!E606</f>
        <v>7.6514401068705773E-4</v>
      </c>
      <c r="E606" s="2">
        <f>MACD!F606</f>
        <v>1.0794132835730188E-2</v>
      </c>
      <c r="F606" s="2">
        <f>'Moving Avg'!D606</f>
        <v>1.15256</v>
      </c>
      <c r="G606" s="2">
        <f>'Moving Avg'!F606</f>
        <v>1.1532150000000003</v>
      </c>
      <c r="H606" s="2">
        <f>'Moving Avg'!G606</f>
        <v>1.1804059999999992</v>
      </c>
      <c r="I606" s="2">
        <f>'Moving Avg'!H606</f>
        <v>1.2075229999999995</v>
      </c>
      <c r="J606" s="5" t="str">
        <f>OBV!F606</f>
        <v>BULLISH</v>
      </c>
      <c r="K606" s="5" t="str">
        <f>OBV!G606</f>
        <v>WEAK</v>
      </c>
      <c r="L606" s="5" t="str">
        <f>OBV!H606</f>
        <v>CONFIRMED BULLISH</v>
      </c>
    </row>
    <row r="607" spans="1:12" ht="13.5" x14ac:dyDescent="0.25">
      <c r="A607" s="3">
        <f>RSI!A607</f>
        <v>43186</v>
      </c>
      <c r="B607" s="2">
        <f>RSI!B607</f>
        <v>1.2377</v>
      </c>
      <c r="C607" s="2">
        <f>RSI!I607</f>
        <v>79.318886459390626</v>
      </c>
      <c r="D607" s="2">
        <f>MACD!E607</f>
        <v>-7.296327995516938E-3</v>
      </c>
      <c r="E607" s="2">
        <f>MACD!F607</f>
        <v>7.1760406694807623E-3</v>
      </c>
      <c r="F607" s="2">
        <f>'Moving Avg'!D607</f>
        <v>1.17062</v>
      </c>
      <c r="G607" s="2">
        <f>'Moving Avg'!F607</f>
        <v>1.1554750000000005</v>
      </c>
      <c r="H607" s="2">
        <f>'Moving Avg'!G607</f>
        <v>1.1814379999999991</v>
      </c>
      <c r="I607" s="2">
        <f>'Moving Avg'!H607</f>
        <v>1.2074264999999995</v>
      </c>
      <c r="J607" s="5" t="str">
        <f>OBV!F607</f>
        <v>BULLISH</v>
      </c>
      <c r="K607" s="5" t="str">
        <f>OBV!G607</f>
        <v>WEAK</v>
      </c>
      <c r="L607" s="5" t="str">
        <f>OBV!H607</f>
        <v>CONFIRMED BULLISH</v>
      </c>
    </row>
    <row r="608" spans="1:12" ht="13.5" x14ac:dyDescent="0.25">
      <c r="A608" s="3">
        <f>RSI!A608</f>
        <v>43187</v>
      </c>
      <c r="B608" s="2">
        <f>RSI!B608</f>
        <v>1.2699</v>
      </c>
      <c r="C608" s="2">
        <f>RSI!I608</f>
        <v>83.782627798730772</v>
      </c>
      <c r="D608" s="2">
        <f>MACD!E608</f>
        <v>-1.7928007453420269E-2</v>
      </c>
      <c r="E608" s="2">
        <f>MACD!F608</f>
        <v>2.155231044900556E-3</v>
      </c>
      <c r="F608" s="2">
        <f>'Moving Avg'!D608</f>
        <v>1.19512</v>
      </c>
      <c r="G608" s="2">
        <f>'Moving Avg'!F608</f>
        <v>1.1609550000000002</v>
      </c>
      <c r="H608" s="2">
        <f>'Moving Avg'!G608</f>
        <v>1.1831139999999991</v>
      </c>
      <c r="I608" s="2">
        <f>'Moving Avg'!H608</f>
        <v>1.2074909999999996</v>
      </c>
      <c r="J608" s="5" t="str">
        <f>OBV!F608</f>
        <v>BULLISH</v>
      </c>
      <c r="K608" s="5" t="str">
        <f>OBV!G608</f>
        <v>WEAK</v>
      </c>
      <c r="L608" s="5" t="str">
        <f>OBV!H608</f>
        <v>CONFIRMED BULLISH</v>
      </c>
    </row>
    <row r="609" spans="1:12" ht="13.5" x14ac:dyDescent="0.25">
      <c r="A609" s="3">
        <f>RSI!A609</f>
        <v>43188</v>
      </c>
      <c r="B609" s="2">
        <f>RSI!B609</f>
        <v>1.2891999999999999</v>
      </c>
      <c r="C609" s="2">
        <f>RSI!I609</f>
        <v>85.765735310953133</v>
      </c>
      <c r="D609" s="2">
        <f>MACD!E609</f>
        <v>-2.8951938567692848E-2</v>
      </c>
      <c r="E609" s="2">
        <f>MACD!F609</f>
        <v>-4.0662028776181245E-3</v>
      </c>
      <c r="F609" s="2">
        <f>'Moving Avg'!D609</f>
        <v>1.2234799999999999</v>
      </c>
      <c r="G609" s="2">
        <f>'Moving Avg'!F609</f>
        <v>1.1674000000000002</v>
      </c>
      <c r="H609" s="2">
        <f>'Moving Avg'!G609</f>
        <v>1.1851759999999991</v>
      </c>
      <c r="I609" s="2">
        <f>'Moving Avg'!H609</f>
        <v>1.2076839999999995</v>
      </c>
      <c r="J609" s="5" t="str">
        <f>OBV!F609</f>
        <v>BULLISH</v>
      </c>
      <c r="K609" s="5" t="str">
        <f>OBV!G609</f>
        <v>WEAK</v>
      </c>
      <c r="L609" s="5" t="str">
        <f>OBV!H609</f>
        <v>CONFIRMED BULLISH</v>
      </c>
    </row>
    <row r="610" spans="1:12" ht="13.5" x14ac:dyDescent="0.25">
      <c r="A610" s="3">
        <f>RSI!A610</f>
        <v>43189</v>
      </c>
      <c r="B610" s="2">
        <f>RSI!B610</f>
        <v>1.3279000000000001</v>
      </c>
      <c r="C610" s="2">
        <f>RSI!I610</f>
        <v>88.739257276635257</v>
      </c>
      <c r="D610" s="2">
        <f>MACD!E610</f>
        <v>-4.1814540568132275E-2</v>
      </c>
      <c r="E610" s="2">
        <f>MACD!F610</f>
        <v>-1.1615870415720956E-2</v>
      </c>
      <c r="F610" s="2">
        <f>'Moving Avg'!D610</f>
        <v>1.2595800000000001</v>
      </c>
      <c r="G610" s="2">
        <f>'Moving Avg'!F610</f>
        <v>1.17578</v>
      </c>
      <c r="H610" s="2">
        <f>'Moving Avg'!G610</f>
        <v>1.1880119999999992</v>
      </c>
      <c r="I610" s="2">
        <f>'Moving Avg'!H610</f>
        <v>1.2080704999999994</v>
      </c>
      <c r="J610" s="5" t="str">
        <f>OBV!F610</f>
        <v>BULLISH</v>
      </c>
      <c r="K610" s="5" t="str">
        <f>OBV!G610</f>
        <v>WEAK</v>
      </c>
      <c r="L610" s="5" t="str">
        <f>OBV!H610</f>
        <v>CONFIRMED BULLISH</v>
      </c>
    </row>
    <row r="611" spans="1:12" ht="13.5" x14ac:dyDescent="0.25">
      <c r="A611" s="3">
        <f>RSI!A611</f>
        <v>43192</v>
      </c>
      <c r="B611" s="2">
        <f>RSI!B611</f>
        <v>1.3279000000000001</v>
      </c>
      <c r="C611" s="2">
        <f>RSI!I611</f>
        <v>88.739257276635257</v>
      </c>
      <c r="D611" s="2">
        <f>MACD!E611</f>
        <v>-5.2560857912429482E-2</v>
      </c>
      <c r="E611" s="2">
        <f>MACD!F611</f>
        <v>-1.9804867915062661E-2</v>
      </c>
      <c r="F611" s="2">
        <f>'Moving Avg'!D611</f>
        <v>1.2905200000000001</v>
      </c>
      <c r="G611" s="2">
        <f>'Moving Avg'!F611</f>
        <v>1.1841599999999999</v>
      </c>
      <c r="H611" s="2">
        <f>'Moving Avg'!G611</f>
        <v>1.190847999999999</v>
      </c>
      <c r="I611" s="2">
        <f>'Moving Avg'!H611</f>
        <v>1.2084249999999994</v>
      </c>
      <c r="J611" s="5" t="str">
        <f>OBV!F611</f>
        <v>BULLISH</v>
      </c>
      <c r="K611" s="5" t="str">
        <f>OBV!G611</f>
        <v>WEAK</v>
      </c>
      <c r="L611" s="5" t="str">
        <f>OBV!H611</f>
        <v>CONFIRMED BULLISH</v>
      </c>
    </row>
    <row r="612" spans="1:12" ht="13.5" x14ac:dyDescent="0.25">
      <c r="A612" s="3">
        <f>RSI!A612</f>
        <v>43193</v>
      </c>
      <c r="B612" s="2">
        <f>RSI!B612</f>
        <v>1.3536999999999999</v>
      </c>
      <c r="C612" s="2">
        <f>RSI!I612</f>
        <v>90.305129231008962</v>
      </c>
      <c r="D612" s="2">
        <f>MACD!E612</f>
        <v>-6.4349444345568996E-2</v>
      </c>
      <c r="E612" s="2">
        <f>MACD!F612</f>
        <v>-2.8713783201163932E-2</v>
      </c>
      <c r="F612" s="2">
        <f>'Moving Avg'!D612</f>
        <v>1.31372</v>
      </c>
      <c r="G612" s="2">
        <f>'Moving Avg'!F612</f>
        <v>1.1938299999999999</v>
      </c>
      <c r="H612" s="2">
        <f>'Moving Avg'!G612</f>
        <v>1.194199999999999</v>
      </c>
      <c r="I612" s="2">
        <f>'Moving Avg'!H612</f>
        <v>1.2089084999999995</v>
      </c>
      <c r="J612" s="5" t="str">
        <f>OBV!F612</f>
        <v>BULLISH</v>
      </c>
      <c r="K612" s="5" t="str">
        <f>OBV!G612</f>
        <v>WEAK</v>
      </c>
      <c r="L612" s="5" t="str">
        <f>OBV!H612</f>
        <v>CONFIRMED BULLISH</v>
      </c>
    </row>
    <row r="613" spans="1:12" ht="13.5" x14ac:dyDescent="0.25">
      <c r="A613" s="3">
        <f>RSI!A613</f>
        <v>43194</v>
      </c>
      <c r="B613" s="2">
        <f>RSI!B613</f>
        <v>1.3149999999999999</v>
      </c>
      <c r="C613" s="2">
        <f>RSI!I613</f>
        <v>73.740826692517601</v>
      </c>
      <c r="D613" s="2">
        <f>MACD!E613</f>
        <v>-7.2336519820586309E-2</v>
      </c>
      <c r="E613" s="2">
        <f>MACD!F613</f>
        <v>-3.7438330525048413E-2</v>
      </c>
      <c r="F613" s="2">
        <f>'Moving Avg'!D613</f>
        <v>1.32274</v>
      </c>
      <c r="G613" s="2">
        <f>'Moving Avg'!F613</f>
        <v>1.201565</v>
      </c>
      <c r="H613" s="2">
        <f>'Moving Avg'!G613</f>
        <v>1.1966499999999991</v>
      </c>
      <c r="I613" s="2">
        <f>'Moving Avg'!H613</f>
        <v>1.2091984999999994</v>
      </c>
      <c r="J613" s="5" t="str">
        <f>OBV!F613</f>
        <v>BEARISH</v>
      </c>
      <c r="K613" s="5" t="str">
        <f>OBV!G613</f>
        <v>STRONG</v>
      </c>
      <c r="L613" s="5" t="str">
        <f>OBV!H613</f>
        <v>BEARISH DIVERGENCE</v>
      </c>
    </row>
    <row r="614" spans="1:12" ht="13.5" x14ac:dyDescent="0.25">
      <c r="A614" s="3">
        <f>RSI!A614</f>
        <v>43195</v>
      </c>
      <c r="B614" s="2">
        <f>RSI!B614</f>
        <v>1.3149999999999999</v>
      </c>
      <c r="C614" s="2">
        <f>RSI!I614</f>
        <v>73.740826692517601</v>
      </c>
      <c r="D614" s="2">
        <f>MACD!E614</f>
        <v>-7.9679823741804157E-2</v>
      </c>
      <c r="E614" s="2">
        <f>MACD!F614</f>
        <v>-4.5886629168399563E-2</v>
      </c>
      <c r="F614" s="2">
        <f>'Moving Avg'!D614</f>
        <v>1.3279000000000001</v>
      </c>
      <c r="G614" s="2">
        <f>'Moving Avg'!F614</f>
        <v>1.2102650000000001</v>
      </c>
      <c r="H614" s="2">
        <f>'Moving Avg'!G614</f>
        <v>1.1990999999999992</v>
      </c>
      <c r="I614" s="2">
        <f>'Moving Avg'!H614</f>
        <v>1.2094884999999993</v>
      </c>
      <c r="J614" s="5" t="str">
        <f>OBV!F614</f>
        <v>BEARISH</v>
      </c>
      <c r="K614" s="5" t="str">
        <f>OBV!G614</f>
        <v>STRONG</v>
      </c>
      <c r="L614" s="5" t="str">
        <f>OBV!H614</f>
        <v>BEARISH DIVERGENCE</v>
      </c>
    </row>
    <row r="615" spans="1:12" ht="13.5" x14ac:dyDescent="0.25">
      <c r="A615" s="3">
        <f>RSI!A615</f>
        <v>43196</v>
      </c>
      <c r="B615" s="2">
        <f>RSI!B615</f>
        <v>1.3149999999999999</v>
      </c>
      <c r="C615" s="2">
        <f>RSI!I615</f>
        <v>73.740826692517601</v>
      </c>
      <c r="D615" s="2">
        <f>MACD!E615</f>
        <v>-8.6435063865358819E-2</v>
      </c>
      <c r="E615" s="2">
        <f>MACD!F615</f>
        <v>-5.3996316107791417E-2</v>
      </c>
      <c r="F615" s="2">
        <f>'Moving Avg'!D615</f>
        <v>1.3253200000000001</v>
      </c>
      <c r="G615" s="2">
        <f>'Moving Avg'!F615</f>
        <v>1.2189650000000001</v>
      </c>
      <c r="H615" s="2">
        <f>'Moving Avg'!G615</f>
        <v>1.2015499999999988</v>
      </c>
      <c r="I615" s="2">
        <f>'Moving Avg'!H615</f>
        <v>1.2099394999999993</v>
      </c>
      <c r="J615" s="5" t="str">
        <f>OBV!F615</f>
        <v>BEARISH</v>
      </c>
      <c r="K615" s="5" t="str">
        <f>OBV!G615</f>
        <v>STRONG</v>
      </c>
      <c r="L615" s="5" t="str">
        <f>OBV!H615</f>
        <v>CONFIRMED BEARISH</v>
      </c>
    </row>
    <row r="616" spans="1:12" ht="13.5" x14ac:dyDescent="0.25">
      <c r="A616" s="3">
        <f>RSI!A616</f>
        <v>43200</v>
      </c>
      <c r="B616" s="2">
        <f>RSI!B616</f>
        <v>1.3149999999999999</v>
      </c>
      <c r="C616" s="2">
        <f>RSI!I616</f>
        <v>73.740826692517601</v>
      </c>
      <c r="D616" s="2">
        <f>MACD!E616</f>
        <v>-8.8683356681644065E-2</v>
      </c>
      <c r="E616" s="2">
        <f>MACD!F616</f>
        <v>-6.093372422256195E-2</v>
      </c>
      <c r="F616" s="2">
        <f>'Moving Avg'!D616</f>
        <v>1.32274</v>
      </c>
      <c r="G616" s="2">
        <f>'Moving Avg'!F616</f>
        <v>1.2273450000000001</v>
      </c>
      <c r="H616" s="2">
        <f>'Moving Avg'!G616</f>
        <v>1.2038699999999989</v>
      </c>
      <c r="I616" s="2">
        <f>'Moving Avg'!H616</f>
        <v>1.2102614999999992</v>
      </c>
      <c r="J616" s="5" t="str">
        <f>OBV!F616</f>
        <v>BEARISH</v>
      </c>
      <c r="K616" s="5" t="str">
        <f>OBV!G616</f>
        <v>STRONG</v>
      </c>
      <c r="L616" s="5" t="str">
        <f>OBV!H616</f>
        <v>CONFIRMED BEARISH</v>
      </c>
    </row>
    <row r="617" spans="1:12" ht="13.5" x14ac:dyDescent="0.25">
      <c r="A617" s="3">
        <f>RSI!A617</f>
        <v>43201</v>
      </c>
      <c r="B617" s="2">
        <f>RSI!B617</f>
        <v>1.3149999999999999</v>
      </c>
      <c r="C617" s="2">
        <f>RSI!I617</f>
        <v>73.740826692517601</v>
      </c>
      <c r="D617" s="2">
        <f>MACD!E617</f>
        <v>-8.1127080606863133E-2</v>
      </c>
      <c r="E617" s="2">
        <f>MACD!F617</f>
        <v>-6.4972395499422186E-2</v>
      </c>
      <c r="F617" s="2">
        <f>'Moving Avg'!D617</f>
        <v>1.3149999999999999</v>
      </c>
      <c r="G617" s="2">
        <f>'Moving Avg'!F617</f>
        <v>1.2357250000000002</v>
      </c>
      <c r="H617" s="2">
        <f>'Moving Avg'!G617</f>
        <v>1.2061899999999988</v>
      </c>
      <c r="I617" s="2">
        <f>'Moving Avg'!H617</f>
        <v>1.210712499999999</v>
      </c>
      <c r="J617" s="5" t="str">
        <f>OBV!F617</f>
        <v>BEARISH</v>
      </c>
      <c r="K617" s="5" t="str">
        <f>OBV!G617</f>
        <v>STRONG</v>
      </c>
      <c r="L617" s="5" t="str">
        <f>OBV!H617</f>
        <v>CONFIRMED BEARISH</v>
      </c>
    </row>
    <row r="618" spans="1:12" ht="13.5" x14ac:dyDescent="0.25">
      <c r="A618" s="3">
        <f>RSI!A618</f>
        <v>43202</v>
      </c>
      <c r="B618" s="2">
        <f>RSI!B618</f>
        <v>1.3149999999999999</v>
      </c>
      <c r="C618" s="2">
        <f>RSI!I618</f>
        <v>73.740826692517601</v>
      </c>
      <c r="D618" s="2">
        <f>MACD!E618</f>
        <v>-7.0209461680959206E-2</v>
      </c>
      <c r="E618" s="2">
        <f>MACD!F618</f>
        <v>-6.6019808735729588E-2</v>
      </c>
      <c r="F618" s="2">
        <f>'Moving Avg'!D618</f>
        <v>1.3149999999999999</v>
      </c>
      <c r="G618" s="2">
        <f>'Moving Avg'!F618</f>
        <v>1.2444250000000003</v>
      </c>
      <c r="H618" s="2">
        <f>'Moving Avg'!G618</f>
        <v>1.2086399999999988</v>
      </c>
      <c r="I618" s="2">
        <f>'Moving Avg'!H618</f>
        <v>1.2111634999999992</v>
      </c>
      <c r="J618" s="5" t="str">
        <f>OBV!F618</f>
        <v>NEUTRAL</v>
      </c>
      <c r="K618" s="5" t="str">
        <f>OBV!G618</f>
        <v>NEUTRAL</v>
      </c>
      <c r="L618" s="5" t="str">
        <f>OBV!H618</f>
        <v>NEUTRAL</v>
      </c>
    </row>
    <row r="619" spans="1:12" ht="13.5" x14ac:dyDescent="0.25">
      <c r="A619" s="3">
        <f>RSI!A619</f>
        <v>43203</v>
      </c>
      <c r="B619" s="2">
        <f>RSI!B619</f>
        <v>1.2891999999999999</v>
      </c>
      <c r="C619" s="2">
        <f>RSI!I619</f>
        <v>61.927753323262102</v>
      </c>
      <c r="D619" s="2">
        <f>MACD!E619</f>
        <v>-5.6489282047490708E-2</v>
      </c>
      <c r="E619" s="2">
        <f>MACD!F619</f>
        <v>-6.4113703398081812E-2</v>
      </c>
      <c r="F619" s="2">
        <f>'Moving Avg'!D619</f>
        <v>1.3098399999999999</v>
      </c>
      <c r="G619" s="2">
        <f>'Moving Avg'!F619</f>
        <v>1.2518350000000003</v>
      </c>
      <c r="H619" s="2">
        <f>'Moving Avg'!G619</f>
        <v>1.2105739999999989</v>
      </c>
      <c r="I619" s="2">
        <f>'Moving Avg'!H619</f>
        <v>1.2114854999999991</v>
      </c>
      <c r="J619" s="5" t="str">
        <f>OBV!F619</f>
        <v>BEARISH</v>
      </c>
      <c r="K619" s="5" t="str">
        <f>OBV!G619</f>
        <v>STRONG</v>
      </c>
      <c r="L619" s="5" t="str">
        <f>OBV!H619</f>
        <v>CONFIRMED BEARISH</v>
      </c>
    </row>
    <row r="620" spans="1:12" ht="13.5" x14ac:dyDescent="0.25">
      <c r="A620" s="3">
        <f>RSI!A620</f>
        <v>43206</v>
      </c>
      <c r="B620" s="2">
        <f>RSI!B620</f>
        <v>1.2891999999999999</v>
      </c>
      <c r="C620" s="2">
        <f>RSI!I620</f>
        <v>61.927753323262102</v>
      </c>
      <c r="D620" s="2">
        <f>MACD!E620</f>
        <v>-3.914225490391865E-2</v>
      </c>
      <c r="E620" s="2">
        <f>MACD!F620</f>
        <v>-5.9119413699249182E-2</v>
      </c>
      <c r="F620" s="2">
        <f>'Moving Avg'!D620</f>
        <v>1.3046799999999998</v>
      </c>
      <c r="G620" s="2">
        <f>'Moving Avg'!F620</f>
        <v>1.2592450000000004</v>
      </c>
      <c r="H620" s="2">
        <f>'Moving Avg'!G620</f>
        <v>1.212507999999999</v>
      </c>
      <c r="I620" s="2">
        <f>'Moving Avg'!H620</f>
        <v>1.211678499999999</v>
      </c>
      <c r="J620" s="5" t="str">
        <f>OBV!F620</f>
        <v>BEARISH</v>
      </c>
      <c r="K620" s="5" t="str">
        <f>OBV!G620</f>
        <v>STRONG</v>
      </c>
      <c r="L620" s="5" t="str">
        <f>OBV!H620</f>
        <v>CONFIRMED BEARISH</v>
      </c>
    </row>
    <row r="621" spans="1:12" ht="13.5" x14ac:dyDescent="0.25">
      <c r="A621" s="3">
        <f>RSI!A621</f>
        <v>43207</v>
      </c>
      <c r="B621" s="2">
        <f>RSI!B621</f>
        <v>1.2891999999999999</v>
      </c>
      <c r="C621" s="2">
        <f>RSI!I621</f>
        <v>61.927753323262102</v>
      </c>
      <c r="D621" s="2">
        <f>MACD!E621</f>
        <v>-2.4664187997656573E-2</v>
      </c>
      <c r="E621" s="2">
        <f>MACD!F621</f>
        <v>-5.2228368558930663E-2</v>
      </c>
      <c r="F621" s="2">
        <f>'Moving Avg'!D621</f>
        <v>1.29952</v>
      </c>
      <c r="G621" s="2">
        <f>'Moving Avg'!F621</f>
        <v>1.2663350000000002</v>
      </c>
      <c r="H621" s="2">
        <f>'Moving Avg'!G621</f>
        <v>1.2144419999999991</v>
      </c>
      <c r="I621" s="2">
        <f>'Moving Avg'!H621</f>
        <v>1.2118714999999991</v>
      </c>
      <c r="J621" s="5" t="str">
        <f>OBV!F621</f>
        <v>BEARISH</v>
      </c>
      <c r="K621" s="5" t="str">
        <f>OBV!G621</f>
        <v>STRONG</v>
      </c>
      <c r="L621" s="5" t="str">
        <f>OBV!H621</f>
        <v>CONFIRMED BEARISH</v>
      </c>
    </row>
    <row r="622" spans="1:12" ht="13.5" x14ac:dyDescent="0.25">
      <c r="A622" s="3">
        <f>RSI!A622</f>
        <v>43208</v>
      </c>
      <c r="B622" s="2">
        <f>RSI!B622</f>
        <v>1.3214999999999999</v>
      </c>
      <c r="C622" s="2">
        <f>RSI!I622</f>
        <v>69.554156716995635</v>
      </c>
      <c r="D622" s="2">
        <f>MACD!E622</f>
        <v>-1.102223599989971E-2</v>
      </c>
      <c r="E622" s="2">
        <f>MACD!F622</f>
        <v>-4.3987142047124471E-2</v>
      </c>
      <c r="F622" s="2">
        <f>'Moving Avg'!D622</f>
        <v>1.3008199999999999</v>
      </c>
      <c r="G622" s="2">
        <f>'Moving Avg'!F622</f>
        <v>1.2750400000000002</v>
      </c>
      <c r="H622" s="2">
        <f>'Moving Avg'!G622</f>
        <v>1.2170219999999994</v>
      </c>
      <c r="I622" s="2">
        <f>'Moving Avg'!H622</f>
        <v>1.2122259999999989</v>
      </c>
      <c r="J622" s="5" t="str">
        <f>OBV!F622</f>
        <v>BEARISH</v>
      </c>
      <c r="K622" s="5" t="str">
        <f>OBV!G622</f>
        <v>NEUTRAL</v>
      </c>
      <c r="L622" s="5" t="str">
        <f>OBV!H622</f>
        <v>BEARISH DIVERGENCE</v>
      </c>
    </row>
    <row r="623" spans="1:12" ht="13.5" x14ac:dyDescent="0.25">
      <c r="A623" s="3">
        <f>RSI!A623</f>
        <v>43209</v>
      </c>
      <c r="B623" s="2">
        <f>RSI!B623</f>
        <v>1.3214999999999999</v>
      </c>
      <c r="C623" s="2">
        <f>RSI!I623</f>
        <v>69.554156716995635</v>
      </c>
      <c r="D623" s="2">
        <f>MACD!E623</f>
        <v>-5.7953820301483994E-3</v>
      </c>
      <c r="E623" s="2">
        <f>MACD!F623</f>
        <v>-3.6348790043729255E-2</v>
      </c>
      <c r="F623" s="2">
        <f>'Moving Avg'!D623</f>
        <v>1.3021199999999999</v>
      </c>
      <c r="G623" s="2">
        <f>'Moving Avg'!F623</f>
        <v>1.2837450000000001</v>
      </c>
      <c r="H623" s="2">
        <f>'Moving Avg'!G623</f>
        <v>1.2196019999999992</v>
      </c>
      <c r="I623" s="2">
        <f>'Moving Avg'!H623</f>
        <v>1.2127094999999992</v>
      </c>
      <c r="J623" s="5" t="str">
        <f>OBV!F623</f>
        <v>BEARISH</v>
      </c>
      <c r="K623" s="5" t="str">
        <f>OBV!G623</f>
        <v>NEUTRAL</v>
      </c>
      <c r="L623" s="5" t="str">
        <f>OBV!H623</f>
        <v>BEARISH DIVERGENCE</v>
      </c>
    </row>
    <row r="624" spans="1:12" ht="13.5" x14ac:dyDescent="0.25">
      <c r="A624" s="3">
        <f>RSI!A624</f>
        <v>43210</v>
      </c>
      <c r="B624" s="2">
        <f>RSI!B624</f>
        <v>1.3214999999999999</v>
      </c>
      <c r="C624" s="2">
        <f>RSI!I624</f>
        <v>69.554156716995635</v>
      </c>
      <c r="D624" s="2">
        <f>MACD!E624</f>
        <v>-1.70829835549835E-3</v>
      </c>
      <c r="E624" s="2">
        <f>MACD!F624</f>
        <v>-2.9420691706083076E-2</v>
      </c>
      <c r="F624" s="2">
        <f>'Moving Avg'!D624</f>
        <v>1.3085799999999999</v>
      </c>
      <c r="G624" s="2">
        <f>'Moving Avg'!F624</f>
        <v>1.2924500000000001</v>
      </c>
      <c r="H624" s="2">
        <f>'Moving Avg'!G624</f>
        <v>1.2221819999999994</v>
      </c>
      <c r="I624" s="2">
        <f>'Moving Avg'!H624</f>
        <v>1.2131929999999991</v>
      </c>
      <c r="J624" s="5" t="str">
        <f>OBV!F624</f>
        <v>BULLISH</v>
      </c>
      <c r="K624" s="5" t="str">
        <f>OBV!G624</f>
        <v>NEUTRAL</v>
      </c>
      <c r="L624" s="5" t="str">
        <f>OBV!H624</f>
        <v>CONFIRMED BULLISH</v>
      </c>
    </row>
    <row r="625" spans="1:12" ht="13.5" x14ac:dyDescent="0.25">
      <c r="A625" s="3">
        <f>RSI!A625</f>
        <v>43213</v>
      </c>
      <c r="B625" s="2">
        <f>RSI!B625</f>
        <v>1.3536999999999999</v>
      </c>
      <c r="C625" s="2">
        <f>RSI!I625</f>
        <v>75.631877411022202</v>
      </c>
      <c r="D625" s="2">
        <f>MACD!E625</f>
        <v>-9.4595874310265948E-4</v>
      </c>
      <c r="E625" s="2">
        <f>MACD!F625</f>
        <v>-2.3725745113486994E-2</v>
      </c>
      <c r="F625" s="2">
        <f>'Moving Avg'!D625</f>
        <v>1.3214799999999998</v>
      </c>
      <c r="G625" s="2">
        <f>'Moving Avg'!F625</f>
        <v>1.3027650000000002</v>
      </c>
      <c r="H625" s="2">
        <f>'Moving Avg'!G625</f>
        <v>1.2254059999999993</v>
      </c>
      <c r="I625" s="2">
        <f>'Moving Avg'!H625</f>
        <v>1.2140954999999989</v>
      </c>
      <c r="J625" s="5" t="str">
        <f>OBV!F625</f>
        <v>BULLISH</v>
      </c>
      <c r="K625" s="5" t="str">
        <f>OBV!G625</f>
        <v>WEAK</v>
      </c>
      <c r="L625" s="5" t="str">
        <f>OBV!H625</f>
        <v>CONFIRMED BULLISH</v>
      </c>
    </row>
    <row r="626" spans="1:12" ht="13.5" x14ac:dyDescent="0.25">
      <c r="A626" s="3">
        <f>RSI!A626</f>
        <v>43214</v>
      </c>
      <c r="B626" s="2">
        <f>RSI!B626</f>
        <v>1.3536999999999999</v>
      </c>
      <c r="C626" s="2">
        <f>RSI!I626</f>
        <v>75.631877411022202</v>
      </c>
      <c r="D626" s="2">
        <f>MACD!E626</f>
        <v>-7.7892960241543463E-4</v>
      </c>
      <c r="E626" s="2">
        <f>MACD!F626</f>
        <v>-1.9136382011272685E-2</v>
      </c>
      <c r="F626" s="2">
        <f>'Moving Avg'!D626</f>
        <v>1.3343799999999999</v>
      </c>
      <c r="G626" s="2">
        <f>'Moving Avg'!F626</f>
        <v>1.31179</v>
      </c>
      <c r="H626" s="2">
        <f>'Moving Avg'!G626</f>
        <v>1.2286299999999997</v>
      </c>
      <c r="I626" s="2">
        <f>'Moving Avg'!H626</f>
        <v>1.215062499999999</v>
      </c>
      <c r="J626" s="5" t="str">
        <f>OBV!F626</f>
        <v>BULLISH</v>
      </c>
      <c r="K626" s="5" t="str">
        <f>OBV!G626</f>
        <v>WEAK</v>
      </c>
      <c r="L626" s="5" t="str">
        <f>OBV!H626</f>
        <v>CONFIRMED BULLISH</v>
      </c>
    </row>
    <row r="627" spans="1:12" ht="13.5" x14ac:dyDescent="0.25">
      <c r="A627" s="3">
        <f>RSI!A627</f>
        <v>43215</v>
      </c>
      <c r="B627" s="2">
        <f>RSI!B627</f>
        <v>1.3149999999999999</v>
      </c>
      <c r="C627" s="2">
        <f>RSI!I627</f>
        <v>59.168238555935496</v>
      </c>
      <c r="D627" s="2">
        <f>MACD!E627</f>
        <v>1.7864514007144283E-3</v>
      </c>
      <c r="E627" s="2">
        <f>MACD!F627</f>
        <v>-1.4951815328875262E-2</v>
      </c>
      <c r="F627" s="2">
        <f>'Moving Avg'!D627</f>
        <v>1.33308</v>
      </c>
      <c r="G627" s="2">
        <f>'Moving Avg'!F627</f>
        <v>1.315655</v>
      </c>
      <c r="H627" s="2">
        <f>'Moving Avg'!G627</f>
        <v>1.2310799999999995</v>
      </c>
      <c r="I627" s="2">
        <f>'Moving Avg'!H627</f>
        <v>1.2158359999999993</v>
      </c>
      <c r="J627" s="5" t="str">
        <f>OBV!F627</f>
        <v>BULLISH</v>
      </c>
      <c r="K627" s="5" t="str">
        <f>OBV!G627</f>
        <v>WEAK</v>
      </c>
      <c r="L627" s="5" t="str">
        <f>OBV!H627</f>
        <v>BULLISH DIVERGENCE</v>
      </c>
    </row>
    <row r="628" spans="1:12" ht="13.5" x14ac:dyDescent="0.25">
      <c r="A628" s="3">
        <f>RSI!A628</f>
        <v>43216</v>
      </c>
      <c r="B628" s="2">
        <f>RSI!B628</f>
        <v>1.3536999999999999</v>
      </c>
      <c r="C628" s="2">
        <f>RSI!I628</f>
        <v>66.922469215634834</v>
      </c>
      <c r="D628" s="2">
        <f>MACD!E628</f>
        <v>9.0934020486788114E-4</v>
      </c>
      <c r="E628" s="2">
        <f>MACD!F628</f>
        <v>-1.1779584222126634E-2</v>
      </c>
      <c r="F628" s="2">
        <f>'Moving Avg'!D628</f>
        <v>1.3395199999999998</v>
      </c>
      <c r="G628" s="2">
        <f>'Moving Avg'!F628</f>
        <v>1.3198449999999999</v>
      </c>
      <c r="H628" s="2">
        <f>'Moving Avg'!G628</f>
        <v>1.2337879999999997</v>
      </c>
      <c r="I628" s="2">
        <f>'Moving Avg'!H628</f>
        <v>1.216802999999999</v>
      </c>
      <c r="J628" s="5" t="str">
        <f>OBV!F628</f>
        <v>BULLISH</v>
      </c>
      <c r="K628" s="5" t="str">
        <f>OBV!G628</f>
        <v>WEAK</v>
      </c>
      <c r="L628" s="5" t="str">
        <f>OBV!H628</f>
        <v>CONFIRMED BULLISH</v>
      </c>
    </row>
    <row r="629" spans="1:12" ht="13.5" x14ac:dyDescent="0.25">
      <c r="A629" s="3">
        <f>RSI!A629</f>
        <v>43217</v>
      </c>
      <c r="B629" s="2">
        <f>RSI!B629</f>
        <v>1.3536999999999999</v>
      </c>
      <c r="C629" s="2">
        <f>RSI!I629</f>
        <v>66.922469215634834</v>
      </c>
      <c r="D629" s="2">
        <f>MACD!E629</f>
        <v>-4.1984744380871852E-3</v>
      </c>
      <c r="E629" s="2">
        <f>MACD!F629</f>
        <v>-1.0263362265318744E-2</v>
      </c>
      <c r="F629" s="2">
        <f>'Moving Avg'!D629</f>
        <v>1.3459599999999998</v>
      </c>
      <c r="G629" s="2">
        <f>'Moving Avg'!F629</f>
        <v>1.32307</v>
      </c>
      <c r="H629" s="2">
        <f>'Moving Avg'!G629</f>
        <v>1.2364959999999998</v>
      </c>
      <c r="I629" s="2">
        <f>'Moving Avg'!H629</f>
        <v>1.2179309999999992</v>
      </c>
      <c r="J629" s="5" t="str">
        <f>OBV!F629</f>
        <v>BULLISH</v>
      </c>
      <c r="K629" s="5" t="str">
        <f>OBV!G629</f>
        <v>WEAK</v>
      </c>
      <c r="L629" s="5" t="str">
        <f>OBV!H629</f>
        <v>CONFIRMED BULLISH</v>
      </c>
    </row>
    <row r="630" spans="1:12" ht="13.5" x14ac:dyDescent="0.25">
      <c r="A630" s="3">
        <f>RSI!A630</f>
        <v>43220</v>
      </c>
      <c r="B630" s="2">
        <f>RSI!B630</f>
        <v>1.3536999999999999</v>
      </c>
      <c r="C630" s="2">
        <f>RSI!I630</f>
        <v>66.922469215634834</v>
      </c>
      <c r="D630" s="2">
        <f>MACD!E630</f>
        <v>-8.8875203898259869E-3</v>
      </c>
      <c r="E630" s="2">
        <f>MACD!F630</f>
        <v>-9.9881938902201938E-3</v>
      </c>
      <c r="F630" s="2">
        <f>'Moving Avg'!D630</f>
        <v>1.3459599999999998</v>
      </c>
      <c r="G630" s="2">
        <f>'Moving Avg'!F630</f>
        <v>1.32436</v>
      </c>
      <c r="H630" s="2">
        <f>'Moving Avg'!G630</f>
        <v>1.239204</v>
      </c>
      <c r="I630" s="2">
        <f>'Moving Avg'!H630</f>
        <v>1.219058999999999</v>
      </c>
      <c r="J630" s="5" t="str">
        <f>OBV!F630</f>
        <v>BEARISH</v>
      </c>
      <c r="K630" s="5" t="str">
        <f>OBV!G630</f>
        <v>NEUTRAL</v>
      </c>
      <c r="L630" s="5" t="str">
        <f>OBV!H630</f>
        <v>NEUTRAL</v>
      </c>
    </row>
    <row r="631" spans="1:12" ht="13.5" x14ac:dyDescent="0.25">
      <c r="A631" s="3">
        <f>RSI!A631</f>
        <v>43222</v>
      </c>
      <c r="B631" s="2">
        <f>RSI!B631</f>
        <v>1.3536999999999999</v>
      </c>
      <c r="C631" s="2">
        <f>RSI!I631</f>
        <v>66.922469215634834</v>
      </c>
      <c r="D631" s="2">
        <f>MACD!E631</f>
        <v>-1.3195034792016225E-2</v>
      </c>
      <c r="E631" s="2">
        <f>MACD!F631</f>
        <v>-1.06295620705794E-2</v>
      </c>
      <c r="F631" s="2">
        <f>'Moving Avg'!D631</f>
        <v>1.3459599999999998</v>
      </c>
      <c r="G631" s="2">
        <f>'Moving Avg'!F631</f>
        <v>1.32565</v>
      </c>
      <c r="H631" s="2">
        <f>'Moving Avg'!G631</f>
        <v>1.2419120000000001</v>
      </c>
      <c r="I631" s="2">
        <f>'Moving Avg'!H631</f>
        <v>1.220154999999999</v>
      </c>
      <c r="J631" s="5" t="str">
        <f>OBV!F631</f>
        <v>BEARISH</v>
      </c>
      <c r="K631" s="5" t="str">
        <f>OBV!G631</f>
        <v>NEUTRAL</v>
      </c>
      <c r="L631" s="5" t="str">
        <f>OBV!H631</f>
        <v>NEUTRAL</v>
      </c>
    </row>
    <row r="632" spans="1:12" ht="13.5" x14ac:dyDescent="0.25">
      <c r="A632" s="3">
        <f>RSI!A632</f>
        <v>43223</v>
      </c>
      <c r="B632" s="2">
        <f>RSI!B632</f>
        <v>1.3536999999999999</v>
      </c>
      <c r="C632" s="2">
        <f>RSI!I632</f>
        <v>66.922469215634834</v>
      </c>
      <c r="D632" s="2">
        <f>MACD!E632</f>
        <v>-1.2185309212057183E-2</v>
      </c>
      <c r="E632" s="2">
        <f>MACD!F632</f>
        <v>-1.0940711498874958E-2</v>
      </c>
      <c r="F632" s="2">
        <f>'Moving Avg'!D632</f>
        <v>1.3536999999999999</v>
      </c>
      <c r="G632" s="2">
        <f>'Moving Avg'!F632</f>
        <v>1.32565</v>
      </c>
      <c r="H632" s="2">
        <f>'Moving Avg'!G632</f>
        <v>1.2446200000000003</v>
      </c>
      <c r="I632" s="2">
        <f>'Moving Avg'!H632</f>
        <v>1.221250999999999</v>
      </c>
      <c r="J632" s="5" t="str">
        <f>OBV!F632</f>
        <v>BULLISH</v>
      </c>
      <c r="K632" s="5" t="str">
        <f>OBV!G632</f>
        <v>NEUTRAL</v>
      </c>
      <c r="L632" s="5" t="str">
        <f>OBV!H632</f>
        <v>CONFIRMED BULLISH</v>
      </c>
    </row>
    <row r="633" spans="1:12" ht="13.5" x14ac:dyDescent="0.25">
      <c r="A633" s="3">
        <f>RSI!A633</f>
        <v>43224</v>
      </c>
      <c r="B633" s="2">
        <f>RSI!B633</f>
        <v>1.3536999999999999</v>
      </c>
      <c r="C633" s="2">
        <f>RSI!I633</f>
        <v>66.922469215634834</v>
      </c>
      <c r="D633" s="2">
        <f>MACD!E633</f>
        <v>-1.1622301316510208E-2</v>
      </c>
      <c r="E633" s="2">
        <f>MACD!F633</f>
        <v>-1.1077029462402008E-2</v>
      </c>
      <c r="F633" s="2">
        <f>'Moving Avg'!D633</f>
        <v>1.3536999999999999</v>
      </c>
      <c r="G633" s="2">
        <f>'Moving Avg'!F633</f>
        <v>1.327585</v>
      </c>
      <c r="H633" s="2">
        <f>'Moving Avg'!G633</f>
        <v>1.2473280000000002</v>
      </c>
      <c r="I633" s="2">
        <f>'Moving Avg'!H633</f>
        <v>1.222346999999999</v>
      </c>
      <c r="J633" s="5" t="str">
        <f>OBV!F633</f>
        <v>NEUTRAL</v>
      </c>
      <c r="K633" s="5" t="str">
        <f>OBV!G633</f>
        <v>NEUTRAL</v>
      </c>
      <c r="L633" s="5" t="str">
        <f>OBV!H633</f>
        <v>NEUTRAL</v>
      </c>
    </row>
    <row r="634" spans="1:12" ht="13.5" x14ac:dyDescent="0.25">
      <c r="A634" s="3">
        <f>RSI!A634</f>
        <v>43227</v>
      </c>
      <c r="B634" s="2">
        <f>RSI!B634</f>
        <v>1.3536999999999999</v>
      </c>
      <c r="C634" s="2">
        <f>RSI!I634</f>
        <v>66.922469215634834</v>
      </c>
      <c r="D634" s="2">
        <f>MACD!E634</f>
        <v>-1.1415701953144231E-2</v>
      </c>
      <c r="E634" s="2">
        <f>MACD!F634</f>
        <v>-1.1144763960550454E-2</v>
      </c>
      <c r="F634" s="2">
        <f>'Moving Avg'!D634</f>
        <v>1.3536999999999999</v>
      </c>
      <c r="G634" s="2">
        <f>'Moving Avg'!F634</f>
        <v>1.32952</v>
      </c>
      <c r="H634" s="2">
        <f>'Moving Avg'!G634</f>
        <v>1.2500360000000004</v>
      </c>
      <c r="I634" s="2">
        <f>'Moving Avg'!H634</f>
        <v>1.2234429999999994</v>
      </c>
      <c r="J634" s="5" t="str">
        <f>OBV!F634</f>
        <v>NEUTRAL</v>
      </c>
      <c r="K634" s="5" t="str">
        <f>OBV!G634</f>
        <v>NEUTRAL</v>
      </c>
      <c r="L634" s="5" t="str">
        <f>OBV!H634</f>
        <v>NEUTRAL</v>
      </c>
    </row>
    <row r="635" spans="1:12" ht="13.5" x14ac:dyDescent="0.25">
      <c r="A635" s="3">
        <f>RSI!A635</f>
        <v>43228</v>
      </c>
      <c r="B635" s="2">
        <f>RSI!B635</f>
        <v>1.3536999999999999</v>
      </c>
      <c r="C635" s="2">
        <f>RSI!I635</f>
        <v>66.922469215634834</v>
      </c>
      <c r="D635" s="2">
        <f>MACD!E635</f>
        <v>-6.5368482986192245E-3</v>
      </c>
      <c r="E635" s="2">
        <f>MACD!F635</f>
        <v>-1.0223180828164209E-2</v>
      </c>
      <c r="F635" s="2">
        <f>'Moving Avg'!D635</f>
        <v>1.3536999999999999</v>
      </c>
      <c r="G635" s="2">
        <f>'Moving Avg'!F635</f>
        <v>1.3314549999999998</v>
      </c>
      <c r="H635" s="2">
        <f>'Moving Avg'!G635</f>
        <v>1.2527440000000005</v>
      </c>
      <c r="I635" s="2">
        <f>'Moving Avg'!H635</f>
        <v>1.2244419999999991</v>
      </c>
      <c r="J635" s="5" t="str">
        <f>OBV!F635</f>
        <v>NEUTRAL</v>
      </c>
      <c r="K635" s="5" t="str">
        <f>OBV!G635</f>
        <v>NEUTRAL</v>
      </c>
      <c r="L635" s="5" t="str">
        <f>OBV!H635</f>
        <v>NEUTRAL</v>
      </c>
    </row>
    <row r="636" spans="1:12" ht="13.5" x14ac:dyDescent="0.25">
      <c r="A636" s="3">
        <f>RSI!A636</f>
        <v>43229</v>
      </c>
      <c r="B636" s="2">
        <f>RSI!B636</f>
        <v>1.3536999999999999</v>
      </c>
      <c r="C636" s="2">
        <f>RSI!I636</f>
        <v>66.922469215634834</v>
      </c>
      <c r="D636" s="2">
        <f>MACD!E636</f>
        <v>-2.6398906114715182E-3</v>
      </c>
      <c r="E636" s="2">
        <f>MACD!F636</f>
        <v>-8.706522784825671E-3</v>
      </c>
      <c r="F636" s="2">
        <f>'Moving Avg'!D636</f>
        <v>1.3536999999999999</v>
      </c>
      <c r="G636" s="2">
        <f>'Moving Avg'!F636</f>
        <v>1.3333900000000001</v>
      </c>
      <c r="H636" s="2">
        <f>'Moving Avg'!G636</f>
        <v>1.2559680000000006</v>
      </c>
      <c r="I636" s="2">
        <f>'Moving Avg'!H636</f>
        <v>1.2254409999999991</v>
      </c>
      <c r="J636" s="5" t="str">
        <f>OBV!F636</f>
        <v>NEUTRAL</v>
      </c>
      <c r="K636" s="5" t="str">
        <f>OBV!G636</f>
        <v>NEUTRAL</v>
      </c>
      <c r="L636" s="5" t="str">
        <f>OBV!H636</f>
        <v>NEUTRAL</v>
      </c>
    </row>
    <row r="637" spans="1:12" ht="13.5" x14ac:dyDescent="0.25">
      <c r="A637" s="3">
        <f>RSI!A637</f>
        <v>43230</v>
      </c>
      <c r="B637" s="2">
        <f>RSI!B637</f>
        <v>1.3536999999999999</v>
      </c>
      <c r="C637" s="2">
        <f>RSI!I637</f>
        <v>66.922469215634834</v>
      </c>
      <c r="D637" s="2">
        <f>MACD!E637</f>
        <v>-5.5104805647150368E-3</v>
      </c>
      <c r="E637" s="2">
        <f>MACD!F637</f>
        <v>-8.0673143408035441E-3</v>
      </c>
      <c r="F637" s="2">
        <f>'Moving Avg'!D637</f>
        <v>1.3536999999999999</v>
      </c>
      <c r="G637" s="2">
        <f>'Moving Avg'!F637</f>
        <v>1.3353249999999999</v>
      </c>
      <c r="H637" s="2">
        <f>'Moving Avg'!G637</f>
        <v>1.2591920000000008</v>
      </c>
      <c r="I637" s="2">
        <f>'Moving Avg'!H637</f>
        <v>1.2264399999999993</v>
      </c>
      <c r="J637" s="5" t="str">
        <f>OBV!F637</f>
        <v>NEUTRAL</v>
      </c>
      <c r="K637" s="5" t="str">
        <f>OBV!G637</f>
        <v>NEUTRAL</v>
      </c>
      <c r="L637" s="5" t="str">
        <f>OBV!H637</f>
        <v>NEUTRAL</v>
      </c>
    </row>
    <row r="638" spans="1:12" ht="13.5" x14ac:dyDescent="0.25">
      <c r="A638" s="3">
        <f>RSI!A638</f>
        <v>43231</v>
      </c>
      <c r="B638" s="2">
        <f>RSI!B638</f>
        <v>1.3536999999999999</v>
      </c>
      <c r="C638" s="2">
        <f>RSI!I638</f>
        <v>66.922469215634834</v>
      </c>
      <c r="D638" s="2">
        <f>MACD!E638</f>
        <v>-2.1839002652366268E-3</v>
      </c>
      <c r="E638" s="2">
        <f>MACD!F638</f>
        <v>-6.890631525690161E-3</v>
      </c>
      <c r="F638" s="2">
        <f>'Moving Avg'!D638</f>
        <v>1.3536999999999999</v>
      </c>
      <c r="G638" s="2">
        <f>'Moving Avg'!F638</f>
        <v>1.3372600000000001</v>
      </c>
      <c r="H638" s="2">
        <f>'Moving Avg'!G638</f>
        <v>1.263060000000001</v>
      </c>
      <c r="I638" s="2">
        <f>'Moving Avg'!H638</f>
        <v>1.2274389999999995</v>
      </c>
      <c r="J638" s="5" t="str">
        <f>OBV!F638</f>
        <v>NEUTRAL</v>
      </c>
      <c r="K638" s="5" t="str">
        <f>OBV!G638</f>
        <v>NEUTRAL</v>
      </c>
      <c r="L638" s="5" t="str">
        <f>OBV!H638</f>
        <v>NEUTRAL</v>
      </c>
    </row>
    <row r="639" spans="1:12" ht="13.5" x14ac:dyDescent="0.25">
      <c r="A639" s="3">
        <f>RSI!A639</f>
        <v>43234</v>
      </c>
      <c r="B639" s="2">
        <f>RSI!B639</f>
        <v>1.3536999999999999</v>
      </c>
      <c r="C639" s="2">
        <f>RSI!I639</f>
        <v>66.922469215634848</v>
      </c>
      <c r="D639" s="2">
        <f>MACD!E639</f>
        <v>4.4728259350268473E-4</v>
      </c>
      <c r="E639" s="2">
        <f>MACD!F639</f>
        <v>-5.4230487018515922E-3</v>
      </c>
      <c r="F639" s="2">
        <f>'Moving Avg'!D639</f>
        <v>1.3536999999999999</v>
      </c>
      <c r="G639" s="2">
        <f>'Moving Avg'!F639</f>
        <v>1.3404849999999997</v>
      </c>
      <c r="H639" s="2">
        <f>'Moving Avg'!G639</f>
        <v>1.2669280000000009</v>
      </c>
      <c r="I639" s="2">
        <f>'Moving Avg'!H639</f>
        <v>1.2284379999999995</v>
      </c>
      <c r="J639" s="5" t="str">
        <f>OBV!F639</f>
        <v>NEUTRAL</v>
      </c>
      <c r="K639" s="5" t="str">
        <f>OBV!G639</f>
        <v>NEUTRAL</v>
      </c>
      <c r="L639" s="5" t="str">
        <f>OBV!H639</f>
        <v>NEUTRAL</v>
      </c>
    </row>
    <row r="640" spans="1:12" ht="13.5" x14ac:dyDescent="0.25">
      <c r="A640" s="3">
        <f>RSI!A640</f>
        <v>43235</v>
      </c>
      <c r="B640" s="2">
        <f>RSI!B640</f>
        <v>1.3536999999999999</v>
      </c>
      <c r="C640" s="2">
        <f>RSI!I640</f>
        <v>66.922469215634834</v>
      </c>
      <c r="D640" s="2">
        <f>MACD!E640</f>
        <v>2.5036534076887662E-3</v>
      </c>
      <c r="E640" s="2">
        <f>MACD!F640</f>
        <v>-3.8377082799435206E-3</v>
      </c>
      <c r="F640" s="2">
        <f>'Moving Avg'!D640</f>
        <v>1.3536999999999999</v>
      </c>
      <c r="G640" s="2">
        <f>'Moving Avg'!F640</f>
        <v>1.34371</v>
      </c>
      <c r="H640" s="2">
        <f>'Moving Avg'!G640</f>
        <v>1.2707960000000011</v>
      </c>
      <c r="I640" s="2">
        <f>'Moving Avg'!H640</f>
        <v>1.2294369999999997</v>
      </c>
      <c r="J640" s="5" t="str">
        <f>OBV!F640</f>
        <v>NEUTRAL</v>
      </c>
      <c r="K640" s="5" t="str">
        <f>OBV!G640</f>
        <v>NEUTRAL</v>
      </c>
      <c r="L640" s="5" t="str">
        <f>OBV!H640</f>
        <v>NEUTRAL</v>
      </c>
    </row>
    <row r="641" spans="1:12" ht="13.5" x14ac:dyDescent="0.25">
      <c r="A641" s="3">
        <f>RSI!A641</f>
        <v>43236</v>
      </c>
      <c r="B641" s="2">
        <f>RSI!B641</f>
        <v>1.3536999999999999</v>
      </c>
      <c r="C641" s="2">
        <f>RSI!I641</f>
        <v>66.922469215634834</v>
      </c>
      <c r="D641" s="2">
        <f>MACD!E641</f>
        <v>4.0862384796842566E-3</v>
      </c>
      <c r="E641" s="2">
        <f>MACD!F641</f>
        <v>-2.2529189280179654E-3</v>
      </c>
      <c r="F641" s="2">
        <f>'Moving Avg'!D641</f>
        <v>1.3536999999999999</v>
      </c>
      <c r="G641" s="2">
        <f>'Moving Avg'!F641</f>
        <v>1.3469349999999998</v>
      </c>
      <c r="H641" s="2">
        <f>'Moving Avg'!G641</f>
        <v>1.2746640000000011</v>
      </c>
      <c r="I641" s="2">
        <f>'Moving Avg'!H641</f>
        <v>1.2304359999999996</v>
      </c>
      <c r="J641" s="5" t="str">
        <f>OBV!F641</f>
        <v>NEUTRAL</v>
      </c>
      <c r="K641" s="5" t="str">
        <f>OBV!G641</f>
        <v>NEUTRAL</v>
      </c>
      <c r="L641" s="5" t="str">
        <f>OBV!H641</f>
        <v>NEUTRAL</v>
      </c>
    </row>
    <row r="642" spans="1:12" ht="13.5" x14ac:dyDescent="0.25">
      <c r="A642" s="3">
        <f>RSI!A642</f>
        <v>43237</v>
      </c>
      <c r="B642" s="2">
        <f>RSI!B642</f>
        <v>1.3149999999999999</v>
      </c>
      <c r="C642" s="2">
        <f>RSI!I642</f>
        <v>43.570667977423859</v>
      </c>
      <c r="D642" s="2">
        <f>MACD!E642</f>
        <v>8.1462554052682545E-3</v>
      </c>
      <c r="E642" s="2">
        <f>MACD!F642</f>
        <v>-1.7308406136072141E-4</v>
      </c>
      <c r="F642" s="2">
        <f>'Moving Avg'!D642</f>
        <v>1.3459599999999998</v>
      </c>
      <c r="G642" s="2">
        <f>'Moving Avg'!F642</f>
        <v>1.3466100000000001</v>
      </c>
      <c r="H642" s="2">
        <f>'Moving Avg'!G642</f>
        <v>1.2777580000000013</v>
      </c>
      <c r="I642" s="2">
        <f>'Moving Avg'!H642</f>
        <v>1.2312094999999994</v>
      </c>
      <c r="J642" s="5" t="str">
        <f>OBV!F642</f>
        <v>NEUTRAL</v>
      </c>
      <c r="K642" s="5" t="str">
        <f>OBV!G642</f>
        <v>NEUTRAL</v>
      </c>
      <c r="L642" s="5" t="str">
        <f>OBV!H642</f>
        <v>NEUTRAL</v>
      </c>
    </row>
    <row r="643" spans="1:12" ht="13.5" x14ac:dyDescent="0.25">
      <c r="A643" s="3">
        <f>RSI!A643</f>
        <v>43238</v>
      </c>
      <c r="B643" s="2">
        <f>RSI!B643</f>
        <v>1.2569999999999999</v>
      </c>
      <c r="C643" s="2">
        <f>RSI!I643</f>
        <v>27.873029677990914</v>
      </c>
      <c r="D643" s="2">
        <f>MACD!E643</f>
        <v>1.5971667464853789E-2</v>
      </c>
      <c r="E643" s="2">
        <f>MACD!F643</f>
        <v>3.0558662438821809E-3</v>
      </c>
      <c r="F643" s="2">
        <f>'Moving Avg'!D643</f>
        <v>1.3266199999999997</v>
      </c>
      <c r="G643" s="2">
        <f>'Moving Avg'!F643</f>
        <v>1.3433850000000001</v>
      </c>
      <c r="H643" s="2">
        <f>'Moving Avg'!G643</f>
        <v>1.2796920000000009</v>
      </c>
      <c r="I643" s="2">
        <f>'Moving Avg'!H643</f>
        <v>1.2316929999999997</v>
      </c>
      <c r="J643" s="5" t="str">
        <f>OBV!F643</f>
        <v>NEUTRAL</v>
      </c>
      <c r="K643" s="5" t="str">
        <f>OBV!G643</f>
        <v>NEUTRAL</v>
      </c>
      <c r="L643" s="5" t="str">
        <f>OBV!H643</f>
        <v>NEUTRAL</v>
      </c>
    </row>
    <row r="644" spans="1:12" ht="13.5" x14ac:dyDescent="0.25">
      <c r="A644" s="3">
        <f>RSI!A644</f>
        <v>43241</v>
      </c>
      <c r="B644" s="2">
        <f>RSI!B644</f>
        <v>1.2248000000000001</v>
      </c>
      <c r="C644" s="2">
        <f>RSI!I644</f>
        <v>22.933149979283527</v>
      </c>
      <c r="D644" s="2">
        <f>MACD!E644</f>
        <v>2.5407854491995341E-2</v>
      </c>
      <c r="E644" s="2">
        <f>MACD!F644</f>
        <v>7.5262638935048136E-3</v>
      </c>
      <c r="F644" s="2">
        <f>'Moving Avg'!D644</f>
        <v>1.3008399999999998</v>
      </c>
      <c r="G644" s="2">
        <f>'Moving Avg'!F644</f>
        <v>1.3385500000000001</v>
      </c>
      <c r="H644" s="2">
        <f>'Moving Avg'!G644</f>
        <v>1.2813680000000012</v>
      </c>
      <c r="I644" s="2">
        <f>'Moving Avg'!H644</f>
        <v>1.2320154999999997</v>
      </c>
      <c r="J644" s="5" t="str">
        <f>OBV!F644</f>
        <v>BEARISH</v>
      </c>
      <c r="K644" s="5" t="str">
        <f>OBV!G644</f>
        <v>NEUTRAL</v>
      </c>
      <c r="L644" s="5" t="str">
        <f>OBV!H644</f>
        <v>CONFIRMED BEARISH</v>
      </c>
    </row>
    <row r="645" spans="1:12" ht="13.5" x14ac:dyDescent="0.25">
      <c r="A645" s="3">
        <f>RSI!A645</f>
        <v>43242</v>
      </c>
      <c r="B645" s="2">
        <f>RSI!B645</f>
        <v>1.2248000000000001</v>
      </c>
      <c r="C645" s="2">
        <f>RSI!I645</f>
        <v>22.933149979283527</v>
      </c>
      <c r="D645" s="2">
        <f>MACD!E645</f>
        <v>3.3980276185715974E-2</v>
      </c>
      <c r="E645" s="2">
        <f>MACD!F645</f>
        <v>1.2817066351947046E-2</v>
      </c>
      <c r="F645" s="2">
        <f>'Moving Avg'!D645</f>
        <v>1.2750600000000001</v>
      </c>
      <c r="G645" s="2">
        <f>'Moving Avg'!F645</f>
        <v>1.3321050000000003</v>
      </c>
      <c r="H645" s="2">
        <f>'Moving Avg'!G645</f>
        <v>1.283044000000001</v>
      </c>
      <c r="I645" s="2">
        <f>'Moving Avg'!H645</f>
        <v>1.2321769999999996</v>
      </c>
      <c r="J645" s="5" t="str">
        <f>OBV!F645</f>
        <v>BEARISH</v>
      </c>
      <c r="K645" s="5" t="str">
        <f>OBV!G645</f>
        <v>NEUTRAL</v>
      </c>
      <c r="L645" s="5" t="str">
        <f>OBV!H645</f>
        <v>CONFIRMED BEARISH</v>
      </c>
    </row>
    <row r="646" spans="1:12" ht="13.5" x14ac:dyDescent="0.25">
      <c r="A646" s="3">
        <f>RSI!A646</f>
        <v>43243</v>
      </c>
      <c r="B646" s="2">
        <f>RSI!B646</f>
        <v>1.2248000000000001</v>
      </c>
      <c r="C646" s="2">
        <f>RSI!I646</f>
        <v>22.933149979283542</v>
      </c>
      <c r="D646" s="2">
        <f>MACD!E646</f>
        <v>4.1778267242782441E-2</v>
      </c>
      <c r="E646" s="2">
        <f>MACD!F646</f>
        <v>1.8609306530114125E-2</v>
      </c>
      <c r="F646" s="2">
        <f>'Moving Avg'!D646</f>
        <v>1.2492800000000002</v>
      </c>
      <c r="G646" s="2">
        <f>'Moving Avg'!F646</f>
        <v>1.3256600000000003</v>
      </c>
      <c r="H646" s="2">
        <f>'Moving Avg'!G646</f>
        <v>1.2845920000000008</v>
      </c>
      <c r="I646" s="2">
        <f>'Moving Avg'!H646</f>
        <v>1.2323384999999996</v>
      </c>
      <c r="J646" s="5" t="str">
        <f>OBV!F646</f>
        <v>BEARISH</v>
      </c>
      <c r="K646" s="5" t="str">
        <f>OBV!G646</f>
        <v>NEUTRAL</v>
      </c>
      <c r="L646" s="5" t="str">
        <f>OBV!H646</f>
        <v>CONFIRMED BEARISH</v>
      </c>
    </row>
    <row r="647" spans="1:12" ht="13.5" x14ac:dyDescent="0.25">
      <c r="A647" s="3">
        <f>RSI!A647</f>
        <v>43244</v>
      </c>
      <c r="B647" s="2">
        <f>RSI!B647</f>
        <v>1.2248000000000001</v>
      </c>
      <c r="C647" s="2">
        <f>RSI!I647</f>
        <v>22.933149979283542</v>
      </c>
      <c r="D647" s="2">
        <f>MACD!E647</f>
        <v>4.8880644655096228E-2</v>
      </c>
      <c r="E647" s="2">
        <f>MACD!F647</f>
        <v>2.4663574155110547E-2</v>
      </c>
      <c r="F647" s="2">
        <f>'Moving Avg'!D647</f>
        <v>1.2312400000000001</v>
      </c>
      <c r="G647" s="2">
        <f>'Moving Avg'!F647</f>
        <v>1.3211500000000005</v>
      </c>
      <c r="H647" s="2">
        <f>'Moving Avg'!G647</f>
        <v>1.2861400000000012</v>
      </c>
      <c r="I647" s="2">
        <f>'Moving Avg'!H647</f>
        <v>1.2324999999999995</v>
      </c>
      <c r="J647" s="5" t="str">
        <f>OBV!F647</f>
        <v>BEARISH</v>
      </c>
      <c r="K647" s="5" t="str">
        <f>OBV!G647</f>
        <v>NEUTRAL</v>
      </c>
      <c r="L647" s="5" t="str">
        <f>OBV!H647</f>
        <v>CONFIRMED BEARISH</v>
      </c>
    </row>
    <row r="648" spans="1:12" ht="13.5" x14ac:dyDescent="0.25">
      <c r="A648" s="3">
        <f>RSI!A648</f>
        <v>43245</v>
      </c>
      <c r="B648" s="2">
        <f>RSI!B648</f>
        <v>1.2248000000000001</v>
      </c>
      <c r="C648" s="2">
        <f>RSI!I648</f>
        <v>22.933149979283527</v>
      </c>
      <c r="D648" s="2">
        <f>MACD!E648</f>
        <v>5.535708684816143E-2</v>
      </c>
      <c r="E648" s="2">
        <f>MACD!F648</f>
        <v>3.0802276693720727E-2</v>
      </c>
      <c r="F648" s="2">
        <f>'Moving Avg'!D648</f>
        <v>1.2248000000000001</v>
      </c>
      <c r="G648" s="2">
        <f>'Moving Avg'!F648</f>
        <v>1.3147050000000005</v>
      </c>
      <c r="H648" s="2">
        <f>'Moving Avg'!G648</f>
        <v>1.2878160000000012</v>
      </c>
      <c r="I648" s="2">
        <f>'Moving Avg'!H648</f>
        <v>1.2326614999999996</v>
      </c>
      <c r="J648" s="5" t="str">
        <f>OBV!F648</f>
        <v>BEARISH</v>
      </c>
      <c r="K648" s="5" t="str">
        <f>OBV!G648</f>
        <v>NEUTRAL</v>
      </c>
      <c r="L648" s="5" t="str">
        <f>OBV!H648</f>
        <v>CONFIRMED BEARISH</v>
      </c>
    </row>
    <row r="649" spans="1:12" ht="13.5" x14ac:dyDescent="0.25">
      <c r="A649" s="3">
        <f>RSI!A649</f>
        <v>43248</v>
      </c>
      <c r="B649" s="2">
        <f>RSI!B649</f>
        <v>1.2569999999999999</v>
      </c>
      <c r="C649" s="2">
        <f>RSI!I649</f>
        <v>38.676078723274003</v>
      </c>
      <c r="D649" s="2">
        <f>MACD!E649</f>
        <v>5.8884133160697738E-2</v>
      </c>
      <c r="E649" s="2">
        <f>MACD!F649</f>
        <v>3.641864798711613E-2</v>
      </c>
      <c r="F649" s="2">
        <f>'Moving Avg'!D649</f>
        <v>1.2312400000000001</v>
      </c>
      <c r="G649" s="2">
        <f>'Moving Avg'!F649</f>
        <v>1.3098700000000005</v>
      </c>
      <c r="H649" s="2">
        <f>'Moving Avg'!G649</f>
        <v>1.2901360000000011</v>
      </c>
      <c r="I649" s="2">
        <f>'Moving Avg'!H649</f>
        <v>1.2329839999999992</v>
      </c>
      <c r="J649" s="5" t="str">
        <f>OBV!F649</f>
        <v>NEUTRAL</v>
      </c>
      <c r="K649" s="5" t="str">
        <f>OBV!G649</f>
        <v>NEUTRAL</v>
      </c>
      <c r="L649" s="5" t="str">
        <f>OBV!H649</f>
        <v>NEUTRAL</v>
      </c>
    </row>
    <row r="650" spans="1:12" ht="13.5" x14ac:dyDescent="0.25">
      <c r="A650" s="3">
        <f>RSI!A650</f>
        <v>43249</v>
      </c>
      <c r="B650" s="2">
        <f>RSI!B650</f>
        <v>1.2569999999999999</v>
      </c>
      <c r="C650" s="2">
        <f>RSI!I650</f>
        <v>38.676078723274003</v>
      </c>
      <c r="D650" s="2">
        <f>MACD!E650</f>
        <v>6.2078438583218265E-2</v>
      </c>
      <c r="E650" s="2">
        <f>MACD!F650</f>
        <v>4.1550606106336561E-2</v>
      </c>
      <c r="F650" s="2">
        <f>'Moving Avg'!D650</f>
        <v>1.2376799999999999</v>
      </c>
      <c r="G650" s="2">
        <f>'Moving Avg'!F650</f>
        <v>1.3050350000000006</v>
      </c>
      <c r="H650" s="2">
        <f>'Moving Avg'!G650</f>
        <v>1.2924560000000012</v>
      </c>
      <c r="I650" s="2">
        <f>'Moving Avg'!H650</f>
        <v>1.2333064999999994</v>
      </c>
      <c r="J650" s="5" t="str">
        <f>OBV!F650</f>
        <v>NEUTRAL</v>
      </c>
      <c r="K650" s="5" t="str">
        <f>OBV!G650</f>
        <v>NEUTRAL</v>
      </c>
      <c r="L650" s="5" t="str">
        <f>OBV!H650</f>
        <v>NEUTRAL</v>
      </c>
    </row>
    <row r="651" spans="1:12" ht="13.5" x14ac:dyDescent="0.25">
      <c r="A651" s="3">
        <f>RSI!A651</f>
        <v>43250</v>
      </c>
      <c r="B651" s="2">
        <f>RSI!B651</f>
        <v>1.2635000000000001</v>
      </c>
      <c r="C651" s="2">
        <f>RSI!I651</f>
        <v>41.474972396025656</v>
      </c>
      <c r="D651" s="2">
        <f>MACD!E651</f>
        <v>6.4494165753760324E-2</v>
      </c>
      <c r="E651" s="2">
        <f>MACD!F651</f>
        <v>4.6139318035821317E-2</v>
      </c>
      <c r="F651" s="2">
        <f>'Moving Avg'!D651</f>
        <v>1.24542</v>
      </c>
      <c r="G651" s="2">
        <f>'Moving Avg'!F651</f>
        <v>1.3005250000000004</v>
      </c>
      <c r="H651" s="2">
        <f>'Moving Avg'!G651</f>
        <v>1.2947780000000011</v>
      </c>
      <c r="I651" s="2">
        <f>'Moving Avg'!H651</f>
        <v>1.2336614999999993</v>
      </c>
      <c r="J651" s="5" t="str">
        <f>OBV!F651</f>
        <v>BULLISH</v>
      </c>
      <c r="K651" s="5" t="str">
        <f>OBV!G651</f>
        <v>WEAK</v>
      </c>
      <c r="L651" s="5" t="str">
        <f>OBV!H651</f>
        <v>CONFIRMED BULLISH</v>
      </c>
    </row>
    <row r="652" spans="1:12" ht="13.5" x14ac:dyDescent="0.25">
      <c r="A652" s="3">
        <f>RSI!A652</f>
        <v>43251</v>
      </c>
      <c r="B652" s="2">
        <f>RSI!B652</f>
        <v>1.2635000000000001</v>
      </c>
      <c r="C652" s="2">
        <f>RSI!I652</f>
        <v>41.474972396025656</v>
      </c>
      <c r="D652" s="2">
        <f>MACD!E652</f>
        <v>6.0725927317532236E-2</v>
      </c>
      <c r="E652" s="2">
        <f>MACD!F652</f>
        <v>4.9056639892163509E-2</v>
      </c>
      <c r="F652" s="2">
        <f>'Moving Avg'!D652</f>
        <v>1.2531600000000001</v>
      </c>
      <c r="G652" s="2">
        <f>'Moving Avg'!F652</f>
        <v>1.2960150000000001</v>
      </c>
      <c r="H652" s="2">
        <f>'Moving Avg'!G652</f>
        <v>1.297100000000001</v>
      </c>
      <c r="I652" s="2">
        <f>'Moving Avg'!H652</f>
        <v>1.2340164999999994</v>
      </c>
      <c r="J652" s="5" t="str">
        <f>OBV!F652</f>
        <v>BULLISH</v>
      </c>
      <c r="K652" s="5" t="str">
        <f>OBV!G652</f>
        <v>WEAK</v>
      </c>
      <c r="L652" s="5" t="str">
        <f>OBV!H652</f>
        <v>CONFIRMED BULLISH</v>
      </c>
    </row>
    <row r="653" spans="1:12" ht="13.5" x14ac:dyDescent="0.25">
      <c r="A653" s="3">
        <f>RSI!A653</f>
        <v>43252</v>
      </c>
      <c r="B653" s="2">
        <f>RSI!B653</f>
        <v>1.2635000000000001</v>
      </c>
      <c r="C653" s="2">
        <f>RSI!I653</f>
        <v>41.474972396025649</v>
      </c>
      <c r="D653" s="2">
        <f>MACD!E653</f>
        <v>4.8745388060458916E-2</v>
      </c>
      <c r="E653" s="2">
        <f>MACD!F653</f>
        <v>4.8994389525822593E-2</v>
      </c>
      <c r="F653" s="2">
        <f>'Moving Avg'!D653</f>
        <v>1.2609000000000001</v>
      </c>
      <c r="G653" s="2">
        <f>'Moving Avg'!F653</f>
        <v>1.2915050000000003</v>
      </c>
      <c r="H653" s="2">
        <f>'Moving Avg'!G653</f>
        <v>1.299422000000001</v>
      </c>
      <c r="I653" s="2">
        <f>'Moving Avg'!H653</f>
        <v>1.2343714999999993</v>
      </c>
      <c r="J653" s="5" t="str">
        <f>OBV!F653</f>
        <v>BULLISH</v>
      </c>
      <c r="K653" s="5" t="str">
        <f>OBV!G653</f>
        <v>WEAK</v>
      </c>
      <c r="L653" s="5" t="str">
        <f>OBV!H653</f>
        <v>CONFIRMED BULLISH</v>
      </c>
    </row>
    <row r="654" spans="1:12" ht="13.5" x14ac:dyDescent="0.25">
      <c r="A654" s="3">
        <f>RSI!A654</f>
        <v>43255</v>
      </c>
      <c r="B654" s="2">
        <f>RSI!B654</f>
        <v>1.2827999999999999</v>
      </c>
      <c r="C654" s="2">
        <f>RSI!I654</f>
        <v>49.946953884955384</v>
      </c>
      <c r="D654" s="2">
        <f>MACD!E654</f>
        <v>3.2345872824171229E-2</v>
      </c>
      <c r="E654" s="2">
        <f>MACD!F654</f>
        <v>4.5664686185492326E-2</v>
      </c>
      <c r="F654" s="2">
        <f>'Moving Avg'!D654</f>
        <v>1.26606</v>
      </c>
      <c r="G654" s="2">
        <f>'Moving Avg'!F654</f>
        <v>1.2879600000000004</v>
      </c>
      <c r="H654" s="2">
        <f>'Moving Avg'!G654</f>
        <v>1.3021300000000009</v>
      </c>
      <c r="I654" s="2">
        <f>'Moving Avg'!H654</f>
        <v>1.2348229999999993</v>
      </c>
      <c r="J654" s="5" t="str">
        <f>OBV!F654</f>
        <v>BULLISH</v>
      </c>
      <c r="K654" s="5" t="str">
        <f>OBV!G654</f>
        <v>WEAK</v>
      </c>
      <c r="L654" s="5" t="str">
        <f>OBV!H654</f>
        <v>CONFIRMED BULLISH</v>
      </c>
    </row>
    <row r="655" spans="1:12" ht="13.5" x14ac:dyDescent="0.25">
      <c r="A655" s="3">
        <f>RSI!A655</f>
        <v>43256</v>
      </c>
      <c r="B655" s="2">
        <f>RSI!B655</f>
        <v>1.2635000000000001</v>
      </c>
      <c r="C655" s="2">
        <f>RSI!I655</f>
        <v>43.210687801238507</v>
      </c>
      <c r="D655" s="2">
        <f>MACD!E655</f>
        <v>1.9897296809140208E-2</v>
      </c>
      <c r="E655" s="2">
        <f>MACD!F655</f>
        <v>4.0511208310221904E-2</v>
      </c>
      <c r="F655" s="2">
        <f>'Moving Avg'!D655</f>
        <v>1.26736</v>
      </c>
      <c r="G655" s="2">
        <f>'Moving Avg'!F655</f>
        <v>1.2834500000000002</v>
      </c>
      <c r="H655" s="2">
        <f>'Moving Avg'!G655</f>
        <v>1.3044520000000008</v>
      </c>
      <c r="I655" s="2">
        <f>'Moving Avg'!H655</f>
        <v>1.2353064999999992</v>
      </c>
      <c r="J655" s="5" t="str">
        <f>OBV!F655</f>
        <v>BULLISH</v>
      </c>
      <c r="K655" s="5" t="str">
        <f>OBV!G655</f>
        <v>NEUTRAL</v>
      </c>
      <c r="L655" s="5" t="str">
        <f>OBV!H655</f>
        <v>CONFIRMED BULLISH</v>
      </c>
    </row>
    <row r="656" spans="1:12" ht="13.5" x14ac:dyDescent="0.25">
      <c r="A656" s="3">
        <f>RSI!A656</f>
        <v>43257</v>
      </c>
      <c r="B656" s="2">
        <f>RSI!B656</f>
        <v>1.2635000000000001</v>
      </c>
      <c r="C656" s="2">
        <f>RSI!I656</f>
        <v>43.2106878012385</v>
      </c>
      <c r="D656" s="2">
        <f>MACD!E656</f>
        <v>9.476363500393381E-3</v>
      </c>
      <c r="E656" s="2">
        <f>MACD!F656</f>
        <v>3.4304239348256202E-2</v>
      </c>
      <c r="F656" s="2">
        <f>'Moving Avg'!D656</f>
        <v>1.26736</v>
      </c>
      <c r="G656" s="2">
        <f>'Moving Avg'!F656</f>
        <v>1.27894</v>
      </c>
      <c r="H656" s="2">
        <f>'Moving Avg'!G656</f>
        <v>1.3062580000000006</v>
      </c>
      <c r="I656" s="2">
        <f>'Moving Avg'!H656</f>
        <v>1.2357899999999991</v>
      </c>
      <c r="J656" s="5" t="str">
        <f>OBV!F656</f>
        <v>BEARISH</v>
      </c>
      <c r="K656" s="5" t="str">
        <f>OBV!G656</f>
        <v>STRONG</v>
      </c>
      <c r="L656" s="5" t="str">
        <f>OBV!H656</f>
        <v>NEUTRAL</v>
      </c>
    </row>
    <row r="657" spans="1:12" ht="13.5" x14ac:dyDescent="0.25">
      <c r="A657" s="3">
        <f>RSI!A657</f>
        <v>43258</v>
      </c>
      <c r="B657" s="2">
        <f>RSI!B657</f>
        <v>1.2635000000000001</v>
      </c>
      <c r="C657" s="2">
        <f>RSI!I657</f>
        <v>43.2106878012385</v>
      </c>
      <c r="D657" s="2">
        <f>MACD!E657</f>
        <v>7.6279622430530658E-4</v>
      </c>
      <c r="E657" s="2">
        <f>MACD!F657</f>
        <v>2.7595950723466024E-2</v>
      </c>
      <c r="F657" s="2">
        <f>'Moving Avg'!D657</f>
        <v>1.26736</v>
      </c>
      <c r="G657" s="2">
        <f>'Moving Avg'!F657</f>
        <v>1.2744300000000002</v>
      </c>
      <c r="H657" s="2">
        <f>'Moving Avg'!G657</f>
        <v>1.3067740000000003</v>
      </c>
      <c r="I657" s="2">
        <f>'Moving Avg'!H657</f>
        <v>1.2362734999999989</v>
      </c>
      <c r="J657" s="5" t="str">
        <f>OBV!F657</f>
        <v>BEARISH</v>
      </c>
      <c r="K657" s="5" t="str">
        <f>OBV!G657</f>
        <v>STRONG</v>
      </c>
      <c r="L657" s="5" t="str">
        <f>OBV!H657</f>
        <v>NEUTRAL</v>
      </c>
    </row>
    <row r="658" spans="1:12" ht="13.5" x14ac:dyDescent="0.25">
      <c r="A658" s="3">
        <f>RSI!A658</f>
        <v>43259</v>
      </c>
      <c r="B658" s="2">
        <f>RSI!B658</f>
        <v>1.2635000000000001</v>
      </c>
      <c r="C658" s="2">
        <f>RSI!I658</f>
        <v>43.2106878012385</v>
      </c>
      <c r="D658" s="2">
        <f>MACD!E658</f>
        <v>-6.5137911996873132E-3</v>
      </c>
      <c r="E658" s="2">
        <f>MACD!F658</f>
        <v>2.0774002338835359E-2</v>
      </c>
      <c r="F658" s="2">
        <f>'Moving Avg'!D658</f>
        <v>1.26736</v>
      </c>
      <c r="G658" s="2">
        <f>'Moving Avg'!F658</f>
        <v>1.2699200000000002</v>
      </c>
      <c r="H658" s="2">
        <f>'Moving Avg'!G658</f>
        <v>1.3066460000000004</v>
      </c>
      <c r="I658" s="2">
        <f>'Moving Avg'!H658</f>
        <v>1.2365959999999989</v>
      </c>
      <c r="J658" s="5" t="str">
        <f>OBV!F658</f>
        <v>BEARISH</v>
      </c>
      <c r="K658" s="5" t="str">
        <f>OBV!G658</f>
        <v>STRONG</v>
      </c>
      <c r="L658" s="5" t="str">
        <f>OBV!H658</f>
        <v>NEUTRAL</v>
      </c>
    </row>
    <row r="659" spans="1:12" ht="13.5" x14ac:dyDescent="0.25">
      <c r="A659" s="3">
        <f>RSI!A659</f>
        <v>43262</v>
      </c>
      <c r="B659" s="2">
        <f>RSI!B659</f>
        <v>1.2635000000000001</v>
      </c>
      <c r="C659" s="2">
        <f>RSI!I659</f>
        <v>43.2106878012385</v>
      </c>
      <c r="D659" s="2">
        <f>MACD!E659</f>
        <v>-7.6277694811668351E-3</v>
      </c>
      <c r="E659" s="2">
        <f>MACD!F659</f>
        <v>1.5093647974834919E-2</v>
      </c>
      <c r="F659" s="2">
        <f>'Moving Avg'!D659</f>
        <v>1.2635000000000001</v>
      </c>
      <c r="G659" s="2">
        <f>'Moving Avg'!F659</f>
        <v>1.2654099999999999</v>
      </c>
      <c r="H659" s="2">
        <f>'Moving Avg'!G659</f>
        <v>1.3061320000000003</v>
      </c>
      <c r="I659" s="2">
        <f>'Moving Avg'!H659</f>
        <v>1.2367894999999991</v>
      </c>
      <c r="J659" s="5" t="str">
        <f>OBV!F659</f>
        <v>BEARISH</v>
      </c>
      <c r="K659" s="5" t="str">
        <f>OBV!G659</f>
        <v>STRONG</v>
      </c>
      <c r="L659" s="5" t="str">
        <f>OBV!H659</f>
        <v>CONFIRMED BEARISH</v>
      </c>
    </row>
    <row r="660" spans="1:12" ht="13.5" x14ac:dyDescent="0.25">
      <c r="A660" s="3">
        <f>RSI!A660</f>
        <v>43263</v>
      </c>
      <c r="B660" s="2">
        <f>RSI!B660</f>
        <v>1.2891999999999999</v>
      </c>
      <c r="C660" s="2">
        <f>RSI!I660</f>
        <v>54.934174357978144</v>
      </c>
      <c r="D660" s="2">
        <f>MACD!E660</f>
        <v>-1.0391396117868101E-2</v>
      </c>
      <c r="E660" s="2">
        <f>MACD!F660</f>
        <v>9.9966391562943159E-3</v>
      </c>
      <c r="F660" s="2">
        <f>'Moving Avg'!D660</f>
        <v>1.26864</v>
      </c>
      <c r="G660" s="2">
        <f>'Moving Avg'!F660</f>
        <v>1.2621850000000001</v>
      </c>
      <c r="H660" s="2">
        <f>'Moving Avg'!G660</f>
        <v>1.3053580000000002</v>
      </c>
      <c r="I660" s="2">
        <f>'Moving Avg'!H660</f>
        <v>1.237079499999999</v>
      </c>
      <c r="J660" s="5" t="str">
        <f>OBV!F660</f>
        <v>BULLISH</v>
      </c>
      <c r="K660" s="5" t="str">
        <f>OBV!G660</f>
        <v>WEAK</v>
      </c>
      <c r="L660" s="5" t="str">
        <f>OBV!H660</f>
        <v>CONFIRMED BULLISH</v>
      </c>
    </row>
    <row r="661" spans="1:12" ht="13.5" x14ac:dyDescent="0.25">
      <c r="A661" s="3">
        <f>RSI!A661</f>
        <v>43264</v>
      </c>
      <c r="B661" s="2">
        <f>RSI!B661</f>
        <v>1.3149999999999999</v>
      </c>
      <c r="C661" s="2">
        <f>RSI!I661</f>
        <v>63.156928046877013</v>
      </c>
      <c r="D661" s="2">
        <f>MACD!E661</f>
        <v>-1.3716272871775237E-2</v>
      </c>
      <c r="E661" s="2">
        <f>MACD!F661</f>
        <v>5.2540567506804059E-3</v>
      </c>
      <c r="F661" s="2">
        <f>'Moving Avg'!D661</f>
        <v>1.27894</v>
      </c>
      <c r="G661" s="2">
        <f>'Moving Avg'!F661</f>
        <v>1.2602500000000005</v>
      </c>
      <c r="H661" s="2">
        <f>'Moving Avg'!G661</f>
        <v>1.3051000000000004</v>
      </c>
      <c r="I661" s="2">
        <f>'Moving Avg'!H661</f>
        <v>1.2374984999999989</v>
      </c>
      <c r="J661" s="5" t="str">
        <f>OBV!F661</f>
        <v>BULLISH</v>
      </c>
      <c r="K661" s="5" t="str">
        <f>OBV!G661</f>
        <v>WEAK</v>
      </c>
      <c r="L661" s="5" t="str">
        <f>OBV!H661</f>
        <v>CONFIRMED BULLISH</v>
      </c>
    </row>
    <row r="662" spans="1:12" ht="13.5" x14ac:dyDescent="0.25">
      <c r="A662" s="3">
        <f>RSI!A662</f>
        <v>43265</v>
      </c>
      <c r="B662" s="2">
        <f>RSI!B662</f>
        <v>1.3149999999999999</v>
      </c>
      <c r="C662" s="2">
        <f>RSI!I662</f>
        <v>63.156928046877013</v>
      </c>
      <c r="D662" s="2">
        <f>MACD!E662</f>
        <v>-1.6751817076439801E-2</v>
      </c>
      <c r="E662" s="2">
        <f>MACD!F662</f>
        <v>8.5288198525636412E-4</v>
      </c>
      <c r="F662" s="2">
        <f>'Moving Avg'!D662</f>
        <v>1.2892399999999999</v>
      </c>
      <c r="G662" s="2">
        <f>'Moving Avg'!F662</f>
        <v>1.2602500000000003</v>
      </c>
      <c r="H662" s="2">
        <f>'Moving Avg'!G662</f>
        <v>1.3043260000000003</v>
      </c>
      <c r="I662" s="2">
        <f>'Moving Avg'!H662</f>
        <v>1.2377559999999987</v>
      </c>
      <c r="J662" s="5" t="str">
        <f>OBV!F662</f>
        <v>BULLISH</v>
      </c>
      <c r="K662" s="5" t="str">
        <f>OBV!G662</f>
        <v>WEAK</v>
      </c>
      <c r="L662" s="5" t="str">
        <f>OBV!H662</f>
        <v>CONFIRMED BULLISH</v>
      </c>
    </row>
    <row r="663" spans="1:12" ht="13.5" x14ac:dyDescent="0.25">
      <c r="A663" s="3">
        <f>RSI!A663</f>
        <v>43269</v>
      </c>
      <c r="B663" s="2">
        <f>RSI!B663</f>
        <v>1.3149999999999999</v>
      </c>
      <c r="C663" s="2">
        <f>RSI!I663</f>
        <v>63.156928046877013</v>
      </c>
      <c r="D663" s="2">
        <f>MACD!E663</f>
        <v>-1.9526083139052464E-2</v>
      </c>
      <c r="E663" s="2">
        <f>MACD!F663</f>
        <v>-3.2229110396054016E-3</v>
      </c>
      <c r="F663" s="2">
        <f>'Moving Avg'!D663</f>
        <v>1.2995399999999999</v>
      </c>
      <c r="G663" s="2">
        <f>'Moving Avg'!F663</f>
        <v>1.2631500000000004</v>
      </c>
      <c r="H663" s="2">
        <f>'Moving Avg'!G663</f>
        <v>1.3043260000000003</v>
      </c>
      <c r="I663" s="2">
        <f>'Moving Avg'!H663</f>
        <v>1.2380459999999989</v>
      </c>
      <c r="J663" s="5" t="str">
        <f>OBV!F663</f>
        <v>BULLISH</v>
      </c>
      <c r="K663" s="5" t="str">
        <f>OBV!G663</f>
        <v>WEAK</v>
      </c>
      <c r="L663" s="5" t="str">
        <f>OBV!H663</f>
        <v>CONFIRMED BULLISH</v>
      </c>
    </row>
    <row r="664" spans="1:12" ht="13.5" x14ac:dyDescent="0.25">
      <c r="A664" s="3">
        <f>RSI!A664</f>
        <v>43270</v>
      </c>
      <c r="B664" s="2">
        <f>RSI!B664</f>
        <v>1.3149999999999999</v>
      </c>
      <c r="C664" s="2">
        <f>RSI!I664</f>
        <v>63.156928046877013</v>
      </c>
      <c r="D664" s="2">
        <f>MACD!E664</f>
        <v>-1.9094797767719829E-2</v>
      </c>
      <c r="E664" s="2">
        <f>MACD!F664</f>
        <v>-6.3972883852282877E-3</v>
      </c>
      <c r="F664" s="2">
        <f>'Moving Avg'!D664</f>
        <v>1.3098399999999999</v>
      </c>
      <c r="G664" s="2">
        <f>'Moving Avg'!F664</f>
        <v>1.2676600000000005</v>
      </c>
      <c r="H664" s="2">
        <f>'Moving Avg'!G664</f>
        <v>1.3043260000000003</v>
      </c>
      <c r="I664" s="2">
        <f>'Moving Avg'!H664</f>
        <v>1.2382714999999989</v>
      </c>
      <c r="J664" s="5" t="str">
        <f>OBV!F664</f>
        <v>BULLISH</v>
      </c>
      <c r="K664" s="5" t="str">
        <f>OBV!G664</f>
        <v>WEAK</v>
      </c>
      <c r="L664" s="5" t="str">
        <f>OBV!H664</f>
        <v>CONFIRMED BULLISH</v>
      </c>
    </row>
    <row r="665" spans="1:12" ht="13.5" x14ac:dyDescent="0.25">
      <c r="A665" s="3">
        <f>RSI!A665</f>
        <v>43271</v>
      </c>
      <c r="B665" s="2">
        <f>RSI!B665</f>
        <v>1.3149999999999999</v>
      </c>
      <c r="C665" s="2">
        <f>RSI!I665</f>
        <v>63.156928046877013</v>
      </c>
      <c r="D665" s="2">
        <f>MACD!E665</f>
        <v>-2.1875473926730171E-2</v>
      </c>
      <c r="E665" s="2">
        <f>MACD!F665</f>
        <v>-9.4929254935286651E-3</v>
      </c>
      <c r="F665" s="2">
        <f>'Moving Avg'!D665</f>
        <v>1.3149999999999999</v>
      </c>
      <c r="G665" s="2">
        <f>'Moving Avg'!F665</f>
        <v>1.2721700000000005</v>
      </c>
      <c r="H665" s="2">
        <f>'Moving Avg'!G665</f>
        <v>1.3043260000000001</v>
      </c>
      <c r="I665" s="2">
        <f>'Moving Avg'!H665</f>
        <v>1.2384969999999988</v>
      </c>
      <c r="J665" s="5" t="str">
        <f>OBV!F665</f>
        <v>BULLISH</v>
      </c>
      <c r="K665" s="5" t="str">
        <f>OBV!G665</f>
        <v>NEUTRAL</v>
      </c>
      <c r="L665" s="5" t="str">
        <f>OBV!H665</f>
        <v>CONFIRMED BULLISH</v>
      </c>
    </row>
    <row r="666" spans="1:12" ht="13.5" x14ac:dyDescent="0.25">
      <c r="A666" s="3">
        <f>RSI!A666</f>
        <v>43272</v>
      </c>
      <c r="B666" s="2">
        <f>RSI!B666</f>
        <v>1.3149999999999999</v>
      </c>
      <c r="C666" s="2">
        <f>RSI!I666</f>
        <v>63.156928046877013</v>
      </c>
      <c r="D666" s="2">
        <f>MACD!E666</f>
        <v>-2.439166779573565E-2</v>
      </c>
      <c r="E666" s="2">
        <f>MACD!F666</f>
        <v>-1.2472673953970063E-2</v>
      </c>
      <c r="F666" s="2">
        <f>'Moving Avg'!D666</f>
        <v>1.3149999999999999</v>
      </c>
      <c r="G666" s="2">
        <f>'Moving Avg'!F666</f>
        <v>1.2766800000000005</v>
      </c>
      <c r="H666" s="2">
        <f>'Moving Avg'!G666</f>
        <v>1.3043260000000001</v>
      </c>
      <c r="I666" s="2">
        <f>'Moving Avg'!H666</f>
        <v>1.2387224999999988</v>
      </c>
      <c r="J666" s="5" t="str">
        <f>OBV!F666</f>
        <v>NEUTRAL</v>
      </c>
      <c r="K666" s="5" t="str">
        <f>OBV!G666</f>
        <v>NEUTRAL</v>
      </c>
      <c r="L666" s="5" t="str">
        <f>OBV!H666</f>
        <v>NEUTRAL</v>
      </c>
    </row>
    <row r="667" spans="1:12" ht="13.5" x14ac:dyDescent="0.25">
      <c r="A667" s="3">
        <f>RSI!A667</f>
        <v>43273</v>
      </c>
      <c r="B667" s="2">
        <f>RSI!B667</f>
        <v>1.3149999999999999</v>
      </c>
      <c r="C667" s="2">
        <f>RSI!I667</f>
        <v>63.156928046877013</v>
      </c>
      <c r="D667" s="2">
        <f>MACD!E667</f>
        <v>-2.6671971621358592E-2</v>
      </c>
      <c r="E667" s="2">
        <f>MACD!F667</f>
        <v>-1.5312533487447769E-2</v>
      </c>
      <c r="F667" s="2">
        <f>'Moving Avg'!D667</f>
        <v>1.3149999999999999</v>
      </c>
      <c r="G667" s="2">
        <f>'Moving Avg'!F667</f>
        <v>1.2811900000000007</v>
      </c>
      <c r="H667" s="2">
        <f>'Moving Avg'!G667</f>
        <v>1.3043259999999999</v>
      </c>
      <c r="I667" s="2">
        <f>'Moving Avg'!H667</f>
        <v>1.2389479999999988</v>
      </c>
      <c r="J667" s="5" t="str">
        <f>OBV!F667</f>
        <v>NEUTRAL</v>
      </c>
      <c r="K667" s="5" t="str">
        <f>OBV!G667</f>
        <v>NEUTRAL</v>
      </c>
      <c r="L667" s="5" t="str">
        <f>OBV!H667</f>
        <v>NEUTRAL</v>
      </c>
    </row>
    <row r="668" spans="1:12" ht="13.5" x14ac:dyDescent="0.25">
      <c r="A668" s="3">
        <f>RSI!A668</f>
        <v>43276</v>
      </c>
      <c r="B668" s="2">
        <f>RSI!B668</f>
        <v>1.2763</v>
      </c>
      <c r="C668" s="2">
        <f>RSI!I668</f>
        <v>43.264566363615906</v>
      </c>
      <c r="D668" s="2">
        <f>MACD!E668</f>
        <v>-2.5874808275378136E-2</v>
      </c>
      <c r="E668" s="2">
        <f>MACD!F668</f>
        <v>-1.7424988445033845E-2</v>
      </c>
      <c r="F668" s="2">
        <f>'Moving Avg'!D668</f>
        <v>1.3072599999999999</v>
      </c>
      <c r="G668" s="2">
        <f>'Moving Avg'!F668</f>
        <v>1.2837650000000005</v>
      </c>
      <c r="H668" s="2">
        <f>'Moving Avg'!G668</f>
        <v>1.303552</v>
      </c>
      <c r="I668" s="2">
        <f>'Moving Avg'!H668</f>
        <v>1.2389799999999989</v>
      </c>
      <c r="J668" s="5" t="str">
        <f>OBV!F668</f>
        <v>BEARISH</v>
      </c>
      <c r="K668" s="5" t="str">
        <f>OBV!G668</f>
        <v>STRONG</v>
      </c>
      <c r="L668" s="5" t="str">
        <f>OBV!H668</f>
        <v>CONFIRMED BEARISH</v>
      </c>
    </row>
    <row r="669" spans="1:12" ht="13.5" x14ac:dyDescent="0.25">
      <c r="A669" s="3">
        <f>RSI!A669</f>
        <v>43277</v>
      </c>
      <c r="B669" s="2">
        <f>RSI!B669</f>
        <v>1.2763</v>
      </c>
      <c r="C669" s="2">
        <f>RSI!I669</f>
        <v>43.264566363615906</v>
      </c>
      <c r="D669" s="2">
        <f>MACD!E669</f>
        <v>-2.5101249434221096E-2</v>
      </c>
      <c r="E669" s="2">
        <f>MACD!F669</f>
        <v>-1.8960240642871298E-2</v>
      </c>
      <c r="F669" s="2">
        <f>'Moving Avg'!D669</f>
        <v>1.2995199999999998</v>
      </c>
      <c r="G669" s="2">
        <f>'Moving Avg'!F669</f>
        <v>1.2847300000000001</v>
      </c>
      <c r="H669" s="2">
        <f>'Moving Avg'!G669</f>
        <v>1.303294</v>
      </c>
      <c r="I669" s="2">
        <f>'Moving Avg'!H669</f>
        <v>1.2390119999999987</v>
      </c>
      <c r="J669" s="5" t="str">
        <f>OBV!F669</f>
        <v>BEARISH</v>
      </c>
      <c r="K669" s="5" t="str">
        <f>OBV!G669</f>
        <v>STRONG</v>
      </c>
      <c r="L669" s="5" t="str">
        <f>OBV!H669</f>
        <v>CONFIRMED BEARISH</v>
      </c>
    </row>
    <row r="670" spans="1:12" ht="13.5" x14ac:dyDescent="0.25">
      <c r="A670" s="3">
        <f>RSI!A670</f>
        <v>43278</v>
      </c>
      <c r="B670" s="2">
        <f>RSI!B670</f>
        <v>1.2763</v>
      </c>
      <c r="C670" s="2">
        <f>RSI!I670</f>
        <v>43.264566363615906</v>
      </c>
      <c r="D670" s="2">
        <f>MACD!E670</f>
        <v>-2.0401153482497048E-2</v>
      </c>
      <c r="E670" s="2">
        <f>MACD!F670</f>
        <v>-1.924842321079645E-2</v>
      </c>
      <c r="F670" s="2">
        <f>'Moving Avg'!D670</f>
        <v>1.2917799999999999</v>
      </c>
      <c r="G670" s="2">
        <f>'Moving Avg'!F670</f>
        <v>1.285695</v>
      </c>
      <c r="H670" s="2">
        <f>'Moving Avg'!G670</f>
        <v>1.3030359999999999</v>
      </c>
      <c r="I670" s="2">
        <f>'Moving Avg'!H670</f>
        <v>1.2390439999999989</v>
      </c>
      <c r="J670" s="5" t="str">
        <f>OBV!F670</f>
        <v>BEARISH</v>
      </c>
      <c r="K670" s="5" t="str">
        <f>OBV!G670</f>
        <v>STRONG</v>
      </c>
      <c r="L670" s="5" t="str">
        <f>OBV!H670</f>
        <v>CONFIRMED BEARISH</v>
      </c>
    </row>
    <row r="671" spans="1:12" ht="13.5" x14ac:dyDescent="0.25">
      <c r="A671" s="3">
        <f>RSI!A671</f>
        <v>43279</v>
      </c>
      <c r="B671" s="2">
        <f>RSI!B671</f>
        <v>1.2827999999999999</v>
      </c>
      <c r="C671" s="2">
        <f>RSI!I671</f>
        <v>46.78089424116223</v>
      </c>
      <c r="D671" s="2">
        <f>MACD!E671</f>
        <v>-1.2851492511972484E-2</v>
      </c>
      <c r="E671" s="2">
        <f>MACD!F671</f>
        <v>-1.7969037071031656E-2</v>
      </c>
      <c r="F671" s="2">
        <f>'Moving Avg'!D671</f>
        <v>1.2853400000000001</v>
      </c>
      <c r="G671" s="2">
        <f>'Moving Avg'!F671</f>
        <v>1.2866600000000001</v>
      </c>
      <c r="H671" s="2">
        <f>'Moving Avg'!G671</f>
        <v>1.302908</v>
      </c>
      <c r="I671" s="2">
        <f>'Moving Avg'!H671</f>
        <v>1.2391084999999988</v>
      </c>
      <c r="J671" s="5" t="str">
        <f>OBV!F671</f>
        <v>BEARISH</v>
      </c>
      <c r="K671" s="5" t="str">
        <f>OBV!G671</f>
        <v>STRONG</v>
      </c>
      <c r="L671" s="5" t="str">
        <f>OBV!H671</f>
        <v>CONFIRMED BEARISH</v>
      </c>
    </row>
    <row r="672" spans="1:12" ht="13.5" x14ac:dyDescent="0.25">
      <c r="A672" s="3">
        <f>RSI!A672</f>
        <v>43280</v>
      </c>
      <c r="B672" s="2">
        <f>RSI!B672</f>
        <v>1.2827999999999999</v>
      </c>
      <c r="C672" s="2">
        <f>RSI!I672</f>
        <v>46.78089424116223</v>
      </c>
      <c r="D672" s="2">
        <f>MACD!E672</f>
        <v>-6.4231086460404541E-3</v>
      </c>
      <c r="E672" s="2">
        <f>MACD!F672</f>
        <v>-1.5659851386033416E-2</v>
      </c>
      <c r="F672" s="2">
        <f>'Moving Avg'!D672</f>
        <v>1.2788999999999999</v>
      </c>
      <c r="G672" s="2">
        <f>'Moving Avg'!F672</f>
        <v>1.2876249999999998</v>
      </c>
      <c r="H672" s="2">
        <f>'Moving Avg'!G672</f>
        <v>1.3021339999999997</v>
      </c>
      <c r="I672" s="2">
        <f>'Moving Avg'!H672</f>
        <v>1.2391729999999987</v>
      </c>
      <c r="J672" s="5" t="str">
        <f>OBV!F672</f>
        <v>BEARISH</v>
      </c>
      <c r="K672" s="5" t="str">
        <f>OBV!G672</f>
        <v>STRONG</v>
      </c>
      <c r="L672" s="5" t="str">
        <f>OBV!H672</f>
        <v>CONFIRMED BEARISH</v>
      </c>
    </row>
    <row r="673" spans="1:12" ht="13.5" x14ac:dyDescent="0.25">
      <c r="A673" s="3">
        <f>RSI!A673</f>
        <v>43283</v>
      </c>
      <c r="B673" s="2">
        <f>RSI!B673</f>
        <v>1.2827999999999999</v>
      </c>
      <c r="C673" s="2">
        <f>RSI!I673</f>
        <v>46.78089424116223</v>
      </c>
      <c r="D673" s="2">
        <f>MACD!E673</f>
        <v>-9.4647617391663275E-4</v>
      </c>
      <c r="E673" s="2">
        <f>MACD!F673</f>
        <v>-1.2717176343610061E-2</v>
      </c>
      <c r="F673" s="2">
        <f>'Moving Avg'!D673</f>
        <v>1.2802</v>
      </c>
      <c r="G673" s="2">
        <f>'Moving Avg'!F673</f>
        <v>1.2885899999999999</v>
      </c>
      <c r="H673" s="2">
        <f>'Moving Avg'!G673</f>
        <v>1.3013599999999999</v>
      </c>
      <c r="I673" s="2">
        <f>'Moving Avg'!H673</f>
        <v>1.2392374999999989</v>
      </c>
      <c r="J673" s="5" t="str">
        <f>OBV!F673</f>
        <v>BULLISH</v>
      </c>
      <c r="K673" s="5" t="str">
        <f>OBV!G673</f>
        <v>WEAK</v>
      </c>
      <c r="L673" s="5" t="str">
        <f>OBV!H673</f>
        <v>CONFIRMED BULLISH</v>
      </c>
    </row>
    <row r="674" spans="1:12" ht="13.5" x14ac:dyDescent="0.25">
      <c r="A674" s="3">
        <f>RSI!A674</f>
        <v>43284</v>
      </c>
      <c r="B674" s="2">
        <f>RSI!B674</f>
        <v>1.2827999999999999</v>
      </c>
      <c r="C674" s="2">
        <f>RSI!I674</f>
        <v>46.780894241162237</v>
      </c>
      <c r="D674" s="2">
        <f>MACD!E674</f>
        <v>3.7220703632050434E-3</v>
      </c>
      <c r="E674" s="2">
        <f>MACD!F674</f>
        <v>-9.4293270022470406E-3</v>
      </c>
      <c r="F674" s="2">
        <f>'Moving Avg'!D674</f>
        <v>1.2814999999999999</v>
      </c>
      <c r="G674" s="2">
        <f>'Moving Avg'!F674</f>
        <v>1.2885899999999999</v>
      </c>
      <c r="H674" s="2">
        <f>'Moving Avg'!G674</f>
        <v>1.3005859999999998</v>
      </c>
      <c r="I674" s="2">
        <f>'Moving Avg'!H674</f>
        <v>1.2393019999999988</v>
      </c>
      <c r="J674" s="5" t="str">
        <f>OBV!F674</f>
        <v>BULLISH</v>
      </c>
      <c r="K674" s="5" t="str">
        <f>OBV!G674</f>
        <v>WEAK</v>
      </c>
      <c r="L674" s="5" t="str">
        <f>OBV!H674</f>
        <v>CONFIRMED BULLISH</v>
      </c>
    </row>
    <row r="675" spans="1:12" ht="13.5" x14ac:dyDescent="0.25">
      <c r="A675" s="3">
        <f>RSI!A675</f>
        <v>43285</v>
      </c>
      <c r="B675" s="2">
        <f>RSI!B675</f>
        <v>1.2827999999999999</v>
      </c>
      <c r="C675" s="2">
        <f>RSI!I675</f>
        <v>46.780894241162237</v>
      </c>
      <c r="D675" s="2">
        <f>MACD!E675</f>
        <v>7.704298329745507E-3</v>
      </c>
      <c r="E675" s="2">
        <f>MACD!F675</f>
        <v>-6.0026019358485313E-3</v>
      </c>
      <c r="F675" s="2">
        <f>'Moving Avg'!D675</f>
        <v>1.2827999999999999</v>
      </c>
      <c r="G675" s="2">
        <f>'Moving Avg'!F675</f>
        <v>1.289555</v>
      </c>
      <c r="H675" s="2">
        <f>'Moving Avg'!G675</f>
        <v>1.2991680000000003</v>
      </c>
      <c r="I675" s="2">
        <f>'Moving Avg'!H675</f>
        <v>1.239527499999999</v>
      </c>
      <c r="J675" s="5" t="str">
        <f>OBV!F675</f>
        <v>BULLISH</v>
      </c>
      <c r="K675" s="5" t="str">
        <f>OBV!G675</f>
        <v>WEAK</v>
      </c>
      <c r="L675" s="5" t="str">
        <f>OBV!H675</f>
        <v>CONFIRMED BULLISH</v>
      </c>
    </row>
    <row r="676" spans="1:12" ht="13.5" x14ac:dyDescent="0.25">
      <c r="A676" s="3">
        <f>RSI!A676</f>
        <v>43286</v>
      </c>
      <c r="B676" s="2">
        <f>RSI!B676</f>
        <v>1.2827999999999999</v>
      </c>
      <c r="C676" s="2">
        <f>RSI!I676</f>
        <v>46.780894241162237</v>
      </c>
      <c r="D676" s="2">
        <f>MACD!E676</f>
        <v>1.1103430801197467E-2</v>
      </c>
      <c r="E676" s="2">
        <f>MACD!F676</f>
        <v>-2.5813953884393317E-3</v>
      </c>
      <c r="F676" s="2">
        <f>'Moving Avg'!D676</f>
        <v>1.2827999999999999</v>
      </c>
      <c r="G676" s="2">
        <f>'Moving Avg'!F676</f>
        <v>1.2905200000000001</v>
      </c>
      <c r="H676" s="2">
        <f>'Moving Avg'!G676</f>
        <v>1.29775</v>
      </c>
      <c r="I676" s="2">
        <f>'Moving Avg'!H676</f>
        <v>1.2398174999999991</v>
      </c>
      <c r="J676" s="5" t="str">
        <f>OBV!F676</f>
        <v>NEUTRAL</v>
      </c>
      <c r="K676" s="5" t="str">
        <f>OBV!G676</f>
        <v>NEUTRAL</v>
      </c>
      <c r="L676" s="5" t="str">
        <f>OBV!H676</f>
        <v>NEUTRAL</v>
      </c>
    </row>
    <row r="677" spans="1:12" ht="13.5" x14ac:dyDescent="0.25">
      <c r="A677" s="3">
        <f>RSI!A677</f>
        <v>43287</v>
      </c>
      <c r="B677" s="2">
        <f>RSI!B677</f>
        <v>1.2827999999999999</v>
      </c>
      <c r="C677" s="2">
        <f>RSI!I677</f>
        <v>46.780894241162237</v>
      </c>
      <c r="D677" s="2">
        <f>MACD!E677</f>
        <v>1.4006985520412574E-2</v>
      </c>
      <c r="E677" s="2">
        <f>MACD!F677</f>
        <v>7.3628079333104947E-4</v>
      </c>
      <c r="F677" s="2">
        <f>'Moving Avg'!D677</f>
        <v>1.2827999999999999</v>
      </c>
      <c r="G677" s="2">
        <f>'Moving Avg'!F677</f>
        <v>1.2914850000000002</v>
      </c>
      <c r="H677" s="2">
        <f>'Moving Avg'!G677</f>
        <v>1.2971060000000003</v>
      </c>
      <c r="I677" s="2">
        <f>'Moving Avg'!H677</f>
        <v>1.2399464999999992</v>
      </c>
      <c r="J677" s="5" t="str">
        <f>OBV!F677</f>
        <v>NEUTRAL</v>
      </c>
      <c r="K677" s="5" t="str">
        <f>OBV!G677</f>
        <v>NEUTRAL</v>
      </c>
      <c r="L677" s="5" t="str">
        <f>OBV!H677</f>
        <v>NEUTRAL</v>
      </c>
    </row>
    <row r="678" spans="1:12" ht="13.5" x14ac:dyDescent="0.25">
      <c r="A678" s="3">
        <f>RSI!A678</f>
        <v>43290</v>
      </c>
      <c r="B678" s="2">
        <f>RSI!B678</f>
        <v>1.2828999999999999</v>
      </c>
      <c r="C678" s="2">
        <f>RSI!I678</f>
        <v>46.866005473512196</v>
      </c>
      <c r="D678" s="2">
        <f>MACD!E678</f>
        <v>1.0527924567998115E-2</v>
      </c>
      <c r="E678" s="2">
        <f>MACD!F678</f>
        <v>2.6946095482644631E-3</v>
      </c>
      <c r="F678" s="2">
        <f>'Moving Avg'!D678</f>
        <v>1.2828199999999998</v>
      </c>
      <c r="G678" s="2">
        <f>'Moving Avg'!F678</f>
        <v>1.2924550000000006</v>
      </c>
      <c r="H678" s="2">
        <f>'Moving Avg'!G678</f>
        <v>1.2956900000000002</v>
      </c>
      <c r="I678" s="2">
        <f>'Moving Avg'!H678</f>
        <v>1.2400759999999991</v>
      </c>
      <c r="J678" s="5" t="str">
        <f>OBV!F678</f>
        <v>NEUTRAL</v>
      </c>
      <c r="K678" s="5" t="str">
        <f>OBV!G678</f>
        <v>NEUTRAL</v>
      </c>
      <c r="L678" s="5" t="str">
        <f>OBV!H678</f>
        <v>NEUTRAL</v>
      </c>
    </row>
    <row r="679" spans="1:12" ht="13.5" x14ac:dyDescent="0.25">
      <c r="A679" s="3">
        <f>RSI!A679</f>
        <v>43291</v>
      </c>
      <c r="B679" s="2">
        <f>RSI!B679</f>
        <v>1.2828999999999999</v>
      </c>
      <c r="C679" s="2">
        <f>RSI!I679</f>
        <v>46.866005473512196</v>
      </c>
      <c r="D679" s="2">
        <f>MACD!E679</f>
        <v>7.606974538978184E-3</v>
      </c>
      <c r="E679" s="2">
        <f>MACD!F679</f>
        <v>3.6770825464072076E-3</v>
      </c>
      <c r="F679" s="2">
        <f>'Moving Avg'!D679</f>
        <v>1.2828399999999998</v>
      </c>
      <c r="G679" s="2">
        <f>'Moving Avg'!F679</f>
        <v>1.2934250000000003</v>
      </c>
      <c r="H679" s="2">
        <f>'Moving Avg'!G679</f>
        <v>1.2942740000000004</v>
      </c>
      <c r="I679" s="2">
        <f>'Moving Avg'!H679</f>
        <v>1.2402054999999992</v>
      </c>
      <c r="J679" s="5" t="str">
        <f>OBV!F679</f>
        <v>NEUTRAL</v>
      </c>
      <c r="K679" s="5" t="str">
        <f>OBV!G679</f>
        <v>NEUTRAL</v>
      </c>
      <c r="L679" s="5" t="str">
        <f>OBV!H679</f>
        <v>NEUTRAL</v>
      </c>
    </row>
    <row r="680" spans="1:12" ht="13.5" x14ac:dyDescent="0.25">
      <c r="A680" s="3">
        <f>RSI!A680</f>
        <v>43292</v>
      </c>
      <c r="B680" s="2">
        <f>RSI!B680</f>
        <v>1.2828999999999999</v>
      </c>
      <c r="C680" s="2">
        <f>RSI!I680</f>
        <v>46.866005473512196</v>
      </c>
      <c r="D680" s="2">
        <f>MACD!E680</f>
        <v>5.1565780827491636E-3</v>
      </c>
      <c r="E680" s="2">
        <f>MACD!F680</f>
        <v>3.9729816536755993E-3</v>
      </c>
      <c r="F680" s="2">
        <f>'Moving Avg'!D680</f>
        <v>1.2828599999999999</v>
      </c>
      <c r="G680" s="2">
        <f>'Moving Avg'!F680</f>
        <v>1.2931100000000002</v>
      </c>
      <c r="H680" s="2">
        <f>'Moving Avg'!G680</f>
        <v>1.2928580000000003</v>
      </c>
      <c r="I680" s="2">
        <f>'Moving Avg'!H680</f>
        <v>1.2403349999999993</v>
      </c>
      <c r="J680" s="5" t="str">
        <f>OBV!F680</f>
        <v>NEUTRAL</v>
      </c>
      <c r="K680" s="5" t="str">
        <f>OBV!G680</f>
        <v>NEUTRAL</v>
      </c>
      <c r="L680" s="5" t="str">
        <f>OBV!H680</f>
        <v>NEUTRAL</v>
      </c>
    </row>
    <row r="681" spans="1:12" ht="13.5" x14ac:dyDescent="0.25">
      <c r="A681" s="3">
        <f>RSI!A681</f>
        <v>43293</v>
      </c>
      <c r="B681" s="2">
        <f>RSI!B681</f>
        <v>1.2828999999999999</v>
      </c>
      <c r="C681" s="2">
        <f>RSI!I681</f>
        <v>46.866005473512196</v>
      </c>
      <c r="D681" s="2">
        <f>MACD!E681</f>
        <v>4.1027737015699728E-3</v>
      </c>
      <c r="E681" s="2">
        <f>MACD!F681</f>
        <v>3.998940063254474E-3</v>
      </c>
      <c r="F681" s="2">
        <f>'Moving Avg'!D681</f>
        <v>1.2828799999999998</v>
      </c>
      <c r="G681" s="2">
        <f>'Moving Avg'!F681</f>
        <v>1.2915050000000003</v>
      </c>
      <c r="H681" s="2">
        <f>'Moving Avg'!G681</f>
        <v>1.2914420000000002</v>
      </c>
      <c r="I681" s="2">
        <f>'Moving Avg'!H681</f>
        <v>1.2404644999999994</v>
      </c>
      <c r="J681" s="5" t="str">
        <f>OBV!F681</f>
        <v>NEUTRAL</v>
      </c>
      <c r="K681" s="5" t="str">
        <f>OBV!G681</f>
        <v>NEUTRAL</v>
      </c>
      <c r="L681" s="5" t="str">
        <f>OBV!H681</f>
        <v>NEUTRAL</v>
      </c>
    </row>
    <row r="682" spans="1:12" ht="13.5" x14ac:dyDescent="0.25">
      <c r="A682" s="3">
        <f>RSI!A682</f>
        <v>43294</v>
      </c>
      <c r="B682" s="2">
        <f>RSI!B682</f>
        <v>1.2828999999999999</v>
      </c>
      <c r="C682" s="2">
        <f>RSI!I682</f>
        <v>46.866005473512196</v>
      </c>
      <c r="D682" s="2">
        <f>MACD!E682</f>
        <v>3.2292486313971747E-3</v>
      </c>
      <c r="E682" s="2">
        <f>MACD!F682</f>
        <v>3.8450017768830143E-3</v>
      </c>
      <c r="F682" s="2">
        <f>'Moving Avg'!D682</f>
        <v>1.2828999999999999</v>
      </c>
      <c r="G682" s="2">
        <f>'Moving Avg'!F682</f>
        <v>1.2899000000000007</v>
      </c>
      <c r="H682" s="2">
        <f>'Moving Avg'!G682</f>
        <v>1.2900260000000001</v>
      </c>
      <c r="I682" s="2">
        <f>'Moving Avg'!H682</f>
        <v>1.2405939999999993</v>
      </c>
      <c r="J682" s="5" t="str">
        <f>OBV!F682</f>
        <v>NEUTRAL</v>
      </c>
      <c r="K682" s="5" t="str">
        <f>OBV!G682</f>
        <v>NEUTRAL</v>
      </c>
      <c r="L682" s="5" t="str">
        <f>OBV!H682</f>
        <v>NEUTRAL</v>
      </c>
    </row>
    <row r="683" spans="1:12" ht="13.5" x14ac:dyDescent="0.25">
      <c r="A683" s="3">
        <f>RSI!A683</f>
        <v>43297</v>
      </c>
      <c r="B683" s="2">
        <f>RSI!B683</f>
        <v>1.2828999999999999</v>
      </c>
      <c r="C683" s="2">
        <f>RSI!I683</f>
        <v>46.866005473512189</v>
      </c>
      <c r="D683" s="2">
        <f>MACD!E683</f>
        <v>2.5069227373142322E-3</v>
      </c>
      <c r="E683" s="2">
        <f>MACD!F683</f>
        <v>3.5773859689692579E-3</v>
      </c>
      <c r="F683" s="2">
        <f>'Moving Avg'!D683</f>
        <v>1.2828999999999999</v>
      </c>
      <c r="G683" s="2">
        <f>'Moving Avg'!F683</f>
        <v>1.2882950000000004</v>
      </c>
      <c r="H683" s="2">
        <f>'Moving Avg'!G683</f>
        <v>1.2886099999999998</v>
      </c>
      <c r="I683" s="2">
        <f>'Moving Avg'!H683</f>
        <v>1.2407234999999994</v>
      </c>
      <c r="J683" s="5" t="str">
        <f>OBV!F683</f>
        <v>NEUTRAL</v>
      </c>
      <c r="K683" s="5" t="str">
        <f>OBV!G683</f>
        <v>NEUTRAL</v>
      </c>
      <c r="L683" s="5" t="str">
        <f>OBV!H683</f>
        <v>NEUTRAL</v>
      </c>
    </row>
    <row r="684" spans="1:12" ht="13.5" x14ac:dyDescent="0.25">
      <c r="A684" s="3">
        <f>RSI!A684</f>
        <v>43298</v>
      </c>
      <c r="B684" s="2">
        <f>RSI!B684</f>
        <v>1.2828999999999999</v>
      </c>
      <c r="C684" s="2">
        <f>RSI!I684</f>
        <v>46.866005473512196</v>
      </c>
      <c r="D684" s="2">
        <f>MACD!E684</f>
        <v>1.911289370299718E-3</v>
      </c>
      <c r="E684" s="2">
        <f>MACD!F684</f>
        <v>3.2441666492353501E-3</v>
      </c>
      <c r="F684" s="2">
        <f>'Moving Avg'!D684</f>
        <v>1.2828999999999999</v>
      </c>
      <c r="G684" s="2">
        <f>'Moving Avg'!F684</f>
        <v>1.2866900000000006</v>
      </c>
      <c r="H684" s="2">
        <f>'Moving Avg'!G684</f>
        <v>1.2871939999999997</v>
      </c>
      <c r="I684" s="2">
        <f>'Moving Avg'!H684</f>
        <v>1.2408529999999995</v>
      </c>
      <c r="J684" s="5" t="str">
        <f>OBV!F684</f>
        <v>NEUTRAL</v>
      </c>
      <c r="K684" s="5" t="str">
        <f>OBV!G684</f>
        <v>NEUTRAL</v>
      </c>
      <c r="L684" s="5" t="str">
        <f>OBV!H684</f>
        <v>NEUTRAL</v>
      </c>
    </row>
    <row r="685" spans="1:12" ht="13.5" x14ac:dyDescent="0.25">
      <c r="A685" s="3">
        <f>RSI!A685</f>
        <v>43299</v>
      </c>
      <c r="B685" s="2">
        <f>RSI!B685</f>
        <v>1.2828999999999999</v>
      </c>
      <c r="C685" s="2">
        <f>RSI!I685</f>
        <v>46.866005473512196</v>
      </c>
      <c r="D685" s="2">
        <f>MACD!E685</f>
        <v>1.4217043748292468E-3</v>
      </c>
      <c r="E685" s="2">
        <f>MACD!F685</f>
        <v>2.8796741943541296E-3</v>
      </c>
      <c r="F685" s="2">
        <f>'Moving Avg'!D685</f>
        <v>1.2828999999999999</v>
      </c>
      <c r="G685" s="2">
        <f>'Moving Avg'!F685</f>
        <v>1.2850850000000005</v>
      </c>
      <c r="H685" s="2">
        <f>'Moving Avg'!G685</f>
        <v>1.2857779999999996</v>
      </c>
      <c r="I685" s="2">
        <f>'Moving Avg'!H685</f>
        <v>1.2409824999999997</v>
      </c>
      <c r="J685" s="5" t="str">
        <f>OBV!F685</f>
        <v>NEUTRAL</v>
      </c>
      <c r="K685" s="5" t="str">
        <f>OBV!G685</f>
        <v>NEUTRAL</v>
      </c>
      <c r="L685" s="5" t="str">
        <f>OBV!H685</f>
        <v>NEUTRAL</v>
      </c>
    </row>
    <row r="686" spans="1:12" ht="13.5" x14ac:dyDescent="0.25">
      <c r="A686" s="3">
        <f>RSI!A686</f>
        <v>43300</v>
      </c>
      <c r="B686" s="2">
        <f>RSI!B686</f>
        <v>1.2828999999999999</v>
      </c>
      <c r="C686" s="2">
        <f>RSI!I686</f>
        <v>46.866005473512196</v>
      </c>
      <c r="D686" s="2">
        <f>MACD!E686</f>
        <v>1.0207850265280261E-3</v>
      </c>
      <c r="E686" s="2">
        <f>MACD!F686</f>
        <v>2.5078963607889091E-3</v>
      </c>
      <c r="F686" s="2">
        <f>'Moving Avg'!D686</f>
        <v>1.2828999999999999</v>
      </c>
      <c r="G686" s="2">
        <f>'Moving Avg'!F686</f>
        <v>1.2834800000000004</v>
      </c>
      <c r="H686" s="2">
        <f>'Moving Avg'!G686</f>
        <v>1.2843619999999998</v>
      </c>
      <c r="I686" s="2">
        <f>'Moving Avg'!H686</f>
        <v>1.2411119999999998</v>
      </c>
      <c r="J686" s="5" t="str">
        <f>OBV!F686</f>
        <v>NEUTRAL</v>
      </c>
      <c r="K686" s="5" t="str">
        <f>OBV!G686</f>
        <v>NEUTRAL</v>
      </c>
      <c r="L686" s="5" t="str">
        <f>OBV!H686</f>
        <v>NEUTRAL</v>
      </c>
    </row>
    <row r="687" spans="1:12" ht="13.5" x14ac:dyDescent="0.25">
      <c r="A687" s="3">
        <f>RSI!A687</f>
        <v>43301</v>
      </c>
      <c r="B687" s="2">
        <f>RSI!B687</f>
        <v>1.2828999999999999</v>
      </c>
      <c r="C687" s="2">
        <f>RSI!I687</f>
        <v>46.866005473512203</v>
      </c>
      <c r="D687" s="2">
        <f>MACD!E687</f>
        <v>6.9390194707241726E-4</v>
      </c>
      <c r="E687" s="2">
        <f>MACD!F687</f>
        <v>2.1450974780456108E-3</v>
      </c>
      <c r="F687" s="2">
        <f>'Moving Avg'!D687</f>
        <v>1.2828999999999999</v>
      </c>
      <c r="G687" s="2">
        <f>'Moving Avg'!F687</f>
        <v>1.2818750000000005</v>
      </c>
      <c r="H687" s="2">
        <f>'Moving Avg'!G687</f>
        <v>1.2829459999999997</v>
      </c>
      <c r="I687" s="2">
        <f>'Moving Avg'!H687</f>
        <v>1.2412414999999999</v>
      </c>
      <c r="J687" s="5" t="str">
        <f>OBV!F687</f>
        <v>NEUTRAL</v>
      </c>
      <c r="K687" s="5" t="str">
        <f>OBV!G687</f>
        <v>NEUTRAL</v>
      </c>
      <c r="L687" s="5" t="str">
        <f>OBV!H687</f>
        <v>NEUTRAL</v>
      </c>
    </row>
    <row r="688" spans="1:12" ht="13.5" x14ac:dyDescent="0.25">
      <c r="A688" s="3">
        <f>RSI!A688</f>
        <v>43304</v>
      </c>
      <c r="B688" s="2">
        <f>RSI!B688</f>
        <v>1.2828999999999999</v>
      </c>
      <c r="C688" s="2">
        <f>RSI!I688</f>
        <v>46.866005473512203</v>
      </c>
      <c r="D688" s="2">
        <f>MACD!E688</f>
        <v>4.4413427003942019E-4</v>
      </c>
      <c r="E688" s="2">
        <f>MACD!F688</f>
        <v>1.8049048364443729E-3</v>
      </c>
      <c r="F688" s="2">
        <f>'Moving Avg'!D688</f>
        <v>1.2828999999999999</v>
      </c>
      <c r="G688" s="2">
        <f>'Moving Avg'!F688</f>
        <v>1.2822050000000005</v>
      </c>
      <c r="H688" s="2">
        <f>'Moving Avg'!G688</f>
        <v>1.2815299999999998</v>
      </c>
      <c r="I688" s="2">
        <f>'Moving Avg'!H688</f>
        <v>1.241371</v>
      </c>
      <c r="J688" s="5" t="str">
        <f>OBV!F688</f>
        <v>NEUTRAL</v>
      </c>
      <c r="K688" s="5" t="str">
        <f>OBV!G688</f>
        <v>NEUTRAL</v>
      </c>
      <c r="L688" s="5" t="str">
        <f>OBV!H688</f>
        <v>NEUTRAL</v>
      </c>
    </row>
    <row r="689" spans="1:12" ht="13.5" x14ac:dyDescent="0.25">
      <c r="A689" s="3">
        <f>RSI!A689</f>
        <v>43305</v>
      </c>
      <c r="B689" s="2">
        <f>RSI!B689</f>
        <v>1.2828999999999999</v>
      </c>
      <c r="C689" s="2">
        <f>RSI!I689</f>
        <v>46.866005473512196</v>
      </c>
      <c r="D689" s="2">
        <f>MACD!E689</f>
        <v>2.433859843864461E-4</v>
      </c>
      <c r="E689" s="2">
        <f>MACD!F689</f>
        <v>1.4926010660327876E-3</v>
      </c>
      <c r="F689" s="2">
        <f>'Moving Avg'!D689</f>
        <v>1.2828999999999999</v>
      </c>
      <c r="G689" s="2">
        <f>'Moving Avg'!F689</f>
        <v>1.2825350000000004</v>
      </c>
      <c r="H689" s="2">
        <f>'Moving Avg'!G689</f>
        <v>1.2801139999999998</v>
      </c>
      <c r="I689" s="2">
        <f>'Moving Avg'!H689</f>
        <v>1.2415005000000001</v>
      </c>
      <c r="J689" s="5" t="str">
        <f>OBV!F689</f>
        <v>NEUTRAL</v>
      </c>
      <c r="K689" s="5" t="str">
        <f>OBV!G689</f>
        <v>NEUTRAL</v>
      </c>
      <c r="L689" s="5" t="str">
        <f>OBV!H689</f>
        <v>NEUTRAL</v>
      </c>
    </row>
    <row r="690" spans="1:12" ht="13.5" x14ac:dyDescent="0.25">
      <c r="A690" s="3">
        <f>RSI!A690</f>
        <v>43307</v>
      </c>
      <c r="B690" s="2">
        <f>RSI!B690</f>
        <v>1.2349000000000001</v>
      </c>
      <c r="C690" s="2">
        <f>RSI!I690</f>
        <v>16.34100923067237</v>
      </c>
      <c r="D690" s="2">
        <f>MACD!E690</f>
        <v>3.6388864901069073E-3</v>
      </c>
      <c r="E690" s="2">
        <f>MACD!F690</f>
        <v>1.9218581508476116E-3</v>
      </c>
      <c r="F690" s="2">
        <f>'Moving Avg'!D690</f>
        <v>1.2733000000000001</v>
      </c>
      <c r="G690" s="2">
        <f>'Moving Avg'!F690</f>
        <v>1.2804650000000004</v>
      </c>
      <c r="H690" s="2">
        <f>'Moving Avg'!G690</f>
        <v>1.277738</v>
      </c>
      <c r="I690" s="2">
        <f>'Moving Avg'!H690</f>
        <v>1.2413900000000002</v>
      </c>
      <c r="J690" s="5" t="str">
        <f>OBV!F690</f>
        <v>BEARISH</v>
      </c>
      <c r="K690" s="5" t="str">
        <f>OBV!G690</f>
        <v>STRONG</v>
      </c>
      <c r="L690" s="5" t="str">
        <f>OBV!H690</f>
        <v>CONFIRMED BEARISH</v>
      </c>
    </row>
    <row r="691" spans="1:12" ht="13.5" x14ac:dyDescent="0.25">
      <c r="A691" s="3">
        <f>RSI!A691</f>
        <v>43308</v>
      </c>
      <c r="B691" s="2">
        <f>RSI!B691</f>
        <v>1.2349000000000001</v>
      </c>
      <c r="C691" s="2">
        <f>RSI!I691</f>
        <v>16.34100923067237</v>
      </c>
      <c r="D691" s="2">
        <f>MACD!E691</f>
        <v>6.8047186642170576E-3</v>
      </c>
      <c r="E691" s="2">
        <f>MACD!F691</f>
        <v>2.8984302535215011E-3</v>
      </c>
      <c r="F691" s="2">
        <f>'Moving Avg'!D691</f>
        <v>1.2637</v>
      </c>
      <c r="G691" s="2">
        <f>'Moving Avg'!F691</f>
        <v>1.2780700000000003</v>
      </c>
      <c r="H691" s="2">
        <f>'Moving Avg'!G691</f>
        <v>1.2753620000000001</v>
      </c>
      <c r="I691" s="2">
        <f>'Moving Avg'!H691</f>
        <v>1.2412795000000003</v>
      </c>
      <c r="J691" s="5" t="str">
        <f>OBV!F691</f>
        <v>BEARISH</v>
      </c>
      <c r="K691" s="5" t="str">
        <f>OBV!G691</f>
        <v>STRONG</v>
      </c>
      <c r="L691" s="5" t="str">
        <f>OBV!H691</f>
        <v>CONFIRMED BEARISH</v>
      </c>
    </row>
    <row r="692" spans="1:12" ht="13.5" x14ac:dyDescent="0.25">
      <c r="A692" s="3">
        <f>RSI!A692</f>
        <v>43311</v>
      </c>
      <c r="B692" s="2">
        <f>RSI!B692</f>
        <v>1.2349000000000001</v>
      </c>
      <c r="C692" s="2">
        <f>RSI!I692</f>
        <v>16.34100923067237</v>
      </c>
      <c r="D692" s="2">
        <f>MACD!E692</f>
        <v>9.7545334027453467E-3</v>
      </c>
      <c r="E692" s="2">
        <f>MACD!F692</f>
        <v>4.2696508833662706E-3</v>
      </c>
      <c r="F692" s="2">
        <f>'Moving Avg'!D692</f>
        <v>1.2541</v>
      </c>
      <c r="G692" s="2">
        <f>'Moving Avg'!F692</f>
        <v>1.2756750000000001</v>
      </c>
      <c r="H692" s="2">
        <f>'Moving Avg'!G692</f>
        <v>1.2737600000000002</v>
      </c>
      <c r="I692" s="2">
        <f>'Moving Avg'!H692</f>
        <v>1.2411690000000004</v>
      </c>
      <c r="J692" s="5" t="str">
        <f>OBV!F692</f>
        <v>BEARISH</v>
      </c>
      <c r="K692" s="5" t="str">
        <f>OBV!G692</f>
        <v>STRONG</v>
      </c>
      <c r="L692" s="5" t="str">
        <f>OBV!H692</f>
        <v>CONFIRMED BEARISH</v>
      </c>
    </row>
    <row r="693" spans="1:12" ht="13.5" x14ac:dyDescent="0.25">
      <c r="A693" s="3">
        <f>RSI!A693</f>
        <v>43312</v>
      </c>
      <c r="B693" s="2">
        <f>RSI!B693</f>
        <v>1.2349000000000001</v>
      </c>
      <c r="C693" s="2">
        <f>RSI!I693</f>
        <v>16.34100923067237</v>
      </c>
      <c r="D693" s="2">
        <f>MACD!E693</f>
        <v>1.2501487589310134E-2</v>
      </c>
      <c r="E693" s="2">
        <f>MACD!F693</f>
        <v>5.9160182245550433E-3</v>
      </c>
      <c r="F693" s="2">
        <f>'Moving Avg'!D693</f>
        <v>1.2444999999999999</v>
      </c>
      <c r="G693" s="2">
        <f>'Moving Avg'!F693</f>
        <v>1.2732800000000002</v>
      </c>
      <c r="H693" s="2">
        <f>'Moving Avg'!G693</f>
        <v>1.2733180000000004</v>
      </c>
      <c r="I693" s="2">
        <f>'Moving Avg'!H693</f>
        <v>1.2410585000000005</v>
      </c>
      <c r="J693" s="5" t="str">
        <f>OBV!F693</f>
        <v>BEARISH</v>
      </c>
      <c r="K693" s="5" t="str">
        <f>OBV!G693</f>
        <v>STRONG</v>
      </c>
      <c r="L693" s="5" t="str">
        <f>OBV!H693</f>
        <v>CONFIRMED BEARISH</v>
      </c>
    </row>
    <row r="694" spans="1:12" ht="13.5" x14ac:dyDescent="0.25">
      <c r="A694" s="3">
        <f>RSI!A694</f>
        <v>43313</v>
      </c>
      <c r="B694" s="2">
        <f>RSI!B694</f>
        <v>1.2349000000000001</v>
      </c>
      <c r="C694" s="2">
        <f>RSI!I694</f>
        <v>16.34100923067237</v>
      </c>
      <c r="D694" s="2">
        <f>MACD!E694</f>
        <v>1.505820112477485E-2</v>
      </c>
      <c r="E694" s="2">
        <f>MACD!F694</f>
        <v>7.7444548045990051E-3</v>
      </c>
      <c r="F694" s="2">
        <f>'Moving Avg'!D694</f>
        <v>1.2349000000000001</v>
      </c>
      <c r="G694" s="2">
        <f>'Moving Avg'!F694</f>
        <v>1.270885</v>
      </c>
      <c r="H694" s="2">
        <f>'Moving Avg'!G694</f>
        <v>1.2735200000000004</v>
      </c>
      <c r="I694" s="2">
        <f>'Moving Avg'!H694</f>
        <v>1.2409480000000006</v>
      </c>
      <c r="J694" s="5" t="str">
        <f>OBV!F694</f>
        <v>BEARISH</v>
      </c>
      <c r="K694" s="5" t="str">
        <f>OBV!G694</f>
        <v>STRONG</v>
      </c>
      <c r="L694" s="5" t="str">
        <f>OBV!H694</f>
        <v>CONFIRMED BEARISH</v>
      </c>
    </row>
    <row r="695" spans="1:12" ht="13.5" x14ac:dyDescent="0.25">
      <c r="A695" s="3">
        <f>RSI!A695</f>
        <v>43314</v>
      </c>
      <c r="B695" s="2">
        <f>RSI!B695</f>
        <v>1.2349000000000001</v>
      </c>
      <c r="C695" s="2">
        <f>RSI!I695</f>
        <v>16.34100923067237</v>
      </c>
      <c r="D695" s="2">
        <f>MACD!E695</f>
        <v>1.7436729380483351E-2</v>
      </c>
      <c r="E695" s="2">
        <f>MACD!F695</f>
        <v>9.6829097197758743E-3</v>
      </c>
      <c r="F695" s="2">
        <f>'Moving Avg'!D695</f>
        <v>1.2349000000000001</v>
      </c>
      <c r="G695" s="2">
        <f>'Moving Avg'!F695</f>
        <v>1.2684899999999999</v>
      </c>
      <c r="H695" s="2">
        <f>'Moving Avg'!G695</f>
        <v>1.2737220000000002</v>
      </c>
      <c r="I695" s="2">
        <f>'Moving Avg'!H695</f>
        <v>1.2408375000000007</v>
      </c>
      <c r="J695" s="5" t="str">
        <f>OBV!F695</f>
        <v>NEUTRAL</v>
      </c>
      <c r="K695" s="5" t="str">
        <f>OBV!G695</f>
        <v>NEUTRAL</v>
      </c>
      <c r="L695" s="5" t="str">
        <f>OBV!H695</f>
        <v>NEUTRAL</v>
      </c>
    </row>
    <row r="696" spans="1:12" ht="13.5" x14ac:dyDescent="0.25">
      <c r="A696" s="3">
        <f>RSI!A696</f>
        <v>43315</v>
      </c>
      <c r="B696" s="2">
        <f>RSI!B696</f>
        <v>1.2349000000000001</v>
      </c>
      <c r="C696" s="2">
        <f>RSI!I696</f>
        <v>16.34100923067237</v>
      </c>
      <c r="D696" s="2">
        <f>MACD!E696</f>
        <v>1.9648548049423287E-2</v>
      </c>
      <c r="E696" s="2">
        <f>MACD!F696</f>
        <v>1.1676037385705357E-2</v>
      </c>
      <c r="F696" s="2">
        <f>'Moving Avg'!D696</f>
        <v>1.2349000000000001</v>
      </c>
      <c r="G696" s="2">
        <f>'Moving Avg'!F696</f>
        <v>1.2660949999999997</v>
      </c>
      <c r="H696" s="2">
        <f>'Moving Avg'!G696</f>
        <v>1.2739240000000003</v>
      </c>
      <c r="I696" s="2">
        <f>'Moving Avg'!H696</f>
        <v>1.2409850000000009</v>
      </c>
      <c r="J696" s="5" t="str">
        <f>OBV!F696</f>
        <v>NEUTRAL</v>
      </c>
      <c r="K696" s="5" t="str">
        <f>OBV!G696</f>
        <v>NEUTRAL</v>
      </c>
      <c r="L696" s="5" t="str">
        <f>OBV!H696</f>
        <v>NEUTRAL</v>
      </c>
    </row>
    <row r="697" spans="1:12" ht="13.5" x14ac:dyDescent="0.25">
      <c r="A697" s="3">
        <f>RSI!A697</f>
        <v>43318</v>
      </c>
      <c r="B697" s="2">
        <f>RSI!B697</f>
        <v>1.2349000000000001</v>
      </c>
      <c r="C697" s="2">
        <f>RSI!I697</f>
        <v>16.341009230672384</v>
      </c>
      <c r="D697" s="2">
        <f>MACD!E697</f>
        <v>2.1704547883499625E-2</v>
      </c>
      <c r="E697" s="2">
        <f>MACD!F697</f>
        <v>1.3681739485264213E-2</v>
      </c>
      <c r="F697" s="2">
        <f>'Moving Avg'!D697</f>
        <v>1.2349000000000001</v>
      </c>
      <c r="G697" s="2">
        <f>'Moving Avg'!F697</f>
        <v>1.2636999999999998</v>
      </c>
      <c r="H697" s="2">
        <f>'Moving Avg'!G697</f>
        <v>1.2741260000000003</v>
      </c>
      <c r="I697" s="2">
        <f>'Moving Avg'!H697</f>
        <v>1.2411325000000009</v>
      </c>
      <c r="J697" s="5" t="str">
        <f>OBV!F697</f>
        <v>NEUTRAL</v>
      </c>
      <c r="K697" s="5" t="str">
        <f>OBV!G697</f>
        <v>NEUTRAL</v>
      </c>
      <c r="L697" s="5" t="str">
        <f>OBV!H697</f>
        <v>NEUTRAL</v>
      </c>
    </row>
    <row r="698" spans="1:12" ht="13.5" x14ac:dyDescent="0.25">
      <c r="A698" s="3">
        <f>RSI!A698</f>
        <v>43319</v>
      </c>
      <c r="B698" s="2">
        <f>RSI!B698</f>
        <v>1.2349000000000001</v>
      </c>
      <c r="C698" s="2">
        <f>RSI!I698</f>
        <v>16.34100923067237</v>
      </c>
      <c r="D698" s="2">
        <f>MACD!E698</f>
        <v>2.3615037236311531E-2</v>
      </c>
      <c r="E698" s="2">
        <f>MACD!F698</f>
        <v>1.5668399035473679E-2</v>
      </c>
      <c r="F698" s="2">
        <f>'Moving Avg'!D698</f>
        <v>1.2349000000000001</v>
      </c>
      <c r="G698" s="2">
        <f>'Moving Avg'!F698</f>
        <v>1.2612999999999999</v>
      </c>
      <c r="H698" s="2">
        <f>'Moving Avg'!G698</f>
        <v>1.2743280000000003</v>
      </c>
      <c r="I698" s="2">
        <f>'Moving Avg'!H698</f>
        <v>1.241280000000001</v>
      </c>
      <c r="J698" s="5" t="str">
        <f>OBV!F698</f>
        <v>NEUTRAL</v>
      </c>
      <c r="K698" s="5" t="str">
        <f>OBV!G698</f>
        <v>NEUTRAL</v>
      </c>
      <c r="L698" s="5" t="str">
        <f>OBV!H698</f>
        <v>NEUTRAL</v>
      </c>
    </row>
    <row r="699" spans="1:12" ht="13.5" x14ac:dyDescent="0.25">
      <c r="A699" s="3">
        <f>RSI!A699</f>
        <v>43320</v>
      </c>
      <c r="B699" s="2">
        <f>RSI!B699</f>
        <v>1.2349000000000001</v>
      </c>
      <c r="C699" s="2">
        <f>RSI!I699</f>
        <v>16.34100923067237</v>
      </c>
      <c r="D699" s="2">
        <f>MACD!E699</f>
        <v>2.5389750692374369E-2</v>
      </c>
      <c r="E699" s="2">
        <f>MACD!F699</f>
        <v>1.7612669366853819E-2</v>
      </c>
      <c r="F699" s="2">
        <f>'Moving Avg'!D699</f>
        <v>1.2349000000000001</v>
      </c>
      <c r="G699" s="2">
        <f>'Moving Avg'!F699</f>
        <v>1.2588999999999999</v>
      </c>
      <c r="H699" s="2">
        <f>'Moving Avg'!G699</f>
        <v>1.2738860000000003</v>
      </c>
      <c r="I699" s="2">
        <f>'Moving Avg'!H699</f>
        <v>1.241427500000001</v>
      </c>
      <c r="J699" s="5" t="str">
        <f>OBV!F699</f>
        <v>NEUTRAL</v>
      </c>
      <c r="K699" s="5" t="str">
        <f>OBV!G699</f>
        <v>NEUTRAL</v>
      </c>
      <c r="L699" s="5" t="str">
        <f>OBV!H699</f>
        <v>NEUTRAL</v>
      </c>
    </row>
    <row r="700" spans="1:12" ht="13.5" x14ac:dyDescent="0.25">
      <c r="A700" s="3">
        <f>RSI!A700</f>
        <v>43321</v>
      </c>
      <c r="B700" s="2">
        <f>RSI!B700</f>
        <v>1.2349000000000001</v>
      </c>
      <c r="C700" s="2">
        <f>RSI!I700</f>
        <v>16.341009230672384</v>
      </c>
      <c r="D700" s="2">
        <f>MACD!E700</f>
        <v>1.9653246981969241E-2</v>
      </c>
      <c r="E700" s="2">
        <f>MACD!F700</f>
        <v>1.8020784889876906E-2</v>
      </c>
      <c r="F700" s="2">
        <f>'Moving Avg'!D700</f>
        <v>1.2349000000000001</v>
      </c>
      <c r="G700" s="2">
        <f>'Moving Avg'!F700</f>
        <v>1.2564999999999997</v>
      </c>
      <c r="H700" s="2">
        <f>'Moving Avg'!G700</f>
        <v>1.2734440000000005</v>
      </c>
      <c r="I700" s="2">
        <f>'Moving Avg'!H700</f>
        <v>1.241575000000001</v>
      </c>
      <c r="J700" s="5" t="str">
        <f>OBV!F700</f>
        <v>NEUTRAL</v>
      </c>
      <c r="K700" s="5" t="str">
        <f>OBV!G700</f>
        <v>NEUTRAL</v>
      </c>
      <c r="L700" s="5" t="str">
        <f>OBV!H700</f>
        <v>NEUTRAL</v>
      </c>
    </row>
    <row r="701" spans="1:12" ht="13.5" x14ac:dyDescent="0.25">
      <c r="A701" s="3">
        <f>RSI!A701</f>
        <v>43322</v>
      </c>
      <c r="B701" s="2">
        <f>RSI!B701</f>
        <v>1.2349000000000001</v>
      </c>
      <c r="C701" s="2">
        <f>RSI!I701</f>
        <v>16.341009230672384</v>
      </c>
      <c r="D701" s="2">
        <f>MACD!E701</f>
        <v>1.4934866616472586E-2</v>
      </c>
      <c r="E701" s="2">
        <f>MACD!F701</f>
        <v>1.7403601235196044E-2</v>
      </c>
      <c r="F701" s="2">
        <f>'Moving Avg'!D701</f>
        <v>1.2349000000000001</v>
      </c>
      <c r="G701" s="2">
        <f>'Moving Avg'!F701</f>
        <v>1.2540999999999998</v>
      </c>
      <c r="H701" s="2">
        <f>'Moving Avg'!G701</f>
        <v>1.2728720000000004</v>
      </c>
      <c r="I701" s="2">
        <f>'Moving Avg'!H701</f>
        <v>1.241722500000001</v>
      </c>
      <c r="J701" s="5" t="str">
        <f>OBV!F701</f>
        <v>NEUTRAL</v>
      </c>
      <c r="K701" s="5" t="str">
        <f>OBV!G701</f>
        <v>NEUTRAL</v>
      </c>
      <c r="L701" s="5" t="str">
        <f>OBV!H701</f>
        <v>NEUTRAL</v>
      </c>
    </row>
    <row r="702" spans="1:12" ht="13.5" x14ac:dyDescent="0.25">
      <c r="A702" s="3">
        <f>RSI!A702</f>
        <v>43326</v>
      </c>
      <c r="B702" s="2">
        <f>RSI!B702</f>
        <v>1.2349000000000001</v>
      </c>
      <c r="C702" s="2">
        <f>RSI!I702</f>
        <v>16.341009230672384</v>
      </c>
      <c r="D702" s="2">
        <f>MACD!E702</f>
        <v>1.1067931952719157E-2</v>
      </c>
      <c r="E702" s="2">
        <f>MACD!F702</f>
        <v>1.6136467378700666E-2</v>
      </c>
      <c r="F702" s="2">
        <f>'Moving Avg'!D702</f>
        <v>1.2349000000000001</v>
      </c>
      <c r="G702" s="2">
        <f>'Moving Avg'!F702</f>
        <v>1.2516999999999998</v>
      </c>
      <c r="H702" s="2">
        <f>'Moving Avg'!G702</f>
        <v>1.2723000000000004</v>
      </c>
      <c r="I702" s="2">
        <f>'Moving Avg'!H702</f>
        <v>1.2418700000000014</v>
      </c>
      <c r="J702" s="5" t="str">
        <f>OBV!F702</f>
        <v>NEUTRAL</v>
      </c>
      <c r="K702" s="5" t="str">
        <f>OBV!G702</f>
        <v>NEUTRAL</v>
      </c>
      <c r="L702" s="5" t="str">
        <f>OBV!H702</f>
        <v>NEUTRAL</v>
      </c>
    </row>
    <row r="703" spans="1:12" ht="13.5" x14ac:dyDescent="0.25">
      <c r="A703" s="3">
        <f>RSI!A703</f>
        <v>43327</v>
      </c>
      <c r="B703" s="2">
        <f>RSI!B703</f>
        <v>1.2485999999999999</v>
      </c>
      <c r="C703" s="2">
        <f>RSI!I703</f>
        <v>43.746069696877825</v>
      </c>
      <c r="D703" s="2">
        <f>MACD!E703</f>
        <v>6.8973371939071715E-3</v>
      </c>
      <c r="E703" s="2">
        <f>MACD!F703</f>
        <v>1.4288641341741969E-2</v>
      </c>
      <c r="F703" s="2">
        <f>'Moving Avg'!D703</f>
        <v>1.2376400000000001</v>
      </c>
      <c r="G703" s="2">
        <f>'Moving Avg'!F703</f>
        <v>1.2499849999999999</v>
      </c>
      <c r="H703" s="2">
        <f>'Moving Avg'!G703</f>
        <v>1.2720020000000005</v>
      </c>
      <c r="I703" s="2">
        <f>'Moving Avg'!H703</f>
        <v>1.2420860000000014</v>
      </c>
      <c r="J703" s="5" t="str">
        <f>OBV!F703</f>
        <v>BULLISH</v>
      </c>
      <c r="K703" s="5" t="str">
        <f>OBV!G703</f>
        <v>NEUTRAL</v>
      </c>
      <c r="L703" s="5" t="str">
        <f>OBV!H703</f>
        <v>CONFIRMED BULLISH</v>
      </c>
    </row>
    <row r="704" spans="1:12" ht="13.5" x14ac:dyDescent="0.25">
      <c r="A704" s="3">
        <f>RSI!A704</f>
        <v>43328</v>
      </c>
      <c r="B704" s="2">
        <f>RSI!B704</f>
        <v>1.2485999999999999</v>
      </c>
      <c r="C704" s="2">
        <f>RSI!I704</f>
        <v>43.746069696877825</v>
      </c>
      <c r="D704" s="2">
        <f>MACD!E704</f>
        <v>3.3950497082975151E-3</v>
      </c>
      <c r="E704" s="2">
        <f>MACD!F704</f>
        <v>1.210992301505308E-2</v>
      </c>
      <c r="F704" s="2">
        <f>'Moving Avg'!D704</f>
        <v>1.24038</v>
      </c>
      <c r="G704" s="2">
        <f>'Moving Avg'!F704</f>
        <v>1.2482699999999998</v>
      </c>
      <c r="H704" s="2">
        <f>'Moving Avg'!G704</f>
        <v>1.2713180000000006</v>
      </c>
      <c r="I704" s="2">
        <f>'Moving Avg'!H704</f>
        <v>1.2423020000000013</v>
      </c>
      <c r="J704" s="5" t="str">
        <f>OBV!F704</f>
        <v>BULLISH</v>
      </c>
      <c r="K704" s="5" t="str">
        <f>OBV!G704</f>
        <v>NEUTRAL</v>
      </c>
      <c r="L704" s="5" t="str">
        <f>OBV!H704</f>
        <v>CONFIRMED BULLISH</v>
      </c>
    </row>
    <row r="705" spans="1:12" ht="13.5" x14ac:dyDescent="0.25">
      <c r="A705" s="3">
        <f>RSI!A705</f>
        <v>43329</v>
      </c>
      <c r="B705" s="2">
        <f>RSI!B705</f>
        <v>1.2485999999999999</v>
      </c>
      <c r="C705" s="2">
        <f>RSI!I705</f>
        <v>43.746069696877818</v>
      </c>
      <c r="D705" s="2">
        <f>MACD!E705</f>
        <v>4.5627689526095416E-4</v>
      </c>
      <c r="E705" s="2">
        <f>MACD!F705</f>
        <v>9.7791937910946553E-3</v>
      </c>
      <c r="F705" s="2">
        <f>'Moving Avg'!D705</f>
        <v>1.2431199999999998</v>
      </c>
      <c r="G705" s="2">
        <f>'Moving Avg'!F705</f>
        <v>1.2465549999999999</v>
      </c>
      <c r="H705" s="2">
        <f>'Moving Avg'!G705</f>
        <v>1.2710200000000007</v>
      </c>
      <c r="I705" s="2">
        <f>'Moving Avg'!H705</f>
        <v>1.2425180000000013</v>
      </c>
      <c r="J705" s="5" t="str">
        <f>OBV!F705</f>
        <v>BULLISH</v>
      </c>
      <c r="K705" s="5" t="str">
        <f>OBV!G705</f>
        <v>NEUTRAL</v>
      </c>
      <c r="L705" s="5" t="str">
        <f>OBV!H705</f>
        <v>CONFIRMED BULLISH</v>
      </c>
    </row>
    <row r="706" spans="1:12" ht="13.5" x14ac:dyDescent="0.25">
      <c r="A706" s="3">
        <f>RSI!A706</f>
        <v>43332</v>
      </c>
      <c r="B706" s="2">
        <f>RSI!B706</f>
        <v>1.2485999999999999</v>
      </c>
      <c r="C706" s="2">
        <f>RSI!I706</f>
        <v>43.746069696877811</v>
      </c>
      <c r="D706" s="2">
        <f>MACD!E706</f>
        <v>-2.0075055297135158E-3</v>
      </c>
      <c r="E706" s="2">
        <f>MACD!F706</f>
        <v>7.4218539269330225E-3</v>
      </c>
      <c r="F706" s="2">
        <f>'Moving Avg'!D706</f>
        <v>1.24586</v>
      </c>
      <c r="G706" s="2">
        <f>'Moving Avg'!F706</f>
        <v>1.2448399999999997</v>
      </c>
      <c r="H706" s="2">
        <f>'Moving Avg'!G706</f>
        <v>1.270722000000001</v>
      </c>
      <c r="I706" s="2">
        <f>'Moving Avg'!H706</f>
        <v>1.2427340000000016</v>
      </c>
      <c r="J706" s="5" t="str">
        <f>OBV!F706</f>
        <v>BULLISH</v>
      </c>
      <c r="K706" s="5" t="str">
        <f>OBV!G706</f>
        <v>NEUTRAL</v>
      </c>
      <c r="L706" s="5" t="str">
        <f>OBV!H706</f>
        <v>CONFIRMED BULLISH</v>
      </c>
    </row>
    <row r="707" spans="1:12" ht="13.5" x14ac:dyDescent="0.25">
      <c r="A707" s="3">
        <f>RSI!A707</f>
        <v>43335</v>
      </c>
      <c r="B707" s="2">
        <f>RSI!B707</f>
        <v>1.2485999999999999</v>
      </c>
      <c r="C707" s="2">
        <f>RSI!I707</f>
        <v>43.746069696877811</v>
      </c>
      <c r="D707" s="2">
        <f>MACD!E707</f>
        <v>-4.0710671956656341E-3</v>
      </c>
      <c r="E707" s="2">
        <f>MACD!F707</f>
        <v>5.1232697024132913E-3</v>
      </c>
      <c r="F707" s="2">
        <f>'Moving Avg'!D707</f>
        <v>1.2485999999999999</v>
      </c>
      <c r="G707" s="2">
        <f>'Moving Avg'!F707</f>
        <v>1.2431249999999998</v>
      </c>
      <c r="H707" s="2">
        <f>'Moving Avg'!G707</f>
        <v>1.2704240000000011</v>
      </c>
      <c r="I707" s="2">
        <f>'Moving Avg'!H707</f>
        <v>1.2429500000000016</v>
      </c>
      <c r="J707" s="5" t="str">
        <f>OBV!F707</f>
        <v>BULLISH</v>
      </c>
      <c r="K707" s="5" t="str">
        <f>OBV!G707</f>
        <v>NEUTRAL</v>
      </c>
      <c r="L707" s="5" t="str">
        <f>OBV!H707</f>
        <v>CONFIRMED BULLISH</v>
      </c>
    </row>
    <row r="708" spans="1:12" ht="13.5" x14ac:dyDescent="0.25">
      <c r="A708" s="3">
        <f>RSI!A708</f>
        <v>43336</v>
      </c>
      <c r="B708" s="2">
        <f>RSI!B708</f>
        <v>1.2485999999999999</v>
      </c>
      <c r="C708" s="2">
        <f>RSI!I708</f>
        <v>43.746069696877811</v>
      </c>
      <c r="D708" s="2">
        <f>MACD!E708</f>
        <v>-5.7975492166175702E-3</v>
      </c>
      <c r="E708" s="2">
        <f>MACD!F708</f>
        <v>2.9391059186071192E-3</v>
      </c>
      <c r="F708" s="2">
        <f>'Moving Avg'!D708</f>
        <v>1.2485999999999999</v>
      </c>
      <c r="G708" s="2">
        <f>'Moving Avg'!F708</f>
        <v>1.2414099999999997</v>
      </c>
      <c r="H708" s="2">
        <f>'Moving Avg'!G708</f>
        <v>1.2701260000000014</v>
      </c>
      <c r="I708" s="2">
        <f>'Moving Avg'!H708</f>
        <v>1.2431660000000015</v>
      </c>
      <c r="J708" s="5" t="str">
        <f>OBV!F708</f>
        <v>NEUTRAL</v>
      </c>
      <c r="K708" s="5" t="str">
        <f>OBV!G708</f>
        <v>NEUTRAL</v>
      </c>
      <c r="L708" s="5" t="str">
        <f>OBV!H708</f>
        <v>NEUTRAL</v>
      </c>
    </row>
    <row r="709" spans="1:12" ht="13.5" x14ac:dyDescent="0.25">
      <c r="A709" s="3">
        <f>RSI!A709</f>
        <v>43339</v>
      </c>
      <c r="B709" s="2">
        <f>RSI!B709</f>
        <v>1.2485999999999999</v>
      </c>
      <c r="C709" s="2">
        <f>RSI!I709</f>
        <v>43.746069696877811</v>
      </c>
      <c r="D709" s="2">
        <f>MACD!E709</f>
        <v>-7.2402624898235679E-3</v>
      </c>
      <c r="E709" s="2">
        <f>MACD!F709</f>
        <v>9.0323223692098187E-4</v>
      </c>
      <c r="F709" s="2">
        <f>'Moving Avg'!D709</f>
        <v>1.2485999999999999</v>
      </c>
      <c r="G709" s="2">
        <f>'Moving Avg'!F709</f>
        <v>1.2396949999999998</v>
      </c>
      <c r="H709" s="2">
        <f>'Moving Avg'!G709</f>
        <v>1.2698280000000013</v>
      </c>
      <c r="I709" s="2">
        <f>'Moving Avg'!H709</f>
        <v>1.2433820000000018</v>
      </c>
      <c r="J709" s="5" t="str">
        <f>OBV!F709</f>
        <v>NEUTRAL</v>
      </c>
      <c r="K709" s="5" t="str">
        <f>OBV!G709</f>
        <v>NEUTRAL</v>
      </c>
      <c r="L709" s="5" t="str">
        <f>OBV!H709</f>
        <v>NEUTRAL</v>
      </c>
    </row>
    <row r="710" spans="1:12" ht="13.5" x14ac:dyDescent="0.25">
      <c r="A710" s="3">
        <f>RSI!A710</f>
        <v>43340</v>
      </c>
      <c r="B710" s="2">
        <f>RSI!B710</f>
        <v>1.2485999999999999</v>
      </c>
      <c r="C710" s="2">
        <f>RSI!I710</f>
        <v>43.746069696877811</v>
      </c>
      <c r="D710" s="2">
        <f>MACD!E710</f>
        <v>-8.4442086441607334E-3</v>
      </c>
      <c r="E710" s="2">
        <f>MACD!F710</f>
        <v>-9.6625593929536117E-4</v>
      </c>
      <c r="F710" s="2">
        <f>'Moving Avg'!D710</f>
        <v>1.2485999999999999</v>
      </c>
      <c r="G710" s="2">
        <f>'Moving Avg'!F710</f>
        <v>1.2403799999999998</v>
      </c>
      <c r="H710" s="2">
        <f>'Moving Avg'!G710</f>
        <v>1.2690160000000015</v>
      </c>
      <c r="I710" s="2">
        <f>'Moving Avg'!H710</f>
        <v>1.2435980000000018</v>
      </c>
      <c r="J710" s="5" t="str">
        <f>OBV!F710</f>
        <v>NEUTRAL</v>
      </c>
      <c r="K710" s="5" t="str">
        <f>OBV!G710</f>
        <v>NEUTRAL</v>
      </c>
      <c r="L710" s="5" t="str">
        <f>OBV!H710</f>
        <v>NEUTRAL</v>
      </c>
    </row>
    <row r="711" spans="1:12" ht="13.5" x14ac:dyDescent="0.25">
      <c r="A711" s="3">
        <f>RSI!A711</f>
        <v>43341</v>
      </c>
      <c r="B711" s="2">
        <f>RSI!B711</f>
        <v>1.2485999999999999</v>
      </c>
      <c r="C711" s="2">
        <f>RSI!I711</f>
        <v>43.746069696877811</v>
      </c>
      <c r="D711" s="2">
        <f>MACD!E711</f>
        <v>-9.4473663588789947E-3</v>
      </c>
      <c r="E711" s="2">
        <f>MACD!F711</f>
        <v>-2.6624780232120879E-3</v>
      </c>
      <c r="F711" s="2">
        <f>'Moving Avg'!D711</f>
        <v>1.2485999999999999</v>
      </c>
      <c r="G711" s="2">
        <f>'Moving Avg'!F711</f>
        <v>1.2410649999999999</v>
      </c>
      <c r="H711" s="2">
        <f>'Moving Avg'!G711</f>
        <v>1.2676880000000015</v>
      </c>
      <c r="I711" s="2">
        <f>'Moving Avg'!H711</f>
        <v>1.2438140000000018</v>
      </c>
      <c r="J711" s="5" t="str">
        <f>OBV!F711</f>
        <v>NEUTRAL</v>
      </c>
      <c r="K711" s="5" t="str">
        <f>OBV!G711</f>
        <v>NEUTRAL</v>
      </c>
      <c r="L711" s="5" t="str">
        <f>OBV!H711</f>
        <v>NEUTRAL</v>
      </c>
    </row>
    <row r="712" spans="1:12" ht="13.5" x14ac:dyDescent="0.25">
      <c r="A712" s="3">
        <f>RSI!A712</f>
        <v>43342</v>
      </c>
      <c r="B712" s="2">
        <f>RSI!B712</f>
        <v>1.2828999999999999</v>
      </c>
      <c r="C712" s="2">
        <f>RSI!I712</f>
        <v>78.346513836038696</v>
      </c>
      <c r="D712" s="2">
        <f>MACD!E712</f>
        <v>-1.2822519937545573E-2</v>
      </c>
      <c r="E712" s="2">
        <f>MACD!F712</f>
        <v>-4.6944864060787855E-3</v>
      </c>
      <c r="F712" s="2">
        <f>'Moving Avg'!D712</f>
        <v>1.2554599999999998</v>
      </c>
      <c r="G712" s="2">
        <f>'Moving Avg'!F712</f>
        <v>1.243465</v>
      </c>
      <c r="H712" s="2">
        <f>'Moving Avg'!G712</f>
        <v>1.2670460000000017</v>
      </c>
      <c r="I712" s="2">
        <f>'Moving Avg'!H712</f>
        <v>1.244201500000002</v>
      </c>
      <c r="J712" s="5" t="str">
        <f>OBV!F712</f>
        <v>BULLISH</v>
      </c>
      <c r="K712" s="5" t="str">
        <f>OBV!G712</f>
        <v>NEUTRAL</v>
      </c>
      <c r="L712" s="5" t="str">
        <f>OBV!H712</f>
        <v>CONFIRMED BULLISH</v>
      </c>
    </row>
    <row r="713" spans="1:12" ht="13.5" x14ac:dyDescent="0.25">
      <c r="A713" s="3">
        <f>RSI!A713</f>
        <v>43343</v>
      </c>
      <c r="B713" s="2">
        <f>RSI!B713</f>
        <v>1.2828999999999999</v>
      </c>
      <c r="C713" s="2">
        <f>RSI!I713</f>
        <v>78.346513836038696</v>
      </c>
      <c r="D713" s="2">
        <f>MACD!E713</f>
        <v>-1.3760061687924763E-2</v>
      </c>
      <c r="E713" s="2">
        <f>MACD!F713</f>
        <v>-6.507601462447981E-3</v>
      </c>
      <c r="F713" s="2">
        <f>'Moving Avg'!D713</f>
        <v>1.2623199999999999</v>
      </c>
      <c r="G713" s="2">
        <f>'Moving Avg'!F713</f>
        <v>1.245865</v>
      </c>
      <c r="H713" s="2">
        <f>'Moving Avg'!G713</f>
        <v>1.2664040000000016</v>
      </c>
      <c r="I713" s="2">
        <f>'Moving Avg'!H713</f>
        <v>1.2445890000000019</v>
      </c>
      <c r="J713" s="5" t="str">
        <f>OBV!F713</f>
        <v>BULLISH</v>
      </c>
      <c r="K713" s="5" t="str">
        <f>OBV!G713</f>
        <v>NEUTRAL</v>
      </c>
      <c r="L713" s="5" t="str">
        <f>OBV!H713</f>
        <v>CONFIRMED BULLISH</v>
      </c>
    </row>
    <row r="714" spans="1:12" ht="13.5" x14ac:dyDescent="0.25">
      <c r="A714" s="3">
        <f>RSI!A714</f>
        <v>43346</v>
      </c>
      <c r="B714" s="2">
        <f>RSI!B714</f>
        <v>1.2828999999999999</v>
      </c>
      <c r="C714" s="2">
        <f>RSI!I714</f>
        <v>78.346513836038696</v>
      </c>
      <c r="D714" s="2">
        <f>MACD!E714</f>
        <v>-1.4728676316422051E-2</v>
      </c>
      <c r="E714" s="2">
        <f>MACD!F714</f>
        <v>-8.151816433242795E-3</v>
      </c>
      <c r="F714" s="2">
        <f>'Moving Avg'!D714</f>
        <v>1.26918</v>
      </c>
      <c r="G714" s="2">
        <f>'Moving Avg'!F714</f>
        <v>1.2482650000000002</v>
      </c>
      <c r="H714" s="2">
        <f>'Moving Avg'!G714</f>
        <v>1.2657620000000016</v>
      </c>
      <c r="I714" s="2">
        <f>'Moving Avg'!H714</f>
        <v>1.2449765000000022</v>
      </c>
      <c r="J714" s="5" t="str">
        <f>OBV!F714</f>
        <v>BULLISH</v>
      </c>
      <c r="K714" s="5" t="str">
        <f>OBV!G714</f>
        <v>NEUTRAL</v>
      </c>
      <c r="L714" s="5" t="str">
        <f>OBV!H714</f>
        <v>CONFIRMED BULLISH</v>
      </c>
    </row>
    <row r="715" spans="1:12" ht="13.5" x14ac:dyDescent="0.25">
      <c r="A715" s="3">
        <f>RSI!A715</f>
        <v>43347</v>
      </c>
      <c r="B715" s="2">
        <f>RSI!B715</f>
        <v>1.2828999999999999</v>
      </c>
      <c r="C715" s="2">
        <f>RSI!I715</f>
        <v>78.346513836038696</v>
      </c>
      <c r="D715" s="2">
        <f>MACD!E715</f>
        <v>-1.5710597449103192E-2</v>
      </c>
      <c r="E715" s="2">
        <f>MACD!F715</f>
        <v>-9.6635726364148744E-3</v>
      </c>
      <c r="F715" s="2">
        <f>'Moving Avg'!D715</f>
        <v>1.2760399999999998</v>
      </c>
      <c r="G715" s="2">
        <f>'Moving Avg'!F715</f>
        <v>1.2506650000000001</v>
      </c>
      <c r="H715" s="2">
        <f>'Moving Avg'!G715</f>
        <v>1.2651200000000016</v>
      </c>
      <c r="I715" s="2">
        <f>'Moving Avg'!H715</f>
        <v>1.2453640000000021</v>
      </c>
      <c r="J715" s="5" t="str">
        <f>OBV!F715</f>
        <v>BULLISH</v>
      </c>
      <c r="K715" s="5" t="str">
        <f>OBV!G715</f>
        <v>NEUTRAL</v>
      </c>
      <c r="L715" s="5" t="str">
        <f>OBV!H715</f>
        <v>CONFIRMED BULLISH</v>
      </c>
    </row>
    <row r="716" spans="1:12" ht="13.5" x14ac:dyDescent="0.25">
      <c r="A716" s="3">
        <f>RSI!A716</f>
        <v>43348</v>
      </c>
      <c r="B716" s="2">
        <f>RSI!B716</f>
        <v>1.2828999999999999</v>
      </c>
      <c r="C716" s="2">
        <f>RSI!I716</f>
        <v>78.346513836038696</v>
      </c>
      <c r="D716" s="2">
        <f>MACD!E716</f>
        <v>-1.6691753921157071E-2</v>
      </c>
      <c r="E716" s="2">
        <f>MACD!F716</f>
        <v>-1.1069208893363314E-2</v>
      </c>
      <c r="F716" s="2">
        <f>'Moving Avg'!D716</f>
        <v>1.2828999999999999</v>
      </c>
      <c r="G716" s="2">
        <f>'Moving Avg'!F716</f>
        <v>1.2530650000000003</v>
      </c>
      <c r="H716" s="2">
        <f>'Moving Avg'!G716</f>
        <v>1.2644780000000013</v>
      </c>
      <c r="I716" s="2">
        <f>'Moving Avg'!H716</f>
        <v>1.2457515000000021</v>
      </c>
      <c r="J716" s="5" t="str">
        <f>OBV!F716</f>
        <v>BULLISH</v>
      </c>
      <c r="K716" s="5" t="str">
        <f>OBV!G716</f>
        <v>NEUTRAL</v>
      </c>
      <c r="L716" s="5" t="str">
        <f>OBV!H716</f>
        <v>CONFIRMED BULLISH</v>
      </c>
    </row>
    <row r="717" spans="1:12" ht="13.5" x14ac:dyDescent="0.25">
      <c r="A717" s="3">
        <f>RSI!A717</f>
        <v>43349</v>
      </c>
      <c r="B717" s="2">
        <f>RSI!B717</f>
        <v>1.2828999999999999</v>
      </c>
      <c r="C717" s="2">
        <f>RSI!I717</f>
        <v>78.346513836038696</v>
      </c>
      <c r="D717" s="2">
        <f>MACD!E717</f>
        <v>-1.7661130029789973E-2</v>
      </c>
      <c r="E717" s="2">
        <f>MACD!F717</f>
        <v>-1.2387593120648646E-2</v>
      </c>
      <c r="F717" s="2">
        <f>'Moving Avg'!D717</f>
        <v>1.2828999999999999</v>
      </c>
      <c r="G717" s="2">
        <f>'Moving Avg'!F717</f>
        <v>1.2554650000000005</v>
      </c>
      <c r="H717" s="2">
        <f>'Moving Avg'!G717</f>
        <v>1.2638360000000011</v>
      </c>
      <c r="I717" s="2">
        <f>'Moving Avg'!H717</f>
        <v>1.2461390000000023</v>
      </c>
      <c r="J717" s="5" t="str">
        <f>OBV!F717</f>
        <v>NEUTRAL</v>
      </c>
      <c r="K717" s="5" t="str">
        <f>OBV!G717</f>
        <v>NEUTRAL</v>
      </c>
      <c r="L717" s="5" t="str">
        <f>OBV!H717</f>
        <v>NEUTRAL</v>
      </c>
    </row>
    <row r="718" spans="1:12" ht="13.5" x14ac:dyDescent="0.25">
      <c r="A718" s="3">
        <f>RSI!A718</f>
        <v>43350</v>
      </c>
      <c r="B718" s="2">
        <f>RSI!B718</f>
        <v>1.2828999999999999</v>
      </c>
      <c r="C718" s="2">
        <f>RSI!I718</f>
        <v>78.346513836038696</v>
      </c>
      <c r="D718" s="2">
        <f>MACD!E718</f>
        <v>-1.8610229487781238E-2</v>
      </c>
      <c r="E718" s="2">
        <f>MACD!F718</f>
        <v>-1.3632120394075166E-2</v>
      </c>
      <c r="F718" s="2">
        <f>'Moving Avg'!D718</f>
        <v>1.2828999999999999</v>
      </c>
      <c r="G718" s="2">
        <f>'Moving Avg'!F718</f>
        <v>1.2578650000000005</v>
      </c>
      <c r="H718" s="2">
        <f>'Moving Avg'!G718</f>
        <v>1.2639680000000011</v>
      </c>
      <c r="I718" s="2">
        <f>'Moving Avg'!H718</f>
        <v>1.2465265000000025</v>
      </c>
      <c r="J718" s="5" t="str">
        <f>OBV!F718</f>
        <v>NEUTRAL</v>
      </c>
      <c r="K718" s="5" t="str">
        <f>OBV!G718</f>
        <v>NEUTRAL</v>
      </c>
      <c r="L718" s="5" t="str">
        <f>OBV!H718</f>
        <v>NEUTRAL</v>
      </c>
    </row>
    <row r="719" spans="1:12" ht="13.5" x14ac:dyDescent="0.25">
      <c r="A719" s="3">
        <f>RSI!A719</f>
        <v>43353</v>
      </c>
      <c r="B719" s="2">
        <f>RSI!B719</f>
        <v>1.2828999999999999</v>
      </c>
      <c r="C719" s="2">
        <f>RSI!I719</f>
        <v>78.346513836038696</v>
      </c>
      <c r="D719" s="2">
        <f>MACD!E719</f>
        <v>-1.953262673278533E-2</v>
      </c>
      <c r="E719" s="2">
        <f>MACD!F719</f>
        <v>-1.4812221661817199E-2</v>
      </c>
      <c r="F719" s="2">
        <f>'Moving Avg'!D719</f>
        <v>1.2828999999999999</v>
      </c>
      <c r="G719" s="2">
        <f>'Moving Avg'!F719</f>
        <v>1.2602650000000004</v>
      </c>
      <c r="H719" s="2">
        <f>'Moving Avg'!G719</f>
        <v>1.2641000000000009</v>
      </c>
      <c r="I719" s="2">
        <f>'Moving Avg'!H719</f>
        <v>1.2469140000000025</v>
      </c>
      <c r="J719" s="5" t="str">
        <f>OBV!F719</f>
        <v>NEUTRAL</v>
      </c>
      <c r="K719" s="5" t="str">
        <f>OBV!G719</f>
        <v>NEUTRAL</v>
      </c>
      <c r="L719" s="5" t="str">
        <f>OBV!H719</f>
        <v>NEUTRAL</v>
      </c>
    </row>
    <row r="720" spans="1:12" ht="13.5" x14ac:dyDescent="0.25">
      <c r="A720" s="3">
        <f>RSI!A720</f>
        <v>43355</v>
      </c>
      <c r="B720" s="2">
        <f>RSI!B720</f>
        <v>1.2828999999999999</v>
      </c>
      <c r="C720" s="2">
        <f>RSI!I720</f>
        <v>78.346513836038696</v>
      </c>
      <c r="D720" s="2">
        <f>MACD!E720</f>
        <v>-2.0423591791033147E-2</v>
      </c>
      <c r="E720" s="2">
        <f>MACD!F720</f>
        <v>-1.593449568766039E-2</v>
      </c>
      <c r="F720" s="2">
        <f>'Moving Avg'!D720</f>
        <v>1.2828999999999999</v>
      </c>
      <c r="G720" s="2">
        <f>'Moving Avg'!F720</f>
        <v>1.2626650000000006</v>
      </c>
      <c r="H720" s="2">
        <f>'Moving Avg'!G720</f>
        <v>1.2642320000000007</v>
      </c>
      <c r="I720" s="2">
        <f>'Moving Avg'!H720</f>
        <v>1.2473015000000027</v>
      </c>
      <c r="J720" s="5" t="str">
        <f>OBV!F720</f>
        <v>NEUTRAL</v>
      </c>
      <c r="K720" s="5" t="str">
        <f>OBV!G720</f>
        <v>NEUTRAL</v>
      </c>
      <c r="L720" s="5" t="str">
        <f>OBV!H720</f>
        <v>NEUTRAL</v>
      </c>
    </row>
    <row r="721" spans="1:12" ht="13.5" x14ac:dyDescent="0.25">
      <c r="A721" s="3">
        <f>RSI!A721</f>
        <v>43356</v>
      </c>
      <c r="B721" s="2">
        <f>RSI!B721</f>
        <v>1.2828999999999999</v>
      </c>
      <c r="C721" s="2">
        <f>RSI!I721</f>
        <v>78.346513836038696</v>
      </c>
      <c r="D721" s="2">
        <f>MACD!E721</f>
        <v>-2.1279777044178605E-2</v>
      </c>
      <c r="E721" s="2">
        <f>MACD!F721</f>
        <v>-1.7003551958964032E-2</v>
      </c>
      <c r="F721" s="2">
        <f>'Moving Avg'!D721</f>
        <v>1.2828999999999999</v>
      </c>
      <c r="G721" s="2">
        <f>'Moving Avg'!F721</f>
        <v>1.2650650000000003</v>
      </c>
      <c r="H721" s="2">
        <f>'Moving Avg'!G721</f>
        <v>1.2642340000000005</v>
      </c>
      <c r="I721" s="2">
        <f>'Moving Avg'!H721</f>
        <v>1.2476890000000029</v>
      </c>
      <c r="J721" s="5" t="str">
        <f>OBV!F721</f>
        <v>NEUTRAL</v>
      </c>
      <c r="K721" s="5" t="str">
        <f>OBV!G721</f>
        <v>NEUTRAL</v>
      </c>
      <c r="L721" s="5" t="str">
        <f>OBV!H721</f>
        <v>NEUTRAL</v>
      </c>
    </row>
    <row r="722" spans="1:12" ht="13.5" x14ac:dyDescent="0.25">
      <c r="A722" s="3">
        <f>RSI!A722</f>
        <v>43357</v>
      </c>
      <c r="B722" s="2">
        <f>RSI!B722</f>
        <v>1.2828999999999999</v>
      </c>
      <c r="C722" s="2">
        <f>RSI!I722</f>
        <v>78.346513836038696</v>
      </c>
      <c r="D722" s="2">
        <f>MACD!E722</f>
        <v>-1.68220329884472E-2</v>
      </c>
      <c r="E722" s="2">
        <f>MACD!F722</f>
        <v>-1.6967248164860664E-2</v>
      </c>
      <c r="F722" s="2">
        <f>'Moving Avg'!D722</f>
        <v>1.2828999999999999</v>
      </c>
      <c r="G722" s="2">
        <f>'Moving Avg'!F722</f>
        <v>1.2674650000000005</v>
      </c>
      <c r="H722" s="2">
        <f>'Moving Avg'!G722</f>
        <v>1.2642360000000006</v>
      </c>
      <c r="I722" s="2">
        <f>'Moving Avg'!H722</f>
        <v>1.2480765000000029</v>
      </c>
      <c r="J722" s="5" t="str">
        <f>OBV!F722</f>
        <v>NEUTRAL</v>
      </c>
      <c r="K722" s="5" t="str">
        <f>OBV!G722</f>
        <v>NEUTRAL</v>
      </c>
      <c r="L722" s="5" t="str">
        <f>OBV!H722</f>
        <v>NEUTRAL</v>
      </c>
    </row>
    <row r="723" spans="1:12" ht="13.5" x14ac:dyDescent="0.25">
      <c r="A723" s="3">
        <f>RSI!A723</f>
        <v>43360</v>
      </c>
      <c r="B723" s="2">
        <f>RSI!B723</f>
        <v>1.2828999999999999</v>
      </c>
      <c r="C723" s="2">
        <f>RSI!I723</f>
        <v>78.346513836038696</v>
      </c>
      <c r="D723" s="2">
        <f>MACD!E723</f>
        <v>-1.3137794392208191E-2</v>
      </c>
      <c r="E723" s="2">
        <f>MACD!F723</f>
        <v>-1.6201357410330169E-2</v>
      </c>
      <c r="F723" s="2">
        <f>'Moving Avg'!D723</f>
        <v>1.2828999999999999</v>
      </c>
      <c r="G723" s="2">
        <f>'Moving Avg'!F723</f>
        <v>1.2691800000000004</v>
      </c>
      <c r="H723" s="2">
        <f>'Moving Avg'!G723</f>
        <v>1.2642380000000002</v>
      </c>
      <c r="I723" s="2">
        <f>'Moving Avg'!H723</f>
        <v>1.2484640000000029</v>
      </c>
      <c r="J723" s="5" t="str">
        <f>OBV!F723</f>
        <v>NEUTRAL</v>
      </c>
      <c r="K723" s="5" t="str">
        <f>OBV!G723</f>
        <v>NEUTRAL</v>
      </c>
      <c r="L723" s="5" t="str">
        <f>OBV!H723</f>
        <v>NEUTRAL</v>
      </c>
    </row>
    <row r="724" spans="1:12" ht="13.5" x14ac:dyDescent="0.25">
      <c r="A724" s="3">
        <f>RSI!A724</f>
        <v>43361</v>
      </c>
      <c r="B724" s="2">
        <f>RSI!B724</f>
        <v>1.2828999999999999</v>
      </c>
      <c r="C724" s="2">
        <f>RSI!I724</f>
        <v>78.346513836038696</v>
      </c>
      <c r="D724" s="2">
        <f>MACD!E724</f>
        <v>-1.0101564216896008E-2</v>
      </c>
      <c r="E724" s="2">
        <f>MACD!F724</f>
        <v>-1.4981398771643338E-2</v>
      </c>
      <c r="F724" s="2">
        <f>'Moving Avg'!D724</f>
        <v>1.2828999999999999</v>
      </c>
      <c r="G724" s="2">
        <f>'Moving Avg'!F724</f>
        <v>1.2708950000000006</v>
      </c>
      <c r="H724" s="2">
        <f>'Moving Avg'!G724</f>
        <v>1.2642400000000003</v>
      </c>
      <c r="I724" s="2">
        <f>'Moving Avg'!H724</f>
        <v>1.2487545000000031</v>
      </c>
      <c r="J724" s="5" t="str">
        <f>OBV!F724</f>
        <v>NEUTRAL</v>
      </c>
      <c r="K724" s="5" t="str">
        <f>OBV!G724</f>
        <v>NEUTRAL</v>
      </c>
      <c r="L724" s="5" t="str">
        <f>OBV!H724</f>
        <v>NEUTRAL</v>
      </c>
    </row>
    <row r="725" spans="1:12" ht="13.5" x14ac:dyDescent="0.25">
      <c r="A725" s="3">
        <f>RSI!A725</f>
        <v>43362</v>
      </c>
      <c r="B725" s="2">
        <f>RSI!B725</f>
        <v>1.2828999999999999</v>
      </c>
      <c r="C725" s="2">
        <f>RSI!I725</f>
        <v>78.346513836038696</v>
      </c>
      <c r="D725" s="2">
        <f>MACD!E725</f>
        <v>-7.6076338605473026E-3</v>
      </c>
      <c r="E725" s="2">
        <f>MACD!F725</f>
        <v>-1.3506645789424131E-2</v>
      </c>
      <c r="F725" s="2">
        <f>'Moving Avg'!D725</f>
        <v>1.2828999999999999</v>
      </c>
      <c r="G725" s="2">
        <f>'Moving Avg'!F725</f>
        <v>1.2726100000000005</v>
      </c>
      <c r="H725" s="2">
        <f>'Moving Avg'!G725</f>
        <v>1.2642420000000001</v>
      </c>
      <c r="I725" s="2">
        <f>'Moving Avg'!H725</f>
        <v>1.2490450000000031</v>
      </c>
      <c r="J725" s="5" t="str">
        <f>OBV!F725</f>
        <v>NEUTRAL</v>
      </c>
      <c r="K725" s="5" t="str">
        <f>OBV!G725</f>
        <v>NEUTRAL</v>
      </c>
      <c r="L725" s="5" t="str">
        <f>OBV!H725</f>
        <v>NEUTRAL</v>
      </c>
    </row>
    <row r="726" spans="1:12" ht="13.5" x14ac:dyDescent="0.25">
      <c r="A726" s="3">
        <f>RSI!A726</f>
        <v>43363</v>
      </c>
      <c r="B726" s="2">
        <f>RSI!B726</f>
        <v>1.2898000000000001</v>
      </c>
      <c r="C726" s="2">
        <f>RSI!I726</f>
        <v>83.950823211275718</v>
      </c>
      <c r="D726" s="2">
        <f>MACD!E726</f>
        <v>-6.0781142496124652E-3</v>
      </c>
      <c r="E726" s="2">
        <f>MACD!F726</f>
        <v>-1.2020939481461799E-2</v>
      </c>
      <c r="F726" s="2">
        <f>'Moving Avg'!D726</f>
        <v>1.2842800000000001</v>
      </c>
      <c r="G726" s="2">
        <f>'Moving Avg'!F726</f>
        <v>1.2746700000000004</v>
      </c>
      <c r="H726" s="2">
        <f>'Moving Avg'!G726</f>
        <v>1.2643819999999999</v>
      </c>
      <c r="I726" s="2">
        <f>'Moving Avg'!H726</f>
        <v>1.2493700000000032</v>
      </c>
      <c r="J726" s="5" t="str">
        <f>OBV!F726</f>
        <v>BULLISH</v>
      </c>
      <c r="K726" s="5" t="str">
        <f>OBV!G726</f>
        <v>NEUTRAL</v>
      </c>
      <c r="L726" s="5" t="str">
        <f>OBV!H726</f>
        <v>CONFIRMED BULLISH</v>
      </c>
    </row>
    <row r="727" spans="1:12" ht="13.5" x14ac:dyDescent="0.25">
      <c r="A727" s="3">
        <f>RSI!A727</f>
        <v>43364</v>
      </c>
      <c r="B727" s="2">
        <f>RSI!B727</f>
        <v>1.2898000000000001</v>
      </c>
      <c r="C727" s="2">
        <f>RSI!I727</f>
        <v>83.950823211275718</v>
      </c>
      <c r="D727" s="2">
        <f>MACD!E727</f>
        <v>-4.889138893471312E-3</v>
      </c>
      <c r="E727" s="2">
        <f>MACD!F727</f>
        <v>-1.0594579363863703E-2</v>
      </c>
      <c r="F727" s="2">
        <f>'Moving Avg'!D727</f>
        <v>1.28566</v>
      </c>
      <c r="G727" s="2">
        <f>'Moving Avg'!F727</f>
        <v>1.2767300000000001</v>
      </c>
      <c r="H727" s="2">
        <f>'Moving Avg'!G727</f>
        <v>1.2645219999999999</v>
      </c>
      <c r="I727" s="2">
        <f>'Moving Avg'!H727</f>
        <v>1.2496950000000033</v>
      </c>
      <c r="J727" s="5" t="str">
        <f>OBV!F727</f>
        <v>BULLISH</v>
      </c>
      <c r="K727" s="5" t="str">
        <f>OBV!G727</f>
        <v>NEUTRAL</v>
      </c>
      <c r="L727" s="5" t="str">
        <f>OBV!H727</f>
        <v>CONFIRMED BULLISH</v>
      </c>
    </row>
    <row r="728" spans="1:12" ht="13.5" x14ac:dyDescent="0.25">
      <c r="A728" s="3">
        <f>RSI!A728</f>
        <v>43367</v>
      </c>
      <c r="B728" s="2">
        <f>RSI!B728</f>
        <v>1.2898000000000001</v>
      </c>
      <c r="C728" s="2">
        <f>RSI!I728</f>
        <v>83.950823211275718</v>
      </c>
      <c r="D728" s="2">
        <f>MACD!E728</f>
        <v>-3.9805212908710086E-3</v>
      </c>
      <c r="E728" s="2">
        <f>MACD!F728</f>
        <v>-9.271767749265164E-3</v>
      </c>
      <c r="F728" s="2">
        <f>'Moving Avg'!D728</f>
        <v>1.28704</v>
      </c>
      <c r="G728" s="2">
        <f>'Moving Avg'!F728</f>
        <v>1.2787900000000003</v>
      </c>
      <c r="H728" s="2">
        <f>'Moving Avg'!G728</f>
        <v>1.2646599999999999</v>
      </c>
      <c r="I728" s="2">
        <f>'Moving Avg'!H728</f>
        <v>1.2500200000000035</v>
      </c>
      <c r="J728" s="5" t="str">
        <f>OBV!F728</f>
        <v>BULLISH</v>
      </c>
      <c r="K728" s="5" t="str">
        <f>OBV!G728</f>
        <v>NEUTRAL</v>
      </c>
      <c r="L728" s="5" t="str">
        <f>OBV!H728</f>
        <v>CONFIRMED BULLISH</v>
      </c>
    </row>
    <row r="729" spans="1:12" ht="13.5" x14ac:dyDescent="0.25">
      <c r="A729" s="3">
        <f>RSI!A729</f>
        <v>43368</v>
      </c>
      <c r="B729" s="2">
        <f>RSI!B729</f>
        <v>1.2898000000000001</v>
      </c>
      <c r="C729" s="2">
        <f>RSI!I729</f>
        <v>83.950823211275718</v>
      </c>
      <c r="D729" s="2">
        <f>MACD!E729</f>
        <v>-3.3019118154336002E-3</v>
      </c>
      <c r="E729" s="2">
        <f>MACD!F729</f>
        <v>-8.0777965624988513E-3</v>
      </c>
      <c r="F729" s="2">
        <f>'Moving Avg'!D729</f>
        <v>1.2884199999999999</v>
      </c>
      <c r="G729" s="2">
        <f>'Moving Avg'!F729</f>
        <v>1.28085</v>
      </c>
      <c r="H729" s="2">
        <f>'Moving Avg'!G729</f>
        <v>1.2647979999999996</v>
      </c>
      <c r="I729" s="2">
        <f>'Moving Avg'!H729</f>
        <v>1.2503450000000034</v>
      </c>
      <c r="J729" s="5" t="str">
        <f>OBV!F729</f>
        <v>BULLISH</v>
      </c>
      <c r="K729" s="5" t="str">
        <f>OBV!G729</f>
        <v>NEUTRAL</v>
      </c>
      <c r="L729" s="5" t="str">
        <f>OBV!H729</f>
        <v>CONFIRMED BULLISH</v>
      </c>
    </row>
    <row r="730" spans="1:12" ht="13.5" x14ac:dyDescent="0.25">
      <c r="A730" s="3">
        <f>RSI!A730</f>
        <v>43369</v>
      </c>
      <c r="B730" s="2">
        <f>RSI!B730</f>
        <v>1.2898000000000001</v>
      </c>
      <c r="C730" s="2">
        <f>RSI!I730</f>
        <v>83.950823211275718</v>
      </c>
      <c r="D730" s="2">
        <f>MACD!E730</f>
        <v>-2.8112415789462997E-3</v>
      </c>
      <c r="E730" s="2">
        <f>MACD!F730</f>
        <v>-7.0244855657883411E-3</v>
      </c>
      <c r="F730" s="2">
        <f>'Moving Avg'!D730</f>
        <v>1.2898000000000001</v>
      </c>
      <c r="G730" s="2">
        <f>'Moving Avg'!F730</f>
        <v>1.28291</v>
      </c>
      <c r="H730" s="2">
        <f>'Moving Avg'!G730</f>
        <v>1.2649359999999996</v>
      </c>
      <c r="I730" s="2">
        <f>'Moving Avg'!H730</f>
        <v>1.2506700000000035</v>
      </c>
      <c r="J730" s="5" t="str">
        <f>OBV!F730</f>
        <v>BULLISH</v>
      </c>
      <c r="K730" s="5" t="str">
        <f>OBV!G730</f>
        <v>NEUTRAL</v>
      </c>
      <c r="L730" s="5" t="str">
        <f>OBV!H730</f>
        <v>CONFIRMED BULLISH</v>
      </c>
    </row>
    <row r="731" spans="1:12" ht="13.5" x14ac:dyDescent="0.25">
      <c r="A731" s="3">
        <f>RSI!A731</f>
        <v>43370</v>
      </c>
      <c r="B731" s="2">
        <f>RSI!B731</f>
        <v>1.2898000000000001</v>
      </c>
      <c r="C731" s="2">
        <f>RSI!I731</f>
        <v>83.950823211275718</v>
      </c>
      <c r="D731" s="2">
        <f>MACD!E731</f>
        <v>-2.4734088685480771E-3</v>
      </c>
      <c r="E731" s="2">
        <f>MACD!F731</f>
        <v>-6.1142702263402892E-3</v>
      </c>
      <c r="F731" s="2">
        <f>'Moving Avg'!D731</f>
        <v>1.2898000000000001</v>
      </c>
      <c r="G731" s="2">
        <f>'Moving Avg'!F731</f>
        <v>1.2849699999999999</v>
      </c>
      <c r="H731" s="2">
        <f>'Moving Avg'!G731</f>
        <v>1.2650739999999996</v>
      </c>
      <c r="I731" s="2">
        <f>'Moving Avg'!H731</f>
        <v>1.2509950000000034</v>
      </c>
      <c r="J731" s="5" t="str">
        <f>OBV!F731</f>
        <v>NEUTRAL</v>
      </c>
      <c r="K731" s="5" t="str">
        <f>OBV!G731</f>
        <v>NEUTRAL</v>
      </c>
      <c r="L731" s="5" t="str">
        <f>OBV!H731</f>
        <v>NEUTRAL</v>
      </c>
    </row>
    <row r="732" spans="1:12" ht="13.5" x14ac:dyDescent="0.25">
      <c r="A732" s="3">
        <f>RSI!A732</f>
        <v>43371</v>
      </c>
      <c r="B732" s="2">
        <f>RSI!B732</f>
        <v>1.2898000000000001</v>
      </c>
      <c r="C732" s="2">
        <f>RSI!I732</f>
        <v>83.950823211275718</v>
      </c>
      <c r="D732" s="2">
        <f>MACD!E732</f>
        <v>-2.2591706040646642E-3</v>
      </c>
      <c r="E732" s="2">
        <f>MACD!F732</f>
        <v>-5.3432503018851643E-3</v>
      </c>
      <c r="F732" s="2">
        <f>'Moving Avg'!D732</f>
        <v>1.2898000000000001</v>
      </c>
      <c r="G732" s="2">
        <f>'Moving Avg'!F732</f>
        <v>1.2853149999999998</v>
      </c>
      <c r="H732" s="2">
        <f>'Moving Avg'!G732</f>
        <v>1.2652119999999996</v>
      </c>
      <c r="I732" s="2">
        <f>'Moving Avg'!H732</f>
        <v>1.2513200000000035</v>
      </c>
      <c r="J732" s="5" t="str">
        <f>OBV!F732</f>
        <v>NEUTRAL</v>
      </c>
      <c r="K732" s="5" t="str">
        <f>OBV!G732</f>
        <v>NEUTRAL</v>
      </c>
      <c r="L732" s="5" t="str">
        <f>OBV!H732</f>
        <v>NEUTRAL</v>
      </c>
    </row>
    <row r="733" spans="1:12" ht="13.5" x14ac:dyDescent="0.25">
      <c r="A733" s="3">
        <f>RSI!A733</f>
        <v>43374</v>
      </c>
      <c r="B733" s="2">
        <f>RSI!B733</f>
        <v>1.2898000000000001</v>
      </c>
      <c r="C733" s="2">
        <f>RSI!I733</f>
        <v>83.950823211275718</v>
      </c>
      <c r="D733" s="2">
        <f>MACD!E733</f>
        <v>-2.1442070566308757E-3</v>
      </c>
      <c r="E733" s="2">
        <f>MACD!F733</f>
        <v>-4.7034416528343075E-3</v>
      </c>
      <c r="F733" s="2">
        <f>'Moving Avg'!D733</f>
        <v>1.2898000000000001</v>
      </c>
      <c r="G733" s="2">
        <f>'Moving Avg'!F733</f>
        <v>1.2856599999999998</v>
      </c>
      <c r="H733" s="2">
        <f>'Moving Avg'!G733</f>
        <v>1.2653499999999993</v>
      </c>
      <c r="I733" s="2">
        <f>'Moving Avg'!H733</f>
        <v>1.2518065000000036</v>
      </c>
      <c r="J733" s="5" t="str">
        <f>OBV!F733</f>
        <v>NEUTRAL</v>
      </c>
      <c r="K733" s="5" t="str">
        <f>OBV!G733</f>
        <v>NEUTRAL</v>
      </c>
      <c r="L733" s="5" t="str">
        <f>OBV!H733</f>
        <v>NEUTRAL</v>
      </c>
    </row>
    <row r="734" spans="1:12" ht="13.5" x14ac:dyDescent="0.25">
      <c r="A734" s="3">
        <f>RSI!A734</f>
        <v>43375</v>
      </c>
      <c r="B734" s="2">
        <f>RSI!B734</f>
        <v>1.2898000000000001</v>
      </c>
      <c r="C734" s="2">
        <f>RSI!I734</f>
        <v>83.950823211275718</v>
      </c>
      <c r="D734" s="2">
        <f>MACD!E734</f>
        <v>-2.1083329718138977E-3</v>
      </c>
      <c r="E734" s="2">
        <f>MACD!F734</f>
        <v>-4.1844199166302257E-3</v>
      </c>
      <c r="F734" s="2">
        <f>'Moving Avg'!D734</f>
        <v>1.2898000000000001</v>
      </c>
      <c r="G734" s="2">
        <f>'Moving Avg'!F734</f>
        <v>1.2860049999999998</v>
      </c>
      <c r="H734" s="2">
        <f>'Moving Avg'!G734</f>
        <v>1.2654879999999993</v>
      </c>
      <c r="I734" s="2">
        <f>'Moving Avg'!H734</f>
        <v>1.2524540000000035</v>
      </c>
      <c r="J734" s="5" t="str">
        <f>OBV!F734</f>
        <v>NEUTRAL</v>
      </c>
      <c r="K734" s="5" t="str">
        <f>OBV!G734</f>
        <v>NEUTRAL</v>
      </c>
      <c r="L734" s="5" t="str">
        <f>OBV!H734</f>
        <v>NEUTRAL</v>
      </c>
    </row>
    <row r="735" spans="1:12" ht="13.5" x14ac:dyDescent="0.25">
      <c r="A735" s="3">
        <f>RSI!A735</f>
        <v>43376</v>
      </c>
      <c r="B735" s="2">
        <f>RSI!B735</f>
        <v>1.2898000000000001</v>
      </c>
      <c r="C735" s="2">
        <f>RSI!I735</f>
        <v>83.950823211275718</v>
      </c>
      <c r="D735" s="2">
        <f>MACD!E735</f>
        <v>-2.1348323871643871E-3</v>
      </c>
      <c r="E735" s="2">
        <f>MACD!F735</f>
        <v>-3.7745024107370584E-3</v>
      </c>
      <c r="F735" s="2">
        <f>'Moving Avg'!D735</f>
        <v>1.2898000000000001</v>
      </c>
      <c r="G735" s="2">
        <f>'Moving Avg'!F735</f>
        <v>1.2863499999999999</v>
      </c>
      <c r="H735" s="2">
        <f>'Moving Avg'!G735</f>
        <v>1.2656259999999993</v>
      </c>
      <c r="I735" s="2">
        <f>'Moving Avg'!H735</f>
        <v>1.2529405000000038</v>
      </c>
      <c r="J735" s="5" t="str">
        <f>OBV!F735</f>
        <v>NEUTRAL</v>
      </c>
      <c r="K735" s="5" t="str">
        <f>OBV!G735</f>
        <v>NEUTRAL</v>
      </c>
      <c r="L735" s="5" t="str">
        <f>OBV!H735</f>
        <v>NEUTRAL</v>
      </c>
    </row>
    <row r="736" spans="1:12" ht="13.5" x14ac:dyDescent="0.25">
      <c r="A736" s="3">
        <f>RSI!A736</f>
        <v>43377</v>
      </c>
      <c r="B736" s="2">
        <f>RSI!B736</f>
        <v>1.2898000000000001</v>
      </c>
      <c r="C736" s="2">
        <f>RSI!I736</f>
        <v>83.950823211275718</v>
      </c>
      <c r="D736" s="2">
        <f>MACD!E736</f>
        <v>-1.1483594802492725E-3</v>
      </c>
      <c r="E736" s="2">
        <f>MACD!F736</f>
        <v>-3.2492738246395012E-3</v>
      </c>
      <c r="F736" s="2">
        <f>'Moving Avg'!D736</f>
        <v>1.2898000000000001</v>
      </c>
      <c r="G736" s="2">
        <f>'Moving Avg'!F736</f>
        <v>1.2866949999999997</v>
      </c>
      <c r="H736" s="2">
        <f>'Moving Avg'!G736</f>
        <v>1.2657639999999992</v>
      </c>
      <c r="I736" s="2">
        <f>'Moving Avg'!H736</f>
        <v>1.2532655000000037</v>
      </c>
      <c r="J736" s="5" t="str">
        <f>OBV!F736</f>
        <v>NEUTRAL</v>
      </c>
      <c r="K736" s="5" t="str">
        <f>OBV!G736</f>
        <v>NEUTRAL</v>
      </c>
      <c r="L736" s="5" t="str">
        <f>OBV!H736</f>
        <v>NEUTRAL</v>
      </c>
    </row>
    <row r="737" spans="1:12" ht="13.5" x14ac:dyDescent="0.25">
      <c r="A737" s="3">
        <f>RSI!A737</f>
        <v>43378</v>
      </c>
      <c r="B737" s="2">
        <f>RSI!B737</f>
        <v>1.2898000000000001</v>
      </c>
      <c r="C737" s="2">
        <f>RSI!I737</f>
        <v>83.950823211275718</v>
      </c>
      <c r="D737" s="2">
        <f>MACD!E737</f>
        <v>-3.6239512890268166E-4</v>
      </c>
      <c r="E737" s="2">
        <f>MACD!F737</f>
        <v>-2.6718980854921375E-3</v>
      </c>
      <c r="F737" s="2">
        <f>'Moving Avg'!D737</f>
        <v>1.2898000000000001</v>
      </c>
      <c r="G737" s="2">
        <f>'Moving Avg'!F737</f>
        <v>1.2870399999999997</v>
      </c>
      <c r="H737" s="2">
        <f>'Moving Avg'!G737</f>
        <v>1.2659019999999994</v>
      </c>
      <c r="I737" s="2">
        <f>'Moving Avg'!H737</f>
        <v>1.2535905000000036</v>
      </c>
      <c r="J737" s="5" t="str">
        <f>OBV!F737</f>
        <v>NEUTRAL</v>
      </c>
      <c r="K737" s="5" t="str">
        <f>OBV!G737</f>
        <v>NEUTRAL</v>
      </c>
      <c r="L737" s="5" t="str">
        <f>OBV!H737</f>
        <v>NEUTRAL</v>
      </c>
    </row>
    <row r="738" spans="1:12" ht="13.5" x14ac:dyDescent="0.25">
      <c r="A738" s="3">
        <f>RSI!A738</f>
        <v>43381</v>
      </c>
      <c r="B738" s="2">
        <f>RSI!B738</f>
        <v>1.2898000000000001</v>
      </c>
      <c r="C738" s="2">
        <f>RSI!I738</f>
        <v>83.950823211275718</v>
      </c>
      <c r="D738" s="2">
        <f>MACD!E738</f>
        <v>2.5751876607160717E-4</v>
      </c>
      <c r="E738" s="2">
        <f>MACD!F738</f>
        <v>-2.086014715179389E-3</v>
      </c>
      <c r="F738" s="2">
        <f>'Moving Avg'!D738</f>
        <v>1.2898000000000001</v>
      </c>
      <c r="G738" s="2">
        <f>'Moving Avg'!F738</f>
        <v>1.2873849999999998</v>
      </c>
      <c r="H738" s="2">
        <f>'Moving Avg'!G738</f>
        <v>1.2660399999999994</v>
      </c>
      <c r="I738" s="2">
        <f>'Moving Avg'!H738</f>
        <v>1.2539155000000037</v>
      </c>
      <c r="J738" s="5" t="str">
        <f>OBV!F738</f>
        <v>NEUTRAL</v>
      </c>
      <c r="K738" s="5" t="str">
        <f>OBV!G738</f>
        <v>NEUTRAL</v>
      </c>
      <c r="L738" s="5" t="str">
        <f>OBV!H738</f>
        <v>NEUTRAL</v>
      </c>
    </row>
    <row r="739" spans="1:12" ht="13.5" x14ac:dyDescent="0.25">
      <c r="A739" s="3">
        <f>RSI!A739</f>
        <v>43382</v>
      </c>
      <c r="B739" s="2">
        <f>RSI!B739</f>
        <v>1.2898000000000001</v>
      </c>
      <c r="C739" s="2">
        <f>RSI!I739</f>
        <v>83.950823211275718</v>
      </c>
      <c r="D739" s="2">
        <f>MACD!E739</f>
        <v>7.402716038311663E-4</v>
      </c>
      <c r="E739" s="2">
        <f>MACD!F739</f>
        <v>-1.520757451377278E-3</v>
      </c>
      <c r="F739" s="2">
        <f>'Moving Avg'!D739</f>
        <v>1.2898000000000001</v>
      </c>
      <c r="G739" s="2">
        <f>'Moving Avg'!F739</f>
        <v>1.2877299999999998</v>
      </c>
      <c r="H739" s="2">
        <f>'Moving Avg'!G739</f>
        <v>1.2661779999999994</v>
      </c>
      <c r="I739" s="2">
        <f>'Moving Avg'!H739</f>
        <v>1.2542405000000039</v>
      </c>
      <c r="J739" s="5" t="str">
        <f>OBV!F739</f>
        <v>NEUTRAL</v>
      </c>
      <c r="K739" s="5" t="str">
        <f>OBV!G739</f>
        <v>NEUTRAL</v>
      </c>
      <c r="L739" s="5" t="str">
        <f>OBV!H739</f>
        <v>NEUTRAL</v>
      </c>
    </row>
    <row r="740" spans="1:12" ht="13.5" x14ac:dyDescent="0.25">
      <c r="A740" s="3">
        <f>RSI!A740</f>
        <v>43383</v>
      </c>
      <c r="B740" s="2">
        <f>RSI!B740</f>
        <v>1.2898000000000001</v>
      </c>
      <c r="C740" s="2">
        <f>RSI!I740</f>
        <v>83.950823211275718</v>
      </c>
      <c r="D740" s="2">
        <f>MACD!E740</f>
        <v>1.1100606179865746E-3</v>
      </c>
      <c r="E740" s="2">
        <f>MACD!F740</f>
        <v>-9.9459383750450736E-4</v>
      </c>
      <c r="F740" s="2">
        <f>'Moving Avg'!D740</f>
        <v>1.2898000000000001</v>
      </c>
      <c r="G740" s="2">
        <f>'Moving Avg'!F740</f>
        <v>1.2880749999999996</v>
      </c>
      <c r="H740" s="2">
        <f>'Moving Avg'!G740</f>
        <v>1.2672759999999996</v>
      </c>
      <c r="I740" s="2">
        <f>'Moving Avg'!H740</f>
        <v>1.254565500000004</v>
      </c>
      <c r="J740" s="5" t="str">
        <f>OBV!F740</f>
        <v>NEUTRAL</v>
      </c>
      <c r="K740" s="5" t="str">
        <f>OBV!G740</f>
        <v>NEUTRAL</v>
      </c>
      <c r="L740" s="5" t="str">
        <f>OBV!H740</f>
        <v>NEUTRAL</v>
      </c>
    </row>
    <row r="741" spans="1:12" ht="13.5" x14ac:dyDescent="0.25">
      <c r="A741" s="3">
        <f>RSI!A741</f>
        <v>43384</v>
      </c>
      <c r="B741" s="2">
        <f>RSI!B741</f>
        <v>1.2898000000000001</v>
      </c>
      <c r="C741" s="2">
        <f>RSI!I741</f>
        <v>83.950823211275718</v>
      </c>
      <c r="D741" s="2">
        <f>MACD!E741</f>
        <v>1.3871310921200752E-3</v>
      </c>
      <c r="E741" s="2">
        <f>MACD!F741</f>
        <v>-5.1824885157959093E-4</v>
      </c>
      <c r="F741" s="2">
        <f>'Moving Avg'!D741</f>
        <v>1.2898000000000001</v>
      </c>
      <c r="G741" s="2">
        <f>'Moving Avg'!F741</f>
        <v>1.2884199999999999</v>
      </c>
      <c r="H741" s="2">
        <f>'Moving Avg'!G741</f>
        <v>1.2683739999999997</v>
      </c>
      <c r="I741" s="2">
        <f>'Moving Avg'!H741</f>
        <v>1.2548905000000041</v>
      </c>
      <c r="J741" s="5" t="str">
        <f>OBV!F741</f>
        <v>NEUTRAL</v>
      </c>
      <c r="K741" s="5" t="str">
        <f>OBV!G741</f>
        <v>NEUTRAL</v>
      </c>
      <c r="L741" s="5" t="str">
        <f>OBV!H741</f>
        <v>NEUTRAL</v>
      </c>
    </row>
    <row r="742" spans="1:12" ht="13.5" x14ac:dyDescent="0.25">
      <c r="A742" s="3">
        <f>RSI!A742</f>
        <v>43385</v>
      </c>
      <c r="B742" s="2">
        <f>RSI!B742</f>
        <v>1.2898000000000001</v>
      </c>
      <c r="C742" s="2">
        <f>RSI!I742</f>
        <v>83.950823211275718</v>
      </c>
      <c r="D742" s="2">
        <f>MACD!E742</f>
        <v>1.5884013371862959E-3</v>
      </c>
      <c r="E742" s="2">
        <f>MACD!F742</f>
        <v>-9.6918813826413523E-5</v>
      </c>
      <c r="F742" s="2">
        <f>'Moving Avg'!D742</f>
        <v>1.2898000000000001</v>
      </c>
      <c r="G742" s="2">
        <f>'Moving Avg'!F742</f>
        <v>1.2887649999999997</v>
      </c>
      <c r="H742" s="2">
        <f>'Moving Avg'!G742</f>
        <v>1.2694719999999997</v>
      </c>
      <c r="I742" s="2">
        <f>'Moving Avg'!H742</f>
        <v>1.255215500000004</v>
      </c>
      <c r="J742" s="5" t="str">
        <f>OBV!F742</f>
        <v>NEUTRAL</v>
      </c>
      <c r="K742" s="5" t="str">
        <f>OBV!G742</f>
        <v>NEUTRAL</v>
      </c>
      <c r="L742" s="5" t="str">
        <f>OBV!H742</f>
        <v>NEUTRAL</v>
      </c>
    </row>
    <row r="743" spans="1:12" ht="13.5" x14ac:dyDescent="0.25">
      <c r="A743" s="3">
        <f>RSI!A743</f>
        <v>43389</v>
      </c>
      <c r="B743" s="2">
        <f>RSI!B743</f>
        <v>1.2898000000000001</v>
      </c>
      <c r="C743" s="2">
        <f>RSI!I743</f>
        <v>83.950823211275718</v>
      </c>
      <c r="D743" s="2">
        <f>MACD!E743</f>
        <v>1.7279902603897224E-3</v>
      </c>
      <c r="E743" s="2">
        <f>MACD!F743</f>
        <v>2.6806300101681372E-4</v>
      </c>
      <c r="F743" s="2">
        <f>'Moving Avg'!D743</f>
        <v>1.2898000000000001</v>
      </c>
      <c r="G743" s="2">
        <f>'Moving Avg'!F743</f>
        <v>1.2891099999999998</v>
      </c>
      <c r="H743" s="2">
        <f>'Moving Avg'!G743</f>
        <v>1.2705699999999998</v>
      </c>
      <c r="I743" s="2">
        <f>'Moving Avg'!H743</f>
        <v>1.2555405000000042</v>
      </c>
      <c r="J743" s="5" t="str">
        <f>OBV!F743</f>
        <v>NEUTRAL</v>
      </c>
      <c r="K743" s="5" t="str">
        <f>OBV!G743</f>
        <v>NEUTRAL</v>
      </c>
      <c r="L743" s="5" t="str">
        <f>OBV!H743</f>
        <v>NEUTRAL</v>
      </c>
    </row>
    <row r="744" spans="1:12" ht="13.5" x14ac:dyDescent="0.25">
      <c r="A744" s="3">
        <f>RSI!A744</f>
        <v>43390</v>
      </c>
      <c r="B744" s="2">
        <f>RSI!B744</f>
        <v>1.2898000000000001</v>
      </c>
      <c r="C744" s="2">
        <f>RSI!I744</f>
        <v>83.950823211275718</v>
      </c>
      <c r="D744" s="2">
        <f>MACD!E744</f>
        <v>1.8176626046613187E-3</v>
      </c>
      <c r="E744" s="2">
        <f>MACD!F744</f>
        <v>5.779829217457148E-4</v>
      </c>
      <c r="F744" s="2">
        <f>'Moving Avg'!D744</f>
        <v>1.2898000000000001</v>
      </c>
      <c r="G744" s="2">
        <f>'Moving Avg'!F744</f>
        <v>1.2894549999999998</v>
      </c>
      <c r="H744" s="2">
        <f>'Moving Avg'!G744</f>
        <v>1.2716679999999998</v>
      </c>
      <c r="I744" s="2">
        <f>'Moving Avg'!H744</f>
        <v>1.2558655000000043</v>
      </c>
      <c r="J744" s="5" t="str">
        <f>OBV!F744</f>
        <v>NEUTRAL</v>
      </c>
      <c r="K744" s="5" t="str">
        <f>OBV!G744</f>
        <v>NEUTRAL</v>
      </c>
      <c r="L744" s="5" t="str">
        <f>OBV!H744</f>
        <v>NEUTRAL</v>
      </c>
    </row>
    <row r="745" spans="1:12" ht="13.5" x14ac:dyDescent="0.25">
      <c r="A745" s="3">
        <f>RSI!A745</f>
        <v>43391</v>
      </c>
      <c r="B745" s="2">
        <f>RSI!B745</f>
        <v>1.2898000000000001</v>
      </c>
      <c r="C745" s="2">
        <f>RSI!I745</f>
        <v>83.950823211275718</v>
      </c>
      <c r="D745" s="2">
        <f>MACD!E745</f>
        <v>1.8672046110890239E-3</v>
      </c>
      <c r="E745" s="2">
        <f>MACD!F745</f>
        <v>8.3582725961437658E-4</v>
      </c>
      <c r="F745" s="2">
        <f>'Moving Avg'!D745</f>
        <v>1.2898000000000001</v>
      </c>
      <c r="G745" s="2">
        <f>'Moving Avg'!F745</f>
        <v>1.2897999999999998</v>
      </c>
      <c r="H745" s="2">
        <f>'Moving Avg'!G745</f>
        <v>1.2727659999999998</v>
      </c>
      <c r="I745" s="2">
        <f>'Moving Avg'!H745</f>
        <v>1.2561905000000042</v>
      </c>
      <c r="J745" s="5" t="str">
        <f>OBV!F745</f>
        <v>NEUTRAL</v>
      </c>
      <c r="K745" s="5" t="str">
        <f>OBV!G745</f>
        <v>NEUTRAL</v>
      </c>
      <c r="L745" s="5" t="str">
        <f>OBV!H745</f>
        <v>NEUTRAL</v>
      </c>
    </row>
    <row r="746" spans="1:12" ht="13.5" x14ac:dyDescent="0.25">
      <c r="A746" s="3">
        <f>RSI!A746</f>
        <v>43392</v>
      </c>
      <c r="B746" s="2">
        <f>RSI!B746</f>
        <v>1.2898000000000001</v>
      </c>
      <c r="C746" s="2">
        <f>RSI!I746</f>
        <v>83.950823211275718</v>
      </c>
      <c r="D746" s="2">
        <f>MACD!E746</f>
        <v>1.8847408883633232E-3</v>
      </c>
      <c r="E746" s="2">
        <f>MACD!F746</f>
        <v>1.045609985364166E-3</v>
      </c>
      <c r="F746" s="2">
        <f>'Moving Avg'!D746</f>
        <v>1.2898000000000001</v>
      </c>
      <c r="G746" s="2">
        <f>'Moving Avg'!F746</f>
        <v>1.2897999999999998</v>
      </c>
      <c r="H746" s="2">
        <f>'Moving Avg'!G746</f>
        <v>1.2738639999999999</v>
      </c>
      <c r="I746" s="2">
        <f>'Moving Avg'!H746</f>
        <v>1.2566125000000041</v>
      </c>
      <c r="J746" s="5" t="str">
        <f>OBV!F746</f>
        <v>NEUTRAL</v>
      </c>
      <c r="K746" s="5" t="str">
        <f>OBV!G746</f>
        <v>NEUTRAL</v>
      </c>
      <c r="L746" s="5" t="str">
        <f>OBV!H746</f>
        <v>NEUTRAL</v>
      </c>
    </row>
    <row r="747" spans="1:12" ht="13.5" x14ac:dyDescent="0.25">
      <c r="A747" s="3">
        <f>RSI!A747</f>
        <v>43395</v>
      </c>
      <c r="B747" s="2">
        <f>RSI!B747</f>
        <v>1.2555000000000001</v>
      </c>
      <c r="C747" s="2">
        <f>RSI!I747</f>
        <v>11.824344516004416</v>
      </c>
      <c r="D747" s="2">
        <f>MACD!E747</f>
        <v>4.4177423490385781E-3</v>
      </c>
      <c r="E747" s="2">
        <f>MACD!F747</f>
        <v>1.7200364580990486E-3</v>
      </c>
      <c r="F747" s="2">
        <f>'Moving Avg'!D747</f>
        <v>1.28294</v>
      </c>
      <c r="G747" s="2">
        <f>'Moving Avg'!F747</f>
        <v>1.2880849999999999</v>
      </c>
      <c r="H747" s="2">
        <f>'Moving Avg'!G747</f>
        <v>1.274276</v>
      </c>
      <c r="I747" s="2">
        <f>'Moving Avg'!H747</f>
        <v>1.2567660000000043</v>
      </c>
      <c r="J747" s="5" t="str">
        <f>OBV!F747</f>
        <v>BEARISH</v>
      </c>
      <c r="K747" s="5" t="str">
        <f>OBV!G747</f>
        <v>STRONG</v>
      </c>
      <c r="L747" s="5" t="str">
        <f>OBV!H747</f>
        <v>CONFIRMED BEARISH</v>
      </c>
    </row>
    <row r="748" spans="1:12" ht="13.5" x14ac:dyDescent="0.25">
      <c r="A748" s="3">
        <f>RSI!A748</f>
        <v>43396</v>
      </c>
      <c r="B748" s="2">
        <f>RSI!B748</f>
        <v>1.2349000000000001</v>
      </c>
      <c r="C748" s="2">
        <f>RSI!I748</f>
        <v>7.6007388391347206</v>
      </c>
      <c r="D748" s="2">
        <f>MACD!E748</f>
        <v>8.2687521276409992E-3</v>
      </c>
      <c r="E748" s="2">
        <f>MACD!F748</f>
        <v>3.029779592007439E-3</v>
      </c>
      <c r="F748" s="2">
        <f>'Moving Avg'!D748</f>
        <v>1.27196</v>
      </c>
      <c r="G748" s="2">
        <f>'Moving Avg'!F748</f>
        <v>1.2853399999999999</v>
      </c>
      <c r="H748" s="2">
        <f>'Moving Avg'!G748</f>
        <v>1.2742760000000002</v>
      </c>
      <c r="I748" s="2">
        <f>'Moving Avg'!H748</f>
        <v>1.2568165000000042</v>
      </c>
      <c r="J748" s="5" t="str">
        <f>OBV!F748</f>
        <v>BEARISH</v>
      </c>
      <c r="K748" s="5" t="str">
        <f>OBV!G748</f>
        <v>STRONG</v>
      </c>
      <c r="L748" s="5" t="str">
        <f>OBV!H748</f>
        <v>CONFIRMED BEARISH</v>
      </c>
    </row>
    <row r="749" spans="1:12" ht="13.5" x14ac:dyDescent="0.25">
      <c r="A749" s="3">
        <f>RSI!A749</f>
        <v>43397</v>
      </c>
      <c r="B749" s="2">
        <f>RSI!B749</f>
        <v>1.2349000000000001</v>
      </c>
      <c r="C749" s="2">
        <f>RSI!I749</f>
        <v>7.6007388391347206</v>
      </c>
      <c r="D749" s="2">
        <f>MACD!E749</f>
        <v>1.1817335263268225E-2</v>
      </c>
      <c r="E749" s="2">
        <f>MACD!F749</f>
        <v>4.7872907262595963E-3</v>
      </c>
      <c r="F749" s="2">
        <f>'Moving Avg'!D749</f>
        <v>1.26098</v>
      </c>
      <c r="G749" s="2">
        <f>'Moving Avg'!F749</f>
        <v>1.2825949999999999</v>
      </c>
      <c r="H749" s="2">
        <f>'Moving Avg'!G749</f>
        <v>1.2742760000000002</v>
      </c>
      <c r="I749" s="2">
        <f>'Moving Avg'!H749</f>
        <v>1.2570285000000043</v>
      </c>
      <c r="J749" s="5" t="str">
        <f>OBV!F749</f>
        <v>BEARISH</v>
      </c>
      <c r="K749" s="5" t="str">
        <f>OBV!G749</f>
        <v>STRONG</v>
      </c>
      <c r="L749" s="5" t="str">
        <f>OBV!H749</f>
        <v>CONFIRMED BEARISH</v>
      </c>
    </row>
    <row r="750" spans="1:12" ht="13.5" x14ac:dyDescent="0.25">
      <c r="A750" s="3">
        <f>RSI!A750</f>
        <v>43398</v>
      </c>
      <c r="B750" s="2">
        <f>RSI!B750</f>
        <v>1.2349000000000001</v>
      </c>
      <c r="C750" s="2">
        <f>RSI!I750</f>
        <v>7.6007388391347206</v>
      </c>
      <c r="D750" s="2">
        <f>MACD!E750</f>
        <v>1.5088534753992855E-2</v>
      </c>
      <c r="E750" s="2">
        <f>MACD!F750</f>
        <v>6.8475395318062481E-3</v>
      </c>
      <c r="F750" s="2">
        <f>'Moving Avg'!D750</f>
        <v>1.25</v>
      </c>
      <c r="G750" s="2">
        <f>'Moving Avg'!F750</f>
        <v>1.2798499999999999</v>
      </c>
      <c r="H750" s="2">
        <f>'Moving Avg'!G750</f>
        <v>1.2742760000000004</v>
      </c>
      <c r="I750" s="2">
        <f>'Moving Avg'!H750</f>
        <v>1.2571115000000044</v>
      </c>
      <c r="J750" s="5" t="str">
        <f>OBV!F750</f>
        <v>BEARISH</v>
      </c>
      <c r="K750" s="5" t="str">
        <f>OBV!G750</f>
        <v>STRONG</v>
      </c>
      <c r="L750" s="5" t="str">
        <f>OBV!H750</f>
        <v>CONFIRMED BEARISH</v>
      </c>
    </row>
    <row r="751" spans="1:12" ht="13.5" x14ac:dyDescent="0.25">
      <c r="A751" s="3">
        <f>RSI!A751</f>
        <v>43399</v>
      </c>
      <c r="B751" s="2">
        <f>RSI!B751</f>
        <v>1.2349000000000001</v>
      </c>
      <c r="C751" s="2">
        <f>RSI!I751</f>
        <v>7.6007388391347206</v>
      </c>
      <c r="D751" s="2">
        <f>MACD!E751</f>
        <v>1.8105132249529365E-2</v>
      </c>
      <c r="E751" s="2">
        <f>MACD!F751</f>
        <v>9.0990580753508715E-3</v>
      </c>
      <c r="F751" s="2">
        <f>'Moving Avg'!D751</f>
        <v>1.23902</v>
      </c>
      <c r="G751" s="2">
        <f>'Moving Avg'!F751</f>
        <v>1.2771049999999999</v>
      </c>
      <c r="H751" s="2">
        <f>'Moving Avg'!G751</f>
        <v>1.2742760000000004</v>
      </c>
      <c r="I751" s="2">
        <f>'Moving Avg'!H751</f>
        <v>1.2571945000000044</v>
      </c>
      <c r="J751" s="5" t="str">
        <f>OBV!F751</f>
        <v>BEARISH</v>
      </c>
      <c r="K751" s="5" t="str">
        <f>OBV!G751</f>
        <v>STRONG</v>
      </c>
      <c r="L751" s="5" t="str">
        <f>OBV!H751</f>
        <v>CONFIRMED BEARISH</v>
      </c>
    </row>
    <row r="752" spans="1:12" ht="13.5" x14ac:dyDescent="0.25">
      <c r="A752" s="3">
        <f>RSI!A752</f>
        <v>43402</v>
      </c>
      <c r="B752" s="2">
        <f>RSI!B752</f>
        <v>1.2349000000000001</v>
      </c>
      <c r="C752" s="2">
        <f>RSI!I752</f>
        <v>7.6007388391347206</v>
      </c>
      <c r="D752" s="2">
        <f>MACD!E752</f>
        <v>2.0887878067974874E-2</v>
      </c>
      <c r="E752" s="2">
        <f>MACD!F752</f>
        <v>1.1456822073875673E-2</v>
      </c>
      <c r="F752" s="2">
        <f>'Moving Avg'!D752</f>
        <v>1.2349000000000001</v>
      </c>
      <c r="G752" s="2">
        <f>'Moving Avg'!F752</f>
        <v>1.2743599999999999</v>
      </c>
      <c r="H752" s="2">
        <f>'Moving Avg'!G752</f>
        <v>1.2742760000000004</v>
      </c>
      <c r="I752" s="2">
        <f>'Moving Avg'!H752</f>
        <v>1.2572775000000045</v>
      </c>
      <c r="J752" s="5" t="str">
        <f>OBV!F752</f>
        <v>BEARISH</v>
      </c>
      <c r="K752" s="5" t="str">
        <f>OBV!G752</f>
        <v>STRONG</v>
      </c>
      <c r="L752" s="5" t="str">
        <f>OBV!H752</f>
        <v>CONFIRMED BEARISH</v>
      </c>
    </row>
    <row r="753" spans="1:12" ht="13.5" x14ac:dyDescent="0.25">
      <c r="A753" s="3">
        <f>RSI!A753</f>
        <v>43403</v>
      </c>
      <c r="B753" s="2">
        <f>RSI!B753</f>
        <v>1.2349000000000001</v>
      </c>
      <c r="C753" s="2">
        <f>RSI!I753</f>
        <v>7.6007388391347206</v>
      </c>
      <c r="D753" s="2">
        <f>MACD!E753</f>
        <v>2.3455694557435569E-2</v>
      </c>
      <c r="E753" s="2">
        <f>MACD!F753</f>
        <v>1.3856596570587652E-2</v>
      </c>
      <c r="F753" s="2">
        <f>'Moving Avg'!D753</f>
        <v>1.2349000000000001</v>
      </c>
      <c r="G753" s="2">
        <f>'Moving Avg'!F753</f>
        <v>1.2716149999999999</v>
      </c>
      <c r="H753" s="2">
        <f>'Moving Avg'!G753</f>
        <v>1.2740020000000003</v>
      </c>
      <c r="I753" s="2">
        <f>'Moving Avg'!H753</f>
        <v>1.2573605000000043</v>
      </c>
      <c r="J753" s="5" t="str">
        <f>OBV!F753</f>
        <v>NEUTRAL</v>
      </c>
      <c r="K753" s="5" t="str">
        <f>OBV!G753</f>
        <v>NEUTRAL</v>
      </c>
      <c r="L753" s="5" t="str">
        <f>OBV!H753</f>
        <v>NEUTRAL</v>
      </c>
    </row>
    <row r="754" spans="1:12" ht="13.5" x14ac:dyDescent="0.25">
      <c r="A754" s="3">
        <f>RSI!A754</f>
        <v>43404</v>
      </c>
      <c r="B754" s="2">
        <f>RSI!B754</f>
        <v>1.2349000000000001</v>
      </c>
      <c r="C754" s="2">
        <f>RSI!I754</f>
        <v>7.6007388391347206</v>
      </c>
      <c r="D754" s="2">
        <f>MACD!E754</f>
        <v>2.5825856256500801E-2</v>
      </c>
      <c r="E754" s="2">
        <f>MACD!F754</f>
        <v>1.6250448507770285E-2</v>
      </c>
      <c r="F754" s="2">
        <f>'Moving Avg'!D754</f>
        <v>1.2349000000000001</v>
      </c>
      <c r="G754" s="2">
        <f>'Moving Avg'!F754</f>
        <v>1.2688699999999997</v>
      </c>
      <c r="H754" s="2">
        <f>'Moving Avg'!G754</f>
        <v>1.2737280000000006</v>
      </c>
      <c r="I754" s="2">
        <f>'Moving Avg'!H754</f>
        <v>1.2574435000000044</v>
      </c>
      <c r="J754" s="5" t="str">
        <f>OBV!F754</f>
        <v>NEUTRAL</v>
      </c>
      <c r="K754" s="5" t="str">
        <f>OBV!G754</f>
        <v>NEUTRAL</v>
      </c>
      <c r="L754" s="5" t="str">
        <f>OBV!H754</f>
        <v>NEUTRAL</v>
      </c>
    </row>
    <row r="755" spans="1:12" ht="13.5" x14ac:dyDescent="0.25">
      <c r="A755" s="3">
        <f>RSI!A755</f>
        <v>43405</v>
      </c>
      <c r="B755" s="2">
        <f>RSI!B755</f>
        <v>1.2349000000000001</v>
      </c>
      <c r="C755" s="2">
        <f>RSI!I755</f>
        <v>7.6007388391347206</v>
      </c>
      <c r="D755" s="2">
        <f>MACD!E755</f>
        <v>2.8014149824070467E-2</v>
      </c>
      <c r="E755" s="2">
        <f>MACD!F755</f>
        <v>1.8603188771030323E-2</v>
      </c>
      <c r="F755" s="2">
        <f>'Moving Avg'!D755</f>
        <v>1.2349000000000001</v>
      </c>
      <c r="G755" s="2">
        <f>'Moving Avg'!F755</f>
        <v>1.2661249999999997</v>
      </c>
      <c r="H755" s="2">
        <f>'Moving Avg'!G755</f>
        <v>1.2734540000000005</v>
      </c>
      <c r="I755" s="2">
        <f>'Moving Avg'!H755</f>
        <v>1.2575265000000044</v>
      </c>
      <c r="J755" s="5" t="str">
        <f>OBV!F755</f>
        <v>NEUTRAL</v>
      </c>
      <c r="K755" s="5" t="str">
        <f>OBV!G755</f>
        <v>NEUTRAL</v>
      </c>
      <c r="L755" s="5" t="str">
        <f>OBV!H755</f>
        <v>NEUTRAL</v>
      </c>
    </row>
    <row r="756" spans="1:12" ht="13.5" x14ac:dyDescent="0.25">
      <c r="A756" s="3">
        <f>RSI!A756</f>
        <v>43406</v>
      </c>
      <c r="B756" s="2">
        <f>RSI!B756</f>
        <v>1.2349000000000001</v>
      </c>
      <c r="C756" s="2">
        <f>RSI!I756</f>
        <v>7.6007388391347206</v>
      </c>
      <c r="D756" s="2">
        <f>MACD!E756</f>
        <v>3.0035016296393602E-2</v>
      </c>
      <c r="E756" s="2">
        <f>MACD!F756</f>
        <v>2.0889554276102978E-2</v>
      </c>
      <c r="F756" s="2">
        <f>'Moving Avg'!D756</f>
        <v>1.2349000000000001</v>
      </c>
      <c r="G756" s="2">
        <f>'Moving Avg'!F756</f>
        <v>1.2633799999999997</v>
      </c>
      <c r="H756" s="2">
        <f>'Moving Avg'!G756</f>
        <v>1.2731800000000006</v>
      </c>
      <c r="I756" s="2">
        <f>'Moving Avg'!H756</f>
        <v>1.2576415000000045</v>
      </c>
      <c r="J756" s="5" t="str">
        <f>OBV!F756</f>
        <v>NEUTRAL</v>
      </c>
      <c r="K756" s="5" t="str">
        <f>OBV!G756</f>
        <v>NEUTRAL</v>
      </c>
      <c r="L756" s="5" t="str">
        <f>OBV!H756</f>
        <v>NEUTRAL</v>
      </c>
    </row>
    <row r="757" spans="1:12" ht="13.5" x14ac:dyDescent="0.25">
      <c r="A757" s="3">
        <f>RSI!A757</f>
        <v>43409</v>
      </c>
      <c r="B757" s="2">
        <f>RSI!B757</f>
        <v>1.2349000000000001</v>
      </c>
      <c r="C757" s="2">
        <f>RSI!I757</f>
        <v>7.6007388391347206</v>
      </c>
      <c r="D757" s="2">
        <f>MACD!E757</f>
        <v>2.6624754799821737E-2</v>
      </c>
      <c r="E757" s="2">
        <f>MACD!F757</f>
        <v>2.2036594380846729E-2</v>
      </c>
      <c r="F757" s="2">
        <f>'Moving Avg'!D757</f>
        <v>1.2349000000000001</v>
      </c>
      <c r="G757" s="2">
        <f>'Moving Avg'!F757</f>
        <v>1.2606349999999997</v>
      </c>
      <c r="H757" s="2">
        <f>'Moving Avg'!G757</f>
        <v>1.2729060000000005</v>
      </c>
      <c r="I757" s="2">
        <f>'Moving Avg'!H757</f>
        <v>1.2578855000000047</v>
      </c>
      <c r="J757" s="5" t="str">
        <f>OBV!F757</f>
        <v>NEUTRAL</v>
      </c>
      <c r="K757" s="5" t="str">
        <f>OBV!G757</f>
        <v>NEUTRAL</v>
      </c>
      <c r="L757" s="5" t="str">
        <f>OBV!H757</f>
        <v>NEUTRAL</v>
      </c>
    </row>
    <row r="758" spans="1:12" ht="13.5" x14ac:dyDescent="0.25">
      <c r="A758" s="3">
        <f>RSI!A758</f>
        <v>43410</v>
      </c>
      <c r="B758" s="2">
        <f>RSI!B758</f>
        <v>1.2692000000000001</v>
      </c>
      <c r="C758" s="2">
        <f>RSI!I758</f>
        <v>58.895309858895999</v>
      </c>
      <c r="D758" s="2">
        <f>MACD!E758</f>
        <v>1.8174267817609335E-2</v>
      </c>
      <c r="E758" s="2">
        <f>MACD!F758</f>
        <v>2.1264129068199251E-2</v>
      </c>
      <c r="F758" s="2">
        <f>'Moving Avg'!D758</f>
        <v>1.24176</v>
      </c>
      <c r="G758" s="2">
        <f>'Moving Avg'!F758</f>
        <v>1.2596049999999999</v>
      </c>
      <c r="H758" s="2">
        <f>'Moving Avg'!G758</f>
        <v>1.2733180000000006</v>
      </c>
      <c r="I758" s="2">
        <f>'Moving Avg'!H758</f>
        <v>1.2583010000000048</v>
      </c>
      <c r="J758" s="5" t="str">
        <f>OBV!F758</f>
        <v>BULLISH</v>
      </c>
      <c r="K758" s="5" t="str">
        <f>OBV!G758</f>
        <v>NEUTRAL</v>
      </c>
      <c r="L758" s="5" t="str">
        <f>OBV!H758</f>
        <v>CONFIRMED BULLISH</v>
      </c>
    </row>
    <row r="759" spans="1:12" ht="13.5" x14ac:dyDescent="0.25">
      <c r="A759" s="3">
        <f>RSI!A759</f>
        <v>43411</v>
      </c>
      <c r="B759" s="2">
        <f>RSI!B759</f>
        <v>1.2692000000000001</v>
      </c>
      <c r="C759" s="2">
        <f>RSI!I759</f>
        <v>58.895309858895999</v>
      </c>
      <c r="D759" s="2">
        <f>MACD!E759</f>
        <v>1.0955518554421673E-2</v>
      </c>
      <c r="E759" s="2">
        <f>MACD!F759</f>
        <v>1.9202406965443737E-2</v>
      </c>
      <c r="F759" s="2">
        <f>'Moving Avg'!D759</f>
        <v>1.2486200000000001</v>
      </c>
      <c r="G759" s="2">
        <f>'Moving Avg'!F759</f>
        <v>1.258575</v>
      </c>
      <c r="H759" s="2">
        <f>'Moving Avg'!G759</f>
        <v>1.2737300000000005</v>
      </c>
      <c r="I759" s="2">
        <f>'Moving Avg'!H759</f>
        <v>1.2587165000000047</v>
      </c>
      <c r="J759" s="5" t="str">
        <f>OBV!F759</f>
        <v>BULLISH</v>
      </c>
      <c r="K759" s="5" t="str">
        <f>OBV!G759</f>
        <v>NEUTRAL</v>
      </c>
      <c r="L759" s="5" t="str">
        <f>OBV!H759</f>
        <v>CONFIRMED BULLISH</v>
      </c>
    </row>
    <row r="760" spans="1:12" ht="13.5" x14ac:dyDescent="0.25">
      <c r="A760" s="3">
        <f>RSI!A760</f>
        <v>43412</v>
      </c>
      <c r="B760" s="2">
        <f>RSI!B760</f>
        <v>1.2692000000000001</v>
      </c>
      <c r="C760" s="2">
        <f>RSI!I760</f>
        <v>58.895309858895999</v>
      </c>
      <c r="D760" s="2">
        <f>MACD!E760</f>
        <v>4.7840709145521298E-3</v>
      </c>
      <c r="E760" s="2">
        <f>MACD!F760</f>
        <v>1.6318739755265415E-2</v>
      </c>
      <c r="F760" s="2">
        <f>'Moving Avg'!D760</f>
        <v>1.2554799999999999</v>
      </c>
      <c r="G760" s="2">
        <f>'Moving Avg'!F760</f>
        <v>1.2575449999999999</v>
      </c>
      <c r="H760" s="2">
        <f>'Moving Avg'!G760</f>
        <v>1.2741420000000003</v>
      </c>
      <c r="I760" s="2">
        <f>'Moving Avg'!H760</f>
        <v>1.2591320000000048</v>
      </c>
      <c r="J760" s="5" t="str">
        <f>OBV!F760</f>
        <v>BULLISH</v>
      </c>
      <c r="K760" s="5" t="str">
        <f>OBV!G760</f>
        <v>NEUTRAL</v>
      </c>
      <c r="L760" s="5" t="str">
        <f>OBV!H760</f>
        <v>CONFIRMED BULLISH</v>
      </c>
    </row>
    <row r="761" spans="1:12" ht="13.5" x14ac:dyDescent="0.25">
      <c r="A761" s="3">
        <f>RSI!A761</f>
        <v>43413</v>
      </c>
      <c r="B761" s="2">
        <f>RSI!B761</f>
        <v>1.2692000000000001</v>
      </c>
      <c r="C761" s="2">
        <f>RSI!I761</f>
        <v>58.895309858895999</v>
      </c>
      <c r="D761" s="2">
        <f>MACD!E761</f>
        <v>-4.9651137781925314E-4</v>
      </c>
      <c r="E761" s="2">
        <f>MACD!F761</f>
        <v>1.2955689528648482E-2</v>
      </c>
      <c r="F761" s="2">
        <f>'Moving Avg'!D761</f>
        <v>1.26234</v>
      </c>
      <c r="G761" s="2">
        <f>'Moving Avg'!F761</f>
        <v>1.256515</v>
      </c>
      <c r="H761" s="2">
        <f>'Moving Avg'!G761</f>
        <v>1.2745540000000002</v>
      </c>
      <c r="I761" s="2">
        <f>'Moving Avg'!H761</f>
        <v>1.2595475000000047</v>
      </c>
      <c r="J761" s="5" t="str">
        <f>OBV!F761</f>
        <v>BULLISH</v>
      </c>
      <c r="K761" s="5" t="str">
        <f>OBV!G761</f>
        <v>NEUTRAL</v>
      </c>
      <c r="L761" s="5" t="str">
        <f>OBV!H761</f>
        <v>CONFIRMED BULLISH</v>
      </c>
    </row>
    <row r="762" spans="1:12" ht="13.5" x14ac:dyDescent="0.25">
      <c r="A762" s="3">
        <f>RSI!A762</f>
        <v>43416</v>
      </c>
      <c r="B762" s="2">
        <f>RSI!B762</f>
        <v>1.2692000000000001</v>
      </c>
      <c r="C762" s="2">
        <f>RSI!I762</f>
        <v>58.895309858895999</v>
      </c>
      <c r="D762" s="2">
        <f>MACD!E762</f>
        <v>-5.0189446681065952E-3</v>
      </c>
      <c r="E762" s="2">
        <f>MACD!F762</f>
        <v>9.3607626892974662E-3</v>
      </c>
      <c r="F762" s="2">
        <f>'Moving Avg'!D762</f>
        <v>1.2692000000000001</v>
      </c>
      <c r="G762" s="2">
        <f>'Moving Avg'!F762</f>
        <v>1.2554850000000002</v>
      </c>
      <c r="H762" s="2">
        <f>'Moving Avg'!G762</f>
        <v>1.2742800000000003</v>
      </c>
      <c r="I762" s="2">
        <f>'Moving Avg'!H762</f>
        <v>1.2599630000000048</v>
      </c>
      <c r="J762" s="5" t="str">
        <f>OBV!F762</f>
        <v>BULLISH</v>
      </c>
      <c r="K762" s="5" t="str">
        <f>OBV!G762</f>
        <v>NEUTRAL</v>
      </c>
      <c r="L762" s="5" t="str">
        <f>OBV!H762</f>
        <v>CONFIRMED BULLISH</v>
      </c>
    </row>
    <row r="763" spans="1:12" ht="13.5" x14ac:dyDescent="0.25">
      <c r="A763" s="3">
        <f>RSI!A763</f>
        <v>43417</v>
      </c>
      <c r="B763" s="2">
        <f>RSI!B763</f>
        <v>1.2692000000000001</v>
      </c>
      <c r="C763" s="2">
        <f>RSI!I763</f>
        <v>58.895309858895999</v>
      </c>
      <c r="D763" s="2">
        <f>MACD!E763</f>
        <v>-8.8958488736810004E-3</v>
      </c>
      <c r="E763" s="2">
        <f>MACD!F763</f>
        <v>5.7094403767017727E-3</v>
      </c>
      <c r="F763" s="2">
        <f>'Moving Avg'!D763</f>
        <v>1.2692000000000001</v>
      </c>
      <c r="G763" s="2">
        <f>'Moving Avg'!F763</f>
        <v>1.2544550000000003</v>
      </c>
      <c r="H763" s="2">
        <f>'Moving Avg'!G763</f>
        <v>1.2740060000000002</v>
      </c>
      <c r="I763" s="2">
        <f>'Moving Avg'!H763</f>
        <v>1.2603465000000049</v>
      </c>
      <c r="J763" s="5" t="str">
        <f>OBV!F763</f>
        <v>NEUTRAL</v>
      </c>
      <c r="K763" s="5" t="str">
        <f>OBV!G763</f>
        <v>NEUTRAL</v>
      </c>
      <c r="L763" s="5" t="str">
        <f>OBV!H763</f>
        <v>NEUTRAL</v>
      </c>
    </row>
    <row r="764" spans="1:12" ht="13.5" x14ac:dyDescent="0.25">
      <c r="A764" s="3">
        <f>RSI!A764</f>
        <v>43418</v>
      </c>
      <c r="B764" s="2">
        <f>RSI!B764</f>
        <v>1.2692000000000001</v>
      </c>
      <c r="C764" s="2">
        <f>RSI!I764</f>
        <v>58.895309858895999</v>
      </c>
      <c r="D764" s="2">
        <f>MACD!E764</f>
        <v>-1.2222815429345335E-2</v>
      </c>
      <c r="E764" s="2">
        <f>MACD!F764</f>
        <v>2.122989215492351E-3</v>
      </c>
      <c r="F764" s="2">
        <f>'Moving Avg'!D764</f>
        <v>1.2692000000000001</v>
      </c>
      <c r="G764" s="2">
        <f>'Moving Avg'!F764</f>
        <v>1.2534250000000005</v>
      </c>
      <c r="H764" s="2">
        <f>'Moving Avg'!G764</f>
        <v>1.2737320000000001</v>
      </c>
      <c r="I764" s="2">
        <f>'Moving Avg'!H764</f>
        <v>1.260730000000005</v>
      </c>
      <c r="J764" s="5" t="str">
        <f>OBV!F764</f>
        <v>NEUTRAL</v>
      </c>
      <c r="K764" s="5" t="str">
        <f>OBV!G764</f>
        <v>NEUTRAL</v>
      </c>
      <c r="L764" s="5" t="str">
        <f>OBV!H764</f>
        <v>NEUTRAL</v>
      </c>
    </row>
    <row r="765" spans="1:12" ht="13.5" x14ac:dyDescent="0.25">
      <c r="A765" s="3">
        <f>RSI!A765</f>
        <v>43419</v>
      </c>
      <c r="B765" s="2">
        <f>RSI!B765</f>
        <v>1.2692000000000001</v>
      </c>
      <c r="C765" s="2">
        <f>RSI!I765</f>
        <v>58.895309858895999</v>
      </c>
      <c r="D765" s="2">
        <f>MACD!E765</f>
        <v>-1.5081005005101122E-2</v>
      </c>
      <c r="E765" s="2">
        <f>MACD!F765</f>
        <v>-1.3178096286263438E-3</v>
      </c>
      <c r="F765" s="2">
        <f>'Moving Avg'!D765</f>
        <v>1.2692000000000001</v>
      </c>
      <c r="G765" s="2">
        <f>'Moving Avg'!F765</f>
        <v>1.2523950000000004</v>
      </c>
      <c r="H765" s="2">
        <f>'Moving Avg'!G765</f>
        <v>1.2734580000000002</v>
      </c>
      <c r="I765" s="2">
        <f>'Moving Avg'!H765</f>
        <v>1.2611135000000049</v>
      </c>
      <c r="J765" s="5" t="str">
        <f>OBV!F765</f>
        <v>NEUTRAL</v>
      </c>
      <c r="K765" s="5" t="str">
        <f>OBV!G765</f>
        <v>NEUTRAL</v>
      </c>
      <c r="L765" s="5" t="str">
        <f>OBV!H765</f>
        <v>NEUTRAL</v>
      </c>
    </row>
    <row r="766" spans="1:12" ht="13.5" x14ac:dyDescent="0.25">
      <c r="A766" s="3">
        <f>RSI!A766</f>
        <v>43420</v>
      </c>
      <c r="B766" s="2">
        <f>RSI!B766</f>
        <v>1.2692000000000001</v>
      </c>
      <c r="C766" s="2">
        <f>RSI!I766</f>
        <v>58.895309858895999</v>
      </c>
      <c r="D766" s="2">
        <f>MACD!E766</f>
        <v>-1.753934720827055E-2</v>
      </c>
      <c r="E766" s="2">
        <f>MACD!F766</f>
        <v>-4.5621171445551856E-3</v>
      </c>
      <c r="F766" s="2">
        <f>'Moving Avg'!D766</f>
        <v>1.2692000000000001</v>
      </c>
      <c r="G766" s="2">
        <f>'Moving Avg'!F766</f>
        <v>1.2513650000000003</v>
      </c>
      <c r="H766" s="2">
        <f>'Moving Avg'!G766</f>
        <v>1.2731840000000001</v>
      </c>
      <c r="I766" s="2">
        <f>'Moving Avg'!H766</f>
        <v>1.2614645000000051</v>
      </c>
      <c r="J766" s="5" t="str">
        <f>OBV!F766</f>
        <v>NEUTRAL</v>
      </c>
      <c r="K766" s="5" t="str">
        <f>OBV!G766</f>
        <v>NEUTRAL</v>
      </c>
      <c r="L766" s="5" t="str">
        <f>OBV!H766</f>
        <v>NEUTRAL</v>
      </c>
    </row>
    <row r="767" spans="1:12" ht="13.5" x14ac:dyDescent="0.25">
      <c r="A767" s="3">
        <f>RSI!A767</f>
        <v>43423</v>
      </c>
      <c r="B767" s="2">
        <f>RSI!B767</f>
        <v>1.2692000000000001</v>
      </c>
      <c r="C767" s="2">
        <f>RSI!I767</f>
        <v>58.895309858895999</v>
      </c>
      <c r="D767" s="2">
        <f>MACD!E767</f>
        <v>-1.9656403382169563E-2</v>
      </c>
      <c r="E767" s="2">
        <f>MACD!F767</f>
        <v>-7.5809743920780617E-3</v>
      </c>
      <c r="F767" s="2">
        <f>'Moving Avg'!D767</f>
        <v>1.2692000000000001</v>
      </c>
      <c r="G767" s="2">
        <f>'Moving Avg'!F767</f>
        <v>1.2520500000000003</v>
      </c>
      <c r="H767" s="2">
        <f>'Moving Avg'!G767</f>
        <v>1.2729100000000002</v>
      </c>
      <c r="I767" s="2">
        <f>'Moving Avg'!H767</f>
        <v>1.2618155000000053</v>
      </c>
      <c r="J767" s="5" t="str">
        <f>OBV!F767</f>
        <v>NEUTRAL</v>
      </c>
      <c r="K767" s="5" t="str">
        <f>OBV!G767</f>
        <v>NEUTRAL</v>
      </c>
      <c r="L767" s="5" t="str">
        <f>OBV!H767</f>
        <v>NEUTRAL</v>
      </c>
    </row>
    <row r="768" spans="1:12" ht="13.5" x14ac:dyDescent="0.25">
      <c r="A768" s="3">
        <f>RSI!A768</f>
        <v>43425</v>
      </c>
      <c r="B768" s="2">
        <f>RSI!B768</f>
        <v>1.2692000000000001</v>
      </c>
      <c r="C768" s="2">
        <f>RSI!I768</f>
        <v>58.895309858896006</v>
      </c>
      <c r="D768" s="2">
        <f>MACD!E768</f>
        <v>-1.6205021143689713E-2</v>
      </c>
      <c r="E768" s="2">
        <f>MACD!F768</f>
        <v>-9.3057837424003927E-3</v>
      </c>
      <c r="F768" s="2">
        <f>'Moving Avg'!D768</f>
        <v>1.2692000000000001</v>
      </c>
      <c r="G768" s="2">
        <f>'Moving Avg'!F768</f>
        <v>1.2537650000000005</v>
      </c>
      <c r="H768" s="2">
        <f>'Moving Avg'!G768</f>
        <v>1.2726359999999999</v>
      </c>
      <c r="I768" s="2">
        <f>'Moving Avg'!H768</f>
        <v>1.2621990000000054</v>
      </c>
      <c r="J768" s="5" t="str">
        <f>OBV!F768</f>
        <v>NEUTRAL</v>
      </c>
      <c r="K768" s="5" t="str">
        <f>OBV!G768</f>
        <v>NEUTRAL</v>
      </c>
      <c r="L768" s="5" t="str">
        <f>OBV!H768</f>
        <v>NEUTRAL</v>
      </c>
    </row>
    <row r="769" spans="1:12" ht="13.5" x14ac:dyDescent="0.25">
      <c r="A769" s="3">
        <f>RSI!A769</f>
        <v>43426</v>
      </c>
      <c r="B769" s="2">
        <f>RSI!B769</f>
        <v>1.2692000000000001</v>
      </c>
      <c r="C769" s="2">
        <f>RSI!I769</f>
        <v>58.895309858895999</v>
      </c>
      <c r="D769" s="2">
        <f>MACD!E769</f>
        <v>-1.331627413469616E-2</v>
      </c>
      <c r="E769" s="2">
        <f>MACD!F769</f>
        <v>-1.0107881820859546E-2</v>
      </c>
      <c r="F769" s="2">
        <f>'Moving Avg'!D769</f>
        <v>1.2692000000000001</v>
      </c>
      <c r="G769" s="2">
        <f>'Moving Avg'!F769</f>
        <v>1.2554800000000004</v>
      </c>
      <c r="H769" s="2">
        <f>'Moving Avg'!G769</f>
        <v>1.272362</v>
      </c>
      <c r="I769" s="2">
        <f>'Moving Avg'!H769</f>
        <v>1.2625825000000055</v>
      </c>
      <c r="J769" s="5" t="str">
        <f>OBV!F769</f>
        <v>NEUTRAL</v>
      </c>
      <c r="K769" s="5" t="str">
        <f>OBV!G769</f>
        <v>NEUTRAL</v>
      </c>
      <c r="L769" s="5" t="str">
        <f>OBV!H769</f>
        <v>NEUTRAL</v>
      </c>
    </row>
    <row r="770" spans="1:12" ht="13.5" x14ac:dyDescent="0.25">
      <c r="A770" s="3">
        <f>RSI!A770</f>
        <v>43427</v>
      </c>
      <c r="B770" s="2">
        <f>RSI!B770</f>
        <v>1.2692000000000001</v>
      </c>
      <c r="C770" s="2">
        <f>RSI!I770</f>
        <v>58.895309858895999</v>
      </c>
      <c r="D770" s="2">
        <f>MACD!E770</f>
        <v>-1.0901258396770031E-2</v>
      </c>
      <c r="E770" s="2">
        <f>MACD!F770</f>
        <v>-1.0266557136041644E-2</v>
      </c>
      <c r="F770" s="2">
        <f>'Moving Avg'!D770</f>
        <v>1.2692000000000001</v>
      </c>
      <c r="G770" s="2">
        <f>'Moving Avg'!F770</f>
        <v>1.2571950000000005</v>
      </c>
      <c r="H770" s="2">
        <f>'Moving Avg'!G770</f>
        <v>1.2720879999999999</v>
      </c>
      <c r="I770" s="2">
        <f>'Moving Avg'!H770</f>
        <v>1.2629660000000056</v>
      </c>
      <c r="J770" s="5" t="str">
        <f>OBV!F770</f>
        <v>NEUTRAL</v>
      </c>
      <c r="K770" s="5" t="str">
        <f>OBV!G770</f>
        <v>NEUTRAL</v>
      </c>
      <c r="L770" s="5" t="str">
        <f>OBV!H770</f>
        <v>NEUTRAL</v>
      </c>
    </row>
    <row r="771" spans="1:12" ht="13.5" x14ac:dyDescent="0.25">
      <c r="A771" s="3">
        <f>RSI!A771</f>
        <v>43430</v>
      </c>
      <c r="B771" s="2">
        <f>RSI!B771</f>
        <v>1.2692000000000001</v>
      </c>
      <c r="C771" s="2">
        <f>RSI!I771</f>
        <v>58.895309858895999</v>
      </c>
      <c r="D771" s="2">
        <f>MACD!E771</f>
        <v>-8.8849211844719278E-3</v>
      </c>
      <c r="E771" s="2">
        <f>MACD!F771</f>
        <v>-9.9902299457277008E-3</v>
      </c>
      <c r="F771" s="2">
        <f>'Moving Avg'!D771</f>
        <v>1.2692000000000001</v>
      </c>
      <c r="G771" s="2">
        <f>'Moving Avg'!F771</f>
        <v>1.2589100000000004</v>
      </c>
      <c r="H771" s="2">
        <f>'Moving Avg'!G771</f>
        <v>1.271814</v>
      </c>
      <c r="I771" s="2">
        <f>'Moving Avg'!H771</f>
        <v>1.2633495000000057</v>
      </c>
      <c r="J771" s="5" t="str">
        <f>OBV!F771</f>
        <v>NEUTRAL</v>
      </c>
      <c r="K771" s="5" t="str">
        <f>OBV!G771</f>
        <v>NEUTRAL</v>
      </c>
      <c r="L771" s="5" t="str">
        <f>OBV!H771</f>
        <v>NEUTRAL</v>
      </c>
    </row>
    <row r="772" spans="1:12" ht="13.5" x14ac:dyDescent="0.25">
      <c r="A772" s="3">
        <f>RSI!A772</f>
        <v>43431</v>
      </c>
      <c r="B772" s="2">
        <f>RSI!B772</f>
        <v>1.2692000000000001</v>
      </c>
      <c r="C772" s="2">
        <f>RSI!I772</f>
        <v>58.895309858895999</v>
      </c>
      <c r="D772" s="2">
        <f>MACD!E772</f>
        <v>-7.2039171442439542E-3</v>
      </c>
      <c r="E772" s="2">
        <f>MACD!F772</f>
        <v>-9.4329673854309515E-3</v>
      </c>
      <c r="F772" s="2">
        <f>'Moving Avg'!D772</f>
        <v>1.2692000000000001</v>
      </c>
      <c r="G772" s="2">
        <f>'Moving Avg'!F772</f>
        <v>1.2606250000000006</v>
      </c>
      <c r="H772" s="2">
        <f>'Moving Avg'!G772</f>
        <v>1.2715399999999999</v>
      </c>
      <c r="I772" s="2">
        <f>'Moving Avg'!H772</f>
        <v>1.2637330000000055</v>
      </c>
      <c r="J772" s="5" t="str">
        <f>OBV!F772</f>
        <v>NEUTRAL</v>
      </c>
      <c r="K772" s="5" t="str">
        <f>OBV!G772</f>
        <v>NEUTRAL</v>
      </c>
      <c r="L772" s="5" t="str">
        <f>OBV!H772</f>
        <v>NEUTRAL</v>
      </c>
    </row>
    <row r="773" spans="1:12" ht="13.5" x14ac:dyDescent="0.25">
      <c r="A773" s="3">
        <f>RSI!A773</f>
        <v>43432</v>
      </c>
      <c r="B773" s="2">
        <f>RSI!B773</f>
        <v>1.2692000000000001</v>
      </c>
      <c r="C773" s="2">
        <f>RSI!I773</f>
        <v>58.895309858895999</v>
      </c>
      <c r="D773" s="2">
        <f>MACD!E773</f>
        <v>-5.8047952649289414E-3</v>
      </c>
      <c r="E773" s="2">
        <f>MACD!F773</f>
        <v>-8.7073329613305498E-3</v>
      </c>
      <c r="F773" s="2">
        <f>'Moving Avg'!D773</f>
        <v>1.2692000000000001</v>
      </c>
      <c r="G773" s="2">
        <f>'Moving Avg'!F773</f>
        <v>1.2623400000000005</v>
      </c>
      <c r="H773" s="2">
        <f>'Moving Avg'!G773</f>
        <v>1.2712659999999998</v>
      </c>
      <c r="I773" s="2">
        <f>'Moving Avg'!H773</f>
        <v>1.2641165000000054</v>
      </c>
      <c r="J773" s="5" t="str">
        <f>OBV!F773</f>
        <v>NEUTRAL</v>
      </c>
      <c r="K773" s="5" t="str">
        <f>OBV!G773</f>
        <v>NEUTRAL</v>
      </c>
      <c r="L773" s="5" t="str">
        <f>OBV!H773</f>
        <v>NEUTRAL</v>
      </c>
    </row>
    <row r="774" spans="1:12" ht="13.5" x14ac:dyDescent="0.25">
      <c r="A774" s="3">
        <f>RSI!A774</f>
        <v>43433</v>
      </c>
      <c r="B774" s="2">
        <f>RSI!B774</f>
        <v>1.2692000000000001</v>
      </c>
      <c r="C774" s="2">
        <f>RSI!I774</f>
        <v>58.895309858895999</v>
      </c>
      <c r="D774" s="2">
        <f>MACD!E774</f>
        <v>-4.6424656413637244E-3</v>
      </c>
      <c r="E774" s="2">
        <f>MACD!F774</f>
        <v>-7.8943594973371854E-3</v>
      </c>
      <c r="F774" s="2">
        <f>'Moving Avg'!D774</f>
        <v>1.2692000000000001</v>
      </c>
      <c r="G774" s="2">
        <f>'Moving Avg'!F774</f>
        <v>1.2640550000000004</v>
      </c>
      <c r="H774" s="2">
        <f>'Moving Avg'!G774</f>
        <v>1.2709919999999997</v>
      </c>
      <c r="I774" s="2">
        <f>'Moving Avg'!H774</f>
        <v>1.2645000000000055</v>
      </c>
      <c r="J774" s="5" t="str">
        <f>OBV!F774</f>
        <v>NEUTRAL</v>
      </c>
      <c r="K774" s="5" t="str">
        <f>OBV!G774</f>
        <v>NEUTRAL</v>
      </c>
      <c r="L774" s="5" t="str">
        <f>OBV!H774</f>
        <v>NEUTRAL</v>
      </c>
    </row>
    <row r="775" spans="1:12" ht="13.5" x14ac:dyDescent="0.25">
      <c r="A775" s="3">
        <f>RSI!A775</f>
        <v>43434</v>
      </c>
      <c r="B775" s="2">
        <f>RSI!B775</f>
        <v>1.2692000000000001</v>
      </c>
      <c r="C775" s="2">
        <f>RSI!I775</f>
        <v>58.895309858895999</v>
      </c>
      <c r="D775" s="2">
        <f>MACD!E775</f>
        <v>-3.6789029375290383E-3</v>
      </c>
      <c r="E775" s="2">
        <f>MACD!F775</f>
        <v>-7.0512681853755563E-3</v>
      </c>
      <c r="F775" s="2">
        <f>'Moving Avg'!D775</f>
        <v>1.2692000000000001</v>
      </c>
      <c r="G775" s="2">
        <f>'Moving Avg'!F775</f>
        <v>1.2657700000000003</v>
      </c>
      <c r="H775" s="2">
        <f>'Moving Avg'!G775</f>
        <v>1.2707179999999996</v>
      </c>
      <c r="I775" s="2">
        <f>'Moving Avg'!H775</f>
        <v>1.2648835000000056</v>
      </c>
      <c r="J775" s="5" t="str">
        <f>OBV!F775</f>
        <v>NEUTRAL</v>
      </c>
      <c r="K775" s="5" t="str">
        <f>OBV!G775</f>
        <v>NEUTRAL</v>
      </c>
      <c r="L775" s="5" t="str">
        <f>OBV!H775</f>
        <v>NEUTRAL</v>
      </c>
    </row>
    <row r="776" spans="1:12" ht="13.5" x14ac:dyDescent="0.25">
      <c r="A776" s="3">
        <f>RSI!A776</f>
        <v>43437</v>
      </c>
      <c r="B776" s="2">
        <f>RSI!B776</f>
        <v>1.2692000000000001</v>
      </c>
      <c r="C776" s="2">
        <f>RSI!I776</f>
        <v>58.895309858895999</v>
      </c>
      <c r="D776" s="2">
        <f>MACD!E776</f>
        <v>-2.8820500734134669E-3</v>
      </c>
      <c r="E776" s="2">
        <f>MACD!F776</f>
        <v>-6.2174245629831393E-3</v>
      </c>
      <c r="F776" s="2">
        <f>'Moving Avg'!D776</f>
        <v>1.2692000000000001</v>
      </c>
      <c r="G776" s="2">
        <f>'Moving Avg'!F776</f>
        <v>1.2674850000000004</v>
      </c>
      <c r="H776" s="2">
        <f>'Moving Avg'!G776</f>
        <v>1.2703059999999995</v>
      </c>
      <c r="I776" s="2">
        <f>'Moving Avg'!H776</f>
        <v>1.2652670000000057</v>
      </c>
      <c r="J776" s="5" t="str">
        <f>OBV!F776</f>
        <v>NEUTRAL</v>
      </c>
      <c r="K776" s="5" t="str">
        <f>OBV!G776</f>
        <v>NEUTRAL</v>
      </c>
      <c r="L776" s="5" t="str">
        <f>OBV!H776</f>
        <v>NEUTRAL</v>
      </c>
    </row>
    <row r="777" spans="1:12" ht="13.5" x14ac:dyDescent="0.25">
      <c r="A777" s="3">
        <f>RSI!A777</f>
        <v>43438</v>
      </c>
      <c r="B777" s="2">
        <f>RSI!B777</f>
        <v>1.2692000000000001</v>
      </c>
      <c r="C777" s="2">
        <f>RSI!I777</f>
        <v>58.895309858895999</v>
      </c>
      <c r="D777" s="2">
        <f>MACD!E777</f>
        <v>-2.2248912759050832E-3</v>
      </c>
      <c r="E777" s="2">
        <f>MACD!F777</f>
        <v>-5.4189179055675286E-3</v>
      </c>
      <c r="F777" s="2">
        <f>'Moving Avg'!D777</f>
        <v>1.2692000000000001</v>
      </c>
      <c r="G777" s="2">
        <f>'Moving Avg'!F777</f>
        <v>1.2692000000000003</v>
      </c>
      <c r="H777" s="2">
        <f>'Moving Avg'!G777</f>
        <v>1.2698939999999994</v>
      </c>
      <c r="I777" s="2">
        <f>'Moving Avg'!H777</f>
        <v>1.2656505000000056</v>
      </c>
      <c r="J777" s="5" t="str">
        <f>OBV!F777</f>
        <v>NEUTRAL</v>
      </c>
      <c r="K777" s="5" t="str">
        <f>OBV!G777</f>
        <v>NEUTRAL</v>
      </c>
      <c r="L777" s="5" t="str">
        <f>OBV!H777</f>
        <v>NEUTRAL</v>
      </c>
    </row>
    <row r="778" spans="1:12" ht="13.5" x14ac:dyDescent="0.25">
      <c r="A778" s="3">
        <f>RSI!A778</f>
        <v>43439</v>
      </c>
      <c r="B778" s="2">
        <f>RSI!B778</f>
        <v>1.2349000000000001</v>
      </c>
      <c r="C778" s="2">
        <f>RSI!I778</f>
        <v>17.100974298230952</v>
      </c>
      <c r="D778" s="2">
        <f>MACD!E778</f>
        <v>8.5607235491691469E-4</v>
      </c>
      <c r="E778" s="2">
        <f>MACD!F778</f>
        <v>-4.1639198534706399E-3</v>
      </c>
      <c r="F778" s="2">
        <f>'Moving Avg'!D778</f>
        <v>1.26234</v>
      </c>
      <c r="G778" s="2">
        <f>'Moving Avg'!F778</f>
        <v>1.2674850000000002</v>
      </c>
      <c r="H778" s="2">
        <f>'Moving Avg'!G778</f>
        <v>1.2687959999999994</v>
      </c>
      <c r="I778" s="2">
        <f>'Moving Avg'!H778</f>
        <v>1.2657335000000056</v>
      </c>
      <c r="J778" s="5" t="str">
        <f>OBV!F778</f>
        <v>BEARISH</v>
      </c>
      <c r="K778" s="5" t="str">
        <f>OBV!G778</f>
        <v>NEUTRAL</v>
      </c>
      <c r="L778" s="5" t="str">
        <f>OBV!H778</f>
        <v>CONFIRMED BEARISH</v>
      </c>
    </row>
    <row r="779" spans="1:12" ht="13.5" x14ac:dyDescent="0.25">
      <c r="A779" s="3">
        <f>RSI!A779</f>
        <v>43440</v>
      </c>
      <c r="B779" s="2">
        <f>RSI!B779</f>
        <v>1.2349000000000001</v>
      </c>
      <c r="C779" s="2">
        <f>RSI!I779</f>
        <v>17.100974298230952</v>
      </c>
      <c r="D779" s="2">
        <f>MACD!E779</f>
        <v>3.6510601300063783E-3</v>
      </c>
      <c r="E779" s="2">
        <f>MACD!F779</f>
        <v>-2.6009238567752365E-3</v>
      </c>
      <c r="F779" s="2">
        <f>'Moving Avg'!D779</f>
        <v>1.2554799999999999</v>
      </c>
      <c r="G779" s="2">
        <f>'Moving Avg'!F779</f>
        <v>1.2657700000000003</v>
      </c>
      <c r="H779" s="2">
        <f>'Moving Avg'!G779</f>
        <v>1.2676979999999993</v>
      </c>
      <c r="I779" s="2">
        <f>'Moving Avg'!H779</f>
        <v>1.2658165000000057</v>
      </c>
      <c r="J779" s="5" t="str">
        <f>OBV!F779</f>
        <v>BEARISH</v>
      </c>
      <c r="K779" s="5" t="str">
        <f>OBV!G779</f>
        <v>NEUTRAL</v>
      </c>
      <c r="L779" s="5" t="str">
        <f>OBV!H779</f>
        <v>CONFIRMED BEARISH</v>
      </c>
    </row>
    <row r="780" spans="1:12" ht="13.5" x14ac:dyDescent="0.25">
      <c r="A780" s="3">
        <f>RSI!A780</f>
        <v>43441</v>
      </c>
      <c r="B780" s="2">
        <f>RSI!B780</f>
        <v>1.2349000000000001</v>
      </c>
      <c r="C780" s="2">
        <f>RSI!I780</f>
        <v>17.100974298230952</v>
      </c>
      <c r="D780" s="2">
        <f>MACD!E780</f>
        <v>6.1901410349338715E-3</v>
      </c>
      <c r="E780" s="2">
        <f>MACD!F780</f>
        <v>-8.4271087843341497E-4</v>
      </c>
      <c r="F780" s="2">
        <f>'Moving Avg'!D780</f>
        <v>1.2486200000000001</v>
      </c>
      <c r="G780" s="2">
        <f>'Moving Avg'!F780</f>
        <v>1.2640550000000002</v>
      </c>
      <c r="H780" s="2">
        <f>'Moving Avg'!G780</f>
        <v>1.2665999999999995</v>
      </c>
      <c r="I780" s="2">
        <f>'Moving Avg'!H780</f>
        <v>1.2658995000000055</v>
      </c>
      <c r="J780" s="5" t="str">
        <f>OBV!F780</f>
        <v>BEARISH</v>
      </c>
      <c r="K780" s="5" t="str">
        <f>OBV!G780</f>
        <v>NEUTRAL</v>
      </c>
      <c r="L780" s="5" t="str">
        <f>OBV!H780</f>
        <v>CONFIRMED BEARISH</v>
      </c>
    </row>
    <row r="781" spans="1:12" ht="13.5" x14ac:dyDescent="0.25">
      <c r="A781" s="3">
        <f>RSI!A781</f>
        <v>43444</v>
      </c>
      <c r="B781" s="2">
        <f>RSI!B781</f>
        <v>1.2349000000000001</v>
      </c>
      <c r="C781" s="2">
        <f>RSI!I781</f>
        <v>17.100974298230952</v>
      </c>
      <c r="D781" s="2">
        <f>MACD!E781</f>
        <v>8.4997897093364028E-3</v>
      </c>
      <c r="E781" s="2">
        <f>MACD!F781</f>
        <v>1.0257892391205485E-3</v>
      </c>
      <c r="F781" s="2">
        <f>'Moving Avg'!D781</f>
        <v>1.24176</v>
      </c>
      <c r="G781" s="2">
        <f>'Moving Avg'!F781</f>
        <v>1.26234</v>
      </c>
      <c r="H781" s="2">
        <f>'Moving Avg'!G781</f>
        <v>1.2655019999999992</v>
      </c>
      <c r="I781" s="2">
        <f>'Moving Avg'!H781</f>
        <v>1.2659825000000056</v>
      </c>
      <c r="J781" s="5" t="str">
        <f>OBV!F781</f>
        <v>BEARISH</v>
      </c>
      <c r="K781" s="5" t="str">
        <f>OBV!G781</f>
        <v>NEUTRAL</v>
      </c>
      <c r="L781" s="5" t="str">
        <f>OBV!H781</f>
        <v>CONFIRMED BEARISH</v>
      </c>
    </row>
    <row r="782" spans="1:12" ht="13.5" x14ac:dyDescent="0.25">
      <c r="A782" s="3">
        <f>RSI!A782</f>
        <v>43445</v>
      </c>
      <c r="B782" s="2">
        <f>RSI!B782</f>
        <v>1.2349000000000001</v>
      </c>
      <c r="C782" s="2">
        <f>RSI!I782</f>
        <v>17.100974298230952</v>
      </c>
      <c r="D782" s="2">
        <f>MACD!E782</f>
        <v>1.0603363004559663E-2</v>
      </c>
      <c r="E782" s="2">
        <f>MACD!F782</f>
        <v>2.9413039922083716E-3</v>
      </c>
      <c r="F782" s="2">
        <f>'Moving Avg'!D782</f>
        <v>1.2349000000000001</v>
      </c>
      <c r="G782" s="2">
        <f>'Moving Avg'!F782</f>
        <v>1.2606249999999999</v>
      </c>
      <c r="H782" s="2">
        <f>'Moving Avg'!G782</f>
        <v>1.2644039999999994</v>
      </c>
      <c r="I782" s="2">
        <f>'Moving Avg'!H782</f>
        <v>1.2660655000000056</v>
      </c>
      <c r="J782" s="5" t="str">
        <f>OBV!F782</f>
        <v>BEARISH</v>
      </c>
      <c r="K782" s="5" t="str">
        <f>OBV!G782</f>
        <v>NEUTRAL</v>
      </c>
      <c r="L782" s="5" t="str">
        <f>OBV!H782</f>
        <v>CONFIRMED BEARISH</v>
      </c>
    </row>
    <row r="783" spans="1:12" ht="13.5" x14ac:dyDescent="0.25">
      <c r="A783" s="3">
        <f>RSI!A783</f>
        <v>43446</v>
      </c>
      <c r="B783" s="2">
        <f>RSI!B783</f>
        <v>1.2349000000000001</v>
      </c>
      <c r="C783" s="2">
        <f>RSI!I783</f>
        <v>17.100974298230952</v>
      </c>
      <c r="D783" s="2">
        <f>MACD!E783</f>
        <v>1.2521508885380728E-2</v>
      </c>
      <c r="E783" s="2">
        <f>MACD!F783</f>
        <v>4.8573449708428432E-3</v>
      </c>
      <c r="F783" s="2">
        <f>'Moving Avg'!D783</f>
        <v>1.2349000000000001</v>
      </c>
      <c r="G783" s="2">
        <f>'Moving Avg'!F783</f>
        <v>1.2589099999999998</v>
      </c>
      <c r="H783" s="2">
        <f>'Moving Avg'!G783</f>
        <v>1.2633059999999996</v>
      </c>
      <c r="I783" s="2">
        <f>'Moving Avg'!H783</f>
        <v>1.2661485000000057</v>
      </c>
      <c r="J783" s="5" t="str">
        <f>OBV!F783</f>
        <v>NEUTRAL</v>
      </c>
      <c r="K783" s="5" t="str">
        <f>OBV!G783</f>
        <v>NEUTRAL</v>
      </c>
      <c r="L783" s="5" t="str">
        <f>OBV!H783</f>
        <v>NEUTRAL</v>
      </c>
    </row>
    <row r="784" spans="1:12" ht="13.5" x14ac:dyDescent="0.25">
      <c r="A784" s="3">
        <f>RSI!A784</f>
        <v>43447</v>
      </c>
      <c r="B784" s="2">
        <f>RSI!B784</f>
        <v>1.2349000000000001</v>
      </c>
      <c r="C784" s="2">
        <f>RSI!I784</f>
        <v>17.100974298230952</v>
      </c>
      <c r="D784" s="2">
        <f>MACD!E784</f>
        <v>1.4272517665107731E-2</v>
      </c>
      <c r="E784" s="2">
        <f>MACD!F784</f>
        <v>6.7403795096958215E-3</v>
      </c>
      <c r="F784" s="2">
        <f>'Moving Avg'!D784</f>
        <v>1.2349000000000001</v>
      </c>
      <c r="G784" s="2">
        <f>'Moving Avg'!F784</f>
        <v>1.2571949999999998</v>
      </c>
      <c r="H784" s="2">
        <f>'Moving Avg'!G784</f>
        <v>1.2622079999999998</v>
      </c>
      <c r="I784" s="2">
        <f>'Moving Avg'!H784</f>
        <v>1.2662315000000057</v>
      </c>
      <c r="J784" s="5" t="str">
        <f>OBV!F784</f>
        <v>NEUTRAL</v>
      </c>
      <c r="K784" s="5" t="str">
        <f>OBV!G784</f>
        <v>NEUTRAL</v>
      </c>
      <c r="L784" s="5" t="str">
        <f>OBV!H784</f>
        <v>NEUTRAL</v>
      </c>
    </row>
    <row r="785" spans="1:12" ht="13.5" x14ac:dyDescent="0.25">
      <c r="A785" s="3">
        <f>RSI!A785</f>
        <v>43448</v>
      </c>
      <c r="B785" s="2">
        <f>RSI!B785</f>
        <v>1.2349000000000001</v>
      </c>
      <c r="C785" s="2">
        <f>RSI!I785</f>
        <v>17.100974298230952</v>
      </c>
      <c r="D785" s="2">
        <f>MACD!E785</f>
        <v>1.5872624057599483E-2</v>
      </c>
      <c r="E785" s="2">
        <f>MACD!F785</f>
        <v>8.5668284192765547E-3</v>
      </c>
      <c r="F785" s="2">
        <f>'Moving Avg'!D785</f>
        <v>1.2349000000000001</v>
      </c>
      <c r="G785" s="2">
        <f>'Moving Avg'!F785</f>
        <v>1.2554799999999999</v>
      </c>
      <c r="H785" s="2">
        <f>'Moving Avg'!G785</f>
        <v>1.2611099999999997</v>
      </c>
      <c r="I785" s="2">
        <f>'Moving Avg'!H785</f>
        <v>1.2663145000000056</v>
      </c>
      <c r="J785" s="5" t="str">
        <f>OBV!F785</f>
        <v>NEUTRAL</v>
      </c>
      <c r="K785" s="5" t="str">
        <f>OBV!G785</f>
        <v>NEUTRAL</v>
      </c>
      <c r="L785" s="5" t="str">
        <f>OBV!H785</f>
        <v>NEUTRAL</v>
      </c>
    </row>
    <row r="786" spans="1:12" ht="13.5" x14ac:dyDescent="0.25">
      <c r="A786" s="3">
        <f>RSI!A786</f>
        <v>43451</v>
      </c>
      <c r="B786" s="2">
        <f>RSI!B786</f>
        <v>1.2349000000000001</v>
      </c>
      <c r="C786" s="2">
        <f>RSI!I786</f>
        <v>17.100974298230952</v>
      </c>
      <c r="D786" s="2">
        <f>MACD!E786</f>
        <v>1.7336267253339477E-2</v>
      </c>
      <c r="E786" s="2">
        <f>MACD!F786</f>
        <v>1.032071618608914E-2</v>
      </c>
      <c r="F786" s="2">
        <f>'Moving Avg'!D786</f>
        <v>1.2349000000000001</v>
      </c>
      <c r="G786" s="2">
        <f>'Moving Avg'!F786</f>
        <v>1.2537649999999998</v>
      </c>
      <c r="H786" s="2">
        <f>'Moving Avg'!G786</f>
        <v>1.2600119999999999</v>
      </c>
      <c r="I786" s="2">
        <f>'Moving Avg'!H786</f>
        <v>1.2665265000000057</v>
      </c>
      <c r="J786" s="5" t="str">
        <f>OBV!F786</f>
        <v>NEUTRAL</v>
      </c>
      <c r="K786" s="5" t="str">
        <f>OBV!G786</f>
        <v>NEUTRAL</v>
      </c>
      <c r="L786" s="5" t="str">
        <f>OBV!H786</f>
        <v>NEUTRAL</v>
      </c>
    </row>
    <row r="787" spans="1:12" ht="13.5" x14ac:dyDescent="0.25">
      <c r="A787" s="3">
        <f>RSI!A787</f>
        <v>43452</v>
      </c>
      <c r="B787" s="2">
        <f>RSI!B787</f>
        <v>1.2349000000000001</v>
      </c>
      <c r="C787" s="2">
        <f>RSI!I787</f>
        <v>17.100974298230952</v>
      </c>
      <c r="D787" s="2">
        <f>MACD!E787</f>
        <v>1.8676315144551037E-2</v>
      </c>
      <c r="E787" s="2">
        <f>MACD!F787</f>
        <v>1.1991835977781518E-2</v>
      </c>
      <c r="F787" s="2">
        <f>'Moving Avg'!D787</f>
        <v>1.2349000000000001</v>
      </c>
      <c r="G787" s="2">
        <f>'Moving Avg'!F787</f>
        <v>1.2520499999999999</v>
      </c>
      <c r="H787" s="2">
        <f>'Moving Avg'!G787</f>
        <v>1.2589140000000001</v>
      </c>
      <c r="I787" s="2">
        <f>'Moving Avg'!H787</f>
        <v>1.2667385000000055</v>
      </c>
      <c r="J787" s="5" t="str">
        <f>OBV!F787</f>
        <v>NEUTRAL</v>
      </c>
      <c r="K787" s="5" t="str">
        <f>OBV!G787</f>
        <v>NEUTRAL</v>
      </c>
      <c r="L787" s="5" t="str">
        <f>OBV!H787</f>
        <v>NEUTRAL</v>
      </c>
    </row>
    <row r="788" spans="1:12" ht="13.5" x14ac:dyDescent="0.25">
      <c r="A788" s="3">
        <f>RSI!A788</f>
        <v>43453</v>
      </c>
      <c r="B788" s="2">
        <f>RSI!B788</f>
        <v>1.2349000000000001</v>
      </c>
      <c r="C788" s="2">
        <f>RSI!I788</f>
        <v>17.100974298230952</v>
      </c>
      <c r="D788" s="2">
        <f>MACD!E788</f>
        <v>1.4627334829750094E-2</v>
      </c>
      <c r="E788" s="2">
        <f>MACD!F788</f>
        <v>1.2518935748175235E-2</v>
      </c>
      <c r="F788" s="2">
        <f>'Moving Avg'!D788</f>
        <v>1.2349000000000001</v>
      </c>
      <c r="G788" s="2">
        <f>'Moving Avg'!F788</f>
        <v>1.2503349999999998</v>
      </c>
      <c r="H788" s="2">
        <f>'Moving Avg'!G788</f>
        <v>1.2578160000000003</v>
      </c>
      <c r="I788" s="2">
        <f>'Moving Avg'!H788</f>
        <v>1.2671115000000055</v>
      </c>
      <c r="J788" s="5" t="str">
        <f>OBV!F788</f>
        <v>NEUTRAL</v>
      </c>
      <c r="K788" s="5" t="str">
        <f>OBV!G788</f>
        <v>NEUTRAL</v>
      </c>
      <c r="L788" s="5" t="str">
        <f>OBV!H788</f>
        <v>NEUTRAL</v>
      </c>
    </row>
    <row r="789" spans="1:12" ht="13.5" x14ac:dyDescent="0.25">
      <c r="A789" s="3">
        <f>RSI!A789</f>
        <v>43454</v>
      </c>
      <c r="B789" s="2">
        <f>RSI!B789</f>
        <v>1.2349000000000001</v>
      </c>
      <c r="C789" s="2">
        <f>RSI!I789</f>
        <v>17.100974298230966</v>
      </c>
      <c r="D789" s="2">
        <f>MACD!E789</f>
        <v>1.128836353092022E-2</v>
      </c>
      <c r="E789" s="2">
        <f>MACD!F789</f>
        <v>1.2272821304724233E-2</v>
      </c>
      <c r="F789" s="2">
        <f>'Moving Avg'!D789</f>
        <v>1.2349000000000001</v>
      </c>
      <c r="G789" s="2">
        <f>'Moving Avg'!F789</f>
        <v>1.2486199999999998</v>
      </c>
      <c r="H789" s="2">
        <f>'Moving Avg'!G789</f>
        <v>1.2567180000000002</v>
      </c>
      <c r="I789" s="2">
        <f>'Moving Avg'!H789</f>
        <v>1.2674845000000057</v>
      </c>
      <c r="J789" s="5" t="str">
        <f>OBV!F789</f>
        <v>NEUTRAL</v>
      </c>
      <c r="K789" s="5" t="str">
        <f>OBV!G789</f>
        <v>NEUTRAL</v>
      </c>
      <c r="L789" s="5" t="str">
        <f>OBV!H789</f>
        <v>NEUTRAL</v>
      </c>
    </row>
    <row r="790" spans="1:12" ht="13.5" x14ac:dyDescent="0.25">
      <c r="A790" s="3">
        <f>RSI!A790</f>
        <v>43455</v>
      </c>
      <c r="B790" s="2">
        <f>RSI!B790</f>
        <v>1.2349000000000001</v>
      </c>
      <c r="C790" s="2">
        <f>RSI!I790</f>
        <v>17.100974298230966</v>
      </c>
      <c r="D790" s="2">
        <f>MACD!E790</f>
        <v>8.5437180571257265E-3</v>
      </c>
      <c r="E790" s="2">
        <f>MACD!F790</f>
        <v>1.1527000655204532E-2</v>
      </c>
      <c r="F790" s="2">
        <f>'Moving Avg'!D790</f>
        <v>1.2349000000000001</v>
      </c>
      <c r="G790" s="2">
        <f>'Moving Avg'!F790</f>
        <v>1.2469049999999997</v>
      </c>
      <c r="H790" s="2">
        <f>'Moving Avg'!G790</f>
        <v>1.2556200000000006</v>
      </c>
      <c r="I790" s="2">
        <f>'Moving Avg'!H790</f>
        <v>1.2678575000000056</v>
      </c>
      <c r="J790" s="5" t="str">
        <f>OBV!F790</f>
        <v>NEUTRAL</v>
      </c>
      <c r="K790" s="5" t="str">
        <f>OBV!G790</f>
        <v>NEUTRAL</v>
      </c>
      <c r="L790" s="5" t="str">
        <f>OBV!H790</f>
        <v>NEUTRAL</v>
      </c>
    </row>
    <row r="791" spans="1:12" ht="13.5" x14ac:dyDescent="0.25">
      <c r="A791" s="3">
        <f>RSI!A791</f>
        <v>43458</v>
      </c>
      <c r="B791" s="2">
        <f>RSI!B791</f>
        <v>1.2349000000000001</v>
      </c>
      <c r="C791" s="2">
        <f>RSI!I791</f>
        <v>17.100974298230966</v>
      </c>
      <c r="D791" s="2">
        <f>MACD!E791</f>
        <v>6.2959904858379545E-3</v>
      </c>
      <c r="E791" s="2">
        <f>MACD!F791</f>
        <v>1.0480798621331217E-2</v>
      </c>
      <c r="F791" s="2">
        <f>'Moving Avg'!D791</f>
        <v>1.2349000000000001</v>
      </c>
      <c r="G791" s="2">
        <f>'Moving Avg'!F791</f>
        <v>1.2451899999999998</v>
      </c>
      <c r="H791" s="2">
        <f>'Moving Avg'!G791</f>
        <v>1.2545220000000006</v>
      </c>
      <c r="I791" s="2">
        <f>'Moving Avg'!H791</f>
        <v>1.2682305000000056</v>
      </c>
      <c r="J791" s="5" t="str">
        <f>OBV!F791</f>
        <v>NEUTRAL</v>
      </c>
      <c r="K791" s="5" t="str">
        <f>OBV!G791</f>
        <v>NEUTRAL</v>
      </c>
      <c r="L791" s="5" t="str">
        <f>OBV!H791</f>
        <v>NEUTRAL</v>
      </c>
    </row>
    <row r="792" spans="1:12" ht="13.5" x14ac:dyDescent="0.25">
      <c r="A792" s="3">
        <f>RSI!A792</f>
        <v>43459</v>
      </c>
      <c r="B792" s="2">
        <f>RSI!B792</f>
        <v>1.2349000000000001</v>
      </c>
      <c r="C792" s="2">
        <f>RSI!I792</f>
        <v>17.100974298230952</v>
      </c>
      <c r="D792" s="2">
        <f>MACD!E792</f>
        <v>4.4632011865575194E-3</v>
      </c>
      <c r="E792" s="2">
        <f>MACD!F792</f>
        <v>9.2772791343764781E-3</v>
      </c>
      <c r="F792" s="2">
        <f>'Moving Avg'!D792</f>
        <v>1.2349000000000001</v>
      </c>
      <c r="G792" s="2">
        <f>'Moving Avg'!F792</f>
        <v>1.2434749999999997</v>
      </c>
      <c r="H792" s="2">
        <f>'Moving Avg'!G792</f>
        <v>1.2534240000000008</v>
      </c>
      <c r="I792" s="2">
        <f>'Moving Avg'!H792</f>
        <v>1.2686035000000055</v>
      </c>
      <c r="J792" s="5" t="str">
        <f>OBV!F792</f>
        <v>NEUTRAL</v>
      </c>
      <c r="K792" s="5" t="str">
        <f>OBV!G792</f>
        <v>NEUTRAL</v>
      </c>
      <c r="L792" s="5" t="str">
        <f>OBV!H792</f>
        <v>NEUTRAL</v>
      </c>
    </row>
    <row r="793" spans="1:12" ht="13.5" x14ac:dyDescent="0.25">
      <c r="A793" s="3">
        <f>RSI!A793</f>
        <v>43460</v>
      </c>
      <c r="B793" s="2">
        <f>RSI!B793</f>
        <v>1.2349000000000001</v>
      </c>
      <c r="C793" s="2">
        <f>RSI!I793</f>
        <v>17.100974298230952</v>
      </c>
      <c r="D793" s="2">
        <f>MACD!E793</f>
        <v>2.9763924627728144E-3</v>
      </c>
      <c r="E793" s="2">
        <f>MACD!F793</f>
        <v>8.017101800055746E-3</v>
      </c>
      <c r="F793" s="2">
        <f>'Moving Avg'!D793</f>
        <v>1.2349000000000001</v>
      </c>
      <c r="G793" s="2">
        <f>'Moving Avg'!F793</f>
        <v>1.2417599999999998</v>
      </c>
      <c r="H793" s="2">
        <f>'Moving Avg'!G793</f>
        <v>1.2523260000000009</v>
      </c>
      <c r="I793" s="2">
        <f>'Moving Avg'!H793</f>
        <v>1.2689765000000053</v>
      </c>
      <c r="J793" s="5" t="str">
        <f>OBV!F793</f>
        <v>NEUTRAL</v>
      </c>
      <c r="K793" s="5" t="str">
        <f>OBV!G793</f>
        <v>NEUTRAL</v>
      </c>
      <c r="L793" s="5" t="str">
        <f>OBV!H793</f>
        <v>NEUTRAL</v>
      </c>
    </row>
    <row r="794" spans="1:12" ht="13.5" x14ac:dyDescent="0.25">
      <c r="A794" s="3">
        <f>RSI!A794</f>
        <v>43461</v>
      </c>
      <c r="B794" s="2">
        <f>RSI!B794</f>
        <v>1.2692000000000001</v>
      </c>
      <c r="C794" s="2">
        <f>RSI!I794</f>
        <v>75.050644932744873</v>
      </c>
      <c r="D794" s="2">
        <f>MACD!E794</f>
        <v>-7.6314591013826316E-4</v>
      </c>
      <c r="E794" s="2">
        <f>MACD!F794</f>
        <v>6.2610522580169442E-3</v>
      </c>
      <c r="F794" s="2">
        <f>'Moving Avg'!D794</f>
        <v>1.24176</v>
      </c>
      <c r="G794" s="2">
        <f>'Moving Avg'!F794</f>
        <v>1.2417599999999998</v>
      </c>
      <c r="H794" s="2">
        <f>'Moving Avg'!G794</f>
        <v>1.2519140000000011</v>
      </c>
      <c r="I794" s="2">
        <f>'Moving Avg'!H794</f>
        <v>1.2696175000000054</v>
      </c>
      <c r="J794" s="5" t="str">
        <f>OBV!F794</f>
        <v>BULLISH</v>
      </c>
      <c r="K794" s="5" t="str">
        <f>OBV!G794</f>
        <v>WEAK</v>
      </c>
      <c r="L794" s="5" t="str">
        <f>OBV!H794</f>
        <v>CONFIRMED BULLISH</v>
      </c>
    </row>
    <row r="795" spans="1:12" ht="13.5" x14ac:dyDescent="0.25">
      <c r="A795" s="3">
        <f>RSI!A795</f>
        <v>43462</v>
      </c>
      <c r="B795" s="2">
        <f>RSI!B795</f>
        <v>1.2692000000000001</v>
      </c>
      <c r="C795" s="2">
        <f>RSI!I795</f>
        <v>75.050644932744873</v>
      </c>
      <c r="D795" s="2">
        <f>MACD!E795</f>
        <v>-4.0751700380869949E-3</v>
      </c>
      <c r="E795" s="2">
        <f>MACD!F795</f>
        <v>4.1938077987961567E-3</v>
      </c>
      <c r="F795" s="2">
        <f>'Moving Avg'!D795</f>
        <v>1.2486200000000001</v>
      </c>
      <c r="G795" s="2">
        <f>'Moving Avg'!F795</f>
        <v>1.24176</v>
      </c>
      <c r="H795" s="2">
        <f>'Moving Avg'!G795</f>
        <v>1.251502000000001</v>
      </c>
      <c r="I795" s="2">
        <f>'Moving Avg'!H795</f>
        <v>1.2702585000000055</v>
      </c>
      <c r="J795" s="5" t="str">
        <f>OBV!F795</f>
        <v>BULLISH</v>
      </c>
      <c r="K795" s="5" t="str">
        <f>OBV!G795</f>
        <v>WEAK</v>
      </c>
      <c r="L795" s="5" t="str">
        <f>OBV!H795</f>
        <v>CONFIRMED BULLISH</v>
      </c>
    </row>
    <row r="796" spans="1:12" ht="13.5" x14ac:dyDescent="0.25">
      <c r="A796" s="3">
        <f>RSI!A796</f>
        <v>43465</v>
      </c>
      <c r="B796" s="2">
        <f>RSI!B796</f>
        <v>1.2692000000000001</v>
      </c>
      <c r="C796" s="2">
        <f>RSI!I796</f>
        <v>75.050644932744873</v>
      </c>
      <c r="D796" s="2">
        <f>MACD!E796</f>
        <v>-7.0145032433108767E-3</v>
      </c>
      <c r="E796" s="2">
        <f>MACD!F796</f>
        <v>1.9521455903747501E-3</v>
      </c>
      <c r="F796" s="2">
        <f>'Moving Avg'!D796</f>
        <v>1.2554799999999999</v>
      </c>
      <c r="G796" s="2">
        <f>'Moving Avg'!F796</f>
        <v>1.24176</v>
      </c>
      <c r="H796" s="2">
        <f>'Moving Avg'!G796</f>
        <v>1.2510900000000009</v>
      </c>
      <c r="I796" s="2">
        <f>'Moving Avg'!H796</f>
        <v>1.2708675000000054</v>
      </c>
      <c r="J796" s="5" t="str">
        <f>OBV!F796</f>
        <v>BULLISH</v>
      </c>
      <c r="K796" s="5" t="str">
        <f>OBV!G796</f>
        <v>WEAK</v>
      </c>
      <c r="L796" s="5" t="str">
        <f>OBV!H796</f>
        <v>CONFIRMED BULLISH</v>
      </c>
    </row>
    <row r="797" spans="1:12" ht="13.5" x14ac:dyDescent="0.25">
      <c r="A797" s="3">
        <f>RSI!A797</f>
        <v>43467</v>
      </c>
      <c r="B797" s="2">
        <f>RSI!B797</f>
        <v>1.2692000000000001</v>
      </c>
      <c r="C797" s="2">
        <f>RSI!I797</f>
        <v>75.050644932744873</v>
      </c>
      <c r="D797" s="2">
        <f>MACD!E797</f>
        <v>-9.6283454611552077E-3</v>
      </c>
      <c r="E797" s="2">
        <f>MACD!F797</f>
        <v>-3.6395261993124139E-4</v>
      </c>
      <c r="F797" s="2">
        <f>'Moving Avg'!D797</f>
        <v>1.26234</v>
      </c>
      <c r="G797" s="2">
        <f>'Moving Avg'!F797</f>
        <v>1.2417600000000002</v>
      </c>
      <c r="H797" s="2">
        <f>'Moving Avg'!G797</f>
        <v>1.251364000000001</v>
      </c>
      <c r="I797" s="2">
        <f>'Moving Avg'!H797</f>
        <v>1.2714765000000054</v>
      </c>
      <c r="J797" s="5" t="str">
        <f>OBV!F797</f>
        <v>BULLISH</v>
      </c>
      <c r="K797" s="5" t="str">
        <f>OBV!G797</f>
        <v>WEAK</v>
      </c>
      <c r="L797" s="5" t="str">
        <f>OBV!H797</f>
        <v>CONFIRMED BULLISH</v>
      </c>
    </row>
    <row r="798" spans="1:12" ht="13.5" x14ac:dyDescent="0.25">
      <c r="A798" s="3">
        <f>RSI!A798</f>
        <v>43468</v>
      </c>
      <c r="B798" s="2">
        <f>RSI!B798</f>
        <v>1.2349000000000001</v>
      </c>
      <c r="C798" s="2">
        <f>RSI!I798</f>
        <v>38.681047003030393</v>
      </c>
      <c r="D798" s="2">
        <f>MACD!E798</f>
        <v>-9.416645256205225E-3</v>
      </c>
      <c r="E798" s="2">
        <f>MACD!F798</f>
        <v>-2.1744911471860383E-3</v>
      </c>
      <c r="F798" s="2">
        <f>'Moving Avg'!D798</f>
        <v>1.26234</v>
      </c>
      <c r="G798" s="2">
        <f>'Moving Avg'!F798</f>
        <v>1.2417600000000002</v>
      </c>
      <c r="H798" s="2">
        <f>'Moving Avg'!G798</f>
        <v>1.251364000000001</v>
      </c>
      <c r="I798" s="2">
        <f>'Moving Avg'!H798</f>
        <v>1.2719460000000056</v>
      </c>
      <c r="J798" s="5" t="str">
        <f>OBV!F798</f>
        <v>BULLISH</v>
      </c>
      <c r="K798" s="5" t="str">
        <f>OBV!G798</f>
        <v>WEAK</v>
      </c>
      <c r="L798" s="5" t="str">
        <f>OBV!H798</f>
        <v>NEUTRAL</v>
      </c>
    </row>
    <row r="799" spans="1:12" ht="13.5" x14ac:dyDescent="0.25">
      <c r="A799" s="3">
        <f>RSI!A799</f>
        <v>43469</v>
      </c>
      <c r="B799" s="2">
        <f>RSI!B799</f>
        <v>1.2349000000000001</v>
      </c>
      <c r="C799" s="2">
        <f>RSI!I799</f>
        <v>38.681047003030393</v>
      </c>
      <c r="D799" s="2">
        <f>MACD!E799</f>
        <v>-9.1434710756181925E-3</v>
      </c>
      <c r="E799" s="2">
        <f>MACD!F799</f>
        <v>-3.5682871328724694E-3</v>
      </c>
      <c r="F799" s="2">
        <f>'Moving Avg'!D799</f>
        <v>1.2554799999999999</v>
      </c>
      <c r="G799" s="2">
        <f>'Moving Avg'!F799</f>
        <v>1.2417600000000002</v>
      </c>
      <c r="H799" s="2">
        <f>'Moving Avg'!G799</f>
        <v>1.2513640000000013</v>
      </c>
      <c r="I799" s="2">
        <f>'Moving Avg'!H799</f>
        <v>1.2724155000000055</v>
      </c>
      <c r="J799" s="5" t="str">
        <f>OBV!F799</f>
        <v>BEARISH</v>
      </c>
      <c r="K799" s="5" t="str">
        <f>OBV!G799</f>
        <v>NEUTRAL</v>
      </c>
      <c r="L799" s="5" t="str">
        <f>OBV!H799</f>
        <v>CONFIRMED BEARISH</v>
      </c>
    </row>
    <row r="800" spans="1:12" ht="13.5" x14ac:dyDescent="0.25">
      <c r="A800" s="3">
        <f>RSI!A800</f>
        <v>43472</v>
      </c>
      <c r="B800" s="2">
        <f>RSI!B800</f>
        <v>1.2349000000000001</v>
      </c>
      <c r="C800" s="2">
        <f>RSI!I800</f>
        <v>38.681047003030393</v>
      </c>
      <c r="D800" s="2">
        <f>MACD!E800</f>
        <v>-8.8252466198806001E-3</v>
      </c>
      <c r="E800" s="2">
        <f>MACD!F800</f>
        <v>-4.6196790302740955E-3</v>
      </c>
      <c r="F800" s="2">
        <f>'Moving Avg'!D800</f>
        <v>1.2486200000000001</v>
      </c>
      <c r="G800" s="2">
        <f>'Moving Avg'!F800</f>
        <v>1.2417600000000002</v>
      </c>
      <c r="H800" s="2">
        <f>'Moving Avg'!G800</f>
        <v>1.2513640000000015</v>
      </c>
      <c r="I800" s="2">
        <f>'Moving Avg'!H800</f>
        <v>1.2728850000000054</v>
      </c>
      <c r="J800" s="5" t="str">
        <f>OBV!F800</f>
        <v>BEARISH</v>
      </c>
      <c r="K800" s="5" t="str">
        <f>OBV!G800</f>
        <v>NEUTRAL</v>
      </c>
      <c r="L800" s="5" t="str">
        <f>OBV!H800</f>
        <v>CONFIRMED BEARISH</v>
      </c>
    </row>
    <row r="801" spans="1:12" ht="13.5" x14ac:dyDescent="0.25">
      <c r="A801" s="3">
        <f>RSI!A801</f>
        <v>43473</v>
      </c>
      <c r="B801" s="2">
        <f>RSI!B801</f>
        <v>1.2349000000000001</v>
      </c>
      <c r="C801" s="2">
        <f>RSI!I801</f>
        <v>38.681047003030386</v>
      </c>
      <c r="D801" s="2">
        <f>MACD!E801</f>
        <v>-8.4753528540473244E-3</v>
      </c>
      <c r="E801" s="2">
        <f>MACD!F801</f>
        <v>-5.3908137950287411E-3</v>
      </c>
      <c r="F801" s="2">
        <f>'Moving Avg'!D801</f>
        <v>1.24176</v>
      </c>
      <c r="G801" s="2">
        <f>'Moving Avg'!F801</f>
        <v>1.24176</v>
      </c>
      <c r="H801" s="2">
        <f>'Moving Avg'!G801</f>
        <v>1.2513640000000015</v>
      </c>
      <c r="I801" s="2">
        <f>'Moving Avg'!H801</f>
        <v>1.2733225000000055</v>
      </c>
      <c r="J801" s="5" t="str">
        <f>OBV!F801</f>
        <v>BEARISH</v>
      </c>
      <c r="K801" s="5" t="str">
        <f>OBV!G801</f>
        <v>NEUTRAL</v>
      </c>
      <c r="L801" s="5" t="str">
        <f>OBV!H801</f>
        <v>CONFIRMED BEARISH</v>
      </c>
    </row>
    <row r="802" spans="1:12" ht="13.5" x14ac:dyDescent="0.25">
      <c r="A802" s="3">
        <f>RSI!A802</f>
        <v>43474</v>
      </c>
      <c r="B802" s="2">
        <f>RSI!B802</f>
        <v>1.2349000000000001</v>
      </c>
      <c r="C802" s="2">
        <f>RSI!I802</f>
        <v>38.681047003030386</v>
      </c>
      <c r="D802" s="2">
        <f>MACD!E802</f>
        <v>-8.1046343440180912E-3</v>
      </c>
      <c r="E802" s="2">
        <f>MACD!F802</f>
        <v>-5.9335779048266118E-3</v>
      </c>
      <c r="F802" s="2">
        <f>'Moving Avg'!D802</f>
        <v>1.2349000000000001</v>
      </c>
      <c r="G802" s="2">
        <f>'Moving Avg'!F802</f>
        <v>1.24176</v>
      </c>
      <c r="H802" s="2">
        <f>'Moving Avg'!G802</f>
        <v>1.2513640000000015</v>
      </c>
      <c r="I802" s="2">
        <f>'Moving Avg'!H802</f>
        <v>1.2737600000000053</v>
      </c>
      <c r="J802" s="5" t="str">
        <f>OBV!F802</f>
        <v>BEARISH</v>
      </c>
      <c r="K802" s="5" t="str">
        <f>OBV!G802</f>
        <v>NEUTRAL</v>
      </c>
      <c r="L802" s="5" t="str">
        <f>OBV!H802</f>
        <v>CONFIRMED BEARISH</v>
      </c>
    </row>
    <row r="803" spans="1:12" ht="13.5" x14ac:dyDescent="0.25">
      <c r="A803" s="3">
        <f>RSI!A803</f>
        <v>43475</v>
      </c>
      <c r="B803" s="2">
        <f>RSI!B803</f>
        <v>1.2349000000000001</v>
      </c>
      <c r="C803" s="2">
        <f>RSI!I803</f>
        <v>38.681047003030386</v>
      </c>
      <c r="D803" s="2">
        <f>MACD!E803</f>
        <v>-7.7218248635788633E-3</v>
      </c>
      <c r="E803" s="2">
        <f>MACD!F803</f>
        <v>-6.2912272965770623E-3</v>
      </c>
      <c r="F803" s="2">
        <f>'Moving Avg'!D803</f>
        <v>1.2349000000000001</v>
      </c>
      <c r="G803" s="2">
        <f>'Moving Avg'!F803</f>
        <v>1.2417599999999998</v>
      </c>
      <c r="H803" s="2">
        <f>'Moving Avg'!G803</f>
        <v>1.2513640000000015</v>
      </c>
      <c r="I803" s="2">
        <f>'Moving Avg'!H803</f>
        <v>1.2741975000000054</v>
      </c>
      <c r="J803" s="5" t="str">
        <f>OBV!F803</f>
        <v>NEUTRAL</v>
      </c>
      <c r="K803" s="5" t="str">
        <f>OBV!G803</f>
        <v>NEUTRAL</v>
      </c>
      <c r="L803" s="5" t="str">
        <f>OBV!H803</f>
        <v>NEUTRAL</v>
      </c>
    </row>
    <row r="804" spans="1:12" ht="13.5" x14ac:dyDescent="0.25">
      <c r="A804" s="3">
        <f>RSI!A804</f>
        <v>43476</v>
      </c>
      <c r="B804" s="2">
        <f>RSI!B804</f>
        <v>1.2349000000000001</v>
      </c>
      <c r="C804" s="2">
        <f>RSI!I804</f>
        <v>38.681047003030393</v>
      </c>
      <c r="D804" s="2">
        <f>MACD!E804</f>
        <v>-2.0569818249032146E-3</v>
      </c>
      <c r="E804" s="2">
        <f>MACD!F804</f>
        <v>-5.4443782022422929E-3</v>
      </c>
      <c r="F804" s="2">
        <f>'Moving Avg'!D804</f>
        <v>1.2349000000000001</v>
      </c>
      <c r="G804" s="2">
        <f>'Moving Avg'!F804</f>
        <v>1.2417599999999998</v>
      </c>
      <c r="H804" s="2">
        <f>'Moving Avg'!G804</f>
        <v>1.2513640000000015</v>
      </c>
      <c r="I804" s="2">
        <f>'Moving Avg'!H804</f>
        <v>1.2746350000000053</v>
      </c>
      <c r="J804" s="5" t="str">
        <f>OBV!F804</f>
        <v>NEUTRAL</v>
      </c>
      <c r="K804" s="5" t="str">
        <f>OBV!G804</f>
        <v>NEUTRAL</v>
      </c>
      <c r="L804" s="5" t="str">
        <f>OBV!H804</f>
        <v>NEUTRAL</v>
      </c>
    </row>
    <row r="805" spans="1:12" ht="13.5" x14ac:dyDescent="0.25">
      <c r="A805" s="3">
        <f>RSI!A805</f>
        <v>43480</v>
      </c>
      <c r="B805" s="2">
        <f>RSI!B805</f>
        <v>1.2349000000000001</v>
      </c>
      <c r="C805" s="2">
        <f>RSI!I805</f>
        <v>38.681047003030393</v>
      </c>
      <c r="D805" s="2">
        <f>MACD!E805</f>
        <v>2.7956100922912341E-3</v>
      </c>
      <c r="E805" s="2">
        <f>MACD!F805</f>
        <v>-3.7963805433355877E-3</v>
      </c>
      <c r="F805" s="2">
        <f>'Moving Avg'!D805</f>
        <v>1.2349000000000001</v>
      </c>
      <c r="G805" s="2">
        <f>'Moving Avg'!F805</f>
        <v>1.2417599999999998</v>
      </c>
      <c r="H805" s="2">
        <f>'Moving Avg'!G805</f>
        <v>1.2513640000000015</v>
      </c>
      <c r="I805" s="2">
        <f>'Moving Avg'!H805</f>
        <v>1.2750725000000054</v>
      </c>
      <c r="J805" s="5" t="str">
        <f>OBV!F805</f>
        <v>NEUTRAL</v>
      </c>
      <c r="K805" s="5" t="str">
        <f>OBV!G805</f>
        <v>NEUTRAL</v>
      </c>
      <c r="L805" s="5" t="str">
        <f>OBV!H805</f>
        <v>NEUTRAL</v>
      </c>
    </row>
    <row r="806" spans="1:12" ht="13.5" x14ac:dyDescent="0.25">
      <c r="A806" s="3">
        <f>RSI!A806</f>
        <v>43481</v>
      </c>
      <c r="B806" s="2">
        <f>RSI!B806</f>
        <v>1.2349000000000001</v>
      </c>
      <c r="C806" s="2">
        <f>RSI!I806</f>
        <v>38.681047003030393</v>
      </c>
      <c r="D806" s="2">
        <f>MACD!E806</f>
        <v>6.9565227329164703E-3</v>
      </c>
      <c r="E806" s="2">
        <f>MACD!F806</f>
        <v>-1.645799888085176E-3</v>
      </c>
      <c r="F806" s="2">
        <f>'Moving Avg'!D806</f>
        <v>1.2349000000000001</v>
      </c>
      <c r="G806" s="2">
        <f>'Moving Avg'!F806</f>
        <v>1.2417599999999998</v>
      </c>
      <c r="H806" s="2">
        <f>'Moving Avg'!G806</f>
        <v>1.2513640000000015</v>
      </c>
      <c r="I806" s="2">
        <f>'Moving Avg'!H806</f>
        <v>1.2753810000000052</v>
      </c>
      <c r="J806" s="5" t="str">
        <f>OBV!F806</f>
        <v>NEUTRAL</v>
      </c>
      <c r="K806" s="5" t="str">
        <f>OBV!G806</f>
        <v>NEUTRAL</v>
      </c>
      <c r="L806" s="5" t="str">
        <f>OBV!H806</f>
        <v>NEUTRAL</v>
      </c>
    </row>
    <row r="807" spans="1:12" ht="13.5" x14ac:dyDescent="0.25">
      <c r="A807" s="3">
        <f>RSI!A807</f>
        <v>43482</v>
      </c>
      <c r="B807" s="2">
        <f>RSI!B807</f>
        <v>1.2349000000000001</v>
      </c>
      <c r="C807" s="2">
        <f>RSI!I807</f>
        <v>38.6810470030304</v>
      </c>
      <c r="D807" s="2">
        <f>MACD!E807</f>
        <v>1.0528103602546635E-2</v>
      </c>
      <c r="E807" s="2">
        <f>MACD!F807</f>
        <v>7.8898081004118614E-4</v>
      </c>
      <c r="F807" s="2">
        <f>'Moving Avg'!D807</f>
        <v>1.2349000000000001</v>
      </c>
      <c r="G807" s="2">
        <f>'Moving Avg'!F807</f>
        <v>1.2417599999999998</v>
      </c>
      <c r="H807" s="2">
        <f>'Moving Avg'!G807</f>
        <v>1.2513640000000013</v>
      </c>
      <c r="I807" s="2">
        <f>'Moving Avg'!H807</f>
        <v>1.2753670000000052</v>
      </c>
      <c r="J807" s="5" t="str">
        <f>OBV!F807</f>
        <v>NEUTRAL</v>
      </c>
      <c r="K807" s="5" t="str">
        <f>OBV!G807</f>
        <v>NEUTRAL</v>
      </c>
      <c r="L807" s="5" t="str">
        <f>OBV!H807</f>
        <v>NEUTRAL</v>
      </c>
    </row>
    <row r="808" spans="1:12" ht="13.5" x14ac:dyDescent="0.25">
      <c r="A808" s="3">
        <f>RSI!A808</f>
        <v>43483</v>
      </c>
      <c r="B808" s="2">
        <f>RSI!B808</f>
        <v>1.2349000000000001</v>
      </c>
      <c r="C808" s="2">
        <f>RSI!I808</f>
        <v>38.6810470030304</v>
      </c>
      <c r="D808" s="2">
        <f>MACD!E808</f>
        <v>8.3203324479543816E-3</v>
      </c>
      <c r="E808" s="2">
        <f>MACD!F808</f>
        <v>2.2952511376238254E-3</v>
      </c>
      <c r="F808" s="2">
        <f>'Moving Avg'!D808</f>
        <v>1.2349000000000001</v>
      </c>
      <c r="G808" s="2">
        <f>'Moving Avg'!F808</f>
        <v>1.2417599999999998</v>
      </c>
      <c r="H808" s="2">
        <f>'Moving Avg'!G808</f>
        <v>1.2506780000000013</v>
      </c>
      <c r="I808" s="2">
        <f>'Moving Avg'!H808</f>
        <v>1.2751920000000052</v>
      </c>
      <c r="J808" s="5" t="str">
        <f>OBV!F808</f>
        <v>NEUTRAL</v>
      </c>
      <c r="K808" s="5" t="str">
        <f>OBV!G808</f>
        <v>NEUTRAL</v>
      </c>
      <c r="L808" s="5" t="str">
        <f>OBV!H808</f>
        <v>NEUTRAL</v>
      </c>
    </row>
    <row r="809" spans="1:12" ht="13.5" x14ac:dyDescent="0.25">
      <c r="A809" s="3">
        <f>RSI!A809</f>
        <v>43486</v>
      </c>
      <c r="B809" s="2">
        <f>RSI!B809</f>
        <v>1.2349000000000001</v>
      </c>
      <c r="C809" s="2">
        <f>RSI!I809</f>
        <v>38.6810470030304</v>
      </c>
      <c r="D809" s="2">
        <f>MACD!E809</f>
        <v>6.4957786094794745E-3</v>
      </c>
      <c r="E809" s="2">
        <f>MACD!F809</f>
        <v>3.1353566319949552E-3</v>
      </c>
      <c r="F809" s="2">
        <f>'Moving Avg'!D809</f>
        <v>1.2349000000000001</v>
      </c>
      <c r="G809" s="2">
        <f>'Moving Avg'!F809</f>
        <v>1.2417599999999998</v>
      </c>
      <c r="H809" s="2">
        <f>'Moving Avg'!G809</f>
        <v>1.2499920000000011</v>
      </c>
      <c r="I809" s="2">
        <f>'Moving Avg'!H809</f>
        <v>1.2749205000000052</v>
      </c>
      <c r="J809" s="5" t="str">
        <f>OBV!F809</f>
        <v>NEUTRAL</v>
      </c>
      <c r="K809" s="5" t="str">
        <f>OBV!G809</f>
        <v>NEUTRAL</v>
      </c>
      <c r="L809" s="5" t="str">
        <f>OBV!H809</f>
        <v>NEUTRAL</v>
      </c>
    </row>
    <row r="810" spans="1:12" ht="13.5" x14ac:dyDescent="0.25">
      <c r="A810" s="3">
        <f>RSI!A810</f>
        <v>43487</v>
      </c>
      <c r="B810" s="2">
        <f>RSI!B810</f>
        <v>1.2349000000000001</v>
      </c>
      <c r="C810" s="2">
        <f>RSI!I810</f>
        <v>38.6810470030304</v>
      </c>
      <c r="D810" s="2">
        <f>MACD!E810</f>
        <v>4.9922588943271951E-3</v>
      </c>
      <c r="E810" s="2">
        <f>MACD!F810</f>
        <v>3.5067370844614034E-3</v>
      </c>
      <c r="F810" s="2">
        <f>'Moving Avg'!D810</f>
        <v>1.2349000000000001</v>
      </c>
      <c r="G810" s="2">
        <f>'Moving Avg'!F810</f>
        <v>1.2417599999999998</v>
      </c>
      <c r="H810" s="2">
        <f>'Moving Avg'!G810</f>
        <v>1.2493060000000011</v>
      </c>
      <c r="I810" s="2">
        <f>'Moving Avg'!H810</f>
        <v>1.2744555000000053</v>
      </c>
      <c r="J810" s="5" t="str">
        <f>OBV!F810</f>
        <v>NEUTRAL</v>
      </c>
      <c r="K810" s="5" t="str">
        <f>OBV!G810</f>
        <v>NEUTRAL</v>
      </c>
      <c r="L810" s="5" t="str">
        <f>OBV!H810</f>
        <v>NEUTRAL</v>
      </c>
    </row>
    <row r="811" spans="1:12" ht="13.5" x14ac:dyDescent="0.25">
      <c r="A811" s="3">
        <f>RSI!A811</f>
        <v>43488</v>
      </c>
      <c r="B811" s="2">
        <f>RSI!B811</f>
        <v>1.2349000000000001</v>
      </c>
      <c r="C811" s="2">
        <f>RSI!I811</f>
        <v>38.6810470030304</v>
      </c>
      <c r="D811" s="2">
        <f>MACD!E811</f>
        <v>3.7573957682752734E-3</v>
      </c>
      <c r="E811" s="2">
        <f>MACD!F811</f>
        <v>3.5568688212241776E-3</v>
      </c>
      <c r="F811" s="2">
        <f>'Moving Avg'!D811</f>
        <v>1.2349000000000001</v>
      </c>
      <c r="G811" s="2">
        <f>'Moving Avg'!F811</f>
        <v>1.2417599999999998</v>
      </c>
      <c r="H811" s="2">
        <f>'Moving Avg'!G811</f>
        <v>1.2486200000000012</v>
      </c>
      <c r="I811" s="2">
        <f>'Moving Avg'!H811</f>
        <v>1.2739905000000054</v>
      </c>
      <c r="J811" s="5" t="str">
        <f>OBV!F811</f>
        <v>NEUTRAL</v>
      </c>
      <c r="K811" s="5" t="str">
        <f>OBV!G811</f>
        <v>NEUTRAL</v>
      </c>
      <c r="L811" s="5" t="str">
        <f>OBV!H811</f>
        <v>NEUTRAL</v>
      </c>
    </row>
    <row r="812" spans="1:12" ht="13.5" x14ac:dyDescent="0.25">
      <c r="A812" s="3">
        <f>RSI!A812</f>
        <v>43489</v>
      </c>
      <c r="B812" s="2">
        <f>RSI!B812</f>
        <v>1.2349000000000001</v>
      </c>
      <c r="C812" s="2">
        <f>RSI!I812</f>
        <v>38.6810470030304</v>
      </c>
      <c r="D812" s="2">
        <f>MACD!E812</f>
        <v>2.7470910881117749E-3</v>
      </c>
      <c r="E812" s="2">
        <f>MACD!F812</f>
        <v>3.3949132746016971E-3</v>
      </c>
      <c r="F812" s="2">
        <f>'Moving Avg'!D812</f>
        <v>1.2349000000000001</v>
      </c>
      <c r="G812" s="2">
        <f>'Moving Avg'!F812</f>
        <v>1.2417599999999998</v>
      </c>
      <c r="H812" s="2">
        <f>'Moving Avg'!G812</f>
        <v>1.247934000000001</v>
      </c>
      <c r="I812" s="2">
        <f>'Moving Avg'!H812</f>
        <v>1.2733965000000054</v>
      </c>
      <c r="J812" s="5" t="str">
        <f>OBV!F812</f>
        <v>NEUTRAL</v>
      </c>
      <c r="K812" s="5" t="str">
        <f>OBV!G812</f>
        <v>NEUTRAL</v>
      </c>
      <c r="L812" s="5" t="str">
        <f>OBV!H812</f>
        <v>NEUTRAL</v>
      </c>
    </row>
    <row r="813" spans="1:12" ht="13.5" x14ac:dyDescent="0.25">
      <c r="A813" s="3">
        <f>RSI!A813</f>
        <v>43490</v>
      </c>
      <c r="B813" s="2">
        <f>RSI!B813</f>
        <v>1.2349000000000001</v>
      </c>
      <c r="C813" s="2">
        <f>RSI!I813</f>
        <v>38.6810470030304</v>
      </c>
      <c r="D813" s="2">
        <f>MACD!E813</f>
        <v>1.9242359559255018E-3</v>
      </c>
      <c r="E813" s="2">
        <f>MACD!F813</f>
        <v>3.1007778108664585E-3</v>
      </c>
      <c r="F813" s="2">
        <f>'Moving Avg'!D813</f>
        <v>1.2349000000000001</v>
      </c>
      <c r="G813" s="2">
        <f>'Moving Avg'!F813</f>
        <v>1.2417599999999998</v>
      </c>
      <c r="H813" s="2">
        <f>'Moving Avg'!G813</f>
        <v>1.247248000000001</v>
      </c>
      <c r="I813" s="2">
        <f>'Moving Avg'!H813</f>
        <v>1.2729960000000053</v>
      </c>
      <c r="J813" s="5" t="str">
        <f>OBV!F813</f>
        <v>NEUTRAL</v>
      </c>
      <c r="K813" s="5" t="str">
        <f>OBV!G813</f>
        <v>NEUTRAL</v>
      </c>
      <c r="L813" s="5" t="str">
        <f>OBV!H813</f>
        <v>NEUTRAL</v>
      </c>
    </row>
    <row r="814" spans="1:12" ht="13.5" x14ac:dyDescent="0.25">
      <c r="A814" s="3">
        <f>RSI!A814</f>
        <v>43493</v>
      </c>
      <c r="B814" s="2">
        <f>RSI!B814</f>
        <v>1.2349000000000001</v>
      </c>
      <c r="C814" s="2">
        <f>RSI!I814</f>
        <v>38.6810470030304</v>
      </c>
      <c r="D814" s="2">
        <f>MACD!E814</f>
        <v>1.2576202716663154E-3</v>
      </c>
      <c r="E814" s="2">
        <f>MACD!F814</f>
        <v>2.7321463030264299E-3</v>
      </c>
      <c r="F814" s="2">
        <f>'Moving Avg'!D814</f>
        <v>1.2349000000000001</v>
      </c>
      <c r="G814" s="2">
        <f>'Moving Avg'!F814</f>
        <v>1.2400449999999998</v>
      </c>
      <c r="H814" s="2">
        <f>'Moving Avg'!G814</f>
        <v>1.2465620000000011</v>
      </c>
      <c r="I814" s="2">
        <f>'Moving Avg'!H814</f>
        <v>1.2725955000000053</v>
      </c>
      <c r="J814" s="5" t="str">
        <f>OBV!F814</f>
        <v>NEUTRAL</v>
      </c>
      <c r="K814" s="5" t="str">
        <f>OBV!G814</f>
        <v>NEUTRAL</v>
      </c>
      <c r="L814" s="5" t="str">
        <f>OBV!H814</f>
        <v>NEUTRAL</v>
      </c>
    </row>
    <row r="815" spans="1:12" ht="13.5" x14ac:dyDescent="0.25">
      <c r="A815" s="3">
        <f>RSI!A815</f>
        <v>43494</v>
      </c>
      <c r="B815" s="2">
        <f>RSI!B815</f>
        <v>1.2349000000000001</v>
      </c>
      <c r="C815" s="2">
        <f>RSI!I815</f>
        <v>38.6810470030304</v>
      </c>
      <c r="D815" s="2">
        <f>MACD!E815</f>
        <v>7.2101117121636804E-4</v>
      </c>
      <c r="E815" s="2">
        <f>MACD!F815</f>
        <v>2.3299192766644177E-3</v>
      </c>
      <c r="F815" s="2">
        <f>'Moving Avg'!D815</f>
        <v>1.2349000000000001</v>
      </c>
      <c r="G815" s="2">
        <f>'Moving Avg'!F815</f>
        <v>1.2383299999999999</v>
      </c>
      <c r="H815" s="2">
        <f>'Moving Avg'!G815</f>
        <v>1.2458760000000011</v>
      </c>
      <c r="I815" s="2">
        <f>'Moving Avg'!H815</f>
        <v>1.2721950000000053</v>
      </c>
      <c r="J815" s="5" t="str">
        <f>OBV!F815</f>
        <v>NEUTRAL</v>
      </c>
      <c r="K815" s="5" t="str">
        <f>OBV!G815</f>
        <v>NEUTRAL</v>
      </c>
      <c r="L815" s="5" t="str">
        <f>OBV!H815</f>
        <v>NEUTRAL</v>
      </c>
    </row>
    <row r="816" spans="1:12" ht="13.5" x14ac:dyDescent="0.25">
      <c r="A816" s="3">
        <f>RSI!A816</f>
        <v>43495</v>
      </c>
      <c r="B816" s="2">
        <f>RSI!B816</f>
        <v>1.2349000000000001</v>
      </c>
      <c r="C816" s="2">
        <f>RSI!I816</f>
        <v>38.6810470030304</v>
      </c>
      <c r="D816" s="2">
        <f>MACD!E816</f>
        <v>2.9237428429729206E-4</v>
      </c>
      <c r="E816" s="2">
        <f>MACD!F816</f>
        <v>1.9224102781909926E-3</v>
      </c>
      <c r="F816" s="2">
        <f>'Moving Avg'!D816</f>
        <v>1.2349000000000001</v>
      </c>
      <c r="G816" s="2">
        <f>'Moving Avg'!F816</f>
        <v>1.2366149999999998</v>
      </c>
      <c r="H816" s="2">
        <f>'Moving Avg'!G816</f>
        <v>1.2451900000000011</v>
      </c>
      <c r="I816" s="2">
        <f>'Moving Avg'!H816</f>
        <v>1.271794500000005</v>
      </c>
      <c r="J816" s="5" t="str">
        <f>OBV!F816</f>
        <v>NEUTRAL</v>
      </c>
      <c r="K816" s="5" t="str">
        <f>OBV!G816</f>
        <v>NEUTRAL</v>
      </c>
      <c r="L816" s="5" t="str">
        <f>OBV!H816</f>
        <v>NEUTRAL</v>
      </c>
    </row>
    <row r="817" spans="1:12" ht="13.5" x14ac:dyDescent="0.25">
      <c r="A817" s="3">
        <f>RSI!A817</f>
        <v>43496</v>
      </c>
      <c r="B817" s="2">
        <f>RSI!B817</f>
        <v>1.2349000000000001</v>
      </c>
      <c r="C817" s="2">
        <f>RSI!I817</f>
        <v>38.6810470030304</v>
      </c>
      <c r="D817" s="2">
        <f>MACD!E817</f>
        <v>-4.6784237184072097E-5</v>
      </c>
      <c r="E817" s="2">
        <f>MACD!F817</f>
        <v>1.5285713751159798E-3</v>
      </c>
      <c r="F817" s="2">
        <f>'Moving Avg'!D817</f>
        <v>1.2349000000000001</v>
      </c>
      <c r="G817" s="2">
        <f>'Moving Avg'!F817</f>
        <v>1.2348999999999999</v>
      </c>
      <c r="H817" s="2">
        <f>'Moving Avg'!G817</f>
        <v>1.2445040000000009</v>
      </c>
      <c r="I817" s="2">
        <f>'Moving Avg'!H817</f>
        <v>1.271394000000005</v>
      </c>
      <c r="J817" s="5" t="str">
        <f>OBV!F817</f>
        <v>NEUTRAL</v>
      </c>
      <c r="K817" s="5" t="str">
        <f>OBV!G817</f>
        <v>NEUTRAL</v>
      </c>
      <c r="L817" s="5" t="str">
        <f>OBV!H817</f>
        <v>NEUTRAL</v>
      </c>
    </row>
    <row r="818" spans="1:12" ht="13.5" x14ac:dyDescent="0.25">
      <c r="A818" s="3">
        <f>RSI!A818</f>
        <v>43497</v>
      </c>
      <c r="B818" s="2">
        <f>RSI!B818</f>
        <v>1.2349000000000001</v>
      </c>
      <c r="C818" s="2">
        <f>RSI!I818</f>
        <v>38.6810470030304</v>
      </c>
      <c r="D818" s="2">
        <f>MACD!E818</f>
        <v>-3.1197357182399799E-4</v>
      </c>
      <c r="E818" s="2">
        <f>MACD!F818</f>
        <v>1.1604623857279842E-3</v>
      </c>
      <c r="F818" s="2">
        <f>'Moving Avg'!D818</f>
        <v>1.2349000000000001</v>
      </c>
      <c r="G818" s="2">
        <f>'Moving Avg'!F818</f>
        <v>1.2348999999999999</v>
      </c>
      <c r="H818" s="2">
        <f>'Moving Avg'!G818</f>
        <v>1.2438180000000012</v>
      </c>
      <c r="I818" s="2">
        <f>'Moving Avg'!H818</f>
        <v>1.2709935000000052</v>
      </c>
      <c r="J818" s="5" t="str">
        <f>OBV!F818</f>
        <v>NEUTRAL</v>
      </c>
      <c r="K818" s="5" t="str">
        <f>OBV!G818</f>
        <v>NEUTRAL</v>
      </c>
      <c r="L818" s="5" t="str">
        <f>OBV!H818</f>
        <v>NEUTRAL</v>
      </c>
    </row>
    <row r="819" spans="1:12" ht="13.5" x14ac:dyDescent="0.25">
      <c r="A819" s="3">
        <f>RSI!A819</f>
        <v>43500</v>
      </c>
      <c r="B819" s="2">
        <f>RSI!B819</f>
        <v>1.2349000000000001</v>
      </c>
      <c r="C819" s="2">
        <f>RSI!I819</f>
        <v>38.6810470030304</v>
      </c>
      <c r="D819" s="2">
        <f>MACD!E819</f>
        <v>-5.1618773917083693E-4</v>
      </c>
      <c r="E819" s="2">
        <f>MACD!F819</f>
        <v>8.2513236074821994E-4</v>
      </c>
      <c r="F819" s="2">
        <f>'Moving Avg'!D819</f>
        <v>1.2349000000000001</v>
      </c>
      <c r="G819" s="2">
        <f>'Moving Avg'!F819</f>
        <v>1.2348999999999999</v>
      </c>
      <c r="H819" s="2">
        <f>'Moving Avg'!G819</f>
        <v>1.2431320000000012</v>
      </c>
      <c r="I819" s="2">
        <f>'Moving Avg'!H819</f>
        <v>1.270722000000005</v>
      </c>
      <c r="J819" s="5" t="str">
        <f>OBV!F819</f>
        <v>NEUTRAL</v>
      </c>
      <c r="K819" s="5" t="str">
        <f>OBV!G819</f>
        <v>NEUTRAL</v>
      </c>
      <c r="L819" s="5" t="str">
        <f>OBV!H819</f>
        <v>NEUTRAL</v>
      </c>
    </row>
    <row r="820" spans="1:12" ht="13.5" x14ac:dyDescent="0.25">
      <c r="A820" s="3">
        <f>RSI!A820</f>
        <v>43501</v>
      </c>
      <c r="B820" s="2">
        <f>RSI!B820</f>
        <v>1.2349000000000001</v>
      </c>
      <c r="C820" s="2">
        <f>RSI!I820</f>
        <v>38.6810470030304</v>
      </c>
      <c r="D820" s="2">
        <f>MACD!E820</f>
        <v>-6.7030211257157468E-4</v>
      </c>
      <c r="E820" s="2">
        <f>MACD!F820</f>
        <v>5.2604546608426108E-4</v>
      </c>
      <c r="F820" s="2">
        <f>'Moving Avg'!D820</f>
        <v>1.2349000000000001</v>
      </c>
      <c r="G820" s="2">
        <f>'Moving Avg'!F820</f>
        <v>1.2348999999999999</v>
      </c>
      <c r="H820" s="2">
        <f>'Moving Avg'!G820</f>
        <v>1.2424460000000013</v>
      </c>
      <c r="I820" s="2">
        <f>'Moving Avg'!H820</f>
        <v>1.270450500000005</v>
      </c>
      <c r="J820" s="5" t="str">
        <f>OBV!F820</f>
        <v>NEUTRAL</v>
      </c>
      <c r="K820" s="5" t="str">
        <f>OBV!G820</f>
        <v>NEUTRAL</v>
      </c>
      <c r="L820" s="5" t="str">
        <f>OBV!H820</f>
        <v>NEUTRAL</v>
      </c>
    </row>
    <row r="821" spans="1:12" ht="13.5" x14ac:dyDescent="0.25">
      <c r="A821" s="3">
        <f>RSI!A821</f>
        <v>43502</v>
      </c>
      <c r="B821" s="2">
        <f>RSI!B821</f>
        <v>1.2349000000000001</v>
      </c>
      <c r="C821" s="2">
        <f>RSI!I821</f>
        <v>38.6810470030304</v>
      </c>
      <c r="D821" s="2">
        <f>MACD!E821</f>
        <v>-7.8340822150302358E-4</v>
      </c>
      <c r="E821" s="2">
        <f>MACD!F821</f>
        <v>2.6415472856680417E-4</v>
      </c>
      <c r="F821" s="2">
        <f>'Moving Avg'!D821</f>
        <v>1.2349000000000001</v>
      </c>
      <c r="G821" s="2">
        <f>'Moving Avg'!F821</f>
        <v>1.2348999999999999</v>
      </c>
      <c r="H821" s="2">
        <f>'Moving Avg'!G821</f>
        <v>1.2417600000000015</v>
      </c>
      <c r="I821" s="2">
        <f>'Moving Avg'!H821</f>
        <v>1.2701790000000051</v>
      </c>
      <c r="J821" s="5" t="str">
        <f>OBV!F821</f>
        <v>NEUTRAL</v>
      </c>
      <c r="K821" s="5" t="str">
        <f>OBV!G821</f>
        <v>NEUTRAL</v>
      </c>
      <c r="L821" s="5" t="str">
        <f>OBV!H821</f>
        <v>NEUTRAL</v>
      </c>
    </row>
    <row r="822" spans="1:12" ht="13.5" x14ac:dyDescent="0.25">
      <c r="A822" s="3">
        <f>RSI!A822</f>
        <v>43503</v>
      </c>
      <c r="B822" s="2">
        <f>RSI!B822</f>
        <v>1.2349000000000001</v>
      </c>
      <c r="C822" s="2">
        <f>RSI!I822</f>
        <v>38.6810470030304</v>
      </c>
      <c r="D822" s="2">
        <f>MACD!E822</f>
        <v>-8.6309638979398251E-4</v>
      </c>
      <c r="E822" s="2">
        <f>MACD!F822</f>
        <v>3.8704504894646817E-5</v>
      </c>
      <c r="F822" s="2">
        <f>'Moving Avg'!D822</f>
        <v>1.2349000000000001</v>
      </c>
      <c r="G822" s="2">
        <f>'Moving Avg'!F822</f>
        <v>1.2348999999999999</v>
      </c>
      <c r="H822" s="2">
        <f>'Moving Avg'!G822</f>
        <v>1.2410740000000016</v>
      </c>
      <c r="I822" s="2">
        <f>'Moving Avg'!H822</f>
        <v>1.2697460000000049</v>
      </c>
      <c r="J822" s="5" t="str">
        <f>OBV!F822</f>
        <v>NEUTRAL</v>
      </c>
      <c r="K822" s="5" t="str">
        <f>OBV!G822</f>
        <v>NEUTRAL</v>
      </c>
      <c r="L822" s="5" t="str">
        <f>OBV!H822</f>
        <v>NEUTRAL</v>
      </c>
    </row>
    <row r="823" spans="1:12" ht="13.5" x14ac:dyDescent="0.25">
      <c r="A823" s="3">
        <f>RSI!A823</f>
        <v>43504</v>
      </c>
      <c r="B823" s="2">
        <f>RSI!B823</f>
        <v>1.2349000000000001</v>
      </c>
      <c r="C823" s="2">
        <f>RSI!I823</f>
        <v>38.6810470030304</v>
      </c>
      <c r="D823" s="2">
        <f>MACD!E823</f>
        <v>-9.1569428358551086E-4</v>
      </c>
      <c r="E823" s="2">
        <f>MACD!F823</f>
        <v>-1.5217525280138472E-4</v>
      </c>
      <c r="F823" s="2">
        <f>'Moving Avg'!D823</f>
        <v>1.2349000000000001</v>
      </c>
      <c r="G823" s="2">
        <f>'Moving Avg'!F823</f>
        <v>1.2348999999999999</v>
      </c>
      <c r="H823" s="2">
        <f>'Moving Avg'!G823</f>
        <v>1.2403880000000016</v>
      </c>
      <c r="I823" s="2">
        <f>'Moving Avg'!H823</f>
        <v>1.269313000000005</v>
      </c>
      <c r="J823" s="5" t="str">
        <f>OBV!F823</f>
        <v>NEUTRAL</v>
      </c>
      <c r="K823" s="5" t="str">
        <f>OBV!G823</f>
        <v>NEUTRAL</v>
      </c>
      <c r="L823" s="5" t="str">
        <f>OBV!H823</f>
        <v>NEUTRAL</v>
      </c>
    </row>
    <row r="824" spans="1:12" ht="13.5" x14ac:dyDescent="0.25">
      <c r="A824" s="3">
        <f>RSI!A824</f>
        <v>43507</v>
      </c>
      <c r="B824" s="2">
        <f>RSI!B824</f>
        <v>1.2349000000000001</v>
      </c>
      <c r="C824" s="2">
        <f>RSI!I824</f>
        <v>38.6810470030304</v>
      </c>
      <c r="D824" s="2">
        <f>MACD!E824</f>
        <v>-9.4646819714205854E-4</v>
      </c>
      <c r="E824" s="2">
        <f>MACD!F824</f>
        <v>-3.1103384166951951E-4</v>
      </c>
      <c r="F824" s="2">
        <f>'Moving Avg'!D824</f>
        <v>1.2349000000000001</v>
      </c>
      <c r="G824" s="2">
        <f>'Moving Avg'!F824</f>
        <v>1.2348999999999999</v>
      </c>
      <c r="H824" s="2">
        <f>'Moving Avg'!G824</f>
        <v>1.2397020000000016</v>
      </c>
      <c r="I824" s="2">
        <f>'Moving Avg'!H824</f>
        <v>1.2688800000000051</v>
      </c>
      <c r="J824" s="5" t="str">
        <f>OBV!F824</f>
        <v>NEUTRAL</v>
      </c>
      <c r="K824" s="5" t="str">
        <f>OBV!G824</f>
        <v>NEUTRAL</v>
      </c>
      <c r="L824" s="5" t="str">
        <f>OBV!H824</f>
        <v>NEUTRAL</v>
      </c>
    </row>
    <row r="825" spans="1:12" ht="13.5" x14ac:dyDescent="0.25">
      <c r="A825" s="3">
        <f>RSI!A825</f>
        <v>43508</v>
      </c>
      <c r="B825" s="2">
        <f>RSI!B825</f>
        <v>1.2349000000000001</v>
      </c>
      <c r="C825" s="2">
        <f>RSI!I825</f>
        <v>38.6810470030304</v>
      </c>
      <c r="D825" s="2">
        <f>MACD!E825</f>
        <v>-9.5979285081582155E-4</v>
      </c>
      <c r="E825" s="2">
        <f>MACD!F825</f>
        <v>-4.4078564349877994E-4</v>
      </c>
      <c r="F825" s="2">
        <f>'Moving Avg'!D825</f>
        <v>1.2349000000000001</v>
      </c>
      <c r="G825" s="2">
        <f>'Moving Avg'!F825</f>
        <v>1.2348999999999999</v>
      </c>
      <c r="H825" s="2">
        <f>'Moving Avg'!G825</f>
        <v>1.2390160000000017</v>
      </c>
      <c r="I825" s="2">
        <f>'Moving Avg'!H825</f>
        <v>1.2682860000000051</v>
      </c>
      <c r="J825" s="5" t="str">
        <f>OBV!F825</f>
        <v>NEUTRAL</v>
      </c>
      <c r="K825" s="5" t="str">
        <f>OBV!G825</f>
        <v>NEUTRAL</v>
      </c>
      <c r="L825" s="5" t="str">
        <f>OBV!H825</f>
        <v>NEUTRAL</v>
      </c>
    </row>
    <row r="826" spans="1:12" ht="13.5" x14ac:dyDescent="0.25">
      <c r="A826" s="3">
        <f>RSI!A826</f>
        <v>43509</v>
      </c>
      <c r="B826" s="2">
        <f>RSI!B826</f>
        <v>1.2349000000000001</v>
      </c>
      <c r="C826" s="2">
        <f>RSI!I826</f>
        <v>38.6810470030304</v>
      </c>
      <c r="D826" s="2">
        <f>MACD!E826</f>
        <v>-9.5929458402665979E-4</v>
      </c>
      <c r="E826" s="2">
        <f>MACD!F826</f>
        <v>-5.4448743160435595E-4</v>
      </c>
      <c r="F826" s="2">
        <f>'Moving Avg'!D826</f>
        <v>1.2349000000000001</v>
      </c>
      <c r="G826" s="2">
        <f>'Moving Avg'!F826</f>
        <v>1.2348999999999999</v>
      </c>
      <c r="H826" s="2">
        <f>'Moving Avg'!G826</f>
        <v>1.2383300000000015</v>
      </c>
      <c r="I826" s="2">
        <f>'Moving Avg'!H826</f>
        <v>1.2676920000000051</v>
      </c>
      <c r="J826" s="5" t="str">
        <f>OBV!F826</f>
        <v>NEUTRAL</v>
      </c>
      <c r="K826" s="5" t="str">
        <f>OBV!G826</f>
        <v>NEUTRAL</v>
      </c>
      <c r="L826" s="5" t="str">
        <f>OBV!H826</f>
        <v>NEUTRAL</v>
      </c>
    </row>
    <row r="827" spans="1:12" ht="13.5" x14ac:dyDescent="0.25">
      <c r="A827" s="3">
        <f>RSI!A827</f>
        <v>43510</v>
      </c>
      <c r="B827" s="2">
        <f>RSI!B827</f>
        <v>1.2349000000000001</v>
      </c>
      <c r="C827" s="2">
        <f>RSI!I827</f>
        <v>38.6810470030304</v>
      </c>
      <c r="D827" s="2">
        <f>MACD!E827</f>
        <v>-9.4797207205177259E-4</v>
      </c>
      <c r="E827" s="2">
        <f>MACD!F827</f>
        <v>-6.2518435969383937E-4</v>
      </c>
      <c r="F827" s="2">
        <f>'Moving Avg'!D827</f>
        <v>1.2349000000000001</v>
      </c>
      <c r="G827" s="2">
        <f>'Moving Avg'!F827</f>
        <v>1.2348999999999999</v>
      </c>
      <c r="H827" s="2">
        <f>'Moving Avg'!G827</f>
        <v>1.2376440000000017</v>
      </c>
      <c r="I827" s="2">
        <f>'Moving Avg'!H827</f>
        <v>1.2672915000000051</v>
      </c>
      <c r="J827" s="5" t="str">
        <f>OBV!F827</f>
        <v>NEUTRAL</v>
      </c>
      <c r="K827" s="5" t="str">
        <f>OBV!G827</f>
        <v>NEUTRAL</v>
      </c>
      <c r="L827" s="5" t="str">
        <f>OBV!H827</f>
        <v>NEUTRAL</v>
      </c>
    </row>
    <row r="828" spans="1:12" ht="13.5" x14ac:dyDescent="0.25">
      <c r="A828" s="3">
        <f>RSI!A828</f>
        <v>43511</v>
      </c>
      <c r="B828" s="2">
        <f>RSI!B828</f>
        <v>1.2349000000000001</v>
      </c>
      <c r="C828" s="2">
        <f>RSI!I828</f>
        <v>38.6810470030304</v>
      </c>
      <c r="D828" s="2">
        <f>MACD!E828</f>
        <v>-9.2829805757532746E-4</v>
      </c>
      <c r="E828" s="2">
        <f>MACD!F828</f>
        <v>-6.8580709927013701E-4</v>
      </c>
      <c r="F828" s="2">
        <f>'Moving Avg'!D828</f>
        <v>1.2349000000000001</v>
      </c>
      <c r="G828" s="2">
        <f>'Moving Avg'!F828</f>
        <v>1.2348999999999999</v>
      </c>
      <c r="H828" s="2">
        <f>'Moving Avg'!G828</f>
        <v>1.2376440000000017</v>
      </c>
      <c r="I828" s="2">
        <f>'Moving Avg'!H828</f>
        <v>1.2666975000000051</v>
      </c>
      <c r="J828" s="5" t="str">
        <f>OBV!F828</f>
        <v>NEUTRAL</v>
      </c>
      <c r="K828" s="5" t="str">
        <f>OBV!G828</f>
        <v>NEUTRAL</v>
      </c>
      <c r="L828" s="5" t="str">
        <f>OBV!H828</f>
        <v>NEUTRAL</v>
      </c>
    </row>
    <row r="829" spans="1:12" ht="13.5" x14ac:dyDescent="0.25">
      <c r="A829" s="3">
        <f>RSI!A829</f>
        <v>43514</v>
      </c>
      <c r="B829" s="2">
        <f>RSI!B829</f>
        <v>1.2349000000000001</v>
      </c>
      <c r="C829" s="2">
        <f>RSI!I829</f>
        <v>38.6810470030304</v>
      </c>
      <c r="D829" s="2">
        <f>MACD!E829</f>
        <v>-9.0230504842625514E-4</v>
      </c>
      <c r="E829" s="2">
        <f>MACD!F829</f>
        <v>-7.2910668910136059E-4</v>
      </c>
      <c r="F829" s="2">
        <f>'Moving Avg'!D829</f>
        <v>1.2349000000000001</v>
      </c>
      <c r="G829" s="2">
        <f>'Moving Avg'!F829</f>
        <v>1.2348999999999999</v>
      </c>
      <c r="H829" s="2">
        <f>'Moving Avg'!G829</f>
        <v>1.2376440000000017</v>
      </c>
      <c r="I829" s="2">
        <f>'Moving Avg'!H829</f>
        <v>1.2661035000000052</v>
      </c>
      <c r="J829" s="5" t="str">
        <f>OBV!F829</f>
        <v>NEUTRAL</v>
      </c>
      <c r="K829" s="5" t="str">
        <f>OBV!G829</f>
        <v>NEUTRAL</v>
      </c>
      <c r="L829" s="5" t="str">
        <f>OBV!H829</f>
        <v>NEUTRAL</v>
      </c>
    </row>
    <row r="830" spans="1:12" ht="13.5" x14ac:dyDescent="0.25">
      <c r="A830" s="3">
        <f>RSI!A830</f>
        <v>43515</v>
      </c>
      <c r="B830" s="2">
        <f>RSI!B830</f>
        <v>1.2349000000000001</v>
      </c>
      <c r="C830" s="2">
        <f>RSI!I830</f>
        <v>38.6810470030304</v>
      </c>
      <c r="D830" s="2">
        <f>MACD!E830</f>
        <v>-8.716574766036711E-4</v>
      </c>
      <c r="E830" s="2">
        <f>MACD!F830</f>
        <v>-7.5761684660182274E-4</v>
      </c>
      <c r="F830" s="2">
        <f>'Moving Avg'!D830</f>
        <v>1.2349000000000001</v>
      </c>
      <c r="G830" s="2">
        <f>'Moving Avg'!F830</f>
        <v>1.2348999999999999</v>
      </c>
      <c r="H830" s="2">
        <f>'Moving Avg'!G830</f>
        <v>1.2376440000000017</v>
      </c>
      <c r="I830" s="2">
        <f>'Moving Avg'!H830</f>
        <v>1.2655095000000049</v>
      </c>
      <c r="J830" s="5" t="str">
        <f>OBV!F830</f>
        <v>NEUTRAL</v>
      </c>
      <c r="K830" s="5" t="str">
        <f>OBV!G830</f>
        <v>NEUTRAL</v>
      </c>
      <c r="L830" s="5" t="str">
        <f>OBV!H830</f>
        <v>NEUTRAL</v>
      </c>
    </row>
    <row r="831" spans="1:12" ht="13.5" x14ac:dyDescent="0.25">
      <c r="A831" s="3">
        <f>RSI!A831</f>
        <v>43516</v>
      </c>
      <c r="B831" s="2">
        <f>RSI!B831</f>
        <v>1.2349000000000001</v>
      </c>
      <c r="C831" s="2">
        <f>RSI!I831</f>
        <v>38.6810470030304</v>
      </c>
      <c r="D831" s="2">
        <f>MACD!E831</f>
        <v>-8.3771242772145982E-4</v>
      </c>
      <c r="E831" s="2">
        <f>MACD!F831</f>
        <v>-7.7363596282575017E-4</v>
      </c>
      <c r="F831" s="2">
        <f>'Moving Avg'!D831</f>
        <v>1.2349000000000001</v>
      </c>
      <c r="G831" s="2">
        <f>'Moving Avg'!F831</f>
        <v>1.2348999999999999</v>
      </c>
      <c r="H831" s="2">
        <f>'Moving Avg'!G831</f>
        <v>1.2376440000000015</v>
      </c>
      <c r="I831" s="2">
        <f>'Moving Avg'!H831</f>
        <v>1.264915500000005</v>
      </c>
      <c r="J831" s="5" t="str">
        <f>OBV!F831</f>
        <v>NEUTRAL</v>
      </c>
      <c r="K831" s="5" t="str">
        <f>OBV!G831</f>
        <v>NEUTRAL</v>
      </c>
      <c r="L831" s="5" t="str">
        <f>OBV!H831</f>
        <v>NEUTRAL</v>
      </c>
    </row>
    <row r="832" spans="1:12" ht="13.5" x14ac:dyDescent="0.25">
      <c r="A832" s="3">
        <f>RSI!A832</f>
        <v>43517</v>
      </c>
      <c r="B832" s="2">
        <f>RSI!B832</f>
        <v>1.2349000000000001</v>
      </c>
      <c r="C832" s="2">
        <f>RSI!I832</f>
        <v>38.6810470030304</v>
      </c>
      <c r="D832" s="2">
        <f>MACD!E832</f>
        <v>-8.0157072358044701E-4</v>
      </c>
      <c r="E832" s="2">
        <f>MACD!F832</f>
        <v>-7.7922291497668956E-4</v>
      </c>
      <c r="F832" s="2">
        <f>'Moving Avg'!D832</f>
        <v>1.2349000000000001</v>
      </c>
      <c r="G832" s="2">
        <f>'Moving Avg'!F832</f>
        <v>1.2348999999999999</v>
      </c>
      <c r="H832" s="2">
        <f>'Moving Avg'!G832</f>
        <v>1.2376440000000015</v>
      </c>
      <c r="I832" s="2">
        <f>'Moving Avg'!H832</f>
        <v>1.264321500000005</v>
      </c>
      <c r="J832" s="5" t="str">
        <f>OBV!F832</f>
        <v>NEUTRAL</v>
      </c>
      <c r="K832" s="5" t="str">
        <f>OBV!G832</f>
        <v>NEUTRAL</v>
      </c>
      <c r="L832" s="5" t="str">
        <f>OBV!H832</f>
        <v>NEUTRAL</v>
      </c>
    </row>
    <row r="833" spans="1:12" ht="13.5" x14ac:dyDescent="0.25">
      <c r="A833" s="3">
        <f>RSI!A833</f>
        <v>43518</v>
      </c>
      <c r="B833" s="2">
        <f>RSI!B833</f>
        <v>1.2349000000000001</v>
      </c>
      <c r="C833" s="2">
        <f>RSI!I833</f>
        <v>38.6810470030304</v>
      </c>
      <c r="D833" s="2">
        <f>MACD!E833</f>
        <v>-7.6411986451185854E-4</v>
      </c>
      <c r="E833" s="2">
        <f>MACD!F833</f>
        <v>-7.7620230488372334E-4</v>
      </c>
      <c r="F833" s="2">
        <f>'Moving Avg'!D833</f>
        <v>1.2349000000000001</v>
      </c>
      <c r="G833" s="2">
        <f>'Moving Avg'!F833</f>
        <v>1.2348999999999999</v>
      </c>
      <c r="H833" s="2">
        <f>'Moving Avg'!G833</f>
        <v>1.2376440000000015</v>
      </c>
      <c r="I833" s="2">
        <f>'Moving Avg'!H833</f>
        <v>1.263727500000005</v>
      </c>
      <c r="J833" s="5" t="str">
        <f>OBV!F833</f>
        <v>NEUTRAL</v>
      </c>
      <c r="K833" s="5" t="str">
        <f>OBV!G833</f>
        <v>NEUTRAL</v>
      </c>
      <c r="L833" s="5" t="str">
        <f>OBV!H833</f>
        <v>NEUTRAL</v>
      </c>
    </row>
    <row r="834" spans="1:12" ht="13.5" x14ac:dyDescent="0.25">
      <c r="A834" s="3">
        <f>RSI!A834</f>
        <v>43521</v>
      </c>
      <c r="B834" s="2">
        <f>RSI!B834</f>
        <v>1.2349000000000001</v>
      </c>
      <c r="C834" s="2">
        <f>RSI!I834</f>
        <v>38.6810470030304</v>
      </c>
      <c r="D834" s="2">
        <f>MACD!E834</f>
        <v>-7.2607010467717892E-4</v>
      </c>
      <c r="E834" s="2">
        <f>MACD!F834</f>
        <v>-7.661758648424145E-4</v>
      </c>
      <c r="F834" s="2">
        <f>'Moving Avg'!D834</f>
        <v>1.2349000000000001</v>
      </c>
      <c r="G834" s="2">
        <f>'Moving Avg'!F834</f>
        <v>1.2348999999999999</v>
      </c>
      <c r="H834" s="2">
        <f>'Moving Avg'!G834</f>
        <v>1.2376440000000015</v>
      </c>
      <c r="I834" s="2">
        <f>'Moving Avg'!H834</f>
        <v>1.2631335000000048</v>
      </c>
      <c r="J834" s="5" t="str">
        <f>OBV!F834</f>
        <v>NEUTRAL</v>
      </c>
      <c r="K834" s="5" t="str">
        <f>OBV!G834</f>
        <v>NEUTRAL</v>
      </c>
      <c r="L834" s="5" t="str">
        <f>OBV!H834</f>
        <v>NEUTRAL</v>
      </c>
    </row>
    <row r="835" spans="1:12" ht="13.5" x14ac:dyDescent="0.25">
      <c r="A835" s="3">
        <f>RSI!A835</f>
        <v>43522</v>
      </c>
      <c r="B835" s="2">
        <f>RSI!B835</f>
        <v>1.2349000000000001</v>
      </c>
      <c r="C835" s="2">
        <f>RSI!I835</f>
        <v>38.6810470030304</v>
      </c>
      <c r="D835" s="2">
        <f>MACD!E835</f>
        <v>-6.8798473609255062E-4</v>
      </c>
      <c r="E835" s="2">
        <f>MACD!F835</f>
        <v>-7.5053763909244174E-4</v>
      </c>
      <c r="F835" s="2">
        <f>'Moving Avg'!D835</f>
        <v>1.2349000000000001</v>
      </c>
      <c r="G835" s="2">
        <f>'Moving Avg'!F835</f>
        <v>1.2348999999999999</v>
      </c>
      <c r="H835" s="2">
        <f>'Moving Avg'!G835</f>
        <v>1.2376440000000015</v>
      </c>
      <c r="I835" s="2">
        <f>'Moving Avg'!H835</f>
        <v>1.2625395000000048</v>
      </c>
      <c r="J835" s="5" t="str">
        <f>OBV!F835</f>
        <v>NEUTRAL</v>
      </c>
      <c r="K835" s="5" t="str">
        <f>OBV!G835</f>
        <v>NEUTRAL</v>
      </c>
      <c r="L835" s="5" t="str">
        <f>OBV!H835</f>
        <v>NEUTRAL</v>
      </c>
    </row>
    <row r="836" spans="1:12" ht="13.5" x14ac:dyDescent="0.25">
      <c r="A836" s="3">
        <f>RSI!A836</f>
        <v>43523</v>
      </c>
      <c r="B836" s="2">
        <f>RSI!B836</f>
        <v>1.2349000000000001</v>
      </c>
      <c r="C836" s="2">
        <f>RSI!I836</f>
        <v>38.6810470030304</v>
      </c>
      <c r="D836" s="2">
        <f>MACD!E836</f>
        <v>-6.5030549020894668E-4</v>
      </c>
      <c r="E836" s="2">
        <f>MACD!F836</f>
        <v>-7.3049120931574279E-4</v>
      </c>
      <c r="F836" s="2">
        <f>'Moving Avg'!D836</f>
        <v>1.2349000000000001</v>
      </c>
      <c r="G836" s="2">
        <f>'Moving Avg'!F836</f>
        <v>1.2348999999999999</v>
      </c>
      <c r="H836" s="2">
        <f>'Moving Avg'!G836</f>
        <v>1.2376440000000015</v>
      </c>
      <c r="I836" s="2">
        <f>'Moving Avg'!H836</f>
        <v>1.2619455000000048</v>
      </c>
      <c r="J836" s="5" t="str">
        <f>OBV!F836</f>
        <v>NEUTRAL</v>
      </c>
      <c r="K836" s="5" t="str">
        <f>OBV!G836</f>
        <v>NEUTRAL</v>
      </c>
      <c r="L836" s="5" t="str">
        <f>OBV!H836</f>
        <v>NEUTRAL</v>
      </c>
    </row>
    <row r="837" spans="1:12" ht="13.5" x14ac:dyDescent="0.25">
      <c r="A837" s="3">
        <f>RSI!A837</f>
        <v>43524</v>
      </c>
      <c r="B837" s="2">
        <f>RSI!B837</f>
        <v>1.2692000000000001</v>
      </c>
      <c r="C837" s="2">
        <f>RSI!I837</f>
        <v>93.6923809865728</v>
      </c>
      <c r="D837" s="2">
        <f>MACD!E837</f>
        <v>-3.1541145654827574E-3</v>
      </c>
      <c r="E837" s="2">
        <f>MACD!F837</f>
        <v>-1.2152158805491457E-3</v>
      </c>
      <c r="F837" s="2">
        <f>'Moving Avg'!D837</f>
        <v>1.24176</v>
      </c>
      <c r="G837" s="2">
        <f>'Moving Avg'!F837</f>
        <v>1.236615</v>
      </c>
      <c r="H837" s="2">
        <f>'Moving Avg'!G837</f>
        <v>1.2383300000000015</v>
      </c>
      <c r="I837" s="2">
        <f>'Moving Avg'!H837</f>
        <v>1.2615230000000048</v>
      </c>
      <c r="J837" s="5" t="str">
        <f>OBV!F837</f>
        <v>BULLISH</v>
      </c>
      <c r="K837" s="5" t="str">
        <f>OBV!G837</f>
        <v>WEAK</v>
      </c>
      <c r="L837" s="5" t="str">
        <f>OBV!H837</f>
        <v>CONFIRMED BULLISH</v>
      </c>
    </row>
    <row r="838" spans="1:12" ht="13.5" x14ac:dyDescent="0.25">
      <c r="A838" s="3">
        <f>RSI!A838</f>
        <v>43525</v>
      </c>
      <c r="B838" s="2">
        <f>RSI!B838</f>
        <v>1.2692000000000001</v>
      </c>
      <c r="C838" s="2">
        <f>RSI!I838</f>
        <v>93.6923809865728</v>
      </c>
      <c r="D838" s="2">
        <f>MACD!E838</f>
        <v>-5.4707272077574309E-3</v>
      </c>
      <c r="E838" s="2">
        <f>MACD!F838</f>
        <v>-2.0663181459908029E-3</v>
      </c>
      <c r="F838" s="2">
        <f>'Moving Avg'!D838</f>
        <v>1.2486200000000001</v>
      </c>
      <c r="G838" s="2">
        <f>'Moving Avg'!F838</f>
        <v>1.2383299999999999</v>
      </c>
      <c r="H838" s="2">
        <f>'Moving Avg'!G838</f>
        <v>1.2390160000000012</v>
      </c>
      <c r="I838" s="2">
        <f>'Moving Avg'!H838</f>
        <v>1.2611005000000048</v>
      </c>
      <c r="J838" s="5" t="str">
        <f>OBV!F838</f>
        <v>BULLISH</v>
      </c>
      <c r="K838" s="5" t="str">
        <f>OBV!G838</f>
        <v>WEAK</v>
      </c>
      <c r="L838" s="5" t="str">
        <f>OBV!H838</f>
        <v>CONFIRMED BULLISH</v>
      </c>
    </row>
    <row r="839" spans="1:12" ht="13.5" x14ac:dyDescent="0.25">
      <c r="A839" s="3">
        <f>RSI!A839</f>
        <v>43528</v>
      </c>
      <c r="B839" s="2">
        <f>RSI!B839</f>
        <v>1.2692000000000001</v>
      </c>
      <c r="C839" s="2">
        <f>RSI!I839</f>
        <v>93.6923809865728</v>
      </c>
      <c r="D839" s="2">
        <f>MACD!E839</f>
        <v>-7.6142758339527994E-3</v>
      </c>
      <c r="E839" s="2">
        <f>MACD!F839</f>
        <v>-3.1759096835832024E-3</v>
      </c>
      <c r="F839" s="2">
        <f>'Moving Avg'!D839</f>
        <v>1.2554799999999999</v>
      </c>
      <c r="G839" s="2">
        <f>'Moving Avg'!F839</f>
        <v>1.2400450000000001</v>
      </c>
      <c r="H839" s="2">
        <f>'Moving Avg'!G839</f>
        <v>1.2397020000000012</v>
      </c>
      <c r="I839" s="2">
        <f>'Moving Avg'!H839</f>
        <v>1.2606780000000049</v>
      </c>
      <c r="J839" s="5" t="str">
        <f>OBV!F839</f>
        <v>BULLISH</v>
      </c>
      <c r="K839" s="5" t="str">
        <f>OBV!G839</f>
        <v>WEAK</v>
      </c>
      <c r="L839" s="5" t="str">
        <f>OBV!H839</f>
        <v>CONFIRMED BULLISH</v>
      </c>
    </row>
    <row r="840" spans="1:12" ht="13.5" x14ac:dyDescent="0.25">
      <c r="A840" s="3">
        <f>RSI!A840</f>
        <v>43529</v>
      </c>
      <c r="B840" s="2">
        <f>RSI!B840</f>
        <v>1.2692000000000001</v>
      </c>
      <c r="C840" s="2">
        <f>RSI!I840</f>
        <v>93.6923809865728</v>
      </c>
      <c r="D840" s="2">
        <f>MACD!E840</f>
        <v>-9.597805089986533E-3</v>
      </c>
      <c r="E840" s="2">
        <f>MACD!F840</f>
        <v>-4.460288764863869E-3</v>
      </c>
      <c r="F840" s="2">
        <f>'Moving Avg'!D840</f>
        <v>1.26234</v>
      </c>
      <c r="G840" s="2">
        <f>'Moving Avg'!F840</f>
        <v>1.2417600000000002</v>
      </c>
      <c r="H840" s="2">
        <f>'Moving Avg'!G840</f>
        <v>1.2403880000000012</v>
      </c>
      <c r="I840" s="2">
        <f>'Moving Avg'!H840</f>
        <v>1.2602555000000049</v>
      </c>
      <c r="J840" s="5" t="str">
        <f>OBV!F840</f>
        <v>BULLISH</v>
      </c>
      <c r="K840" s="5" t="str">
        <f>OBV!G840</f>
        <v>WEAK</v>
      </c>
      <c r="L840" s="5" t="str">
        <f>OBV!H840</f>
        <v>CONFIRMED BULLISH</v>
      </c>
    </row>
    <row r="841" spans="1:12" ht="13.5" x14ac:dyDescent="0.25">
      <c r="A841" s="3">
        <f>RSI!A841</f>
        <v>43530</v>
      </c>
      <c r="B841" s="2">
        <f>RSI!B841</f>
        <v>1.2692000000000001</v>
      </c>
      <c r="C841" s="2">
        <f>RSI!I841</f>
        <v>93.6923809865728</v>
      </c>
      <c r="D841" s="2">
        <f>MACD!E841</f>
        <v>-1.1433358722605869E-2</v>
      </c>
      <c r="E841" s="2">
        <f>MACD!F841</f>
        <v>-5.85490275641227E-3</v>
      </c>
      <c r="F841" s="2">
        <f>'Moving Avg'!D841</f>
        <v>1.2692000000000001</v>
      </c>
      <c r="G841" s="2">
        <f>'Moving Avg'!F841</f>
        <v>1.2434750000000003</v>
      </c>
      <c r="H841" s="2">
        <f>'Moving Avg'!G841</f>
        <v>1.2410740000000009</v>
      </c>
      <c r="I841" s="2">
        <f>'Moving Avg'!H841</f>
        <v>1.2598330000000049</v>
      </c>
      <c r="J841" s="5" t="str">
        <f>OBV!F841</f>
        <v>BULLISH</v>
      </c>
      <c r="K841" s="5" t="str">
        <f>OBV!G841</f>
        <v>WEAK</v>
      </c>
      <c r="L841" s="5" t="str">
        <f>OBV!H841</f>
        <v>CONFIRMED BULLISH</v>
      </c>
    </row>
    <row r="842" spans="1:12" ht="13.5" x14ac:dyDescent="0.25">
      <c r="A842" s="3">
        <f>RSI!A842</f>
        <v>43531</v>
      </c>
      <c r="B842" s="2">
        <f>RSI!B842</f>
        <v>1.2692000000000001</v>
      </c>
      <c r="C842" s="2">
        <f>RSI!I842</f>
        <v>93.6923809865728</v>
      </c>
      <c r="D842" s="2">
        <f>MACD!E842</f>
        <v>-1.3132059047619826E-2</v>
      </c>
      <c r="E842" s="2">
        <f>MACD!F842</f>
        <v>-7.3103340146537816E-3</v>
      </c>
      <c r="F842" s="2">
        <f>'Moving Avg'!D842</f>
        <v>1.2692000000000001</v>
      </c>
      <c r="G842" s="2">
        <f>'Moving Avg'!F842</f>
        <v>1.2451900000000005</v>
      </c>
      <c r="H842" s="2">
        <f>'Moving Avg'!G842</f>
        <v>1.2417600000000009</v>
      </c>
      <c r="I842" s="2">
        <f>'Moving Avg'!H842</f>
        <v>1.2596040000000051</v>
      </c>
      <c r="J842" s="5" t="str">
        <f>OBV!F842</f>
        <v>NEUTRAL</v>
      </c>
      <c r="K842" s="5" t="str">
        <f>OBV!G842</f>
        <v>NEUTRAL</v>
      </c>
      <c r="L842" s="5" t="str">
        <f>OBV!H842</f>
        <v>NEUTRAL</v>
      </c>
    </row>
    <row r="843" spans="1:12" ht="13.5" x14ac:dyDescent="0.25">
      <c r="A843" s="3">
        <f>RSI!A843</f>
        <v>43532</v>
      </c>
      <c r="B843" s="2">
        <f>RSI!B843</f>
        <v>1.2692000000000001</v>
      </c>
      <c r="C843" s="2">
        <f>RSI!I843</f>
        <v>93.6923809865728</v>
      </c>
      <c r="D843" s="2">
        <f>MACD!E843</f>
        <v>-1.4704179711974019E-2</v>
      </c>
      <c r="E843" s="2">
        <f>MACD!F843</f>
        <v>-8.7891031541178291E-3</v>
      </c>
      <c r="F843" s="2">
        <f>'Moving Avg'!D843</f>
        <v>1.2692000000000001</v>
      </c>
      <c r="G843" s="2">
        <f>'Moving Avg'!F843</f>
        <v>1.2469050000000004</v>
      </c>
      <c r="H843" s="2">
        <f>'Moving Avg'!G843</f>
        <v>1.2424460000000008</v>
      </c>
      <c r="I843" s="2">
        <f>'Moving Avg'!H843</f>
        <v>1.2596650000000051</v>
      </c>
      <c r="J843" s="5" t="str">
        <f>OBV!F843</f>
        <v>NEUTRAL</v>
      </c>
      <c r="K843" s="5" t="str">
        <f>OBV!G843</f>
        <v>NEUTRAL</v>
      </c>
      <c r="L843" s="5" t="str">
        <f>OBV!H843</f>
        <v>NEUTRAL</v>
      </c>
    </row>
    <row r="844" spans="1:12" ht="13.5" x14ac:dyDescent="0.25">
      <c r="A844" s="3">
        <f>RSI!A844</f>
        <v>43535</v>
      </c>
      <c r="B844" s="2">
        <f>RSI!B844</f>
        <v>1.2692000000000001</v>
      </c>
      <c r="C844" s="2">
        <f>RSI!I844</f>
        <v>93.6923809865728</v>
      </c>
      <c r="D844" s="2">
        <f>MACD!E844</f>
        <v>-1.6159212372514054E-2</v>
      </c>
      <c r="E844" s="2">
        <f>MACD!F844</f>
        <v>-1.0263124997797074E-2</v>
      </c>
      <c r="F844" s="2">
        <f>'Moving Avg'!D844</f>
        <v>1.2692000000000001</v>
      </c>
      <c r="G844" s="2">
        <f>'Moving Avg'!F844</f>
        <v>1.2486200000000003</v>
      </c>
      <c r="H844" s="2">
        <f>'Moving Avg'!G844</f>
        <v>1.2424460000000006</v>
      </c>
      <c r="I844" s="2">
        <f>'Moving Avg'!H844</f>
        <v>1.2598870000000051</v>
      </c>
      <c r="J844" s="5" t="str">
        <f>OBV!F844</f>
        <v>NEUTRAL</v>
      </c>
      <c r="K844" s="5" t="str">
        <f>OBV!G844</f>
        <v>NEUTRAL</v>
      </c>
      <c r="L844" s="5" t="str">
        <f>OBV!H844</f>
        <v>NEUTRAL</v>
      </c>
    </row>
    <row r="845" spans="1:12" ht="13.5" x14ac:dyDescent="0.25">
      <c r="A845" s="3">
        <f>RSI!A845</f>
        <v>43536</v>
      </c>
      <c r="B845" s="2">
        <f>RSI!B845</f>
        <v>1.2692000000000001</v>
      </c>
      <c r="C845" s="2">
        <f>RSI!I845</f>
        <v>93.6923809865728</v>
      </c>
      <c r="D845" s="2">
        <f>MACD!E845</f>
        <v>-1.7505927848748826E-2</v>
      </c>
      <c r="E845" s="2">
        <f>MACD!F845</f>
        <v>-1.1711685567987426E-2</v>
      </c>
      <c r="F845" s="2">
        <f>'Moving Avg'!D845</f>
        <v>1.2692000000000001</v>
      </c>
      <c r="G845" s="2">
        <f>'Moving Avg'!F845</f>
        <v>1.2503350000000004</v>
      </c>
      <c r="H845" s="2">
        <f>'Moving Avg'!G845</f>
        <v>1.2424460000000004</v>
      </c>
      <c r="I845" s="2">
        <f>'Moving Avg'!H845</f>
        <v>1.260109000000005</v>
      </c>
      <c r="J845" s="5" t="str">
        <f>OBV!F845</f>
        <v>NEUTRAL</v>
      </c>
      <c r="K845" s="5" t="str">
        <f>OBV!G845</f>
        <v>NEUTRAL</v>
      </c>
      <c r="L845" s="5" t="str">
        <f>OBV!H845</f>
        <v>NEUTRAL</v>
      </c>
    </row>
    <row r="846" spans="1:12" ht="13.5" x14ac:dyDescent="0.25">
      <c r="A846" s="3">
        <f>RSI!A846</f>
        <v>43537</v>
      </c>
      <c r="B846" s="2">
        <f>RSI!B846</f>
        <v>1.2692000000000001</v>
      </c>
      <c r="C846" s="2">
        <f>RSI!I846</f>
        <v>93.6923809865728</v>
      </c>
      <c r="D846" s="2">
        <f>MACD!E846</f>
        <v>-1.8752432249231843E-2</v>
      </c>
      <c r="E846" s="2">
        <f>MACD!F846</f>
        <v>-1.3119834904236311E-2</v>
      </c>
      <c r="F846" s="2">
        <f>'Moving Avg'!D846</f>
        <v>1.2692000000000001</v>
      </c>
      <c r="G846" s="2">
        <f>'Moving Avg'!F846</f>
        <v>1.2520500000000003</v>
      </c>
      <c r="H846" s="2">
        <f>'Moving Avg'!G846</f>
        <v>1.2424460000000004</v>
      </c>
      <c r="I846" s="2">
        <f>'Moving Avg'!H846</f>
        <v>1.260331000000005</v>
      </c>
      <c r="J846" s="5" t="str">
        <f>OBV!F846</f>
        <v>NEUTRAL</v>
      </c>
      <c r="K846" s="5" t="str">
        <f>OBV!G846</f>
        <v>NEUTRAL</v>
      </c>
      <c r="L846" s="5" t="str">
        <f>OBV!H846</f>
        <v>NEUTRAL</v>
      </c>
    </row>
    <row r="847" spans="1:12" ht="13.5" x14ac:dyDescent="0.25">
      <c r="A847" s="3">
        <f>RSI!A847</f>
        <v>43538</v>
      </c>
      <c r="B847" s="2">
        <f>RSI!B847</f>
        <v>1.2692000000000001</v>
      </c>
      <c r="C847" s="2">
        <f>RSI!I847</f>
        <v>93.6923809865728</v>
      </c>
      <c r="D847" s="2">
        <f>MACD!E847</f>
        <v>-1.4629295443351564E-2</v>
      </c>
      <c r="E847" s="2">
        <f>MACD!F847</f>
        <v>-1.3421727012059364E-2</v>
      </c>
      <c r="F847" s="2">
        <f>'Moving Avg'!D847</f>
        <v>1.2692000000000001</v>
      </c>
      <c r="G847" s="2">
        <f>'Moving Avg'!F847</f>
        <v>1.2537650000000005</v>
      </c>
      <c r="H847" s="2">
        <f>'Moving Avg'!G847</f>
        <v>1.2424460000000004</v>
      </c>
      <c r="I847" s="2">
        <f>'Moving Avg'!H847</f>
        <v>1.2605530000000051</v>
      </c>
      <c r="J847" s="5" t="str">
        <f>OBV!F847</f>
        <v>NEUTRAL</v>
      </c>
      <c r="K847" s="5" t="str">
        <f>OBV!G847</f>
        <v>NEUTRAL</v>
      </c>
      <c r="L847" s="5" t="str">
        <f>OBV!H847</f>
        <v>NEUTRAL</v>
      </c>
    </row>
    <row r="848" spans="1:12" ht="13.5" x14ac:dyDescent="0.25">
      <c r="A848" s="3">
        <f>RSI!A848</f>
        <v>43539</v>
      </c>
      <c r="B848" s="2">
        <f>RSI!B848</f>
        <v>1.2692000000000001</v>
      </c>
      <c r="C848" s="2">
        <f>RSI!I848</f>
        <v>93.6923809865728</v>
      </c>
      <c r="D848" s="2">
        <f>MACD!E848</f>
        <v>-1.1232201986398405E-2</v>
      </c>
      <c r="E848" s="2">
        <f>MACD!F848</f>
        <v>-1.2983822006927173E-2</v>
      </c>
      <c r="F848" s="2">
        <f>'Moving Avg'!D848</f>
        <v>1.2692000000000001</v>
      </c>
      <c r="G848" s="2">
        <f>'Moving Avg'!F848</f>
        <v>1.2554800000000004</v>
      </c>
      <c r="H848" s="2">
        <f>'Moving Avg'!G848</f>
        <v>1.2431320000000001</v>
      </c>
      <c r="I848" s="2">
        <f>'Moving Avg'!H848</f>
        <v>1.2607750000000051</v>
      </c>
      <c r="J848" s="5" t="str">
        <f>OBV!F848</f>
        <v>NEUTRAL</v>
      </c>
      <c r="K848" s="5" t="str">
        <f>OBV!G848</f>
        <v>NEUTRAL</v>
      </c>
      <c r="L848" s="5" t="str">
        <f>OBV!H848</f>
        <v>NEUTRAL</v>
      </c>
    </row>
    <row r="849" spans="1:12" ht="13.5" x14ac:dyDescent="0.25">
      <c r="A849" s="3">
        <f>RSI!A849</f>
        <v>43542</v>
      </c>
      <c r="B849" s="2">
        <f>RSI!B849</f>
        <v>1.2692000000000001</v>
      </c>
      <c r="C849" s="2">
        <f>RSI!I849</f>
        <v>93.6923809865728</v>
      </c>
      <c r="D849" s="2">
        <f>MACD!E849</f>
        <v>-8.4426592268320722E-3</v>
      </c>
      <c r="E849" s="2">
        <f>MACD!F849</f>
        <v>-1.2075589450908154E-2</v>
      </c>
      <c r="F849" s="2">
        <f>'Moving Avg'!D849</f>
        <v>1.2692000000000001</v>
      </c>
      <c r="G849" s="2">
        <f>'Moving Avg'!F849</f>
        <v>1.2571950000000005</v>
      </c>
      <c r="H849" s="2">
        <f>'Moving Avg'!G849</f>
        <v>1.2438180000000001</v>
      </c>
      <c r="I849" s="2">
        <f>'Moving Avg'!H849</f>
        <v>1.2608360000000052</v>
      </c>
      <c r="J849" s="5" t="str">
        <f>OBV!F849</f>
        <v>NEUTRAL</v>
      </c>
      <c r="K849" s="5" t="str">
        <f>OBV!G849</f>
        <v>NEUTRAL</v>
      </c>
      <c r="L849" s="5" t="str">
        <f>OBV!H849</f>
        <v>NEUTRAL</v>
      </c>
    </row>
    <row r="850" spans="1:12" ht="13.5" x14ac:dyDescent="0.25">
      <c r="A850" s="3">
        <f>RSI!A850</f>
        <v>43543</v>
      </c>
      <c r="B850" s="2">
        <f>RSI!B850</f>
        <v>1.2692000000000001</v>
      </c>
      <c r="C850" s="2">
        <f>RSI!I850</f>
        <v>93.6923809865728</v>
      </c>
      <c r="D850" s="2">
        <f>MACD!E850</f>
        <v>-6.1609073869801634E-3</v>
      </c>
      <c r="E850" s="2">
        <f>MACD!F850</f>
        <v>-1.0892653038122558E-2</v>
      </c>
      <c r="F850" s="2">
        <f>'Moving Avg'!D850</f>
        <v>1.2692000000000001</v>
      </c>
      <c r="G850" s="2">
        <f>'Moving Avg'!F850</f>
        <v>1.2589100000000004</v>
      </c>
      <c r="H850" s="2">
        <f>'Moving Avg'!G850</f>
        <v>1.2445040000000001</v>
      </c>
      <c r="I850" s="2">
        <f>'Moving Avg'!H850</f>
        <v>1.2608970000000053</v>
      </c>
      <c r="J850" s="5" t="str">
        <f>OBV!F850</f>
        <v>NEUTRAL</v>
      </c>
      <c r="K850" s="5" t="str">
        <f>OBV!G850</f>
        <v>NEUTRAL</v>
      </c>
      <c r="L850" s="5" t="str">
        <f>OBV!H850</f>
        <v>NEUTRAL</v>
      </c>
    </row>
    <row r="851" spans="1:12" ht="13.5" x14ac:dyDescent="0.25">
      <c r="A851" s="3">
        <f>RSI!A851</f>
        <v>43545</v>
      </c>
      <c r="B851" s="2">
        <f>RSI!B851</f>
        <v>1.2692000000000001</v>
      </c>
      <c r="C851" s="2">
        <f>RSI!I851</f>
        <v>93.6923809865728</v>
      </c>
      <c r="D851" s="2">
        <f>MACD!E851</f>
        <v>-4.3030003057631383E-3</v>
      </c>
      <c r="E851" s="2">
        <f>MACD!F851</f>
        <v>-9.5747224916506741E-3</v>
      </c>
      <c r="F851" s="2">
        <f>'Moving Avg'!D851</f>
        <v>1.2692000000000001</v>
      </c>
      <c r="G851" s="2">
        <f>'Moving Avg'!F851</f>
        <v>1.2606250000000006</v>
      </c>
      <c r="H851" s="2">
        <f>'Moving Avg'!G851</f>
        <v>1.24519</v>
      </c>
      <c r="I851" s="2">
        <f>'Moving Avg'!H851</f>
        <v>1.2609255000000053</v>
      </c>
      <c r="J851" s="5" t="str">
        <f>OBV!F851</f>
        <v>NEUTRAL</v>
      </c>
      <c r="K851" s="5" t="str">
        <f>OBV!G851</f>
        <v>NEUTRAL</v>
      </c>
      <c r="L851" s="5" t="str">
        <f>OBV!H851</f>
        <v>NEUTRAL</v>
      </c>
    </row>
    <row r="852" spans="1:12" ht="13.5" x14ac:dyDescent="0.25">
      <c r="A852" s="3">
        <f>RSI!A852</f>
        <v>43546</v>
      </c>
      <c r="B852" s="2">
        <f>RSI!B852</f>
        <v>1.2692000000000001</v>
      </c>
      <c r="C852" s="2">
        <f>RSI!I852</f>
        <v>93.6923809865728</v>
      </c>
      <c r="D852" s="2">
        <f>MACD!E852</f>
        <v>-2.798338059159855E-3</v>
      </c>
      <c r="E852" s="2">
        <f>MACD!F852</f>
        <v>-8.2194456051525103E-3</v>
      </c>
      <c r="F852" s="2">
        <f>'Moving Avg'!D852</f>
        <v>1.2692000000000001</v>
      </c>
      <c r="G852" s="2">
        <f>'Moving Avg'!F852</f>
        <v>1.2623400000000005</v>
      </c>
      <c r="H852" s="2">
        <f>'Moving Avg'!G852</f>
        <v>1.2458759999999998</v>
      </c>
      <c r="I852" s="2">
        <f>'Moving Avg'!H852</f>
        <v>1.260954000000005</v>
      </c>
      <c r="J852" s="5" t="str">
        <f>OBV!F852</f>
        <v>NEUTRAL</v>
      </c>
      <c r="K852" s="5" t="str">
        <f>OBV!G852</f>
        <v>NEUTRAL</v>
      </c>
      <c r="L852" s="5" t="str">
        <f>OBV!H852</f>
        <v>NEUTRAL</v>
      </c>
    </row>
    <row r="853" spans="1:12" ht="13.5" x14ac:dyDescent="0.25">
      <c r="A853" s="3">
        <f>RSI!A853</f>
        <v>43549</v>
      </c>
      <c r="B853" s="2">
        <f>RSI!B853</f>
        <v>1.2966</v>
      </c>
      <c r="C853" s="2">
        <f>RSI!I853</f>
        <v>98.114697631238172</v>
      </c>
      <c r="D853" s="2">
        <f>MACD!E853</f>
        <v>-3.6172113638532899E-3</v>
      </c>
      <c r="E853" s="2">
        <f>MACD!F853</f>
        <v>-7.2989987568926667E-3</v>
      </c>
      <c r="F853" s="2">
        <f>'Moving Avg'!D853</f>
        <v>1.27468</v>
      </c>
      <c r="G853" s="2">
        <f>'Moving Avg'!F853</f>
        <v>1.2654250000000005</v>
      </c>
      <c r="H853" s="2">
        <f>'Moving Avg'!G853</f>
        <v>1.2471099999999997</v>
      </c>
      <c r="I853" s="2">
        <f>'Moving Avg'!H853</f>
        <v>1.2611195000000053</v>
      </c>
      <c r="J853" s="5" t="str">
        <f>OBV!F853</f>
        <v>BULLISH</v>
      </c>
      <c r="K853" s="5" t="str">
        <f>OBV!G853</f>
        <v>NEUTRAL</v>
      </c>
      <c r="L853" s="5" t="str">
        <f>OBV!H853</f>
        <v>CONFIRMED BULLISH</v>
      </c>
    </row>
    <row r="854" spans="1:12" ht="13.5" x14ac:dyDescent="0.25">
      <c r="A854" s="3">
        <f>RSI!A854</f>
        <v>43550</v>
      </c>
      <c r="B854" s="2">
        <f>RSI!B854</f>
        <v>1.2966</v>
      </c>
      <c r="C854" s="2">
        <f>RSI!I854</f>
        <v>98.114697631238172</v>
      </c>
      <c r="D854" s="2">
        <f>MACD!E854</f>
        <v>-4.5298076981417079E-3</v>
      </c>
      <c r="E854" s="2">
        <f>MACD!F854</f>
        <v>-6.7451605451424755E-3</v>
      </c>
      <c r="F854" s="2">
        <f>'Moving Avg'!D854</f>
        <v>1.28016</v>
      </c>
      <c r="G854" s="2">
        <f>'Moving Avg'!F854</f>
        <v>1.2685100000000005</v>
      </c>
      <c r="H854" s="2">
        <f>'Moving Avg'!G854</f>
        <v>1.2483439999999997</v>
      </c>
      <c r="I854" s="2">
        <f>'Moving Avg'!H854</f>
        <v>1.2611885000000052</v>
      </c>
      <c r="J854" s="5" t="str">
        <f>OBV!F854</f>
        <v>BULLISH</v>
      </c>
      <c r="K854" s="5" t="str">
        <f>OBV!G854</f>
        <v>NEUTRAL</v>
      </c>
      <c r="L854" s="5" t="str">
        <f>OBV!H854</f>
        <v>CONFIRMED BULLISH</v>
      </c>
    </row>
    <row r="855" spans="1:12" ht="13.5" x14ac:dyDescent="0.25">
      <c r="A855" s="3">
        <f>RSI!A855</f>
        <v>43551</v>
      </c>
      <c r="B855" s="2">
        <f>RSI!B855</f>
        <v>1.2966</v>
      </c>
      <c r="C855" s="2">
        <f>RSI!I855</f>
        <v>98.114697631238172</v>
      </c>
      <c r="D855" s="2">
        <f>MACD!E855</f>
        <v>-5.5054337982467505E-3</v>
      </c>
      <c r="E855" s="2">
        <f>MACD!F855</f>
        <v>-6.4972151957633315E-3</v>
      </c>
      <c r="F855" s="2">
        <f>'Moving Avg'!D855</f>
        <v>1.2856399999999999</v>
      </c>
      <c r="G855" s="2">
        <f>'Moving Avg'!F855</f>
        <v>1.2715950000000005</v>
      </c>
      <c r="H855" s="2">
        <f>'Moving Avg'!G855</f>
        <v>1.2495779999999994</v>
      </c>
      <c r="I855" s="2">
        <f>'Moving Avg'!H855</f>
        <v>1.2613540000000052</v>
      </c>
      <c r="J855" s="5" t="str">
        <f>OBV!F855</f>
        <v>BULLISH</v>
      </c>
      <c r="K855" s="5" t="str">
        <f>OBV!G855</f>
        <v>NEUTRAL</v>
      </c>
      <c r="L855" s="5" t="str">
        <f>OBV!H855</f>
        <v>CONFIRMED BULLISH</v>
      </c>
    </row>
    <row r="856" spans="1:12" ht="13.5" x14ac:dyDescent="0.25">
      <c r="A856" s="3">
        <f>RSI!A856</f>
        <v>43552</v>
      </c>
      <c r="B856" s="2">
        <f>RSI!B856</f>
        <v>1.2966</v>
      </c>
      <c r="C856" s="2">
        <f>RSI!I856</f>
        <v>98.114697631238172</v>
      </c>
      <c r="D856" s="2">
        <f>MACD!E856</f>
        <v>-6.5193239473517739E-3</v>
      </c>
      <c r="E856" s="2">
        <f>MACD!F856</f>
        <v>-6.5016369460810198E-3</v>
      </c>
      <c r="F856" s="2">
        <f>'Moving Avg'!D856</f>
        <v>1.2911199999999998</v>
      </c>
      <c r="G856" s="2">
        <f>'Moving Avg'!F856</f>
        <v>1.2746800000000005</v>
      </c>
      <c r="H856" s="2">
        <f>'Moving Avg'!G856</f>
        <v>1.2508119999999994</v>
      </c>
      <c r="I856" s="2">
        <f>'Moving Avg'!H856</f>
        <v>1.2615195000000052</v>
      </c>
      <c r="J856" s="5" t="str">
        <f>OBV!F856</f>
        <v>BULLISH</v>
      </c>
      <c r="K856" s="5" t="str">
        <f>OBV!G856</f>
        <v>NEUTRAL</v>
      </c>
      <c r="L856" s="5" t="str">
        <f>OBV!H856</f>
        <v>CONFIRMED BULLISH</v>
      </c>
    </row>
    <row r="857" spans="1:12" ht="13.5" x14ac:dyDescent="0.25">
      <c r="A857" s="3">
        <f>RSI!A857</f>
        <v>43553</v>
      </c>
      <c r="B857" s="2">
        <f>RSI!B857</f>
        <v>1.2966</v>
      </c>
      <c r="C857" s="2">
        <f>RSI!I857</f>
        <v>98.114697631238172</v>
      </c>
      <c r="D857" s="2">
        <f>MACD!E857</f>
        <v>-7.5516387485325964E-3</v>
      </c>
      <c r="E857" s="2">
        <f>MACD!F857</f>
        <v>-6.7116373065713355E-3</v>
      </c>
      <c r="F857" s="2">
        <f>'Moving Avg'!D857</f>
        <v>1.2966</v>
      </c>
      <c r="G857" s="2">
        <f>'Moving Avg'!F857</f>
        <v>1.2760500000000004</v>
      </c>
      <c r="H857" s="2">
        <f>'Moving Avg'!G857</f>
        <v>1.2520459999999993</v>
      </c>
      <c r="I857" s="2">
        <f>'Moving Avg'!H857</f>
        <v>1.2616850000000053</v>
      </c>
      <c r="J857" s="5" t="str">
        <f>OBV!F857</f>
        <v>BULLISH</v>
      </c>
      <c r="K857" s="5" t="str">
        <f>OBV!G857</f>
        <v>NEUTRAL</v>
      </c>
      <c r="L857" s="5" t="str">
        <f>OBV!H857</f>
        <v>CONFIRMED BULLISH</v>
      </c>
    </row>
    <row r="858" spans="1:12" ht="13.5" x14ac:dyDescent="0.25">
      <c r="A858" s="3">
        <f>RSI!A858</f>
        <v>43556</v>
      </c>
      <c r="B858" s="2">
        <f>RSI!B858</f>
        <v>1.2966</v>
      </c>
      <c r="C858" s="2">
        <f>RSI!I858</f>
        <v>98.114697631238172</v>
      </c>
      <c r="D858" s="2">
        <f>MACD!E858</f>
        <v>-8.5866245471950542E-3</v>
      </c>
      <c r="E858" s="2">
        <f>MACD!F858</f>
        <v>-7.0866347546960796E-3</v>
      </c>
      <c r="F858" s="2">
        <f>'Moving Avg'!D858</f>
        <v>1.2966</v>
      </c>
      <c r="G858" s="2">
        <f>'Moving Avg'!F858</f>
        <v>1.2774200000000004</v>
      </c>
      <c r="H858" s="2">
        <f>'Moving Avg'!G858</f>
        <v>1.2532799999999993</v>
      </c>
      <c r="I858" s="2">
        <f>'Moving Avg'!H858</f>
        <v>1.2618505000000055</v>
      </c>
      <c r="J858" s="5" t="str">
        <f>OBV!F858</f>
        <v>NEUTRAL</v>
      </c>
      <c r="K858" s="5" t="str">
        <f>OBV!G858</f>
        <v>NEUTRAL</v>
      </c>
      <c r="L858" s="5" t="str">
        <f>OBV!H858</f>
        <v>NEUTRAL</v>
      </c>
    </row>
    <row r="859" spans="1:12" ht="13.5" x14ac:dyDescent="0.25">
      <c r="A859" s="3">
        <f>RSI!A859</f>
        <v>43557</v>
      </c>
      <c r="B859" s="2">
        <f>RSI!B859</f>
        <v>1.2966</v>
      </c>
      <c r="C859" s="2">
        <f>RSI!I859</f>
        <v>98.114697631238172</v>
      </c>
      <c r="D859" s="2">
        <f>MACD!E859</f>
        <v>-9.6119082977463854E-3</v>
      </c>
      <c r="E859" s="2">
        <f>MACD!F859</f>
        <v>-7.5916894633061413E-3</v>
      </c>
      <c r="F859" s="2">
        <f>'Moving Avg'!D859</f>
        <v>1.2966</v>
      </c>
      <c r="G859" s="2">
        <f>'Moving Avg'!F859</f>
        <v>1.2787900000000003</v>
      </c>
      <c r="H859" s="2">
        <f>'Moving Avg'!G859</f>
        <v>1.254513999999999</v>
      </c>
      <c r="I859" s="2">
        <f>'Moving Avg'!H859</f>
        <v>1.2620160000000054</v>
      </c>
      <c r="J859" s="5" t="str">
        <f>OBV!F859</f>
        <v>NEUTRAL</v>
      </c>
      <c r="K859" s="5" t="str">
        <f>OBV!G859</f>
        <v>NEUTRAL</v>
      </c>
      <c r="L859" s="5" t="str">
        <f>OBV!H859</f>
        <v>NEUTRAL</v>
      </c>
    </row>
    <row r="860" spans="1:12" ht="13.5" x14ac:dyDescent="0.25">
      <c r="A860" s="3">
        <f>RSI!A860</f>
        <v>43558</v>
      </c>
      <c r="B860" s="2">
        <f>RSI!B860</f>
        <v>1.2966</v>
      </c>
      <c r="C860" s="2">
        <f>RSI!I860</f>
        <v>98.114697631238158</v>
      </c>
      <c r="D860" s="2">
        <f>MACD!E860</f>
        <v>-1.0617906583246572E-2</v>
      </c>
      <c r="E860" s="2">
        <f>MACD!F860</f>
        <v>-8.1969328872942282E-3</v>
      </c>
      <c r="F860" s="2">
        <f>'Moving Avg'!D860</f>
        <v>1.2966</v>
      </c>
      <c r="G860" s="2">
        <f>'Moving Avg'!F860</f>
        <v>1.2801600000000004</v>
      </c>
      <c r="H860" s="2">
        <f>'Moving Avg'!G860</f>
        <v>1.255747999999999</v>
      </c>
      <c r="I860" s="2">
        <f>'Moving Avg'!H860</f>
        <v>1.2620530000000054</v>
      </c>
      <c r="J860" s="5" t="str">
        <f>OBV!F860</f>
        <v>NEUTRAL</v>
      </c>
      <c r="K860" s="5" t="str">
        <f>OBV!G860</f>
        <v>NEUTRAL</v>
      </c>
      <c r="L860" s="5" t="str">
        <f>OBV!H860</f>
        <v>NEUTRAL</v>
      </c>
    </row>
    <row r="861" spans="1:12" ht="13.5" x14ac:dyDescent="0.25">
      <c r="A861" s="3">
        <f>RSI!A861</f>
        <v>43559</v>
      </c>
      <c r="B861" s="2">
        <f>RSI!B861</f>
        <v>1.2966</v>
      </c>
      <c r="C861" s="2">
        <f>RSI!I861</f>
        <v>98.114697631238158</v>
      </c>
      <c r="D861" s="2">
        <f>MACD!E861</f>
        <v>-1.1597330805980466E-2</v>
      </c>
      <c r="E861" s="2">
        <f>MACD!F861</f>
        <v>-8.8770124710314761E-3</v>
      </c>
      <c r="F861" s="2">
        <f>'Moving Avg'!D861</f>
        <v>1.2966</v>
      </c>
      <c r="G861" s="2">
        <f>'Moving Avg'!F861</f>
        <v>1.2815300000000005</v>
      </c>
      <c r="H861" s="2">
        <f>'Moving Avg'!G861</f>
        <v>1.2569819999999989</v>
      </c>
      <c r="I861" s="2">
        <f>'Moving Avg'!H861</f>
        <v>1.2619610000000057</v>
      </c>
      <c r="J861" s="5" t="str">
        <f>OBV!F861</f>
        <v>NEUTRAL</v>
      </c>
      <c r="K861" s="5" t="str">
        <f>OBV!G861</f>
        <v>NEUTRAL</v>
      </c>
      <c r="L861" s="5" t="str">
        <f>OBV!H861</f>
        <v>NEUTRAL</v>
      </c>
    </row>
    <row r="862" spans="1:12" ht="13.5" x14ac:dyDescent="0.25">
      <c r="A862" s="3">
        <f>RSI!A862</f>
        <v>43560</v>
      </c>
      <c r="B862" s="2">
        <f>RSI!B862</f>
        <v>1.2966</v>
      </c>
      <c r="C862" s="2">
        <f>RSI!I862</f>
        <v>98.114697631238158</v>
      </c>
      <c r="D862" s="2">
        <f>MACD!E862</f>
        <v>-1.2544773364464357E-2</v>
      </c>
      <c r="E862" s="2">
        <f>MACD!F862</f>
        <v>-9.6105646497180522E-3</v>
      </c>
      <c r="F862" s="2">
        <f>'Moving Avg'!D862</f>
        <v>1.2966</v>
      </c>
      <c r="G862" s="2">
        <f>'Moving Avg'!F862</f>
        <v>1.2829000000000004</v>
      </c>
      <c r="H862" s="2">
        <f>'Moving Avg'!G862</f>
        <v>1.2582159999999989</v>
      </c>
      <c r="I862" s="2">
        <f>'Moving Avg'!H862</f>
        <v>1.2618690000000055</v>
      </c>
      <c r="J862" s="5" t="str">
        <f>OBV!F862</f>
        <v>NEUTRAL</v>
      </c>
      <c r="K862" s="5" t="str">
        <f>OBV!G862</f>
        <v>NEUTRAL</v>
      </c>
      <c r="L862" s="5" t="str">
        <f>OBV!H862</f>
        <v>NEUTRAL</v>
      </c>
    </row>
    <row r="863" spans="1:12" ht="13.5" x14ac:dyDescent="0.25">
      <c r="A863" s="3">
        <f>RSI!A863</f>
        <v>43563</v>
      </c>
      <c r="B863" s="2">
        <f>RSI!B863</f>
        <v>1.2966</v>
      </c>
      <c r="C863" s="2">
        <f>RSI!I863</f>
        <v>98.114697631238158</v>
      </c>
      <c r="D863" s="2">
        <f>MACD!E863</f>
        <v>-9.2409773819150942E-3</v>
      </c>
      <c r="E863" s="2">
        <f>MACD!F863</f>
        <v>-9.5366471961574606E-3</v>
      </c>
      <c r="F863" s="2">
        <f>'Moving Avg'!D863</f>
        <v>1.2966</v>
      </c>
      <c r="G863" s="2">
        <f>'Moving Avg'!F863</f>
        <v>1.2842700000000005</v>
      </c>
      <c r="H863" s="2">
        <f>'Moving Avg'!G863</f>
        <v>1.2594499999999988</v>
      </c>
      <c r="I863" s="2">
        <f>'Moving Avg'!H863</f>
        <v>1.2617770000000055</v>
      </c>
      <c r="J863" s="5" t="str">
        <f>OBV!F863</f>
        <v>NEUTRAL</v>
      </c>
      <c r="K863" s="5" t="str">
        <f>OBV!G863</f>
        <v>NEUTRAL</v>
      </c>
      <c r="L863" s="5" t="str">
        <f>OBV!H863</f>
        <v>NEUTRAL</v>
      </c>
    </row>
    <row r="864" spans="1:12" ht="13.5" x14ac:dyDescent="0.25">
      <c r="A864" s="3">
        <f>RSI!A864</f>
        <v>43565</v>
      </c>
      <c r="B864" s="2">
        <f>RSI!B864</f>
        <v>1.2692000000000001</v>
      </c>
      <c r="C864" s="2">
        <f>RSI!I864</f>
        <v>37.966829926258633</v>
      </c>
      <c r="D864" s="2">
        <f>MACD!E864</f>
        <v>-4.5175933228589482E-3</v>
      </c>
      <c r="E864" s="2">
        <f>MACD!F864</f>
        <v>-8.5328364214977588E-3</v>
      </c>
      <c r="F864" s="2">
        <f>'Moving Avg'!D864</f>
        <v>1.29112</v>
      </c>
      <c r="G864" s="2">
        <f>'Moving Avg'!F864</f>
        <v>1.2842700000000005</v>
      </c>
      <c r="H864" s="2">
        <f>'Moving Avg'!G864</f>
        <v>1.260135999999999</v>
      </c>
      <c r="I864" s="2">
        <f>'Moving Avg'!H864</f>
        <v>1.2615480000000054</v>
      </c>
      <c r="J864" s="5" t="str">
        <f>OBV!F864</f>
        <v>BEARISH</v>
      </c>
      <c r="K864" s="5" t="str">
        <f>OBV!G864</f>
        <v>STRONG</v>
      </c>
      <c r="L864" s="5" t="str">
        <f>OBV!H864</f>
        <v>CONFIRMED BEARISH</v>
      </c>
    </row>
    <row r="865" spans="1:12" ht="13.5" x14ac:dyDescent="0.25">
      <c r="A865" s="3">
        <f>RSI!A865</f>
        <v>43566</v>
      </c>
      <c r="B865" s="2">
        <f>RSI!B865</f>
        <v>1.2692000000000001</v>
      </c>
      <c r="C865" s="2">
        <f>RSI!I865</f>
        <v>37.966829926258633</v>
      </c>
      <c r="D865" s="2">
        <f>MACD!E865</f>
        <v>-4.5320303929230477E-4</v>
      </c>
      <c r="E865" s="2">
        <f>MACD!F865</f>
        <v>-6.916909745056668E-3</v>
      </c>
      <c r="F865" s="2">
        <f>'Moving Avg'!D865</f>
        <v>1.2856400000000001</v>
      </c>
      <c r="G865" s="2">
        <f>'Moving Avg'!F865</f>
        <v>1.2842700000000005</v>
      </c>
      <c r="H865" s="2">
        <f>'Moving Avg'!G865</f>
        <v>1.260821999999999</v>
      </c>
      <c r="I865" s="2">
        <f>'Moving Avg'!H865</f>
        <v>1.2613190000000056</v>
      </c>
      <c r="J865" s="5" t="str">
        <f>OBV!F865</f>
        <v>BEARISH</v>
      </c>
      <c r="K865" s="5" t="str">
        <f>OBV!G865</f>
        <v>STRONG</v>
      </c>
      <c r="L865" s="5" t="str">
        <f>OBV!H865</f>
        <v>CONFIRMED BEARISH</v>
      </c>
    </row>
    <row r="866" spans="1:12" ht="13.5" x14ac:dyDescent="0.25">
      <c r="A866" s="3">
        <f>RSI!A866</f>
        <v>43567</v>
      </c>
      <c r="B866" s="2">
        <f>RSI!B866</f>
        <v>1.2692000000000001</v>
      </c>
      <c r="C866" s="2">
        <f>RSI!I866</f>
        <v>37.96682992625864</v>
      </c>
      <c r="D866" s="2">
        <f>MACD!E866</f>
        <v>3.0485637417276834E-3</v>
      </c>
      <c r="E866" s="2">
        <f>MACD!F866</f>
        <v>-4.9238150476997979E-3</v>
      </c>
      <c r="F866" s="2">
        <f>'Moving Avg'!D866</f>
        <v>1.28016</v>
      </c>
      <c r="G866" s="2">
        <f>'Moving Avg'!F866</f>
        <v>1.2842700000000005</v>
      </c>
      <c r="H866" s="2">
        <f>'Moving Avg'!G866</f>
        <v>1.261507999999999</v>
      </c>
      <c r="I866" s="2">
        <f>'Moving Avg'!H866</f>
        <v>1.2610900000000056</v>
      </c>
      <c r="J866" s="5" t="str">
        <f>OBV!F866</f>
        <v>BEARISH</v>
      </c>
      <c r="K866" s="5" t="str">
        <f>OBV!G866</f>
        <v>STRONG</v>
      </c>
      <c r="L866" s="5" t="str">
        <f>OBV!H866</f>
        <v>CONFIRMED BEARISH</v>
      </c>
    </row>
    <row r="867" spans="1:12" ht="13.5" x14ac:dyDescent="0.25">
      <c r="A867" s="3">
        <f>RSI!A867</f>
        <v>43570</v>
      </c>
      <c r="B867" s="2">
        <f>RSI!B867</f>
        <v>1.2692000000000001</v>
      </c>
      <c r="C867" s="2">
        <f>RSI!I867</f>
        <v>37.96682992625864</v>
      </c>
      <c r="D867" s="2">
        <f>MACD!E867</f>
        <v>6.0696224591452186E-3</v>
      </c>
      <c r="E867" s="2">
        <f>MACD!F867</f>
        <v>-2.7251275463307948E-3</v>
      </c>
      <c r="F867" s="2">
        <f>'Moving Avg'!D867</f>
        <v>1.27468</v>
      </c>
      <c r="G867" s="2">
        <f>'Moving Avg'!F867</f>
        <v>1.2842700000000005</v>
      </c>
      <c r="H867" s="2">
        <f>'Moving Avg'!G867</f>
        <v>1.2621939999999991</v>
      </c>
      <c r="I867" s="2">
        <f>'Moving Avg'!H867</f>
        <v>1.2608610000000053</v>
      </c>
      <c r="J867" s="5" t="str">
        <f>OBV!F867</f>
        <v>BEARISH</v>
      </c>
      <c r="K867" s="5" t="str">
        <f>OBV!G867</f>
        <v>STRONG</v>
      </c>
      <c r="L867" s="5" t="str">
        <f>OBV!H867</f>
        <v>CONFIRMED BEARISH</v>
      </c>
    </row>
    <row r="868" spans="1:12" ht="13.5" x14ac:dyDescent="0.25">
      <c r="A868" s="3">
        <f>RSI!A868</f>
        <v>43571</v>
      </c>
      <c r="B868" s="2">
        <f>RSI!B868</f>
        <v>1.2692000000000001</v>
      </c>
      <c r="C868" s="2">
        <f>RSI!I868</f>
        <v>37.96682992625864</v>
      </c>
      <c r="D868" s="2">
        <f>MACD!E868</f>
        <v>8.6796300302369733E-3</v>
      </c>
      <c r="E868" s="2">
        <f>MACD!F868</f>
        <v>-4.4417603101724098E-4</v>
      </c>
      <c r="F868" s="2">
        <f>'Moving Avg'!D868</f>
        <v>1.2692000000000001</v>
      </c>
      <c r="G868" s="2">
        <f>'Moving Avg'!F868</f>
        <v>1.2842700000000005</v>
      </c>
      <c r="H868" s="2">
        <f>'Moving Avg'!G868</f>
        <v>1.2628799999999991</v>
      </c>
      <c r="I868" s="2">
        <f>'Moving Avg'!H868</f>
        <v>1.2608255000000055</v>
      </c>
      <c r="J868" s="5" t="str">
        <f>OBV!F868</f>
        <v>BEARISH</v>
      </c>
      <c r="K868" s="5" t="str">
        <f>OBV!G868</f>
        <v>STRONG</v>
      </c>
      <c r="L868" s="5" t="str">
        <f>OBV!H868</f>
        <v>CONFIRMED BEARISH</v>
      </c>
    </row>
    <row r="869" spans="1:12" ht="13.5" x14ac:dyDescent="0.25">
      <c r="A869" s="3">
        <f>RSI!A869</f>
        <v>43572</v>
      </c>
      <c r="B869" s="2">
        <f>RSI!B869</f>
        <v>1.2692000000000001</v>
      </c>
      <c r="C869" s="2">
        <f>RSI!I869</f>
        <v>37.96682992625864</v>
      </c>
      <c r="D869" s="2">
        <f>MACD!E869</f>
        <v>1.093784530638886E-2</v>
      </c>
      <c r="E869" s="2">
        <f>MACD!F869</f>
        <v>1.8322282364639795E-3</v>
      </c>
      <c r="F869" s="2">
        <f>'Moving Avg'!D869</f>
        <v>1.2692000000000001</v>
      </c>
      <c r="G869" s="2">
        <f>'Moving Avg'!F869</f>
        <v>1.2842700000000005</v>
      </c>
      <c r="H869" s="2">
        <f>'Moving Avg'!G869</f>
        <v>1.2635659999999991</v>
      </c>
      <c r="I869" s="2">
        <f>'Moving Avg'!H869</f>
        <v>1.2607900000000054</v>
      </c>
      <c r="J869" s="5" t="str">
        <f>OBV!F869</f>
        <v>NEUTRAL</v>
      </c>
      <c r="K869" s="5" t="str">
        <f>OBV!G869</f>
        <v>NEUTRAL</v>
      </c>
      <c r="L869" s="5" t="str">
        <f>OBV!H869</f>
        <v>NEUTRAL</v>
      </c>
    </row>
    <row r="870" spans="1:12" ht="13.5" x14ac:dyDescent="0.25">
      <c r="A870" s="3">
        <f>RSI!A870</f>
        <v>43573</v>
      </c>
      <c r="B870" s="2">
        <f>RSI!B870</f>
        <v>1.2692000000000001</v>
      </c>
      <c r="C870" s="2">
        <f>RSI!I870</f>
        <v>37.96682992625864</v>
      </c>
      <c r="D870" s="2">
        <f>MACD!E870</f>
        <v>1.289470519162017E-2</v>
      </c>
      <c r="E870" s="2">
        <f>MACD!F870</f>
        <v>4.0447236274952182E-3</v>
      </c>
      <c r="F870" s="2">
        <f>'Moving Avg'!D870</f>
        <v>1.2692000000000001</v>
      </c>
      <c r="G870" s="2">
        <f>'Moving Avg'!F870</f>
        <v>1.2842700000000005</v>
      </c>
      <c r="H870" s="2">
        <f>'Moving Avg'!G870</f>
        <v>1.2642519999999993</v>
      </c>
      <c r="I870" s="2">
        <f>'Moving Avg'!H870</f>
        <v>1.2607545000000053</v>
      </c>
      <c r="J870" s="5" t="str">
        <f>OBV!F870</f>
        <v>NEUTRAL</v>
      </c>
      <c r="K870" s="5" t="str">
        <f>OBV!G870</f>
        <v>NEUTRAL</v>
      </c>
      <c r="L870" s="5" t="str">
        <f>OBV!H870</f>
        <v>NEUTRAL</v>
      </c>
    </row>
    <row r="871" spans="1:12" ht="13.5" x14ac:dyDescent="0.25">
      <c r="A871" s="3">
        <f>RSI!A871</f>
        <v>43574</v>
      </c>
      <c r="B871" s="2">
        <f>RSI!B871</f>
        <v>1.2692000000000001</v>
      </c>
      <c r="C871" s="2">
        <f>RSI!I871</f>
        <v>37.966829926258647</v>
      </c>
      <c r="D871" s="2">
        <f>MACD!E871</f>
        <v>1.4593160028292917E-2</v>
      </c>
      <c r="E871" s="2">
        <f>MACD!F871</f>
        <v>6.1544109076547586E-3</v>
      </c>
      <c r="F871" s="2">
        <f>'Moving Avg'!D871</f>
        <v>1.2692000000000001</v>
      </c>
      <c r="G871" s="2">
        <f>'Moving Avg'!F871</f>
        <v>1.2842700000000005</v>
      </c>
      <c r="H871" s="2">
        <f>'Moving Avg'!G871</f>
        <v>1.2649379999999992</v>
      </c>
      <c r="I871" s="2">
        <f>'Moving Avg'!H871</f>
        <v>1.2606865000000054</v>
      </c>
      <c r="J871" s="5" t="str">
        <f>OBV!F871</f>
        <v>NEUTRAL</v>
      </c>
      <c r="K871" s="5" t="str">
        <f>OBV!G871</f>
        <v>NEUTRAL</v>
      </c>
      <c r="L871" s="5" t="str">
        <f>OBV!H871</f>
        <v>NEUTRAL</v>
      </c>
    </row>
    <row r="872" spans="1:12" ht="13.5" x14ac:dyDescent="0.25">
      <c r="A872" s="3">
        <f>RSI!A872</f>
        <v>43577</v>
      </c>
      <c r="B872" s="2">
        <f>RSI!B872</f>
        <v>1.2692000000000001</v>
      </c>
      <c r="C872" s="2">
        <f>RSI!I872</f>
        <v>37.966829926258647</v>
      </c>
      <c r="D872" s="2">
        <f>MACD!E872</f>
        <v>1.6069805156417871E-2</v>
      </c>
      <c r="E872" s="2">
        <f>MACD!F872</f>
        <v>8.1374897574073811E-3</v>
      </c>
      <c r="F872" s="2">
        <f>'Moving Avg'!D872</f>
        <v>1.2692000000000001</v>
      </c>
      <c r="G872" s="2">
        <f>'Moving Avg'!F872</f>
        <v>1.2842700000000005</v>
      </c>
      <c r="H872" s="2">
        <f>'Moving Avg'!G872</f>
        <v>1.2656239999999992</v>
      </c>
      <c r="I872" s="2">
        <f>'Moving Avg'!H872</f>
        <v>1.2606185000000052</v>
      </c>
      <c r="J872" s="5" t="str">
        <f>OBV!F872</f>
        <v>NEUTRAL</v>
      </c>
      <c r="K872" s="5" t="str">
        <f>OBV!G872</f>
        <v>NEUTRAL</v>
      </c>
      <c r="L872" s="5" t="str">
        <f>OBV!H872</f>
        <v>NEUTRAL</v>
      </c>
    </row>
    <row r="873" spans="1:12" ht="13.5" x14ac:dyDescent="0.25">
      <c r="A873" s="3">
        <f>RSI!A873</f>
        <v>43578</v>
      </c>
      <c r="B873" s="2">
        <f>RSI!B873</f>
        <v>1.2692000000000001</v>
      </c>
      <c r="C873" s="2">
        <f>RSI!I873</f>
        <v>37.966829926258647</v>
      </c>
      <c r="D873" s="2">
        <f>MACD!E873</f>
        <v>1.7355839884647617E-2</v>
      </c>
      <c r="E873" s="2">
        <f>MACD!F873</f>
        <v>9.9811597828554297E-3</v>
      </c>
      <c r="F873" s="2">
        <f>'Moving Avg'!D873</f>
        <v>1.2692000000000001</v>
      </c>
      <c r="G873" s="2">
        <f>'Moving Avg'!F873</f>
        <v>1.2829000000000004</v>
      </c>
      <c r="H873" s="2">
        <f>'Moving Avg'!G873</f>
        <v>1.2663099999999994</v>
      </c>
      <c r="I873" s="2">
        <f>'Moving Avg'!H873</f>
        <v>1.2605505000000052</v>
      </c>
      <c r="J873" s="5" t="str">
        <f>OBV!F873</f>
        <v>NEUTRAL</v>
      </c>
      <c r="K873" s="5" t="str">
        <f>OBV!G873</f>
        <v>NEUTRAL</v>
      </c>
      <c r="L873" s="5" t="str">
        <f>OBV!H873</f>
        <v>NEUTRAL</v>
      </c>
    </row>
    <row r="874" spans="1:12" ht="13.5" x14ac:dyDescent="0.25">
      <c r="A874" s="3">
        <f>RSI!A874</f>
        <v>43579</v>
      </c>
      <c r="B874" s="2">
        <f>RSI!B874</f>
        <v>1.2692000000000001</v>
      </c>
      <c r="C874" s="2">
        <f>RSI!I874</f>
        <v>37.966829926258647</v>
      </c>
      <c r="D874" s="2">
        <f>MACD!E874</f>
        <v>1.4262495698678102E-2</v>
      </c>
      <c r="E874" s="2">
        <f>MACD!F874</f>
        <v>1.0837426966019964E-2</v>
      </c>
      <c r="F874" s="2">
        <f>'Moving Avg'!D874</f>
        <v>1.2692000000000001</v>
      </c>
      <c r="G874" s="2">
        <f>'Moving Avg'!F874</f>
        <v>1.2815300000000005</v>
      </c>
      <c r="H874" s="2">
        <f>'Moving Avg'!G874</f>
        <v>1.2669959999999993</v>
      </c>
      <c r="I874" s="2">
        <f>'Moving Avg'!H874</f>
        <v>1.2604825000000053</v>
      </c>
      <c r="J874" s="5" t="str">
        <f>OBV!F874</f>
        <v>NEUTRAL</v>
      </c>
      <c r="K874" s="5" t="str">
        <f>OBV!G874</f>
        <v>NEUTRAL</v>
      </c>
      <c r="L874" s="5" t="str">
        <f>OBV!H874</f>
        <v>NEUTRAL</v>
      </c>
    </row>
    <row r="875" spans="1:12" ht="13.5" x14ac:dyDescent="0.25">
      <c r="A875" s="3">
        <f>RSI!A875</f>
        <v>43580</v>
      </c>
      <c r="B875" s="2">
        <f>RSI!B875</f>
        <v>1.2692000000000001</v>
      </c>
      <c r="C875" s="2">
        <f>RSI!I875</f>
        <v>37.966829926258647</v>
      </c>
      <c r="D875" s="2">
        <f>MACD!E875</f>
        <v>1.1676399875497623E-2</v>
      </c>
      <c r="E875" s="2">
        <f>MACD!F875</f>
        <v>1.1005221547915497E-2</v>
      </c>
      <c r="F875" s="2">
        <f>'Moving Avg'!D875</f>
        <v>1.2692000000000001</v>
      </c>
      <c r="G875" s="2">
        <f>'Moving Avg'!F875</f>
        <v>1.2801600000000004</v>
      </c>
      <c r="H875" s="2">
        <f>'Moving Avg'!G875</f>
        <v>1.2676819999999993</v>
      </c>
      <c r="I875" s="2">
        <f>'Moving Avg'!H875</f>
        <v>1.2604145000000051</v>
      </c>
      <c r="J875" s="5" t="str">
        <f>OBV!F875</f>
        <v>NEUTRAL</v>
      </c>
      <c r="K875" s="5" t="str">
        <f>OBV!G875</f>
        <v>NEUTRAL</v>
      </c>
      <c r="L875" s="5" t="str">
        <f>OBV!H875</f>
        <v>NEUTRAL</v>
      </c>
    </row>
    <row r="876" spans="1:12" ht="13.5" x14ac:dyDescent="0.25">
      <c r="A876" s="3">
        <f>RSI!A876</f>
        <v>43581</v>
      </c>
      <c r="B876" s="2">
        <f>RSI!B876</f>
        <v>1.2692000000000001</v>
      </c>
      <c r="C876" s="2">
        <f>RSI!I876</f>
        <v>37.966829926258647</v>
      </c>
      <c r="D876" s="2">
        <f>MACD!E876</f>
        <v>9.5171920382419728E-3</v>
      </c>
      <c r="E876" s="2">
        <f>MACD!F876</f>
        <v>1.0707615645980792E-2</v>
      </c>
      <c r="F876" s="2">
        <f>'Moving Avg'!D876</f>
        <v>1.2692000000000001</v>
      </c>
      <c r="G876" s="2">
        <f>'Moving Avg'!F876</f>
        <v>1.2787900000000003</v>
      </c>
      <c r="H876" s="2">
        <f>'Moving Avg'!G876</f>
        <v>1.2683679999999993</v>
      </c>
      <c r="I876" s="2">
        <f>'Moving Avg'!H876</f>
        <v>1.2603465000000051</v>
      </c>
      <c r="J876" s="5" t="str">
        <f>OBV!F876</f>
        <v>NEUTRAL</v>
      </c>
      <c r="K876" s="5" t="str">
        <f>OBV!G876</f>
        <v>NEUTRAL</v>
      </c>
      <c r="L876" s="5" t="str">
        <f>OBV!H876</f>
        <v>NEUTRAL</v>
      </c>
    </row>
    <row r="877" spans="1:12" ht="13.5" x14ac:dyDescent="0.25">
      <c r="A877" s="3">
        <f>RSI!A877</f>
        <v>43584</v>
      </c>
      <c r="B877" s="2">
        <f>RSI!B877</f>
        <v>1.2692000000000001</v>
      </c>
      <c r="C877" s="2">
        <f>RSI!I877</f>
        <v>37.966829926258647</v>
      </c>
      <c r="D877" s="2">
        <f>MACD!E877</f>
        <v>7.7170469573353273E-3</v>
      </c>
      <c r="E877" s="2">
        <f>MACD!F877</f>
        <v>1.0109501908251699E-2</v>
      </c>
      <c r="F877" s="2">
        <f>'Moving Avg'!D877</f>
        <v>1.2692000000000001</v>
      </c>
      <c r="G877" s="2">
        <f>'Moving Avg'!F877</f>
        <v>1.2774200000000004</v>
      </c>
      <c r="H877" s="2">
        <f>'Moving Avg'!G877</f>
        <v>1.2690539999999992</v>
      </c>
      <c r="I877" s="2">
        <f>'Moving Avg'!H877</f>
        <v>1.260278500000005</v>
      </c>
      <c r="J877" s="5" t="str">
        <f>OBV!F877</f>
        <v>NEUTRAL</v>
      </c>
      <c r="K877" s="5" t="str">
        <f>OBV!G877</f>
        <v>NEUTRAL</v>
      </c>
      <c r="L877" s="5" t="str">
        <f>OBV!H877</f>
        <v>NEUTRAL</v>
      </c>
    </row>
    <row r="878" spans="1:12" ht="13.5" x14ac:dyDescent="0.25">
      <c r="A878" s="3">
        <f>RSI!A878</f>
        <v>43585</v>
      </c>
      <c r="B878" s="2">
        <f>RSI!B878</f>
        <v>1.2692000000000001</v>
      </c>
      <c r="C878" s="2">
        <f>RSI!I878</f>
        <v>37.96682992625864</v>
      </c>
      <c r="D878" s="2">
        <f>MACD!E878</f>
        <v>6.2187333246326304E-3</v>
      </c>
      <c r="E878" s="2">
        <f>MACD!F878</f>
        <v>9.3313481915278853E-3</v>
      </c>
      <c r="F878" s="2">
        <f>'Moving Avg'!D878</f>
        <v>1.2692000000000001</v>
      </c>
      <c r="G878" s="2">
        <f>'Moving Avg'!F878</f>
        <v>1.2760500000000004</v>
      </c>
      <c r="H878" s="2">
        <f>'Moving Avg'!G878</f>
        <v>1.2697399999999994</v>
      </c>
      <c r="I878" s="2">
        <f>'Moving Avg'!H878</f>
        <v>1.2602100000000049</v>
      </c>
      <c r="J878" s="5" t="str">
        <f>OBV!F878</f>
        <v>NEUTRAL</v>
      </c>
      <c r="K878" s="5" t="str">
        <f>OBV!G878</f>
        <v>NEUTRAL</v>
      </c>
      <c r="L878" s="5" t="str">
        <f>OBV!H878</f>
        <v>NEUTRAL</v>
      </c>
    </row>
    <row r="879" spans="1:12" ht="13.5" x14ac:dyDescent="0.25">
      <c r="A879" s="3">
        <f>RSI!A879</f>
        <v>43587</v>
      </c>
      <c r="B879" s="2">
        <f>RSI!B879</f>
        <v>1.2692000000000001</v>
      </c>
      <c r="C879" s="2">
        <f>RSI!I879</f>
        <v>37.966829926258647</v>
      </c>
      <c r="D879" s="2">
        <f>MACD!E879</f>
        <v>4.9739721215220634E-3</v>
      </c>
      <c r="E879" s="2">
        <f>MACD!F879</f>
        <v>8.4598729775267213E-3</v>
      </c>
      <c r="F879" s="2">
        <f>'Moving Avg'!D879</f>
        <v>1.2692000000000001</v>
      </c>
      <c r="G879" s="2">
        <f>'Moving Avg'!F879</f>
        <v>1.2746800000000005</v>
      </c>
      <c r="H879" s="2">
        <f>'Moving Avg'!G879</f>
        <v>1.2704259999999994</v>
      </c>
      <c r="I879" s="2">
        <f>'Moving Avg'!H879</f>
        <v>1.2601415000000049</v>
      </c>
      <c r="J879" s="5" t="str">
        <f>OBV!F879</f>
        <v>NEUTRAL</v>
      </c>
      <c r="K879" s="5" t="str">
        <f>OBV!G879</f>
        <v>NEUTRAL</v>
      </c>
      <c r="L879" s="5" t="str">
        <f>OBV!H879</f>
        <v>NEUTRAL</v>
      </c>
    </row>
    <row r="880" spans="1:12" ht="13.5" x14ac:dyDescent="0.25">
      <c r="A880" s="3">
        <f>RSI!A880</f>
        <v>43588</v>
      </c>
      <c r="B880" s="2">
        <f>RSI!B880</f>
        <v>1.2692000000000001</v>
      </c>
      <c r="C880" s="2">
        <f>RSI!I880</f>
        <v>37.96682992625864</v>
      </c>
      <c r="D880" s="2">
        <f>MACD!E880</f>
        <v>3.9420484196945882E-3</v>
      </c>
      <c r="E880" s="2">
        <f>MACD!F880</f>
        <v>7.5563080659602957E-3</v>
      </c>
      <c r="F880" s="2">
        <f>'Moving Avg'!D880</f>
        <v>1.2692000000000001</v>
      </c>
      <c r="G880" s="2">
        <f>'Moving Avg'!F880</f>
        <v>1.2733100000000004</v>
      </c>
      <c r="H880" s="2">
        <f>'Moving Avg'!G880</f>
        <v>1.2711119999999994</v>
      </c>
      <c r="I880" s="2">
        <f>'Moving Avg'!H880</f>
        <v>1.2600730000000049</v>
      </c>
      <c r="J880" s="5" t="str">
        <f>OBV!F880</f>
        <v>NEUTRAL</v>
      </c>
      <c r="K880" s="5" t="str">
        <f>OBV!G880</f>
        <v>NEUTRAL</v>
      </c>
      <c r="L880" s="5" t="str">
        <f>OBV!H880</f>
        <v>NEUTRAL</v>
      </c>
    </row>
    <row r="881" spans="1:12" ht="13.5" x14ac:dyDescent="0.25">
      <c r="A881" s="3">
        <f>RSI!A881</f>
        <v>43591</v>
      </c>
      <c r="B881" s="2">
        <f>RSI!B881</f>
        <v>1.2692000000000001</v>
      </c>
      <c r="C881" s="2">
        <f>RSI!I881</f>
        <v>37.96682992625864</v>
      </c>
      <c r="D881" s="2">
        <f>MACD!E881</f>
        <v>3.0886375602034999E-3</v>
      </c>
      <c r="E881" s="2">
        <f>MACD!F881</f>
        <v>6.662773964808937E-3</v>
      </c>
      <c r="F881" s="2">
        <f>'Moving Avg'!D881</f>
        <v>1.2692000000000001</v>
      </c>
      <c r="G881" s="2">
        <f>'Moving Avg'!F881</f>
        <v>1.2719400000000003</v>
      </c>
      <c r="H881" s="2">
        <f>'Moving Avg'!G881</f>
        <v>1.2717979999999993</v>
      </c>
      <c r="I881" s="2">
        <f>'Moving Avg'!H881</f>
        <v>1.2600045000000049</v>
      </c>
      <c r="J881" s="5" t="str">
        <f>OBV!F881</f>
        <v>NEUTRAL</v>
      </c>
      <c r="K881" s="5" t="str">
        <f>OBV!G881</f>
        <v>NEUTRAL</v>
      </c>
      <c r="L881" s="5" t="str">
        <f>OBV!H881</f>
        <v>NEUTRAL</v>
      </c>
    </row>
    <row r="882" spans="1:12" ht="13.5" x14ac:dyDescent="0.25">
      <c r="A882" s="3">
        <f>RSI!A882</f>
        <v>43592</v>
      </c>
      <c r="B882" s="2">
        <f>RSI!B882</f>
        <v>1.2692000000000001</v>
      </c>
      <c r="C882" s="2">
        <f>RSI!I882</f>
        <v>37.966829926258633</v>
      </c>
      <c r="D882" s="2">
        <f>MACD!E882</f>
        <v>2.3848126696028871E-3</v>
      </c>
      <c r="E882" s="2">
        <f>MACD!F882</f>
        <v>5.807181705767727E-3</v>
      </c>
      <c r="F882" s="2">
        <f>'Moving Avg'!D882</f>
        <v>1.2692000000000001</v>
      </c>
      <c r="G882" s="2">
        <f>'Moving Avg'!F882</f>
        <v>1.2705700000000004</v>
      </c>
      <c r="H882" s="2">
        <f>'Moving Avg'!G882</f>
        <v>1.2724839999999993</v>
      </c>
      <c r="I882" s="2">
        <f>'Moving Avg'!H882</f>
        <v>1.2599360000000048</v>
      </c>
      <c r="J882" s="5" t="str">
        <f>OBV!F882</f>
        <v>NEUTRAL</v>
      </c>
      <c r="K882" s="5" t="str">
        <f>OBV!G882</f>
        <v>NEUTRAL</v>
      </c>
      <c r="L882" s="5" t="str">
        <f>OBV!H882</f>
        <v>NEUTRAL</v>
      </c>
    </row>
    <row r="883" spans="1:12" ht="13.5" x14ac:dyDescent="0.25">
      <c r="A883" s="3">
        <f>RSI!A883</f>
        <v>43593</v>
      </c>
      <c r="B883" s="2">
        <f>RSI!B883</f>
        <v>1.2692000000000001</v>
      </c>
      <c r="C883" s="2">
        <f>RSI!I883</f>
        <v>37.966829926258633</v>
      </c>
      <c r="D883" s="2">
        <f>MACD!E883</f>
        <v>1.8062055596497206E-3</v>
      </c>
      <c r="E883" s="2">
        <f>MACD!F883</f>
        <v>5.0069864765441259E-3</v>
      </c>
      <c r="F883" s="2">
        <f>'Moving Avg'!D883</f>
        <v>1.2692000000000001</v>
      </c>
      <c r="G883" s="2">
        <f>'Moving Avg'!F883</f>
        <v>1.2692000000000003</v>
      </c>
      <c r="H883" s="2">
        <f>'Moving Avg'!G883</f>
        <v>1.2731699999999995</v>
      </c>
      <c r="I883" s="2">
        <f>'Moving Avg'!H883</f>
        <v>1.2598675000000048</v>
      </c>
      <c r="J883" s="5" t="str">
        <f>OBV!F883</f>
        <v>NEUTRAL</v>
      </c>
      <c r="K883" s="5" t="str">
        <f>OBV!G883</f>
        <v>NEUTRAL</v>
      </c>
      <c r="L883" s="5" t="str">
        <f>OBV!H883</f>
        <v>NEUTRAL</v>
      </c>
    </row>
    <row r="884" spans="1:12" ht="13.5" x14ac:dyDescent="0.25">
      <c r="A884" s="3">
        <f>RSI!A884</f>
        <v>43594</v>
      </c>
      <c r="B884" s="2">
        <f>RSI!B884</f>
        <v>1.2692000000000001</v>
      </c>
      <c r="C884" s="2">
        <f>RSI!I884</f>
        <v>37.966829926258633</v>
      </c>
      <c r="D884" s="2">
        <f>MACD!E884</f>
        <v>1.3322973617133638E-3</v>
      </c>
      <c r="E884" s="2">
        <f>MACD!F884</f>
        <v>4.2720486535779735E-3</v>
      </c>
      <c r="F884" s="2">
        <f>'Moving Avg'!D884</f>
        <v>1.2692000000000001</v>
      </c>
      <c r="G884" s="2">
        <f>'Moving Avg'!F884</f>
        <v>1.2692000000000003</v>
      </c>
      <c r="H884" s="2">
        <f>'Moving Avg'!G884</f>
        <v>1.2738559999999992</v>
      </c>
      <c r="I884" s="2">
        <f>'Moving Avg'!H884</f>
        <v>1.2597990000000048</v>
      </c>
      <c r="J884" s="5" t="str">
        <f>OBV!F884</f>
        <v>NEUTRAL</v>
      </c>
      <c r="K884" s="5" t="str">
        <f>OBV!G884</f>
        <v>NEUTRAL</v>
      </c>
      <c r="L884" s="5" t="str">
        <f>OBV!H884</f>
        <v>NEUTRAL</v>
      </c>
    </row>
    <row r="885" spans="1:12" ht="13.5" x14ac:dyDescent="0.25">
      <c r="A885" s="3">
        <f>RSI!A885</f>
        <v>43595</v>
      </c>
      <c r="B885" s="2">
        <f>RSI!B885</f>
        <v>1.2692000000000001</v>
      </c>
      <c r="C885" s="2">
        <f>RSI!I885</f>
        <v>37.966829926258633</v>
      </c>
      <c r="D885" s="2">
        <f>MACD!E885</f>
        <v>9.4581888912248502E-4</v>
      </c>
      <c r="E885" s="2">
        <f>MACD!F885</f>
        <v>3.6068027006868762E-3</v>
      </c>
      <c r="F885" s="2">
        <f>'Moving Avg'!D885</f>
        <v>1.2692000000000001</v>
      </c>
      <c r="G885" s="2">
        <f>'Moving Avg'!F885</f>
        <v>1.2692000000000003</v>
      </c>
      <c r="H885" s="2">
        <f>'Moving Avg'!G885</f>
        <v>1.2745419999999994</v>
      </c>
      <c r="I885" s="2">
        <f>'Moving Avg'!H885</f>
        <v>1.2597305000000047</v>
      </c>
      <c r="J885" s="5" t="str">
        <f>OBV!F885</f>
        <v>NEUTRAL</v>
      </c>
      <c r="K885" s="5" t="str">
        <f>OBV!G885</f>
        <v>NEUTRAL</v>
      </c>
      <c r="L885" s="5" t="str">
        <f>OBV!H885</f>
        <v>NEUTRAL</v>
      </c>
    </row>
    <row r="886" spans="1:12" ht="13.5" x14ac:dyDescent="0.25">
      <c r="A886" s="3">
        <f>RSI!A886</f>
        <v>43598</v>
      </c>
      <c r="B886" s="2">
        <f>RSI!B886</f>
        <v>1.2692000000000001</v>
      </c>
      <c r="C886" s="2">
        <f>RSI!I886</f>
        <v>37.966829926258633</v>
      </c>
      <c r="D886" s="2">
        <f>MACD!E886</f>
        <v>6.322438021735266E-4</v>
      </c>
      <c r="E886" s="2">
        <f>MACD!F886</f>
        <v>3.0118909209842061E-3</v>
      </c>
      <c r="F886" s="2">
        <f>'Moving Avg'!D886</f>
        <v>1.2692000000000001</v>
      </c>
      <c r="G886" s="2">
        <f>'Moving Avg'!F886</f>
        <v>1.2692000000000003</v>
      </c>
      <c r="H886" s="2">
        <f>'Moving Avg'!G886</f>
        <v>1.2752279999999994</v>
      </c>
      <c r="I886" s="2">
        <f>'Moving Avg'!H886</f>
        <v>1.2596620000000047</v>
      </c>
      <c r="J886" s="5" t="str">
        <f>OBV!F886</f>
        <v>NEUTRAL</v>
      </c>
      <c r="K886" s="5" t="str">
        <f>OBV!G886</f>
        <v>NEUTRAL</v>
      </c>
      <c r="L886" s="5" t="str">
        <f>OBV!H886</f>
        <v>NEUTRAL</v>
      </c>
    </row>
    <row r="887" spans="1:12" ht="13.5" x14ac:dyDescent="0.25">
      <c r="A887" s="3">
        <f>RSI!A887</f>
        <v>43599</v>
      </c>
      <c r="B887" s="2">
        <f>RSI!B887</f>
        <v>1.2692000000000001</v>
      </c>
      <c r="C887" s="2">
        <f>RSI!I887</f>
        <v>37.966829926258633</v>
      </c>
      <c r="D887" s="2">
        <f>MACD!E887</f>
        <v>3.7936025767337789E-4</v>
      </c>
      <c r="E887" s="2">
        <f>MACD!F887</f>
        <v>2.4853847883220407E-3</v>
      </c>
      <c r="F887" s="2">
        <f>'Moving Avg'!D887</f>
        <v>1.2692000000000001</v>
      </c>
      <c r="G887" s="2">
        <f>'Moving Avg'!F887</f>
        <v>1.2692000000000003</v>
      </c>
      <c r="H887" s="2">
        <f>'Moving Avg'!G887</f>
        <v>1.2752279999999991</v>
      </c>
      <c r="I887" s="2">
        <f>'Moving Avg'!H887</f>
        <v>1.2595935000000049</v>
      </c>
      <c r="J887" s="5" t="str">
        <f>OBV!F887</f>
        <v>NEUTRAL</v>
      </c>
      <c r="K887" s="5" t="str">
        <f>OBV!G887</f>
        <v>NEUTRAL</v>
      </c>
      <c r="L887" s="5" t="str">
        <f>OBV!H887</f>
        <v>NEUTRAL</v>
      </c>
    </row>
    <row r="888" spans="1:12" ht="13.5" x14ac:dyDescent="0.25">
      <c r="A888" s="3">
        <f>RSI!A888</f>
        <v>43600</v>
      </c>
      <c r="B888" s="2">
        <f>RSI!B888</f>
        <v>1.2692000000000001</v>
      </c>
      <c r="C888" s="2">
        <f>RSI!I888</f>
        <v>37.966829926258633</v>
      </c>
      <c r="D888" s="2">
        <f>MACD!E888</f>
        <v>1.7690893069821634E-4</v>
      </c>
      <c r="E888" s="2">
        <f>MACD!F888</f>
        <v>2.0236896167972755E-3</v>
      </c>
      <c r="F888" s="2">
        <f>'Moving Avg'!D888</f>
        <v>1.2692000000000001</v>
      </c>
      <c r="G888" s="2">
        <f>'Moving Avg'!F888</f>
        <v>1.2692000000000003</v>
      </c>
      <c r="H888" s="2">
        <f>'Moving Avg'!G888</f>
        <v>1.2752279999999991</v>
      </c>
      <c r="I888" s="2">
        <f>'Moving Avg'!H888</f>
        <v>1.2595250000000049</v>
      </c>
      <c r="J888" s="5" t="str">
        <f>OBV!F888</f>
        <v>NEUTRAL</v>
      </c>
      <c r="K888" s="5" t="str">
        <f>OBV!G888</f>
        <v>NEUTRAL</v>
      </c>
      <c r="L888" s="5" t="str">
        <f>OBV!H888</f>
        <v>NEUTRAL</v>
      </c>
    </row>
    <row r="889" spans="1:12" ht="13.5" x14ac:dyDescent="0.25">
      <c r="A889" s="3">
        <f>RSI!A889</f>
        <v>43601</v>
      </c>
      <c r="B889" s="2">
        <f>RSI!B889</f>
        <v>1.2692000000000001</v>
      </c>
      <c r="C889" s="2">
        <f>RSI!I889</f>
        <v>37.966829926258619</v>
      </c>
      <c r="D889" s="2">
        <f>MACD!E889</f>
        <v>1.6277162490085928E-5</v>
      </c>
      <c r="E889" s="2">
        <f>MACD!F889</f>
        <v>1.6222071259358378E-3</v>
      </c>
      <c r="F889" s="2">
        <f>'Moving Avg'!D889</f>
        <v>1.2692000000000001</v>
      </c>
      <c r="G889" s="2">
        <f>'Moving Avg'!F889</f>
        <v>1.2692000000000003</v>
      </c>
      <c r="H889" s="2">
        <f>'Moving Avg'!G889</f>
        <v>1.2752279999999991</v>
      </c>
      <c r="I889" s="2">
        <f>'Moving Avg'!H889</f>
        <v>1.2594565000000049</v>
      </c>
      <c r="J889" s="5" t="str">
        <f>OBV!F889</f>
        <v>NEUTRAL</v>
      </c>
      <c r="K889" s="5" t="str">
        <f>OBV!G889</f>
        <v>NEUTRAL</v>
      </c>
      <c r="L889" s="5" t="str">
        <f>OBV!H889</f>
        <v>NEUTRAL</v>
      </c>
    </row>
    <row r="890" spans="1:12" ht="13.5" x14ac:dyDescent="0.25">
      <c r="A890" s="3">
        <f>RSI!A890</f>
        <v>43602</v>
      </c>
      <c r="B890" s="2">
        <f>RSI!B890</f>
        <v>1.2692000000000001</v>
      </c>
      <c r="C890" s="2">
        <f>RSI!I890</f>
        <v>37.966829926258619</v>
      </c>
      <c r="D890" s="2">
        <f>MACD!E890</f>
        <v>-1.0975943268709543E-4</v>
      </c>
      <c r="E890" s="2">
        <f>MACD!F890</f>
        <v>1.2758138142112511E-3</v>
      </c>
      <c r="F890" s="2">
        <f>'Moving Avg'!D890</f>
        <v>1.2692000000000001</v>
      </c>
      <c r="G890" s="2">
        <f>'Moving Avg'!F890</f>
        <v>1.2692000000000003</v>
      </c>
      <c r="H890" s="2">
        <f>'Moving Avg'!G890</f>
        <v>1.2752279999999991</v>
      </c>
      <c r="I890" s="2">
        <f>'Moving Avg'!H890</f>
        <v>1.2596280000000049</v>
      </c>
      <c r="J890" s="5" t="str">
        <f>OBV!F890</f>
        <v>NEUTRAL</v>
      </c>
      <c r="K890" s="5" t="str">
        <f>OBV!G890</f>
        <v>NEUTRAL</v>
      </c>
      <c r="L890" s="5" t="str">
        <f>OBV!H890</f>
        <v>NEUTRAL</v>
      </c>
    </row>
    <row r="891" spans="1:12" ht="13.5" x14ac:dyDescent="0.25">
      <c r="A891" s="3">
        <f>RSI!A891</f>
        <v>43605</v>
      </c>
      <c r="B891" s="2">
        <f>RSI!B891</f>
        <v>1.2692000000000001</v>
      </c>
      <c r="C891" s="2">
        <f>RSI!I891</f>
        <v>37.966829926258612</v>
      </c>
      <c r="D891" s="2">
        <f>MACD!E891</f>
        <v>-2.0725523309406135E-4</v>
      </c>
      <c r="E891" s="2">
        <f>MACD!F891</f>
        <v>9.7920000475018869E-4</v>
      </c>
      <c r="F891" s="2">
        <f>'Moving Avg'!D891</f>
        <v>1.2692000000000001</v>
      </c>
      <c r="G891" s="2">
        <f>'Moving Avg'!F891</f>
        <v>1.2692000000000003</v>
      </c>
      <c r="H891" s="2">
        <f>'Moving Avg'!G891</f>
        <v>1.2752279999999991</v>
      </c>
      <c r="I891" s="2">
        <f>'Moving Avg'!H891</f>
        <v>1.2597995000000048</v>
      </c>
      <c r="J891" s="5" t="str">
        <f>OBV!F891</f>
        <v>NEUTRAL</v>
      </c>
      <c r="K891" s="5" t="str">
        <f>OBV!G891</f>
        <v>NEUTRAL</v>
      </c>
      <c r="L891" s="5" t="str">
        <f>OBV!H891</f>
        <v>NEUTRAL</v>
      </c>
    </row>
    <row r="892" spans="1:12" ht="13.5" x14ac:dyDescent="0.25">
      <c r="A892" s="3">
        <f>RSI!A892</f>
        <v>43606</v>
      </c>
      <c r="B892" s="2">
        <f>RSI!B892</f>
        <v>1.2692000000000001</v>
      </c>
      <c r="C892" s="2">
        <f>RSI!I892</f>
        <v>37.966829926258619</v>
      </c>
      <c r="D892" s="2">
        <f>MACD!E892</f>
        <v>-2.8127894870544345E-4</v>
      </c>
      <c r="E892" s="2">
        <f>MACD!F892</f>
        <v>7.2710421405906237E-4</v>
      </c>
      <c r="F892" s="2">
        <f>'Moving Avg'!D892</f>
        <v>1.2692000000000001</v>
      </c>
      <c r="G892" s="2">
        <f>'Moving Avg'!F892</f>
        <v>1.2692000000000003</v>
      </c>
      <c r="H892" s="2">
        <f>'Moving Avg'!G892</f>
        <v>1.2752279999999991</v>
      </c>
      <c r="I892" s="2">
        <f>'Moving Avg'!H892</f>
        <v>1.2599710000000048</v>
      </c>
      <c r="J892" s="5" t="str">
        <f>OBV!F892</f>
        <v>NEUTRAL</v>
      </c>
      <c r="K892" s="5" t="str">
        <f>OBV!G892</f>
        <v>NEUTRAL</v>
      </c>
      <c r="L892" s="5" t="str">
        <f>OBV!H892</f>
        <v>NEUTRAL</v>
      </c>
    </row>
    <row r="893" spans="1:12" ht="13.5" x14ac:dyDescent="0.25">
      <c r="A893" s="3">
        <f>RSI!A893</f>
        <v>43607</v>
      </c>
      <c r="B893" s="2">
        <f>RSI!B893</f>
        <v>1.2692000000000001</v>
      </c>
      <c r="C893" s="2">
        <f>RSI!I893</f>
        <v>37.966829926258619</v>
      </c>
      <c r="D893" s="2">
        <f>MACD!E893</f>
        <v>-3.3606927918472529E-4</v>
      </c>
      <c r="E893" s="2">
        <f>MACD!F893</f>
        <v>5.1446951541030486E-4</v>
      </c>
      <c r="F893" s="2">
        <f>'Moving Avg'!D893</f>
        <v>1.2692000000000001</v>
      </c>
      <c r="G893" s="2">
        <f>'Moving Avg'!F893</f>
        <v>1.2692000000000003</v>
      </c>
      <c r="H893" s="2">
        <f>'Moving Avg'!G893</f>
        <v>1.2752279999999991</v>
      </c>
      <c r="I893" s="2">
        <f>'Moving Avg'!H893</f>
        <v>1.2601425000000048</v>
      </c>
      <c r="J893" s="5" t="str">
        <f>OBV!F893</f>
        <v>NEUTRAL</v>
      </c>
      <c r="K893" s="5" t="str">
        <f>OBV!G893</f>
        <v>NEUTRAL</v>
      </c>
      <c r="L893" s="5" t="str">
        <f>OBV!H893</f>
        <v>NEUTRAL</v>
      </c>
    </row>
    <row r="894" spans="1:12" ht="13.5" x14ac:dyDescent="0.25">
      <c r="A894" s="3">
        <f>RSI!A894</f>
        <v>43608</v>
      </c>
      <c r="B894" s="2">
        <f>RSI!B894</f>
        <v>1.2692000000000001</v>
      </c>
      <c r="C894" s="2">
        <f>RSI!I894</f>
        <v>37.966829926258619</v>
      </c>
      <c r="D894" s="2">
        <f>MACD!E894</f>
        <v>-3.7516632694867269E-4</v>
      </c>
      <c r="E894" s="2">
        <f>MACD!F894</f>
        <v>3.3654234693850934E-4</v>
      </c>
      <c r="F894" s="2">
        <f>'Moving Avg'!D894</f>
        <v>1.2692000000000001</v>
      </c>
      <c r="G894" s="2">
        <f>'Moving Avg'!F894</f>
        <v>1.2692000000000003</v>
      </c>
      <c r="H894" s="2">
        <f>'Moving Avg'!G894</f>
        <v>1.2752279999999991</v>
      </c>
      <c r="I894" s="2">
        <f>'Moving Avg'!H894</f>
        <v>1.2603140000000048</v>
      </c>
      <c r="J894" s="5" t="str">
        <f>OBV!F894</f>
        <v>NEUTRAL</v>
      </c>
      <c r="K894" s="5" t="str">
        <f>OBV!G894</f>
        <v>NEUTRAL</v>
      </c>
      <c r="L894" s="5" t="str">
        <f>OBV!H894</f>
        <v>NEUTRAL</v>
      </c>
    </row>
    <row r="895" spans="1:12" ht="13.5" x14ac:dyDescent="0.25">
      <c r="A895" s="3">
        <f>RSI!A895</f>
        <v>43609</v>
      </c>
      <c r="B895" s="2">
        <f>RSI!B895</f>
        <v>1.2692000000000001</v>
      </c>
      <c r="C895" s="2">
        <f>RSI!I895</f>
        <v>37.966829926258619</v>
      </c>
      <c r="D895" s="2">
        <f>MACD!E895</f>
        <v>-4.0152251733971411E-4</v>
      </c>
      <c r="E895" s="2">
        <f>MACD!F895</f>
        <v>1.8892937408286465E-4</v>
      </c>
      <c r="F895" s="2">
        <f>'Moving Avg'!D895</f>
        <v>1.2692000000000001</v>
      </c>
      <c r="G895" s="2">
        <f>'Moving Avg'!F895</f>
        <v>1.2692000000000003</v>
      </c>
      <c r="H895" s="2">
        <f>'Moving Avg'!G895</f>
        <v>1.2752279999999991</v>
      </c>
      <c r="I895" s="2">
        <f>'Moving Avg'!H895</f>
        <v>1.2604855000000048</v>
      </c>
      <c r="J895" s="5" t="str">
        <f>OBV!F895</f>
        <v>NEUTRAL</v>
      </c>
      <c r="K895" s="5" t="str">
        <f>OBV!G895</f>
        <v>NEUTRAL</v>
      </c>
      <c r="L895" s="5" t="str">
        <f>OBV!H895</f>
        <v>NEUTRAL</v>
      </c>
    </row>
    <row r="896" spans="1:12" ht="13.5" x14ac:dyDescent="0.25">
      <c r="A896" s="3">
        <f>RSI!A896</f>
        <v>43612</v>
      </c>
      <c r="B896" s="2">
        <f>RSI!B896</f>
        <v>1.2692000000000001</v>
      </c>
      <c r="C896" s="2">
        <f>RSI!I896</f>
        <v>37.966829926258612</v>
      </c>
      <c r="D896" s="2">
        <f>MACD!E896</f>
        <v>-4.1759619907222323E-4</v>
      </c>
      <c r="E896" s="2">
        <f>MACD!F896</f>
        <v>6.762425945184708E-5</v>
      </c>
      <c r="F896" s="2">
        <f>'Moving Avg'!D896</f>
        <v>1.2692000000000001</v>
      </c>
      <c r="G896" s="2">
        <f>'Moving Avg'!F896</f>
        <v>1.2692000000000003</v>
      </c>
      <c r="H896" s="2">
        <f>'Moving Avg'!G896</f>
        <v>1.2752279999999991</v>
      </c>
      <c r="I896" s="2">
        <f>'Moving Avg'!H896</f>
        <v>1.2606570000000048</v>
      </c>
      <c r="J896" s="5" t="str">
        <f>OBV!F896</f>
        <v>NEUTRAL</v>
      </c>
      <c r="K896" s="5" t="str">
        <f>OBV!G896</f>
        <v>NEUTRAL</v>
      </c>
      <c r="L896" s="5" t="str">
        <f>OBV!H896</f>
        <v>NEUTRAL</v>
      </c>
    </row>
    <row r="897" spans="1:12" ht="13.5" x14ac:dyDescent="0.25">
      <c r="A897" s="3">
        <f>RSI!A897</f>
        <v>43613</v>
      </c>
      <c r="B897" s="2">
        <f>RSI!B897</f>
        <v>1.2692000000000001</v>
      </c>
      <c r="C897" s="2">
        <f>RSI!I897</f>
        <v>37.966829926258612</v>
      </c>
      <c r="D897" s="2">
        <f>MACD!E897</f>
        <v>-4.2543060841748748E-4</v>
      </c>
      <c r="E897" s="2">
        <f>MACD!F897</f>
        <v>-3.098671412201983E-5</v>
      </c>
      <c r="F897" s="2">
        <f>'Moving Avg'!D897</f>
        <v>1.2692000000000001</v>
      </c>
      <c r="G897" s="2">
        <f>'Moving Avg'!F897</f>
        <v>1.2692000000000003</v>
      </c>
      <c r="H897" s="2">
        <f>'Moving Avg'!G897</f>
        <v>1.2752279999999991</v>
      </c>
      <c r="I897" s="2">
        <f>'Moving Avg'!H897</f>
        <v>1.260828500000005</v>
      </c>
      <c r="J897" s="5" t="str">
        <f>OBV!F897</f>
        <v>NEUTRAL</v>
      </c>
      <c r="K897" s="5" t="str">
        <f>OBV!G897</f>
        <v>NEUTRAL</v>
      </c>
      <c r="L897" s="5" t="str">
        <f>OBV!H897</f>
        <v>NEUTRAL</v>
      </c>
    </row>
    <row r="898" spans="1:12" ht="13.5" x14ac:dyDescent="0.25">
      <c r="A898" s="3">
        <f>RSI!A898</f>
        <v>43614</v>
      </c>
      <c r="B898" s="2">
        <f>RSI!B898</f>
        <v>1.2692000000000001</v>
      </c>
      <c r="C898" s="2">
        <f>RSI!I898</f>
        <v>37.966829926258619</v>
      </c>
      <c r="D898" s="2">
        <f>MACD!E898</f>
        <v>-4.2672046635550132E-4</v>
      </c>
      <c r="E898" s="2">
        <f>MACD!F898</f>
        <v>-1.1013346456871612E-4</v>
      </c>
      <c r="F898" s="2">
        <f>'Moving Avg'!D898</f>
        <v>1.2692000000000001</v>
      </c>
      <c r="G898" s="2">
        <f>'Moving Avg'!F898</f>
        <v>1.2692000000000003</v>
      </c>
      <c r="H898" s="2">
        <f>'Moving Avg'!G898</f>
        <v>1.2752279999999991</v>
      </c>
      <c r="I898" s="2">
        <f>'Moving Avg'!H898</f>
        <v>1.261000000000005</v>
      </c>
      <c r="J898" s="5" t="str">
        <f>OBV!F898</f>
        <v>NEUTRAL</v>
      </c>
      <c r="K898" s="5" t="str">
        <f>OBV!G898</f>
        <v>NEUTRAL</v>
      </c>
      <c r="L898" s="5" t="str">
        <f>OBV!H898</f>
        <v>NEUTRAL</v>
      </c>
    </row>
    <row r="899" spans="1:12" ht="13.5" x14ac:dyDescent="0.25">
      <c r="A899" s="3">
        <f>RSI!A899</f>
        <v>43615</v>
      </c>
      <c r="B899" s="2">
        <f>RSI!B899</f>
        <v>1.2692000000000001</v>
      </c>
      <c r="C899" s="2">
        <f>RSI!I899</f>
        <v>37.966829926258619</v>
      </c>
      <c r="D899" s="2">
        <f>MACD!E899</f>
        <v>-4.2286812751690661E-4</v>
      </c>
      <c r="E899" s="2">
        <f>MACD!F899</f>
        <v>-1.7268039715835423E-4</v>
      </c>
      <c r="F899" s="2">
        <f>'Moving Avg'!D899</f>
        <v>1.2692000000000001</v>
      </c>
      <c r="G899" s="2">
        <f>'Moving Avg'!F899</f>
        <v>1.2692000000000003</v>
      </c>
      <c r="H899" s="2">
        <f>'Moving Avg'!G899</f>
        <v>1.2752279999999991</v>
      </c>
      <c r="I899" s="2">
        <f>'Moving Avg'!H899</f>
        <v>1.261171500000005</v>
      </c>
      <c r="J899" s="5" t="str">
        <f>OBV!F899</f>
        <v>NEUTRAL</v>
      </c>
      <c r="K899" s="5" t="str">
        <f>OBV!G899</f>
        <v>NEUTRAL</v>
      </c>
      <c r="L899" s="5" t="str">
        <f>OBV!H899</f>
        <v>NEUTRAL</v>
      </c>
    </row>
    <row r="900" spans="1:12" ht="13.5" x14ac:dyDescent="0.25">
      <c r="A900" s="3">
        <f>RSI!A900</f>
        <v>43616</v>
      </c>
      <c r="B900" s="2">
        <f>RSI!B900</f>
        <v>1.2692000000000001</v>
      </c>
      <c r="C900" s="2">
        <f>RSI!I900</f>
        <v>37.966829926258633</v>
      </c>
      <c r="D900" s="2">
        <f>MACD!E900</f>
        <v>-4.1503090332684067E-4</v>
      </c>
      <c r="E900" s="2">
        <f>MACD!F900</f>
        <v>-2.2115049839205151E-4</v>
      </c>
      <c r="F900" s="2">
        <f>'Moving Avg'!D900</f>
        <v>1.2692000000000001</v>
      </c>
      <c r="G900" s="2">
        <f>'Moving Avg'!F900</f>
        <v>1.2692000000000003</v>
      </c>
      <c r="H900" s="2">
        <f>'Moving Avg'!G900</f>
        <v>1.2752279999999991</v>
      </c>
      <c r="I900" s="2">
        <f>'Moving Avg'!H900</f>
        <v>1.261343000000005</v>
      </c>
      <c r="J900" s="5" t="str">
        <f>OBV!F900</f>
        <v>NEUTRAL</v>
      </c>
      <c r="K900" s="5" t="str">
        <f>OBV!G900</f>
        <v>NEUTRAL</v>
      </c>
      <c r="L900" s="5" t="str">
        <f>OBV!H900</f>
        <v>NEUTRAL</v>
      </c>
    </row>
    <row r="901" spans="1:12" ht="13.5" x14ac:dyDescent="0.25">
      <c r="A901" s="3">
        <f>RSI!A901</f>
        <v>43619</v>
      </c>
      <c r="B901" s="2">
        <f>RSI!B901</f>
        <v>1.2692000000000001</v>
      </c>
      <c r="C901" s="2">
        <f>RSI!I901</f>
        <v>37.966829926258619</v>
      </c>
      <c r="D901" s="2">
        <f>MACD!E901</f>
        <v>-4.0416093106010464E-4</v>
      </c>
      <c r="E901" s="2">
        <f>MACD!F901</f>
        <v>-2.5775258492566214E-4</v>
      </c>
      <c r="F901" s="2">
        <f>'Moving Avg'!D901</f>
        <v>1.2692000000000001</v>
      </c>
      <c r="G901" s="2">
        <f>'Moving Avg'!F901</f>
        <v>1.2692000000000003</v>
      </c>
      <c r="H901" s="2">
        <f>'Moving Avg'!G901</f>
        <v>1.2752279999999991</v>
      </c>
      <c r="I901" s="2">
        <f>'Moving Avg'!H901</f>
        <v>1.261514500000005</v>
      </c>
      <c r="J901" s="5" t="str">
        <f>OBV!F901</f>
        <v>NEUTRAL</v>
      </c>
      <c r="K901" s="5" t="str">
        <f>OBV!G901</f>
        <v>NEUTRAL</v>
      </c>
      <c r="L901" s="5" t="str">
        <f>OBV!H901</f>
        <v>NEUTRAL</v>
      </c>
    </row>
    <row r="902" spans="1:12" ht="13.5" x14ac:dyDescent="0.25">
      <c r="A902" s="3">
        <f>RSI!A902</f>
        <v>43623</v>
      </c>
      <c r="B902" s="2">
        <f>RSI!B902</f>
        <v>1.2692000000000001</v>
      </c>
      <c r="C902" s="2">
        <f>RSI!I902</f>
        <v>37.966829926258619</v>
      </c>
      <c r="D902" s="2">
        <f>MACD!E902</f>
        <v>-3.9103874844603759E-4</v>
      </c>
      <c r="E902" s="2">
        <f>MACD!F902</f>
        <v>-2.8440981762973725E-4</v>
      </c>
      <c r="F902" s="2">
        <f>'Moving Avg'!D902</f>
        <v>1.2692000000000001</v>
      </c>
      <c r="G902" s="2">
        <f>'Moving Avg'!F902</f>
        <v>1.2692000000000003</v>
      </c>
      <c r="H902" s="2">
        <f>'Moving Avg'!G902</f>
        <v>1.2752279999999991</v>
      </c>
      <c r="I902" s="2">
        <f>'Moving Avg'!H902</f>
        <v>1.261686000000005</v>
      </c>
      <c r="J902" s="5" t="str">
        <f>OBV!F902</f>
        <v>NEUTRAL</v>
      </c>
      <c r="K902" s="5" t="str">
        <f>OBV!G902</f>
        <v>NEUTRAL</v>
      </c>
      <c r="L902" s="5" t="str">
        <f>OBV!H902</f>
        <v>NEUTRAL</v>
      </c>
    </row>
    <row r="903" spans="1:12" ht="13.5" x14ac:dyDescent="0.25">
      <c r="A903" s="3">
        <f>RSI!A903</f>
        <v>43626</v>
      </c>
      <c r="B903" s="2">
        <f>RSI!B903</f>
        <v>1.2692000000000001</v>
      </c>
      <c r="C903" s="2">
        <f>RSI!I903</f>
        <v>37.966829926258619</v>
      </c>
      <c r="D903" s="2">
        <f>MACD!E903</f>
        <v>-3.763015541078385E-4</v>
      </c>
      <c r="E903" s="2">
        <f>MACD!F903</f>
        <v>-3.0278816492535751E-4</v>
      </c>
      <c r="F903" s="2">
        <f>'Moving Avg'!D903</f>
        <v>1.2692000000000001</v>
      </c>
      <c r="G903" s="2">
        <f>'Moving Avg'!F903</f>
        <v>1.2692000000000003</v>
      </c>
      <c r="H903" s="2">
        <f>'Moving Avg'!G903</f>
        <v>1.2746799999999991</v>
      </c>
      <c r="I903" s="2">
        <f>'Moving Avg'!H903</f>
        <v>1.2617890000000049</v>
      </c>
      <c r="J903" s="5" t="str">
        <f>OBV!F903</f>
        <v>NEUTRAL</v>
      </c>
      <c r="K903" s="5" t="str">
        <f>OBV!G903</f>
        <v>NEUTRAL</v>
      </c>
      <c r="L903" s="5" t="str">
        <f>OBV!H903</f>
        <v>NEUTRAL</v>
      </c>
    </row>
    <row r="904" spans="1:12" ht="13.5" x14ac:dyDescent="0.25">
      <c r="A904" s="3">
        <f>RSI!A904</f>
        <v>43627</v>
      </c>
      <c r="B904" s="2">
        <f>RSI!B904</f>
        <v>1.2692000000000001</v>
      </c>
      <c r="C904" s="2">
        <f>RSI!I904</f>
        <v>37.966829926258619</v>
      </c>
      <c r="D904" s="2">
        <f>MACD!E904</f>
        <v>-3.6046698242864217E-4</v>
      </c>
      <c r="E904" s="2">
        <f>MACD!F904</f>
        <v>-3.1432392842601449E-4</v>
      </c>
      <c r="F904" s="2">
        <f>'Moving Avg'!D904</f>
        <v>1.2692000000000001</v>
      </c>
      <c r="G904" s="2">
        <f>'Moving Avg'!F904</f>
        <v>1.2692000000000003</v>
      </c>
      <c r="H904" s="2">
        <f>'Moving Avg'!G904</f>
        <v>1.2741319999999994</v>
      </c>
      <c r="I904" s="2">
        <f>'Moving Avg'!H904</f>
        <v>1.2618920000000051</v>
      </c>
      <c r="J904" s="5" t="str">
        <f>OBV!F904</f>
        <v>NEUTRAL</v>
      </c>
      <c r="K904" s="5" t="str">
        <f>OBV!G904</f>
        <v>NEUTRAL</v>
      </c>
      <c r="L904" s="5" t="str">
        <f>OBV!H904</f>
        <v>NEUTRAL</v>
      </c>
    </row>
    <row r="905" spans="1:12" ht="13.5" x14ac:dyDescent="0.25">
      <c r="A905" s="3">
        <f>RSI!A905</f>
        <v>43628</v>
      </c>
      <c r="B905" s="2">
        <f>RSI!B905</f>
        <v>1.2692000000000001</v>
      </c>
      <c r="C905" s="2">
        <f>RSI!I905</f>
        <v>37.966829926258619</v>
      </c>
      <c r="D905" s="2">
        <f>MACD!E905</f>
        <v>-3.4395309313661748E-4</v>
      </c>
      <c r="E905" s="2">
        <f>MACD!F905</f>
        <v>-3.2024976136813514E-4</v>
      </c>
      <c r="F905" s="2">
        <f>'Moving Avg'!D905</f>
        <v>1.2692000000000001</v>
      </c>
      <c r="G905" s="2">
        <f>'Moving Avg'!F905</f>
        <v>1.2692000000000003</v>
      </c>
      <c r="H905" s="2">
        <f>'Moving Avg'!G905</f>
        <v>1.2735839999999994</v>
      </c>
      <c r="I905" s="2">
        <f>'Moving Avg'!H905</f>
        <v>1.2619950000000051</v>
      </c>
      <c r="J905" s="5" t="str">
        <f>OBV!F905</f>
        <v>NEUTRAL</v>
      </c>
      <c r="K905" s="5" t="str">
        <f>OBV!G905</f>
        <v>NEUTRAL</v>
      </c>
      <c r="L905" s="5" t="str">
        <f>OBV!H905</f>
        <v>NEUTRAL</v>
      </c>
    </row>
    <row r="906" spans="1:12" ht="13.5" x14ac:dyDescent="0.25">
      <c r="A906" s="3">
        <f>RSI!A906</f>
        <v>43629</v>
      </c>
      <c r="B906" s="2">
        <f>RSI!B906</f>
        <v>1.2692000000000001</v>
      </c>
      <c r="C906" s="2">
        <f>RSI!I906</f>
        <v>37.966829926258633</v>
      </c>
      <c r="D906" s="2">
        <f>MACD!E906</f>
        <v>-3.2709516741613598E-4</v>
      </c>
      <c r="E906" s="2">
        <f>MACD!F906</f>
        <v>-3.2161884257773531E-4</v>
      </c>
      <c r="F906" s="2">
        <f>'Moving Avg'!D906</f>
        <v>1.2692000000000001</v>
      </c>
      <c r="G906" s="2">
        <f>'Moving Avg'!F906</f>
        <v>1.2692000000000003</v>
      </c>
      <c r="H906" s="2">
        <f>'Moving Avg'!G906</f>
        <v>1.2730359999999994</v>
      </c>
      <c r="I906" s="2">
        <f>'Moving Avg'!H906</f>
        <v>1.262098000000005</v>
      </c>
      <c r="J906" s="5" t="str">
        <f>OBV!F906</f>
        <v>NEUTRAL</v>
      </c>
      <c r="K906" s="5" t="str">
        <f>OBV!G906</f>
        <v>NEUTRAL</v>
      </c>
      <c r="L906" s="5" t="str">
        <f>OBV!H906</f>
        <v>NEUTRAL</v>
      </c>
    </row>
    <row r="907" spans="1:12" ht="13.5" x14ac:dyDescent="0.25">
      <c r="A907" s="3">
        <f>RSI!A907</f>
        <v>43630</v>
      </c>
      <c r="B907" s="2">
        <f>RSI!B907</f>
        <v>1.2692000000000001</v>
      </c>
      <c r="C907" s="2">
        <f>RSI!I907</f>
        <v>37.966829926258633</v>
      </c>
      <c r="D907" s="2">
        <f>MACD!E907</f>
        <v>-3.1015981059923092E-4</v>
      </c>
      <c r="E907" s="2">
        <f>MACD!F907</f>
        <v>-3.1932703618203442E-4</v>
      </c>
      <c r="F907" s="2">
        <f>'Moving Avg'!D907</f>
        <v>1.2692000000000001</v>
      </c>
      <c r="G907" s="2">
        <f>'Moving Avg'!F907</f>
        <v>1.2692000000000003</v>
      </c>
      <c r="H907" s="2">
        <f>'Moving Avg'!G907</f>
        <v>1.2724879999999994</v>
      </c>
      <c r="I907" s="2">
        <f>'Moving Avg'!H907</f>
        <v>1.2622010000000052</v>
      </c>
      <c r="J907" s="5" t="str">
        <f>OBV!F907</f>
        <v>NEUTRAL</v>
      </c>
      <c r="K907" s="5" t="str">
        <f>OBV!G907</f>
        <v>NEUTRAL</v>
      </c>
      <c r="L907" s="5" t="str">
        <f>OBV!H907</f>
        <v>NEUTRAL</v>
      </c>
    </row>
    <row r="908" spans="1:12" ht="13.5" x14ac:dyDescent="0.25">
      <c r="A908" s="3">
        <f>RSI!A908</f>
        <v>43633</v>
      </c>
      <c r="B908" s="2">
        <f>RSI!B908</f>
        <v>1.2692000000000001</v>
      </c>
      <c r="C908" s="2">
        <f>RSI!I908</f>
        <v>37.966829926258633</v>
      </c>
      <c r="D908" s="2">
        <f>MACD!E908</f>
        <v>-2.9335678391251285E-4</v>
      </c>
      <c r="E908" s="2">
        <f>MACD!F908</f>
        <v>-3.141329857281301E-4</v>
      </c>
      <c r="F908" s="2">
        <f>'Moving Avg'!D908</f>
        <v>1.2692000000000001</v>
      </c>
      <c r="G908" s="2">
        <f>'Moving Avg'!F908</f>
        <v>1.2692000000000003</v>
      </c>
      <c r="H908" s="2">
        <f>'Moving Avg'!G908</f>
        <v>1.2719399999999994</v>
      </c>
      <c r="I908" s="2">
        <f>'Moving Avg'!H908</f>
        <v>1.2623040000000052</v>
      </c>
      <c r="J908" s="5" t="str">
        <f>OBV!F908</f>
        <v>NEUTRAL</v>
      </c>
      <c r="K908" s="5" t="str">
        <f>OBV!G908</f>
        <v>NEUTRAL</v>
      </c>
      <c r="L908" s="5" t="str">
        <f>OBV!H908</f>
        <v>NEUTRAL</v>
      </c>
    </row>
    <row r="909" spans="1:12" ht="13.5" x14ac:dyDescent="0.25">
      <c r="A909" s="3">
        <f>RSI!A909</f>
        <v>43634</v>
      </c>
      <c r="B909" s="2">
        <f>RSI!B909</f>
        <v>1.2692000000000001</v>
      </c>
      <c r="C909" s="2">
        <f>RSI!I909</f>
        <v>37.966829926258633</v>
      </c>
      <c r="D909" s="2">
        <f>MACD!E909</f>
        <v>-2.76848922161399E-4</v>
      </c>
      <c r="E909" s="2">
        <f>MACD!F909</f>
        <v>-3.066761730147839E-4</v>
      </c>
      <c r="F909" s="2">
        <f>'Moving Avg'!D909</f>
        <v>1.2692000000000001</v>
      </c>
      <c r="G909" s="2">
        <f>'Moving Avg'!F909</f>
        <v>1.2692000000000003</v>
      </c>
      <c r="H909" s="2">
        <f>'Moving Avg'!G909</f>
        <v>1.2713919999999994</v>
      </c>
      <c r="I909" s="2">
        <f>'Moving Avg'!H909</f>
        <v>1.2624070000000049</v>
      </c>
      <c r="J909" s="5" t="str">
        <f>OBV!F909</f>
        <v>NEUTRAL</v>
      </c>
      <c r="K909" s="5" t="str">
        <f>OBV!G909</f>
        <v>NEUTRAL</v>
      </c>
      <c r="L909" s="5" t="str">
        <f>OBV!H909</f>
        <v>NEUTRAL</v>
      </c>
    </row>
    <row r="910" spans="1:12" ht="13.5" x14ac:dyDescent="0.25">
      <c r="A910" s="3">
        <f>RSI!A910</f>
        <v>43635</v>
      </c>
      <c r="B910" s="2">
        <f>RSI!B910</f>
        <v>1.2692000000000001</v>
      </c>
      <c r="C910" s="2">
        <f>RSI!I910</f>
        <v>37.966829926258633</v>
      </c>
      <c r="D910" s="2">
        <f>MACD!E910</f>
        <v>-2.6076043877099053E-4</v>
      </c>
      <c r="E910" s="2">
        <f>MACD!F910</f>
        <v>-2.974930261660252E-4</v>
      </c>
      <c r="F910" s="2">
        <f>'Moving Avg'!D910</f>
        <v>1.2692000000000001</v>
      </c>
      <c r="G910" s="2">
        <f>'Moving Avg'!F910</f>
        <v>1.2692000000000003</v>
      </c>
      <c r="H910" s="2">
        <f>'Moving Avg'!G910</f>
        <v>1.2708439999999994</v>
      </c>
      <c r="I910" s="2">
        <f>'Moving Avg'!H910</f>
        <v>1.2625100000000051</v>
      </c>
      <c r="J910" s="5" t="str">
        <f>OBV!F910</f>
        <v>NEUTRAL</v>
      </c>
      <c r="K910" s="5" t="str">
        <f>OBV!G910</f>
        <v>NEUTRAL</v>
      </c>
      <c r="L910" s="5" t="str">
        <f>OBV!H910</f>
        <v>NEUTRAL</v>
      </c>
    </row>
    <row r="911" spans="1:12" ht="13.5" x14ac:dyDescent="0.25">
      <c r="A911" s="3">
        <f>RSI!A911</f>
        <v>43636</v>
      </c>
      <c r="B911" s="2">
        <f>RSI!B911</f>
        <v>1.2692000000000001</v>
      </c>
      <c r="C911" s="2">
        <f>RSI!I911</f>
        <v>37.966829926258633</v>
      </c>
      <c r="D911" s="2">
        <f>MACD!E911</f>
        <v>-2.4518387270955344E-4</v>
      </c>
      <c r="E911" s="2">
        <f>MACD!F911</f>
        <v>-2.8703119547473089E-4</v>
      </c>
      <c r="F911" s="2">
        <f>'Moving Avg'!D911</f>
        <v>1.2692000000000001</v>
      </c>
      <c r="G911" s="2">
        <f>'Moving Avg'!F911</f>
        <v>1.2692000000000003</v>
      </c>
      <c r="H911" s="2">
        <f>'Moving Avg'!G911</f>
        <v>1.2702959999999992</v>
      </c>
      <c r="I911" s="2">
        <f>'Moving Avg'!H911</f>
        <v>1.2626130000000051</v>
      </c>
      <c r="J911" s="5" t="str">
        <f>OBV!F911</f>
        <v>NEUTRAL</v>
      </c>
      <c r="K911" s="5" t="str">
        <f>OBV!G911</f>
        <v>NEUTRAL</v>
      </c>
      <c r="L911" s="5" t="str">
        <f>OBV!H911</f>
        <v>NEUTRAL</v>
      </c>
    </row>
    <row r="912" spans="1:12" ht="13.5" x14ac:dyDescent="0.25">
      <c r="A912" s="3">
        <f>RSI!A912</f>
        <v>43637</v>
      </c>
      <c r="B912" s="2">
        <f>RSI!B912</f>
        <v>1.2692000000000001</v>
      </c>
      <c r="C912" s="2">
        <f>RSI!I912</f>
        <v>37.966829926258633</v>
      </c>
      <c r="D912" s="2">
        <f>MACD!E912</f>
        <v>-2.3018589220313856E-4</v>
      </c>
      <c r="E912" s="2">
        <f>MACD!F912</f>
        <v>-2.7566213482041241E-4</v>
      </c>
      <c r="F912" s="2">
        <f>'Moving Avg'!D912</f>
        <v>1.2692000000000001</v>
      </c>
      <c r="G912" s="2">
        <f>'Moving Avg'!F912</f>
        <v>1.2692000000000003</v>
      </c>
      <c r="H912" s="2">
        <f>'Moving Avg'!G912</f>
        <v>1.2697479999999992</v>
      </c>
      <c r="I912" s="2">
        <f>'Moving Avg'!H912</f>
        <v>1.2625445000000051</v>
      </c>
      <c r="J912" s="5" t="str">
        <f>OBV!F912</f>
        <v>NEUTRAL</v>
      </c>
      <c r="K912" s="5" t="str">
        <f>OBV!G912</f>
        <v>NEUTRAL</v>
      </c>
      <c r="L912" s="5" t="str">
        <f>OBV!H912</f>
        <v>NEUTRAL</v>
      </c>
    </row>
    <row r="913" spans="1:12" ht="13.5" x14ac:dyDescent="0.25">
      <c r="A913" s="3">
        <f>RSI!A913</f>
        <v>43640</v>
      </c>
      <c r="B913" s="2">
        <f>RSI!B913</f>
        <v>1.2692000000000001</v>
      </c>
      <c r="C913" s="2">
        <f>RSI!I913</f>
        <v>37.966829926258633</v>
      </c>
      <c r="D913" s="2">
        <f>MACD!E913</f>
        <v>-2.1581213662469345E-4</v>
      </c>
      <c r="E913" s="2">
        <f>MACD!F913</f>
        <v>-2.6369213518126863E-4</v>
      </c>
      <c r="F913" s="2">
        <f>'Moving Avg'!D913</f>
        <v>1.2692000000000001</v>
      </c>
      <c r="G913" s="2">
        <f>'Moving Avg'!F913</f>
        <v>1.2692000000000003</v>
      </c>
      <c r="H913" s="2">
        <f>'Moving Avg'!G913</f>
        <v>1.2691999999999992</v>
      </c>
      <c r="I913" s="2">
        <f>'Moving Avg'!H913</f>
        <v>1.262476000000005</v>
      </c>
      <c r="J913" s="5" t="str">
        <f>OBV!F913</f>
        <v>NEUTRAL</v>
      </c>
      <c r="K913" s="5" t="str">
        <f>OBV!G913</f>
        <v>NEUTRAL</v>
      </c>
      <c r="L913" s="5" t="str">
        <f>OBV!H913</f>
        <v>NEUTRAL</v>
      </c>
    </row>
    <row r="914" spans="1:12" ht="13.5" x14ac:dyDescent="0.25">
      <c r="A914" s="3">
        <f>RSI!A914</f>
        <v>43641</v>
      </c>
      <c r="B914" s="2">
        <f>RSI!B914</f>
        <v>1.2692000000000001</v>
      </c>
      <c r="C914" s="2">
        <f>RSI!I914</f>
        <v>37.966829926258633</v>
      </c>
      <c r="D914" s="2">
        <f>MACD!E914</f>
        <v>-2.020912496429883E-4</v>
      </c>
      <c r="E914" s="2">
        <f>MACD!F914</f>
        <v>-2.5137195807361254E-4</v>
      </c>
      <c r="F914" s="2">
        <f>'Moving Avg'!D914</f>
        <v>1.2692000000000001</v>
      </c>
      <c r="G914" s="2">
        <f>'Moving Avg'!F914</f>
        <v>1.2692000000000003</v>
      </c>
      <c r="H914" s="2">
        <f>'Moving Avg'!G914</f>
        <v>1.2691999999999992</v>
      </c>
      <c r="I914" s="2">
        <f>'Moving Avg'!H914</f>
        <v>1.262407500000005</v>
      </c>
      <c r="J914" s="5" t="str">
        <f>OBV!F914</f>
        <v>NEUTRAL</v>
      </c>
      <c r="K914" s="5" t="str">
        <f>OBV!G914</f>
        <v>NEUTRAL</v>
      </c>
      <c r="L914" s="5" t="str">
        <f>OBV!H914</f>
        <v>NEUTRAL</v>
      </c>
    </row>
    <row r="915" spans="1:12" ht="13.5" x14ac:dyDescent="0.25">
      <c r="A915" s="3">
        <f>RSI!A915</f>
        <v>43642</v>
      </c>
      <c r="B915" s="2">
        <f>RSI!B915</f>
        <v>1.2692000000000001</v>
      </c>
      <c r="C915" s="2">
        <f>RSI!I915</f>
        <v>37.966829926258633</v>
      </c>
      <c r="D915" s="2">
        <f>MACD!E915</f>
        <v>-1.8903823278115794E-4</v>
      </c>
      <c r="E915" s="2">
        <f>MACD!F915</f>
        <v>-2.3890521301512163E-4</v>
      </c>
      <c r="F915" s="2">
        <f>'Moving Avg'!D915</f>
        <v>1.2692000000000001</v>
      </c>
      <c r="G915" s="2">
        <f>'Moving Avg'!F915</f>
        <v>1.2692000000000003</v>
      </c>
      <c r="H915" s="2">
        <f>'Moving Avg'!G915</f>
        <v>1.2691999999999992</v>
      </c>
      <c r="I915" s="2">
        <f>'Moving Avg'!H915</f>
        <v>1.262339000000005</v>
      </c>
      <c r="J915" s="5" t="str">
        <f>OBV!F915</f>
        <v>NEUTRAL</v>
      </c>
      <c r="K915" s="5" t="str">
        <f>OBV!G915</f>
        <v>NEUTRAL</v>
      </c>
      <c r="L915" s="5" t="str">
        <f>OBV!H915</f>
        <v>NEUTRAL</v>
      </c>
    </row>
    <row r="916" spans="1:12" ht="13.5" x14ac:dyDescent="0.25">
      <c r="A916" s="3">
        <f>RSI!A916</f>
        <v>43643</v>
      </c>
      <c r="B916" s="2">
        <f>RSI!B916</f>
        <v>1.2692000000000001</v>
      </c>
      <c r="C916" s="2">
        <f>RSI!I916</f>
        <v>37.966829926258633</v>
      </c>
      <c r="D916" s="2">
        <f>MACD!E916</f>
        <v>-1.7665722831350372E-4</v>
      </c>
      <c r="E916" s="2">
        <f>MACD!F916</f>
        <v>-2.2645561607479806E-4</v>
      </c>
      <c r="F916" s="2">
        <f>'Moving Avg'!D916</f>
        <v>1.2692000000000001</v>
      </c>
      <c r="G916" s="2">
        <f>'Moving Avg'!F916</f>
        <v>1.2692000000000003</v>
      </c>
      <c r="H916" s="2">
        <f>'Moving Avg'!G916</f>
        <v>1.2691999999999992</v>
      </c>
      <c r="I916" s="2">
        <f>'Moving Avg'!H916</f>
        <v>1.262270500000005</v>
      </c>
      <c r="J916" s="5" t="str">
        <f>OBV!F916</f>
        <v>NEUTRAL</v>
      </c>
      <c r="K916" s="5" t="str">
        <f>OBV!G916</f>
        <v>NEUTRAL</v>
      </c>
      <c r="L916" s="5" t="str">
        <f>OBV!H916</f>
        <v>NEUTRAL</v>
      </c>
    </row>
    <row r="917" spans="1:12" ht="13.5" x14ac:dyDescent="0.25">
      <c r="A917" s="3">
        <f>RSI!A917</f>
        <v>43644</v>
      </c>
      <c r="B917" s="2">
        <f>RSI!B917</f>
        <v>1.2692000000000001</v>
      </c>
      <c r="C917" s="2">
        <f>RSI!I917</f>
        <v>37.966829926258633</v>
      </c>
      <c r="D917" s="2">
        <f>MACD!E917</f>
        <v>-1.6494382335086044E-4</v>
      </c>
      <c r="E917" s="2">
        <f>MACD!F917</f>
        <v>-2.1415325753001055E-4</v>
      </c>
      <c r="F917" s="2">
        <f>'Moving Avg'!D917</f>
        <v>1.2692000000000001</v>
      </c>
      <c r="G917" s="2">
        <f>'Moving Avg'!F917</f>
        <v>1.2692000000000003</v>
      </c>
      <c r="H917" s="2">
        <f>'Moving Avg'!G917</f>
        <v>1.2691999999999992</v>
      </c>
      <c r="I917" s="2">
        <f>'Moving Avg'!H917</f>
        <v>1.2622020000000049</v>
      </c>
      <c r="J917" s="5" t="str">
        <f>OBV!F917</f>
        <v>NEUTRAL</v>
      </c>
      <c r="K917" s="5" t="str">
        <f>OBV!G917</f>
        <v>NEUTRAL</v>
      </c>
      <c r="L917" s="5" t="str">
        <f>OBV!H917</f>
        <v>NEUTRAL</v>
      </c>
    </row>
    <row r="918" spans="1:12" ht="13.5" x14ac:dyDescent="0.25">
      <c r="A918" s="3">
        <f>RSI!A918</f>
        <v>43647</v>
      </c>
      <c r="B918" s="2">
        <f>RSI!B918</f>
        <v>1.2692000000000001</v>
      </c>
      <c r="C918" s="2">
        <f>RSI!I918</f>
        <v>37.966829926258633</v>
      </c>
      <c r="D918" s="2">
        <f>MACD!E918</f>
        <v>-1.5388695253015783E-4</v>
      </c>
      <c r="E918" s="2">
        <f>MACD!F918</f>
        <v>-2.0209999653004001E-4</v>
      </c>
      <c r="F918" s="2">
        <f>'Moving Avg'!D918</f>
        <v>1.2692000000000001</v>
      </c>
      <c r="G918" s="2">
        <f>'Moving Avg'!F918</f>
        <v>1.2692000000000003</v>
      </c>
      <c r="H918" s="2">
        <f>'Moving Avg'!G918</f>
        <v>1.2691999999999992</v>
      </c>
      <c r="I918" s="2">
        <f>'Moving Avg'!H918</f>
        <v>1.2621335000000049</v>
      </c>
      <c r="J918" s="5" t="str">
        <f>OBV!F918</f>
        <v>NEUTRAL</v>
      </c>
      <c r="K918" s="5" t="str">
        <f>OBV!G918</f>
        <v>NEUTRAL</v>
      </c>
      <c r="L918" s="5" t="str">
        <f>OBV!H918</f>
        <v>NEUTRAL</v>
      </c>
    </row>
    <row r="919" spans="1:12" ht="13.5" x14ac:dyDescent="0.25">
      <c r="A919" s="3">
        <f>RSI!A919</f>
        <v>43648</v>
      </c>
      <c r="B919" s="2">
        <f>RSI!B919</f>
        <v>1.2692000000000001</v>
      </c>
      <c r="C919" s="2">
        <f>RSI!I919</f>
        <v>37.966829926258633</v>
      </c>
      <c r="D919" s="2">
        <f>MACD!E919</f>
        <v>-1.434704645362217E-4</v>
      </c>
      <c r="E919" s="2">
        <f>MACD!F919</f>
        <v>-1.9037409013127637E-4</v>
      </c>
      <c r="F919" s="2">
        <f>'Moving Avg'!D919</f>
        <v>1.2692000000000001</v>
      </c>
      <c r="G919" s="2">
        <f>'Moving Avg'!F919</f>
        <v>1.2692000000000003</v>
      </c>
      <c r="H919" s="2">
        <f>'Moving Avg'!G919</f>
        <v>1.2691999999999992</v>
      </c>
      <c r="I919" s="2">
        <f>'Moving Avg'!H919</f>
        <v>1.2620650000000049</v>
      </c>
      <c r="J919" s="5" t="str">
        <f>OBV!F919</f>
        <v>NEUTRAL</v>
      </c>
      <c r="K919" s="5" t="str">
        <f>OBV!G919</f>
        <v>NEUTRAL</v>
      </c>
      <c r="L919" s="5" t="str">
        <f>OBV!H919</f>
        <v>NEUTRAL</v>
      </c>
    </row>
    <row r="920" spans="1:12" ht="13.5" x14ac:dyDescent="0.25">
      <c r="A920" s="3">
        <f>RSI!A920</f>
        <v>43649</v>
      </c>
      <c r="B920" s="2">
        <f>RSI!B920</f>
        <v>1.2692000000000001</v>
      </c>
      <c r="C920" s="2">
        <f>RSI!I920</f>
        <v>37.966829926258633</v>
      </c>
      <c r="D920" s="2">
        <f>MACD!E920</f>
        <v>-1.336744073952012E-4</v>
      </c>
      <c r="E920" s="2">
        <f>MACD!F920</f>
        <v>-1.7903415358406136E-4</v>
      </c>
      <c r="F920" s="2">
        <f>'Moving Avg'!D920</f>
        <v>1.2692000000000001</v>
      </c>
      <c r="G920" s="2">
        <f>'Moving Avg'!F920</f>
        <v>1.2692000000000003</v>
      </c>
      <c r="H920" s="2">
        <f>'Moving Avg'!G920</f>
        <v>1.2691999999999992</v>
      </c>
      <c r="I920" s="2">
        <f>'Moving Avg'!H920</f>
        <v>1.2619965000000049</v>
      </c>
      <c r="J920" s="5" t="str">
        <f>OBV!F920</f>
        <v>NEUTRAL</v>
      </c>
      <c r="K920" s="5" t="str">
        <f>OBV!G920</f>
        <v>NEUTRAL</v>
      </c>
      <c r="L920" s="5" t="str">
        <f>OBV!H920</f>
        <v>NEUTRAL</v>
      </c>
    </row>
    <row r="921" spans="1:12" ht="13.5" x14ac:dyDescent="0.25">
      <c r="A921" s="3">
        <f>RSI!A921</f>
        <v>43650</v>
      </c>
      <c r="B921" s="2">
        <f>RSI!B921</f>
        <v>1.2692000000000001</v>
      </c>
      <c r="C921" s="2">
        <f>RSI!I921</f>
        <v>37.966829926258633</v>
      </c>
      <c r="D921" s="2">
        <f>MACD!E921</f>
        <v>-1.2447607878152134E-4</v>
      </c>
      <c r="E921" s="2">
        <f>MACD!F921</f>
        <v>-1.6812253862355335E-4</v>
      </c>
      <c r="F921" s="2">
        <f>'Moving Avg'!D921</f>
        <v>1.2692000000000001</v>
      </c>
      <c r="G921" s="2">
        <f>'Moving Avg'!F921</f>
        <v>1.2692000000000003</v>
      </c>
      <c r="H921" s="2">
        <f>'Moving Avg'!G921</f>
        <v>1.2691999999999992</v>
      </c>
      <c r="I921" s="2">
        <f>'Moving Avg'!H921</f>
        <v>1.2619280000000048</v>
      </c>
      <c r="J921" s="5" t="str">
        <f>OBV!F921</f>
        <v>NEUTRAL</v>
      </c>
      <c r="K921" s="5" t="str">
        <f>OBV!G921</f>
        <v>NEUTRAL</v>
      </c>
      <c r="L921" s="5" t="str">
        <f>OBV!H921</f>
        <v>NEUTRAL</v>
      </c>
    </row>
    <row r="922" spans="1:12" ht="13.5" x14ac:dyDescent="0.25">
      <c r="A922" s="3">
        <f>RSI!A922</f>
        <v>43651</v>
      </c>
      <c r="B922" s="2">
        <f>RSI!B922</f>
        <v>1.2692000000000001</v>
      </c>
      <c r="C922" s="2">
        <f>RSI!I922</f>
        <v>37.966829926258633</v>
      </c>
      <c r="D922" s="2">
        <f>MACD!E922</f>
        <v>-1.1585088025189982E-4</v>
      </c>
      <c r="E922" s="2">
        <f>MACD!F922</f>
        <v>-1.5766820694922265E-4</v>
      </c>
      <c r="F922" s="2">
        <f>'Moving Avg'!D922</f>
        <v>1.2692000000000001</v>
      </c>
      <c r="G922" s="2">
        <f>'Moving Avg'!F922</f>
        <v>1.2692000000000003</v>
      </c>
      <c r="H922" s="2">
        <f>'Moving Avg'!G922</f>
        <v>1.2691999999999992</v>
      </c>
      <c r="I922" s="2">
        <f>'Moving Avg'!H922</f>
        <v>1.2618595000000048</v>
      </c>
      <c r="J922" s="5" t="str">
        <f>OBV!F922</f>
        <v>NEUTRAL</v>
      </c>
      <c r="K922" s="5" t="str">
        <f>OBV!G922</f>
        <v>NEUTRAL</v>
      </c>
      <c r="L922" s="5" t="str">
        <f>OBV!H922</f>
        <v>NEUTRAL</v>
      </c>
    </row>
    <row r="923" spans="1:12" ht="13.5" x14ac:dyDescent="0.25">
      <c r="A923" s="3">
        <f>RSI!A923</f>
        <v>43654</v>
      </c>
      <c r="B923" s="2">
        <f>RSI!B923</f>
        <v>1.2692000000000001</v>
      </c>
      <c r="C923" s="2">
        <f>RSI!I923</f>
        <v>37.966829926258633</v>
      </c>
      <c r="D923" s="2">
        <f>MACD!E923</f>
        <v>-1.0777300812492285E-4</v>
      </c>
      <c r="E923" s="2">
        <f>MACD!F923</f>
        <v>-1.4768916718436271E-4</v>
      </c>
      <c r="F923" s="2">
        <f>'Moving Avg'!D923</f>
        <v>1.2692000000000001</v>
      </c>
      <c r="G923" s="2">
        <f>'Moving Avg'!F923</f>
        <v>1.2692000000000003</v>
      </c>
      <c r="H923" s="2">
        <f>'Moving Avg'!G923</f>
        <v>1.2691999999999992</v>
      </c>
      <c r="I923" s="2">
        <f>'Moving Avg'!H923</f>
        <v>1.261791000000005</v>
      </c>
      <c r="J923" s="5" t="str">
        <f>OBV!F923</f>
        <v>NEUTRAL</v>
      </c>
      <c r="K923" s="5" t="str">
        <f>OBV!G923</f>
        <v>NEUTRAL</v>
      </c>
      <c r="L923" s="5" t="str">
        <f>OBV!H923</f>
        <v>NEUTRAL</v>
      </c>
    </row>
    <row r="924" spans="1:12" ht="13.5" x14ac:dyDescent="0.25">
      <c r="A924" s="3">
        <f>RSI!A924</f>
        <v>43655</v>
      </c>
      <c r="B924" s="2">
        <f>RSI!B924</f>
        <v>1.2692000000000001</v>
      </c>
      <c r="C924" s="2">
        <f>RSI!I924</f>
        <v>37.966829926258619</v>
      </c>
      <c r="D924" s="2">
        <f>MACD!E924</f>
        <v>-1.0021600850262935E-4</v>
      </c>
      <c r="E924" s="2">
        <f>MACD!F924</f>
        <v>-1.3819453544801604E-4</v>
      </c>
      <c r="F924" s="2">
        <f>'Moving Avg'!D924</f>
        <v>1.2692000000000001</v>
      </c>
      <c r="G924" s="2">
        <f>'Moving Avg'!F924</f>
        <v>1.2692000000000003</v>
      </c>
      <c r="H924" s="2">
        <f>'Moving Avg'!G924</f>
        <v>1.2691999999999992</v>
      </c>
      <c r="I924" s="2">
        <f>'Moving Avg'!H924</f>
        <v>1.261722500000005</v>
      </c>
      <c r="J924" s="5" t="str">
        <f>OBV!F924</f>
        <v>NEUTRAL</v>
      </c>
      <c r="K924" s="5" t="str">
        <f>OBV!G924</f>
        <v>NEUTRAL</v>
      </c>
      <c r="L924" s="5" t="str">
        <f>OBV!H924</f>
        <v>NEUTRAL</v>
      </c>
    </row>
    <row r="925" spans="1:12" ht="13.5" x14ac:dyDescent="0.25">
      <c r="A925" s="3">
        <f>RSI!A925</f>
        <v>43656</v>
      </c>
      <c r="B925" s="2">
        <f>RSI!B925</f>
        <v>1.2692000000000001</v>
      </c>
      <c r="C925" s="2">
        <f>RSI!I925</f>
        <v>37.966829926258619</v>
      </c>
      <c r="D925" s="2">
        <f>MACD!E925</f>
        <v>-9.3153219527852826E-5</v>
      </c>
      <c r="E925" s="2">
        <f>MACD!F925</f>
        <v>-1.2918627226398341E-4</v>
      </c>
      <c r="F925" s="2">
        <f>'Moving Avg'!D925</f>
        <v>1.2692000000000001</v>
      </c>
      <c r="G925" s="2">
        <f>'Moving Avg'!F925</f>
        <v>1.2692000000000003</v>
      </c>
      <c r="H925" s="2">
        <f>'Moving Avg'!G925</f>
        <v>1.2691999999999992</v>
      </c>
      <c r="I925" s="2">
        <f>'Moving Avg'!H925</f>
        <v>1.2616540000000047</v>
      </c>
      <c r="J925" s="5" t="str">
        <f>OBV!F925</f>
        <v>NEUTRAL</v>
      </c>
      <c r="K925" s="5" t="str">
        <f>OBV!G925</f>
        <v>NEUTRAL</v>
      </c>
      <c r="L925" s="5" t="str">
        <f>OBV!H925</f>
        <v>NEUTRAL</v>
      </c>
    </row>
    <row r="926" spans="1:12" ht="13.5" x14ac:dyDescent="0.25">
      <c r="A926" s="3">
        <f>RSI!A926</f>
        <v>43657</v>
      </c>
      <c r="B926" s="2">
        <f>RSI!B926</f>
        <v>1.2692000000000001</v>
      </c>
      <c r="C926" s="2">
        <f>RSI!I926</f>
        <v>37.966829926258619</v>
      </c>
      <c r="D926" s="2">
        <f>MACD!E926</f>
        <v>-8.6558120251156723E-5</v>
      </c>
      <c r="E926" s="2">
        <f>MACD!F926</f>
        <v>-1.2066064186141807E-4</v>
      </c>
      <c r="F926" s="2">
        <f>'Moving Avg'!D926</f>
        <v>1.2692000000000001</v>
      </c>
      <c r="G926" s="2">
        <f>'Moving Avg'!F926</f>
        <v>1.2692000000000003</v>
      </c>
      <c r="H926" s="2">
        <f>'Moving Avg'!G926</f>
        <v>1.2691999999999992</v>
      </c>
      <c r="I926" s="2">
        <f>'Moving Avg'!H926</f>
        <v>1.2615510000000048</v>
      </c>
      <c r="J926" s="5" t="str">
        <f>OBV!F926</f>
        <v>NEUTRAL</v>
      </c>
      <c r="K926" s="5" t="str">
        <f>OBV!G926</f>
        <v>NEUTRAL</v>
      </c>
      <c r="L926" s="5" t="str">
        <f>OBV!H926</f>
        <v>NEUTRAL</v>
      </c>
    </row>
    <row r="927" spans="1:12" ht="13.5" x14ac:dyDescent="0.25">
      <c r="A927" s="3">
        <f>RSI!A927</f>
        <v>43658</v>
      </c>
      <c r="B927" s="2">
        <f>RSI!B927</f>
        <v>1.2692000000000001</v>
      </c>
      <c r="C927" s="2">
        <f>RSI!I927</f>
        <v>37.966829926258619</v>
      </c>
      <c r="D927" s="2">
        <f>MACD!E927</f>
        <v>-8.0404602353256749E-5</v>
      </c>
      <c r="E927" s="2">
        <f>MACD!F927</f>
        <v>-1.1260943395978582E-4</v>
      </c>
      <c r="F927" s="2">
        <f>'Moving Avg'!D927</f>
        <v>1.2692000000000001</v>
      </c>
      <c r="G927" s="2">
        <f>'Moving Avg'!F927</f>
        <v>1.2692000000000003</v>
      </c>
      <c r="H927" s="2">
        <f>'Moving Avg'!G927</f>
        <v>1.2691999999999992</v>
      </c>
      <c r="I927" s="2">
        <f>'Moving Avg'!H927</f>
        <v>1.2614480000000048</v>
      </c>
      <c r="J927" s="5" t="str">
        <f>OBV!F927</f>
        <v>NEUTRAL</v>
      </c>
      <c r="K927" s="5" t="str">
        <f>OBV!G927</f>
        <v>NEUTRAL</v>
      </c>
      <c r="L927" s="5" t="str">
        <f>OBV!H927</f>
        <v>NEUTRAL</v>
      </c>
    </row>
    <row r="928" spans="1:12" ht="13.5" x14ac:dyDescent="0.25">
      <c r="A928" s="3">
        <f>RSI!A928</f>
        <v>43661</v>
      </c>
      <c r="B928" s="2">
        <f>RSI!B928</f>
        <v>1.2692000000000001</v>
      </c>
      <c r="C928" s="2">
        <f>RSI!I928</f>
        <v>37.966829926258619</v>
      </c>
      <c r="D928" s="2">
        <f>MACD!E928</f>
        <v>-7.4667178332266104E-5</v>
      </c>
      <c r="E928" s="2">
        <f>MACD!F928</f>
        <v>-1.0502098283428188E-4</v>
      </c>
      <c r="F928" s="2">
        <f>'Moving Avg'!D928</f>
        <v>1.2692000000000001</v>
      </c>
      <c r="G928" s="2">
        <f>'Moving Avg'!F928</f>
        <v>1.2692000000000003</v>
      </c>
      <c r="H928" s="2">
        <f>'Moving Avg'!G928</f>
        <v>1.2691999999999992</v>
      </c>
      <c r="I928" s="2">
        <f>'Moving Avg'!H928</f>
        <v>1.2613450000000048</v>
      </c>
      <c r="J928" s="5" t="str">
        <f>OBV!F928</f>
        <v>NEUTRAL</v>
      </c>
      <c r="K928" s="5" t="str">
        <f>OBV!G928</f>
        <v>NEUTRAL</v>
      </c>
      <c r="L928" s="5" t="str">
        <f>OBV!H928</f>
        <v>NEUTRAL</v>
      </c>
    </row>
    <row r="929" spans="1:12" ht="13.5" x14ac:dyDescent="0.25">
      <c r="A929" s="3">
        <f>RSI!A929</f>
        <v>43662</v>
      </c>
      <c r="B929" s="2">
        <f>RSI!B929</f>
        <v>1.2692000000000001</v>
      </c>
      <c r="C929" s="2">
        <f>RSI!I929</f>
        <v>37.966829926258619</v>
      </c>
      <c r="D929" s="2">
        <f>MACD!E929</f>
        <v>-6.9321137537103894E-5</v>
      </c>
      <c r="E929" s="2">
        <f>MACD!F929</f>
        <v>-9.7881013774846288E-5</v>
      </c>
      <c r="F929" s="2">
        <f>'Moving Avg'!D929</f>
        <v>1.2692000000000001</v>
      </c>
      <c r="G929" s="2">
        <f>'Moving Avg'!F929</f>
        <v>1.2692000000000003</v>
      </c>
      <c r="H929" s="2">
        <f>'Moving Avg'!G929</f>
        <v>1.2691999999999992</v>
      </c>
      <c r="I929" s="2">
        <f>'Moving Avg'!H929</f>
        <v>1.2612420000000046</v>
      </c>
      <c r="J929" s="5" t="str">
        <f>OBV!F929</f>
        <v>NEUTRAL</v>
      </c>
      <c r="K929" s="5" t="str">
        <f>OBV!G929</f>
        <v>NEUTRAL</v>
      </c>
      <c r="L929" s="5" t="str">
        <f>OBV!H929</f>
        <v>NEUTRAL</v>
      </c>
    </row>
    <row r="930" spans="1:12" ht="13.5" x14ac:dyDescent="0.25">
      <c r="A930" s="3">
        <f>RSI!A930</f>
        <v>43663</v>
      </c>
      <c r="B930" s="2">
        <f>RSI!B930</f>
        <v>1.3061</v>
      </c>
      <c r="C930" s="2">
        <f>RSI!I930</f>
        <v>99.440579174966871</v>
      </c>
      <c r="D930" s="2">
        <f>MACD!E930</f>
        <v>-2.7976759928964867E-3</v>
      </c>
      <c r="E930" s="2">
        <f>MACD!F930</f>
        <v>-6.378400095991743E-4</v>
      </c>
      <c r="F930" s="2">
        <f>'Moving Avg'!D930</f>
        <v>1.27658</v>
      </c>
      <c r="G930" s="2">
        <f>'Moving Avg'!F930</f>
        <v>1.2710450000000004</v>
      </c>
      <c r="H930" s="2">
        <f>'Moving Avg'!G930</f>
        <v>1.2699379999999993</v>
      </c>
      <c r="I930" s="2">
        <f>'Moving Avg'!H930</f>
        <v>1.2613235000000045</v>
      </c>
      <c r="J930" s="5" t="str">
        <f>OBV!F930</f>
        <v>BULLISH</v>
      </c>
      <c r="K930" s="5" t="str">
        <f>OBV!G930</f>
        <v>NEUTRAL</v>
      </c>
      <c r="L930" s="5" t="str">
        <f>OBV!H930</f>
        <v>BULLISH DIVERGENCE</v>
      </c>
    </row>
    <row r="931" spans="1:12" ht="13.5" x14ac:dyDescent="0.25">
      <c r="A931" s="3">
        <f>RSI!A931</f>
        <v>43664</v>
      </c>
      <c r="B931" s="2">
        <f>RSI!B931</f>
        <v>1.3061</v>
      </c>
      <c r="C931" s="2">
        <f>RSI!I931</f>
        <v>99.440579174966871</v>
      </c>
      <c r="D931" s="2">
        <f>MACD!E931</f>
        <v>-5.3239064238148615E-3</v>
      </c>
      <c r="E931" s="2">
        <f>MACD!F931</f>
        <v>-1.575053292442312E-3</v>
      </c>
      <c r="F931" s="2">
        <f>'Moving Avg'!D931</f>
        <v>1.28396</v>
      </c>
      <c r="G931" s="2">
        <f>'Moving Avg'!F931</f>
        <v>1.2728900000000003</v>
      </c>
      <c r="H931" s="2">
        <f>'Moving Avg'!G931</f>
        <v>1.2706759999999995</v>
      </c>
      <c r="I931" s="2">
        <f>'Moving Avg'!H931</f>
        <v>1.2614050000000043</v>
      </c>
      <c r="J931" s="5" t="str">
        <f>OBV!F931</f>
        <v>BULLISH</v>
      </c>
      <c r="K931" s="5" t="str">
        <f>OBV!G931</f>
        <v>NEUTRAL</v>
      </c>
      <c r="L931" s="5" t="str">
        <f>OBV!H931</f>
        <v>BULLISH DIVERGENCE</v>
      </c>
    </row>
    <row r="932" spans="1:12" ht="13.5" x14ac:dyDescent="0.25">
      <c r="A932" s="3">
        <f>RSI!A932</f>
        <v>43665</v>
      </c>
      <c r="B932" s="2">
        <f>RSI!B932</f>
        <v>1.3061</v>
      </c>
      <c r="C932" s="2">
        <f>RSI!I932</f>
        <v>99.440579174966871</v>
      </c>
      <c r="D932" s="2">
        <f>MACD!E932</f>
        <v>-7.6629883121546172E-3</v>
      </c>
      <c r="E932" s="2">
        <f>MACD!F932</f>
        <v>-2.7926402963847734E-3</v>
      </c>
      <c r="F932" s="2">
        <f>'Moving Avg'!D932</f>
        <v>1.2913399999999999</v>
      </c>
      <c r="G932" s="2">
        <f>'Moving Avg'!F932</f>
        <v>1.2747350000000002</v>
      </c>
      <c r="H932" s="2">
        <f>'Moving Avg'!G932</f>
        <v>1.2714139999999994</v>
      </c>
      <c r="I932" s="2">
        <f>'Moving Avg'!H932</f>
        <v>1.2614865000000044</v>
      </c>
      <c r="J932" s="5" t="str">
        <f>OBV!F932</f>
        <v>BULLISH</v>
      </c>
      <c r="K932" s="5" t="str">
        <f>OBV!G932</f>
        <v>NEUTRAL</v>
      </c>
      <c r="L932" s="5" t="str">
        <f>OBV!H932</f>
        <v>BULLISH DIVERGENCE</v>
      </c>
    </row>
    <row r="933" spans="1:12" ht="13.5" x14ac:dyDescent="0.25">
      <c r="A933" s="3">
        <f>RSI!A933</f>
        <v>43668</v>
      </c>
      <c r="B933" s="2">
        <f>RSI!B933</f>
        <v>1.3061</v>
      </c>
      <c r="C933" s="2">
        <f>RSI!I933</f>
        <v>99.440579174966871</v>
      </c>
      <c r="D933" s="2">
        <f>MACD!E933</f>
        <v>-9.8287876456157885E-3</v>
      </c>
      <c r="E933" s="2">
        <f>MACD!F933</f>
        <v>-4.1998697662309764E-3</v>
      </c>
      <c r="F933" s="2">
        <f>'Moving Avg'!D933</f>
        <v>1.2987199999999999</v>
      </c>
      <c r="G933" s="2">
        <f>'Moving Avg'!F933</f>
        <v>1.2765800000000003</v>
      </c>
      <c r="H933" s="2">
        <f>'Moving Avg'!G933</f>
        <v>1.2721519999999995</v>
      </c>
      <c r="I933" s="2">
        <f>'Moving Avg'!H933</f>
        <v>1.2615680000000042</v>
      </c>
      <c r="J933" s="5" t="str">
        <f>OBV!F933</f>
        <v>BULLISH</v>
      </c>
      <c r="K933" s="5" t="str">
        <f>OBV!G933</f>
        <v>NEUTRAL</v>
      </c>
      <c r="L933" s="5" t="str">
        <f>OBV!H933</f>
        <v>CONFIRMED BULLISH</v>
      </c>
    </row>
    <row r="934" spans="1:12" ht="13.5" x14ac:dyDescent="0.25">
      <c r="A934" s="3">
        <f>RSI!A934</f>
        <v>43669</v>
      </c>
      <c r="B934" s="2">
        <f>RSI!B934</f>
        <v>1.3061</v>
      </c>
      <c r="C934" s="2">
        <f>RSI!I934</f>
        <v>99.440579174966871</v>
      </c>
      <c r="D934" s="2">
        <f>MACD!E934</f>
        <v>-1.1834142819745264E-2</v>
      </c>
      <c r="E934" s="2">
        <f>MACD!F934</f>
        <v>-5.7267243769338338E-3</v>
      </c>
      <c r="F934" s="2">
        <f>'Moving Avg'!D934</f>
        <v>1.3061</v>
      </c>
      <c r="G934" s="2">
        <f>'Moving Avg'!F934</f>
        <v>1.2784250000000001</v>
      </c>
      <c r="H934" s="2">
        <f>'Moving Avg'!G934</f>
        <v>1.2728899999999996</v>
      </c>
      <c r="I934" s="2">
        <f>'Moving Avg'!H934</f>
        <v>1.2616495000000041</v>
      </c>
      <c r="J934" s="5" t="str">
        <f>OBV!F934</f>
        <v>BULLISH</v>
      </c>
      <c r="K934" s="5" t="str">
        <f>OBV!G934</f>
        <v>NEUTRAL</v>
      </c>
      <c r="L934" s="5" t="str">
        <f>OBV!H934</f>
        <v>CONFIRMED BULLISH</v>
      </c>
    </row>
    <row r="935" spans="1:12" ht="13.5" x14ac:dyDescent="0.25">
      <c r="A935" s="3">
        <f>RSI!A935</f>
        <v>43670</v>
      </c>
      <c r="B935" s="2">
        <f>RSI!B935</f>
        <v>1.3357000000000001</v>
      </c>
      <c r="C935" s="2">
        <f>RSI!I935</f>
        <v>99.739982643190558</v>
      </c>
      <c r="D935" s="2">
        <f>MACD!E935</f>
        <v>-1.5883533422612839E-2</v>
      </c>
      <c r="E935" s="2">
        <f>MACD!F935</f>
        <v>-7.7580861860696345E-3</v>
      </c>
      <c r="F935" s="2">
        <f>'Moving Avg'!D935</f>
        <v>1.31202</v>
      </c>
      <c r="G935" s="2">
        <f>'Moving Avg'!F935</f>
        <v>1.2817500000000002</v>
      </c>
      <c r="H935" s="2">
        <f>'Moving Avg'!G935</f>
        <v>1.2742199999999997</v>
      </c>
      <c r="I935" s="2">
        <f>'Moving Avg'!H935</f>
        <v>1.2618790000000042</v>
      </c>
      <c r="J935" s="5" t="str">
        <f>OBV!F935</f>
        <v>BULLISH</v>
      </c>
      <c r="K935" s="5" t="str">
        <f>OBV!G935</f>
        <v>WEAK</v>
      </c>
      <c r="L935" s="5" t="str">
        <f>OBV!H935</f>
        <v>CONFIRMED BULLISH</v>
      </c>
    </row>
    <row r="936" spans="1:12" ht="13.5" x14ac:dyDescent="0.25">
      <c r="A936" s="3">
        <f>RSI!A936</f>
        <v>43672</v>
      </c>
      <c r="B936" s="2">
        <f>RSI!B936</f>
        <v>1.3357000000000001</v>
      </c>
      <c r="C936" s="2">
        <f>RSI!I936</f>
        <v>99.739982643190558</v>
      </c>
      <c r="D936" s="2">
        <f>MACD!E936</f>
        <v>-1.9632958727735739E-2</v>
      </c>
      <c r="E936" s="2">
        <f>MACD!F936</f>
        <v>-1.0133060694402856E-2</v>
      </c>
      <c r="F936" s="2">
        <f>'Moving Avg'!D936</f>
        <v>1.3179400000000001</v>
      </c>
      <c r="G936" s="2">
        <f>'Moving Avg'!F936</f>
        <v>1.285075</v>
      </c>
      <c r="H936" s="2">
        <f>'Moving Avg'!G936</f>
        <v>1.2755499999999997</v>
      </c>
      <c r="I936" s="2">
        <f>'Moving Avg'!H936</f>
        <v>1.2621085000000043</v>
      </c>
      <c r="J936" s="5" t="str">
        <f>OBV!F936</f>
        <v>BULLISH</v>
      </c>
      <c r="K936" s="5" t="str">
        <f>OBV!G936</f>
        <v>WEAK</v>
      </c>
      <c r="L936" s="5" t="str">
        <f>OBV!H936</f>
        <v>CONFIRMED BULLISH</v>
      </c>
    </row>
    <row r="937" spans="1:12" ht="13.5" x14ac:dyDescent="0.25">
      <c r="A937" s="3">
        <f>RSI!A937</f>
        <v>43675</v>
      </c>
      <c r="B937" s="2">
        <f>RSI!B937</f>
        <v>1.3357000000000001</v>
      </c>
      <c r="C937" s="2">
        <f>RSI!I937</f>
        <v>99.739982643190558</v>
      </c>
      <c r="D937" s="2">
        <f>MACD!E937</f>
        <v>-2.310463999268686E-2</v>
      </c>
      <c r="E937" s="2">
        <f>MACD!F937</f>
        <v>-1.2727376554059658E-2</v>
      </c>
      <c r="F937" s="2">
        <f>'Moving Avg'!D937</f>
        <v>1.32386</v>
      </c>
      <c r="G937" s="2">
        <f>'Moving Avg'!F937</f>
        <v>1.2883999999999998</v>
      </c>
      <c r="H937" s="2">
        <f>'Moving Avg'!G937</f>
        <v>1.2768799999999998</v>
      </c>
      <c r="I937" s="2">
        <f>'Moving Avg'!H937</f>
        <v>1.2623380000000042</v>
      </c>
      <c r="J937" s="5" t="str">
        <f>OBV!F937</f>
        <v>BULLISH</v>
      </c>
      <c r="K937" s="5" t="str">
        <f>OBV!G937</f>
        <v>WEAK</v>
      </c>
      <c r="L937" s="5" t="str">
        <f>OBV!H937</f>
        <v>CONFIRMED BULLISH</v>
      </c>
    </row>
    <row r="938" spans="1:12" ht="13.5" x14ac:dyDescent="0.25">
      <c r="A938" s="3">
        <f>RSI!A938</f>
        <v>43676</v>
      </c>
      <c r="B938" s="2">
        <f>RSI!B938</f>
        <v>1.3357000000000001</v>
      </c>
      <c r="C938" s="2">
        <f>RSI!I938</f>
        <v>99.739982643190558</v>
      </c>
      <c r="D938" s="2">
        <f>MACD!E938</f>
        <v>-2.631915220889991E-2</v>
      </c>
      <c r="E938" s="2">
        <f>MACD!F938</f>
        <v>-1.5445731685027709E-2</v>
      </c>
      <c r="F938" s="2">
        <f>'Moving Avg'!D938</f>
        <v>1.32978</v>
      </c>
      <c r="G938" s="2">
        <f>'Moving Avg'!F938</f>
        <v>1.291725</v>
      </c>
      <c r="H938" s="2">
        <f>'Moving Avg'!G938</f>
        <v>1.2782100000000001</v>
      </c>
      <c r="I938" s="2">
        <f>'Moving Avg'!H938</f>
        <v>1.2625675000000043</v>
      </c>
      <c r="J938" s="5" t="str">
        <f>OBV!F938</f>
        <v>BULLISH</v>
      </c>
      <c r="K938" s="5" t="str">
        <f>OBV!G938</f>
        <v>WEAK</v>
      </c>
      <c r="L938" s="5" t="str">
        <f>OBV!H938</f>
        <v>CONFIRMED BULLISH</v>
      </c>
    </row>
    <row r="939" spans="1:12" ht="13.5" x14ac:dyDescent="0.25">
      <c r="A939" s="3">
        <f>RSI!A939</f>
        <v>43677</v>
      </c>
      <c r="B939" s="2">
        <f>RSI!B939</f>
        <v>1.3357000000000001</v>
      </c>
      <c r="C939" s="2">
        <f>RSI!I939</f>
        <v>99.739982643190558</v>
      </c>
      <c r="D939" s="2">
        <f>MACD!E939</f>
        <v>-2.9295546085318813E-2</v>
      </c>
      <c r="E939" s="2">
        <f>MACD!F939</f>
        <v>-1.821569456508593E-2</v>
      </c>
      <c r="F939" s="2">
        <f>'Moving Avg'!D939</f>
        <v>1.3357000000000001</v>
      </c>
      <c r="G939" s="2">
        <f>'Moving Avg'!F939</f>
        <v>1.2950499999999998</v>
      </c>
      <c r="H939" s="2">
        <f>'Moving Avg'!G939</f>
        <v>1.2795400000000001</v>
      </c>
      <c r="I939" s="2">
        <f>'Moving Avg'!H939</f>
        <v>1.2627970000000042</v>
      </c>
      <c r="J939" s="5" t="str">
        <f>OBV!F939</f>
        <v>BULLISH</v>
      </c>
      <c r="K939" s="5" t="str">
        <f>OBV!G939</f>
        <v>WEAK</v>
      </c>
      <c r="L939" s="5" t="str">
        <f>OBV!H939</f>
        <v>CONFIRMED BULLISH</v>
      </c>
    </row>
    <row r="940" spans="1:12" ht="13.5" x14ac:dyDescent="0.25">
      <c r="A940" s="3">
        <f>RSI!A940</f>
        <v>43678</v>
      </c>
      <c r="B940" s="2">
        <f>RSI!B940</f>
        <v>1.3357000000000001</v>
      </c>
      <c r="C940" s="2">
        <f>RSI!I940</f>
        <v>99.739982643190558</v>
      </c>
      <c r="D940" s="2">
        <f>MACD!E940</f>
        <v>-2.637453791344968E-2</v>
      </c>
      <c r="E940" s="2">
        <f>MACD!F940</f>
        <v>-1.984746323475868E-2</v>
      </c>
      <c r="F940" s="2">
        <f>'Moving Avg'!D940</f>
        <v>1.3357000000000001</v>
      </c>
      <c r="G940" s="2">
        <f>'Moving Avg'!F940</f>
        <v>1.2983749999999998</v>
      </c>
      <c r="H940" s="2">
        <f>'Moving Avg'!G940</f>
        <v>1.2808700000000002</v>
      </c>
      <c r="I940" s="2">
        <f>'Moving Avg'!H940</f>
        <v>1.2630265000000043</v>
      </c>
      <c r="J940" s="5" t="str">
        <f>OBV!F940</f>
        <v>NEUTRAL</v>
      </c>
      <c r="K940" s="5" t="str">
        <f>OBV!G940</f>
        <v>NEUTRAL</v>
      </c>
      <c r="L940" s="5" t="str">
        <f>OBV!H940</f>
        <v>NEUTRAL</v>
      </c>
    </row>
    <row r="941" spans="1:12" ht="13.5" x14ac:dyDescent="0.25">
      <c r="A941" s="3">
        <f>RSI!A941</f>
        <v>43679</v>
      </c>
      <c r="B941" s="2">
        <f>RSI!B941</f>
        <v>1.3357000000000001</v>
      </c>
      <c r="C941" s="2">
        <f>RSI!I941</f>
        <v>99.739982643190558</v>
      </c>
      <c r="D941" s="2">
        <f>MACD!E941</f>
        <v>-2.4122756150151137E-2</v>
      </c>
      <c r="E941" s="2">
        <f>MACD!F941</f>
        <v>-2.0702521817837171E-2</v>
      </c>
      <c r="F941" s="2">
        <f>'Moving Avg'!D941</f>
        <v>1.3357000000000001</v>
      </c>
      <c r="G941" s="2">
        <f>'Moving Avg'!F941</f>
        <v>1.3016999999999999</v>
      </c>
      <c r="H941" s="2">
        <f>'Moving Avg'!G941</f>
        <v>1.2822000000000002</v>
      </c>
      <c r="I941" s="2">
        <f>'Moving Avg'!H941</f>
        <v>1.2632560000000042</v>
      </c>
      <c r="J941" s="5" t="str">
        <f>OBV!F941</f>
        <v>NEUTRAL</v>
      </c>
      <c r="K941" s="5" t="str">
        <f>OBV!G941</f>
        <v>NEUTRAL</v>
      </c>
      <c r="L941" s="5" t="str">
        <f>OBV!H941</f>
        <v>NEUTRAL</v>
      </c>
    </row>
    <row r="942" spans="1:12" ht="13.5" x14ac:dyDescent="0.25">
      <c r="A942" s="3">
        <f>RSI!A942</f>
        <v>43682</v>
      </c>
      <c r="B942" s="2">
        <f>RSI!B942</f>
        <v>1.3357000000000001</v>
      </c>
      <c r="C942" s="2">
        <f>RSI!I942</f>
        <v>99.739982643190558</v>
      </c>
      <c r="D942" s="2">
        <f>MACD!E942</f>
        <v>-2.2420958402265878E-2</v>
      </c>
      <c r="E942" s="2">
        <f>MACD!F942</f>
        <v>-2.1046209134722913E-2</v>
      </c>
      <c r="F942" s="2">
        <f>'Moving Avg'!D942</f>
        <v>1.3357000000000001</v>
      </c>
      <c r="G942" s="2">
        <f>'Moving Avg'!F942</f>
        <v>1.3050249999999999</v>
      </c>
      <c r="H942" s="2">
        <f>'Moving Avg'!G942</f>
        <v>1.2835300000000003</v>
      </c>
      <c r="I942" s="2">
        <f>'Moving Avg'!H942</f>
        <v>1.2634855000000043</v>
      </c>
      <c r="J942" s="5" t="str">
        <f>OBV!F942</f>
        <v>NEUTRAL</v>
      </c>
      <c r="K942" s="5" t="str">
        <f>OBV!G942</f>
        <v>NEUTRAL</v>
      </c>
      <c r="L942" s="5" t="str">
        <f>OBV!H942</f>
        <v>NEUTRAL</v>
      </c>
    </row>
    <row r="943" spans="1:12" ht="13.5" x14ac:dyDescent="0.25">
      <c r="A943" s="3">
        <f>RSI!A943</f>
        <v>43683</v>
      </c>
      <c r="B943" s="2">
        <f>RSI!B943</f>
        <v>1.3357000000000001</v>
      </c>
      <c r="C943" s="2">
        <f>RSI!I943</f>
        <v>99.739982643190558</v>
      </c>
      <c r="D943" s="2">
        <f>MACD!E943</f>
        <v>-2.1169453518284476E-2</v>
      </c>
      <c r="E943" s="2">
        <f>MACD!F943</f>
        <v>-2.1070858011435226E-2</v>
      </c>
      <c r="F943" s="2">
        <f>'Moving Avg'!D943</f>
        <v>1.3357000000000001</v>
      </c>
      <c r="G943" s="2">
        <f>'Moving Avg'!F943</f>
        <v>1.3083499999999999</v>
      </c>
      <c r="H943" s="2">
        <f>'Moving Avg'!G943</f>
        <v>1.2848600000000006</v>
      </c>
      <c r="I943" s="2">
        <f>'Moving Avg'!H943</f>
        <v>1.2637150000000041</v>
      </c>
      <c r="J943" s="5" t="str">
        <f>OBV!F943</f>
        <v>NEUTRAL</v>
      </c>
      <c r="K943" s="5" t="str">
        <f>OBV!G943</f>
        <v>NEUTRAL</v>
      </c>
      <c r="L943" s="5" t="str">
        <f>OBV!H943</f>
        <v>NEUTRAL</v>
      </c>
    </row>
    <row r="944" spans="1:12" ht="13.5" x14ac:dyDescent="0.25">
      <c r="A944" s="3">
        <f>RSI!A944</f>
        <v>43684</v>
      </c>
      <c r="B944" s="2">
        <f>RSI!B944</f>
        <v>1.3357000000000001</v>
      </c>
      <c r="C944" s="2">
        <f>RSI!I944</f>
        <v>99.739982643190558</v>
      </c>
      <c r="D944" s="2">
        <f>MACD!E944</f>
        <v>-2.0285004352563751E-2</v>
      </c>
      <c r="E944" s="2">
        <f>MACD!F944</f>
        <v>-2.091368727966093E-2</v>
      </c>
      <c r="F944" s="2">
        <f>'Moving Avg'!D944</f>
        <v>1.3357000000000001</v>
      </c>
      <c r="G944" s="2">
        <f>'Moving Avg'!F944</f>
        <v>1.3116749999999997</v>
      </c>
      <c r="H944" s="2">
        <f>'Moving Avg'!G944</f>
        <v>1.2861900000000006</v>
      </c>
      <c r="I944" s="2">
        <f>'Moving Avg'!H944</f>
        <v>1.2639445000000042</v>
      </c>
      <c r="J944" s="5" t="str">
        <f>OBV!F944</f>
        <v>NEUTRAL</v>
      </c>
      <c r="K944" s="5" t="str">
        <f>OBV!G944</f>
        <v>NEUTRAL</v>
      </c>
      <c r="L944" s="5" t="str">
        <f>OBV!H944</f>
        <v>NEUTRAL</v>
      </c>
    </row>
    <row r="945" spans="1:12" ht="13.5" x14ac:dyDescent="0.25">
      <c r="A945" s="3">
        <f>RSI!A945</f>
        <v>43685</v>
      </c>
      <c r="B945" s="2">
        <f>RSI!B945</f>
        <v>1.3357000000000001</v>
      </c>
      <c r="C945" s="2">
        <f>RSI!I945</f>
        <v>99.739982643190558</v>
      </c>
      <c r="D945" s="2">
        <f>MACD!E945</f>
        <v>-1.5144367492211819E-2</v>
      </c>
      <c r="E945" s="2">
        <f>MACD!F945</f>
        <v>-1.9759823322171109E-2</v>
      </c>
      <c r="F945" s="2">
        <f>'Moving Avg'!D945</f>
        <v>1.3357000000000001</v>
      </c>
      <c r="G945" s="2">
        <f>'Moving Avg'!F945</f>
        <v>1.3149999999999997</v>
      </c>
      <c r="H945" s="2">
        <f>'Moving Avg'!G945</f>
        <v>1.2875200000000007</v>
      </c>
      <c r="I945" s="2">
        <f>'Moving Avg'!H945</f>
        <v>1.2641740000000041</v>
      </c>
      <c r="J945" s="5" t="str">
        <f>OBV!F945</f>
        <v>NEUTRAL</v>
      </c>
      <c r="K945" s="5" t="str">
        <f>OBV!G945</f>
        <v>NEUTRAL</v>
      </c>
      <c r="L945" s="5" t="str">
        <f>OBV!H945</f>
        <v>NEUTRAL</v>
      </c>
    </row>
    <row r="946" spans="1:12" ht="13.5" x14ac:dyDescent="0.25">
      <c r="A946" s="3">
        <f>RSI!A946</f>
        <v>43686</v>
      </c>
      <c r="B946" s="2">
        <f>RSI!B946</f>
        <v>1.3357000000000001</v>
      </c>
      <c r="C946" s="2">
        <f>RSI!I946</f>
        <v>99.739982643190558</v>
      </c>
      <c r="D946" s="2">
        <f>MACD!E946</f>
        <v>-1.0944217615956653E-2</v>
      </c>
      <c r="E946" s="2">
        <f>MACD!F946</f>
        <v>-1.7996702180928217E-2</v>
      </c>
      <c r="F946" s="2">
        <f>'Moving Avg'!D946</f>
        <v>1.3357000000000001</v>
      </c>
      <c r="G946" s="2">
        <f>'Moving Avg'!F946</f>
        <v>1.3183249999999995</v>
      </c>
      <c r="H946" s="2">
        <f>'Moving Avg'!G946</f>
        <v>1.2888500000000007</v>
      </c>
      <c r="I946" s="2">
        <f>'Moving Avg'!H946</f>
        <v>1.264403500000004</v>
      </c>
      <c r="J946" s="5" t="str">
        <f>OBV!F946</f>
        <v>NEUTRAL</v>
      </c>
      <c r="K946" s="5" t="str">
        <f>OBV!G946</f>
        <v>NEUTRAL</v>
      </c>
      <c r="L946" s="5" t="str">
        <f>OBV!H946</f>
        <v>NEUTRAL</v>
      </c>
    </row>
    <row r="947" spans="1:12" ht="13.5" x14ac:dyDescent="0.25">
      <c r="A947" s="3">
        <f>RSI!A947</f>
        <v>43691</v>
      </c>
      <c r="B947" s="2">
        <f>RSI!B947</f>
        <v>1.3357000000000001</v>
      </c>
      <c r="C947" s="2">
        <f>RSI!I947</f>
        <v>99.739982643190558</v>
      </c>
      <c r="D947" s="2">
        <f>MACD!E947</f>
        <v>-7.5287814722699853E-3</v>
      </c>
      <c r="E947" s="2">
        <f>MACD!F947</f>
        <v>-1.590311803919657E-2</v>
      </c>
      <c r="F947" s="2">
        <f>'Moving Avg'!D947</f>
        <v>1.3357000000000001</v>
      </c>
      <c r="G947" s="2">
        <f>'Moving Avg'!F947</f>
        <v>1.3216499999999995</v>
      </c>
      <c r="H947" s="2">
        <f>'Moving Avg'!G947</f>
        <v>1.2901800000000008</v>
      </c>
      <c r="I947" s="2">
        <f>'Moving Avg'!H947</f>
        <v>1.2648045000000041</v>
      </c>
      <c r="J947" s="5" t="str">
        <f>OBV!F947</f>
        <v>NEUTRAL</v>
      </c>
      <c r="K947" s="5" t="str">
        <f>OBV!G947</f>
        <v>NEUTRAL</v>
      </c>
      <c r="L947" s="5" t="str">
        <f>OBV!H947</f>
        <v>NEUTRAL</v>
      </c>
    </row>
    <row r="948" spans="1:12" ht="13.5" x14ac:dyDescent="0.25">
      <c r="A948" s="3">
        <f>RSI!A948</f>
        <v>43692</v>
      </c>
      <c r="B948" s="2">
        <f>RSI!B948</f>
        <v>1.3357000000000001</v>
      </c>
      <c r="C948" s="2">
        <f>RSI!I948</f>
        <v>99.739982643190558</v>
      </c>
      <c r="D948" s="2">
        <f>MACD!E948</f>
        <v>-4.7670718842274251E-3</v>
      </c>
      <c r="E948" s="2">
        <f>MACD!F948</f>
        <v>-1.3675908808202741E-2</v>
      </c>
      <c r="F948" s="2">
        <f>'Moving Avg'!D948</f>
        <v>1.3357000000000001</v>
      </c>
      <c r="G948" s="2">
        <f>'Moving Avg'!F948</f>
        <v>1.3249749999999996</v>
      </c>
      <c r="H948" s="2">
        <f>'Moving Avg'!G948</f>
        <v>1.291510000000001</v>
      </c>
      <c r="I948" s="2">
        <f>'Moving Avg'!H948</f>
        <v>1.2653085000000039</v>
      </c>
      <c r="J948" s="5" t="str">
        <f>OBV!F948</f>
        <v>NEUTRAL</v>
      </c>
      <c r="K948" s="5" t="str">
        <f>OBV!G948</f>
        <v>NEUTRAL</v>
      </c>
      <c r="L948" s="5" t="str">
        <f>OBV!H948</f>
        <v>NEUTRAL</v>
      </c>
    </row>
    <row r="949" spans="1:12" ht="13.5" x14ac:dyDescent="0.25">
      <c r="A949" s="3">
        <f>RSI!A949</f>
        <v>43693</v>
      </c>
      <c r="B949" s="2">
        <f>RSI!B949</f>
        <v>1.3357000000000001</v>
      </c>
      <c r="C949" s="2">
        <f>RSI!I949</f>
        <v>99.739982643190558</v>
      </c>
      <c r="D949" s="2">
        <f>MACD!E949</f>
        <v>-2.5490136954848808E-3</v>
      </c>
      <c r="E949" s="2">
        <f>MACD!F949</f>
        <v>-1.1450529785659171E-2</v>
      </c>
      <c r="F949" s="2">
        <f>'Moving Avg'!D949</f>
        <v>1.3357000000000001</v>
      </c>
      <c r="G949" s="2">
        <f>'Moving Avg'!F949</f>
        <v>1.3282999999999996</v>
      </c>
      <c r="H949" s="2">
        <f>'Moving Avg'!G949</f>
        <v>1.2928400000000011</v>
      </c>
      <c r="I949" s="2">
        <f>'Moving Avg'!H949</f>
        <v>1.265812500000004</v>
      </c>
      <c r="J949" s="5" t="str">
        <f>OBV!F949</f>
        <v>NEUTRAL</v>
      </c>
      <c r="K949" s="5" t="str">
        <f>OBV!G949</f>
        <v>NEUTRAL</v>
      </c>
      <c r="L949" s="5" t="str">
        <f>OBV!H949</f>
        <v>NEUTRAL</v>
      </c>
    </row>
    <row r="950" spans="1:12" ht="13.5" x14ac:dyDescent="0.25">
      <c r="A950" s="3">
        <f>RSI!A950</f>
        <v>43696</v>
      </c>
      <c r="B950" s="2">
        <f>RSI!B950</f>
        <v>1.3357000000000001</v>
      </c>
      <c r="C950" s="2">
        <f>RSI!I950</f>
        <v>99.739982643190558</v>
      </c>
      <c r="D950" s="2">
        <f>MACD!E950</f>
        <v>-7.8217022914284229E-4</v>
      </c>
      <c r="E950" s="2">
        <f>MACD!F950</f>
        <v>-9.316857874355905E-3</v>
      </c>
      <c r="F950" s="2">
        <f>'Moving Avg'!D950</f>
        <v>1.3357000000000001</v>
      </c>
      <c r="G950" s="2">
        <f>'Moving Avg'!F950</f>
        <v>1.3297799999999995</v>
      </c>
      <c r="H950" s="2">
        <f>'Moving Avg'!G950</f>
        <v>1.2941700000000012</v>
      </c>
      <c r="I950" s="2">
        <f>'Moving Avg'!H950</f>
        <v>1.2663165000000041</v>
      </c>
      <c r="J950" s="5" t="str">
        <f>OBV!F950</f>
        <v>NEUTRAL</v>
      </c>
      <c r="K950" s="5" t="str">
        <f>OBV!G950</f>
        <v>NEUTRAL</v>
      </c>
      <c r="L950" s="5" t="str">
        <f>OBV!H950</f>
        <v>NEUTRAL</v>
      </c>
    </row>
    <row r="951" spans="1:12" ht="13.5" x14ac:dyDescent="0.25">
      <c r="A951" s="3">
        <f>RSI!A951</f>
        <v>43697</v>
      </c>
      <c r="B951" s="2">
        <f>RSI!B951</f>
        <v>1.3357000000000001</v>
      </c>
      <c r="C951" s="2">
        <f>RSI!I951</f>
        <v>99.739982643190558</v>
      </c>
      <c r="D951" s="2">
        <f>MACD!E951</f>
        <v>6.1102246077360256E-4</v>
      </c>
      <c r="E951" s="2">
        <f>MACD!F951</f>
        <v>-7.3312818073300035E-3</v>
      </c>
      <c r="F951" s="2">
        <f>'Moving Avg'!D951</f>
        <v>1.3357000000000001</v>
      </c>
      <c r="G951" s="2">
        <f>'Moving Avg'!F951</f>
        <v>1.3312599999999997</v>
      </c>
      <c r="H951" s="2">
        <f>'Moving Avg'!G951</f>
        <v>1.2955000000000012</v>
      </c>
      <c r="I951" s="2">
        <f>'Moving Avg'!H951</f>
        <v>1.2668205000000041</v>
      </c>
      <c r="J951" s="5" t="str">
        <f>OBV!F951</f>
        <v>NEUTRAL</v>
      </c>
      <c r="K951" s="5" t="str">
        <f>OBV!G951</f>
        <v>NEUTRAL</v>
      </c>
      <c r="L951" s="5" t="str">
        <f>OBV!H951</f>
        <v>NEUTRAL</v>
      </c>
    </row>
    <row r="952" spans="1:12" ht="13.5" x14ac:dyDescent="0.25">
      <c r="A952" s="3">
        <f>RSI!A952</f>
        <v>43698</v>
      </c>
      <c r="B952" s="2">
        <f>RSI!B952</f>
        <v>1.3357000000000001</v>
      </c>
      <c r="C952" s="2">
        <f>RSI!I952</f>
        <v>99.739982643190558</v>
      </c>
      <c r="D952" s="2">
        <f>MACD!E952</f>
        <v>1.6955919761123539E-3</v>
      </c>
      <c r="E952" s="2">
        <f>MACD!F952</f>
        <v>-5.5259070506415327E-3</v>
      </c>
      <c r="F952" s="2">
        <f>'Moving Avg'!D952</f>
        <v>1.3357000000000001</v>
      </c>
      <c r="G952" s="2">
        <f>'Moving Avg'!F952</f>
        <v>1.3327399999999996</v>
      </c>
      <c r="H952" s="2">
        <f>'Moving Avg'!G952</f>
        <v>1.2968300000000013</v>
      </c>
      <c r="I952" s="2">
        <f>'Moving Avg'!H952</f>
        <v>1.267324500000004</v>
      </c>
      <c r="J952" s="5" t="str">
        <f>OBV!F952</f>
        <v>NEUTRAL</v>
      </c>
      <c r="K952" s="5" t="str">
        <f>OBV!G952</f>
        <v>NEUTRAL</v>
      </c>
      <c r="L952" s="5" t="str">
        <f>OBV!H952</f>
        <v>NEUTRAL</v>
      </c>
    </row>
    <row r="953" spans="1:12" ht="13.5" x14ac:dyDescent="0.25">
      <c r="A953" s="3">
        <f>RSI!A953</f>
        <v>43699</v>
      </c>
      <c r="B953" s="2">
        <f>RSI!B953</f>
        <v>1.3357000000000001</v>
      </c>
      <c r="C953" s="2">
        <f>RSI!I953</f>
        <v>99.739982643190558</v>
      </c>
      <c r="D953" s="2">
        <f>MACD!E953</f>
        <v>2.5260029413936014E-3</v>
      </c>
      <c r="E953" s="2">
        <f>MACD!F953</f>
        <v>-3.9155250522345062E-3</v>
      </c>
      <c r="F953" s="2">
        <f>'Moving Avg'!D953</f>
        <v>1.3357000000000001</v>
      </c>
      <c r="G953" s="2">
        <f>'Moving Avg'!F953</f>
        <v>1.3342199999999995</v>
      </c>
      <c r="H953" s="2">
        <f>'Moving Avg'!G953</f>
        <v>1.2981600000000015</v>
      </c>
      <c r="I953" s="2">
        <f>'Moving Avg'!H953</f>
        <v>1.267828500000004</v>
      </c>
      <c r="J953" s="5" t="str">
        <f>OBV!F953</f>
        <v>NEUTRAL</v>
      </c>
      <c r="K953" s="5" t="str">
        <f>OBV!G953</f>
        <v>NEUTRAL</v>
      </c>
      <c r="L953" s="5" t="str">
        <f>OBV!H953</f>
        <v>NEUTRAL</v>
      </c>
    </row>
    <row r="954" spans="1:12" ht="13.5" x14ac:dyDescent="0.25">
      <c r="A954" s="3">
        <f>RSI!A954</f>
        <v>43700</v>
      </c>
      <c r="B954" s="2">
        <f>RSI!B954</f>
        <v>1.3726</v>
      </c>
      <c r="C954" s="2">
        <f>RSI!I954</f>
        <v>99.930243155674177</v>
      </c>
      <c r="D954" s="2">
        <f>MACD!E954</f>
        <v>4.1449013138450397E-4</v>
      </c>
      <c r="E954" s="2">
        <f>MACD!F954</f>
        <v>-3.0495220155107041E-3</v>
      </c>
      <c r="F954" s="2">
        <f>'Moving Avg'!D954</f>
        <v>1.3430800000000001</v>
      </c>
      <c r="G954" s="2">
        <f>'Moving Avg'!F954</f>
        <v>1.3375449999999995</v>
      </c>
      <c r="H954" s="2">
        <f>'Moving Avg'!G954</f>
        <v>1.3002280000000013</v>
      </c>
      <c r="I954" s="2">
        <f>'Moving Avg'!H954</f>
        <v>1.2685170000000039</v>
      </c>
      <c r="J954" s="5" t="str">
        <f>OBV!F954</f>
        <v>NEUTRAL</v>
      </c>
      <c r="K954" s="5" t="str">
        <f>OBV!G954</f>
        <v>NEUTRAL</v>
      </c>
      <c r="L954" s="5" t="str">
        <f>OBV!H954</f>
        <v>NEUTRAL</v>
      </c>
    </row>
    <row r="955" spans="1:12" ht="13.5" x14ac:dyDescent="0.25">
      <c r="A955" s="3">
        <f>RSI!A955</f>
        <v>43703</v>
      </c>
      <c r="B955" s="2">
        <f>RSI!B955</f>
        <v>1.3726</v>
      </c>
      <c r="C955" s="2">
        <f>RSI!I955</f>
        <v>99.930243155674177</v>
      </c>
      <c r="D955" s="2">
        <f>MACD!E955</f>
        <v>-1.665065376530217E-3</v>
      </c>
      <c r="E955" s="2">
        <f>MACD!F955</f>
        <v>-2.7726306877146069E-3</v>
      </c>
      <c r="F955" s="2">
        <f>'Moving Avg'!D955</f>
        <v>1.3504600000000002</v>
      </c>
      <c r="G955" s="2">
        <f>'Moving Avg'!F955</f>
        <v>1.3393899999999994</v>
      </c>
      <c r="H955" s="2">
        <f>'Moving Avg'!G955</f>
        <v>1.3022960000000015</v>
      </c>
      <c r="I955" s="2">
        <f>'Moving Avg'!H955</f>
        <v>1.269205500000004</v>
      </c>
      <c r="J955" s="5" t="str">
        <f>OBV!F955</f>
        <v>NEUTRAL</v>
      </c>
      <c r="K955" s="5" t="str">
        <f>OBV!G955</f>
        <v>NEUTRAL</v>
      </c>
      <c r="L955" s="5" t="str">
        <f>OBV!H955</f>
        <v>NEUTRAL</v>
      </c>
    </row>
    <row r="956" spans="1:12" ht="13.5" x14ac:dyDescent="0.25">
      <c r="A956" s="3">
        <f>RSI!A956</f>
        <v>43704</v>
      </c>
      <c r="B956" s="2">
        <f>RSI!B956</f>
        <v>1.3726</v>
      </c>
      <c r="C956" s="2">
        <f>RSI!I956</f>
        <v>99.930243155674177</v>
      </c>
      <c r="D956" s="2">
        <f>MACD!E956</f>
        <v>-3.6958844738819163E-3</v>
      </c>
      <c r="E956" s="2">
        <f>MACD!F956</f>
        <v>-2.9572814449480692E-3</v>
      </c>
      <c r="F956" s="2">
        <f>'Moving Avg'!D956</f>
        <v>1.3578400000000002</v>
      </c>
      <c r="G956" s="2">
        <f>'Moving Avg'!F956</f>
        <v>1.3412349999999995</v>
      </c>
      <c r="H956" s="2">
        <f>'Moving Avg'!G956</f>
        <v>1.3043640000000014</v>
      </c>
      <c r="I956" s="2">
        <f>'Moving Avg'!H956</f>
        <v>1.2698940000000039</v>
      </c>
      <c r="J956" s="5" t="str">
        <f>OBV!F956</f>
        <v>NEUTRAL</v>
      </c>
      <c r="K956" s="5" t="str">
        <f>OBV!G956</f>
        <v>NEUTRAL</v>
      </c>
      <c r="L956" s="5" t="str">
        <f>OBV!H956</f>
        <v>NEUTRAL</v>
      </c>
    </row>
    <row r="957" spans="1:12" ht="13.5" x14ac:dyDescent="0.25">
      <c r="A957" s="3">
        <f>RSI!A957</f>
        <v>43705</v>
      </c>
      <c r="B957" s="2">
        <f>RSI!B957</f>
        <v>1.3726</v>
      </c>
      <c r="C957" s="2">
        <f>RSI!I957</f>
        <v>99.930243155674177</v>
      </c>
      <c r="D957" s="2">
        <f>MACD!E957</f>
        <v>-5.665376536207134E-3</v>
      </c>
      <c r="E957" s="2">
        <f>MACD!F957</f>
        <v>-3.4989004631998822E-3</v>
      </c>
      <c r="F957" s="2">
        <f>'Moving Avg'!D957</f>
        <v>1.3652200000000003</v>
      </c>
      <c r="G957" s="2">
        <f>'Moving Avg'!F957</f>
        <v>1.3430799999999994</v>
      </c>
      <c r="H957" s="2">
        <f>'Moving Avg'!G957</f>
        <v>1.3064320000000011</v>
      </c>
      <c r="I957" s="2">
        <f>'Moving Avg'!H957</f>
        <v>1.2705825000000039</v>
      </c>
      <c r="J957" s="5" t="str">
        <f>OBV!F957</f>
        <v>NEUTRAL</v>
      </c>
      <c r="K957" s="5" t="str">
        <f>OBV!G957</f>
        <v>NEUTRAL</v>
      </c>
      <c r="L957" s="5" t="str">
        <f>OBV!H957</f>
        <v>NEUTRAL</v>
      </c>
    </row>
    <row r="958" spans="1:12" ht="13.5" x14ac:dyDescent="0.25">
      <c r="A958" s="3">
        <f>RSI!A958</f>
        <v>43706</v>
      </c>
      <c r="B958" s="2">
        <f>RSI!B958</f>
        <v>1.3726</v>
      </c>
      <c r="C958" s="2">
        <f>RSI!I958</f>
        <v>99.930243155674177</v>
      </c>
      <c r="D958" s="2">
        <f>MACD!E958</f>
        <v>-7.5643759977301883E-3</v>
      </c>
      <c r="E958" s="2">
        <f>MACD!F958</f>
        <v>-4.3119955701059441E-3</v>
      </c>
      <c r="F958" s="2">
        <f>'Moving Avg'!D958</f>
        <v>1.3726</v>
      </c>
      <c r="G958" s="2">
        <f>'Moving Avg'!F958</f>
        <v>1.3449249999999995</v>
      </c>
      <c r="H958" s="2">
        <f>'Moving Avg'!G958</f>
        <v>1.3085000000000013</v>
      </c>
      <c r="I958" s="2">
        <f>'Moving Avg'!H958</f>
        <v>1.2710995000000038</v>
      </c>
      <c r="J958" s="5" t="str">
        <f>OBV!F958</f>
        <v>NEUTRAL</v>
      </c>
      <c r="K958" s="5" t="str">
        <f>OBV!G958</f>
        <v>NEUTRAL</v>
      </c>
      <c r="L958" s="5" t="str">
        <f>OBV!H958</f>
        <v>NEUTRAL</v>
      </c>
    </row>
    <row r="959" spans="1:12" ht="13.5" x14ac:dyDescent="0.25">
      <c r="A959" s="3">
        <f>RSI!A959</f>
        <v>43707</v>
      </c>
      <c r="B959" s="2">
        <f>RSI!B959</f>
        <v>1.3726</v>
      </c>
      <c r="C959" s="2">
        <f>RSI!I959</f>
        <v>99.930243155674177</v>
      </c>
      <c r="D959" s="2">
        <f>MACD!E959</f>
        <v>-9.3865051941062205E-3</v>
      </c>
      <c r="E959" s="2">
        <f>MACD!F959</f>
        <v>-5.3268974949059996E-3</v>
      </c>
      <c r="F959" s="2">
        <f>'Moving Avg'!D959</f>
        <v>1.3726</v>
      </c>
      <c r="G959" s="2">
        <f>'Moving Avg'!F959</f>
        <v>1.3467699999999994</v>
      </c>
      <c r="H959" s="2">
        <f>'Moving Avg'!G959</f>
        <v>1.3105680000000013</v>
      </c>
      <c r="I959" s="2">
        <f>'Moving Avg'!H959</f>
        <v>1.2716165000000037</v>
      </c>
      <c r="J959" s="5" t="str">
        <f>OBV!F959</f>
        <v>NEUTRAL</v>
      </c>
      <c r="K959" s="5" t="str">
        <f>OBV!G959</f>
        <v>NEUTRAL</v>
      </c>
      <c r="L959" s="5" t="str">
        <f>OBV!H959</f>
        <v>NEUTRAL</v>
      </c>
    </row>
    <row r="960" spans="1:12" ht="13.5" x14ac:dyDescent="0.25">
      <c r="A960" s="3">
        <f>RSI!A960</f>
        <v>43710</v>
      </c>
      <c r="B960" s="2">
        <f>RSI!B960</f>
        <v>1.3726</v>
      </c>
      <c r="C960" s="2">
        <f>RSI!I960</f>
        <v>99.930243155674177</v>
      </c>
      <c r="D960" s="2">
        <f>MACD!E960</f>
        <v>-1.1127643394182929E-2</v>
      </c>
      <c r="E960" s="2">
        <f>MACD!F960</f>
        <v>-6.4870466747613854E-3</v>
      </c>
      <c r="F960" s="2">
        <f>'Moving Avg'!D960</f>
        <v>1.3726</v>
      </c>
      <c r="G960" s="2">
        <f>'Moving Avg'!F960</f>
        <v>1.3486149999999992</v>
      </c>
      <c r="H960" s="2">
        <f>'Moving Avg'!G960</f>
        <v>1.312636000000001</v>
      </c>
      <c r="I960" s="2">
        <f>'Moving Avg'!H960</f>
        <v>1.2721335000000038</v>
      </c>
      <c r="J960" s="5" t="str">
        <f>OBV!F960</f>
        <v>NEUTRAL</v>
      </c>
      <c r="K960" s="5" t="str">
        <f>OBV!G960</f>
        <v>NEUTRAL</v>
      </c>
      <c r="L960" s="5" t="str">
        <f>OBV!H960</f>
        <v>NEUTRAL</v>
      </c>
    </row>
    <row r="961" spans="1:12" ht="13.5" x14ac:dyDescent="0.25">
      <c r="A961" s="3">
        <f>RSI!A961</f>
        <v>43711</v>
      </c>
      <c r="B961" s="2">
        <f>RSI!B961</f>
        <v>1.3726</v>
      </c>
      <c r="C961" s="2">
        <f>RSI!I961</f>
        <v>99.930243155674177</v>
      </c>
      <c r="D961" s="2">
        <f>MACD!E961</f>
        <v>-1.2785485079209735E-2</v>
      </c>
      <c r="E961" s="2">
        <f>MACD!F961</f>
        <v>-7.7467343556510554E-3</v>
      </c>
      <c r="F961" s="2">
        <f>'Moving Avg'!D961</f>
        <v>1.3726</v>
      </c>
      <c r="G961" s="2">
        <f>'Moving Avg'!F961</f>
        <v>1.3504599999999993</v>
      </c>
      <c r="H961" s="2">
        <f>'Moving Avg'!G961</f>
        <v>1.314704000000001</v>
      </c>
      <c r="I961" s="2">
        <f>'Moving Avg'!H961</f>
        <v>1.2726505000000037</v>
      </c>
      <c r="J961" s="5" t="str">
        <f>OBV!F961</f>
        <v>NEUTRAL</v>
      </c>
      <c r="K961" s="5" t="str">
        <f>OBV!G961</f>
        <v>NEUTRAL</v>
      </c>
      <c r="L961" s="5" t="str">
        <f>OBV!H961</f>
        <v>NEUTRAL</v>
      </c>
    </row>
    <row r="962" spans="1:12" ht="13.5" x14ac:dyDescent="0.25">
      <c r="A962" s="3">
        <f>RSI!A962</f>
        <v>43712</v>
      </c>
      <c r="B962" s="2">
        <f>RSI!B962</f>
        <v>1.3726</v>
      </c>
      <c r="C962" s="2">
        <f>RSI!I962</f>
        <v>99.930243155674177</v>
      </c>
      <c r="D962" s="2">
        <f>MACD!E962</f>
        <v>-1.4359173179111506E-2</v>
      </c>
      <c r="E962" s="2">
        <f>MACD!F962</f>
        <v>-9.069222120343147E-3</v>
      </c>
      <c r="F962" s="2">
        <f>'Moving Avg'!D962</f>
        <v>1.3726</v>
      </c>
      <c r="G962" s="2">
        <f>'Moving Avg'!F962</f>
        <v>1.3523049999999992</v>
      </c>
      <c r="H962" s="2">
        <f>'Moving Avg'!G962</f>
        <v>1.3167720000000009</v>
      </c>
      <c r="I962" s="2">
        <f>'Moving Avg'!H962</f>
        <v>1.2731675000000038</v>
      </c>
      <c r="J962" s="5" t="str">
        <f>OBV!F962</f>
        <v>NEUTRAL</v>
      </c>
      <c r="K962" s="5" t="str">
        <f>OBV!G962</f>
        <v>NEUTRAL</v>
      </c>
      <c r="L962" s="5" t="str">
        <f>OBV!H962</f>
        <v>NEUTRAL</v>
      </c>
    </row>
    <row r="963" spans="1:12" ht="13.5" x14ac:dyDescent="0.25">
      <c r="A963" s="3">
        <f>RSI!A963</f>
        <v>43713</v>
      </c>
      <c r="B963" s="2">
        <f>RSI!B963</f>
        <v>1.3726</v>
      </c>
      <c r="C963" s="2">
        <f>RSI!I963</f>
        <v>99.930243155674177</v>
      </c>
      <c r="D963" s="2">
        <f>MACD!E963</f>
        <v>-1.584899521545502E-2</v>
      </c>
      <c r="E963" s="2">
        <f>MACD!F963</f>
        <v>-1.0425176739365521E-2</v>
      </c>
      <c r="F963" s="2">
        <f>'Moving Avg'!D963</f>
        <v>1.3726</v>
      </c>
      <c r="G963" s="2">
        <f>'Moving Avg'!F963</f>
        <v>1.3541499999999993</v>
      </c>
      <c r="H963" s="2">
        <f>'Moving Avg'!G963</f>
        <v>1.3188400000000007</v>
      </c>
      <c r="I963" s="2">
        <f>'Moving Avg'!H963</f>
        <v>1.2736845000000037</v>
      </c>
      <c r="J963" s="5" t="str">
        <f>OBV!F963</f>
        <v>NEUTRAL</v>
      </c>
      <c r="K963" s="5" t="str">
        <f>OBV!G963</f>
        <v>NEUTRAL</v>
      </c>
      <c r="L963" s="5" t="str">
        <f>OBV!H963</f>
        <v>NEUTRAL</v>
      </c>
    </row>
    <row r="964" spans="1:12" ht="13.5" x14ac:dyDescent="0.25">
      <c r="A964" s="3">
        <f>RSI!A964</f>
        <v>43714</v>
      </c>
      <c r="B964" s="2">
        <f>RSI!B964</f>
        <v>1.3726</v>
      </c>
      <c r="C964" s="2">
        <f>RSI!I964</f>
        <v>99.930243155674177</v>
      </c>
      <c r="D964" s="2">
        <f>MACD!E964</f>
        <v>-1.1579209116117539E-2</v>
      </c>
      <c r="E964" s="2">
        <f>MACD!F964</f>
        <v>-1.0655983214715925E-2</v>
      </c>
      <c r="F964" s="2">
        <f>'Moving Avg'!D964</f>
        <v>1.3726</v>
      </c>
      <c r="G964" s="2">
        <f>'Moving Avg'!F964</f>
        <v>1.3559949999999994</v>
      </c>
      <c r="H964" s="2">
        <f>'Moving Avg'!G964</f>
        <v>1.3209080000000006</v>
      </c>
      <c r="I964" s="2">
        <f>'Moving Avg'!H964</f>
        <v>1.2742015000000035</v>
      </c>
      <c r="J964" s="5" t="str">
        <f>OBV!F964</f>
        <v>NEUTRAL</v>
      </c>
      <c r="K964" s="5" t="str">
        <f>OBV!G964</f>
        <v>NEUTRAL</v>
      </c>
      <c r="L964" s="5" t="str">
        <f>OBV!H964</f>
        <v>NEUTRAL</v>
      </c>
    </row>
    <row r="965" spans="1:12" ht="13.5" x14ac:dyDescent="0.25">
      <c r="A965" s="3">
        <f>RSI!A965</f>
        <v>43717</v>
      </c>
      <c r="B965" s="2">
        <f>RSI!B965</f>
        <v>1.3726</v>
      </c>
      <c r="C965" s="2">
        <f>RSI!I965</f>
        <v>99.930243155674177</v>
      </c>
      <c r="D965" s="2">
        <f>MACD!E965</f>
        <v>-8.1019783076210494E-3</v>
      </c>
      <c r="E965" s="2">
        <f>MACD!F965</f>
        <v>-1.014518223329695E-2</v>
      </c>
      <c r="F965" s="2">
        <f>'Moving Avg'!D965</f>
        <v>1.3726</v>
      </c>
      <c r="G965" s="2">
        <f>'Moving Avg'!F965</f>
        <v>1.3578399999999995</v>
      </c>
      <c r="H965" s="2">
        <f>'Moving Avg'!G965</f>
        <v>1.3229760000000004</v>
      </c>
      <c r="I965" s="2">
        <f>'Moving Avg'!H965</f>
        <v>1.2747185000000036</v>
      </c>
      <c r="J965" s="5" t="str">
        <f>OBV!F965</f>
        <v>NEUTRAL</v>
      </c>
      <c r="K965" s="5" t="str">
        <f>OBV!G965</f>
        <v>NEUTRAL</v>
      </c>
      <c r="L965" s="5" t="str">
        <f>OBV!H965</f>
        <v>NEUTRAL</v>
      </c>
    </row>
    <row r="966" spans="1:12" ht="13.5" x14ac:dyDescent="0.25">
      <c r="A966" s="3">
        <f>RSI!A966</f>
        <v>43718</v>
      </c>
      <c r="B966" s="2">
        <f>RSI!B966</f>
        <v>1.3726</v>
      </c>
      <c r="C966" s="2">
        <f>RSI!I966</f>
        <v>99.930243155674177</v>
      </c>
      <c r="D966" s="2">
        <f>MACD!E966</f>
        <v>-5.2853219384842998E-3</v>
      </c>
      <c r="E966" s="2">
        <f>MACD!F966</f>
        <v>-9.1732101743344212E-3</v>
      </c>
      <c r="F966" s="2">
        <f>'Moving Avg'!D966</f>
        <v>1.3726</v>
      </c>
      <c r="G966" s="2">
        <f>'Moving Avg'!F966</f>
        <v>1.3596849999999994</v>
      </c>
      <c r="H966" s="2">
        <f>'Moving Avg'!G966</f>
        <v>1.3250440000000003</v>
      </c>
      <c r="I966" s="2">
        <f>'Moving Avg'!H966</f>
        <v>1.2752355000000035</v>
      </c>
      <c r="J966" s="5" t="str">
        <f>OBV!F966</f>
        <v>NEUTRAL</v>
      </c>
      <c r="K966" s="5" t="str">
        <f>OBV!G966</f>
        <v>NEUTRAL</v>
      </c>
      <c r="L966" s="5" t="str">
        <f>OBV!H966</f>
        <v>NEUTRAL</v>
      </c>
    </row>
    <row r="967" spans="1:12" ht="13.5" x14ac:dyDescent="0.25">
      <c r="A967" s="3">
        <f>RSI!A967</f>
        <v>43719</v>
      </c>
      <c r="B967" s="2">
        <f>RSI!B967</f>
        <v>1.3726</v>
      </c>
      <c r="C967" s="2">
        <f>RSI!I967</f>
        <v>99.930243155674177</v>
      </c>
      <c r="D967" s="2">
        <f>MACD!E967</f>
        <v>-3.0183082938501915E-3</v>
      </c>
      <c r="E967" s="2">
        <f>MACD!F967</f>
        <v>-7.9422297982375753E-3</v>
      </c>
      <c r="F967" s="2">
        <f>'Moving Avg'!D967</f>
        <v>1.3726</v>
      </c>
      <c r="G967" s="2">
        <f>'Moving Avg'!F967</f>
        <v>1.3615299999999995</v>
      </c>
      <c r="H967" s="2">
        <f>'Moving Avg'!G967</f>
        <v>1.3271120000000003</v>
      </c>
      <c r="I967" s="2">
        <f>'Moving Avg'!H967</f>
        <v>1.2757525000000036</v>
      </c>
      <c r="J967" s="5" t="str">
        <f>OBV!F967</f>
        <v>NEUTRAL</v>
      </c>
      <c r="K967" s="5" t="str">
        <f>OBV!G967</f>
        <v>NEUTRAL</v>
      </c>
      <c r="L967" s="5" t="str">
        <f>OBV!H967</f>
        <v>NEUTRAL</v>
      </c>
    </row>
    <row r="968" spans="1:12" ht="13.5" x14ac:dyDescent="0.25">
      <c r="A968" s="3">
        <f>RSI!A968</f>
        <v>43720</v>
      </c>
      <c r="B968" s="2">
        <f>RSI!B968</f>
        <v>1.3726</v>
      </c>
      <c r="C968" s="2">
        <f>RSI!I968</f>
        <v>99.930243155674177</v>
      </c>
      <c r="D968" s="2">
        <f>MACD!E968</f>
        <v>-1.2077613267569287E-3</v>
      </c>
      <c r="E968" s="2">
        <f>MACD!F968</f>
        <v>-6.595336103941446E-3</v>
      </c>
      <c r="F968" s="2">
        <f>'Moving Avg'!D968</f>
        <v>1.3726</v>
      </c>
      <c r="G968" s="2">
        <f>'Moving Avg'!F968</f>
        <v>1.3633749999999993</v>
      </c>
      <c r="H968" s="2">
        <f>'Moving Avg'!G968</f>
        <v>1.3291800000000003</v>
      </c>
      <c r="I968" s="2">
        <f>'Moving Avg'!H968</f>
        <v>1.2762695000000035</v>
      </c>
      <c r="J968" s="5" t="str">
        <f>OBV!F968</f>
        <v>NEUTRAL</v>
      </c>
      <c r="K968" s="5" t="str">
        <f>OBV!G968</f>
        <v>NEUTRAL</v>
      </c>
      <c r="L968" s="5" t="str">
        <f>OBV!H968</f>
        <v>NEUTRAL</v>
      </c>
    </row>
    <row r="969" spans="1:12" ht="13.5" x14ac:dyDescent="0.25">
      <c r="A969" s="3">
        <f>RSI!A969</f>
        <v>43721</v>
      </c>
      <c r="B969" s="2">
        <f>RSI!B969</f>
        <v>1.3726</v>
      </c>
      <c r="C969" s="2">
        <f>RSI!I969</f>
        <v>99.930243155674177</v>
      </c>
      <c r="D969" s="2">
        <f>MACD!E969</f>
        <v>2.2452203864964382E-4</v>
      </c>
      <c r="E969" s="2">
        <f>MACD!F969</f>
        <v>-5.2313644754232282E-3</v>
      </c>
      <c r="F969" s="2">
        <f>'Moving Avg'!D969</f>
        <v>1.3726</v>
      </c>
      <c r="G969" s="2">
        <f>'Moving Avg'!F969</f>
        <v>1.3652199999999994</v>
      </c>
      <c r="H969" s="2">
        <f>'Moving Avg'!G969</f>
        <v>1.3312480000000002</v>
      </c>
      <c r="I969" s="2">
        <f>'Moving Avg'!H969</f>
        <v>1.2767865000000034</v>
      </c>
      <c r="J969" s="5" t="str">
        <f>OBV!F969</f>
        <v>NEUTRAL</v>
      </c>
      <c r="K969" s="5" t="str">
        <f>OBV!G969</f>
        <v>NEUTRAL</v>
      </c>
      <c r="L969" s="5" t="str">
        <f>OBV!H969</f>
        <v>NEUTRAL</v>
      </c>
    </row>
    <row r="970" spans="1:12" ht="13.5" x14ac:dyDescent="0.25">
      <c r="A970" s="3">
        <f>RSI!A970</f>
        <v>43724</v>
      </c>
      <c r="B970" s="2">
        <f>RSI!B970</f>
        <v>1.3726</v>
      </c>
      <c r="C970" s="2">
        <f>RSI!I970</f>
        <v>99.930243155674177</v>
      </c>
      <c r="D970" s="2">
        <f>MACD!E970</f>
        <v>1.3441227148098811E-3</v>
      </c>
      <c r="E970" s="2">
        <f>MACD!F970</f>
        <v>-3.9162670373766063E-3</v>
      </c>
      <c r="F970" s="2">
        <f>'Moving Avg'!D970</f>
        <v>1.3726</v>
      </c>
      <c r="G970" s="2">
        <f>'Moving Avg'!F970</f>
        <v>1.3670649999999995</v>
      </c>
      <c r="H970" s="2">
        <f>'Moving Avg'!G970</f>
        <v>1.3333160000000002</v>
      </c>
      <c r="I970" s="2">
        <f>'Moving Avg'!H970</f>
        <v>1.2773035000000035</v>
      </c>
      <c r="J970" s="5" t="str">
        <f>OBV!F970</f>
        <v>NEUTRAL</v>
      </c>
      <c r="K970" s="5" t="str">
        <f>OBV!G970</f>
        <v>NEUTRAL</v>
      </c>
      <c r="L970" s="5" t="str">
        <f>OBV!H970</f>
        <v>NEUTRAL</v>
      </c>
    </row>
    <row r="971" spans="1:12" ht="13.5" x14ac:dyDescent="0.25">
      <c r="A971" s="3">
        <f>RSI!A971</f>
        <v>43725</v>
      </c>
      <c r="B971" s="2">
        <f>RSI!B971</f>
        <v>1.3726</v>
      </c>
      <c r="C971" s="2">
        <f>RSI!I971</f>
        <v>99.930243155674177</v>
      </c>
      <c r="D971" s="2">
        <f>MACD!E971</f>
        <v>2.2059850939688541E-3</v>
      </c>
      <c r="E971" s="2">
        <f>MACD!F971</f>
        <v>-2.6918166111075145E-3</v>
      </c>
      <c r="F971" s="2">
        <f>'Moving Avg'!D971</f>
        <v>1.3726</v>
      </c>
      <c r="G971" s="2">
        <f>'Moving Avg'!F971</f>
        <v>1.3689099999999994</v>
      </c>
      <c r="H971" s="2">
        <f>'Moving Avg'!G971</f>
        <v>1.3353839999999999</v>
      </c>
      <c r="I971" s="2">
        <f>'Moving Avg'!H971</f>
        <v>1.2778205000000036</v>
      </c>
      <c r="J971" s="5" t="str">
        <f>OBV!F971</f>
        <v>NEUTRAL</v>
      </c>
      <c r="K971" s="5" t="str">
        <f>OBV!G971</f>
        <v>NEUTRAL</v>
      </c>
      <c r="L971" s="5" t="str">
        <f>OBV!H971</f>
        <v>NEUTRAL</v>
      </c>
    </row>
    <row r="972" spans="1:12" ht="13.5" x14ac:dyDescent="0.25">
      <c r="A972" s="3">
        <f>RSI!A972</f>
        <v>43726</v>
      </c>
      <c r="B972" s="2">
        <f>RSI!B972</f>
        <v>1.3726</v>
      </c>
      <c r="C972" s="2">
        <f>RSI!I972</f>
        <v>99.930243155674177</v>
      </c>
      <c r="D972" s="2">
        <f>MACD!E972</f>
        <v>2.8560939654582729E-3</v>
      </c>
      <c r="E972" s="2">
        <f>MACD!F972</f>
        <v>-1.582234495794357E-3</v>
      </c>
      <c r="F972" s="2">
        <f>'Moving Avg'!D972</f>
        <v>1.3726</v>
      </c>
      <c r="G972" s="2">
        <f>'Moving Avg'!F972</f>
        <v>1.3707549999999995</v>
      </c>
      <c r="H972" s="2">
        <f>'Moving Avg'!G972</f>
        <v>1.3374520000000001</v>
      </c>
      <c r="I972" s="2">
        <f>'Moving Avg'!H972</f>
        <v>1.2783375000000035</v>
      </c>
      <c r="J972" s="5" t="str">
        <f>OBV!F972</f>
        <v>NEUTRAL</v>
      </c>
      <c r="K972" s="5" t="str">
        <f>OBV!G972</f>
        <v>NEUTRAL</v>
      </c>
      <c r="L972" s="5" t="str">
        <f>OBV!H972</f>
        <v>NEUTRAL</v>
      </c>
    </row>
    <row r="973" spans="1:12" ht="13.5" x14ac:dyDescent="0.25">
      <c r="A973" s="3">
        <f>RSI!A973</f>
        <v>43727</v>
      </c>
      <c r="B973" s="2">
        <f>RSI!B973</f>
        <v>1.4020999999999999</v>
      </c>
      <c r="C973" s="2">
        <f>RSI!I973</f>
        <v>99.979431211907055</v>
      </c>
      <c r="D973" s="2">
        <f>MACD!E973</f>
        <v>1.1477052583293013E-3</v>
      </c>
      <c r="E973" s="2">
        <f>MACD!F973</f>
        <v>-1.0362465449696256E-3</v>
      </c>
      <c r="F973" s="2">
        <f>'Moving Avg'!D973</f>
        <v>1.3785000000000001</v>
      </c>
      <c r="G973" s="2">
        <f>'Moving Avg'!F973</f>
        <v>1.3740749999999995</v>
      </c>
      <c r="H973" s="2">
        <f>'Moving Avg'!G973</f>
        <v>1.3401099999999999</v>
      </c>
      <c r="I973" s="2">
        <f>'Moving Avg'!H973</f>
        <v>1.2790020000000033</v>
      </c>
      <c r="J973" s="5" t="str">
        <f>OBV!F973</f>
        <v>BULLISH</v>
      </c>
      <c r="K973" s="5" t="str">
        <f>OBV!G973</f>
        <v>NEUTRAL</v>
      </c>
      <c r="L973" s="5" t="str">
        <f>OBV!H973</f>
        <v>CONFIRMED BULLISH</v>
      </c>
    </row>
    <row r="974" spans="1:12" ht="13.5" x14ac:dyDescent="0.25">
      <c r="A974" s="3">
        <f>RSI!A974</f>
        <v>43728</v>
      </c>
      <c r="B974" s="2">
        <f>RSI!B974</f>
        <v>1.4020999999999999</v>
      </c>
      <c r="C974" s="2">
        <f>RSI!I974</f>
        <v>99.979431211907055</v>
      </c>
      <c r="D974" s="2">
        <f>MACD!E974</f>
        <v>-5.4003752085529655E-4</v>
      </c>
      <c r="E974" s="2">
        <f>MACD!F974</f>
        <v>-9.3700474014675982E-4</v>
      </c>
      <c r="F974" s="2">
        <f>'Moving Avg'!D974</f>
        <v>1.3843999999999999</v>
      </c>
      <c r="G974" s="2">
        <f>'Moving Avg'!F974</f>
        <v>1.3755499999999996</v>
      </c>
      <c r="H974" s="2">
        <f>'Moving Avg'!G974</f>
        <v>1.3427679999999997</v>
      </c>
      <c r="I974" s="2">
        <f>'Moving Avg'!H974</f>
        <v>1.2796665000000034</v>
      </c>
      <c r="J974" s="5" t="str">
        <f>OBV!F974</f>
        <v>BULLISH</v>
      </c>
      <c r="K974" s="5" t="str">
        <f>OBV!G974</f>
        <v>NEUTRAL</v>
      </c>
      <c r="L974" s="5" t="str">
        <f>OBV!H974</f>
        <v>CONFIRMED BULLISH</v>
      </c>
    </row>
    <row r="975" spans="1:12" ht="13.5" x14ac:dyDescent="0.25">
      <c r="A975" s="3">
        <f>RSI!A975</f>
        <v>43731</v>
      </c>
      <c r="B975" s="2">
        <f>RSI!B975</f>
        <v>1.4020999999999999</v>
      </c>
      <c r="C975" s="2">
        <f>RSI!I975</f>
        <v>99.979431211907055</v>
      </c>
      <c r="D975" s="2">
        <f>MACD!E975</f>
        <v>-2.1923711795228673E-3</v>
      </c>
      <c r="E975" s="2">
        <f>MACD!F975</f>
        <v>-1.1880780280219814E-3</v>
      </c>
      <c r="F975" s="2">
        <f>'Moving Avg'!D975</f>
        <v>1.3902999999999999</v>
      </c>
      <c r="G975" s="2">
        <f>'Moving Avg'!F975</f>
        <v>1.3770249999999997</v>
      </c>
      <c r="H975" s="2">
        <f>'Moving Avg'!G975</f>
        <v>1.3454259999999996</v>
      </c>
      <c r="I975" s="2">
        <f>'Moving Avg'!H975</f>
        <v>1.2803310000000032</v>
      </c>
      <c r="J975" s="5" t="str">
        <f>OBV!F975</f>
        <v>BULLISH</v>
      </c>
      <c r="K975" s="5" t="str">
        <f>OBV!G975</f>
        <v>NEUTRAL</v>
      </c>
      <c r="L975" s="5" t="str">
        <f>OBV!H975</f>
        <v>CONFIRMED BULLISH</v>
      </c>
    </row>
    <row r="976" spans="1:12" ht="13.5" x14ac:dyDescent="0.25">
      <c r="A976" s="3">
        <f>RSI!A976</f>
        <v>43732</v>
      </c>
      <c r="B976" s="2">
        <f>RSI!B976</f>
        <v>1.4020999999999999</v>
      </c>
      <c r="C976" s="2">
        <f>RSI!I976</f>
        <v>99.979431211907055</v>
      </c>
      <c r="D976" s="2">
        <f>MACD!E976</f>
        <v>-3.7981326365470469E-3</v>
      </c>
      <c r="E976" s="2">
        <f>MACD!F976</f>
        <v>-1.7100889497269948E-3</v>
      </c>
      <c r="F976" s="2">
        <f>'Moving Avg'!D976</f>
        <v>1.3961999999999999</v>
      </c>
      <c r="G976" s="2">
        <f>'Moving Avg'!F976</f>
        <v>1.3784999999999998</v>
      </c>
      <c r="H976" s="2">
        <f>'Moving Avg'!G976</f>
        <v>1.3480839999999994</v>
      </c>
      <c r="I976" s="2">
        <f>'Moving Avg'!H976</f>
        <v>1.2809955000000031</v>
      </c>
      <c r="J976" s="5" t="str">
        <f>OBV!F976</f>
        <v>BULLISH</v>
      </c>
      <c r="K976" s="5" t="str">
        <f>OBV!G976</f>
        <v>NEUTRAL</v>
      </c>
      <c r="L976" s="5" t="str">
        <f>OBV!H976</f>
        <v>CONFIRMED BULLISH</v>
      </c>
    </row>
    <row r="977" spans="1:12" ht="13.5" x14ac:dyDescent="0.25">
      <c r="A977" s="3">
        <f>RSI!A977</f>
        <v>43733</v>
      </c>
      <c r="B977" s="2">
        <f>RSI!B977</f>
        <v>1.4020999999999999</v>
      </c>
      <c r="C977" s="2">
        <f>RSI!I977</f>
        <v>99.979431211907055</v>
      </c>
      <c r="D977" s="2">
        <f>MACD!E977</f>
        <v>-5.3491066255371145E-3</v>
      </c>
      <c r="E977" s="2">
        <f>MACD!F977</f>
        <v>-2.4378924848890188E-3</v>
      </c>
      <c r="F977" s="2">
        <f>'Moving Avg'!D977</f>
        <v>1.4020999999999999</v>
      </c>
      <c r="G977" s="2">
        <f>'Moving Avg'!F977</f>
        <v>1.379975</v>
      </c>
      <c r="H977" s="2">
        <f>'Moving Avg'!G977</f>
        <v>1.3507419999999994</v>
      </c>
      <c r="I977" s="2">
        <f>'Moving Avg'!H977</f>
        <v>1.2816600000000031</v>
      </c>
      <c r="J977" s="5" t="str">
        <f>OBV!F977</f>
        <v>BULLISH</v>
      </c>
      <c r="K977" s="5" t="str">
        <f>OBV!G977</f>
        <v>NEUTRAL</v>
      </c>
      <c r="L977" s="5" t="str">
        <f>OBV!H977</f>
        <v>CONFIRMED BULLISH</v>
      </c>
    </row>
    <row r="978" spans="1:12" ht="13.5" x14ac:dyDescent="0.25">
      <c r="A978" s="3">
        <f>RSI!A978</f>
        <v>43734</v>
      </c>
      <c r="B978" s="2">
        <f>RSI!B978</f>
        <v>1.4241999999999999</v>
      </c>
      <c r="C978" s="2">
        <f>RSI!I978</f>
        <v>99.98834751778233</v>
      </c>
      <c r="D978" s="2">
        <f>MACD!E978</f>
        <v>-8.476518079867601E-3</v>
      </c>
      <c r="E978" s="2">
        <f>MACD!F978</f>
        <v>-3.6456176038847351E-3</v>
      </c>
      <c r="F978" s="2">
        <f>'Moving Avg'!D978</f>
        <v>1.40652</v>
      </c>
      <c r="G978" s="2">
        <f>'Moving Avg'!F978</f>
        <v>1.382555</v>
      </c>
      <c r="H978" s="2">
        <f>'Moving Avg'!G978</f>
        <v>1.3538419999999991</v>
      </c>
      <c r="I978" s="2">
        <f>'Moving Avg'!H978</f>
        <v>1.2826065000000031</v>
      </c>
      <c r="J978" s="5" t="str">
        <f>OBV!F978</f>
        <v>BULLISH</v>
      </c>
      <c r="K978" s="5" t="str">
        <f>OBV!G978</f>
        <v>WEAK</v>
      </c>
      <c r="L978" s="5" t="str">
        <f>OBV!H978</f>
        <v>CONFIRMED BULLISH</v>
      </c>
    </row>
    <row r="979" spans="1:12" ht="13.5" x14ac:dyDescent="0.25">
      <c r="A979" s="3">
        <f>RSI!A979</f>
        <v>43735</v>
      </c>
      <c r="B979" s="2">
        <f>RSI!B979</f>
        <v>1.4241999999999999</v>
      </c>
      <c r="C979" s="2">
        <f>RSI!I979</f>
        <v>99.98834751778233</v>
      </c>
      <c r="D979" s="2">
        <f>MACD!E979</f>
        <v>-1.1418204910697893E-2</v>
      </c>
      <c r="E979" s="2">
        <f>MACD!F979</f>
        <v>-5.2001350652473672E-3</v>
      </c>
      <c r="F979" s="2">
        <f>'Moving Avg'!D979</f>
        <v>1.4109399999999999</v>
      </c>
      <c r="G979" s="2">
        <f>'Moving Avg'!F979</f>
        <v>1.385135</v>
      </c>
      <c r="H979" s="2">
        <f>'Moving Avg'!G979</f>
        <v>1.3569419999999992</v>
      </c>
      <c r="I979" s="2">
        <f>'Moving Avg'!H979</f>
        <v>1.2835530000000031</v>
      </c>
      <c r="J979" s="5" t="str">
        <f>OBV!F979</f>
        <v>BULLISH</v>
      </c>
      <c r="K979" s="5" t="str">
        <f>OBV!G979</f>
        <v>WEAK</v>
      </c>
      <c r="L979" s="5" t="str">
        <f>OBV!H979</f>
        <v>CONFIRMED BULLISH</v>
      </c>
    </row>
    <row r="980" spans="1:12" ht="13.5" x14ac:dyDescent="0.25">
      <c r="A980" s="3">
        <f>RSI!A980</f>
        <v>43738</v>
      </c>
      <c r="B980" s="2">
        <f>RSI!B980</f>
        <v>1.3873</v>
      </c>
      <c r="C980" s="2">
        <f>RSI!I980</f>
        <v>54.358605074033314</v>
      </c>
      <c r="D980" s="2">
        <f>MACD!E980</f>
        <v>-1.1447524166639633E-2</v>
      </c>
      <c r="E980" s="2">
        <f>MACD!F980</f>
        <v>-6.4496128855258197E-3</v>
      </c>
      <c r="F980" s="2">
        <f>'Moving Avg'!D980</f>
        <v>1.4079799999999998</v>
      </c>
      <c r="G980" s="2">
        <f>'Moving Avg'!F980</f>
        <v>1.3858700000000002</v>
      </c>
      <c r="H980" s="2">
        <f>'Moving Avg'!G980</f>
        <v>1.3585659999999991</v>
      </c>
      <c r="I980" s="2">
        <f>'Moving Avg'!H980</f>
        <v>1.2843150000000032</v>
      </c>
      <c r="J980" s="5" t="str">
        <f>OBV!F980</f>
        <v>BULLISH</v>
      </c>
      <c r="K980" s="5" t="str">
        <f>OBV!G980</f>
        <v>WEAK</v>
      </c>
      <c r="L980" s="5" t="str">
        <f>OBV!H980</f>
        <v>BULLISH DIVERGENCE</v>
      </c>
    </row>
    <row r="981" spans="1:12" ht="13.5" x14ac:dyDescent="0.25">
      <c r="A981" s="3">
        <f>RSI!A981</f>
        <v>43739</v>
      </c>
      <c r="B981" s="2">
        <f>RSI!B981</f>
        <v>1.4241999999999999</v>
      </c>
      <c r="C981" s="2">
        <f>RSI!I981</f>
        <v>69.398064009823585</v>
      </c>
      <c r="D981" s="2">
        <f>MACD!E981</f>
        <v>-1.4240893678654887E-2</v>
      </c>
      <c r="E981" s="2">
        <f>MACD!F981</f>
        <v>-8.0078690441516345E-3</v>
      </c>
      <c r="F981" s="2">
        <f>'Moving Avg'!D981</f>
        <v>1.4123999999999999</v>
      </c>
      <c r="G981" s="2">
        <f>'Moving Avg'!F981</f>
        <v>1.3884500000000002</v>
      </c>
      <c r="H981" s="2">
        <f>'Moving Avg'!G981</f>
        <v>1.360927999999999</v>
      </c>
      <c r="I981" s="2">
        <f>'Moving Avg'!H981</f>
        <v>1.2852615000000032</v>
      </c>
      <c r="J981" s="5" t="str">
        <f>OBV!F981</f>
        <v>BULLISH</v>
      </c>
      <c r="K981" s="5" t="str">
        <f>OBV!G981</f>
        <v>WEAK</v>
      </c>
      <c r="L981" s="5" t="str">
        <f>OBV!H981</f>
        <v>CONFIRMED BULLISH</v>
      </c>
    </row>
    <row r="982" spans="1:12" ht="13.5" x14ac:dyDescent="0.25">
      <c r="A982" s="3">
        <f>RSI!A982</f>
        <v>43740</v>
      </c>
      <c r="B982" s="2">
        <f>RSI!B982</f>
        <v>1.4241999999999999</v>
      </c>
      <c r="C982" s="2">
        <f>RSI!I982</f>
        <v>69.398064009823585</v>
      </c>
      <c r="D982" s="2">
        <f>MACD!E982</f>
        <v>-1.6855175847001247E-2</v>
      </c>
      <c r="E982" s="2">
        <f>MACD!F982</f>
        <v>-9.7773304047215574E-3</v>
      </c>
      <c r="F982" s="2">
        <f>'Moving Avg'!D982</f>
        <v>1.41682</v>
      </c>
      <c r="G982" s="2">
        <f>'Moving Avg'!F982</f>
        <v>1.39103</v>
      </c>
      <c r="H982" s="2">
        <f>'Moving Avg'!G982</f>
        <v>1.363289999999999</v>
      </c>
      <c r="I982" s="2">
        <f>'Moving Avg'!H982</f>
        <v>1.2862080000000031</v>
      </c>
      <c r="J982" s="5" t="str">
        <f>OBV!F982</f>
        <v>BULLISH</v>
      </c>
      <c r="K982" s="5" t="str">
        <f>OBV!G982</f>
        <v>WEAK</v>
      </c>
      <c r="L982" s="5" t="str">
        <f>OBV!H982</f>
        <v>CONFIRMED BULLISH</v>
      </c>
    </row>
    <row r="983" spans="1:12" ht="13.5" x14ac:dyDescent="0.25">
      <c r="A983" s="3">
        <f>RSI!A983</f>
        <v>43741</v>
      </c>
      <c r="B983" s="2">
        <f>RSI!B983</f>
        <v>1.4241999999999999</v>
      </c>
      <c r="C983" s="2">
        <f>RSI!I983</f>
        <v>69.398064009823599</v>
      </c>
      <c r="D983" s="2">
        <f>MACD!E983</f>
        <v>-1.4760893490611604E-2</v>
      </c>
      <c r="E983" s="2">
        <f>MACD!F983</f>
        <v>-1.0774043021899566E-2</v>
      </c>
      <c r="F983" s="2">
        <f>'Moving Avg'!D983</f>
        <v>1.41682</v>
      </c>
      <c r="G983" s="2">
        <f>'Moving Avg'!F983</f>
        <v>1.39361</v>
      </c>
      <c r="H983" s="2">
        <f>'Moving Avg'!G983</f>
        <v>1.365651999999999</v>
      </c>
      <c r="I983" s="2">
        <f>'Moving Avg'!H983</f>
        <v>1.2871545000000029</v>
      </c>
      <c r="J983" s="5" t="str">
        <f>OBV!F983</f>
        <v>BULLISH</v>
      </c>
      <c r="K983" s="5" t="str">
        <f>OBV!G983</f>
        <v>WEAK</v>
      </c>
      <c r="L983" s="5" t="str">
        <f>OBV!H983</f>
        <v>NEUTRAL</v>
      </c>
    </row>
    <row r="984" spans="1:12" ht="13.5" x14ac:dyDescent="0.25">
      <c r="A984" s="3">
        <f>RSI!A984</f>
        <v>43742</v>
      </c>
      <c r="B984" s="2">
        <f>RSI!B984</f>
        <v>1.4241999999999999</v>
      </c>
      <c r="C984" s="2">
        <f>RSI!I984</f>
        <v>69.398064009823599</v>
      </c>
      <c r="D984" s="2">
        <f>MACD!E984</f>
        <v>-1.3203710522037282E-2</v>
      </c>
      <c r="E984" s="2">
        <f>MACD!F984</f>
        <v>-1.1259976521927109E-2</v>
      </c>
      <c r="F984" s="2">
        <f>'Moving Avg'!D984</f>
        <v>1.41682</v>
      </c>
      <c r="G984" s="2">
        <f>'Moving Avg'!F984</f>
        <v>1.3961899999999998</v>
      </c>
      <c r="H984" s="2">
        <f>'Moving Avg'!G984</f>
        <v>1.3680139999999992</v>
      </c>
      <c r="I984" s="2">
        <f>'Moving Avg'!H984</f>
        <v>1.2881010000000028</v>
      </c>
      <c r="J984" s="5" t="str">
        <f>OBV!F984</f>
        <v>BULLISH</v>
      </c>
      <c r="K984" s="5" t="str">
        <f>OBV!G984</f>
        <v>WEAK</v>
      </c>
      <c r="L984" s="5" t="str">
        <f>OBV!H984</f>
        <v>NEUTRAL</v>
      </c>
    </row>
    <row r="985" spans="1:12" ht="13.5" x14ac:dyDescent="0.25">
      <c r="A985" s="3">
        <f>RSI!A985</f>
        <v>43745</v>
      </c>
      <c r="B985" s="2">
        <f>RSI!B985</f>
        <v>1.4241999999999999</v>
      </c>
      <c r="C985" s="2">
        <f>RSI!I985</f>
        <v>69.398064009823599</v>
      </c>
      <c r="D985" s="2">
        <f>MACD!E985</f>
        <v>-1.20850775919914E-2</v>
      </c>
      <c r="E985" s="2">
        <f>MACD!F985</f>
        <v>-1.1424996735939968E-2</v>
      </c>
      <c r="F985" s="2">
        <f>'Moving Avg'!D985</f>
        <v>1.4241999999999999</v>
      </c>
      <c r="G985" s="2">
        <f>'Moving Avg'!F985</f>
        <v>1.3987699999999998</v>
      </c>
      <c r="H985" s="2">
        <f>'Moving Avg'!G985</f>
        <v>1.369783999999999</v>
      </c>
      <c r="I985" s="2">
        <f>'Moving Avg'!H985</f>
        <v>1.289047500000003</v>
      </c>
      <c r="J985" s="5" t="str">
        <f>OBV!F985</f>
        <v>BULLISH</v>
      </c>
      <c r="K985" s="5" t="str">
        <f>OBV!G985</f>
        <v>WEAK</v>
      </c>
      <c r="L985" s="5" t="str">
        <f>OBV!H985</f>
        <v>CONFIRMED BULLISH</v>
      </c>
    </row>
    <row r="986" spans="1:12" ht="13.5" x14ac:dyDescent="0.25">
      <c r="A986" s="3">
        <f>RSI!A986</f>
        <v>43746</v>
      </c>
      <c r="B986" s="2">
        <f>RSI!B986</f>
        <v>1.4241999999999999</v>
      </c>
      <c r="C986" s="2">
        <f>RSI!I986</f>
        <v>69.398064009823599</v>
      </c>
      <c r="D986" s="2">
        <f>MACD!E986</f>
        <v>-1.1322785950593772E-2</v>
      </c>
      <c r="E986" s="2">
        <f>MACD!F986</f>
        <v>-1.140455457887073E-2</v>
      </c>
      <c r="F986" s="2">
        <f>'Moving Avg'!D986</f>
        <v>1.4241999999999999</v>
      </c>
      <c r="G986" s="2">
        <f>'Moving Avg'!F986</f>
        <v>1.4013499999999997</v>
      </c>
      <c r="H986" s="2">
        <f>'Moving Avg'!G986</f>
        <v>1.3715539999999991</v>
      </c>
      <c r="I986" s="2">
        <f>'Moving Avg'!H986</f>
        <v>1.289994000000003</v>
      </c>
      <c r="J986" s="5" t="str">
        <f>OBV!F986</f>
        <v>NEUTRAL</v>
      </c>
      <c r="K986" s="5" t="str">
        <f>OBV!G986</f>
        <v>NEUTRAL</v>
      </c>
      <c r="L986" s="5" t="str">
        <f>OBV!H986</f>
        <v>NEUTRAL</v>
      </c>
    </row>
    <row r="987" spans="1:12" ht="13.5" x14ac:dyDescent="0.25">
      <c r="A987" s="3">
        <f>RSI!A987</f>
        <v>43747</v>
      </c>
      <c r="B987" s="2">
        <f>RSI!B987</f>
        <v>1.4241999999999999</v>
      </c>
      <c r="C987" s="2">
        <f>RSI!I987</f>
        <v>69.398064009823599</v>
      </c>
      <c r="D987" s="2">
        <f>MACD!E987</f>
        <v>-1.0848366163737078E-2</v>
      </c>
      <c r="E987" s="2">
        <f>MACD!F987</f>
        <v>-1.1293316895843999E-2</v>
      </c>
      <c r="F987" s="2">
        <f>'Moving Avg'!D987</f>
        <v>1.4241999999999999</v>
      </c>
      <c r="G987" s="2">
        <f>'Moving Avg'!F987</f>
        <v>1.4039299999999997</v>
      </c>
      <c r="H987" s="2">
        <f>'Moving Avg'!G987</f>
        <v>1.3733239999999989</v>
      </c>
      <c r="I987" s="2">
        <f>'Moving Avg'!H987</f>
        <v>1.2909405000000029</v>
      </c>
      <c r="J987" s="5" t="str">
        <f>OBV!F987</f>
        <v>NEUTRAL</v>
      </c>
      <c r="K987" s="5" t="str">
        <f>OBV!G987</f>
        <v>NEUTRAL</v>
      </c>
      <c r="L987" s="5" t="str">
        <f>OBV!H987</f>
        <v>NEUTRAL</v>
      </c>
    </row>
    <row r="988" spans="1:12" ht="13.5" x14ac:dyDescent="0.25">
      <c r="A988" s="3">
        <f>RSI!A988</f>
        <v>43748</v>
      </c>
      <c r="B988" s="2">
        <f>RSI!B988</f>
        <v>1.4020999999999999</v>
      </c>
      <c r="C988" s="2">
        <f>RSI!I988</f>
        <v>52.118765287036133</v>
      </c>
      <c r="D988" s="2">
        <f>MACD!E988</f>
        <v>-5.5678564599179747E-3</v>
      </c>
      <c r="E988" s="2">
        <f>MACD!F988</f>
        <v>-1.0148224808658794E-2</v>
      </c>
      <c r="F988" s="2">
        <f>'Moving Avg'!D988</f>
        <v>1.4197799999999998</v>
      </c>
      <c r="G988" s="2">
        <f>'Moving Avg'!F988</f>
        <v>1.4054049999999996</v>
      </c>
      <c r="H988" s="2">
        <f>'Moving Avg'!G988</f>
        <v>1.3746519999999993</v>
      </c>
      <c r="I988" s="2">
        <f>'Moving Avg'!H988</f>
        <v>1.2917765000000032</v>
      </c>
      <c r="J988" s="5" t="str">
        <f>OBV!F988</f>
        <v>BEARISH</v>
      </c>
      <c r="K988" s="5" t="str">
        <f>OBV!G988</f>
        <v>NEUTRAL</v>
      </c>
      <c r="L988" s="5" t="str">
        <f>OBV!H988</f>
        <v>CONFIRMED BEARISH</v>
      </c>
    </row>
    <row r="989" spans="1:12" ht="13.5" x14ac:dyDescent="0.25">
      <c r="A989" s="3">
        <f>RSI!A989</f>
        <v>43749</v>
      </c>
      <c r="B989" s="2">
        <f>RSI!B989</f>
        <v>1.4020999999999999</v>
      </c>
      <c r="C989" s="2">
        <f>RSI!I989</f>
        <v>52.118765287036133</v>
      </c>
      <c r="D989" s="2">
        <f>MACD!E989</f>
        <v>-1.1154017750463208E-3</v>
      </c>
      <c r="E989" s="2">
        <f>MACD!F989</f>
        <v>-8.3416602019362983E-3</v>
      </c>
      <c r="F989" s="2">
        <f>'Moving Avg'!D989</f>
        <v>1.41536</v>
      </c>
      <c r="G989" s="2">
        <f>'Moving Avg'!F989</f>
        <v>1.4068799999999997</v>
      </c>
      <c r="H989" s="2">
        <f>'Moving Avg'!G989</f>
        <v>1.3759799999999993</v>
      </c>
      <c r="I989" s="2">
        <f>'Moving Avg'!H989</f>
        <v>1.2926125000000031</v>
      </c>
      <c r="J989" s="5" t="str">
        <f>OBV!F989</f>
        <v>BEARISH</v>
      </c>
      <c r="K989" s="5" t="str">
        <f>OBV!G989</f>
        <v>NEUTRAL</v>
      </c>
      <c r="L989" s="5" t="str">
        <f>OBV!H989</f>
        <v>CONFIRMED BEARISH</v>
      </c>
    </row>
    <row r="990" spans="1:12" ht="13.5" x14ac:dyDescent="0.25">
      <c r="A990" s="3">
        <f>RSI!A990</f>
        <v>43752</v>
      </c>
      <c r="B990" s="2">
        <f>RSI!B990</f>
        <v>1.4020999999999999</v>
      </c>
      <c r="C990" s="2">
        <f>RSI!I990</f>
        <v>52.118765287036133</v>
      </c>
      <c r="D990" s="2">
        <f>MACD!E990</f>
        <v>-3.0393714461576238E-3</v>
      </c>
      <c r="E990" s="2">
        <f>MACD!F990</f>
        <v>-7.2812024507805636E-3</v>
      </c>
      <c r="F990" s="2">
        <f>'Moving Avg'!D990</f>
        <v>1.4109399999999999</v>
      </c>
      <c r="G990" s="2">
        <f>'Moving Avg'!F990</f>
        <v>1.4083549999999998</v>
      </c>
      <c r="H990" s="2">
        <f>'Moving Avg'!G990</f>
        <v>1.3773079999999993</v>
      </c>
      <c r="I990" s="2">
        <f>'Moving Avg'!H990</f>
        <v>1.2934485000000029</v>
      </c>
      <c r="J990" s="5" t="str">
        <f>OBV!F990</f>
        <v>BEARISH</v>
      </c>
      <c r="K990" s="5" t="str">
        <f>OBV!G990</f>
        <v>NEUTRAL</v>
      </c>
      <c r="L990" s="5" t="str">
        <f>OBV!H990</f>
        <v>CONFIRMED BEARISH</v>
      </c>
    </row>
    <row r="991" spans="1:12" ht="13.5" x14ac:dyDescent="0.25">
      <c r="A991" s="3">
        <f>RSI!A991</f>
        <v>43754</v>
      </c>
      <c r="B991" s="2">
        <f>RSI!B991</f>
        <v>1.4020999999999999</v>
      </c>
      <c r="C991" s="2">
        <f>RSI!I991</f>
        <v>52.118765287036133</v>
      </c>
      <c r="D991" s="2">
        <f>MACD!E991</f>
        <v>9.96143728283716E-4</v>
      </c>
      <c r="E991" s="2">
        <f>MACD!F991</f>
        <v>-5.6257332149677085E-3</v>
      </c>
      <c r="F991" s="2">
        <f>'Moving Avg'!D991</f>
        <v>1.40652</v>
      </c>
      <c r="G991" s="2">
        <f>'Moving Avg'!F991</f>
        <v>1.4098299999999997</v>
      </c>
      <c r="H991" s="2">
        <f>'Moving Avg'!G991</f>
        <v>1.3786359999999993</v>
      </c>
      <c r="I991" s="2">
        <f>'Moving Avg'!H991</f>
        <v>1.2942845000000027</v>
      </c>
      <c r="J991" s="5" t="str">
        <f>OBV!F991</f>
        <v>BEARISH</v>
      </c>
      <c r="K991" s="5" t="str">
        <f>OBV!G991</f>
        <v>NEUTRAL</v>
      </c>
      <c r="L991" s="5" t="str">
        <f>OBV!H991</f>
        <v>CONFIRMED BEARISH</v>
      </c>
    </row>
    <row r="992" spans="1:12" ht="13.5" x14ac:dyDescent="0.25">
      <c r="A992" s="3">
        <f>RSI!A992</f>
        <v>43755</v>
      </c>
      <c r="B992" s="2">
        <f>RSI!B992</f>
        <v>1.4020999999999999</v>
      </c>
      <c r="C992" s="2">
        <f>RSI!I992</f>
        <v>52.118765287036133</v>
      </c>
      <c r="D992" s="2">
        <f>MACD!E992</f>
        <v>4.3983719278799516E-3</v>
      </c>
      <c r="E992" s="2">
        <f>MACD!F992</f>
        <v>-3.6209121863981764E-3</v>
      </c>
      <c r="F992" s="2">
        <f>'Moving Avg'!D992</f>
        <v>1.4020999999999999</v>
      </c>
      <c r="G992" s="2">
        <f>'Moving Avg'!F992</f>
        <v>1.4113049999999998</v>
      </c>
      <c r="H992" s="2">
        <f>'Moving Avg'!G992</f>
        <v>1.3799639999999993</v>
      </c>
      <c r="I992" s="2">
        <f>'Moving Avg'!H992</f>
        <v>1.2951205000000028</v>
      </c>
      <c r="J992" s="5" t="str">
        <f>OBV!F992</f>
        <v>BEARISH</v>
      </c>
      <c r="K992" s="5" t="str">
        <f>OBV!G992</f>
        <v>NEUTRAL</v>
      </c>
      <c r="L992" s="5" t="str">
        <f>OBV!H992</f>
        <v>CONFIRMED BEARISH</v>
      </c>
    </row>
    <row r="993" spans="1:12" ht="13.5" x14ac:dyDescent="0.25">
      <c r="A993" s="3">
        <f>RSI!A993</f>
        <v>43756</v>
      </c>
      <c r="B993" s="2">
        <f>RSI!B993</f>
        <v>1.4020999999999999</v>
      </c>
      <c r="C993" s="2">
        <f>RSI!I993</f>
        <v>52.118765287036133</v>
      </c>
      <c r="D993" s="2">
        <f>MACD!E993</f>
        <v>7.2656632873597804E-3</v>
      </c>
      <c r="E993" s="2">
        <f>MACD!F993</f>
        <v>-1.4435970916465851E-3</v>
      </c>
      <c r="F993" s="2">
        <f>'Moving Avg'!D993</f>
        <v>1.4020999999999999</v>
      </c>
      <c r="G993" s="2">
        <f>'Moving Avg'!F993</f>
        <v>1.411305</v>
      </c>
      <c r="H993" s="2">
        <f>'Moving Avg'!G993</f>
        <v>1.3812919999999993</v>
      </c>
      <c r="I993" s="2">
        <f>'Moving Avg'!H993</f>
        <v>1.2959565000000026</v>
      </c>
      <c r="J993" s="5" t="str">
        <f>OBV!F993</f>
        <v>NEUTRAL</v>
      </c>
      <c r="K993" s="5" t="str">
        <f>OBV!G993</f>
        <v>NEUTRAL</v>
      </c>
      <c r="L993" s="5" t="str">
        <f>OBV!H993</f>
        <v>NEUTRAL</v>
      </c>
    </row>
    <row r="994" spans="1:12" ht="13.5" x14ac:dyDescent="0.25">
      <c r="A994" s="3">
        <f>RSI!A994</f>
        <v>43759</v>
      </c>
      <c r="B994" s="2">
        <f>RSI!B994</f>
        <v>1.4020999999999999</v>
      </c>
      <c r="C994" s="2">
        <f>RSI!I994</f>
        <v>52.118765287036133</v>
      </c>
      <c r="D994" s="2">
        <f>MACD!E994</f>
        <v>9.6811689019109526E-3</v>
      </c>
      <c r="E994" s="2">
        <f>MACD!F994</f>
        <v>7.8135610706492244E-4</v>
      </c>
      <c r="F994" s="2">
        <f>'Moving Avg'!D994</f>
        <v>1.4020999999999999</v>
      </c>
      <c r="G994" s="2">
        <f>'Moving Avg'!F994</f>
        <v>1.411305</v>
      </c>
      <c r="H994" s="2">
        <f>'Moving Avg'!G994</f>
        <v>1.3826199999999991</v>
      </c>
      <c r="I994" s="2">
        <f>'Moving Avg'!H994</f>
        <v>1.2966210000000027</v>
      </c>
      <c r="J994" s="5" t="str">
        <f>OBV!F994</f>
        <v>NEUTRAL</v>
      </c>
      <c r="K994" s="5" t="str">
        <f>OBV!G994</f>
        <v>NEUTRAL</v>
      </c>
      <c r="L994" s="5" t="str">
        <f>OBV!H994</f>
        <v>NEUTRAL</v>
      </c>
    </row>
    <row r="995" spans="1:12" ht="13.5" x14ac:dyDescent="0.25">
      <c r="A995" s="3">
        <f>RSI!A995</f>
        <v>43760</v>
      </c>
      <c r="B995" s="2">
        <f>RSI!B995</f>
        <v>1.4020999999999999</v>
      </c>
      <c r="C995" s="2">
        <f>RSI!I995</f>
        <v>52.118765287036133</v>
      </c>
      <c r="D995" s="2">
        <f>MACD!E995</f>
        <v>1.1715184196480655E-2</v>
      </c>
      <c r="E995" s="2">
        <f>MACD!F995</f>
        <v>2.9681217249480692E-3</v>
      </c>
      <c r="F995" s="2">
        <f>'Moving Avg'!D995</f>
        <v>1.4020999999999999</v>
      </c>
      <c r="G995" s="2">
        <f>'Moving Avg'!F995</f>
        <v>1.411305</v>
      </c>
      <c r="H995" s="2">
        <f>'Moving Avg'!G995</f>
        <v>1.3839479999999993</v>
      </c>
      <c r="I995" s="2">
        <f>'Moving Avg'!H995</f>
        <v>1.2972855000000023</v>
      </c>
      <c r="J995" s="5" t="str">
        <f>OBV!F995</f>
        <v>NEUTRAL</v>
      </c>
      <c r="K995" s="5" t="str">
        <f>OBV!G995</f>
        <v>NEUTRAL</v>
      </c>
      <c r="L995" s="5" t="str">
        <f>OBV!H995</f>
        <v>NEUTRAL</v>
      </c>
    </row>
    <row r="996" spans="1:12" ht="13.5" x14ac:dyDescent="0.25">
      <c r="A996" s="3">
        <f>RSI!A996</f>
        <v>43761</v>
      </c>
      <c r="B996" s="2">
        <f>RSI!B996</f>
        <v>1.4020999999999999</v>
      </c>
      <c r="C996" s="2">
        <f>RSI!I996</f>
        <v>52.118765287036119</v>
      </c>
      <c r="D996" s="2">
        <f>MACD!E996</f>
        <v>1.3427131402237835E-2</v>
      </c>
      <c r="E996" s="2">
        <f>MACD!F996</f>
        <v>5.0599236604060224E-3</v>
      </c>
      <c r="F996" s="2">
        <f>'Moving Avg'!D996</f>
        <v>1.4020999999999999</v>
      </c>
      <c r="G996" s="2">
        <f>'Moving Avg'!F996</f>
        <v>1.411305</v>
      </c>
      <c r="H996" s="2">
        <f>'Moving Avg'!G996</f>
        <v>1.3852759999999993</v>
      </c>
      <c r="I996" s="2">
        <f>'Moving Avg'!H996</f>
        <v>1.2979500000000022</v>
      </c>
      <c r="J996" s="5" t="str">
        <f>OBV!F996</f>
        <v>NEUTRAL</v>
      </c>
      <c r="K996" s="5" t="str">
        <f>OBV!G996</f>
        <v>NEUTRAL</v>
      </c>
      <c r="L996" s="5" t="str">
        <f>OBV!H996</f>
        <v>NEUTRAL</v>
      </c>
    </row>
    <row r="997" spans="1:12" ht="13.5" x14ac:dyDescent="0.25">
      <c r="A997" s="3">
        <f>RSI!A997</f>
        <v>43762</v>
      </c>
      <c r="B997" s="2">
        <f>RSI!B997</f>
        <v>1.4020999999999999</v>
      </c>
      <c r="C997" s="2">
        <f>RSI!I997</f>
        <v>52.118765287036133</v>
      </c>
      <c r="D997" s="2">
        <f>MACD!E997</f>
        <v>1.4867236689913854E-2</v>
      </c>
      <c r="E997" s="2">
        <f>MACD!F997</f>
        <v>7.0213862663075889E-3</v>
      </c>
      <c r="F997" s="2">
        <f>'Moving Avg'!D997</f>
        <v>1.4020999999999999</v>
      </c>
      <c r="G997" s="2">
        <f>'Moving Avg'!F997</f>
        <v>1.411305</v>
      </c>
      <c r="H997" s="2">
        <f>'Moving Avg'!G997</f>
        <v>1.3866039999999993</v>
      </c>
      <c r="I997" s="2">
        <f>'Moving Avg'!H997</f>
        <v>1.2986145000000022</v>
      </c>
      <c r="J997" s="5" t="str">
        <f>OBV!F997</f>
        <v>NEUTRAL</v>
      </c>
      <c r="K997" s="5" t="str">
        <f>OBV!G997</f>
        <v>NEUTRAL</v>
      </c>
      <c r="L997" s="5" t="str">
        <f>OBV!H997</f>
        <v>NEUTRAL</v>
      </c>
    </row>
    <row r="998" spans="1:12" ht="13.5" x14ac:dyDescent="0.25">
      <c r="A998" s="3">
        <f>RSI!A998</f>
        <v>43763</v>
      </c>
      <c r="B998" s="2">
        <f>RSI!B998</f>
        <v>1.4020999999999999</v>
      </c>
      <c r="C998" s="2">
        <f>RSI!I998</f>
        <v>52.118765287036133</v>
      </c>
      <c r="D998" s="2">
        <f>MACD!E998</f>
        <v>1.2677948961569818E-2</v>
      </c>
      <c r="E998" s="2">
        <f>MACD!F998</f>
        <v>8.1526988053600355E-3</v>
      </c>
      <c r="F998" s="2">
        <f>'Moving Avg'!D998</f>
        <v>1.4020999999999999</v>
      </c>
      <c r="G998" s="2">
        <f>'Moving Avg'!F998</f>
        <v>1.4102000000000001</v>
      </c>
      <c r="H998" s="2">
        <f>'Moving Avg'!G998</f>
        <v>1.3879319999999993</v>
      </c>
      <c r="I998" s="2">
        <f>'Moving Avg'!H998</f>
        <v>1.2994505000000021</v>
      </c>
      <c r="J998" s="5" t="str">
        <f>OBV!F998</f>
        <v>NEUTRAL</v>
      </c>
      <c r="K998" s="5" t="str">
        <f>OBV!G998</f>
        <v>NEUTRAL</v>
      </c>
      <c r="L998" s="5" t="str">
        <f>OBV!H998</f>
        <v>NEUTRAL</v>
      </c>
    </row>
    <row r="999" spans="1:12" ht="13.5" x14ac:dyDescent="0.25">
      <c r="A999" s="3">
        <f>RSI!A999</f>
        <v>43766</v>
      </c>
      <c r="B999" s="2">
        <f>RSI!B999</f>
        <v>1.4020999999999999</v>
      </c>
      <c r="C999" s="2">
        <f>RSI!I999</f>
        <v>52.118765287036119</v>
      </c>
      <c r="D999" s="2">
        <f>MACD!E999</f>
        <v>1.0818216992507512E-2</v>
      </c>
      <c r="E999" s="2">
        <f>MACD!F999</f>
        <v>8.6858024427895301E-3</v>
      </c>
      <c r="F999" s="2">
        <f>'Moving Avg'!D999</f>
        <v>1.4020999999999999</v>
      </c>
      <c r="G999" s="2">
        <f>'Moving Avg'!F999</f>
        <v>1.4090950000000002</v>
      </c>
      <c r="H999" s="2">
        <f>'Moving Avg'!G999</f>
        <v>1.3892599999999993</v>
      </c>
      <c r="I999" s="2">
        <f>'Moving Avg'!H999</f>
        <v>1.3002865000000019</v>
      </c>
      <c r="J999" s="5" t="str">
        <f>OBV!F999</f>
        <v>NEUTRAL</v>
      </c>
      <c r="K999" s="5" t="str">
        <f>OBV!G999</f>
        <v>NEUTRAL</v>
      </c>
      <c r="L999" s="5" t="str">
        <f>OBV!H999</f>
        <v>NEUTRAL</v>
      </c>
    </row>
    <row r="1000" spans="1:12" ht="13.5" x14ac:dyDescent="0.25">
      <c r="A1000" s="3">
        <f>RSI!A1000</f>
        <v>43767</v>
      </c>
      <c r="B1000" s="2">
        <f>RSI!B1000</f>
        <v>1.4020999999999999</v>
      </c>
      <c r="C1000" s="2">
        <f>RSI!I1000</f>
        <v>52.118765287036133</v>
      </c>
      <c r="D1000" s="2">
        <f>MACD!E1000</f>
        <v>9.237877506860448E-3</v>
      </c>
      <c r="E1000" s="2">
        <f>MACD!F1000</f>
        <v>8.7962174556037147E-3</v>
      </c>
      <c r="F1000" s="2">
        <f>'Moving Avg'!D1000</f>
        <v>1.4020999999999999</v>
      </c>
      <c r="G1000" s="2">
        <f>'Moving Avg'!F1000</f>
        <v>1.4098350000000006</v>
      </c>
      <c r="H1000" s="2">
        <f>'Moving Avg'!G1000</f>
        <v>1.3905879999999993</v>
      </c>
      <c r="I1000" s="2">
        <f>'Moving Avg'!H1000</f>
        <v>1.301122500000002</v>
      </c>
      <c r="J1000" s="5" t="str">
        <f>OBV!F1000</f>
        <v>NEUTRAL</v>
      </c>
      <c r="K1000" s="5" t="str">
        <f>OBV!G1000</f>
        <v>NEUTRAL</v>
      </c>
      <c r="L1000" s="5" t="str">
        <f>OBV!H1000</f>
        <v>NEUTRAL</v>
      </c>
    </row>
    <row r="1001" spans="1:12" ht="13.5" x14ac:dyDescent="0.25">
      <c r="A1001" s="3">
        <f>RSI!A1001</f>
        <v>43768</v>
      </c>
      <c r="B1001" s="2">
        <f>RSI!B1001</f>
        <v>1.4020999999999999</v>
      </c>
      <c r="C1001" s="2">
        <f>RSI!I1001</f>
        <v>52.118765287036119</v>
      </c>
      <c r="D1001" s="2">
        <f>MACD!E1001</f>
        <v>7.8944448328419625E-3</v>
      </c>
      <c r="E1001" s="2">
        <f>MACD!F1001</f>
        <v>8.6158629310513647E-3</v>
      </c>
      <c r="F1001" s="2">
        <f>'Moving Avg'!D1001</f>
        <v>1.4020999999999999</v>
      </c>
      <c r="G1001" s="2">
        <f>'Moving Avg'!F1001</f>
        <v>1.4087300000000005</v>
      </c>
      <c r="H1001" s="2">
        <f>'Moving Avg'!G1001</f>
        <v>1.3919159999999993</v>
      </c>
      <c r="I1001" s="2">
        <f>'Moving Avg'!H1001</f>
        <v>1.3019585000000018</v>
      </c>
      <c r="J1001" s="5" t="str">
        <f>OBV!F1001</f>
        <v>NEUTRAL</v>
      </c>
      <c r="K1001" s="5" t="str">
        <f>OBV!G1001</f>
        <v>NEUTRAL</v>
      </c>
      <c r="L1001" s="5" t="str">
        <f>OBV!H1001</f>
        <v>NEUTRAL</v>
      </c>
    </row>
    <row r="1002" spans="1:12" ht="13.5" x14ac:dyDescent="0.25">
      <c r="A1002" s="3">
        <f>RSI!A1002</f>
        <v>43769</v>
      </c>
      <c r="B1002" s="2">
        <f>RSI!B1002</f>
        <v>1.3652</v>
      </c>
      <c r="C1002" s="2">
        <f>RSI!I1002</f>
        <v>23.981712376925117</v>
      </c>
      <c r="D1002" s="2">
        <f>MACD!E1002</f>
        <v>9.4852660160718028E-3</v>
      </c>
      <c r="E1002" s="2">
        <f>MACD!F1002</f>
        <v>8.7897435480554526E-3</v>
      </c>
      <c r="F1002" s="2">
        <f>'Moving Avg'!D1002</f>
        <v>1.39472</v>
      </c>
      <c r="G1002" s="2">
        <f>'Moving Avg'!F1002</f>
        <v>1.4057800000000005</v>
      </c>
      <c r="H1002" s="2">
        <f>'Moving Avg'!G1002</f>
        <v>1.3925059999999994</v>
      </c>
      <c r="I1002" s="2">
        <f>'Moving Avg'!H1002</f>
        <v>1.3026100000000016</v>
      </c>
      <c r="J1002" s="5" t="str">
        <f>OBV!F1002</f>
        <v>BEARISH</v>
      </c>
      <c r="K1002" s="5" t="str">
        <f>OBV!G1002</f>
        <v>STRONG</v>
      </c>
      <c r="L1002" s="5" t="str">
        <f>OBV!H1002</f>
        <v>CONFIRMED BEARISH</v>
      </c>
    </row>
    <row r="1003" spans="1:12" ht="13.5" x14ac:dyDescent="0.25">
      <c r="A1003" s="3">
        <f>RSI!A1003</f>
        <v>43770</v>
      </c>
      <c r="B1003" s="2">
        <f>RSI!B1003</f>
        <v>1.3652</v>
      </c>
      <c r="C1003" s="2">
        <f>RSI!I1003</f>
        <v>23.981712376925117</v>
      </c>
      <c r="D1003" s="2">
        <f>MACD!E1003</f>
        <v>1.1044054509872225E-2</v>
      </c>
      <c r="E1003" s="2">
        <f>MACD!F1003</f>
        <v>9.2406057404188086E-3</v>
      </c>
      <c r="F1003" s="2">
        <f>'Moving Avg'!D1003</f>
        <v>1.3873399999999998</v>
      </c>
      <c r="G1003" s="2">
        <f>'Moving Avg'!F1003</f>
        <v>1.4028300000000005</v>
      </c>
      <c r="H1003" s="2">
        <f>'Moving Avg'!G1003</f>
        <v>1.3930959999999992</v>
      </c>
      <c r="I1003" s="2">
        <f>'Moving Avg'!H1003</f>
        <v>1.3032615000000016</v>
      </c>
      <c r="J1003" s="5" t="str">
        <f>OBV!F1003</f>
        <v>BEARISH</v>
      </c>
      <c r="K1003" s="5" t="str">
        <f>OBV!G1003</f>
        <v>STRONG</v>
      </c>
      <c r="L1003" s="5" t="str">
        <f>OBV!H1003</f>
        <v>CONFIRMED BEARISH</v>
      </c>
    </row>
    <row r="1004" spans="1:12" ht="13.5" x14ac:dyDescent="0.25">
      <c r="A1004" s="3">
        <f>RSI!A1004</f>
        <v>43773</v>
      </c>
      <c r="B1004" s="2">
        <f>RSI!B1004</f>
        <v>1.3652</v>
      </c>
      <c r="C1004" s="2">
        <f>RSI!I1004</f>
        <v>23.981712376925117</v>
      </c>
      <c r="D1004" s="2">
        <f>MACD!E1004</f>
        <v>1.2559982195785357E-2</v>
      </c>
      <c r="E1004" s="2">
        <f>MACD!F1004</f>
        <v>9.9044810314921176E-3</v>
      </c>
      <c r="F1004" s="2">
        <f>'Moving Avg'!D1004</f>
        <v>1.3799599999999999</v>
      </c>
      <c r="G1004" s="2">
        <f>'Moving Avg'!F1004</f>
        <v>1.3998800000000007</v>
      </c>
      <c r="H1004" s="2">
        <f>'Moving Avg'!G1004</f>
        <v>1.3929479999999992</v>
      </c>
      <c r="I1004" s="2">
        <f>'Moving Avg'!H1004</f>
        <v>1.3039130000000012</v>
      </c>
      <c r="J1004" s="5" t="str">
        <f>OBV!F1004</f>
        <v>BEARISH</v>
      </c>
      <c r="K1004" s="5" t="str">
        <f>OBV!G1004</f>
        <v>STRONG</v>
      </c>
      <c r="L1004" s="5" t="str">
        <f>OBV!H1004</f>
        <v>CONFIRMED BEARISH</v>
      </c>
    </row>
    <row r="1005" spans="1:12" ht="13.5" x14ac:dyDescent="0.25">
      <c r="A1005" s="3">
        <f>RSI!A1005</f>
        <v>43774</v>
      </c>
      <c r="B1005" s="2">
        <f>RSI!B1005</f>
        <v>1.3652</v>
      </c>
      <c r="C1005" s="2">
        <f>RSI!I1005</f>
        <v>23.981712376925117</v>
      </c>
      <c r="D1005" s="2">
        <f>MACD!E1005</f>
        <v>1.4025053947474886E-2</v>
      </c>
      <c r="E1005" s="2">
        <f>MACD!F1005</f>
        <v>1.0728595614688672E-2</v>
      </c>
      <c r="F1005" s="2">
        <f>'Moving Avg'!D1005</f>
        <v>1.3725799999999997</v>
      </c>
      <c r="G1005" s="2">
        <f>'Moving Avg'!F1005</f>
        <v>1.3969300000000007</v>
      </c>
      <c r="H1005" s="2">
        <f>'Moving Avg'!G1005</f>
        <v>1.3927999999999991</v>
      </c>
      <c r="I1005" s="2">
        <f>'Moving Avg'!H1005</f>
        <v>1.304564500000001</v>
      </c>
      <c r="J1005" s="5" t="str">
        <f>OBV!F1005</f>
        <v>BEARISH</v>
      </c>
      <c r="K1005" s="5" t="str">
        <f>OBV!G1005</f>
        <v>STRONG</v>
      </c>
      <c r="L1005" s="5" t="str">
        <f>OBV!H1005</f>
        <v>CONFIRMED BEARISH</v>
      </c>
    </row>
    <row r="1006" spans="1:12" ht="13.5" x14ac:dyDescent="0.25">
      <c r="A1006" s="3">
        <f>RSI!A1006</f>
        <v>43775</v>
      </c>
      <c r="B1006" s="2">
        <f>RSI!B1006</f>
        <v>1.3652</v>
      </c>
      <c r="C1006" s="2">
        <f>RSI!I1006</f>
        <v>23.981712376925117</v>
      </c>
      <c r="D1006" s="2">
        <f>MACD!E1006</f>
        <v>1.5433585331875888E-2</v>
      </c>
      <c r="E1006" s="2">
        <f>MACD!F1006</f>
        <v>1.1669593558126115E-2</v>
      </c>
      <c r="F1006" s="2">
        <f>'Moving Avg'!D1006</f>
        <v>1.3652</v>
      </c>
      <c r="G1006" s="2">
        <f>'Moving Avg'!F1006</f>
        <v>1.3939800000000007</v>
      </c>
      <c r="H1006" s="2">
        <f>'Moving Avg'!G1006</f>
        <v>1.3926519999999991</v>
      </c>
      <c r="I1006" s="2">
        <f>'Moving Avg'!H1006</f>
        <v>1.3052160000000008</v>
      </c>
      <c r="J1006" s="5" t="str">
        <f>OBV!F1006</f>
        <v>BEARISH</v>
      </c>
      <c r="K1006" s="5" t="str">
        <f>OBV!G1006</f>
        <v>STRONG</v>
      </c>
      <c r="L1006" s="5" t="str">
        <f>OBV!H1006</f>
        <v>CONFIRMED BEARISH</v>
      </c>
    </row>
    <row r="1007" spans="1:12" ht="13.5" x14ac:dyDescent="0.25">
      <c r="A1007" s="3">
        <f>RSI!A1007</f>
        <v>43776</v>
      </c>
      <c r="B1007" s="2">
        <f>RSI!B1007</f>
        <v>1.3652</v>
      </c>
      <c r="C1007" s="2">
        <f>RSI!I1007</f>
        <v>23.981712376925117</v>
      </c>
      <c r="D1007" s="2">
        <f>MACD!E1007</f>
        <v>1.6781767068009046E-2</v>
      </c>
      <c r="E1007" s="2">
        <f>MACD!F1007</f>
        <v>1.2692028260102701E-2</v>
      </c>
      <c r="F1007" s="2">
        <f>'Moving Avg'!D1007</f>
        <v>1.3652</v>
      </c>
      <c r="G1007" s="2">
        <f>'Moving Avg'!F1007</f>
        <v>1.3910300000000007</v>
      </c>
      <c r="H1007" s="2">
        <f>'Moving Avg'!G1007</f>
        <v>1.3925039999999993</v>
      </c>
      <c r="I1007" s="2">
        <f>'Moving Avg'!H1007</f>
        <v>1.3058675000000008</v>
      </c>
      <c r="J1007" s="5" t="str">
        <f>OBV!F1007</f>
        <v>NEUTRAL</v>
      </c>
      <c r="K1007" s="5" t="str">
        <f>OBV!G1007</f>
        <v>NEUTRAL</v>
      </c>
      <c r="L1007" s="5" t="str">
        <f>OBV!H1007</f>
        <v>NEUTRAL</v>
      </c>
    </row>
    <row r="1008" spans="1:12" ht="13.5" x14ac:dyDescent="0.25">
      <c r="A1008" s="3">
        <f>RSI!A1008</f>
        <v>43777</v>
      </c>
      <c r="B1008" s="2">
        <f>RSI!B1008</f>
        <v>1.3652</v>
      </c>
      <c r="C1008" s="2">
        <f>RSI!I1008</f>
        <v>23.981712376925117</v>
      </c>
      <c r="D1008" s="2">
        <f>MACD!E1008</f>
        <v>1.8067302421754361E-2</v>
      </c>
      <c r="E1008" s="2">
        <f>MACD!F1008</f>
        <v>1.3767083092433035E-2</v>
      </c>
      <c r="F1008" s="2">
        <f>'Moving Avg'!D1008</f>
        <v>1.3652</v>
      </c>
      <c r="G1008" s="2">
        <f>'Moving Avg'!F1008</f>
        <v>1.3891850000000008</v>
      </c>
      <c r="H1008" s="2">
        <f>'Moving Avg'!G1008</f>
        <v>1.3923559999999993</v>
      </c>
      <c r="I1008" s="2">
        <f>'Moving Avg'!H1008</f>
        <v>1.3065190000000007</v>
      </c>
      <c r="J1008" s="5" t="str">
        <f>OBV!F1008</f>
        <v>NEUTRAL</v>
      </c>
      <c r="K1008" s="5" t="str">
        <f>OBV!G1008</f>
        <v>NEUTRAL</v>
      </c>
      <c r="L1008" s="5" t="str">
        <f>OBV!H1008</f>
        <v>NEUTRAL</v>
      </c>
    </row>
    <row r="1009" spans="1:12" ht="13.5" x14ac:dyDescent="0.25">
      <c r="A1009" s="3">
        <f>RSI!A1009</f>
        <v>43780</v>
      </c>
      <c r="B1009" s="2">
        <f>RSI!B1009</f>
        <v>1.3652</v>
      </c>
      <c r="C1009" s="2">
        <f>RSI!I1009</f>
        <v>23.981712376925117</v>
      </c>
      <c r="D1009" s="2">
        <f>MACD!E1009</f>
        <v>1.9289105876435064E-2</v>
      </c>
      <c r="E1009" s="2">
        <f>MACD!F1009</f>
        <v>1.4871487649233442E-2</v>
      </c>
      <c r="F1009" s="2">
        <f>'Moving Avg'!D1009</f>
        <v>1.3652</v>
      </c>
      <c r="G1009" s="2">
        <f>'Moving Avg'!F1009</f>
        <v>1.3873400000000007</v>
      </c>
      <c r="H1009" s="2">
        <f>'Moving Avg'!G1009</f>
        <v>1.3922079999999994</v>
      </c>
      <c r="I1009" s="2">
        <f>'Moving Avg'!H1009</f>
        <v>1.3071705000000007</v>
      </c>
      <c r="J1009" s="5" t="str">
        <f>OBV!F1009</f>
        <v>NEUTRAL</v>
      </c>
      <c r="K1009" s="5" t="str">
        <f>OBV!G1009</f>
        <v>NEUTRAL</v>
      </c>
      <c r="L1009" s="5" t="str">
        <f>OBV!H1009</f>
        <v>NEUTRAL</v>
      </c>
    </row>
    <row r="1010" spans="1:12" ht="13.5" x14ac:dyDescent="0.25">
      <c r="A1010" s="3">
        <f>RSI!A1010</f>
        <v>43781</v>
      </c>
      <c r="B1010" s="2">
        <f>RSI!B1010</f>
        <v>1.3652</v>
      </c>
      <c r="C1010" s="2">
        <f>RSI!I1010</f>
        <v>23.981712376925117</v>
      </c>
      <c r="D1010" s="2">
        <f>MACD!E1010</f>
        <v>2.0447053245470581E-2</v>
      </c>
      <c r="E1010" s="2">
        <f>MACD!F1010</f>
        <v>1.5986600768480869E-2</v>
      </c>
      <c r="F1010" s="2">
        <f>'Moving Avg'!D1010</f>
        <v>1.3652</v>
      </c>
      <c r="G1010" s="2">
        <f>'Moving Avg'!F1010</f>
        <v>1.3854950000000008</v>
      </c>
      <c r="H1010" s="2">
        <f>'Moving Avg'!G1010</f>
        <v>1.3920599999999994</v>
      </c>
      <c r="I1010" s="2">
        <f>'Moving Avg'!H1010</f>
        <v>1.3078220000000005</v>
      </c>
      <c r="J1010" s="5" t="str">
        <f>OBV!F1010</f>
        <v>NEUTRAL</v>
      </c>
      <c r="K1010" s="5" t="str">
        <f>OBV!G1010</f>
        <v>NEUTRAL</v>
      </c>
      <c r="L1010" s="5" t="str">
        <f>OBV!H1010</f>
        <v>NEUTRAL</v>
      </c>
    </row>
    <row r="1011" spans="1:12" ht="13.5" x14ac:dyDescent="0.25">
      <c r="A1011" s="3">
        <f>RSI!A1011</f>
        <v>43782</v>
      </c>
      <c r="B1011" s="2">
        <f>RSI!B1011</f>
        <v>1.3652</v>
      </c>
      <c r="C1011" s="2">
        <f>RSI!I1011</f>
        <v>23.981712376925117</v>
      </c>
      <c r="D1011" s="2">
        <f>MACD!E1011</f>
        <v>2.1541774936362224E-2</v>
      </c>
      <c r="E1011" s="2">
        <f>MACD!F1011</f>
        <v>1.709763560205714E-2</v>
      </c>
      <c r="F1011" s="2">
        <f>'Moving Avg'!D1011</f>
        <v>1.3652</v>
      </c>
      <c r="G1011" s="2">
        <f>'Moving Avg'!F1011</f>
        <v>1.3836500000000007</v>
      </c>
      <c r="H1011" s="2">
        <f>'Moving Avg'!G1011</f>
        <v>1.3919119999999996</v>
      </c>
      <c r="I1011" s="2">
        <f>'Moving Avg'!H1011</f>
        <v>1.3084735000000003</v>
      </c>
      <c r="J1011" s="5" t="str">
        <f>OBV!F1011</f>
        <v>NEUTRAL</v>
      </c>
      <c r="K1011" s="5" t="str">
        <f>OBV!G1011</f>
        <v>NEUTRAL</v>
      </c>
      <c r="L1011" s="5" t="str">
        <f>OBV!H1011</f>
        <v>NEUTRAL</v>
      </c>
    </row>
    <row r="1012" spans="1:12" ht="13.5" x14ac:dyDescent="0.25">
      <c r="A1012" s="3">
        <f>RSI!A1012</f>
        <v>43783</v>
      </c>
      <c r="B1012" s="2">
        <f>RSI!B1012</f>
        <v>1.3652</v>
      </c>
      <c r="C1012" s="2">
        <f>RSI!I1012</f>
        <v>23.981712376925117</v>
      </c>
      <c r="D1012" s="2">
        <f>MACD!E1012</f>
        <v>1.6897562301745994E-2</v>
      </c>
      <c r="E1012" s="2">
        <f>MACD!F1012</f>
        <v>1.7057620941994912E-2</v>
      </c>
      <c r="F1012" s="2">
        <f>'Moving Avg'!D1012</f>
        <v>1.3652</v>
      </c>
      <c r="G1012" s="2">
        <f>'Moving Avg'!F1012</f>
        <v>1.3818050000000006</v>
      </c>
      <c r="H1012" s="2">
        <f>'Moving Avg'!G1012</f>
        <v>1.3917639999999993</v>
      </c>
      <c r="I1012" s="2">
        <f>'Moving Avg'!H1012</f>
        <v>1.3091250000000003</v>
      </c>
      <c r="J1012" s="5" t="str">
        <f>OBV!F1012</f>
        <v>NEUTRAL</v>
      </c>
      <c r="K1012" s="5" t="str">
        <f>OBV!G1012</f>
        <v>NEUTRAL</v>
      </c>
      <c r="L1012" s="5" t="str">
        <f>OBV!H1012</f>
        <v>NEUTRAL</v>
      </c>
    </row>
    <row r="1013" spans="1:12" ht="13.5" x14ac:dyDescent="0.25">
      <c r="A1013" s="3">
        <f>RSI!A1013</f>
        <v>43784</v>
      </c>
      <c r="B1013" s="2">
        <f>RSI!B1013</f>
        <v>1.3652</v>
      </c>
      <c r="C1013" s="2">
        <f>RSI!I1013</f>
        <v>23.981712376925117</v>
      </c>
      <c r="D1013" s="2">
        <f>MACD!E1013</f>
        <v>1.3066369356656393E-2</v>
      </c>
      <c r="E1013" s="2">
        <f>MACD!F1013</f>
        <v>1.6259370624927209E-2</v>
      </c>
      <c r="F1013" s="2">
        <f>'Moving Avg'!D1013</f>
        <v>1.3652</v>
      </c>
      <c r="G1013" s="2">
        <f>'Moving Avg'!F1013</f>
        <v>1.3799600000000005</v>
      </c>
      <c r="H1013" s="2">
        <f>'Moving Avg'!G1013</f>
        <v>1.3916159999999993</v>
      </c>
      <c r="I1013" s="2">
        <f>'Moving Avg'!H1013</f>
        <v>1.3097765000000001</v>
      </c>
      <c r="J1013" s="5" t="str">
        <f>OBV!F1013</f>
        <v>NEUTRAL</v>
      </c>
      <c r="K1013" s="5" t="str">
        <f>OBV!G1013</f>
        <v>NEUTRAL</v>
      </c>
      <c r="L1013" s="5" t="str">
        <f>OBV!H1013</f>
        <v>NEUTRAL</v>
      </c>
    </row>
    <row r="1014" spans="1:12" ht="13.5" x14ac:dyDescent="0.25">
      <c r="A1014" s="3">
        <f>RSI!A1014</f>
        <v>43787</v>
      </c>
      <c r="B1014" s="2">
        <f>RSI!B1014</f>
        <v>1.3652</v>
      </c>
      <c r="C1014" s="2">
        <f>RSI!I1014</f>
        <v>23.981712376925117</v>
      </c>
      <c r="D1014" s="2">
        <f>MACD!E1014</f>
        <v>9.9158179682623526E-3</v>
      </c>
      <c r="E1014" s="2">
        <f>MACD!F1014</f>
        <v>1.4990660093594239E-2</v>
      </c>
      <c r="F1014" s="2">
        <f>'Moving Avg'!D1014</f>
        <v>1.3652</v>
      </c>
      <c r="G1014" s="2">
        <f>'Moving Avg'!F1014</f>
        <v>1.3781150000000006</v>
      </c>
      <c r="H1014" s="2">
        <f>'Moving Avg'!G1014</f>
        <v>1.3914679999999995</v>
      </c>
      <c r="I1014" s="2">
        <f>'Moving Avg'!H1014</f>
        <v>1.3104279999999999</v>
      </c>
      <c r="J1014" s="5" t="str">
        <f>OBV!F1014</f>
        <v>NEUTRAL</v>
      </c>
      <c r="K1014" s="5" t="str">
        <f>OBV!G1014</f>
        <v>NEUTRAL</v>
      </c>
      <c r="L1014" s="5" t="str">
        <f>OBV!H1014</f>
        <v>NEUTRAL</v>
      </c>
    </row>
    <row r="1015" spans="1:12" ht="13.5" x14ac:dyDescent="0.25">
      <c r="A1015" s="3">
        <f>RSI!A1015</f>
        <v>43788</v>
      </c>
      <c r="B1015" s="2">
        <f>RSI!B1015</f>
        <v>1.3652</v>
      </c>
      <c r="C1015" s="2">
        <f>RSI!I1015</f>
        <v>23.981712376925117</v>
      </c>
      <c r="D1015" s="2">
        <f>MACD!E1015</f>
        <v>7.3344364762926162E-3</v>
      </c>
      <c r="E1015" s="2">
        <f>MACD!F1015</f>
        <v>1.3459415370133915E-2</v>
      </c>
      <c r="F1015" s="2">
        <f>'Moving Avg'!D1015</f>
        <v>1.3652</v>
      </c>
      <c r="G1015" s="2">
        <f>'Moving Avg'!F1015</f>
        <v>1.3762700000000005</v>
      </c>
      <c r="H1015" s="2">
        <f>'Moving Avg'!G1015</f>
        <v>1.3913199999999994</v>
      </c>
      <c r="I1015" s="2">
        <f>'Moving Avg'!H1015</f>
        <v>1.3110795</v>
      </c>
      <c r="J1015" s="5" t="str">
        <f>OBV!F1015</f>
        <v>NEUTRAL</v>
      </c>
      <c r="K1015" s="5" t="str">
        <f>OBV!G1015</f>
        <v>NEUTRAL</v>
      </c>
      <c r="L1015" s="5" t="str">
        <f>OBV!H1015</f>
        <v>NEUTRAL</v>
      </c>
    </row>
    <row r="1016" spans="1:12" ht="13.5" x14ac:dyDescent="0.25">
      <c r="A1016" s="3">
        <f>RSI!A1016</f>
        <v>43789</v>
      </c>
      <c r="B1016" s="2">
        <f>RSI!B1016</f>
        <v>1.3652</v>
      </c>
      <c r="C1016" s="2">
        <f>RSI!I1016</f>
        <v>23.981712376925117</v>
      </c>
      <c r="D1016" s="2">
        <f>MACD!E1016</f>
        <v>5.2284032677545333E-3</v>
      </c>
      <c r="E1016" s="2">
        <f>MACD!F1016</f>
        <v>1.181321294965804E-2</v>
      </c>
      <c r="F1016" s="2">
        <f>'Moving Avg'!D1016</f>
        <v>1.3652</v>
      </c>
      <c r="G1016" s="2">
        <f>'Moving Avg'!F1016</f>
        <v>1.3744250000000007</v>
      </c>
      <c r="H1016" s="2">
        <f>'Moving Avg'!G1016</f>
        <v>1.3911719999999996</v>
      </c>
      <c r="I1016" s="2">
        <f>'Moving Avg'!H1016</f>
        <v>1.3117309999999998</v>
      </c>
      <c r="J1016" s="5" t="str">
        <f>OBV!F1016</f>
        <v>NEUTRAL</v>
      </c>
      <c r="K1016" s="5" t="str">
        <f>OBV!G1016</f>
        <v>NEUTRAL</v>
      </c>
      <c r="L1016" s="5" t="str">
        <f>OBV!H1016</f>
        <v>NEUTRAL</v>
      </c>
    </row>
    <row r="1017" spans="1:12" ht="13.5" x14ac:dyDescent="0.25">
      <c r="A1017" s="3">
        <f>RSI!A1017</f>
        <v>43790</v>
      </c>
      <c r="B1017" s="2">
        <f>RSI!B1017</f>
        <v>1.3652</v>
      </c>
      <c r="C1017" s="2">
        <f>RSI!I1017</f>
        <v>23.981712376925117</v>
      </c>
      <c r="D1017" s="2">
        <f>MACD!E1017</f>
        <v>3.5187943064469707E-3</v>
      </c>
      <c r="E1017" s="2">
        <f>MACD!F1017</f>
        <v>1.0154329221015827E-2</v>
      </c>
      <c r="F1017" s="2">
        <f>'Moving Avg'!D1017</f>
        <v>1.3652</v>
      </c>
      <c r="G1017" s="2">
        <f>'Moving Avg'!F1017</f>
        <v>1.3725800000000006</v>
      </c>
      <c r="H1017" s="2">
        <f>'Moving Avg'!G1017</f>
        <v>1.3910239999999996</v>
      </c>
      <c r="I1017" s="2">
        <f>'Moving Avg'!H1017</f>
        <v>1.3123824999999996</v>
      </c>
      <c r="J1017" s="5" t="str">
        <f>OBV!F1017</f>
        <v>NEUTRAL</v>
      </c>
      <c r="K1017" s="5" t="str">
        <f>OBV!G1017</f>
        <v>NEUTRAL</v>
      </c>
      <c r="L1017" s="5" t="str">
        <f>OBV!H1017</f>
        <v>NEUTRAL</v>
      </c>
    </row>
    <row r="1018" spans="1:12" ht="13.5" x14ac:dyDescent="0.25">
      <c r="A1018" s="3">
        <f>RSI!A1018</f>
        <v>43791</v>
      </c>
      <c r="B1018" s="2">
        <f>RSI!B1018</f>
        <v>1.3652</v>
      </c>
      <c r="C1018" s="2">
        <f>RSI!I1018</f>
        <v>23.981712376925117</v>
      </c>
      <c r="D1018" s="2">
        <f>MACD!E1018</f>
        <v>2.1392568660327793E-3</v>
      </c>
      <c r="E1018" s="2">
        <f>MACD!F1018</f>
        <v>8.5513147500192177E-3</v>
      </c>
      <c r="F1018" s="2">
        <f>'Moving Avg'!D1018</f>
        <v>1.3652</v>
      </c>
      <c r="G1018" s="2">
        <f>'Moving Avg'!F1018</f>
        <v>1.3707350000000005</v>
      </c>
      <c r="H1018" s="2">
        <f>'Moving Avg'!G1018</f>
        <v>1.3908759999999998</v>
      </c>
      <c r="I1018" s="2">
        <f>'Moving Avg'!H1018</f>
        <v>1.3130339999999996</v>
      </c>
      <c r="J1018" s="5" t="str">
        <f>OBV!F1018</f>
        <v>NEUTRAL</v>
      </c>
      <c r="K1018" s="5" t="str">
        <f>OBV!G1018</f>
        <v>NEUTRAL</v>
      </c>
      <c r="L1018" s="5" t="str">
        <f>OBV!H1018</f>
        <v>NEUTRAL</v>
      </c>
    </row>
    <row r="1019" spans="1:12" ht="13.5" x14ac:dyDescent="0.25">
      <c r="A1019" s="3">
        <f>RSI!A1019</f>
        <v>43794</v>
      </c>
      <c r="B1019" s="2">
        <f>RSI!B1019</f>
        <v>1.3652</v>
      </c>
      <c r="C1019" s="2">
        <f>RSI!I1019</f>
        <v>23.981712376925117</v>
      </c>
      <c r="D1019" s="2">
        <f>MACD!E1019</f>
        <v>1.0340436934457298E-3</v>
      </c>
      <c r="E1019" s="2">
        <f>MACD!F1019</f>
        <v>7.0478605387045198E-3</v>
      </c>
      <c r="F1019" s="2">
        <f>'Moving Avg'!D1019</f>
        <v>1.3652</v>
      </c>
      <c r="G1019" s="2">
        <f>'Moving Avg'!F1019</f>
        <v>1.3688900000000006</v>
      </c>
      <c r="H1019" s="2">
        <f>'Moving Avg'!G1019</f>
        <v>1.3907279999999997</v>
      </c>
      <c r="I1019" s="2">
        <f>'Moving Avg'!H1019</f>
        <v>1.3136854999999994</v>
      </c>
      <c r="J1019" s="5" t="str">
        <f>OBV!F1019</f>
        <v>NEUTRAL</v>
      </c>
      <c r="K1019" s="5" t="str">
        <f>OBV!G1019</f>
        <v>NEUTRAL</v>
      </c>
      <c r="L1019" s="5" t="str">
        <f>OBV!H1019</f>
        <v>NEUTRAL</v>
      </c>
    </row>
    <row r="1020" spans="1:12" ht="13.5" x14ac:dyDescent="0.25">
      <c r="A1020" s="3">
        <f>RSI!A1020</f>
        <v>43795</v>
      </c>
      <c r="B1020" s="2">
        <f>RSI!B1020</f>
        <v>1.3652</v>
      </c>
      <c r="C1020" s="2">
        <f>RSI!I1020</f>
        <v>23.981712376925117</v>
      </c>
      <c r="D1020" s="2">
        <f>MACD!E1020</f>
        <v>1.5635196343088964E-4</v>
      </c>
      <c r="E1020" s="2">
        <f>MACD!F1020</f>
        <v>5.6695588236497941E-3</v>
      </c>
      <c r="F1020" s="2">
        <f>'Moving Avg'!D1020</f>
        <v>1.3652</v>
      </c>
      <c r="G1020" s="2">
        <f>'Moving Avg'!F1020</f>
        <v>1.3670450000000005</v>
      </c>
      <c r="H1020" s="2">
        <f>'Moving Avg'!G1020</f>
        <v>1.3905799999999999</v>
      </c>
      <c r="I1020" s="2">
        <f>'Moving Avg'!H1020</f>
        <v>1.3143369999999996</v>
      </c>
      <c r="J1020" s="5" t="str">
        <f>OBV!F1020</f>
        <v>NEUTRAL</v>
      </c>
      <c r="K1020" s="5" t="str">
        <f>OBV!G1020</f>
        <v>NEUTRAL</v>
      </c>
      <c r="L1020" s="5" t="str">
        <f>OBV!H1020</f>
        <v>NEUTRAL</v>
      </c>
    </row>
    <row r="1021" spans="1:12" ht="13.5" x14ac:dyDescent="0.25">
      <c r="A1021" s="3">
        <f>RSI!A1021</f>
        <v>43796</v>
      </c>
      <c r="B1021" s="2">
        <f>RSI!B1021</f>
        <v>1.3652</v>
      </c>
      <c r="C1021" s="2">
        <f>RSI!I1021</f>
        <v>23.981712376925117</v>
      </c>
      <c r="D1021" s="2">
        <f>MACD!E1021</f>
        <v>-5.3308004114960283E-4</v>
      </c>
      <c r="E1021" s="2">
        <f>MACD!F1021</f>
        <v>4.4290310506899149E-3</v>
      </c>
      <c r="F1021" s="2">
        <f>'Moving Avg'!D1021</f>
        <v>1.3652</v>
      </c>
      <c r="G1021" s="2">
        <f>'Moving Avg'!F1021</f>
        <v>1.3652000000000006</v>
      </c>
      <c r="H1021" s="2">
        <f>'Moving Avg'!G1021</f>
        <v>1.3904320000000001</v>
      </c>
      <c r="I1021" s="2">
        <f>'Moving Avg'!H1021</f>
        <v>1.3149884999999994</v>
      </c>
      <c r="J1021" s="5" t="str">
        <f>OBV!F1021</f>
        <v>NEUTRAL</v>
      </c>
      <c r="K1021" s="5" t="str">
        <f>OBV!G1021</f>
        <v>NEUTRAL</v>
      </c>
      <c r="L1021" s="5" t="str">
        <f>OBV!H1021</f>
        <v>NEUTRAL</v>
      </c>
    </row>
    <row r="1022" spans="1:12" ht="13.5" x14ac:dyDescent="0.25">
      <c r="A1022" s="3">
        <f>RSI!A1022</f>
        <v>43797</v>
      </c>
      <c r="B1022" s="2">
        <f>RSI!B1022</f>
        <v>1.3652</v>
      </c>
      <c r="C1022" s="2">
        <f>RSI!I1022</f>
        <v>23.981712376925117</v>
      </c>
      <c r="D1022" s="2">
        <f>MACD!E1022</f>
        <v>-1.0671583348678126E-3</v>
      </c>
      <c r="E1022" s="2">
        <f>MACD!F1022</f>
        <v>3.3297931735783697E-3</v>
      </c>
      <c r="F1022" s="2">
        <f>'Moving Avg'!D1022</f>
        <v>1.3652</v>
      </c>
      <c r="G1022" s="2">
        <f>'Moving Avg'!F1022</f>
        <v>1.3652000000000006</v>
      </c>
      <c r="H1022" s="2">
        <f>'Moving Avg'!G1022</f>
        <v>1.3902840000000001</v>
      </c>
      <c r="I1022" s="2">
        <f>'Moving Avg'!H1022</f>
        <v>1.3156399999999993</v>
      </c>
      <c r="J1022" s="5" t="str">
        <f>OBV!F1022</f>
        <v>NEUTRAL</v>
      </c>
      <c r="K1022" s="5" t="str">
        <f>OBV!G1022</f>
        <v>NEUTRAL</v>
      </c>
      <c r="L1022" s="5" t="str">
        <f>OBV!H1022</f>
        <v>NEUTRAL</v>
      </c>
    </row>
    <row r="1023" spans="1:12" ht="13.5" x14ac:dyDescent="0.25">
      <c r="A1023" s="3">
        <f>RSI!A1023</f>
        <v>43798</v>
      </c>
      <c r="B1023" s="2">
        <f>RSI!B1023</f>
        <v>1.3652</v>
      </c>
      <c r="C1023" s="2">
        <f>RSI!I1023</f>
        <v>23.981712376925117</v>
      </c>
      <c r="D1023" s="2">
        <f>MACD!E1023</f>
        <v>-1.4734343959303953E-3</v>
      </c>
      <c r="E1023" s="2">
        <f>MACD!F1023</f>
        <v>2.369147659676617E-3</v>
      </c>
      <c r="F1023" s="2">
        <f>'Moving Avg'!D1023</f>
        <v>1.3652</v>
      </c>
      <c r="G1023" s="2">
        <f>'Moving Avg'!F1023</f>
        <v>1.3652000000000006</v>
      </c>
      <c r="H1023" s="2">
        <f>'Moving Avg'!G1023</f>
        <v>1.3895460000000002</v>
      </c>
      <c r="I1023" s="2">
        <f>'Moving Avg'!H1023</f>
        <v>1.3162914999999993</v>
      </c>
      <c r="J1023" s="5" t="str">
        <f>OBV!F1023</f>
        <v>NEUTRAL</v>
      </c>
      <c r="K1023" s="5" t="str">
        <f>OBV!G1023</f>
        <v>NEUTRAL</v>
      </c>
      <c r="L1023" s="5" t="str">
        <f>OBV!H1023</f>
        <v>NEUTRAL</v>
      </c>
    </row>
    <row r="1024" spans="1:12" ht="13.5" x14ac:dyDescent="0.25">
      <c r="A1024" s="3">
        <f>RSI!A1024</f>
        <v>43801</v>
      </c>
      <c r="B1024" s="2">
        <f>RSI!B1024</f>
        <v>1.3652</v>
      </c>
      <c r="C1024" s="2">
        <f>RSI!I1024</f>
        <v>23.981712376925117</v>
      </c>
      <c r="D1024" s="2">
        <f>MACD!E1024</f>
        <v>-1.7749505760116246E-3</v>
      </c>
      <c r="E1024" s="2">
        <f>MACD!F1024</f>
        <v>1.5403280125389687E-3</v>
      </c>
      <c r="F1024" s="2">
        <f>'Moving Avg'!D1024</f>
        <v>1.3652</v>
      </c>
      <c r="G1024" s="2">
        <f>'Moving Avg'!F1024</f>
        <v>1.3652000000000006</v>
      </c>
      <c r="H1024" s="2">
        <f>'Moving Avg'!G1024</f>
        <v>1.3888080000000005</v>
      </c>
      <c r="I1024" s="2">
        <f>'Moving Avg'!H1024</f>
        <v>1.3169429999999991</v>
      </c>
      <c r="J1024" s="5" t="str">
        <f>OBV!F1024</f>
        <v>NEUTRAL</v>
      </c>
      <c r="K1024" s="5" t="str">
        <f>OBV!G1024</f>
        <v>NEUTRAL</v>
      </c>
      <c r="L1024" s="5" t="str">
        <f>OBV!H1024</f>
        <v>NEUTRAL</v>
      </c>
    </row>
    <row r="1025" spans="1:12" ht="13.5" x14ac:dyDescent="0.25">
      <c r="A1025" s="3">
        <f>RSI!A1025</f>
        <v>43802</v>
      </c>
      <c r="B1025" s="2">
        <f>RSI!B1025</f>
        <v>1.3652</v>
      </c>
      <c r="C1025" s="2">
        <f>RSI!I1025</f>
        <v>23.981712376925117</v>
      </c>
      <c r="D1025" s="2">
        <f>MACD!E1025</f>
        <v>-1.9909538444398134E-3</v>
      </c>
      <c r="E1025" s="2">
        <f>MACD!F1025</f>
        <v>8.3407164114321234E-4</v>
      </c>
      <c r="F1025" s="2">
        <f>'Moving Avg'!D1025</f>
        <v>1.3652</v>
      </c>
      <c r="G1025" s="2">
        <f>'Moving Avg'!F1025</f>
        <v>1.3652000000000006</v>
      </c>
      <c r="H1025" s="2">
        <f>'Moving Avg'!G1025</f>
        <v>1.3880700000000004</v>
      </c>
      <c r="I1025" s="2">
        <f>'Moving Avg'!H1025</f>
        <v>1.3175944999999991</v>
      </c>
      <c r="J1025" s="5" t="str">
        <f>OBV!F1025</f>
        <v>NEUTRAL</v>
      </c>
      <c r="K1025" s="5" t="str">
        <f>OBV!G1025</f>
        <v>NEUTRAL</v>
      </c>
      <c r="L1025" s="5" t="str">
        <f>OBV!H1025</f>
        <v>NEUTRAL</v>
      </c>
    </row>
    <row r="1026" spans="1:12" ht="13.5" x14ac:dyDescent="0.25">
      <c r="A1026" s="3">
        <f>RSI!A1026</f>
        <v>43803</v>
      </c>
      <c r="B1026" s="2">
        <f>RSI!B1026</f>
        <v>1.3652</v>
      </c>
      <c r="C1026" s="2">
        <f>RSI!I1026</f>
        <v>23.981712376925117</v>
      </c>
      <c r="D1026" s="2">
        <f>MACD!E1026</f>
        <v>-2.1374982417046162E-3</v>
      </c>
      <c r="E1026" s="2">
        <f>MACD!F1026</f>
        <v>2.397576645736466E-4</v>
      </c>
      <c r="F1026" s="2">
        <f>'Moving Avg'!D1026</f>
        <v>1.3652</v>
      </c>
      <c r="G1026" s="2">
        <f>'Moving Avg'!F1026</f>
        <v>1.3652000000000006</v>
      </c>
      <c r="H1026" s="2">
        <f>'Moving Avg'!G1026</f>
        <v>1.3873320000000007</v>
      </c>
      <c r="I1026" s="2">
        <f>'Moving Avg'!H1026</f>
        <v>1.3182459999999989</v>
      </c>
      <c r="J1026" s="5" t="str">
        <f>OBV!F1026</f>
        <v>NEUTRAL</v>
      </c>
      <c r="K1026" s="5" t="str">
        <f>OBV!G1026</f>
        <v>NEUTRAL</v>
      </c>
      <c r="L1026" s="5" t="str">
        <f>OBV!H1026</f>
        <v>NEUTRAL</v>
      </c>
    </row>
    <row r="1027" spans="1:12" ht="13.5" x14ac:dyDescent="0.25">
      <c r="A1027" s="3">
        <f>RSI!A1027</f>
        <v>43804</v>
      </c>
      <c r="B1027" s="2">
        <f>RSI!B1027</f>
        <v>1.3652</v>
      </c>
      <c r="C1027" s="2">
        <f>RSI!I1027</f>
        <v>23.981712376925117</v>
      </c>
      <c r="D1027" s="2">
        <f>MACD!E1027</f>
        <v>-2.2279532738442853E-3</v>
      </c>
      <c r="E1027" s="2">
        <f>MACD!F1027</f>
        <v>-2.5378452310993976E-4</v>
      </c>
      <c r="F1027" s="2">
        <f>'Moving Avg'!D1027</f>
        <v>1.3652</v>
      </c>
      <c r="G1027" s="2">
        <f>'Moving Avg'!F1027</f>
        <v>1.3652000000000006</v>
      </c>
      <c r="H1027" s="2">
        <f>'Moving Avg'!G1027</f>
        <v>1.3865940000000005</v>
      </c>
      <c r="I1027" s="2">
        <f>'Moving Avg'!H1027</f>
        <v>1.3188974999999987</v>
      </c>
      <c r="J1027" s="5" t="str">
        <f>OBV!F1027</f>
        <v>NEUTRAL</v>
      </c>
      <c r="K1027" s="5" t="str">
        <f>OBV!G1027</f>
        <v>NEUTRAL</v>
      </c>
      <c r="L1027" s="5" t="str">
        <f>OBV!H1027</f>
        <v>NEUTRAL</v>
      </c>
    </row>
    <row r="1028" spans="1:12" ht="13.5" x14ac:dyDescent="0.25">
      <c r="A1028" s="3">
        <f>RSI!A1028</f>
        <v>43805</v>
      </c>
      <c r="B1028" s="2">
        <f>RSI!B1028</f>
        <v>1.3652</v>
      </c>
      <c r="C1028" s="2">
        <f>RSI!I1028</f>
        <v>23.981712376925117</v>
      </c>
      <c r="D1028" s="2">
        <f>MACD!E1028</f>
        <v>-2.2734328201208243E-3</v>
      </c>
      <c r="E1028" s="2">
        <f>MACD!F1028</f>
        <v>-6.5771418251211675E-4</v>
      </c>
      <c r="F1028" s="2">
        <f>'Moving Avg'!D1028</f>
        <v>1.3652</v>
      </c>
      <c r="G1028" s="2">
        <f>'Moving Avg'!F1028</f>
        <v>1.3652000000000006</v>
      </c>
      <c r="H1028" s="2">
        <f>'Moving Avg'!G1028</f>
        <v>1.385414000000001</v>
      </c>
      <c r="I1028" s="2">
        <f>'Moving Avg'!H1028</f>
        <v>1.3195489999999988</v>
      </c>
      <c r="J1028" s="5" t="str">
        <f>OBV!F1028</f>
        <v>NEUTRAL</v>
      </c>
      <c r="K1028" s="5" t="str">
        <f>OBV!G1028</f>
        <v>NEUTRAL</v>
      </c>
      <c r="L1028" s="5" t="str">
        <f>OBV!H1028</f>
        <v>NEUTRAL</v>
      </c>
    </row>
    <row r="1029" spans="1:12" ht="13.5" x14ac:dyDescent="0.25">
      <c r="A1029" s="3">
        <f>RSI!A1029</f>
        <v>43808</v>
      </c>
      <c r="B1029" s="2">
        <f>RSI!B1029</f>
        <v>1.3652</v>
      </c>
      <c r="C1029" s="2">
        <f>RSI!I1029</f>
        <v>23.981712376925117</v>
      </c>
      <c r="D1029" s="2">
        <f>MACD!E1029</f>
        <v>-2.2831568769456911E-3</v>
      </c>
      <c r="E1029" s="2">
        <f>MACD!F1029</f>
        <v>-9.828027213988318E-4</v>
      </c>
      <c r="F1029" s="2">
        <f>'Moving Avg'!D1029</f>
        <v>1.3652</v>
      </c>
      <c r="G1029" s="2">
        <f>'Moving Avg'!F1029</f>
        <v>1.3652000000000006</v>
      </c>
      <c r="H1029" s="2">
        <f>'Moving Avg'!G1029</f>
        <v>1.3842340000000011</v>
      </c>
      <c r="I1029" s="2">
        <f>'Moving Avg'!H1029</f>
        <v>1.3202004999999986</v>
      </c>
      <c r="J1029" s="5" t="str">
        <f>OBV!F1029</f>
        <v>NEUTRAL</v>
      </c>
      <c r="K1029" s="5" t="str">
        <f>OBV!G1029</f>
        <v>NEUTRAL</v>
      </c>
      <c r="L1029" s="5" t="str">
        <f>OBV!H1029</f>
        <v>NEUTRAL</v>
      </c>
    </row>
    <row r="1030" spans="1:12" ht="13.5" x14ac:dyDescent="0.25">
      <c r="A1030" s="3">
        <f>RSI!A1030</f>
        <v>43809</v>
      </c>
      <c r="B1030" s="2">
        <f>RSI!B1030</f>
        <v>1.3652</v>
      </c>
      <c r="C1030" s="2">
        <f>RSI!I1030</f>
        <v>23.981712376925117</v>
      </c>
      <c r="D1030" s="2">
        <f>MACD!E1030</f>
        <v>-2.264756558196579E-3</v>
      </c>
      <c r="E1030" s="2">
        <f>MACD!F1030</f>
        <v>-1.2391934887583812E-3</v>
      </c>
      <c r="F1030" s="2">
        <f>'Moving Avg'!D1030</f>
        <v>1.3652</v>
      </c>
      <c r="G1030" s="2">
        <f>'Moving Avg'!F1030</f>
        <v>1.3652000000000006</v>
      </c>
      <c r="H1030" s="2">
        <f>'Moving Avg'!G1030</f>
        <v>1.383792000000001</v>
      </c>
      <c r="I1030" s="2">
        <f>'Moving Avg'!H1030</f>
        <v>1.3208519999999984</v>
      </c>
      <c r="J1030" s="5" t="str">
        <f>OBV!F1030</f>
        <v>NEUTRAL</v>
      </c>
      <c r="K1030" s="5" t="str">
        <f>OBV!G1030</f>
        <v>NEUTRAL</v>
      </c>
      <c r="L1030" s="5" t="str">
        <f>OBV!H1030</f>
        <v>NEUTRAL</v>
      </c>
    </row>
    <row r="1031" spans="1:12" ht="13.5" x14ac:dyDescent="0.25">
      <c r="A1031" s="3">
        <f>RSI!A1031</f>
        <v>43810</v>
      </c>
      <c r="B1031" s="2">
        <f>RSI!B1031</f>
        <v>1.3652</v>
      </c>
      <c r="C1031" s="2">
        <f>RSI!I1031</f>
        <v>23.981712376925117</v>
      </c>
      <c r="D1031" s="2">
        <f>MACD!E1031</f>
        <v>-2.2245311625019859E-3</v>
      </c>
      <c r="E1031" s="2">
        <f>MACD!F1031</f>
        <v>-1.4362610235071024E-3</v>
      </c>
      <c r="F1031" s="2">
        <f>'Moving Avg'!D1031</f>
        <v>1.3652</v>
      </c>
      <c r="G1031" s="2">
        <f>'Moving Avg'!F1031</f>
        <v>1.3652000000000006</v>
      </c>
      <c r="H1031" s="2">
        <f>'Moving Avg'!G1031</f>
        <v>1.3826120000000008</v>
      </c>
      <c r="I1031" s="2">
        <f>'Moving Avg'!H1031</f>
        <v>1.3215034999999986</v>
      </c>
      <c r="J1031" s="5" t="str">
        <f>OBV!F1031</f>
        <v>NEUTRAL</v>
      </c>
      <c r="K1031" s="5" t="str">
        <f>OBV!G1031</f>
        <v>NEUTRAL</v>
      </c>
      <c r="L1031" s="5" t="str">
        <f>OBV!H1031</f>
        <v>NEUTRAL</v>
      </c>
    </row>
    <row r="1032" spans="1:12" ht="13.5" x14ac:dyDescent="0.25">
      <c r="A1032" s="3">
        <f>RSI!A1032</f>
        <v>43811</v>
      </c>
      <c r="B1032" s="2">
        <f>RSI!B1032</f>
        <v>1.3652</v>
      </c>
      <c r="C1032" s="2">
        <f>RSI!I1032</f>
        <v>23.981712376925117</v>
      </c>
      <c r="D1032" s="2">
        <f>MACD!E1032</f>
        <v>-2.1676647566160057E-3</v>
      </c>
      <c r="E1032" s="2">
        <f>MACD!F1032</f>
        <v>-1.582541770128883E-3</v>
      </c>
      <c r="F1032" s="2">
        <f>'Moving Avg'!D1032</f>
        <v>1.3652</v>
      </c>
      <c r="G1032" s="2">
        <f>'Moving Avg'!F1032</f>
        <v>1.3652000000000006</v>
      </c>
      <c r="H1032" s="2">
        <f>'Moving Avg'!G1032</f>
        <v>1.3814320000000009</v>
      </c>
      <c r="I1032" s="2">
        <f>'Moving Avg'!H1032</f>
        <v>1.3221549999999989</v>
      </c>
      <c r="J1032" s="5" t="str">
        <f>OBV!F1032</f>
        <v>NEUTRAL</v>
      </c>
      <c r="K1032" s="5" t="str">
        <f>OBV!G1032</f>
        <v>NEUTRAL</v>
      </c>
      <c r="L1032" s="5" t="str">
        <f>OBV!H1032</f>
        <v>NEUTRAL</v>
      </c>
    </row>
    <row r="1033" spans="1:12" ht="13.5" x14ac:dyDescent="0.25">
      <c r="A1033" s="3">
        <f>RSI!A1033</f>
        <v>43812</v>
      </c>
      <c r="B1033" s="2">
        <f>RSI!B1033</f>
        <v>1.3652</v>
      </c>
      <c r="C1033" s="2">
        <f>RSI!I1033</f>
        <v>23.981712376925117</v>
      </c>
      <c r="D1033" s="2">
        <f>MACD!E1033</f>
        <v>-2.0984085724418122E-3</v>
      </c>
      <c r="E1033" s="2">
        <f>MACD!F1033</f>
        <v>-1.685715130591469E-3</v>
      </c>
      <c r="F1033" s="2">
        <f>'Moving Avg'!D1033</f>
        <v>1.3652</v>
      </c>
      <c r="G1033" s="2">
        <f>'Moving Avg'!F1033</f>
        <v>1.3652000000000006</v>
      </c>
      <c r="H1033" s="2">
        <f>'Moving Avg'!G1033</f>
        <v>1.3802520000000009</v>
      </c>
      <c r="I1033" s="2">
        <f>'Moving Avg'!H1033</f>
        <v>1.3228064999999987</v>
      </c>
      <c r="J1033" s="5" t="str">
        <f>OBV!F1033</f>
        <v>NEUTRAL</v>
      </c>
      <c r="K1033" s="5" t="str">
        <f>OBV!G1033</f>
        <v>NEUTRAL</v>
      </c>
      <c r="L1033" s="5" t="str">
        <f>OBV!H1033</f>
        <v>NEUTRAL</v>
      </c>
    </row>
    <row r="1034" spans="1:12" ht="13.5" x14ac:dyDescent="0.25">
      <c r="A1034" s="3">
        <f>RSI!A1034</f>
        <v>43815</v>
      </c>
      <c r="B1034" s="2">
        <f>RSI!B1034</f>
        <v>1.3652</v>
      </c>
      <c r="C1034" s="2">
        <f>RSI!I1034</f>
        <v>23.981712376925117</v>
      </c>
      <c r="D1034" s="2">
        <f>MACD!E1034</f>
        <v>-2.020234541280308E-3</v>
      </c>
      <c r="E1034" s="2">
        <f>MACD!F1034</f>
        <v>-1.7526190127292369E-3</v>
      </c>
      <c r="F1034" s="2">
        <f>'Moving Avg'!D1034</f>
        <v>1.3652</v>
      </c>
      <c r="G1034" s="2">
        <f>'Moving Avg'!F1034</f>
        <v>1.3652000000000006</v>
      </c>
      <c r="H1034" s="2">
        <f>'Moving Avg'!G1034</f>
        <v>1.379072000000001</v>
      </c>
      <c r="I1034" s="2">
        <f>'Moving Avg'!H1034</f>
        <v>1.3234579999999985</v>
      </c>
      <c r="J1034" s="5" t="str">
        <f>OBV!F1034</f>
        <v>NEUTRAL</v>
      </c>
      <c r="K1034" s="5" t="str">
        <f>OBV!G1034</f>
        <v>NEUTRAL</v>
      </c>
      <c r="L1034" s="5" t="str">
        <f>OBV!H1034</f>
        <v>NEUTRAL</v>
      </c>
    </row>
    <row r="1035" spans="1:12" ht="13.5" x14ac:dyDescent="0.25">
      <c r="A1035" s="3">
        <f>RSI!A1035</f>
        <v>43816</v>
      </c>
      <c r="B1035" s="2">
        <f>RSI!B1035</f>
        <v>1.3652</v>
      </c>
      <c r="C1035" s="2">
        <f>RSI!I1035</f>
        <v>23.981712376925117</v>
      </c>
      <c r="D1035" s="2">
        <f>MACD!E1035</f>
        <v>-1.935964465113571E-3</v>
      </c>
      <c r="E1035" s="2">
        <f>MACD!F1035</f>
        <v>-1.7892881032061038E-3</v>
      </c>
      <c r="F1035" s="2">
        <f>'Moving Avg'!D1035</f>
        <v>1.3652</v>
      </c>
      <c r="G1035" s="2">
        <f>'Moving Avg'!F1035</f>
        <v>1.3652000000000006</v>
      </c>
      <c r="H1035" s="2">
        <f>'Moving Avg'!G1035</f>
        <v>1.377892000000001</v>
      </c>
      <c r="I1035" s="2">
        <f>'Moving Avg'!H1035</f>
        <v>1.3241094999999987</v>
      </c>
      <c r="J1035" s="5" t="str">
        <f>OBV!F1035</f>
        <v>NEUTRAL</v>
      </c>
      <c r="K1035" s="5" t="str">
        <f>OBV!G1035</f>
        <v>NEUTRAL</v>
      </c>
      <c r="L1035" s="5" t="str">
        <f>OBV!H1035</f>
        <v>NEUTRAL</v>
      </c>
    </row>
    <row r="1036" spans="1:12" ht="13.5" x14ac:dyDescent="0.25">
      <c r="A1036" s="3">
        <f>RSI!A1036</f>
        <v>43817</v>
      </c>
      <c r="B1036" s="2">
        <f>RSI!B1036</f>
        <v>1.3652</v>
      </c>
      <c r="C1036" s="2">
        <f>RSI!I1036</f>
        <v>23.981712376925117</v>
      </c>
      <c r="D1036" s="2">
        <f>MACD!E1036</f>
        <v>-1.8478786280584636E-3</v>
      </c>
      <c r="E1036" s="2">
        <f>MACD!F1036</f>
        <v>-1.8010062081765758E-3</v>
      </c>
      <c r="F1036" s="2">
        <f>'Moving Avg'!D1036</f>
        <v>1.3652</v>
      </c>
      <c r="G1036" s="2">
        <f>'Moving Avg'!F1036</f>
        <v>1.3652000000000006</v>
      </c>
      <c r="H1036" s="2">
        <f>'Moving Avg'!G1036</f>
        <v>1.376712000000001</v>
      </c>
      <c r="I1036" s="2">
        <f>'Moving Avg'!H1036</f>
        <v>1.3247609999999985</v>
      </c>
      <c r="J1036" s="5" t="str">
        <f>OBV!F1036</f>
        <v>NEUTRAL</v>
      </c>
      <c r="K1036" s="5" t="str">
        <f>OBV!G1036</f>
        <v>NEUTRAL</v>
      </c>
      <c r="L1036" s="5" t="str">
        <f>OBV!H1036</f>
        <v>NEUTRAL</v>
      </c>
    </row>
    <row r="1037" spans="1:12" ht="13.5" x14ac:dyDescent="0.25">
      <c r="A1037" s="3">
        <f>RSI!A1037</f>
        <v>43818</v>
      </c>
      <c r="B1037" s="2">
        <f>RSI!B1037</f>
        <v>1.3652</v>
      </c>
      <c r="C1037" s="2">
        <f>RSI!I1037</f>
        <v>23.981712376925117</v>
      </c>
      <c r="D1037" s="2">
        <f>MACD!E1037</f>
        <v>-1.7578070619548303E-3</v>
      </c>
      <c r="E1037" s="2">
        <f>MACD!F1037</f>
        <v>-1.7923663789322266E-3</v>
      </c>
      <c r="F1037" s="2">
        <f>'Moving Avg'!D1037</f>
        <v>1.3652</v>
      </c>
      <c r="G1037" s="2">
        <f>'Moving Avg'!F1037</f>
        <v>1.3652000000000006</v>
      </c>
      <c r="H1037" s="2">
        <f>'Moving Avg'!G1037</f>
        <v>1.3755320000000011</v>
      </c>
      <c r="I1037" s="2">
        <f>'Moving Avg'!H1037</f>
        <v>1.3252409999999986</v>
      </c>
      <c r="J1037" s="5" t="str">
        <f>OBV!F1037</f>
        <v>NEUTRAL</v>
      </c>
      <c r="K1037" s="5" t="str">
        <f>OBV!G1037</f>
        <v>NEUTRAL</v>
      </c>
      <c r="L1037" s="5" t="str">
        <f>OBV!H1037</f>
        <v>NEUTRAL</v>
      </c>
    </row>
    <row r="1038" spans="1:12" ht="13.5" x14ac:dyDescent="0.25">
      <c r="A1038" s="3">
        <f>RSI!A1038</f>
        <v>43819</v>
      </c>
      <c r="B1038" s="2">
        <f>RSI!B1038</f>
        <v>1.3652</v>
      </c>
      <c r="C1038" s="2">
        <f>RSI!I1038</f>
        <v>23.981712376925117</v>
      </c>
      <c r="D1038" s="2">
        <f>MACD!E1038</f>
        <v>-1.6672061818228112E-3</v>
      </c>
      <c r="E1038" s="2">
        <f>MACD!F1038</f>
        <v>-1.7673343395103436E-3</v>
      </c>
      <c r="F1038" s="2">
        <f>'Moving Avg'!D1038</f>
        <v>1.3652</v>
      </c>
      <c r="G1038" s="2">
        <f>'Moving Avg'!F1038</f>
        <v>1.3652000000000006</v>
      </c>
      <c r="H1038" s="2">
        <f>'Moving Avg'!G1038</f>
        <v>1.3747940000000012</v>
      </c>
      <c r="I1038" s="2">
        <f>'Moving Avg'!H1038</f>
        <v>1.3257209999999984</v>
      </c>
      <c r="J1038" s="5" t="str">
        <f>OBV!F1038</f>
        <v>NEUTRAL</v>
      </c>
      <c r="K1038" s="5" t="str">
        <f>OBV!G1038</f>
        <v>NEUTRAL</v>
      </c>
      <c r="L1038" s="5" t="str">
        <f>OBV!H1038</f>
        <v>NEUTRAL</v>
      </c>
    </row>
    <row r="1039" spans="1:12" ht="13.5" x14ac:dyDescent="0.25">
      <c r="A1039" s="3">
        <f>RSI!A1039</f>
        <v>43822</v>
      </c>
      <c r="B1039" s="2">
        <f>RSI!B1039</f>
        <v>1.3652</v>
      </c>
      <c r="C1039" s="2">
        <f>RSI!I1039</f>
        <v>23.981712376925117</v>
      </c>
      <c r="D1039" s="2">
        <f>MACD!E1039</f>
        <v>-1.5772230856303526E-3</v>
      </c>
      <c r="E1039" s="2">
        <f>MACD!F1039</f>
        <v>-1.7293120887343456E-3</v>
      </c>
      <c r="F1039" s="2">
        <f>'Moving Avg'!D1039</f>
        <v>1.3652</v>
      </c>
      <c r="G1039" s="2">
        <f>'Moving Avg'!F1039</f>
        <v>1.3652000000000006</v>
      </c>
      <c r="H1039" s="2">
        <f>'Moving Avg'!G1039</f>
        <v>1.3740560000000011</v>
      </c>
      <c r="I1039" s="2">
        <f>'Moving Avg'!H1039</f>
        <v>1.3262009999999984</v>
      </c>
      <c r="J1039" s="5" t="str">
        <f>OBV!F1039</f>
        <v>NEUTRAL</v>
      </c>
      <c r="K1039" s="5" t="str">
        <f>OBV!G1039</f>
        <v>NEUTRAL</v>
      </c>
      <c r="L1039" s="5" t="str">
        <f>OBV!H1039</f>
        <v>NEUTRAL</v>
      </c>
    </row>
    <row r="1040" spans="1:12" ht="13.5" x14ac:dyDescent="0.25">
      <c r="A1040" s="3">
        <f>RSI!A1040</f>
        <v>43823</v>
      </c>
      <c r="B1040" s="2">
        <f>RSI!B1040</f>
        <v>1.3652</v>
      </c>
      <c r="C1040" s="2">
        <f>RSI!I1040</f>
        <v>23.981712376925117</v>
      </c>
      <c r="D1040" s="2">
        <f>MACD!E1040</f>
        <v>-1.4887494565833936E-3</v>
      </c>
      <c r="E1040" s="2">
        <f>MACD!F1040</f>
        <v>-1.6811995623041555E-3</v>
      </c>
      <c r="F1040" s="2">
        <f>'Moving Avg'!D1040</f>
        <v>1.3652</v>
      </c>
      <c r="G1040" s="2">
        <f>'Moving Avg'!F1040</f>
        <v>1.3652000000000006</v>
      </c>
      <c r="H1040" s="2">
        <f>'Moving Avg'!G1040</f>
        <v>1.3733180000000009</v>
      </c>
      <c r="I1040" s="2">
        <f>'Moving Avg'!H1040</f>
        <v>1.3266809999999984</v>
      </c>
      <c r="J1040" s="5" t="str">
        <f>OBV!F1040</f>
        <v>NEUTRAL</v>
      </c>
      <c r="K1040" s="5" t="str">
        <f>OBV!G1040</f>
        <v>NEUTRAL</v>
      </c>
      <c r="L1040" s="5" t="str">
        <f>OBV!H1040</f>
        <v>NEUTRAL</v>
      </c>
    </row>
    <row r="1041" spans="1:12" ht="13.5" x14ac:dyDescent="0.25">
      <c r="A1041" s="3">
        <f>RSI!A1041</f>
        <v>43824</v>
      </c>
      <c r="B1041" s="2">
        <f>RSI!B1041</f>
        <v>1.3652</v>
      </c>
      <c r="C1041" s="2">
        <f>RSI!I1041</f>
        <v>23.981712376925117</v>
      </c>
      <c r="D1041" s="2">
        <f>MACD!E1041</f>
        <v>-1.4024667049759021E-3</v>
      </c>
      <c r="E1041" s="2">
        <f>MACD!F1041</f>
        <v>-1.6254529908385049E-3</v>
      </c>
      <c r="F1041" s="2">
        <f>'Moving Avg'!D1041</f>
        <v>1.3652</v>
      </c>
      <c r="G1041" s="2">
        <f>'Moving Avg'!F1041</f>
        <v>1.3652000000000006</v>
      </c>
      <c r="H1041" s="2">
        <f>'Moving Avg'!G1041</f>
        <v>1.372580000000001</v>
      </c>
      <c r="I1041" s="2">
        <f>'Moving Avg'!H1041</f>
        <v>1.3271609999999985</v>
      </c>
      <c r="J1041" s="5" t="str">
        <f>OBV!F1041</f>
        <v>NEUTRAL</v>
      </c>
      <c r="K1041" s="5" t="str">
        <f>OBV!G1041</f>
        <v>NEUTRAL</v>
      </c>
      <c r="L1041" s="5" t="str">
        <f>OBV!H1041</f>
        <v>NEUTRAL</v>
      </c>
    </row>
    <row r="1042" spans="1:12" ht="13.5" x14ac:dyDescent="0.25">
      <c r="A1042" s="3">
        <f>RSI!A1042</f>
        <v>43825</v>
      </c>
      <c r="B1042" s="2">
        <f>RSI!B1042</f>
        <v>1.3652</v>
      </c>
      <c r="C1042" s="2">
        <f>RSI!I1042</f>
        <v>23.981712376925117</v>
      </c>
      <c r="D1042" s="2">
        <f>MACD!E1042</f>
        <v>-1.318883732007281E-3</v>
      </c>
      <c r="E1042" s="2">
        <f>MACD!F1042</f>
        <v>-1.5641391390722602E-3</v>
      </c>
      <c r="F1042" s="2">
        <f>'Moving Avg'!D1042</f>
        <v>1.3652</v>
      </c>
      <c r="G1042" s="2">
        <f>'Moving Avg'!F1042</f>
        <v>1.3652000000000006</v>
      </c>
      <c r="H1042" s="2">
        <f>'Moving Avg'!G1042</f>
        <v>1.3718420000000011</v>
      </c>
      <c r="I1042" s="2">
        <f>'Moving Avg'!H1042</f>
        <v>1.3276409999999981</v>
      </c>
      <c r="J1042" s="5" t="str">
        <f>OBV!F1042</f>
        <v>NEUTRAL</v>
      </c>
      <c r="K1042" s="5" t="str">
        <f>OBV!G1042</f>
        <v>NEUTRAL</v>
      </c>
      <c r="L1042" s="5" t="str">
        <f>OBV!H1042</f>
        <v>NEUTRAL</v>
      </c>
    </row>
    <row r="1043" spans="1:12" ht="13.5" x14ac:dyDescent="0.25">
      <c r="A1043" s="3">
        <f>RSI!A1043</f>
        <v>43826</v>
      </c>
      <c r="B1043" s="2">
        <f>RSI!B1043</f>
        <v>1.3652</v>
      </c>
      <c r="C1043" s="2">
        <f>RSI!I1043</f>
        <v>23.981712376925117</v>
      </c>
      <c r="D1043" s="2">
        <f>MACD!E1043</f>
        <v>-1.2383684827355079E-3</v>
      </c>
      <c r="E1043" s="2">
        <f>MACD!F1043</f>
        <v>-1.4989850078049099E-3</v>
      </c>
      <c r="F1043" s="2">
        <f>'Moving Avg'!D1043</f>
        <v>1.3652</v>
      </c>
      <c r="G1043" s="2">
        <f>'Moving Avg'!F1043</f>
        <v>1.3652000000000006</v>
      </c>
      <c r="H1043" s="2">
        <f>'Moving Avg'!G1043</f>
        <v>1.3711040000000012</v>
      </c>
      <c r="I1043" s="2">
        <f>'Moving Avg'!H1043</f>
        <v>1.3281209999999986</v>
      </c>
      <c r="J1043" s="5" t="str">
        <f>OBV!F1043</f>
        <v>NEUTRAL</v>
      </c>
      <c r="K1043" s="5" t="str">
        <f>OBV!G1043</f>
        <v>NEUTRAL</v>
      </c>
      <c r="L1043" s="5" t="str">
        <f>OBV!H1043</f>
        <v>NEUTRAL</v>
      </c>
    </row>
    <row r="1044" spans="1:12" ht="13.5" x14ac:dyDescent="0.25">
      <c r="A1044" s="3">
        <f>RSI!A1044</f>
        <v>43829</v>
      </c>
      <c r="B1044" s="2">
        <f>RSI!B1044</f>
        <v>1.3652</v>
      </c>
      <c r="C1044" s="2">
        <f>RSI!I1044</f>
        <v>23.981712376925117</v>
      </c>
      <c r="D1044" s="2">
        <f>MACD!E1044</f>
        <v>-1.1611742733887986E-3</v>
      </c>
      <c r="E1044" s="2">
        <f>MACD!F1044</f>
        <v>-1.4314228609216878E-3</v>
      </c>
      <c r="F1044" s="2">
        <f>'Moving Avg'!D1044</f>
        <v>1.3652</v>
      </c>
      <c r="G1044" s="2">
        <f>'Moving Avg'!F1044</f>
        <v>1.3652000000000006</v>
      </c>
      <c r="H1044" s="2">
        <f>'Moving Avg'!G1044</f>
        <v>1.3703660000000011</v>
      </c>
      <c r="I1044" s="2">
        <f>'Moving Avg'!H1044</f>
        <v>1.3286009999999981</v>
      </c>
      <c r="J1044" s="5" t="str">
        <f>OBV!F1044</f>
        <v>NEUTRAL</v>
      </c>
      <c r="K1044" s="5" t="str">
        <f>OBV!G1044</f>
        <v>NEUTRAL</v>
      </c>
      <c r="L1044" s="5" t="str">
        <f>OBV!H1044</f>
        <v>NEUTRAL</v>
      </c>
    </row>
    <row r="1045" spans="1:12" ht="13.5" x14ac:dyDescent="0.25">
      <c r="A1045" s="3">
        <f>RSI!A1045</f>
        <v>43830</v>
      </c>
      <c r="B1045" s="2">
        <f>RSI!B1045</f>
        <v>1.3652</v>
      </c>
      <c r="C1045" s="2">
        <f>RSI!I1045</f>
        <v>23.981712376925117</v>
      </c>
      <c r="D1045" s="2">
        <f>MACD!E1045</f>
        <v>-1.087461724488703E-3</v>
      </c>
      <c r="E1045" s="2">
        <f>MACD!F1045</f>
        <v>-1.3626306336350909E-3</v>
      </c>
      <c r="F1045" s="2">
        <f>'Moving Avg'!D1045</f>
        <v>1.3652</v>
      </c>
      <c r="G1045" s="2">
        <f>'Moving Avg'!F1045</f>
        <v>1.3652000000000006</v>
      </c>
      <c r="H1045" s="2">
        <f>'Moving Avg'!G1045</f>
        <v>1.369628000000001</v>
      </c>
      <c r="I1045" s="2">
        <f>'Moving Avg'!H1045</f>
        <v>1.3290809999999982</v>
      </c>
      <c r="J1045" s="5" t="str">
        <f>OBV!F1045</f>
        <v>NEUTRAL</v>
      </c>
      <c r="K1045" s="5" t="str">
        <f>OBV!G1045</f>
        <v>NEUTRAL</v>
      </c>
      <c r="L1045" s="5" t="str">
        <f>OBV!H1045</f>
        <v>NEUTRAL</v>
      </c>
    </row>
    <row r="1046" spans="1:12" ht="13.5" x14ac:dyDescent="0.25">
      <c r="A1046" s="3">
        <f>RSI!A1046</f>
        <v>43832</v>
      </c>
      <c r="B1046" s="2">
        <f>RSI!B1046</f>
        <v>1.3652</v>
      </c>
      <c r="C1046" s="2">
        <f>RSI!I1046</f>
        <v>23.981712376925117</v>
      </c>
      <c r="D1046" s="2">
        <f>MACD!E1046</f>
        <v>-1.0173170012821586E-3</v>
      </c>
      <c r="E1046" s="2">
        <f>MACD!F1046</f>
        <v>-1.2935679071645046E-3</v>
      </c>
      <c r="F1046" s="2">
        <f>'Moving Avg'!D1046</f>
        <v>1.3652</v>
      </c>
      <c r="G1046" s="2">
        <f>'Moving Avg'!F1046</f>
        <v>1.3652000000000006</v>
      </c>
      <c r="H1046" s="2">
        <f>'Moving Avg'!G1046</f>
        <v>1.3688900000000011</v>
      </c>
      <c r="I1046" s="2">
        <f>'Moving Avg'!H1046</f>
        <v>1.3295609999999982</v>
      </c>
      <c r="J1046" s="5" t="str">
        <f>OBV!F1046</f>
        <v>NEUTRAL</v>
      </c>
      <c r="K1046" s="5" t="str">
        <f>OBV!G1046</f>
        <v>NEUTRAL</v>
      </c>
      <c r="L1046" s="5" t="str">
        <f>OBV!H1046</f>
        <v>NEUTRAL</v>
      </c>
    </row>
    <row r="1047" spans="1:12" ht="13.5" x14ac:dyDescent="0.25">
      <c r="A1047" s="3">
        <f>RSI!A1047</f>
        <v>43833</v>
      </c>
      <c r="B1047" s="2">
        <f>RSI!B1047</f>
        <v>1.3577999999999999</v>
      </c>
      <c r="C1047" s="2">
        <f>RSI!I1047</f>
        <v>5.9368181545674759</v>
      </c>
      <c r="D1047" s="2">
        <f>MACD!E1047</f>
        <v>-4.0261880502345804E-4</v>
      </c>
      <c r="E1047" s="2">
        <f>MACD!F1047</f>
        <v>-1.1153780867362954E-3</v>
      </c>
      <c r="F1047" s="2">
        <f>'Moving Avg'!D1047</f>
        <v>1.36372</v>
      </c>
      <c r="G1047" s="2">
        <f>'Moving Avg'!F1047</f>
        <v>1.3648300000000007</v>
      </c>
      <c r="H1047" s="2">
        <f>'Moving Avg'!G1047</f>
        <v>1.3680040000000009</v>
      </c>
      <c r="I1047" s="2">
        <f>'Moving Avg'!H1047</f>
        <v>1.3300039999999982</v>
      </c>
      <c r="J1047" s="5" t="str">
        <f>OBV!F1047</f>
        <v>BEARISH</v>
      </c>
      <c r="K1047" s="5" t="str">
        <f>OBV!G1047</f>
        <v>STRONG</v>
      </c>
      <c r="L1047" s="5" t="str">
        <f>OBV!H1047</f>
        <v>CONFIRMED BEARISH</v>
      </c>
    </row>
    <row r="1048" spans="1:12" ht="13.5" x14ac:dyDescent="0.25">
      <c r="A1048" s="3">
        <f>RSI!A1048</f>
        <v>43836</v>
      </c>
      <c r="B1048" s="2">
        <f>RSI!B1048</f>
        <v>1.3652</v>
      </c>
      <c r="C1048" s="2">
        <f>RSI!I1048</f>
        <v>48.040699320238424</v>
      </c>
      <c r="D1048" s="2">
        <f>MACD!E1048</f>
        <v>-3.8024706943562414E-4</v>
      </c>
      <c r="E1048" s="2">
        <f>MACD!F1048</f>
        <v>-9.683518832761613E-4</v>
      </c>
      <c r="F1048" s="2">
        <f>'Moving Avg'!D1048</f>
        <v>1.36372</v>
      </c>
      <c r="G1048" s="2">
        <f>'Moving Avg'!F1048</f>
        <v>1.3648300000000007</v>
      </c>
      <c r="H1048" s="2">
        <f>'Moving Avg'!G1048</f>
        <v>1.367266000000001</v>
      </c>
      <c r="I1048" s="2">
        <f>'Moving Avg'!H1048</f>
        <v>1.3304839999999978</v>
      </c>
      <c r="J1048" s="5" t="str">
        <f>OBV!F1048</f>
        <v>BULLISH</v>
      </c>
      <c r="K1048" s="5" t="str">
        <f>OBV!G1048</f>
        <v>WEAK</v>
      </c>
      <c r="L1048" s="5" t="str">
        <f>OBV!H1048</f>
        <v>NEUTRAL</v>
      </c>
    </row>
    <row r="1049" spans="1:12" ht="13.5" x14ac:dyDescent="0.25">
      <c r="A1049" s="3">
        <f>RSI!A1049</f>
        <v>43837</v>
      </c>
      <c r="B1049" s="2">
        <f>RSI!B1049</f>
        <v>1.3652</v>
      </c>
      <c r="C1049" s="2">
        <f>RSI!I1049</f>
        <v>48.040699320238431</v>
      </c>
      <c r="D1049" s="2">
        <f>MACD!E1049</f>
        <v>-3.5838605643156995E-4</v>
      </c>
      <c r="E1049" s="2">
        <f>MACD!F1049</f>
        <v>-8.4635871790724306E-4</v>
      </c>
      <c r="F1049" s="2">
        <f>'Moving Avg'!D1049</f>
        <v>1.3637199999999998</v>
      </c>
      <c r="G1049" s="2">
        <f>'Moving Avg'!F1049</f>
        <v>1.3648300000000007</v>
      </c>
      <c r="H1049" s="2">
        <f>'Moving Avg'!G1049</f>
        <v>1.3665280000000011</v>
      </c>
      <c r="I1049" s="2">
        <f>'Moving Avg'!H1049</f>
        <v>1.3309639999999978</v>
      </c>
      <c r="J1049" s="5" t="str">
        <f>OBV!F1049</f>
        <v>BULLISH</v>
      </c>
      <c r="K1049" s="5" t="str">
        <f>OBV!G1049</f>
        <v>WEAK</v>
      </c>
      <c r="L1049" s="5" t="str">
        <f>OBV!H1049</f>
        <v>NEUTRAL</v>
      </c>
    </row>
    <row r="1050" spans="1:12" ht="13.5" x14ac:dyDescent="0.25">
      <c r="A1050" s="3">
        <f>RSI!A1050</f>
        <v>43838</v>
      </c>
      <c r="B1050" s="2">
        <f>RSI!B1050</f>
        <v>1.3652</v>
      </c>
      <c r="C1050" s="2">
        <f>RSI!I1050</f>
        <v>48.040699320238431</v>
      </c>
      <c r="D1050" s="2">
        <f>MACD!E1050</f>
        <v>-3.3717431055735325E-4</v>
      </c>
      <c r="E1050" s="2">
        <f>MACD!F1050</f>
        <v>-7.445218364372651E-4</v>
      </c>
      <c r="F1050" s="2">
        <f>'Moving Avg'!D1050</f>
        <v>1.3637199999999998</v>
      </c>
      <c r="G1050" s="2">
        <f>'Moving Avg'!F1050</f>
        <v>1.3648300000000007</v>
      </c>
      <c r="H1050" s="2">
        <f>'Moving Avg'!G1050</f>
        <v>1.3657900000000012</v>
      </c>
      <c r="I1050" s="2">
        <f>'Moving Avg'!H1050</f>
        <v>1.3314439999999979</v>
      </c>
      <c r="J1050" s="5" t="str">
        <f>OBV!F1050</f>
        <v>BULLISH</v>
      </c>
      <c r="K1050" s="5" t="str">
        <f>OBV!G1050</f>
        <v>WEAK</v>
      </c>
      <c r="L1050" s="5" t="str">
        <f>OBV!H1050</f>
        <v>NEUTRAL</v>
      </c>
    </row>
    <row r="1051" spans="1:12" ht="13.5" x14ac:dyDescent="0.25">
      <c r="A1051" s="3">
        <f>RSI!A1051</f>
        <v>43839</v>
      </c>
      <c r="B1051" s="2">
        <f>RSI!B1051</f>
        <v>1.3652</v>
      </c>
      <c r="C1051" s="2">
        <f>RSI!I1051</f>
        <v>48.040699320238431</v>
      </c>
      <c r="D1051" s="2">
        <f>MACD!E1051</f>
        <v>-3.1671297905422335E-4</v>
      </c>
      <c r="E1051" s="2">
        <f>MACD!F1051</f>
        <v>-6.5896006496065675E-4</v>
      </c>
      <c r="F1051" s="2">
        <f>'Moving Avg'!D1051</f>
        <v>1.3637199999999998</v>
      </c>
      <c r="G1051" s="2">
        <f>'Moving Avg'!F1051</f>
        <v>1.3648300000000007</v>
      </c>
      <c r="H1051" s="2">
        <f>'Moving Avg'!G1051</f>
        <v>1.3650520000000008</v>
      </c>
      <c r="I1051" s="2">
        <f>'Moving Avg'!H1051</f>
        <v>1.3319239999999979</v>
      </c>
      <c r="J1051" s="5" t="str">
        <f>OBV!F1051</f>
        <v>BULLISH</v>
      </c>
      <c r="K1051" s="5" t="str">
        <f>OBV!G1051</f>
        <v>WEAK</v>
      </c>
      <c r="L1051" s="5" t="str">
        <f>OBV!H1051</f>
        <v>NEUTRAL</v>
      </c>
    </row>
    <row r="1052" spans="1:12" ht="13.5" x14ac:dyDescent="0.25">
      <c r="A1052" s="3">
        <f>RSI!A1052</f>
        <v>43840</v>
      </c>
      <c r="B1052" s="2">
        <f>RSI!B1052</f>
        <v>1.3652</v>
      </c>
      <c r="C1052" s="2">
        <f>RSI!I1052</f>
        <v>48.040699320238431</v>
      </c>
      <c r="D1052" s="2">
        <f>MACD!E1052</f>
        <v>-2.9707275660517674E-4</v>
      </c>
      <c r="E1052" s="2">
        <f>MACD!F1052</f>
        <v>-5.8658260328956077E-4</v>
      </c>
      <c r="F1052" s="2">
        <f>'Moving Avg'!D1052</f>
        <v>1.3652</v>
      </c>
      <c r="G1052" s="2">
        <f>'Moving Avg'!F1052</f>
        <v>1.3648300000000007</v>
      </c>
      <c r="H1052" s="2">
        <f>'Moving Avg'!G1052</f>
        <v>1.3650520000000008</v>
      </c>
      <c r="I1052" s="2">
        <f>'Moving Avg'!H1052</f>
        <v>1.3324039999999977</v>
      </c>
      <c r="J1052" s="5" t="str">
        <f>OBV!F1052</f>
        <v>BULLISH</v>
      </c>
      <c r="K1052" s="5" t="str">
        <f>OBV!G1052</f>
        <v>WEAK</v>
      </c>
      <c r="L1052" s="5" t="str">
        <f>OBV!H1052</f>
        <v>CONFIRMED BULLISH</v>
      </c>
    </row>
    <row r="1053" spans="1:12" ht="13.5" x14ac:dyDescent="0.25">
      <c r="A1053" s="3">
        <f>RSI!A1053</f>
        <v>43843</v>
      </c>
      <c r="B1053" s="2">
        <f>RSI!B1053</f>
        <v>1.3652</v>
      </c>
      <c r="C1053" s="2">
        <f>RSI!I1053</f>
        <v>48.040699320238431</v>
      </c>
      <c r="D1053" s="2">
        <f>MACD!E1053</f>
        <v>-2.7829967341475026E-4</v>
      </c>
      <c r="E1053" s="2">
        <f>MACD!F1053</f>
        <v>-5.2492601731459864E-4</v>
      </c>
      <c r="F1053" s="2">
        <f>'Moving Avg'!D1053</f>
        <v>1.3652</v>
      </c>
      <c r="G1053" s="2">
        <f>'Moving Avg'!F1053</f>
        <v>1.3648300000000007</v>
      </c>
      <c r="H1053" s="2">
        <f>'Moving Avg'!G1053</f>
        <v>1.3650520000000008</v>
      </c>
      <c r="I1053" s="2">
        <f>'Moving Avg'!H1053</f>
        <v>1.3327469999999977</v>
      </c>
      <c r="J1053" s="5" t="str">
        <f>OBV!F1053</f>
        <v>NEUTRAL</v>
      </c>
      <c r="K1053" s="5" t="str">
        <f>OBV!G1053</f>
        <v>NEUTRAL</v>
      </c>
      <c r="L1053" s="5" t="str">
        <f>OBV!H1053</f>
        <v>NEUTRAL</v>
      </c>
    </row>
    <row r="1054" spans="1:12" ht="13.5" x14ac:dyDescent="0.25">
      <c r="A1054" s="3">
        <f>RSI!A1054</f>
        <v>43845</v>
      </c>
      <c r="B1054" s="2">
        <f>RSI!B1054</f>
        <v>1.3652</v>
      </c>
      <c r="C1054" s="2">
        <f>RSI!I1054</f>
        <v>48.040699320238431</v>
      </c>
      <c r="D1054" s="2">
        <f>MACD!E1054</f>
        <v>-2.6041991110403728E-4</v>
      </c>
      <c r="E1054" s="2">
        <f>MACD!F1054</f>
        <v>-4.7202479607248639E-4</v>
      </c>
      <c r="F1054" s="2">
        <f>'Moving Avg'!D1054</f>
        <v>1.3652</v>
      </c>
      <c r="G1054" s="2">
        <f>'Moving Avg'!F1054</f>
        <v>1.3648300000000007</v>
      </c>
      <c r="H1054" s="2">
        <f>'Moving Avg'!G1054</f>
        <v>1.3650520000000008</v>
      </c>
      <c r="I1054" s="2">
        <f>'Moving Avg'!H1054</f>
        <v>1.3330899999999977</v>
      </c>
      <c r="J1054" s="5" t="str">
        <f>OBV!F1054</f>
        <v>NEUTRAL</v>
      </c>
      <c r="K1054" s="5" t="str">
        <f>OBV!G1054</f>
        <v>NEUTRAL</v>
      </c>
      <c r="L1054" s="5" t="str">
        <f>OBV!H1054</f>
        <v>NEUTRAL</v>
      </c>
    </row>
    <row r="1055" spans="1:12" ht="13.5" x14ac:dyDescent="0.25">
      <c r="A1055" s="3">
        <f>RSI!A1055</f>
        <v>43846</v>
      </c>
      <c r="B1055" s="2">
        <f>RSI!B1055</f>
        <v>1.3652</v>
      </c>
      <c r="C1055" s="2">
        <f>RSI!I1055</f>
        <v>48.040699320238431</v>
      </c>
      <c r="D1055" s="2">
        <f>MACD!E1055</f>
        <v>-2.4344380204466276E-4</v>
      </c>
      <c r="E1055" s="2">
        <f>MACD!F1055</f>
        <v>-4.2630859726692171E-4</v>
      </c>
      <c r="F1055" s="2">
        <f>'Moving Avg'!D1055</f>
        <v>1.3652</v>
      </c>
      <c r="G1055" s="2">
        <f>'Moving Avg'!F1055</f>
        <v>1.3648300000000007</v>
      </c>
      <c r="H1055" s="2">
        <f>'Moving Avg'!G1055</f>
        <v>1.3650520000000008</v>
      </c>
      <c r="I1055" s="2">
        <f>'Moving Avg'!H1055</f>
        <v>1.3334329999999976</v>
      </c>
      <c r="J1055" s="5" t="str">
        <f>OBV!F1055</f>
        <v>NEUTRAL</v>
      </c>
      <c r="K1055" s="5" t="str">
        <f>OBV!G1055</f>
        <v>NEUTRAL</v>
      </c>
      <c r="L1055" s="5" t="str">
        <f>OBV!H1055</f>
        <v>NEUTRAL</v>
      </c>
    </row>
    <row r="1056" spans="1:12" ht="13.5" x14ac:dyDescent="0.25">
      <c r="A1056" s="3">
        <f>RSI!A1056</f>
        <v>43847</v>
      </c>
      <c r="B1056" s="2">
        <f>RSI!B1056</f>
        <v>1.3652</v>
      </c>
      <c r="C1056" s="2">
        <f>RSI!I1056</f>
        <v>48.040699320238431</v>
      </c>
      <c r="D1056" s="2">
        <f>MACD!E1056</f>
        <v>-2.2736914335652614E-4</v>
      </c>
      <c r="E1056" s="2">
        <f>MACD!F1056</f>
        <v>-3.8652070648484258E-4</v>
      </c>
      <c r="F1056" s="2">
        <f>'Moving Avg'!D1056</f>
        <v>1.3652</v>
      </c>
      <c r="G1056" s="2">
        <f>'Moving Avg'!F1056</f>
        <v>1.3648300000000007</v>
      </c>
      <c r="H1056" s="2">
        <f>'Moving Avg'!G1056</f>
        <v>1.3650520000000008</v>
      </c>
      <c r="I1056" s="2">
        <f>'Moving Avg'!H1056</f>
        <v>1.3337759999999976</v>
      </c>
      <c r="J1056" s="5" t="str">
        <f>OBV!F1056</f>
        <v>NEUTRAL</v>
      </c>
      <c r="K1056" s="5" t="str">
        <f>OBV!G1056</f>
        <v>NEUTRAL</v>
      </c>
      <c r="L1056" s="5" t="str">
        <f>OBV!H1056</f>
        <v>NEUTRAL</v>
      </c>
    </row>
    <row r="1057" spans="1:12" ht="13.5" x14ac:dyDescent="0.25">
      <c r="A1057" s="3">
        <f>RSI!A1057</f>
        <v>43850</v>
      </c>
      <c r="B1057" s="2">
        <f>RSI!B1057</f>
        <v>1.3652</v>
      </c>
      <c r="C1057" s="2">
        <f>RSI!I1057</f>
        <v>48.040699320238431</v>
      </c>
      <c r="D1057" s="2">
        <f>MACD!E1057</f>
        <v>-1.35064547465924E-3</v>
      </c>
      <c r="E1057" s="2">
        <f>MACD!F1057</f>
        <v>-5.7934566011972211E-4</v>
      </c>
      <c r="F1057" s="2">
        <f>'Moving Avg'!D1057</f>
        <v>1.3652</v>
      </c>
      <c r="G1057" s="2">
        <f>'Moving Avg'!F1057</f>
        <v>1.3648300000000007</v>
      </c>
      <c r="H1057" s="2">
        <f>'Moving Avg'!G1057</f>
        <v>1.3650520000000008</v>
      </c>
      <c r="I1057" s="2">
        <f>'Moving Avg'!H1057</f>
        <v>1.3341189999999978</v>
      </c>
      <c r="J1057" s="5" t="str">
        <f>OBV!F1057</f>
        <v>NEUTRAL</v>
      </c>
      <c r="K1057" s="5" t="str">
        <f>OBV!G1057</f>
        <v>NEUTRAL</v>
      </c>
      <c r="L1057" s="5" t="str">
        <f>OBV!H1057</f>
        <v>NEUTRAL</v>
      </c>
    </row>
    <row r="1058" spans="1:12" ht="13.5" x14ac:dyDescent="0.25">
      <c r="A1058" s="3">
        <f>RSI!A1058</f>
        <v>43851</v>
      </c>
      <c r="B1058" s="2">
        <f>RSI!B1058</f>
        <v>1.3652</v>
      </c>
      <c r="C1058" s="2">
        <f>RSI!I1058</f>
        <v>48.040699320238431</v>
      </c>
      <c r="D1058" s="2">
        <f>MACD!E1058</f>
        <v>-1.1611822530344096E-3</v>
      </c>
      <c r="E1058" s="2">
        <f>MACD!F1058</f>
        <v>-6.9571297870265963E-4</v>
      </c>
      <c r="F1058" s="2">
        <f>'Moving Avg'!D1058</f>
        <v>1.3652</v>
      </c>
      <c r="G1058" s="2">
        <f>'Moving Avg'!F1058</f>
        <v>1.3648300000000007</v>
      </c>
      <c r="H1058" s="2">
        <f>'Moving Avg'!G1058</f>
        <v>1.3650520000000008</v>
      </c>
      <c r="I1058" s="2">
        <f>'Moving Avg'!H1058</f>
        <v>1.3344619999999976</v>
      </c>
      <c r="J1058" s="5" t="str">
        <f>OBV!F1058</f>
        <v>NEUTRAL</v>
      </c>
      <c r="K1058" s="5" t="str">
        <f>OBV!G1058</f>
        <v>NEUTRAL</v>
      </c>
      <c r="L1058" s="5" t="str">
        <f>OBV!H1058</f>
        <v>NEUTRAL</v>
      </c>
    </row>
    <row r="1059" spans="1:12" ht="13.5" x14ac:dyDescent="0.25">
      <c r="A1059" s="3">
        <f>RSI!A1059</f>
        <v>43852</v>
      </c>
      <c r="B1059" s="2">
        <f>RSI!B1059</f>
        <v>1.3652</v>
      </c>
      <c r="C1059" s="2">
        <f>RSI!I1059</f>
        <v>48.040699320238431</v>
      </c>
      <c r="D1059" s="2">
        <f>MACD!E1059</f>
        <v>-9.9950956084371434E-4</v>
      </c>
      <c r="E1059" s="2">
        <f>MACD!F1059</f>
        <v>-7.564722951308707E-4</v>
      </c>
      <c r="F1059" s="2">
        <f>'Moving Avg'!D1059</f>
        <v>1.3652</v>
      </c>
      <c r="G1059" s="2">
        <f>'Moving Avg'!F1059</f>
        <v>1.3648300000000007</v>
      </c>
      <c r="H1059" s="2">
        <f>'Moving Avg'!G1059</f>
        <v>1.3650520000000008</v>
      </c>
      <c r="I1059" s="2">
        <f>'Moving Avg'!H1059</f>
        <v>1.3348049999999978</v>
      </c>
      <c r="J1059" s="5" t="str">
        <f>OBV!F1059</f>
        <v>NEUTRAL</v>
      </c>
      <c r="K1059" s="5" t="str">
        <f>OBV!G1059</f>
        <v>NEUTRAL</v>
      </c>
      <c r="L1059" s="5" t="str">
        <f>OBV!H1059</f>
        <v>NEUTRAL</v>
      </c>
    </row>
    <row r="1060" spans="1:12" ht="13.5" x14ac:dyDescent="0.25">
      <c r="A1060" s="3">
        <f>RSI!A1060</f>
        <v>43853</v>
      </c>
      <c r="B1060" s="2">
        <f>RSI!B1060</f>
        <v>1.3652</v>
      </c>
      <c r="C1060" s="2">
        <f>RSI!I1060</f>
        <v>48.040699320238431</v>
      </c>
      <c r="D1060" s="2">
        <f>MACD!E1060</f>
        <v>-8.6145249931712797E-4</v>
      </c>
      <c r="E1060" s="2">
        <f>MACD!F1060</f>
        <v>-7.7746833596812216E-4</v>
      </c>
      <c r="F1060" s="2">
        <f>'Moving Avg'!D1060</f>
        <v>1.3652</v>
      </c>
      <c r="G1060" s="2">
        <f>'Moving Avg'!F1060</f>
        <v>1.3648300000000007</v>
      </c>
      <c r="H1060" s="2">
        <f>'Moving Avg'!G1060</f>
        <v>1.3650520000000008</v>
      </c>
      <c r="I1060" s="2">
        <f>'Moving Avg'!H1060</f>
        <v>1.3351479999999976</v>
      </c>
      <c r="J1060" s="5" t="str">
        <f>OBV!F1060</f>
        <v>NEUTRAL</v>
      </c>
      <c r="K1060" s="5" t="str">
        <f>OBV!G1060</f>
        <v>NEUTRAL</v>
      </c>
      <c r="L1060" s="5" t="str">
        <f>OBV!H1060</f>
        <v>NEUTRAL</v>
      </c>
    </row>
    <row r="1061" spans="1:12" ht="13.5" x14ac:dyDescent="0.25">
      <c r="A1061" s="3">
        <f>RSI!A1061</f>
        <v>43854</v>
      </c>
      <c r="B1061" s="2">
        <f>RSI!B1061</f>
        <v>1.3652</v>
      </c>
      <c r="C1061" s="2">
        <f>RSI!I1061</f>
        <v>48.040699320238431</v>
      </c>
      <c r="D1061" s="2">
        <f>MACD!E1061</f>
        <v>-7.4347101237370872E-4</v>
      </c>
      <c r="E1061" s="2">
        <f>MACD!F1061</f>
        <v>-7.7066887124923949E-4</v>
      </c>
      <c r="F1061" s="2">
        <f>'Moving Avg'!D1061</f>
        <v>1.3652</v>
      </c>
      <c r="G1061" s="2">
        <f>'Moving Avg'!F1061</f>
        <v>1.3648300000000007</v>
      </c>
      <c r="H1061" s="2">
        <f>'Moving Avg'!G1061</f>
        <v>1.3650520000000008</v>
      </c>
      <c r="I1061" s="2">
        <f>'Moving Avg'!H1061</f>
        <v>1.3354909999999975</v>
      </c>
      <c r="J1061" s="5" t="str">
        <f>OBV!F1061</f>
        <v>NEUTRAL</v>
      </c>
      <c r="K1061" s="5" t="str">
        <f>OBV!G1061</f>
        <v>NEUTRAL</v>
      </c>
      <c r="L1061" s="5" t="str">
        <f>OBV!H1061</f>
        <v>NEUTRAL</v>
      </c>
    </row>
    <row r="1062" spans="1:12" ht="13.5" x14ac:dyDescent="0.25">
      <c r="A1062" s="3">
        <f>RSI!A1062</f>
        <v>43857</v>
      </c>
      <c r="B1062" s="2">
        <f>RSI!B1062</f>
        <v>1.3652</v>
      </c>
      <c r="C1062" s="2">
        <f>RSI!I1062</f>
        <v>48.040699320238431</v>
      </c>
      <c r="D1062" s="2">
        <f>MACD!E1062</f>
        <v>-6.4256277032548326E-4</v>
      </c>
      <c r="E1062" s="2">
        <f>MACD!F1062</f>
        <v>-7.4504765106448833E-4</v>
      </c>
      <c r="F1062" s="2">
        <f>'Moving Avg'!D1062</f>
        <v>1.3652</v>
      </c>
      <c r="G1062" s="2">
        <f>'Moving Avg'!F1062</f>
        <v>1.3648300000000007</v>
      </c>
      <c r="H1062" s="2">
        <f>'Moving Avg'!G1062</f>
        <v>1.3650520000000008</v>
      </c>
      <c r="I1062" s="2">
        <f>'Moving Avg'!H1062</f>
        <v>1.3358339999999975</v>
      </c>
      <c r="J1062" s="5" t="str">
        <f>OBV!F1062</f>
        <v>NEUTRAL</v>
      </c>
      <c r="K1062" s="5" t="str">
        <f>OBV!G1062</f>
        <v>NEUTRAL</v>
      </c>
      <c r="L1062" s="5" t="str">
        <f>OBV!H1062</f>
        <v>NEUTRAL</v>
      </c>
    </row>
    <row r="1063" spans="1:12" ht="13.5" x14ac:dyDescent="0.25">
      <c r="A1063" s="3">
        <f>RSI!A1063</f>
        <v>43858</v>
      </c>
      <c r="B1063" s="2">
        <f>RSI!B1063</f>
        <v>1.3652</v>
      </c>
      <c r="C1063" s="2">
        <f>RSI!I1063</f>
        <v>48.040699320238431</v>
      </c>
      <c r="D1063" s="2">
        <f>MACD!E1063</f>
        <v>-5.561809536742679E-4</v>
      </c>
      <c r="E1063" s="2">
        <f>MACD!F1063</f>
        <v>-7.0727431158644429E-4</v>
      </c>
      <c r="F1063" s="2">
        <f>'Moving Avg'!D1063</f>
        <v>1.3652</v>
      </c>
      <c r="G1063" s="2">
        <f>'Moving Avg'!F1063</f>
        <v>1.3648300000000007</v>
      </c>
      <c r="H1063" s="2">
        <f>'Moving Avg'!G1063</f>
        <v>1.3650520000000008</v>
      </c>
      <c r="I1063" s="2">
        <f>'Moving Avg'!H1063</f>
        <v>1.3361769999999975</v>
      </c>
      <c r="J1063" s="5" t="str">
        <f>OBV!F1063</f>
        <v>NEUTRAL</v>
      </c>
      <c r="K1063" s="5" t="str">
        <f>OBV!G1063</f>
        <v>NEUTRAL</v>
      </c>
      <c r="L1063" s="5" t="str">
        <f>OBV!H1063</f>
        <v>NEUTRAL</v>
      </c>
    </row>
    <row r="1064" spans="1:12" ht="13.5" x14ac:dyDescent="0.25">
      <c r="A1064" s="3">
        <f>RSI!A1064</f>
        <v>43859</v>
      </c>
      <c r="B1064" s="2">
        <f>RSI!B1064</f>
        <v>1.3652</v>
      </c>
      <c r="C1064" s="2">
        <f>RSI!I1064</f>
        <v>48.040699320238431</v>
      </c>
      <c r="D1064" s="2">
        <f>MACD!E1064</f>
        <v>-4.8216464770911571E-4</v>
      </c>
      <c r="E1064" s="2">
        <f>MACD!F1064</f>
        <v>-6.6225237881097857E-4</v>
      </c>
      <c r="F1064" s="2">
        <f>'Moving Avg'!D1064</f>
        <v>1.3652</v>
      </c>
      <c r="G1064" s="2">
        <f>'Moving Avg'!F1064</f>
        <v>1.3648300000000007</v>
      </c>
      <c r="H1064" s="2">
        <f>'Moving Avg'!G1064</f>
        <v>1.3650520000000008</v>
      </c>
      <c r="I1064" s="2">
        <f>'Moving Avg'!H1064</f>
        <v>1.3366569999999973</v>
      </c>
      <c r="J1064" s="5" t="str">
        <f>OBV!F1064</f>
        <v>NEUTRAL</v>
      </c>
      <c r="K1064" s="5" t="str">
        <f>OBV!G1064</f>
        <v>NEUTRAL</v>
      </c>
      <c r="L1064" s="5" t="str">
        <f>OBV!H1064</f>
        <v>NEUTRAL</v>
      </c>
    </row>
    <row r="1065" spans="1:12" ht="13.5" x14ac:dyDescent="0.25">
      <c r="A1065" s="3">
        <f>RSI!A1065</f>
        <v>43860</v>
      </c>
      <c r="B1065" s="2">
        <f>RSI!B1065</f>
        <v>1.3652</v>
      </c>
      <c r="C1065" s="2">
        <f>RSI!I1065</f>
        <v>48.040699320238431</v>
      </c>
      <c r="D1065" s="2">
        <f>MACD!E1065</f>
        <v>-4.1867991058297527E-4</v>
      </c>
      <c r="E1065" s="2">
        <f>MACD!F1065</f>
        <v>-6.13537885165378E-4</v>
      </c>
      <c r="F1065" s="2">
        <f>'Moving Avg'!D1065</f>
        <v>1.3652</v>
      </c>
      <c r="G1065" s="2">
        <f>'Moving Avg'!F1065</f>
        <v>1.3648300000000007</v>
      </c>
      <c r="H1065" s="2">
        <f>'Moving Avg'!G1065</f>
        <v>1.3650520000000008</v>
      </c>
      <c r="I1065" s="2">
        <f>'Moving Avg'!H1065</f>
        <v>1.3371369999999974</v>
      </c>
      <c r="J1065" s="5" t="str">
        <f>OBV!F1065</f>
        <v>NEUTRAL</v>
      </c>
      <c r="K1065" s="5" t="str">
        <f>OBV!G1065</f>
        <v>NEUTRAL</v>
      </c>
      <c r="L1065" s="5" t="str">
        <f>OBV!H1065</f>
        <v>NEUTRAL</v>
      </c>
    </row>
    <row r="1066" spans="1:12" ht="13.5" x14ac:dyDescent="0.25">
      <c r="A1066" s="3">
        <f>RSI!A1066</f>
        <v>43861</v>
      </c>
      <c r="B1066" s="2">
        <f>RSI!B1066</f>
        <v>1.3652</v>
      </c>
      <c r="C1066" s="2">
        <f>RSI!I1066</f>
        <v>48.040699320238438</v>
      </c>
      <c r="D1066" s="2">
        <f>MACD!E1066</f>
        <v>-3.641698753920064E-4</v>
      </c>
      <c r="E1066" s="2">
        <f>MACD!F1066</f>
        <v>-5.6366428321070366E-4</v>
      </c>
      <c r="F1066" s="2">
        <f>'Moving Avg'!D1066</f>
        <v>1.3652</v>
      </c>
      <c r="G1066" s="2">
        <f>'Moving Avg'!F1066</f>
        <v>1.3648300000000007</v>
      </c>
      <c r="H1066" s="2">
        <f>'Moving Avg'!G1066</f>
        <v>1.3650520000000008</v>
      </c>
      <c r="I1066" s="2">
        <f>'Moving Avg'!H1066</f>
        <v>1.3376169999999974</v>
      </c>
      <c r="J1066" s="5" t="str">
        <f>OBV!F1066</f>
        <v>NEUTRAL</v>
      </c>
      <c r="K1066" s="5" t="str">
        <f>OBV!G1066</f>
        <v>NEUTRAL</v>
      </c>
      <c r="L1066" s="5" t="str">
        <f>OBV!H1066</f>
        <v>NEUTRAL</v>
      </c>
    </row>
    <row r="1067" spans="1:12" ht="13.5" x14ac:dyDescent="0.25">
      <c r="A1067" s="3">
        <f>RSI!A1067</f>
        <v>43864</v>
      </c>
      <c r="B1067" s="2">
        <f>RSI!B1067</f>
        <v>1.3652</v>
      </c>
      <c r="C1067" s="2">
        <f>RSI!I1067</f>
        <v>48.040699320238438</v>
      </c>
      <c r="D1067" s="2">
        <f>MACD!E1067</f>
        <v>-3.1731249881339352E-4</v>
      </c>
      <c r="E1067" s="2">
        <f>MACD!F1067</f>
        <v>-5.1439392633124167E-4</v>
      </c>
      <c r="F1067" s="2">
        <f>'Moving Avg'!D1067</f>
        <v>1.3652</v>
      </c>
      <c r="G1067" s="2">
        <f>'Moving Avg'!F1067</f>
        <v>1.3652000000000006</v>
      </c>
      <c r="H1067" s="2">
        <f>'Moving Avg'!G1067</f>
        <v>1.3650520000000008</v>
      </c>
      <c r="I1067" s="2">
        <f>'Moving Avg'!H1067</f>
        <v>1.3380969999999974</v>
      </c>
      <c r="J1067" s="5" t="str">
        <f>OBV!F1067</f>
        <v>NEUTRAL</v>
      </c>
      <c r="K1067" s="5" t="str">
        <f>OBV!G1067</f>
        <v>NEUTRAL</v>
      </c>
      <c r="L1067" s="5" t="str">
        <f>OBV!H1067</f>
        <v>NEUTRAL</v>
      </c>
    </row>
    <row r="1068" spans="1:12" ht="13.5" x14ac:dyDescent="0.25">
      <c r="A1068" s="3">
        <f>RSI!A1068</f>
        <v>43865</v>
      </c>
      <c r="B1068" s="2">
        <f>RSI!B1068</f>
        <v>1.3652</v>
      </c>
      <c r="C1068" s="2">
        <f>RSI!I1068</f>
        <v>48.040699320238438</v>
      </c>
      <c r="D1068" s="2">
        <f>MACD!E1068</f>
        <v>-2.7698478213422639E-4</v>
      </c>
      <c r="E1068" s="2">
        <f>MACD!F1068</f>
        <v>-4.6691209749183859E-4</v>
      </c>
      <c r="F1068" s="2">
        <f>'Moving Avg'!D1068</f>
        <v>1.3652</v>
      </c>
      <c r="G1068" s="2">
        <f>'Moving Avg'!F1068</f>
        <v>1.3652000000000006</v>
      </c>
      <c r="H1068" s="2">
        <f>'Moving Avg'!G1068</f>
        <v>1.3650520000000008</v>
      </c>
      <c r="I1068" s="2">
        <f>'Moving Avg'!H1068</f>
        <v>1.338576999999997</v>
      </c>
      <c r="J1068" s="5" t="str">
        <f>OBV!F1068</f>
        <v>NEUTRAL</v>
      </c>
      <c r="K1068" s="5" t="str">
        <f>OBV!G1068</f>
        <v>NEUTRAL</v>
      </c>
      <c r="L1068" s="5" t="str">
        <f>OBV!H1068</f>
        <v>NEUTRAL</v>
      </c>
    </row>
    <row r="1069" spans="1:12" ht="13.5" x14ac:dyDescent="0.25">
      <c r="A1069" s="3">
        <f>RSI!A1069</f>
        <v>43866</v>
      </c>
      <c r="B1069" s="2">
        <f>RSI!B1069</f>
        <v>1.3652</v>
      </c>
      <c r="C1069" s="2">
        <f>RSI!I1069</f>
        <v>48.040699320238431</v>
      </c>
      <c r="D1069" s="2">
        <f>MACD!E1069</f>
        <v>-2.4223247097943101E-4</v>
      </c>
      <c r="E1069" s="2">
        <f>MACD!F1069</f>
        <v>-4.2197617218935708E-4</v>
      </c>
      <c r="F1069" s="2">
        <f>'Moving Avg'!D1069</f>
        <v>1.3652</v>
      </c>
      <c r="G1069" s="2">
        <f>'Moving Avg'!F1069</f>
        <v>1.3652000000000006</v>
      </c>
      <c r="H1069" s="2">
        <f>'Moving Avg'!G1069</f>
        <v>1.3650520000000008</v>
      </c>
      <c r="I1069" s="2">
        <f>'Moving Avg'!H1069</f>
        <v>1.3390569999999971</v>
      </c>
      <c r="J1069" s="5" t="str">
        <f>OBV!F1069</f>
        <v>NEUTRAL</v>
      </c>
      <c r="K1069" s="5" t="str">
        <f>OBV!G1069</f>
        <v>NEUTRAL</v>
      </c>
      <c r="L1069" s="5" t="str">
        <f>OBV!H1069</f>
        <v>NEUTRAL</v>
      </c>
    </row>
    <row r="1070" spans="1:12" ht="13.5" x14ac:dyDescent="0.25">
      <c r="A1070" s="3">
        <f>RSI!A1070</f>
        <v>43867</v>
      </c>
      <c r="B1070" s="2">
        <f>RSI!B1070</f>
        <v>1.3652</v>
      </c>
      <c r="C1070" s="2">
        <f>RSI!I1070</f>
        <v>48.040699320238431</v>
      </c>
      <c r="D1070" s="2">
        <f>MACD!E1070</f>
        <v>-2.1224439277034435E-4</v>
      </c>
      <c r="E1070" s="2">
        <f>MACD!F1070</f>
        <v>-3.8002981630555455E-4</v>
      </c>
      <c r="F1070" s="2">
        <f>'Moving Avg'!D1070</f>
        <v>1.3652</v>
      </c>
      <c r="G1070" s="2">
        <f>'Moving Avg'!F1070</f>
        <v>1.3652000000000006</v>
      </c>
      <c r="H1070" s="2">
        <f>'Moving Avg'!G1070</f>
        <v>1.3650520000000008</v>
      </c>
      <c r="I1070" s="2">
        <f>'Moving Avg'!H1070</f>
        <v>1.3395369999999971</v>
      </c>
      <c r="J1070" s="5" t="str">
        <f>OBV!F1070</f>
        <v>NEUTRAL</v>
      </c>
      <c r="K1070" s="5" t="str">
        <f>OBV!G1070</f>
        <v>NEUTRAL</v>
      </c>
      <c r="L1070" s="5" t="str">
        <f>OBV!H1070</f>
        <v>NEUTRAL</v>
      </c>
    </row>
    <row r="1071" spans="1:12" ht="13.5" x14ac:dyDescent="0.25">
      <c r="A1071" s="3">
        <f>RSI!A1071</f>
        <v>43868</v>
      </c>
      <c r="B1071" s="2">
        <f>RSI!B1071</f>
        <v>1.3652</v>
      </c>
      <c r="C1071" s="2">
        <f>RSI!I1071</f>
        <v>48.040699320238431</v>
      </c>
      <c r="D1071" s="2">
        <f>MACD!E1071</f>
        <v>-1.8633072018148233E-4</v>
      </c>
      <c r="E1071" s="2">
        <f>MACD!F1071</f>
        <v>-3.4128999708074018E-4</v>
      </c>
      <c r="F1071" s="2">
        <f>'Moving Avg'!D1071</f>
        <v>1.3652</v>
      </c>
      <c r="G1071" s="2">
        <f>'Moving Avg'!F1071</f>
        <v>1.3652000000000006</v>
      </c>
      <c r="H1071" s="2">
        <f>'Moving Avg'!G1071</f>
        <v>1.3650520000000008</v>
      </c>
      <c r="I1071" s="2">
        <f>'Moving Avg'!H1071</f>
        <v>1.3400169999999971</v>
      </c>
      <c r="J1071" s="5" t="str">
        <f>OBV!F1071</f>
        <v>NEUTRAL</v>
      </c>
      <c r="K1071" s="5" t="str">
        <f>OBV!G1071</f>
        <v>NEUTRAL</v>
      </c>
      <c r="L1071" s="5" t="str">
        <f>OBV!H1071</f>
        <v>NEUTRAL</v>
      </c>
    </row>
    <row r="1072" spans="1:12" ht="13.5" x14ac:dyDescent="0.25">
      <c r="A1072" s="3">
        <f>RSI!A1072</f>
        <v>43871</v>
      </c>
      <c r="B1072" s="2">
        <f>RSI!B1072</f>
        <v>1.3652</v>
      </c>
      <c r="C1072" s="2">
        <f>RSI!I1072</f>
        <v>48.040699320238431</v>
      </c>
      <c r="D1072" s="2">
        <f>MACD!E1072</f>
        <v>-1.639045582366716E-4</v>
      </c>
      <c r="E1072" s="2">
        <f>MACD!F1072</f>
        <v>-3.0581290931192646E-4</v>
      </c>
      <c r="F1072" s="2">
        <f>'Moving Avg'!D1072</f>
        <v>1.3652</v>
      </c>
      <c r="G1072" s="2">
        <f>'Moving Avg'!F1072</f>
        <v>1.3652000000000006</v>
      </c>
      <c r="H1072" s="2">
        <f>'Moving Avg'!G1072</f>
        <v>1.3650520000000008</v>
      </c>
      <c r="I1072" s="2">
        <f>'Moving Avg'!H1072</f>
        <v>1.3404969999999969</v>
      </c>
      <c r="J1072" s="5" t="str">
        <f>OBV!F1072</f>
        <v>NEUTRAL</v>
      </c>
      <c r="K1072" s="5" t="str">
        <f>OBV!G1072</f>
        <v>NEUTRAL</v>
      </c>
      <c r="L1072" s="5" t="str">
        <f>OBV!H1072</f>
        <v>NEUTRAL</v>
      </c>
    </row>
    <row r="1073" spans="1:12" ht="13.5" x14ac:dyDescent="0.25">
      <c r="A1073" s="3">
        <f>RSI!A1073</f>
        <v>43872</v>
      </c>
      <c r="B1073" s="2">
        <f>RSI!B1073</f>
        <v>1.3652</v>
      </c>
      <c r="C1073" s="2">
        <f>RSI!I1073</f>
        <v>48.040699320238431</v>
      </c>
      <c r="D1073" s="2">
        <f>MACD!E1073</f>
        <v>-1.4446634522324864E-4</v>
      </c>
      <c r="E1073" s="2">
        <f>MACD!F1073</f>
        <v>-2.7354359649419091E-4</v>
      </c>
      <c r="F1073" s="2">
        <f>'Moving Avg'!D1073</f>
        <v>1.3652</v>
      </c>
      <c r="G1073" s="2">
        <f>'Moving Avg'!F1073</f>
        <v>1.3652000000000006</v>
      </c>
      <c r="H1073" s="2">
        <f>'Moving Avg'!G1073</f>
        <v>1.3650520000000013</v>
      </c>
      <c r="I1073" s="2">
        <f>'Moving Avg'!H1073</f>
        <v>1.340976999999997</v>
      </c>
      <c r="J1073" s="5" t="str">
        <f>OBV!F1073</f>
        <v>NEUTRAL</v>
      </c>
      <c r="K1073" s="5" t="str">
        <f>OBV!G1073</f>
        <v>NEUTRAL</v>
      </c>
      <c r="L1073" s="5" t="str">
        <f>OBV!H1073</f>
        <v>NEUTRAL</v>
      </c>
    </row>
    <row r="1074" spans="1:12" ht="13.5" x14ac:dyDescent="0.25">
      <c r="A1074" s="3">
        <f>RSI!A1074</f>
        <v>43873</v>
      </c>
      <c r="B1074" s="2">
        <f>RSI!B1074</f>
        <v>1.3652</v>
      </c>
      <c r="C1074" s="2">
        <f>RSI!I1074</f>
        <v>48.040699320238424</v>
      </c>
      <c r="D1074" s="2">
        <f>MACD!E1074</f>
        <v>-1.2759063593636988E-4</v>
      </c>
      <c r="E1074" s="2">
        <f>MACD!F1074</f>
        <v>-2.4435300438262669E-4</v>
      </c>
      <c r="F1074" s="2">
        <f>'Moving Avg'!D1074</f>
        <v>1.3652</v>
      </c>
      <c r="G1074" s="2">
        <f>'Moving Avg'!F1074</f>
        <v>1.3652000000000006</v>
      </c>
      <c r="H1074" s="2">
        <f>'Moving Avg'!G1074</f>
        <v>1.3650520000000013</v>
      </c>
      <c r="I1074" s="2">
        <f>'Moving Avg'!H1074</f>
        <v>1.3414569999999972</v>
      </c>
      <c r="J1074" s="5" t="str">
        <f>OBV!F1074</f>
        <v>NEUTRAL</v>
      </c>
      <c r="K1074" s="5" t="str">
        <f>OBV!G1074</f>
        <v>NEUTRAL</v>
      </c>
      <c r="L1074" s="5" t="str">
        <f>OBV!H1074</f>
        <v>NEUTRAL</v>
      </c>
    </row>
    <row r="1075" spans="1:12" ht="13.5" x14ac:dyDescent="0.25">
      <c r="A1075" s="3">
        <f>RSI!A1075</f>
        <v>43874</v>
      </c>
      <c r="B1075" s="2">
        <f>RSI!B1075</f>
        <v>1.3652</v>
      </c>
      <c r="C1075" s="2">
        <f>RSI!I1075</f>
        <v>48.040699320238431</v>
      </c>
      <c r="D1075" s="2">
        <f>MACD!E1075</f>
        <v>-1.129149020402398E-4</v>
      </c>
      <c r="E1075" s="2">
        <f>MACD!F1075</f>
        <v>-2.1806538391414931E-4</v>
      </c>
      <c r="F1075" s="2">
        <f>'Moving Avg'!D1075</f>
        <v>1.3652</v>
      </c>
      <c r="G1075" s="2">
        <f>'Moving Avg'!F1075</f>
        <v>1.3652000000000006</v>
      </c>
      <c r="H1075" s="2">
        <f>'Moving Avg'!G1075</f>
        <v>1.3650520000000013</v>
      </c>
      <c r="I1075" s="2">
        <f>'Moving Avg'!H1075</f>
        <v>1.3419369999999973</v>
      </c>
      <c r="J1075" s="5" t="str">
        <f>OBV!F1075</f>
        <v>NEUTRAL</v>
      </c>
      <c r="K1075" s="5" t="str">
        <f>OBV!G1075</f>
        <v>NEUTRAL</v>
      </c>
      <c r="L1075" s="5" t="str">
        <f>OBV!H1075</f>
        <v>NEUTRAL</v>
      </c>
    </row>
    <row r="1076" spans="1:12" ht="13.5" x14ac:dyDescent="0.25">
      <c r="A1076" s="3">
        <f>RSI!A1076</f>
        <v>43875</v>
      </c>
      <c r="B1076" s="2">
        <f>RSI!B1076</f>
        <v>1.3652</v>
      </c>
      <c r="C1076" s="2">
        <f>RSI!I1076</f>
        <v>48.040699320238431</v>
      </c>
      <c r="D1076" s="2">
        <f>MACD!E1076</f>
        <v>-1.0013004041753426E-4</v>
      </c>
      <c r="E1076" s="2">
        <f>MACD!F1076</f>
        <v>-1.9447831521482632E-4</v>
      </c>
      <c r="F1076" s="2">
        <f>'Moving Avg'!D1076</f>
        <v>1.3652</v>
      </c>
      <c r="G1076" s="2">
        <f>'Moving Avg'!F1076</f>
        <v>1.3652000000000006</v>
      </c>
      <c r="H1076" s="2">
        <f>'Moving Avg'!G1076</f>
        <v>1.3650520000000013</v>
      </c>
      <c r="I1076" s="2">
        <f>'Moving Avg'!H1076</f>
        <v>1.3424169999999969</v>
      </c>
      <c r="J1076" s="5" t="str">
        <f>OBV!F1076</f>
        <v>NEUTRAL</v>
      </c>
      <c r="K1076" s="5" t="str">
        <f>OBV!G1076</f>
        <v>NEUTRAL</v>
      </c>
      <c r="L1076" s="5" t="str">
        <f>OBV!H1076</f>
        <v>NEUTRAL</v>
      </c>
    </row>
    <row r="1077" spans="1:12" ht="13.5" x14ac:dyDescent="0.25">
      <c r="A1077" s="3">
        <f>RSI!A1077</f>
        <v>43878</v>
      </c>
      <c r="B1077" s="2">
        <f>RSI!B1077</f>
        <v>1.3652</v>
      </c>
      <c r="C1077" s="2">
        <f>RSI!I1077</f>
        <v>48.040699320238431</v>
      </c>
      <c r="D1077" s="2">
        <f>MACD!E1077</f>
        <v>-8.8972327859204725E-5</v>
      </c>
      <c r="E1077" s="2">
        <f>MACD!F1077</f>
        <v>-1.73377117743702E-4</v>
      </c>
      <c r="F1077" s="2">
        <f>'Moving Avg'!D1077</f>
        <v>1.3652</v>
      </c>
      <c r="G1077" s="2">
        <f>'Moving Avg'!F1077</f>
        <v>1.3652000000000006</v>
      </c>
      <c r="H1077" s="2">
        <f>'Moving Avg'!G1077</f>
        <v>1.3650520000000013</v>
      </c>
      <c r="I1077" s="2">
        <f>'Moving Avg'!H1077</f>
        <v>1.3428969999999969</v>
      </c>
      <c r="J1077" s="5" t="str">
        <f>OBV!F1077</f>
        <v>NEUTRAL</v>
      </c>
      <c r="K1077" s="5" t="str">
        <f>OBV!G1077</f>
        <v>NEUTRAL</v>
      </c>
      <c r="L1077" s="5" t="str">
        <f>OBV!H1077</f>
        <v>NEUTRAL</v>
      </c>
    </row>
    <row r="1078" spans="1:12" ht="13.5" x14ac:dyDescent="0.25">
      <c r="A1078" s="3">
        <f>RSI!A1078</f>
        <v>43879</v>
      </c>
      <c r="B1078" s="2">
        <f>RSI!B1078</f>
        <v>1.3652</v>
      </c>
      <c r="C1078" s="2">
        <f>RSI!I1078</f>
        <v>48.040699320238438</v>
      </c>
      <c r="D1078" s="2">
        <f>MACD!E1078</f>
        <v>-7.9216600608500443E-5</v>
      </c>
      <c r="E1078" s="2">
        <f>MACD!F1078</f>
        <v>-1.545450143166617E-4</v>
      </c>
      <c r="F1078" s="2">
        <f>'Moving Avg'!D1078</f>
        <v>1.3652</v>
      </c>
      <c r="G1078" s="2">
        <f>'Moving Avg'!F1078</f>
        <v>1.3652000000000006</v>
      </c>
      <c r="H1078" s="2">
        <f>'Moving Avg'!G1078</f>
        <v>1.3650520000000013</v>
      </c>
      <c r="I1078" s="2">
        <f>'Moving Avg'!H1078</f>
        <v>1.3433769999999969</v>
      </c>
      <c r="J1078" s="5" t="str">
        <f>OBV!F1078</f>
        <v>NEUTRAL</v>
      </c>
      <c r="K1078" s="5" t="str">
        <f>OBV!G1078</f>
        <v>NEUTRAL</v>
      </c>
      <c r="L1078" s="5" t="str">
        <f>OBV!H1078</f>
        <v>NEUTRAL</v>
      </c>
    </row>
    <row r="1079" spans="1:12" ht="13.5" x14ac:dyDescent="0.25">
      <c r="A1079" s="3">
        <f>RSI!A1079</f>
        <v>43880</v>
      </c>
      <c r="B1079" s="2">
        <f>RSI!B1079</f>
        <v>1.3652</v>
      </c>
      <c r="C1079" s="2">
        <f>RSI!I1079</f>
        <v>48.040699320238431</v>
      </c>
      <c r="D1079" s="2">
        <f>MACD!E1079</f>
        <v>-7.0670471274070223E-5</v>
      </c>
      <c r="E1079" s="2">
        <f>MACD!F1079</f>
        <v>-1.3777010570814339E-4</v>
      </c>
      <c r="F1079" s="2">
        <f>'Moving Avg'!D1079</f>
        <v>1.3652</v>
      </c>
      <c r="G1079" s="2">
        <f>'Moving Avg'!F1079</f>
        <v>1.3652000000000006</v>
      </c>
      <c r="H1079" s="2">
        <f>'Moving Avg'!G1079</f>
        <v>1.3650520000000013</v>
      </c>
      <c r="I1079" s="2">
        <f>'Moving Avg'!H1079</f>
        <v>1.343856999999997</v>
      </c>
      <c r="J1079" s="5" t="str">
        <f>OBV!F1079</f>
        <v>NEUTRAL</v>
      </c>
      <c r="K1079" s="5" t="str">
        <f>OBV!G1079</f>
        <v>NEUTRAL</v>
      </c>
      <c r="L1079" s="5" t="str">
        <f>OBV!H1079</f>
        <v>NEUTRAL</v>
      </c>
    </row>
    <row r="1080" spans="1:12" ht="13.5" x14ac:dyDescent="0.25">
      <c r="A1080" s="3">
        <f>RSI!A1080</f>
        <v>43881</v>
      </c>
      <c r="B1080" s="2">
        <f>RSI!B1080</f>
        <v>1.3652</v>
      </c>
      <c r="C1080" s="2">
        <f>RSI!I1080</f>
        <v>48.040699320238431</v>
      </c>
      <c r="D1080" s="2">
        <f>MACD!E1080</f>
        <v>-6.3169424401987584E-5</v>
      </c>
      <c r="E1080" s="2">
        <f>MACD!F1080</f>
        <v>-1.2284996944691222E-4</v>
      </c>
      <c r="F1080" s="2">
        <f>'Moving Avg'!D1080</f>
        <v>1.3652</v>
      </c>
      <c r="G1080" s="2">
        <f>'Moving Avg'!F1080</f>
        <v>1.3652000000000006</v>
      </c>
      <c r="H1080" s="2">
        <f>'Moving Avg'!G1080</f>
        <v>1.3650520000000013</v>
      </c>
      <c r="I1080" s="2">
        <f>'Moving Avg'!H1080</f>
        <v>1.344336999999997</v>
      </c>
      <c r="J1080" s="5" t="str">
        <f>OBV!F1080</f>
        <v>NEUTRAL</v>
      </c>
      <c r="K1080" s="5" t="str">
        <f>OBV!G1080</f>
        <v>NEUTRAL</v>
      </c>
      <c r="L1080" s="5" t="str">
        <f>OBV!H1080</f>
        <v>NEUTRAL</v>
      </c>
    </row>
    <row r="1081" spans="1:12" ht="13.5" x14ac:dyDescent="0.25">
      <c r="A1081" s="3">
        <f>RSI!A1081</f>
        <v>43882</v>
      </c>
      <c r="B1081" s="2">
        <f>RSI!B1081</f>
        <v>1.3652</v>
      </c>
      <c r="C1081" s="2">
        <f>RSI!I1081</f>
        <v>48.040699320238431</v>
      </c>
      <c r="D1081" s="2">
        <f>MACD!E1081</f>
        <v>-5.657265634684272E-5</v>
      </c>
      <c r="E1081" s="2">
        <f>MACD!F1081</f>
        <v>-1.0959450682689832E-4</v>
      </c>
      <c r="F1081" s="2">
        <f>'Moving Avg'!D1081</f>
        <v>1.3652</v>
      </c>
      <c r="G1081" s="2">
        <f>'Moving Avg'!F1081</f>
        <v>1.3652000000000006</v>
      </c>
      <c r="H1081" s="2">
        <f>'Moving Avg'!G1081</f>
        <v>1.3650520000000013</v>
      </c>
      <c r="I1081" s="2">
        <f>'Moving Avg'!H1081</f>
        <v>1.344816999999997</v>
      </c>
      <c r="J1081" s="5" t="str">
        <f>OBV!F1081</f>
        <v>NEUTRAL</v>
      </c>
      <c r="K1081" s="5" t="str">
        <f>OBV!G1081</f>
        <v>NEUTRAL</v>
      </c>
      <c r="L1081" s="5" t="str">
        <f>OBV!H1081</f>
        <v>NEUTRAL</v>
      </c>
    </row>
    <row r="1082" spans="1:12" ht="13.5" x14ac:dyDescent="0.25">
      <c r="A1082" s="3">
        <f>RSI!A1082</f>
        <v>43885</v>
      </c>
      <c r="B1082" s="2">
        <f>RSI!B1082</f>
        <v>1.3652</v>
      </c>
      <c r="C1082" s="2">
        <f>RSI!I1082</f>
        <v>48.040699320238431</v>
      </c>
      <c r="D1082" s="2">
        <f>MACD!E1082</f>
        <v>-5.075954568978247E-5</v>
      </c>
      <c r="E1082" s="2">
        <f>MACD!F1082</f>
        <v>-9.7827514599475144E-5</v>
      </c>
      <c r="F1082" s="2">
        <f>'Moving Avg'!D1082</f>
        <v>1.3652</v>
      </c>
      <c r="G1082" s="2">
        <f>'Moving Avg'!F1082</f>
        <v>1.3652000000000006</v>
      </c>
      <c r="H1082" s="2">
        <f>'Moving Avg'!G1082</f>
        <v>1.3650520000000013</v>
      </c>
      <c r="I1082" s="2">
        <f>'Moving Avg'!H1082</f>
        <v>1.3452969999999969</v>
      </c>
      <c r="J1082" s="5" t="str">
        <f>OBV!F1082</f>
        <v>NEUTRAL</v>
      </c>
      <c r="K1082" s="5" t="str">
        <f>OBV!G1082</f>
        <v>NEUTRAL</v>
      </c>
      <c r="L1082" s="5" t="str">
        <f>OBV!H1082</f>
        <v>NEUTRAL</v>
      </c>
    </row>
    <row r="1083" spans="1:12" ht="13.5" x14ac:dyDescent="0.25">
      <c r="A1083" s="3">
        <f>RSI!A1083</f>
        <v>43886</v>
      </c>
      <c r="B1083" s="2">
        <f>RSI!B1083</f>
        <v>1.3652</v>
      </c>
      <c r="C1083" s="2">
        <f>RSI!I1083</f>
        <v>48.040699320238431</v>
      </c>
      <c r="D1083" s="2">
        <f>MACD!E1083</f>
        <v>-4.562665790230902E-5</v>
      </c>
      <c r="E1083" s="2">
        <f>MACD!F1083</f>
        <v>-8.7387343260041927E-5</v>
      </c>
      <c r="F1083" s="2">
        <f>'Moving Avg'!D1083</f>
        <v>1.3652</v>
      </c>
      <c r="G1083" s="2">
        <f>'Moving Avg'!F1083</f>
        <v>1.3652000000000006</v>
      </c>
      <c r="H1083" s="2">
        <f>'Moving Avg'!G1083</f>
        <v>1.3650520000000013</v>
      </c>
      <c r="I1083" s="2">
        <f>'Moving Avg'!H1083</f>
        <v>1.3457769999999969</v>
      </c>
      <c r="J1083" s="5" t="str">
        <f>OBV!F1083</f>
        <v>NEUTRAL</v>
      </c>
      <c r="K1083" s="5" t="str">
        <f>OBV!G1083</f>
        <v>NEUTRAL</v>
      </c>
      <c r="L1083" s="5" t="str">
        <f>OBV!H1083</f>
        <v>NEUTRAL</v>
      </c>
    </row>
    <row r="1084" spans="1:12" ht="13.5" x14ac:dyDescent="0.25">
      <c r="A1084" s="3">
        <f>RSI!A1084</f>
        <v>43887</v>
      </c>
      <c r="B1084" s="2">
        <f>RSI!B1084</f>
        <v>1.3726</v>
      </c>
      <c r="C1084" s="2">
        <f>RSI!I1084</f>
        <v>93.025476993489875</v>
      </c>
      <c r="D1084" s="2">
        <f>MACD!E1084</f>
        <v>-5.8923335085614426E-4</v>
      </c>
      <c r="E1084" s="2">
        <f>MACD!F1084</f>
        <v>-1.8775654477926241E-4</v>
      </c>
      <c r="F1084" s="2">
        <f>'Moving Avg'!D1084</f>
        <v>1.3666800000000001</v>
      </c>
      <c r="G1084" s="2">
        <f>'Moving Avg'!F1084</f>
        <v>1.3655700000000004</v>
      </c>
      <c r="H1084" s="2">
        <f>'Moving Avg'!G1084</f>
        <v>1.3652000000000013</v>
      </c>
      <c r="I1084" s="2">
        <f>'Moving Avg'!H1084</f>
        <v>1.3462939999999963</v>
      </c>
      <c r="J1084" s="5" t="str">
        <f>OBV!F1084</f>
        <v>BULLISH</v>
      </c>
      <c r="K1084" s="5" t="str">
        <f>OBV!G1084</f>
        <v>WEAK</v>
      </c>
      <c r="L1084" s="5" t="str">
        <f>OBV!H1084</f>
        <v>CONFIRMED BULLISH</v>
      </c>
    </row>
    <row r="1085" spans="1:12" ht="13.5" x14ac:dyDescent="0.25">
      <c r="A1085" s="3">
        <f>RSI!A1085</f>
        <v>43888</v>
      </c>
      <c r="B1085" s="2">
        <f>RSI!B1085</f>
        <v>1.3726</v>
      </c>
      <c r="C1085" s="2">
        <f>RSI!I1085</f>
        <v>93.025476993489875</v>
      </c>
      <c r="D1085" s="2">
        <f>MACD!E1085</f>
        <v>-1.0927516048702124E-3</v>
      </c>
      <c r="E1085" s="2">
        <f>MACD!F1085</f>
        <v>-3.6875555679745245E-4</v>
      </c>
      <c r="F1085" s="2">
        <f>'Moving Avg'!D1085</f>
        <v>1.36816</v>
      </c>
      <c r="G1085" s="2">
        <f>'Moving Avg'!F1085</f>
        <v>1.3659400000000004</v>
      </c>
      <c r="H1085" s="2">
        <f>'Moving Avg'!G1085</f>
        <v>1.3653480000000013</v>
      </c>
      <c r="I1085" s="2">
        <f>'Moving Avg'!H1085</f>
        <v>1.3468109999999962</v>
      </c>
      <c r="J1085" s="5" t="str">
        <f>OBV!F1085</f>
        <v>BULLISH</v>
      </c>
      <c r="K1085" s="5" t="str">
        <f>OBV!G1085</f>
        <v>WEAK</v>
      </c>
      <c r="L1085" s="5" t="str">
        <f>OBV!H1085</f>
        <v>CONFIRMED BULLISH</v>
      </c>
    </row>
    <row r="1086" spans="1:12" ht="13.5" x14ac:dyDescent="0.25">
      <c r="A1086" s="3">
        <f>RSI!A1086</f>
        <v>43889</v>
      </c>
      <c r="B1086" s="2">
        <f>RSI!B1086</f>
        <v>1.3726</v>
      </c>
      <c r="C1086" s="2">
        <f>RSI!I1086</f>
        <v>93.025476993489875</v>
      </c>
      <c r="D1086" s="2">
        <f>MACD!E1086</f>
        <v>-1.5591234380165631E-3</v>
      </c>
      <c r="E1086" s="2">
        <f>MACD!F1086</f>
        <v>-6.0682913304127464E-4</v>
      </c>
      <c r="F1086" s="2">
        <f>'Moving Avg'!D1086</f>
        <v>1.36964</v>
      </c>
      <c r="G1086" s="2">
        <f>'Moving Avg'!F1086</f>
        <v>1.3663100000000001</v>
      </c>
      <c r="H1086" s="2">
        <f>'Moving Avg'!G1086</f>
        <v>1.3654960000000014</v>
      </c>
      <c r="I1086" s="2">
        <f>'Moving Avg'!H1086</f>
        <v>1.3473279999999956</v>
      </c>
      <c r="J1086" s="5" t="str">
        <f>OBV!F1086</f>
        <v>BULLISH</v>
      </c>
      <c r="K1086" s="5" t="str">
        <f>OBV!G1086</f>
        <v>WEAK</v>
      </c>
      <c r="L1086" s="5" t="str">
        <f>OBV!H1086</f>
        <v>CONFIRMED BULLISH</v>
      </c>
    </row>
    <row r="1087" spans="1:12" ht="13.5" x14ac:dyDescent="0.25">
      <c r="A1087" s="3">
        <f>RSI!A1087</f>
        <v>43892</v>
      </c>
      <c r="B1087" s="2">
        <f>RSI!B1087</f>
        <v>1.3726</v>
      </c>
      <c r="C1087" s="2">
        <f>RSI!I1087</f>
        <v>93.025476993489875</v>
      </c>
      <c r="D1087" s="2">
        <f>MACD!E1087</f>
        <v>-1.9910771712448039E-3</v>
      </c>
      <c r="E1087" s="2">
        <f>MACD!F1087</f>
        <v>-8.8367874068198053E-4</v>
      </c>
      <c r="F1087" s="2">
        <f>'Moving Avg'!D1087</f>
        <v>1.3711200000000001</v>
      </c>
      <c r="G1087" s="2">
        <f>'Moving Avg'!F1087</f>
        <v>1.3666800000000001</v>
      </c>
      <c r="H1087" s="2">
        <f>'Moving Avg'!G1087</f>
        <v>1.3656440000000014</v>
      </c>
      <c r="I1087" s="2">
        <f>'Moving Avg'!H1087</f>
        <v>1.3478449999999955</v>
      </c>
      <c r="J1087" s="5" t="str">
        <f>OBV!F1087</f>
        <v>BULLISH</v>
      </c>
      <c r="K1087" s="5" t="str">
        <f>OBV!G1087</f>
        <v>WEAK</v>
      </c>
      <c r="L1087" s="5" t="str">
        <f>OBV!H1087</f>
        <v>CONFIRMED BULLISH</v>
      </c>
    </row>
    <row r="1088" spans="1:12" ht="13.5" x14ac:dyDescent="0.25">
      <c r="A1088" s="3">
        <f>RSI!A1088</f>
        <v>43893</v>
      </c>
      <c r="B1088" s="2">
        <f>RSI!B1088</f>
        <v>1.3504</v>
      </c>
      <c r="C1088" s="2">
        <f>RSI!I1088</f>
        <v>20.702175046946266</v>
      </c>
      <c r="D1088" s="2">
        <f>MACD!E1088</f>
        <v>-7.4669816256345278E-4</v>
      </c>
      <c r="E1088" s="2">
        <f>MACD!F1088</f>
        <v>-8.5628262505827498E-4</v>
      </c>
      <c r="F1088" s="2">
        <f>'Moving Avg'!D1088</f>
        <v>1.36816</v>
      </c>
      <c r="G1088" s="2">
        <f>'Moving Avg'!F1088</f>
        <v>1.3659399999999999</v>
      </c>
      <c r="H1088" s="2">
        <f>'Moving Avg'!G1088</f>
        <v>1.3653480000000011</v>
      </c>
      <c r="I1088" s="2">
        <f>'Moving Avg'!H1088</f>
        <v>1.348250999999995</v>
      </c>
      <c r="J1088" s="5" t="str">
        <f>OBV!F1088</f>
        <v>BEARISH</v>
      </c>
      <c r="K1088" s="5" t="str">
        <f>OBV!G1088</f>
        <v>STRONG</v>
      </c>
      <c r="L1088" s="5" t="str">
        <f>OBV!H1088</f>
        <v>CONFIRMED BEARISH</v>
      </c>
    </row>
    <row r="1089" spans="1:12" ht="13.5" x14ac:dyDescent="0.25">
      <c r="A1089" s="3">
        <f>RSI!A1089</f>
        <v>43894</v>
      </c>
      <c r="B1089" s="2">
        <f>RSI!B1089</f>
        <v>1.3652</v>
      </c>
      <c r="C1089" s="2">
        <f>RSI!I1089</f>
        <v>49.108498546119066</v>
      </c>
      <c r="D1089" s="2">
        <f>MACD!E1089</f>
        <v>-6.9088329066113729E-4</v>
      </c>
      <c r="E1089" s="2">
        <f>MACD!F1089</f>
        <v>-8.2320275817884749E-4</v>
      </c>
      <c r="F1089" s="2">
        <f>'Moving Avg'!D1089</f>
        <v>1.3666799999999999</v>
      </c>
      <c r="G1089" s="2">
        <f>'Moving Avg'!F1089</f>
        <v>1.3659399999999999</v>
      </c>
      <c r="H1089" s="2">
        <f>'Moving Avg'!G1089</f>
        <v>1.3653480000000011</v>
      </c>
      <c r="I1089" s="2">
        <f>'Moving Avg'!H1089</f>
        <v>1.348730999999995</v>
      </c>
      <c r="J1089" s="5" t="str">
        <f>OBV!F1089</f>
        <v>BEARISH</v>
      </c>
      <c r="K1089" s="5" t="str">
        <f>OBV!G1089</f>
        <v>STRONG</v>
      </c>
      <c r="L1089" s="5" t="str">
        <f>OBV!H1089</f>
        <v>CONFIRMED BEARISH</v>
      </c>
    </row>
    <row r="1090" spans="1:12" ht="13.5" x14ac:dyDescent="0.25">
      <c r="A1090" s="3">
        <f>RSI!A1090</f>
        <v>43895</v>
      </c>
      <c r="B1090" s="2">
        <f>RSI!B1090</f>
        <v>1.3652</v>
      </c>
      <c r="C1090" s="2">
        <f>RSI!I1090</f>
        <v>49.108498546119066</v>
      </c>
      <c r="D1090" s="2">
        <f>MACD!E1090</f>
        <v>-6.3928037631422185E-4</v>
      </c>
      <c r="E1090" s="2">
        <f>MACD!F1090</f>
        <v>-7.8641828180592245E-4</v>
      </c>
      <c r="F1090" s="2">
        <f>'Moving Avg'!D1090</f>
        <v>1.3652</v>
      </c>
      <c r="G1090" s="2">
        <f>'Moving Avg'!F1090</f>
        <v>1.3659399999999999</v>
      </c>
      <c r="H1090" s="2">
        <f>'Moving Avg'!G1090</f>
        <v>1.3653480000000007</v>
      </c>
      <c r="I1090" s="2">
        <f>'Moving Avg'!H1090</f>
        <v>1.3492109999999951</v>
      </c>
      <c r="J1090" s="5" t="str">
        <f>OBV!F1090</f>
        <v>BEARISH</v>
      </c>
      <c r="K1090" s="5" t="str">
        <f>OBV!G1090</f>
        <v>STRONG</v>
      </c>
      <c r="L1090" s="5" t="str">
        <f>OBV!H1090</f>
        <v>CONFIRMED BEARISH</v>
      </c>
    </row>
    <row r="1091" spans="1:12" ht="13.5" x14ac:dyDescent="0.25">
      <c r="A1091" s="3">
        <f>RSI!A1091</f>
        <v>43896</v>
      </c>
      <c r="B1091" s="2">
        <f>RSI!B1091</f>
        <v>1.3652</v>
      </c>
      <c r="C1091" s="2">
        <f>RSI!I1091</f>
        <v>49.108498546119066</v>
      </c>
      <c r="D1091" s="2">
        <f>MACD!E1091</f>
        <v>-5.9156549611305564E-4</v>
      </c>
      <c r="E1091" s="2">
        <f>MACD!F1091</f>
        <v>-7.4744772466734917E-4</v>
      </c>
      <c r="F1091" s="2">
        <f>'Moving Avg'!D1091</f>
        <v>1.3637199999999998</v>
      </c>
      <c r="G1091" s="2">
        <f>'Moving Avg'!F1091</f>
        <v>1.3659399999999999</v>
      </c>
      <c r="H1091" s="2">
        <f>'Moving Avg'!G1091</f>
        <v>1.3653480000000007</v>
      </c>
      <c r="I1091" s="2">
        <f>'Moving Avg'!H1091</f>
        <v>1.3496909999999951</v>
      </c>
      <c r="J1091" s="5" t="str">
        <f>OBV!F1091</f>
        <v>BEARISH</v>
      </c>
      <c r="K1091" s="5" t="str">
        <f>OBV!G1091</f>
        <v>STRONG</v>
      </c>
      <c r="L1091" s="5" t="str">
        <f>OBV!H1091</f>
        <v>CONFIRMED BEARISH</v>
      </c>
    </row>
    <row r="1092" spans="1:12" ht="13.5" x14ac:dyDescent="0.25">
      <c r="A1092" s="3">
        <f>RSI!A1092</f>
        <v>43899</v>
      </c>
      <c r="B1092" s="2">
        <f>RSI!B1092</f>
        <v>1.3652</v>
      </c>
      <c r="C1092" s="2">
        <f>RSI!I1092</f>
        <v>49.108498546119066</v>
      </c>
      <c r="D1092" s="2">
        <f>MACD!E1092</f>
        <v>-5.4744055582878204E-4</v>
      </c>
      <c r="E1092" s="2">
        <f>MACD!F1092</f>
        <v>-7.0744629089963579E-4</v>
      </c>
      <c r="F1092" s="2">
        <f>'Moving Avg'!D1092</f>
        <v>1.3622399999999999</v>
      </c>
      <c r="G1092" s="2">
        <f>'Moving Avg'!F1092</f>
        <v>1.3659399999999999</v>
      </c>
      <c r="H1092" s="2">
        <f>'Moving Avg'!G1092</f>
        <v>1.3653480000000007</v>
      </c>
      <c r="I1092" s="2">
        <f>'Moving Avg'!H1092</f>
        <v>1.3501709999999951</v>
      </c>
      <c r="J1092" s="5" t="str">
        <f>OBV!F1092</f>
        <v>BEARISH</v>
      </c>
      <c r="K1092" s="5" t="str">
        <f>OBV!G1092</f>
        <v>STRONG</v>
      </c>
      <c r="L1092" s="5" t="str">
        <f>OBV!H1092</f>
        <v>CONFIRMED BEARISH</v>
      </c>
    </row>
    <row r="1093" spans="1:12" ht="13.5" x14ac:dyDescent="0.25">
      <c r="A1093" s="3">
        <f>RSI!A1093</f>
        <v>43900</v>
      </c>
      <c r="B1093" s="2">
        <f>RSI!B1093</f>
        <v>1.3652</v>
      </c>
      <c r="C1093" s="2">
        <f>RSI!I1093</f>
        <v>49.108498546119058</v>
      </c>
      <c r="D1093" s="2">
        <f>MACD!E1093</f>
        <v>-5.0663109485582503E-4</v>
      </c>
      <c r="E1093" s="2">
        <f>MACD!F1093</f>
        <v>-6.6728325169087362E-4</v>
      </c>
      <c r="F1093" s="2">
        <f>'Moving Avg'!D1093</f>
        <v>1.3652</v>
      </c>
      <c r="G1093" s="2">
        <f>'Moving Avg'!F1093</f>
        <v>1.3659400000000002</v>
      </c>
      <c r="H1093" s="2">
        <f>'Moving Avg'!G1093</f>
        <v>1.3653480000000007</v>
      </c>
      <c r="I1093" s="2">
        <f>'Moving Avg'!H1093</f>
        <v>1.3506509999999952</v>
      </c>
      <c r="J1093" s="5" t="str">
        <f>OBV!F1093</f>
        <v>BULLISH</v>
      </c>
      <c r="K1093" s="5" t="str">
        <f>OBV!G1093</f>
        <v>NEUTRAL</v>
      </c>
      <c r="L1093" s="5" t="str">
        <f>OBV!H1093</f>
        <v>CONFIRMED BULLISH</v>
      </c>
    </row>
    <row r="1094" spans="1:12" ht="13.5" x14ac:dyDescent="0.25">
      <c r="A1094" s="3">
        <f>RSI!A1094</f>
        <v>43901</v>
      </c>
      <c r="B1094" s="2">
        <f>RSI!B1094</f>
        <v>1.3652</v>
      </c>
      <c r="C1094" s="2">
        <f>RSI!I1094</f>
        <v>49.108498546119066</v>
      </c>
      <c r="D1094" s="2">
        <f>MACD!E1094</f>
        <v>6.6957724174532274E-4</v>
      </c>
      <c r="E1094" s="2">
        <f>MACD!F1094</f>
        <v>-3.9991115300363437E-4</v>
      </c>
      <c r="F1094" s="2">
        <f>'Moving Avg'!D1094</f>
        <v>1.3652</v>
      </c>
      <c r="G1094" s="2">
        <f>'Moving Avg'!F1094</f>
        <v>1.3659400000000004</v>
      </c>
      <c r="H1094" s="2">
        <f>'Moving Avg'!G1094</f>
        <v>1.3653480000000007</v>
      </c>
      <c r="I1094" s="2">
        <f>'Moving Avg'!H1094</f>
        <v>1.3511309999999952</v>
      </c>
      <c r="J1094" s="5" t="str">
        <f>OBV!F1094</f>
        <v>NEUTRAL</v>
      </c>
      <c r="K1094" s="5" t="str">
        <f>OBV!G1094</f>
        <v>NEUTRAL</v>
      </c>
      <c r="L1094" s="5" t="str">
        <f>OBV!H1094</f>
        <v>NEUTRAL</v>
      </c>
    </row>
    <row r="1095" spans="1:12" ht="13.5" x14ac:dyDescent="0.25">
      <c r="A1095" s="3">
        <f>RSI!A1095</f>
        <v>43902</v>
      </c>
      <c r="B1095" s="2">
        <f>RSI!B1095</f>
        <v>1.3652</v>
      </c>
      <c r="C1095" s="2">
        <f>RSI!I1095</f>
        <v>49.108498546119058</v>
      </c>
      <c r="D1095" s="2">
        <f>MACD!E1095</f>
        <v>1.6678079642478139E-3</v>
      </c>
      <c r="E1095" s="2">
        <f>MACD!F1095</f>
        <v>1.36326704466553E-5</v>
      </c>
      <c r="F1095" s="2">
        <f>'Moving Avg'!D1095</f>
        <v>1.3652</v>
      </c>
      <c r="G1095" s="2">
        <f>'Moving Avg'!F1095</f>
        <v>1.3659400000000006</v>
      </c>
      <c r="H1095" s="2">
        <f>'Moving Avg'!G1095</f>
        <v>1.3653480000000007</v>
      </c>
      <c r="I1095" s="2">
        <f>'Moving Avg'!H1095</f>
        <v>1.3516109999999955</v>
      </c>
      <c r="J1095" s="5" t="str">
        <f>OBV!F1095</f>
        <v>NEUTRAL</v>
      </c>
      <c r="K1095" s="5" t="str">
        <f>OBV!G1095</f>
        <v>NEUTRAL</v>
      </c>
      <c r="L1095" s="5" t="str">
        <f>OBV!H1095</f>
        <v>NEUTRAL</v>
      </c>
    </row>
    <row r="1096" spans="1:12" ht="13.5" x14ac:dyDescent="0.25">
      <c r="A1096" s="3">
        <f>RSI!A1096</f>
        <v>43903</v>
      </c>
      <c r="B1096" s="2">
        <f>RSI!B1096</f>
        <v>1.3652</v>
      </c>
      <c r="C1096" s="2">
        <f>RSI!I1096</f>
        <v>49.108498546119058</v>
      </c>
      <c r="D1096" s="2">
        <f>MACD!E1096</f>
        <v>2.5152216874135824E-3</v>
      </c>
      <c r="E1096" s="2">
        <f>MACD!F1096</f>
        <v>5.1395047384004077E-4</v>
      </c>
      <c r="F1096" s="2">
        <f>'Moving Avg'!D1096</f>
        <v>1.3652</v>
      </c>
      <c r="G1096" s="2">
        <f>'Moving Avg'!F1096</f>
        <v>1.3659400000000006</v>
      </c>
      <c r="H1096" s="2">
        <f>'Moving Avg'!G1096</f>
        <v>1.3653480000000007</v>
      </c>
      <c r="I1096" s="2">
        <f>'Moving Avg'!H1096</f>
        <v>1.3520909999999957</v>
      </c>
      <c r="J1096" s="5" t="str">
        <f>OBV!F1096</f>
        <v>NEUTRAL</v>
      </c>
      <c r="K1096" s="5" t="str">
        <f>OBV!G1096</f>
        <v>NEUTRAL</v>
      </c>
      <c r="L1096" s="5" t="str">
        <f>OBV!H1096</f>
        <v>NEUTRAL</v>
      </c>
    </row>
    <row r="1097" spans="1:12" ht="13.5" x14ac:dyDescent="0.25">
      <c r="A1097" s="3">
        <f>RSI!A1097</f>
        <v>43906</v>
      </c>
      <c r="B1097" s="2">
        <f>RSI!B1097</f>
        <v>1.3652</v>
      </c>
      <c r="C1097" s="2">
        <f>RSI!I1097</f>
        <v>49.108498546119058</v>
      </c>
      <c r="D1097" s="2">
        <f>MACD!E1097</f>
        <v>3.2348168074161077E-3</v>
      </c>
      <c r="E1097" s="2">
        <f>MACD!F1097</f>
        <v>1.0581237405552543E-3</v>
      </c>
      <c r="F1097" s="2">
        <f>'Moving Avg'!D1097</f>
        <v>1.3652</v>
      </c>
      <c r="G1097" s="2">
        <f>'Moving Avg'!F1097</f>
        <v>1.3659400000000006</v>
      </c>
      <c r="H1097" s="2">
        <f>'Moving Avg'!G1097</f>
        <v>1.3654960000000009</v>
      </c>
      <c r="I1097" s="2">
        <f>'Moving Avg'!H1097</f>
        <v>1.3525709999999962</v>
      </c>
      <c r="J1097" s="5" t="str">
        <f>OBV!F1097</f>
        <v>NEUTRAL</v>
      </c>
      <c r="K1097" s="5" t="str">
        <f>OBV!G1097</f>
        <v>NEUTRAL</v>
      </c>
      <c r="L1097" s="5" t="str">
        <f>OBV!H1097</f>
        <v>NEUTRAL</v>
      </c>
    </row>
    <row r="1098" spans="1:12" ht="13.5" x14ac:dyDescent="0.25">
      <c r="A1098" s="3">
        <f>RSI!A1098</f>
        <v>43907</v>
      </c>
      <c r="B1098" s="2">
        <f>RSI!B1098</f>
        <v>1.3652</v>
      </c>
      <c r="C1098" s="2">
        <f>RSI!I1098</f>
        <v>49.108498546119066</v>
      </c>
      <c r="D1098" s="2">
        <f>MACD!E1098</f>
        <v>4.3068401759005503E-4</v>
      </c>
      <c r="E1098" s="2">
        <f>MACD!F1098</f>
        <v>9.3263579596221445E-4</v>
      </c>
      <c r="F1098" s="2">
        <f>'Moving Avg'!D1098</f>
        <v>1.3652</v>
      </c>
      <c r="G1098" s="2">
        <f>'Moving Avg'!F1098</f>
        <v>1.3659400000000006</v>
      </c>
      <c r="H1098" s="2">
        <f>'Moving Avg'!G1098</f>
        <v>1.3654960000000009</v>
      </c>
      <c r="I1098" s="2">
        <f>'Moving Avg'!H1098</f>
        <v>1.3530509999999965</v>
      </c>
      <c r="J1098" s="5" t="str">
        <f>OBV!F1098</f>
        <v>NEUTRAL</v>
      </c>
      <c r="K1098" s="5" t="str">
        <f>OBV!G1098</f>
        <v>NEUTRAL</v>
      </c>
      <c r="L1098" s="5" t="str">
        <f>OBV!H1098</f>
        <v>NEUTRAL</v>
      </c>
    </row>
    <row r="1099" spans="1:12" ht="13.5" x14ac:dyDescent="0.25">
      <c r="A1099" s="3">
        <f>RSI!A1099</f>
        <v>43908</v>
      </c>
      <c r="B1099" s="2">
        <f>RSI!B1099</f>
        <v>1.3652</v>
      </c>
      <c r="C1099" s="2">
        <f>RSI!I1099</f>
        <v>49.108498546119058</v>
      </c>
      <c r="D1099" s="2">
        <f>MACD!E1099</f>
        <v>3.3706791140053483E-4</v>
      </c>
      <c r="E1099" s="2">
        <f>MACD!F1099</f>
        <v>8.135222190498785E-4</v>
      </c>
      <c r="F1099" s="2">
        <f>'Moving Avg'!D1099</f>
        <v>1.3652</v>
      </c>
      <c r="G1099" s="2">
        <f>'Moving Avg'!F1099</f>
        <v>1.3659400000000006</v>
      </c>
      <c r="H1099" s="2">
        <f>'Moving Avg'!G1099</f>
        <v>1.3654960000000009</v>
      </c>
      <c r="I1099" s="2">
        <f>'Moving Avg'!H1099</f>
        <v>1.3535309999999965</v>
      </c>
      <c r="J1099" s="5" t="str">
        <f>OBV!F1099</f>
        <v>NEUTRAL</v>
      </c>
      <c r="K1099" s="5" t="str">
        <f>OBV!G1099</f>
        <v>NEUTRAL</v>
      </c>
      <c r="L1099" s="5" t="str">
        <f>OBV!H1099</f>
        <v>NEUTRAL</v>
      </c>
    </row>
    <row r="1100" spans="1:12" ht="13.5" x14ac:dyDescent="0.25">
      <c r="A1100" s="3">
        <f>RSI!A1100</f>
        <v>43909</v>
      </c>
      <c r="B1100" s="2">
        <f>RSI!B1100</f>
        <v>1.3652</v>
      </c>
      <c r="C1100" s="2">
        <f>RSI!I1100</f>
        <v>49.108498546119058</v>
      </c>
      <c r="D1100" s="2">
        <f>MACD!E1100</f>
        <v>2.5988072949822971E-4</v>
      </c>
      <c r="E1100" s="2">
        <f>MACD!F1100</f>
        <v>7.027939211395487E-4</v>
      </c>
      <c r="F1100" s="2">
        <f>'Moving Avg'!D1100</f>
        <v>1.3652</v>
      </c>
      <c r="G1100" s="2">
        <f>'Moving Avg'!F1100</f>
        <v>1.3659400000000006</v>
      </c>
      <c r="H1100" s="2">
        <f>'Moving Avg'!G1100</f>
        <v>1.3654960000000009</v>
      </c>
      <c r="I1100" s="2">
        <f>'Moving Avg'!H1100</f>
        <v>1.3540109999999965</v>
      </c>
      <c r="J1100" s="5" t="str">
        <f>OBV!F1100</f>
        <v>NEUTRAL</v>
      </c>
      <c r="K1100" s="5" t="str">
        <f>OBV!G1100</f>
        <v>NEUTRAL</v>
      </c>
      <c r="L1100" s="5" t="str">
        <f>OBV!H1100</f>
        <v>NEUTRAL</v>
      </c>
    </row>
    <row r="1101" spans="1:12" ht="13.5" x14ac:dyDescent="0.25">
      <c r="A1101" s="3">
        <f>RSI!A1101</f>
        <v>43913</v>
      </c>
      <c r="B1101" s="2">
        <f>RSI!B1101</f>
        <v>1.3652</v>
      </c>
      <c r="C1101" s="2">
        <f>RSI!I1101</f>
        <v>49.108498546119058</v>
      </c>
      <c r="D1101" s="2">
        <f>MACD!E1101</f>
        <v>1.9644483792813361E-4</v>
      </c>
      <c r="E1101" s="2">
        <f>MACD!F1101</f>
        <v>6.0152410449726564E-4</v>
      </c>
      <c r="F1101" s="2">
        <f>'Moving Avg'!D1101</f>
        <v>1.3652</v>
      </c>
      <c r="G1101" s="2">
        <f>'Moving Avg'!F1101</f>
        <v>1.3659400000000006</v>
      </c>
      <c r="H1101" s="2">
        <f>'Moving Avg'!G1101</f>
        <v>1.3654960000000009</v>
      </c>
      <c r="I1101" s="2">
        <f>'Moving Avg'!H1101</f>
        <v>1.3544909999999966</v>
      </c>
      <c r="J1101" s="5" t="str">
        <f>OBV!F1101</f>
        <v>NEUTRAL</v>
      </c>
      <c r="K1101" s="5" t="str">
        <f>OBV!G1101</f>
        <v>NEUTRAL</v>
      </c>
      <c r="L1101" s="5" t="str">
        <f>OBV!H1101</f>
        <v>NEUTRAL</v>
      </c>
    </row>
    <row r="1102" spans="1:12" ht="13.5" x14ac:dyDescent="0.25">
      <c r="A1102" s="3">
        <f>RSI!A1102</f>
        <v>43914</v>
      </c>
      <c r="B1102" s="2">
        <f>RSI!B1102</f>
        <v>1.3652</v>
      </c>
      <c r="C1102" s="2">
        <f>RSI!I1102</f>
        <v>49.108498546119066</v>
      </c>
      <c r="D1102" s="2">
        <f>MACD!E1102</f>
        <v>1.4450566546786447E-4</v>
      </c>
      <c r="E1102" s="2">
        <f>MACD!F1102</f>
        <v>5.1012041669138536E-4</v>
      </c>
      <c r="F1102" s="2">
        <f>'Moving Avg'!D1102</f>
        <v>1.3652</v>
      </c>
      <c r="G1102" s="2">
        <f>'Moving Avg'!F1102</f>
        <v>1.3659400000000006</v>
      </c>
      <c r="H1102" s="2">
        <f>'Moving Avg'!G1102</f>
        <v>1.3654960000000009</v>
      </c>
      <c r="I1102" s="2">
        <f>'Moving Avg'!H1102</f>
        <v>1.3549709999999964</v>
      </c>
      <c r="J1102" s="5" t="str">
        <f>OBV!F1102</f>
        <v>NEUTRAL</v>
      </c>
      <c r="K1102" s="5" t="str">
        <f>OBV!G1102</f>
        <v>NEUTRAL</v>
      </c>
      <c r="L1102" s="5" t="str">
        <f>OBV!H1102</f>
        <v>NEUTRAL</v>
      </c>
    </row>
    <row r="1103" spans="1:12" ht="13.5" x14ac:dyDescent="0.25">
      <c r="A1103" s="3">
        <f>RSI!A1103</f>
        <v>43915</v>
      </c>
      <c r="B1103" s="2">
        <f>RSI!B1103</f>
        <v>1.3652</v>
      </c>
      <c r="C1103" s="2">
        <f>RSI!I1103</f>
        <v>49.108498546119058</v>
      </c>
      <c r="D1103" s="2">
        <f>MACD!E1103</f>
        <v>1.0216579342126053E-4</v>
      </c>
      <c r="E1103" s="2">
        <f>MACD!F1103</f>
        <v>4.2852949203736038E-4</v>
      </c>
      <c r="F1103" s="2">
        <f>'Moving Avg'!D1103</f>
        <v>1.3652</v>
      </c>
      <c r="G1103" s="2">
        <f>'Moving Avg'!F1103</f>
        <v>1.3659400000000006</v>
      </c>
      <c r="H1103" s="2">
        <f>'Moving Avg'!G1103</f>
        <v>1.3654960000000009</v>
      </c>
      <c r="I1103" s="2">
        <f>'Moving Avg'!H1103</f>
        <v>1.3554509999999969</v>
      </c>
      <c r="J1103" s="5" t="str">
        <f>OBV!F1103</f>
        <v>NEUTRAL</v>
      </c>
      <c r="K1103" s="5" t="str">
        <f>OBV!G1103</f>
        <v>NEUTRAL</v>
      </c>
      <c r="L1103" s="5" t="str">
        <f>OBV!H1103</f>
        <v>NEUTRAL</v>
      </c>
    </row>
    <row r="1104" spans="1:12" ht="13.5" x14ac:dyDescent="0.25">
      <c r="A1104" s="3">
        <f>RSI!A1104</f>
        <v>43916</v>
      </c>
      <c r="B1104" s="2">
        <f>RSI!B1104</f>
        <v>1.3652</v>
      </c>
      <c r="C1104" s="2">
        <f>RSI!I1104</f>
        <v>49.108498546119058</v>
      </c>
      <c r="D1104" s="2">
        <f>MACD!E1104</f>
        <v>6.7829246451101E-5</v>
      </c>
      <c r="E1104" s="2">
        <f>MACD!F1104</f>
        <v>3.563894429201085E-4</v>
      </c>
      <c r="F1104" s="2">
        <f>'Moving Avg'!D1104</f>
        <v>1.3652</v>
      </c>
      <c r="G1104" s="2">
        <f>'Moving Avg'!F1104</f>
        <v>1.3655700000000004</v>
      </c>
      <c r="H1104" s="2">
        <f>'Moving Avg'!G1104</f>
        <v>1.3654960000000009</v>
      </c>
      <c r="I1104" s="2">
        <f>'Moving Avg'!H1104</f>
        <v>1.3559309999999969</v>
      </c>
      <c r="J1104" s="5" t="str">
        <f>OBV!F1104</f>
        <v>NEUTRAL</v>
      </c>
      <c r="K1104" s="5" t="str">
        <f>OBV!G1104</f>
        <v>NEUTRAL</v>
      </c>
      <c r="L1104" s="5" t="str">
        <f>OBV!H1104</f>
        <v>NEUTRAL</v>
      </c>
    </row>
    <row r="1105" spans="1:12" ht="13.5" x14ac:dyDescent="0.25">
      <c r="A1105" s="3">
        <f>RSI!A1105</f>
        <v>43917</v>
      </c>
      <c r="B1105" s="2">
        <f>RSI!B1105</f>
        <v>1.3652</v>
      </c>
      <c r="C1105" s="2">
        <f>RSI!I1105</f>
        <v>49.108498546119058</v>
      </c>
      <c r="D1105" s="2">
        <f>MACD!E1105</f>
        <v>4.015441054638913E-5</v>
      </c>
      <c r="E1105" s="2">
        <f>MACD!F1105</f>
        <v>2.9314243644536464E-4</v>
      </c>
      <c r="F1105" s="2">
        <f>'Moving Avg'!D1105</f>
        <v>1.3652</v>
      </c>
      <c r="G1105" s="2">
        <f>'Moving Avg'!F1105</f>
        <v>1.3652000000000006</v>
      </c>
      <c r="H1105" s="2">
        <f>'Moving Avg'!G1105</f>
        <v>1.3654960000000009</v>
      </c>
      <c r="I1105" s="2">
        <f>'Moving Avg'!H1105</f>
        <v>1.3564109999999969</v>
      </c>
      <c r="J1105" s="5" t="str">
        <f>OBV!F1105</f>
        <v>NEUTRAL</v>
      </c>
      <c r="K1105" s="5" t="str">
        <f>OBV!G1105</f>
        <v>NEUTRAL</v>
      </c>
      <c r="L1105" s="5" t="str">
        <f>OBV!H1105</f>
        <v>NEUTRAL</v>
      </c>
    </row>
    <row r="1106" spans="1:12" ht="13.5" x14ac:dyDescent="0.25">
      <c r="A1106" s="3">
        <f>RSI!A1106</f>
        <v>43920</v>
      </c>
      <c r="B1106" s="2">
        <f>RSI!B1106</f>
        <v>1.3652</v>
      </c>
      <c r="C1106" s="2">
        <f>RSI!I1106</f>
        <v>49.108498546119058</v>
      </c>
      <c r="D1106" s="2">
        <f>MACD!E1106</f>
        <v>1.8014246683240032E-5</v>
      </c>
      <c r="E1106" s="2">
        <f>MACD!F1106</f>
        <v>2.3811679849293973E-4</v>
      </c>
      <c r="F1106" s="2">
        <f>'Moving Avg'!D1106</f>
        <v>1.3652</v>
      </c>
      <c r="G1106" s="2">
        <f>'Moving Avg'!F1106</f>
        <v>1.3648300000000007</v>
      </c>
      <c r="H1106" s="2">
        <f>'Moving Avg'!G1106</f>
        <v>1.3654960000000009</v>
      </c>
      <c r="I1106" s="2">
        <f>'Moving Avg'!H1106</f>
        <v>1.3568909999999965</v>
      </c>
      <c r="J1106" s="5" t="str">
        <f>OBV!F1106</f>
        <v>NEUTRAL</v>
      </c>
      <c r="K1106" s="5" t="str">
        <f>OBV!G1106</f>
        <v>NEUTRAL</v>
      </c>
      <c r="L1106" s="5" t="str">
        <f>OBV!H1106</f>
        <v>NEUTRAL</v>
      </c>
    </row>
    <row r="1107" spans="1:12" ht="13.5" x14ac:dyDescent="0.25">
      <c r="A1107" s="3">
        <f>RSI!A1107</f>
        <v>43921</v>
      </c>
      <c r="B1107" s="2">
        <f>RSI!B1107</f>
        <v>1.3652</v>
      </c>
      <c r="C1107" s="2">
        <f>RSI!I1107</f>
        <v>49.108498546119058</v>
      </c>
      <c r="D1107" s="2">
        <f>MACD!E1107</f>
        <v>4.6267389364196276E-7</v>
      </c>
      <c r="E1107" s="2">
        <f>MACD!F1107</f>
        <v>1.9058597357308018E-4</v>
      </c>
      <c r="F1107" s="2">
        <f>'Moving Avg'!D1107</f>
        <v>1.3652</v>
      </c>
      <c r="G1107" s="2">
        <f>'Moving Avg'!F1107</f>
        <v>1.3644600000000007</v>
      </c>
      <c r="H1107" s="2">
        <f>'Moving Avg'!G1107</f>
        <v>1.3654960000000009</v>
      </c>
      <c r="I1107" s="2">
        <f>'Moving Avg'!H1107</f>
        <v>1.3573709999999966</v>
      </c>
      <c r="J1107" s="5" t="str">
        <f>OBV!F1107</f>
        <v>NEUTRAL</v>
      </c>
      <c r="K1107" s="5" t="str">
        <f>OBV!G1107</f>
        <v>NEUTRAL</v>
      </c>
      <c r="L1107" s="5" t="str">
        <f>OBV!H1107</f>
        <v>NEUTRAL</v>
      </c>
    </row>
    <row r="1108" spans="1:12" ht="13.5" x14ac:dyDescent="0.25">
      <c r="A1108" s="3">
        <f>RSI!A1108</f>
        <v>43922</v>
      </c>
      <c r="B1108" s="2">
        <f>RSI!B1108</f>
        <v>1.3652</v>
      </c>
      <c r="C1108" s="2">
        <f>RSI!I1108</f>
        <v>49.108498546119058</v>
      </c>
      <c r="D1108" s="2">
        <f>MACD!E1108</f>
        <v>-1.3293830986027544E-5</v>
      </c>
      <c r="E1108" s="2">
        <f>MACD!F1108</f>
        <v>1.4981001266125866E-4</v>
      </c>
      <c r="F1108" s="2">
        <f>'Moving Avg'!D1108</f>
        <v>1.3652</v>
      </c>
      <c r="G1108" s="2">
        <f>'Moving Avg'!F1108</f>
        <v>1.3652000000000006</v>
      </c>
      <c r="H1108" s="2">
        <f>'Moving Avg'!G1108</f>
        <v>1.3654960000000009</v>
      </c>
      <c r="I1108" s="2">
        <f>'Moving Avg'!H1108</f>
        <v>1.3578509999999966</v>
      </c>
      <c r="J1108" s="5" t="str">
        <f>OBV!F1108</f>
        <v>NEUTRAL</v>
      </c>
      <c r="K1108" s="5" t="str">
        <f>OBV!G1108</f>
        <v>NEUTRAL</v>
      </c>
      <c r="L1108" s="5" t="str">
        <f>OBV!H1108</f>
        <v>NEUTRAL</v>
      </c>
    </row>
    <row r="1109" spans="1:12" ht="13.5" x14ac:dyDescent="0.25">
      <c r="A1109" s="3">
        <f>RSI!A1109</f>
        <v>43923</v>
      </c>
      <c r="B1109" s="2">
        <f>RSI!B1109</f>
        <v>1.3652</v>
      </c>
      <c r="C1109" s="2">
        <f>RSI!I1109</f>
        <v>49.108498546119066</v>
      </c>
      <c r="D1109" s="2">
        <f>MACD!E1109</f>
        <v>-2.3920222774975741E-5</v>
      </c>
      <c r="E1109" s="2">
        <f>MACD!F1109</f>
        <v>1.1506396557401178E-4</v>
      </c>
      <c r="F1109" s="2">
        <f>'Moving Avg'!D1109</f>
        <v>1.3652</v>
      </c>
      <c r="G1109" s="2">
        <f>'Moving Avg'!F1109</f>
        <v>1.3652000000000006</v>
      </c>
      <c r="H1109" s="2">
        <f>'Moving Avg'!G1109</f>
        <v>1.3654960000000009</v>
      </c>
      <c r="I1109" s="2">
        <f>'Moving Avg'!H1109</f>
        <v>1.3583309999999966</v>
      </c>
      <c r="J1109" s="5" t="str">
        <f>OBV!F1109</f>
        <v>NEUTRAL</v>
      </c>
      <c r="K1109" s="5" t="str">
        <f>OBV!G1109</f>
        <v>NEUTRAL</v>
      </c>
      <c r="L1109" s="5" t="str">
        <f>OBV!H1109</f>
        <v>NEUTRAL</v>
      </c>
    </row>
    <row r="1110" spans="1:12" ht="13.5" x14ac:dyDescent="0.25">
      <c r="A1110" s="3">
        <f>RSI!A1110</f>
        <v>43924</v>
      </c>
      <c r="B1110" s="2">
        <f>RSI!B1110</f>
        <v>1.3652</v>
      </c>
      <c r="C1110" s="2">
        <f>RSI!I1110</f>
        <v>49.108498546119058</v>
      </c>
      <c r="D1110" s="2">
        <f>MACD!E1110</f>
        <v>-3.1973148275854513E-5</v>
      </c>
      <c r="E1110" s="2">
        <f>MACD!F1110</f>
        <v>8.5656542804038528E-5</v>
      </c>
      <c r="F1110" s="2">
        <f>'Moving Avg'!D1110</f>
        <v>1.3652</v>
      </c>
      <c r="G1110" s="2">
        <f>'Moving Avg'!F1110</f>
        <v>1.3652000000000006</v>
      </c>
      <c r="H1110" s="2">
        <f>'Moving Avg'!G1110</f>
        <v>1.3654960000000009</v>
      </c>
      <c r="I1110" s="2">
        <f>'Moving Avg'!H1110</f>
        <v>1.3588109999999964</v>
      </c>
      <c r="J1110" s="5" t="str">
        <f>OBV!F1110</f>
        <v>NEUTRAL</v>
      </c>
      <c r="K1110" s="5" t="str">
        <f>OBV!G1110</f>
        <v>NEUTRAL</v>
      </c>
      <c r="L1110" s="5" t="str">
        <f>OBV!H1110</f>
        <v>NEUTRAL</v>
      </c>
    </row>
    <row r="1111" spans="1:12" ht="13.5" x14ac:dyDescent="0.25">
      <c r="A1111" s="3">
        <f>RSI!A1111</f>
        <v>43927</v>
      </c>
      <c r="B1111" s="2">
        <f>RSI!B1111</f>
        <v>1.3652</v>
      </c>
      <c r="C1111" s="2">
        <f>RSI!I1111</f>
        <v>49.108498546119058</v>
      </c>
      <c r="D1111" s="2">
        <f>MACD!E1111</f>
        <v>-3.7918054029750792E-5</v>
      </c>
      <c r="E1111" s="2">
        <f>MACD!F1111</f>
        <v>6.0941623437280667E-5</v>
      </c>
      <c r="F1111" s="2">
        <f>'Moving Avg'!D1111</f>
        <v>1.3652</v>
      </c>
      <c r="G1111" s="2">
        <f>'Moving Avg'!F1111</f>
        <v>1.3652000000000006</v>
      </c>
      <c r="H1111" s="2">
        <f>'Moving Avg'!G1111</f>
        <v>1.3654960000000009</v>
      </c>
      <c r="I1111" s="2">
        <f>'Moving Avg'!H1111</f>
        <v>1.3592909999999963</v>
      </c>
      <c r="J1111" s="5" t="str">
        <f>OBV!F1111</f>
        <v>NEUTRAL</v>
      </c>
      <c r="K1111" s="5" t="str">
        <f>OBV!G1111</f>
        <v>NEUTRAL</v>
      </c>
      <c r="L1111" s="5" t="str">
        <f>OBV!H1111</f>
        <v>NEUTRAL</v>
      </c>
    </row>
    <row r="1112" spans="1:12" ht="13.5" x14ac:dyDescent="0.25">
      <c r="A1112" s="3">
        <f>RSI!A1112</f>
        <v>43928</v>
      </c>
      <c r="B1112" s="2">
        <f>RSI!B1112</f>
        <v>1.3283</v>
      </c>
      <c r="C1112" s="2">
        <f>RSI!I1112</f>
        <v>8.3080454609191889</v>
      </c>
      <c r="D1112" s="2">
        <f>MACD!E1112</f>
        <v>2.6911897041859145E-3</v>
      </c>
      <c r="E1112" s="2">
        <f>MACD!F1112</f>
        <v>5.8699123958700738E-4</v>
      </c>
      <c r="F1112" s="2">
        <f>'Moving Avg'!D1112</f>
        <v>1.3578199999999998</v>
      </c>
      <c r="G1112" s="2">
        <f>'Moving Avg'!F1112</f>
        <v>1.3633550000000005</v>
      </c>
      <c r="H1112" s="2">
        <f>'Moving Avg'!G1112</f>
        <v>1.3647580000000008</v>
      </c>
      <c r="I1112" s="2">
        <f>'Moving Avg'!H1112</f>
        <v>1.3595864999999963</v>
      </c>
      <c r="J1112" s="5" t="str">
        <f>OBV!F1112</f>
        <v>BEARISH</v>
      </c>
      <c r="K1112" s="5" t="str">
        <f>OBV!G1112</f>
        <v>STRONG</v>
      </c>
      <c r="L1112" s="5" t="str">
        <f>OBV!H1112</f>
        <v>CONFIRMED BEARISH</v>
      </c>
    </row>
    <row r="1113" spans="1:12" ht="13.5" x14ac:dyDescent="0.25">
      <c r="A1113" s="3">
        <f>RSI!A1113</f>
        <v>43929</v>
      </c>
      <c r="B1113" s="2">
        <f>RSI!B1113</f>
        <v>1.3283</v>
      </c>
      <c r="C1113" s="2">
        <f>RSI!I1113</f>
        <v>8.3080454609191889</v>
      </c>
      <c r="D1113" s="2">
        <f>MACD!E1113</f>
        <v>5.2192235352188643E-3</v>
      </c>
      <c r="E1113" s="2">
        <f>MACD!F1113</f>
        <v>1.5134376987133787E-3</v>
      </c>
      <c r="F1113" s="2">
        <f>'Moving Avg'!D1113</f>
        <v>1.3504400000000001</v>
      </c>
      <c r="G1113" s="2">
        <f>'Moving Avg'!F1113</f>
        <v>1.3615100000000004</v>
      </c>
      <c r="H1113" s="2">
        <f>'Moving Avg'!G1113</f>
        <v>1.3640200000000007</v>
      </c>
      <c r="I1113" s="2">
        <f>'Moving Avg'!H1113</f>
        <v>1.3598819999999963</v>
      </c>
      <c r="J1113" s="5" t="str">
        <f>OBV!F1113</f>
        <v>BEARISH</v>
      </c>
      <c r="K1113" s="5" t="str">
        <f>OBV!G1113</f>
        <v>STRONG</v>
      </c>
      <c r="L1113" s="5" t="str">
        <f>OBV!H1113</f>
        <v>CONFIRMED BEARISH</v>
      </c>
    </row>
    <row r="1114" spans="1:12" ht="13.5" x14ac:dyDescent="0.25">
      <c r="A1114" s="3">
        <f>RSI!A1114</f>
        <v>43934</v>
      </c>
      <c r="B1114" s="2">
        <f>RSI!B1114</f>
        <v>1.2914000000000001</v>
      </c>
      <c r="C1114" s="2">
        <f>RSI!I1114</f>
        <v>4.2311187189991983</v>
      </c>
      <c r="D1114" s="2">
        <f>MACD!E1114</f>
        <v>1.0294244644601047E-2</v>
      </c>
      <c r="E1114" s="2">
        <f>MACD!F1114</f>
        <v>3.2695990878909126E-3</v>
      </c>
      <c r="F1114" s="2">
        <f>'Moving Avg'!D1114</f>
        <v>1.3356800000000002</v>
      </c>
      <c r="G1114" s="2">
        <f>'Moving Avg'!F1114</f>
        <v>1.3578200000000002</v>
      </c>
      <c r="H1114" s="2">
        <f>'Moving Avg'!G1114</f>
        <v>1.3625440000000006</v>
      </c>
      <c r="I1114" s="2">
        <f>'Moving Avg'!H1114</f>
        <v>1.359992999999996</v>
      </c>
      <c r="J1114" s="5" t="str">
        <f>OBV!F1114</f>
        <v>BEARISH</v>
      </c>
      <c r="K1114" s="5" t="str">
        <f>OBV!G1114</f>
        <v>STRONG</v>
      </c>
      <c r="L1114" s="5" t="str">
        <f>OBV!H1114</f>
        <v>CONFIRMED BEARISH</v>
      </c>
    </row>
    <row r="1115" spans="1:12" ht="13.5" x14ac:dyDescent="0.25">
      <c r="A1115" s="3">
        <f>RSI!A1115</f>
        <v>43935</v>
      </c>
      <c r="B1115" s="2">
        <f>RSI!B1115</f>
        <v>1.2914000000000001</v>
      </c>
      <c r="C1115" s="2">
        <f>RSI!I1115</f>
        <v>4.2311187189991983</v>
      </c>
      <c r="D1115" s="2">
        <f>MACD!E1115</f>
        <v>1.4994113096173045E-2</v>
      </c>
      <c r="E1115" s="2">
        <f>MACD!F1115</f>
        <v>5.6145018895473395E-3</v>
      </c>
      <c r="F1115" s="2">
        <f>'Moving Avg'!D1115</f>
        <v>1.3209200000000003</v>
      </c>
      <c r="G1115" s="2">
        <f>'Moving Avg'!F1115</f>
        <v>1.3541300000000001</v>
      </c>
      <c r="H1115" s="2">
        <f>'Moving Avg'!G1115</f>
        <v>1.3610680000000004</v>
      </c>
      <c r="I1115" s="2">
        <f>'Moving Avg'!H1115</f>
        <v>1.360103999999996</v>
      </c>
      <c r="J1115" s="5" t="str">
        <f>OBV!F1115</f>
        <v>BEARISH</v>
      </c>
      <c r="K1115" s="5" t="str">
        <f>OBV!G1115</f>
        <v>STRONG</v>
      </c>
      <c r="L1115" s="5" t="str">
        <f>OBV!H1115</f>
        <v>CONFIRMED BEARISH</v>
      </c>
    </row>
    <row r="1116" spans="1:12" ht="13.5" x14ac:dyDescent="0.25">
      <c r="A1116" s="3">
        <f>RSI!A1116</f>
        <v>43936</v>
      </c>
      <c r="B1116" s="2">
        <f>RSI!B1116</f>
        <v>1.2914000000000001</v>
      </c>
      <c r="C1116" s="2">
        <f>RSI!I1116</f>
        <v>4.2311187189991983</v>
      </c>
      <c r="D1116" s="2">
        <f>MACD!E1116</f>
        <v>1.934649877080985E-2</v>
      </c>
      <c r="E1116" s="2">
        <f>MACD!F1116</f>
        <v>8.3609012657998409E-3</v>
      </c>
      <c r="F1116" s="2">
        <f>'Moving Avg'!D1116</f>
        <v>1.3061600000000002</v>
      </c>
      <c r="G1116" s="2">
        <f>'Moving Avg'!F1116</f>
        <v>1.3504400000000001</v>
      </c>
      <c r="H1116" s="2">
        <f>'Moving Avg'!G1116</f>
        <v>1.3595920000000004</v>
      </c>
      <c r="I1116" s="2">
        <f>'Moving Avg'!H1116</f>
        <v>1.360214999999996</v>
      </c>
      <c r="J1116" s="5" t="str">
        <f>OBV!F1116</f>
        <v>BEARISH</v>
      </c>
      <c r="K1116" s="5" t="str">
        <f>OBV!G1116</f>
        <v>STRONG</v>
      </c>
      <c r="L1116" s="5" t="str">
        <f>OBV!H1116</f>
        <v>CONFIRMED BEARISH</v>
      </c>
    </row>
    <row r="1117" spans="1:12" ht="13.5" x14ac:dyDescent="0.25">
      <c r="A1117" s="3">
        <f>RSI!A1117</f>
        <v>43937</v>
      </c>
      <c r="B1117" s="2">
        <f>RSI!B1117</f>
        <v>1.2914000000000001</v>
      </c>
      <c r="C1117" s="2">
        <f>RSI!I1117</f>
        <v>4.2311187189991983</v>
      </c>
      <c r="D1117" s="2">
        <f>MACD!E1117</f>
        <v>2.3377040267795302E-2</v>
      </c>
      <c r="E1117" s="2">
        <f>MACD!F1117</f>
        <v>1.1364129066198934E-2</v>
      </c>
      <c r="F1117" s="2">
        <f>'Moving Avg'!D1117</f>
        <v>1.2987800000000003</v>
      </c>
      <c r="G1117" s="2">
        <f>'Moving Avg'!F1117</f>
        <v>1.3467499999999999</v>
      </c>
      <c r="H1117" s="2">
        <f>'Moving Avg'!G1117</f>
        <v>1.3581160000000003</v>
      </c>
      <c r="I1117" s="2">
        <f>'Moving Avg'!H1117</f>
        <v>1.3603259999999961</v>
      </c>
      <c r="J1117" s="5" t="str">
        <f>OBV!F1117</f>
        <v>BEARISH</v>
      </c>
      <c r="K1117" s="5" t="str">
        <f>OBV!G1117</f>
        <v>NEUTRAL</v>
      </c>
      <c r="L1117" s="5" t="str">
        <f>OBV!H1117</f>
        <v>CONFIRMED BEARISH</v>
      </c>
    </row>
    <row r="1118" spans="1:12" ht="13.5" x14ac:dyDescent="0.25">
      <c r="A1118" s="3">
        <f>RSI!A1118</f>
        <v>43938</v>
      </c>
      <c r="B1118" s="2">
        <f>RSI!B1118</f>
        <v>1.2914000000000001</v>
      </c>
      <c r="C1118" s="2">
        <f>RSI!I1118</f>
        <v>4.2311187189991983</v>
      </c>
      <c r="D1118" s="2">
        <f>MACD!E1118</f>
        <v>2.7109492548706537E-2</v>
      </c>
      <c r="E1118" s="2">
        <f>MACD!F1118</f>
        <v>1.4513201762700455E-2</v>
      </c>
      <c r="F1118" s="2">
        <f>'Moving Avg'!D1118</f>
        <v>1.2914000000000001</v>
      </c>
      <c r="G1118" s="2">
        <f>'Moving Avg'!F1118</f>
        <v>1.3430599999999999</v>
      </c>
      <c r="H1118" s="2">
        <f>'Moving Avg'!G1118</f>
        <v>1.3566400000000005</v>
      </c>
      <c r="I1118" s="2">
        <f>'Moving Avg'!H1118</f>
        <v>1.3604369999999961</v>
      </c>
      <c r="J1118" s="5" t="str">
        <f>OBV!F1118</f>
        <v>BEARISH</v>
      </c>
      <c r="K1118" s="5" t="str">
        <f>OBV!G1118</f>
        <v>NEUTRAL</v>
      </c>
      <c r="L1118" s="5" t="str">
        <f>OBV!H1118</f>
        <v>CONFIRMED BEARISH</v>
      </c>
    </row>
    <row r="1119" spans="1:12" ht="13.5" x14ac:dyDescent="0.25">
      <c r="A1119" s="3">
        <f>RSI!A1119</f>
        <v>43941</v>
      </c>
      <c r="B1119" s="2">
        <f>RSI!B1119</f>
        <v>1.2914000000000001</v>
      </c>
      <c r="C1119" s="2">
        <f>RSI!I1119</f>
        <v>4.2311187189991983</v>
      </c>
      <c r="D1119" s="2">
        <f>MACD!E1119</f>
        <v>3.0565864078779814E-2</v>
      </c>
      <c r="E1119" s="2">
        <f>MACD!F1119</f>
        <v>1.7723734225916325E-2</v>
      </c>
      <c r="F1119" s="2">
        <f>'Moving Avg'!D1119</f>
        <v>1.2914000000000001</v>
      </c>
      <c r="G1119" s="2">
        <f>'Moving Avg'!F1119</f>
        <v>1.3393699999999997</v>
      </c>
      <c r="H1119" s="2">
        <f>'Moving Avg'!G1119</f>
        <v>1.3551640000000007</v>
      </c>
      <c r="I1119" s="2">
        <f>'Moving Avg'!H1119</f>
        <v>1.3605479999999961</v>
      </c>
      <c r="J1119" s="5" t="str">
        <f>OBV!F1119</f>
        <v>NEUTRAL</v>
      </c>
      <c r="K1119" s="5" t="str">
        <f>OBV!G1119</f>
        <v>NEUTRAL</v>
      </c>
      <c r="L1119" s="5" t="str">
        <f>OBV!H1119</f>
        <v>NEUTRAL</v>
      </c>
    </row>
    <row r="1120" spans="1:12" ht="13.5" x14ac:dyDescent="0.25">
      <c r="A1120" s="3">
        <f>RSI!A1120</f>
        <v>43942</v>
      </c>
      <c r="B1120" s="2">
        <f>RSI!B1120</f>
        <v>1.2914000000000001</v>
      </c>
      <c r="C1120" s="2">
        <f>RSI!I1120</f>
        <v>4.2311187189991983</v>
      </c>
      <c r="D1120" s="2">
        <f>MACD!E1120</f>
        <v>3.3766544176942359E-2</v>
      </c>
      <c r="E1120" s="2">
        <f>MACD!F1120</f>
        <v>2.0932296216121533E-2</v>
      </c>
      <c r="F1120" s="2">
        <f>'Moving Avg'!D1120</f>
        <v>1.2914000000000001</v>
      </c>
      <c r="G1120" s="2">
        <f>'Moving Avg'!F1120</f>
        <v>1.3356799999999995</v>
      </c>
      <c r="H1120" s="2">
        <f>'Moving Avg'!G1120</f>
        <v>1.3536880000000004</v>
      </c>
      <c r="I1120" s="2">
        <f>'Moving Avg'!H1120</f>
        <v>1.3606589999999956</v>
      </c>
      <c r="J1120" s="5" t="str">
        <f>OBV!F1120</f>
        <v>NEUTRAL</v>
      </c>
      <c r="K1120" s="5" t="str">
        <f>OBV!G1120</f>
        <v>NEUTRAL</v>
      </c>
      <c r="L1120" s="5" t="str">
        <f>OBV!H1120</f>
        <v>NEUTRAL</v>
      </c>
    </row>
    <row r="1121" spans="1:12" ht="13.5" x14ac:dyDescent="0.25">
      <c r="A1121" s="3">
        <f>RSI!A1121</f>
        <v>43943</v>
      </c>
      <c r="B1121" s="2">
        <f>RSI!B1121</f>
        <v>1.2914000000000001</v>
      </c>
      <c r="C1121" s="2">
        <f>RSI!I1121</f>
        <v>4.2311187189991983</v>
      </c>
      <c r="D1121" s="2">
        <f>MACD!E1121</f>
        <v>3.6730421243286848E-2</v>
      </c>
      <c r="E1121" s="2">
        <f>MACD!F1121</f>
        <v>2.4091921221554596E-2</v>
      </c>
      <c r="F1121" s="2">
        <f>'Moving Avg'!D1121</f>
        <v>1.2914000000000001</v>
      </c>
      <c r="G1121" s="2">
        <f>'Moving Avg'!F1121</f>
        <v>1.3319899999999998</v>
      </c>
      <c r="H1121" s="2">
        <f>'Moving Avg'!G1121</f>
        <v>1.3522120000000006</v>
      </c>
      <c r="I1121" s="2">
        <f>'Moving Avg'!H1121</f>
        <v>1.3607699999999958</v>
      </c>
      <c r="J1121" s="5" t="str">
        <f>OBV!F1121</f>
        <v>NEUTRAL</v>
      </c>
      <c r="K1121" s="5" t="str">
        <f>OBV!G1121</f>
        <v>NEUTRAL</v>
      </c>
      <c r="L1121" s="5" t="str">
        <f>OBV!H1121</f>
        <v>NEUTRAL</v>
      </c>
    </row>
    <row r="1122" spans="1:12" ht="13.5" x14ac:dyDescent="0.25">
      <c r="A1122" s="3">
        <f>RSI!A1122</f>
        <v>43944</v>
      </c>
      <c r="B1122" s="2">
        <f>RSI!B1122</f>
        <v>1.2914000000000001</v>
      </c>
      <c r="C1122" s="2">
        <f>RSI!I1122</f>
        <v>4.2311187189991983</v>
      </c>
      <c r="D1122" s="2">
        <f>MACD!E1122</f>
        <v>3.3798069415000853E-2</v>
      </c>
      <c r="E1122" s="2">
        <f>MACD!F1122</f>
        <v>2.603315086024385E-2</v>
      </c>
      <c r="F1122" s="2">
        <f>'Moving Avg'!D1122</f>
        <v>1.2914000000000001</v>
      </c>
      <c r="G1122" s="2">
        <f>'Moving Avg'!F1122</f>
        <v>1.3282999999999998</v>
      </c>
      <c r="H1122" s="2">
        <f>'Moving Avg'!G1122</f>
        <v>1.3507360000000006</v>
      </c>
      <c r="I1122" s="2">
        <f>'Moving Avg'!H1122</f>
        <v>1.3608809999999958</v>
      </c>
      <c r="J1122" s="5" t="str">
        <f>OBV!F1122</f>
        <v>NEUTRAL</v>
      </c>
      <c r="K1122" s="5" t="str">
        <f>OBV!G1122</f>
        <v>NEUTRAL</v>
      </c>
      <c r="L1122" s="5" t="str">
        <f>OBV!H1122</f>
        <v>NEUTRAL</v>
      </c>
    </row>
    <row r="1123" spans="1:12" ht="13.5" x14ac:dyDescent="0.25">
      <c r="A1123" s="3">
        <f>RSI!A1123</f>
        <v>43945</v>
      </c>
      <c r="B1123" s="2">
        <f>RSI!B1123</f>
        <v>1.2914000000000001</v>
      </c>
      <c r="C1123" s="2">
        <f>RSI!I1123</f>
        <v>4.2311187189991983</v>
      </c>
      <c r="D1123" s="2">
        <f>MACD!E1123</f>
        <v>3.1535992405204105E-2</v>
      </c>
      <c r="E1123" s="2">
        <f>MACD!F1123</f>
        <v>2.7133719169235904E-2</v>
      </c>
      <c r="F1123" s="2">
        <f>'Moving Avg'!D1123</f>
        <v>1.2914000000000001</v>
      </c>
      <c r="G1123" s="2">
        <f>'Moving Avg'!F1123</f>
        <v>1.3246099999999998</v>
      </c>
      <c r="H1123" s="2">
        <f>'Moving Avg'!G1123</f>
        <v>1.3492600000000008</v>
      </c>
      <c r="I1123" s="2">
        <f>'Moving Avg'!H1123</f>
        <v>1.3609919999999958</v>
      </c>
      <c r="J1123" s="5" t="str">
        <f>OBV!F1123</f>
        <v>NEUTRAL</v>
      </c>
      <c r="K1123" s="5" t="str">
        <f>OBV!G1123</f>
        <v>NEUTRAL</v>
      </c>
      <c r="L1123" s="5" t="str">
        <f>OBV!H1123</f>
        <v>NEUTRAL</v>
      </c>
    </row>
    <row r="1124" spans="1:12" ht="13.5" x14ac:dyDescent="0.25">
      <c r="A1124" s="3">
        <f>RSI!A1124</f>
        <v>43948</v>
      </c>
      <c r="B1124" s="2">
        <f>RSI!B1124</f>
        <v>1.2914000000000001</v>
      </c>
      <c r="C1124" s="2">
        <f>RSI!I1124</f>
        <v>4.2311187189991983</v>
      </c>
      <c r="D1124" s="2">
        <f>MACD!E1124</f>
        <v>2.4147915062426639E-2</v>
      </c>
      <c r="E1124" s="2">
        <f>MACD!F1124</f>
        <v>2.6536558347874051E-2</v>
      </c>
      <c r="F1124" s="2">
        <f>'Moving Avg'!D1124</f>
        <v>1.2914000000000001</v>
      </c>
      <c r="G1124" s="2">
        <f>'Moving Avg'!F1124</f>
        <v>1.3209199999999996</v>
      </c>
      <c r="H1124" s="2">
        <f>'Moving Avg'!G1124</f>
        <v>1.347784000000001</v>
      </c>
      <c r="I1124" s="2">
        <f>'Moving Avg'!H1124</f>
        <v>1.3611029999999957</v>
      </c>
      <c r="J1124" s="5" t="str">
        <f>OBV!F1124</f>
        <v>NEUTRAL</v>
      </c>
      <c r="K1124" s="5" t="str">
        <f>OBV!G1124</f>
        <v>NEUTRAL</v>
      </c>
      <c r="L1124" s="5" t="str">
        <f>OBV!H1124</f>
        <v>NEUTRAL</v>
      </c>
    </row>
    <row r="1125" spans="1:12" ht="13.5" x14ac:dyDescent="0.25">
      <c r="A1125" s="3">
        <f>RSI!A1125</f>
        <v>43949</v>
      </c>
      <c r="B1125" s="2">
        <f>RSI!B1125</f>
        <v>1.2914000000000001</v>
      </c>
      <c r="C1125" s="2">
        <f>RSI!I1125</f>
        <v>4.2311187189991983</v>
      </c>
      <c r="D1125" s="2">
        <f>MACD!E1125</f>
        <v>1.8084345462673124E-2</v>
      </c>
      <c r="E1125" s="2">
        <f>MACD!F1125</f>
        <v>2.4846115770833867E-2</v>
      </c>
      <c r="F1125" s="2">
        <f>'Moving Avg'!D1125</f>
        <v>1.2914000000000001</v>
      </c>
      <c r="G1125" s="2">
        <f>'Moving Avg'!F1125</f>
        <v>1.3172299999999999</v>
      </c>
      <c r="H1125" s="2">
        <f>'Moving Avg'!G1125</f>
        <v>1.3463080000000012</v>
      </c>
      <c r="I1125" s="2">
        <f>'Moving Avg'!H1125</f>
        <v>1.3612139999999957</v>
      </c>
      <c r="J1125" s="5" t="str">
        <f>OBV!F1125</f>
        <v>NEUTRAL</v>
      </c>
      <c r="K1125" s="5" t="str">
        <f>OBV!G1125</f>
        <v>NEUTRAL</v>
      </c>
      <c r="L1125" s="5" t="str">
        <f>OBV!H1125</f>
        <v>NEUTRAL</v>
      </c>
    </row>
    <row r="1126" spans="1:12" ht="13.5" x14ac:dyDescent="0.25">
      <c r="A1126" s="3">
        <f>RSI!A1126</f>
        <v>43950</v>
      </c>
      <c r="B1126" s="2">
        <f>RSI!B1126</f>
        <v>1.2914000000000001</v>
      </c>
      <c r="C1126" s="2">
        <f>RSI!I1126</f>
        <v>4.2311187189991983</v>
      </c>
      <c r="D1126" s="2">
        <f>MACD!E1126</f>
        <v>1.3127596112864071E-2</v>
      </c>
      <c r="E1126" s="2">
        <f>MACD!F1126</f>
        <v>2.250241183923991E-2</v>
      </c>
      <c r="F1126" s="2">
        <f>'Moving Avg'!D1126</f>
        <v>1.2914000000000001</v>
      </c>
      <c r="G1126" s="2">
        <f>'Moving Avg'!F1126</f>
        <v>1.3135399999999997</v>
      </c>
      <c r="H1126" s="2">
        <f>'Moving Avg'!G1126</f>
        <v>1.3448320000000009</v>
      </c>
      <c r="I1126" s="2">
        <f>'Moving Avg'!H1126</f>
        <v>1.3613249999999957</v>
      </c>
      <c r="J1126" s="5" t="str">
        <f>OBV!F1126</f>
        <v>NEUTRAL</v>
      </c>
      <c r="K1126" s="5" t="str">
        <f>OBV!G1126</f>
        <v>NEUTRAL</v>
      </c>
      <c r="L1126" s="5" t="str">
        <f>OBV!H1126</f>
        <v>NEUTRAL</v>
      </c>
    </row>
    <row r="1127" spans="1:12" ht="13.5" x14ac:dyDescent="0.25">
      <c r="A1127" s="3">
        <f>RSI!A1127</f>
        <v>43951</v>
      </c>
      <c r="B1127" s="2">
        <f>RSI!B1127</f>
        <v>1.2914000000000001</v>
      </c>
      <c r="C1127" s="2">
        <f>RSI!I1127</f>
        <v>4.2311187189991983</v>
      </c>
      <c r="D1127" s="2">
        <f>MACD!E1127</f>
        <v>9.0945007976248604E-3</v>
      </c>
      <c r="E1127" s="2">
        <f>MACD!F1127</f>
        <v>1.98208296309169E-2</v>
      </c>
      <c r="F1127" s="2">
        <f>'Moving Avg'!D1127</f>
        <v>1.2914000000000001</v>
      </c>
      <c r="G1127" s="2">
        <f>'Moving Avg'!F1127</f>
        <v>1.3098499999999995</v>
      </c>
      <c r="H1127" s="2">
        <f>'Moving Avg'!G1127</f>
        <v>1.3433560000000011</v>
      </c>
      <c r="I1127" s="2">
        <f>'Moving Avg'!H1127</f>
        <v>1.3614359999999956</v>
      </c>
      <c r="J1127" s="5" t="str">
        <f>OBV!F1127</f>
        <v>NEUTRAL</v>
      </c>
      <c r="K1127" s="5" t="str">
        <f>OBV!G1127</f>
        <v>NEUTRAL</v>
      </c>
      <c r="L1127" s="5" t="str">
        <f>OBV!H1127</f>
        <v>NEUTRAL</v>
      </c>
    </row>
    <row r="1128" spans="1:12" ht="13.5" x14ac:dyDescent="0.25">
      <c r="A1128" s="3">
        <f>RSI!A1128</f>
        <v>43955</v>
      </c>
      <c r="B1128" s="2">
        <f>RSI!B1128</f>
        <v>1.2544999999999999</v>
      </c>
      <c r="C1128" s="2">
        <f>RSI!I1128</f>
        <v>1.7741255215718752</v>
      </c>
      <c r="D1128" s="2">
        <f>MACD!E1128</f>
        <v>8.564360584288222E-3</v>
      </c>
      <c r="E1128" s="2">
        <f>MACD!F1128</f>
        <v>1.7569535821591167E-2</v>
      </c>
      <c r="F1128" s="2">
        <f>'Moving Avg'!D1128</f>
        <v>1.2840200000000002</v>
      </c>
      <c r="G1128" s="2">
        <f>'Moving Avg'!F1128</f>
        <v>1.3043149999999997</v>
      </c>
      <c r="H1128" s="2">
        <f>'Moving Avg'!G1128</f>
        <v>1.3411420000000009</v>
      </c>
      <c r="I1128" s="2">
        <f>'Moving Avg'!H1128</f>
        <v>1.3613624999999958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</row>
    <row r="1129" spans="1:12" ht="13.5" x14ac:dyDescent="0.25">
      <c r="A1129" s="3">
        <f>RSI!A1129</f>
        <v>43956</v>
      </c>
      <c r="B1129" s="2">
        <f>RSI!B1129</f>
        <v>1.2544999999999999</v>
      </c>
      <c r="C1129" s="2">
        <f>RSI!I1129</f>
        <v>1.7741255215718752</v>
      </c>
      <c r="D1129" s="2">
        <f>MACD!E1129</f>
        <v>8.4719218349869063E-3</v>
      </c>
      <c r="E1129" s="2">
        <f>MACD!F1129</f>
        <v>1.5750013024270315E-2</v>
      </c>
      <c r="F1129" s="2">
        <f>'Moving Avg'!D1129</f>
        <v>1.27664</v>
      </c>
      <c r="G1129" s="2">
        <f>'Moving Avg'!F1129</f>
        <v>1.2987799999999998</v>
      </c>
      <c r="H1129" s="2">
        <f>'Moving Avg'!G1129</f>
        <v>1.338928000000001</v>
      </c>
      <c r="I1129" s="2">
        <f>'Moving Avg'!H1129</f>
        <v>1.361288999999996</v>
      </c>
      <c r="J1129" s="5" t="str">
        <f>OBV!F1129</f>
        <v>BEARISH</v>
      </c>
      <c r="K1129" s="5" t="str">
        <f>OBV!G1129</f>
        <v>NEUTRAL</v>
      </c>
      <c r="L1129" s="5" t="str">
        <f>OBV!H1129</f>
        <v>CONFIRMED BEARISH</v>
      </c>
    </row>
    <row r="1130" spans="1:12" ht="13.5" x14ac:dyDescent="0.25">
      <c r="A1130" s="3">
        <f>RSI!A1130</f>
        <v>43957</v>
      </c>
      <c r="B1130" s="2">
        <f>RSI!B1130</f>
        <v>1.2544999999999999</v>
      </c>
      <c r="C1130" s="2">
        <f>RSI!I1130</f>
        <v>1.7741255215718752</v>
      </c>
      <c r="D1130" s="2">
        <f>MACD!E1130</f>
        <v>8.7234650161898131E-3</v>
      </c>
      <c r="E1130" s="2">
        <f>MACD!F1130</f>
        <v>1.4344703422654216E-2</v>
      </c>
      <c r="F1130" s="2">
        <f>'Moving Avg'!D1130</f>
        <v>1.2692600000000001</v>
      </c>
      <c r="G1130" s="2">
        <f>'Moving Avg'!F1130</f>
        <v>1.293245</v>
      </c>
      <c r="H1130" s="2">
        <f>'Moving Avg'!G1130</f>
        <v>1.3367140000000008</v>
      </c>
      <c r="I1130" s="2">
        <f>'Moving Avg'!H1130</f>
        <v>1.3610309999999961</v>
      </c>
      <c r="J1130" s="5" t="str">
        <f>OBV!F1130</f>
        <v>BEARISH</v>
      </c>
      <c r="K1130" s="5" t="str">
        <f>OBV!G1130</f>
        <v>NEUTRAL</v>
      </c>
      <c r="L1130" s="5" t="str">
        <f>OBV!H1130</f>
        <v>CONFIRMED BEARISH</v>
      </c>
    </row>
    <row r="1131" spans="1:12" ht="13.5" x14ac:dyDescent="0.25">
      <c r="A1131" s="3">
        <f>RSI!A1131</f>
        <v>43958</v>
      </c>
      <c r="B1131" s="2">
        <f>RSI!B1131</f>
        <v>1.2544999999999999</v>
      </c>
      <c r="C1131" s="2">
        <f>RSI!I1131</f>
        <v>1.7741255215718752</v>
      </c>
      <c r="D1131" s="2">
        <f>MACD!E1131</f>
        <v>9.2416431209363381E-3</v>
      </c>
      <c r="E1131" s="2">
        <f>MACD!F1131</f>
        <v>1.3324091362310641E-2</v>
      </c>
      <c r="F1131" s="2">
        <f>'Moving Avg'!D1131</f>
        <v>1.2618800000000001</v>
      </c>
      <c r="G1131" s="2">
        <f>'Moving Avg'!F1131</f>
        <v>1.2877099999999999</v>
      </c>
      <c r="H1131" s="2">
        <f>'Moving Avg'!G1131</f>
        <v>1.3345000000000011</v>
      </c>
      <c r="I1131" s="2">
        <f>'Moving Avg'!H1131</f>
        <v>1.360772999999996</v>
      </c>
      <c r="J1131" s="5" t="str">
        <f>OBV!F1131</f>
        <v>BEARISH</v>
      </c>
      <c r="K1131" s="5" t="str">
        <f>OBV!G1131</f>
        <v>NEUTRAL</v>
      </c>
      <c r="L1131" s="5" t="str">
        <f>OBV!H1131</f>
        <v>CONFIRMED BEARISH</v>
      </c>
    </row>
    <row r="1132" spans="1:12" ht="13.5" x14ac:dyDescent="0.25">
      <c r="A1132" s="3">
        <f>RSI!A1132</f>
        <v>43959</v>
      </c>
      <c r="B1132" s="2">
        <f>RSI!B1132</f>
        <v>1.2544999999999999</v>
      </c>
      <c r="C1132" s="2">
        <f>RSI!I1132</f>
        <v>1.7741255215718752</v>
      </c>
      <c r="D1132" s="2">
        <f>MACD!E1132</f>
        <v>9.9628180677213685E-3</v>
      </c>
      <c r="E1132" s="2">
        <f>MACD!F1132</f>
        <v>1.2651836703392788E-2</v>
      </c>
      <c r="F1132" s="2">
        <f>'Moving Avg'!D1132</f>
        <v>1.2544999999999999</v>
      </c>
      <c r="G1132" s="2">
        <f>'Moving Avg'!F1132</f>
        <v>1.2840199999999999</v>
      </c>
      <c r="H1132" s="2">
        <f>'Moving Avg'!G1132</f>
        <v>1.3322860000000007</v>
      </c>
      <c r="I1132" s="2">
        <f>'Moving Avg'!H1132</f>
        <v>1.3605149999999964</v>
      </c>
      <c r="J1132" s="5" t="str">
        <f>OBV!F1132</f>
        <v>BEARISH</v>
      </c>
      <c r="K1132" s="5" t="str">
        <f>OBV!G1132</f>
        <v>NEUTRAL</v>
      </c>
      <c r="L1132" s="5" t="str">
        <f>OBV!H1132</f>
        <v>CONFIRMED BEARISH</v>
      </c>
    </row>
    <row r="1133" spans="1:12" ht="13.5" x14ac:dyDescent="0.25">
      <c r="A1133" s="3">
        <f>RSI!A1133</f>
        <v>43962</v>
      </c>
      <c r="B1133" s="2">
        <f>RSI!B1133</f>
        <v>1.2544999999999999</v>
      </c>
      <c r="C1133" s="2">
        <f>RSI!I1133</f>
        <v>1.7741255215718752</v>
      </c>
      <c r="D1133" s="2">
        <f>MACD!E1133</f>
        <v>1.0834817606453662E-2</v>
      </c>
      <c r="E1133" s="2">
        <f>MACD!F1133</f>
        <v>1.2288432884004963E-2</v>
      </c>
      <c r="F1133" s="2">
        <f>'Moving Avg'!D1133</f>
        <v>1.2544999999999999</v>
      </c>
      <c r="G1133" s="2">
        <f>'Moving Avg'!F1133</f>
        <v>1.28033</v>
      </c>
      <c r="H1133" s="2">
        <f>'Moving Avg'!G1133</f>
        <v>1.330072000000001</v>
      </c>
      <c r="I1133" s="2">
        <f>'Moving Avg'!H1133</f>
        <v>1.3602569999999963</v>
      </c>
      <c r="J1133" s="5" t="str">
        <f>OBV!F1133</f>
        <v>NEUTRAL</v>
      </c>
      <c r="K1133" s="5" t="str">
        <f>OBV!G1133</f>
        <v>NEUTRAL</v>
      </c>
      <c r="L1133" s="5" t="str">
        <f>OBV!H1133</f>
        <v>NEUTRAL</v>
      </c>
    </row>
    <row r="1134" spans="1:12" ht="13.5" x14ac:dyDescent="0.25">
      <c r="A1134" s="3">
        <f>RSI!A1134</f>
        <v>43963</v>
      </c>
      <c r="B1134" s="2">
        <f>RSI!B1134</f>
        <v>1.2544999999999999</v>
      </c>
      <c r="C1134" s="2">
        <f>RSI!I1134</f>
        <v>1.7741255215718752</v>
      </c>
      <c r="D1134" s="2">
        <f>MACD!E1134</f>
        <v>1.1815047243848298E-2</v>
      </c>
      <c r="E1134" s="2">
        <f>MACD!F1134</f>
        <v>1.2193755755973631E-2</v>
      </c>
      <c r="F1134" s="2">
        <f>'Moving Avg'!D1134</f>
        <v>1.2544999999999999</v>
      </c>
      <c r="G1134" s="2">
        <f>'Moving Avg'!F1134</f>
        <v>1.2784850000000001</v>
      </c>
      <c r="H1134" s="2">
        <f>'Moving Avg'!G1134</f>
        <v>1.3277100000000011</v>
      </c>
      <c r="I1134" s="2">
        <f>'Moving Avg'!H1134</f>
        <v>1.3599989999999966</v>
      </c>
      <c r="J1134" s="5" t="str">
        <f>OBV!F1134</f>
        <v>NEUTRAL</v>
      </c>
      <c r="K1134" s="5" t="str">
        <f>OBV!G1134</f>
        <v>NEUTRAL</v>
      </c>
      <c r="L1134" s="5" t="str">
        <f>OBV!H1134</f>
        <v>NEUTRAL</v>
      </c>
    </row>
    <row r="1135" spans="1:12" ht="13.5" x14ac:dyDescent="0.25">
      <c r="A1135" s="3">
        <f>RSI!A1135</f>
        <v>43964</v>
      </c>
      <c r="B1135" s="2">
        <f>RSI!B1135</f>
        <v>1.2544999999999999</v>
      </c>
      <c r="C1135" s="2">
        <f>RSI!I1135</f>
        <v>1.7741255215718752</v>
      </c>
      <c r="D1135" s="2">
        <f>MACD!E1135</f>
        <v>1.286890183446987E-2</v>
      </c>
      <c r="E1135" s="2">
        <f>MACD!F1135</f>
        <v>1.232878497167288E-2</v>
      </c>
      <c r="F1135" s="2">
        <f>'Moving Avg'!D1135</f>
        <v>1.2544999999999999</v>
      </c>
      <c r="G1135" s="2">
        <f>'Moving Avg'!F1135</f>
        <v>1.27664</v>
      </c>
      <c r="H1135" s="2">
        <f>'Moving Avg'!G1135</f>
        <v>1.3253480000000011</v>
      </c>
      <c r="I1135" s="2">
        <f>'Moving Avg'!H1135</f>
        <v>1.3595929999999967</v>
      </c>
      <c r="J1135" s="5" t="str">
        <f>OBV!F1135</f>
        <v>NEUTRAL</v>
      </c>
      <c r="K1135" s="5" t="str">
        <f>OBV!G1135</f>
        <v>NEUTRAL</v>
      </c>
      <c r="L1135" s="5" t="str">
        <f>OBV!H1135</f>
        <v>NEUTRAL</v>
      </c>
    </row>
    <row r="1136" spans="1:12" ht="13.5" x14ac:dyDescent="0.25">
      <c r="A1136" s="3">
        <f>RSI!A1136</f>
        <v>43965</v>
      </c>
      <c r="B1136" s="2">
        <f>RSI!B1136</f>
        <v>1.2544999999999999</v>
      </c>
      <c r="C1136" s="2">
        <f>RSI!I1136</f>
        <v>1.7741255215718752</v>
      </c>
      <c r="D1136" s="2">
        <f>MACD!E1136</f>
        <v>1.3968430054079661E-2</v>
      </c>
      <c r="E1136" s="2">
        <f>MACD!F1136</f>
        <v>1.2656713988154236E-2</v>
      </c>
      <c r="F1136" s="2">
        <f>'Moving Avg'!D1136</f>
        <v>1.2544999999999999</v>
      </c>
      <c r="G1136" s="2">
        <f>'Moving Avg'!F1136</f>
        <v>1.2747949999999999</v>
      </c>
      <c r="H1136" s="2">
        <f>'Moving Avg'!G1136</f>
        <v>1.3229860000000011</v>
      </c>
      <c r="I1136" s="2">
        <f>'Moving Avg'!H1136</f>
        <v>1.3591869999999966</v>
      </c>
      <c r="J1136" s="5" t="str">
        <f>OBV!F1136</f>
        <v>NEUTRAL</v>
      </c>
      <c r="K1136" s="5" t="str">
        <f>OBV!G1136</f>
        <v>NEUTRAL</v>
      </c>
      <c r="L1136" s="5" t="str">
        <f>OBV!H1136</f>
        <v>NEUTRAL</v>
      </c>
    </row>
    <row r="1137" spans="1:12" ht="13.5" x14ac:dyDescent="0.25">
      <c r="A1137" s="3">
        <f>RSI!A1137</f>
        <v>43966</v>
      </c>
      <c r="B1137" s="2">
        <f>RSI!B1137</f>
        <v>1.2544999999999999</v>
      </c>
      <c r="C1137" s="2">
        <f>RSI!I1137</f>
        <v>1.7741255215718752</v>
      </c>
      <c r="D1137" s="2">
        <f>MACD!E1137</f>
        <v>1.5091212219824346E-2</v>
      </c>
      <c r="E1137" s="2">
        <f>MACD!F1137</f>
        <v>1.3143613634488259E-2</v>
      </c>
      <c r="F1137" s="2">
        <f>'Moving Avg'!D1137</f>
        <v>1.2544999999999999</v>
      </c>
      <c r="G1137" s="2">
        <f>'Moving Avg'!F1137</f>
        <v>1.27295</v>
      </c>
      <c r="H1137" s="2">
        <f>'Moving Avg'!G1137</f>
        <v>1.3206240000000009</v>
      </c>
      <c r="I1137" s="2">
        <f>'Moving Avg'!H1137</f>
        <v>1.3587809999999967</v>
      </c>
      <c r="J1137" s="5" t="str">
        <f>OBV!F1137</f>
        <v>NEUTRAL</v>
      </c>
      <c r="K1137" s="5" t="str">
        <f>OBV!G1137</f>
        <v>NEUTRAL</v>
      </c>
      <c r="L1137" s="5" t="str">
        <f>OBV!H1137</f>
        <v>NEUTRAL</v>
      </c>
    </row>
    <row r="1138" spans="1:12" ht="13.5" x14ac:dyDescent="0.25">
      <c r="A1138" s="3">
        <f>RSI!A1138</f>
        <v>43969</v>
      </c>
      <c r="B1138" s="2">
        <f>RSI!B1138</f>
        <v>1.2544999999999999</v>
      </c>
      <c r="C1138" s="2">
        <f>RSI!I1138</f>
        <v>1.7741255215718752</v>
      </c>
      <c r="D1138" s="2">
        <f>MACD!E1138</f>
        <v>1.0542494973956762E-2</v>
      </c>
      <c r="E1138" s="2">
        <f>MACD!F1138</f>
        <v>1.262338990238196E-2</v>
      </c>
      <c r="F1138" s="2">
        <f>'Moving Avg'!D1138</f>
        <v>1.2544999999999999</v>
      </c>
      <c r="G1138" s="2">
        <f>'Moving Avg'!F1138</f>
        <v>1.2711049999999999</v>
      </c>
      <c r="H1138" s="2">
        <f>'Moving Avg'!G1138</f>
        <v>1.318706000000001</v>
      </c>
      <c r="I1138" s="2">
        <f>'Moving Avg'!H1138</f>
        <v>1.358374999999997</v>
      </c>
      <c r="J1138" s="5" t="str">
        <f>OBV!F1138</f>
        <v>NEUTRAL</v>
      </c>
      <c r="K1138" s="5" t="str">
        <f>OBV!G1138</f>
        <v>NEUTRAL</v>
      </c>
      <c r="L1138" s="5" t="str">
        <f>OBV!H1138</f>
        <v>NEUTRAL</v>
      </c>
    </row>
    <row r="1139" spans="1:12" ht="13.5" x14ac:dyDescent="0.25">
      <c r="A1139" s="3">
        <f>RSI!A1139</f>
        <v>43970</v>
      </c>
      <c r="B1139" s="2">
        <f>RSI!B1139</f>
        <v>1.2544999999999999</v>
      </c>
      <c r="C1139" s="2">
        <f>RSI!I1139</f>
        <v>1.7741255215718752</v>
      </c>
      <c r="D1139" s="2">
        <f>MACD!E1139</f>
        <v>6.8585427730751825E-3</v>
      </c>
      <c r="E1139" s="2">
        <f>MACD!F1139</f>
        <v>1.1470420476520606E-2</v>
      </c>
      <c r="F1139" s="2">
        <f>'Moving Avg'!D1139</f>
        <v>1.2544999999999999</v>
      </c>
      <c r="G1139" s="2">
        <f>'Moving Avg'!F1139</f>
        <v>1.2692600000000001</v>
      </c>
      <c r="H1139" s="2">
        <f>'Moving Avg'!G1139</f>
        <v>1.3164920000000009</v>
      </c>
      <c r="I1139" s="2">
        <f>'Moving Avg'!H1139</f>
        <v>1.3579689999999971</v>
      </c>
      <c r="J1139" s="5" t="str">
        <f>OBV!F1139</f>
        <v>NEUTRAL</v>
      </c>
      <c r="K1139" s="5" t="str">
        <f>OBV!G1139</f>
        <v>NEUTRAL</v>
      </c>
      <c r="L1139" s="5" t="str">
        <f>OBV!H1139</f>
        <v>NEUTRAL</v>
      </c>
    </row>
    <row r="1140" spans="1:12" ht="13.5" x14ac:dyDescent="0.25">
      <c r="A1140" s="3">
        <f>RSI!A1140</f>
        <v>43971</v>
      </c>
      <c r="B1140" s="2">
        <f>RSI!B1140</f>
        <v>1.2544999999999999</v>
      </c>
      <c r="C1140" s="2">
        <f>RSI!I1140</f>
        <v>1.7741255215718752</v>
      </c>
      <c r="D1140" s="2">
        <f>MACD!E1140</f>
        <v>3.894095404600284E-3</v>
      </c>
      <c r="E1140" s="2">
        <f>MACD!F1140</f>
        <v>9.9551554621365428E-3</v>
      </c>
      <c r="F1140" s="2">
        <f>'Moving Avg'!D1140</f>
        <v>1.2544999999999999</v>
      </c>
      <c r="G1140" s="2">
        <f>'Moving Avg'!F1140</f>
        <v>1.2674150000000002</v>
      </c>
      <c r="H1140" s="2">
        <f>'Moving Avg'!G1140</f>
        <v>1.3142780000000007</v>
      </c>
      <c r="I1140" s="2">
        <f>'Moving Avg'!H1140</f>
        <v>1.3575629999999972</v>
      </c>
      <c r="J1140" s="5" t="str">
        <f>OBV!F1140</f>
        <v>NEUTRAL</v>
      </c>
      <c r="K1140" s="5" t="str">
        <f>OBV!G1140</f>
        <v>NEUTRAL</v>
      </c>
      <c r="L1140" s="5" t="str">
        <f>OBV!H1140</f>
        <v>NEUTRAL</v>
      </c>
    </row>
    <row r="1141" spans="1:12" ht="13.5" x14ac:dyDescent="0.25">
      <c r="A1141" s="3">
        <f>RSI!A1141</f>
        <v>43972</v>
      </c>
      <c r="B1141" s="2">
        <f>RSI!B1141</f>
        <v>1.2544999999999999</v>
      </c>
      <c r="C1141" s="2">
        <f>RSI!I1141</f>
        <v>1.7741255215718752</v>
      </c>
      <c r="D1141" s="2">
        <f>MACD!E1141</f>
        <v>1.5271455244036947E-3</v>
      </c>
      <c r="E1141" s="2">
        <f>MACD!F1141</f>
        <v>8.2695534745899739E-3</v>
      </c>
      <c r="F1141" s="2">
        <f>'Moving Avg'!D1141</f>
        <v>1.2544999999999999</v>
      </c>
      <c r="G1141" s="2">
        <f>'Moving Avg'!F1141</f>
        <v>1.2655700000000001</v>
      </c>
      <c r="H1141" s="2">
        <f>'Moving Avg'!G1141</f>
        <v>1.3120640000000008</v>
      </c>
      <c r="I1141" s="2">
        <f>'Moving Avg'!H1141</f>
        <v>1.3571569999999971</v>
      </c>
      <c r="J1141" s="5" t="str">
        <f>OBV!F1141</f>
        <v>NEUTRAL</v>
      </c>
      <c r="K1141" s="5" t="str">
        <f>OBV!G1141</f>
        <v>NEUTRAL</v>
      </c>
      <c r="L1141" s="5" t="str">
        <f>OBV!H1141</f>
        <v>NEUTRAL</v>
      </c>
    </row>
    <row r="1142" spans="1:12" ht="13.5" x14ac:dyDescent="0.25">
      <c r="A1142" s="3">
        <f>RSI!A1142</f>
        <v>43973</v>
      </c>
      <c r="B1142" s="2">
        <f>RSI!B1142</f>
        <v>1.2544999999999999</v>
      </c>
      <c r="C1142" s="2">
        <f>RSI!I1142</f>
        <v>1.7741255215718752</v>
      </c>
      <c r="D1142" s="2">
        <f>MACD!E1142</f>
        <v>-3.4470575523082303E-4</v>
      </c>
      <c r="E1142" s="2">
        <f>MACD!F1142</f>
        <v>6.5467016286258149E-3</v>
      </c>
      <c r="F1142" s="2">
        <f>'Moving Avg'!D1142</f>
        <v>1.2544999999999999</v>
      </c>
      <c r="G1142" s="2">
        <f>'Moving Avg'!F1142</f>
        <v>1.2637250000000002</v>
      </c>
      <c r="H1142" s="2">
        <f>'Moving Avg'!G1142</f>
        <v>1.3098500000000006</v>
      </c>
      <c r="I1142" s="2">
        <f>'Moving Avg'!H1142</f>
        <v>1.3567509999999974</v>
      </c>
      <c r="J1142" s="5" t="str">
        <f>OBV!F1142</f>
        <v>NEUTRAL</v>
      </c>
      <c r="K1142" s="5" t="str">
        <f>OBV!G1142</f>
        <v>NEUTRAL</v>
      </c>
      <c r="L1142" s="5" t="str">
        <f>OBV!H1142</f>
        <v>NEUTRAL</v>
      </c>
    </row>
    <row r="1143" spans="1:12" ht="13.5" x14ac:dyDescent="0.25">
      <c r="A1143" s="3">
        <f>RSI!A1143</f>
        <v>43977</v>
      </c>
      <c r="B1143" s="2">
        <f>RSI!B1143</f>
        <v>1.2544999999999999</v>
      </c>
      <c r="C1143" s="2">
        <f>RSI!I1143</f>
        <v>1.7741255215718752</v>
      </c>
      <c r="D1143" s="2">
        <f>MACD!E1143</f>
        <v>-1.8073276323775644E-3</v>
      </c>
      <c r="E1143" s="2">
        <f>MACD!F1143</f>
        <v>4.8758957764251393E-3</v>
      </c>
      <c r="F1143" s="2">
        <f>'Moving Avg'!D1143</f>
        <v>1.2544999999999999</v>
      </c>
      <c r="G1143" s="2">
        <f>'Moving Avg'!F1143</f>
        <v>1.2618800000000001</v>
      </c>
      <c r="H1143" s="2">
        <f>'Moving Avg'!G1143</f>
        <v>1.3076360000000005</v>
      </c>
      <c r="I1143" s="2">
        <f>'Moving Avg'!H1143</f>
        <v>1.3563449999999975</v>
      </c>
      <c r="J1143" s="5" t="str">
        <f>OBV!F1143</f>
        <v>NEUTRAL</v>
      </c>
      <c r="K1143" s="5" t="str">
        <f>OBV!G1143</f>
        <v>NEUTRAL</v>
      </c>
      <c r="L1143" s="5" t="str">
        <f>OBV!H1143</f>
        <v>NEUTRAL</v>
      </c>
    </row>
    <row r="1144" spans="1:12" ht="13.5" x14ac:dyDescent="0.25">
      <c r="A1144" s="3">
        <f>RSI!A1144</f>
        <v>43978</v>
      </c>
      <c r="B1144" s="2">
        <f>RSI!B1144</f>
        <v>1.2544999999999999</v>
      </c>
      <c r="C1144" s="2">
        <f>RSI!I1144</f>
        <v>1.7741255215718752</v>
      </c>
      <c r="D1144" s="2">
        <f>MACD!E1144</f>
        <v>-2.9326601272090524E-3</v>
      </c>
      <c r="E1144" s="2">
        <f>MACD!F1144</f>
        <v>3.3141845956983014E-3</v>
      </c>
      <c r="F1144" s="2">
        <f>'Moving Avg'!D1144</f>
        <v>1.2544999999999999</v>
      </c>
      <c r="G1144" s="2">
        <f>'Moving Avg'!F1144</f>
        <v>1.260035</v>
      </c>
      <c r="H1144" s="2">
        <f>'Moving Avg'!G1144</f>
        <v>1.3054220000000003</v>
      </c>
      <c r="I1144" s="2">
        <f>'Moving Avg'!H1144</f>
        <v>1.3559389999999973</v>
      </c>
      <c r="J1144" s="5" t="str">
        <f>OBV!F1144</f>
        <v>NEUTRAL</v>
      </c>
      <c r="K1144" s="5" t="str">
        <f>OBV!G1144</f>
        <v>NEUTRAL</v>
      </c>
      <c r="L1144" s="5" t="str">
        <f>OBV!H1144</f>
        <v>NEUTRAL</v>
      </c>
    </row>
    <row r="1145" spans="1:12" ht="13.5" x14ac:dyDescent="0.25">
      <c r="A1145" s="3">
        <f>RSI!A1145</f>
        <v>43979</v>
      </c>
      <c r="B1145" s="2">
        <f>RSI!B1145</f>
        <v>1.2544999999999999</v>
      </c>
      <c r="C1145" s="2">
        <f>RSI!I1145</f>
        <v>1.7741255215718752</v>
      </c>
      <c r="D1145" s="2">
        <f>MACD!E1145</f>
        <v>-3.7809102570376396E-3</v>
      </c>
      <c r="E1145" s="2">
        <f>MACD!F1145</f>
        <v>1.8951656251511133E-3</v>
      </c>
      <c r="F1145" s="2">
        <f>'Moving Avg'!D1145</f>
        <v>1.2544999999999999</v>
      </c>
      <c r="G1145" s="2">
        <f>'Moving Avg'!F1145</f>
        <v>1.2581900000000001</v>
      </c>
      <c r="H1145" s="2">
        <f>'Moving Avg'!G1145</f>
        <v>1.3032080000000006</v>
      </c>
      <c r="I1145" s="2">
        <f>'Moving Avg'!H1145</f>
        <v>1.3555329999999974</v>
      </c>
      <c r="J1145" s="5" t="str">
        <f>OBV!F1145</f>
        <v>NEUTRAL</v>
      </c>
      <c r="K1145" s="5" t="str">
        <f>OBV!G1145</f>
        <v>NEUTRAL</v>
      </c>
      <c r="L1145" s="5" t="str">
        <f>OBV!H1145</f>
        <v>NEUTRAL</v>
      </c>
    </row>
    <row r="1146" spans="1:12" ht="13.5" x14ac:dyDescent="0.25">
      <c r="A1146" s="3">
        <f>RSI!A1146</f>
        <v>43980</v>
      </c>
      <c r="B1146" s="2">
        <f>RSI!B1146</f>
        <v>1.2544999999999999</v>
      </c>
      <c r="C1146" s="2">
        <f>RSI!I1146</f>
        <v>1.7741255215718752</v>
      </c>
      <c r="D1146" s="2">
        <f>MACD!E1146</f>
        <v>-4.4024063957119886E-3</v>
      </c>
      <c r="E1146" s="2">
        <f>MACD!F1146</f>
        <v>6.3565122097849298E-4</v>
      </c>
      <c r="F1146" s="2">
        <f>'Moving Avg'!D1146</f>
        <v>1.2544999999999999</v>
      </c>
      <c r="G1146" s="2">
        <f>'Moving Avg'!F1146</f>
        <v>1.256345</v>
      </c>
      <c r="H1146" s="2">
        <f>'Moving Avg'!G1146</f>
        <v>1.3009940000000002</v>
      </c>
      <c r="I1146" s="2">
        <f>'Moving Avg'!H1146</f>
        <v>1.3551269999999978</v>
      </c>
      <c r="J1146" s="5" t="str">
        <f>OBV!F1146</f>
        <v>NEUTRAL</v>
      </c>
      <c r="K1146" s="5" t="str">
        <f>OBV!G1146</f>
        <v>NEUTRAL</v>
      </c>
      <c r="L1146" s="5" t="str">
        <f>OBV!H1146</f>
        <v>NEUTRAL</v>
      </c>
    </row>
    <row r="1147" spans="1:12" ht="13.5" x14ac:dyDescent="0.25">
      <c r="A1147" s="3">
        <f>RSI!A1147</f>
        <v>43983</v>
      </c>
      <c r="B1147" s="2">
        <f>RSI!B1147</f>
        <v>1.2544999999999999</v>
      </c>
      <c r="C1147" s="2">
        <f>RSI!I1147</f>
        <v>1.7741255215718752</v>
      </c>
      <c r="D1147" s="2">
        <f>MACD!E1147</f>
        <v>-4.8391636964317808E-3</v>
      </c>
      <c r="E1147" s="2">
        <f>MACD!F1147</f>
        <v>-4.5931176250356171E-4</v>
      </c>
      <c r="F1147" s="2">
        <f>'Moving Avg'!D1147</f>
        <v>1.2544999999999999</v>
      </c>
      <c r="G1147" s="2">
        <f>'Moving Avg'!F1147</f>
        <v>1.2544999999999999</v>
      </c>
      <c r="H1147" s="2">
        <f>'Moving Avg'!G1147</f>
        <v>1.2987800000000005</v>
      </c>
      <c r="I1147" s="2">
        <f>'Moving Avg'!H1147</f>
        <v>1.3547209999999976</v>
      </c>
      <c r="J1147" s="5" t="str">
        <f>OBV!F1147</f>
        <v>NEUTRAL</v>
      </c>
      <c r="K1147" s="5" t="str">
        <f>OBV!G1147</f>
        <v>NEUTRAL</v>
      </c>
      <c r="L1147" s="5" t="str">
        <f>OBV!H1147</f>
        <v>NEUTRAL</v>
      </c>
    </row>
    <row r="1148" spans="1:12" ht="13.5" x14ac:dyDescent="0.25">
      <c r="A1148" s="3">
        <f>RSI!A1148</f>
        <v>43984</v>
      </c>
      <c r="B1148" s="2">
        <f>RSI!B1148</f>
        <v>1.2544999999999999</v>
      </c>
      <c r="C1148" s="2">
        <f>RSI!I1148</f>
        <v>1.7741255215718752</v>
      </c>
      <c r="D1148" s="2">
        <f>MACD!E1148</f>
        <v>-5.1262053001701613E-3</v>
      </c>
      <c r="E1148" s="2">
        <f>MACD!F1148</f>
        <v>-1.3926904700368816E-3</v>
      </c>
      <c r="F1148" s="2">
        <f>'Moving Avg'!D1148</f>
        <v>1.2544999999999999</v>
      </c>
      <c r="G1148" s="2">
        <f>'Moving Avg'!F1148</f>
        <v>1.2544999999999999</v>
      </c>
      <c r="H1148" s="2">
        <f>'Moving Avg'!G1148</f>
        <v>1.2965660000000003</v>
      </c>
      <c r="I1148" s="2">
        <f>'Moving Avg'!H1148</f>
        <v>1.3543149999999977</v>
      </c>
      <c r="J1148" s="5" t="str">
        <f>OBV!F1148</f>
        <v>NEUTRAL</v>
      </c>
      <c r="K1148" s="5" t="str">
        <f>OBV!G1148</f>
        <v>NEUTRAL</v>
      </c>
      <c r="L1148" s="5" t="str">
        <f>OBV!H1148</f>
        <v>NEUTRAL</v>
      </c>
    </row>
    <row r="1149" spans="1:12" ht="13.5" x14ac:dyDescent="0.25">
      <c r="A1149" s="3">
        <f>RSI!A1149</f>
        <v>43985</v>
      </c>
      <c r="B1149" s="2">
        <f>RSI!B1149</f>
        <v>1.2544999999999999</v>
      </c>
      <c r="C1149" s="2">
        <f>RSI!I1149</f>
        <v>1.7741255215718752</v>
      </c>
      <c r="D1149" s="2">
        <f>MACD!E1149</f>
        <v>-5.2926771515300342E-3</v>
      </c>
      <c r="E1149" s="2">
        <f>MACD!F1149</f>
        <v>-2.1726878063355122E-3</v>
      </c>
      <c r="F1149" s="2">
        <f>'Moving Avg'!D1149</f>
        <v>1.2544999999999999</v>
      </c>
      <c r="G1149" s="2">
        <f>'Moving Avg'!F1149</f>
        <v>1.2544999999999999</v>
      </c>
      <c r="H1149" s="2">
        <f>'Moving Avg'!G1149</f>
        <v>1.2943520000000002</v>
      </c>
      <c r="I1149" s="2">
        <f>'Moving Avg'!H1149</f>
        <v>1.3539089999999978</v>
      </c>
      <c r="J1149" s="5" t="str">
        <f>OBV!F1149</f>
        <v>NEUTRAL</v>
      </c>
      <c r="K1149" s="5" t="str">
        <f>OBV!G1149</f>
        <v>NEUTRAL</v>
      </c>
      <c r="L1149" s="5" t="str">
        <f>OBV!H1149</f>
        <v>NEUTRAL</v>
      </c>
    </row>
    <row r="1150" spans="1:12" ht="13.5" x14ac:dyDescent="0.25">
      <c r="A1150" s="3">
        <f>RSI!A1150</f>
        <v>43986</v>
      </c>
      <c r="B1150" s="2">
        <f>RSI!B1150</f>
        <v>1.2544999999999999</v>
      </c>
      <c r="C1150" s="2">
        <f>RSI!I1150</f>
        <v>1.7741255215718752</v>
      </c>
      <c r="D1150" s="2">
        <f>MACD!E1150</f>
        <v>-5.3627884065667875E-3</v>
      </c>
      <c r="E1150" s="2">
        <f>MACD!F1150</f>
        <v>-2.8107079263817673E-3</v>
      </c>
      <c r="F1150" s="2">
        <f>'Moving Avg'!D1150</f>
        <v>1.2544999999999999</v>
      </c>
      <c r="G1150" s="2">
        <f>'Moving Avg'!F1150</f>
        <v>1.2544999999999999</v>
      </c>
      <c r="H1150" s="2">
        <f>'Moving Avg'!G1150</f>
        <v>1.292138</v>
      </c>
      <c r="I1150" s="2">
        <f>'Moving Avg'!H1150</f>
        <v>1.3535029999999981</v>
      </c>
      <c r="J1150" s="5" t="str">
        <f>OBV!F1150</f>
        <v>NEUTRAL</v>
      </c>
      <c r="K1150" s="5" t="str">
        <f>OBV!G1150</f>
        <v>NEUTRAL</v>
      </c>
      <c r="L1150" s="5" t="str">
        <f>OBV!H1150</f>
        <v>NEUTRAL</v>
      </c>
    </row>
    <row r="1151" spans="1:12" ht="13.5" x14ac:dyDescent="0.25">
      <c r="A1151" s="3">
        <f>RSI!A1151</f>
        <v>43987</v>
      </c>
      <c r="B1151" s="2">
        <f>RSI!B1151</f>
        <v>1.2544999999999999</v>
      </c>
      <c r="C1151" s="2">
        <f>RSI!I1151</f>
        <v>1.7741255215718752</v>
      </c>
      <c r="D1151" s="2">
        <f>MACD!E1151</f>
        <v>-5.3566044792414669E-3</v>
      </c>
      <c r="E1151" s="2">
        <f>MACD!F1151</f>
        <v>-3.3198872369537072E-3</v>
      </c>
      <c r="F1151" s="2">
        <f>'Moving Avg'!D1151</f>
        <v>1.2544999999999999</v>
      </c>
      <c r="G1151" s="2">
        <f>'Moving Avg'!F1151</f>
        <v>1.2544999999999999</v>
      </c>
      <c r="H1151" s="2">
        <f>'Moving Avg'!G1151</f>
        <v>1.2899240000000001</v>
      </c>
      <c r="I1151" s="2">
        <f>'Moving Avg'!H1151</f>
        <v>1.353096999999998</v>
      </c>
      <c r="J1151" s="5" t="str">
        <f>OBV!F1151</f>
        <v>NEUTRAL</v>
      </c>
      <c r="K1151" s="5" t="str">
        <f>OBV!G1151</f>
        <v>NEUTRAL</v>
      </c>
      <c r="L1151" s="5" t="str">
        <f>OBV!H1151</f>
        <v>NEUTRAL</v>
      </c>
    </row>
    <row r="1152" spans="1:12" ht="13.5" x14ac:dyDescent="0.25">
      <c r="A1152" s="3">
        <f>RSI!A1152</f>
        <v>43990</v>
      </c>
      <c r="B1152" s="2">
        <f>RSI!B1152</f>
        <v>1.2544999999999999</v>
      </c>
      <c r="C1152" s="2">
        <f>RSI!I1152</f>
        <v>1.7741255215718752</v>
      </c>
      <c r="D1152" s="2">
        <f>MACD!E1152</f>
        <v>-5.2907155962460539E-3</v>
      </c>
      <c r="E1152" s="2">
        <f>MACD!F1152</f>
        <v>-3.7140529088121768E-3</v>
      </c>
      <c r="F1152" s="2">
        <f>'Moving Avg'!D1152</f>
        <v>1.2544999999999999</v>
      </c>
      <c r="G1152" s="2">
        <f>'Moving Avg'!F1152</f>
        <v>1.2544999999999999</v>
      </c>
      <c r="H1152" s="2">
        <f>'Moving Avg'!G1152</f>
        <v>1.2877099999999999</v>
      </c>
      <c r="I1152" s="2">
        <f>'Moving Avg'!H1152</f>
        <v>1.3526909999999981</v>
      </c>
      <c r="J1152" s="5" t="str">
        <f>OBV!F1152</f>
        <v>NEUTRAL</v>
      </c>
      <c r="K1152" s="5" t="str">
        <f>OBV!G1152</f>
        <v>NEUTRAL</v>
      </c>
      <c r="L1152" s="5" t="str">
        <f>OBV!H1152</f>
        <v>NEUTRAL</v>
      </c>
    </row>
    <row r="1153" spans="1:12" ht="13.5" x14ac:dyDescent="0.25">
      <c r="A1153" s="3">
        <f>RSI!A1153</f>
        <v>43991</v>
      </c>
      <c r="B1153" s="2">
        <f>RSI!B1153</f>
        <v>1.2544999999999999</v>
      </c>
      <c r="C1153" s="2">
        <f>RSI!I1153</f>
        <v>1.7741255215718752</v>
      </c>
      <c r="D1153" s="2">
        <f>MACD!E1153</f>
        <v>-5.1788001967909558E-3</v>
      </c>
      <c r="E1153" s="2">
        <f>MACD!F1153</f>
        <v>-4.0070023664079326E-3</v>
      </c>
      <c r="F1153" s="2">
        <f>'Moving Avg'!D1153</f>
        <v>1.2544999999999999</v>
      </c>
      <c r="G1153" s="2">
        <f>'Moving Avg'!F1153</f>
        <v>1.2544999999999999</v>
      </c>
      <c r="H1153" s="2">
        <f>'Moving Avg'!G1153</f>
        <v>1.285496</v>
      </c>
      <c r="I1153" s="2">
        <f>'Moving Avg'!H1153</f>
        <v>1.3522849999999982</v>
      </c>
      <c r="J1153" s="5" t="str">
        <f>OBV!F1153</f>
        <v>NEUTRAL</v>
      </c>
      <c r="K1153" s="5" t="str">
        <f>OBV!G1153</f>
        <v>NEUTRAL</v>
      </c>
      <c r="L1153" s="5" t="str">
        <f>OBV!H1153</f>
        <v>NEUTRAL</v>
      </c>
    </row>
    <row r="1154" spans="1:12" ht="13.5" x14ac:dyDescent="0.25">
      <c r="A1154" s="3">
        <f>RSI!A1154</f>
        <v>43992</v>
      </c>
      <c r="B1154" s="2">
        <f>RSI!B1154</f>
        <v>1.2544999999999999</v>
      </c>
      <c r="C1154" s="2">
        <f>RSI!I1154</f>
        <v>1.7741255215718752</v>
      </c>
      <c r="D1154" s="2">
        <f>MACD!E1154</f>
        <v>-5.0320995254593548E-3</v>
      </c>
      <c r="E1154" s="2">
        <f>MACD!F1154</f>
        <v>-4.212021798218217E-3</v>
      </c>
      <c r="F1154" s="2">
        <f>'Moving Avg'!D1154</f>
        <v>1.2544999999999999</v>
      </c>
      <c r="G1154" s="2">
        <f>'Moving Avg'!F1154</f>
        <v>1.2544999999999999</v>
      </c>
      <c r="H1154" s="2">
        <f>'Moving Avg'!G1154</f>
        <v>1.2832819999999998</v>
      </c>
      <c r="I1154" s="2">
        <f>'Moving Avg'!H1154</f>
        <v>1.3516944999999985</v>
      </c>
      <c r="J1154" s="5" t="str">
        <f>OBV!F1154</f>
        <v>NEUTRAL</v>
      </c>
      <c r="K1154" s="5" t="str">
        <f>OBV!G1154</f>
        <v>NEUTRAL</v>
      </c>
      <c r="L1154" s="5" t="str">
        <f>OBV!H1154</f>
        <v>NEUTRAL</v>
      </c>
    </row>
    <row r="1155" spans="1:12" ht="13.5" x14ac:dyDescent="0.25">
      <c r="A1155" s="3">
        <f>RSI!A1155</f>
        <v>43993</v>
      </c>
      <c r="B1155" s="2">
        <f>RSI!B1155</f>
        <v>1.2914000000000001</v>
      </c>
      <c r="C1155" s="2">
        <f>RSI!I1155</f>
        <v>81.448346231397011</v>
      </c>
      <c r="D1155" s="2">
        <f>MACD!E1155</f>
        <v>-7.5931505718469516E-3</v>
      </c>
      <c r="E1155" s="2">
        <f>MACD!F1155</f>
        <v>-4.8882475529439641E-3</v>
      </c>
      <c r="F1155" s="2">
        <f>'Moving Avg'!D1155</f>
        <v>1.2618800000000001</v>
      </c>
      <c r="G1155" s="2">
        <f>'Moving Avg'!F1155</f>
        <v>1.256345</v>
      </c>
      <c r="H1155" s="2">
        <f>'Moving Avg'!G1155</f>
        <v>1.281806</v>
      </c>
      <c r="I1155" s="2">
        <f>'Moving Avg'!H1155</f>
        <v>1.3512884999999983</v>
      </c>
      <c r="J1155" s="5" t="str">
        <f>OBV!F1155</f>
        <v>BULLISH</v>
      </c>
      <c r="K1155" s="5" t="str">
        <f>OBV!G1155</f>
        <v>NEUTRAL</v>
      </c>
      <c r="L1155" s="5" t="str">
        <f>OBV!H1155</f>
        <v>CONFIRMED BULLISH</v>
      </c>
    </row>
    <row r="1156" spans="1:12" ht="13.5" x14ac:dyDescent="0.25">
      <c r="A1156" s="3">
        <f>RSI!A1156</f>
        <v>43994</v>
      </c>
      <c r="B1156" s="2">
        <f>RSI!B1156</f>
        <v>1.2914000000000001</v>
      </c>
      <c r="C1156" s="2">
        <f>RSI!I1156</f>
        <v>81.448346231397011</v>
      </c>
      <c r="D1156" s="2">
        <f>MACD!E1156</f>
        <v>-9.9336532370015718E-3</v>
      </c>
      <c r="E1156" s="2">
        <f>MACD!F1156</f>
        <v>-5.8973286897554857E-3</v>
      </c>
      <c r="F1156" s="2">
        <f>'Moving Avg'!D1156</f>
        <v>1.2692600000000001</v>
      </c>
      <c r="G1156" s="2">
        <f>'Moving Avg'!F1156</f>
        <v>1.2581899999999999</v>
      </c>
      <c r="H1156" s="2">
        <f>'Moving Avg'!G1156</f>
        <v>1.28033</v>
      </c>
      <c r="I1156" s="2">
        <f>'Moving Avg'!H1156</f>
        <v>1.3508824999999984</v>
      </c>
      <c r="J1156" s="5" t="str">
        <f>OBV!F1156</f>
        <v>BULLISH</v>
      </c>
      <c r="K1156" s="5" t="str">
        <f>OBV!G1156</f>
        <v>NEUTRAL</v>
      </c>
      <c r="L1156" s="5" t="str">
        <f>OBV!H1156</f>
        <v>CONFIRMED BULLISH</v>
      </c>
    </row>
    <row r="1157" spans="1:12" ht="13.5" x14ac:dyDescent="0.25">
      <c r="A1157" s="3">
        <f>RSI!A1157</f>
        <v>43997</v>
      </c>
      <c r="B1157" s="2">
        <f>RSI!B1157</f>
        <v>1.2914000000000001</v>
      </c>
      <c r="C1157" s="2">
        <f>RSI!I1157</f>
        <v>81.448346231397011</v>
      </c>
      <c r="D1157" s="2">
        <f>MACD!E1157</f>
        <v>-1.207468919133059E-2</v>
      </c>
      <c r="E1157" s="2">
        <f>MACD!F1157</f>
        <v>-7.1328007900705072E-3</v>
      </c>
      <c r="F1157" s="2">
        <f>'Moving Avg'!D1157</f>
        <v>1.27664</v>
      </c>
      <c r="G1157" s="2">
        <f>'Moving Avg'!F1157</f>
        <v>1.2600349999999998</v>
      </c>
      <c r="H1157" s="2">
        <f>'Moving Avg'!G1157</f>
        <v>1.2788539999999999</v>
      </c>
      <c r="I1157" s="2">
        <f>'Moving Avg'!H1157</f>
        <v>1.3504764999999985</v>
      </c>
      <c r="J1157" s="5" t="str">
        <f>OBV!F1157</f>
        <v>BULLISH</v>
      </c>
      <c r="K1157" s="5" t="str">
        <f>OBV!G1157</f>
        <v>NEUTRAL</v>
      </c>
      <c r="L1157" s="5" t="str">
        <f>OBV!H1157</f>
        <v>CONFIRMED BULLISH</v>
      </c>
    </row>
    <row r="1158" spans="1:12" ht="13.5" x14ac:dyDescent="0.25">
      <c r="A1158" s="3">
        <f>RSI!A1158</f>
        <v>43998</v>
      </c>
      <c r="B1158" s="2">
        <f>RSI!B1158</f>
        <v>1.2914000000000001</v>
      </c>
      <c r="C1158" s="2">
        <f>RSI!I1158</f>
        <v>81.448346231397011</v>
      </c>
      <c r="D1158" s="2">
        <f>MACD!E1158</f>
        <v>-1.403504853798343E-2</v>
      </c>
      <c r="E1158" s="2">
        <f>MACD!F1158</f>
        <v>-8.5132503396530921E-3</v>
      </c>
      <c r="F1158" s="2">
        <f>'Moving Avg'!D1158</f>
        <v>1.2840200000000002</v>
      </c>
      <c r="G1158" s="2">
        <f>'Moving Avg'!F1158</f>
        <v>1.2618799999999999</v>
      </c>
      <c r="H1158" s="2">
        <f>'Moving Avg'!G1158</f>
        <v>1.2773780000000001</v>
      </c>
      <c r="I1158" s="2">
        <f>'Moving Avg'!H1158</f>
        <v>1.3500704999999988</v>
      </c>
      <c r="J1158" s="5" t="str">
        <f>OBV!F1158</f>
        <v>BULLISH</v>
      </c>
      <c r="K1158" s="5" t="str">
        <f>OBV!G1158</f>
        <v>NEUTRAL</v>
      </c>
      <c r="L1158" s="5" t="str">
        <f>OBV!H1158</f>
        <v>CONFIRMED BULLISH</v>
      </c>
    </row>
    <row r="1159" spans="1:12" ht="13.5" x14ac:dyDescent="0.25">
      <c r="A1159" s="3">
        <f>RSI!A1159</f>
        <v>43999</v>
      </c>
      <c r="B1159" s="2">
        <f>RSI!B1159</f>
        <v>1.2914000000000001</v>
      </c>
      <c r="C1159" s="2">
        <f>RSI!I1159</f>
        <v>81.448346231397011</v>
      </c>
      <c r="D1159" s="2">
        <f>MACD!E1159</f>
        <v>-1.5831511860426861E-2</v>
      </c>
      <c r="E1159" s="2">
        <f>MACD!F1159</f>
        <v>-9.9769026438078466E-3</v>
      </c>
      <c r="F1159" s="2">
        <f>'Moving Avg'!D1159</f>
        <v>1.2914000000000001</v>
      </c>
      <c r="G1159" s="2">
        <f>'Moving Avg'!F1159</f>
        <v>1.2637249999999998</v>
      </c>
      <c r="H1159" s="2">
        <f>'Moving Avg'!G1159</f>
        <v>1.2759020000000003</v>
      </c>
      <c r="I1159" s="2">
        <f>'Moving Avg'!H1159</f>
        <v>1.3496644999999989</v>
      </c>
      <c r="J1159" s="5" t="str">
        <f>OBV!F1159</f>
        <v>BULLISH</v>
      </c>
      <c r="K1159" s="5" t="str">
        <f>OBV!G1159</f>
        <v>NEUTRAL</v>
      </c>
      <c r="L1159" s="5" t="str">
        <f>OBV!H1159</f>
        <v>CONFIRMED BULLISH</v>
      </c>
    </row>
    <row r="1160" spans="1:12" ht="13.5" x14ac:dyDescent="0.25">
      <c r="A1160" s="3">
        <f>RSI!A1160</f>
        <v>44000</v>
      </c>
      <c r="B1160" s="2">
        <f>RSI!B1160</f>
        <v>1.2914000000000001</v>
      </c>
      <c r="C1160" s="2">
        <f>RSI!I1160</f>
        <v>81.448346231397011</v>
      </c>
      <c r="D1160" s="2">
        <f>MACD!E1160</f>
        <v>-1.7479094100398829E-2</v>
      </c>
      <c r="E1160" s="2">
        <f>MACD!F1160</f>
        <v>-1.1477340935126043E-2</v>
      </c>
      <c r="F1160" s="2">
        <f>'Moving Avg'!D1160</f>
        <v>1.2914000000000001</v>
      </c>
      <c r="G1160" s="2">
        <f>'Moving Avg'!F1160</f>
        <v>1.2655699999999999</v>
      </c>
      <c r="H1160" s="2">
        <f>'Moving Avg'!G1160</f>
        <v>1.2744260000000005</v>
      </c>
      <c r="I1160" s="2">
        <f>'Moving Avg'!H1160</f>
        <v>1.3492584999999988</v>
      </c>
      <c r="J1160" s="5" t="str">
        <f>OBV!F1160</f>
        <v>NEUTRAL</v>
      </c>
      <c r="K1160" s="5" t="str">
        <f>OBV!G1160</f>
        <v>NEUTRAL</v>
      </c>
      <c r="L1160" s="5" t="str">
        <f>OBV!H1160</f>
        <v>NEUTRAL</v>
      </c>
    </row>
    <row r="1161" spans="1:12" ht="13.5" x14ac:dyDescent="0.25">
      <c r="A1161" s="3">
        <f>RSI!A1161</f>
        <v>44001</v>
      </c>
      <c r="B1161" s="2">
        <f>RSI!B1161</f>
        <v>1.2914000000000001</v>
      </c>
      <c r="C1161" s="2">
        <f>RSI!I1161</f>
        <v>81.448346231397011</v>
      </c>
      <c r="D1161" s="2">
        <f>MACD!E1161</f>
        <v>-1.8991255751654501E-2</v>
      </c>
      <c r="E1161" s="2">
        <f>MACD!F1161</f>
        <v>-1.2980123898431735E-2</v>
      </c>
      <c r="F1161" s="2">
        <f>'Moving Avg'!D1161</f>
        <v>1.2914000000000001</v>
      </c>
      <c r="G1161" s="2">
        <f>'Moving Avg'!F1161</f>
        <v>1.2674149999999997</v>
      </c>
      <c r="H1161" s="2">
        <f>'Moving Avg'!G1161</f>
        <v>1.2729500000000005</v>
      </c>
      <c r="I1161" s="2">
        <f>'Moving Avg'!H1161</f>
        <v>1.3488524999999989</v>
      </c>
      <c r="J1161" s="5" t="str">
        <f>OBV!F1161</f>
        <v>NEUTRAL</v>
      </c>
      <c r="K1161" s="5" t="str">
        <f>OBV!G1161</f>
        <v>NEUTRAL</v>
      </c>
      <c r="L1161" s="5" t="str">
        <f>OBV!H1161</f>
        <v>NEUTRAL</v>
      </c>
    </row>
    <row r="1162" spans="1:12" ht="13.5" x14ac:dyDescent="0.25">
      <c r="A1162" s="3">
        <f>RSI!A1162</f>
        <v>44004</v>
      </c>
      <c r="B1162" s="2">
        <f>RSI!B1162</f>
        <v>1.2914000000000001</v>
      </c>
      <c r="C1162" s="2">
        <f>RSI!I1162</f>
        <v>81.448346231397011</v>
      </c>
      <c r="D1162" s="2">
        <f>MACD!E1162</f>
        <v>-2.0380086039656575E-2</v>
      </c>
      <c r="E1162" s="2">
        <f>MACD!F1162</f>
        <v>-1.4460116326676705E-2</v>
      </c>
      <c r="F1162" s="2">
        <f>'Moving Avg'!D1162</f>
        <v>1.2914000000000001</v>
      </c>
      <c r="G1162" s="2">
        <f>'Moving Avg'!F1162</f>
        <v>1.2692599999999998</v>
      </c>
      <c r="H1162" s="2">
        <f>'Moving Avg'!G1162</f>
        <v>1.2722120000000006</v>
      </c>
      <c r="I1162" s="2">
        <f>'Moving Avg'!H1162</f>
        <v>1.3484464999999992</v>
      </c>
      <c r="J1162" s="5" t="str">
        <f>OBV!F1162</f>
        <v>NEUTRAL</v>
      </c>
      <c r="K1162" s="5" t="str">
        <f>OBV!G1162</f>
        <v>NEUTRAL</v>
      </c>
      <c r="L1162" s="5" t="str">
        <f>OBV!H1162</f>
        <v>NEUTRAL</v>
      </c>
    </row>
    <row r="1163" spans="1:12" ht="13.5" x14ac:dyDescent="0.25">
      <c r="A1163" s="3">
        <f>RSI!A1163</f>
        <v>44005</v>
      </c>
      <c r="B1163" s="2">
        <f>RSI!B1163</f>
        <v>1.2914000000000001</v>
      </c>
      <c r="C1163" s="2">
        <f>RSI!I1163</f>
        <v>81.448346231397011</v>
      </c>
      <c r="D1163" s="2">
        <f>MACD!E1163</f>
        <v>-2.1656462065417159E-2</v>
      </c>
      <c r="E1163" s="2">
        <f>MACD!F1163</f>
        <v>-1.5899385474424797E-2</v>
      </c>
      <c r="F1163" s="2">
        <f>'Moving Avg'!D1163</f>
        <v>1.2914000000000001</v>
      </c>
      <c r="G1163" s="2">
        <f>'Moving Avg'!F1163</f>
        <v>1.2711049999999999</v>
      </c>
      <c r="H1163" s="2">
        <f>'Moving Avg'!G1163</f>
        <v>1.2714740000000007</v>
      </c>
      <c r="I1163" s="2">
        <f>'Moving Avg'!H1163</f>
        <v>1.3480404999999993</v>
      </c>
      <c r="J1163" s="5" t="str">
        <f>OBV!F1163</f>
        <v>NEUTRAL</v>
      </c>
      <c r="K1163" s="5" t="str">
        <f>OBV!G1163</f>
        <v>NEUTRAL</v>
      </c>
      <c r="L1163" s="5" t="str">
        <f>OBV!H1163</f>
        <v>NEUTRAL</v>
      </c>
    </row>
    <row r="1164" spans="1:12" ht="13.5" x14ac:dyDescent="0.25">
      <c r="A1164" s="3">
        <f>RSI!A1164</f>
        <v>44006</v>
      </c>
      <c r="B1164" s="2">
        <f>RSI!B1164</f>
        <v>1.2914000000000001</v>
      </c>
      <c r="C1164" s="2">
        <f>RSI!I1164</f>
        <v>81.448346231397011</v>
      </c>
      <c r="D1164" s="2">
        <f>MACD!E1164</f>
        <v>-2.2830187304227589E-2</v>
      </c>
      <c r="E1164" s="2">
        <f>MACD!F1164</f>
        <v>-1.7285545840385358E-2</v>
      </c>
      <c r="F1164" s="2">
        <f>'Moving Avg'!D1164</f>
        <v>1.2914000000000001</v>
      </c>
      <c r="G1164" s="2">
        <f>'Moving Avg'!F1164</f>
        <v>1.2729499999999998</v>
      </c>
      <c r="H1164" s="2">
        <f>'Moving Avg'!G1164</f>
        <v>1.2714740000000007</v>
      </c>
      <c r="I1164" s="2">
        <f>'Moving Avg'!H1164</f>
        <v>1.3476344999999994</v>
      </c>
      <c r="J1164" s="5" t="str">
        <f>OBV!F1164</f>
        <v>NEUTRAL</v>
      </c>
      <c r="K1164" s="5" t="str">
        <f>OBV!G1164</f>
        <v>NEUTRAL</v>
      </c>
      <c r="L1164" s="5" t="str">
        <f>OBV!H1164</f>
        <v>NEUTRAL</v>
      </c>
    </row>
    <row r="1165" spans="1:12" ht="13.5" x14ac:dyDescent="0.25">
      <c r="A1165" s="3">
        <f>RSI!A1165</f>
        <v>44007</v>
      </c>
      <c r="B1165" s="2">
        <f>RSI!B1165</f>
        <v>1.3283</v>
      </c>
      <c r="C1165" s="2">
        <f>RSI!I1165</f>
        <v>93.133895821668332</v>
      </c>
      <c r="D1165" s="2">
        <f>MACD!E1165</f>
        <v>-2.0966522607520854E-2</v>
      </c>
      <c r="E1165" s="2">
        <f>MACD!F1165</f>
        <v>-1.8021741193812457E-2</v>
      </c>
      <c r="F1165" s="2">
        <f>'Moving Avg'!D1165</f>
        <v>1.29878</v>
      </c>
      <c r="G1165" s="2">
        <f>'Moving Avg'!F1165</f>
        <v>1.2766399999999998</v>
      </c>
      <c r="H1165" s="2">
        <f>'Moving Avg'!G1165</f>
        <v>1.2722120000000006</v>
      </c>
      <c r="I1165" s="2">
        <f>'Moving Avg'!H1165</f>
        <v>1.3474129999999997</v>
      </c>
      <c r="J1165" s="5" t="str">
        <f>OBV!F1165</f>
        <v>BULLISH</v>
      </c>
      <c r="K1165" s="5" t="str">
        <f>OBV!G1165</f>
        <v>NEUTRAL</v>
      </c>
      <c r="L1165" s="5" t="str">
        <f>OBV!H1165</f>
        <v>CONFIRMED BULLISH</v>
      </c>
    </row>
    <row r="1166" spans="1:12" ht="13.5" x14ac:dyDescent="0.25">
      <c r="A1166" s="3">
        <f>RSI!A1166</f>
        <v>44008</v>
      </c>
      <c r="B1166" s="2">
        <f>RSI!B1166</f>
        <v>1.3283</v>
      </c>
      <c r="C1166" s="2">
        <f>RSI!I1166</f>
        <v>93.133895821668332</v>
      </c>
      <c r="D1166" s="2">
        <f>MACD!E1166</f>
        <v>-1.9687964539075065E-2</v>
      </c>
      <c r="E1166" s="2">
        <f>MACD!F1166</f>
        <v>-1.8354985862864978E-2</v>
      </c>
      <c r="F1166" s="2">
        <f>'Moving Avg'!D1166</f>
        <v>1.3061600000000002</v>
      </c>
      <c r="G1166" s="2">
        <f>'Moving Avg'!F1166</f>
        <v>1.2803299999999997</v>
      </c>
      <c r="H1166" s="2">
        <f>'Moving Avg'!G1166</f>
        <v>1.2729500000000007</v>
      </c>
      <c r="I1166" s="2">
        <f>'Moving Avg'!H1166</f>
        <v>1.3471914999999999</v>
      </c>
      <c r="J1166" s="5" t="str">
        <f>OBV!F1166</f>
        <v>BULLISH</v>
      </c>
      <c r="K1166" s="5" t="str">
        <f>OBV!G1166</f>
        <v>NEUTRAL</v>
      </c>
      <c r="L1166" s="5" t="str">
        <f>OBV!H1166</f>
        <v>CONFIRMED BULLISH</v>
      </c>
    </row>
    <row r="1167" spans="1:12" ht="13.5" x14ac:dyDescent="0.25">
      <c r="A1167" s="3">
        <f>RSI!A1167</f>
        <v>44011</v>
      </c>
      <c r="B1167" s="2">
        <f>RSI!B1167</f>
        <v>1.3283</v>
      </c>
      <c r="C1167" s="2">
        <f>RSI!I1167</f>
        <v>93.133895821668332</v>
      </c>
      <c r="D1167" s="2">
        <f>MACD!E1167</f>
        <v>-1.8882393806941566E-2</v>
      </c>
      <c r="E1167" s="2">
        <f>MACD!F1167</f>
        <v>-1.8460467451680299E-2</v>
      </c>
      <c r="F1167" s="2">
        <f>'Moving Avg'!D1167</f>
        <v>1.3135400000000002</v>
      </c>
      <c r="G1167" s="2">
        <f>'Moving Avg'!F1167</f>
        <v>1.2840199999999995</v>
      </c>
      <c r="H1167" s="2">
        <f>'Moving Avg'!G1167</f>
        <v>1.2736880000000006</v>
      </c>
      <c r="I1167" s="2">
        <f>'Moving Avg'!H1167</f>
        <v>1.3469699999999998</v>
      </c>
      <c r="J1167" s="5" t="str">
        <f>OBV!F1167</f>
        <v>BULLISH</v>
      </c>
      <c r="K1167" s="5" t="str">
        <f>OBV!G1167</f>
        <v>NEUTRAL</v>
      </c>
      <c r="L1167" s="5" t="str">
        <f>OBV!H1167</f>
        <v>CONFIRMED BULLISH</v>
      </c>
    </row>
    <row r="1168" spans="1:12" ht="13.5" x14ac:dyDescent="0.25">
      <c r="A1168" s="3">
        <f>RSI!A1168</f>
        <v>44012</v>
      </c>
      <c r="B1168" s="2">
        <f>RSI!B1168</f>
        <v>1.3283</v>
      </c>
      <c r="C1168" s="2">
        <f>RSI!I1168</f>
        <v>93.133895821668332</v>
      </c>
      <c r="D1168" s="2">
        <f>MACD!E1168</f>
        <v>-1.845657749194296E-2</v>
      </c>
      <c r="E1168" s="2">
        <f>MACD!F1168</f>
        <v>-1.8459689459732833E-2</v>
      </c>
      <c r="F1168" s="2">
        <f>'Moving Avg'!D1168</f>
        <v>1.3209199999999999</v>
      </c>
      <c r="G1168" s="2">
        <f>'Moving Avg'!F1168</f>
        <v>1.2877099999999995</v>
      </c>
      <c r="H1168" s="2">
        <f>'Moving Avg'!G1168</f>
        <v>1.2744260000000005</v>
      </c>
      <c r="I1168" s="2">
        <f>'Moving Avg'!H1168</f>
        <v>1.3467484999999999</v>
      </c>
      <c r="J1168" s="5" t="str">
        <f>OBV!F1168</f>
        <v>BULLISH</v>
      </c>
      <c r="K1168" s="5" t="str">
        <f>OBV!G1168</f>
        <v>NEUTRAL</v>
      </c>
      <c r="L1168" s="5" t="str">
        <f>OBV!H1168</f>
        <v>CONFIRMED BULLISH</v>
      </c>
    </row>
    <row r="1169" spans="1:12" ht="13.5" x14ac:dyDescent="0.25">
      <c r="A1169" s="3">
        <f>RSI!A1169</f>
        <v>44013</v>
      </c>
      <c r="B1169" s="2">
        <f>RSI!B1169</f>
        <v>1.3283</v>
      </c>
      <c r="C1169" s="2">
        <f>RSI!I1169</f>
        <v>93.133895821668332</v>
      </c>
      <c r="D1169" s="2">
        <f>MACD!E1169</f>
        <v>-1.8333142174015826E-2</v>
      </c>
      <c r="E1169" s="2">
        <f>MACD!F1169</f>
        <v>-1.8434380002589432E-2</v>
      </c>
      <c r="F1169" s="2">
        <f>'Moving Avg'!D1169</f>
        <v>1.3283</v>
      </c>
      <c r="G1169" s="2">
        <f>'Moving Avg'!F1169</f>
        <v>1.2913999999999994</v>
      </c>
      <c r="H1169" s="2">
        <f>'Moving Avg'!G1169</f>
        <v>1.2751640000000004</v>
      </c>
      <c r="I1169" s="2">
        <f>'Moving Avg'!H1169</f>
        <v>1.346527</v>
      </c>
      <c r="J1169" s="5" t="str">
        <f>OBV!F1169</f>
        <v>BULLISH</v>
      </c>
      <c r="K1169" s="5" t="str">
        <f>OBV!G1169</f>
        <v>NEUTRAL</v>
      </c>
      <c r="L1169" s="5" t="str">
        <f>OBV!H1169</f>
        <v>CONFIRMED BULLISH</v>
      </c>
    </row>
    <row r="1170" spans="1:12" ht="13.5" x14ac:dyDescent="0.25">
      <c r="A1170" s="3">
        <f>RSI!A1170</f>
        <v>44014</v>
      </c>
      <c r="B1170" s="2">
        <f>RSI!B1170</f>
        <v>1.3283</v>
      </c>
      <c r="C1170" s="2">
        <f>RSI!I1170</f>
        <v>93.133895821668332</v>
      </c>
      <c r="D1170" s="2">
        <f>MACD!E1170</f>
        <v>-1.84480217149674E-2</v>
      </c>
      <c r="E1170" s="2">
        <f>MACD!F1170</f>
        <v>-1.8437108345065026E-2</v>
      </c>
      <c r="F1170" s="2">
        <f>'Moving Avg'!D1170</f>
        <v>1.3283</v>
      </c>
      <c r="G1170" s="2">
        <f>'Moving Avg'!F1170</f>
        <v>1.2950899999999996</v>
      </c>
      <c r="H1170" s="2">
        <f>'Moving Avg'!G1170</f>
        <v>1.2759020000000005</v>
      </c>
      <c r="I1170" s="2">
        <f>'Moving Avg'!H1170</f>
        <v>1.3463055000000004</v>
      </c>
      <c r="J1170" s="5" t="str">
        <f>OBV!F1170</f>
        <v>NEUTRAL</v>
      </c>
      <c r="K1170" s="5" t="str">
        <f>OBV!G1170</f>
        <v>NEUTRAL</v>
      </c>
      <c r="L1170" s="5" t="str">
        <f>OBV!H1170</f>
        <v>NEUTRAL</v>
      </c>
    </row>
    <row r="1171" spans="1:12" ht="13.5" x14ac:dyDescent="0.25">
      <c r="A1171" s="3">
        <f>RSI!A1171</f>
        <v>44015</v>
      </c>
      <c r="B1171" s="2">
        <f>RSI!B1171</f>
        <v>1.3283</v>
      </c>
      <c r="C1171" s="2">
        <f>RSI!I1171</f>
        <v>93.133895821668332</v>
      </c>
      <c r="D1171" s="2">
        <f>MACD!E1171</f>
        <v>-1.8748306008134819E-2</v>
      </c>
      <c r="E1171" s="2">
        <f>MACD!F1171</f>
        <v>-1.8499347877678984E-2</v>
      </c>
      <c r="F1171" s="2">
        <f>'Moving Avg'!D1171</f>
        <v>1.3283</v>
      </c>
      <c r="G1171" s="2">
        <f>'Moving Avg'!F1171</f>
        <v>1.2987799999999994</v>
      </c>
      <c r="H1171" s="2">
        <f>'Moving Avg'!G1171</f>
        <v>1.2766400000000004</v>
      </c>
      <c r="I1171" s="2">
        <f>'Moving Avg'!H1171</f>
        <v>1.3460840000000005</v>
      </c>
      <c r="J1171" s="5" t="str">
        <f>OBV!F1171</f>
        <v>NEUTRAL</v>
      </c>
      <c r="K1171" s="5" t="str">
        <f>OBV!G1171</f>
        <v>NEUTRAL</v>
      </c>
      <c r="L1171" s="5" t="str">
        <f>OBV!H1171</f>
        <v>NEUTRAL</v>
      </c>
    </row>
    <row r="1172" spans="1:12" ht="13.5" x14ac:dyDescent="0.25">
      <c r="A1172" s="3">
        <f>RSI!A1172</f>
        <v>44018</v>
      </c>
      <c r="B1172" s="2">
        <f>RSI!B1172</f>
        <v>1.3283</v>
      </c>
      <c r="C1172" s="2">
        <f>RSI!I1172</f>
        <v>93.133895821668332</v>
      </c>
      <c r="D1172" s="2">
        <f>MACD!E1172</f>
        <v>-1.9190428391577807E-2</v>
      </c>
      <c r="E1172" s="2">
        <f>MACD!F1172</f>
        <v>-1.8637563980458752E-2</v>
      </c>
      <c r="F1172" s="2">
        <f>'Moving Avg'!D1172</f>
        <v>1.3283</v>
      </c>
      <c r="G1172" s="2">
        <f>'Moving Avg'!F1172</f>
        <v>1.3024699999999994</v>
      </c>
      <c r="H1172" s="2">
        <f>'Moving Avg'!G1172</f>
        <v>1.2773780000000006</v>
      </c>
      <c r="I1172" s="2">
        <f>'Moving Avg'!H1172</f>
        <v>1.3458625000000006</v>
      </c>
      <c r="J1172" s="5" t="str">
        <f>OBV!F1172</f>
        <v>NEUTRAL</v>
      </c>
      <c r="K1172" s="5" t="str">
        <f>OBV!G1172</f>
        <v>NEUTRAL</v>
      </c>
      <c r="L1172" s="5" t="str">
        <f>OBV!H1172</f>
        <v>NEUTRAL</v>
      </c>
    </row>
    <row r="1173" spans="1:12" ht="13.5" x14ac:dyDescent="0.25">
      <c r="A1173" s="3">
        <f>RSI!A1173</f>
        <v>44019</v>
      </c>
      <c r="B1173" s="2">
        <f>RSI!B1173</f>
        <v>1.3283</v>
      </c>
      <c r="C1173" s="2">
        <f>RSI!I1173</f>
        <v>93.133895821668332</v>
      </c>
      <c r="D1173" s="2">
        <f>MACD!E1173</f>
        <v>-1.9738639052206297E-2</v>
      </c>
      <c r="E1173" s="2">
        <f>MACD!F1173</f>
        <v>-1.8857778994808262E-2</v>
      </c>
      <c r="F1173" s="2">
        <f>'Moving Avg'!D1173</f>
        <v>1.3283</v>
      </c>
      <c r="G1173" s="2">
        <f>'Moving Avg'!F1173</f>
        <v>1.3061599999999995</v>
      </c>
      <c r="H1173" s="2">
        <f>'Moving Avg'!G1173</f>
        <v>1.2781160000000005</v>
      </c>
      <c r="I1173" s="2">
        <f>'Moving Avg'!H1173</f>
        <v>1.3454935000000008</v>
      </c>
      <c r="J1173" s="5" t="str">
        <f>OBV!F1173</f>
        <v>NEUTRAL</v>
      </c>
      <c r="K1173" s="5" t="str">
        <f>OBV!G1173</f>
        <v>NEUTRAL</v>
      </c>
      <c r="L1173" s="5" t="str">
        <f>OBV!H1173</f>
        <v>NEUTRAL</v>
      </c>
    </row>
    <row r="1174" spans="1:12" ht="13.5" x14ac:dyDescent="0.25">
      <c r="A1174" s="3">
        <f>RSI!A1174</f>
        <v>44020</v>
      </c>
      <c r="B1174" s="2">
        <f>RSI!B1174</f>
        <v>1.3283</v>
      </c>
      <c r="C1174" s="2">
        <f>RSI!I1174</f>
        <v>93.133895821668332</v>
      </c>
      <c r="D1174" s="2">
        <f>MACD!E1174</f>
        <v>-2.0363719893983889E-2</v>
      </c>
      <c r="E1174" s="2">
        <f>MACD!F1174</f>
        <v>-1.9158967174643389E-2</v>
      </c>
      <c r="F1174" s="2">
        <f>'Moving Avg'!D1174</f>
        <v>1.3283</v>
      </c>
      <c r="G1174" s="2">
        <f>'Moving Avg'!F1174</f>
        <v>1.3098499999999995</v>
      </c>
      <c r="H1174" s="2">
        <f>'Moving Avg'!G1174</f>
        <v>1.2788540000000004</v>
      </c>
      <c r="I1174" s="2">
        <f>'Moving Avg'!H1174</f>
        <v>1.3451245000000009</v>
      </c>
      <c r="J1174" s="5" t="str">
        <f>OBV!F1174</f>
        <v>NEUTRAL</v>
      </c>
      <c r="K1174" s="5" t="str">
        <f>OBV!G1174</f>
        <v>NEUTRAL</v>
      </c>
      <c r="L1174" s="5" t="str">
        <f>OBV!H1174</f>
        <v>NEUTRAL</v>
      </c>
    </row>
    <row r="1175" spans="1:12" ht="13.5" x14ac:dyDescent="0.25">
      <c r="A1175" s="3">
        <f>RSI!A1175</f>
        <v>44021</v>
      </c>
      <c r="B1175" s="2">
        <f>RSI!B1175</f>
        <v>1.3283</v>
      </c>
      <c r="C1175" s="2">
        <f>RSI!I1175</f>
        <v>93.133895821668332</v>
      </c>
      <c r="D1175" s="2">
        <f>MACD!E1175</f>
        <v>-1.5364980155844199E-2</v>
      </c>
      <c r="E1175" s="2">
        <f>MACD!F1175</f>
        <v>-1.8400169770883552E-2</v>
      </c>
      <c r="F1175" s="2">
        <f>'Moving Avg'!D1175</f>
        <v>1.3283</v>
      </c>
      <c r="G1175" s="2">
        <f>'Moving Avg'!F1175</f>
        <v>1.3116949999999996</v>
      </c>
      <c r="H1175" s="2">
        <f>'Moving Avg'!G1175</f>
        <v>1.2795920000000003</v>
      </c>
      <c r="I1175" s="2">
        <f>'Moving Avg'!H1175</f>
        <v>1.3447555000000011</v>
      </c>
      <c r="J1175" s="5" t="str">
        <f>OBV!F1175</f>
        <v>NEUTRAL</v>
      </c>
      <c r="K1175" s="5" t="str">
        <f>OBV!G1175</f>
        <v>NEUTRAL</v>
      </c>
      <c r="L1175" s="5" t="str">
        <f>OBV!H1175</f>
        <v>NEUTRAL</v>
      </c>
    </row>
    <row r="1176" spans="1:12" ht="13.5" x14ac:dyDescent="0.25">
      <c r="A1176" s="3">
        <f>RSI!A1176</f>
        <v>44022</v>
      </c>
      <c r="B1176" s="2">
        <f>RSI!B1176</f>
        <v>1.3283</v>
      </c>
      <c r="C1176" s="2">
        <f>RSI!I1176</f>
        <v>93.133895821668332</v>
      </c>
      <c r="D1176" s="2">
        <f>MACD!E1176</f>
        <v>-1.1273489134158377E-2</v>
      </c>
      <c r="E1176" s="2">
        <f>MACD!F1176</f>
        <v>-1.6974833643538519E-2</v>
      </c>
      <c r="F1176" s="2">
        <f>'Moving Avg'!D1176</f>
        <v>1.3283</v>
      </c>
      <c r="G1176" s="2">
        <f>'Moving Avg'!F1176</f>
        <v>1.3135399999999997</v>
      </c>
      <c r="H1176" s="2">
        <f>'Moving Avg'!G1176</f>
        <v>1.2803300000000004</v>
      </c>
      <c r="I1176" s="2">
        <f>'Moving Avg'!H1176</f>
        <v>1.3443865000000015</v>
      </c>
      <c r="J1176" s="5" t="str">
        <f>OBV!F1176</f>
        <v>NEUTRAL</v>
      </c>
      <c r="K1176" s="5" t="str">
        <f>OBV!G1176</f>
        <v>NEUTRAL</v>
      </c>
      <c r="L1176" s="5" t="str">
        <f>OBV!H1176</f>
        <v>NEUTRAL</v>
      </c>
    </row>
    <row r="1177" spans="1:12" ht="13.5" x14ac:dyDescent="0.25">
      <c r="A1177" s="3">
        <f>RSI!A1177</f>
        <v>44025</v>
      </c>
      <c r="B1177" s="2">
        <f>RSI!B1177</f>
        <v>1.3283</v>
      </c>
      <c r="C1177" s="2">
        <f>RSI!I1177</f>
        <v>93.133895821668332</v>
      </c>
      <c r="D1177" s="2">
        <f>MACD!E1177</f>
        <v>-7.9394321897132691E-3</v>
      </c>
      <c r="E1177" s="2">
        <f>MACD!F1177</f>
        <v>-1.5167753352773471E-2</v>
      </c>
      <c r="F1177" s="2">
        <f>'Moving Avg'!D1177</f>
        <v>1.3283</v>
      </c>
      <c r="G1177" s="2">
        <f>'Moving Avg'!F1177</f>
        <v>1.3153849999999996</v>
      </c>
      <c r="H1177" s="2">
        <f>'Moving Avg'!G1177</f>
        <v>1.2810680000000003</v>
      </c>
      <c r="I1177" s="2">
        <f>'Moving Avg'!H1177</f>
        <v>1.3440175000000014</v>
      </c>
      <c r="J1177" s="5" t="str">
        <f>OBV!F1177</f>
        <v>NEUTRAL</v>
      </c>
      <c r="K1177" s="5" t="str">
        <f>OBV!G1177</f>
        <v>NEUTRAL</v>
      </c>
      <c r="L1177" s="5" t="str">
        <f>OBV!H1177</f>
        <v>NEUTRAL</v>
      </c>
    </row>
    <row r="1178" spans="1:12" ht="13.5" x14ac:dyDescent="0.25">
      <c r="A1178" s="3">
        <f>RSI!A1178</f>
        <v>44026</v>
      </c>
      <c r="B1178" s="2">
        <f>RSI!B1178</f>
        <v>1.3283</v>
      </c>
      <c r="C1178" s="2">
        <f>RSI!I1178</f>
        <v>93.133895821668332</v>
      </c>
      <c r="D1178" s="2">
        <f>MACD!E1178</f>
        <v>-5.2368014532993001E-3</v>
      </c>
      <c r="E1178" s="2">
        <f>MACD!F1178</f>
        <v>-1.3181562972878638E-2</v>
      </c>
      <c r="F1178" s="2">
        <f>'Moving Avg'!D1178</f>
        <v>1.3283</v>
      </c>
      <c r="G1178" s="2">
        <f>'Moving Avg'!F1178</f>
        <v>1.3172299999999997</v>
      </c>
      <c r="H1178" s="2">
        <f>'Moving Avg'!G1178</f>
        <v>1.2825440000000004</v>
      </c>
      <c r="I1178" s="2">
        <f>'Moving Avg'!H1178</f>
        <v>1.3435380000000017</v>
      </c>
      <c r="J1178" s="5" t="str">
        <f>OBV!F1178</f>
        <v>NEUTRAL</v>
      </c>
      <c r="K1178" s="5" t="str">
        <f>OBV!G1178</f>
        <v>NEUTRAL</v>
      </c>
      <c r="L1178" s="5" t="str">
        <f>OBV!H1178</f>
        <v>NEUTRAL</v>
      </c>
    </row>
    <row r="1179" spans="1:12" ht="13.5" x14ac:dyDescent="0.25">
      <c r="A1179" s="3">
        <f>RSI!A1179</f>
        <v>44027</v>
      </c>
      <c r="B1179" s="2">
        <f>RSI!B1179</f>
        <v>1.3283</v>
      </c>
      <c r="C1179" s="2">
        <f>RSI!I1179</f>
        <v>93.133895821668332</v>
      </c>
      <c r="D1179" s="2">
        <f>MACD!E1179</f>
        <v>-3.0596770706010634E-3</v>
      </c>
      <c r="E1179" s="2">
        <f>MACD!F1179</f>
        <v>-1.1157185792423124E-2</v>
      </c>
      <c r="F1179" s="2">
        <f>'Moving Avg'!D1179</f>
        <v>1.3283</v>
      </c>
      <c r="G1179" s="2">
        <f>'Moving Avg'!F1179</f>
        <v>1.3190749999999998</v>
      </c>
      <c r="H1179" s="2">
        <f>'Moving Avg'!G1179</f>
        <v>1.2840200000000002</v>
      </c>
      <c r="I1179" s="2">
        <f>'Moving Avg'!H1179</f>
        <v>1.3430585000000019</v>
      </c>
      <c r="J1179" s="5" t="str">
        <f>OBV!F1179</f>
        <v>NEUTRAL</v>
      </c>
      <c r="K1179" s="5" t="str">
        <f>OBV!G1179</f>
        <v>NEUTRAL</v>
      </c>
      <c r="L1179" s="5" t="str">
        <f>OBV!H1179</f>
        <v>NEUTRAL</v>
      </c>
    </row>
    <row r="1180" spans="1:12" ht="13.5" x14ac:dyDescent="0.25">
      <c r="A1180" s="3">
        <f>RSI!A1180</f>
        <v>44028</v>
      </c>
      <c r="B1180" s="2">
        <f>RSI!B1180</f>
        <v>1.3283</v>
      </c>
      <c r="C1180" s="2">
        <f>RSI!I1180</f>
        <v>93.133895821668332</v>
      </c>
      <c r="D1180" s="2">
        <f>MACD!E1180</f>
        <v>-1.3190847243778059E-3</v>
      </c>
      <c r="E1180" s="2">
        <f>MACD!F1180</f>
        <v>-9.1895655788140612E-3</v>
      </c>
      <c r="F1180" s="2">
        <f>'Moving Avg'!D1180</f>
        <v>1.3283</v>
      </c>
      <c r="G1180" s="2">
        <f>'Moving Avg'!F1180</f>
        <v>1.3209199999999996</v>
      </c>
      <c r="H1180" s="2">
        <f>'Moving Avg'!G1180</f>
        <v>1.2854960000000002</v>
      </c>
      <c r="I1180" s="2">
        <f>'Moving Avg'!H1180</f>
        <v>1.342763500000002</v>
      </c>
      <c r="J1180" s="5" t="str">
        <f>OBV!F1180</f>
        <v>NEUTRAL</v>
      </c>
      <c r="K1180" s="5" t="str">
        <f>OBV!G1180</f>
        <v>NEUTRAL</v>
      </c>
      <c r="L1180" s="5" t="str">
        <f>OBV!H1180</f>
        <v>NEUTRAL</v>
      </c>
    </row>
    <row r="1181" spans="1:12" ht="13.5" x14ac:dyDescent="0.25">
      <c r="A1181" s="3">
        <f>RSI!A1181</f>
        <v>44029</v>
      </c>
      <c r="B1181" s="2">
        <f>RSI!B1181</f>
        <v>1.3283</v>
      </c>
      <c r="C1181" s="2">
        <f>RSI!I1181</f>
        <v>93.133895821668332</v>
      </c>
      <c r="D1181" s="2">
        <f>MACD!E1181</f>
        <v>5.965953234277066E-5</v>
      </c>
      <c r="E1181" s="2">
        <f>MACD!F1181</f>
        <v>-7.339720556582695E-3</v>
      </c>
      <c r="F1181" s="2">
        <f>'Moving Avg'!D1181</f>
        <v>1.3283</v>
      </c>
      <c r="G1181" s="2">
        <f>'Moving Avg'!F1181</f>
        <v>1.3227649999999997</v>
      </c>
      <c r="H1181" s="2">
        <f>'Moving Avg'!G1181</f>
        <v>1.286972</v>
      </c>
      <c r="I1181" s="2">
        <f>'Moving Avg'!H1181</f>
        <v>1.342284000000002</v>
      </c>
      <c r="J1181" s="5" t="str">
        <f>OBV!F1181</f>
        <v>NEUTRAL</v>
      </c>
      <c r="K1181" s="5" t="str">
        <f>OBV!G1181</f>
        <v>NEUTRAL</v>
      </c>
      <c r="L1181" s="5" t="str">
        <f>OBV!H1181</f>
        <v>NEUTRAL</v>
      </c>
    </row>
    <row r="1182" spans="1:12" ht="13.5" x14ac:dyDescent="0.25">
      <c r="A1182" s="3">
        <f>RSI!A1182</f>
        <v>44032</v>
      </c>
      <c r="B1182" s="2">
        <f>RSI!B1182</f>
        <v>1.3283</v>
      </c>
      <c r="C1182" s="2">
        <f>RSI!I1182</f>
        <v>93.133895821668332</v>
      </c>
      <c r="D1182" s="2">
        <f>MACD!E1182</f>
        <v>1.1391923883792288E-3</v>
      </c>
      <c r="E1182" s="2">
        <f>MACD!F1182</f>
        <v>-5.6439379675903099E-3</v>
      </c>
      <c r="F1182" s="2">
        <f>'Moving Avg'!D1182</f>
        <v>1.3283</v>
      </c>
      <c r="G1182" s="2">
        <f>'Moving Avg'!F1182</f>
        <v>1.3246099999999996</v>
      </c>
      <c r="H1182" s="2">
        <f>'Moving Avg'!G1182</f>
        <v>1.2884479999999998</v>
      </c>
      <c r="I1182" s="2">
        <f>'Moving Avg'!H1182</f>
        <v>1.3418045000000021</v>
      </c>
      <c r="J1182" s="5" t="str">
        <f>OBV!F1182</f>
        <v>NEUTRAL</v>
      </c>
      <c r="K1182" s="5" t="str">
        <f>OBV!G1182</f>
        <v>NEUTRAL</v>
      </c>
      <c r="L1182" s="5" t="str">
        <f>OBV!H1182</f>
        <v>NEUTRAL</v>
      </c>
    </row>
    <row r="1183" spans="1:12" ht="13.5" x14ac:dyDescent="0.25">
      <c r="A1183" s="3">
        <f>RSI!A1183</f>
        <v>44033</v>
      </c>
      <c r="B1183" s="2">
        <f>RSI!B1183</f>
        <v>1.3283</v>
      </c>
      <c r="C1183" s="2">
        <f>RSI!I1183</f>
        <v>93.133895821668332</v>
      </c>
      <c r="D1183" s="2">
        <f>MACD!E1183</f>
        <v>1.9719979891099637E-3</v>
      </c>
      <c r="E1183" s="2">
        <f>MACD!F1183</f>
        <v>-4.1207507762502553E-3</v>
      </c>
      <c r="F1183" s="2">
        <f>'Moving Avg'!D1183</f>
        <v>1.3283</v>
      </c>
      <c r="G1183" s="2">
        <f>'Moving Avg'!F1183</f>
        <v>1.3264549999999997</v>
      </c>
      <c r="H1183" s="2">
        <f>'Moving Avg'!G1183</f>
        <v>1.2899239999999998</v>
      </c>
      <c r="I1183" s="2">
        <f>'Moving Avg'!H1183</f>
        <v>1.3413250000000021</v>
      </c>
      <c r="J1183" s="5" t="str">
        <f>OBV!F1183</f>
        <v>NEUTRAL</v>
      </c>
      <c r="K1183" s="5" t="str">
        <f>OBV!G1183</f>
        <v>NEUTRAL</v>
      </c>
      <c r="L1183" s="5" t="str">
        <f>OBV!H1183</f>
        <v>NEUTRAL</v>
      </c>
    </row>
    <row r="1184" spans="1:12" ht="13.5" x14ac:dyDescent="0.25">
      <c r="A1184" s="3">
        <f>RSI!A1184</f>
        <v>44034</v>
      </c>
      <c r="B1184" s="2">
        <f>RSI!B1184</f>
        <v>1.3283</v>
      </c>
      <c r="C1184" s="2">
        <f>RSI!I1184</f>
        <v>93.133895821668332</v>
      </c>
      <c r="D1184" s="2">
        <f>MACD!E1184</f>
        <v>2.6020080980686533E-3</v>
      </c>
      <c r="E1184" s="2">
        <f>MACD!F1184</f>
        <v>-2.7761990013864739E-3</v>
      </c>
      <c r="F1184" s="2">
        <f>'Moving Avg'!D1184</f>
        <v>1.3283</v>
      </c>
      <c r="G1184" s="2">
        <f>'Moving Avg'!F1184</f>
        <v>1.3282999999999998</v>
      </c>
      <c r="H1184" s="2">
        <f>'Moving Avg'!G1184</f>
        <v>1.2913999999999999</v>
      </c>
      <c r="I1184" s="2">
        <f>'Moving Avg'!H1184</f>
        <v>1.3408455000000024</v>
      </c>
      <c r="J1184" s="5" t="str">
        <f>OBV!F1184</f>
        <v>NEUTRAL</v>
      </c>
      <c r="K1184" s="5" t="str">
        <f>OBV!G1184</f>
        <v>NEUTRAL</v>
      </c>
      <c r="L1184" s="5" t="str">
        <f>OBV!H1184</f>
        <v>NEUTRAL</v>
      </c>
    </row>
    <row r="1185" spans="1:12" ht="13.5" x14ac:dyDescent="0.25">
      <c r="A1185" s="3">
        <f>RSI!A1185</f>
        <v>44035</v>
      </c>
      <c r="B1185" s="2">
        <f>RSI!B1185</f>
        <v>1.3283</v>
      </c>
      <c r="C1185" s="2">
        <f>RSI!I1185</f>
        <v>93.133895821668332</v>
      </c>
      <c r="D1185" s="2">
        <f>MACD!E1185</f>
        <v>3.0659532478447549E-3</v>
      </c>
      <c r="E1185" s="2">
        <f>MACD!F1185</f>
        <v>-1.6077685515402279E-3</v>
      </c>
      <c r="F1185" s="2">
        <f>'Moving Avg'!D1185</f>
        <v>1.3283</v>
      </c>
      <c r="G1185" s="2">
        <f>'Moving Avg'!F1185</f>
        <v>1.3282999999999998</v>
      </c>
      <c r="H1185" s="2">
        <f>'Moving Avg'!G1185</f>
        <v>1.2928759999999997</v>
      </c>
      <c r="I1185" s="2">
        <f>'Moving Avg'!H1185</f>
        <v>1.3403660000000024</v>
      </c>
      <c r="J1185" s="5" t="str">
        <f>OBV!F1185</f>
        <v>NEUTRAL</v>
      </c>
      <c r="K1185" s="5" t="str">
        <f>OBV!G1185</f>
        <v>NEUTRAL</v>
      </c>
      <c r="L1185" s="5" t="str">
        <f>OBV!H1185</f>
        <v>NEUTRAL</v>
      </c>
    </row>
    <row r="1186" spans="1:12" ht="13.5" x14ac:dyDescent="0.25">
      <c r="A1186" s="3">
        <f>RSI!A1186</f>
        <v>44036</v>
      </c>
      <c r="B1186" s="2">
        <f>RSI!B1186</f>
        <v>1.3283</v>
      </c>
      <c r="C1186" s="2">
        <f>RSI!I1186</f>
        <v>93.133895821668332</v>
      </c>
      <c r="D1186" s="2">
        <f>MACD!E1186</f>
        <v>3.3945033994031704E-3</v>
      </c>
      <c r="E1186" s="2">
        <f>MACD!F1186</f>
        <v>-6.073141613515483E-4</v>
      </c>
      <c r="F1186" s="2">
        <f>'Moving Avg'!D1186</f>
        <v>1.3283</v>
      </c>
      <c r="G1186" s="2">
        <f>'Moving Avg'!F1186</f>
        <v>1.3282999999999998</v>
      </c>
      <c r="H1186" s="2">
        <f>'Moving Avg'!G1186</f>
        <v>1.2943519999999995</v>
      </c>
      <c r="I1186" s="2">
        <f>'Moving Avg'!H1186</f>
        <v>1.3398865000000026</v>
      </c>
      <c r="J1186" s="5" t="str">
        <f>OBV!F1186</f>
        <v>NEUTRAL</v>
      </c>
      <c r="K1186" s="5" t="str">
        <f>OBV!G1186</f>
        <v>NEUTRAL</v>
      </c>
      <c r="L1186" s="5" t="str">
        <f>OBV!H1186</f>
        <v>NEUTRAL</v>
      </c>
    </row>
    <row r="1187" spans="1:12" ht="13.5" x14ac:dyDescent="0.25">
      <c r="A1187" s="3">
        <f>RSI!A1187</f>
        <v>44039</v>
      </c>
      <c r="B1187" s="2">
        <f>RSI!B1187</f>
        <v>1.3283</v>
      </c>
      <c r="C1187" s="2">
        <f>RSI!I1187</f>
        <v>93.133895821668332</v>
      </c>
      <c r="D1187" s="2">
        <f>MACD!E1187</f>
        <v>3.6132306873832842E-3</v>
      </c>
      <c r="E1187" s="2">
        <f>MACD!F1187</f>
        <v>2.3679480839541823E-4</v>
      </c>
      <c r="F1187" s="2">
        <f>'Moving Avg'!D1187</f>
        <v>1.3283</v>
      </c>
      <c r="G1187" s="2">
        <f>'Moving Avg'!F1187</f>
        <v>1.3282999999999998</v>
      </c>
      <c r="H1187" s="2">
        <f>'Moving Avg'!G1187</f>
        <v>1.2958279999999993</v>
      </c>
      <c r="I1187" s="2">
        <f>'Moving Avg'!H1187</f>
        <v>1.3394070000000027</v>
      </c>
      <c r="J1187" s="5" t="str">
        <f>OBV!F1187</f>
        <v>NEUTRAL</v>
      </c>
      <c r="K1187" s="5" t="str">
        <f>OBV!G1187</f>
        <v>NEUTRAL</v>
      </c>
      <c r="L1187" s="5" t="str">
        <f>OBV!H1187</f>
        <v>NEUTRAL</v>
      </c>
    </row>
    <row r="1188" spans="1:12" ht="13.5" x14ac:dyDescent="0.25">
      <c r="A1188" s="3">
        <f>RSI!A1188</f>
        <v>44040</v>
      </c>
      <c r="B1188" s="2">
        <f>RSI!B1188</f>
        <v>1.3283</v>
      </c>
      <c r="C1188" s="2">
        <f>RSI!I1188</f>
        <v>93.133895821668332</v>
      </c>
      <c r="D1188" s="2">
        <f>MACD!E1188</f>
        <v>3.7434218026111132E-3</v>
      </c>
      <c r="E1188" s="2">
        <f>MACD!F1188</f>
        <v>9.3812020723855723E-4</v>
      </c>
      <c r="F1188" s="2">
        <f>'Moving Avg'!D1188</f>
        <v>1.3283</v>
      </c>
      <c r="G1188" s="2">
        <f>'Moving Avg'!F1188</f>
        <v>1.3282999999999998</v>
      </c>
      <c r="H1188" s="2">
        <f>'Moving Avg'!G1188</f>
        <v>1.2973039999999996</v>
      </c>
      <c r="I1188" s="2">
        <f>'Moving Avg'!H1188</f>
        <v>1.3390380000000031</v>
      </c>
      <c r="J1188" s="5" t="str">
        <f>OBV!F1188</f>
        <v>NEUTRAL</v>
      </c>
      <c r="K1188" s="5" t="str">
        <f>OBV!G1188</f>
        <v>NEUTRAL</v>
      </c>
      <c r="L1188" s="5" t="str">
        <f>OBV!H1188</f>
        <v>NEUTRAL</v>
      </c>
    </row>
    <row r="1189" spans="1:12" ht="13.5" x14ac:dyDescent="0.25">
      <c r="A1189" s="3">
        <f>RSI!A1189</f>
        <v>44041</v>
      </c>
      <c r="B1189" s="2">
        <f>RSI!B1189</f>
        <v>1.3283</v>
      </c>
      <c r="C1189" s="2">
        <f>RSI!I1189</f>
        <v>93.133895821668332</v>
      </c>
      <c r="D1189" s="2">
        <f>MACD!E1189</f>
        <v>3.8027633110930825E-3</v>
      </c>
      <c r="E1189" s="2">
        <f>MACD!F1189</f>
        <v>1.5110488280094623E-3</v>
      </c>
      <c r="F1189" s="2">
        <f>'Moving Avg'!D1189</f>
        <v>1.3283</v>
      </c>
      <c r="G1189" s="2">
        <f>'Moving Avg'!F1189</f>
        <v>1.3282999999999998</v>
      </c>
      <c r="H1189" s="2">
        <f>'Moving Avg'!G1189</f>
        <v>1.2987799999999994</v>
      </c>
      <c r="I1189" s="2">
        <f>'Moving Avg'!H1189</f>
        <v>1.338669000000003</v>
      </c>
      <c r="J1189" s="5" t="str">
        <f>OBV!F1189</f>
        <v>NEUTRAL</v>
      </c>
      <c r="K1189" s="5" t="str">
        <f>OBV!G1189</f>
        <v>NEUTRAL</v>
      </c>
      <c r="L1189" s="5" t="str">
        <f>OBV!H1189</f>
        <v>NEUTRAL</v>
      </c>
    </row>
    <row r="1190" spans="1:12" ht="13.5" x14ac:dyDescent="0.25">
      <c r="A1190" s="3">
        <f>RSI!A1190</f>
        <v>44042</v>
      </c>
      <c r="B1190" s="2">
        <f>RSI!B1190</f>
        <v>1.3283</v>
      </c>
      <c r="C1190" s="2">
        <f>RSI!I1190</f>
        <v>93.133895821668332</v>
      </c>
      <c r="D1190" s="2">
        <f>MACD!E1190</f>
        <v>3.8059196119140104E-3</v>
      </c>
      <c r="E1190" s="2">
        <f>MACD!F1190</f>
        <v>1.9700229847903722E-3</v>
      </c>
      <c r="F1190" s="2">
        <f>'Moving Avg'!D1190</f>
        <v>1.3283</v>
      </c>
      <c r="G1190" s="2">
        <f>'Moving Avg'!F1190</f>
        <v>1.3282999999999998</v>
      </c>
      <c r="H1190" s="2">
        <f>'Moving Avg'!G1190</f>
        <v>1.3002559999999994</v>
      </c>
      <c r="I1190" s="2">
        <f>'Moving Avg'!H1190</f>
        <v>1.3383000000000032</v>
      </c>
      <c r="J1190" s="5" t="str">
        <f>OBV!F1190</f>
        <v>NEUTRAL</v>
      </c>
      <c r="K1190" s="5" t="str">
        <f>OBV!G1190</f>
        <v>NEUTRAL</v>
      </c>
      <c r="L1190" s="5" t="str">
        <f>OBV!H1190</f>
        <v>NEUTRAL</v>
      </c>
    </row>
    <row r="1191" spans="1:12" ht="13.5" x14ac:dyDescent="0.25">
      <c r="A1191" s="3">
        <f>RSI!A1191</f>
        <v>44046</v>
      </c>
      <c r="B1191" s="2">
        <f>RSI!B1191</f>
        <v>1.3283</v>
      </c>
      <c r="C1191" s="2">
        <f>RSI!I1191</f>
        <v>93.133895821668332</v>
      </c>
      <c r="D1191" s="2">
        <f>MACD!E1191</f>
        <v>3.7650201939030126E-3</v>
      </c>
      <c r="E1191" s="2">
        <f>MACD!F1191</f>
        <v>2.3290224266129004E-3</v>
      </c>
      <c r="F1191" s="2">
        <f>'Moving Avg'!D1191</f>
        <v>1.3283</v>
      </c>
      <c r="G1191" s="2">
        <f>'Moving Avg'!F1191</f>
        <v>1.3282999999999998</v>
      </c>
      <c r="H1191" s="2">
        <f>'Moving Avg'!G1191</f>
        <v>1.3017319999999992</v>
      </c>
      <c r="I1191" s="2">
        <f>'Moving Avg'!H1191</f>
        <v>1.3379310000000033</v>
      </c>
      <c r="J1191" s="5" t="str">
        <f>OBV!F1191</f>
        <v>NEUTRAL</v>
      </c>
      <c r="K1191" s="5" t="str">
        <f>OBV!G1191</f>
        <v>NEUTRAL</v>
      </c>
      <c r="L1191" s="5" t="str">
        <f>OBV!H1191</f>
        <v>NEUTRAL</v>
      </c>
    </row>
    <row r="1192" spans="1:12" ht="13.5" x14ac:dyDescent="0.25">
      <c r="A1192" s="3">
        <f>RSI!A1192</f>
        <v>44047</v>
      </c>
      <c r="B1192" s="2">
        <f>RSI!B1192</f>
        <v>1.3283</v>
      </c>
      <c r="C1192" s="2">
        <f>RSI!I1192</f>
        <v>93.133895821668332</v>
      </c>
      <c r="D1192" s="2">
        <f>MACD!E1192</f>
        <v>3.6900702772970639E-3</v>
      </c>
      <c r="E1192" s="2">
        <f>MACD!F1192</f>
        <v>2.601231996749733E-3</v>
      </c>
      <c r="F1192" s="2">
        <f>'Moving Avg'!D1192</f>
        <v>1.3283</v>
      </c>
      <c r="G1192" s="2">
        <f>'Moving Avg'!F1192</f>
        <v>1.3282999999999998</v>
      </c>
      <c r="H1192" s="2">
        <f>'Moving Avg'!G1192</f>
        <v>1.3032079999999993</v>
      </c>
      <c r="I1192" s="2">
        <f>'Moving Avg'!H1192</f>
        <v>1.3375620000000032</v>
      </c>
      <c r="J1192" s="5" t="str">
        <f>OBV!F1192</f>
        <v>NEUTRAL</v>
      </c>
      <c r="K1192" s="5" t="str">
        <f>OBV!G1192</f>
        <v>NEUTRAL</v>
      </c>
      <c r="L1192" s="5" t="str">
        <f>OBV!H1192</f>
        <v>NEUTRAL</v>
      </c>
    </row>
    <row r="1193" spans="1:12" ht="13.5" x14ac:dyDescent="0.25">
      <c r="A1193" s="3">
        <f>RSI!A1193</f>
        <v>44048</v>
      </c>
      <c r="B1193" s="2">
        <f>RSI!B1193</f>
        <v>1.3283</v>
      </c>
      <c r="C1193" s="2">
        <f>RSI!I1193</f>
        <v>93.133895821668332</v>
      </c>
      <c r="D1193" s="2">
        <f>MACD!E1193</f>
        <v>3.5892967497306305E-3</v>
      </c>
      <c r="E1193" s="2">
        <f>MACD!F1193</f>
        <v>2.7988449473459126E-3</v>
      </c>
      <c r="F1193" s="2">
        <f>'Moving Avg'!D1193</f>
        <v>1.3283</v>
      </c>
      <c r="G1193" s="2">
        <f>'Moving Avg'!F1193</f>
        <v>1.3282999999999998</v>
      </c>
      <c r="H1193" s="2">
        <f>'Moving Avg'!G1193</f>
        <v>1.3046839999999991</v>
      </c>
      <c r="I1193" s="2">
        <f>'Moving Avg'!H1193</f>
        <v>1.3371930000000034</v>
      </c>
      <c r="J1193" s="5" t="str">
        <f>OBV!F1193</f>
        <v>NEUTRAL</v>
      </c>
      <c r="K1193" s="5" t="str">
        <f>OBV!G1193</f>
        <v>NEUTRAL</v>
      </c>
      <c r="L1193" s="5" t="str">
        <f>OBV!H1193</f>
        <v>NEUTRAL</v>
      </c>
    </row>
    <row r="1194" spans="1:12" ht="13.5" x14ac:dyDescent="0.25">
      <c r="A1194" s="3">
        <f>RSI!A1194</f>
        <v>44049</v>
      </c>
      <c r="B1194" s="2">
        <f>RSI!B1194</f>
        <v>1.3283</v>
      </c>
      <c r="C1194" s="2">
        <f>RSI!I1194</f>
        <v>93.133895821668332</v>
      </c>
      <c r="D1194" s="2">
        <f>MACD!E1194</f>
        <v>3.4694394646033189E-3</v>
      </c>
      <c r="E1194" s="2">
        <f>MACD!F1194</f>
        <v>2.9329638507973941E-3</v>
      </c>
      <c r="F1194" s="2">
        <f>'Moving Avg'!D1194</f>
        <v>1.3283</v>
      </c>
      <c r="G1194" s="2">
        <f>'Moving Avg'!F1194</f>
        <v>1.3282999999999998</v>
      </c>
      <c r="H1194" s="2">
        <f>'Moving Avg'!G1194</f>
        <v>1.3061599999999993</v>
      </c>
      <c r="I1194" s="2">
        <f>'Moving Avg'!H1194</f>
        <v>1.3368240000000033</v>
      </c>
      <c r="J1194" s="5" t="str">
        <f>OBV!F1194</f>
        <v>NEUTRAL</v>
      </c>
      <c r="K1194" s="5" t="str">
        <f>OBV!G1194</f>
        <v>NEUTRAL</v>
      </c>
      <c r="L1194" s="5" t="str">
        <f>OBV!H1194</f>
        <v>NEUTRAL</v>
      </c>
    </row>
    <row r="1195" spans="1:12" ht="13.5" x14ac:dyDescent="0.25">
      <c r="A1195" s="3">
        <f>RSI!A1195</f>
        <v>44050</v>
      </c>
      <c r="B1195" s="2">
        <f>RSI!B1195</f>
        <v>1.3283</v>
      </c>
      <c r="C1195" s="2">
        <f>RSI!I1195</f>
        <v>93.133895821668347</v>
      </c>
      <c r="D1195" s="2">
        <f>MACD!E1195</f>
        <v>3.3359964125565522E-3</v>
      </c>
      <c r="E1195" s="2">
        <f>MACD!F1195</f>
        <v>3.0135703631492261E-3</v>
      </c>
      <c r="F1195" s="2">
        <f>'Moving Avg'!D1195</f>
        <v>1.3283</v>
      </c>
      <c r="G1195" s="2">
        <f>'Moving Avg'!F1195</f>
        <v>1.3282999999999998</v>
      </c>
      <c r="H1195" s="2">
        <f>'Moving Avg'!G1195</f>
        <v>1.3076359999999991</v>
      </c>
      <c r="I1195" s="2">
        <f>'Moving Avg'!H1195</f>
        <v>1.3364550000000035</v>
      </c>
      <c r="J1195" s="5" t="str">
        <f>OBV!F1195</f>
        <v>NEUTRAL</v>
      </c>
      <c r="K1195" s="5" t="str">
        <f>OBV!G1195</f>
        <v>NEUTRAL</v>
      </c>
      <c r="L1195" s="5" t="str">
        <f>OBV!H1195</f>
        <v>NEUTRAL</v>
      </c>
    </row>
    <row r="1196" spans="1:12" ht="13.5" x14ac:dyDescent="0.25">
      <c r="A1196" s="3">
        <f>RSI!A1196</f>
        <v>44053</v>
      </c>
      <c r="B1196" s="2">
        <f>RSI!B1196</f>
        <v>1.3283</v>
      </c>
      <c r="C1196" s="2">
        <f>RSI!I1196</f>
        <v>93.133895821668347</v>
      </c>
      <c r="D1196" s="2">
        <f>MACD!E1196</f>
        <v>3.193429959670091E-3</v>
      </c>
      <c r="E1196" s="2">
        <f>MACD!F1196</f>
        <v>3.0495422824533993E-3</v>
      </c>
      <c r="F1196" s="2">
        <f>'Moving Avg'!D1196</f>
        <v>1.3283</v>
      </c>
      <c r="G1196" s="2">
        <f>'Moving Avg'!F1196</f>
        <v>1.3282999999999998</v>
      </c>
      <c r="H1196" s="2">
        <f>'Moving Avg'!G1196</f>
        <v>1.3091119999999992</v>
      </c>
      <c r="I1196" s="2">
        <f>'Moving Avg'!H1196</f>
        <v>1.3360860000000037</v>
      </c>
      <c r="J1196" s="5" t="str">
        <f>OBV!F1196</f>
        <v>NEUTRAL</v>
      </c>
      <c r="K1196" s="5" t="str">
        <f>OBV!G1196</f>
        <v>NEUTRAL</v>
      </c>
      <c r="L1196" s="5" t="str">
        <f>OBV!H1196</f>
        <v>NEUTRAL</v>
      </c>
    </row>
    <row r="1197" spans="1:12" ht="13.5" x14ac:dyDescent="0.25">
      <c r="A1197" s="3">
        <f>RSI!A1197</f>
        <v>44054</v>
      </c>
      <c r="B1197" s="2">
        <f>RSI!B1197</f>
        <v>1.3283</v>
      </c>
      <c r="C1197" s="2">
        <f>RSI!I1197</f>
        <v>93.133895821668347</v>
      </c>
      <c r="D1197" s="2">
        <f>MACD!E1197</f>
        <v>3.0453402320849143E-3</v>
      </c>
      <c r="E1197" s="2">
        <f>MACD!F1197</f>
        <v>3.0487018723797028E-3</v>
      </c>
      <c r="F1197" s="2">
        <f>'Moving Avg'!D1197</f>
        <v>1.3283</v>
      </c>
      <c r="G1197" s="2">
        <f>'Moving Avg'!F1197</f>
        <v>1.3282999999999998</v>
      </c>
      <c r="H1197" s="2">
        <f>'Moving Avg'!G1197</f>
        <v>1.310587999999999</v>
      </c>
      <c r="I1197" s="2">
        <f>'Moving Avg'!H1197</f>
        <v>1.3357170000000036</v>
      </c>
      <c r="J1197" s="5" t="str">
        <f>OBV!F1197</f>
        <v>NEUTRAL</v>
      </c>
      <c r="K1197" s="5" t="str">
        <f>OBV!G1197</f>
        <v>NEUTRAL</v>
      </c>
      <c r="L1197" s="5" t="str">
        <f>OBV!H1197</f>
        <v>NEUTRAL</v>
      </c>
    </row>
    <row r="1198" spans="1:12" ht="13.5" x14ac:dyDescent="0.25">
      <c r="A1198" s="3">
        <f>RSI!A1198</f>
        <v>44055</v>
      </c>
      <c r="B1198" s="2">
        <f>RSI!B1198</f>
        <v>1.3283</v>
      </c>
      <c r="C1198" s="2">
        <f>RSI!I1198</f>
        <v>93.133895821668347</v>
      </c>
      <c r="D1198" s="2">
        <f>MACD!E1198</f>
        <v>2.8946107847507285E-3</v>
      </c>
      <c r="E1198" s="2">
        <f>MACD!F1198</f>
        <v>3.0178836548539079E-3</v>
      </c>
      <c r="F1198" s="2">
        <f>'Moving Avg'!D1198</f>
        <v>1.3283</v>
      </c>
      <c r="G1198" s="2">
        <f>'Moving Avg'!F1198</f>
        <v>1.3282999999999998</v>
      </c>
      <c r="H1198" s="2">
        <f>'Moving Avg'!G1198</f>
        <v>1.3120639999999992</v>
      </c>
      <c r="I1198" s="2">
        <f>'Moving Avg'!H1198</f>
        <v>1.335348000000004</v>
      </c>
      <c r="J1198" s="5" t="str">
        <f>OBV!F1198</f>
        <v>NEUTRAL</v>
      </c>
      <c r="K1198" s="5" t="str">
        <f>OBV!G1198</f>
        <v>NEUTRAL</v>
      </c>
      <c r="L1198" s="5" t="str">
        <f>OBV!H1198</f>
        <v>NEUTRAL</v>
      </c>
    </row>
    <row r="1199" spans="1:12" ht="13.5" x14ac:dyDescent="0.25">
      <c r="A1199" s="3">
        <f>RSI!A1199</f>
        <v>44057</v>
      </c>
      <c r="B1199" s="2">
        <f>RSI!B1199</f>
        <v>1.3283</v>
      </c>
      <c r="C1199" s="2">
        <f>RSI!I1199</f>
        <v>93.133895821668347</v>
      </c>
      <c r="D1199" s="2">
        <f>MACD!E1199</f>
        <v>2.7435308954177895E-3</v>
      </c>
      <c r="E1199" s="2">
        <f>MACD!F1199</f>
        <v>2.9630131029666842E-3</v>
      </c>
      <c r="F1199" s="2">
        <f>'Moving Avg'!D1199</f>
        <v>1.3283</v>
      </c>
      <c r="G1199" s="2">
        <f>'Moving Avg'!F1199</f>
        <v>1.3282999999999998</v>
      </c>
      <c r="H1199" s="2">
        <f>'Moving Avg'!G1199</f>
        <v>1.313539999999999</v>
      </c>
      <c r="I1199" s="2">
        <f>'Moving Avg'!H1199</f>
        <v>1.3349790000000039</v>
      </c>
      <c r="J1199" s="5" t="str">
        <f>OBV!F1199</f>
        <v>NEUTRAL</v>
      </c>
      <c r="K1199" s="5" t="str">
        <f>OBV!G1199</f>
        <v>NEUTRAL</v>
      </c>
      <c r="L1199" s="5" t="str">
        <f>OBV!H1199</f>
        <v>NEUTRAL</v>
      </c>
    </row>
    <row r="1200" spans="1:12" ht="13.5" x14ac:dyDescent="0.25">
      <c r="A1200" s="3">
        <f>RSI!A1200</f>
        <v>44060</v>
      </c>
      <c r="B1200" s="2">
        <f>RSI!B1200</f>
        <v>1.3283</v>
      </c>
      <c r="C1200" s="2">
        <f>RSI!I1200</f>
        <v>93.133895821668347</v>
      </c>
      <c r="D1200" s="2">
        <f>MACD!E1200</f>
        <v>2.5938981514057602E-3</v>
      </c>
      <c r="E1200" s="2">
        <f>MACD!F1200</f>
        <v>2.8891901126544997E-3</v>
      </c>
      <c r="F1200" s="2">
        <f>'Moving Avg'!D1200</f>
        <v>1.3283</v>
      </c>
      <c r="G1200" s="2">
        <f>'Moving Avg'!F1200</f>
        <v>1.3282999999999998</v>
      </c>
      <c r="H1200" s="2">
        <f>'Moving Avg'!G1200</f>
        <v>1.3150159999999991</v>
      </c>
      <c r="I1200" s="2">
        <f>'Moving Avg'!H1200</f>
        <v>1.3346100000000041</v>
      </c>
      <c r="J1200" s="5" t="str">
        <f>OBV!F1200</f>
        <v>NEUTRAL</v>
      </c>
      <c r="K1200" s="5" t="str">
        <f>OBV!G1200</f>
        <v>NEUTRAL</v>
      </c>
      <c r="L1200" s="5" t="str">
        <f>OBV!H1200</f>
        <v>NEUTRAL</v>
      </c>
    </row>
    <row r="1201" spans="1:12" ht="13.5" x14ac:dyDescent="0.25">
      <c r="A1201" s="3">
        <f>RSI!A1201</f>
        <v>44061</v>
      </c>
      <c r="B1201" s="2">
        <f>RSI!B1201</f>
        <v>1.2914000000000001</v>
      </c>
      <c r="C1201" s="2">
        <f>RSI!I1201</f>
        <v>9.2427462847013118</v>
      </c>
      <c r="D1201" s="2">
        <f>MACD!E1201</f>
        <v>5.1804377604969254E-3</v>
      </c>
      <c r="E1201" s="2">
        <f>MACD!F1201</f>
        <v>3.3474396422229851E-3</v>
      </c>
      <c r="F1201" s="2">
        <f>'Moving Avg'!D1201</f>
        <v>1.3209200000000001</v>
      </c>
      <c r="G1201" s="2">
        <f>'Moving Avg'!F1201</f>
        <v>1.3264549999999997</v>
      </c>
      <c r="H1201" s="2">
        <f>'Moving Avg'!G1201</f>
        <v>1.3157539999999992</v>
      </c>
      <c r="I1201" s="2">
        <f>'Moving Avg'!H1201</f>
        <v>1.334056500000004</v>
      </c>
      <c r="J1201" s="5" t="str">
        <f>OBV!F1201</f>
        <v>BEARISH</v>
      </c>
      <c r="K1201" s="5" t="str">
        <f>OBV!G1201</f>
        <v>STRONG</v>
      </c>
      <c r="L1201" s="5" t="str">
        <f>OBV!H1201</f>
        <v>CONFIRMED BEARISH</v>
      </c>
    </row>
    <row r="1202" spans="1:12" ht="13.5" x14ac:dyDescent="0.25">
      <c r="A1202" s="3">
        <f>RSI!A1202</f>
        <v>44062</v>
      </c>
      <c r="B1202" s="2">
        <f>RSI!B1202</f>
        <v>1.2544999999999999</v>
      </c>
      <c r="C1202" s="2">
        <f>RSI!I1202</f>
        <v>4.6916359510239687</v>
      </c>
      <c r="D1202" s="2">
        <f>MACD!E1202</f>
        <v>1.0301738733312193E-2</v>
      </c>
      <c r="E1202" s="2">
        <f>MACD!F1202</f>
        <v>4.7382994604408275E-3</v>
      </c>
      <c r="F1202" s="2">
        <f>'Moving Avg'!D1202</f>
        <v>1.30616</v>
      </c>
      <c r="G1202" s="2">
        <f>'Moving Avg'!F1202</f>
        <v>1.322765</v>
      </c>
      <c r="H1202" s="2">
        <f>'Moving Avg'!G1202</f>
        <v>1.315753999999999</v>
      </c>
      <c r="I1202" s="2">
        <f>'Moving Avg'!H1202</f>
        <v>1.3335030000000043</v>
      </c>
      <c r="J1202" s="5" t="str">
        <f>OBV!F1202</f>
        <v>BEARISH</v>
      </c>
      <c r="K1202" s="5" t="str">
        <f>OBV!G1202</f>
        <v>STRONG</v>
      </c>
      <c r="L1202" s="5" t="str">
        <f>OBV!H1202</f>
        <v>CONFIRMED BEARISH</v>
      </c>
    </row>
    <row r="1203" spans="1:12" ht="13.5" x14ac:dyDescent="0.25">
      <c r="A1203" s="3">
        <f>RSI!A1203</f>
        <v>44064</v>
      </c>
      <c r="B1203" s="2">
        <f>RSI!B1203</f>
        <v>1.2544999999999999</v>
      </c>
      <c r="C1203" s="2">
        <f>RSI!I1203</f>
        <v>4.6916359510239687</v>
      </c>
      <c r="D1203" s="2">
        <f>MACD!E1203</f>
        <v>1.5037780934425982E-2</v>
      </c>
      <c r="E1203" s="2">
        <f>MACD!F1203</f>
        <v>6.7981957552378583E-3</v>
      </c>
      <c r="F1203" s="2">
        <f>'Moving Avg'!D1203</f>
        <v>1.2914000000000001</v>
      </c>
      <c r="G1203" s="2">
        <f>'Moving Avg'!F1203</f>
        <v>1.319075</v>
      </c>
      <c r="H1203" s="2">
        <f>'Moving Avg'!G1203</f>
        <v>1.315753999999999</v>
      </c>
      <c r="I1203" s="2">
        <f>'Moving Avg'!H1203</f>
        <v>1.3329495000000042</v>
      </c>
      <c r="J1203" s="5" t="str">
        <f>OBV!F1203</f>
        <v>BEARISH</v>
      </c>
      <c r="K1203" s="5" t="str">
        <f>OBV!G1203</f>
        <v>STRONG</v>
      </c>
      <c r="L1203" s="5" t="str">
        <f>OBV!H1203</f>
        <v>CONFIRMED BEARISH</v>
      </c>
    </row>
    <row r="1204" spans="1:12" ht="13.5" x14ac:dyDescent="0.25">
      <c r="A1204" s="3">
        <f>RSI!A1204</f>
        <v>44067</v>
      </c>
      <c r="B1204" s="2">
        <f>RSI!B1204</f>
        <v>1.2544999999999999</v>
      </c>
      <c r="C1204" s="2">
        <f>RSI!I1204</f>
        <v>4.6916359510239687</v>
      </c>
      <c r="D1204" s="2">
        <f>MACD!E1204</f>
        <v>1.9418010226644355E-2</v>
      </c>
      <c r="E1204" s="2">
        <f>MACD!F1204</f>
        <v>9.3221586495191577E-3</v>
      </c>
      <c r="F1204" s="2">
        <f>'Moving Avg'!D1204</f>
        <v>1.27664</v>
      </c>
      <c r="G1204" s="2">
        <f>'Moving Avg'!F1204</f>
        <v>1.315385</v>
      </c>
      <c r="H1204" s="2">
        <f>'Moving Avg'!G1204</f>
        <v>1.3157539999999992</v>
      </c>
      <c r="I1204" s="2">
        <f>'Moving Avg'!H1204</f>
        <v>1.3323960000000046</v>
      </c>
      <c r="J1204" s="5" t="str">
        <f>OBV!F1204</f>
        <v>BEARISH</v>
      </c>
      <c r="K1204" s="5" t="str">
        <f>OBV!G1204</f>
        <v>STRONG</v>
      </c>
      <c r="L1204" s="5" t="str">
        <f>OBV!H1204</f>
        <v>CONFIRMED BEARISH</v>
      </c>
    </row>
    <row r="1205" spans="1:12" ht="13.5" x14ac:dyDescent="0.25">
      <c r="A1205" s="3">
        <f>RSI!A1205</f>
        <v>44068</v>
      </c>
      <c r="B1205" s="2">
        <f>RSI!B1205</f>
        <v>1.2544999999999999</v>
      </c>
      <c r="C1205" s="2">
        <f>RSI!I1205</f>
        <v>4.6916359510239687</v>
      </c>
      <c r="D1205" s="2">
        <f>MACD!E1205</f>
        <v>2.346955157836339E-2</v>
      </c>
      <c r="E1205" s="2">
        <f>MACD!F1205</f>
        <v>1.2151637235288004E-2</v>
      </c>
      <c r="F1205" s="2">
        <f>'Moving Avg'!D1205</f>
        <v>1.2618800000000001</v>
      </c>
      <c r="G1205" s="2">
        <f>'Moving Avg'!F1205</f>
        <v>1.3116950000000001</v>
      </c>
      <c r="H1205" s="2">
        <f>'Moving Avg'!G1205</f>
        <v>1.3150159999999991</v>
      </c>
      <c r="I1205" s="2">
        <f>'Moving Avg'!H1205</f>
        <v>1.3318425000000045</v>
      </c>
      <c r="J1205" s="5" t="str">
        <f>OBV!F1205</f>
        <v>BEARISH</v>
      </c>
      <c r="K1205" s="5" t="str">
        <f>OBV!G1205</f>
        <v>STRONG</v>
      </c>
      <c r="L1205" s="5" t="str">
        <f>OBV!H1205</f>
        <v>CONFIRMED BEARISH</v>
      </c>
    </row>
    <row r="1206" spans="1:12" ht="13.5" x14ac:dyDescent="0.25">
      <c r="A1206" s="3">
        <f>RSI!A1206</f>
        <v>44069</v>
      </c>
      <c r="B1206" s="2">
        <f>RSI!B1206</f>
        <v>1.2544999999999999</v>
      </c>
      <c r="C1206" s="2">
        <f>RSI!I1206</f>
        <v>4.6916359510239687</v>
      </c>
      <c r="D1206" s="2">
        <f>MACD!E1206</f>
        <v>2.721740247696558E-2</v>
      </c>
      <c r="E1206" s="2">
        <f>MACD!F1206</f>
        <v>1.516479028362352E-2</v>
      </c>
      <c r="F1206" s="2">
        <f>'Moving Avg'!D1206</f>
        <v>1.2544999999999999</v>
      </c>
      <c r="G1206" s="2">
        <f>'Moving Avg'!F1206</f>
        <v>1.3080050000000001</v>
      </c>
      <c r="H1206" s="2">
        <f>'Moving Avg'!G1206</f>
        <v>1.3142779999999989</v>
      </c>
      <c r="I1206" s="2">
        <f>'Moving Avg'!H1206</f>
        <v>1.3312890000000046</v>
      </c>
      <c r="J1206" s="5" t="str">
        <f>OBV!F1206</f>
        <v>BEARISH</v>
      </c>
      <c r="K1206" s="5" t="str">
        <f>OBV!G1206</f>
        <v>STRONG</v>
      </c>
      <c r="L1206" s="5" t="str">
        <f>OBV!H1206</f>
        <v>CONFIRMED BEARISH</v>
      </c>
    </row>
    <row r="1207" spans="1:12" ht="13.5" x14ac:dyDescent="0.25">
      <c r="A1207" s="3">
        <f>RSI!A1207</f>
        <v>44070</v>
      </c>
      <c r="B1207" s="2">
        <f>RSI!B1207</f>
        <v>1.2544999999999999</v>
      </c>
      <c r="C1207" s="2">
        <f>RSI!I1207</f>
        <v>4.6916359510239687</v>
      </c>
      <c r="D1207" s="2">
        <f>MACD!E1207</f>
        <v>3.0684608708326566E-2</v>
      </c>
      <c r="E1207" s="2">
        <f>MACD!F1207</f>
        <v>1.826875396856413E-2</v>
      </c>
      <c r="F1207" s="2">
        <f>'Moving Avg'!D1207</f>
        <v>1.2544999999999999</v>
      </c>
      <c r="G1207" s="2">
        <f>'Moving Avg'!F1207</f>
        <v>1.3043150000000003</v>
      </c>
      <c r="H1207" s="2">
        <f>'Moving Avg'!G1207</f>
        <v>1.3135399999999993</v>
      </c>
      <c r="I1207" s="2">
        <f>'Moving Avg'!H1207</f>
        <v>1.3307355000000047</v>
      </c>
      <c r="J1207" s="5" t="str">
        <f>OBV!F1207</f>
        <v>NEUTRAL</v>
      </c>
      <c r="K1207" s="5" t="str">
        <f>OBV!G1207</f>
        <v>NEUTRAL</v>
      </c>
      <c r="L1207" s="5" t="str">
        <f>OBV!H1207</f>
        <v>NEUTRAL</v>
      </c>
    </row>
    <row r="1208" spans="1:12" ht="13.5" x14ac:dyDescent="0.25">
      <c r="A1208" s="3">
        <f>RSI!A1208</f>
        <v>44071</v>
      </c>
      <c r="B1208" s="2">
        <f>RSI!B1208</f>
        <v>1.2544999999999999</v>
      </c>
      <c r="C1208" s="2">
        <f>RSI!I1208</f>
        <v>4.6916359510239687</v>
      </c>
      <c r="D1208" s="2">
        <f>MACD!E1208</f>
        <v>3.389242431741768E-2</v>
      </c>
      <c r="E1208" s="2">
        <f>MACD!F1208</f>
        <v>2.1393488038334841E-2</v>
      </c>
      <c r="F1208" s="2">
        <f>'Moving Avg'!D1208</f>
        <v>1.2544999999999999</v>
      </c>
      <c r="G1208" s="2">
        <f>'Moving Avg'!F1208</f>
        <v>1.3006250000000004</v>
      </c>
      <c r="H1208" s="2">
        <f>'Moving Avg'!G1208</f>
        <v>1.3128019999999991</v>
      </c>
      <c r="I1208" s="2">
        <f>'Moving Avg'!H1208</f>
        <v>1.3301820000000049</v>
      </c>
      <c r="J1208" s="5" t="str">
        <f>OBV!F1208</f>
        <v>NEUTRAL</v>
      </c>
      <c r="K1208" s="5" t="str">
        <f>OBV!G1208</f>
        <v>NEUTRAL</v>
      </c>
      <c r="L1208" s="5" t="str">
        <f>OBV!H1208</f>
        <v>NEUTRAL</v>
      </c>
    </row>
    <row r="1209" spans="1:12" ht="13.5" x14ac:dyDescent="0.25">
      <c r="A1209" s="3">
        <f>RSI!A1209</f>
        <v>44074</v>
      </c>
      <c r="B1209" s="2">
        <f>RSI!B1209</f>
        <v>1.2544999999999999</v>
      </c>
      <c r="C1209" s="2">
        <f>RSI!I1209</f>
        <v>4.6916359510239687</v>
      </c>
      <c r="D1209" s="2">
        <f>MACD!E1209</f>
        <v>3.6860457352261955E-2</v>
      </c>
      <c r="E1209" s="2">
        <f>MACD!F1209</f>
        <v>2.4486881901120264E-2</v>
      </c>
      <c r="F1209" s="2">
        <f>'Moving Avg'!D1209</f>
        <v>1.2544999999999999</v>
      </c>
      <c r="G1209" s="2">
        <f>'Moving Avg'!F1209</f>
        <v>1.2969350000000002</v>
      </c>
      <c r="H1209" s="2">
        <f>'Moving Avg'!G1209</f>
        <v>1.3120639999999992</v>
      </c>
      <c r="I1209" s="2">
        <f>'Moving Avg'!H1209</f>
        <v>1.3296285000000048</v>
      </c>
      <c r="J1209" s="5" t="str">
        <f>OBV!F1209</f>
        <v>NEUTRAL</v>
      </c>
      <c r="K1209" s="5" t="str">
        <f>OBV!G1209</f>
        <v>NEUTRAL</v>
      </c>
      <c r="L1209" s="5" t="str">
        <f>OBV!H1209</f>
        <v>NEUTRAL</v>
      </c>
    </row>
    <row r="1210" spans="1:12" ht="13.5" x14ac:dyDescent="0.25">
      <c r="A1210" s="3">
        <f>RSI!A1210</f>
        <v>44075</v>
      </c>
      <c r="B1210" s="2">
        <f>RSI!B1210</f>
        <v>1.2544999999999999</v>
      </c>
      <c r="C1210" s="2">
        <f>RSI!I1210</f>
        <v>4.6916359510239687</v>
      </c>
      <c r="D1210" s="2">
        <f>MACD!E1210</f>
        <v>3.9606802808595853E-2</v>
      </c>
      <c r="E1210" s="2">
        <f>MACD!F1210</f>
        <v>2.7510866082615382E-2</v>
      </c>
      <c r="F1210" s="2">
        <f>'Moving Avg'!D1210</f>
        <v>1.2544999999999999</v>
      </c>
      <c r="G1210" s="2">
        <f>'Moving Avg'!F1210</f>
        <v>1.2932450000000002</v>
      </c>
      <c r="H1210" s="2">
        <f>'Moving Avg'!G1210</f>
        <v>1.3113259999999993</v>
      </c>
      <c r="I1210" s="2">
        <f>'Moving Avg'!H1210</f>
        <v>1.3290750000000051</v>
      </c>
      <c r="J1210" s="5" t="str">
        <f>OBV!F1210</f>
        <v>NEUTRAL</v>
      </c>
      <c r="K1210" s="5" t="str">
        <f>OBV!G1210</f>
        <v>NEUTRAL</v>
      </c>
      <c r="L1210" s="5" t="str">
        <f>OBV!H1210</f>
        <v>NEUTRAL</v>
      </c>
    </row>
    <row r="1211" spans="1:12" ht="13.5" x14ac:dyDescent="0.25">
      <c r="A1211" s="3">
        <f>RSI!A1211</f>
        <v>44076</v>
      </c>
      <c r="B1211" s="2">
        <f>RSI!B1211</f>
        <v>1.2544999999999999</v>
      </c>
      <c r="C1211" s="2">
        <f>RSI!I1211</f>
        <v>4.6916359510239687</v>
      </c>
      <c r="D1211" s="2">
        <f>MACD!E1211</f>
        <v>3.6471240954628614E-2</v>
      </c>
      <c r="E1211" s="2">
        <f>MACD!F1211</f>
        <v>2.9302941057018028E-2</v>
      </c>
      <c r="F1211" s="2">
        <f>'Moving Avg'!D1211</f>
        <v>1.2544999999999999</v>
      </c>
      <c r="G1211" s="2">
        <f>'Moving Avg'!F1211</f>
        <v>1.2895550000000002</v>
      </c>
      <c r="H1211" s="2">
        <f>'Moving Avg'!G1211</f>
        <v>1.3105879999999994</v>
      </c>
      <c r="I1211" s="2">
        <f>'Moving Avg'!H1211</f>
        <v>1.328521500000005</v>
      </c>
      <c r="J1211" s="5" t="str">
        <f>OBV!F1211</f>
        <v>NEUTRAL</v>
      </c>
      <c r="K1211" s="5" t="str">
        <f>OBV!G1211</f>
        <v>NEUTRAL</v>
      </c>
      <c r="L1211" s="5" t="str">
        <f>OBV!H1211</f>
        <v>NEUTRAL</v>
      </c>
    </row>
    <row r="1212" spans="1:12" ht="13.5" x14ac:dyDescent="0.25">
      <c r="A1212" s="3">
        <f>RSI!A1212</f>
        <v>44077</v>
      </c>
      <c r="B1212" s="2">
        <f>RSI!B1212</f>
        <v>1.2544999999999999</v>
      </c>
      <c r="C1212" s="2">
        <f>RSI!I1212</f>
        <v>4.6916359510239687</v>
      </c>
      <c r="D1212" s="2">
        <f>MACD!E1212</f>
        <v>2.8342567240498884E-2</v>
      </c>
      <c r="E1212" s="2">
        <f>MACD!F1212</f>
        <v>2.9110866293714201E-2</v>
      </c>
      <c r="F1212" s="2">
        <f>'Moving Avg'!D1212</f>
        <v>1.2544999999999999</v>
      </c>
      <c r="G1212" s="2">
        <f>'Moving Avg'!F1212</f>
        <v>1.285865</v>
      </c>
      <c r="H1212" s="2">
        <f>'Moving Avg'!G1212</f>
        <v>1.3098499999999993</v>
      </c>
      <c r="I1212" s="2">
        <f>'Moving Avg'!H1212</f>
        <v>1.3279680000000054</v>
      </c>
      <c r="J1212" s="5" t="str">
        <f>OBV!F1212</f>
        <v>NEUTRAL</v>
      </c>
      <c r="K1212" s="5" t="str">
        <f>OBV!G1212</f>
        <v>NEUTRAL</v>
      </c>
      <c r="L1212" s="5" t="str">
        <f>OBV!H1212</f>
        <v>NEUTRAL</v>
      </c>
    </row>
    <row r="1213" spans="1:12" ht="13.5" x14ac:dyDescent="0.25">
      <c r="A1213" s="3">
        <f>RSI!A1213</f>
        <v>44078</v>
      </c>
      <c r="B1213" s="2">
        <f>RSI!B1213</f>
        <v>1.2544999999999999</v>
      </c>
      <c r="C1213" s="2">
        <f>RSI!I1213</f>
        <v>4.6916359510239687</v>
      </c>
      <c r="D1213" s="2">
        <f>MACD!E1213</f>
        <v>2.1650956014437117E-2</v>
      </c>
      <c r="E1213" s="2">
        <f>MACD!F1213</f>
        <v>2.7618884237858785E-2</v>
      </c>
      <c r="F1213" s="2">
        <f>'Moving Avg'!D1213</f>
        <v>1.2544999999999999</v>
      </c>
      <c r="G1213" s="2">
        <f>'Moving Avg'!F1213</f>
        <v>1.2821750000000001</v>
      </c>
      <c r="H1213" s="2">
        <f>'Moving Avg'!G1213</f>
        <v>1.3091119999999992</v>
      </c>
      <c r="I1213" s="2">
        <f>'Moving Avg'!H1213</f>
        <v>1.3274145000000053</v>
      </c>
      <c r="J1213" s="5" t="str">
        <f>OBV!F1213</f>
        <v>NEUTRAL</v>
      </c>
      <c r="K1213" s="5" t="str">
        <f>OBV!G1213</f>
        <v>NEUTRAL</v>
      </c>
      <c r="L1213" s="5" t="str">
        <f>OBV!H1213</f>
        <v>NEUTRAL</v>
      </c>
    </row>
    <row r="1214" spans="1:12" ht="13.5" x14ac:dyDescent="0.25">
      <c r="A1214" s="3">
        <f>RSI!A1214</f>
        <v>44081</v>
      </c>
      <c r="B1214" s="2">
        <f>RSI!B1214</f>
        <v>1.2544999999999999</v>
      </c>
      <c r="C1214" s="2">
        <f>RSI!I1214</f>
        <v>4.6916359510239687</v>
      </c>
      <c r="D1214" s="2">
        <f>MACD!E1214</f>
        <v>1.6161506124908076E-2</v>
      </c>
      <c r="E1214" s="2">
        <f>MACD!F1214</f>
        <v>2.5327408615268644E-2</v>
      </c>
      <c r="F1214" s="2">
        <f>'Moving Avg'!D1214</f>
        <v>1.2544999999999999</v>
      </c>
      <c r="G1214" s="2">
        <f>'Moving Avg'!F1214</f>
        <v>1.2784850000000001</v>
      </c>
      <c r="H1214" s="2">
        <f>'Moving Avg'!G1214</f>
        <v>1.3083739999999995</v>
      </c>
      <c r="I1214" s="2">
        <f>'Moving Avg'!H1214</f>
        <v>1.3268610000000054</v>
      </c>
      <c r="J1214" s="5" t="str">
        <f>OBV!F1214</f>
        <v>NEUTRAL</v>
      </c>
      <c r="K1214" s="5" t="str">
        <f>OBV!G1214</f>
        <v>NEUTRAL</v>
      </c>
      <c r="L1214" s="5" t="str">
        <f>OBV!H1214</f>
        <v>NEUTRAL</v>
      </c>
    </row>
    <row r="1215" spans="1:12" ht="13.5" x14ac:dyDescent="0.25">
      <c r="A1215" s="3">
        <f>RSI!A1215</f>
        <v>44082</v>
      </c>
      <c r="B1215" s="2">
        <f>RSI!B1215</f>
        <v>1.2544999999999999</v>
      </c>
      <c r="C1215" s="2">
        <f>RSI!I1215</f>
        <v>4.6916359510239687</v>
      </c>
      <c r="D1215" s="2">
        <f>MACD!E1215</f>
        <v>1.1676478363881859E-2</v>
      </c>
      <c r="E1215" s="2">
        <f>MACD!F1215</f>
        <v>2.2597222564991287E-2</v>
      </c>
      <c r="F1215" s="2">
        <f>'Moving Avg'!D1215</f>
        <v>1.2544999999999999</v>
      </c>
      <c r="G1215" s="2">
        <f>'Moving Avg'!F1215</f>
        <v>1.2747950000000001</v>
      </c>
      <c r="H1215" s="2">
        <f>'Moving Avg'!G1215</f>
        <v>1.3068979999999994</v>
      </c>
      <c r="I1215" s="2">
        <f>'Moving Avg'!H1215</f>
        <v>1.3263075000000055</v>
      </c>
      <c r="J1215" s="5" t="str">
        <f>OBV!F1215</f>
        <v>NEUTRAL</v>
      </c>
      <c r="K1215" s="5" t="str">
        <f>OBV!G1215</f>
        <v>NEUTRAL</v>
      </c>
      <c r="L1215" s="5" t="str">
        <f>OBV!H1215</f>
        <v>NEUTRAL</v>
      </c>
    </row>
    <row r="1216" spans="1:12" ht="13.5" x14ac:dyDescent="0.25">
      <c r="A1216" s="3">
        <f>RSI!A1216</f>
        <v>44083</v>
      </c>
      <c r="B1216" s="2">
        <f>RSI!B1216</f>
        <v>1.2544999999999999</v>
      </c>
      <c r="C1216" s="2">
        <f>RSI!I1216</f>
        <v>4.6916359510239687</v>
      </c>
      <c r="D1216" s="2">
        <f>MACD!E1216</f>
        <v>8.0295024444012597E-3</v>
      </c>
      <c r="E1216" s="2">
        <f>MACD!F1216</f>
        <v>1.9683678540873283E-2</v>
      </c>
      <c r="F1216" s="2">
        <f>'Moving Avg'!D1216</f>
        <v>1.2544999999999999</v>
      </c>
      <c r="G1216" s="2">
        <f>'Moving Avg'!F1216</f>
        <v>1.2711049999999999</v>
      </c>
      <c r="H1216" s="2">
        <f>'Moving Avg'!G1216</f>
        <v>1.3054219999999994</v>
      </c>
      <c r="I1216" s="2">
        <f>'Moving Avg'!H1216</f>
        <v>1.3257540000000057</v>
      </c>
      <c r="J1216" s="5" t="str">
        <f>OBV!F1216</f>
        <v>NEUTRAL</v>
      </c>
      <c r="K1216" s="5" t="str">
        <f>OBV!G1216</f>
        <v>NEUTRAL</v>
      </c>
      <c r="L1216" s="5" t="str">
        <f>OBV!H1216</f>
        <v>NEUTRAL</v>
      </c>
    </row>
    <row r="1217" spans="1:12" ht="13.5" x14ac:dyDescent="0.25">
      <c r="A1217" s="3">
        <f>RSI!A1217</f>
        <v>44084</v>
      </c>
      <c r="B1217" s="2">
        <f>RSI!B1217</f>
        <v>1.2544999999999999</v>
      </c>
      <c r="C1217" s="2">
        <f>RSI!I1217</f>
        <v>4.6916359510239687</v>
      </c>
      <c r="D1217" s="2">
        <f>MACD!E1217</f>
        <v>5.0806808272081394E-3</v>
      </c>
      <c r="E1217" s="2">
        <f>MACD!F1217</f>
        <v>1.6763078998140255E-2</v>
      </c>
      <c r="F1217" s="2">
        <f>'Moving Avg'!D1217</f>
        <v>1.2544999999999999</v>
      </c>
      <c r="G1217" s="2">
        <f>'Moving Avg'!F1217</f>
        <v>1.2674150000000002</v>
      </c>
      <c r="H1217" s="2">
        <f>'Moving Avg'!G1217</f>
        <v>1.3039459999999996</v>
      </c>
      <c r="I1217" s="2">
        <f>'Moving Avg'!H1217</f>
        <v>1.3252005000000056</v>
      </c>
      <c r="J1217" s="5" t="str">
        <f>OBV!F1217</f>
        <v>NEUTRAL</v>
      </c>
      <c r="K1217" s="5" t="str">
        <f>OBV!G1217</f>
        <v>NEUTRAL</v>
      </c>
      <c r="L1217" s="5" t="str">
        <f>OBV!H1217</f>
        <v>NEUTRAL</v>
      </c>
    </row>
    <row r="1218" spans="1:12" ht="13.5" x14ac:dyDescent="0.25">
      <c r="A1218" s="3">
        <f>RSI!A1218</f>
        <v>44085</v>
      </c>
      <c r="B1218" s="2">
        <f>RSI!B1218</f>
        <v>1.2544999999999999</v>
      </c>
      <c r="C1218" s="2">
        <f>RSI!I1218</f>
        <v>4.6916359510239687</v>
      </c>
      <c r="D1218" s="2">
        <f>MACD!E1218</f>
        <v>2.7124510037412897E-3</v>
      </c>
      <c r="E1218" s="2">
        <f>MACD!F1218</f>
        <v>1.3952953399260462E-2</v>
      </c>
      <c r="F1218" s="2">
        <f>'Moving Avg'!D1218</f>
        <v>1.2544999999999999</v>
      </c>
      <c r="G1218" s="2">
        <f>'Moving Avg'!F1218</f>
        <v>1.2637250000000002</v>
      </c>
      <c r="H1218" s="2">
        <f>'Moving Avg'!G1218</f>
        <v>1.3024699999999996</v>
      </c>
      <c r="I1218" s="2">
        <f>'Moving Avg'!H1218</f>
        <v>1.3246470000000059</v>
      </c>
      <c r="J1218" s="5" t="str">
        <f>OBV!F1218</f>
        <v>NEUTRAL</v>
      </c>
      <c r="K1218" s="5" t="str">
        <f>OBV!G1218</f>
        <v>NEUTRAL</v>
      </c>
      <c r="L1218" s="5" t="str">
        <f>OBV!H1218</f>
        <v>NEUTRAL</v>
      </c>
    </row>
    <row r="1219" spans="1:12" ht="13.5" x14ac:dyDescent="0.25">
      <c r="A1219" s="3">
        <f>RSI!A1219</f>
        <v>44088</v>
      </c>
      <c r="B1219" s="2">
        <f>RSI!B1219</f>
        <v>1.2544999999999999</v>
      </c>
      <c r="C1219" s="2">
        <f>RSI!I1219</f>
        <v>4.6916359510239687</v>
      </c>
      <c r="D1219" s="2">
        <f>MACD!E1219</f>
        <v>8.2608916479998129E-4</v>
      </c>
      <c r="E1219" s="2">
        <f>MACD!F1219</f>
        <v>1.1327580552368367E-2</v>
      </c>
      <c r="F1219" s="2">
        <f>'Moving Avg'!D1219</f>
        <v>1.2544999999999999</v>
      </c>
      <c r="G1219" s="2">
        <f>'Moving Avg'!F1219</f>
        <v>1.260035</v>
      </c>
      <c r="H1219" s="2">
        <f>'Moving Avg'!G1219</f>
        <v>1.3009939999999998</v>
      </c>
      <c r="I1219" s="2">
        <f>'Moving Avg'!H1219</f>
        <v>1.3240935000000058</v>
      </c>
      <c r="J1219" s="5" t="str">
        <f>OBV!F1219</f>
        <v>NEUTRAL</v>
      </c>
      <c r="K1219" s="5" t="str">
        <f>OBV!G1219</f>
        <v>NEUTRAL</v>
      </c>
      <c r="L1219" s="5" t="str">
        <f>OBV!H1219</f>
        <v>NEUTRAL</v>
      </c>
    </row>
    <row r="1220" spans="1:12" ht="13.5" x14ac:dyDescent="0.25">
      <c r="A1220" s="3">
        <f>RSI!A1220</f>
        <v>44089</v>
      </c>
      <c r="B1220" s="2">
        <f>RSI!B1220</f>
        <v>1.2544999999999999</v>
      </c>
      <c r="C1220" s="2">
        <f>RSI!I1220</f>
        <v>4.6916359510239687</v>
      </c>
      <c r="D1220" s="2">
        <f>MACD!E1220</f>
        <v>-6.6124377641951781E-4</v>
      </c>
      <c r="E1220" s="2">
        <f>MACD!F1220</f>
        <v>8.9298156866107915E-3</v>
      </c>
      <c r="F1220" s="2">
        <f>'Moving Avg'!D1220</f>
        <v>1.2544999999999999</v>
      </c>
      <c r="G1220" s="2">
        <f>'Moving Avg'!F1220</f>
        <v>1.256345</v>
      </c>
      <c r="H1220" s="2">
        <f>'Moving Avg'!G1220</f>
        <v>1.2995179999999997</v>
      </c>
      <c r="I1220" s="2">
        <f>'Moving Avg'!H1220</f>
        <v>1.3235400000000057</v>
      </c>
      <c r="J1220" s="5" t="str">
        <f>OBV!F1220</f>
        <v>NEUTRAL</v>
      </c>
      <c r="K1220" s="5" t="str">
        <f>OBV!G1220</f>
        <v>NEUTRAL</v>
      </c>
      <c r="L1220" s="5" t="str">
        <f>OBV!H1220</f>
        <v>NEUTRAL</v>
      </c>
    </row>
    <row r="1221" spans="1:12" ht="13.5" x14ac:dyDescent="0.25">
      <c r="A1221" s="3">
        <f>RSI!A1221</f>
        <v>44090</v>
      </c>
      <c r="B1221" s="2">
        <f>RSI!B1221</f>
        <v>1.2544999999999999</v>
      </c>
      <c r="C1221" s="2">
        <f>RSI!I1221</f>
        <v>4.6916359510239687</v>
      </c>
      <c r="D1221" s="2">
        <f>MACD!E1221</f>
        <v>-1.8189975762192834E-3</v>
      </c>
      <c r="E1221" s="2">
        <f>MACD!F1221</f>
        <v>6.7800530340447768E-3</v>
      </c>
      <c r="F1221" s="2">
        <f>'Moving Avg'!D1221</f>
        <v>1.2544999999999999</v>
      </c>
      <c r="G1221" s="2">
        <f>'Moving Avg'!F1221</f>
        <v>1.2544999999999999</v>
      </c>
      <c r="H1221" s="2">
        <f>'Moving Avg'!G1221</f>
        <v>1.2980419999999997</v>
      </c>
      <c r="I1221" s="2">
        <f>'Moving Avg'!H1221</f>
        <v>1.3229865000000058</v>
      </c>
      <c r="J1221" s="5" t="str">
        <f>OBV!F1221</f>
        <v>NEUTRAL</v>
      </c>
      <c r="K1221" s="5" t="str">
        <f>OBV!G1221</f>
        <v>NEUTRAL</v>
      </c>
      <c r="L1221" s="5" t="str">
        <f>OBV!H1221</f>
        <v>NEUTRAL</v>
      </c>
    </row>
    <row r="1222" spans="1:12" ht="13.5" x14ac:dyDescent="0.25">
      <c r="A1222" s="3">
        <f>RSI!A1222</f>
        <v>44091</v>
      </c>
      <c r="B1222" s="2">
        <f>RSI!B1222</f>
        <v>1.2544999999999999</v>
      </c>
      <c r="C1222" s="2">
        <f>RSI!I1222</f>
        <v>4.6916359510239687</v>
      </c>
      <c r="D1222" s="2">
        <f>MACD!E1222</f>
        <v>-2.7053403244814422E-3</v>
      </c>
      <c r="E1222" s="2">
        <f>MACD!F1222</f>
        <v>4.8829743623395334E-3</v>
      </c>
      <c r="F1222" s="2">
        <f>'Moving Avg'!D1222</f>
        <v>1.2544999999999999</v>
      </c>
      <c r="G1222" s="2">
        <f>'Moving Avg'!F1222</f>
        <v>1.2544999999999999</v>
      </c>
      <c r="H1222" s="2">
        <f>'Moving Avg'!G1222</f>
        <v>1.2965659999999997</v>
      </c>
      <c r="I1222" s="2">
        <f>'Moving Avg'!H1222</f>
        <v>1.3224330000000057</v>
      </c>
      <c r="J1222" s="5" t="str">
        <f>OBV!F1222</f>
        <v>NEUTRAL</v>
      </c>
      <c r="K1222" s="5" t="str">
        <f>OBV!G1222</f>
        <v>NEUTRAL</v>
      </c>
      <c r="L1222" s="5" t="str">
        <f>OBV!H1222</f>
        <v>NEUTRAL</v>
      </c>
    </row>
    <row r="1223" spans="1:12" ht="13.5" x14ac:dyDescent="0.25">
      <c r="A1223" s="3">
        <f>RSI!A1223</f>
        <v>44092</v>
      </c>
      <c r="B1223" s="2">
        <f>RSI!B1223</f>
        <v>1.2544999999999999</v>
      </c>
      <c r="C1223" s="2">
        <f>RSI!I1223</f>
        <v>4.6916359510239687</v>
      </c>
      <c r="D1223" s="2">
        <f>MACD!E1223</f>
        <v>-3.3689383144364093E-3</v>
      </c>
      <c r="E1223" s="2">
        <f>MACD!F1223</f>
        <v>3.2325918269843447E-3</v>
      </c>
      <c r="F1223" s="2">
        <f>'Moving Avg'!D1223</f>
        <v>1.2544999999999999</v>
      </c>
      <c r="G1223" s="2">
        <f>'Moving Avg'!F1223</f>
        <v>1.2544999999999999</v>
      </c>
      <c r="H1223" s="2">
        <f>'Moving Avg'!G1223</f>
        <v>1.2950899999999999</v>
      </c>
      <c r="I1223" s="2">
        <f>'Moving Avg'!H1223</f>
        <v>1.3218795000000056</v>
      </c>
      <c r="J1223" s="5" t="str">
        <f>OBV!F1223</f>
        <v>NEUTRAL</v>
      </c>
      <c r="K1223" s="5" t="str">
        <f>OBV!G1223</f>
        <v>NEUTRAL</v>
      </c>
      <c r="L1223" s="5" t="str">
        <f>OBV!H1223</f>
        <v>NEUTRAL</v>
      </c>
    </row>
    <row r="1224" spans="1:12" ht="13.5" x14ac:dyDescent="0.25">
      <c r="A1224" s="3">
        <f>RSI!A1224</f>
        <v>44095</v>
      </c>
      <c r="B1224" s="2">
        <f>RSI!B1224</f>
        <v>1.2544999999999999</v>
      </c>
      <c r="C1224" s="2">
        <f>RSI!I1224</f>
        <v>4.6916359510239687</v>
      </c>
      <c r="D1224" s="2">
        <f>MACD!E1224</f>
        <v>-3.8504588101053727E-3</v>
      </c>
      <c r="E1224" s="2">
        <f>MACD!F1224</f>
        <v>1.8159816995664015E-3</v>
      </c>
      <c r="F1224" s="2">
        <f>'Moving Avg'!D1224</f>
        <v>1.2544999999999999</v>
      </c>
      <c r="G1224" s="2">
        <f>'Moving Avg'!F1224</f>
        <v>1.2544999999999999</v>
      </c>
      <c r="H1224" s="2">
        <f>'Moving Avg'!G1224</f>
        <v>1.2936139999999998</v>
      </c>
      <c r="I1224" s="2">
        <f>'Moving Avg'!H1224</f>
        <v>1.3213260000000056</v>
      </c>
      <c r="J1224" s="5" t="str">
        <f>OBV!F1224</f>
        <v>NEUTRAL</v>
      </c>
      <c r="K1224" s="5" t="str">
        <f>OBV!G1224</f>
        <v>NEUTRAL</v>
      </c>
      <c r="L1224" s="5" t="str">
        <f>OBV!H1224</f>
        <v>NEUTRAL</v>
      </c>
    </row>
    <row r="1225" spans="1:12" ht="13.5" x14ac:dyDescent="0.25">
      <c r="A1225" s="3">
        <f>RSI!A1225</f>
        <v>44096</v>
      </c>
      <c r="B1225" s="2">
        <f>RSI!B1225</f>
        <v>1.2544999999999999</v>
      </c>
      <c r="C1225" s="2">
        <f>RSI!I1225</f>
        <v>4.6916359510239687</v>
      </c>
      <c r="D1225" s="2">
        <f>MACD!E1225</f>
        <v>-4.1838385852295268E-3</v>
      </c>
      <c r="E1225" s="2">
        <f>MACD!F1225</f>
        <v>6.1601764260721598E-4</v>
      </c>
      <c r="F1225" s="2">
        <f>'Moving Avg'!D1225</f>
        <v>1.2544999999999999</v>
      </c>
      <c r="G1225" s="2">
        <f>'Moving Avg'!F1225</f>
        <v>1.2544999999999999</v>
      </c>
      <c r="H1225" s="2">
        <f>'Moving Avg'!G1225</f>
        <v>1.292138</v>
      </c>
      <c r="I1225" s="2">
        <f>'Moving Avg'!H1225</f>
        <v>1.3207725000000057</v>
      </c>
      <c r="J1225" s="5" t="str">
        <f>OBV!F1225</f>
        <v>NEUTRAL</v>
      </c>
      <c r="K1225" s="5" t="str">
        <f>OBV!G1225</f>
        <v>NEUTRAL</v>
      </c>
      <c r="L1225" s="5" t="str">
        <f>OBV!H1225</f>
        <v>NEUTRAL</v>
      </c>
    </row>
    <row r="1226" spans="1:12" ht="13.5" x14ac:dyDescent="0.25">
      <c r="A1226" s="3">
        <f>RSI!A1226</f>
        <v>44097</v>
      </c>
      <c r="B1226" s="2">
        <f>RSI!B1226</f>
        <v>1.2544999999999999</v>
      </c>
      <c r="C1226" s="2">
        <f>RSI!I1226</f>
        <v>4.6916359510239687</v>
      </c>
      <c r="D1226" s="2">
        <f>MACD!E1226</f>
        <v>-4.3973544935436149E-3</v>
      </c>
      <c r="E1226" s="2">
        <f>MACD!F1226</f>
        <v>-3.8665678462295025E-4</v>
      </c>
      <c r="F1226" s="2">
        <f>'Moving Avg'!D1226</f>
        <v>1.2544999999999999</v>
      </c>
      <c r="G1226" s="2">
        <f>'Moving Avg'!F1226</f>
        <v>1.2544999999999999</v>
      </c>
      <c r="H1226" s="2">
        <f>'Moving Avg'!G1226</f>
        <v>1.2906619999999998</v>
      </c>
      <c r="I1226" s="2">
        <f>'Moving Avg'!H1226</f>
        <v>1.3202190000000056</v>
      </c>
      <c r="J1226" s="5" t="str">
        <f>OBV!F1226</f>
        <v>NEUTRAL</v>
      </c>
      <c r="K1226" s="5" t="str">
        <f>OBV!G1226</f>
        <v>NEUTRAL</v>
      </c>
      <c r="L1226" s="5" t="str">
        <f>OBV!H1226</f>
        <v>NEUTRAL</v>
      </c>
    </row>
    <row r="1227" spans="1:12" ht="13.5" x14ac:dyDescent="0.25">
      <c r="A1227" s="3">
        <f>RSI!A1227</f>
        <v>44098</v>
      </c>
      <c r="B1227" s="2">
        <f>RSI!B1227</f>
        <v>1.2544999999999999</v>
      </c>
      <c r="C1227" s="2">
        <f>RSI!I1227</f>
        <v>4.6916359510239687</v>
      </c>
      <c r="D1227" s="2">
        <f>MACD!E1227</f>
        <v>-4.5145267351738294E-3</v>
      </c>
      <c r="E1227" s="2">
        <f>MACD!F1227</f>
        <v>-1.2122307747331261E-3</v>
      </c>
      <c r="F1227" s="2">
        <f>'Moving Avg'!D1227</f>
        <v>1.2544999999999999</v>
      </c>
      <c r="G1227" s="2">
        <f>'Moving Avg'!F1227</f>
        <v>1.2544999999999999</v>
      </c>
      <c r="H1227" s="2">
        <f>'Moving Avg'!G1227</f>
        <v>1.2891859999999997</v>
      </c>
      <c r="I1227" s="2">
        <f>'Moving Avg'!H1227</f>
        <v>1.3196655000000055</v>
      </c>
      <c r="J1227" s="5" t="str">
        <f>OBV!F1227</f>
        <v>NEUTRAL</v>
      </c>
      <c r="K1227" s="5" t="str">
        <f>OBV!G1227</f>
        <v>NEUTRAL</v>
      </c>
      <c r="L1227" s="5" t="str">
        <f>OBV!H1227</f>
        <v>NEUTRAL</v>
      </c>
    </row>
    <row r="1228" spans="1:12" ht="13.5" x14ac:dyDescent="0.25">
      <c r="A1228" s="3">
        <f>RSI!A1228</f>
        <v>44099</v>
      </c>
      <c r="B1228" s="2">
        <f>RSI!B1228</f>
        <v>1.2544999999999999</v>
      </c>
      <c r="C1228" s="2">
        <f>RSI!I1228</f>
        <v>4.6916359510239687</v>
      </c>
      <c r="D1228" s="2">
        <f>MACD!E1228</f>
        <v>-4.5548807508648537E-3</v>
      </c>
      <c r="E1228" s="2">
        <f>MACD!F1228</f>
        <v>-1.8807607699594716E-3</v>
      </c>
      <c r="F1228" s="2">
        <f>'Moving Avg'!D1228</f>
        <v>1.2544999999999999</v>
      </c>
      <c r="G1228" s="2">
        <f>'Moving Avg'!F1228</f>
        <v>1.2544999999999999</v>
      </c>
      <c r="H1228" s="2">
        <f>'Moving Avg'!G1228</f>
        <v>1.2877099999999999</v>
      </c>
      <c r="I1228" s="2">
        <f>'Moving Avg'!H1228</f>
        <v>1.3191120000000054</v>
      </c>
      <c r="J1228" s="5" t="str">
        <f>OBV!F1228</f>
        <v>NEUTRAL</v>
      </c>
      <c r="K1228" s="5" t="str">
        <f>OBV!G1228</f>
        <v>NEUTRAL</v>
      </c>
      <c r="L1228" s="5" t="str">
        <f>OBV!H1228</f>
        <v>NEUTRAL</v>
      </c>
    </row>
    <row r="1229" spans="1:12" ht="13.5" x14ac:dyDescent="0.25">
      <c r="A1229" s="3">
        <f>RSI!A1229</f>
        <v>44102</v>
      </c>
      <c r="B1229" s="2">
        <f>RSI!B1229</f>
        <v>1.2544999999999999</v>
      </c>
      <c r="C1229" s="2">
        <f>RSI!I1229</f>
        <v>4.6916359510239687</v>
      </c>
      <c r="D1229" s="2">
        <f>MACD!E1229</f>
        <v>-4.5345896719806156E-3</v>
      </c>
      <c r="E1229" s="2">
        <f>MACD!F1229</f>
        <v>-2.4115265503637006E-3</v>
      </c>
      <c r="F1229" s="2">
        <f>'Moving Avg'!D1229</f>
        <v>1.2544999999999999</v>
      </c>
      <c r="G1229" s="2">
        <f>'Moving Avg'!F1229</f>
        <v>1.2544999999999999</v>
      </c>
      <c r="H1229" s="2">
        <f>'Moving Avg'!G1229</f>
        <v>1.2862339999999997</v>
      </c>
      <c r="I1229" s="2">
        <f>'Moving Avg'!H1229</f>
        <v>1.3185585000000055</v>
      </c>
      <c r="J1229" s="5" t="str">
        <f>OBV!F1229</f>
        <v>NEUTRAL</v>
      </c>
      <c r="K1229" s="5" t="str">
        <f>OBV!G1229</f>
        <v>NEUTRAL</v>
      </c>
      <c r="L1229" s="5" t="str">
        <f>OBV!H1229</f>
        <v>NEUTRAL</v>
      </c>
    </row>
    <row r="1230" spans="1:12" ht="13.5" x14ac:dyDescent="0.25">
      <c r="A1230" s="3">
        <f>RSI!A1230</f>
        <v>44103</v>
      </c>
      <c r="B1230" s="2">
        <f>RSI!B1230</f>
        <v>1.2544999999999999</v>
      </c>
      <c r="C1230" s="2">
        <f>RSI!I1230</f>
        <v>4.6916359510239687</v>
      </c>
      <c r="D1230" s="2">
        <f>MACD!E1230</f>
        <v>-4.4670158674759985E-3</v>
      </c>
      <c r="E1230" s="2">
        <f>MACD!F1230</f>
        <v>-2.8226244137861604E-3</v>
      </c>
      <c r="F1230" s="2">
        <f>'Moving Avg'!D1230</f>
        <v>1.2544999999999999</v>
      </c>
      <c r="G1230" s="2">
        <f>'Moving Avg'!F1230</f>
        <v>1.2544999999999999</v>
      </c>
      <c r="H1230" s="2">
        <f>'Moving Avg'!G1230</f>
        <v>1.2847579999999998</v>
      </c>
      <c r="I1230" s="2">
        <f>'Moving Avg'!H1230</f>
        <v>1.3180050000000054</v>
      </c>
      <c r="J1230" s="5" t="str">
        <f>OBV!F1230</f>
        <v>NEUTRAL</v>
      </c>
      <c r="K1230" s="5" t="str">
        <f>OBV!G1230</f>
        <v>NEUTRAL</v>
      </c>
      <c r="L1230" s="5" t="str">
        <f>OBV!H1230</f>
        <v>NEUTRAL</v>
      </c>
    </row>
    <row r="1231" spans="1:12" ht="13.5" x14ac:dyDescent="0.25">
      <c r="A1231" s="3">
        <f>RSI!A1231</f>
        <v>44104</v>
      </c>
      <c r="B1231" s="2">
        <f>RSI!B1231</f>
        <v>1.2544999999999999</v>
      </c>
      <c r="C1231" s="2">
        <f>RSI!I1231</f>
        <v>4.6916359510239687</v>
      </c>
      <c r="D1231" s="2">
        <f>MACD!E1231</f>
        <v>-4.3631672643171804E-3</v>
      </c>
      <c r="E1231" s="2">
        <f>MACD!F1231</f>
        <v>-3.1307329838923645E-3</v>
      </c>
      <c r="F1231" s="2">
        <f>'Moving Avg'!D1231</f>
        <v>1.2544999999999999</v>
      </c>
      <c r="G1231" s="2">
        <f>'Moving Avg'!F1231</f>
        <v>1.2544999999999999</v>
      </c>
      <c r="H1231" s="2">
        <f>'Moving Avg'!G1231</f>
        <v>1.2832819999999998</v>
      </c>
      <c r="I1231" s="2">
        <f>'Moving Avg'!H1231</f>
        <v>1.3174515000000053</v>
      </c>
      <c r="J1231" s="5" t="str">
        <f>OBV!F1231</f>
        <v>NEUTRAL</v>
      </c>
      <c r="K1231" s="5" t="str">
        <f>OBV!G1231</f>
        <v>NEUTRAL</v>
      </c>
      <c r="L1231" s="5" t="str">
        <f>OBV!H1231</f>
        <v>NEUTRAL</v>
      </c>
    </row>
    <row r="1232" spans="1:12" ht="13.5" x14ac:dyDescent="0.25">
      <c r="A1232" s="3">
        <f>RSI!A1232</f>
        <v>44105</v>
      </c>
      <c r="B1232" s="2">
        <f>RSI!B1232</f>
        <v>1.2692000000000001</v>
      </c>
      <c r="C1232" s="2">
        <f>RSI!I1232</f>
        <v>66.10603361425467</v>
      </c>
      <c r="D1232" s="2">
        <f>MACD!E1232</f>
        <v>-5.320970583616802E-3</v>
      </c>
      <c r="E1232" s="2">
        <f>MACD!F1232</f>
        <v>-3.568780503837252E-3</v>
      </c>
      <c r="F1232" s="2">
        <f>'Moving Avg'!D1232</f>
        <v>1.2574400000000001</v>
      </c>
      <c r="G1232" s="2">
        <f>'Moving Avg'!F1232</f>
        <v>1.2552350000000001</v>
      </c>
      <c r="H1232" s="2">
        <f>'Moving Avg'!G1232</f>
        <v>1.2821</v>
      </c>
      <c r="I1232" s="2">
        <f>'Moving Avg'!H1232</f>
        <v>1.3169715000000053</v>
      </c>
      <c r="J1232" s="5" t="str">
        <f>OBV!F1232</f>
        <v>BULLISH</v>
      </c>
      <c r="K1232" s="5" t="str">
        <f>OBV!G1232</f>
        <v>NEUTRAL</v>
      </c>
      <c r="L1232" s="5" t="str">
        <f>OBV!H1232</f>
        <v>CONFIRMED BULLISH</v>
      </c>
    </row>
    <row r="1233" spans="1:12" ht="13.5" x14ac:dyDescent="0.25">
      <c r="A1233" s="3">
        <f>RSI!A1233</f>
        <v>44106</v>
      </c>
      <c r="B1233" s="2">
        <f>RSI!B1233</f>
        <v>1.2692000000000001</v>
      </c>
      <c r="C1233" s="2">
        <f>RSI!I1233</f>
        <v>66.10603361425467</v>
      </c>
      <c r="D1233" s="2">
        <f>MACD!E1233</f>
        <v>-6.1782698157333282E-3</v>
      </c>
      <c r="E1233" s="2">
        <f>MACD!F1233</f>
        <v>-4.0906783662164672E-3</v>
      </c>
      <c r="F1233" s="2">
        <f>'Moving Avg'!D1233</f>
        <v>1.2603800000000001</v>
      </c>
      <c r="G1233" s="2">
        <f>'Moving Avg'!F1233</f>
        <v>1.25597</v>
      </c>
      <c r="H1233" s="2">
        <f>'Moving Avg'!G1233</f>
        <v>1.280918</v>
      </c>
      <c r="I1233" s="2">
        <f>'Moving Avg'!H1233</f>
        <v>1.3164915000000053</v>
      </c>
      <c r="J1233" s="5" t="str">
        <f>OBV!F1233</f>
        <v>BULLISH</v>
      </c>
      <c r="K1233" s="5" t="str">
        <f>OBV!G1233</f>
        <v>NEUTRAL</v>
      </c>
      <c r="L1233" s="5" t="str">
        <f>OBV!H1233</f>
        <v>CONFIRMED BULLISH</v>
      </c>
    </row>
    <row r="1234" spans="1:12" ht="13.5" x14ac:dyDescent="0.25">
      <c r="A1234" s="3">
        <f>RSI!A1234</f>
        <v>44109</v>
      </c>
      <c r="B1234" s="2">
        <f>RSI!B1234</f>
        <v>1.2692000000000001</v>
      </c>
      <c r="C1234" s="2">
        <f>RSI!I1234</f>
        <v>66.10603361425467</v>
      </c>
      <c r="D1234" s="2">
        <f>MACD!E1234</f>
        <v>-6.9470567375826686E-3</v>
      </c>
      <c r="E1234" s="2">
        <f>MACD!F1234</f>
        <v>-4.6619540404897082E-3</v>
      </c>
      <c r="F1234" s="2">
        <f>'Moving Avg'!D1234</f>
        <v>1.2633199999999998</v>
      </c>
      <c r="G1234" s="2">
        <f>'Moving Avg'!F1234</f>
        <v>1.2567050000000002</v>
      </c>
      <c r="H1234" s="2">
        <f>'Moving Avg'!G1234</f>
        <v>1.279736</v>
      </c>
      <c r="I1234" s="2">
        <f>'Moving Avg'!H1234</f>
        <v>1.3160115000000052</v>
      </c>
      <c r="J1234" s="5" t="str">
        <f>OBV!F1234</f>
        <v>BULLISH</v>
      </c>
      <c r="K1234" s="5" t="str">
        <f>OBV!G1234</f>
        <v>NEUTRAL</v>
      </c>
      <c r="L1234" s="5" t="str">
        <f>OBV!H1234</f>
        <v>CONFIRMED BULLISH</v>
      </c>
    </row>
    <row r="1235" spans="1:12" ht="13.5" x14ac:dyDescent="0.25">
      <c r="A1235" s="3">
        <f>RSI!A1235</f>
        <v>44110</v>
      </c>
      <c r="B1235" s="2">
        <f>RSI!B1235</f>
        <v>1.2692000000000001</v>
      </c>
      <c r="C1235" s="2">
        <f>RSI!I1235</f>
        <v>66.10603361425467</v>
      </c>
      <c r="D1235" s="2">
        <f>MACD!E1235</f>
        <v>-7.6377353032754947E-3</v>
      </c>
      <c r="E1235" s="2">
        <f>MACD!F1235</f>
        <v>-5.257110293046866E-3</v>
      </c>
      <c r="F1235" s="2">
        <f>'Moving Avg'!D1235</f>
        <v>1.2662600000000002</v>
      </c>
      <c r="G1235" s="2">
        <f>'Moving Avg'!F1235</f>
        <v>1.2574400000000003</v>
      </c>
      <c r="H1235" s="2">
        <f>'Moving Avg'!G1235</f>
        <v>1.278554</v>
      </c>
      <c r="I1235" s="2">
        <f>'Moving Avg'!H1235</f>
        <v>1.3155315000000052</v>
      </c>
      <c r="J1235" s="5" t="str">
        <f>OBV!F1235</f>
        <v>BULLISH</v>
      </c>
      <c r="K1235" s="5" t="str">
        <f>OBV!G1235</f>
        <v>NEUTRAL</v>
      </c>
      <c r="L1235" s="5" t="str">
        <f>OBV!H1235</f>
        <v>CONFIRMED BULLISH</v>
      </c>
    </row>
    <row r="1236" spans="1:12" ht="13.5" x14ac:dyDescent="0.25">
      <c r="A1236" s="3">
        <f>RSI!A1236</f>
        <v>44111</v>
      </c>
      <c r="B1236" s="2">
        <f>RSI!B1236</f>
        <v>1.2692000000000001</v>
      </c>
      <c r="C1236" s="2">
        <f>RSI!I1236</f>
        <v>66.10603361425467</v>
      </c>
      <c r="D1236" s="2">
        <f>MACD!E1236</f>
        <v>-8.2593468826270833E-3</v>
      </c>
      <c r="E1236" s="2">
        <f>MACD!F1236</f>
        <v>-5.8575576109629098E-3</v>
      </c>
      <c r="F1236" s="2">
        <f>'Moving Avg'!D1236</f>
        <v>1.2692000000000001</v>
      </c>
      <c r="G1236" s="2">
        <f>'Moving Avg'!F1236</f>
        <v>1.2581750000000003</v>
      </c>
      <c r="H1236" s="2">
        <f>'Moving Avg'!G1236</f>
        <v>1.277372</v>
      </c>
      <c r="I1236" s="2">
        <f>'Moving Avg'!H1236</f>
        <v>1.3150515000000054</v>
      </c>
      <c r="J1236" s="5" t="str">
        <f>OBV!F1236</f>
        <v>BULLISH</v>
      </c>
      <c r="K1236" s="5" t="str">
        <f>OBV!G1236</f>
        <v>NEUTRAL</v>
      </c>
      <c r="L1236" s="5" t="str">
        <f>OBV!H1236</f>
        <v>CONFIRMED BULLISH</v>
      </c>
    </row>
    <row r="1237" spans="1:12" ht="13.5" x14ac:dyDescent="0.25">
      <c r="A1237" s="3">
        <f>RSI!A1237</f>
        <v>44112</v>
      </c>
      <c r="B1237" s="2">
        <f>RSI!B1237</f>
        <v>1.2692000000000001</v>
      </c>
      <c r="C1237" s="2">
        <f>RSI!I1237</f>
        <v>66.10603361425467</v>
      </c>
      <c r="D1237" s="2">
        <f>MACD!E1237</f>
        <v>-8.8197622581005497E-3</v>
      </c>
      <c r="E1237" s="2">
        <f>MACD!F1237</f>
        <v>-6.4499985403904383E-3</v>
      </c>
      <c r="F1237" s="2">
        <f>'Moving Avg'!D1237</f>
        <v>1.2692000000000001</v>
      </c>
      <c r="G1237" s="2">
        <f>'Moving Avg'!F1237</f>
        <v>1.2589100000000004</v>
      </c>
      <c r="H1237" s="2">
        <f>'Moving Avg'!G1237</f>
        <v>1.2761899999999999</v>
      </c>
      <c r="I1237" s="2">
        <f>'Moving Avg'!H1237</f>
        <v>1.3145715000000053</v>
      </c>
      <c r="J1237" s="5" t="str">
        <f>OBV!F1237</f>
        <v>NEUTRAL</v>
      </c>
      <c r="K1237" s="5" t="str">
        <f>OBV!G1237</f>
        <v>NEUTRAL</v>
      </c>
      <c r="L1237" s="5" t="str">
        <f>OBV!H1237</f>
        <v>NEUTRAL</v>
      </c>
    </row>
    <row r="1238" spans="1:12" ht="13.5" x14ac:dyDescent="0.25">
      <c r="A1238" s="3">
        <f>RSI!A1238</f>
        <v>44113</v>
      </c>
      <c r="B1238" s="2">
        <f>RSI!B1238</f>
        <v>1.2692000000000001</v>
      </c>
      <c r="C1238" s="2">
        <f>RSI!I1238</f>
        <v>66.10603361425467</v>
      </c>
      <c r="D1238" s="2">
        <f>MACD!E1238</f>
        <v>-9.3258453897895333E-3</v>
      </c>
      <c r="E1238" s="2">
        <f>MACD!F1238</f>
        <v>-7.0251679102702573E-3</v>
      </c>
      <c r="F1238" s="2">
        <f>'Moving Avg'!D1238</f>
        <v>1.2692000000000001</v>
      </c>
      <c r="G1238" s="2">
        <f>'Moving Avg'!F1238</f>
        <v>1.2596450000000003</v>
      </c>
      <c r="H1238" s="2">
        <f>'Moving Avg'!G1238</f>
        <v>1.2750079999999999</v>
      </c>
      <c r="I1238" s="2">
        <f>'Moving Avg'!H1238</f>
        <v>1.3140915000000049</v>
      </c>
      <c r="J1238" s="5" t="str">
        <f>OBV!F1238</f>
        <v>NEUTRAL</v>
      </c>
      <c r="K1238" s="5" t="str">
        <f>OBV!G1238</f>
        <v>NEUTRAL</v>
      </c>
      <c r="L1238" s="5" t="str">
        <f>OBV!H1238</f>
        <v>NEUTRAL</v>
      </c>
    </row>
    <row r="1239" spans="1:12" ht="13.5" x14ac:dyDescent="0.25">
      <c r="A1239" s="3">
        <f>RSI!A1239</f>
        <v>44116</v>
      </c>
      <c r="B1239" s="2">
        <f>RSI!B1239</f>
        <v>1.2692000000000001</v>
      </c>
      <c r="C1239" s="2">
        <f>RSI!I1239</f>
        <v>66.10603361425467</v>
      </c>
      <c r="D1239" s="2">
        <f>MACD!E1239</f>
        <v>-9.7835931950751576E-3</v>
      </c>
      <c r="E1239" s="2">
        <f>MACD!F1239</f>
        <v>-7.5768529672312381E-3</v>
      </c>
      <c r="F1239" s="2">
        <f>'Moving Avg'!D1239</f>
        <v>1.2692000000000001</v>
      </c>
      <c r="G1239" s="2">
        <f>'Moving Avg'!F1239</f>
        <v>1.2603800000000005</v>
      </c>
      <c r="H1239" s="2">
        <f>'Moving Avg'!G1239</f>
        <v>1.2738259999999999</v>
      </c>
      <c r="I1239" s="2">
        <f>'Moving Avg'!H1239</f>
        <v>1.3136115000000048</v>
      </c>
      <c r="J1239" s="5" t="str">
        <f>OBV!F1239</f>
        <v>NEUTRAL</v>
      </c>
      <c r="K1239" s="5" t="str">
        <f>OBV!G1239</f>
        <v>NEUTRAL</v>
      </c>
      <c r="L1239" s="5" t="str">
        <f>OBV!H1239</f>
        <v>NEUTRAL</v>
      </c>
    </row>
    <row r="1240" spans="1:12" ht="13.5" x14ac:dyDescent="0.25">
      <c r="A1240" s="3">
        <f>RSI!A1240</f>
        <v>44117</v>
      </c>
      <c r="B1240" s="2">
        <f>RSI!B1240</f>
        <v>1.2692000000000001</v>
      </c>
      <c r="C1240" s="2">
        <f>RSI!I1240</f>
        <v>66.10603361425467</v>
      </c>
      <c r="D1240" s="2">
        <f>MACD!E1240</f>
        <v>-1.0198254943432072E-2</v>
      </c>
      <c r="E1240" s="2">
        <f>MACD!F1240</f>
        <v>-8.1011333624714053E-3</v>
      </c>
      <c r="F1240" s="2">
        <f>'Moving Avg'!D1240</f>
        <v>1.2692000000000001</v>
      </c>
      <c r="G1240" s="2">
        <f>'Moving Avg'!F1240</f>
        <v>1.2611150000000007</v>
      </c>
      <c r="H1240" s="2">
        <f>'Moving Avg'!G1240</f>
        <v>1.2726439999999997</v>
      </c>
      <c r="I1240" s="2">
        <f>'Moving Avg'!H1240</f>
        <v>1.313131500000005</v>
      </c>
      <c r="J1240" s="5" t="str">
        <f>OBV!F1240</f>
        <v>NEUTRAL</v>
      </c>
      <c r="K1240" s="5" t="str">
        <f>OBV!G1240</f>
        <v>NEUTRAL</v>
      </c>
      <c r="L1240" s="5" t="str">
        <f>OBV!H1240</f>
        <v>NEUTRAL</v>
      </c>
    </row>
    <row r="1241" spans="1:12" ht="13.5" x14ac:dyDescent="0.25">
      <c r="A1241" s="3">
        <f>RSI!A1241</f>
        <v>44118</v>
      </c>
      <c r="B1241" s="2">
        <f>RSI!B1241</f>
        <v>1.2692000000000001</v>
      </c>
      <c r="C1241" s="2">
        <f>RSI!I1241</f>
        <v>66.10603361425467</v>
      </c>
      <c r="D1241" s="2">
        <f>MACD!E1241</f>
        <v>-1.0574434319569948E-2</v>
      </c>
      <c r="E1241" s="2">
        <f>MACD!F1241</f>
        <v>-8.5957935538911144E-3</v>
      </c>
      <c r="F1241" s="2">
        <f>'Moving Avg'!D1241</f>
        <v>1.2692000000000001</v>
      </c>
      <c r="G1241" s="2">
        <f>'Moving Avg'!F1241</f>
        <v>1.2618500000000004</v>
      </c>
      <c r="H1241" s="2">
        <f>'Moving Avg'!G1241</f>
        <v>1.2714619999999996</v>
      </c>
      <c r="I1241" s="2">
        <f>'Moving Avg'!H1241</f>
        <v>1.312651500000005</v>
      </c>
      <c r="J1241" s="5" t="str">
        <f>OBV!F1241</f>
        <v>NEUTRAL</v>
      </c>
      <c r="K1241" s="5" t="str">
        <f>OBV!G1241</f>
        <v>NEUTRAL</v>
      </c>
      <c r="L1241" s="5" t="str">
        <f>OBV!H1241</f>
        <v>NEUTRAL</v>
      </c>
    </row>
    <row r="1242" spans="1:12" ht="13.5" x14ac:dyDescent="0.25">
      <c r="A1242" s="3">
        <f>RSI!A1242</f>
        <v>44120</v>
      </c>
      <c r="B1242" s="2">
        <f>RSI!B1242</f>
        <v>1.2692000000000001</v>
      </c>
      <c r="C1242" s="2">
        <f>RSI!I1242</f>
        <v>66.10603361425467</v>
      </c>
      <c r="D1242" s="2">
        <f>MACD!E1242</f>
        <v>-8.6546382829877366E-3</v>
      </c>
      <c r="E1242" s="2">
        <f>MACD!F1242</f>
        <v>-8.6075624997104389E-3</v>
      </c>
      <c r="F1242" s="2">
        <f>'Moving Avg'!D1242</f>
        <v>1.2692000000000001</v>
      </c>
      <c r="G1242" s="2">
        <f>'Moving Avg'!F1242</f>
        <v>1.2625850000000005</v>
      </c>
      <c r="H1242" s="2">
        <f>'Moving Avg'!G1242</f>
        <v>1.2702799999999996</v>
      </c>
      <c r="I1242" s="2">
        <f>'Moving Avg'!H1242</f>
        <v>1.3121715000000049</v>
      </c>
      <c r="J1242" s="5" t="str">
        <f>OBV!F1242</f>
        <v>NEUTRAL</v>
      </c>
      <c r="K1242" s="5" t="str">
        <f>OBV!G1242</f>
        <v>NEUTRAL</v>
      </c>
      <c r="L1242" s="5" t="str">
        <f>OBV!H1242</f>
        <v>NEUTRAL</v>
      </c>
    </row>
    <row r="1243" spans="1:12" ht="13.5" x14ac:dyDescent="0.25">
      <c r="A1243" s="3">
        <f>RSI!A1243</f>
        <v>44123</v>
      </c>
      <c r="B1243" s="2">
        <f>RSI!B1243</f>
        <v>1.2692000000000001</v>
      </c>
      <c r="C1243" s="2">
        <f>RSI!I1243</f>
        <v>66.10603361425467</v>
      </c>
      <c r="D1243" s="2">
        <f>MACD!E1243</f>
        <v>-7.0518962226118198E-3</v>
      </c>
      <c r="E1243" s="2">
        <f>MACD!F1243</f>
        <v>-8.2964292442907154E-3</v>
      </c>
      <c r="F1243" s="2">
        <f>'Moving Avg'!D1243</f>
        <v>1.2692000000000001</v>
      </c>
      <c r="G1243" s="2">
        <f>'Moving Avg'!F1243</f>
        <v>1.2633200000000004</v>
      </c>
      <c r="H1243" s="2">
        <f>'Moving Avg'!G1243</f>
        <v>1.2690979999999996</v>
      </c>
      <c r="I1243" s="2">
        <f>'Moving Avg'!H1243</f>
        <v>1.3116915000000049</v>
      </c>
      <c r="J1243" s="5" t="str">
        <f>OBV!F1243</f>
        <v>NEUTRAL</v>
      </c>
      <c r="K1243" s="5" t="str">
        <f>OBV!G1243</f>
        <v>NEUTRAL</v>
      </c>
      <c r="L1243" s="5" t="str">
        <f>OBV!H1243</f>
        <v>NEUTRAL</v>
      </c>
    </row>
    <row r="1244" spans="1:12" ht="13.5" x14ac:dyDescent="0.25">
      <c r="A1244" s="3">
        <f>RSI!A1244</f>
        <v>44124</v>
      </c>
      <c r="B1244" s="2">
        <f>RSI!B1244</f>
        <v>1.2692000000000001</v>
      </c>
      <c r="C1244" s="2">
        <f>RSI!I1244</f>
        <v>66.10603361425467</v>
      </c>
      <c r="D1244" s="2">
        <f>MACD!E1244</f>
        <v>-5.7158231414324856E-3</v>
      </c>
      <c r="E1244" s="2">
        <f>MACD!F1244</f>
        <v>-7.7803080237190698E-3</v>
      </c>
      <c r="F1244" s="2">
        <f>'Moving Avg'!D1244</f>
        <v>1.2692000000000001</v>
      </c>
      <c r="G1244" s="2">
        <f>'Moving Avg'!F1244</f>
        <v>1.2640550000000004</v>
      </c>
      <c r="H1244" s="2">
        <f>'Moving Avg'!G1244</f>
        <v>1.2679159999999994</v>
      </c>
      <c r="I1244" s="2">
        <f>'Moving Avg'!H1244</f>
        <v>1.3112115000000049</v>
      </c>
      <c r="J1244" s="5" t="str">
        <f>OBV!F1244</f>
        <v>NEUTRAL</v>
      </c>
      <c r="K1244" s="5" t="str">
        <f>OBV!G1244</f>
        <v>NEUTRAL</v>
      </c>
      <c r="L1244" s="5" t="str">
        <f>OBV!H1244</f>
        <v>NEUTRAL</v>
      </c>
    </row>
    <row r="1245" spans="1:12" ht="13.5" x14ac:dyDescent="0.25">
      <c r="A1245" s="3">
        <f>RSI!A1245</f>
        <v>44125</v>
      </c>
      <c r="B1245" s="2">
        <f>RSI!B1245</f>
        <v>1.2692000000000001</v>
      </c>
      <c r="C1245" s="2">
        <f>RSI!I1245</f>
        <v>66.10603361425467</v>
      </c>
      <c r="D1245" s="2">
        <f>MACD!E1245</f>
        <v>-4.6039046517174498E-3</v>
      </c>
      <c r="E1245" s="2">
        <f>MACD!F1245</f>
        <v>-7.1450273493187466E-3</v>
      </c>
      <c r="F1245" s="2">
        <f>'Moving Avg'!D1245</f>
        <v>1.2692000000000001</v>
      </c>
      <c r="G1245" s="2">
        <f>'Moving Avg'!F1245</f>
        <v>1.2647900000000005</v>
      </c>
      <c r="H1245" s="2">
        <f>'Moving Avg'!G1245</f>
        <v>1.2667339999999994</v>
      </c>
      <c r="I1245" s="2">
        <f>'Moving Avg'!H1245</f>
        <v>1.3107315000000048</v>
      </c>
      <c r="J1245" s="5" t="str">
        <f>OBV!F1245</f>
        <v>NEUTRAL</v>
      </c>
      <c r="K1245" s="5" t="str">
        <f>OBV!G1245</f>
        <v>NEUTRAL</v>
      </c>
      <c r="L1245" s="5" t="str">
        <f>OBV!H1245</f>
        <v>NEUTRAL</v>
      </c>
    </row>
    <row r="1246" spans="1:12" ht="13.5" x14ac:dyDescent="0.25">
      <c r="A1246" s="3">
        <f>RSI!A1246</f>
        <v>44126</v>
      </c>
      <c r="B1246" s="2">
        <f>RSI!B1246</f>
        <v>1.2692000000000001</v>
      </c>
      <c r="C1246" s="2">
        <f>RSI!I1246</f>
        <v>66.10603361425467</v>
      </c>
      <c r="D1246" s="2">
        <f>MACD!E1246</f>
        <v>-3.6802772919493076E-3</v>
      </c>
      <c r="E1246" s="2">
        <f>MACD!F1246</f>
        <v>-6.4520773378448594E-3</v>
      </c>
      <c r="F1246" s="2">
        <f>'Moving Avg'!D1246</f>
        <v>1.2692000000000001</v>
      </c>
      <c r="G1246" s="2">
        <f>'Moving Avg'!F1246</f>
        <v>1.2655250000000005</v>
      </c>
      <c r="H1246" s="2">
        <f>'Moving Avg'!G1246</f>
        <v>1.2655519999999993</v>
      </c>
      <c r="I1246" s="2">
        <f>'Moving Avg'!H1246</f>
        <v>1.3102515000000048</v>
      </c>
      <c r="J1246" s="5" t="str">
        <f>OBV!F1246</f>
        <v>NEUTRAL</v>
      </c>
      <c r="K1246" s="5" t="str">
        <f>OBV!G1246</f>
        <v>NEUTRAL</v>
      </c>
      <c r="L1246" s="5" t="str">
        <f>OBV!H1246</f>
        <v>NEUTRAL</v>
      </c>
    </row>
    <row r="1247" spans="1:12" ht="13.5" x14ac:dyDescent="0.25">
      <c r="A1247" s="3">
        <f>RSI!A1247</f>
        <v>44127</v>
      </c>
      <c r="B1247" s="2">
        <f>RSI!B1247</f>
        <v>1.2692000000000001</v>
      </c>
      <c r="C1247" s="2">
        <f>RSI!I1247</f>
        <v>66.10603361425467</v>
      </c>
      <c r="D1247" s="2">
        <f>MACD!E1247</f>
        <v>-2.914697140655953E-3</v>
      </c>
      <c r="E1247" s="2">
        <f>MACD!F1247</f>
        <v>-5.7446012984070779E-3</v>
      </c>
      <c r="F1247" s="2">
        <f>'Moving Avg'!D1247</f>
        <v>1.2692000000000001</v>
      </c>
      <c r="G1247" s="2">
        <f>'Moving Avg'!F1247</f>
        <v>1.2662600000000004</v>
      </c>
      <c r="H1247" s="2">
        <f>'Moving Avg'!G1247</f>
        <v>1.2643699999999993</v>
      </c>
      <c r="I1247" s="2">
        <f>'Moving Avg'!H1247</f>
        <v>1.3098085000000048</v>
      </c>
      <c r="J1247" s="5" t="str">
        <f>OBV!F1247</f>
        <v>NEUTRAL</v>
      </c>
      <c r="K1247" s="5" t="str">
        <f>OBV!G1247</f>
        <v>NEUTRAL</v>
      </c>
      <c r="L1247" s="5" t="str">
        <f>OBV!H1247</f>
        <v>NEUTRAL</v>
      </c>
    </row>
    <row r="1248" spans="1:12" ht="13.5" x14ac:dyDescent="0.25">
      <c r="A1248" s="3">
        <f>RSI!A1248</f>
        <v>44130</v>
      </c>
      <c r="B1248" s="2">
        <f>RSI!B1248</f>
        <v>1.2692000000000001</v>
      </c>
      <c r="C1248" s="2">
        <f>RSI!I1248</f>
        <v>66.10603361425467</v>
      </c>
      <c r="D1248" s="2">
        <f>MACD!E1248</f>
        <v>-2.2816677099768423E-3</v>
      </c>
      <c r="E1248" s="2">
        <f>MACD!F1248</f>
        <v>-5.0520145807210308E-3</v>
      </c>
      <c r="F1248" s="2">
        <f>'Moving Avg'!D1248</f>
        <v>1.2692000000000001</v>
      </c>
      <c r="G1248" s="2">
        <f>'Moving Avg'!F1248</f>
        <v>1.2669950000000003</v>
      </c>
      <c r="H1248" s="2">
        <f>'Moving Avg'!G1248</f>
        <v>1.2631879999999993</v>
      </c>
      <c r="I1248" s="2">
        <f>'Moving Avg'!H1248</f>
        <v>1.3093285000000048</v>
      </c>
      <c r="J1248" s="5" t="str">
        <f>OBV!F1248</f>
        <v>NEUTRAL</v>
      </c>
      <c r="K1248" s="5" t="str">
        <f>OBV!G1248</f>
        <v>NEUTRAL</v>
      </c>
      <c r="L1248" s="5" t="str">
        <f>OBV!H1248</f>
        <v>NEUTRAL</v>
      </c>
    </row>
    <row r="1249" spans="1:12" ht="13.5" x14ac:dyDescent="0.25">
      <c r="A1249" s="3">
        <f>RSI!A1249</f>
        <v>44131</v>
      </c>
      <c r="B1249" s="2">
        <f>RSI!B1249</f>
        <v>1.2692000000000001</v>
      </c>
      <c r="C1249" s="2">
        <f>RSI!I1249</f>
        <v>66.10603361425467</v>
      </c>
      <c r="D1249" s="2">
        <f>MACD!E1249</f>
        <v>-1.7597025695879065E-3</v>
      </c>
      <c r="E1249" s="2">
        <f>MACD!F1249</f>
        <v>-4.3935521784944061E-3</v>
      </c>
      <c r="F1249" s="2">
        <f>'Moving Avg'!D1249</f>
        <v>1.2692000000000001</v>
      </c>
      <c r="G1249" s="2">
        <f>'Moving Avg'!F1249</f>
        <v>1.2677300000000005</v>
      </c>
      <c r="H1249" s="2">
        <f>'Moving Avg'!G1249</f>
        <v>1.2620059999999993</v>
      </c>
      <c r="I1249" s="2">
        <f>'Moving Avg'!H1249</f>
        <v>1.3088485000000045</v>
      </c>
      <c r="J1249" s="5" t="str">
        <f>OBV!F1249</f>
        <v>NEUTRAL</v>
      </c>
      <c r="K1249" s="5" t="str">
        <f>OBV!G1249</f>
        <v>NEUTRAL</v>
      </c>
      <c r="L1249" s="5" t="str">
        <f>OBV!H1249</f>
        <v>NEUTRAL</v>
      </c>
    </row>
    <row r="1250" spans="1:12" ht="13.5" x14ac:dyDescent="0.25">
      <c r="A1250" s="3">
        <f>RSI!A1250</f>
        <v>44132</v>
      </c>
      <c r="B1250" s="2">
        <f>RSI!B1250</f>
        <v>1.2692000000000001</v>
      </c>
      <c r="C1250" s="2">
        <f>RSI!I1250</f>
        <v>66.10603361425467</v>
      </c>
      <c r="D1250" s="2">
        <f>MACD!E1250</f>
        <v>-1.3307019317378987E-3</v>
      </c>
      <c r="E1250" s="2">
        <f>MACD!F1250</f>
        <v>-3.7809821291431046E-3</v>
      </c>
      <c r="F1250" s="2">
        <f>'Moving Avg'!D1250</f>
        <v>1.2692000000000001</v>
      </c>
      <c r="G1250" s="2">
        <f>'Moving Avg'!F1250</f>
        <v>1.2684650000000004</v>
      </c>
      <c r="H1250" s="2">
        <f>'Moving Avg'!G1250</f>
        <v>1.2608239999999993</v>
      </c>
      <c r="I1250" s="2">
        <f>'Moving Avg'!H1250</f>
        <v>1.3083685000000045</v>
      </c>
      <c r="J1250" s="5" t="str">
        <f>OBV!F1250</f>
        <v>NEUTRAL</v>
      </c>
      <c r="K1250" s="5" t="str">
        <f>OBV!G1250</f>
        <v>NEUTRAL</v>
      </c>
      <c r="L1250" s="5" t="str">
        <f>OBV!H1250</f>
        <v>NEUTRAL</v>
      </c>
    </row>
    <row r="1251" spans="1:12" ht="13.5" x14ac:dyDescent="0.25">
      <c r="A1251" s="3">
        <f>RSI!A1251</f>
        <v>44134</v>
      </c>
      <c r="B1251" s="2">
        <f>RSI!B1251</f>
        <v>1.2692000000000001</v>
      </c>
      <c r="C1251" s="2">
        <f>RSI!I1251</f>
        <v>66.10603361425467</v>
      </c>
      <c r="D1251" s="2">
        <f>MACD!E1251</f>
        <v>-9.7942562650787934E-4</v>
      </c>
      <c r="E1251" s="2">
        <f>MACD!F1251</f>
        <v>-3.2206708286160596E-3</v>
      </c>
      <c r="F1251" s="2">
        <f>'Moving Avg'!D1251</f>
        <v>1.2692000000000001</v>
      </c>
      <c r="G1251" s="2">
        <f>'Moving Avg'!F1251</f>
        <v>1.2692000000000003</v>
      </c>
      <c r="H1251" s="2">
        <f>'Moving Avg'!G1251</f>
        <v>1.2603799999999992</v>
      </c>
      <c r="I1251" s="2">
        <f>'Moving Avg'!H1251</f>
        <v>1.3078885000000045</v>
      </c>
      <c r="J1251" s="5" t="str">
        <f>OBV!F1251</f>
        <v>NEUTRAL</v>
      </c>
      <c r="K1251" s="5" t="str">
        <f>OBV!G1251</f>
        <v>NEUTRAL</v>
      </c>
      <c r="L1251" s="5" t="str">
        <f>OBV!H1251</f>
        <v>NEUTRAL</v>
      </c>
    </row>
    <row r="1252" spans="1:12" ht="13.5" x14ac:dyDescent="0.25">
      <c r="A1252" s="3">
        <f>RSI!A1252</f>
        <v>44137</v>
      </c>
      <c r="B1252" s="2">
        <f>RSI!B1252</f>
        <v>1.2692000000000001</v>
      </c>
      <c r="C1252" s="2">
        <f>RSI!I1252</f>
        <v>66.10603361425467</v>
      </c>
      <c r="D1252" s="2">
        <f>MACD!E1252</f>
        <v>-6.9304760245025854E-4</v>
      </c>
      <c r="E1252" s="2">
        <f>MACD!F1252</f>
        <v>-2.7151461833828995E-3</v>
      </c>
      <c r="F1252" s="2">
        <f>'Moving Avg'!D1252</f>
        <v>1.2692000000000001</v>
      </c>
      <c r="G1252" s="2">
        <f>'Moving Avg'!F1252</f>
        <v>1.2692000000000003</v>
      </c>
      <c r="H1252" s="2">
        <f>'Moving Avg'!G1252</f>
        <v>1.260673999999999</v>
      </c>
      <c r="I1252" s="2">
        <f>'Moving Avg'!H1252</f>
        <v>1.3074085000000044</v>
      </c>
      <c r="J1252" s="5" t="str">
        <f>OBV!F1252</f>
        <v>NEUTRAL</v>
      </c>
      <c r="K1252" s="5" t="str">
        <f>OBV!G1252</f>
        <v>NEUTRAL</v>
      </c>
      <c r="L1252" s="5" t="str">
        <f>OBV!H1252</f>
        <v>NEUTRAL</v>
      </c>
    </row>
    <row r="1253" spans="1:12" ht="13.5" x14ac:dyDescent="0.25">
      <c r="A1253" s="3">
        <f>RSI!A1253</f>
        <v>44138</v>
      </c>
      <c r="B1253" s="2">
        <f>RSI!B1253</f>
        <v>1.2692000000000001</v>
      </c>
      <c r="C1253" s="2">
        <f>RSI!I1253</f>
        <v>66.10603361425467</v>
      </c>
      <c r="D1253" s="2">
        <f>MACD!E1253</f>
        <v>-4.6077937730570895E-4</v>
      </c>
      <c r="E1253" s="2">
        <f>MACD!F1253</f>
        <v>-2.2642728221674616E-3</v>
      </c>
      <c r="F1253" s="2">
        <f>'Moving Avg'!D1253</f>
        <v>1.2692000000000001</v>
      </c>
      <c r="G1253" s="2">
        <f>'Moving Avg'!F1253</f>
        <v>1.2692000000000003</v>
      </c>
      <c r="H1253" s="2">
        <f>'Moving Avg'!G1253</f>
        <v>1.260967999999999</v>
      </c>
      <c r="I1253" s="2">
        <f>'Moving Avg'!H1253</f>
        <v>1.3069285000000044</v>
      </c>
      <c r="J1253" s="5" t="str">
        <f>OBV!F1253</f>
        <v>NEUTRAL</v>
      </c>
      <c r="K1253" s="5" t="str">
        <f>OBV!G1253</f>
        <v>NEUTRAL</v>
      </c>
      <c r="L1253" s="5" t="str">
        <f>OBV!H1253</f>
        <v>NEUTRAL</v>
      </c>
    </row>
    <row r="1254" spans="1:12" ht="13.5" x14ac:dyDescent="0.25">
      <c r="A1254" s="3">
        <f>RSI!A1254</f>
        <v>44139</v>
      </c>
      <c r="B1254" s="2">
        <f>RSI!B1254</f>
        <v>1.2692000000000001</v>
      </c>
      <c r="C1254" s="2">
        <f>RSI!I1254</f>
        <v>66.10603361425467</v>
      </c>
      <c r="D1254" s="2">
        <f>MACD!E1254</f>
        <v>-2.7355180059940309E-4</v>
      </c>
      <c r="E1254" s="2">
        <f>MACD!F1254</f>
        <v>-1.86612861785385E-3</v>
      </c>
      <c r="F1254" s="2">
        <f>'Moving Avg'!D1254</f>
        <v>1.2692000000000001</v>
      </c>
      <c r="G1254" s="2">
        <f>'Moving Avg'!F1254</f>
        <v>1.2692000000000003</v>
      </c>
      <c r="H1254" s="2">
        <f>'Moving Avg'!G1254</f>
        <v>1.261261999999999</v>
      </c>
      <c r="I1254" s="2">
        <f>'Moving Avg'!H1254</f>
        <v>1.3064485000000046</v>
      </c>
      <c r="J1254" s="5" t="str">
        <f>OBV!F1254</f>
        <v>NEUTRAL</v>
      </c>
      <c r="K1254" s="5" t="str">
        <f>OBV!G1254</f>
        <v>NEUTRAL</v>
      </c>
      <c r="L1254" s="5" t="str">
        <f>OBV!H1254</f>
        <v>NEUTRAL</v>
      </c>
    </row>
    <row r="1255" spans="1:12" ht="13.5" x14ac:dyDescent="0.25">
      <c r="A1255" s="3">
        <f>RSI!A1255</f>
        <v>44140</v>
      </c>
      <c r="B1255" s="2">
        <f>RSI!B1255</f>
        <v>1.2692000000000001</v>
      </c>
      <c r="C1255" s="2">
        <f>RSI!I1255</f>
        <v>66.10603361425467</v>
      </c>
      <c r="D1255" s="2">
        <f>MACD!E1255</f>
        <v>-1.2374612881393965E-4</v>
      </c>
      <c r="E1255" s="2">
        <f>MACD!F1255</f>
        <v>-1.517652120045868E-3</v>
      </c>
      <c r="F1255" s="2">
        <f>'Moving Avg'!D1255</f>
        <v>1.2692000000000001</v>
      </c>
      <c r="G1255" s="2">
        <f>'Moving Avg'!F1255</f>
        <v>1.2692000000000003</v>
      </c>
      <c r="H1255" s="2">
        <f>'Moving Avg'!G1255</f>
        <v>1.261555999999999</v>
      </c>
      <c r="I1255" s="2">
        <f>'Moving Avg'!H1255</f>
        <v>1.3059685000000045</v>
      </c>
      <c r="J1255" s="5" t="str">
        <f>OBV!F1255</f>
        <v>NEUTRAL</v>
      </c>
      <c r="K1255" s="5" t="str">
        <f>OBV!G1255</f>
        <v>NEUTRAL</v>
      </c>
      <c r="L1255" s="5" t="str">
        <f>OBV!H1255</f>
        <v>NEUTRAL</v>
      </c>
    </row>
    <row r="1256" spans="1:12" ht="13.5" x14ac:dyDescent="0.25">
      <c r="A1256" s="3">
        <f>RSI!A1256</f>
        <v>44141</v>
      </c>
      <c r="B1256" s="2">
        <f>RSI!B1256</f>
        <v>1.2692000000000001</v>
      </c>
      <c r="C1256" s="2">
        <f>RSI!I1256</f>
        <v>66.10603361425467</v>
      </c>
      <c r="D1256" s="2">
        <f>MACD!E1256</f>
        <v>-4.9668004487024575E-6</v>
      </c>
      <c r="E1256" s="2">
        <f>MACD!F1256</f>
        <v>-1.215115056126435E-3</v>
      </c>
      <c r="F1256" s="2">
        <f>'Moving Avg'!D1256</f>
        <v>1.2692000000000001</v>
      </c>
      <c r="G1256" s="2">
        <f>'Moving Avg'!F1256</f>
        <v>1.2692000000000003</v>
      </c>
      <c r="H1256" s="2">
        <f>'Moving Avg'!G1256</f>
        <v>1.261849999999999</v>
      </c>
      <c r="I1256" s="2">
        <f>'Moving Avg'!H1256</f>
        <v>1.3054885000000045</v>
      </c>
      <c r="J1256" s="5" t="str">
        <f>OBV!F1256</f>
        <v>NEUTRAL</v>
      </c>
      <c r="K1256" s="5" t="str">
        <f>OBV!G1256</f>
        <v>NEUTRAL</v>
      </c>
      <c r="L1256" s="5" t="str">
        <f>OBV!H1256</f>
        <v>NEUTRAL</v>
      </c>
    </row>
    <row r="1257" spans="1:12" ht="13.5" x14ac:dyDescent="0.25">
      <c r="A1257" s="3">
        <f>RSI!A1257</f>
        <v>44144</v>
      </c>
      <c r="B1257" s="2">
        <f>RSI!B1257</f>
        <v>1.2692000000000001</v>
      </c>
      <c r="C1257" s="2">
        <f>RSI!I1257</f>
        <v>66.10603361425467</v>
      </c>
      <c r="D1257" s="2">
        <f>MACD!E1257</f>
        <v>8.8150528617436663E-5</v>
      </c>
      <c r="E1257" s="2">
        <f>MACD!F1257</f>
        <v>-9.5446193917766075E-4</v>
      </c>
      <c r="F1257" s="2">
        <f>'Moving Avg'!D1257</f>
        <v>1.2692000000000001</v>
      </c>
      <c r="G1257" s="2">
        <f>'Moving Avg'!F1257</f>
        <v>1.2692000000000003</v>
      </c>
      <c r="H1257" s="2">
        <f>'Moving Avg'!G1257</f>
        <v>1.262143999999999</v>
      </c>
      <c r="I1257" s="2">
        <f>'Moving Avg'!H1257</f>
        <v>1.3050085000000045</v>
      </c>
      <c r="J1257" s="5" t="str">
        <f>OBV!F1257</f>
        <v>NEUTRAL</v>
      </c>
      <c r="K1257" s="5" t="str">
        <f>OBV!G1257</f>
        <v>NEUTRAL</v>
      </c>
      <c r="L1257" s="5" t="str">
        <f>OBV!H1257</f>
        <v>NEUTRAL</v>
      </c>
    </row>
    <row r="1258" spans="1:12" ht="13.5" x14ac:dyDescent="0.25">
      <c r="A1258" s="3">
        <f>RSI!A1258</f>
        <v>44145</v>
      </c>
      <c r="B1258" s="2">
        <f>RSI!B1258</f>
        <v>1.2692000000000001</v>
      </c>
      <c r="C1258" s="2">
        <f>RSI!I1258</f>
        <v>66.106033614254656</v>
      </c>
      <c r="D1258" s="2">
        <f>MACD!E1258</f>
        <v>1.601011365339744E-4</v>
      </c>
      <c r="E1258" s="2">
        <f>MACD!F1258</f>
        <v>-7.3154932403533368E-4</v>
      </c>
      <c r="F1258" s="2">
        <f>'Moving Avg'!D1258</f>
        <v>1.2692000000000001</v>
      </c>
      <c r="G1258" s="2">
        <f>'Moving Avg'!F1258</f>
        <v>1.2692000000000003</v>
      </c>
      <c r="H1258" s="2">
        <f>'Moving Avg'!G1258</f>
        <v>1.2624379999999991</v>
      </c>
      <c r="I1258" s="2">
        <f>'Moving Avg'!H1258</f>
        <v>1.3045285000000044</v>
      </c>
      <c r="J1258" s="5" t="str">
        <f>OBV!F1258</f>
        <v>NEUTRAL</v>
      </c>
      <c r="K1258" s="5" t="str">
        <f>OBV!G1258</f>
        <v>NEUTRAL</v>
      </c>
      <c r="L1258" s="5" t="str">
        <f>OBV!H1258</f>
        <v>NEUTRAL</v>
      </c>
    </row>
    <row r="1259" spans="1:12" ht="13.5" x14ac:dyDescent="0.25">
      <c r="A1259" s="3">
        <f>RSI!A1259</f>
        <v>44146</v>
      </c>
      <c r="B1259" s="2">
        <f>RSI!B1259</f>
        <v>1.2692000000000001</v>
      </c>
      <c r="C1259" s="2">
        <f>RSI!I1259</f>
        <v>66.106033614254656</v>
      </c>
      <c r="D1259" s="2">
        <f>MACD!E1259</f>
        <v>2.1464818106675665E-4</v>
      </c>
      <c r="E1259" s="2">
        <f>MACD!F1259</f>
        <v>-5.4230982301491559E-4</v>
      </c>
      <c r="F1259" s="2">
        <f>'Moving Avg'!D1259</f>
        <v>1.2692000000000001</v>
      </c>
      <c r="G1259" s="2">
        <f>'Moving Avg'!F1259</f>
        <v>1.2692000000000003</v>
      </c>
      <c r="H1259" s="2">
        <f>'Moving Avg'!G1259</f>
        <v>1.2627319999999991</v>
      </c>
      <c r="I1259" s="2">
        <f>'Moving Avg'!H1259</f>
        <v>1.3040485000000044</v>
      </c>
      <c r="J1259" s="5" t="str">
        <f>OBV!F1259</f>
        <v>NEUTRAL</v>
      </c>
      <c r="K1259" s="5" t="str">
        <f>OBV!G1259</f>
        <v>NEUTRAL</v>
      </c>
      <c r="L1259" s="5" t="str">
        <f>OBV!H1259</f>
        <v>NEUTRAL</v>
      </c>
    </row>
    <row r="1260" spans="1:12" ht="13.5" x14ac:dyDescent="0.25">
      <c r="A1260" s="3">
        <f>RSI!A1260</f>
        <v>44147</v>
      </c>
      <c r="B1260" s="2">
        <f>RSI!B1260</f>
        <v>1.2692000000000001</v>
      </c>
      <c r="C1260" s="2">
        <f>RSI!I1260</f>
        <v>66.106033614254656</v>
      </c>
      <c r="D1260" s="2">
        <f>MACD!E1260</f>
        <v>2.549383364010005E-4</v>
      </c>
      <c r="E1260" s="2">
        <f>MACD!F1260</f>
        <v>-3.8286019113173235E-4</v>
      </c>
      <c r="F1260" s="2">
        <f>'Moving Avg'!D1260</f>
        <v>1.2692000000000001</v>
      </c>
      <c r="G1260" s="2">
        <f>'Moving Avg'!F1260</f>
        <v>1.2692000000000003</v>
      </c>
      <c r="H1260" s="2">
        <f>'Moving Avg'!G1260</f>
        <v>1.2630259999999991</v>
      </c>
      <c r="I1260" s="2">
        <f>'Moving Avg'!H1260</f>
        <v>1.3035685000000043</v>
      </c>
      <c r="J1260" s="5" t="str">
        <f>OBV!F1260</f>
        <v>NEUTRAL</v>
      </c>
      <c r="K1260" s="5" t="str">
        <f>OBV!G1260</f>
        <v>NEUTRAL</v>
      </c>
      <c r="L1260" s="5" t="str">
        <f>OBV!H1260</f>
        <v>NEUTRAL</v>
      </c>
    </row>
    <row r="1261" spans="1:12" ht="13.5" x14ac:dyDescent="0.25">
      <c r="A1261" s="3">
        <f>RSI!A1261</f>
        <v>44148</v>
      </c>
      <c r="B1261" s="2">
        <f>RSI!B1261</f>
        <v>1.2692000000000001</v>
      </c>
      <c r="C1261" s="2">
        <f>RSI!I1261</f>
        <v>66.106033614254656</v>
      </c>
      <c r="D1261" s="2">
        <f>MACD!E1261</f>
        <v>2.835994172307732E-4</v>
      </c>
      <c r="E1261" s="2">
        <f>MACD!F1261</f>
        <v>-2.4956826945923122E-4</v>
      </c>
      <c r="F1261" s="2">
        <f>'Moving Avg'!D1261</f>
        <v>1.2692000000000001</v>
      </c>
      <c r="G1261" s="2">
        <f>'Moving Avg'!F1261</f>
        <v>1.2692000000000003</v>
      </c>
      <c r="H1261" s="2">
        <f>'Moving Avg'!G1261</f>
        <v>1.2633199999999991</v>
      </c>
      <c r="I1261" s="2">
        <f>'Moving Avg'!H1261</f>
        <v>1.3030885000000043</v>
      </c>
      <c r="J1261" s="5" t="str">
        <f>OBV!F1261</f>
        <v>NEUTRAL</v>
      </c>
      <c r="K1261" s="5" t="str">
        <f>OBV!G1261</f>
        <v>NEUTRAL</v>
      </c>
      <c r="L1261" s="5" t="str">
        <f>OBV!H1261</f>
        <v>NEUTRAL</v>
      </c>
    </row>
    <row r="1262" spans="1:12" ht="13.5" x14ac:dyDescent="0.25">
      <c r="A1262" s="3">
        <f>RSI!A1262</f>
        <v>44151</v>
      </c>
      <c r="B1262" s="2">
        <f>RSI!B1262</f>
        <v>1.2692000000000001</v>
      </c>
      <c r="C1262" s="2">
        <f>RSI!I1262</f>
        <v>66.106033614254656</v>
      </c>
      <c r="D1262" s="2">
        <f>MACD!E1262</f>
        <v>3.0282277779858369E-4</v>
      </c>
      <c r="E1262" s="2">
        <f>MACD!F1262</f>
        <v>-1.3909006000766827E-4</v>
      </c>
      <c r="F1262" s="2">
        <f>'Moving Avg'!D1262</f>
        <v>1.2692000000000001</v>
      </c>
      <c r="G1262" s="2">
        <f>'Moving Avg'!F1262</f>
        <v>1.2692000000000003</v>
      </c>
      <c r="H1262" s="2">
        <f>'Moving Avg'!G1262</f>
        <v>1.2636139999999991</v>
      </c>
      <c r="I1262" s="2">
        <f>'Moving Avg'!H1262</f>
        <v>1.3026085000000043</v>
      </c>
      <c r="J1262" s="5" t="str">
        <f>OBV!F1262</f>
        <v>NEUTRAL</v>
      </c>
      <c r="K1262" s="5" t="str">
        <f>OBV!G1262</f>
        <v>NEUTRAL</v>
      </c>
      <c r="L1262" s="5" t="str">
        <f>OBV!H1262</f>
        <v>NEUTRAL</v>
      </c>
    </row>
    <row r="1263" spans="1:12" ht="13.5" x14ac:dyDescent="0.25">
      <c r="A1263" s="3">
        <f>RSI!A1263</f>
        <v>44152</v>
      </c>
      <c r="B1263" s="2">
        <f>RSI!B1263</f>
        <v>1.2692000000000001</v>
      </c>
      <c r="C1263" s="2">
        <f>RSI!I1263</f>
        <v>66.106033614254656</v>
      </c>
      <c r="D1263" s="2">
        <f>MACD!E1263</f>
        <v>3.1443284345344935E-4</v>
      </c>
      <c r="E1263" s="2">
        <f>MACD!F1263</f>
        <v>-4.8385479315444748E-5</v>
      </c>
      <c r="F1263" s="2">
        <f>'Moving Avg'!D1263</f>
        <v>1.2692000000000001</v>
      </c>
      <c r="G1263" s="2">
        <f>'Moving Avg'!F1263</f>
        <v>1.2692000000000003</v>
      </c>
      <c r="H1263" s="2">
        <f>'Moving Avg'!G1263</f>
        <v>1.2639079999999991</v>
      </c>
      <c r="I1263" s="2">
        <f>'Moving Avg'!H1263</f>
        <v>1.3021285000000042</v>
      </c>
      <c r="J1263" s="5" t="str">
        <f>OBV!F1263</f>
        <v>NEUTRAL</v>
      </c>
      <c r="K1263" s="5" t="str">
        <f>OBV!G1263</f>
        <v>NEUTRAL</v>
      </c>
      <c r="L1263" s="5" t="str">
        <f>OBV!H1263</f>
        <v>NEUTRAL</v>
      </c>
    </row>
    <row r="1264" spans="1:12" ht="13.5" x14ac:dyDescent="0.25">
      <c r="A1264" s="3">
        <f>RSI!A1264</f>
        <v>44153</v>
      </c>
      <c r="B1264" s="2">
        <f>RSI!B1264</f>
        <v>1.2692000000000001</v>
      </c>
      <c r="C1264" s="2">
        <f>RSI!I1264</f>
        <v>66.106033614254656</v>
      </c>
      <c r="D1264" s="2">
        <f>MACD!E1264</f>
        <v>3.1994576847149681E-4</v>
      </c>
      <c r="E1264" s="2">
        <f>MACD!F1264</f>
        <v>2.5280770241943565E-5</v>
      </c>
      <c r="F1264" s="2">
        <f>'Moving Avg'!D1264</f>
        <v>1.2692000000000001</v>
      </c>
      <c r="G1264" s="2">
        <f>'Moving Avg'!F1264</f>
        <v>1.2692000000000003</v>
      </c>
      <c r="H1264" s="2">
        <f>'Moving Avg'!G1264</f>
        <v>1.2642019999999992</v>
      </c>
      <c r="I1264" s="2">
        <f>'Moving Avg'!H1264</f>
        <v>1.3016485000000042</v>
      </c>
      <c r="J1264" s="5" t="str">
        <f>OBV!F1264</f>
        <v>NEUTRAL</v>
      </c>
      <c r="K1264" s="5" t="str">
        <f>OBV!G1264</f>
        <v>NEUTRAL</v>
      </c>
      <c r="L1264" s="5" t="str">
        <f>OBV!H1264</f>
        <v>NEUTRAL</v>
      </c>
    </row>
    <row r="1265" spans="1:12" ht="13.5" x14ac:dyDescent="0.25">
      <c r="A1265" s="3">
        <f>RSI!A1265</f>
        <v>44154</v>
      </c>
      <c r="B1265" s="2">
        <f>RSI!B1265</f>
        <v>1.2692000000000001</v>
      </c>
      <c r="C1265" s="2">
        <f>RSI!I1265</f>
        <v>66.106033614254656</v>
      </c>
      <c r="D1265" s="2">
        <f>MACD!E1265</f>
        <v>3.2061890609558219E-4</v>
      </c>
      <c r="E1265" s="2">
        <f>MACD!F1265</f>
        <v>8.4348397412671293E-5</v>
      </c>
      <c r="F1265" s="2">
        <f>'Moving Avg'!D1265</f>
        <v>1.2692000000000001</v>
      </c>
      <c r="G1265" s="2">
        <f>'Moving Avg'!F1265</f>
        <v>1.2692000000000003</v>
      </c>
      <c r="H1265" s="2">
        <f>'Moving Avg'!G1265</f>
        <v>1.2644959999999992</v>
      </c>
      <c r="I1265" s="2">
        <f>'Moving Avg'!H1265</f>
        <v>1.3011685000000042</v>
      </c>
      <c r="J1265" s="5" t="str">
        <f>OBV!F1265</f>
        <v>NEUTRAL</v>
      </c>
      <c r="K1265" s="5" t="str">
        <f>OBV!G1265</f>
        <v>NEUTRAL</v>
      </c>
      <c r="L1265" s="5" t="str">
        <f>OBV!H1265</f>
        <v>NEUTRAL</v>
      </c>
    </row>
    <row r="1266" spans="1:12" ht="13.5" x14ac:dyDescent="0.25">
      <c r="A1266" s="3">
        <f>RSI!A1266</f>
        <v>44155</v>
      </c>
      <c r="B1266" s="2">
        <f>RSI!B1266</f>
        <v>1.2692000000000001</v>
      </c>
      <c r="C1266" s="2">
        <f>RSI!I1266</f>
        <v>66.106033614254642</v>
      </c>
      <c r="D1266" s="2">
        <f>MACD!E1266</f>
        <v>3.1749251641532972E-4</v>
      </c>
      <c r="E1266" s="2">
        <f>MACD!F1266</f>
        <v>1.3097722121320298E-4</v>
      </c>
      <c r="F1266" s="2">
        <f>'Moving Avg'!D1266</f>
        <v>1.2692000000000001</v>
      </c>
      <c r="G1266" s="2">
        <f>'Moving Avg'!F1266</f>
        <v>1.2692000000000003</v>
      </c>
      <c r="H1266" s="2">
        <f>'Moving Avg'!G1266</f>
        <v>1.2647899999999992</v>
      </c>
      <c r="I1266" s="2">
        <f>'Moving Avg'!H1266</f>
        <v>1.3006885000000041</v>
      </c>
      <c r="J1266" s="5" t="str">
        <f>OBV!F1266</f>
        <v>NEUTRAL</v>
      </c>
      <c r="K1266" s="5" t="str">
        <f>OBV!G1266</f>
        <v>NEUTRAL</v>
      </c>
      <c r="L1266" s="5" t="str">
        <f>OBV!H1266</f>
        <v>NEUTRAL</v>
      </c>
    </row>
    <row r="1267" spans="1:12" ht="13.5" x14ac:dyDescent="0.25">
      <c r="A1267" s="3">
        <f>RSI!A1267</f>
        <v>44158</v>
      </c>
      <c r="B1267" s="2">
        <f>RSI!B1267</f>
        <v>1.2692000000000001</v>
      </c>
      <c r="C1267" s="2">
        <f>RSI!I1267</f>
        <v>66.106033614254642</v>
      </c>
      <c r="D1267" s="2">
        <f>MACD!E1267</f>
        <v>3.1142491747582213E-4</v>
      </c>
      <c r="E1267" s="2">
        <f>MACD!F1267</f>
        <v>1.6706676046572682E-4</v>
      </c>
      <c r="F1267" s="2">
        <f>'Moving Avg'!D1267</f>
        <v>1.2692000000000001</v>
      </c>
      <c r="G1267" s="2">
        <f>'Moving Avg'!F1267</f>
        <v>1.2692000000000003</v>
      </c>
      <c r="H1267" s="2">
        <f>'Moving Avg'!G1267</f>
        <v>1.2650839999999992</v>
      </c>
      <c r="I1267" s="2">
        <f>'Moving Avg'!H1267</f>
        <v>1.3002085000000043</v>
      </c>
      <c r="J1267" s="5" t="str">
        <f>OBV!F1267</f>
        <v>NEUTRAL</v>
      </c>
      <c r="K1267" s="5" t="str">
        <f>OBV!G1267</f>
        <v>NEUTRAL</v>
      </c>
      <c r="L1267" s="5" t="str">
        <f>OBV!H1267</f>
        <v>NEUTRAL</v>
      </c>
    </row>
    <row r="1268" spans="1:12" ht="13.5" x14ac:dyDescent="0.25">
      <c r="A1268" s="3">
        <f>RSI!A1268</f>
        <v>44159</v>
      </c>
      <c r="B1268" s="2">
        <f>RSI!B1268</f>
        <v>1.2692000000000001</v>
      </c>
      <c r="C1268" s="2">
        <f>RSI!I1268</f>
        <v>66.106033614254642</v>
      </c>
      <c r="D1268" s="2">
        <f>MACD!E1268</f>
        <v>3.0312209873439855E-4</v>
      </c>
      <c r="E1268" s="2">
        <f>MACD!F1268</f>
        <v>1.9427782811946116E-4</v>
      </c>
      <c r="F1268" s="2">
        <f>'Moving Avg'!D1268</f>
        <v>1.2692000000000001</v>
      </c>
      <c r="G1268" s="2">
        <f>'Moving Avg'!F1268</f>
        <v>1.2692000000000003</v>
      </c>
      <c r="H1268" s="2">
        <f>'Moving Avg'!G1268</f>
        <v>1.2653779999999992</v>
      </c>
      <c r="I1268" s="2">
        <f>'Moving Avg'!H1268</f>
        <v>1.2997285000000043</v>
      </c>
      <c r="J1268" s="5" t="str">
        <f>OBV!F1268</f>
        <v>NEUTRAL</v>
      </c>
      <c r="K1268" s="5" t="str">
        <f>OBV!G1268</f>
        <v>NEUTRAL</v>
      </c>
      <c r="L1268" s="5" t="str">
        <f>OBV!H1268</f>
        <v>NEUTRAL</v>
      </c>
    </row>
    <row r="1269" spans="1:12" ht="13.5" x14ac:dyDescent="0.25">
      <c r="A1269" s="3">
        <f>RSI!A1269</f>
        <v>44160</v>
      </c>
      <c r="B1269" s="2">
        <f>RSI!B1269</f>
        <v>1.2692000000000001</v>
      </c>
      <c r="C1269" s="2">
        <f>RSI!I1269</f>
        <v>66.106033614254642</v>
      </c>
      <c r="D1269" s="2">
        <f>MACD!E1269</f>
        <v>2.9316265842460609E-4</v>
      </c>
      <c r="E1269" s="2">
        <f>MACD!F1269</f>
        <v>2.1405479418049015E-4</v>
      </c>
      <c r="F1269" s="2">
        <f>'Moving Avg'!D1269</f>
        <v>1.2692000000000001</v>
      </c>
      <c r="G1269" s="2">
        <f>'Moving Avg'!F1269</f>
        <v>1.2692000000000003</v>
      </c>
      <c r="H1269" s="2">
        <f>'Moving Avg'!G1269</f>
        <v>1.2656719999999992</v>
      </c>
      <c r="I1269" s="2">
        <f>'Moving Avg'!H1269</f>
        <v>1.2992485000000045</v>
      </c>
      <c r="J1269" s="5" t="str">
        <f>OBV!F1269</f>
        <v>NEUTRAL</v>
      </c>
      <c r="K1269" s="5" t="str">
        <f>OBV!G1269</f>
        <v>NEUTRAL</v>
      </c>
      <c r="L1269" s="5" t="str">
        <f>OBV!H1269</f>
        <v>NEUTRAL</v>
      </c>
    </row>
    <row r="1270" spans="1:12" ht="13.5" x14ac:dyDescent="0.25">
      <c r="A1270" s="3">
        <f>RSI!A1270</f>
        <v>44161</v>
      </c>
      <c r="B1270" s="2">
        <f>RSI!B1270</f>
        <v>1.2692000000000001</v>
      </c>
      <c r="C1270" s="2">
        <f>RSI!I1270</f>
        <v>66.106033614254642</v>
      </c>
      <c r="D1270" s="2">
        <f>MACD!E1270</f>
        <v>2.8201879312828027E-4</v>
      </c>
      <c r="E1270" s="2">
        <f>MACD!F1270</f>
        <v>2.2764759397004821E-4</v>
      </c>
      <c r="F1270" s="2">
        <f>'Moving Avg'!D1270</f>
        <v>1.2692000000000001</v>
      </c>
      <c r="G1270" s="2">
        <f>'Moving Avg'!F1270</f>
        <v>1.2692000000000003</v>
      </c>
      <c r="H1270" s="2">
        <f>'Moving Avg'!G1270</f>
        <v>1.2659659999999995</v>
      </c>
      <c r="I1270" s="2">
        <f>'Moving Avg'!H1270</f>
        <v>1.2987685000000044</v>
      </c>
      <c r="J1270" s="5" t="str">
        <f>OBV!F1270</f>
        <v>NEUTRAL</v>
      </c>
      <c r="K1270" s="5" t="str">
        <f>OBV!G1270</f>
        <v>NEUTRAL</v>
      </c>
      <c r="L1270" s="5" t="str">
        <f>OBV!H1270</f>
        <v>NEUTRAL</v>
      </c>
    </row>
    <row r="1271" spans="1:12" ht="13.5" x14ac:dyDescent="0.25">
      <c r="A1271" s="3">
        <f>RSI!A1271</f>
        <v>44162</v>
      </c>
      <c r="B1271" s="2">
        <f>RSI!B1271</f>
        <v>1.2692000000000001</v>
      </c>
      <c r="C1271" s="2">
        <f>RSI!I1271</f>
        <v>66.106033614254656</v>
      </c>
      <c r="D1271" s="2">
        <f>MACD!E1271</f>
        <v>2.7007395515399324E-4</v>
      </c>
      <c r="E1271" s="2">
        <f>MACD!F1271</f>
        <v>2.3613286620683722E-4</v>
      </c>
      <c r="F1271" s="2">
        <f>'Moving Avg'!D1271</f>
        <v>1.2692000000000001</v>
      </c>
      <c r="G1271" s="2">
        <f>'Moving Avg'!F1271</f>
        <v>1.2692000000000003</v>
      </c>
      <c r="H1271" s="2">
        <f>'Moving Avg'!G1271</f>
        <v>1.2662599999999993</v>
      </c>
      <c r="I1271" s="2">
        <f>'Moving Avg'!H1271</f>
        <v>1.2982885000000044</v>
      </c>
      <c r="J1271" s="5" t="str">
        <f>OBV!F1271</f>
        <v>NEUTRAL</v>
      </c>
      <c r="K1271" s="5" t="str">
        <f>OBV!G1271</f>
        <v>NEUTRAL</v>
      </c>
      <c r="L1271" s="5" t="str">
        <f>OBV!H1271</f>
        <v>NEUTRAL</v>
      </c>
    </row>
    <row r="1272" spans="1:12" ht="13.5" x14ac:dyDescent="0.25">
      <c r="A1272" s="3">
        <f>RSI!A1272</f>
        <v>44165</v>
      </c>
      <c r="B1272" s="2">
        <f>RSI!B1272</f>
        <v>1.3061</v>
      </c>
      <c r="C1272" s="2">
        <f>RSI!I1272</f>
        <v>98.952268394607927</v>
      </c>
      <c r="D1272" s="2">
        <f>MACD!E1272</f>
        <v>-2.4756956353406689E-3</v>
      </c>
      <c r="E1272" s="2">
        <f>MACD!F1272</f>
        <v>-3.0623283410266403E-4</v>
      </c>
      <c r="F1272" s="2">
        <f>'Moving Avg'!D1272</f>
        <v>1.27658</v>
      </c>
      <c r="G1272" s="2">
        <f>'Moving Avg'!F1272</f>
        <v>1.2710450000000004</v>
      </c>
      <c r="H1272" s="2">
        <f>'Moving Avg'!G1272</f>
        <v>1.2672919999999994</v>
      </c>
      <c r="I1272" s="2">
        <f>'Moving Avg'!H1272</f>
        <v>1.2979930000000044</v>
      </c>
      <c r="J1272" s="5" t="str">
        <f>OBV!F1272</f>
        <v>BULLISH</v>
      </c>
      <c r="K1272" s="5" t="str">
        <f>OBV!G1272</f>
        <v>NEUTRAL</v>
      </c>
      <c r="L1272" s="5" t="str">
        <f>OBV!H1272</f>
        <v>CONFIRMED BULLISH</v>
      </c>
    </row>
    <row r="1273" spans="1:12" ht="13.5" x14ac:dyDescent="0.25">
      <c r="A1273" s="3">
        <f>RSI!A1273</f>
        <v>44166</v>
      </c>
      <c r="B1273" s="2">
        <f>RSI!B1273</f>
        <v>1.3061</v>
      </c>
      <c r="C1273" s="2">
        <f>RSI!I1273</f>
        <v>98.952268394607927</v>
      </c>
      <c r="D1273" s="2">
        <f>MACD!E1273</f>
        <v>-5.0192393813368597E-3</v>
      </c>
      <c r="E1273" s="2">
        <f>MACD!F1273</f>
        <v>-1.2488341435495033E-3</v>
      </c>
      <c r="F1273" s="2">
        <f>'Moving Avg'!D1273</f>
        <v>1.28396</v>
      </c>
      <c r="G1273" s="2">
        <f>'Moving Avg'!F1273</f>
        <v>1.2728900000000003</v>
      </c>
      <c r="H1273" s="2">
        <f>'Moving Avg'!G1273</f>
        <v>1.2683239999999993</v>
      </c>
      <c r="I1273" s="2">
        <f>'Moving Avg'!H1273</f>
        <v>1.2976975000000044</v>
      </c>
      <c r="J1273" s="5" t="str">
        <f>OBV!F1273</f>
        <v>BULLISH</v>
      </c>
      <c r="K1273" s="5" t="str">
        <f>OBV!G1273</f>
        <v>NEUTRAL</v>
      </c>
      <c r="L1273" s="5" t="str">
        <f>OBV!H1273</f>
        <v>CONFIRMED BULLISH</v>
      </c>
    </row>
    <row r="1274" spans="1:12" ht="13.5" x14ac:dyDescent="0.25">
      <c r="A1274" s="3">
        <f>RSI!A1274</f>
        <v>44167</v>
      </c>
      <c r="B1274" s="2">
        <f>RSI!B1274</f>
        <v>1.3061</v>
      </c>
      <c r="C1274" s="2">
        <f>RSI!I1274</f>
        <v>98.952268394607927</v>
      </c>
      <c r="D1274" s="2">
        <f>MACD!E1274</f>
        <v>-7.3753578218598292E-3</v>
      </c>
      <c r="E1274" s="2">
        <f>MACD!F1274</f>
        <v>-2.4741388792115689E-3</v>
      </c>
      <c r="F1274" s="2">
        <f>'Moving Avg'!D1274</f>
        <v>1.2913399999999999</v>
      </c>
      <c r="G1274" s="2">
        <f>'Moving Avg'!F1274</f>
        <v>1.2747350000000002</v>
      </c>
      <c r="H1274" s="2">
        <f>'Moving Avg'!G1274</f>
        <v>1.2693559999999995</v>
      </c>
      <c r="I1274" s="2">
        <f>'Moving Avg'!H1274</f>
        <v>1.2974020000000044</v>
      </c>
      <c r="J1274" s="5" t="str">
        <f>OBV!F1274</f>
        <v>BULLISH</v>
      </c>
      <c r="K1274" s="5" t="str">
        <f>OBV!G1274</f>
        <v>NEUTRAL</v>
      </c>
      <c r="L1274" s="5" t="str">
        <f>OBV!H1274</f>
        <v>CONFIRMED BULLISH</v>
      </c>
    </row>
    <row r="1275" spans="1:12" ht="13.5" x14ac:dyDescent="0.25">
      <c r="A1275" s="3">
        <f>RSI!A1275</f>
        <v>44168</v>
      </c>
      <c r="B1275" s="2">
        <f>RSI!B1275</f>
        <v>1.3061</v>
      </c>
      <c r="C1275" s="2">
        <f>RSI!I1275</f>
        <v>98.952268394607927</v>
      </c>
      <c r="D1275" s="2">
        <f>MACD!E1275</f>
        <v>-9.5577827217356859E-3</v>
      </c>
      <c r="E1275" s="2">
        <f>MACD!F1275</f>
        <v>-3.8908676477163924E-3</v>
      </c>
      <c r="F1275" s="2">
        <f>'Moving Avg'!D1275</f>
        <v>1.2987199999999999</v>
      </c>
      <c r="G1275" s="2">
        <f>'Moving Avg'!F1275</f>
        <v>1.2765800000000003</v>
      </c>
      <c r="H1275" s="2">
        <f>'Moving Avg'!G1275</f>
        <v>1.2703879999999996</v>
      </c>
      <c r="I1275" s="2">
        <f>'Moving Avg'!H1275</f>
        <v>1.2971065000000044</v>
      </c>
      <c r="J1275" s="5" t="str">
        <f>OBV!F1275</f>
        <v>BULLISH</v>
      </c>
      <c r="K1275" s="5" t="str">
        <f>OBV!G1275</f>
        <v>NEUTRAL</v>
      </c>
      <c r="L1275" s="5" t="str">
        <f>OBV!H1275</f>
        <v>CONFIRMED BULLISH</v>
      </c>
    </row>
    <row r="1276" spans="1:12" ht="13.5" x14ac:dyDescent="0.25">
      <c r="A1276" s="3">
        <f>RSI!A1276</f>
        <v>44169</v>
      </c>
      <c r="B1276" s="2">
        <f>RSI!B1276</f>
        <v>1.3061</v>
      </c>
      <c r="C1276" s="2">
        <f>RSI!I1276</f>
        <v>98.952268394607927</v>
      </c>
      <c r="D1276" s="2">
        <f>MACD!E1276</f>
        <v>-1.1579251999738194E-2</v>
      </c>
      <c r="E1276" s="2">
        <f>MACD!F1276</f>
        <v>-5.4285445181207533E-3</v>
      </c>
      <c r="F1276" s="2">
        <f>'Moving Avg'!D1276</f>
        <v>1.3061</v>
      </c>
      <c r="G1276" s="2">
        <f>'Moving Avg'!F1276</f>
        <v>1.2784250000000001</v>
      </c>
      <c r="H1276" s="2">
        <f>'Moving Avg'!G1276</f>
        <v>1.2714199999999996</v>
      </c>
      <c r="I1276" s="2">
        <f>'Moving Avg'!H1276</f>
        <v>1.2968110000000044</v>
      </c>
      <c r="J1276" s="5" t="str">
        <f>OBV!F1276</f>
        <v>BULLISH</v>
      </c>
      <c r="K1276" s="5" t="str">
        <f>OBV!G1276</f>
        <v>NEUTRAL</v>
      </c>
      <c r="L1276" s="5" t="str">
        <f>OBV!H1276</f>
        <v>CONFIRMED BULLISH</v>
      </c>
    </row>
    <row r="1277" spans="1:12" ht="13.5" x14ac:dyDescent="0.25">
      <c r="A1277" s="3">
        <f>RSI!A1277</f>
        <v>44172</v>
      </c>
      <c r="B1277" s="2">
        <f>RSI!B1277</f>
        <v>1.3061</v>
      </c>
      <c r="C1277" s="2">
        <f>RSI!I1277</f>
        <v>98.952268394607927</v>
      </c>
      <c r="D1277" s="2">
        <f>MACD!E1277</f>
        <v>-1.3451579758859911E-2</v>
      </c>
      <c r="E1277" s="2">
        <f>MACD!F1277</f>
        <v>-7.0331515662685855E-3</v>
      </c>
      <c r="F1277" s="2">
        <f>'Moving Avg'!D1277</f>
        <v>1.3061</v>
      </c>
      <c r="G1277" s="2">
        <f>'Moving Avg'!F1277</f>
        <v>1.2802700000000002</v>
      </c>
      <c r="H1277" s="2">
        <f>'Moving Avg'!G1277</f>
        <v>1.2724519999999997</v>
      </c>
      <c r="I1277" s="2">
        <f>'Moving Avg'!H1277</f>
        <v>1.2965155000000042</v>
      </c>
      <c r="J1277" s="5" t="str">
        <f>OBV!F1277</f>
        <v>NEUTRAL</v>
      </c>
      <c r="K1277" s="5" t="str">
        <f>OBV!G1277</f>
        <v>NEUTRAL</v>
      </c>
      <c r="L1277" s="5" t="str">
        <f>OBV!H1277</f>
        <v>NEUTRAL</v>
      </c>
    </row>
    <row r="1278" spans="1:12" ht="13.5" x14ac:dyDescent="0.25">
      <c r="A1278" s="3">
        <f>RSI!A1278</f>
        <v>44173</v>
      </c>
      <c r="B1278" s="2">
        <f>RSI!B1278</f>
        <v>1.3061</v>
      </c>
      <c r="C1278" s="2">
        <f>RSI!I1278</f>
        <v>98.952268394607927</v>
      </c>
      <c r="D1278" s="2">
        <f>MACD!E1278</f>
        <v>-1.5185721681147957E-2</v>
      </c>
      <c r="E1278" s="2">
        <f>MACD!F1278</f>
        <v>-8.6636655892444597E-3</v>
      </c>
      <c r="F1278" s="2">
        <f>'Moving Avg'!D1278</f>
        <v>1.3061</v>
      </c>
      <c r="G1278" s="2">
        <f>'Moving Avg'!F1278</f>
        <v>1.2821150000000001</v>
      </c>
      <c r="H1278" s="2">
        <f>'Moving Avg'!G1278</f>
        <v>1.2734839999999996</v>
      </c>
      <c r="I1278" s="2">
        <f>'Moving Avg'!H1278</f>
        <v>1.2962200000000041</v>
      </c>
      <c r="J1278" s="5" t="str">
        <f>OBV!F1278</f>
        <v>NEUTRAL</v>
      </c>
      <c r="K1278" s="5" t="str">
        <f>OBV!G1278</f>
        <v>NEUTRAL</v>
      </c>
      <c r="L1278" s="5" t="str">
        <f>OBV!H1278</f>
        <v>NEUTRAL</v>
      </c>
    </row>
    <row r="1279" spans="1:12" ht="13.5" x14ac:dyDescent="0.25">
      <c r="A1279" s="3">
        <f>RSI!A1279</f>
        <v>44174</v>
      </c>
      <c r="B1279" s="2">
        <f>RSI!B1279</f>
        <v>1.3061</v>
      </c>
      <c r="C1279" s="2">
        <f>RSI!I1279</f>
        <v>98.952268394607927</v>
      </c>
      <c r="D1279" s="2">
        <f>MACD!E1279</f>
        <v>-1.6791836045548347E-2</v>
      </c>
      <c r="E1279" s="2">
        <f>MACD!F1279</f>
        <v>-1.0289299680505237E-2</v>
      </c>
      <c r="F1279" s="2">
        <f>'Moving Avg'!D1279</f>
        <v>1.3061</v>
      </c>
      <c r="G1279" s="2">
        <f>'Moving Avg'!F1279</f>
        <v>1.28396</v>
      </c>
      <c r="H1279" s="2">
        <f>'Moving Avg'!G1279</f>
        <v>1.2745159999999998</v>
      </c>
      <c r="I1279" s="2">
        <f>'Moving Avg'!H1279</f>
        <v>1.2959245000000041</v>
      </c>
      <c r="J1279" s="5" t="str">
        <f>OBV!F1279</f>
        <v>NEUTRAL</v>
      </c>
      <c r="K1279" s="5" t="str">
        <f>OBV!G1279</f>
        <v>NEUTRAL</v>
      </c>
      <c r="L1279" s="5" t="str">
        <f>OBV!H1279</f>
        <v>NEUTRAL</v>
      </c>
    </row>
    <row r="1280" spans="1:12" ht="13.5" x14ac:dyDescent="0.25">
      <c r="A1280" s="3">
        <f>RSI!A1280</f>
        <v>44175</v>
      </c>
      <c r="B1280" s="2">
        <f>RSI!B1280</f>
        <v>1.3061</v>
      </c>
      <c r="C1280" s="2">
        <f>RSI!I1280</f>
        <v>98.952268394607927</v>
      </c>
      <c r="D1280" s="2">
        <f>MACD!E1280</f>
        <v>-1.827934062112635E-2</v>
      </c>
      <c r="E1280" s="2">
        <f>MACD!F1280</f>
        <v>-1.188730786862946E-2</v>
      </c>
      <c r="F1280" s="2">
        <f>'Moving Avg'!D1280</f>
        <v>1.3061</v>
      </c>
      <c r="G1280" s="2">
        <f>'Moving Avg'!F1280</f>
        <v>1.2858050000000003</v>
      </c>
      <c r="H1280" s="2">
        <f>'Moving Avg'!G1280</f>
        <v>1.2755479999999999</v>
      </c>
      <c r="I1280" s="2">
        <f>'Moving Avg'!H1280</f>
        <v>1.2956290000000039</v>
      </c>
      <c r="J1280" s="5" t="str">
        <f>OBV!F1280</f>
        <v>NEUTRAL</v>
      </c>
      <c r="K1280" s="5" t="str">
        <f>OBV!G1280</f>
        <v>NEUTRAL</v>
      </c>
      <c r="L1280" s="5" t="str">
        <f>OBV!H1280</f>
        <v>NEUTRAL</v>
      </c>
    </row>
    <row r="1281" spans="1:12" ht="13.5" x14ac:dyDescent="0.25">
      <c r="A1281" s="3">
        <f>RSI!A1281</f>
        <v>44176</v>
      </c>
      <c r="B1281" s="2">
        <f>RSI!B1281</f>
        <v>1.3061</v>
      </c>
      <c r="C1281" s="2">
        <f>RSI!I1281</f>
        <v>98.952268394607927</v>
      </c>
      <c r="D1281" s="2">
        <f>MACD!E1281</f>
        <v>-1.9656965680384442E-2</v>
      </c>
      <c r="E1281" s="2">
        <f>MACD!F1281</f>
        <v>-1.3441239430980457E-2</v>
      </c>
      <c r="F1281" s="2">
        <f>'Moving Avg'!D1281</f>
        <v>1.3061</v>
      </c>
      <c r="G1281" s="2">
        <f>'Moving Avg'!F1281</f>
        <v>1.2876500000000002</v>
      </c>
      <c r="H1281" s="2">
        <f>'Moving Avg'!G1281</f>
        <v>1.2765799999999998</v>
      </c>
      <c r="I1281" s="2">
        <f>'Moving Avg'!H1281</f>
        <v>1.2953335000000039</v>
      </c>
      <c r="J1281" s="5" t="str">
        <f>OBV!F1281</f>
        <v>NEUTRAL</v>
      </c>
      <c r="K1281" s="5" t="str">
        <f>OBV!G1281</f>
        <v>NEUTRAL</v>
      </c>
      <c r="L1281" s="5" t="str">
        <f>OBV!H1281</f>
        <v>NEUTRAL</v>
      </c>
    </row>
    <row r="1282" spans="1:12" ht="13.5" x14ac:dyDescent="0.25">
      <c r="A1282" s="3">
        <f>RSI!A1282</f>
        <v>44179</v>
      </c>
      <c r="B1282" s="2">
        <f>RSI!B1282</f>
        <v>1.3061</v>
      </c>
      <c r="C1282" s="2">
        <f>RSI!I1282</f>
        <v>98.952268394607927</v>
      </c>
      <c r="D1282" s="2">
        <f>MACD!E1282</f>
        <v>-1.5255880291707546E-2</v>
      </c>
      <c r="E1282" s="2">
        <f>MACD!F1282</f>
        <v>-1.3804167603125876E-2</v>
      </c>
      <c r="F1282" s="2">
        <f>'Moving Avg'!D1282</f>
        <v>1.3061</v>
      </c>
      <c r="G1282" s="2">
        <f>'Moving Avg'!F1282</f>
        <v>1.2894950000000003</v>
      </c>
      <c r="H1282" s="2">
        <f>'Moving Avg'!G1282</f>
        <v>1.277318</v>
      </c>
      <c r="I1282" s="2">
        <f>'Moving Avg'!H1282</f>
        <v>1.2950380000000035</v>
      </c>
      <c r="J1282" s="5" t="str">
        <f>OBV!F1282</f>
        <v>NEUTRAL</v>
      </c>
      <c r="K1282" s="5" t="str">
        <f>OBV!G1282</f>
        <v>NEUTRAL</v>
      </c>
      <c r="L1282" s="5" t="str">
        <f>OBV!H1282</f>
        <v>NEUTRAL</v>
      </c>
    </row>
    <row r="1283" spans="1:12" ht="13.5" x14ac:dyDescent="0.25">
      <c r="A1283" s="3">
        <f>RSI!A1283</f>
        <v>44180</v>
      </c>
      <c r="B1283" s="2">
        <f>RSI!B1283</f>
        <v>1.3061</v>
      </c>
      <c r="C1283" s="2">
        <f>RSI!I1283</f>
        <v>98.952268394607927</v>
      </c>
      <c r="D1283" s="2">
        <f>MACD!E1283</f>
        <v>-1.1633880283009601E-2</v>
      </c>
      <c r="E1283" s="2">
        <f>MACD!F1283</f>
        <v>-1.3370110139102623E-2</v>
      </c>
      <c r="F1283" s="2">
        <f>'Moving Avg'!D1283</f>
        <v>1.3061</v>
      </c>
      <c r="G1283" s="2">
        <f>'Moving Avg'!F1283</f>
        <v>1.2913400000000004</v>
      </c>
      <c r="H1283" s="2">
        <f>'Moving Avg'!G1283</f>
        <v>1.2780560000000001</v>
      </c>
      <c r="I1283" s="2">
        <f>'Moving Avg'!H1283</f>
        <v>1.2947425000000035</v>
      </c>
      <c r="J1283" s="5" t="str">
        <f>OBV!F1283</f>
        <v>NEUTRAL</v>
      </c>
      <c r="K1283" s="5" t="str">
        <f>OBV!G1283</f>
        <v>NEUTRAL</v>
      </c>
      <c r="L1283" s="5" t="str">
        <f>OBV!H1283</f>
        <v>NEUTRAL</v>
      </c>
    </row>
    <row r="1284" spans="1:12" ht="13.5" x14ac:dyDescent="0.25">
      <c r="A1284" s="3">
        <f>RSI!A1284</f>
        <v>44181</v>
      </c>
      <c r="B1284" s="2">
        <f>RSI!B1284</f>
        <v>1.3061</v>
      </c>
      <c r="C1284" s="2">
        <f>RSI!I1284</f>
        <v>98.952268394607927</v>
      </c>
      <c r="D1284" s="2">
        <f>MACD!E1284</f>
        <v>-8.6635511561607981E-3</v>
      </c>
      <c r="E1284" s="2">
        <f>MACD!F1284</f>
        <v>-1.242879834251426E-2</v>
      </c>
      <c r="F1284" s="2">
        <f>'Moving Avg'!D1284</f>
        <v>1.3061</v>
      </c>
      <c r="G1284" s="2">
        <f>'Moving Avg'!F1284</f>
        <v>1.2931850000000005</v>
      </c>
      <c r="H1284" s="2">
        <f>'Moving Avg'!G1284</f>
        <v>1.278794</v>
      </c>
      <c r="I1284" s="2">
        <f>'Moving Avg'!H1284</f>
        <v>1.2944100000000034</v>
      </c>
      <c r="J1284" s="5" t="str">
        <f>OBV!F1284</f>
        <v>NEUTRAL</v>
      </c>
      <c r="K1284" s="5" t="str">
        <f>OBV!G1284</f>
        <v>NEUTRAL</v>
      </c>
      <c r="L1284" s="5" t="str">
        <f>OBV!H1284</f>
        <v>NEUTRAL</v>
      </c>
    </row>
    <row r="1285" spans="1:12" ht="13.5" x14ac:dyDescent="0.25">
      <c r="A1285" s="3">
        <f>RSI!A1285</f>
        <v>44182</v>
      </c>
      <c r="B1285" s="2">
        <f>RSI!B1285</f>
        <v>1.3061</v>
      </c>
      <c r="C1285" s="2">
        <f>RSI!I1285</f>
        <v>98.952268394607927</v>
      </c>
      <c r="D1285" s="2">
        <f>MACD!E1285</f>
        <v>-6.2376402886163973E-3</v>
      </c>
      <c r="E1285" s="2">
        <f>MACD!F1285</f>
        <v>-1.1190566731734689E-2</v>
      </c>
      <c r="F1285" s="2">
        <f>'Moving Avg'!D1285</f>
        <v>1.3061</v>
      </c>
      <c r="G1285" s="2">
        <f>'Moving Avg'!F1285</f>
        <v>1.2950300000000003</v>
      </c>
      <c r="H1285" s="2">
        <f>'Moving Avg'!G1285</f>
        <v>1.2795320000000001</v>
      </c>
      <c r="I1285" s="2">
        <f>'Moving Avg'!H1285</f>
        <v>1.2940775000000033</v>
      </c>
      <c r="J1285" s="5" t="str">
        <f>OBV!F1285</f>
        <v>NEUTRAL</v>
      </c>
      <c r="K1285" s="5" t="str">
        <f>OBV!G1285</f>
        <v>NEUTRAL</v>
      </c>
      <c r="L1285" s="5" t="str">
        <f>OBV!H1285</f>
        <v>NEUTRAL</v>
      </c>
    </row>
    <row r="1286" spans="1:12" ht="13.5" x14ac:dyDescent="0.25">
      <c r="A1286" s="3">
        <f>RSI!A1286</f>
        <v>44183</v>
      </c>
      <c r="B1286" s="2">
        <f>RSI!B1286</f>
        <v>1.3061</v>
      </c>
      <c r="C1286" s="2">
        <f>RSI!I1286</f>
        <v>98.952268394607927</v>
      </c>
      <c r="D1286" s="2">
        <f>MACD!E1286</f>
        <v>-4.2659136512113172E-3</v>
      </c>
      <c r="E1286" s="2">
        <f>MACD!F1286</f>
        <v>-9.8056361156300155E-3</v>
      </c>
      <c r="F1286" s="2">
        <f>'Moving Avg'!D1286</f>
        <v>1.3061</v>
      </c>
      <c r="G1286" s="2">
        <f>'Moving Avg'!F1286</f>
        <v>1.2968750000000004</v>
      </c>
      <c r="H1286" s="2">
        <f>'Moving Avg'!G1286</f>
        <v>1.2802700000000002</v>
      </c>
      <c r="I1286" s="2">
        <f>'Moving Avg'!H1286</f>
        <v>1.2937450000000033</v>
      </c>
      <c r="J1286" s="5" t="str">
        <f>OBV!F1286</f>
        <v>NEUTRAL</v>
      </c>
      <c r="K1286" s="5" t="str">
        <f>OBV!G1286</f>
        <v>NEUTRAL</v>
      </c>
      <c r="L1286" s="5" t="str">
        <f>OBV!H1286</f>
        <v>NEUTRAL</v>
      </c>
    </row>
    <row r="1287" spans="1:12" ht="13.5" x14ac:dyDescent="0.25">
      <c r="A1287" s="3">
        <f>RSI!A1287</f>
        <v>44186</v>
      </c>
      <c r="B1287" s="2">
        <f>RSI!B1287</f>
        <v>1.3061</v>
      </c>
      <c r="C1287" s="2">
        <f>RSI!I1287</f>
        <v>98.952268394607927</v>
      </c>
      <c r="D1287" s="2">
        <f>MACD!E1287</f>
        <v>-2.6724991785869179E-3</v>
      </c>
      <c r="E1287" s="2">
        <f>MACD!F1287</f>
        <v>-8.3790087282213967E-3</v>
      </c>
      <c r="F1287" s="2">
        <f>'Moving Avg'!D1287</f>
        <v>1.3061</v>
      </c>
      <c r="G1287" s="2">
        <f>'Moving Avg'!F1287</f>
        <v>1.2987200000000005</v>
      </c>
      <c r="H1287" s="2">
        <f>'Moving Avg'!G1287</f>
        <v>1.2810080000000001</v>
      </c>
      <c r="I1287" s="2">
        <f>'Moving Avg'!H1287</f>
        <v>1.2934125000000032</v>
      </c>
      <c r="J1287" s="5" t="str">
        <f>OBV!F1287</f>
        <v>NEUTRAL</v>
      </c>
      <c r="K1287" s="5" t="str">
        <f>OBV!G1287</f>
        <v>NEUTRAL</v>
      </c>
      <c r="L1287" s="5" t="str">
        <f>OBV!H1287</f>
        <v>NEUTRAL</v>
      </c>
    </row>
    <row r="1288" spans="1:12" ht="13.5" x14ac:dyDescent="0.25">
      <c r="A1288" s="3">
        <f>RSI!A1288</f>
        <v>44187</v>
      </c>
      <c r="B1288" s="2">
        <f>RSI!B1288</f>
        <v>1.3061</v>
      </c>
      <c r="C1288" s="2">
        <f>RSI!I1288</f>
        <v>98.952268394607927</v>
      </c>
      <c r="D1288" s="2">
        <f>MACD!E1288</f>
        <v>-1.3936416951507713E-3</v>
      </c>
      <c r="E1288" s="2">
        <f>MACD!F1288</f>
        <v>-6.9819353216072719E-3</v>
      </c>
      <c r="F1288" s="2">
        <f>'Moving Avg'!D1288</f>
        <v>1.3061</v>
      </c>
      <c r="G1288" s="2">
        <f>'Moving Avg'!F1288</f>
        <v>1.3005650000000004</v>
      </c>
      <c r="H1288" s="2">
        <f>'Moving Avg'!G1288</f>
        <v>1.2817460000000003</v>
      </c>
      <c r="I1288" s="2">
        <f>'Moving Avg'!H1288</f>
        <v>1.2931910000000031</v>
      </c>
      <c r="J1288" s="5" t="str">
        <f>OBV!F1288</f>
        <v>NEUTRAL</v>
      </c>
      <c r="K1288" s="5" t="str">
        <f>OBV!G1288</f>
        <v>NEUTRAL</v>
      </c>
      <c r="L1288" s="5" t="str">
        <f>OBV!H1288</f>
        <v>NEUTRAL</v>
      </c>
    </row>
    <row r="1289" spans="1:12" ht="13.5" x14ac:dyDescent="0.25">
      <c r="A1289" s="3">
        <f>RSI!A1289</f>
        <v>44188</v>
      </c>
      <c r="B1289" s="2">
        <f>RSI!B1289</f>
        <v>1.3061</v>
      </c>
      <c r="C1289" s="2">
        <f>RSI!I1289</f>
        <v>98.952268394607927</v>
      </c>
      <c r="D1289" s="2">
        <f>MACD!E1289</f>
        <v>-3.7580586972185692E-4</v>
      </c>
      <c r="E1289" s="2">
        <f>MACD!F1289</f>
        <v>-5.6607094312301895E-3</v>
      </c>
      <c r="F1289" s="2">
        <f>'Moving Avg'!D1289</f>
        <v>1.3061</v>
      </c>
      <c r="G1289" s="2">
        <f>'Moving Avg'!F1289</f>
        <v>1.3024100000000005</v>
      </c>
      <c r="H1289" s="2">
        <f>'Moving Avg'!G1289</f>
        <v>1.2824840000000004</v>
      </c>
      <c r="I1289" s="2">
        <f>'Moving Avg'!H1289</f>
        <v>1.2928955000000029</v>
      </c>
      <c r="J1289" s="5" t="str">
        <f>OBV!F1289</f>
        <v>NEUTRAL</v>
      </c>
      <c r="K1289" s="5" t="str">
        <f>OBV!G1289</f>
        <v>NEUTRAL</v>
      </c>
      <c r="L1289" s="5" t="str">
        <f>OBV!H1289</f>
        <v>NEUTRAL</v>
      </c>
    </row>
    <row r="1290" spans="1:12" ht="13.5" x14ac:dyDescent="0.25">
      <c r="A1290" s="3">
        <f>RSI!A1290</f>
        <v>44189</v>
      </c>
      <c r="B1290" s="2">
        <f>RSI!B1290</f>
        <v>1.3061</v>
      </c>
      <c r="C1290" s="2">
        <f>RSI!I1290</f>
        <v>98.952268394607927</v>
      </c>
      <c r="D1290" s="2">
        <f>MACD!E1290</f>
        <v>4.2592653902961963E-4</v>
      </c>
      <c r="E1290" s="2">
        <f>MACD!F1290</f>
        <v>-4.4433822371782276E-3</v>
      </c>
      <c r="F1290" s="2">
        <f>'Moving Avg'!D1290</f>
        <v>1.3061</v>
      </c>
      <c r="G1290" s="2">
        <f>'Moving Avg'!F1290</f>
        <v>1.3042550000000004</v>
      </c>
      <c r="H1290" s="2">
        <f>'Moving Avg'!G1290</f>
        <v>1.2832220000000003</v>
      </c>
      <c r="I1290" s="2">
        <f>'Moving Avg'!H1290</f>
        <v>1.2926000000000029</v>
      </c>
      <c r="J1290" s="5" t="str">
        <f>OBV!F1290</f>
        <v>NEUTRAL</v>
      </c>
      <c r="K1290" s="5" t="str">
        <f>OBV!G1290</f>
        <v>NEUTRAL</v>
      </c>
      <c r="L1290" s="5" t="str">
        <f>OBV!H1290</f>
        <v>NEUTRAL</v>
      </c>
    </row>
    <row r="1291" spans="1:12" ht="13.5" x14ac:dyDescent="0.25">
      <c r="A1291" s="3">
        <f>RSI!A1291</f>
        <v>44190</v>
      </c>
      <c r="B1291" s="2">
        <f>RSI!B1291</f>
        <v>1.3061</v>
      </c>
      <c r="C1291" s="2">
        <f>RSI!I1291</f>
        <v>98.952268394607927</v>
      </c>
      <c r="D1291" s="2">
        <f>MACD!E1291</f>
        <v>1.0492106024218018E-3</v>
      </c>
      <c r="E1291" s="2">
        <f>MACD!F1291</f>
        <v>-3.3448636692582218E-3</v>
      </c>
      <c r="F1291" s="2">
        <f>'Moving Avg'!D1291</f>
        <v>1.3061</v>
      </c>
      <c r="G1291" s="2">
        <f>'Moving Avg'!F1291</f>
        <v>1.3061000000000003</v>
      </c>
      <c r="H1291" s="2">
        <f>'Moving Avg'!G1291</f>
        <v>1.2839600000000004</v>
      </c>
      <c r="I1291" s="2">
        <f>'Moving Avg'!H1291</f>
        <v>1.2923045000000024</v>
      </c>
      <c r="J1291" s="5" t="str">
        <f>OBV!F1291</f>
        <v>NEUTRAL</v>
      </c>
      <c r="K1291" s="5" t="str">
        <f>OBV!G1291</f>
        <v>NEUTRAL</v>
      </c>
      <c r="L1291" s="5" t="str">
        <f>OBV!H1291</f>
        <v>NEUTRAL</v>
      </c>
    </row>
    <row r="1292" spans="1:12" ht="13.5" x14ac:dyDescent="0.25">
      <c r="A1292" s="3">
        <f>RSI!A1292</f>
        <v>44193</v>
      </c>
      <c r="B1292" s="2">
        <f>RSI!B1292</f>
        <v>1.3061</v>
      </c>
      <c r="C1292" s="2">
        <f>RSI!I1292</f>
        <v>98.952268394607927</v>
      </c>
      <c r="D1292" s="2">
        <f>MACD!E1292</f>
        <v>1.5255817563337715E-3</v>
      </c>
      <c r="E1292" s="2">
        <f>MACD!F1292</f>
        <v>-2.3707745841398233E-3</v>
      </c>
      <c r="F1292" s="2">
        <f>'Moving Avg'!D1292</f>
        <v>1.3061</v>
      </c>
      <c r="G1292" s="2">
        <f>'Moving Avg'!F1292</f>
        <v>1.3061000000000003</v>
      </c>
      <c r="H1292" s="2">
        <f>'Moving Avg'!G1292</f>
        <v>1.2846980000000006</v>
      </c>
      <c r="I1292" s="2">
        <f>'Moving Avg'!H1292</f>
        <v>1.2920090000000024</v>
      </c>
      <c r="J1292" s="5" t="str">
        <f>OBV!F1292</f>
        <v>NEUTRAL</v>
      </c>
      <c r="K1292" s="5" t="str">
        <f>OBV!G1292</f>
        <v>NEUTRAL</v>
      </c>
      <c r="L1292" s="5" t="str">
        <f>OBV!H1292</f>
        <v>NEUTRAL</v>
      </c>
    </row>
    <row r="1293" spans="1:12" ht="13.5" x14ac:dyDescent="0.25">
      <c r="A1293" s="3">
        <f>RSI!A1293</f>
        <v>44194</v>
      </c>
      <c r="B1293" s="2">
        <f>RSI!B1293</f>
        <v>1.3134999999999999</v>
      </c>
      <c r="C1293" s="2">
        <f>RSI!I1293</f>
        <v>99.454703281312504</v>
      </c>
      <c r="D1293" s="2">
        <f>MACD!E1293</f>
        <v>1.3332733241413486E-3</v>
      </c>
      <c r="E1293" s="2">
        <f>MACD!F1293</f>
        <v>-1.629965002483589E-3</v>
      </c>
      <c r="F1293" s="2">
        <f>'Moving Avg'!D1293</f>
        <v>1.3075800000000002</v>
      </c>
      <c r="G1293" s="2">
        <f>'Moving Avg'!F1293</f>
        <v>1.3064700000000005</v>
      </c>
      <c r="H1293" s="2">
        <f>'Moving Avg'!G1293</f>
        <v>1.2855840000000007</v>
      </c>
      <c r="I1293" s="2">
        <f>'Moving Avg'!H1293</f>
        <v>1.291750500000002</v>
      </c>
      <c r="J1293" s="5" t="str">
        <f>OBV!F1293</f>
        <v>BULLISH</v>
      </c>
      <c r="K1293" s="5" t="str">
        <f>OBV!G1293</f>
        <v>WEAK</v>
      </c>
      <c r="L1293" s="5" t="str">
        <f>OBV!H1293</f>
        <v>CONFIRMED BULLISH</v>
      </c>
    </row>
    <row r="1294" spans="1:12" ht="13.5" x14ac:dyDescent="0.25">
      <c r="A1294" s="3">
        <f>RSI!A1294</f>
        <v>44195</v>
      </c>
      <c r="B1294" s="2">
        <f>RSI!B1294</f>
        <v>1.3134999999999999</v>
      </c>
      <c r="C1294" s="2">
        <f>RSI!I1294</f>
        <v>99.454703281312504</v>
      </c>
      <c r="D1294" s="2">
        <f>MACD!E1294</f>
        <v>1.0830798422343246E-3</v>
      </c>
      <c r="E1294" s="2">
        <f>MACD!F1294</f>
        <v>-1.0873560335400063E-3</v>
      </c>
      <c r="F1294" s="2">
        <f>'Moving Avg'!D1294</f>
        <v>1.3090599999999999</v>
      </c>
      <c r="G1294" s="2">
        <f>'Moving Avg'!F1294</f>
        <v>1.3068400000000004</v>
      </c>
      <c r="H1294" s="2">
        <f>'Moving Avg'!G1294</f>
        <v>1.2864700000000004</v>
      </c>
      <c r="I1294" s="2">
        <f>'Moving Avg'!H1294</f>
        <v>1.2914920000000019</v>
      </c>
      <c r="J1294" s="5" t="str">
        <f>OBV!F1294</f>
        <v>BULLISH</v>
      </c>
      <c r="K1294" s="5" t="str">
        <f>OBV!G1294</f>
        <v>WEAK</v>
      </c>
      <c r="L1294" s="5" t="str">
        <f>OBV!H1294</f>
        <v>CONFIRMED BULLISH</v>
      </c>
    </row>
    <row r="1295" spans="1:12" ht="13.5" x14ac:dyDescent="0.25">
      <c r="A1295" s="3">
        <f>RSI!A1295</f>
        <v>44196</v>
      </c>
      <c r="B1295" s="2">
        <f>RSI!B1295</f>
        <v>1.3283</v>
      </c>
      <c r="C1295" s="2">
        <f>RSI!I1295</f>
        <v>99.741849178740352</v>
      </c>
      <c r="D1295" s="2">
        <f>MACD!E1295</f>
        <v>-3.0591026287507539E-4</v>
      </c>
      <c r="E1295" s="2">
        <f>MACD!F1295</f>
        <v>-9.3106687940702022E-4</v>
      </c>
      <c r="F1295" s="2">
        <f>'Moving Avg'!D1295</f>
        <v>1.3135000000000001</v>
      </c>
      <c r="G1295" s="2">
        <f>'Moving Avg'!F1295</f>
        <v>1.3079500000000004</v>
      </c>
      <c r="H1295" s="2">
        <f>'Moving Avg'!G1295</f>
        <v>1.2876520000000005</v>
      </c>
      <c r="I1295" s="2">
        <f>'Moving Avg'!H1295</f>
        <v>1.2913075000000021</v>
      </c>
      <c r="J1295" s="5" t="str">
        <f>OBV!F1295</f>
        <v>BULLISH</v>
      </c>
      <c r="K1295" s="5" t="str">
        <f>OBV!G1295</f>
        <v>WEAK</v>
      </c>
      <c r="L1295" s="5" t="str">
        <f>OBV!H1295</f>
        <v>CONFIRMED BULLISH</v>
      </c>
    </row>
    <row r="1296" spans="1:12" ht="13.5" x14ac:dyDescent="0.25">
      <c r="A1296" s="3">
        <f>RSI!A1296</f>
        <v>44200</v>
      </c>
      <c r="B1296" s="2">
        <f>RSI!B1296</f>
        <v>1.343</v>
      </c>
      <c r="C1296" s="2">
        <f>RSI!I1296</f>
        <v>99.834863950536231</v>
      </c>
      <c r="D1296" s="2">
        <f>MACD!E1296</f>
        <v>-2.7325445587542685E-3</v>
      </c>
      <c r="E1296" s="2">
        <f>MACD!F1296</f>
        <v>-1.29136241527647E-3</v>
      </c>
      <c r="F1296" s="2">
        <f>'Moving Avg'!D1296</f>
        <v>1.3208800000000001</v>
      </c>
      <c r="G1296" s="2">
        <f>'Moving Avg'!F1296</f>
        <v>1.3097950000000003</v>
      </c>
      <c r="H1296" s="2">
        <f>'Moving Avg'!G1296</f>
        <v>1.2891280000000003</v>
      </c>
      <c r="I1296" s="2">
        <f>'Moving Avg'!H1296</f>
        <v>1.2911965000000021</v>
      </c>
      <c r="J1296" s="5" t="str">
        <f>OBV!F1296</f>
        <v>BULLISH</v>
      </c>
      <c r="K1296" s="5" t="str">
        <f>OBV!G1296</f>
        <v>WEAK</v>
      </c>
      <c r="L1296" s="5" t="str">
        <f>OBV!H1296</f>
        <v>CONFIRMED BULLISH</v>
      </c>
    </row>
    <row r="1297" spans="1:12" ht="13.5" x14ac:dyDescent="0.25">
      <c r="A1297" s="3">
        <f>RSI!A1297</f>
        <v>44201</v>
      </c>
      <c r="B1297" s="2">
        <f>RSI!B1297</f>
        <v>1.343</v>
      </c>
      <c r="C1297" s="2">
        <f>RSI!I1297</f>
        <v>99.834863950536231</v>
      </c>
      <c r="D1297" s="2">
        <f>MACD!E1297</f>
        <v>-5.0231264765088213E-3</v>
      </c>
      <c r="E1297" s="2">
        <f>MACD!F1297</f>
        <v>-2.0377152275229404E-3</v>
      </c>
      <c r="F1297" s="2">
        <f>'Moving Avg'!D1297</f>
        <v>1.3282599999999998</v>
      </c>
      <c r="G1297" s="2">
        <f>'Moving Avg'!F1297</f>
        <v>1.3116400000000001</v>
      </c>
      <c r="H1297" s="2">
        <f>'Moving Avg'!G1297</f>
        <v>1.2906040000000005</v>
      </c>
      <c r="I1297" s="2">
        <f>'Moving Avg'!H1297</f>
        <v>1.2910855000000021</v>
      </c>
      <c r="J1297" s="5" t="str">
        <f>OBV!F1297</f>
        <v>BULLISH</v>
      </c>
      <c r="K1297" s="5" t="str">
        <f>OBV!G1297</f>
        <v>WEAK</v>
      </c>
      <c r="L1297" s="5" t="str">
        <f>OBV!H1297</f>
        <v>CONFIRMED BULLISH</v>
      </c>
    </row>
    <row r="1298" spans="1:12" ht="13.5" x14ac:dyDescent="0.25">
      <c r="A1298" s="3">
        <f>RSI!A1298</f>
        <v>44202</v>
      </c>
      <c r="B1298" s="2">
        <f>RSI!B1298</f>
        <v>1.343</v>
      </c>
      <c r="C1298" s="2">
        <f>RSI!I1298</f>
        <v>99.834863950536231</v>
      </c>
      <c r="D1298" s="2">
        <f>MACD!E1298</f>
        <v>-7.181011153079897E-3</v>
      </c>
      <c r="E1298" s="2">
        <f>MACD!F1298</f>
        <v>-3.0663744126343323E-3</v>
      </c>
      <c r="F1298" s="2">
        <f>'Moving Avg'!D1298</f>
        <v>1.33416</v>
      </c>
      <c r="G1298" s="2">
        <f>'Moving Avg'!F1298</f>
        <v>1.3134850000000002</v>
      </c>
      <c r="H1298" s="2">
        <f>'Moving Avg'!G1298</f>
        <v>1.2920800000000006</v>
      </c>
      <c r="I1298" s="2">
        <f>'Moving Avg'!H1298</f>
        <v>1.2909745000000021</v>
      </c>
      <c r="J1298" s="5" t="str">
        <f>OBV!F1298</f>
        <v>BULLISH</v>
      </c>
      <c r="K1298" s="5" t="str">
        <f>OBV!G1298</f>
        <v>WEAK</v>
      </c>
      <c r="L1298" s="5" t="str">
        <f>OBV!H1298</f>
        <v>CONFIRMED BULLISH</v>
      </c>
    </row>
    <row r="1299" spans="1:12" ht="13.5" x14ac:dyDescent="0.25">
      <c r="A1299" s="3">
        <f>RSI!A1299</f>
        <v>44203</v>
      </c>
      <c r="B1299" s="2">
        <f>RSI!B1299</f>
        <v>1.343</v>
      </c>
      <c r="C1299" s="2">
        <f>RSI!I1299</f>
        <v>99.834863950536231</v>
      </c>
      <c r="D1299" s="2">
        <f>MACD!E1299</f>
        <v>-9.2103394762843571E-3</v>
      </c>
      <c r="E1299" s="2">
        <f>MACD!F1299</f>
        <v>-4.2951674253643374E-3</v>
      </c>
      <c r="F1299" s="2">
        <f>'Moving Avg'!D1299</f>
        <v>1.34006</v>
      </c>
      <c r="G1299" s="2">
        <f>'Moving Avg'!F1299</f>
        <v>1.3153300000000001</v>
      </c>
      <c r="H1299" s="2">
        <f>'Moving Avg'!G1299</f>
        <v>1.2935560000000006</v>
      </c>
      <c r="I1299" s="2">
        <f>'Moving Avg'!H1299</f>
        <v>1.2908635000000017</v>
      </c>
      <c r="J1299" s="5" t="str">
        <f>OBV!F1299</f>
        <v>BULLISH</v>
      </c>
      <c r="K1299" s="5" t="str">
        <f>OBV!G1299</f>
        <v>WEAK</v>
      </c>
      <c r="L1299" s="5" t="str">
        <f>OBV!H1299</f>
        <v>CONFIRMED BULLISH</v>
      </c>
    </row>
    <row r="1300" spans="1:12" ht="13.5" x14ac:dyDescent="0.25">
      <c r="A1300" s="3">
        <f>RSI!A1300</f>
        <v>44204</v>
      </c>
      <c r="B1300" s="2">
        <f>RSI!B1300</f>
        <v>1.343</v>
      </c>
      <c r="C1300" s="2">
        <f>RSI!I1300</f>
        <v>99.834863950536231</v>
      </c>
      <c r="D1300" s="2">
        <f>MACD!E1300</f>
        <v>-1.1115820761116391E-2</v>
      </c>
      <c r="E1300" s="2">
        <f>MACD!F1300</f>
        <v>-5.6592980925147486E-3</v>
      </c>
      <c r="F1300" s="2">
        <f>'Moving Avg'!D1300</f>
        <v>1.343</v>
      </c>
      <c r="G1300" s="2">
        <f>'Moving Avg'!F1300</f>
        <v>1.3171750000000002</v>
      </c>
      <c r="H1300" s="2">
        <f>'Moving Avg'!G1300</f>
        <v>1.2950320000000004</v>
      </c>
      <c r="I1300" s="2">
        <f>'Moving Avg'!H1300</f>
        <v>1.2907525000000017</v>
      </c>
      <c r="J1300" s="5" t="str">
        <f>OBV!F1300</f>
        <v>BULLISH</v>
      </c>
      <c r="K1300" s="5" t="str">
        <f>OBV!G1300</f>
        <v>STRONG</v>
      </c>
      <c r="L1300" s="5" t="str">
        <f>OBV!H1300</f>
        <v>CONFIRMED BULLISH</v>
      </c>
    </row>
    <row r="1301" spans="1:12" ht="13.5" x14ac:dyDescent="0.25">
      <c r="A1301" s="3">
        <f>RSI!A1301</f>
        <v>44207</v>
      </c>
      <c r="B1301" s="2">
        <f>RSI!B1301</f>
        <v>1.343</v>
      </c>
      <c r="C1301" s="2">
        <f>RSI!I1301</f>
        <v>99.834863950536231</v>
      </c>
      <c r="D1301" s="2">
        <f>MACD!E1301</f>
        <v>-1.2902556004091847E-2</v>
      </c>
      <c r="E1301" s="2">
        <f>MACD!F1301</f>
        <v>-7.1079496748301689E-3</v>
      </c>
      <c r="F1301" s="2">
        <f>'Moving Avg'!D1301</f>
        <v>1.343</v>
      </c>
      <c r="G1301" s="2">
        <f>'Moving Avg'!F1301</f>
        <v>1.3190200000000001</v>
      </c>
      <c r="H1301" s="2">
        <f>'Moving Avg'!G1301</f>
        <v>1.2965080000000007</v>
      </c>
      <c r="I1301" s="2">
        <f>'Moving Avg'!H1301</f>
        <v>1.2906415000000016</v>
      </c>
      <c r="J1301" s="5" t="str">
        <f>OBV!F1301</f>
        <v>NEUTRAL</v>
      </c>
      <c r="K1301" s="5" t="str">
        <f>OBV!G1301</f>
        <v>NEUTRAL</v>
      </c>
      <c r="L1301" s="5" t="str">
        <f>OBV!H1301</f>
        <v>NEUTRAL</v>
      </c>
    </row>
    <row r="1302" spans="1:12" ht="13.5" x14ac:dyDescent="0.25">
      <c r="A1302" s="3">
        <f>RSI!A1302</f>
        <v>44208</v>
      </c>
      <c r="B1302" s="2">
        <f>RSI!B1302</f>
        <v>1.3798999999999999</v>
      </c>
      <c r="C1302" s="2">
        <f>RSI!I1302</f>
        <v>99.931504333424584</v>
      </c>
      <c r="D1302" s="2">
        <f>MACD!E1302</f>
        <v>-1.7309228277031519E-2</v>
      </c>
      <c r="E1302" s="2">
        <f>MACD!F1302</f>
        <v>-9.1482053952704392E-3</v>
      </c>
      <c r="F1302" s="2">
        <f>'Moving Avg'!D1302</f>
        <v>1.3503799999999999</v>
      </c>
      <c r="G1302" s="2">
        <f>'Moving Avg'!F1302</f>
        <v>1.3227100000000001</v>
      </c>
      <c r="H1302" s="2">
        <f>'Moving Avg'!G1302</f>
        <v>1.2987220000000008</v>
      </c>
      <c r="I1302" s="2">
        <f>'Moving Avg'!H1302</f>
        <v>1.2907150000000016</v>
      </c>
      <c r="J1302" s="5" t="str">
        <f>OBV!F1302</f>
        <v>BULLISH</v>
      </c>
      <c r="K1302" s="5" t="str">
        <f>OBV!G1302</f>
        <v>NEUTRAL</v>
      </c>
      <c r="L1302" s="5" t="str">
        <f>OBV!H1302</f>
        <v>CONFIRMED BULLISH</v>
      </c>
    </row>
    <row r="1303" spans="1:12" ht="13.5" x14ac:dyDescent="0.25">
      <c r="A1303" s="3">
        <f>RSI!A1303</f>
        <v>44209</v>
      </c>
      <c r="B1303" s="2">
        <f>RSI!B1303</f>
        <v>1.3798999999999999</v>
      </c>
      <c r="C1303" s="2">
        <f>RSI!I1303</f>
        <v>99.931504333424584</v>
      </c>
      <c r="D1303" s="2">
        <f>MACD!E1303</f>
        <v>-2.0267057228456897E-2</v>
      </c>
      <c r="E1303" s="2">
        <f>MACD!F1303</f>
        <v>-1.1371975761907731E-2</v>
      </c>
      <c r="F1303" s="2">
        <f>'Moving Avg'!D1303</f>
        <v>1.3577600000000001</v>
      </c>
      <c r="G1303" s="2">
        <f>'Moving Avg'!F1303</f>
        <v>1.3264</v>
      </c>
      <c r="H1303" s="2">
        <f>'Moving Avg'!G1303</f>
        <v>1.3009360000000008</v>
      </c>
      <c r="I1303" s="2">
        <f>'Moving Avg'!H1303</f>
        <v>1.2907885000000017</v>
      </c>
      <c r="J1303" s="5" t="str">
        <f>OBV!F1303</f>
        <v>BULLISH</v>
      </c>
      <c r="K1303" s="5" t="str">
        <f>OBV!G1303</f>
        <v>NEUTRAL</v>
      </c>
      <c r="L1303" s="5" t="str">
        <f>OBV!H1303</f>
        <v>CONFIRMED BULLISH</v>
      </c>
    </row>
    <row r="1304" spans="1:12" ht="13.5" x14ac:dyDescent="0.25">
      <c r="A1304" s="3">
        <f>RSI!A1304</f>
        <v>44211</v>
      </c>
      <c r="B1304" s="2">
        <f>RSI!B1304</f>
        <v>1.3798999999999999</v>
      </c>
      <c r="C1304" s="2">
        <f>RSI!I1304</f>
        <v>99.931504333424584</v>
      </c>
      <c r="D1304" s="2">
        <f>MACD!E1304</f>
        <v>-2.3110176125118231E-2</v>
      </c>
      <c r="E1304" s="2">
        <f>MACD!F1304</f>
        <v>-1.3719615834549833E-2</v>
      </c>
      <c r="F1304" s="2">
        <f>'Moving Avg'!D1304</f>
        <v>1.36514</v>
      </c>
      <c r="G1304" s="2">
        <f>'Moving Avg'!F1304</f>
        <v>1.3300899999999998</v>
      </c>
      <c r="H1304" s="2">
        <f>'Moving Avg'!G1304</f>
        <v>1.3031500000000005</v>
      </c>
      <c r="I1304" s="2">
        <f>'Moving Avg'!H1304</f>
        <v>1.2908620000000013</v>
      </c>
      <c r="J1304" s="5" t="str">
        <f>OBV!F1304</f>
        <v>BULLISH</v>
      </c>
      <c r="K1304" s="5" t="str">
        <f>OBV!G1304</f>
        <v>NEUTRAL</v>
      </c>
      <c r="L1304" s="5" t="str">
        <f>OBV!H1304</f>
        <v>CONFIRMED BULLISH</v>
      </c>
    </row>
    <row r="1305" spans="1:12" ht="13.5" x14ac:dyDescent="0.25">
      <c r="A1305" s="3">
        <f>RSI!A1305</f>
        <v>44214</v>
      </c>
      <c r="B1305" s="2">
        <f>RSI!B1305</f>
        <v>1.4168000000000001</v>
      </c>
      <c r="C1305" s="2">
        <f>RSI!I1305</f>
        <v>99.960428209897287</v>
      </c>
      <c r="D1305" s="2">
        <f>MACD!E1305</f>
        <v>-2.6287432512814624E-2</v>
      </c>
      <c r="E1305" s="2">
        <f>MACD!F1305</f>
        <v>-1.6233179170202793E-2</v>
      </c>
      <c r="F1305" s="2">
        <f>'Moving Avg'!D1305</f>
        <v>1.3799000000000001</v>
      </c>
      <c r="G1305" s="2">
        <f>'Moving Avg'!F1305</f>
        <v>1.3356249999999998</v>
      </c>
      <c r="H1305" s="2">
        <f>'Moving Avg'!G1305</f>
        <v>1.3061020000000005</v>
      </c>
      <c r="I1305" s="2">
        <f>'Moving Avg'!H1305</f>
        <v>1.2911200000000014</v>
      </c>
      <c r="J1305" s="5" t="str">
        <f>OBV!F1305</f>
        <v>BULLISH</v>
      </c>
      <c r="K1305" s="5" t="str">
        <f>OBV!G1305</f>
        <v>STRONG</v>
      </c>
      <c r="L1305" s="5" t="str">
        <f>OBV!H1305</f>
        <v>CONFIRMED BULLISH</v>
      </c>
    </row>
    <row r="1306" spans="1:12" ht="13.5" x14ac:dyDescent="0.25">
      <c r="A1306" s="3">
        <f>RSI!A1306</f>
        <v>44215</v>
      </c>
      <c r="B1306" s="2">
        <f>RSI!B1306</f>
        <v>1.4168000000000001</v>
      </c>
      <c r="C1306" s="2">
        <f>RSI!I1306</f>
        <v>99.960428209897287</v>
      </c>
      <c r="D1306" s="2">
        <f>MACD!E1306</f>
        <v>-2.7224172616989062E-2</v>
      </c>
      <c r="E1306" s="2">
        <f>MACD!F1306</f>
        <v>-1.8431377859560047E-2</v>
      </c>
      <c r="F1306" s="2">
        <f>'Moving Avg'!D1306</f>
        <v>1.39466</v>
      </c>
      <c r="G1306" s="2">
        <f>'Moving Avg'!F1306</f>
        <v>1.3411599999999997</v>
      </c>
      <c r="H1306" s="2">
        <f>'Moving Avg'!G1306</f>
        <v>1.3090540000000004</v>
      </c>
      <c r="I1306" s="2">
        <f>'Moving Avg'!H1306</f>
        <v>1.291378000000001</v>
      </c>
      <c r="J1306" s="5" t="str">
        <f>OBV!F1306</f>
        <v>BULLISH</v>
      </c>
      <c r="K1306" s="5" t="str">
        <f>OBV!G1306</f>
        <v>STRONG</v>
      </c>
      <c r="L1306" s="5" t="str">
        <f>OBV!H1306</f>
        <v>CONFIRMED BULLISH</v>
      </c>
    </row>
    <row r="1307" spans="1:12" ht="13.5" x14ac:dyDescent="0.25">
      <c r="A1307" s="3">
        <f>RSI!A1307</f>
        <v>44216</v>
      </c>
      <c r="B1307" s="2">
        <f>RSI!B1307</f>
        <v>1.3577999999999999</v>
      </c>
      <c r="C1307" s="2">
        <f>RSI!I1307</f>
        <v>56.061544756539796</v>
      </c>
      <c r="D1307" s="2">
        <f>MACD!E1307</f>
        <v>-2.4118494093285481E-2</v>
      </c>
      <c r="E1307" s="2">
        <f>MACD!F1307</f>
        <v>-1.9568801106305135E-2</v>
      </c>
      <c r="F1307" s="2">
        <f>'Moving Avg'!D1307</f>
        <v>1.3902399999999999</v>
      </c>
      <c r="G1307" s="2">
        <f>'Moving Avg'!F1307</f>
        <v>1.3437449999999997</v>
      </c>
      <c r="H1307" s="2">
        <f>'Moving Avg'!G1307</f>
        <v>1.3108260000000005</v>
      </c>
      <c r="I1307" s="2">
        <f>'Moving Avg'!H1307</f>
        <v>1.291341000000001</v>
      </c>
      <c r="J1307" s="5" t="str">
        <f>OBV!F1307</f>
        <v>BULLISH</v>
      </c>
      <c r="K1307" s="5" t="str">
        <f>OBV!G1307</f>
        <v>STRONG</v>
      </c>
      <c r="L1307" s="5" t="str">
        <f>OBV!H1307</f>
        <v>BULLISH DIVERGENCE</v>
      </c>
    </row>
    <row r="1308" spans="1:12" ht="13.5" x14ac:dyDescent="0.25">
      <c r="A1308" s="3">
        <f>RSI!A1308</f>
        <v>44217</v>
      </c>
      <c r="B1308" s="2">
        <f>RSI!B1308</f>
        <v>1.343</v>
      </c>
      <c r="C1308" s="2">
        <f>RSI!I1308</f>
        <v>50.115944910596738</v>
      </c>
      <c r="D1308" s="2">
        <f>MACD!E1308</f>
        <v>-2.0482780217525809E-2</v>
      </c>
      <c r="E1308" s="2">
        <f>MACD!F1308</f>
        <v>-1.9751596928549272E-2</v>
      </c>
      <c r="F1308" s="2">
        <f>'Moving Avg'!D1308</f>
        <v>1.38286</v>
      </c>
      <c r="G1308" s="2">
        <f>'Moving Avg'!F1308</f>
        <v>1.3455899999999998</v>
      </c>
      <c r="H1308" s="2">
        <f>'Moving Avg'!G1308</f>
        <v>1.3123020000000005</v>
      </c>
      <c r="I1308" s="2">
        <f>'Moving Avg'!H1308</f>
        <v>1.291230000000001</v>
      </c>
      <c r="J1308" s="5" t="str">
        <f>OBV!F1308</f>
        <v>BULLISH</v>
      </c>
      <c r="K1308" s="5" t="str">
        <f>OBV!G1308</f>
        <v>STRONG</v>
      </c>
      <c r="L1308" s="5" t="str">
        <f>OBV!H1308</f>
        <v>BULLISH DIVERGENCE</v>
      </c>
    </row>
    <row r="1309" spans="1:12" ht="13.5" x14ac:dyDescent="0.25">
      <c r="A1309" s="3">
        <f>RSI!A1309</f>
        <v>44218</v>
      </c>
      <c r="B1309" s="2">
        <f>RSI!B1309</f>
        <v>1.343</v>
      </c>
      <c r="C1309" s="2">
        <f>RSI!I1309</f>
        <v>50.115944910596738</v>
      </c>
      <c r="D1309" s="2">
        <f>MACD!E1309</f>
        <v>-1.7400864443440467E-2</v>
      </c>
      <c r="E1309" s="2">
        <f>MACD!F1309</f>
        <v>-1.9281450431527514E-2</v>
      </c>
      <c r="F1309" s="2">
        <f>'Moving Avg'!D1309</f>
        <v>1.37548</v>
      </c>
      <c r="G1309" s="2">
        <f>'Moving Avg'!F1309</f>
        <v>1.3474349999999997</v>
      </c>
      <c r="H1309" s="2">
        <f>'Moving Avg'!G1309</f>
        <v>1.3137780000000003</v>
      </c>
      <c r="I1309" s="2">
        <f>'Moving Avg'!H1309</f>
        <v>1.291119000000001</v>
      </c>
      <c r="J1309" s="5" t="str">
        <f>OBV!F1309</f>
        <v>BULLISH</v>
      </c>
      <c r="K1309" s="5" t="str">
        <f>OBV!G1309</f>
        <v>STRONG</v>
      </c>
      <c r="L1309" s="5" t="str">
        <f>OBV!H1309</f>
        <v>BULLISH DIVERGENCE</v>
      </c>
    </row>
    <row r="1310" spans="1:12" ht="13.5" x14ac:dyDescent="0.25">
      <c r="A1310" s="3">
        <f>RSI!A1310</f>
        <v>44221</v>
      </c>
      <c r="B1310" s="2">
        <f>RSI!B1310</f>
        <v>1.343</v>
      </c>
      <c r="C1310" s="2">
        <f>RSI!I1310</f>
        <v>50.115944910596738</v>
      </c>
      <c r="D1310" s="2">
        <f>MACD!E1310</f>
        <v>-1.4787957618234593E-2</v>
      </c>
      <c r="E1310" s="2">
        <f>MACD!F1310</f>
        <v>-1.8382751868868931E-2</v>
      </c>
      <c r="F1310" s="2">
        <f>'Moving Avg'!D1310</f>
        <v>1.3607199999999999</v>
      </c>
      <c r="G1310" s="2">
        <f>'Moving Avg'!F1310</f>
        <v>1.3492799999999998</v>
      </c>
      <c r="H1310" s="2">
        <f>'Moving Avg'!G1310</f>
        <v>1.3152540000000004</v>
      </c>
      <c r="I1310" s="2">
        <f>'Moving Avg'!H1310</f>
        <v>1.291008000000001</v>
      </c>
      <c r="J1310" s="5" t="str">
        <f>OBV!F1310</f>
        <v>BEARISH</v>
      </c>
      <c r="K1310" s="5" t="str">
        <f>OBV!G1310</f>
        <v>NEUTRAL</v>
      </c>
      <c r="L1310" s="5" t="str">
        <f>OBV!H1310</f>
        <v>CONFIRMED BEARISH</v>
      </c>
    </row>
    <row r="1311" spans="1:12" ht="13.5" x14ac:dyDescent="0.25">
      <c r="A1311" s="3">
        <f>RSI!A1311</f>
        <v>44222</v>
      </c>
      <c r="B1311" s="2">
        <f>RSI!B1311</f>
        <v>1.343</v>
      </c>
      <c r="C1311" s="2">
        <f>RSI!I1311</f>
        <v>50.115944910596738</v>
      </c>
      <c r="D1311" s="2">
        <f>MACD!E1311</f>
        <v>-1.2572284662665911E-2</v>
      </c>
      <c r="E1311" s="2">
        <f>MACD!F1311</f>
        <v>-1.7220658427628328E-2</v>
      </c>
      <c r="F1311" s="2">
        <f>'Moving Avg'!D1311</f>
        <v>1.34596</v>
      </c>
      <c r="G1311" s="2">
        <f>'Moving Avg'!F1311</f>
        <v>1.3511249999999999</v>
      </c>
      <c r="H1311" s="2">
        <f>'Moving Avg'!G1311</f>
        <v>1.3167300000000006</v>
      </c>
      <c r="I1311" s="2">
        <f>'Moving Avg'!H1311</f>
        <v>1.2908970000000008</v>
      </c>
      <c r="J1311" s="5" t="str">
        <f>OBV!F1311</f>
        <v>BEARISH</v>
      </c>
      <c r="K1311" s="5" t="str">
        <f>OBV!G1311</f>
        <v>NEUTRAL</v>
      </c>
      <c r="L1311" s="5" t="str">
        <f>OBV!H1311</f>
        <v>CONFIRMED BEARISH</v>
      </c>
    </row>
    <row r="1312" spans="1:12" ht="13.5" x14ac:dyDescent="0.25">
      <c r="A1312" s="3">
        <f>RSI!A1312</f>
        <v>44223</v>
      </c>
      <c r="B1312" s="2">
        <f>RSI!B1312</f>
        <v>1.343</v>
      </c>
      <c r="C1312" s="2">
        <f>RSI!I1312</f>
        <v>50.115944910596738</v>
      </c>
      <c r="D1312" s="2">
        <f>MACD!E1312</f>
        <v>-5.01616158166307E-3</v>
      </c>
      <c r="E1312" s="2">
        <f>MACD!F1312</f>
        <v>-1.4779759058435277E-2</v>
      </c>
      <c r="F1312" s="2">
        <f>'Moving Avg'!D1312</f>
        <v>1.343</v>
      </c>
      <c r="G1312" s="2">
        <f>'Moving Avg'!F1312</f>
        <v>1.3529699999999998</v>
      </c>
      <c r="H1312" s="2">
        <f>'Moving Avg'!G1312</f>
        <v>1.3182060000000007</v>
      </c>
      <c r="I1312" s="2">
        <f>'Moving Avg'!H1312</f>
        <v>1.2909705000000009</v>
      </c>
      <c r="J1312" s="5" t="str">
        <f>OBV!F1312</f>
        <v>BEARISH</v>
      </c>
      <c r="K1312" s="5" t="str">
        <f>OBV!G1312</f>
        <v>NEUTRAL</v>
      </c>
      <c r="L1312" s="5" t="str">
        <f>OBV!H1312</f>
        <v>CONFIRMED BEARISH</v>
      </c>
    </row>
    <row r="1313" spans="1:12" ht="13.5" x14ac:dyDescent="0.25">
      <c r="A1313" s="3">
        <f>RSI!A1313</f>
        <v>44224</v>
      </c>
      <c r="B1313" s="2">
        <f>RSI!B1313</f>
        <v>1.343</v>
      </c>
      <c r="C1313" s="2">
        <f>RSI!I1313</f>
        <v>50.115944910596738</v>
      </c>
      <c r="D1313" s="2">
        <f>MACD!E1313</f>
        <v>1.3815549243270109E-3</v>
      </c>
      <c r="E1313" s="2">
        <f>MACD!F1313</f>
        <v>-1.154749626188282E-2</v>
      </c>
      <c r="F1313" s="2">
        <f>'Moving Avg'!D1313</f>
        <v>1.343</v>
      </c>
      <c r="G1313" s="2">
        <f>'Moving Avg'!F1313</f>
        <v>1.3544449999999997</v>
      </c>
      <c r="H1313" s="2">
        <f>'Moving Avg'!G1313</f>
        <v>1.3196820000000009</v>
      </c>
      <c r="I1313" s="2">
        <f>'Moving Avg'!H1313</f>
        <v>1.2910440000000005</v>
      </c>
      <c r="J1313" s="5" t="str">
        <f>OBV!F1313</f>
        <v>NEUTRAL</v>
      </c>
      <c r="K1313" s="5" t="str">
        <f>OBV!G1313</f>
        <v>NEUTRAL</v>
      </c>
      <c r="L1313" s="5" t="str">
        <f>OBV!H1313</f>
        <v>NEUTRAL</v>
      </c>
    </row>
    <row r="1314" spans="1:12" ht="13.5" x14ac:dyDescent="0.25">
      <c r="A1314" s="3">
        <f>RSI!A1314</f>
        <v>44225</v>
      </c>
      <c r="B1314" s="2">
        <f>RSI!B1314</f>
        <v>1.343</v>
      </c>
      <c r="C1314" s="2">
        <f>RSI!I1314</f>
        <v>50.115944910596738</v>
      </c>
      <c r="D1314" s="2">
        <f>MACD!E1314</f>
        <v>6.7987794811643631E-3</v>
      </c>
      <c r="E1314" s="2">
        <f>MACD!F1314</f>
        <v>-7.8782411132733831E-3</v>
      </c>
      <c r="F1314" s="2">
        <f>'Moving Avg'!D1314</f>
        <v>1.343</v>
      </c>
      <c r="G1314" s="2">
        <f>'Moving Avg'!F1314</f>
        <v>1.3559199999999998</v>
      </c>
      <c r="H1314" s="2">
        <f>'Moving Avg'!G1314</f>
        <v>1.3211580000000009</v>
      </c>
      <c r="I1314" s="2">
        <f>'Moving Avg'!H1314</f>
        <v>1.2913020000000006</v>
      </c>
      <c r="J1314" s="5" t="str">
        <f>OBV!F1314</f>
        <v>NEUTRAL</v>
      </c>
      <c r="K1314" s="5" t="str">
        <f>OBV!G1314</f>
        <v>NEUTRAL</v>
      </c>
      <c r="L1314" s="5" t="str">
        <f>OBV!H1314</f>
        <v>NEUTRAL</v>
      </c>
    </row>
    <row r="1315" spans="1:12" ht="13.5" x14ac:dyDescent="0.25">
      <c r="A1315" s="3">
        <f>RSI!A1315</f>
        <v>44228</v>
      </c>
      <c r="B1315" s="2">
        <f>RSI!B1315</f>
        <v>1.343</v>
      </c>
      <c r="C1315" s="2">
        <f>RSI!I1315</f>
        <v>50.115944910596738</v>
      </c>
      <c r="D1315" s="2">
        <f>MACD!E1315</f>
        <v>1.706300066408617E-2</v>
      </c>
      <c r="E1315" s="2">
        <f>MACD!F1315</f>
        <v>-2.8899927578014723E-3</v>
      </c>
      <c r="F1315" s="2">
        <f>'Moving Avg'!D1315</f>
        <v>1.343</v>
      </c>
      <c r="G1315" s="2">
        <f>'Moving Avg'!F1315</f>
        <v>1.3566549999999999</v>
      </c>
      <c r="H1315" s="2">
        <f>'Moving Avg'!G1315</f>
        <v>1.3226340000000008</v>
      </c>
      <c r="I1315" s="2">
        <f>'Moving Avg'!H1315</f>
        <v>1.2915600000000003</v>
      </c>
      <c r="J1315" s="5" t="str">
        <f>OBV!F1315</f>
        <v>NEUTRAL</v>
      </c>
      <c r="K1315" s="5" t="str">
        <f>OBV!G1315</f>
        <v>NEUTRAL</v>
      </c>
      <c r="L1315" s="5" t="str">
        <f>OBV!H1315</f>
        <v>NEUTRAL</v>
      </c>
    </row>
    <row r="1316" spans="1:12" ht="13.5" x14ac:dyDescent="0.25">
      <c r="A1316" s="3">
        <f>RSI!A1316</f>
        <v>44229</v>
      </c>
      <c r="B1316" s="2">
        <f>RSI!B1316</f>
        <v>1.3357000000000001</v>
      </c>
      <c r="C1316" s="2">
        <f>RSI!I1316</f>
        <v>45.783088338930007</v>
      </c>
      <c r="D1316" s="2">
        <f>MACD!E1316</f>
        <v>2.6292085628892847E-2</v>
      </c>
      <c r="E1316" s="2">
        <f>MACD!F1316</f>
        <v>2.9464229195373917E-3</v>
      </c>
      <c r="F1316" s="2">
        <f>'Moving Avg'!D1316</f>
        <v>1.34154</v>
      </c>
      <c r="G1316" s="2">
        <f>'Moving Avg'!F1316</f>
        <v>1.35629</v>
      </c>
      <c r="H1316" s="2">
        <f>'Moving Avg'!G1316</f>
        <v>1.3239640000000008</v>
      </c>
      <c r="I1316" s="2">
        <f>'Moving Avg'!H1316</f>
        <v>1.2917815000000001</v>
      </c>
      <c r="J1316" s="5" t="str">
        <f>OBV!F1316</f>
        <v>BEARISH</v>
      </c>
      <c r="K1316" s="5" t="str">
        <f>OBV!G1316</f>
        <v>NEUTRAL</v>
      </c>
      <c r="L1316" s="5" t="str">
        <f>OBV!H1316</f>
        <v>CONFIRMED BEARISH</v>
      </c>
    </row>
    <row r="1317" spans="1:12" ht="13.5" x14ac:dyDescent="0.25">
      <c r="A1317" s="3">
        <f>RSI!A1317</f>
        <v>44230</v>
      </c>
      <c r="B1317" s="2">
        <f>RSI!B1317</f>
        <v>1.3357000000000001</v>
      </c>
      <c r="C1317" s="2">
        <f>RSI!I1317</f>
        <v>45.783088338930007</v>
      </c>
      <c r="D1317" s="2">
        <f>MACD!E1317</f>
        <v>2.5070518742301262E-2</v>
      </c>
      <c r="E1317" s="2">
        <f>MACD!F1317</f>
        <v>7.3712420840901663E-3</v>
      </c>
      <c r="F1317" s="2">
        <f>'Moving Avg'!D1317</f>
        <v>1.3400799999999999</v>
      </c>
      <c r="G1317" s="2">
        <f>'Moving Avg'!F1317</f>
        <v>1.3559249999999998</v>
      </c>
      <c r="H1317" s="2">
        <f>'Moving Avg'!G1317</f>
        <v>1.3252940000000009</v>
      </c>
      <c r="I1317" s="2">
        <f>'Moving Avg'!H1317</f>
        <v>1.292003</v>
      </c>
      <c r="J1317" s="5" t="str">
        <f>OBV!F1317</f>
        <v>BEARISH</v>
      </c>
      <c r="K1317" s="5" t="str">
        <f>OBV!G1317</f>
        <v>NEUTRAL</v>
      </c>
      <c r="L1317" s="5" t="str">
        <f>OBV!H1317</f>
        <v>CONFIRMED BEARISH</v>
      </c>
    </row>
    <row r="1318" spans="1:12" ht="13.5" x14ac:dyDescent="0.25">
      <c r="A1318" s="3">
        <f>RSI!A1318</f>
        <v>44231</v>
      </c>
      <c r="B1318" s="2">
        <f>RSI!B1318</f>
        <v>1.3357000000000001</v>
      </c>
      <c r="C1318" s="2">
        <f>RSI!I1318</f>
        <v>45.783088338930007</v>
      </c>
      <c r="D1318" s="2">
        <f>MACD!E1318</f>
        <v>2.1802675526398474E-2</v>
      </c>
      <c r="E1318" s="2">
        <f>MACD!F1318</f>
        <v>1.0257528772551828E-2</v>
      </c>
      <c r="F1318" s="2">
        <f>'Moving Avg'!D1318</f>
        <v>1.3386200000000001</v>
      </c>
      <c r="G1318" s="2">
        <f>'Moving Avg'!F1318</f>
        <v>1.3555599999999999</v>
      </c>
      <c r="H1318" s="2">
        <f>'Moving Avg'!G1318</f>
        <v>1.3266240000000011</v>
      </c>
      <c r="I1318" s="2">
        <f>'Moving Avg'!H1318</f>
        <v>1.2922244999999999</v>
      </c>
      <c r="J1318" s="5" t="str">
        <f>OBV!F1318</f>
        <v>BEARISH</v>
      </c>
      <c r="K1318" s="5" t="str">
        <f>OBV!G1318</f>
        <v>NEUTRAL</v>
      </c>
      <c r="L1318" s="5" t="str">
        <f>OBV!H1318</f>
        <v>CONFIRMED BEARISH</v>
      </c>
    </row>
    <row r="1319" spans="1:12" ht="13.5" x14ac:dyDescent="0.25">
      <c r="A1319" s="3">
        <f>RSI!A1319</f>
        <v>44232</v>
      </c>
      <c r="B1319" s="2">
        <f>RSI!B1319</f>
        <v>1.3357000000000001</v>
      </c>
      <c r="C1319" s="2">
        <f>RSI!I1319</f>
        <v>45.783088338930007</v>
      </c>
      <c r="D1319" s="2">
        <f>MACD!E1319</f>
        <v>1.9077126846971382E-2</v>
      </c>
      <c r="E1319" s="2">
        <f>MACD!F1319</f>
        <v>1.2021448387435739E-2</v>
      </c>
      <c r="F1319" s="2">
        <f>'Moving Avg'!D1319</f>
        <v>1.3371600000000001</v>
      </c>
      <c r="G1319" s="2">
        <f>'Moving Avg'!F1319</f>
        <v>1.3551949999999997</v>
      </c>
      <c r="H1319" s="2">
        <f>'Moving Avg'!G1319</f>
        <v>1.3279540000000012</v>
      </c>
      <c r="I1319" s="2">
        <f>'Moving Avg'!H1319</f>
        <v>1.292446</v>
      </c>
      <c r="J1319" s="5" t="str">
        <f>OBV!F1319</f>
        <v>BEARISH</v>
      </c>
      <c r="K1319" s="5" t="str">
        <f>OBV!G1319</f>
        <v>NEUTRAL</v>
      </c>
      <c r="L1319" s="5" t="str">
        <f>OBV!H1319</f>
        <v>CONFIRMED BEARISH</v>
      </c>
    </row>
    <row r="1320" spans="1:12" ht="13.5" x14ac:dyDescent="0.25">
      <c r="A1320" s="3">
        <f>RSI!A1320</f>
        <v>44235</v>
      </c>
      <c r="B1320" s="2">
        <f>RSI!B1320</f>
        <v>1.3357000000000001</v>
      </c>
      <c r="C1320" s="2">
        <f>RSI!I1320</f>
        <v>45.783088338930007</v>
      </c>
      <c r="D1320" s="2">
        <f>MACD!E1320</f>
        <v>1.6807513188195511E-2</v>
      </c>
      <c r="E1320" s="2">
        <f>MACD!F1320</f>
        <v>1.2978661347587694E-2</v>
      </c>
      <c r="F1320" s="2">
        <f>'Moving Avg'!D1320</f>
        <v>1.3357000000000001</v>
      </c>
      <c r="G1320" s="2">
        <f>'Moving Avg'!F1320</f>
        <v>1.3548299999999998</v>
      </c>
      <c r="H1320" s="2">
        <f>'Moving Avg'!G1320</f>
        <v>1.3292840000000012</v>
      </c>
      <c r="I1320" s="2">
        <f>'Moving Avg'!H1320</f>
        <v>1.2926674999999996</v>
      </c>
      <c r="J1320" s="5" t="str">
        <f>OBV!F1320</f>
        <v>BEARISH</v>
      </c>
      <c r="K1320" s="5" t="str">
        <f>OBV!G1320</f>
        <v>NEUTRAL</v>
      </c>
      <c r="L1320" s="5" t="str">
        <f>OBV!H1320</f>
        <v>CONFIRMED BEARISH</v>
      </c>
    </row>
    <row r="1321" spans="1:12" ht="13.5" x14ac:dyDescent="0.25">
      <c r="A1321" s="3">
        <f>RSI!A1321</f>
        <v>44236</v>
      </c>
      <c r="B1321" s="2">
        <f>RSI!B1321</f>
        <v>1.3357000000000001</v>
      </c>
      <c r="C1321" s="2">
        <f>RSI!I1321</f>
        <v>45.783088338930007</v>
      </c>
      <c r="D1321" s="2">
        <f>MACD!E1321</f>
        <v>1.4920978120058326E-2</v>
      </c>
      <c r="E1321" s="2">
        <f>MACD!F1321</f>
        <v>1.3367124702081821E-2</v>
      </c>
      <c r="F1321" s="2">
        <f>'Moving Avg'!D1321</f>
        <v>1.3357000000000001</v>
      </c>
      <c r="G1321" s="2">
        <f>'Moving Avg'!F1321</f>
        <v>1.3544649999999998</v>
      </c>
      <c r="H1321" s="2">
        <f>'Moving Avg'!G1321</f>
        <v>1.3306140000000013</v>
      </c>
      <c r="I1321" s="2">
        <f>'Moving Avg'!H1321</f>
        <v>1.2928889999999995</v>
      </c>
      <c r="J1321" s="5" t="str">
        <f>OBV!F1321</f>
        <v>NEUTRAL</v>
      </c>
      <c r="K1321" s="5" t="str">
        <f>OBV!G1321</f>
        <v>NEUTRAL</v>
      </c>
      <c r="L1321" s="5" t="str">
        <f>OBV!H1321</f>
        <v>NEUTRAL</v>
      </c>
    </row>
    <row r="1322" spans="1:12" ht="13.5" x14ac:dyDescent="0.25">
      <c r="A1322" s="3">
        <f>RSI!A1322</f>
        <v>44237</v>
      </c>
      <c r="B1322" s="2">
        <f>RSI!B1322</f>
        <v>1.3357000000000001</v>
      </c>
      <c r="C1322" s="2">
        <f>RSI!I1322</f>
        <v>45.783088338930007</v>
      </c>
      <c r="D1322" s="2">
        <f>MACD!E1322</f>
        <v>1.3356074825990216E-2</v>
      </c>
      <c r="E1322" s="2">
        <f>MACD!F1322</f>
        <v>1.33649147268635E-2</v>
      </c>
      <c r="F1322" s="2">
        <f>'Moving Avg'!D1322</f>
        <v>1.3357000000000001</v>
      </c>
      <c r="G1322" s="2">
        <f>'Moving Avg'!F1322</f>
        <v>1.3522549999999998</v>
      </c>
      <c r="H1322" s="2">
        <f>'Moving Avg'!G1322</f>
        <v>1.331206000000001</v>
      </c>
      <c r="I1322" s="2">
        <f>'Moving Avg'!H1322</f>
        <v>1.2931104999999996</v>
      </c>
      <c r="J1322" s="5" t="str">
        <f>OBV!F1322</f>
        <v>NEUTRAL</v>
      </c>
      <c r="K1322" s="5" t="str">
        <f>OBV!G1322</f>
        <v>NEUTRAL</v>
      </c>
      <c r="L1322" s="5" t="str">
        <f>OBV!H1322</f>
        <v>NEUTRAL</v>
      </c>
    </row>
    <row r="1323" spans="1:12" ht="13.5" x14ac:dyDescent="0.25">
      <c r="A1323" s="3">
        <f>RSI!A1323</f>
        <v>44238</v>
      </c>
      <c r="B1323" s="2">
        <f>RSI!B1323</f>
        <v>1.3357000000000001</v>
      </c>
      <c r="C1323" s="2">
        <f>RSI!I1323</f>
        <v>45.783088338930007</v>
      </c>
      <c r="D1323" s="2">
        <f>MACD!E1323</f>
        <v>1.2060995893873994E-2</v>
      </c>
      <c r="E1323" s="2">
        <f>MACD!F1323</f>
        <v>1.31041309602656E-2</v>
      </c>
      <c r="F1323" s="2">
        <f>'Moving Avg'!D1323</f>
        <v>1.3357000000000001</v>
      </c>
      <c r="G1323" s="2">
        <f>'Moving Avg'!F1323</f>
        <v>1.3500449999999997</v>
      </c>
      <c r="H1323" s="2">
        <f>'Moving Avg'!G1323</f>
        <v>1.3317980000000011</v>
      </c>
      <c r="I1323" s="2">
        <f>'Moving Avg'!H1323</f>
        <v>1.2933319999999995</v>
      </c>
      <c r="J1323" s="5" t="str">
        <f>OBV!F1323</f>
        <v>NEUTRAL</v>
      </c>
      <c r="K1323" s="5" t="str">
        <f>OBV!G1323</f>
        <v>NEUTRAL</v>
      </c>
      <c r="L1323" s="5" t="str">
        <f>OBV!H1323</f>
        <v>NEUTRAL</v>
      </c>
    </row>
    <row r="1324" spans="1:12" ht="13.5" x14ac:dyDescent="0.25">
      <c r="A1324" s="3">
        <f>RSI!A1324</f>
        <v>44239</v>
      </c>
      <c r="B1324" s="2">
        <f>RSI!B1324</f>
        <v>1.3504</v>
      </c>
      <c r="C1324" s="2">
        <f>RSI!I1324</f>
        <v>58.769494709635786</v>
      </c>
      <c r="D1324" s="2">
        <f>MACD!E1324</f>
        <v>9.9031876605195635E-3</v>
      </c>
      <c r="E1324" s="2">
        <f>MACD!F1324</f>
        <v>1.2463942300316394E-2</v>
      </c>
      <c r="F1324" s="2">
        <f>'Moving Avg'!D1324</f>
        <v>1.3386400000000003</v>
      </c>
      <c r="G1324" s="2">
        <f>'Moving Avg'!F1324</f>
        <v>1.3485699999999998</v>
      </c>
      <c r="H1324" s="2">
        <f>'Moving Avg'!G1324</f>
        <v>1.3326840000000011</v>
      </c>
      <c r="I1324" s="2">
        <f>'Moving Avg'!H1324</f>
        <v>1.2936269999999994</v>
      </c>
      <c r="J1324" s="5" t="str">
        <f>OBV!F1324</f>
        <v>BULLISH</v>
      </c>
      <c r="K1324" s="5" t="str">
        <f>OBV!G1324</f>
        <v>NEUTRAL</v>
      </c>
      <c r="L1324" s="5" t="str">
        <f>OBV!H1324</f>
        <v>CONFIRMED BULLISH</v>
      </c>
    </row>
    <row r="1325" spans="1:12" ht="13.5" x14ac:dyDescent="0.25">
      <c r="A1325" s="3">
        <f>RSI!A1325</f>
        <v>44242</v>
      </c>
      <c r="B1325" s="2">
        <f>RSI!B1325</f>
        <v>1.3504</v>
      </c>
      <c r="C1325" s="2">
        <f>RSI!I1325</f>
        <v>58.769494709635786</v>
      </c>
      <c r="D1325" s="2">
        <f>MACD!E1325</f>
        <v>8.0154098405349483E-3</v>
      </c>
      <c r="E1325" s="2">
        <f>MACD!F1325</f>
        <v>1.1574235808360105E-2</v>
      </c>
      <c r="F1325" s="2">
        <f>'Moving Avg'!D1325</f>
        <v>1.34158</v>
      </c>
      <c r="G1325" s="2">
        <f>'Moving Avg'!F1325</f>
        <v>1.3452499999999996</v>
      </c>
      <c r="H1325" s="2">
        <f>'Moving Avg'!G1325</f>
        <v>1.3335700000000008</v>
      </c>
      <c r="I1325" s="2">
        <f>'Moving Avg'!H1325</f>
        <v>1.2939219999999994</v>
      </c>
      <c r="J1325" s="5" t="str">
        <f>OBV!F1325</f>
        <v>BULLISH</v>
      </c>
      <c r="K1325" s="5" t="str">
        <f>OBV!G1325</f>
        <v>NEUTRAL</v>
      </c>
      <c r="L1325" s="5" t="str">
        <f>OBV!H1325</f>
        <v>CONFIRMED BULLISH</v>
      </c>
    </row>
    <row r="1326" spans="1:12" ht="13.5" x14ac:dyDescent="0.25">
      <c r="A1326" s="3">
        <f>RSI!A1326</f>
        <v>44243</v>
      </c>
      <c r="B1326" s="2">
        <f>RSI!B1326</f>
        <v>1.3504</v>
      </c>
      <c r="C1326" s="2">
        <f>RSI!I1326</f>
        <v>58.769494709635786</v>
      </c>
      <c r="D1326" s="2">
        <f>MACD!E1326</f>
        <v>5.2376305247003874E-3</v>
      </c>
      <c r="E1326" s="2">
        <f>MACD!F1326</f>
        <v>1.0306914751628161E-2</v>
      </c>
      <c r="F1326" s="2">
        <f>'Moving Avg'!D1326</f>
        <v>1.3445200000000004</v>
      </c>
      <c r="G1326" s="2">
        <f>'Moving Avg'!F1326</f>
        <v>1.3419299999999998</v>
      </c>
      <c r="H1326" s="2">
        <f>'Moving Avg'!G1326</f>
        <v>1.3344560000000008</v>
      </c>
      <c r="I1326" s="2">
        <f>'Moving Avg'!H1326</f>
        <v>1.2942169999999993</v>
      </c>
      <c r="J1326" s="5" t="str">
        <f>OBV!F1326</f>
        <v>BULLISH</v>
      </c>
      <c r="K1326" s="5" t="str">
        <f>OBV!G1326</f>
        <v>NEUTRAL</v>
      </c>
      <c r="L1326" s="5" t="str">
        <f>OBV!H1326</f>
        <v>CONFIRMED BULLISH</v>
      </c>
    </row>
    <row r="1327" spans="1:12" ht="13.5" x14ac:dyDescent="0.25">
      <c r="A1327" s="3">
        <f>RSI!A1327</f>
        <v>44244</v>
      </c>
      <c r="B1327" s="2">
        <f>RSI!B1327</f>
        <v>1.3504</v>
      </c>
      <c r="C1327" s="2">
        <f>RSI!I1327</f>
        <v>58.769494709635786</v>
      </c>
      <c r="D1327" s="2">
        <f>MACD!E1327</f>
        <v>2.8340982342349719E-3</v>
      </c>
      <c r="E1327" s="2">
        <f>MACD!F1327</f>
        <v>8.812351448149524E-3</v>
      </c>
      <c r="F1327" s="2">
        <f>'Moving Avg'!D1327</f>
        <v>1.3474600000000003</v>
      </c>
      <c r="G1327" s="2">
        <f>'Moving Avg'!F1327</f>
        <v>1.3415599999999999</v>
      </c>
      <c r="H1327" s="2">
        <f>'Moving Avg'!G1327</f>
        <v>1.3353420000000009</v>
      </c>
      <c r="I1327" s="2">
        <f>'Moving Avg'!H1327</f>
        <v>1.2945119999999992</v>
      </c>
      <c r="J1327" s="5" t="str">
        <f>OBV!F1327</f>
        <v>BULLISH</v>
      </c>
      <c r="K1327" s="5" t="str">
        <f>OBV!G1327</f>
        <v>NEUTRAL</v>
      </c>
      <c r="L1327" s="5" t="str">
        <f>OBV!H1327</f>
        <v>CONFIRMED BULLISH</v>
      </c>
    </row>
    <row r="1328" spans="1:12" ht="13.5" x14ac:dyDescent="0.25">
      <c r="A1328" s="3">
        <f>RSI!A1328</f>
        <v>44245</v>
      </c>
      <c r="B1328" s="2">
        <f>RSI!B1328</f>
        <v>1.3504</v>
      </c>
      <c r="C1328" s="2">
        <f>RSI!I1328</f>
        <v>58.769494709635786</v>
      </c>
      <c r="D1328" s="2">
        <f>MACD!E1328</f>
        <v>7.5117010655723071E-4</v>
      </c>
      <c r="E1328" s="2">
        <f>MACD!F1328</f>
        <v>7.2001151798310658E-3</v>
      </c>
      <c r="F1328" s="2">
        <f>'Moving Avg'!D1328</f>
        <v>1.3504</v>
      </c>
      <c r="G1328" s="2">
        <f>'Moving Avg'!F1328</f>
        <v>1.3419299999999998</v>
      </c>
      <c r="H1328" s="2">
        <f>'Moving Avg'!G1328</f>
        <v>1.3362280000000006</v>
      </c>
      <c r="I1328" s="2">
        <f>'Moving Avg'!H1328</f>
        <v>1.2949914999999992</v>
      </c>
      <c r="J1328" s="5" t="str">
        <f>OBV!F1328</f>
        <v>BULLISH</v>
      </c>
      <c r="K1328" s="5" t="str">
        <f>OBV!G1328</f>
        <v>NEUTRAL</v>
      </c>
      <c r="L1328" s="5" t="str">
        <f>OBV!H1328</f>
        <v>CONFIRMED BULLISH</v>
      </c>
    </row>
    <row r="1329" spans="1:12" ht="13.5" x14ac:dyDescent="0.25">
      <c r="A1329" s="3">
        <f>RSI!A1329</f>
        <v>44246</v>
      </c>
      <c r="B1329" s="2">
        <f>RSI!B1329</f>
        <v>1.3504</v>
      </c>
      <c r="C1329" s="2">
        <f>RSI!I1329</f>
        <v>58.769494709635786</v>
      </c>
      <c r="D1329" s="2">
        <f>MACD!E1329</f>
        <v>-1.0568353508149109E-3</v>
      </c>
      <c r="E1329" s="2">
        <f>MACD!F1329</f>
        <v>5.548725073701871E-3</v>
      </c>
      <c r="F1329" s="2">
        <f>'Moving Avg'!D1329</f>
        <v>1.3504</v>
      </c>
      <c r="G1329" s="2">
        <f>'Moving Avg'!F1329</f>
        <v>1.3422999999999998</v>
      </c>
      <c r="H1329" s="2">
        <f>'Moving Avg'!G1329</f>
        <v>1.3371140000000008</v>
      </c>
      <c r="I1329" s="2">
        <f>'Moving Avg'!H1329</f>
        <v>1.2954709999999992</v>
      </c>
      <c r="J1329" s="5" t="str">
        <f>OBV!F1329</f>
        <v>NEUTRAL</v>
      </c>
      <c r="K1329" s="5" t="str">
        <f>OBV!G1329</f>
        <v>NEUTRAL</v>
      </c>
      <c r="L1329" s="5" t="str">
        <f>OBV!H1329</f>
        <v>NEUTRAL</v>
      </c>
    </row>
    <row r="1330" spans="1:12" ht="13.5" x14ac:dyDescent="0.25">
      <c r="A1330" s="3">
        <f>RSI!A1330</f>
        <v>44249</v>
      </c>
      <c r="B1330" s="2">
        <f>RSI!B1330</f>
        <v>1.3504</v>
      </c>
      <c r="C1330" s="2">
        <f>RSI!I1330</f>
        <v>58.769494709635786</v>
      </c>
      <c r="D1330" s="2">
        <f>MACD!E1330</f>
        <v>-2.6288415028778989E-3</v>
      </c>
      <c r="E1330" s="2">
        <f>MACD!F1330</f>
        <v>3.9132117583859172E-3</v>
      </c>
      <c r="F1330" s="2">
        <f>'Moving Avg'!D1330</f>
        <v>1.3504</v>
      </c>
      <c r="G1330" s="2">
        <f>'Moving Avg'!F1330</f>
        <v>1.3426699999999998</v>
      </c>
      <c r="H1330" s="2">
        <f>'Moving Avg'!G1330</f>
        <v>1.3380000000000007</v>
      </c>
      <c r="I1330" s="2">
        <f>'Moving Avg'!H1330</f>
        <v>1.2959504999999993</v>
      </c>
      <c r="J1330" s="5" t="str">
        <f>OBV!F1330</f>
        <v>NEUTRAL</v>
      </c>
      <c r="K1330" s="5" t="str">
        <f>OBV!G1330</f>
        <v>NEUTRAL</v>
      </c>
      <c r="L1330" s="5" t="str">
        <f>OBV!H1330</f>
        <v>NEUTRAL</v>
      </c>
    </row>
    <row r="1331" spans="1:12" ht="13.5" x14ac:dyDescent="0.25">
      <c r="A1331" s="3">
        <f>RSI!A1331</f>
        <v>44250</v>
      </c>
      <c r="B1331" s="2">
        <f>RSI!B1331</f>
        <v>1.3504</v>
      </c>
      <c r="C1331" s="2">
        <f>RSI!I1331</f>
        <v>58.769494709635779</v>
      </c>
      <c r="D1331" s="2">
        <f>MACD!E1331</f>
        <v>-3.9980333142903834E-3</v>
      </c>
      <c r="E1331" s="2">
        <f>MACD!F1331</f>
        <v>2.3309627438506575E-3</v>
      </c>
      <c r="F1331" s="2">
        <f>'Moving Avg'!D1331</f>
        <v>1.3504</v>
      </c>
      <c r="G1331" s="2">
        <f>'Moving Avg'!F1331</f>
        <v>1.34304</v>
      </c>
      <c r="H1331" s="2">
        <f>'Moving Avg'!G1331</f>
        <v>1.3388860000000005</v>
      </c>
      <c r="I1331" s="2">
        <f>'Moving Avg'!H1331</f>
        <v>1.2964299999999991</v>
      </c>
      <c r="J1331" s="5" t="str">
        <f>OBV!F1331</f>
        <v>NEUTRAL</v>
      </c>
      <c r="K1331" s="5" t="str">
        <f>OBV!G1331</f>
        <v>NEUTRAL</v>
      </c>
      <c r="L1331" s="5" t="str">
        <f>OBV!H1331</f>
        <v>NEUTRAL</v>
      </c>
    </row>
    <row r="1332" spans="1:12" ht="13.5" x14ac:dyDescent="0.25">
      <c r="A1332" s="3">
        <f>RSI!A1332</f>
        <v>44251</v>
      </c>
      <c r="B1332" s="2">
        <f>RSI!B1332</f>
        <v>1.3504</v>
      </c>
      <c r="C1332" s="2">
        <f>RSI!I1332</f>
        <v>58.769494709635779</v>
      </c>
      <c r="D1332" s="2">
        <f>MACD!E1332</f>
        <v>-5.1927216757754469E-3</v>
      </c>
      <c r="E1332" s="2">
        <f>MACD!F1332</f>
        <v>8.2622585992543672E-4</v>
      </c>
      <c r="F1332" s="2">
        <f>'Moving Avg'!D1332</f>
        <v>1.3504</v>
      </c>
      <c r="G1332" s="2">
        <f>'Moving Avg'!F1332</f>
        <v>1.34341</v>
      </c>
      <c r="H1332" s="2">
        <f>'Moving Avg'!G1332</f>
        <v>1.3397720000000004</v>
      </c>
      <c r="I1332" s="2">
        <f>'Moving Avg'!H1332</f>
        <v>1.296909499999999</v>
      </c>
      <c r="J1332" s="5" t="str">
        <f>OBV!F1332</f>
        <v>NEUTRAL</v>
      </c>
      <c r="K1332" s="5" t="str">
        <f>OBV!G1332</f>
        <v>NEUTRAL</v>
      </c>
      <c r="L1332" s="5" t="str">
        <f>OBV!H1332</f>
        <v>NEUTRAL</v>
      </c>
    </row>
    <row r="1333" spans="1:12" ht="13.5" x14ac:dyDescent="0.25">
      <c r="A1333" s="3">
        <f>RSI!A1333</f>
        <v>44252</v>
      </c>
      <c r="B1333" s="2">
        <f>RSI!B1333</f>
        <v>1.3504</v>
      </c>
      <c r="C1333" s="2">
        <f>RSI!I1333</f>
        <v>58.769494709635786</v>
      </c>
      <c r="D1333" s="2">
        <f>MACD!E1333</f>
        <v>-6.2370761279273434E-3</v>
      </c>
      <c r="E1333" s="2">
        <f>MACD!F1333</f>
        <v>-5.8643453764511922E-4</v>
      </c>
      <c r="F1333" s="2">
        <f>'Moving Avg'!D1333</f>
        <v>1.3504</v>
      </c>
      <c r="G1333" s="2">
        <f>'Moving Avg'!F1333</f>
        <v>1.3437800000000002</v>
      </c>
      <c r="H1333" s="2">
        <f>'Moving Avg'!G1333</f>
        <v>1.3406580000000006</v>
      </c>
      <c r="I1333" s="2">
        <f>'Moving Avg'!H1333</f>
        <v>1.2973889999999988</v>
      </c>
      <c r="J1333" s="5" t="str">
        <f>OBV!F1333</f>
        <v>NEUTRAL</v>
      </c>
      <c r="K1333" s="5" t="str">
        <f>OBV!G1333</f>
        <v>NEUTRAL</v>
      </c>
      <c r="L1333" s="5" t="str">
        <f>OBV!H1333</f>
        <v>NEUTRAL</v>
      </c>
    </row>
    <row r="1334" spans="1:12" ht="13.5" x14ac:dyDescent="0.25">
      <c r="A1334" s="3">
        <f>RSI!A1334</f>
        <v>44253</v>
      </c>
      <c r="B1334" s="2">
        <f>RSI!B1334</f>
        <v>1.3504</v>
      </c>
      <c r="C1334" s="2">
        <f>RSI!I1334</f>
        <v>58.769494709635786</v>
      </c>
      <c r="D1334" s="2">
        <f>MACD!E1334</f>
        <v>-4.8902076659047555E-3</v>
      </c>
      <c r="E1334" s="2">
        <f>MACD!F1334</f>
        <v>-1.4471891632970467E-3</v>
      </c>
      <c r="F1334" s="2">
        <f>'Moving Avg'!D1334</f>
        <v>1.3504</v>
      </c>
      <c r="G1334" s="2">
        <f>'Moving Avg'!F1334</f>
        <v>1.3441500000000002</v>
      </c>
      <c r="H1334" s="2">
        <f>'Moving Avg'!G1334</f>
        <v>1.3415440000000003</v>
      </c>
      <c r="I1334" s="2">
        <f>'Moving Avg'!H1334</f>
        <v>1.297868499999999</v>
      </c>
      <c r="J1334" s="5" t="str">
        <f>OBV!F1334</f>
        <v>NEUTRAL</v>
      </c>
      <c r="K1334" s="5" t="str">
        <f>OBV!G1334</f>
        <v>NEUTRAL</v>
      </c>
      <c r="L1334" s="5" t="str">
        <f>OBV!H1334</f>
        <v>NEUTRAL</v>
      </c>
    </row>
    <row r="1335" spans="1:12" ht="13.5" x14ac:dyDescent="0.25">
      <c r="A1335" s="3">
        <f>RSI!A1335</f>
        <v>44256</v>
      </c>
      <c r="B1335" s="2">
        <f>RSI!B1335</f>
        <v>1.3504</v>
      </c>
      <c r="C1335" s="2">
        <f>RSI!I1335</f>
        <v>58.769494709635786</v>
      </c>
      <c r="D1335" s="2">
        <f>MACD!E1335</f>
        <v>-3.7792399800933296E-3</v>
      </c>
      <c r="E1335" s="2">
        <f>MACD!F1335</f>
        <v>-1.9135993266563033E-3</v>
      </c>
      <c r="F1335" s="2">
        <f>'Moving Avg'!D1335</f>
        <v>1.3504</v>
      </c>
      <c r="G1335" s="2">
        <f>'Moving Avg'!F1335</f>
        <v>1.3445200000000004</v>
      </c>
      <c r="H1335" s="2">
        <f>'Moving Avg'!G1335</f>
        <v>1.3424300000000005</v>
      </c>
      <c r="I1335" s="2">
        <f>'Moving Avg'!H1335</f>
        <v>1.2983479999999989</v>
      </c>
      <c r="J1335" s="5" t="str">
        <f>OBV!F1335</f>
        <v>NEUTRAL</v>
      </c>
      <c r="K1335" s="5" t="str">
        <f>OBV!G1335</f>
        <v>NEUTRAL</v>
      </c>
      <c r="L1335" s="5" t="str">
        <f>OBV!H1335</f>
        <v>NEUTRAL</v>
      </c>
    </row>
    <row r="1336" spans="1:12" ht="13.5" x14ac:dyDescent="0.25">
      <c r="A1336" s="3">
        <f>RSI!A1336</f>
        <v>44257</v>
      </c>
      <c r="B1336" s="2">
        <f>RSI!B1336</f>
        <v>1.3504</v>
      </c>
      <c r="C1336" s="2">
        <f>RSI!I1336</f>
        <v>58.769494709635786</v>
      </c>
      <c r="D1336" s="2">
        <f>MACD!E1336</f>
        <v>-2.8657554401543273E-3</v>
      </c>
      <c r="E1336" s="2">
        <f>MACD!F1336</f>
        <v>-2.1040305493559082E-3</v>
      </c>
      <c r="F1336" s="2">
        <f>'Moving Avg'!D1336</f>
        <v>1.3504</v>
      </c>
      <c r="G1336" s="2">
        <f>'Moving Avg'!F1336</f>
        <v>1.3452550000000003</v>
      </c>
      <c r="H1336" s="2">
        <f>'Moving Avg'!G1336</f>
        <v>1.3433160000000004</v>
      </c>
      <c r="I1336" s="2">
        <f>'Moving Avg'!H1336</f>
        <v>1.2988274999999987</v>
      </c>
      <c r="J1336" s="5" t="str">
        <f>OBV!F1336</f>
        <v>NEUTRAL</v>
      </c>
      <c r="K1336" s="5" t="str">
        <f>OBV!G1336</f>
        <v>NEUTRAL</v>
      </c>
      <c r="L1336" s="5" t="str">
        <f>OBV!H1336</f>
        <v>NEUTRAL</v>
      </c>
    </row>
    <row r="1337" spans="1:12" ht="13.5" x14ac:dyDescent="0.25">
      <c r="A1337" s="3">
        <f>RSI!A1337</f>
        <v>44258</v>
      </c>
      <c r="B1337" s="2">
        <f>RSI!B1337</f>
        <v>1.3504</v>
      </c>
      <c r="C1337" s="2">
        <f>RSI!I1337</f>
        <v>58.769494709635786</v>
      </c>
      <c r="D1337" s="2">
        <f>MACD!E1337</f>
        <v>-2.117404242878429E-3</v>
      </c>
      <c r="E1337" s="2">
        <f>MACD!F1337</f>
        <v>-2.1067052880604127E-3</v>
      </c>
      <c r="F1337" s="2">
        <f>'Moving Avg'!D1337</f>
        <v>1.3504</v>
      </c>
      <c r="G1337" s="2">
        <f>'Moving Avg'!F1337</f>
        <v>1.3459900000000002</v>
      </c>
      <c r="H1337" s="2">
        <f>'Moving Avg'!G1337</f>
        <v>1.3442020000000006</v>
      </c>
      <c r="I1337" s="2">
        <f>'Moving Avg'!H1337</f>
        <v>1.2993069999999989</v>
      </c>
      <c r="J1337" s="5" t="str">
        <f>OBV!F1337</f>
        <v>NEUTRAL</v>
      </c>
      <c r="K1337" s="5" t="str">
        <f>OBV!G1337</f>
        <v>NEUTRAL</v>
      </c>
      <c r="L1337" s="5" t="str">
        <f>OBV!H1337</f>
        <v>NEUTRAL</v>
      </c>
    </row>
    <row r="1338" spans="1:12" ht="13.5" x14ac:dyDescent="0.25">
      <c r="A1338" s="3">
        <f>RSI!A1338</f>
        <v>44259</v>
      </c>
      <c r="B1338" s="2">
        <f>RSI!B1338</f>
        <v>1.3504</v>
      </c>
      <c r="C1338" s="2">
        <f>RSI!I1338</f>
        <v>58.769494709635786</v>
      </c>
      <c r="D1338" s="2">
        <f>MACD!E1338</f>
        <v>-1.5069592393959219E-3</v>
      </c>
      <c r="E1338" s="2">
        <f>MACD!F1338</f>
        <v>-1.9867560783275147E-3</v>
      </c>
      <c r="F1338" s="2">
        <f>'Moving Avg'!D1338</f>
        <v>1.3504</v>
      </c>
      <c r="G1338" s="2">
        <f>'Moving Avg'!F1338</f>
        <v>1.3467250000000004</v>
      </c>
      <c r="H1338" s="2">
        <f>'Moving Avg'!G1338</f>
        <v>1.3450880000000003</v>
      </c>
      <c r="I1338" s="2">
        <f>'Moving Avg'!H1338</f>
        <v>1.2997864999999988</v>
      </c>
      <c r="J1338" s="5" t="str">
        <f>OBV!F1338</f>
        <v>NEUTRAL</v>
      </c>
      <c r="K1338" s="5" t="str">
        <f>OBV!G1338</f>
        <v>NEUTRAL</v>
      </c>
      <c r="L1338" s="5" t="str">
        <f>OBV!H1338</f>
        <v>NEUTRAL</v>
      </c>
    </row>
    <row r="1339" spans="1:12" ht="13.5" x14ac:dyDescent="0.25">
      <c r="A1339" s="3">
        <f>RSI!A1339</f>
        <v>44260</v>
      </c>
      <c r="B1339" s="2">
        <f>RSI!B1339</f>
        <v>1.3504</v>
      </c>
      <c r="C1339" s="2">
        <f>RSI!I1339</f>
        <v>58.769494709635786</v>
      </c>
      <c r="D1339" s="2">
        <f>MACD!E1339</f>
        <v>-1.0115170373581339E-3</v>
      </c>
      <c r="E1339" s="2">
        <f>MACD!F1339</f>
        <v>-1.7917082701336387E-3</v>
      </c>
      <c r="F1339" s="2">
        <f>'Moving Avg'!D1339</f>
        <v>1.3504</v>
      </c>
      <c r="G1339" s="2">
        <f>'Moving Avg'!F1339</f>
        <v>1.3474600000000003</v>
      </c>
      <c r="H1339" s="2">
        <f>'Moving Avg'!G1339</f>
        <v>1.3459740000000002</v>
      </c>
      <c r="I1339" s="2">
        <f>'Moving Avg'!H1339</f>
        <v>1.3002659999999986</v>
      </c>
      <c r="J1339" s="5" t="str">
        <f>OBV!F1339</f>
        <v>NEUTRAL</v>
      </c>
      <c r="K1339" s="5" t="str">
        <f>OBV!G1339</f>
        <v>NEUTRAL</v>
      </c>
      <c r="L1339" s="5" t="str">
        <f>OBV!H1339</f>
        <v>NEUTRAL</v>
      </c>
    </row>
    <row r="1340" spans="1:12" ht="13.5" x14ac:dyDescent="0.25">
      <c r="A1340" s="3">
        <f>RSI!A1340</f>
        <v>44263</v>
      </c>
      <c r="B1340" s="2">
        <f>RSI!B1340</f>
        <v>1.3504</v>
      </c>
      <c r="C1340" s="2">
        <f>RSI!I1340</f>
        <v>58.769494709635779</v>
      </c>
      <c r="D1340" s="2">
        <f>MACD!E1340</f>
        <v>-6.1182281026450624E-4</v>
      </c>
      <c r="E1340" s="2">
        <f>MACD!F1340</f>
        <v>-1.5557311781598123E-3</v>
      </c>
      <c r="F1340" s="2">
        <f>'Moving Avg'!D1340</f>
        <v>1.3504</v>
      </c>
      <c r="G1340" s="2">
        <f>'Moving Avg'!F1340</f>
        <v>1.3481950000000003</v>
      </c>
      <c r="H1340" s="2">
        <f>'Moving Avg'!G1340</f>
        <v>1.3468600000000002</v>
      </c>
      <c r="I1340" s="2">
        <f>'Moving Avg'!H1340</f>
        <v>1.3007454999999986</v>
      </c>
      <c r="J1340" s="5" t="str">
        <f>OBV!F1340</f>
        <v>NEUTRAL</v>
      </c>
      <c r="K1340" s="5" t="str">
        <f>OBV!G1340</f>
        <v>NEUTRAL</v>
      </c>
      <c r="L1340" s="5" t="str">
        <f>OBV!H1340</f>
        <v>NEUTRAL</v>
      </c>
    </row>
    <row r="1341" spans="1:12" ht="13.5" x14ac:dyDescent="0.25">
      <c r="A1341" s="3">
        <f>RSI!A1341</f>
        <v>44264</v>
      </c>
      <c r="B1341" s="2">
        <f>RSI!B1341</f>
        <v>1.3504</v>
      </c>
      <c r="C1341" s="2">
        <f>RSI!I1341</f>
        <v>58.769494709635786</v>
      </c>
      <c r="D1341" s="2">
        <f>MACD!E1341</f>
        <v>-2.9169972282372392E-4</v>
      </c>
      <c r="E1341" s="2">
        <f>MACD!F1341</f>
        <v>-1.3029248870925947E-3</v>
      </c>
      <c r="F1341" s="2">
        <f>'Moving Avg'!D1341</f>
        <v>1.3504</v>
      </c>
      <c r="G1341" s="2">
        <f>'Moving Avg'!F1341</f>
        <v>1.3489300000000004</v>
      </c>
      <c r="H1341" s="2">
        <f>'Moving Avg'!G1341</f>
        <v>1.3477460000000001</v>
      </c>
      <c r="I1341" s="2">
        <f>'Moving Avg'!H1341</f>
        <v>1.3012249999999985</v>
      </c>
      <c r="J1341" s="5" t="str">
        <f>OBV!F1341</f>
        <v>NEUTRAL</v>
      </c>
      <c r="K1341" s="5" t="str">
        <f>OBV!G1341</f>
        <v>NEUTRAL</v>
      </c>
      <c r="L1341" s="5" t="str">
        <f>OBV!H1341</f>
        <v>NEUTRAL</v>
      </c>
    </row>
    <row r="1342" spans="1:12" ht="13.5" x14ac:dyDescent="0.25">
      <c r="A1342" s="3">
        <f>RSI!A1342</f>
        <v>44265</v>
      </c>
      <c r="B1342" s="2">
        <f>RSI!B1342</f>
        <v>1.3504</v>
      </c>
      <c r="C1342" s="2">
        <f>RSI!I1342</f>
        <v>58.769494709635786</v>
      </c>
      <c r="D1342" s="2">
        <f>MACD!E1342</f>
        <v>-3.7566822716827986E-5</v>
      </c>
      <c r="E1342" s="2">
        <f>MACD!F1342</f>
        <v>-1.0498532742174414E-3</v>
      </c>
      <c r="F1342" s="2">
        <f>'Moving Avg'!D1342</f>
        <v>1.3504</v>
      </c>
      <c r="G1342" s="2">
        <f>'Moving Avg'!F1342</f>
        <v>1.3496650000000003</v>
      </c>
      <c r="H1342" s="2">
        <f>'Moving Avg'!G1342</f>
        <v>1.3486320000000001</v>
      </c>
      <c r="I1342" s="2">
        <f>'Moving Avg'!H1342</f>
        <v>1.3017044999999985</v>
      </c>
      <c r="J1342" s="5" t="str">
        <f>OBV!F1342</f>
        <v>NEUTRAL</v>
      </c>
      <c r="K1342" s="5" t="str">
        <f>OBV!G1342</f>
        <v>NEUTRAL</v>
      </c>
      <c r="L1342" s="5" t="str">
        <f>OBV!H1342</f>
        <v>NEUTRAL</v>
      </c>
    </row>
    <row r="1343" spans="1:12" ht="13.5" x14ac:dyDescent="0.25">
      <c r="A1343" s="3">
        <f>RSI!A1343</f>
        <v>44266</v>
      </c>
      <c r="B1343" s="2">
        <f>RSI!B1343</f>
        <v>1.3504</v>
      </c>
      <c r="C1343" s="2">
        <f>RSI!I1343</f>
        <v>58.769494709635786</v>
      </c>
      <c r="D1343" s="2">
        <f>MACD!E1343</f>
        <v>1.6196826224113003E-4</v>
      </c>
      <c r="E1343" s="2">
        <f>MACD!F1343</f>
        <v>-8.0748896692572718E-4</v>
      </c>
      <c r="F1343" s="2">
        <f>'Moving Avg'!D1343</f>
        <v>1.3504</v>
      </c>
      <c r="G1343" s="2">
        <f>'Moving Avg'!F1343</f>
        <v>1.3504000000000003</v>
      </c>
      <c r="H1343" s="2">
        <f>'Moving Avg'!G1343</f>
        <v>1.3493700000000002</v>
      </c>
      <c r="I1343" s="2">
        <f>'Moving Avg'!H1343</f>
        <v>1.3021839999999982</v>
      </c>
      <c r="J1343" s="5" t="str">
        <f>OBV!F1343</f>
        <v>NEUTRAL</v>
      </c>
      <c r="K1343" s="5" t="str">
        <f>OBV!G1343</f>
        <v>NEUTRAL</v>
      </c>
      <c r="L1343" s="5" t="str">
        <f>OBV!H1343</f>
        <v>NEUTRAL</v>
      </c>
    </row>
    <row r="1344" spans="1:12" ht="13.5" x14ac:dyDescent="0.25">
      <c r="A1344" s="3">
        <f>RSI!A1344</f>
        <v>44267</v>
      </c>
      <c r="B1344" s="2">
        <f>RSI!B1344</f>
        <v>1.3504</v>
      </c>
      <c r="C1344" s="2">
        <f>RSI!I1344</f>
        <v>58.769494709635786</v>
      </c>
      <c r="D1344" s="2">
        <f>MACD!E1344</f>
        <v>3.1645337709740318E-4</v>
      </c>
      <c r="E1344" s="2">
        <f>MACD!F1344</f>
        <v>-5.8270049812110113E-4</v>
      </c>
      <c r="F1344" s="2">
        <f>'Moving Avg'!D1344</f>
        <v>1.3504</v>
      </c>
      <c r="G1344" s="2">
        <f>'Moving Avg'!F1344</f>
        <v>1.3504000000000003</v>
      </c>
      <c r="H1344" s="2">
        <f>'Moving Avg'!G1344</f>
        <v>1.3501080000000001</v>
      </c>
      <c r="I1344" s="2">
        <f>'Moving Avg'!H1344</f>
        <v>1.3026634999999984</v>
      </c>
      <c r="J1344" s="5" t="str">
        <f>OBV!F1344</f>
        <v>NEUTRAL</v>
      </c>
      <c r="K1344" s="5" t="str">
        <f>OBV!G1344</f>
        <v>NEUTRAL</v>
      </c>
      <c r="L1344" s="5" t="str">
        <f>OBV!H1344</f>
        <v>NEUTRAL</v>
      </c>
    </row>
    <row r="1345" spans="1:12" ht="13.5" x14ac:dyDescent="0.25">
      <c r="A1345" s="3">
        <f>RSI!A1345</f>
        <v>44270</v>
      </c>
      <c r="B1345" s="2">
        <f>RSI!B1345</f>
        <v>1.3504</v>
      </c>
      <c r="C1345" s="2">
        <f>RSI!I1345</f>
        <v>58.769494709635786</v>
      </c>
      <c r="D1345" s="2">
        <f>MACD!E1345</f>
        <v>4.3388241720299092E-4</v>
      </c>
      <c r="E1345" s="2">
        <f>MACD!F1345</f>
        <v>-3.7938391505628271E-4</v>
      </c>
      <c r="F1345" s="2">
        <f>'Moving Avg'!D1345</f>
        <v>1.3504</v>
      </c>
      <c r="G1345" s="2">
        <f>'Moving Avg'!F1345</f>
        <v>1.3504000000000003</v>
      </c>
      <c r="H1345" s="2">
        <f>'Moving Avg'!G1345</f>
        <v>1.3505500000000001</v>
      </c>
      <c r="I1345" s="2">
        <f>'Moving Avg'!H1345</f>
        <v>1.3031429999999984</v>
      </c>
      <c r="J1345" s="5" t="str">
        <f>OBV!F1345</f>
        <v>NEUTRAL</v>
      </c>
      <c r="K1345" s="5" t="str">
        <f>OBV!G1345</f>
        <v>NEUTRAL</v>
      </c>
      <c r="L1345" s="5" t="str">
        <f>OBV!H1345</f>
        <v>NEUTRAL</v>
      </c>
    </row>
    <row r="1346" spans="1:12" ht="13.5" x14ac:dyDescent="0.25">
      <c r="A1346" s="3">
        <f>RSI!A1346</f>
        <v>44271</v>
      </c>
      <c r="B1346" s="2">
        <f>RSI!B1346</f>
        <v>1.3504</v>
      </c>
      <c r="C1346" s="2">
        <f>RSI!I1346</f>
        <v>58.769494709635786</v>
      </c>
      <c r="D1346" s="2">
        <f>MACD!E1346</f>
        <v>5.2094069743136018E-4</v>
      </c>
      <c r="E1346" s="2">
        <f>MACD!F1346</f>
        <v>-1.9931899255875413E-4</v>
      </c>
      <c r="F1346" s="2">
        <f>'Moving Avg'!D1346</f>
        <v>1.3504</v>
      </c>
      <c r="G1346" s="2">
        <f>'Moving Avg'!F1346</f>
        <v>1.3504000000000003</v>
      </c>
      <c r="H1346" s="2">
        <f>'Moving Avg'!G1346</f>
        <v>1.350698</v>
      </c>
      <c r="I1346" s="2">
        <f>'Moving Avg'!H1346</f>
        <v>1.3036224999999986</v>
      </c>
      <c r="J1346" s="5" t="str">
        <f>OBV!F1346</f>
        <v>NEUTRAL</v>
      </c>
      <c r="K1346" s="5" t="str">
        <f>OBV!G1346</f>
        <v>NEUTRAL</v>
      </c>
      <c r="L1346" s="5" t="str">
        <f>OBV!H1346</f>
        <v>NEUTRAL</v>
      </c>
    </row>
    <row r="1347" spans="1:12" ht="13.5" x14ac:dyDescent="0.25">
      <c r="A1347" s="3">
        <f>RSI!A1347</f>
        <v>44272</v>
      </c>
      <c r="B1347" s="2">
        <f>RSI!B1347</f>
        <v>1.3504</v>
      </c>
      <c r="C1347" s="2">
        <f>RSI!I1347</f>
        <v>58.769494709635779</v>
      </c>
      <c r="D1347" s="2">
        <f>MACD!E1347</f>
        <v>5.8321210561684822E-4</v>
      </c>
      <c r="E1347" s="2">
        <f>MACD!F1347</f>
        <v>-4.2812772923633662E-5</v>
      </c>
      <c r="F1347" s="2">
        <f>'Moving Avg'!D1347</f>
        <v>1.3504</v>
      </c>
      <c r="G1347" s="2">
        <f>'Moving Avg'!F1347</f>
        <v>1.3504000000000003</v>
      </c>
      <c r="H1347" s="2">
        <f>'Moving Avg'!G1347</f>
        <v>1.350846</v>
      </c>
      <c r="I1347" s="2">
        <f>'Moving Avg'!H1347</f>
        <v>1.3041019999999983</v>
      </c>
      <c r="J1347" s="5" t="str">
        <f>OBV!F1347</f>
        <v>NEUTRAL</v>
      </c>
      <c r="K1347" s="5" t="str">
        <f>OBV!G1347</f>
        <v>NEUTRAL</v>
      </c>
      <c r="L1347" s="5" t="str">
        <f>OBV!H1347</f>
        <v>NEUTRAL</v>
      </c>
    </row>
    <row r="1348" spans="1:12" ht="13.5" x14ac:dyDescent="0.25">
      <c r="A1348" s="3">
        <f>RSI!A1348</f>
        <v>44273</v>
      </c>
      <c r="B1348" s="2">
        <f>RSI!B1348</f>
        <v>1.3504</v>
      </c>
      <c r="C1348" s="2">
        <f>RSI!I1348</f>
        <v>58.769494709635772</v>
      </c>
      <c r="D1348" s="2">
        <f>MACD!E1348</f>
        <v>6.2535395413121364E-4</v>
      </c>
      <c r="E1348" s="2">
        <f>MACD!F1348</f>
        <v>9.0820572487335804E-5</v>
      </c>
      <c r="F1348" s="2">
        <f>'Moving Avg'!D1348</f>
        <v>1.3504</v>
      </c>
      <c r="G1348" s="2">
        <f>'Moving Avg'!F1348</f>
        <v>1.3504000000000003</v>
      </c>
      <c r="H1348" s="2">
        <f>'Moving Avg'!G1348</f>
        <v>1.3509939999999998</v>
      </c>
      <c r="I1348" s="2">
        <f>'Moving Avg'!H1348</f>
        <v>1.3045814999999983</v>
      </c>
      <c r="J1348" s="5" t="str">
        <f>OBV!F1348</f>
        <v>NEUTRAL</v>
      </c>
      <c r="K1348" s="5" t="str">
        <f>OBV!G1348</f>
        <v>NEUTRAL</v>
      </c>
      <c r="L1348" s="5" t="str">
        <f>OBV!H1348</f>
        <v>NEUTRAL</v>
      </c>
    </row>
    <row r="1349" spans="1:12" ht="13.5" x14ac:dyDescent="0.25">
      <c r="A1349" s="3">
        <f>RSI!A1349</f>
        <v>44274</v>
      </c>
      <c r="B1349" s="2">
        <f>RSI!B1349</f>
        <v>1.3873</v>
      </c>
      <c r="C1349" s="2">
        <f>RSI!I1349</f>
        <v>91.471166652024948</v>
      </c>
      <c r="D1349" s="2">
        <f>MACD!E1349</f>
        <v>-2.0820888022079487E-3</v>
      </c>
      <c r="E1349" s="2">
        <f>MACD!F1349</f>
        <v>-3.4376130245172116E-4</v>
      </c>
      <c r="F1349" s="2">
        <f>'Moving Avg'!D1349</f>
        <v>1.35778</v>
      </c>
      <c r="G1349" s="2">
        <f>'Moving Avg'!F1349</f>
        <v>1.3522450000000004</v>
      </c>
      <c r="H1349" s="2">
        <f>'Moving Avg'!G1349</f>
        <v>1.35188</v>
      </c>
      <c r="I1349" s="2">
        <f>'Moving Avg'!H1349</f>
        <v>1.3052454999999983</v>
      </c>
      <c r="J1349" s="5" t="str">
        <f>OBV!F1349</f>
        <v>BULLISH</v>
      </c>
      <c r="K1349" s="5" t="str">
        <f>OBV!G1349</f>
        <v>NEUTRAL</v>
      </c>
      <c r="L1349" s="5" t="str">
        <f>OBV!H1349</f>
        <v>CONFIRMED BULLISH</v>
      </c>
    </row>
    <row r="1350" spans="1:12" ht="13.5" x14ac:dyDescent="0.25">
      <c r="A1350" s="3">
        <f>RSI!A1350</f>
        <v>44277</v>
      </c>
      <c r="B1350" s="2">
        <f>RSI!B1350</f>
        <v>1.3873</v>
      </c>
      <c r="C1350" s="2">
        <f>RSI!I1350</f>
        <v>91.471166652024948</v>
      </c>
      <c r="D1350" s="2">
        <f>MACD!E1350</f>
        <v>-4.6000899497420367E-3</v>
      </c>
      <c r="E1350" s="2">
        <f>MACD!F1350</f>
        <v>-1.1950270319097843E-3</v>
      </c>
      <c r="F1350" s="2">
        <f>'Moving Avg'!D1350</f>
        <v>1.3651599999999999</v>
      </c>
      <c r="G1350" s="2">
        <f>'Moving Avg'!F1350</f>
        <v>1.3540900000000002</v>
      </c>
      <c r="H1350" s="2">
        <f>'Moving Avg'!G1350</f>
        <v>1.3527659999999997</v>
      </c>
      <c r="I1350" s="2">
        <f>'Moving Avg'!H1350</f>
        <v>1.3059094999999983</v>
      </c>
      <c r="J1350" s="5" t="str">
        <f>OBV!F1350</f>
        <v>BULLISH</v>
      </c>
      <c r="K1350" s="5" t="str">
        <f>OBV!G1350</f>
        <v>NEUTRAL</v>
      </c>
      <c r="L1350" s="5" t="str">
        <f>OBV!H1350</f>
        <v>CONFIRMED BULLISH</v>
      </c>
    </row>
    <row r="1351" spans="1:12" ht="13.5" x14ac:dyDescent="0.25">
      <c r="A1351" s="3">
        <f>RSI!A1351</f>
        <v>44278</v>
      </c>
      <c r="B1351" s="2">
        <f>RSI!B1351</f>
        <v>1.3873</v>
      </c>
      <c r="C1351" s="2">
        <f>RSI!I1351</f>
        <v>91.471166652024948</v>
      </c>
      <c r="D1351" s="2">
        <f>MACD!E1351</f>
        <v>-6.9409730146221538E-3</v>
      </c>
      <c r="E1351" s="2">
        <f>MACD!F1351</f>
        <v>-2.3442162284522585E-3</v>
      </c>
      <c r="F1351" s="2">
        <f>'Moving Avg'!D1351</f>
        <v>1.3725399999999999</v>
      </c>
      <c r="G1351" s="2">
        <f>'Moving Avg'!F1351</f>
        <v>1.3559350000000001</v>
      </c>
      <c r="H1351" s="2">
        <f>'Moving Avg'!G1351</f>
        <v>1.3536519999999999</v>
      </c>
      <c r="I1351" s="2">
        <f>'Moving Avg'!H1351</f>
        <v>1.3065734999999983</v>
      </c>
      <c r="J1351" s="5" t="str">
        <f>OBV!F1351</f>
        <v>BULLISH</v>
      </c>
      <c r="K1351" s="5" t="str">
        <f>OBV!G1351</f>
        <v>NEUTRAL</v>
      </c>
      <c r="L1351" s="5" t="str">
        <f>OBV!H1351</f>
        <v>CONFIRMED BULLISH</v>
      </c>
    </row>
    <row r="1352" spans="1:12" ht="13.5" x14ac:dyDescent="0.25">
      <c r="A1352" s="3">
        <f>RSI!A1352</f>
        <v>44279</v>
      </c>
      <c r="B1352" s="2">
        <f>RSI!B1352</f>
        <v>1.3873</v>
      </c>
      <c r="C1352" s="2">
        <f>RSI!I1352</f>
        <v>91.471166652024948</v>
      </c>
      <c r="D1352" s="2">
        <f>MACD!E1352</f>
        <v>-9.116411620842868E-3</v>
      </c>
      <c r="E1352" s="2">
        <f>MACD!F1352</f>
        <v>-3.6986553069303808E-3</v>
      </c>
      <c r="F1352" s="2">
        <f>'Moving Avg'!D1352</f>
        <v>1.3799199999999998</v>
      </c>
      <c r="G1352" s="2">
        <f>'Moving Avg'!F1352</f>
        <v>1.3577800000000002</v>
      </c>
      <c r="H1352" s="2">
        <f>'Moving Avg'!G1352</f>
        <v>1.3537999999999999</v>
      </c>
      <c r="I1352" s="2">
        <f>'Moving Avg'!H1352</f>
        <v>1.3072374999999983</v>
      </c>
      <c r="J1352" s="5" t="str">
        <f>OBV!F1352</f>
        <v>BULLISH</v>
      </c>
      <c r="K1352" s="5" t="str">
        <f>OBV!G1352</f>
        <v>NEUTRAL</v>
      </c>
      <c r="L1352" s="5" t="str">
        <f>OBV!H1352</f>
        <v>CONFIRMED BULLISH</v>
      </c>
    </row>
    <row r="1353" spans="1:12" ht="13.5" x14ac:dyDescent="0.25">
      <c r="A1353" s="3">
        <f>RSI!A1353</f>
        <v>44280</v>
      </c>
      <c r="B1353" s="2">
        <f>RSI!B1353</f>
        <v>1.3873</v>
      </c>
      <c r="C1353" s="2">
        <f>RSI!I1353</f>
        <v>91.471166652024948</v>
      </c>
      <c r="D1353" s="2">
        <f>MACD!E1353</f>
        <v>-1.1137437177046072E-2</v>
      </c>
      <c r="E1353" s="2">
        <f>MACD!F1353</f>
        <v>-5.1864116809535194E-3</v>
      </c>
      <c r="F1353" s="2">
        <f>'Moving Avg'!D1353</f>
        <v>1.3873</v>
      </c>
      <c r="G1353" s="2">
        <f>'Moving Avg'!F1353</f>
        <v>1.3596250000000001</v>
      </c>
      <c r="H1353" s="2">
        <f>'Moving Avg'!G1353</f>
        <v>1.3539479999999999</v>
      </c>
      <c r="I1353" s="2">
        <f>'Moving Avg'!H1353</f>
        <v>1.3079014999999981</v>
      </c>
      <c r="J1353" s="5" t="str">
        <f>OBV!F1353</f>
        <v>BULLISH</v>
      </c>
      <c r="K1353" s="5" t="str">
        <f>OBV!G1353</f>
        <v>NEUTRAL</v>
      </c>
      <c r="L1353" s="5" t="str">
        <f>OBV!H1353</f>
        <v>CONFIRMED BULLISH</v>
      </c>
    </row>
    <row r="1354" spans="1:12" ht="13.5" x14ac:dyDescent="0.25">
      <c r="A1354" s="3">
        <f>RSI!A1354</f>
        <v>44281</v>
      </c>
      <c r="B1354" s="2">
        <f>RSI!B1354</f>
        <v>1.3873</v>
      </c>
      <c r="C1354" s="2">
        <f>RSI!I1354</f>
        <v>91.471166652024948</v>
      </c>
      <c r="D1354" s="2">
        <f>MACD!E1354</f>
        <v>-1.3014452217637862E-2</v>
      </c>
      <c r="E1354" s="2">
        <f>MACD!F1354</f>
        <v>-6.7520197882903884E-3</v>
      </c>
      <c r="F1354" s="2">
        <f>'Moving Avg'!D1354</f>
        <v>1.3873</v>
      </c>
      <c r="G1354" s="2">
        <f>'Moving Avg'!F1354</f>
        <v>1.3614700000000002</v>
      </c>
      <c r="H1354" s="2">
        <f>'Moving Avg'!G1354</f>
        <v>1.3540960000000002</v>
      </c>
      <c r="I1354" s="2">
        <f>'Moving Avg'!H1354</f>
        <v>1.3085654999999983</v>
      </c>
      <c r="J1354" s="5" t="str">
        <f>OBV!F1354</f>
        <v>NEUTRAL</v>
      </c>
      <c r="K1354" s="5" t="str">
        <f>OBV!G1354</f>
        <v>NEUTRAL</v>
      </c>
      <c r="L1354" s="5" t="str">
        <f>OBV!H1354</f>
        <v>NEUTRAL</v>
      </c>
    </row>
    <row r="1355" spans="1:12" ht="13.5" x14ac:dyDescent="0.25">
      <c r="A1355" s="3">
        <f>RSI!A1355</f>
        <v>44284</v>
      </c>
      <c r="B1355" s="2">
        <f>RSI!B1355</f>
        <v>1.3873</v>
      </c>
      <c r="C1355" s="2">
        <f>RSI!I1355</f>
        <v>91.471166652024948</v>
      </c>
      <c r="D1355" s="2">
        <f>MACD!E1355</f>
        <v>-1.4757248021889158E-2</v>
      </c>
      <c r="E1355" s="2">
        <f>MACD!F1355</f>
        <v>-8.3530654350101423E-3</v>
      </c>
      <c r="F1355" s="2">
        <f>'Moving Avg'!D1355</f>
        <v>1.3873</v>
      </c>
      <c r="G1355" s="2">
        <f>'Moving Avg'!F1355</f>
        <v>1.3633150000000001</v>
      </c>
      <c r="H1355" s="2">
        <f>'Moving Avg'!G1355</f>
        <v>1.3535060000000001</v>
      </c>
      <c r="I1355" s="2">
        <f>'Moving Avg'!H1355</f>
        <v>1.3090449999999982</v>
      </c>
      <c r="J1355" s="5" t="str">
        <f>OBV!F1355</f>
        <v>NEUTRAL</v>
      </c>
      <c r="K1355" s="5" t="str">
        <f>OBV!G1355</f>
        <v>NEUTRAL</v>
      </c>
      <c r="L1355" s="5" t="str">
        <f>OBV!H1355</f>
        <v>NEUTRAL</v>
      </c>
    </row>
    <row r="1356" spans="1:12" ht="13.5" x14ac:dyDescent="0.25">
      <c r="A1356" s="3">
        <f>RSI!A1356</f>
        <v>44285</v>
      </c>
      <c r="B1356" s="2">
        <f>RSI!B1356</f>
        <v>1.3873</v>
      </c>
      <c r="C1356" s="2">
        <f>RSI!I1356</f>
        <v>91.471166652024948</v>
      </c>
      <c r="D1356" s="2">
        <f>MACD!E1356</f>
        <v>-1.6375025383944752E-2</v>
      </c>
      <c r="E1356" s="2">
        <f>MACD!F1356</f>
        <v>-9.957457424797065E-3</v>
      </c>
      <c r="F1356" s="2">
        <f>'Moving Avg'!D1356</f>
        <v>1.3873</v>
      </c>
      <c r="G1356" s="2">
        <f>'Moving Avg'!F1356</f>
        <v>1.3651599999999999</v>
      </c>
      <c r="H1356" s="2">
        <f>'Moving Avg'!G1356</f>
        <v>1.3529160000000002</v>
      </c>
      <c r="I1356" s="2">
        <f>'Moving Avg'!H1356</f>
        <v>1.3095244999999982</v>
      </c>
      <c r="J1356" s="5" t="str">
        <f>OBV!F1356</f>
        <v>NEUTRAL</v>
      </c>
      <c r="K1356" s="5" t="str">
        <f>OBV!G1356</f>
        <v>NEUTRAL</v>
      </c>
      <c r="L1356" s="5" t="str">
        <f>OBV!H1356</f>
        <v>NEUTRAL</v>
      </c>
    </row>
    <row r="1357" spans="1:12" ht="13.5" x14ac:dyDescent="0.25">
      <c r="A1357" s="3">
        <f>RSI!A1357</f>
        <v>44286</v>
      </c>
      <c r="B1357" s="2">
        <f>RSI!B1357</f>
        <v>1.4168000000000001</v>
      </c>
      <c r="C1357" s="2">
        <f>RSI!I1357</f>
        <v>96.02785590121168</v>
      </c>
      <c r="D1357" s="2">
        <f>MACD!E1357</f>
        <v>-2.0061602799983369E-2</v>
      </c>
      <c r="E1357" s="2">
        <f>MACD!F1357</f>
        <v>-1.1978286499834326E-2</v>
      </c>
      <c r="F1357" s="2">
        <f>'Moving Avg'!D1357</f>
        <v>1.3932</v>
      </c>
      <c r="G1357" s="2">
        <f>'Moving Avg'!F1357</f>
        <v>1.3684800000000001</v>
      </c>
      <c r="H1357" s="2">
        <f>'Moving Avg'!G1357</f>
        <v>1.3540960000000004</v>
      </c>
      <c r="I1357" s="2">
        <f>'Moving Avg'!H1357</f>
        <v>1.3101514999999984</v>
      </c>
      <c r="J1357" s="5" t="str">
        <f>OBV!F1357</f>
        <v>BULLISH</v>
      </c>
      <c r="K1357" s="5" t="str">
        <f>OBV!G1357</f>
        <v>NEUTRAL</v>
      </c>
      <c r="L1357" s="5" t="str">
        <f>OBV!H1357</f>
        <v>CONFIRMED BULLISH</v>
      </c>
    </row>
    <row r="1358" spans="1:12" ht="13.5" x14ac:dyDescent="0.25">
      <c r="A1358" s="3">
        <f>RSI!A1358</f>
        <v>44287</v>
      </c>
      <c r="B1358" s="2">
        <f>RSI!B1358</f>
        <v>1.4168000000000001</v>
      </c>
      <c r="C1358" s="2">
        <f>RSI!I1358</f>
        <v>96.02785590121168</v>
      </c>
      <c r="D1358" s="2">
        <f>MACD!E1358</f>
        <v>-2.3478019831922659E-2</v>
      </c>
      <c r="E1358" s="2">
        <f>MACD!F1358</f>
        <v>-1.4278233166251993E-2</v>
      </c>
      <c r="F1358" s="2">
        <f>'Moving Avg'!D1358</f>
        <v>1.3991000000000002</v>
      </c>
      <c r="G1358" s="2">
        <f>'Moving Avg'!F1358</f>
        <v>1.3717999999999999</v>
      </c>
      <c r="H1358" s="2">
        <f>'Moving Avg'!G1358</f>
        <v>1.3555720000000002</v>
      </c>
      <c r="I1358" s="2">
        <f>'Moving Avg'!H1358</f>
        <v>1.3107784999999987</v>
      </c>
      <c r="J1358" s="5" t="str">
        <f>OBV!F1358</f>
        <v>BULLISH</v>
      </c>
      <c r="K1358" s="5" t="str">
        <f>OBV!G1358</f>
        <v>NEUTRAL</v>
      </c>
      <c r="L1358" s="5" t="str">
        <f>OBV!H1358</f>
        <v>CONFIRMED BULLISH</v>
      </c>
    </row>
    <row r="1359" spans="1:12" ht="13.5" x14ac:dyDescent="0.25">
      <c r="A1359" s="3">
        <f>RSI!A1359</f>
        <v>44288</v>
      </c>
      <c r="B1359" s="2">
        <f>RSI!B1359</f>
        <v>1.3798999999999999</v>
      </c>
      <c r="C1359" s="2">
        <f>RSI!I1359</f>
        <v>54.098471003220958</v>
      </c>
      <c r="D1359" s="2">
        <f>MACD!E1359</f>
        <v>-1.8233582807579474E-2</v>
      </c>
      <c r="E1359" s="2">
        <f>MACD!F1359</f>
        <v>-1.506930309451749E-2</v>
      </c>
      <c r="F1359" s="2">
        <f>'Moving Avg'!D1359</f>
        <v>1.3976200000000001</v>
      </c>
      <c r="G1359" s="2">
        <f>'Moving Avg'!F1359</f>
        <v>1.373275</v>
      </c>
      <c r="H1359" s="2">
        <f>'Moving Avg'!G1359</f>
        <v>1.3563100000000006</v>
      </c>
      <c r="I1359" s="2">
        <f>'Moving Avg'!H1359</f>
        <v>1.3112209999999989</v>
      </c>
      <c r="J1359" s="5" t="str">
        <f>OBV!F1359</f>
        <v>BEARISH</v>
      </c>
      <c r="K1359" s="5" t="str">
        <f>OBV!G1359</f>
        <v>WEAK</v>
      </c>
      <c r="L1359" s="5" t="str">
        <f>OBV!H1359</f>
        <v>CONFIRMED BEARISH</v>
      </c>
    </row>
    <row r="1360" spans="1:12" ht="13.5" x14ac:dyDescent="0.25">
      <c r="A1360" s="3">
        <f>RSI!A1360</f>
        <v>44291</v>
      </c>
      <c r="B1360" s="2">
        <f>RSI!B1360</f>
        <v>1.4168000000000001</v>
      </c>
      <c r="C1360" s="2">
        <f>RSI!I1360</f>
        <v>68.779253988012314</v>
      </c>
      <c r="D1360" s="2">
        <f>MACD!E1360</f>
        <v>-1.6565906132580688E-2</v>
      </c>
      <c r="E1360" s="2">
        <f>MACD!F1360</f>
        <v>-1.536862370213013E-2</v>
      </c>
      <c r="F1360" s="2">
        <f>'Moving Avg'!D1360</f>
        <v>1.4035200000000001</v>
      </c>
      <c r="G1360" s="2">
        <f>'Moving Avg'!F1360</f>
        <v>1.3765949999999998</v>
      </c>
      <c r="H1360" s="2">
        <f>'Moving Avg'!G1360</f>
        <v>1.3577860000000006</v>
      </c>
      <c r="I1360" s="2">
        <f>'Moving Avg'!H1360</f>
        <v>1.311847999999999</v>
      </c>
      <c r="J1360" s="5" t="str">
        <f>OBV!F1360</f>
        <v>BEARISH</v>
      </c>
      <c r="K1360" s="5" t="str">
        <f>OBV!G1360</f>
        <v>WEAK</v>
      </c>
      <c r="L1360" s="5" t="str">
        <f>OBV!H1360</f>
        <v>BEARISH DIVERGENCE</v>
      </c>
    </row>
    <row r="1361" spans="1:12" ht="13.5" x14ac:dyDescent="0.25">
      <c r="A1361" s="3">
        <f>RSI!A1361</f>
        <v>44292</v>
      </c>
      <c r="B1361" s="2">
        <f>RSI!B1361</f>
        <v>1.3798999999999999</v>
      </c>
      <c r="C1361" s="2">
        <f>RSI!I1361</f>
        <v>51.158498059275161</v>
      </c>
      <c r="D1361" s="2">
        <f>MACD!E1361</f>
        <v>-1.2673385590828312E-2</v>
      </c>
      <c r="E1361" s="2">
        <f>MACD!F1361</f>
        <v>-1.4829576079869766E-2</v>
      </c>
      <c r="F1361" s="2">
        <f>'Moving Avg'!D1361</f>
        <v>1.40204</v>
      </c>
      <c r="G1361" s="2">
        <f>'Moving Avg'!F1361</f>
        <v>1.3780699999999997</v>
      </c>
      <c r="H1361" s="2">
        <f>'Moving Avg'!G1361</f>
        <v>1.3585240000000007</v>
      </c>
      <c r="I1361" s="2">
        <f>'Moving Avg'!H1361</f>
        <v>1.3122904999999991</v>
      </c>
      <c r="J1361" s="5" t="str">
        <f>OBV!F1361</f>
        <v>BEARISH</v>
      </c>
      <c r="K1361" s="5" t="str">
        <f>OBV!G1361</f>
        <v>WEAK</v>
      </c>
      <c r="L1361" s="5" t="str">
        <f>OBV!H1361</f>
        <v>CONFIRMED BEARISH</v>
      </c>
    </row>
    <row r="1362" spans="1:12" ht="13.5" x14ac:dyDescent="0.25">
      <c r="A1362" s="3">
        <f>RSI!A1362</f>
        <v>44293</v>
      </c>
      <c r="B1362" s="2">
        <f>RSI!B1362</f>
        <v>1.3873</v>
      </c>
      <c r="C1362" s="2">
        <f>RSI!I1362</f>
        <v>53.719194069315847</v>
      </c>
      <c r="D1362" s="2">
        <f>MACD!E1362</f>
        <v>-9.9430816268819555E-3</v>
      </c>
      <c r="E1362" s="2">
        <f>MACD!F1362</f>
        <v>-1.3852277189272205E-2</v>
      </c>
      <c r="F1362" s="2">
        <f>'Moving Avg'!D1362</f>
        <v>1.3961399999999999</v>
      </c>
      <c r="G1362" s="2">
        <f>'Moving Avg'!F1362</f>
        <v>1.3799149999999998</v>
      </c>
      <c r="H1362" s="2">
        <f>'Moving Avg'!G1362</f>
        <v>1.3594100000000009</v>
      </c>
      <c r="I1362" s="2">
        <f>'Moving Avg'!H1362</f>
        <v>1.3127699999999991</v>
      </c>
      <c r="J1362" s="5" t="str">
        <f>OBV!F1362</f>
        <v>BEARISH</v>
      </c>
      <c r="K1362" s="5" t="str">
        <f>OBV!G1362</f>
        <v>WEAK</v>
      </c>
      <c r="L1362" s="5" t="str">
        <f>OBV!H1362</f>
        <v>CONFIRMED BEARISH</v>
      </c>
    </row>
    <row r="1363" spans="1:12" ht="13.5" x14ac:dyDescent="0.25">
      <c r="A1363" s="3">
        <f>RSI!A1363</f>
        <v>44294</v>
      </c>
      <c r="B1363" s="2">
        <f>RSI!B1363</f>
        <v>1.3873</v>
      </c>
      <c r="C1363" s="2">
        <f>RSI!I1363</f>
        <v>53.719194069315847</v>
      </c>
      <c r="D1363" s="2">
        <f>MACD!E1363</f>
        <v>-7.6906431180705503E-3</v>
      </c>
      <c r="E1363" s="2">
        <f>MACD!F1363</f>
        <v>-1.2619950375031875E-2</v>
      </c>
      <c r="F1363" s="2">
        <f>'Moving Avg'!D1363</f>
        <v>1.3902399999999999</v>
      </c>
      <c r="G1363" s="2">
        <f>'Moving Avg'!F1363</f>
        <v>1.3817599999999997</v>
      </c>
      <c r="H1363" s="2">
        <f>'Moving Avg'!G1363</f>
        <v>1.3602960000000008</v>
      </c>
      <c r="I1363" s="2">
        <f>'Moving Avg'!H1363</f>
        <v>1.3132494999999986</v>
      </c>
      <c r="J1363" s="5" t="str">
        <f>OBV!F1363</f>
        <v>BEARISH</v>
      </c>
      <c r="K1363" s="5" t="str">
        <f>OBV!G1363</f>
        <v>WEAK</v>
      </c>
      <c r="L1363" s="5" t="str">
        <f>OBV!H1363</f>
        <v>CONFIRMED BEARISH</v>
      </c>
    </row>
    <row r="1364" spans="1:12" ht="13.5" x14ac:dyDescent="0.25">
      <c r="A1364" s="3">
        <f>RSI!A1364</f>
        <v>44298</v>
      </c>
      <c r="B1364" s="2">
        <f>RSI!B1364</f>
        <v>1.3873</v>
      </c>
      <c r="C1364" s="2">
        <f>RSI!I1364</f>
        <v>53.719194069315847</v>
      </c>
      <c r="D1364" s="2">
        <f>MACD!E1364</f>
        <v>-5.8382694360321619E-3</v>
      </c>
      <c r="E1364" s="2">
        <f>MACD!F1364</f>
        <v>-1.1263614187231933E-2</v>
      </c>
      <c r="F1364" s="2">
        <f>'Moving Avg'!D1364</f>
        <v>1.3917199999999998</v>
      </c>
      <c r="G1364" s="2">
        <f>'Moving Avg'!F1364</f>
        <v>1.3836049999999998</v>
      </c>
      <c r="H1364" s="2">
        <f>'Moving Avg'!G1364</f>
        <v>1.3611820000000006</v>
      </c>
      <c r="I1364" s="2">
        <f>'Moving Avg'!H1364</f>
        <v>1.3137289999999984</v>
      </c>
      <c r="J1364" s="5" t="str">
        <f>OBV!F1364</f>
        <v>BEARISH</v>
      </c>
      <c r="K1364" s="5" t="str">
        <f>OBV!G1364</f>
        <v>NEUTRAL</v>
      </c>
      <c r="L1364" s="5" t="str">
        <f>OBV!H1364</f>
        <v>BEARISH DIVERGENCE</v>
      </c>
    </row>
    <row r="1365" spans="1:12" ht="13.5" x14ac:dyDescent="0.25">
      <c r="A1365" s="3">
        <f>RSI!A1365</f>
        <v>44299</v>
      </c>
      <c r="B1365" s="2">
        <f>RSI!B1365</f>
        <v>1.3873</v>
      </c>
      <c r="C1365" s="2">
        <f>RSI!I1365</f>
        <v>53.71919406931584</v>
      </c>
      <c r="D1365" s="2">
        <f>MACD!E1365</f>
        <v>-4.3204465291812877E-3</v>
      </c>
      <c r="E1365" s="2">
        <f>MACD!F1365</f>
        <v>-9.8749806556218036E-3</v>
      </c>
      <c r="F1365" s="2">
        <f>'Moving Avg'!D1365</f>
        <v>1.3858199999999998</v>
      </c>
      <c r="G1365" s="2">
        <f>'Moving Avg'!F1365</f>
        <v>1.3854499999999996</v>
      </c>
      <c r="H1365" s="2">
        <f>'Moving Avg'!G1365</f>
        <v>1.3620680000000007</v>
      </c>
      <c r="I1365" s="2">
        <f>'Moving Avg'!H1365</f>
        <v>1.3140239999999981</v>
      </c>
      <c r="J1365" s="5" t="str">
        <f>OBV!F1365</f>
        <v>BEARISH</v>
      </c>
      <c r="K1365" s="5" t="str">
        <f>OBV!G1365</f>
        <v>WEAK</v>
      </c>
      <c r="L1365" s="5" t="str">
        <f>OBV!H1365</f>
        <v>CONFIRMED BEARISH</v>
      </c>
    </row>
    <row r="1366" spans="1:12" ht="13.5" x14ac:dyDescent="0.25">
      <c r="A1366" s="3">
        <f>RSI!A1366</f>
        <v>44300</v>
      </c>
      <c r="B1366" s="2">
        <f>RSI!B1366</f>
        <v>1.3947000000000001</v>
      </c>
      <c r="C1366" s="2">
        <f>RSI!I1366</f>
        <v>56.767890452092253</v>
      </c>
      <c r="D1366" s="2">
        <f>MACD!E1366</f>
        <v>-3.6301813283245998E-3</v>
      </c>
      <c r="E1366" s="2">
        <f>MACD!F1366</f>
        <v>-8.6260207901623625E-3</v>
      </c>
      <c r="F1366" s="2">
        <f>'Moving Avg'!D1366</f>
        <v>1.3887800000000001</v>
      </c>
      <c r="G1366" s="2">
        <f>'Moving Avg'!F1366</f>
        <v>1.3876649999999997</v>
      </c>
      <c r="H1366" s="2">
        <f>'Moving Avg'!G1366</f>
        <v>1.3632480000000009</v>
      </c>
      <c r="I1366" s="2">
        <f>'Moving Avg'!H1366</f>
        <v>1.3143559999999983</v>
      </c>
      <c r="J1366" s="5" t="str">
        <f>OBV!F1366</f>
        <v>BULLISH</v>
      </c>
      <c r="K1366" s="5" t="str">
        <f>OBV!G1366</f>
        <v>STRONG</v>
      </c>
      <c r="L1366" s="5" t="str">
        <f>OBV!H1366</f>
        <v>CONFIRMED BULLISH</v>
      </c>
    </row>
    <row r="1367" spans="1:12" ht="13.5" x14ac:dyDescent="0.25">
      <c r="A1367" s="3">
        <f>RSI!A1367</f>
        <v>44301</v>
      </c>
      <c r="B1367" s="2">
        <f>RSI!B1367</f>
        <v>1.3947000000000001</v>
      </c>
      <c r="C1367" s="2">
        <f>RSI!I1367</f>
        <v>56.767890452092253</v>
      </c>
      <c r="D1367" s="2">
        <f>MACD!E1367</f>
        <v>1.4061253826407327E-3</v>
      </c>
      <c r="E1367" s="2">
        <f>MACD!F1367</f>
        <v>-6.6195915556017445E-3</v>
      </c>
      <c r="F1367" s="2">
        <f>'Moving Avg'!D1367</f>
        <v>1.3902600000000001</v>
      </c>
      <c r="G1367" s="2">
        <f>'Moving Avg'!F1367</f>
        <v>1.3898799999999998</v>
      </c>
      <c r="H1367" s="2">
        <f>'Moving Avg'!G1367</f>
        <v>1.3644280000000009</v>
      </c>
      <c r="I1367" s="2">
        <f>'Moving Avg'!H1367</f>
        <v>1.3146879999999981</v>
      </c>
      <c r="J1367" s="5" t="str">
        <f>OBV!F1367</f>
        <v>BULLISH</v>
      </c>
      <c r="K1367" s="5" t="str">
        <f>OBV!G1367</f>
        <v>NEUTRAL</v>
      </c>
      <c r="L1367" s="5" t="str">
        <f>OBV!H1367</f>
        <v>CONFIRMED BULLISH</v>
      </c>
    </row>
    <row r="1368" spans="1:12" ht="13.5" x14ac:dyDescent="0.25">
      <c r="A1368" s="3">
        <f>RSI!A1368</f>
        <v>44302</v>
      </c>
      <c r="B1368" s="2">
        <f>RSI!B1368</f>
        <v>1.3947000000000001</v>
      </c>
      <c r="C1368" s="2">
        <f>RSI!I1368</f>
        <v>56.767890452092253</v>
      </c>
      <c r="D1368" s="2">
        <f>MACD!E1368</f>
        <v>5.5877773598058678E-3</v>
      </c>
      <c r="E1368" s="2">
        <f>MACD!F1368</f>
        <v>-4.1781177725202226E-3</v>
      </c>
      <c r="F1368" s="2">
        <f>'Moving Avg'!D1368</f>
        <v>1.39174</v>
      </c>
      <c r="G1368" s="2">
        <f>'Moving Avg'!F1368</f>
        <v>1.3920949999999999</v>
      </c>
      <c r="H1368" s="2">
        <f>'Moving Avg'!G1368</f>
        <v>1.365608000000001</v>
      </c>
      <c r="I1368" s="2">
        <f>'Moving Avg'!H1368</f>
        <v>1.3150199999999981</v>
      </c>
      <c r="J1368" s="5" t="str">
        <f>OBV!F1368</f>
        <v>BULLISH</v>
      </c>
      <c r="K1368" s="5" t="str">
        <f>OBV!G1368</f>
        <v>NEUTRAL</v>
      </c>
      <c r="L1368" s="5" t="str">
        <f>OBV!H1368</f>
        <v>CONFIRMED BULLISH</v>
      </c>
    </row>
    <row r="1369" spans="1:12" ht="13.5" x14ac:dyDescent="0.25">
      <c r="A1369" s="3">
        <f>RSI!A1369</f>
        <v>44305</v>
      </c>
      <c r="B1369" s="2">
        <f>RSI!B1369</f>
        <v>1.3947000000000001</v>
      </c>
      <c r="C1369" s="2">
        <f>RSI!I1369</f>
        <v>56.767890452092253</v>
      </c>
      <c r="D1369" s="2">
        <f>MACD!E1369</f>
        <v>3.3752508192963493E-3</v>
      </c>
      <c r="E1369" s="2">
        <f>MACD!F1369</f>
        <v>-2.6674440541569083E-3</v>
      </c>
      <c r="F1369" s="2">
        <f>'Moving Avg'!D1369</f>
        <v>1.3932200000000001</v>
      </c>
      <c r="G1369" s="2">
        <f>'Moving Avg'!F1369</f>
        <v>1.3924650000000001</v>
      </c>
      <c r="H1369" s="2">
        <f>'Moving Avg'!G1369</f>
        <v>1.366788000000001</v>
      </c>
      <c r="I1369" s="2">
        <f>'Moving Avg'!H1369</f>
        <v>1.3153519999999983</v>
      </c>
      <c r="J1369" s="5" t="str">
        <f>OBV!F1369</f>
        <v>BULLISH</v>
      </c>
      <c r="K1369" s="5" t="str">
        <f>OBV!G1369</f>
        <v>NEUTRAL</v>
      </c>
      <c r="L1369" s="5" t="str">
        <f>OBV!H1369</f>
        <v>CONFIRMED BULLISH</v>
      </c>
    </row>
    <row r="1370" spans="1:12" ht="13.5" x14ac:dyDescent="0.25">
      <c r="A1370" s="3">
        <f>RSI!A1370</f>
        <v>44306</v>
      </c>
      <c r="B1370" s="2">
        <f>RSI!B1370</f>
        <v>1.3947000000000001</v>
      </c>
      <c r="C1370" s="2">
        <f>RSI!I1370</f>
        <v>56.767890452092246</v>
      </c>
      <c r="D1370" s="2">
        <f>MACD!E1370</f>
        <v>7.1115875659708561E-3</v>
      </c>
      <c r="E1370" s="2">
        <f>MACD!F1370</f>
        <v>-7.1163773013135532E-4</v>
      </c>
      <c r="F1370" s="2">
        <f>'Moving Avg'!D1370</f>
        <v>1.3947000000000001</v>
      </c>
      <c r="G1370" s="2">
        <f>'Moving Avg'!F1370</f>
        <v>1.392835</v>
      </c>
      <c r="H1370" s="2">
        <f>'Moving Avg'!G1370</f>
        <v>1.367968000000001</v>
      </c>
      <c r="I1370" s="2">
        <f>'Moving Avg'!H1370</f>
        <v>1.3156839999999985</v>
      </c>
      <c r="J1370" s="5" t="str">
        <f>OBV!F1370</f>
        <v>BULLISH</v>
      </c>
      <c r="K1370" s="5" t="str">
        <f>OBV!G1370</f>
        <v>NEUTRAL</v>
      </c>
      <c r="L1370" s="5" t="str">
        <f>OBV!H1370</f>
        <v>CONFIRMED BULLISH</v>
      </c>
    </row>
    <row r="1371" spans="1:12" ht="13.5" x14ac:dyDescent="0.25">
      <c r="A1371" s="3">
        <f>RSI!A1371</f>
        <v>44307</v>
      </c>
      <c r="B1371" s="2">
        <f>RSI!B1371</f>
        <v>1.3947000000000001</v>
      </c>
      <c r="C1371" s="2">
        <f>RSI!I1371</f>
        <v>56.767890452092246</v>
      </c>
      <c r="D1371" s="2">
        <f>MACD!E1371</f>
        <v>4.5328019678843035E-3</v>
      </c>
      <c r="E1371" s="2">
        <f>MACD!F1371</f>
        <v>3.3725020947177639E-4</v>
      </c>
      <c r="F1371" s="2">
        <f>'Moving Avg'!D1371</f>
        <v>1.3947000000000001</v>
      </c>
      <c r="G1371" s="2">
        <f>'Moving Avg'!F1371</f>
        <v>1.393205</v>
      </c>
      <c r="H1371" s="2">
        <f>'Moving Avg'!G1371</f>
        <v>1.3691480000000009</v>
      </c>
      <c r="I1371" s="2">
        <f>'Moving Avg'!H1371</f>
        <v>1.3160159999999985</v>
      </c>
      <c r="J1371" s="5" t="str">
        <f>OBV!F1371</f>
        <v>NEUTRAL</v>
      </c>
      <c r="K1371" s="5" t="str">
        <f>OBV!G1371</f>
        <v>NEUTRAL</v>
      </c>
      <c r="L1371" s="5" t="str">
        <f>OBV!H1371</f>
        <v>NEUTRAL</v>
      </c>
    </row>
    <row r="1372" spans="1:12" ht="13.5" x14ac:dyDescent="0.25">
      <c r="A1372" s="3">
        <f>RSI!A1372</f>
        <v>44308</v>
      </c>
      <c r="B1372" s="2">
        <f>RSI!B1372</f>
        <v>1.4316</v>
      </c>
      <c r="C1372" s="2">
        <f>RSI!I1372</f>
        <v>71.415050750716304</v>
      </c>
      <c r="D1372" s="2">
        <f>MACD!E1372</f>
        <v>6.9719727459283121E-4</v>
      </c>
      <c r="E1372" s="2">
        <f>MACD!F1372</f>
        <v>4.0923962249598736E-4</v>
      </c>
      <c r="F1372" s="2">
        <f>'Moving Avg'!D1372</f>
        <v>1.4020800000000002</v>
      </c>
      <c r="G1372" s="2">
        <f>'Moving Avg'!F1372</f>
        <v>1.3954200000000001</v>
      </c>
      <c r="H1372" s="2">
        <f>'Moving Avg'!G1372</f>
        <v>1.371066000000001</v>
      </c>
      <c r="I1372" s="2">
        <f>'Moving Avg'!H1372</f>
        <v>1.3165324999999983</v>
      </c>
      <c r="J1372" s="5" t="str">
        <f>OBV!F1372</f>
        <v>NEUTRAL</v>
      </c>
      <c r="K1372" s="5" t="str">
        <f>OBV!G1372</f>
        <v>NEUTRAL</v>
      </c>
      <c r="L1372" s="5" t="str">
        <f>OBV!H1372</f>
        <v>NEUTRAL</v>
      </c>
    </row>
    <row r="1373" spans="1:12" ht="13.5" x14ac:dyDescent="0.25">
      <c r="A1373" s="3">
        <f>RSI!A1373</f>
        <v>44309</v>
      </c>
      <c r="B1373" s="2">
        <f>RSI!B1373</f>
        <v>1.4390000000000001</v>
      </c>
      <c r="C1373" s="2">
        <f>RSI!I1373</f>
        <v>73.364023081289673</v>
      </c>
      <c r="D1373" s="2">
        <f>MACD!E1373</f>
        <v>-3.3688428386653424E-3</v>
      </c>
      <c r="E1373" s="2">
        <f>MACD!F1373</f>
        <v>-3.4637686973627857E-4</v>
      </c>
      <c r="F1373" s="2">
        <f>'Moving Avg'!D1373</f>
        <v>1.4109400000000001</v>
      </c>
      <c r="G1373" s="2">
        <f>'Moving Avg'!F1373</f>
        <v>1.3980049999999999</v>
      </c>
      <c r="H1373" s="2">
        <f>'Moving Avg'!G1373</f>
        <v>1.3731320000000011</v>
      </c>
      <c r="I1373" s="2">
        <f>'Moving Avg'!H1373</f>
        <v>1.3170859999999989</v>
      </c>
      <c r="J1373" s="5" t="str">
        <f>OBV!F1373</f>
        <v>BULLISH</v>
      </c>
      <c r="K1373" s="5" t="str">
        <f>OBV!G1373</f>
        <v>NEUTRAL</v>
      </c>
      <c r="L1373" s="5" t="str">
        <f>OBV!H1373</f>
        <v>CONFIRMED BULLISH</v>
      </c>
    </row>
    <row r="1374" spans="1:12" ht="13.5" x14ac:dyDescent="0.25">
      <c r="A1374" s="3">
        <f>RSI!A1374</f>
        <v>44312</v>
      </c>
      <c r="B1374" s="2">
        <f>RSI!B1374</f>
        <v>1.4759</v>
      </c>
      <c r="C1374" s="2">
        <f>RSI!I1374</f>
        <v>80.502752036020311</v>
      </c>
      <c r="D1374" s="2">
        <f>MACD!E1374</f>
        <v>-9.8386025531702614E-3</v>
      </c>
      <c r="E1374" s="2">
        <f>MACD!F1374</f>
        <v>-2.2448220064230752E-3</v>
      </c>
      <c r="F1374" s="2">
        <f>'Moving Avg'!D1374</f>
        <v>1.4271800000000001</v>
      </c>
      <c r="G1374" s="2">
        <f>'Moving Avg'!F1374</f>
        <v>1.4024349999999999</v>
      </c>
      <c r="H1374" s="2">
        <f>'Moving Avg'!G1374</f>
        <v>1.3756420000000009</v>
      </c>
      <c r="I1374" s="2">
        <f>'Moving Avg'!H1374</f>
        <v>1.3178239999999988</v>
      </c>
      <c r="J1374" s="5" t="str">
        <f>OBV!F1374</f>
        <v>BULLISH</v>
      </c>
      <c r="K1374" s="5" t="str">
        <f>OBV!G1374</f>
        <v>NEUTRAL</v>
      </c>
      <c r="L1374" s="5" t="str">
        <f>OBV!H1374</f>
        <v>CONFIRMED BULLISH</v>
      </c>
    </row>
    <row r="1375" spans="1:12" ht="13.5" x14ac:dyDescent="0.25">
      <c r="A1375" s="3">
        <f>RSI!A1375</f>
        <v>44313</v>
      </c>
      <c r="B1375" s="2">
        <f>RSI!B1375</f>
        <v>1.5423</v>
      </c>
      <c r="C1375" s="2">
        <f>RSI!I1375</f>
        <v>87.167562640925624</v>
      </c>
      <c r="D1375" s="2">
        <f>MACD!E1375</f>
        <v>-2.0723586915780468E-2</v>
      </c>
      <c r="E1375" s="2">
        <f>MACD!F1375</f>
        <v>-5.9405749882945544E-3</v>
      </c>
      <c r="F1375" s="2">
        <f>'Moving Avg'!D1375</f>
        <v>1.4567000000000001</v>
      </c>
      <c r="G1375" s="2">
        <f>'Moving Avg'!F1375</f>
        <v>1.410185</v>
      </c>
      <c r="H1375" s="2">
        <f>'Moving Avg'!G1375</f>
        <v>1.3794800000000007</v>
      </c>
      <c r="I1375" s="2">
        <f>'Moving Avg'!H1375</f>
        <v>1.3188939999999991</v>
      </c>
      <c r="J1375" s="5" t="str">
        <f>OBV!F1375</f>
        <v>BULLISH</v>
      </c>
      <c r="K1375" s="5" t="str">
        <f>OBV!G1375</f>
        <v>NEUTRAL</v>
      </c>
      <c r="L1375" s="5" t="str">
        <f>OBV!H1375</f>
        <v>CONFIRMED BULLISH</v>
      </c>
    </row>
    <row r="1376" spans="1:12" ht="13.5" x14ac:dyDescent="0.25">
      <c r="A1376" s="3">
        <f>RSI!A1376</f>
        <v>44314</v>
      </c>
      <c r="B1376" s="2">
        <f>RSI!B1376</f>
        <v>1.5423</v>
      </c>
      <c r="C1376" s="2">
        <f>RSI!I1376</f>
        <v>87.167562640925624</v>
      </c>
      <c r="D1376" s="2">
        <f>MACD!E1376</f>
        <v>-2.9643462562660039E-2</v>
      </c>
      <c r="E1376" s="2">
        <f>MACD!F1376</f>
        <v>-1.0681152503167653E-2</v>
      </c>
      <c r="F1376" s="2">
        <f>'Moving Avg'!D1376</f>
        <v>1.4862199999999999</v>
      </c>
      <c r="G1376" s="2">
        <f>'Moving Avg'!F1376</f>
        <v>1.4179350000000002</v>
      </c>
      <c r="H1376" s="2">
        <f>'Moving Avg'!G1376</f>
        <v>1.3833180000000009</v>
      </c>
      <c r="I1376" s="2">
        <f>'Moving Avg'!H1376</f>
        <v>1.3199639999999995</v>
      </c>
      <c r="J1376" s="5" t="str">
        <f>OBV!F1376</f>
        <v>BULLISH</v>
      </c>
      <c r="K1376" s="5" t="str">
        <f>OBV!G1376</f>
        <v>NEUTRAL</v>
      </c>
      <c r="L1376" s="5" t="str">
        <f>OBV!H1376</f>
        <v>CONFIRMED BULLISH</v>
      </c>
    </row>
    <row r="1377" spans="1:12" ht="13.5" x14ac:dyDescent="0.25">
      <c r="A1377" s="3">
        <f>RSI!A1377</f>
        <v>44315</v>
      </c>
      <c r="B1377" s="2">
        <f>RSI!B1377</f>
        <v>1.5866</v>
      </c>
      <c r="C1377" s="2">
        <f>RSI!I1377</f>
        <v>89.851739450935497</v>
      </c>
      <c r="D1377" s="2">
        <f>MACD!E1377</f>
        <v>-4.1257684649957049E-2</v>
      </c>
      <c r="E1377" s="2">
        <f>MACD!F1377</f>
        <v>-1.6796458932525533E-2</v>
      </c>
      <c r="F1377" s="2">
        <f>'Moving Avg'!D1377</f>
        <v>1.51722</v>
      </c>
      <c r="G1377" s="2">
        <f>'Moving Avg'!F1377</f>
        <v>1.4264250000000001</v>
      </c>
      <c r="H1377" s="2">
        <f>'Moving Avg'!G1377</f>
        <v>1.3880420000000009</v>
      </c>
      <c r="I1377" s="2">
        <f>'Moving Avg'!H1377</f>
        <v>1.3212554999999992</v>
      </c>
      <c r="J1377" s="5" t="str">
        <f>OBV!F1377</f>
        <v>BULLISH</v>
      </c>
      <c r="K1377" s="5" t="str">
        <f>OBV!G1377</f>
        <v>NEUTRAL</v>
      </c>
      <c r="L1377" s="5" t="str">
        <f>OBV!H1377</f>
        <v>CONFIRMED BULLISH</v>
      </c>
    </row>
    <row r="1378" spans="1:12" ht="13.5" x14ac:dyDescent="0.25">
      <c r="A1378" s="3">
        <f>RSI!A1378</f>
        <v>44316</v>
      </c>
      <c r="B1378" s="2">
        <f>RSI!B1378</f>
        <v>1.5866</v>
      </c>
      <c r="C1378" s="2">
        <f>RSI!I1378</f>
        <v>89.851739450935497</v>
      </c>
      <c r="D1378" s="2">
        <f>MACD!E1378</f>
        <v>-5.2073867941714536E-2</v>
      </c>
      <c r="E1378" s="2">
        <f>MACD!F1378</f>
        <v>-2.3851940734363336E-2</v>
      </c>
      <c r="F1378" s="2">
        <f>'Moving Avg'!D1378</f>
        <v>1.54674</v>
      </c>
      <c r="G1378" s="2">
        <f>'Moving Avg'!F1378</f>
        <v>1.4349150000000002</v>
      </c>
      <c r="H1378" s="2">
        <f>'Moving Avg'!G1378</f>
        <v>1.3927660000000011</v>
      </c>
      <c r="I1378" s="2">
        <f>'Moving Avg'!H1378</f>
        <v>1.3225469999999993</v>
      </c>
      <c r="J1378" s="5" t="str">
        <f>OBV!F1378</f>
        <v>BULLISH</v>
      </c>
      <c r="K1378" s="5" t="str">
        <f>OBV!G1378</f>
        <v>NEUTRAL</v>
      </c>
      <c r="L1378" s="5" t="str">
        <f>OBV!H1378</f>
        <v>CONFIRMED BULLISH</v>
      </c>
    </row>
    <row r="1379" spans="1:12" ht="13.5" x14ac:dyDescent="0.25">
      <c r="A1379" s="3">
        <f>RSI!A1379</f>
        <v>44319</v>
      </c>
      <c r="B1379" s="2">
        <f>RSI!B1379</f>
        <v>1.5866</v>
      </c>
      <c r="C1379" s="2">
        <f>RSI!I1379</f>
        <v>89.851739450935511</v>
      </c>
      <c r="D1379" s="2">
        <f>MACD!E1379</f>
        <v>-6.2141545814838217E-2</v>
      </c>
      <c r="E1379" s="2">
        <f>MACD!F1379</f>
        <v>-3.1509861750458314E-2</v>
      </c>
      <c r="F1379" s="2">
        <f>'Moving Avg'!D1379</f>
        <v>1.5688799999999998</v>
      </c>
      <c r="G1379" s="2">
        <f>'Moving Avg'!F1379</f>
        <v>1.4452500000000001</v>
      </c>
      <c r="H1379" s="2">
        <f>'Moving Avg'!G1379</f>
        <v>1.397490000000001</v>
      </c>
      <c r="I1379" s="2">
        <f>'Moving Avg'!H1379</f>
        <v>1.323838499999999</v>
      </c>
      <c r="J1379" s="5" t="str">
        <f>OBV!F1379</f>
        <v>BULLISH</v>
      </c>
      <c r="K1379" s="5" t="str">
        <f>OBV!G1379</f>
        <v>NEUTRAL</v>
      </c>
      <c r="L1379" s="5" t="str">
        <f>OBV!H1379</f>
        <v>CONFIRMED BULLISH</v>
      </c>
    </row>
    <row r="1380" spans="1:12" ht="13.5" x14ac:dyDescent="0.25">
      <c r="A1380" s="3">
        <f>RSI!A1380</f>
        <v>44320</v>
      </c>
      <c r="B1380" s="2">
        <f>RSI!B1380</f>
        <v>1.5866</v>
      </c>
      <c r="C1380" s="2">
        <f>RSI!I1380</f>
        <v>89.851739450935497</v>
      </c>
      <c r="D1380" s="2">
        <f>MACD!E1380</f>
        <v>-7.1508056446888402E-2</v>
      </c>
      <c r="E1380" s="2">
        <f>MACD!F1380</f>
        <v>-3.9509500689744334E-2</v>
      </c>
      <c r="F1380" s="2">
        <f>'Moving Avg'!D1380</f>
        <v>1.5777399999999999</v>
      </c>
      <c r="G1380" s="2">
        <f>'Moving Avg'!F1380</f>
        <v>1.4537400000000003</v>
      </c>
      <c r="H1380" s="2">
        <f>'Moving Avg'!G1380</f>
        <v>1.402214000000001</v>
      </c>
      <c r="I1380" s="2">
        <f>'Moving Avg'!H1380</f>
        <v>1.3251299999999988</v>
      </c>
      <c r="J1380" s="5" t="str">
        <f>OBV!F1380</f>
        <v>BULLISH</v>
      </c>
      <c r="K1380" s="5" t="str">
        <f>OBV!G1380</f>
        <v>NEUTRAL</v>
      </c>
      <c r="L1380" s="5" t="str">
        <f>OBV!H1380</f>
        <v>CONFIRMED BULLISH</v>
      </c>
    </row>
    <row r="1381" spans="1:12" ht="13.5" x14ac:dyDescent="0.25">
      <c r="A1381" s="3">
        <f>RSI!A1381</f>
        <v>44321</v>
      </c>
      <c r="B1381" s="2">
        <f>RSI!B1381</f>
        <v>1.5423</v>
      </c>
      <c r="C1381" s="2">
        <f>RSI!I1381</f>
        <v>70.122934378077588</v>
      </c>
      <c r="D1381" s="2">
        <f>MACD!E1381</f>
        <v>-7.6936997182005973E-2</v>
      </c>
      <c r="E1381" s="2">
        <f>MACD!F1381</f>
        <v>-4.6994999988196666E-2</v>
      </c>
      <c r="F1381" s="2">
        <f>'Moving Avg'!D1381</f>
        <v>1.5777399999999999</v>
      </c>
      <c r="G1381" s="2">
        <f>'Moving Avg'!F1381</f>
        <v>1.4618600000000002</v>
      </c>
      <c r="H1381" s="2">
        <f>'Moving Avg'!G1381</f>
        <v>1.4060520000000007</v>
      </c>
      <c r="I1381" s="2">
        <f>'Moving Avg'!H1381</f>
        <v>1.3261999999999992</v>
      </c>
      <c r="J1381" s="5" t="str">
        <f>OBV!F1381</f>
        <v>BULLISH</v>
      </c>
      <c r="K1381" s="5" t="str">
        <f>OBV!G1381</f>
        <v>NEUTRAL</v>
      </c>
      <c r="L1381" s="5" t="str">
        <f>OBV!H1381</f>
        <v>NEUTRAL</v>
      </c>
    </row>
    <row r="1382" spans="1:12" ht="13.5" x14ac:dyDescent="0.25">
      <c r="A1382" s="3">
        <f>RSI!A1382</f>
        <v>44322</v>
      </c>
      <c r="B1382" s="2">
        <f>RSI!B1382</f>
        <v>1.5423</v>
      </c>
      <c r="C1382" s="2">
        <f>RSI!I1382</f>
        <v>70.122934378077588</v>
      </c>
      <c r="D1382" s="2">
        <f>MACD!E1382</f>
        <v>-7.6318794086362773E-2</v>
      </c>
      <c r="E1382" s="2">
        <f>MACD!F1382</f>
        <v>-5.2859758807829893E-2</v>
      </c>
      <c r="F1382" s="2">
        <f>'Moving Avg'!D1382</f>
        <v>1.5688800000000001</v>
      </c>
      <c r="G1382" s="2">
        <f>'Moving Avg'!F1382</f>
        <v>1.4696100000000003</v>
      </c>
      <c r="H1382" s="2">
        <f>'Moving Avg'!G1382</f>
        <v>1.4098900000000005</v>
      </c>
      <c r="I1382" s="2">
        <f>'Moving Avg'!H1382</f>
        <v>1.3272699999999995</v>
      </c>
      <c r="J1382" s="5" t="str">
        <f>OBV!F1382</f>
        <v>NEUTRAL</v>
      </c>
      <c r="K1382" s="5" t="str">
        <f>OBV!G1382</f>
        <v>NEUTRAL</v>
      </c>
      <c r="L1382" s="5" t="str">
        <f>OBV!H1382</f>
        <v>NEUTRAL</v>
      </c>
    </row>
    <row r="1383" spans="1:12" ht="13.5" x14ac:dyDescent="0.25">
      <c r="A1383" s="3">
        <f>RSI!A1383</f>
        <v>44323</v>
      </c>
      <c r="B1383" s="2">
        <f>RSI!B1383</f>
        <v>1.5423</v>
      </c>
      <c r="C1383" s="2">
        <f>RSI!I1383</f>
        <v>70.122934378077588</v>
      </c>
      <c r="D1383" s="2">
        <f>MACD!E1383</f>
        <v>-7.5087794007595576E-2</v>
      </c>
      <c r="E1383" s="2">
        <f>MACD!F1383</f>
        <v>-5.7305365847783035E-2</v>
      </c>
      <c r="F1383" s="2">
        <f>'Moving Avg'!D1383</f>
        <v>1.5600200000000002</v>
      </c>
      <c r="G1383" s="2">
        <f>'Moving Avg'!F1383</f>
        <v>1.4773600000000005</v>
      </c>
      <c r="H1383" s="2">
        <f>'Moving Avg'!G1383</f>
        <v>1.4137280000000001</v>
      </c>
      <c r="I1383" s="2">
        <f>'Moving Avg'!H1383</f>
        <v>1.3283399999999999</v>
      </c>
      <c r="J1383" s="5" t="str">
        <f>OBV!F1383</f>
        <v>NEUTRAL</v>
      </c>
      <c r="K1383" s="5" t="str">
        <f>OBV!G1383</f>
        <v>NEUTRAL</v>
      </c>
      <c r="L1383" s="5" t="str">
        <f>OBV!H1383</f>
        <v>NEUTRAL</v>
      </c>
    </row>
    <row r="1384" spans="1:12" ht="13.5" x14ac:dyDescent="0.25">
      <c r="A1384" s="3">
        <f>RSI!A1384</f>
        <v>44326</v>
      </c>
      <c r="B1384" s="2">
        <f>RSI!B1384</f>
        <v>1.5423</v>
      </c>
      <c r="C1384" s="2">
        <f>RSI!I1384</f>
        <v>70.122934378077588</v>
      </c>
      <c r="D1384" s="2">
        <f>MACD!E1384</f>
        <v>-6.8767918800497707E-2</v>
      </c>
      <c r="E1384" s="2">
        <f>MACD!F1384</f>
        <v>-5.9597876438325967E-2</v>
      </c>
      <c r="F1384" s="2">
        <f>'Moving Avg'!D1384</f>
        <v>1.5511599999999999</v>
      </c>
      <c r="G1384" s="2">
        <f>'Moving Avg'!F1384</f>
        <v>1.4851100000000004</v>
      </c>
      <c r="H1384" s="2">
        <f>'Moving Avg'!G1384</f>
        <v>1.4175659999999999</v>
      </c>
      <c r="I1384" s="2">
        <f>'Moving Avg'!H1384</f>
        <v>1.32941</v>
      </c>
      <c r="J1384" s="5" t="str">
        <f>OBV!F1384</f>
        <v>NEUTRAL</v>
      </c>
      <c r="K1384" s="5" t="str">
        <f>OBV!G1384</f>
        <v>NEUTRAL</v>
      </c>
      <c r="L1384" s="5" t="str">
        <f>OBV!H1384</f>
        <v>NEUTRAL</v>
      </c>
    </row>
    <row r="1385" spans="1:12" ht="13.5" x14ac:dyDescent="0.25">
      <c r="A1385" s="3">
        <f>RSI!A1385</f>
        <v>44327</v>
      </c>
      <c r="B1385" s="2">
        <f>RSI!B1385</f>
        <v>1.5423</v>
      </c>
      <c r="C1385" s="2">
        <f>RSI!I1385</f>
        <v>70.122934378077588</v>
      </c>
      <c r="D1385" s="2">
        <f>MACD!E1385</f>
        <v>-5.3574080176127747E-2</v>
      </c>
      <c r="E1385" s="2">
        <f>MACD!F1385</f>
        <v>-5.8393117185886328E-2</v>
      </c>
      <c r="F1385" s="2">
        <f>'Moving Avg'!D1385</f>
        <v>1.5423</v>
      </c>
      <c r="G1385" s="2">
        <f>'Moving Avg'!F1385</f>
        <v>1.4928600000000003</v>
      </c>
      <c r="H1385" s="2">
        <f>'Moving Avg'!G1385</f>
        <v>1.4214039999999999</v>
      </c>
      <c r="I1385" s="2">
        <f>'Moving Avg'!H1385</f>
        <v>1.3304800000000003</v>
      </c>
      <c r="J1385" s="5" t="str">
        <f>OBV!F1385</f>
        <v>NEUTRAL</v>
      </c>
      <c r="K1385" s="5" t="str">
        <f>OBV!G1385</f>
        <v>NEUTRAL</v>
      </c>
      <c r="L1385" s="5" t="str">
        <f>OBV!H1385</f>
        <v>NEUTRAL</v>
      </c>
    </row>
    <row r="1386" spans="1:12" ht="13.5" x14ac:dyDescent="0.25">
      <c r="A1386" s="3">
        <f>RSI!A1386</f>
        <v>44333</v>
      </c>
      <c r="B1386" s="2">
        <f>RSI!B1386</f>
        <v>1.5423</v>
      </c>
      <c r="C1386" s="2">
        <f>RSI!I1386</f>
        <v>70.122934378077588</v>
      </c>
      <c r="D1386" s="2">
        <f>MACD!E1386</f>
        <v>-4.10595447276767E-2</v>
      </c>
      <c r="E1386" s="2">
        <f>MACD!F1386</f>
        <v>-5.4926402694244404E-2</v>
      </c>
      <c r="F1386" s="2">
        <f>'Moving Avg'!D1386</f>
        <v>1.5423</v>
      </c>
      <c r="G1386" s="2">
        <f>'Moving Avg'!F1386</f>
        <v>1.5002400000000005</v>
      </c>
      <c r="H1386" s="2">
        <f>'Moving Avg'!G1386</f>
        <v>1.4252419999999999</v>
      </c>
      <c r="I1386" s="2">
        <f>'Moving Avg'!H1386</f>
        <v>1.3315500000000007</v>
      </c>
      <c r="J1386" s="5" t="str">
        <f>OBV!F1386</f>
        <v>NEUTRAL</v>
      </c>
      <c r="K1386" s="5" t="str">
        <f>OBV!G1386</f>
        <v>NEUTRAL</v>
      </c>
      <c r="L1386" s="5" t="str">
        <f>OBV!H1386</f>
        <v>NEUTRAL</v>
      </c>
    </row>
    <row r="1387" spans="1:12" ht="13.5" x14ac:dyDescent="0.25">
      <c r="A1387" s="3">
        <f>RSI!A1387</f>
        <v>44334</v>
      </c>
      <c r="B1387" s="2">
        <f>RSI!B1387</f>
        <v>1.5423</v>
      </c>
      <c r="C1387" s="2">
        <f>RSI!I1387</f>
        <v>70.122934378077588</v>
      </c>
      <c r="D1387" s="2">
        <f>MACD!E1387</f>
        <v>-2.3971409607349781E-2</v>
      </c>
      <c r="E1387" s="2">
        <f>MACD!F1387</f>
        <v>-4.8735404076865482E-2</v>
      </c>
      <c r="F1387" s="2">
        <f>'Moving Avg'!D1387</f>
        <v>1.5423</v>
      </c>
      <c r="G1387" s="2">
        <f>'Moving Avg'!F1387</f>
        <v>1.5076200000000006</v>
      </c>
      <c r="H1387" s="2">
        <f>'Moving Avg'!G1387</f>
        <v>1.4290799999999999</v>
      </c>
      <c r="I1387" s="2">
        <f>'Moving Avg'!H1387</f>
        <v>1.3326200000000006</v>
      </c>
      <c r="J1387" s="5" t="str">
        <f>OBV!F1387</f>
        <v>NEUTRAL</v>
      </c>
      <c r="K1387" s="5" t="str">
        <f>OBV!G1387</f>
        <v>NEUTRAL</v>
      </c>
      <c r="L1387" s="5" t="str">
        <f>OBV!H1387</f>
        <v>NEUTRAL</v>
      </c>
    </row>
    <row r="1388" spans="1:12" ht="13.5" x14ac:dyDescent="0.25">
      <c r="A1388" s="3">
        <f>RSI!A1388</f>
        <v>44335</v>
      </c>
      <c r="B1388" s="2">
        <f>RSI!B1388</f>
        <v>1.5423</v>
      </c>
      <c r="C1388" s="2">
        <f>RSI!I1388</f>
        <v>70.122934378077588</v>
      </c>
      <c r="D1388" s="2">
        <f>MACD!E1388</f>
        <v>-9.8052477939045701E-3</v>
      </c>
      <c r="E1388" s="2">
        <f>MACD!F1388</f>
        <v>-4.0949372820273305E-2</v>
      </c>
      <c r="F1388" s="2">
        <f>'Moving Avg'!D1388</f>
        <v>1.5423</v>
      </c>
      <c r="G1388" s="2">
        <f>'Moving Avg'!F1388</f>
        <v>1.5150000000000006</v>
      </c>
      <c r="H1388" s="2">
        <f>'Moving Avg'!G1388</f>
        <v>1.4329179999999997</v>
      </c>
      <c r="I1388" s="2">
        <f>'Moving Avg'!H1388</f>
        <v>1.3336900000000009</v>
      </c>
      <c r="J1388" s="5" t="str">
        <f>OBV!F1388</f>
        <v>NEUTRAL</v>
      </c>
      <c r="K1388" s="5" t="str">
        <f>OBV!G1388</f>
        <v>NEUTRAL</v>
      </c>
      <c r="L1388" s="5" t="str">
        <f>OBV!H1388</f>
        <v>NEUTRAL</v>
      </c>
    </row>
    <row r="1389" spans="1:12" ht="13.5" x14ac:dyDescent="0.25">
      <c r="A1389" s="3">
        <f>RSI!A1389</f>
        <v>44336</v>
      </c>
      <c r="B1389" s="2">
        <f>RSI!B1389</f>
        <v>1.5423</v>
      </c>
      <c r="C1389" s="2">
        <f>RSI!I1389</f>
        <v>70.122934378077588</v>
      </c>
      <c r="D1389" s="2">
        <f>MACD!E1389</f>
        <v>1.9101809521726576E-3</v>
      </c>
      <c r="E1389" s="2">
        <f>MACD!F1389</f>
        <v>-3.2377462065784117E-2</v>
      </c>
      <c r="F1389" s="2">
        <f>'Moving Avg'!D1389</f>
        <v>1.5423</v>
      </c>
      <c r="G1389" s="2">
        <f>'Moving Avg'!F1389</f>
        <v>1.5223800000000005</v>
      </c>
      <c r="H1389" s="2">
        <f>'Moving Avg'!G1389</f>
        <v>1.4367559999999995</v>
      </c>
      <c r="I1389" s="2">
        <f>'Moving Avg'!H1389</f>
        <v>1.3347600000000008</v>
      </c>
      <c r="J1389" s="5" t="str">
        <f>OBV!F1389</f>
        <v>NEUTRAL</v>
      </c>
      <c r="K1389" s="5" t="str">
        <f>OBV!G1389</f>
        <v>NEUTRAL</v>
      </c>
      <c r="L1389" s="5" t="str">
        <f>OBV!H1389</f>
        <v>NEUTRAL</v>
      </c>
    </row>
    <row r="1390" spans="1:12" ht="13.5" x14ac:dyDescent="0.25">
      <c r="A1390" s="3">
        <f>RSI!A1390</f>
        <v>44337</v>
      </c>
      <c r="B1390" s="2">
        <f>RSI!B1390</f>
        <v>1.5423</v>
      </c>
      <c r="C1390" s="2">
        <f>RSI!I1390</f>
        <v>70.122934378077574</v>
      </c>
      <c r="D1390" s="2">
        <f>MACD!E1390</f>
        <v>1.1572010528704046E-2</v>
      </c>
      <c r="E1390" s="2">
        <f>MACD!F1390</f>
        <v>-2.3587567546886488E-2</v>
      </c>
      <c r="F1390" s="2">
        <f>'Moving Avg'!D1390</f>
        <v>1.5423</v>
      </c>
      <c r="G1390" s="2">
        <f>'Moving Avg'!F1390</f>
        <v>1.5297600000000007</v>
      </c>
      <c r="H1390" s="2">
        <f>'Moving Avg'!G1390</f>
        <v>1.4405939999999993</v>
      </c>
      <c r="I1390" s="2">
        <f>'Moving Avg'!H1390</f>
        <v>1.3358300000000007</v>
      </c>
      <c r="J1390" s="5" t="str">
        <f>OBV!F1390</f>
        <v>NEUTRAL</v>
      </c>
      <c r="K1390" s="5" t="str">
        <f>OBV!G1390</f>
        <v>NEUTRAL</v>
      </c>
      <c r="L1390" s="5" t="str">
        <f>OBV!H1390</f>
        <v>NEUTRAL</v>
      </c>
    </row>
    <row r="1391" spans="1:12" ht="13.5" x14ac:dyDescent="0.25">
      <c r="A1391" s="3">
        <f>RSI!A1391</f>
        <v>44340</v>
      </c>
      <c r="B1391" s="2">
        <f>RSI!B1391</f>
        <v>1.5423</v>
      </c>
      <c r="C1391" s="2">
        <f>RSI!I1391</f>
        <v>70.122934378077574</v>
      </c>
      <c r="D1391" s="2">
        <f>MACD!E1391</f>
        <v>1.2699403951585531E-2</v>
      </c>
      <c r="E1391" s="2">
        <f>MACD!F1391</f>
        <v>-1.6330173247192083E-2</v>
      </c>
      <c r="F1391" s="2">
        <f>'Moving Avg'!D1391</f>
        <v>1.5423</v>
      </c>
      <c r="G1391" s="2">
        <f>'Moving Avg'!F1391</f>
        <v>1.5371400000000004</v>
      </c>
      <c r="H1391" s="2">
        <f>'Moving Avg'!G1391</f>
        <v>1.4444319999999993</v>
      </c>
      <c r="I1391" s="2">
        <f>'Moving Avg'!H1391</f>
        <v>1.3369000000000011</v>
      </c>
      <c r="J1391" s="5" t="str">
        <f>OBV!F1391</f>
        <v>NEUTRAL</v>
      </c>
      <c r="K1391" s="5" t="str">
        <f>OBV!G1391</f>
        <v>NEUTRAL</v>
      </c>
      <c r="L1391" s="5" t="str">
        <f>OBV!H1391</f>
        <v>NEUTRAL</v>
      </c>
    </row>
    <row r="1392" spans="1:12" ht="13.5" x14ac:dyDescent="0.25">
      <c r="A1392" s="3">
        <f>RSI!A1392</f>
        <v>44341</v>
      </c>
      <c r="B1392" s="2">
        <f>RSI!B1392</f>
        <v>1.498</v>
      </c>
      <c r="C1392" s="2">
        <f>RSI!I1392</f>
        <v>46.869176979504246</v>
      </c>
      <c r="D1392" s="2">
        <f>MACD!E1392</f>
        <v>1.6719448326189434E-2</v>
      </c>
      <c r="E1392" s="2">
        <f>MACD!F1392</f>
        <v>-9.7202489325157806E-3</v>
      </c>
      <c r="F1392" s="2">
        <f>'Moving Avg'!D1392</f>
        <v>1.5334400000000001</v>
      </c>
      <c r="G1392" s="2">
        <f>'Moving Avg'!F1392</f>
        <v>1.5404600000000006</v>
      </c>
      <c r="H1392" s="2">
        <f>'Moving Avg'!G1392</f>
        <v>1.4473839999999993</v>
      </c>
      <c r="I1392" s="2">
        <f>'Moving Avg'!H1392</f>
        <v>1.3377485000000009</v>
      </c>
      <c r="J1392" s="5" t="str">
        <f>OBV!F1392</f>
        <v>NEUTRAL</v>
      </c>
      <c r="K1392" s="5" t="str">
        <f>OBV!G1392</f>
        <v>NEUTRAL</v>
      </c>
      <c r="L1392" s="5" t="str">
        <f>OBV!H1392</f>
        <v>NEUTRAL</v>
      </c>
    </row>
    <row r="1393" spans="1:12" ht="13.5" x14ac:dyDescent="0.25">
      <c r="A1393" s="3">
        <f>RSI!A1393</f>
        <v>44342</v>
      </c>
      <c r="B1393" s="2">
        <f>RSI!B1393</f>
        <v>1.4537</v>
      </c>
      <c r="C1393" s="2">
        <f>RSI!I1393</f>
        <v>34.535690064328278</v>
      </c>
      <c r="D1393" s="2">
        <f>MACD!E1393</f>
        <v>2.3464845504854281E-2</v>
      </c>
      <c r="E1393" s="2">
        <f>MACD!F1393</f>
        <v>-3.0832300450417682E-3</v>
      </c>
      <c r="F1393" s="2">
        <f>'Moving Avg'!D1393</f>
        <v>1.51572</v>
      </c>
      <c r="G1393" s="2">
        <f>'Moving Avg'!F1393</f>
        <v>1.5411950000000005</v>
      </c>
      <c r="H1393" s="2">
        <f>'Moving Avg'!G1393</f>
        <v>1.449449999999999</v>
      </c>
      <c r="I1393" s="2">
        <f>'Moving Avg'!H1393</f>
        <v>1.3383755000000011</v>
      </c>
      <c r="J1393" s="5" t="str">
        <f>OBV!F1393</f>
        <v>NEUTRAL</v>
      </c>
      <c r="K1393" s="5" t="str">
        <f>OBV!G1393</f>
        <v>NEUTRAL</v>
      </c>
      <c r="L1393" s="5" t="str">
        <f>OBV!H1393</f>
        <v>NEUTRAL</v>
      </c>
    </row>
    <row r="1394" spans="1:12" ht="13.5" x14ac:dyDescent="0.25">
      <c r="A1394" s="3">
        <f>RSI!A1394</f>
        <v>44343</v>
      </c>
      <c r="B1394" s="2">
        <f>RSI!B1394</f>
        <v>1.5127999999999999</v>
      </c>
      <c r="C1394" s="2">
        <f>RSI!I1394</f>
        <v>52.495500092297</v>
      </c>
      <c r="D1394" s="2">
        <f>MACD!E1394</f>
        <v>2.5114204029393905E-2</v>
      </c>
      <c r="E1394" s="2">
        <f>MACD!F1394</f>
        <v>2.5562567698453661E-3</v>
      </c>
      <c r="F1394" s="2">
        <f>'Moving Avg'!D1394</f>
        <v>1.5098200000000002</v>
      </c>
      <c r="G1394" s="2">
        <f>'Moving Avg'!F1394</f>
        <v>1.5430400000000004</v>
      </c>
      <c r="H1394" s="2">
        <f>'Moving Avg'!G1394</f>
        <v>1.4526979999999992</v>
      </c>
      <c r="I1394" s="2">
        <f>'Moving Avg'!H1394</f>
        <v>1.3392980000000014</v>
      </c>
      <c r="J1394" s="5" t="str">
        <f>OBV!F1394</f>
        <v>NEUTRAL</v>
      </c>
      <c r="K1394" s="5" t="str">
        <f>OBV!G1394</f>
        <v>NEUTRAL</v>
      </c>
      <c r="L1394" s="5" t="str">
        <f>OBV!H1394</f>
        <v>NEUTRAL</v>
      </c>
    </row>
    <row r="1395" spans="1:12" ht="13.5" x14ac:dyDescent="0.25">
      <c r="A1395" s="3">
        <f>RSI!A1395</f>
        <v>44344</v>
      </c>
      <c r="B1395" s="2">
        <f>RSI!B1395</f>
        <v>1.4684999999999999</v>
      </c>
      <c r="C1395" s="2">
        <f>RSI!I1395</f>
        <v>42.977616315005541</v>
      </c>
      <c r="D1395" s="2">
        <f>MACD!E1395</f>
        <v>2.9737898553983122E-2</v>
      </c>
      <c r="E1395" s="2">
        <f>MACD!F1395</f>
        <v>7.9925851266729169E-3</v>
      </c>
      <c r="F1395" s="2">
        <f>'Moving Avg'!D1395</f>
        <v>1.4950600000000001</v>
      </c>
      <c r="G1395" s="2">
        <f>'Moving Avg'!F1395</f>
        <v>1.5393500000000002</v>
      </c>
      <c r="H1395" s="2">
        <f>'Moving Avg'!G1395</f>
        <v>1.4550599999999991</v>
      </c>
      <c r="I1395" s="2">
        <f>'Moving Avg'!H1395</f>
        <v>1.3399990000000015</v>
      </c>
      <c r="J1395" s="5" t="str">
        <f>OBV!F1395</f>
        <v>NEUTRAL</v>
      </c>
      <c r="K1395" s="5" t="str">
        <f>OBV!G1395</f>
        <v>NEUTRAL</v>
      </c>
      <c r="L1395" s="5" t="str">
        <f>OBV!H1395</f>
        <v>NEUTRAL</v>
      </c>
    </row>
    <row r="1396" spans="1:12" ht="13.5" x14ac:dyDescent="0.25">
      <c r="A1396" s="3">
        <f>RSI!A1396</f>
        <v>44347</v>
      </c>
      <c r="B1396" s="2">
        <f>RSI!B1396</f>
        <v>1.4684999999999999</v>
      </c>
      <c r="C1396" s="2">
        <f>RSI!I1396</f>
        <v>42.977616315005541</v>
      </c>
      <c r="D1396" s="2">
        <f>MACD!E1396</f>
        <v>3.3862583454399298E-2</v>
      </c>
      <c r="E1396" s="2">
        <f>MACD!F1396</f>
        <v>1.3166584792218192E-2</v>
      </c>
      <c r="F1396" s="2">
        <f>'Moving Avg'!D1396</f>
        <v>1.4802999999999997</v>
      </c>
      <c r="G1396" s="2">
        <f>'Moving Avg'!F1396</f>
        <v>1.5356600000000005</v>
      </c>
      <c r="H1396" s="2">
        <f>'Moving Avg'!G1396</f>
        <v>1.4574219999999993</v>
      </c>
      <c r="I1396" s="2">
        <f>'Moving Avg'!H1396</f>
        <v>1.3407000000000013</v>
      </c>
      <c r="J1396" s="5" t="str">
        <f>OBV!F1396</f>
        <v>NEUTRAL</v>
      </c>
      <c r="K1396" s="5" t="str">
        <f>OBV!G1396</f>
        <v>NEUTRAL</v>
      </c>
      <c r="L1396" s="5" t="str">
        <f>OBV!H1396</f>
        <v>NEUTRAL</v>
      </c>
    </row>
    <row r="1397" spans="1:12" ht="13.5" x14ac:dyDescent="0.25">
      <c r="A1397" s="3">
        <f>RSI!A1397</f>
        <v>44348</v>
      </c>
      <c r="B1397" s="2">
        <f>RSI!B1397</f>
        <v>1.4316</v>
      </c>
      <c r="C1397" s="2">
        <f>RSI!I1397</f>
        <v>36.572023644632658</v>
      </c>
      <c r="D1397" s="2">
        <f>MACD!E1397</f>
        <v>4.0282634775757886E-2</v>
      </c>
      <c r="E1397" s="2">
        <f>MACD!F1397</f>
        <v>1.8589794788926133E-2</v>
      </c>
      <c r="F1397" s="2">
        <f>'Moving Avg'!D1397</f>
        <v>1.4670199999999998</v>
      </c>
      <c r="G1397" s="2">
        <f>'Moving Avg'!F1397</f>
        <v>1.5279100000000003</v>
      </c>
      <c r="H1397" s="2">
        <f>'Moving Avg'!G1397</f>
        <v>1.4590459999999996</v>
      </c>
      <c r="I1397" s="2">
        <f>'Moving Avg'!H1397</f>
        <v>1.3412165000000016</v>
      </c>
      <c r="J1397" s="5" t="str">
        <f>OBV!F1397</f>
        <v>BEARISH</v>
      </c>
      <c r="K1397" s="5" t="str">
        <f>OBV!G1397</f>
        <v>NEUTRAL</v>
      </c>
      <c r="L1397" s="5" t="str">
        <f>OBV!H1397</f>
        <v>CONFIRMED BEARISH</v>
      </c>
    </row>
    <row r="1398" spans="1:12" ht="13.5" x14ac:dyDescent="0.25">
      <c r="A1398" s="3">
        <f>RSI!A1398</f>
        <v>44349</v>
      </c>
      <c r="B1398" s="2">
        <f>RSI!B1398</f>
        <v>1.4241999999999999</v>
      </c>
      <c r="C1398" s="2">
        <f>RSI!I1398</f>
        <v>35.431519650215478</v>
      </c>
      <c r="D1398" s="2">
        <f>MACD!E1398</f>
        <v>4.6663214759434801E-2</v>
      </c>
      <c r="E1398" s="2">
        <f>MACD!F1398</f>
        <v>2.4204478783027866E-2</v>
      </c>
      <c r="F1398" s="2">
        <f>'Moving Avg'!D1398</f>
        <v>1.4611199999999998</v>
      </c>
      <c r="G1398" s="2">
        <f>'Moving Avg'!F1398</f>
        <v>1.5197900000000002</v>
      </c>
      <c r="H1398" s="2">
        <f>'Moving Avg'!G1398</f>
        <v>1.4605219999999994</v>
      </c>
      <c r="I1398" s="2">
        <f>'Moving Avg'!H1398</f>
        <v>1.3416960000000016</v>
      </c>
      <c r="J1398" s="5" t="str">
        <f>OBV!F1398</f>
        <v>BEARISH</v>
      </c>
      <c r="K1398" s="5" t="str">
        <f>OBV!G1398</f>
        <v>WEAK</v>
      </c>
      <c r="L1398" s="5" t="str">
        <f>OBV!H1398</f>
        <v>CONFIRMED BEARISH</v>
      </c>
    </row>
    <row r="1399" spans="1:12" ht="13.5" x14ac:dyDescent="0.25">
      <c r="A1399" s="3">
        <f>RSI!A1399</f>
        <v>44350</v>
      </c>
      <c r="B1399" s="2">
        <f>RSI!B1399</f>
        <v>1.4241999999999999</v>
      </c>
      <c r="C1399" s="2">
        <f>RSI!I1399</f>
        <v>35.431519650215478</v>
      </c>
      <c r="D1399" s="2">
        <f>MACD!E1399</f>
        <v>5.2476339079871925E-2</v>
      </c>
      <c r="E1399" s="2">
        <f>MACD!F1399</f>
        <v>2.9858850842396679E-2</v>
      </c>
      <c r="F1399" s="2">
        <f>'Moving Avg'!D1399</f>
        <v>1.4434</v>
      </c>
      <c r="G1399" s="2">
        <f>'Moving Avg'!F1399</f>
        <v>1.5116700000000001</v>
      </c>
      <c r="H1399" s="2">
        <f>'Moving Avg'!G1399</f>
        <v>1.4612599999999996</v>
      </c>
      <c r="I1399" s="2">
        <f>'Moving Avg'!H1399</f>
        <v>1.3421755000000015</v>
      </c>
      <c r="J1399" s="5" t="str">
        <f>OBV!F1399</f>
        <v>BEARISH</v>
      </c>
      <c r="K1399" s="5" t="str">
        <f>OBV!G1399</f>
        <v>WEAK</v>
      </c>
      <c r="L1399" s="5" t="str">
        <f>OBV!H1399</f>
        <v>CONFIRMED BEARISH</v>
      </c>
    </row>
    <row r="1400" spans="1:12" ht="13.5" x14ac:dyDescent="0.25">
      <c r="A1400" s="3">
        <f>RSI!A1400</f>
        <v>44351</v>
      </c>
      <c r="B1400" s="2">
        <f>RSI!B1400</f>
        <v>1.4241999999999999</v>
      </c>
      <c r="C1400" s="2">
        <f>RSI!I1400</f>
        <v>35.431519650215478</v>
      </c>
      <c r="D1400" s="2">
        <f>MACD!E1400</f>
        <v>5.7778629198962372E-2</v>
      </c>
      <c r="E1400" s="2">
        <f>MACD!F1400</f>
        <v>3.5442806513709818E-2</v>
      </c>
      <c r="F1400" s="2">
        <f>'Moving Avg'!D1400</f>
        <v>1.4345399999999999</v>
      </c>
      <c r="G1400" s="2">
        <f>'Moving Avg'!F1400</f>
        <v>1.5035499999999999</v>
      </c>
      <c r="H1400" s="2">
        <f>'Moving Avg'!G1400</f>
        <v>1.4619979999999992</v>
      </c>
      <c r="I1400" s="2">
        <f>'Moving Avg'!H1400</f>
        <v>1.3426550000000017</v>
      </c>
      <c r="J1400" s="5" t="str">
        <f>OBV!F1400</f>
        <v>BEARISH</v>
      </c>
      <c r="K1400" s="5" t="str">
        <f>OBV!G1400</f>
        <v>WEAK</v>
      </c>
      <c r="L1400" s="5" t="str">
        <f>OBV!H1400</f>
        <v>CONFIRMED BEARISH</v>
      </c>
    </row>
    <row r="1401" spans="1:12" ht="13.5" x14ac:dyDescent="0.25">
      <c r="A1401" s="3">
        <f>RSI!A1401</f>
        <v>44354</v>
      </c>
      <c r="B1401" s="2">
        <f>RSI!B1401</f>
        <v>1.4832000000000001</v>
      </c>
      <c r="C1401" s="2">
        <f>RSI!I1401</f>
        <v>50.731516880684225</v>
      </c>
      <c r="D1401" s="2">
        <f>MACD!E1401</f>
        <v>5.8249897762933989E-2</v>
      </c>
      <c r="E1401" s="2">
        <f>MACD!F1401</f>
        <v>4.0004224763554655E-2</v>
      </c>
      <c r="F1401" s="2">
        <f>'Moving Avg'!D1401</f>
        <v>1.4374799999999999</v>
      </c>
      <c r="G1401" s="2">
        <f>'Moving Avg'!F1401</f>
        <v>1.5005949999999999</v>
      </c>
      <c r="H1401" s="2">
        <f>'Moving Avg'!G1401</f>
        <v>1.4639159999999989</v>
      </c>
      <c r="I1401" s="2">
        <f>'Moving Avg'!H1401</f>
        <v>1.3436140000000016</v>
      </c>
      <c r="J1401" s="5" t="str">
        <f>OBV!F1401</f>
        <v>BEARISH</v>
      </c>
      <c r="K1401" s="5" t="str">
        <f>OBV!G1401</f>
        <v>WEAK</v>
      </c>
      <c r="L1401" s="5" t="str">
        <f>OBV!H1401</f>
        <v>BEARISH DIVERGENCE</v>
      </c>
    </row>
    <row r="1402" spans="1:12" ht="13.5" x14ac:dyDescent="0.25">
      <c r="A1402" s="3">
        <f>RSI!A1402</f>
        <v>44355</v>
      </c>
      <c r="B1402" s="2">
        <f>RSI!B1402</f>
        <v>1.4759</v>
      </c>
      <c r="C1402" s="2">
        <f>RSI!I1402</f>
        <v>49.178758507437678</v>
      </c>
      <c r="D1402" s="2">
        <f>MACD!E1402</f>
        <v>5.2354169170456766E-2</v>
      </c>
      <c r="E1402" s="2">
        <f>MACD!F1402</f>
        <v>4.2474213644935074E-2</v>
      </c>
      <c r="F1402" s="2">
        <f>'Moving Avg'!D1402</f>
        <v>1.44634</v>
      </c>
      <c r="G1402" s="2">
        <f>'Moving Avg'!F1402</f>
        <v>1.4972749999999997</v>
      </c>
      <c r="H1402" s="2">
        <f>'Moving Avg'!G1402</f>
        <v>1.465687999999999</v>
      </c>
      <c r="I1402" s="2">
        <f>'Moving Avg'!H1402</f>
        <v>1.3447210000000016</v>
      </c>
      <c r="J1402" s="5" t="str">
        <f>OBV!F1402</f>
        <v>BEARISH</v>
      </c>
      <c r="K1402" s="5" t="str">
        <f>OBV!G1402</f>
        <v>WEAK</v>
      </c>
      <c r="L1402" s="5" t="str">
        <f>OBV!H1402</f>
        <v>BEARISH DIVERGENCE</v>
      </c>
    </row>
    <row r="1403" spans="1:12" ht="13.5" x14ac:dyDescent="0.25">
      <c r="A1403" s="3">
        <f>RSI!A1403</f>
        <v>44356</v>
      </c>
      <c r="B1403" s="2">
        <f>RSI!B1403</f>
        <v>1.4759</v>
      </c>
      <c r="C1403" s="2">
        <f>RSI!I1403</f>
        <v>49.178758507437678</v>
      </c>
      <c r="D1403" s="2">
        <f>MACD!E1403</f>
        <v>4.0574847120276925E-2</v>
      </c>
      <c r="E1403" s="2">
        <f>MACD!F1403</f>
        <v>4.209434034000345E-2</v>
      </c>
      <c r="F1403" s="2">
        <f>'Moving Avg'!D1403</f>
        <v>1.45668</v>
      </c>
      <c r="G1403" s="2">
        <f>'Moving Avg'!F1403</f>
        <v>1.4939549999999995</v>
      </c>
      <c r="H1403" s="2">
        <f>'Moving Avg'!G1403</f>
        <v>1.4674599999999987</v>
      </c>
      <c r="I1403" s="2">
        <f>'Moving Avg'!H1403</f>
        <v>1.3458280000000018</v>
      </c>
      <c r="J1403" s="5" t="str">
        <f>OBV!F1403</f>
        <v>BEARISH</v>
      </c>
      <c r="K1403" s="5" t="str">
        <f>OBV!G1403</f>
        <v>NEUTRAL</v>
      </c>
      <c r="L1403" s="5" t="str">
        <f>OBV!H1403</f>
        <v>BEARISH DIVERGENCE</v>
      </c>
    </row>
    <row r="1404" spans="1:12" ht="13.5" x14ac:dyDescent="0.25">
      <c r="A1404" s="3">
        <f>RSI!A1404</f>
        <v>44357</v>
      </c>
      <c r="B1404" s="2">
        <f>RSI!B1404</f>
        <v>1.4759</v>
      </c>
      <c r="C1404" s="2">
        <f>RSI!I1404</f>
        <v>49.178758507437678</v>
      </c>
      <c r="D1404" s="2">
        <f>MACD!E1404</f>
        <v>3.9722958367340855E-2</v>
      </c>
      <c r="E1404" s="2">
        <f>MACD!F1404</f>
        <v>4.162006394547093E-2</v>
      </c>
      <c r="F1404" s="2">
        <f>'Moving Avg'!D1404</f>
        <v>1.4670200000000002</v>
      </c>
      <c r="G1404" s="2">
        <f>'Moving Avg'!F1404</f>
        <v>1.4906349999999997</v>
      </c>
      <c r="H1404" s="2">
        <f>'Moving Avg'!G1404</f>
        <v>1.4692319999999988</v>
      </c>
      <c r="I1404" s="2">
        <f>'Moving Avg'!H1404</f>
        <v>1.3469350000000018</v>
      </c>
      <c r="J1404" s="5" t="str">
        <f>OBV!F1404</f>
        <v>BEARISH</v>
      </c>
      <c r="K1404" s="5" t="str">
        <f>OBV!G1404</f>
        <v>NEUTRAL</v>
      </c>
      <c r="L1404" s="5" t="str">
        <f>OBV!H1404</f>
        <v>BEARISH DIVERGENCE</v>
      </c>
    </row>
    <row r="1405" spans="1:12" ht="13.5" x14ac:dyDescent="0.25">
      <c r="A1405" s="3">
        <f>RSI!A1405</f>
        <v>44358</v>
      </c>
      <c r="B1405" s="2">
        <f>RSI!B1405</f>
        <v>1.4759</v>
      </c>
      <c r="C1405" s="2">
        <f>RSI!I1405</f>
        <v>49.178758507437678</v>
      </c>
      <c r="D1405" s="2">
        <f>MACD!E1405</f>
        <v>3.2207969078090759E-2</v>
      </c>
      <c r="E1405" s="2">
        <f>MACD!F1405</f>
        <v>3.9737644971994897E-2</v>
      </c>
      <c r="F1405" s="2">
        <f>'Moving Avg'!D1405</f>
        <v>1.4773600000000002</v>
      </c>
      <c r="G1405" s="2">
        <f>'Moving Avg'!F1405</f>
        <v>1.4873149999999997</v>
      </c>
      <c r="H1405" s="2">
        <f>'Moving Avg'!G1405</f>
        <v>1.4710039999999989</v>
      </c>
      <c r="I1405" s="2">
        <f>'Moving Avg'!H1405</f>
        <v>1.3480420000000022</v>
      </c>
      <c r="J1405" s="5" t="str">
        <f>OBV!F1405</f>
        <v>BEARISH</v>
      </c>
      <c r="K1405" s="5" t="str">
        <f>OBV!G1405</f>
        <v>NEUTRAL</v>
      </c>
      <c r="L1405" s="5" t="str">
        <f>OBV!H1405</f>
        <v>BEARISH DIVERGENCE</v>
      </c>
    </row>
    <row r="1406" spans="1:12" ht="13.5" x14ac:dyDescent="0.25">
      <c r="A1406" s="3">
        <f>RSI!A1406</f>
        <v>44361</v>
      </c>
      <c r="B1406" s="2">
        <f>RSI!B1406</f>
        <v>1.4759</v>
      </c>
      <c r="C1406" s="2">
        <f>RSI!I1406</f>
        <v>49.178758507437678</v>
      </c>
      <c r="D1406" s="2">
        <f>MACD!E1406</f>
        <v>2.5868784089896568E-2</v>
      </c>
      <c r="E1406" s="2">
        <f>MACD!F1406</f>
        <v>3.6963872795575239E-2</v>
      </c>
      <c r="F1406" s="2">
        <f>'Moving Avg'!D1406</f>
        <v>1.4759</v>
      </c>
      <c r="G1406" s="2">
        <f>'Moving Avg'!F1406</f>
        <v>1.4839949999999997</v>
      </c>
      <c r="H1406" s="2">
        <f>'Moving Avg'!G1406</f>
        <v>1.472775999999999</v>
      </c>
      <c r="I1406" s="2">
        <f>'Moving Avg'!H1406</f>
        <v>1.3491490000000022</v>
      </c>
      <c r="J1406" s="5" t="str">
        <f>OBV!F1406</f>
        <v>BEARISH</v>
      </c>
      <c r="K1406" s="5" t="str">
        <f>OBV!G1406</f>
        <v>NEUTRAL</v>
      </c>
      <c r="L1406" s="5" t="str">
        <f>OBV!H1406</f>
        <v>CONFIRMED BEARISH</v>
      </c>
    </row>
    <row r="1407" spans="1:12" ht="13.5" x14ac:dyDescent="0.25">
      <c r="A1407" s="3">
        <f>RSI!A1407</f>
        <v>44362</v>
      </c>
      <c r="B1407" s="2">
        <f>RSI!B1407</f>
        <v>1.4390000000000001</v>
      </c>
      <c r="C1407" s="2">
        <f>RSI!I1407</f>
        <v>40.175254006434642</v>
      </c>
      <c r="D1407" s="2">
        <f>MACD!E1407</f>
        <v>1.7579464978463744E-2</v>
      </c>
      <c r="E1407" s="2">
        <f>MACD!F1407</f>
        <v>3.3086991232152939E-2</v>
      </c>
      <c r="F1407" s="2">
        <f>'Moving Avg'!D1407</f>
        <v>1.46852</v>
      </c>
      <c r="G1407" s="2">
        <f>'Moving Avg'!F1407</f>
        <v>1.4788299999999999</v>
      </c>
      <c r="H1407" s="2">
        <f>'Moving Avg'!G1407</f>
        <v>1.4732199999999989</v>
      </c>
      <c r="I1407" s="2">
        <f>'Moving Avg'!H1407</f>
        <v>1.3500715000000025</v>
      </c>
      <c r="J1407" s="5" t="str">
        <f>OBV!F1407</f>
        <v>BEARISH</v>
      </c>
      <c r="K1407" s="5" t="str">
        <f>OBV!G1407</f>
        <v>NEUTRAL</v>
      </c>
      <c r="L1407" s="5" t="str">
        <f>OBV!H1407</f>
        <v>CONFIRMED BEARISH</v>
      </c>
    </row>
    <row r="1408" spans="1:12" ht="13.5" x14ac:dyDescent="0.25">
      <c r="A1408" s="3">
        <f>RSI!A1408</f>
        <v>44363</v>
      </c>
      <c r="B1408" s="2">
        <f>RSI!B1408</f>
        <v>1.4684999999999999</v>
      </c>
      <c r="C1408" s="2">
        <f>RSI!I1408</f>
        <v>48.320961051104497</v>
      </c>
      <c r="D1408" s="2">
        <f>MACD!E1408</f>
        <v>7.4766712019451731E-3</v>
      </c>
      <c r="E1408" s="2">
        <f>MACD!F1408</f>
        <v>2.7964927226111387E-2</v>
      </c>
      <c r="F1408" s="2">
        <f>'Moving Avg'!D1408</f>
        <v>1.4670399999999999</v>
      </c>
      <c r="G1408" s="2">
        <f>'Moving Avg'!F1408</f>
        <v>1.4751399999999997</v>
      </c>
      <c r="H1408" s="2">
        <f>'Moving Avg'!G1408</f>
        <v>1.4742539999999991</v>
      </c>
      <c r="I1408" s="2">
        <f>'Moving Avg'!H1408</f>
        <v>1.3511415000000024</v>
      </c>
      <c r="J1408" s="5" t="str">
        <f>OBV!F1408</f>
        <v>BULLISH</v>
      </c>
      <c r="K1408" s="5" t="str">
        <f>OBV!G1408</f>
        <v>NEUTRAL</v>
      </c>
      <c r="L1408" s="5" t="str">
        <f>OBV!H1408</f>
        <v>BULLISH DIVERGENCE</v>
      </c>
    </row>
    <row r="1409" spans="1:12" ht="13.5" x14ac:dyDescent="0.25">
      <c r="A1409" s="3">
        <f>RSI!A1409</f>
        <v>44364</v>
      </c>
      <c r="B1409" s="2">
        <f>RSI!B1409</f>
        <v>1.4684999999999999</v>
      </c>
      <c r="C1409" s="2">
        <f>RSI!I1409</f>
        <v>48.320961051104497</v>
      </c>
      <c r="D1409" s="2">
        <f>MACD!E1409</f>
        <v>-1.028670602472026E-3</v>
      </c>
      <c r="E1409" s="2">
        <f>MACD!F1409</f>
        <v>2.2166207660394704E-2</v>
      </c>
      <c r="F1409" s="2">
        <f>'Moving Avg'!D1409</f>
        <v>1.46556</v>
      </c>
      <c r="G1409" s="2">
        <f>'Moving Avg'!F1409</f>
        <v>1.4714499999999997</v>
      </c>
      <c r="H1409" s="2">
        <f>'Moving Avg'!G1409</f>
        <v>1.4760259999999994</v>
      </c>
      <c r="I1409" s="2">
        <f>'Moving Avg'!H1409</f>
        <v>1.3522115000000028</v>
      </c>
      <c r="J1409" s="5" t="str">
        <f>OBV!F1409</f>
        <v>BULLISH</v>
      </c>
      <c r="K1409" s="5" t="str">
        <f>OBV!G1409</f>
        <v>NEUTRAL</v>
      </c>
      <c r="L1409" s="5" t="str">
        <f>OBV!H1409</f>
        <v>BULLISH DIVERGENCE</v>
      </c>
    </row>
    <row r="1410" spans="1:12" ht="13.5" x14ac:dyDescent="0.25">
      <c r="A1410" s="3">
        <f>RSI!A1410</f>
        <v>44365</v>
      </c>
      <c r="B1410" s="2">
        <f>RSI!B1410</f>
        <v>1.4759</v>
      </c>
      <c r="C1410" s="2">
        <f>RSI!I1410</f>
        <v>50.290071743344861</v>
      </c>
      <c r="D1410" s="2">
        <f>MACD!E1410</f>
        <v>-8.7336686474999148E-3</v>
      </c>
      <c r="E1410" s="2">
        <f>MACD!F1410</f>
        <v>1.5986232398815782E-2</v>
      </c>
      <c r="F1410" s="2">
        <f>'Moving Avg'!D1410</f>
        <v>1.46556</v>
      </c>
      <c r="G1410" s="2">
        <f>'Moving Avg'!F1410</f>
        <v>1.4681299999999995</v>
      </c>
      <c r="H1410" s="2">
        <f>'Moving Avg'!G1410</f>
        <v>1.4772079999999994</v>
      </c>
      <c r="I1410" s="2">
        <f>'Moving Avg'!H1410</f>
        <v>1.3533185000000032</v>
      </c>
      <c r="J1410" s="5" t="str">
        <f>OBV!F1410</f>
        <v>BULLISH</v>
      </c>
      <c r="K1410" s="5" t="str">
        <f>OBV!G1410</f>
        <v>STRONG</v>
      </c>
      <c r="L1410" s="5" t="str">
        <f>OBV!H1410</f>
        <v>NEUTRAL</v>
      </c>
    </row>
    <row r="1411" spans="1:12" ht="13.5" x14ac:dyDescent="0.25">
      <c r="A1411" s="3">
        <f>RSI!A1411</f>
        <v>44368</v>
      </c>
      <c r="B1411" s="2">
        <f>RSI!B1411</f>
        <v>1.4759</v>
      </c>
      <c r="C1411" s="2">
        <f>RSI!I1411</f>
        <v>50.290071743344861</v>
      </c>
      <c r="D1411" s="2">
        <f>MACD!E1411</f>
        <v>-6.18306975232219E-3</v>
      </c>
      <c r="E1411" s="2">
        <f>MACD!F1411</f>
        <v>1.1552371968588188E-2</v>
      </c>
      <c r="F1411" s="2">
        <f>'Moving Avg'!D1411</f>
        <v>1.46556</v>
      </c>
      <c r="G1411" s="2">
        <f>'Moving Avg'!F1411</f>
        <v>1.4648099999999995</v>
      </c>
      <c r="H1411" s="2">
        <f>'Moving Avg'!G1411</f>
        <v>1.4791279999999996</v>
      </c>
      <c r="I1411" s="2">
        <f>'Moving Avg'!H1411</f>
        <v>1.3544255000000032</v>
      </c>
      <c r="J1411" s="5" t="str">
        <f>OBV!F1411</f>
        <v>BULLISH</v>
      </c>
      <c r="K1411" s="5" t="str">
        <f>OBV!G1411</f>
        <v>STRONG</v>
      </c>
      <c r="L1411" s="5" t="str">
        <f>OBV!H1411</f>
        <v>NEUTRAL</v>
      </c>
    </row>
    <row r="1412" spans="1:12" ht="13.5" x14ac:dyDescent="0.25">
      <c r="A1412" s="3">
        <f>RSI!A1412</f>
        <v>44369</v>
      </c>
      <c r="B1412" s="2">
        <f>RSI!B1412</f>
        <v>1.4759</v>
      </c>
      <c r="C1412" s="2">
        <f>RSI!I1412</f>
        <v>50.290071743344861</v>
      </c>
      <c r="D1412" s="2">
        <f>MACD!E1412</f>
        <v>-5.1541609911165409E-3</v>
      </c>
      <c r="E1412" s="2">
        <f>MACD!F1412</f>
        <v>8.2110653766472429E-3</v>
      </c>
      <c r="F1412" s="2">
        <f>'Moving Avg'!D1412</f>
        <v>1.4729399999999999</v>
      </c>
      <c r="G1412" s="2">
        <f>'Moving Avg'!F1412</f>
        <v>1.4637049999999996</v>
      </c>
      <c r="H1412" s="2">
        <f>'Moving Avg'!G1412</f>
        <v>1.4808999999999997</v>
      </c>
      <c r="I1412" s="2">
        <f>'Moving Avg'!H1412</f>
        <v>1.3555325000000036</v>
      </c>
      <c r="J1412" s="5" t="str">
        <f>OBV!F1412</f>
        <v>BULLISH</v>
      </c>
      <c r="K1412" s="5" t="str">
        <f>OBV!G1412</f>
        <v>STRONG</v>
      </c>
      <c r="L1412" s="5" t="str">
        <f>OBV!H1412</f>
        <v>CONFIRMED BULLISH</v>
      </c>
    </row>
    <row r="1413" spans="1:12" ht="13.5" x14ac:dyDescent="0.25">
      <c r="A1413" s="3">
        <f>RSI!A1413</f>
        <v>44370</v>
      </c>
      <c r="B1413" s="2">
        <f>RSI!B1413</f>
        <v>1.4316</v>
      </c>
      <c r="C1413" s="2">
        <f>RSI!I1413</f>
        <v>39.139502091720473</v>
      </c>
      <c r="D1413" s="2">
        <f>MACD!E1413</f>
        <v>-1.0078175344327978E-3</v>
      </c>
      <c r="E1413" s="2">
        <f>MACD!F1413</f>
        <v>6.3672887944312348E-3</v>
      </c>
      <c r="F1413" s="2">
        <f>'Moving Avg'!D1413</f>
        <v>1.46556</v>
      </c>
      <c r="G1413" s="2">
        <f>'Moving Avg'!F1413</f>
        <v>1.4625999999999997</v>
      </c>
      <c r="H1413" s="2">
        <f>'Moving Avg'!G1413</f>
        <v>1.4817859999999998</v>
      </c>
      <c r="I1413" s="2">
        <f>'Moving Avg'!H1413</f>
        <v>1.3564180000000037</v>
      </c>
      <c r="J1413" s="5" t="str">
        <f>OBV!F1413</f>
        <v>BULLISH</v>
      </c>
      <c r="K1413" s="5" t="str">
        <f>OBV!G1413</f>
        <v>STRONG</v>
      </c>
      <c r="L1413" s="5" t="str">
        <f>OBV!H1413</f>
        <v>BULLISH DIVERGENCE</v>
      </c>
    </row>
    <row r="1414" spans="1:12" ht="13.5" x14ac:dyDescent="0.25">
      <c r="A1414" s="3">
        <f>RSI!A1414</f>
        <v>44371</v>
      </c>
      <c r="B1414" s="2">
        <f>RSI!B1414</f>
        <v>1.4316</v>
      </c>
      <c r="C1414" s="2">
        <f>RSI!I1414</f>
        <v>39.139502091720473</v>
      </c>
      <c r="D1414" s="2">
        <f>MACD!E1414</f>
        <v>2.757070558803143E-3</v>
      </c>
      <c r="E1414" s="2">
        <f>MACD!F1414</f>
        <v>5.6452451473056166E-3</v>
      </c>
      <c r="F1414" s="2">
        <f>'Moving Avg'!D1414</f>
        <v>1.4581799999999998</v>
      </c>
      <c r="G1414" s="2">
        <f>'Moving Avg'!F1414</f>
        <v>1.4585399999999997</v>
      </c>
      <c r="H1414" s="2">
        <f>'Moving Avg'!G1414</f>
        <v>1.482672</v>
      </c>
      <c r="I1414" s="2">
        <f>'Moving Avg'!H1414</f>
        <v>1.3573035000000035</v>
      </c>
      <c r="J1414" s="5" t="str">
        <f>OBV!F1414</f>
        <v>BULLISH</v>
      </c>
      <c r="K1414" s="5" t="str">
        <f>OBV!G1414</f>
        <v>STRONG</v>
      </c>
      <c r="L1414" s="5" t="str">
        <f>OBV!H1414</f>
        <v>BULLISH DIVERGENCE</v>
      </c>
    </row>
    <row r="1415" spans="1:12" ht="13.5" x14ac:dyDescent="0.25">
      <c r="A1415" s="3">
        <f>RSI!A1415</f>
        <v>44372</v>
      </c>
      <c r="B1415" s="2">
        <f>RSI!B1415</f>
        <v>1.4316</v>
      </c>
      <c r="C1415" s="2">
        <f>RSI!I1415</f>
        <v>39.139502091720473</v>
      </c>
      <c r="D1415" s="2">
        <f>MACD!E1415</f>
        <v>6.1801929046851889E-3</v>
      </c>
      <c r="E1415" s="2">
        <f>MACD!F1415</f>
        <v>5.7522346987815319E-3</v>
      </c>
      <c r="F1415" s="2">
        <f>'Moving Avg'!D1415</f>
        <v>1.4493199999999997</v>
      </c>
      <c r="G1415" s="2">
        <f>'Moving Avg'!F1415</f>
        <v>1.4566949999999994</v>
      </c>
      <c r="H1415" s="2">
        <f>'Moving Avg'!G1415</f>
        <v>1.4835579999999999</v>
      </c>
      <c r="I1415" s="2">
        <f>'Moving Avg'!H1415</f>
        <v>1.3581890000000032</v>
      </c>
      <c r="J1415" s="5" t="str">
        <f>OBV!F1415</f>
        <v>NEUTRAL</v>
      </c>
      <c r="K1415" s="5" t="str">
        <f>OBV!G1415</f>
        <v>NEUTRAL</v>
      </c>
      <c r="L1415" s="5" t="str">
        <f>OBV!H1415</f>
        <v>NEUTRAL</v>
      </c>
    </row>
    <row r="1416" spans="1:12" ht="13.5" x14ac:dyDescent="0.25">
      <c r="A1416" s="3">
        <f>RSI!A1416</f>
        <v>44375</v>
      </c>
      <c r="B1416" s="2">
        <f>RSI!B1416</f>
        <v>1.4316</v>
      </c>
      <c r="C1416" s="2">
        <f>RSI!I1416</f>
        <v>39.139502091720466</v>
      </c>
      <c r="D1416" s="2">
        <f>MACD!E1416</f>
        <v>9.2965401226308142E-3</v>
      </c>
      <c r="E1416" s="2">
        <f>MACD!F1416</f>
        <v>6.4610957835513887E-3</v>
      </c>
      <c r="F1416" s="2">
        <f>'Moving Avg'!D1416</f>
        <v>1.4404599999999999</v>
      </c>
      <c r="G1416" s="2">
        <f>'Moving Avg'!F1416</f>
        <v>1.4548499999999995</v>
      </c>
      <c r="H1416" s="2">
        <f>'Moving Avg'!G1416</f>
        <v>1.4842960000000003</v>
      </c>
      <c r="I1416" s="2">
        <f>'Moving Avg'!H1416</f>
        <v>1.3590745000000033</v>
      </c>
      <c r="J1416" s="5" t="str">
        <f>OBV!F1416</f>
        <v>NEUTRAL</v>
      </c>
      <c r="K1416" s="5" t="str">
        <f>OBV!G1416</f>
        <v>NEUTRAL</v>
      </c>
      <c r="L1416" s="5" t="str">
        <f>OBV!H1416</f>
        <v>NEUTRAL</v>
      </c>
    </row>
    <row r="1417" spans="1:12" ht="13.5" x14ac:dyDescent="0.25">
      <c r="A1417" s="3">
        <f>RSI!A1417</f>
        <v>44376</v>
      </c>
      <c r="B1417" s="2">
        <f>RSI!B1417</f>
        <v>1.4316</v>
      </c>
      <c r="C1417" s="2">
        <f>RSI!I1417</f>
        <v>39.139502091720459</v>
      </c>
      <c r="D1417" s="2">
        <f>MACD!E1417</f>
        <v>6.460099451532475E-3</v>
      </c>
      <c r="E1417" s="2">
        <f>MACD!F1417</f>
        <v>6.4608965171476067E-3</v>
      </c>
      <c r="F1417" s="2">
        <f>'Moving Avg'!D1417</f>
        <v>1.4316</v>
      </c>
      <c r="G1417" s="2">
        <f>'Moving Avg'!F1417</f>
        <v>1.4548499999999995</v>
      </c>
      <c r="H1417" s="2">
        <f>'Moving Avg'!G1417</f>
        <v>1.4850340000000002</v>
      </c>
      <c r="I1417" s="2">
        <f>'Moving Avg'!H1417</f>
        <v>1.3599600000000032</v>
      </c>
      <c r="J1417" s="5" t="str">
        <f>OBV!F1417</f>
        <v>NEUTRAL</v>
      </c>
      <c r="K1417" s="5" t="str">
        <f>OBV!G1417</f>
        <v>NEUTRAL</v>
      </c>
      <c r="L1417" s="5" t="str">
        <f>OBV!H1417</f>
        <v>NEUTRAL</v>
      </c>
    </row>
    <row r="1418" spans="1:12" ht="13.5" x14ac:dyDescent="0.25">
      <c r="A1418" s="3">
        <f>RSI!A1418</f>
        <v>44377</v>
      </c>
      <c r="B1418" s="2">
        <f>RSI!B1418</f>
        <v>1.4316</v>
      </c>
      <c r="C1418" s="2">
        <f>RSI!I1418</f>
        <v>39.139502091720459</v>
      </c>
      <c r="D1418" s="2">
        <f>MACD!E1418</f>
        <v>8.7869895302838952E-3</v>
      </c>
      <c r="E1418" s="2">
        <f>MACD!F1418</f>
        <v>6.9261151197748646E-3</v>
      </c>
      <c r="F1418" s="2">
        <f>'Moving Avg'!D1418</f>
        <v>1.4316</v>
      </c>
      <c r="G1418" s="2">
        <f>'Moving Avg'!F1418</f>
        <v>1.4552199999999997</v>
      </c>
      <c r="H1418" s="2">
        <f>'Moving Avg'!G1418</f>
        <v>1.4857720000000005</v>
      </c>
      <c r="I1418" s="2">
        <f>'Moving Avg'!H1418</f>
        <v>1.3608455000000033</v>
      </c>
      <c r="J1418" s="5" t="str">
        <f>OBV!F1418</f>
        <v>NEUTRAL</v>
      </c>
      <c r="K1418" s="5" t="str">
        <f>OBV!G1418</f>
        <v>NEUTRAL</v>
      </c>
      <c r="L1418" s="5" t="str">
        <f>OBV!H1418</f>
        <v>NEUTRAL</v>
      </c>
    </row>
    <row r="1419" spans="1:12" ht="13.5" x14ac:dyDescent="0.25">
      <c r="A1419" s="3">
        <f>RSI!A1419</f>
        <v>44378</v>
      </c>
      <c r="B1419" s="2">
        <f>RSI!B1419</f>
        <v>1.4316</v>
      </c>
      <c r="C1419" s="2">
        <f>RSI!I1419</f>
        <v>39.139502091720459</v>
      </c>
      <c r="D1419" s="2">
        <f>MACD!E1419</f>
        <v>1.0930427745485138E-2</v>
      </c>
      <c r="E1419" s="2">
        <f>MACD!F1419</f>
        <v>7.7269776449169197E-3</v>
      </c>
      <c r="F1419" s="2">
        <f>'Moving Avg'!D1419</f>
        <v>1.4316</v>
      </c>
      <c r="G1419" s="2">
        <f>'Moving Avg'!F1419</f>
        <v>1.4555899999999997</v>
      </c>
      <c r="H1419" s="2">
        <f>'Moving Avg'!G1419</f>
        <v>1.4865100000000007</v>
      </c>
      <c r="I1419" s="2">
        <f>'Moving Avg'!H1419</f>
        <v>1.3617310000000031</v>
      </c>
      <c r="J1419" s="5" t="str">
        <f>OBV!F1419</f>
        <v>NEUTRAL</v>
      </c>
      <c r="K1419" s="5" t="str">
        <f>OBV!G1419</f>
        <v>NEUTRAL</v>
      </c>
      <c r="L1419" s="5" t="str">
        <f>OBV!H1419</f>
        <v>NEUTRAL</v>
      </c>
    </row>
    <row r="1420" spans="1:12" ht="13.5" x14ac:dyDescent="0.25">
      <c r="A1420" s="3">
        <f>RSI!A1420</f>
        <v>44379</v>
      </c>
      <c r="B1420" s="2">
        <f>RSI!B1420</f>
        <v>1.4316</v>
      </c>
      <c r="C1420" s="2">
        <f>RSI!I1420</f>
        <v>39.139502091720459</v>
      </c>
      <c r="D1420" s="2">
        <f>MACD!E1420</f>
        <v>1.4044170760295183E-2</v>
      </c>
      <c r="E1420" s="2">
        <f>MACD!F1420</f>
        <v>8.9904162679925737E-3</v>
      </c>
      <c r="F1420" s="2">
        <f>'Moving Avg'!D1420</f>
        <v>1.4316</v>
      </c>
      <c r="G1420" s="2">
        <f>'Moving Avg'!F1420</f>
        <v>1.4559599999999997</v>
      </c>
      <c r="H1420" s="2">
        <f>'Moving Avg'!G1420</f>
        <v>1.4872480000000008</v>
      </c>
      <c r="I1420" s="2">
        <f>'Moving Avg'!H1420</f>
        <v>1.3626165000000032</v>
      </c>
      <c r="J1420" s="5" t="str">
        <f>OBV!F1420</f>
        <v>NEUTRAL</v>
      </c>
      <c r="K1420" s="5" t="str">
        <f>OBV!G1420</f>
        <v>NEUTRAL</v>
      </c>
      <c r="L1420" s="5" t="str">
        <f>OBV!H1420</f>
        <v>NEUTRAL</v>
      </c>
    </row>
    <row r="1421" spans="1:12" ht="13.5" x14ac:dyDescent="0.25">
      <c r="A1421" s="3">
        <f>RSI!A1421</f>
        <v>44382</v>
      </c>
      <c r="B1421" s="2">
        <f>RSI!B1421</f>
        <v>1.4316</v>
      </c>
      <c r="C1421" s="2">
        <f>RSI!I1421</f>
        <v>39.139502091720459</v>
      </c>
      <c r="D1421" s="2">
        <f>MACD!E1421</f>
        <v>1.682850878317721E-2</v>
      </c>
      <c r="E1421" s="2">
        <f>MACD!F1421</f>
        <v>1.0558034771029502E-2</v>
      </c>
      <c r="F1421" s="2">
        <f>'Moving Avg'!D1421</f>
        <v>1.4316</v>
      </c>
      <c r="G1421" s="2">
        <f>'Moving Avg'!F1421</f>
        <v>1.4533799999999997</v>
      </c>
      <c r="H1421" s="2">
        <f>'Moving Avg'!G1421</f>
        <v>1.4879860000000007</v>
      </c>
      <c r="I1421" s="2">
        <f>'Moving Avg'!H1421</f>
        <v>1.3635020000000031</v>
      </c>
      <c r="J1421" s="5" t="str">
        <f>OBV!F1421</f>
        <v>NEUTRAL</v>
      </c>
      <c r="K1421" s="5" t="str">
        <f>OBV!G1421</f>
        <v>NEUTRAL</v>
      </c>
      <c r="L1421" s="5" t="str">
        <f>OBV!H1421</f>
        <v>NEUTRAL</v>
      </c>
    </row>
    <row r="1422" spans="1:12" ht="13.5" x14ac:dyDescent="0.25">
      <c r="A1422" s="3">
        <f>RSI!A1422</f>
        <v>44383</v>
      </c>
      <c r="B1422" s="2">
        <f>RSI!B1422</f>
        <v>1.4316</v>
      </c>
      <c r="C1422" s="2">
        <f>RSI!I1422</f>
        <v>39.139502091720459</v>
      </c>
      <c r="D1422" s="2">
        <f>MACD!E1422</f>
        <v>1.9323035624088325E-2</v>
      </c>
      <c r="E1422" s="2">
        <f>MACD!F1422</f>
        <v>1.2311034941641267E-2</v>
      </c>
      <c r="F1422" s="2">
        <f>'Moving Avg'!D1422</f>
        <v>1.4316</v>
      </c>
      <c r="G1422" s="2">
        <f>'Moving Avg'!F1422</f>
        <v>1.4511649999999998</v>
      </c>
      <c r="H1422" s="2">
        <f>'Moving Avg'!G1422</f>
        <v>1.4879860000000011</v>
      </c>
      <c r="I1422" s="2">
        <f>'Moving Avg'!H1422</f>
        <v>1.3643875000000032</v>
      </c>
      <c r="J1422" s="5" t="str">
        <f>OBV!F1422</f>
        <v>NEUTRAL</v>
      </c>
      <c r="K1422" s="5" t="str">
        <f>OBV!G1422</f>
        <v>NEUTRAL</v>
      </c>
      <c r="L1422" s="5" t="str">
        <f>OBV!H1422</f>
        <v>NEUTRAL</v>
      </c>
    </row>
    <row r="1423" spans="1:12" ht="13.5" x14ac:dyDescent="0.25">
      <c r="A1423" s="3">
        <f>RSI!A1423</f>
        <v>44384</v>
      </c>
      <c r="B1423" s="2">
        <f>RSI!B1423</f>
        <v>1.4316</v>
      </c>
      <c r="C1423" s="2">
        <f>RSI!I1423</f>
        <v>39.139502091720459</v>
      </c>
      <c r="D1423" s="2">
        <f>MACD!E1423</f>
        <v>1.4746690150453823E-2</v>
      </c>
      <c r="E1423" s="2">
        <f>MACD!F1423</f>
        <v>1.2798165983403779E-2</v>
      </c>
      <c r="F1423" s="2">
        <f>'Moving Avg'!D1423</f>
        <v>1.4316</v>
      </c>
      <c r="G1423" s="2">
        <f>'Moving Avg'!F1423</f>
        <v>1.4489499999999995</v>
      </c>
      <c r="H1423" s="2">
        <f>'Moving Avg'!G1423</f>
        <v>1.4878380000000013</v>
      </c>
      <c r="I1423" s="2">
        <f>'Moving Avg'!H1423</f>
        <v>1.3652730000000028</v>
      </c>
      <c r="J1423" s="5" t="str">
        <f>OBV!F1423</f>
        <v>NEUTRAL</v>
      </c>
      <c r="K1423" s="5" t="str">
        <f>OBV!G1423</f>
        <v>NEUTRAL</v>
      </c>
      <c r="L1423" s="5" t="str">
        <f>OBV!H1423</f>
        <v>NEUTRAL</v>
      </c>
    </row>
    <row r="1424" spans="1:12" ht="13.5" x14ac:dyDescent="0.25">
      <c r="A1424" s="3">
        <f>RSI!A1424</f>
        <v>44385</v>
      </c>
      <c r="B1424" s="2">
        <f>RSI!B1424</f>
        <v>1.4316</v>
      </c>
      <c r="C1424" s="2">
        <f>RSI!I1424</f>
        <v>39.139502091720459</v>
      </c>
      <c r="D1424" s="2">
        <f>MACD!E1424</f>
        <v>1.0993180846033956E-2</v>
      </c>
      <c r="E1424" s="2">
        <f>MACD!F1424</f>
        <v>1.2437168955929815E-2</v>
      </c>
      <c r="F1424" s="2">
        <f>'Moving Avg'!D1424</f>
        <v>1.4316</v>
      </c>
      <c r="G1424" s="2">
        <f>'Moving Avg'!F1424</f>
        <v>1.4467349999999997</v>
      </c>
      <c r="H1424" s="2">
        <f>'Moving Avg'!G1424</f>
        <v>1.4869520000000012</v>
      </c>
      <c r="I1424" s="2">
        <f>'Moving Avg'!H1424</f>
        <v>1.3661585000000027</v>
      </c>
      <c r="J1424" s="5" t="str">
        <f>OBV!F1424</f>
        <v>NEUTRAL</v>
      </c>
      <c r="K1424" s="5" t="str">
        <f>OBV!G1424</f>
        <v>NEUTRAL</v>
      </c>
      <c r="L1424" s="5" t="str">
        <f>OBV!H1424</f>
        <v>NEUTRAL</v>
      </c>
    </row>
    <row r="1425" spans="1:12" ht="13.5" x14ac:dyDescent="0.25">
      <c r="A1425" s="3">
        <f>RSI!A1425</f>
        <v>44386</v>
      </c>
      <c r="B1425" s="2">
        <f>RSI!B1425</f>
        <v>1.4316</v>
      </c>
      <c r="C1425" s="2">
        <f>RSI!I1425</f>
        <v>39.139502091720459</v>
      </c>
      <c r="D1425" s="2">
        <f>MACD!E1425</f>
        <v>7.9271187887703931E-3</v>
      </c>
      <c r="E1425" s="2">
        <f>MACD!F1425</f>
        <v>1.1535158922497931E-2</v>
      </c>
      <c r="F1425" s="2">
        <f>'Moving Avg'!D1425</f>
        <v>1.4316</v>
      </c>
      <c r="G1425" s="2">
        <f>'Moving Avg'!F1425</f>
        <v>1.4445199999999996</v>
      </c>
      <c r="H1425" s="2">
        <f>'Moving Avg'!G1425</f>
        <v>1.4847380000000012</v>
      </c>
      <c r="I1425" s="2">
        <f>'Moving Avg'!H1425</f>
        <v>1.3670440000000028</v>
      </c>
      <c r="J1425" s="5" t="str">
        <f>OBV!F1425</f>
        <v>NEUTRAL</v>
      </c>
      <c r="K1425" s="5" t="str">
        <f>OBV!G1425</f>
        <v>NEUTRAL</v>
      </c>
      <c r="L1425" s="5" t="str">
        <f>OBV!H1425</f>
        <v>NEUTRAL</v>
      </c>
    </row>
    <row r="1426" spans="1:12" ht="13.5" x14ac:dyDescent="0.25">
      <c r="A1426" s="3">
        <f>RSI!A1426</f>
        <v>44389</v>
      </c>
      <c r="B1426" s="2">
        <f>RSI!B1426</f>
        <v>1.4316</v>
      </c>
      <c r="C1426" s="2">
        <f>RSI!I1426</f>
        <v>39.139502091720452</v>
      </c>
      <c r="D1426" s="2">
        <f>MACD!E1426</f>
        <v>5.4345958802162198E-3</v>
      </c>
      <c r="E1426" s="2">
        <f>MACD!F1426</f>
        <v>1.0315046314041589E-2</v>
      </c>
      <c r="F1426" s="2">
        <f>'Moving Avg'!D1426</f>
        <v>1.4316</v>
      </c>
      <c r="G1426" s="2">
        <f>'Moving Avg'!F1426</f>
        <v>1.4423049999999997</v>
      </c>
      <c r="H1426" s="2">
        <f>'Moving Avg'!G1426</f>
        <v>1.4825240000000013</v>
      </c>
      <c r="I1426" s="2">
        <f>'Moving Avg'!H1426</f>
        <v>1.3679295000000027</v>
      </c>
      <c r="J1426" s="5" t="str">
        <f>OBV!F1426</f>
        <v>NEUTRAL</v>
      </c>
      <c r="K1426" s="5" t="str">
        <f>OBV!G1426</f>
        <v>NEUTRAL</v>
      </c>
      <c r="L1426" s="5" t="str">
        <f>OBV!H1426</f>
        <v>NEUTRAL</v>
      </c>
    </row>
    <row r="1427" spans="1:12" ht="13.5" x14ac:dyDescent="0.25">
      <c r="A1427" s="3">
        <f>RSI!A1427</f>
        <v>44390</v>
      </c>
      <c r="B1427" s="2">
        <f>RSI!B1427</f>
        <v>1.4316</v>
      </c>
      <c r="C1427" s="2">
        <f>RSI!I1427</f>
        <v>39.139502091720452</v>
      </c>
      <c r="D1427" s="2">
        <f>MACD!E1427</f>
        <v>3.4198318250213688E-3</v>
      </c>
      <c r="E1427" s="2">
        <f>MACD!F1427</f>
        <v>8.9360034162375458E-3</v>
      </c>
      <c r="F1427" s="2">
        <f>'Moving Avg'!D1427</f>
        <v>1.4316</v>
      </c>
      <c r="G1427" s="2">
        <f>'Moving Avg'!F1427</f>
        <v>1.4419349999999997</v>
      </c>
      <c r="H1427" s="2">
        <f>'Moving Avg'!G1427</f>
        <v>1.4794240000000014</v>
      </c>
      <c r="I1427" s="2">
        <f>'Moving Avg'!H1427</f>
        <v>1.3688150000000028</v>
      </c>
      <c r="J1427" s="5" t="str">
        <f>OBV!F1427</f>
        <v>NEUTRAL</v>
      </c>
      <c r="K1427" s="5" t="str">
        <f>OBV!G1427</f>
        <v>NEUTRAL</v>
      </c>
      <c r="L1427" s="5" t="str">
        <f>OBV!H1427</f>
        <v>NEUTRAL</v>
      </c>
    </row>
    <row r="1428" spans="1:12" ht="13.5" x14ac:dyDescent="0.25">
      <c r="A1428" s="3">
        <f>RSI!A1428</f>
        <v>44391</v>
      </c>
      <c r="B1428" s="2">
        <f>RSI!B1428</f>
        <v>1.4316</v>
      </c>
      <c r="C1428" s="2">
        <f>RSI!I1428</f>
        <v>39.139502091720452</v>
      </c>
      <c r="D1428" s="2">
        <f>MACD!E1428</f>
        <v>1.8023405359084421E-3</v>
      </c>
      <c r="E1428" s="2">
        <f>MACD!F1428</f>
        <v>7.5092708401717249E-3</v>
      </c>
      <c r="F1428" s="2">
        <f>'Moving Avg'!D1428</f>
        <v>1.4316</v>
      </c>
      <c r="G1428" s="2">
        <f>'Moving Avg'!F1428</f>
        <v>1.4400899999999996</v>
      </c>
      <c r="H1428" s="2">
        <f>'Moving Avg'!G1428</f>
        <v>1.4763240000000013</v>
      </c>
      <c r="I1428" s="2">
        <f>'Moving Avg'!H1428</f>
        <v>1.3697005000000027</v>
      </c>
      <c r="J1428" s="5" t="str">
        <f>OBV!F1428</f>
        <v>NEUTRAL</v>
      </c>
      <c r="K1428" s="5" t="str">
        <f>OBV!G1428</f>
        <v>NEUTRAL</v>
      </c>
      <c r="L1428" s="5" t="str">
        <f>OBV!H1428</f>
        <v>NEUTRAL</v>
      </c>
    </row>
    <row r="1429" spans="1:12" ht="13.5" x14ac:dyDescent="0.25">
      <c r="A1429" s="3">
        <f>RSI!A1429</f>
        <v>44392</v>
      </c>
      <c r="B1429" s="2">
        <f>RSI!B1429</f>
        <v>1.4316</v>
      </c>
      <c r="C1429" s="2">
        <f>RSI!I1429</f>
        <v>39.139502091720452</v>
      </c>
      <c r="D1429" s="2">
        <f>MACD!E1429</f>
        <v>5.1453578761861962E-4</v>
      </c>
      <c r="E1429" s="2">
        <f>MACD!F1429</f>
        <v>6.1103238296611045E-3</v>
      </c>
      <c r="F1429" s="2">
        <f>'Moving Avg'!D1429</f>
        <v>1.4316</v>
      </c>
      <c r="G1429" s="2">
        <f>'Moving Avg'!F1429</f>
        <v>1.4382449999999998</v>
      </c>
      <c r="H1429" s="2">
        <f>'Moving Avg'!G1429</f>
        <v>1.4732240000000012</v>
      </c>
      <c r="I1429" s="2">
        <f>'Moving Avg'!H1429</f>
        <v>1.3705860000000027</v>
      </c>
      <c r="J1429" s="5" t="str">
        <f>OBV!F1429</f>
        <v>NEUTRAL</v>
      </c>
      <c r="K1429" s="5" t="str">
        <f>OBV!G1429</f>
        <v>NEUTRAL</v>
      </c>
      <c r="L1429" s="5" t="str">
        <f>OBV!H1429</f>
        <v>NEUTRAL</v>
      </c>
    </row>
    <row r="1430" spans="1:12" ht="13.5" x14ac:dyDescent="0.25">
      <c r="A1430" s="3">
        <f>RSI!A1430</f>
        <v>44393</v>
      </c>
      <c r="B1430" s="2">
        <f>RSI!B1430</f>
        <v>1.4316</v>
      </c>
      <c r="C1430" s="2">
        <f>RSI!I1430</f>
        <v>39.139502091720445</v>
      </c>
      <c r="D1430" s="2">
        <f>MACD!E1430</f>
        <v>-5.0029170221077557E-4</v>
      </c>
      <c r="E1430" s="2">
        <f>MACD!F1430</f>
        <v>4.7882007232867285E-3</v>
      </c>
      <c r="F1430" s="2">
        <f>'Moving Avg'!D1430</f>
        <v>1.4316</v>
      </c>
      <c r="G1430" s="2">
        <f>'Moving Avg'!F1430</f>
        <v>1.4360299999999997</v>
      </c>
      <c r="H1430" s="2">
        <f>'Moving Avg'!G1430</f>
        <v>1.4701240000000013</v>
      </c>
      <c r="I1430" s="2">
        <f>'Moving Avg'!H1430</f>
        <v>1.3714715000000026</v>
      </c>
      <c r="J1430" s="5" t="str">
        <f>OBV!F1430</f>
        <v>NEUTRAL</v>
      </c>
      <c r="K1430" s="5" t="str">
        <f>OBV!G1430</f>
        <v>NEUTRAL</v>
      </c>
      <c r="L1430" s="5" t="str">
        <f>OBV!H1430</f>
        <v>NEUTRAL</v>
      </c>
    </row>
    <row r="1431" spans="1:12" ht="13.5" x14ac:dyDescent="0.25">
      <c r="A1431" s="3">
        <f>RSI!A1431</f>
        <v>44396</v>
      </c>
      <c r="B1431" s="2">
        <f>RSI!B1431</f>
        <v>1.4316</v>
      </c>
      <c r="C1431" s="2">
        <f>RSI!I1431</f>
        <v>39.139502091720445</v>
      </c>
      <c r="D1431" s="2">
        <f>MACD!E1431</f>
        <v>-1.2896831349580307E-3</v>
      </c>
      <c r="E1431" s="2">
        <f>MACD!F1431</f>
        <v>3.5726239516377769E-3</v>
      </c>
      <c r="F1431" s="2">
        <f>'Moving Avg'!D1431</f>
        <v>1.4316</v>
      </c>
      <c r="G1431" s="2">
        <f>'Moving Avg'!F1431</f>
        <v>1.4338149999999996</v>
      </c>
      <c r="H1431" s="2">
        <f>'Moving Avg'!G1431</f>
        <v>1.4679100000000014</v>
      </c>
      <c r="I1431" s="2">
        <f>'Moving Avg'!H1431</f>
        <v>1.3723570000000027</v>
      </c>
      <c r="J1431" s="5" t="str">
        <f>OBV!F1431</f>
        <v>NEUTRAL</v>
      </c>
      <c r="K1431" s="5" t="str">
        <f>OBV!G1431</f>
        <v>NEUTRAL</v>
      </c>
      <c r="L1431" s="5" t="str">
        <f>OBV!H1431</f>
        <v>NEUTRAL</v>
      </c>
    </row>
    <row r="1432" spans="1:12" ht="13.5" x14ac:dyDescent="0.25">
      <c r="A1432" s="3">
        <f>RSI!A1432</f>
        <v>44399</v>
      </c>
      <c r="B1432" s="2">
        <f>RSI!B1432</f>
        <v>1.4316</v>
      </c>
      <c r="C1432" s="2">
        <f>RSI!I1432</f>
        <v>39.139502091720445</v>
      </c>
      <c r="D1432" s="2">
        <f>MACD!E1432</f>
        <v>-1.8934549624951558E-3</v>
      </c>
      <c r="E1432" s="2">
        <f>MACD!F1432</f>
        <v>2.4794081688111905E-3</v>
      </c>
      <c r="F1432" s="2">
        <f>'Moving Avg'!D1432</f>
        <v>1.4316</v>
      </c>
      <c r="G1432" s="2">
        <f>'Moving Avg'!F1432</f>
        <v>1.4315999999999998</v>
      </c>
      <c r="H1432" s="2">
        <f>'Moving Avg'!G1432</f>
        <v>1.4656960000000012</v>
      </c>
      <c r="I1432" s="2">
        <f>'Moving Avg'!H1432</f>
        <v>1.3731690000000025</v>
      </c>
      <c r="J1432" s="5" t="str">
        <f>OBV!F1432</f>
        <v>NEUTRAL</v>
      </c>
      <c r="K1432" s="5" t="str">
        <f>OBV!G1432</f>
        <v>NEUTRAL</v>
      </c>
      <c r="L1432" s="5" t="str">
        <f>OBV!H1432</f>
        <v>NEUTRAL</v>
      </c>
    </row>
    <row r="1433" spans="1:12" ht="13.5" x14ac:dyDescent="0.25">
      <c r="A1433" s="3">
        <f>RSI!A1433</f>
        <v>44400</v>
      </c>
      <c r="B1433" s="2">
        <f>RSI!B1433</f>
        <v>1.4317</v>
      </c>
      <c r="C1433" s="2">
        <f>RSI!I1433</f>
        <v>39.273310789786251</v>
      </c>
      <c r="D1433" s="2">
        <f>MACD!E1433</f>
        <v>-2.3523251411925461E-3</v>
      </c>
      <c r="E1433" s="2">
        <f>MACD!F1433</f>
        <v>1.5130615068104432E-3</v>
      </c>
      <c r="F1433" s="2">
        <f>'Moving Avg'!D1433</f>
        <v>1.4316200000000001</v>
      </c>
      <c r="G1433" s="2">
        <f>'Moving Avg'!F1433</f>
        <v>1.4316049999999998</v>
      </c>
      <c r="H1433" s="2">
        <f>'Moving Avg'!G1433</f>
        <v>1.4634840000000013</v>
      </c>
      <c r="I1433" s="2">
        <f>'Moving Avg'!H1433</f>
        <v>1.3739815000000024</v>
      </c>
      <c r="J1433" s="5" t="str">
        <f>OBV!F1433</f>
        <v>NEUTRAL</v>
      </c>
      <c r="K1433" s="5" t="str">
        <f>OBV!G1433</f>
        <v>NEUTRAL</v>
      </c>
      <c r="L1433" s="5" t="str">
        <f>OBV!H1433</f>
        <v>NEUTRAL</v>
      </c>
    </row>
    <row r="1434" spans="1:12" ht="13.5" x14ac:dyDescent="0.25">
      <c r="A1434" s="3">
        <f>RSI!A1434</f>
        <v>44403</v>
      </c>
      <c r="B1434" s="2">
        <f>RSI!B1434</f>
        <v>1.4317</v>
      </c>
      <c r="C1434" s="2">
        <f>RSI!I1434</f>
        <v>39.273310789786251</v>
      </c>
      <c r="D1434" s="2">
        <f>MACD!E1434</f>
        <v>-2.6861712909844737E-3</v>
      </c>
      <c r="E1434" s="2">
        <f>MACD!F1434</f>
        <v>6.7321494725145988E-4</v>
      </c>
      <c r="F1434" s="2">
        <f>'Moving Avg'!D1434</f>
        <v>1.4316400000000002</v>
      </c>
      <c r="G1434" s="2">
        <f>'Moving Avg'!F1434</f>
        <v>1.4316099999999996</v>
      </c>
      <c r="H1434" s="2">
        <f>'Moving Avg'!G1434</f>
        <v>1.4612720000000012</v>
      </c>
      <c r="I1434" s="2">
        <f>'Moving Avg'!H1434</f>
        <v>1.3747940000000023</v>
      </c>
      <c r="J1434" s="5" t="str">
        <f>OBV!F1434</f>
        <v>NEUTRAL</v>
      </c>
      <c r="K1434" s="5" t="str">
        <f>OBV!G1434</f>
        <v>NEUTRAL</v>
      </c>
      <c r="L1434" s="5" t="str">
        <f>OBV!H1434</f>
        <v>NEUTRAL</v>
      </c>
    </row>
    <row r="1435" spans="1:12" ht="13.5" x14ac:dyDescent="0.25">
      <c r="A1435" s="3">
        <f>RSI!A1435</f>
        <v>44404</v>
      </c>
      <c r="B1435" s="2">
        <f>RSI!B1435</f>
        <v>1.4317</v>
      </c>
      <c r="C1435" s="2">
        <f>RSI!I1435</f>
        <v>39.273310789786251</v>
      </c>
      <c r="D1435" s="2">
        <f>MACD!E1435</f>
        <v>-2.9182596272492312E-3</v>
      </c>
      <c r="E1435" s="2">
        <f>MACD!F1435</f>
        <v>-4.507996764867826E-5</v>
      </c>
      <c r="F1435" s="2">
        <f>'Moving Avg'!D1435</f>
        <v>1.4316600000000002</v>
      </c>
      <c r="G1435" s="2">
        <f>'Moving Avg'!F1435</f>
        <v>1.4316149999999996</v>
      </c>
      <c r="H1435" s="2">
        <f>'Moving Avg'!G1435</f>
        <v>1.4590600000000016</v>
      </c>
      <c r="I1435" s="2">
        <f>'Moving Avg'!H1435</f>
        <v>1.3756065000000022</v>
      </c>
      <c r="J1435" s="5" t="str">
        <f>OBV!F1435</f>
        <v>NEUTRAL</v>
      </c>
      <c r="K1435" s="5" t="str">
        <f>OBV!G1435</f>
        <v>NEUTRAL</v>
      </c>
      <c r="L1435" s="5" t="str">
        <f>OBV!H1435</f>
        <v>NEUTRAL</v>
      </c>
    </row>
    <row r="1436" spans="1:12" ht="13.5" x14ac:dyDescent="0.25">
      <c r="A1436" s="3">
        <f>RSI!A1436</f>
        <v>44405</v>
      </c>
      <c r="B1436" s="2">
        <f>RSI!B1436</f>
        <v>1.4317</v>
      </c>
      <c r="C1436" s="2">
        <f>RSI!I1436</f>
        <v>39.273310789786251</v>
      </c>
      <c r="D1436" s="2">
        <f>MACD!E1436</f>
        <v>-3.0679782995106653E-3</v>
      </c>
      <c r="E1436" s="2">
        <f>MACD!F1436</f>
        <v>-6.4965963402107579E-4</v>
      </c>
      <c r="F1436" s="2">
        <f>'Moving Avg'!D1436</f>
        <v>1.4316800000000001</v>
      </c>
      <c r="G1436" s="2">
        <f>'Moving Avg'!F1436</f>
        <v>1.4316199999999997</v>
      </c>
      <c r="H1436" s="2">
        <f>'Moving Avg'!G1436</f>
        <v>1.4568480000000017</v>
      </c>
      <c r="I1436" s="2">
        <f>'Moving Avg'!H1436</f>
        <v>1.3764190000000018</v>
      </c>
      <c r="J1436" s="5" t="str">
        <f>OBV!F1436</f>
        <v>NEUTRAL</v>
      </c>
      <c r="K1436" s="5" t="str">
        <f>OBV!G1436</f>
        <v>NEUTRAL</v>
      </c>
      <c r="L1436" s="5" t="str">
        <f>OBV!H1436</f>
        <v>NEUTRAL</v>
      </c>
    </row>
    <row r="1437" spans="1:12" ht="13.5" x14ac:dyDescent="0.25">
      <c r="A1437" s="3">
        <f>RSI!A1437</f>
        <v>44406</v>
      </c>
      <c r="B1437" s="2">
        <f>RSI!B1437</f>
        <v>1.4317</v>
      </c>
      <c r="C1437" s="2">
        <f>RSI!I1437</f>
        <v>39.273310789786251</v>
      </c>
      <c r="D1437" s="2">
        <f>MACD!E1437</f>
        <v>-3.1514561390373341E-3</v>
      </c>
      <c r="E1437" s="2">
        <f>MACD!F1437</f>
        <v>-1.1500189350243275E-3</v>
      </c>
      <c r="F1437" s="2">
        <f>'Moving Avg'!D1437</f>
        <v>1.4317</v>
      </c>
      <c r="G1437" s="2">
        <f>'Moving Avg'!F1437</f>
        <v>1.4316249999999997</v>
      </c>
      <c r="H1437" s="2">
        <f>'Moving Avg'!G1437</f>
        <v>1.4546360000000018</v>
      </c>
      <c r="I1437" s="2">
        <f>'Moving Avg'!H1437</f>
        <v>1.3772315000000017</v>
      </c>
      <c r="J1437" s="5" t="str">
        <f>OBV!F1437</f>
        <v>NEUTRAL</v>
      </c>
      <c r="K1437" s="5" t="str">
        <f>OBV!G1437</f>
        <v>NEUTRAL</v>
      </c>
      <c r="L1437" s="5" t="str">
        <f>OBV!H1437</f>
        <v>NEUTRAL</v>
      </c>
    </row>
    <row r="1438" spans="1:12" ht="13.5" x14ac:dyDescent="0.25">
      <c r="A1438" s="3">
        <f>RSI!A1438</f>
        <v>44407</v>
      </c>
      <c r="B1438" s="2">
        <f>RSI!B1438</f>
        <v>1.4317</v>
      </c>
      <c r="C1438" s="2">
        <f>RSI!I1438</f>
        <v>39.273310789786251</v>
      </c>
      <c r="D1438" s="2">
        <f>MACD!E1438</f>
        <v>-3.182084575828581E-3</v>
      </c>
      <c r="E1438" s="2">
        <f>MACD!F1438</f>
        <v>-1.5564320631851784E-3</v>
      </c>
      <c r="F1438" s="2">
        <f>'Moving Avg'!D1438</f>
        <v>1.4317</v>
      </c>
      <c r="G1438" s="2">
        <f>'Moving Avg'!F1438</f>
        <v>1.4316299999999997</v>
      </c>
      <c r="H1438" s="2">
        <f>'Moving Avg'!G1438</f>
        <v>1.4524240000000019</v>
      </c>
      <c r="I1438" s="2">
        <f>'Moving Avg'!H1438</f>
        <v>1.3780440000000016</v>
      </c>
      <c r="J1438" s="5" t="str">
        <f>OBV!F1438</f>
        <v>NEUTRAL</v>
      </c>
      <c r="K1438" s="5" t="str">
        <f>OBV!G1438</f>
        <v>NEUTRAL</v>
      </c>
      <c r="L1438" s="5" t="str">
        <f>OBV!H1438</f>
        <v>NEUTRAL</v>
      </c>
    </row>
    <row r="1439" spans="1:12" ht="13.5" x14ac:dyDescent="0.25">
      <c r="A1439" s="3">
        <f>RSI!A1439</f>
        <v>44410</v>
      </c>
      <c r="B1439" s="2">
        <f>RSI!B1439</f>
        <v>1.4317</v>
      </c>
      <c r="C1439" s="2">
        <f>RSI!I1439</f>
        <v>39.273310789786251</v>
      </c>
      <c r="D1439" s="2">
        <f>MACD!E1439</f>
        <v>-3.1709577433904901E-3</v>
      </c>
      <c r="E1439" s="2">
        <f>MACD!F1439</f>
        <v>-1.8793371992262408E-3</v>
      </c>
      <c r="F1439" s="2">
        <f>'Moving Avg'!D1439</f>
        <v>1.4317</v>
      </c>
      <c r="G1439" s="2">
        <f>'Moving Avg'!F1439</f>
        <v>1.4316349999999995</v>
      </c>
      <c r="H1439" s="2">
        <f>'Moving Avg'!G1439</f>
        <v>1.4502120000000018</v>
      </c>
      <c r="I1439" s="2">
        <f>'Moving Avg'!H1439</f>
        <v>1.3788565000000015</v>
      </c>
      <c r="J1439" s="5" t="str">
        <f>OBV!F1439</f>
        <v>NEUTRAL</v>
      </c>
      <c r="K1439" s="5" t="str">
        <f>OBV!G1439</f>
        <v>NEUTRAL</v>
      </c>
      <c r="L1439" s="5" t="str">
        <f>OBV!H1439</f>
        <v>NEUTRAL</v>
      </c>
    </row>
    <row r="1440" spans="1:12" ht="13.5" x14ac:dyDescent="0.25">
      <c r="A1440" s="3">
        <f>RSI!A1440</f>
        <v>44411</v>
      </c>
      <c r="B1440" s="2">
        <f>RSI!B1440</f>
        <v>1.4317</v>
      </c>
      <c r="C1440" s="2">
        <f>RSI!I1440</f>
        <v>39.273310789786251</v>
      </c>
      <c r="D1440" s="2">
        <f>MACD!E1440</f>
        <v>-3.1272434701881124E-3</v>
      </c>
      <c r="E1440" s="2">
        <f>MACD!F1440</f>
        <v>-2.1289184534186152E-3</v>
      </c>
      <c r="F1440" s="2">
        <f>'Moving Avg'!D1440</f>
        <v>1.4317</v>
      </c>
      <c r="G1440" s="2">
        <f>'Moving Avg'!F1440</f>
        <v>1.4316399999999996</v>
      </c>
      <c r="H1440" s="2">
        <f>'Moving Avg'!G1440</f>
        <v>1.4480000000000017</v>
      </c>
      <c r="I1440" s="2">
        <f>'Moving Avg'!H1440</f>
        <v>1.3796690000000011</v>
      </c>
      <c r="J1440" s="5" t="str">
        <f>OBV!F1440</f>
        <v>NEUTRAL</v>
      </c>
      <c r="K1440" s="5" t="str">
        <f>OBV!G1440</f>
        <v>NEUTRAL</v>
      </c>
      <c r="L1440" s="5" t="str">
        <f>OBV!H1440</f>
        <v>NEUTRAL</v>
      </c>
    </row>
    <row r="1441" spans="1:12" ht="13.5" x14ac:dyDescent="0.25">
      <c r="A1441" s="3">
        <f>RSI!A1441</f>
        <v>44412</v>
      </c>
      <c r="B1441" s="2">
        <f>RSI!B1441</f>
        <v>1.4317</v>
      </c>
      <c r="C1441" s="2">
        <f>RSI!I1441</f>
        <v>39.273310789786251</v>
      </c>
      <c r="D1441" s="2">
        <f>MACD!E1441</f>
        <v>-3.0584958946571206E-3</v>
      </c>
      <c r="E1441" s="2">
        <f>MACD!F1441</f>
        <v>-2.3148339416663166E-3</v>
      </c>
      <c r="F1441" s="2">
        <f>'Moving Avg'!D1441</f>
        <v>1.4317</v>
      </c>
      <c r="G1441" s="2">
        <f>'Moving Avg'!F1441</f>
        <v>1.4316449999999996</v>
      </c>
      <c r="H1441" s="2">
        <f>'Moving Avg'!G1441</f>
        <v>1.4457880000000016</v>
      </c>
      <c r="I1441" s="2">
        <f>'Moving Avg'!H1441</f>
        <v>1.380481500000001</v>
      </c>
      <c r="J1441" s="5" t="str">
        <f>OBV!F1441</f>
        <v>NEUTRAL</v>
      </c>
      <c r="K1441" s="5" t="str">
        <f>OBV!G1441</f>
        <v>NEUTRAL</v>
      </c>
      <c r="L1441" s="5" t="str">
        <f>OBV!H1441</f>
        <v>NEUTRAL</v>
      </c>
    </row>
    <row r="1442" spans="1:12" ht="13.5" x14ac:dyDescent="0.25">
      <c r="A1442" s="3">
        <f>RSI!A1442</f>
        <v>44413</v>
      </c>
      <c r="B1442" s="2">
        <f>RSI!B1442</f>
        <v>1.4943</v>
      </c>
      <c r="C1442" s="2">
        <f>RSI!I1442</f>
        <v>83.505114034699091</v>
      </c>
      <c r="D1442" s="2">
        <f>MACD!E1442</f>
        <v>-7.6079558181623153E-3</v>
      </c>
      <c r="E1442" s="2">
        <f>MACD!F1442</f>
        <v>-3.3734583169655165E-3</v>
      </c>
      <c r="F1442" s="2">
        <f>'Moving Avg'!D1442</f>
        <v>1.4442200000000001</v>
      </c>
      <c r="G1442" s="2">
        <f>'Moving Avg'!F1442</f>
        <v>1.4347799999999995</v>
      </c>
      <c r="H1442" s="2">
        <f>'Moving Avg'!G1442</f>
        <v>1.4457140000000013</v>
      </c>
      <c r="I1442" s="2">
        <f>'Moving Avg'!H1442</f>
        <v>1.3816070000000011</v>
      </c>
      <c r="J1442" s="5" t="str">
        <f>OBV!F1442</f>
        <v>NEUTRAL</v>
      </c>
      <c r="K1442" s="5" t="str">
        <f>OBV!G1442</f>
        <v>NEUTRAL</v>
      </c>
      <c r="L1442" s="5" t="str">
        <f>OBV!H1442</f>
        <v>NEUTRAL</v>
      </c>
    </row>
    <row r="1443" spans="1:12" ht="13.5" x14ac:dyDescent="0.25">
      <c r="A1443" s="3">
        <f>RSI!A1443</f>
        <v>44414</v>
      </c>
      <c r="B1443" s="2">
        <f>RSI!B1443</f>
        <v>1.5335000000000001</v>
      </c>
      <c r="C1443" s="2">
        <f>RSI!I1443</f>
        <v>88.938457422511149</v>
      </c>
      <c r="D1443" s="2">
        <f>MACD!E1443</f>
        <v>-1.4688496147767349E-2</v>
      </c>
      <c r="E1443" s="2">
        <f>MACD!F1443</f>
        <v>-5.6364658831258834E-3</v>
      </c>
      <c r="F1443" s="2">
        <f>'Moving Avg'!D1443</f>
        <v>1.46458</v>
      </c>
      <c r="G1443" s="2">
        <f>'Moving Avg'!F1443</f>
        <v>1.4398749999999996</v>
      </c>
      <c r="H1443" s="2">
        <f>'Moving Avg'!G1443</f>
        <v>1.4473100000000014</v>
      </c>
      <c r="I1443" s="2">
        <f>'Moving Avg'!H1443</f>
        <v>1.3829285000000011</v>
      </c>
      <c r="J1443" s="5" t="str">
        <f>OBV!F1443</f>
        <v>BULLISH</v>
      </c>
      <c r="K1443" s="5" t="str">
        <f>OBV!G1443</f>
        <v>NEUTRAL</v>
      </c>
      <c r="L1443" s="5" t="str">
        <f>OBV!H1443</f>
        <v>CONFIRMED BULLISH</v>
      </c>
    </row>
    <row r="1444" spans="1:12" ht="13.5" x14ac:dyDescent="0.25">
      <c r="A1444" s="3">
        <f>RSI!A1444</f>
        <v>44417</v>
      </c>
      <c r="B1444" s="2">
        <f>RSI!B1444</f>
        <v>1.5335000000000001</v>
      </c>
      <c r="C1444" s="2">
        <f>RSI!I1444</f>
        <v>88.938457422511149</v>
      </c>
      <c r="D1444" s="2">
        <f>MACD!E1444</f>
        <v>-2.122865172056021E-2</v>
      </c>
      <c r="E1444" s="2">
        <f>MACD!F1444</f>
        <v>-8.754903050612748E-3</v>
      </c>
      <c r="F1444" s="2">
        <f>'Moving Avg'!D1444</f>
        <v>1.4849399999999999</v>
      </c>
      <c r="G1444" s="2">
        <f>'Moving Avg'!F1444</f>
        <v>1.4449699999999996</v>
      </c>
      <c r="H1444" s="2">
        <f>'Moving Avg'!G1444</f>
        <v>1.4477240000000011</v>
      </c>
      <c r="I1444" s="2">
        <f>'Moving Avg'!H1444</f>
        <v>1.3842500000000009</v>
      </c>
      <c r="J1444" s="5" t="str">
        <f>OBV!F1444</f>
        <v>BULLISH</v>
      </c>
      <c r="K1444" s="5" t="str">
        <f>OBV!G1444</f>
        <v>NEUTRAL</v>
      </c>
      <c r="L1444" s="5" t="str">
        <f>OBV!H1444</f>
        <v>CONFIRMED BULLISH</v>
      </c>
    </row>
    <row r="1445" spans="1:12" ht="13.5" x14ac:dyDescent="0.25">
      <c r="A1445" s="3">
        <f>RSI!A1445</f>
        <v>44419</v>
      </c>
      <c r="B1445" s="2">
        <f>RSI!B1445</f>
        <v>1.5335000000000001</v>
      </c>
      <c r="C1445" s="2">
        <f>RSI!I1445</f>
        <v>88.938457422511149</v>
      </c>
      <c r="D1445" s="2">
        <f>MACD!E1445</f>
        <v>-2.7270897235192049E-2</v>
      </c>
      <c r="E1445" s="2">
        <f>MACD!F1445</f>
        <v>-1.2458101887528609E-2</v>
      </c>
      <c r="F1445" s="2">
        <f>'Moving Avg'!D1445</f>
        <v>1.5053000000000001</v>
      </c>
      <c r="G1445" s="2">
        <f>'Moving Avg'!F1445</f>
        <v>1.4500649999999997</v>
      </c>
      <c r="H1445" s="2">
        <f>'Moving Avg'!G1445</f>
        <v>1.4490240000000008</v>
      </c>
      <c r="I1445" s="2">
        <f>'Moving Avg'!H1445</f>
        <v>1.3855715000000008</v>
      </c>
      <c r="J1445" s="5" t="str">
        <f>OBV!F1445</f>
        <v>BULLISH</v>
      </c>
      <c r="K1445" s="5" t="str">
        <f>OBV!G1445</f>
        <v>NEUTRAL</v>
      </c>
      <c r="L1445" s="5" t="str">
        <f>OBV!H1445</f>
        <v>CONFIRMED BULLISH</v>
      </c>
    </row>
    <row r="1446" spans="1:12" ht="13.5" x14ac:dyDescent="0.25">
      <c r="A1446" s="3">
        <f>RSI!A1446</f>
        <v>44420</v>
      </c>
      <c r="B1446" s="2">
        <f>RSI!B1446</f>
        <v>1.5335000000000001</v>
      </c>
      <c r="C1446" s="2">
        <f>RSI!I1446</f>
        <v>88.938457422511149</v>
      </c>
      <c r="D1446" s="2">
        <f>MACD!E1446</f>
        <v>-3.2854184778163598E-2</v>
      </c>
      <c r="E1446" s="2">
        <f>MACD!F1446</f>
        <v>-1.6537318465655607E-2</v>
      </c>
      <c r="F1446" s="2">
        <f>'Moving Avg'!D1446</f>
        <v>1.52566</v>
      </c>
      <c r="G1446" s="2">
        <f>'Moving Avg'!F1446</f>
        <v>1.4551599999999998</v>
      </c>
      <c r="H1446" s="2">
        <f>'Moving Avg'!G1446</f>
        <v>1.4503240000000008</v>
      </c>
      <c r="I1446" s="2">
        <f>'Moving Avg'!H1446</f>
        <v>1.3868930000000006</v>
      </c>
      <c r="J1446" s="5" t="str">
        <f>OBV!F1446</f>
        <v>BULLISH</v>
      </c>
      <c r="K1446" s="5" t="str">
        <f>OBV!G1446</f>
        <v>NEUTRAL</v>
      </c>
      <c r="L1446" s="5" t="str">
        <f>OBV!H1446</f>
        <v>CONFIRMED BULLISH</v>
      </c>
    </row>
    <row r="1447" spans="1:12" ht="13.5" x14ac:dyDescent="0.25">
      <c r="A1447" s="3">
        <f>RSI!A1447</f>
        <v>44424</v>
      </c>
      <c r="B1447" s="2">
        <f>RSI!B1447</f>
        <v>1.5335000000000001</v>
      </c>
      <c r="C1447" s="2">
        <f>RSI!I1447</f>
        <v>88.938457422511149</v>
      </c>
      <c r="D1447" s="2">
        <f>MACD!E1447</f>
        <v>-3.8014262656239195E-2</v>
      </c>
      <c r="E1447" s="2">
        <f>MACD!F1447</f>
        <v>-2.0832707303772326E-2</v>
      </c>
      <c r="F1447" s="2">
        <f>'Moving Avg'!D1447</f>
        <v>1.5335000000000001</v>
      </c>
      <c r="G1447" s="2">
        <f>'Moving Avg'!F1447</f>
        <v>1.4602549999999996</v>
      </c>
      <c r="H1447" s="2">
        <f>'Moving Avg'!G1447</f>
        <v>1.4523620000000008</v>
      </c>
      <c r="I1447" s="2">
        <f>'Moving Avg'!H1447</f>
        <v>1.3882145000000008</v>
      </c>
      <c r="J1447" s="5" t="str">
        <f>OBV!F1447</f>
        <v>BULLISH</v>
      </c>
      <c r="K1447" s="5" t="str">
        <f>OBV!G1447</f>
        <v>NEUTRAL</v>
      </c>
      <c r="L1447" s="5" t="str">
        <f>OBV!H1447</f>
        <v>CONFIRMED BULLISH</v>
      </c>
    </row>
    <row r="1448" spans="1:12" ht="13.5" x14ac:dyDescent="0.25">
      <c r="A1448" s="3">
        <f>RSI!A1448</f>
        <v>44425</v>
      </c>
      <c r="B1448" s="2">
        <f>RSI!B1448</f>
        <v>1.4943</v>
      </c>
      <c r="C1448" s="2">
        <f>RSI!I1448</f>
        <v>60.210108694819709</v>
      </c>
      <c r="D1448" s="2">
        <f>MACD!E1448</f>
        <v>-3.9880258000529079E-2</v>
      </c>
      <c r="E1448" s="2">
        <f>MACD!F1448</f>
        <v>-2.4642217443123678E-2</v>
      </c>
      <c r="F1448" s="2">
        <f>'Moving Avg'!D1448</f>
        <v>1.52566</v>
      </c>
      <c r="G1448" s="2">
        <f>'Moving Avg'!F1448</f>
        <v>1.4633899999999997</v>
      </c>
      <c r="H1448" s="2">
        <f>'Moving Avg'!G1448</f>
        <v>1.4537640000000007</v>
      </c>
      <c r="I1448" s="2">
        <f>'Moving Avg'!H1448</f>
        <v>1.3893400000000011</v>
      </c>
      <c r="J1448" s="5" t="str">
        <f>OBV!F1448</f>
        <v>BEARISH</v>
      </c>
      <c r="K1448" s="5" t="str">
        <f>OBV!G1448</f>
        <v>NEUTRAL</v>
      </c>
      <c r="L1448" s="5" t="str">
        <f>OBV!H1448</f>
        <v>CONFIRMED BEARISH</v>
      </c>
    </row>
    <row r="1449" spans="1:12" ht="13.5" x14ac:dyDescent="0.25">
      <c r="A1449" s="3">
        <f>RSI!A1449</f>
        <v>44426</v>
      </c>
      <c r="B1449" s="2">
        <f>RSI!B1449</f>
        <v>1.4943</v>
      </c>
      <c r="C1449" s="2">
        <f>RSI!I1449</f>
        <v>60.210108694819716</v>
      </c>
      <c r="D1449" s="2">
        <f>MACD!E1449</f>
        <v>-4.1601134603599377E-2</v>
      </c>
      <c r="E1449" s="2">
        <f>MACD!F1449</f>
        <v>-2.8034000875218817E-2</v>
      </c>
      <c r="F1449" s="2">
        <f>'Moving Avg'!D1449</f>
        <v>1.5178199999999999</v>
      </c>
      <c r="G1449" s="2">
        <f>'Moving Avg'!F1449</f>
        <v>1.4665249999999996</v>
      </c>
      <c r="H1449" s="2">
        <f>'Moving Avg'!G1449</f>
        <v>1.4551660000000006</v>
      </c>
      <c r="I1449" s="2">
        <f>'Moving Avg'!H1449</f>
        <v>1.390465500000001</v>
      </c>
      <c r="J1449" s="5" t="str">
        <f>OBV!F1449</f>
        <v>BEARISH</v>
      </c>
      <c r="K1449" s="5" t="str">
        <f>OBV!G1449</f>
        <v>NEUTRAL</v>
      </c>
      <c r="L1449" s="5" t="str">
        <f>OBV!H1449</f>
        <v>CONFIRMED BEARISH</v>
      </c>
    </row>
    <row r="1450" spans="1:12" ht="13.5" x14ac:dyDescent="0.25">
      <c r="A1450" s="3">
        <f>RSI!A1450</f>
        <v>44427</v>
      </c>
      <c r="B1450" s="2">
        <f>RSI!B1450</f>
        <v>1.4943</v>
      </c>
      <c r="C1450" s="2">
        <f>RSI!I1450</f>
        <v>60.210108694819716</v>
      </c>
      <c r="D1450" s="2">
        <f>MACD!E1450</f>
        <v>-4.3188703057815525E-2</v>
      </c>
      <c r="E1450" s="2">
        <f>MACD!F1450</f>
        <v>-3.1064941311738162E-2</v>
      </c>
      <c r="F1450" s="2">
        <f>'Moving Avg'!D1450</f>
        <v>1.5099800000000001</v>
      </c>
      <c r="G1450" s="2">
        <f>'Moving Avg'!F1450</f>
        <v>1.4696599999999997</v>
      </c>
      <c r="H1450" s="2">
        <f>'Moving Avg'!G1450</f>
        <v>1.4565680000000003</v>
      </c>
      <c r="I1450" s="2">
        <f>'Moving Avg'!H1450</f>
        <v>1.3915910000000011</v>
      </c>
      <c r="J1450" s="5" t="str">
        <f>OBV!F1450</f>
        <v>BEARISH</v>
      </c>
      <c r="K1450" s="5" t="str">
        <f>OBV!G1450</f>
        <v>NEUTRAL</v>
      </c>
      <c r="L1450" s="5" t="str">
        <f>OBV!H1450</f>
        <v>CONFIRMED BEARISH</v>
      </c>
    </row>
    <row r="1451" spans="1:12" ht="13.5" x14ac:dyDescent="0.25">
      <c r="A1451" s="3">
        <f>RSI!A1451</f>
        <v>44428</v>
      </c>
      <c r="B1451" s="2">
        <f>RSI!B1451</f>
        <v>1.4943</v>
      </c>
      <c r="C1451" s="2">
        <f>RSI!I1451</f>
        <v>60.210108694819716</v>
      </c>
      <c r="D1451" s="2">
        <f>MACD!E1451</f>
        <v>-4.4653735857468346E-2</v>
      </c>
      <c r="E1451" s="2">
        <f>MACD!F1451</f>
        <v>-3.3782700220884199E-2</v>
      </c>
      <c r="F1451" s="2">
        <f>'Moving Avg'!D1451</f>
        <v>1.50214</v>
      </c>
      <c r="G1451" s="2">
        <f>'Moving Avg'!F1451</f>
        <v>1.4727949999999996</v>
      </c>
      <c r="H1451" s="2">
        <f>'Moving Avg'!G1451</f>
        <v>1.4567900000000003</v>
      </c>
      <c r="I1451" s="2">
        <f>'Moving Avg'!H1451</f>
        <v>1.392716500000001</v>
      </c>
      <c r="J1451" s="5" t="str">
        <f>OBV!F1451</f>
        <v>BEARISH</v>
      </c>
      <c r="K1451" s="5" t="str">
        <f>OBV!G1451</f>
        <v>NEUTRAL</v>
      </c>
      <c r="L1451" s="5" t="str">
        <f>OBV!H1451</f>
        <v>CONFIRMED BEARISH</v>
      </c>
    </row>
    <row r="1452" spans="1:12" ht="13.5" x14ac:dyDescent="0.25">
      <c r="A1452" s="3">
        <f>RSI!A1452</f>
        <v>44431</v>
      </c>
      <c r="B1452" s="2">
        <f>RSI!B1452</f>
        <v>1.4943</v>
      </c>
      <c r="C1452" s="2">
        <f>RSI!I1452</f>
        <v>60.210108694819716</v>
      </c>
      <c r="D1452" s="2">
        <f>MACD!E1452</f>
        <v>-3.6375300177909242E-2</v>
      </c>
      <c r="E1452" s="2">
        <f>MACD!F1452</f>
        <v>-3.4301220212289207E-2</v>
      </c>
      <c r="F1452" s="2">
        <f>'Moving Avg'!D1452</f>
        <v>1.4943</v>
      </c>
      <c r="G1452" s="2">
        <f>'Moving Avg'!F1452</f>
        <v>1.4759299999999995</v>
      </c>
      <c r="H1452" s="2">
        <f>'Moving Avg'!G1452</f>
        <v>1.457158</v>
      </c>
      <c r="I1452" s="2">
        <f>'Moving Avg'!H1452</f>
        <v>1.3938420000000014</v>
      </c>
      <c r="J1452" s="5" t="str">
        <f>OBV!F1452</f>
        <v>BEARISH</v>
      </c>
      <c r="K1452" s="5" t="str">
        <f>OBV!G1452</f>
        <v>NEUTRAL</v>
      </c>
      <c r="L1452" s="5" t="str">
        <f>OBV!H1452</f>
        <v>CONFIRMED BEARISH</v>
      </c>
    </row>
    <row r="1453" spans="1:12" ht="13.5" x14ac:dyDescent="0.25">
      <c r="A1453" s="3">
        <f>RSI!A1453</f>
        <v>44432</v>
      </c>
      <c r="B1453" s="2">
        <f>RSI!B1453</f>
        <v>1.4943</v>
      </c>
      <c r="C1453" s="2">
        <f>RSI!I1453</f>
        <v>60.210108694819716</v>
      </c>
      <c r="D1453" s="2">
        <f>MACD!E1453</f>
        <v>-2.344404373178266E-2</v>
      </c>
      <c r="E1453" s="2">
        <f>MACD!F1453</f>
        <v>-3.2129784916187898E-2</v>
      </c>
      <c r="F1453" s="2">
        <f>'Moving Avg'!D1453</f>
        <v>1.4943</v>
      </c>
      <c r="G1453" s="2">
        <f>'Moving Avg'!F1453</f>
        <v>1.4790599999999996</v>
      </c>
      <c r="H1453" s="2">
        <f>'Moving Avg'!G1453</f>
        <v>1.4575260000000001</v>
      </c>
      <c r="I1453" s="2">
        <f>'Moving Avg'!H1453</f>
        <v>1.3949675000000012</v>
      </c>
      <c r="J1453" s="5" t="str">
        <f>OBV!F1453</f>
        <v>NEUTRAL</v>
      </c>
      <c r="K1453" s="5" t="str">
        <f>OBV!G1453</f>
        <v>NEUTRAL</v>
      </c>
      <c r="L1453" s="5" t="str">
        <f>OBV!H1453</f>
        <v>NEUTRAL</v>
      </c>
    </row>
    <row r="1454" spans="1:12" ht="13.5" x14ac:dyDescent="0.25">
      <c r="A1454" s="3">
        <f>RSI!A1454</f>
        <v>44433</v>
      </c>
      <c r="B1454" s="2">
        <f>RSI!B1454</f>
        <v>1.4943</v>
      </c>
      <c r="C1454" s="2">
        <f>RSI!I1454</f>
        <v>60.210108694819716</v>
      </c>
      <c r="D1454" s="2">
        <f>MACD!E1454</f>
        <v>-1.2598825220067722E-2</v>
      </c>
      <c r="E1454" s="2">
        <f>MACD!F1454</f>
        <v>-2.8223592976963863E-2</v>
      </c>
      <c r="F1454" s="2">
        <f>'Moving Avg'!D1454</f>
        <v>1.4943</v>
      </c>
      <c r="G1454" s="2">
        <f>'Moving Avg'!F1454</f>
        <v>1.4821899999999997</v>
      </c>
      <c r="H1454" s="2">
        <f>'Moving Avg'!G1454</f>
        <v>1.457894</v>
      </c>
      <c r="I1454" s="2">
        <f>'Moving Avg'!H1454</f>
        <v>1.3960930000000014</v>
      </c>
      <c r="J1454" s="5" t="str">
        <f>OBV!F1454</f>
        <v>NEUTRAL</v>
      </c>
      <c r="K1454" s="5" t="str">
        <f>OBV!G1454</f>
        <v>NEUTRAL</v>
      </c>
      <c r="L1454" s="5" t="str">
        <f>OBV!H1454</f>
        <v>NEUTRAL</v>
      </c>
    </row>
    <row r="1455" spans="1:12" ht="13.5" x14ac:dyDescent="0.25">
      <c r="A1455" s="3">
        <f>RSI!A1455</f>
        <v>44434</v>
      </c>
      <c r="B1455" s="2">
        <f>RSI!B1455</f>
        <v>1.4943</v>
      </c>
      <c r="C1455" s="2">
        <f>RSI!I1455</f>
        <v>60.210108694819716</v>
      </c>
      <c r="D1455" s="2">
        <f>MACD!E1455</f>
        <v>-3.5115591471277519E-3</v>
      </c>
      <c r="E1455" s="2">
        <f>MACD!F1455</f>
        <v>-2.3281186210996643E-2</v>
      </c>
      <c r="F1455" s="2">
        <f>'Moving Avg'!D1455</f>
        <v>1.4943</v>
      </c>
      <c r="G1455" s="2">
        <f>'Moving Avg'!F1455</f>
        <v>1.4853199999999995</v>
      </c>
      <c r="H1455" s="2">
        <f>'Moving Avg'!G1455</f>
        <v>1.4582619999999999</v>
      </c>
      <c r="I1455" s="2">
        <f>'Moving Avg'!H1455</f>
        <v>1.3972185000000017</v>
      </c>
      <c r="J1455" s="5" t="str">
        <f>OBV!F1455</f>
        <v>NEUTRAL</v>
      </c>
      <c r="K1455" s="5" t="str">
        <f>OBV!G1455</f>
        <v>NEUTRAL</v>
      </c>
      <c r="L1455" s="5" t="str">
        <f>OBV!H1455</f>
        <v>NEUTRAL</v>
      </c>
    </row>
    <row r="1456" spans="1:12" ht="13.5" x14ac:dyDescent="0.25">
      <c r="A1456" s="3">
        <f>RSI!A1456</f>
        <v>44435</v>
      </c>
      <c r="B1456" s="2">
        <f>RSI!B1456</f>
        <v>1.4943</v>
      </c>
      <c r="C1456" s="2">
        <f>RSI!I1456</f>
        <v>60.210108694819716</v>
      </c>
      <c r="D1456" s="2">
        <f>MACD!E1456</f>
        <v>4.0948351738037125E-3</v>
      </c>
      <c r="E1456" s="2">
        <f>MACD!F1456</f>
        <v>-1.7805981934036572E-2</v>
      </c>
      <c r="F1456" s="2">
        <f>'Moving Avg'!D1456</f>
        <v>1.4943</v>
      </c>
      <c r="G1456" s="2">
        <f>'Moving Avg'!F1456</f>
        <v>1.4884499999999996</v>
      </c>
      <c r="H1456" s="2">
        <f>'Moving Avg'!G1456</f>
        <v>1.4586300000000001</v>
      </c>
      <c r="I1456" s="2">
        <f>'Moving Avg'!H1456</f>
        <v>1.3983440000000016</v>
      </c>
      <c r="J1456" s="5" t="str">
        <f>OBV!F1456</f>
        <v>NEUTRAL</v>
      </c>
      <c r="K1456" s="5" t="str">
        <f>OBV!G1456</f>
        <v>NEUTRAL</v>
      </c>
      <c r="L1456" s="5" t="str">
        <f>OBV!H1456</f>
        <v>NEUTRAL</v>
      </c>
    </row>
    <row r="1457" spans="1:12" ht="13.5" x14ac:dyDescent="0.25">
      <c r="A1457" s="3">
        <f>RSI!A1457</f>
        <v>44438</v>
      </c>
      <c r="B1457" s="2">
        <f>RSI!B1457</f>
        <v>1.4943</v>
      </c>
      <c r="C1457" s="2">
        <f>RSI!I1457</f>
        <v>60.210108694819709</v>
      </c>
      <c r="D1457" s="2">
        <f>MACD!E1457</f>
        <v>1.0454319782239319E-2</v>
      </c>
      <c r="E1457" s="2">
        <f>MACD!F1457</f>
        <v>-1.2153921590781394E-2</v>
      </c>
      <c r="F1457" s="2">
        <f>'Moving Avg'!D1457</f>
        <v>1.4943</v>
      </c>
      <c r="G1457" s="2">
        <f>'Moving Avg'!F1457</f>
        <v>1.4915799999999995</v>
      </c>
      <c r="H1457" s="2">
        <f>'Moving Avg'!G1457</f>
        <v>1.4597360000000001</v>
      </c>
      <c r="I1457" s="2">
        <f>'Moving Avg'!H1457</f>
        <v>1.3994695000000015</v>
      </c>
      <c r="J1457" s="5" t="str">
        <f>OBV!F1457</f>
        <v>NEUTRAL</v>
      </c>
      <c r="K1457" s="5" t="str">
        <f>OBV!G1457</f>
        <v>NEUTRAL</v>
      </c>
      <c r="L1457" s="5" t="str">
        <f>OBV!H1457</f>
        <v>NEUTRAL</v>
      </c>
    </row>
    <row r="1458" spans="1:12" ht="13.5" x14ac:dyDescent="0.25">
      <c r="A1458" s="3">
        <f>RSI!A1458</f>
        <v>44439</v>
      </c>
      <c r="B1458" s="2">
        <f>RSI!B1458</f>
        <v>1.4943</v>
      </c>
      <c r="C1458" s="2">
        <f>RSI!I1458</f>
        <v>60.210108694819716</v>
      </c>
      <c r="D1458" s="2">
        <f>MACD!E1458</f>
        <v>9.733638836914027E-3</v>
      </c>
      <c r="E1458" s="2">
        <f>MACD!F1458</f>
        <v>-7.7764095052423113E-3</v>
      </c>
      <c r="F1458" s="2">
        <f>'Moving Avg'!D1458</f>
        <v>1.4943</v>
      </c>
      <c r="G1458" s="2">
        <f>'Moving Avg'!F1458</f>
        <v>1.4947099999999995</v>
      </c>
      <c r="H1458" s="2">
        <f>'Moving Avg'!G1458</f>
        <v>1.4602519999999999</v>
      </c>
      <c r="I1458" s="2">
        <f>'Moving Avg'!H1458</f>
        <v>1.4005950000000016</v>
      </c>
      <c r="J1458" s="5" t="str">
        <f>OBV!F1458</f>
        <v>NEUTRAL</v>
      </c>
      <c r="K1458" s="5" t="str">
        <f>OBV!G1458</f>
        <v>NEUTRAL</v>
      </c>
      <c r="L1458" s="5" t="str">
        <f>OBV!H1458</f>
        <v>NEUTRAL</v>
      </c>
    </row>
    <row r="1459" spans="1:12" ht="13.5" x14ac:dyDescent="0.25">
      <c r="A1459" s="3">
        <f>RSI!A1459</f>
        <v>44440</v>
      </c>
      <c r="B1459" s="2">
        <f>RSI!B1459</f>
        <v>1.4943</v>
      </c>
      <c r="C1459" s="2">
        <f>RSI!I1459</f>
        <v>60.210108694819716</v>
      </c>
      <c r="D1459" s="2">
        <f>MACD!E1459</f>
        <v>9.0580781095290774E-3</v>
      </c>
      <c r="E1459" s="2">
        <f>MACD!F1459</f>
        <v>-4.4095119822880335E-3</v>
      </c>
      <c r="F1459" s="2">
        <f>'Moving Avg'!D1459</f>
        <v>1.4943</v>
      </c>
      <c r="G1459" s="2">
        <f>'Moving Avg'!F1459</f>
        <v>1.4978399999999996</v>
      </c>
      <c r="H1459" s="2">
        <f>'Moving Avg'!G1459</f>
        <v>1.4607679999999998</v>
      </c>
      <c r="I1459" s="2">
        <f>'Moving Avg'!H1459</f>
        <v>1.4017205000000015</v>
      </c>
      <c r="J1459" s="5" t="str">
        <f>OBV!F1459</f>
        <v>NEUTRAL</v>
      </c>
      <c r="K1459" s="5" t="str">
        <f>OBV!G1459</f>
        <v>NEUTRAL</v>
      </c>
      <c r="L1459" s="5" t="str">
        <f>OBV!H1459</f>
        <v>NEUTRAL</v>
      </c>
    </row>
    <row r="1460" spans="1:12" ht="13.5" x14ac:dyDescent="0.25">
      <c r="A1460" s="3">
        <f>RSI!A1460</f>
        <v>44441</v>
      </c>
      <c r="B1460" s="2">
        <f>RSI!B1460</f>
        <v>1.4943</v>
      </c>
      <c r="C1460" s="2">
        <f>RSI!I1460</f>
        <v>60.210108694819716</v>
      </c>
      <c r="D1460" s="2">
        <f>MACD!E1460</f>
        <v>8.4255666779937677E-3</v>
      </c>
      <c r="E1460" s="2">
        <f>MACD!F1460</f>
        <v>-1.8424962502316732E-3</v>
      </c>
      <c r="F1460" s="2">
        <f>'Moving Avg'!D1460</f>
        <v>1.4943</v>
      </c>
      <c r="G1460" s="2">
        <f>'Moving Avg'!F1460</f>
        <v>1.5009699999999995</v>
      </c>
      <c r="H1460" s="2">
        <f>'Moving Avg'!G1460</f>
        <v>1.461136</v>
      </c>
      <c r="I1460" s="2">
        <f>'Moving Avg'!H1460</f>
        <v>1.4028460000000016</v>
      </c>
      <c r="J1460" s="5" t="str">
        <f>OBV!F1460</f>
        <v>NEUTRAL</v>
      </c>
      <c r="K1460" s="5" t="str">
        <f>OBV!G1460</f>
        <v>NEUTRAL</v>
      </c>
      <c r="L1460" s="5" t="str">
        <f>OBV!H1460</f>
        <v>NEUTRAL</v>
      </c>
    </row>
    <row r="1461" spans="1:12" ht="13.5" x14ac:dyDescent="0.25">
      <c r="A1461" s="3">
        <f>RSI!A1461</f>
        <v>44442</v>
      </c>
      <c r="B1461" s="2">
        <f>RSI!B1461</f>
        <v>1.4943</v>
      </c>
      <c r="C1461" s="2">
        <f>RSI!I1461</f>
        <v>60.210108694819716</v>
      </c>
      <c r="D1461" s="2">
        <f>MACD!E1461</f>
        <v>7.8339914347338446E-3</v>
      </c>
      <c r="E1461" s="2">
        <f>MACD!F1461</f>
        <v>9.2801286761430351E-5</v>
      </c>
      <c r="F1461" s="2">
        <f>'Moving Avg'!D1461</f>
        <v>1.4943</v>
      </c>
      <c r="G1461" s="2">
        <f>'Moving Avg'!F1461</f>
        <v>1.5040999999999993</v>
      </c>
      <c r="H1461" s="2">
        <f>'Moving Avg'!G1461</f>
        <v>1.4615039999999999</v>
      </c>
      <c r="I1461" s="2">
        <f>'Moving Avg'!H1461</f>
        <v>1.4039715000000017</v>
      </c>
      <c r="J1461" s="5" t="str">
        <f>OBV!F1461</f>
        <v>NEUTRAL</v>
      </c>
      <c r="K1461" s="5" t="str">
        <f>OBV!G1461</f>
        <v>NEUTRAL</v>
      </c>
      <c r="L1461" s="5" t="str">
        <f>OBV!H1461</f>
        <v>NEUTRAL</v>
      </c>
    </row>
    <row r="1462" spans="1:12" ht="13.5" x14ac:dyDescent="0.25">
      <c r="A1462" s="3">
        <f>RSI!A1462</f>
        <v>44445</v>
      </c>
      <c r="B1462" s="2">
        <f>RSI!B1462</f>
        <v>1.4864999999999999</v>
      </c>
      <c r="C1462" s="2">
        <f>RSI!I1462</f>
        <v>50.965447200392859</v>
      </c>
      <c r="D1462" s="2">
        <f>MACD!E1462</f>
        <v>7.8590080796472339E-3</v>
      </c>
      <c r="E1462" s="2">
        <f>MACD!F1462</f>
        <v>1.6460426453385911E-3</v>
      </c>
      <c r="F1462" s="2">
        <f>'Moving Avg'!D1462</f>
        <v>1.49274</v>
      </c>
      <c r="G1462" s="2">
        <f>'Moving Avg'!F1462</f>
        <v>1.5037099999999994</v>
      </c>
      <c r="H1462" s="2">
        <f>'Moving Avg'!G1462</f>
        <v>1.461716</v>
      </c>
      <c r="I1462" s="2">
        <f>'Moving Avg'!H1462</f>
        <v>1.4050580000000017</v>
      </c>
      <c r="J1462" s="5" t="str">
        <f>OBV!F1462</f>
        <v>BEARISH</v>
      </c>
      <c r="K1462" s="5" t="str">
        <f>OBV!G1462</f>
        <v>NEUTRAL</v>
      </c>
      <c r="L1462" s="5" t="str">
        <f>OBV!H1462</f>
        <v>CONFIRMED BEARISH</v>
      </c>
    </row>
    <row r="1463" spans="1:12" ht="13.5" x14ac:dyDescent="0.25">
      <c r="A1463" s="3">
        <f>RSI!A1463</f>
        <v>44446</v>
      </c>
      <c r="B1463" s="2">
        <f>RSI!B1463</f>
        <v>1.4864999999999999</v>
      </c>
      <c r="C1463" s="2">
        <f>RSI!I1463</f>
        <v>50.965447200392873</v>
      </c>
      <c r="D1463" s="2">
        <f>MACD!E1463</f>
        <v>7.877935558372684E-3</v>
      </c>
      <c r="E1463" s="2">
        <f>MACD!F1463</f>
        <v>2.89242122794541E-3</v>
      </c>
      <c r="F1463" s="2">
        <f>'Moving Avg'!D1463</f>
        <v>1.4911799999999999</v>
      </c>
      <c r="G1463" s="2">
        <f>'Moving Avg'!F1463</f>
        <v>1.5013599999999996</v>
      </c>
      <c r="H1463" s="2">
        <f>'Moving Avg'!G1463</f>
        <v>1.4628140000000005</v>
      </c>
      <c r="I1463" s="2">
        <f>'Moving Avg'!H1463</f>
        <v>1.4061445000000015</v>
      </c>
      <c r="J1463" s="5" t="str">
        <f>OBV!F1463</f>
        <v>BEARISH</v>
      </c>
      <c r="K1463" s="5" t="str">
        <f>OBV!G1463</f>
        <v>NEUTRAL</v>
      </c>
      <c r="L1463" s="5" t="str">
        <f>OBV!H1463</f>
        <v>CONFIRMED BEARISH</v>
      </c>
    </row>
    <row r="1464" spans="1:12" ht="13.5" x14ac:dyDescent="0.25">
      <c r="A1464" s="3">
        <f>RSI!A1464</f>
        <v>44447</v>
      </c>
      <c r="B1464" s="2">
        <f>RSI!B1464</f>
        <v>1.4864999999999999</v>
      </c>
      <c r="C1464" s="2">
        <f>RSI!I1464</f>
        <v>50.965447200392873</v>
      </c>
      <c r="D1464" s="2">
        <f>MACD!E1464</f>
        <v>7.8918766250848371E-3</v>
      </c>
      <c r="E1464" s="2">
        <f>MACD!F1464</f>
        <v>3.8923123073732954E-3</v>
      </c>
      <c r="F1464" s="2">
        <f>'Moving Avg'!D1464</f>
        <v>1.4896199999999997</v>
      </c>
      <c r="G1464" s="2">
        <f>'Moving Avg'!F1464</f>
        <v>1.4990099999999995</v>
      </c>
      <c r="H1464" s="2">
        <f>'Moving Avg'!G1464</f>
        <v>1.4639120000000008</v>
      </c>
      <c r="I1464" s="2">
        <f>'Moving Avg'!H1464</f>
        <v>1.4072310000000017</v>
      </c>
      <c r="J1464" s="5" t="str">
        <f>OBV!F1464</f>
        <v>BEARISH</v>
      </c>
      <c r="K1464" s="5" t="str">
        <f>OBV!G1464</f>
        <v>NEUTRAL</v>
      </c>
      <c r="L1464" s="5" t="str">
        <f>OBV!H1464</f>
        <v>CONFIRMED BEARISH</v>
      </c>
    </row>
    <row r="1465" spans="1:12" ht="13.5" x14ac:dyDescent="0.25">
      <c r="A1465" s="3">
        <f>RSI!A1465</f>
        <v>44448</v>
      </c>
      <c r="B1465" s="2">
        <f>RSI!B1465</f>
        <v>1.4864999999999999</v>
      </c>
      <c r="C1465" s="2">
        <f>RSI!I1465</f>
        <v>50.965447200392873</v>
      </c>
      <c r="D1465" s="2">
        <f>MACD!E1465</f>
        <v>7.9017520861832669E-3</v>
      </c>
      <c r="E1465" s="2">
        <f>MACD!F1465</f>
        <v>4.6942002631352904E-3</v>
      </c>
      <c r="F1465" s="2">
        <f>'Moving Avg'!D1465</f>
        <v>1.4880599999999997</v>
      </c>
      <c r="G1465" s="2">
        <f>'Moving Avg'!F1465</f>
        <v>1.4966599999999994</v>
      </c>
      <c r="H1465" s="2">
        <f>'Moving Avg'!G1465</f>
        <v>1.4650100000000013</v>
      </c>
      <c r="I1465" s="2">
        <f>'Moving Avg'!H1465</f>
        <v>1.4083175000000014</v>
      </c>
      <c r="J1465" s="5" t="str">
        <f>OBV!F1465</f>
        <v>BEARISH</v>
      </c>
      <c r="K1465" s="5" t="str">
        <f>OBV!G1465</f>
        <v>NEUTRAL</v>
      </c>
      <c r="L1465" s="5" t="str">
        <f>OBV!H1465</f>
        <v>CONFIRMED BEARISH</v>
      </c>
    </row>
    <row r="1466" spans="1:12" ht="13.5" x14ac:dyDescent="0.25">
      <c r="A1466" s="3">
        <f>RSI!A1466</f>
        <v>44449</v>
      </c>
      <c r="B1466" s="2">
        <f>RSI!B1466</f>
        <v>1.4864999999999999</v>
      </c>
      <c r="C1466" s="2">
        <f>RSI!I1466</f>
        <v>50.965447200392873</v>
      </c>
      <c r="D1466" s="2">
        <f>MACD!E1466</f>
        <v>7.9083297028705868E-3</v>
      </c>
      <c r="E1466" s="2">
        <f>MACD!F1466</f>
        <v>5.3370261510823497E-3</v>
      </c>
      <c r="F1466" s="2">
        <f>'Moving Avg'!D1466</f>
        <v>1.4864999999999999</v>
      </c>
      <c r="G1466" s="2">
        <f>'Moving Avg'!F1466</f>
        <v>1.4943099999999994</v>
      </c>
      <c r="H1466" s="2">
        <f>'Moving Avg'!G1466</f>
        <v>1.4661080000000013</v>
      </c>
      <c r="I1466" s="2">
        <f>'Moving Avg'!H1466</f>
        <v>1.4094040000000012</v>
      </c>
      <c r="J1466" s="5" t="str">
        <f>OBV!F1466</f>
        <v>BEARISH</v>
      </c>
      <c r="K1466" s="5" t="str">
        <f>OBV!G1466</f>
        <v>NEUTRAL</v>
      </c>
      <c r="L1466" s="5" t="str">
        <f>OBV!H1466</f>
        <v>CONFIRMED BEARISH</v>
      </c>
    </row>
    <row r="1467" spans="1:12" ht="13.5" x14ac:dyDescent="0.25">
      <c r="A1467" s="3">
        <f>RSI!A1467</f>
        <v>44452</v>
      </c>
      <c r="B1467" s="2">
        <f>RSI!B1467</f>
        <v>1.4864999999999999</v>
      </c>
      <c r="C1467" s="2">
        <f>RSI!I1467</f>
        <v>50.96544720039288</v>
      </c>
      <c r="D1467" s="2">
        <f>MACD!E1467</f>
        <v>7.9122485797298303E-3</v>
      </c>
      <c r="E1467" s="2">
        <f>MACD!F1467</f>
        <v>5.8520706368118463E-3</v>
      </c>
      <c r="F1467" s="2">
        <f>'Moving Avg'!D1467</f>
        <v>1.4864999999999999</v>
      </c>
      <c r="G1467" s="2">
        <f>'Moving Avg'!F1467</f>
        <v>1.4919599999999995</v>
      </c>
      <c r="H1467" s="2">
        <f>'Moving Avg'!G1467</f>
        <v>1.4672060000000016</v>
      </c>
      <c r="I1467" s="2">
        <f>'Moving Avg'!H1467</f>
        <v>1.410490500000001</v>
      </c>
      <c r="J1467" s="5" t="str">
        <f>OBV!F1467</f>
        <v>NEUTRAL</v>
      </c>
      <c r="K1467" s="5" t="str">
        <f>OBV!G1467</f>
        <v>NEUTRAL</v>
      </c>
      <c r="L1467" s="5" t="str">
        <f>OBV!H1467</f>
        <v>NEUTRAL</v>
      </c>
    </row>
    <row r="1468" spans="1:12" ht="13.5" x14ac:dyDescent="0.25">
      <c r="A1468" s="3">
        <f>RSI!A1468</f>
        <v>44453</v>
      </c>
      <c r="B1468" s="2">
        <f>RSI!B1468</f>
        <v>1.4943</v>
      </c>
      <c r="C1468" s="2">
        <f>RSI!I1468</f>
        <v>60.440479892337756</v>
      </c>
      <c r="D1468" s="2">
        <f>MACD!E1468</f>
        <v>7.3362619609760316E-3</v>
      </c>
      <c r="E1468" s="2">
        <f>MACD!F1468</f>
        <v>6.1489089016446841E-3</v>
      </c>
      <c r="F1468" s="2">
        <f>'Moving Avg'!D1468</f>
        <v>1.4880599999999999</v>
      </c>
      <c r="G1468" s="2">
        <f>'Moving Avg'!F1468</f>
        <v>1.4919599999999995</v>
      </c>
      <c r="H1468" s="2">
        <f>'Moving Avg'!G1468</f>
        <v>1.4684600000000017</v>
      </c>
      <c r="I1468" s="2">
        <f>'Moving Avg'!H1468</f>
        <v>1.4116160000000011</v>
      </c>
      <c r="J1468" s="5" t="str">
        <f>OBV!F1468</f>
        <v>BULLISH</v>
      </c>
      <c r="K1468" s="5" t="str">
        <f>OBV!G1468</f>
        <v>NEUTRAL</v>
      </c>
      <c r="L1468" s="5" t="str">
        <f>OBV!H1468</f>
        <v>CONFIRMED BULLISH</v>
      </c>
    </row>
    <row r="1469" spans="1:12" ht="13.5" x14ac:dyDescent="0.25">
      <c r="A1469" s="3">
        <f>RSI!A1469</f>
        <v>44454</v>
      </c>
      <c r="B1469" s="2">
        <f>RSI!B1469</f>
        <v>1.4943</v>
      </c>
      <c r="C1469" s="2">
        <f>RSI!I1469</f>
        <v>60.440479892337756</v>
      </c>
      <c r="D1469" s="2">
        <f>MACD!E1469</f>
        <v>6.8013862686646664E-3</v>
      </c>
      <c r="E1469" s="2">
        <f>MACD!F1469</f>
        <v>6.2794043750486811E-3</v>
      </c>
      <c r="F1469" s="2">
        <f>'Moving Avg'!D1469</f>
        <v>1.4896199999999999</v>
      </c>
      <c r="G1469" s="2">
        <f>'Moving Avg'!F1469</f>
        <v>1.4919599999999995</v>
      </c>
      <c r="H1469" s="2">
        <f>'Moving Avg'!G1469</f>
        <v>1.4697140000000013</v>
      </c>
      <c r="I1469" s="2">
        <f>'Moving Avg'!H1469</f>
        <v>1.412741500000001</v>
      </c>
      <c r="J1469" s="5" t="str">
        <f>OBV!F1469</f>
        <v>BULLISH</v>
      </c>
      <c r="K1469" s="5" t="str">
        <f>OBV!G1469</f>
        <v>NEUTRAL</v>
      </c>
      <c r="L1469" s="5" t="str">
        <f>OBV!H1469</f>
        <v>CONFIRMED BULLISH</v>
      </c>
    </row>
    <row r="1470" spans="1:12" ht="13.5" x14ac:dyDescent="0.25">
      <c r="A1470" s="3">
        <f>RSI!A1470</f>
        <v>44455</v>
      </c>
      <c r="B1470" s="2">
        <f>RSI!B1470</f>
        <v>1.4943</v>
      </c>
      <c r="C1470" s="2">
        <f>RSI!I1470</f>
        <v>60.440479892337756</v>
      </c>
      <c r="D1470" s="2">
        <f>MACD!E1470</f>
        <v>6.3048154411424751E-3</v>
      </c>
      <c r="E1470" s="2">
        <f>MACD!F1470</f>
        <v>6.2844865882674406E-3</v>
      </c>
      <c r="F1470" s="2">
        <f>'Moving Avg'!D1470</f>
        <v>1.4911799999999999</v>
      </c>
      <c r="G1470" s="2">
        <f>'Moving Avg'!F1470</f>
        <v>1.4919599999999995</v>
      </c>
      <c r="H1470" s="2">
        <f>'Moving Avg'!G1470</f>
        <v>1.4709680000000012</v>
      </c>
      <c r="I1470" s="2">
        <f>'Moving Avg'!H1470</f>
        <v>1.4138670000000011</v>
      </c>
      <c r="J1470" s="5" t="str">
        <f>OBV!F1470</f>
        <v>BULLISH</v>
      </c>
      <c r="K1470" s="5" t="str">
        <f>OBV!G1470</f>
        <v>NEUTRAL</v>
      </c>
      <c r="L1470" s="5" t="str">
        <f>OBV!H1470</f>
        <v>CONFIRMED BULLISH</v>
      </c>
    </row>
    <row r="1471" spans="1:12" ht="13.5" x14ac:dyDescent="0.25">
      <c r="A1471" s="3">
        <f>RSI!A1471</f>
        <v>44456</v>
      </c>
      <c r="B1471" s="2">
        <f>RSI!B1471</f>
        <v>1.4943</v>
      </c>
      <c r="C1471" s="2">
        <f>RSI!I1471</f>
        <v>60.440479892337756</v>
      </c>
      <c r="D1471" s="2">
        <f>MACD!E1471</f>
        <v>5.8439144743813731E-3</v>
      </c>
      <c r="E1471" s="2">
        <f>MACD!F1471</f>
        <v>6.1963721654902278E-3</v>
      </c>
      <c r="F1471" s="2">
        <f>'Moving Avg'!D1471</f>
        <v>1.49274</v>
      </c>
      <c r="G1471" s="2">
        <f>'Moving Avg'!F1471</f>
        <v>1.4919599999999995</v>
      </c>
      <c r="H1471" s="2">
        <f>'Moving Avg'!G1471</f>
        <v>1.4722220000000008</v>
      </c>
      <c r="I1471" s="2">
        <f>'Moving Avg'!H1471</f>
        <v>1.414992500000001</v>
      </c>
      <c r="J1471" s="5" t="str">
        <f>OBV!F1471</f>
        <v>BULLISH</v>
      </c>
      <c r="K1471" s="5" t="str">
        <f>OBV!G1471</f>
        <v>NEUTRAL</v>
      </c>
      <c r="L1471" s="5" t="str">
        <f>OBV!H1471</f>
        <v>CONFIRMED BULLISH</v>
      </c>
    </row>
    <row r="1472" spans="1:12" ht="13.5" x14ac:dyDescent="0.25">
      <c r="A1472" s="3">
        <f>RSI!A1472</f>
        <v>44459</v>
      </c>
      <c r="B1472" s="2">
        <f>RSI!B1472</f>
        <v>1.4943</v>
      </c>
      <c r="C1472" s="2">
        <f>RSI!I1472</f>
        <v>60.440479892337756</v>
      </c>
      <c r="D1472" s="2">
        <f>MACD!E1472</f>
        <v>4.2162124123963363E-3</v>
      </c>
      <c r="E1472" s="2">
        <f>MACD!F1472</f>
        <v>5.8003402148714498E-3</v>
      </c>
      <c r="F1472" s="2">
        <f>'Moving Avg'!D1472</f>
        <v>1.4943</v>
      </c>
      <c r="G1472" s="2">
        <f>'Moving Avg'!F1472</f>
        <v>1.4919599999999995</v>
      </c>
      <c r="H1472" s="2">
        <f>'Moving Avg'!G1472</f>
        <v>1.4734760000000007</v>
      </c>
      <c r="I1472" s="2">
        <f>'Moving Avg'!H1472</f>
        <v>1.4159335000000011</v>
      </c>
      <c r="J1472" s="5" t="str">
        <f>OBV!F1472</f>
        <v>BULLISH</v>
      </c>
      <c r="K1472" s="5" t="str">
        <f>OBV!G1472</f>
        <v>NEUTRAL</v>
      </c>
      <c r="L1472" s="5" t="str">
        <f>OBV!H1472</f>
        <v>CONFIRMED BULLISH</v>
      </c>
    </row>
    <row r="1473" spans="1:12" ht="13.5" x14ac:dyDescent="0.25">
      <c r="A1473" s="3">
        <f>RSI!A1473</f>
        <v>44460</v>
      </c>
      <c r="B1473" s="2">
        <f>RSI!B1473</f>
        <v>1.4943</v>
      </c>
      <c r="C1473" s="2">
        <f>RSI!I1473</f>
        <v>60.440479892337756</v>
      </c>
      <c r="D1473" s="2">
        <f>MACD!E1473</f>
        <v>2.8040103705289088E-3</v>
      </c>
      <c r="E1473" s="2">
        <f>MACD!F1473</f>
        <v>5.2010742460029411E-3</v>
      </c>
      <c r="F1473" s="2">
        <f>'Moving Avg'!D1473</f>
        <v>1.4943</v>
      </c>
      <c r="G1473" s="2">
        <f>'Moving Avg'!F1473</f>
        <v>1.4919599999999995</v>
      </c>
      <c r="H1473" s="2">
        <f>'Moving Avg'!G1473</f>
        <v>1.4747300000000001</v>
      </c>
      <c r="I1473" s="2">
        <f>'Moving Avg'!H1473</f>
        <v>1.4168745000000009</v>
      </c>
      <c r="J1473" s="5" t="str">
        <f>OBV!F1473</f>
        <v>NEUTRAL</v>
      </c>
      <c r="K1473" s="5" t="str">
        <f>OBV!G1473</f>
        <v>NEUTRAL</v>
      </c>
      <c r="L1473" s="5" t="str">
        <f>OBV!H1473</f>
        <v>NEUTRAL</v>
      </c>
    </row>
    <row r="1474" spans="1:12" ht="13.5" x14ac:dyDescent="0.25">
      <c r="A1474" s="3">
        <f>RSI!A1474</f>
        <v>44461</v>
      </c>
      <c r="B1474" s="2">
        <f>RSI!B1474</f>
        <v>1.4943</v>
      </c>
      <c r="C1474" s="2">
        <f>RSI!I1474</f>
        <v>60.440479892337756</v>
      </c>
      <c r="D1474" s="2">
        <f>MACD!E1474</f>
        <v>1.5767408463247534E-3</v>
      </c>
      <c r="E1474" s="2">
        <f>MACD!F1474</f>
        <v>4.4762075660673044E-3</v>
      </c>
      <c r="F1474" s="2">
        <f>'Moving Avg'!D1474</f>
        <v>1.4943</v>
      </c>
      <c r="G1474" s="2">
        <f>'Moving Avg'!F1474</f>
        <v>1.4919599999999995</v>
      </c>
      <c r="H1474" s="2">
        <f>'Moving Avg'!G1474</f>
        <v>1.475984</v>
      </c>
      <c r="I1474" s="2">
        <f>'Moving Avg'!H1474</f>
        <v>1.4178155000000012</v>
      </c>
      <c r="J1474" s="5" t="str">
        <f>OBV!F1474</f>
        <v>NEUTRAL</v>
      </c>
      <c r="K1474" s="5" t="str">
        <f>OBV!G1474</f>
        <v>NEUTRAL</v>
      </c>
      <c r="L1474" s="5" t="str">
        <f>OBV!H1474</f>
        <v>NEUTRAL</v>
      </c>
    </row>
    <row r="1475" spans="1:12" ht="13.5" x14ac:dyDescent="0.25">
      <c r="A1475" s="3">
        <f>RSI!A1475</f>
        <v>44462</v>
      </c>
      <c r="B1475" s="2">
        <f>RSI!B1475</f>
        <v>1.4943</v>
      </c>
      <c r="C1475" s="2">
        <f>RSI!I1475</f>
        <v>60.440479892337756</v>
      </c>
      <c r="D1475" s="2">
        <f>MACD!E1475</f>
        <v>5.0834744877059634E-4</v>
      </c>
      <c r="E1475" s="2">
        <f>MACD!F1475</f>
        <v>3.682635542607963E-3</v>
      </c>
      <c r="F1475" s="2">
        <f>'Moving Avg'!D1475</f>
        <v>1.4943</v>
      </c>
      <c r="G1475" s="2">
        <f>'Moving Avg'!F1475</f>
        <v>1.4919599999999995</v>
      </c>
      <c r="H1475" s="2">
        <f>'Moving Avg'!G1475</f>
        <v>1.4772380000000001</v>
      </c>
      <c r="I1475" s="2">
        <f>'Moving Avg'!H1475</f>
        <v>1.4187565000000013</v>
      </c>
      <c r="J1475" s="5" t="str">
        <f>OBV!F1475</f>
        <v>NEUTRAL</v>
      </c>
      <c r="K1475" s="5" t="str">
        <f>OBV!G1475</f>
        <v>NEUTRAL</v>
      </c>
      <c r="L1475" s="5" t="str">
        <f>OBV!H1475</f>
        <v>NEUTRAL</v>
      </c>
    </row>
    <row r="1476" spans="1:12" ht="13.5" x14ac:dyDescent="0.25">
      <c r="A1476" s="3">
        <f>RSI!A1476</f>
        <v>44463</v>
      </c>
      <c r="B1476" s="2">
        <f>RSI!B1476</f>
        <v>1.4943</v>
      </c>
      <c r="C1476" s="2">
        <f>RSI!I1476</f>
        <v>60.440479892337756</v>
      </c>
      <c r="D1476" s="2">
        <f>MACD!E1476</f>
        <v>-4.2339492764664755E-4</v>
      </c>
      <c r="E1476" s="2">
        <f>MACD!F1476</f>
        <v>2.8614294485570409E-3</v>
      </c>
      <c r="F1476" s="2">
        <f>'Moving Avg'!D1476</f>
        <v>1.4943</v>
      </c>
      <c r="G1476" s="2">
        <f>'Moving Avg'!F1476</f>
        <v>1.4919599999999995</v>
      </c>
      <c r="H1476" s="2">
        <f>'Moving Avg'!G1476</f>
        <v>1.4784919999999999</v>
      </c>
      <c r="I1476" s="2">
        <f>'Moving Avg'!H1476</f>
        <v>1.4196975000000012</v>
      </c>
      <c r="J1476" s="5" t="str">
        <f>OBV!F1476</f>
        <v>NEUTRAL</v>
      </c>
      <c r="K1476" s="5" t="str">
        <f>OBV!G1476</f>
        <v>NEUTRAL</v>
      </c>
      <c r="L1476" s="5" t="str">
        <f>OBV!H1476</f>
        <v>NEUTRAL</v>
      </c>
    </row>
    <row r="1477" spans="1:12" ht="13.5" x14ac:dyDescent="0.25">
      <c r="A1477" s="3">
        <f>RSI!A1477</f>
        <v>44466</v>
      </c>
      <c r="B1477" s="2">
        <f>RSI!B1477</f>
        <v>1.4943</v>
      </c>
      <c r="C1477" s="2">
        <f>RSI!I1477</f>
        <v>60.440479892337748</v>
      </c>
      <c r="D1477" s="2">
        <f>MACD!E1477</f>
        <v>-1.2374563914760994E-3</v>
      </c>
      <c r="E1477" s="2">
        <f>MACD!F1477</f>
        <v>2.0416522805504129E-3</v>
      </c>
      <c r="F1477" s="2">
        <f>'Moving Avg'!D1477</f>
        <v>1.4943</v>
      </c>
      <c r="G1477" s="2">
        <f>'Moving Avg'!F1477</f>
        <v>1.4919599999999993</v>
      </c>
      <c r="H1477" s="2">
        <f>'Moving Avg'!G1477</f>
        <v>1.479746</v>
      </c>
      <c r="I1477" s="2">
        <f>'Moving Avg'!H1477</f>
        <v>1.4206385000000015</v>
      </c>
      <c r="J1477" s="5" t="str">
        <f>OBV!F1477</f>
        <v>NEUTRAL</v>
      </c>
      <c r="K1477" s="5" t="str">
        <f>OBV!G1477</f>
        <v>NEUTRAL</v>
      </c>
      <c r="L1477" s="5" t="str">
        <f>OBV!H1477</f>
        <v>NEUTRAL</v>
      </c>
    </row>
    <row r="1478" spans="1:12" ht="13.5" x14ac:dyDescent="0.25">
      <c r="A1478" s="3">
        <f>RSI!A1478</f>
        <v>44467</v>
      </c>
      <c r="B1478" s="2">
        <f>RSI!B1478</f>
        <v>1.4943</v>
      </c>
      <c r="C1478" s="2">
        <f>RSI!I1478</f>
        <v>60.440479892337748</v>
      </c>
      <c r="D1478" s="2">
        <f>MACD!E1478</f>
        <v>-7.5004065639694417E-4</v>
      </c>
      <c r="E1478" s="2">
        <f>MACD!F1478</f>
        <v>1.4833136931609414E-3</v>
      </c>
      <c r="F1478" s="2">
        <f>'Moving Avg'!D1478</f>
        <v>1.4943</v>
      </c>
      <c r="G1478" s="2">
        <f>'Moving Avg'!F1478</f>
        <v>1.4919599999999993</v>
      </c>
      <c r="H1478" s="2">
        <f>'Moving Avg'!G1478</f>
        <v>1.4809999999999999</v>
      </c>
      <c r="I1478" s="2">
        <f>'Moving Avg'!H1478</f>
        <v>1.4215795000000013</v>
      </c>
      <c r="J1478" s="5" t="str">
        <f>OBV!F1478</f>
        <v>NEUTRAL</v>
      </c>
      <c r="K1478" s="5" t="str">
        <f>OBV!G1478</f>
        <v>NEUTRAL</v>
      </c>
      <c r="L1478" s="5" t="str">
        <f>OBV!H1478</f>
        <v>NEUTRAL</v>
      </c>
    </row>
    <row r="1479" spans="1:12" ht="13.5" x14ac:dyDescent="0.25">
      <c r="A1479" s="3">
        <f>RSI!A1479</f>
        <v>44468</v>
      </c>
      <c r="B1479" s="2">
        <f>RSI!B1479</f>
        <v>1.4943</v>
      </c>
      <c r="C1479" s="2">
        <f>RSI!I1479</f>
        <v>60.440479892337748</v>
      </c>
      <c r="D1479" s="2">
        <f>MACD!E1479</f>
        <v>-3.5961475960966105E-4</v>
      </c>
      <c r="E1479" s="2">
        <f>MACD!F1479</f>
        <v>1.114728002606821E-3</v>
      </c>
      <c r="F1479" s="2">
        <f>'Moving Avg'!D1479</f>
        <v>1.4943</v>
      </c>
      <c r="G1479" s="2">
        <f>'Moving Avg'!F1479</f>
        <v>1.4919599999999993</v>
      </c>
      <c r="H1479" s="2">
        <f>'Moving Avg'!G1479</f>
        <v>1.4822540000000002</v>
      </c>
      <c r="I1479" s="2">
        <f>'Moving Avg'!H1479</f>
        <v>1.4225205000000016</v>
      </c>
      <c r="J1479" s="5" t="str">
        <f>OBV!F1479</f>
        <v>NEUTRAL</v>
      </c>
      <c r="K1479" s="5" t="str">
        <f>OBV!G1479</f>
        <v>NEUTRAL</v>
      </c>
      <c r="L1479" s="5" t="str">
        <f>OBV!H1479</f>
        <v>NEUTRAL</v>
      </c>
    </row>
    <row r="1480" spans="1:12" ht="13.5" x14ac:dyDescent="0.25">
      <c r="A1480" s="3">
        <f>RSI!A1480</f>
        <v>44469</v>
      </c>
      <c r="B1480" s="2">
        <f>RSI!B1480</f>
        <v>1.4943</v>
      </c>
      <c r="C1480" s="2">
        <f>RSI!I1480</f>
        <v>60.440479892337748</v>
      </c>
      <c r="D1480" s="2">
        <f>MACD!E1480</f>
        <v>-4.9627350336312048E-5</v>
      </c>
      <c r="E1480" s="2">
        <f>MACD!F1480</f>
        <v>8.8185693201819437E-4</v>
      </c>
      <c r="F1480" s="2">
        <f>'Moving Avg'!D1480</f>
        <v>1.4943</v>
      </c>
      <c r="G1480" s="2">
        <f>'Moving Avg'!F1480</f>
        <v>1.4919599999999993</v>
      </c>
      <c r="H1480" s="2">
        <f>'Moving Avg'!G1480</f>
        <v>1.4835079999999998</v>
      </c>
      <c r="I1480" s="2">
        <f>'Moving Avg'!H1480</f>
        <v>1.4234615000000017</v>
      </c>
      <c r="J1480" s="5" t="str">
        <f>OBV!F1480</f>
        <v>NEUTRAL</v>
      </c>
      <c r="K1480" s="5" t="str">
        <f>OBV!G1480</f>
        <v>NEUTRAL</v>
      </c>
      <c r="L1480" s="5" t="str">
        <f>OBV!H1480</f>
        <v>NEUTRAL</v>
      </c>
    </row>
    <row r="1481" spans="1:12" ht="13.5" x14ac:dyDescent="0.25">
      <c r="A1481" s="3">
        <f>RSI!A1481</f>
        <v>44470</v>
      </c>
      <c r="B1481" s="2">
        <f>RSI!B1481</f>
        <v>1.4943</v>
      </c>
      <c r="C1481" s="2">
        <f>RSI!I1481</f>
        <v>60.440479892337748</v>
      </c>
      <c r="D1481" s="2">
        <f>MACD!E1481</f>
        <v>1.9380583186157097E-4</v>
      </c>
      <c r="E1481" s="2">
        <f>MACD!F1481</f>
        <v>7.4424671198686969E-4</v>
      </c>
      <c r="F1481" s="2">
        <f>'Moving Avg'!D1481</f>
        <v>1.4943</v>
      </c>
      <c r="G1481" s="2">
        <f>'Moving Avg'!F1481</f>
        <v>1.4919599999999993</v>
      </c>
      <c r="H1481" s="2">
        <f>'Moving Avg'!G1481</f>
        <v>1.4847620000000001</v>
      </c>
      <c r="I1481" s="2">
        <f>'Moving Avg'!H1481</f>
        <v>1.4244025000000016</v>
      </c>
      <c r="J1481" s="5" t="str">
        <f>OBV!F1481</f>
        <v>NEUTRAL</v>
      </c>
      <c r="K1481" s="5" t="str">
        <f>OBV!G1481</f>
        <v>NEUTRAL</v>
      </c>
      <c r="L1481" s="5" t="str">
        <f>OBV!H1481</f>
        <v>NEUTRAL</v>
      </c>
    </row>
    <row r="1482" spans="1:12" ht="13.5" x14ac:dyDescent="0.25">
      <c r="A1482" s="3">
        <f>RSI!A1482</f>
        <v>44473</v>
      </c>
      <c r="B1482" s="2">
        <f>RSI!B1482</f>
        <v>1.4943</v>
      </c>
      <c r="C1482" s="2">
        <f>RSI!I1482</f>
        <v>60.440479892337756</v>
      </c>
      <c r="D1482" s="2">
        <f>MACD!E1482</f>
        <v>3.8232122153969428E-4</v>
      </c>
      <c r="E1482" s="2">
        <f>MACD!F1482</f>
        <v>6.7186161389743467E-4</v>
      </c>
      <c r="F1482" s="2">
        <f>'Moving Avg'!D1482</f>
        <v>1.4943</v>
      </c>
      <c r="G1482" s="2">
        <f>'Moving Avg'!F1482</f>
        <v>1.4923499999999994</v>
      </c>
      <c r="H1482" s="2">
        <f>'Moving Avg'!G1482</f>
        <v>1.486016</v>
      </c>
      <c r="I1482" s="2">
        <f>'Moving Avg'!H1482</f>
        <v>1.4253435000000019</v>
      </c>
      <c r="J1482" s="5" t="str">
        <f>OBV!F1482</f>
        <v>NEUTRAL</v>
      </c>
      <c r="K1482" s="5" t="str">
        <f>OBV!G1482</f>
        <v>NEUTRAL</v>
      </c>
      <c r="L1482" s="5" t="str">
        <f>OBV!H1482</f>
        <v>NEUTRAL</v>
      </c>
    </row>
    <row r="1483" spans="1:12" ht="13.5" x14ac:dyDescent="0.25">
      <c r="A1483" s="3">
        <f>RSI!A1483</f>
        <v>44474</v>
      </c>
      <c r="B1483" s="2">
        <f>RSI!B1483</f>
        <v>1.4943</v>
      </c>
      <c r="C1483" s="2">
        <f>RSI!I1483</f>
        <v>60.440479892337756</v>
      </c>
      <c r="D1483" s="2">
        <f>MACD!E1483</f>
        <v>5.2566152716737591E-4</v>
      </c>
      <c r="E1483" s="2">
        <f>MACD!F1483</f>
        <v>6.4262159655142296E-4</v>
      </c>
      <c r="F1483" s="2">
        <f>'Moving Avg'!D1483</f>
        <v>1.4943</v>
      </c>
      <c r="G1483" s="2">
        <f>'Moving Avg'!F1483</f>
        <v>1.4927399999999993</v>
      </c>
      <c r="H1483" s="2">
        <f>'Moving Avg'!G1483</f>
        <v>1.487268</v>
      </c>
      <c r="I1483" s="2">
        <f>'Moving Avg'!H1483</f>
        <v>1.4262845000000022</v>
      </c>
      <c r="J1483" s="5" t="str">
        <f>OBV!F1483</f>
        <v>NEUTRAL</v>
      </c>
      <c r="K1483" s="5" t="str">
        <f>OBV!G1483</f>
        <v>NEUTRAL</v>
      </c>
      <c r="L1483" s="5" t="str">
        <f>OBV!H1483</f>
        <v>NEUTRAL</v>
      </c>
    </row>
    <row r="1484" spans="1:12" ht="13.5" x14ac:dyDescent="0.25">
      <c r="A1484" s="3">
        <f>RSI!A1484</f>
        <v>44475</v>
      </c>
      <c r="B1484" s="2">
        <f>RSI!B1484</f>
        <v>1.4943</v>
      </c>
      <c r="C1484" s="2">
        <f>RSI!I1484</f>
        <v>60.440479892337756</v>
      </c>
      <c r="D1484" s="2">
        <f>MACD!E1484</f>
        <v>6.3197474066867265E-4</v>
      </c>
      <c r="E1484" s="2">
        <f>MACD!F1484</f>
        <v>6.4049222537487295E-4</v>
      </c>
      <c r="F1484" s="2">
        <f>'Moving Avg'!D1484</f>
        <v>1.4943</v>
      </c>
      <c r="G1484" s="2">
        <f>'Moving Avg'!F1484</f>
        <v>1.4931299999999994</v>
      </c>
      <c r="H1484" s="2">
        <f>'Moving Avg'!G1484</f>
        <v>1.4885200000000001</v>
      </c>
      <c r="I1484" s="2">
        <f>'Moving Avg'!H1484</f>
        <v>1.4272255000000025</v>
      </c>
      <c r="J1484" s="5" t="str">
        <f>OBV!F1484</f>
        <v>NEUTRAL</v>
      </c>
      <c r="K1484" s="5" t="str">
        <f>OBV!G1484</f>
        <v>NEUTRAL</v>
      </c>
      <c r="L1484" s="5" t="str">
        <f>OBV!H1484</f>
        <v>NEUTRAL</v>
      </c>
    </row>
    <row r="1485" spans="1:12" ht="13.5" x14ac:dyDescent="0.25">
      <c r="A1485" s="3">
        <f>RSI!A1485</f>
        <v>44476</v>
      </c>
      <c r="B1485" s="2">
        <f>RSI!B1485</f>
        <v>1.4943</v>
      </c>
      <c r="C1485" s="2">
        <f>RSI!I1485</f>
        <v>60.440479892337748</v>
      </c>
      <c r="D1485" s="2">
        <f>MACD!E1485</f>
        <v>7.0806657756383728E-4</v>
      </c>
      <c r="E1485" s="2">
        <f>MACD!F1485</f>
        <v>6.5400709581266581E-4</v>
      </c>
      <c r="F1485" s="2">
        <f>'Moving Avg'!D1485</f>
        <v>1.4943</v>
      </c>
      <c r="G1485" s="2">
        <f>'Moving Avg'!F1485</f>
        <v>1.4935199999999993</v>
      </c>
      <c r="H1485" s="2">
        <f>'Moving Avg'!G1485</f>
        <v>1.4897719999999999</v>
      </c>
      <c r="I1485" s="2">
        <f>'Moving Avg'!H1485</f>
        <v>1.4281665000000026</v>
      </c>
      <c r="J1485" s="5" t="str">
        <f>OBV!F1485</f>
        <v>NEUTRAL</v>
      </c>
      <c r="K1485" s="5" t="str">
        <f>OBV!G1485</f>
        <v>NEUTRAL</v>
      </c>
      <c r="L1485" s="5" t="str">
        <f>OBV!H1485</f>
        <v>NEUTRAL</v>
      </c>
    </row>
    <row r="1486" spans="1:12" ht="13.5" x14ac:dyDescent="0.25">
      <c r="A1486" s="3">
        <f>RSI!A1486</f>
        <v>44477</v>
      </c>
      <c r="B1486" s="2">
        <f>RSI!B1486</f>
        <v>1.4943</v>
      </c>
      <c r="C1486" s="2">
        <f>RSI!I1486</f>
        <v>60.440479892337748</v>
      </c>
      <c r="D1486" s="2">
        <f>MACD!E1486</f>
        <v>7.5961355430420596E-4</v>
      </c>
      <c r="E1486" s="2">
        <f>MACD!F1486</f>
        <v>6.7512838751097382E-4</v>
      </c>
      <c r="F1486" s="2">
        <f>'Moving Avg'!D1486</f>
        <v>1.4943</v>
      </c>
      <c r="G1486" s="2">
        <f>'Moving Avg'!F1486</f>
        <v>1.4939099999999992</v>
      </c>
      <c r="H1486" s="2">
        <f>'Moving Avg'!G1486</f>
        <v>1.4910239999999999</v>
      </c>
      <c r="I1486" s="2">
        <f>'Moving Avg'!H1486</f>
        <v>1.4291075000000026</v>
      </c>
      <c r="J1486" s="5" t="str">
        <f>OBV!F1486</f>
        <v>NEUTRAL</v>
      </c>
      <c r="K1486" s="5" t="str">
        <f>OBV!G1486</f>
        <v>NEUTRAL</v>
      </c>
      <c r="L1486" s="5" t="str">
        <f>OBV!H1486</f>
        <v>NEUTRAL</v>
      </c>
    </row>
    <row r="1487" spans="1:12" ht="13.5" x14ac:dyDescent="0.25">
      <c r="A1487" s="3">
        <f>RSI!A1487</f>
        <v>44480</v>
      </c>
      <c r="B1487" s="2">
        <f>RSI!B1487</f>
        <v>1.4943</v>
      </c>
      <c r="C1487" s="2">
        <f>RSI!I1487</f>
        <v>60.440479892337748</v>
      </c>
      <c r="D1487" s="2">
        <f>MACD!E1487</f>
        <v>7.9134279757031578E-4</v>
      </c>
      <c r="E1487" s="2">
        <f>MACD!F1487</f>
        <v>6.9837126952284224E-4</v>
      </c>
      <c r="F1487" s="2">
        <f>'Moving Avg'!D1487</f>
        <v>1.4943</v>
      </c>
      <c r="G1487" s="2">
        <f>'Moving Avg'!F1487</f>
        <v>1.4942999999999995</v>
      </c>
      <c r="H1487" s="2">
        <f>'Moving Avg'!G1487</f>
        <v>1.4922759999999999</v>
      </c>
      <c r="I1487" s="2">
        <f>'Moving Avg'!H1487</f>
        <v>1.4300485000000029</v>
      </c>
      <c r="J1487" s="5" t="str">
        <f>OBV!F1487</f>
        <v>NEUTRAL</v>
      </c>
      <c r="K1487" s="5" t="str">
        <f>OBV!G1487</f>
        <v>NEUTRAL</v>
      </c>
      <c r="L1487" s="5" t="str">
        <f>OBV!H1487</f>
        <v>NEUTRAL</v>
      </c>
    </row>
    <row r="1488" spans="1:12" ht="13.5" x14ac:dyDescent="0.25">
      <c r="A1488" s="3">
        <f>RSI!A1488</f>
        <v>44481</v>
      </c>
      <c r="B1488" s="2">
        <f>RSI!B1488</f>
        <v>1.4943</v>
      </c>
      <c r="C1488" s="2">
        <f>RSI!I1488</f>
        <v>60.440479892337741</v>
      </c>
      <c r="D1488" s="2">
        <f>MACD!E1488</f>
        <v>8.0718373975807722E-4</v>
      </c>
      <c r="E1488" s="2">
        <f>MACD!F1488</f>
        <v>7.2013376356988936E-4</v>
      </c>
      <c r="F1488" s="2">
        <f>'Moving Avg'!D1488</f>
        <v>1.4943</v>
      </c>
      <c r="G1488" s="2">
        <f>'Moving Avg'!F1488</f>
        <v>1.4942999999999995</v>
      </c>
      <c r="H1488" s="2">
        <f>'Moving Avg'!G1488</f>
        <v>1.4935279999999997</v>
      </c>
      <c r="I1488" s="2">
        <f>'Moving Avg'!H1488</f>
        <v>1.4309895000000028</v>
      </c>
      <c r="J1488" s="5" t="str">
        <f>OBV!F1488</f>
        <v>NEUTRAL</v>
      </c>
      <c r="K1488" s="5" t="str">
        <f>OBV!G1488</f>
        <v>NEUTRAL</v>
      </c>
      <c r="L1488" s="5" t="str">
        <f>OBV!H1488</f>
        <v>NEUTRAL</v>
      </c>
    </row>
    <row r="1489" spans="1:12" ht="13.5" x14ac:dyDescent="0.25">
      <c r="A1489" s="3">
        <f>RSI!A1489</f>
        <v>44482</v>
      </c>
      <c r="B1489" s="2">
        <f>RSI!B1489</f>
        <v>1.4943</v>
      </c>
      <c r="C1489" s="2">
        <f>RSI!I1489</f>
        <v>60.440479892337748</v>
      </c>
      <c r="D1489" s="2">
        <f>MACD!E1489</f>
        <v>8.1039605925270486E-4</v>
      </c>
      <c r="E1489" s="2">
        <f>MACD!F1489</f>
        <v>7.3818622270645251E-4</v>
      </c>
      <c r="F1489" s="2">
        <f>'Moving Avg'!D1489</f>
        <v>1.4943</v>
      </c>
      <c r="G1489" s="2">
        <f>'Moving Avg'!F1489</f>
        <v>1.4942999999999995</v>
      </c>
      <c r="H1489" s="2">
        <f>'Moving Avg'!G1489</f>
        <v>1.4947799999999998</v>
      </c>
      <c r="I1489" s="2">
        <f>'Moving Avg'!H1489</f>
        <v>1.4319305000000029</v>
      </c>
      <c r="J1489" s="5" t="str">
        <f>OBV!F1489</f>
        <v>NEUTRAL</v>
      </c>
      <c r="K1489" s="5" t="str">
        <f>OBV!G1489</f>
        <v>NEUTRAL</v>
      </c>
      <c r="L1489" s="5" t="str">
        <f>OBV!H1489</f>
        <v>NEUTRAL</v>
      </c>
    </row>
    <row r="1490" spans="1:12" ht="13.5" x14ac:dyDescent="0.25">
      <c r="A1490" s="3">
        <f>RSI!A1490</f>
        <v>44483</v>
      </c>
      <c r="B1490" s="2">
        <f>RSI!B1490</f>
        <v>1.4943</v>
      </c>
      <c r="C1490" s="2">
        <f>RSI!I1490</f>
        <v>60.440479892337748</v>
      </c>
      <c r="D1490" s="2">
        <f>MACD!E1490</f>
        <v>8.0367755105892336E-4</v>
      </c>
      <c r="E1490" s="2">
        <f>MACD!F1490</f>
        <v>7.512844883769467E-4</v>
      </c>
      <c r="F1490" s="2">
        <f>'Moving Avg'!D1490</f>
        <v>1.4943</v>
      </c>
      <c r="G1490" s="2">
        <f>'Moving Avg'!F1490</f>
        <v>1.4942999999999995</v>
      </c>
      <c r="H1490" s="2">
        <f>'Moving Avg'!G1490</f>
        <v>1.4960319999999998</v>
      </c>
      <c r="I1490" s="2">
        <f>'Moving Avg'!H1490</f>
        <v>1.4328715000000027</v>
      </c>
      <c r="J1490" s="5" t="str">
        <f>OBV!F1490</f>
        <v>NEUTRAL</v>
      </c>
      <c r="K1490" s="5" t="str">
        <f>OBV!G1490</f>
        <v>NEUTRAL</v>
      </c>
      <c r="L1490" s="5" t="str">
        <f>OBV!H1490</f>
        <v>NEUTRAL</v>
      </c>
    </row>
    <row r="1491" spans="1:12" ht="13.5" x14ac:dyDescent="0.25">
      <c r="A1491" s="3">
        <f>RSI!A1491</f>
        <v>44488</v>
      </c>
      <c r="B1491" s="2">
        <f>RSI!B1491</f>
        <v>1.4943</v>
      </c>
      <c r="C1491" s="2">
        <f>RSI!I1491</f>
        <v>60.440479892337748</v>
      </c>
      <c r="D1491" s="2">
        <f>MACD!E1491</f>
        <v>7.8925504405735758E-4</v>
      </c>
      <c r="E1491" s="2">
        <f>MACD!F1491</f>
        <v>7.588785995130289E-4</v>
      </c>
      <c r="F1491" s="2">
        <f>'Moving Avg'!D1491</f>
        <v>1.4943</v>
      </c>
      <c r="G1491" s="2">
        <f>'Moving Avg'!F1491</f>
        <v>1.4942999999999995</v>
      </c>
      <c r="H1491" s="2">
        <f>'Moving Avg'!G1491</f>
        <v>1.4972839999999998</v>
      </c>
      <c r="I1491" s="2">
        <f>'Moving Avg'!H1491</f>
        <v>1.4338125000000028</v>
      </c>
      <c r="J1491" s="5" t="str">
        <f>OBV!F1491</f>
        <v>NEUTRAL</v>
      </c>
      <c r="K1491" s="5" t="str">
        <f>OBV!G1491</f>
        <v>NEUTRAL</v>
      </c>
      <c r="L1491" s="5" t="str">
        <f>OBV!H1491</f>
        <v>NEUTRAL</v>
      </c>
    </row>
    <row r="1492" spans="1:12" ht="13.5" x14ac:dyDescent="0.25">
      <c r="A1492" s="3">
        <f>RSI!A1492</f>
        <v>44489</v>
      </c>
      <c r="B1492" s="2">
        <f>RSI!B1492</f>
        <v>1.4943</v>
      </c>
      <c r="C1492" s="2">
        <f>RSI!I1492</f>
        <v>60.440479892337748</v>
      </c>
      <c r="D1492" s="2">
        <f>MACD!E1492</f>
        <v>7.6896099960821473E-4</v>
      </c>
      <c r="E1492" s="2">
        <f>MACD!F1492</f>
        <v>7.6089507953206608E-4</v>
      </c>
      <c r="F1492" s="2">
        <f>'Moving Avg'!D1492</f>
        <v>1.4943</v>
      </c>
      <c r="G1492" s="2">
        <f>'Moving Avg'!F1492</f>
        <v>1.4942999999999995</v>
      </c>
      <c r="H1492" s="2">
        <f>'Moving Avg'!G1492</f>
        <v>1.4972839999999998</v>
      </c>
      <c r="I1492" s="2">
        <f>'Moving Avg'!H1492</f>
        <v>1.4347535000000027</v>
      </c>
      <c r="J1492" s="5" t="str">
        <f>OBV!F1492</f>
        <v>NEUTRAL</v>
      </c>
      <c r="K1492" s="5" t="str">
        <f>OBV!G1492</f>
        <v>NEUTRAL</v>
      </c>
      <c r="L1492" s="5" t="str">
        <f>OBV!H1492</f>
        <v>NEUTRAL</v>
      </c>
    </row>
    <row r="1493" spans="1:12" ht="13.5" x14ac:dyDescent="0.25">
      <c r="A1493" s="3">
        <f>RSI!A1493</f>
        <v>44490</v>
      </c>
      <c r="B1493" s="2">
        <f>RSI!B1493</f>
        <v>1.5022</v>
      </c>
      <c r="C1493" s="2">
        <f>RSI!I1493</f>
        <v>82.402652070904708</v>
      </c>
      <c r="D1493" s="2">
        <f>MACD!E1493</f>
        <v>1.5911283373370999E-4</v>
      </c>
      <c r="E1493" s="2">
        <f>MACD!F1493</f>
        <v>6.4053863037239497E-4</v>
      </c>
      <c r="F1493" s="2">
        <f>'Moving Avg'!D1493</f>
        <v>1.4958800000000001</v>
      </c>
      <c r="G1493" s="2">
        <f>'Moving Avg'!F1493</f>
        <v>1.4946949999999994</v>
      </c>
      <c r="H1493" s="2">
        <f>'Moving Avg'!G1493</f>
        <v>1.4966580000000003</v>
      </c>
      <c r="I1493" s="2">
        <f>'Moving Avg'!H1493</f>
        <v>1.4356970000000029</v>
      </c>
      <c r="J1493" s="5" t="str">
        <f>OBV!F1493</f>
        <v>BULLISH</v>
      </c>
      <c r="K1493" s="5" t="str">
        <f>OBV!G1493</f>
        <v>NEUTRAL</v>
      </c>
      <c r="L1493" s="5" t="str">
        <f>OBV!H1493</f>
        <v>CONFIRMED BULLISH</v>
      </c>
    </row>
    <row r="1494" spans="1:12" ht="13.5" x14ac:dyDescent="0.25">
      <c r="A1494" s="3">
        <f>RSI!A1494</f>
        <v>44491</v>
      </c>
      <c r="B1494" s="2">
        <f>RSI!B1494</f>
        <v>1.5022</v>
      </c>
      <c r="C1494" s="2">
        <f>RSI!I1494</f>
        <v>82.402652070904708</v>
      </c>
      <c r="D1494" s="2">
        <f>MACD!E1494</f>
        <v>-4.1053017752101795E-4</v>
      </c>
      <c r="E1494" s="2">
        <f>MACD!F1494</f>
        <v>4.3032486879371237E-4</v>
      </c>
      <c r="F1494" s="2">
        <f>'Moving Avg'!D1494</f>
        <v>1.49746</v>
      </c>
      <c r="G1494" s="2">
        <f>'Moving Avg'!F1494</f>
        <v>1.4950899999999994</v>
      </c>
      <c r="H1494" s="2">
        <f>'Moving Avg'!G1494</f>
        <v>1.4960320000000005</v>
      </c>
      <c r="I1494" s="2">
        <f>'Moving Avg'!H1494</f>
        <v>1.4366405000000029</v>
      </c>
      <c r="J1494" s="5" t="str">
        <f>OBV!F1494</f>
        <v>BULLISH</v>
      </c>
      <c r="K1494" s="5" t="str">
        <f>OBV!G1494</f>
        <v>NEUTRAL</v>
      </c>
      <c r="L1494" s="5" t="str">
        <f>OBV!H1494</f>
        <v>CONFIRMED BULLISH</v>
      </c>
    </row>
    <row r="1495" spans="1:12" ht="13.5" x14ac:dyDescent="0.25">
      <c r="A1495" s="3">
        <f>RSI!A1495</f>
        <v>44494</v>
      </c>
      <c r="B1495" s="2">
        <f>RSI!B1495</f>
        <v>1.5022</v>
      </c>
      <c r="C1495" s="2">
        <f>RSI!I1495</f>
        <v>82.402652070904708</v>
      </c>
      <c r="D1495" s="2">
        <f>MACD!E1495</f>
        <v>-9.4218176551241761E-4</v>
      </c>
      <c r="E1495" s="2">
        <f>MACD!F1495</f>
        <v>1.5582354193248641E-4</v>
      </c>
      <c r="F1495" s="2">
        <f>'Moving Avg'!D1495</f>
        <v>1.4990400000000002</v>
      </c>
      <c r="G1495" s="2">
        <f>'Moving Avg'!F1495</f>
        <v>1.4954849999999993</v>
      </c>
      <c r="H1495" s="2">
        <f>'Moving Avg'!G1495</f>
        <v>1.4954060000000007</v>
      </c>
      <c r="I1495" s="2">
        <f>'Moving Avg'!H1495</f>
        <v>1.4375100000000032</v>
      </c>
      <c r="J1495" s="5" t="str">
        <f>OBV!F1495</f>
        <v>BULLISH</v>
      </c>
      <c r="K1495" s="5" t="str">
        <f>OBV!G1495</f>
        <v>NEUTRAL</v>
      </c>
      <c r="L1495" s="5" t="str">
        <f>OBV!H1495</f>
        <v>CONFIRMED BULLISH</v>
      </c>
    </row>
    <row r="1496" spans="1:12" ht="13.5" x14ac:dyDescent="0.25">
      <c r="A1496" s="3">
        <f>RSI!A1496</f>
        <v>44495</v>
      </c>
      <c r="B1496" s="2">
        <f>RSI!B1496</f>
        <v>1.5022</v>
      </c>
      <c r="C1496" s="2">
        <f>RSI!I1496</f>
        <v>82.402652070904693</v>
      </c>
      <c r="D1496" s="2">
        <f>MACD!E1496</f>
        <v>-1.4380092858417015E-3</v>
      </c>
      <c r="E1496" s="2">
        <f>MACD!F1496</f>
        <v>-1.629430236223512E-4</v>
      </c>
      <c r="F1496" s="2">
        <f>'Moving Avg'!D1496</f>
        <v>1.5006200000000001</v>
      </c>
      <c r="G1496" s="2">
        <f>'Moving Avg'!F1496</f>
        <v>1.4958799999999992</v>
      </c>
      <c r="H1496" s="2">
        <f>'Moving Avg'!G1496</f>
        <v>1.4947800000000007</v>
      </c>
      <c r="I1496" s="2">
        <f>'Moving Avg'!H1496</f>
        <v>1.438306000000003</v>
      </c>
      <c r="J1496" s="5" t="str">
        <f>OBV!F1496</f>
        <v>BULLISH</v>
      </c>
      <c r="K1496" s="5" t="str">
        <f>OBV!G1496</f>
        <v>NEUTRAL</v>
      </c>
      <c r="L1496" s="5" t="str">
        <f>OBV!H1496</f>
        <v>CONFIRMED BULLISH</v>
      </c>
    </row>
    <row r="1497" spans="1:12" ht="13.5" x14ac:dyDescent="0.25">
      <c r="A1497" s="3">
        <f>RSI!A1497</f>
        <v>44496</v>
      </c>
      <c r="B1497" s="2">
        <f>RSI!B1497</f>
        <v>1.5022</v>
      </c>
      <c r="C1497" s="2">
        <f>RSI!I1497</f>
        <v>82.402652070904693</v>
      </c>
      <c r="D1497" s="2">
        <f>MACD!E1497</f>
        <v>-1.9001190606200424E-3</v>
      </c>
      <c r="E1497" s="2">
        <f>MACD!F1497</f>
        <v>-5.1037823102188947E-4</v>
      </c>
      <c r="F1497" s="2">
        <f>'Moving Avg'!D1497</f>
        <v>1.5022</v>
      </c>
      <c r="G1497" s="2">
        <f>'Moving Avg'!F1497</f>
        <v>1.4962749999999994</v>
      </c>
      <c r="H1497" s="2">
        <f>'Moving Avg'!G1497</f>
        <v>1.4941540000000009</v>
      </c>
      <c r="I1497" s="2">
        <f>'Moving Avg'!H1497</f>
        <v>1.4391020000000032</v>
      </c>
      <c r="J1497" s="5" t="str">
        <f>OBV!F1497</f>
        <v>BULLISH</v>
      </c>
      <c r="K1497" s="5" t="str">
        <f>OBV!G1497</f>
        <v>NEUTRAL</v>
      </c>
      <c r="L1497" s="5" t="str">
        <f>OBV!H1497</f>
        <v>CONFIRMED BULLISH</v>
      </c>
    </row>
    <row r="1498" spans="1:12" ht="13.5" x14ac:dyDescent="0.25">
      <c r="A1498" s="3">
        <f>RSI!A1498</f>
        <v>44497</v>
      </c>
      <c r="B1498" s="2">
        <f>RSI!B1498</f>
        <v>1.5022</v>
      </c>
      <c r="C1498" s="2">
        <f>RSI!I1498</f>
        <v>82.402652070904693</v>
      </c>
      <c r="D1498" s="2">
        <f>MACD!E1498</f>
        <v>-2.3305455900262118E-3</v>
      </c>
      <c r="E1498" s="2">
        <f>MACD!F1498</f>
        <v>-8.7441170282275406E-4</v>
      </c>
      <c r="F1498" s="2">
        <f>'Moving Avg'!D1498</f>
        <v>1.5022</v>
      </c>
      <c r="G1498" s="2">
        <f>'Moving Avg'!F1498</f>
        <v>1.4966699999999993</v>
      </c>
      <c r="H1498" s="2">
        <f>'Moving Avg'!G1498</f>
        <v>1.494312000000001</v>
      </c>
      <c r="I1498" s="2">
        <f>'Moving Avg'!H1498</f>
        <v>1.4398980000000032</v>
      </c>
      <c r="J1498" s="5" t="str">
        <f>OBV!F1498</f>
        <v>NEUTRAL</v>
      </c>
      <c r="K1498" s="5" t="str">
        <f>OBV!G1498</f>
        <v>NEUTRAL</v>
      </c>
      <c r="L1498" s="5" t="str">
        <f>OBV!H1498</f>
        <v>NEUTRAL</v>
      </c>
    </row>
    <row r="1499" spans="1:12" ht="13.5" x14ac:dyDescent="0.25">
      <c r="A1499" s="3">
        <f>RSI!A1499</f>
        <v>44498</v>
      </c>
      <c r="B1499" s="2">
        <f>RSI!B1499</f>
        <v>1.5022</v>
      </c>
      <c r="C1499" s="2">
        <f>RSI!I1499</f>
        <v>82.402652070904693</v>
      </c>
      <c r="D1499" s="2">
        <f>MACD!E1499</f>
        <v>-2.7312439183069248E-3</v>
      </c>
      <c r="E1499" s="2">
        <f>MACD!F1499</f>
        <v>-1.2457781459195884E-3</v>
      </c>
      <c r="F1499" s="2">
        <f>'Moving Avg'!D1499</f>
        <v>1.5022</v>
      </c>
      <c r="G1499" s="2">
        <f>'Moving Avg'!F1499</f>
        <v>1.4970649999999992</v>
      </c>
      <c r="H1499" s="2">
        <f>'Moving Avg'!G1499</f>
        <v>1.4944700000000011</v>
      </c>
      <c r="I1499" s="2">
        <f>'Moving Avg'!H1499</f>
        <v>1.4406940000000032</v>
      </c>
      <c r="J1499" s="5" t="str">
        <f>OBV!F1499</f>
        <v>NEUTRAL</v>
      </c>
      <c r="K1499" s="5" t="str">
        <f>OBV!G1499</f>
        <v>NEUTRAL</v>
      </c>
      <c r="L1499" s="5" t="str">
        <f>OBV!H1499</f>
        <v>NEUTRAL</v>
      </c>
    </row>
    <row r="1500" spans="1:12" ht="13.5" x14ac:dyDescent="0.25">
      <c r="A1500" s="3">
        <f>RSI!A1500</f>
        <v>44501</v>
      </c>
      <c r="B1500" s="2">
        <f>RSI!B1500</f>
        <v>1.5022</v>
      </c>
      <c r="C1500" s="2">
        <f>RSI!I1500</f>
        <v>82.402652070904693</v>
      </c>
      <c r="D1500" s="2">
        <f>MACD!E1500</f>
        <v>-3.1040845582044341E-3</v>
      </c>
      <c r="E1500" s="2">
        <f>MACD!F1500</f>
        <v>-1.6174394283765576E-3</v>
      </c>
      <c r="F1500" s="2">
        <f>'Moving Avg'!D1500</f>
        <v>1.5022</v>
      </c>
      <c r="G1500" s="2">
        <f>'Moving Avg'!F1500</f>
        <v>1.4974599999999991</v>
      </c>
      <c r="H1500" s="2">
        <f>'Moving Avg'!G1500</f>
        <v>1.494628000000001</v>
      </c>
      <c r="I1500" s="2">
        <f>'Moving Avg'!H1500</f>
        <v>1.441490000000003</v>
      </c>
      <c r="J1500" s="5" t="str">
        <f>OBV!F1500</f>
        <v>NEUTRAL</v>
      </c>
      <c r="K1500" s="5" t="str">
        <f>OBV!G1500</f>
        <v>NEUTRAL</v>
      </c>
      <c r="L1500" s="5" t="str">
        <f>OBV!H1500</f>
        <v>NEUTRAL</v>
      </c>
    </row>
    <row r="1501" spans="1:12" ht="13.5" x14ac:dyDescent="0.25">
      <c r="A1501" s="3">
        <f>RSI!A1501</f>
        <v>44502</v>
      </c>
      <c r="B1501" s="2">
        <f>RSI!B1501</f>
        <v>1.51</v>
      </c>
      <c r="C1501" s="2">
        <f>RSI!I1501</f>
        <v>91.164547363566584</v>
      </c>
      <c r="D1501" s="2">
        <f>MACD!E1501</f>
        <v>-4.0286282554664599E-3</v>
      </c>
      <c r="E1501" s="2">
        <f>MACD!F1501</f>
        <v>-2.099677193794538E-3</v>
      </c>
      <c r="F1501" s="2">
        <f>'Moving Avg'!D1501</f>
        <v>1.50376</v>
      </c>
      <c r="G1501" s="2">
        <f>'Moving Avg'!F1501</f>
        <v>1.4982449999999994</v>
      </c>
      <c r="H1501" s="2">
        <f>'Moving Avg'!G1501</f>
        <v>1.4949420000000011</v>
      </c>
      <c r="I1501" s="2">
        <f>'Moving Avg'!H1501</f>
        <v>1.4423250000000032</v>
      </c>
      <c r="J1501" s="5" t="str">
        <f>OBV!F1501</f>
        <v>BULLISH</v>
      </c>
      <c r="K1501" s="5" t="str">
        <f>OBV!G1501</f>
        <v>NEUTRAL</v>
      </c>
      <c r="L1501" s="5" t="str">
        <f>OBV!H1501</f>
        <v>CONFIRMED BULLISH</v>
      </c>
    </row>
    <row r="1502" spans="1:12" ht="13.5" x14ac:dyDescent="0.25">
      <c r="A1502" s="3">
        <f>RSI!A1502</f>
        <v>44503</v>
      </c>
      <c r="B1502" s="2">
        <f>RSI!B1502</f>
        <v>1.51</v>
      </c>
      <c r="C1502" s="2">
        <f>RSI!I1502</f>
        <v>91.164547363566584</v>
      </c>
      <c r="D1502" s="2">
        <f>MACD!E1502</f>
        <v>-4.8859929384443834E-3</v>
      </c>
      <c r="E1502" s="2">
        <f>MACD!F1502</f>
        <v>-2.6569403427245076E-3</v>
      </c>
      <c r="F1502" s="2">
        <f>'Moving Avg'!D1502</f>
        <v>1.5053199999999998</v>
      </c>
      <c r="G1502" s="2">
        <f>'Moving Avg'!F1502</f>
        <v>1.4990299999999994</v>
      </c>
      <c r="H1502" s="2">
        <f>'Moving Avg'!G1502</f>
        <v>1.495256000000001</v>
      </c>
      <c r="I1502" s="2">
        <f>'Moving Avg'!H1502</f>
        <v>1.4429755000000031</v>
      </c>
      <c r="J1502" s="5" t="str">
        <f>OBV!F1502</f>
        <v>BULLISH</v>
      </c>
      <c r="K1502" s="5" t="str">
        <f>OBV!G1502</f>
        <v>NEUTRAL</v>
      </c>
      <c r="L1502" s="5" t="str">
        <f>OBV!H1502</f>
        <v>CONFIRMED BULLISH</v>
      </c>
    </row>
    <row r="1503" spans="1:12" ht="13.5" x14ac:dyDescent="0.25">
      <c r="A1503" s="3">
        <f>RSI!A1503</f>
        <v>44504</v>
      </c>
      <c r="B1503" s="2">
        <f>RSI!B1503</f>
        <v>1.51</v>
      </c>
      <c r="C1503" s="2">
        <f>RSI!I1503</f>
        <v>91.164547363566584</v>
      </c>
      <c r="D1503" s="2">
        <f>MACD!E1503</f>
        <v>-4.465569337490205E-3</v>
      </c>
      <c r="E1503" s="2">
        <f>MACD!F1503</f>
        <v>-3.0186661416776472E-3</v>
      </c>
      <c r="F1503" s="2">
        <f>'Moving Avg'!D1503</f>
        <v>1.50688</v>
      </c>
      <c r="G1503" s="2">
        <f>'Moving Avg'!F1503</f>
        <v>1.4998149999999997</v>
      </c>
      <c r="H1503" s="2">
        <f>'Moving Avg'!G1503</f>
        <v>1.4955700000000014</v>
      </c>
      <c r="I1503" s="2">
        <f>'Moving Avg'!H1503</f>
        <v>1.4436260000000032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</row>
    <row r="1504" spans="1:12" ht="13.5" x14ac:dyDescent="0.25">
      <c r="A1504" s="3">
        <f>RSI!A1504</f>
        <v>44505</v>
      </c>
      <c r="B1504" s="2">
        <f>RSI!B1504</f>
        <v>1.51</v>
      </c>
      <c r="C1504" s="2">
        <f>RSI!I1504</f>
        <v>91.164547363566584</v>
      </c>
      <c r="D1504" s="2">
        <f>MACD!E1504</f>
        <v>-4.1741768371701404E-3</v>
      </c>
      <c r="E1504" s="2">
        <f>MACD!F1504</f>
        <v>-3.2497682807761459E-3</v>
      </c>
      <c r="F1504" s="2">
        <f>'Moving Avg'!D1504</f>
        <v>1.5084399999999998</v>
      </c>
      <c r="G1504" s="2">
        <f>'Moving Avg'!F1504</f>
        <v>1.5005999999999999</v>
      </c>
      <c r="H1504" s="2">
        <f>'Moving Avg'!G1504</f>
        <v>1.4958840000000011</v>
      </c>
      <c r="I1504" s="2">
        <f>'Moving Avg'!H1504</f>
        <v>1.4442765000000031</v>
      </c>
      <c r="J1504" s="5" t="str">
        <f>OBV!F1504</f>
        <v>BULLISH</v>
      </c>
      <c r="K1504" s="5" t="str">
        <f>OBV!G1504</f>
        <v>NEUTRAL</v>
      </c>
      <c r="L1504" s="5" t="str">
        <f>OBV!H1504</f>
        <v>CONFIRMED BULLISH</v>
      </c>
    </row>
    <row r="1505" spans="1:12" ht="13.5" x14ac:dyDescent="0.25">
      <c r="A1505" s="3">
        <f>RSI!A1505</f>
        <v>44508</v>
      </c>
      <c r="B1505" s="2">
        <f>RSI!B1505</f>
        <v>1.51</v>
      </c>
      <c r="C1505" s="2">
        <f>RSI!I1505</f>
        <v>91.164547363566584</v>
      </c>
      <c r="D1505" s="2">
        <f>MACD!E1505</f>
        <v>-3.9871977917667056E-3</v>
      </c>
      <c r="E1505" s="2">
        <f>MACD!F1505</f>
        <v>-3.3972541829742579E-3</v>
      </c>
      <c r="F1505" s="2">
        <f>'Moving Avg'!D1505</f>
        <v>1.51</v>
      </c>
      <c r="G1505" s="2">
        <f>'Moving Avg'!F1505</f>
        <v>1.5013850000000002</v>
      </c>
      <c r="H1505" s="2">
        <f>'Moving Avg'!G1505</f>
        <v>1.4961980000000015</v>
      </c>
      <c r="I1505" s="2">
        <f>'Moving Avg'!H1505</f>
        <v>1.4447425000000031</v>
      </c>
      <c r="J1505" s="5" t="str">
        <f>OBV!F1505</f>
        <v>BULLISH</v>
      </c>
      <c r="K1505" s="5" t="str">
        <f>OBV!G1505</f>
        <v>NEUTRAL</v>
      </c>
      <c r="L1505" s="5" t="str">
        <f>OBV!H1505</f>
        <v>CONFIRMED BULLISH</v>
      </c>
    </row>
    <row r="1506" spans="1:12" ht="13.5" x14ac:dyDescent="0.25">
      <c r="A1506" s="3">
        <f>RSI!A1506</f>
        <v>44509</v>
      </c>
      <c r="B1506" s="2">
        <f>RSI!B1506</f>
        <v>1.51</v>
      </c>
      <c r="C1506" s="2">
        <f>RSI!I1506</f>
        <v>91.164547363566584</v>
      </c>
      <c r="D1506" s="2">
        <f>MACD!E1506</f>
        <v>-3.884154975091425E-3</v>
      </c>
      <c r="E1506" s="2">
        <f>MACD!F1506</f>
        <v>-3.4946343413976913E-3</v>
      </c>
      <c r="F1506" s="2">
        <f>'Moving Avg'!D1506</f>
        <v>1.51</v>
      </c>
      <c r="G1506" s="2">
        <f>'Moving Avg'!F1506</f>
        <v>1.5021700000000002</v>
      </c>
      <c r="H1506" s="2">
        <f>'Moving Avg'!G1506</f>
        <v>1.4965120000000014</v>
      </c>
      <c r="I1506" s="2">
        <f>'Moving Avg'!H1506</f>
        <v>1.445208500000003</v>
      </c>
      <c r="J1506" s="5" t="str">
        <f>OBV!F1506</f>
        <v>NEUTRAL</v>
      </c>
      <c r="K1506" s="5" t="str">
        <f>OBV!G1506</f>
        <v>NEUTRAL</v>
      </c>
      <c r="L1506" s="5" t="str">
        <f>OBV!H1506</f>
        <v>NEUTRAL</v>
      </c>
    </row>
    <row r="1507" spans="1:12" ht="13.5" x14ac:dyDescent="0.25">
      <c r="A1507" s="3">
        <f>RSI!A1507</f>
        <v>44510</v>
      </c>
      <c r="B1507" s="2">
        <f>RSI!B1507</f>
        <v>1.51</v>
      </c>
      <c r="C1507" s="2">
        <f>RSI!I1507</f>
        <v>91.164547363566584</v>
      </c>
      <c r="D1507" s="2">
        <f>MACD!E1507</f>
        <v>-3.8480484380940538E-3</v>
      </c>
      <c r="E1507" s="2">
        <f>MACD!F1507</f>
        <v>-3.5653171607369642E-3</v>
      </c>
      <c r="F1507" s="2">
        <f>'Moving Avg'!D1507</f>
        <v>1.51</v>
      </c>
      <c r="G1507" s="2">
        <f>'Moving Avg'!F1507</f>
        <v>1.5029550000000005</v>
      </c>
      <c r="H1507" s="2">
        <f>'Moving Avg'!G1507</f>
        <v>1.4968260000000015</v>
      </c>
      <c r="I1507" s="2">
        <f>'Moving Avg'!H1507</f>
        <v>1.4459695000000032</v>
      </c>
      <c r="J1507" s="5" t="str">
        <f>OBV!F1507</f>
        <v>NEUTRAL</v>
      </c>
      <c r="K1507" s="5" t="str">
        <f>OBV!G1507</f>
        <v>NEUTRAL</v>
      </c>
      <c r="L1507" s="5" t="str">
        <f>OBV!H1507</f>
        <v>NEUTRAL</v>
      </c>
    </row>
    <row r="1508" spans="1:12" ht="13.5" x14ac:dyDescent="0.25">
      <c r="A1508" s="3">
        <f>RSI!A1508</f>
        <v>44511</v>
      </c>
      <c r="B1508" s="2">
        <f>RSI!B1508</f>
        <v>1.51</v>
      </c>
      <c r="C1508" s="2">
        <f>RSI!I1508</f>
        <v>91.164547363566584</v>
      </c>
      <c r="D1508" s="2">
        <f>MACD!E1508</f>
        <v>-3.8647963257674167E-3</v>
      </c>
      <c r="E1508" s="2">
        <f>MACD!F1508</f>
        <v>-3.6252129937430549E-3</v>
      </c>
      <c r="F1508" s="2">
        <f>'Moving Avg'!D1508</f>
        <v>1.51</v>
      </c>
      <c r="G1508" s="2">
        <f>'Moving Avg'!F1508</f>
        <v>1.5037400000000005</v>
      </c>
      <c r="H1508" s="2">
        <f>'Moving Avg'!G1508</f>
        <v>1.4971400000000015</v>
      </c>
      <c r="I1508" s="2">
        <f>'Moving Avg'!H1508</f>
        <v>1.4468045000000029</v>
      </c>
      <c r="J1508" s="5" t="str">
        <f>OBV!F1508</f>
        <v>NEUTRAL</v>
      </c>
      <c r="K1508" s="5" t="str">
        <f>OBV!G1508</f>
        <v>NEUTRAL</v>
      </c>
      <c r="L1508" s="5" t="str">
        <f>OBV!H1508</f>
        <v>NEUTRAL</v>
      </c>
    </row>
    <row r="1509" spans="1:12" ht="13.5" x14ac:dyDescent="0.25">
      <c r="A1509" s="3">
        <f>RSI!A1509</f>
        <v>44512</v>
      </c>
      <c r="B1509" s="2">
        <f>RSI!B1509</f>
        <v>1.51</v>
      </c>
      <c r="C1509" s="2">
        <f>RSI!I1509</f>
        <v>91.164547363566584</v>
      </c>
      <c r="D1509" s="2">
        <f>MACD!E1509</f>
        <v>-3.9227635161009911E-3</v>
      </c>
      <c r="E1509" s="2">
        <f>MACD!F1509</f>
        <v>-3.6847230982146421E-3</v>
      </c>
      <c r="F1509" s="2">
        <f>'Moving Avg'!D1509</f>
        <v>1.51</v>
      </c>
      <c r="G1509" s="2">
        <f>'Moving Avg'!F1509</f>
        <v>1.5045250000000006</v>
      </c>
      <c r="H1509" s="2">
        <f>'Moving Avg'!G1509</f>
        <v>1.4974540000000014</v>
      </c>
      <c r="I1509" s="2">
        <f>'Moving Avg'!H1509</f>
        <v>1.4476395000000031</v>
      </c>
      <c r="J1509" s="5" t="str">
        <f>OBV!F1509</f>
        <v>NEUTRAL</v>
      </c>
      <c r="K1509" s="5" t="str">
        <f>OBV!G1509</f>
        <v>NEUTRAL</v>
      </c>
      <c r="L1509" s="5" t="str">
        <f>OBV!H1509</f>
        <v>NEUTRAL</v>
      </c>
    </row>
    <row r="1510" spans="1:12" ht="13.5" x14ac:dyDescent="0.25">
      <c r="A1510" s="3">
        <f>RSI!A1510</f>
        <v>44515</v>
      </c>
      <c r="B1510" s="2">
        <f>RSI!B1510</f>
        <v>1.51</v>
      </c>
      <c r="C1510" s="2">
        <f>RSI!I1510</f>
        <v>91.164547363566584</v>
      </c>
      <c r="D1510" s="2">
        <f>MACD!E1510</f>
        <v>-4.0123644371190537E-3</v>
      </c>
      <c r="E1510" s="2">
        <f>MACD!F1510</f>
        <v>-3.7502513659955247E-3</v>
      </c>
      <c r="F1510" s="2">
        <f>'Moving Avg'!D1510</f>
        <v>1.51</v>
      </c>
      <c r="G1510" s="2">
        <f>'Moving Avg'!F1510</f>
        <v>1.5053100000000008</v>
      </c>
      <c r="H1510" s="2">
        <f>'Moving Avg'!G1510</f>
        <v>1.4977680000000013</v>
      </c>
      <c r="I1510" s="2">
        <f>'Moving Avg'!H1510</f>
        <v>1.448474500000003</v>
      </c>
      <c r="J1510" s="5" t="str">
        <f>OBV!F1510</f>
        <v>NEUTRAL</v>
      </c>
      <c r="K1510" s="5" t="str">
        <f>OBV!G1510</f>
        <v>NEUTRAL</v>
      </c>
      <c r="L1510" s="5" t="str">
        <f>OBV!H1510</f>
        <v>NEUTRAL</v>
      </c>
    </row>
    <row r="1511" spans="1:12" ht="13.5" x14ac:dyDescent="0.25">
      <c r="A1511" s="3">
        <f>RSI!A1511</f>
        <v>44516</v>
      </c>
      <c r="B1511" s="2">
        <f>RSI!B1511</f>
        <v>1.51</v>
      </c>
      <c r="C1511" s="2">
        <f>RSI!I1511</f>
        <v>91.164547363566584</v>
      </c>
      <c r="D1511" s="2">
        <f>MACD!E1511</f>
        <v>-2.9257285269521649E-3</v>
      </c>
      <c r="E1511" s="2">
        <f>MACD!F1511</f>
        <v>-3.5853467981868531E-3</v>
      </c>
      <c r="F1511" s="2">
        <f>'Moving Avg'!D1511</f>
        <v>1.51</v>
      </c>
      <c r="G1511" s="2">
        <f>'Moving Avg'!F1511</f>
        <v>1.5060950000000006</v>
      </c>
      <c r="H1511" s="2">
        <f>'Moving Avg'!G1511</f>
        <v>1.498082000000001</v>
      </c>
      <c r="I1511" s="2">
        <f>'Moving Avg'!H1511</f>
        <v>1.4493095000000027</v>
      </c>
      <c r="J1511" s="5" t="str">
        <f>OBV!F1511</f>
        <v>NEUTRAL</v>
      </c>
      <c r="K1511" s="5" t="str">
        <f>OBV!G1511</f>
        <v>NEUTRAL</v>
      </c>
      <c r="L1511" s="5" t="str">
        <f>OBV!H1511</f>
        <v>NEUTRAL</v>
      </c>
    </row>
    <row r="1512" spans="1:12" ht="13.5" x14ac:dyDescent="0.25">
      <c r="A1512" s="3">
        <f>RSI!A1512</f>
        <v>44517</v>
      </c>
      <c r="B1512" s="2">
        <f>RSI!B1512</f>
        <v>1.51</v>
      </c>
      <c r="C1512" s="2">
        <f>RSI!I1512</f>
        <v>91.164547363566584</v>
      </c>
      <c r="D1512" s="2">
        <f>MACD!E1512</f>
        <v>-2.0410339702463531E-3</v>
      </c>
      <c r="E1512" s="2">
        <f>MACD!F1512</f>
        <v>-3.2764842325987533E-3</v>
      </c>
      <c r="F1512" s="2">
        <f>'Moving Avg'!D1512</f>
        <v>1.51</v>
      </c>
      <c r="G1512" s="2">
        <f>'Moving Avg'!F1512</f>
        <v>1.5068800000000007</v>
      </c>
      <c r="H1512" s="2">
        <f>'Moving Avg'!G1512</f>
        <v>1.498552000000001</v>
      </c>
      <c r="I1512" s="2">
        <f>'Moving Avg'!H1512</f>
        <v>1.4501445000000031</v>
      </c>
      <c r="J1512" s="5" t="str">
        <f>OBV!F1512</f>
        <v>NEUTRAL</v>
      </c>
      <c r="K1512" s="5" t="str">
        <f>OBV!G1512</f>
        <v>NEUTRAL</v>
      </c>
      <c r="L1512" s="5" t="str">
        <f>OBV!H1512</f>
        <v>NEUTRAL</v>
      </c>
    </row>
    <row r="1513" spans="1:12" ht="13.5" x14ac:dyDescent="0.25">
      <c r="A1513" s="3">
        <f>RSI!A1513</f>
        <v>44518</v>
      </c>
      <c r="B1513" s="2">
        <f>RSI!B1513</f>
        <v>1.51</v>
      </c>
      <c r="C1513" s="2">
        <f>RSI!I1513</f>
        <v>91.164547363566584</v>
      </c>
      <c r="D1513" s="2">
        <f>MACD!E1513</f>
        <v>-1.3246375629101248E-3</v>
      </c>
      <c r="E1513" s="2">
        <f>MACD!F1513</f>
        <v>-2.8861148986610275E-3</v>
      </c>
      <c r="F1513" s="2">
        <f>'Moving Avg'!D1513</f>
        <v>1.51</v>
      </c>
      <c r="G1513" s="2">
        <f>'Moving Avg'!F1513</f>
        <v>1.5072700000000006</v>
      </c>
      <c r="H1513" s="2">
        <f>'Moving Avg'!G1513</f>
        <v>1.499022000000001</v>
      </c>
      <c r="I1513" s="2">
        <f>'Moving Avg'!H1513</f>
        <v>1.4509795000000028</v>
      </c>
      <c r="J1513" s="5" t="str">
        <f>OBV!F1513</f>
        <v>NEUTRAL</v>
      </c>
      <c r="K1513" s="5" t="str">
        <f>OBV!G1513</f>
        <v>NEUTRAL</v>
      </c>
      <c r="L1513" s="5" t="str">
        <f>OBV!H1513</f>
        <v>NEUTRAL</v>
      </c>
    </row>
    <row r="1514" spans="1:12" ht="13.5" x14ac:dyDescent="0.25">
      <c r="A1514" s="3">
        <f>RSI!A1514</f>
        <v>44519</v>
      </c>
      <c r="B1514" s="2">
        <f>RSI!B1514</f>
        <v>1.51</v>
      </c>
      <c r="C1514" s="2">
        <f>RSI!I1514</f>
        <v>91.164547363566584</v>
      </c>
      <c r="D1514" s="2">
        <f>MACD!E1514</f>
        <v>-7.4826274163064532E-4</v>
      </c>
      <c r="E1514" s="2">
        <f>MACD!F1514</f>
        <v>-2.4585444672549509E-3</v>
      </c>
      <c r="F1514" s="2">
        <f>'Moving Avg'!D1514</f>
        <v>1.51</v>
      </c>
      <c r="G1514" s="2">
        <f>'Moving Avg'!F1514</f>
        <v>1.5076600000000007</v>
      </c>
      <c r="H1514" s="2">
        <f>'Moving Avg'!G1514</f>
        <v>1.4994920000000007</v>
      </c>
      <c r="I1514" s="2">
        <f>'Moving Avg'!H1514</f>
        <v>1.4518145000000027</v>
      </c>
      <c r="J1514" s="5" t="str">
        <f>OBV!F1514</f>
        <v>NEUTRAL</v>
      </c>
      <c r="K1514" s="5" t="str">
        <f>OBV!G1514</f>
        <v>NEUTRAL</v>
      </c>
      <c r="L1514" s="5" t="str">
        <f>OBV!H1514</f>
        <v>NEUTRAL</v>
      </c>
    </row>
    <row r="1515" spans="1:12" ht="13.5" x14ac:dyDescent="0.25">
      <c r="A1515" s="3">
        <f>RSI!A1515</f>
        <v>44522</v>
      </c>
      <c r="B1515" s="2">
        <f>RSI!B1515</f>
        <v>1.51</v>
      </c>
      <c r="C1515" s="2">
        <f>RSI!I1515</f>
        <v>91.164547363566584</v>
      </c>
      <c r="D1515" s="2">
        <f>MACD!E1515</f>
        <v>-2.8815981622209996E-4</v>
      </c>
      <c r="E1515" s="2">
        <f>MACD!F1515</f>
        <v>-2.0244675370483804E-3</v>
      </c>
      <c r="F1515" s="2">
        <f>'Moving Avg'!D1515</f>
        <v>1.51</v>
      </c>
      <c r="G1515" s="2">
        <f>'Moving Avg'!F1515</f>
        <v>1.5080500000000008</v>
      </c>
      <c r="H1515" s="2">
        <f>'Moving Avg'!G1515</f>
        <v>1.4999620000000007</v>
      </c>
      <c r="I1515" s="2">
        <f>'Moving Avg'!H1515</f>
        <v>1.4526495000000028</v>
      </c>
      <c r="J1515" s="5" t="str">
        <f>OBV!F1515</f>
        <v>NEUTRAL</v>
      </c>
      <c r="K1515" s="5" t="str">
        <f>OBV!G1515</f>
        <v>NEUTRAL</v>
      </c>
      <c r="L1515" s="5" t="str">
        <f>OBV!H1515</f>
        <v>NEUTRAL</v>
      </c>
    </row>
    <row r="1516" spans="1:12" ht="13.5" x14ac:dyDescent="0.25">
      <c r="A1516" s="3">
        <f>RSI!A1516</f>
        <v>44523</v>
      </c>
      <c r="B1516" s="2">
        <f>RSI!B1516</f>
        <v>1.51</v>
      </c>
      <c r="C1516" s="2">
        <f>RSI!I1516</f>
        <v>91.164547363566584</v>
      </c>
      <c r="D1516" s="2">
        <f>MACD!E1516</f>
        <v>7.5603556291437002E-5</v>
      </c>
      <c r="E1516" s="2">
        <f>MACD!F1516</f>
        <v>-1.6044533183804169E-3</v>
      </c>
      <c r="F1516" s="2">
        <f>'Moving Avg'!D1516</f>
        <v>1.51</v>
      </c>
      <c r="G1516" s="2">
        <f>'Moving Avg'!F1516</f>
        <v>1.5084400000000007</v>
      </c>
      <c r="H1516" s="2">
        <f>'Moving Avg'!G1516</f>
        <v>1.5004320000000007</v>
      </c>
      <c r="I1516" s="2">
        <f>'Moving Avg'!H1516</f>
        <v>1.4535210000000027</v>
      </c>
      <c r="J1516" s="5" t="str">
        <f>OBV!F1516</f>
        <v>NEUTRAL</v>
      </c>
      <c r="K1516" s="5" t="str">
        <f>OBV!G1516</f>
        <v>NEUTRAL</v>
      </c>
      <c r="L1516" s="5" t="str">
        <f>OBV!H1516</f>
        <v>NEUTRAL</v>
      </c>
    </row>
    <row r="1517" spans="1:12" ht="13.5" x14ac:dyDescent="0.25">
      <c r="A1517" s="3">
        <f>RSI!A1517</f>
        <v>44524</v>
      </c>
      <c r="B1517" s="2">
        <f>RSI!B1517</f>
        <v>1.51</v>
      </c>
      <c r="C1517" s="2">
        <f>RSI!I1517</f>
        <v>91.16454736356657</v>
      </c>
      <c r="D1517" s="2">
        <f>MACD!E1517</f>
        <v>3.5974177058206713E-4</v>
      </c>
      <c r="E1517" s="2">
        <f>MACD!F1517</f>
        <v>-1.2116143005879202E-3</v>
      </c>
      <c r="F1517" s="2">
        <f>'Moving Avg'!D1517</f>
        <v>1.51</v>
      </c>
      <c r="G1517" s="2">
        <f>'Moving Avg'!F1517</f>
        <v>1.5088300000000008</v>
      </c>
      <c r="H1517" s="2">
        <f>'Moving Avg'!G1517</f>
        <v>1.5009020000000006</v>
      </c>
      <c r="I1517" s="2">
        <f>'Moving Avg'!H1517</f>
        <v>1.4543925000000024</v>
      </c>
      <c r="J1517" s="5" t="str">
        <f>OBV!F1517</f>
        <v>NEUTRAL</v>
      </c>
      <c r="K1517" s="5" t="str">
        <f>OBV!G1517</f>
        <v>NEUTRAL</v>
      </c>
      <c r="L1517" s="5" t="str">
        <f>OBV!H1517</f>
        <v>NEUTRAL</v>
      </c>
    </row>
    <row r="1518" spans="1:12" ht="13.5" x14ac:dyDescent="0.25">
      <c r="A1518" s="3">
        <f>RSI!A1518</f>
        <v>44525</v>
      </c>
      <c r="B1518" s="2">
        <f>RSI!B1518</f>
        <v>1.51</v>
      </c>
      <c r="C1518" s="2">
        <f>RSI!I1518</f>
        <v>91.164547363566584</v>
      </c>
      <c r="D1518" s="2">
        <f>MACD!E1518</f>
        <v>5.7825755932183753E-4</v>
      </c>
      <c r="E1518" s="2">
        <f>MACD!F1518</f>
        <v>-8.536399286059686E-4</v>
      </c>
      <c r="F1518" s="2">
        <f>'Moving Avg'!D1518</f>
        <v>1.51</v>
      </c>
      <c r="G1518" s="2">
        <f>'Moving Avg'!F1518</f>
        <v>1.5092200000000007</v>
      </c>
      <c r="H1518" s="2">
        <f>'Moving Avg'!G1518</f>
        <v>1.5012160000000005</v>
      </c>
      <c r="I1518" s="2">
        <f>'Moving Avg'!H1518</f>
        <v>1.4552640000000026</v>
      </c>
      <c r="J1518" s="5" t="str">
        <f>OBV!F1518</f>
        <v>NEUTRAL</v>
      </c>
      <c r="K1518" s="5" t="str">
        <f>OBV!G1518</f>
        <v>NEUTRAL</v>
      </c>
      <c r="L1518" s="5" t="str">
        <f>OBV!H1518</f>
        <v>NEUTRAL</v>
      </c>
    </row>
    <row r="1519" spans="1:12" ht="13.5" x14ac:dyDescent="0.25">
      <c r="A1519" s="3">
        <f>RSI!A1519</f>
        <v>44526</v>
      </c>
      <c r="B1519" s="2">
        <f>RSI!B1519</f>
        <v>1.51</v>
      </c>
      <c r="C1519" s="2">
        <f>RSI!I1519</f>
        <v>91.164547363566584</v>
      </c>
      <c r="D1519" s="2">
        <f>MACD!E1519</f>
        <v>7.4286955837066238E-4</v>
      </c>
      <c r="E1519" s="2">
        <f>MACD!F1519</f>
        <v>-5.3433803121064245E-4</v>
      </c>
      <c r="F1519" s="2">
        <f>'Moving Avg'!D1519</f>
        <v>1.51</v>
      </c>
      <c r="G1519" s="2">
        <f>'Moving Avg'!F1519</f>
        <v>1.5096100000000008</v>
      </c>
      <c r="H1519" s="2">
        <f>'Moving Avg'!G1519</f>
        <v>1.5015300000000005</v>
      </c>
      <c r="I1519" s="2">
        <f>'Moving Avg'!H1519</f>
        <v>1.4561355000000022</v>
      </c>
      <c r="J1519" s="5" t="str">
        <f>OBV!F1519</f>
        <v>NEUTRAL</v>
      </c>
      <c r="K1519" s="5" t="str">
        <f>OBV!G1519</f>
        <v>NEUTRAL</v>
      </c>
      <c r="L1519" s="5" t="str">
        <f>OBV!H1519</f>
        <v>NEUTRAL</v>
      </c>
    </row>
    <row r="1520" spans="1:12" ht="13.5" x14ac:dyDescent="0.25">
      <c r="A1520" s="3">
        <f>RSI!A1520</f>
        <v>44529</v>
      </c>
      <c r="B1520" s="2">
        <f>RSI!B1520</f>
        <v>1.51</v>
      </c>
      <c r="C1520" s="2">
        <f>RSI!I1520</f>
        <v>91.164547363566584</v>
      </c>
      <c r="D1520" s="2">
        <f>MACD!E1520</f>
        <v>8.6337332334207595E-4</v>
      </c>
      <c r="E1520" s="2">
        <f>MACD!F1520</f>
        <v>-2.547957603000988E-4</v>
      </c>
      <c r="F1520" s="2">
        <f>'Moving Avg'!D1520</f>
        <v>1.51</v>
      </c>
      <c r="G1520" s="2">
        <f>'Moving Avg'!F1520</f>
        <v>1.5100000000000007</v>
      </c>
      <c r="H1520" s="2">
        <f>'Moving Avg'!G1520</f>
        <v>1.5018440000000004</v>
      </c>
      <c r="I1520" s="2">
        <f>'Moving Avg'!H1520</f>
        <v>1.4570070000000022</v>
      </c>
      <c r="J1520" s="5" t="str">
        <f>OBV!F1520</f>
        <v>NEUTRAL</v>
      </c>
      <c r="K1520" s="5" t="str">
        <f>OBV!G1520</f>
        <v>NEUTRAL</v>
      </c>
      <c r="L1520" s="5" t="str">
        <f>OBV!H1520</f>
        <v>NEUTRAL</v>
      </c>
    </row>
    <row r="1521" spans="1:12" ht="13.5" x14ac:dyDescent="0.25">
      <c r="A1521" s="3">
        <f>RSI!A1521</f>
        <v>44530</v>
      </c>
      <c r="B1521" s="2">
        <f>RSI!B1521</f>
        <v>1.51</v>
      </c>
      <c r="C1521" s="2">
        <f>RSI!I1521</f>
        <v>91.164547363566584</v>
      </c>
      <c r="D1521" s="2">
        <f>MACD!E1521</f>
        <v>9.4794609278281428E-4</v>
      </c>
      <c r="E1521" s="2">
        <f>MACD!F1521</f>
        <v>-1.4247389683516196E-5</v>
      </c>
      <c r="F1521" s="2">
        <f>'Moving Avg'!D1521</f>
        <v>1.51</v>
      </c>
      <c r="G1521" s="2">
        <f>'Moving Avg'!F1521</f>
        <v>1.5100000000000007</v>
      </c>
      <c r="H1521" s="2">
        <f>'Moving Avg'!G1521</f>
        <v>1.5021580000000003</v>
      </c>
      <c r="I1521" s="2">
        <f>'Moving Avg'!H1521</f>
        <v>1.4578785000000019</v>
      </c>
      <c r="J1521" s="5" t="str">
        <f>OBV!F1521</f>
        <v>NEUTRAL</v>
      </c>
      <c r="K1521" s="5" t="str">
        <f>OBV!G1521</f>
        <v>NEUTRAL</v>
      </c>
      <c r="L1521" s="5" t="str">
        <f>OBV!H1521</f>
        <v>NEUTRAL</v>
      </c>
    </row>
    <row r="1522" spans="1:12" ht="13.5" x14ac:dyDescent="0.25">
      <c r="A1522" s="3">
        <f>RSI!A1522</f>
        <v>44531</v>
      </c>
      <c r="B1522" s="2">
        <f>RSI!B1522</f>
        <v>1.51</v>
      </c>
      <c r="C1522" s="2">
        <f>RSI!I1522</f>
        <v>91.16454736356657</v>
      </c>
      <c r="D1522" s="2">
        <f>MACD!E1522</f>
        <v>1.003404005105013E-3</v>
      </c>
      <c r="E1522" s="2">
        <f>MACD!F1522</f>
        <v>1.8928288927418967E-4</v>
      </c>
      <c r="F1522" s="2">
        <f>'Moving Avg'!D1522</f>
        <v>1.51</v>
      </c>
      <c r="G1522" s="2">
        <f>'Moving Avg'!F1522</f>
        <v>1.5100000000000007</v>
      </c>
      <c r="H1522" s="2">
        <f>'Moving Avg'!G1522</f>
        <v>1.5024720000000003</v>
      </c>
      <c r="I1522" s="2">
        <f>'Moving Avg'!H1522</f>
        <v>1.4587500000000018</v>
      </c>
      <c r="J1522" s="5" t="str">
        <f>OBV!F1522</f>
        <v>NEUTRAL</v>
      </c>
      <c r="K1522" s="5" t="str">
        <f>OBV!G1522</f>
        <v>NEUTRAL</v>
      </c>
      <c r="L1522" s="5" t="str">
        <f>OBV!H1522</f>
        <v>NEUTRAL</v>
      </c>
    </row>
    <row r="1523" spans="1:12" ht="13.5" x14ac:dyDescent="0.25">
      <c r="A1523" s="3">
        <f>RSI!A1523</f>
        <v>44532</v>
      </c>
      <c r="B1523" s="2">
        <f>RSI!B1523</f>
        <v>1.51</v>
      </c>
      <c r="C1523" s="2">
        <f>RSI!I1523</f>
        <v>91.16454736356657</v>
      </c>
      <c r="D1523" s="2">
        <f>MACD!E1523</f>
        <v>1.0354191329344786E-3</v>
      </c>
      <c r="E1523" s="2">
        <f>MACD!F1523</f>
        <v>3.5851013800624752E-4</v>
      </c>
      <c r="F1523" s="2">
        <f>'Moving Avg'!D1523</f>
        <v>1.51</v>
      </c>
      <c r="G1523" s="2">
        <f>'Moving Avg'!F1523</f>
        <v>1.5100000000000007</v>
      </c>
      <c r="H1523" s="2">
        <f>'Moving Avg'!G1523</f>
        <v>1.5027860000000002</v>
      </c>
      <c r="I1523" s="2">
        <f>'Moving Avg'!H1523</f>
        <v>1.4596215000000015</v>
      </c>
      <c r="J1523" s="5" t="str">
        <f>OBV!F1523</f>
        <v>NEUTRAL</v>
      </c>
      <c r="K1523" s="5" t="str">
        <f>OBV!G1523</f>
        <v>NEUTRAL</v>
      </c>
      <c r="L1523" s="5" t="str">
        <f>OBV!H1523</f>
        <v>NEUTRAL</v>
      </c>
    </row>
    <row r="1524" spans="1:12" ht="13.5" x14ac:dyDescent="0.25">
      <c r="A1524" s="3">
        <f>RSI!A1524</f>
        <v>44533</v>
      </c>
      <c r="B1524" s="2">
        <f>RSI!B1524</f>
        <v>1.51</v>
      </c>
      <c r="C1524" s="2">
        <f>RSI!I1524</f>
        <v>91.16454736356657</v>
      </c>
      <c r="D1524" s="2">
        <f>MACD!E1524</f>
        <v>1.0487025620551371E-3</v>
      </c>
      <c r="E1524" s="2">
        <f>MACD!F1524</f>
        <v>4.965486228160254E-4</v>
      </c>
      <c r="F1524" s="2">
        <f>'Moving Avg'!D1524</f>
        <v>1.51</v>
      </c>
      <c r="G1524" s="2">
        <f>'Moving Avg'!F1524</f>
        <v>1.5100000000000007</v>
      </c>
      <c r="H1524" s="2">
        <f>'Moving Avg'!G1524</f>
        <v>1.5031000000000001</v>
      </c>
      <c r="I1524" s="2">
        <f>'Moving Avg'!H1524</f>
        <v>1.4604195000000013</v>
      </c>
      <c r="J1524" s="5" t="str">
        <f>OBV!F1524</f>
        <v>NEUTRAL</v>
      </c>
      <c r="K1524" s="5" t="str">
        <f>OBV!G1524</f>
        <v>NEUTRAL</v>
      </c>
      <c r="L1524" s="5" t="str">
        <f>OBV!H1524</f>
        <v>NEUTRAL</v>
      </c>
    </row>
    <row r="1525" spans="1:12" ht="13.5" x14ac:dyDescent="0.25">
      <c r="A1525" s="3">
        <f>RSI!A1525</f>
        <v>44536</v>
      </c>
      <c r="B1525" s="2">
        <f>RSI!B1525</f>
        <v>1.51</v>
      </c>
      <c r="C1525" s="2">
        <f>RSI!I1525</f>
        <v>91.16454736356657</v>
      </c>
      <c r="D1525" s="2">
        <f>MACD!E1525</f>
        <v>1.0471587807447946E-3</v>
      </c>
      <c r="E1525" s="2">
        <f>MACD!F1525</f>
        <v>6.066706544017792E-4</v>
      </c>
      <c r="F1525" s="2">
        <f>'Moving Avg'!D1525</f>
        <v>1.51</v>
      </c>
      <c r="G1525" s="2">
        <f>'Moving Avg'!F1525</f>
        <v>1.5100000000000007</v>
      </c>
      <c r="H1525" s="2">
        <f>'Moving Avg'!G1525</f>
        <v>1.503414</v>
      </c>
      <c r="I1525" s="2">
        <f>'Moving Avg'!H1525</f>
        <v>1.4612175000000014</v>
      </c>
      <c r="J1525" s="5" t="str">
        <f>OBV!F1525</f>
        <v>NEUTRAL</v>
      </c>
      <c r="K1525" s="5" t="str">
        <f>OBV!G1525</f>
        <v>NEUTRAL</v>
      </c>
      <c r="L1525" s="5" t="str">
        <f>OBV!H1525</f>
        <v>NEUTRAL</v>
      </c>
    </row>
    <row r="1526" spans="1:12" ht="13.5" x14ac:dyDescent="0.25">
      <c r="A1526" s="3">
        <f>RSI!A1526</f>
        <v>44537</v>
      </c>
      <c r="B1526" s="2">
        <f>RSI!B1526</f>
        <v>1.51</v>
      </c>
      <c r="C1526" s="2">
        <f>RSI!I1526</f>
        <v>91.16454736356657</v>
      </c>
      <c r="D1526" s="2">
        <f>MACD!E1526</f>
        <v>1.0340158320740755E-3</v>
      </c>
      <c r="E1526" s="2">
        <f>MACD!F1526</f>
        <v>6.9213968993623849E-4</v>
      </c>
      <c r="F1526" s="2">
        <f>'Moving Avg'!D1526</f>
        <v>1.51</v>
      </c>
      <c r="G1526" s="2">
        <f>'Moving Avg'!F1526</f>
        <v>1.5100000000000007</v>
      </c>
      <c r="H1526" s="2">
        <f>'Moving Avg'!G1526</f>
        <v>1.5037279999999997</v>
      </c>
      <c r="I1526" s="2">
        <f>'Moving Avg'!H1526</f>
        <v>1.4620155000000015</v>
      </c>
      <c r="J1526" s="5" t="str">
        <f>OBV!F1526</f>
        <v>NEUTRAL</v>
      </c>
      <c r="K1526" s="5" t="str">
        <f>OBV!G1526</f>
        <v>NEUTRAL</v>
      </c>
      <c r="L1526" s="5" t="str">
        <f>OBV!H1526</f>
        <v>NEUTRAL</v>
      </c>
    </row>
    <row r="1527" spans="1:12" ht="13.5" x14ac:dyDescent="0.25">
      <c r="A1527" s="3">
        <f>RSI!A1527</f>
        <v>44538</v>
      </c>
      <c r="B1527" s="2">
        <f>RSI!B1527</f>
        <v>1.51</v>
      </c>
      <c r="C1527" s="2">
        <f>RSI!I1527</f>
        <v>91.16454736356657</v>
      </c>
      <c r="D1527" s="2">
        <f>MACD!E1527</f>
        <v>1.0119349938613187E-3</v>
      </c>
      <c r="E1527" s="2">
        <f>MACD!F1527</f>
        <v>7.5609875072125455E-4</v>
      </c>
      <c r="F1527" s="2">
        <f>'Moving Avg'!D1527</f>
        <v>1.51</v>
      </c>
      <c r="G1527" s="2">
        <f>'Moving Avg'!F1527</f>
        <v>1.5100000000000007</v>
      </c>
      <c r="H1527" s="2">
        <f>'Moving Avg'!G1527</f>
        <v>1.5040419999999997</v>
      </c>
      <c r="I1527" s="2">
        <f>'Moving Avg'!H1527</f>
        <v>1.4628135000000011</v>
      </c>
      <c r="J1527" s="5" t="str">
        <f>OBV!F1527</f>
        <v>NEUTRAL</v>
      </c>
      <c r="K1527" s="5" t="str">
        <f>OBV!G1527</f>
        <v>NEUTRAL</v>
      </c>
      <c r="L1527" s="5" t="str">
        <f>OBV!H1527</f>
        <v>NEUTRAL</v>
      </c>
    </row>
    <row r="1528" spans="1:12" ht="13.5" x14ac:dyDescent="0.25">
      <c r="A1528" s="3">
        <f>RSI!A1528</f>
        <v>44539</v>
      </c>
      <c r="B1528" s="2">
        <f>RSI!B1528</f>
        <v>1.51</v>
      </c>
      <c r="C1528" s="2">
        <f>RSI!I1528</f>
        <v>91.16454736356657</v>
      </c>
      <c r="D1528" s="2">
        <f>MACD!E1528</f>
        <v>9.8310316912053608E-4</v>
      </c>
      <c r="E1528" s="2">
        <f>MACD!F1528</f>
        <v>8.0149963440111097E-4</v>
      </c>
      <c r="F1528" s="2">
        <f>'Moving Avg'!D1528</f>
        <v>1.51</v>
      </c>
      <c r="G1528" s="2">
        <f>'Moving Avg'!F1528</f>
        <v>1.5100000000000007</v>
      </c>
      <c r="H1528" s="2">
        <f>'Moving Avg'!G1528</f>
        <v>1.5043559999999996</v>
      </c>
      <c r="I1528" s="2">
        <f>'Moving Avg'!H1528</f>
        <v>1.4636115000000012</v>
      </c>
      <c r="J1528" s="5" t="str">
        <f>OBV!F1528</f>
        <v>NEUTRAL</v>
      </c>
      <c r="K1528" s="5" t="str">
        <f>OBV!G1528</f>
        <v>NEUTRAL</v>
      </c>
      <c r="L1528" s="5" t="str">
        <f>OBV!H1528</f>
        <v>NEUTRAL</v>
      </c>
    </row>
    <row r="1529" spans="1:12" ht="13.5" x14ac:dyDescent="0.25">
      <c r="A1529" s="3">
        <f>RSI!A1529</f>
        <v>44540</v>
      </c>
      <c r="B1529" s="2">
        <f>RSI!B1529</f>
        <v>1.51</v>
      </c>
      <c r="C1529" s="2">
        <f>RSI!I1529</f>
        <v>91.16454736356657</v>
      </c>
      <c r="D1529" s="2">
        <f>MACD!E1529</f>
        <v>9.4931067772408007E-4</v>
      </c>
      <c r="E1529" s="2">
        <f>MACD!F1529</f>
        <v>8.3106184306570483E-4</v>
      </c>
      <c r="F1529" s="2">
        <f>'Moving Avg'!D1529</f>
        <v>1.51</v>
      </c>
      <c r="G1529" s="2">
        <f>'Moving Avg'!F1529</f>
        <v>1.5100000000000007</v>
      </c>
      <c r="H1529" s="2">
        <f>'Moving Avg'!G1529</f>
        <v>1.5046699999999995</v>
      </c>
      <c r="I1529" s="2">
        <f>'Moving Avg'!H1529</f>
        <v>1.4644095000000013</v>
      </c>
      <c r="J1529" s="5" t="str">
        <f>OBV!F1529</f>
        <v>NEUTRAL</v>
      </c>
      <c r="K1529" s="5" t="str">
        <f>OBV!G1529</f>
        <v>NEUTRAL</v>
      </c>
      <c r="L1529" s="5" t="str">
        <f>OBV!H1529</f>
        <v>NEUTRAL</v>
      </c>
    </row>
    <row r="1530" spans="1:12" ht="13.5" x14ac:dyDescent="0.25">
      <c r="A1530" s="3">
        <f>RSI!A1530</f>
        <v>44543</v>
      </c>
      <c r="B1530" s="2">
        <f>RSI!B1530</f>
        <v>1.51</v>
      </c>
      <c r="C1530" s="2">
        <f>RSI!I1530</f>
        <v>91.16454736356657</v>
      </c>
      <c r="D1530" s="2">
        <f>MACD!E1530</f>
        <v>9.1201672374996434E-4</v>
      </c>
      <c r="E1530" s="2">
        <f>MACD!F1530</f>
        <v>8.4725281920255686E-4</v>
      </c>
      <c r="F1530" s="2">
        <f>'Moving Avg'!D1530</f>
        <v>1.51</v>
      </c>
      <c r="G1530" s="2">
        <f>'Moving Avg'!F1530</f>
        <v>1.5100000000000007</v>
      </c>
      <c r="H1530" s="2">
        <f>'Moving Avg'!G1530</f>
        <v>1.5049839999999997</v>
      </c>
      <c r="I1530" s="2">
        <f>'Moving Avg'!H1530</f>
        <v>1.4652075000000011</v>
      </c>
      <c r="J1530" s="5" t="str">
        <f>OBV!F1530</f>
        <v>NEUTRAL</v>
      </c>
      <c r="K1530" s="5" t="str">
        <f>OBV!G1530</f>
        <v>NEUTRAL</v>
      </c>
      <c r="L1530" s="5" t="str">
        <f>OBV!H1530</f>
        <v>NEUTRAL</v>
      </c>
    </row>
    <row r="1531" spans="1:12" ht="13.5" x14ac:dyDescent="0.25">
      <c r="A1531" s="3">
        <f>RSI!A1531</f>
        <v>44544</v>
      </c>
      <c r="B1531" s="2">
        <f>RSI!B1531</f>
        <v>1.51</v>
      </c>
      <c r="C1531" s="2">
        <f>RSI!I1531</f>
        <v>91.16454736356657</v>
      </c>
      <c r="D1531" s="2">
        <f>MACD!E1531</f>
        <v>8.7240446096381596E-4</v>
      </c>
      <c r="E1531" s="2">
        <f>MACD!F1531</f>
        <v>8.5228314755480877E-4</v>
      </c>
      <c r="F1531" s="2">
        <f>'Moving Avg'!D1531</f>
        <v>1.51</v>
      </c>
      <c r="G1531" s="2">
        <f>'Moving Avg'!F1531</f>
        <v>1.5100000000000007</v>
      </c>
      <c r="H1531" s="2">
        <f>'Moving Avg'!G1531</f>
        <v>1.5052979999999996</v>
      </c>
      <c r="I1531" s="2">
        <f>'Moving Avg'!H1531</f>
        <v>1.4660055000000012</v>
      </c>
      <c r="J1531" s="5" t="str">
        <f>OBV!F1531</f>
        <v>NEUTRAL</v>
      </c>
      <c r="K1531" s="5" t="str">
        <f>OBV!G1531</f>
        <v>NEUTRAL</v>
      </c>
      <c r="L1531" s="5" t="str">
        <f>OBV!H1531</f>
        <v>NEUTRAL</v>
      </c>
    </row>
    <row r="1532" spans="1:12" ht="13.5" x14ac:dyDescent="0.25">
      <c r="A1532" s="3">
        <f>RSI!A1532</f>
        <v>44545</v>
      </c>
      <c r="B1532" s="2">
        <f>RSI!B1532</f>
        <v>1.5726</v>
      </c>
      <c r="C1532" s="2">
        <f>RSI!I1532</f>
        <v>99.783188144161969</v>
      </c>
      <c r="D1532" s="2">
        <f>MACD!E1532</f>
        <v>-3.8056097558738511E-3</v>
      </c>
      <c r="E1532" s="2">
        <f>MACD!F1532</f>
        <v>-7.9295433130923223E-5</v>
      </c>
      <c r="F1532" s="2">
        <f>'Moving Avg'!D1532</f>
        <v>1.5225200000000001</v>
      </c>
      <c r="G1532" s="2">
        <f>'Moving Avg'!F1532</f>
        <v>1.5131300000000008</v>
      </c>
      <c r="H1532" s="2">
        <f>'Moving Avg'!G1532</f>
        <v>1.5068639999999995</v>
      </c>
      <c r="I1532" s="2">
        <f>'Moving Avg'!H1532</f>
        <v>1.467116500000001</v>
      </c>
      <c r="J1532" s="5" t="str">
        <f>OBV!F1532</f>
        <v>NEUTRAL</v>
      </c>
      <c r="K1532" s="5" t="str">
        <f>OBV!G1532</f>
        <v>NEUTRAL</v>
      </c>
      <c r="L1532" s="5" t="str">
        <f>OBV!H1532</f>
        <v>NEUTRAL</v>
      </c>
    </row>
    <row r="1533" spans="1:12" ht="13.5" x14ac:dyDescent="0.25">
      <c r="A1533" s="3">
        <f>RSI!A1533</f>
        <v>44546</v>
      </c>
      <c r="B1533" s="2">
        <f>RSI!B1533</f>
        <v>1.5726</v>
      </c>
      <c r="C1533" s="2">
        <f>RSI!I1533</f>
        <v>99.783188144161969</v>
      </c>
      <c r="D1533" s="2">
        <f>MACD!E1533</f>
        <v>-8.1407421507651012E-3</v>
      </c>
      <c r="E1533" s="2">
        <f>MACD!F1533</f>
        <v>-1.6915847766577588E-3</v>
      </c>
      <c r="F1533" s="2">
        <f>'Moving Avg'!D1533</f>
        <v>1.53504</v>
      </c>
      <c r="G1533" s="2">
        <f>'Moving Avg'!F1533</f>
        <v>1.5162600000000006</v>
      </c>
      <c r="H1533" s="2">
        <f>'Moving Avg'!G1533</f>
        <v>1.5084299999999993</v>
      </c>
      <c r="I1533" s="2">
        <f>'Moving Avg'!H1533</f>
        <v>1.4682275000000009</v>
      </c>
      <c r="J1533" s="5" t="str">
        <f>OBV!F1533</f>
        <v>NEUTRAL</v>
      </c>
      <c r="K1533" s="5" t="str">
        <f>OBV!G1533</f>
        <v>NEUTRAL</v>
      </c>
      <c r="L1533" s="5" t="str">
        <f>OBV!H1533</f>
        <v>NEUTRAL</v>
      </c>
    </row>
    <row r="1534" spans="1:12" ht="13.5" x14ac:dyDescent="0.25">
      <c r="A1534" s="3">
        <f>RSI!A1534</f>
        <v>44550</v>
      </c>
      <c r="B1534" s="2">
        <f>RSI!B1534</f>
        <v>1.643</v>
      </c>
      <c r="C1534" s="2">
        <f>RSI!I1534</f>
        <v>99.904583386713341</v>
      </c>
      <c r="D1534" s="2">
        <f>MACD!E1534</f>
        <v>-1.7372646538206693E-2</v>
      </c>
      <c r="E1534" s="2">
        <f>MACD!F1534</f>
        <v>-4.8277971289675458E-3</v>
      </c>
      <c r="F1534" s="2">
        <f>'Moving Avg'!D1534</f>
        <v>1.5616400000000001</v>
      </c>
      <c r="G1534" s="2">
        <f>'Moving Avg'!F1534</f>
        <v>1.5229100000000007</v>
      </c>
      <c r="H1534" s="2">
        <f>'Moving Avg'!G1534</f>
        <v>1.5114039999999995</v>
      </c>
      <c r="I1534" s="2">
        <f>'Moving Avg'!H1534</f>
        <v>1.4696905000000009</v>
      </c>
      <c r="J1534" s="5" t="str">
        <f>OBV!F1534</f>
        <v>NEUTRAL</v>
      </c>
      <c r="K1534" s="5" t="str">
        <f>OBV!G1534</f>
        <v>NEUTRAL</v>
      </c>
      <c r="L1534" s="5" t="str">
        <f>OBV!H1534</f>
        <v>NEUTRAL</v>
      </c>
    </row>
    <row r="1535" spans="1:12" ht="13.5" x14ac:dyDescent="0.25">
      <c r="A1535" s="3">
        <f>RSI!A1535</f>
        <v>44551</v>
      </c>
      <c r="B1535" s="2">
        <f>RSI!B1535</f>
        <v>1.7134</v>
      </c>
      <c r="C1535" s="2">
        <f>RSI!I1535</f>
        <v>99.940475502572397</v>
      </c>
      <c r="D1535" s="2">
        <f>MACD!E1535</f>
        <v>-3.1138125513687109E-2</v>
      </c>
      <c r="E1535" s="2">
        <f>MACD!F1535</f>
        <v>-1.0089862805911459E-2</v>
      </c>
      <c r="F1535" s="2">
        <f>'Moving Avg'!D1535</f>
        <v>1.6023200000000002</v>
      </c>
      <c r="G1535" s="2">
        <f>'Moving Avg'!F1535</f>
        <v>1.5330800000000004</v>
      </c>
      <c r="H1535" s="2">
        <f>'Moving Avg'!G1535</f>
        <v>1.5157859999999994</v>
      </c>
      <c r="I1535" s="2">
        <f>'Moving Avg'!H1535</f>
        <v>1.471505500000001</v>
      </c>
      <c r="J1535" s="5" t="str">
        <f>OBV!F1535</f>
        <v>BULLISH</v>
      </c>
      <c r="K1535" s="5" t="str">
        <f>OBV!G1535</f>
        <v>NEUTRAL</v>
      </c>
      <c r="L1535" s="5" t="str">
        <f>OBV!H1535</f>
        <v>CONFIRMED BULLISH</v>
      </c>
    </row>
    <row r="1536" spans="1:12" ht="13.5" x14ac:dyDescent="0.25">
      <c r="A1536" s="3">
        <f>RSI!A1536</f>
        <v>44552</v>
      </c>
      <c r="B1536" s="2">
        <f>RSI!B1536</f>
        <v>1.7838000000000001</v>
      </c>
      <c r="C1536" s="2">
        <f>RSI!I1536</f>
        <v>99.957636754624005</v>
      </c>
      <c r="D1536" s="2">
        <f>MACD!E1536</f>
        <v>-4.9100958038480247E-2</v>
      </c>
      <c r="E1536" s="2">
        <f>MACD!F1536</f>
        <v>-1.7892081852425218E-2</v>
      </c>
      <c r="F1536" s="2">
        <f>'Moving Avg'!D1536</f>
        <v>1.6570799999999999</v>
      </c>
      <c r="G1536" s="2">
        <f>'Moving Avg'!F1536</f>
        <v>1.5467700000000004</v>
      </c>
      <c r="H1536" s="2">
        <f>'Moving Avg'!G1536</f>
        <v>1.5215759999999992</v>
      </c>
      <c r="I1536" s="2">
        <f>'Moving Avg'!H1536</f>
        <v>1.4736725000000006</v>
      </c>
      <c r="J1536" s="5" t="str">
        <f>OBV!F1536</f>
        <v>BULLISH</v>
      </c>
      <c r="K1536" s="5" t="str">
        <f>OBV!G1536</f>
        <v>NEUTRAL</v>
      </c>
      <c r="L1536" s="5" t="str">
        <f>OBV!H1536</f>
        <v>CONFIRMED BULLISH</v>
      </c>
    </row>
    <row r="1537" spans="1:12" ht="13.5" x14ac:dyDescent="0.25">
      <c r="A1537" s="3">
        <f>RSI!A1537</f>
        <v>44553</v>
      </c>
      <c r="B1537" s="2">
        <f>RSI!B1537</f>
        <v>1.7838000000000001</v>
      </c>
      <c r="C1537" s="2">
        <f>RSI!I1537</f>
        <v>99.957636754624005</v>
      </c>
      <c r="D1537" s="2">
        <f>MACD!E1537</f>
        <v>-6.5735075167153045E-2</v>
      </c>
      <c r="E1537" s="2">
        <f>MACD!F1537</f>
        <v>-2.7460680515370785E-2</v>
      </c>
      <c r="F1537" s="2">
        <f>'Moving Avg'!D1537</f>
        <v>1.6993200000000002</v>
      </c>
      <c r="G1537" s="2">
        <f>'Moving Avg'!F1537</f>
        <v>1.5604600000000004</v>
      </c>
      <c r="H1537" s="2">
        <f>'Moving Avg'!G1537</f>
        <v>1.5273659999999996</v>
      </c>
      <c r="I1537" s="2">
        <f>'Moving Avg'!H1537</f>
        <v>1.4758395000000006</v>
      </c>
      <c r="J1537" s="5" t="str">
        <f>OBV!F1537</f>
        <v>BULLISH</v>
      </c>
      <c r="K1537" s="5" t="str">
        <f>OBV!G1537</f>
        <v>NEUTRAL</v>
      </c>
      <c r="L1537" s="5" t="str">
        <f>OBV!H1537</f>
        <v>CONFIRMED BULLISH</v>
      </c>
    </row>
    <row r="1538" spans="1:12" ht="13.5" x14ac:dyDescent="0.25">
      <c r="A1538" s="3">
        <f>RSI!A1538</f>
        <v>44554</v>
      </c>
      <c r="B1538" s="2">
        <f>RSI!B1538</f>
        <v>1.8620000000000001</v>
      </c>
      <c r="C1538" s="2">
        <f>RSI!I1538</f>
        <v>99.96910977500157</v>
      </c>
      <c r="D1538" s="2">
        <f>MACD!E1538</f>
        <v>-8.6931205964066116E-2</v>
      </c>
      <c r="E1538" s="2">
        <f>MACD!F1538</f>
        <v>-3.9354785605109854E-2</v>
      </c>
      <c r="F1538" s="2">
        <f>'Moving Avg'!D1538</f>
        <v>1.7572000000000003</v>
      </c>
      <c r="G1538" s="2">
        <f>'Moving Avg'!F1538</f>
        <v>1.5780600000000002</v>
      </c>
      <c r="H1538" s="2">
        <f>'Moving Avg'!G1538</f>
        <v>1.5347199999999992</v>
      </c>
      <c r="I1538" s="2">
        <f>'Moving Avg'!H1538</f>
        <v>1.4783975000000007</v>
      </c>
      <c r="J1538" s="5" t="str">
        <f>OBV!F1538</f>
        <v>BULLISH</v>
      </c>
      <c r="K1538" s="5" t="str">
        <f>OBV!G1538</f>
        <v>NEUTRAL</v>
      </c>
      <c r="L1538" s="5" t="str">
        <f>OBV!H1538</f>
        <v>CONFIRMED BULLISH</v>
      </c>
    </row>
    <row r="1539" spans="1:12" ht="13.5" x14ac:dyDescent="0.25">
      <c r="A1539" s="3">
        <f>RSI!A1539</f>
        <v>44557</v>
      </c>
      <c r="B1539" s="2">
        <f>RSI!B1539</f>
        <v>1.8620000000000001</v>
      </c>
      <c r="C1539" s="2">
        <f>RSI!I1539</f>
        <v>99.96910977500157</v>
      </c>
      <c r="D1539" s="2">
        <f>MACD!E1539</f>
        <v>-0.10655858814439312</v>
      </c>
      <c r="E1539" s="2">
        <f>MACD!F1539</f>
        <v>-5.279554611296651E-2</v>
      </c>
      <c r="F1539" s="2">
        <f>'Moving Avg'!D1539</f>
        <v>1.8010000000000002</v>
      </c>
      <c r="G1539" s="2">
        <f>'Moving Avg'!F1539</f>
        <v>1.5956600000000001</v>
      </c>
      <c r="H1539" s="2">
        <f>'Moving Avg'!G1539</f>
        <v>1.5420739999999988</v>
      </c>
      <c r="I1539" s="2">
        <f>'Moving Avg'!H1539</f>
        <v>1.480955500000001</v>
      </c>
      <c r="J1539" s="5" t="str">
        <f>OBV!F1539</f>
        <v>BULLISH</v>
      </c>
      <c r="K1539" s="5" t="str">
        <f>OBV!G1539</f>
        <v>NEUTRAL</v>
      </c>
      <c r="L1539" s="5" t="str">
        <f>OBV!H1539</f>
        <v>CONFIRMED BULLISH</v>
      </c>
    </row>
    <row r="1540" spans="1:12" ht="13.5" x14ac:dyDescent="0.25">
      <c r="A1540" s="3">
        <f>RSI!A1540</f>
        <v>44558</v>
      </c>
      <c r="B1540" s="2">
        <f>RSI!B1540</f>
        <v>1.8620000000000001</v>
      </c>
      <c r="C1540" s="2">
        <f>RSI!I1540</f>
        <v>99.96910977500157</v>
      </c>
      <c r="D1540" s="2">
        <f>MACD!E1540</f>
        <v>-0.12473321990226327</v>
      </c>
      <c r="E1540" s="2">
        <f>MACD!F1540</f>
        <v>-6.7183080870825862E-2</v>
      </c>
      <c r="F1540" s="2">
        <f>'Moving Avg'!D1540</f>
        <v>1.8307200000000001</v>
      </c>
      <c r="G1540" s="2">
        <f>'Moving Avg'!F1540</f>
        <v>1.6132600000000004</v>
      </c>
      <c r="H1540" s="2">
        <f>'Moving Avg'!G1540</f>
        <v>1.5494279999999991</v>
      </c>
      <c r="I1540" s="2">
        <f>'Moving Avg'!H1540</f>
        <v>1.4835135000000008</v>
      </c>
      <c r="J1540" s="5" t="str">
        <f>OBV!F1540</f>
        <v>BULLISH</v>
      </c>
      <c r="K1540" s="5" t="str">
        <f>OBV!G1540</f>
        <v>NEUTRAL</v>
      </c>
      <c r="L1540" s="5" t="str">
        <f>OBV!H1540</f>
        <v>CONFIRMED BULLISH</v>
      </c>
    </row>
    <row r="1541" spans="1:12" ht="13.5" x14ac:dyDescent="0.25">
      <c r="A1541" s="3">
        <f>RSI!A1541</f>
        <v>44559</v>
      </c>
      <c r="B1541" s="2">
        <f>RSI!B1541</f>
        <v>1.8620000000000001</v>
      </c>
      <c r="C1541" s="2">
        <f>RSI!I1541</f>
        <v>99.96910977500157</v>
      </c>
      <c r="D1541" s="2">
        <f>MACD!E1541</f>
        <v>-0.14156253857407308</v>
      </c>
      <c r="E1541" s="2">
        <f>MACD!F1541</f>
        <v>-8.2058972411475306E-2</v>
      </c>
      <c r="F1541" s="2">
        <f>'Moving Avg'!D1541</f>
        <v>1.84636</v>
      </c>
      <c r="G1541" s="2">
        <f>'Moving Avg'!F1541</f>
        <v>1.6308600000000002</v>
      </c>
      <c r="H1541" s="2">
        <f>'Moving Avg'!G1541</f>
        <v>1.556781999999999</v>
      </c>
      <c r="I1541" s="2">
        <f>'Moving Avg'!H1541</f>
        <v>1.4860715000000011</v>
      </c>
      <c r="J1541" s="5" t="str">
        <f>OBV!F1541</f>
        <v>BULLISH</v>
      </c>
      <c r="K1541" s="5" t="str">
        <f>OBV!G1541</f>
        <v>NEUTRAL</v>
      </c>
      <c r="L1541" s="5" t="str">
        <f>OBV!H1541</f>
        <v>CONFIRMED BULLISH</v>
      </c>
    </row>
    <row r="1542" spans="1:12" ht="13.5" x14ac:dyDescent="0.25">
      <c r="A1542" s="3">
        <f>RSI!A1542</f>
        <v>44560</v>
      </c>
      <c r="B1542" s="2">
        <f>RSI!B1542</f>
        <v>1.8620000000000001</v>
      </c>
      <c r="C1542" s="2">
        <f>RSI!I1542</f>
        <v>99.96910977500157</v>
      </c>
      <c r="D1542" s="2">
        <f>MACD!E1542</f>
        <v>-0.14751528068362108</v>
      </c>
      <c r="E1542" s="2">
        <f>MACD!F1542</f>
        <v>-9.5150234065904463E-2</v>
      </c>
      <c r="F1542" s="2">
        <f>'Moving Avg'!D1542</f>
        <v>1.8620000000000001</v>
      </c>
      <c r="G1542" s="2">
        <f>'Moving Avg'!F1542</f>
        <v>1.6484600000000005</v>
      </c>
      <c r="H1542" s="2">
        <f>'Moving Avg'!G1542</f>
        <v>1.5641359999999991</v>
      </c>
      <c r="I1542" s="2">
        <f>'Moving Avg'!H1542</f>
        <v>1.4886295000000012</v>
      </c>
      <c r="J1542" s="5" t="str">
        <f>OBV!F1542</f>
        <v>BULLISH</v>
      </c>
      <c r="K1542" s="5" t="str">
        <f>OBV!G1542</f>
        <v>NEUTRAL</v>
      </c>
      <c r="L1542" s="5" t="str">
        <f>OBV!H1542</f>
        <v>CONFIRMED BULLISH</v>
      </c>
    </row>
    <row r="1543" spans="1:12" ht="13.5" x14ac:dyDescent="0.25">
      <c r="A1543" s="3">
        <f>RSI!A1543</f>
        <v>44561</v>
      </c>
      <c r="B1543" s="2">
        <f>RSI!B1543</f>
        <v>1.8620000000000001</v>
      </c>
      <c r="C1543" s="2">
        <f>RSI!I1543</f>
        <v>99.96910977500157</v>
      </c>
      <c r="D1543" s="2">
        <f>MACD!E1543</f>
        <v>-0.15379602984997787</v>
      </c>
      <c r="E1543" s="2">
        <f>MACD!F1543</f>
        <v>-0.10687939322271914</v>
      </c>
      <c r="F1543" s="2">
        <f>'Moving Avg'!D1543</f>
        <v>1.8620000000000001</v>
      </c>
      <c r="G1543" s="2">
        <f>'Moving Avg'!F1543</f>
        <v>1.6660600000000003</v>
      </c>
      <c r="H1543" s="2">
        <f>'Moving Avg'!G1543</f>
        <v>1.5713319999999991</v>
      </c>
      <c r="I1543" s="2">
        <f>'Moving Avg'!H1543</f>
        <v>1.4911875000000012</v>
      </c>
      <c r="J1543" s="5" t="str">
        <f>OBV!F1543</f>
        <v>NEUTRAL</v>
      </c>
      <c r="K1543" s="5" t="str">
        <f>OBV!G1543</f>
        <v>NEUTRAL</v>
      </c>
      <c r="L1543" s="5" t="str">
        <f>OBV!H1543</f>
        <v>NEUTRAL</v>
      </c>
    </row>
    <row r="1544" spans="1:12" ht="13.5" x14ac:dyDescent="0.25">
      <c r="A1544" s="3">
        <f>RSI!A1544</f>
        <v>44564</v>
      </c>
      <c r="B1544" s="2">
        <f>RSI!B1544</f>
        <v>1.7838000000000001</v>
      </c>
      <c r="C1544" s="2">
        <f>RSI!I1544</f>
        <v>70.27849959977047</v>
      </c>
      <c r="D1544" s="2">
        <f>MACD!E1544</f>
        <v>-0.14363882728971622</v>
      </c>
      <c r="E1544" s="2">
        <f>MACD!F1544</f>
        <v>-0.11423128003611856</v>
      </c>
      <c r="F1544" s="2">
        <f>'Moving Avg'!D1544</f>
        <v>1.84636</v>
      </c>
      <c r="G1544" s="2">
        <f>'Moving Avg'!F1544</f>
        <v>1.6797500000000003</v>
      </c>
      <c r="H1544" s="2">
        <f>'Moving Avg'!G1544</f>
        <v>1.5769639999999994</v>
      </c>
      <c r="I1544" s="2">
        <f>'Moving Avg'!H1544</f>
        <v>1.4933545000000013</v>
      </c>
      <c r="J1544" s="5" t="str">
        <f>OBV!F1544</f>
        <v>NEUTRAL</v>
      </c>
      <c r="K1544" s="5" t="str">
        <f>OBV!G1544</f>
        <v>NEUTRAL</v>
      </c>
      <c r="L1544" s="5" t="str">
        <f>OBV!H1544</f>
        <v>NEUTRAL</v>
      </c>
    </row>
    <row r="1545" spans="1:12" ht="13.5" x14ac:dyDescent="0.25">
      <c r="A1545" s="3">
        <f>RSI!A1545</f>
        <v>44565</v>
      </c>
      <c r="B1545" s="2">
        <f>RSI!B1545</f>
        <v>1.7838000000000001</v>
      </c>
      <c r="C1545" s="2">
        <f>RSI!I1545</f>
        <v>70.27849959977047</v>
      </c>
      <c r="D1545" s="2">
        <f>MACD!E1545</f>
        <v>-0.12481778451697889</v>
      </c>
      <c r="E1545" s="2">
        <f>MACD!F1545</f>
        <v>-0.11634858093229064</v>
      </c>
      <c r="F1545" s="2">
        <f>'Moving Avg'!D1545</f>
        <v>1.8307200000000001</v>
      </c>
      <c r="G1545" s="2">
        <f>'Moving Avg'!F1545</f>
        <v>1.6934400000000003</v>
      </c>
      <c r="H1545" s="2">
        <f>'Moving Avg'!G1545</f>
        <v>1.5825959999999992</v>
      </c>
      <c r="I1545" s="2">
        <f>'Moving Avg'!H1545</f>
        <v>1.4955215000000011</v>
      </c>
      <c r="J1545" s="5" t="str">
        <f>OBV!F1545</f>
        <v>NEUTRAL</v>
      </c>
      <c r="K1545" s="5" t="str">
        <f>OBV!G1545</f>
        <v>NEUTRAL</v>
      </c>
      <c r="L1545" s="5" t="str">
        <f>OBV!H1545</f>
        <v>NEUTRAL</v>
      </c>
    </row>
    <row r="1546" spans="1:12" ht="13.5" x14ac:dyDescent="0.25">
      <c r="A1546" s="3">
        <f>RSI!A1546</f>
        <v>44566</v>
      </c>
      <c r="B1546" s="2">
        <f>RSI!B1546</f>
        <v>1.7838000000000001</v>
      </c>
      <c r="C1546" s="2">
        <f>RSI!I1546</f>
        <v>70.27849959977047</v>
      </c>
      <c r="D1546" s="2">
        <f>MACD!E1546</f>
        <v>-9.8621038361506708E-2</v>
      </c>
      <c r="E1546" s="2">
        <f>MACD!F1546</f>
        <v>-0.11280307241813387</v>
      </c>
      <c r="F1546" s="2">
        <f>'Moving Avg'!D1546</f>
        <v>1.81508</v>
      </c>
      <c r="G1546" s="2">
        <f>'Moving Avg'!F1546</f>
        <v>1.7071300000000005</v>
      </c>
      <c r="H1546" s="2">
        <f>'Moving Avg'!G1546</f>
        <v>1.5882279999999991</v>
      </c>
      <c r="I1546" s="2">
        <f>'Moving Avg'!H1546</f>
        <v>1.4976885000000011</v>
      </c>
      <c r="J1546" s="5" t="str">
        <f>OBV!F1546</f>
        <v>NEUTRAL</v>
      </c>
      <c r="K1546" s="5" t="str">
        <f>OBV!G1546</f>
        <v>NEUTRAL</v>
      </c>
      <c r="L1546" s="5" t="str">
        <f>OBV!H1546</f>
        <v>NEUTRAL</v>
      </c>
    </row>
    <row r="1547" spans="1:12" ht="13.5" x14ac:dyDescent="0.25">
      <c r="A1547" s="3">
        <f>RSI!A1547</f>
        <v>44567</v>
      </c>
      <c r="B1547" s="2">
        <f>RSI!B1547</f>
        <v>1.7056</v>
      </c>
      <c r="C1547" s="2">
        <f>RSI!I1547</f>
        <v>51.262884182970417</v>
      </c>
      <c r="D1547" s="2">
        <f>MACD!E1547</f>
        <v>-7.1180043073185262E-2</v>
      </c>
      <c r="E1547" s="2">
        <f>MACD!F1547</f>
        <v>-0.10447846654914415</v>
      </c>
      <c r="F1547" s="2">
        <f>'Moving Avg'!D1547</f>
        <v>1.7838000000000001</v>
      </c>
      <c r="G1547" s="2">
        <f>'Moving Avg'!F1547</f>
        <v>1.7169100000000004</v>
      </c>
      <c r="H1547" s="2">
        <f>'Moving Avg'!G1547</f>
        <v>1.5922959999999995</v>
      </c>
      <c r="I1547" s="2">
        <f>'Moving Avg'!H1547</f>
        <v>1.4994645000000011</v>
      </c>
      <c r="J1547" s="5" t="str">
        <f>OBV!F1547</f>
        <v>NEUTRAL</v>
      </c>
      <c r="K1547" s="5" t="str">
        <f>OBV!G1547</f>
        <v>NEUTRAL</v>
      </c>
      <c r="L1547" s="5" t="str">
        <f>OBV!H1547</f>
        <v>NEUTRAL</v>
      </c>
    </row>
    <row r="1548" spans="1:12" ht="13.5" x14ac:dyDescent="0.25">
      <c r="A1548" s="3">
        <f>RSI!A1548</f>
        <v>44568</v>
      </c>
      <c r="B1548" s="2">
        <f>RSI!B1548</f>
        <v>1.6977</v>
      </c>
      <c r="C1548" s="2">
        <f>RSI!I1548</f>
        <v>49.797011650114698</v>
      </c>
      <c r="D1548" s="2">
        <f>MACD!E1548</f>
        <v>-3.5362396701159149E-2</v>
      </c>
      <c r="E1548" s="2">
        <f>MACD!F1548</f>
        <v>-9.0655252579547166E-2</v>
      </c>
      <c r="F1548" s="2">
        <f>'Moving Avg'!D1548</f>
        <v>1.7509399999999999</v>
      </c>
      <c r="G1548" s="2">
        <f>'Moving Avg'!F1548</f>
        <v>1.7262949999999999</v>
      </c>
      <c r="H1548" s="2">
        <f>'Moving Avg'!G1548</f>
        <v>1.5962059999999996</v>
      </c>
      <c r="I1548" s="2">
        <f>'Moving Avg'!H1548</f>
        <v>1.5012010000000009</v>
      </c>
      <c r="J1548" s="5" t="str">
        <f>OBV!F1548</f>
        <v>BEARISH</v>
      </c>
      <c r="K1548" s="5" t="str">
        <f>OBV!G1548</f>
        <v>NEUTRAL</v>
      </c>
      <c r="L1548" s="5" t="str">
        <f>OBV!H1548</f>
        <v>CONFIRMED BEARISH</v>
      </c>
    </row>
    <row r="1549" spans="1:12" ht="13.5" x14ac:dyDescent="0.25">
      <c r="A1549" s="3">
        <f>RSI!A1549</f>
        <v>44571</v>
      </c>
      <c r="B1549" s="2">
        <f>RSI!B1549</f>
        <v>1.6977</v>
      </c>
      <c r="C1549" s="2">
        <f>RSI!I1549</f>
        <v>49.797011650114705</v>
      </c>
      <c r="D1549" s="2">
        <f>MACD!E1549</f>
        <v>-5.0247831994161274E-3</v>
      </c>
      <c r="E1549" s="2">
        <f>MACD!F1549</f>
        <v>-7.3529158703520961E-2</v>
      </c>
      <c r="F1549" s="2">
        <f>'Moving Avg'!D1549</f>
        <v>1.7337199999999999</v>
      </c>
      <c r="G1549" s="2">
        <f>'Moving Avg'!F1549</f>
        <v>1.7356799999999999</v>
      </c>
      <c r="H1549" s="2">
        <f>'Moving Avg'!G1549</f>
        <v>1.6001159999999999</v>
      </c>
      <c r="I1549" s="2">
        <f>'Moving Avg'!H1549</f>
        <v>1.5027530000000011</v>
      </c>
      <c r="J1549" s="5" t="str">
        <f>OBV!F1549</f>
        <v>BEARISH</v>
      </c>
      <c r="K1549" s="5" t="str">
        <f>OBV!G1549</f>
        <v>NEUTRAL</v>
      </c>
      <c r="L1549" s="5" t="str">
        <f>OBV!H1549</f>
        <v>CONFIRMED BEARISH</v>
      </c>
    </row>
    <row r="1550" spans="1:12" ht="13.5" x14ac:dyDescent="0.25">
      <c r="A1550" s="3">
        <f>RSI!A1550</f>
        <v>44572</v>
      </c>
      <c r="B1550" s="2">
        <f>RSI!B1550</f>
        <v>1.6977</v>
      </c>
      <c r="C1550" s="2">
        <f>RSI!I1550</f>
        <v>49.797011650114705</v>
      </c>
      <c r="D1550" s="2">
        <f>MACD!E1550</f>
        <v>2.0673629466615218E-2</v>
      </c>
      <c r="E1550" s="2">
        <f>MACD!F1550</f>
        <v>-5.4688601069493727E-2</v>
      </c>
      <c r="F1550" s="2">
        <f>'Moving Avg'!D1550</f>
        <v>1.7164999999999999</v>
      </c>
      <c r="G1550" s="2">
        <f>'Moving Avg'!F1550</f>
        <v>1.7450649999999999</v>
      </c>
      <c r="H1550" s="2">
        <f>'Moving Avg'!G1550</f>
        <v>1.6040259999999997</v>
      </c>
      <c r="I1550" s="2">
        <f>'Moving Avg'!H1550</f>
        <v>1.5043050000000011</v>
      </c>
      <c r="J1550" s="5" t="str">
        <f>OBV!F1550</f>
        <v>BEARISH</v>
      </c>
      <c r="K1550" s="5" t="str">
        <f>OBV!G1550</f>
        <v>NEUTRAL</v>
      </c>
      <c r="L1550" s="5" t="str">
        <f>OBV!H1550</f>
        <v>CONFIRMED BEARISH</v>
      </c>
    </row>
    <row r="1551" spans="1:12" ht="13.5" x14ac:dyDescent="0.25">
      <c r="A1551" s="3">
        <f>RSI!A1551</f>
        <v>44573</v>
      </c>
      <c r="B1551" s="2">
        <f>RSI!B1551</f>
        <v>1.6977</v>
      </c>
      <c r="C1551" s="2">
        <f>RSI!I1551</f>
        <v>49.797011650114705</v>
      </c>
      <c r="D1551" s="2">
        <f>MACD!E1551</f>
        <v>4.2444481219584329E-2</v>
      </c>
      <c r="E1551" s="2">
        <f>MACD!F1551</f>
        <v>-3.5261984611678114E-2</v>
      </c>
      <c r="F1551" s="2">
        <f>'Moving Avg'!D1551</f>
        <v>1.6992799999999999</v>
      </c>
      <c r="G1551" s="2">
        <f>'Moving Avg'!F1551</f>
        <v>1.7544499999999998</v>
      </c>
      <c r="H1551" s="2">
        <f>'Moving Avg'!G1551</f>
        <v>1.60778</v>
      </c>
      <c r="I1551" s="2">
        <f>'Moving Avg'!H1551</f>
        <v>1.5058570000000009</v>
      </c>
      <c r="J1551" s="5" t="str">
        <f>OBV!F1551</f>
        <v>BEARISH</v>
      </c>
      <c r="K1551" s="5" t="str">
        <f>OBV!G1551</f>
        <v>NEUTRAL</v>
      </c>
      <c r="L1551" s="5" t="str">
        <f>OBV!H1551</f>
        <v>CONFIRMED BEARISH</v>
      </c>
    </row>
    <row r="1552" spans="1:12" ht="13.5" x14ac:dyDescent="0.25">
      <c r="A1552" s="3">
        <f>RSI!A1552</f>
        <v>44574</v>
      </c>
      <c r="B1552" s="2">
        <f>RSI!B1552</f>
        <v>1.7524999999999999</v>
      </c>
      <c r="C1552" s="2">
        <f>RSI!I1552</f>
        <v>60.370224650302852</v>
      </c>
      <c r="D1552" s="2">
        <f>MACD!E1552</f>
        <v>5.6830823975106304E-2</v>
      </c>
      <c r="E1552" s="2">
        <f>MACD!F1552</f>
        <v>-1.6843422894321232E-2</v>
      </c>
      <c r="F1552" s="2">
        <f>'Moving Avg'!D1552</f>
        <v>1.7086600000000001</v>
      </c>
      <c r="G1552" s="2">
        <f>'Moving Avg'!F1552</f>
        <v>1.7634450000000002</v>
      </c>
      <c r="H1552" s="2">
        <f>'Moving Avg'!G1552</f>
        <v>1.61263</v>
      </c>
      <c r="I1552" s="2">
        <f>'Moving Avg'!H1552</f>
        <v>1.507683000000001</v>
      </c>
      <c r="J1552" s="5" t="str">
        <f>OBV!F1552</f>
        <v>BULLISH</v>
      </c>
      <c r="K1552" s="5" t="str">
        <f>OBV!G1552</f>
        <v>NEUTRAL</v>
      </c>
      <c r="L1552" s="5" t="str">
        <f>OBV!H1552</f>
        <v>CONFIRMED BULLISH</v>
      </c>
    </row>
    <row r="1553" spans="1:12" ht="13.5" x14ac:dyDescent="0.25">
      <c r="A1553" s="3">
        <f>RSI!A1553</f>
        <v>44575</v>
      </c>
      <c r="B1553" s="2">
        <f>RSI!B1553</f>
        <v>1.7524999999999999</v>
      </c>
      <c r="C1553" s="2">
        <f>RSI!I1553</f>
        <v>60.370224650302852</v>
      </c>
      <c r="D1553" s="2">
        <f>MACD!E1553</f>
        <v>6.870239366703812E-2</v>
      </c>
      <c r="E1553" s="2">
        <f>MACD!F1553</f>
        <v>2.6574041795063806E-4</v>
      </c>
      <c r="F1553" s="2">
        <f>'Moving Avg'!D1553</f>
        <v>1.7196199999999997</v>
      </c>
      <c r="G1553" s="2">
        <f>'Moving Avg'!F1553</f>
        <v>1.7724400000000002</v>
      </c>
      <c r="H1553" s="2">
        <f>'Moving Avg'!G1553</f>
        <v>1.6174800000000003</v>
      </c>
      <c r="I1553" s="2">
        <f>'Moving Avg'!H1553</f>
        <v>1.5095090000000007</v>
      </c>
      <c r="J1553" s="5" t="str">
        <f>OBV!F1553</f>
        <v>BULLISH</v>
      </c>
      <c r="K1553" s="5" t="str">
        <f>OBV!G1553</f>
        <v>NEUTRAL</v>
      </c>
      <c r="L1553" s="5" t="str">
        <f>OBV!H1553</f>
        <v>CONFIRMED BULLISH</v>
      </c>
    </row>
    <row r="1554" spans="1:12" ht="13.5" x14ac:dyDescent="0.25">
      <c r="A1554" s="3">
        <f>RSI!A1554</f>
        <v>44578</v>
      </c>
      <c r="B1554" s="2">
        <f>RSI!B1554</f>
        <v>1.7524999999999999</v>
      </c>
      <c r="C1554" s="2">
        <f>RSI!I1554</f>
        <v>60.370224650302852</v>
      </c>
      <c r="D1554" s="2">
        <f>MACD!E1554</f>
        <v>6.6437641788442914E-2</v>
      </c>
      <c r="E1554" s="2">
        <f>MACD!F1554</f>
        <v>1.3500120692049094E-2</v>
      </c>
      <c r="F1554" s="2">
        <f>'Moving Avg'!D1554</f>
        <v>1.7305799999999998</v>
      </c>
      <c r="G1554" s="2">
        <f>'Moving Avg'!F1554</f>
        <v>1.7779150000000001</v>
      </c>
      <c r="H1554" s="2">
        <f>'Moving Avg'!G1554</f>
        <v>1.62233</v>
      </c>
      <c r="I1554" s="2">
        <f>'Moving Avg'!H1554</f>
        <v>1.5113350000000008</v>
      </c>
      <c r="J1554" s="5" t="str">
        <f>OBV!F1554</f>
        <v>BULLISH</v>
      </c>
      <c r="K1554" s="5" t="str">
        <f>OBV!G1554</f>
        <v>NEUTRAL</v>
      </c>
      <c r="L1554" s="5" t="str">
        <f>OBV!H1554</f>
        <v>CONFIRMED BULLISH</v>
      </c>
    </row>
    <row r="1555" spans="1:12" ht="13.5" x14ac:dyDescent="0.25">
      <c r="A1555" s="3">
        <f>RSI!A1555</f>
        <v>44579</v>
      </c>
      <c r="B1555" s="2">
        <f>RSI!B1555</f>
        <v>1.7524999999999999</v>
      </c>
      <c r="C1555" s="2">
        <f>RSI!I1555</f>
        <v>60.370224650302852</v>
      </c>
      <c r="D1555" s="2">
        <f>MACD!E1555</f>
        <v>6.4262834569732252E-2</v>
      </c>
      <c r="E1555" s="2">
        <f>MACD!F1555</f>
        <v>2.3652663467585724E-2</v>
      </c>
      <c r="F1555" s="2">
        <f>'Moving Avg'!D1555</f>
        <v>1.7415399999999999</v>
      </c>
      <c r="G1555" s="2">
        <f>'Moving Avg'!F1555</f>
        <v>1.7798700000000001</v>
      </c>
      <c r="H1555" s="2">
        <f>'Moving Avg'!G1555</f>
        <v>1.6271800000000001</v>
      </c>
      <c r="I1555" s="2">
        <f>'Moving Avg'!H1555</f>
        <v>1.5131610000000009</v>
      </c>
      <c r="J1555" s="5" t="str">
        <f>OBV!F1555</f>
        <v>BULLISH</v>
      </c>
      <c r="K1555" s="5" t="str">
        <f>OBV!G1555</f>
        <v>NEUTRAL</v>
      </c>
      <c r="L1555" s="5" t="str">
        <f>OBV!H1555</f>
        <v>CONFIRMED BULLISH</v>
      </c>
    </row>
    <row r="1556" spans="1:12" ht="13.5" x14ac:dyDescent="0.25">
      <c r="A1556" s="3">
        <f>RSI!A1556</f>
        <v>44580</v>
      </c>
      <c r="B1556" s="2">
        <f>RSI!B1556</f>
        <v>1.7524999999999999</v>
      </c>
      <c r="C1556" s="2">
        <f>RSI!I1556</f>
        <v>60.370224650302852</v>
      </c>
      <c r="D1556" s="2">
        <f>MACD!E1556</f>
        <v>6.2183280941742636E-2</v>
      </c>
      <c r="E1556" s="2">
        <f>MACD!F1556</f>
        <v>3.1358786962417111E-2</v>
      </c>
      <c r="F1556" s="2">
        <f>'Moving Avg'!D1556</f>
        <v>1.7524999999999999</v>
      </c>
      <c r="G1556" s="2">
        <f>'Moving Avg'!F1556</f>
        <v>1.778305</v>
      </c>
      <c r="H1556" s="2">
        <f>'Moving Avg'!G1556</f>
        <v>1.6320300000000001</v>
      </c>
      <c r="I1556" s="2">
        <f>'Moving Avg'!H1556</f>
        <v>1.5149870000000007</v>
      </c>
      <c r="J1556" s="5" t="str">
        <f>OBV!F1556</f>
        <v>BULLISH</v>
      </c>
      <c r="K1556" s="5" t="str">
        <f>OBV!G1556</f>
        <v>NEUTRAL</v>
      </c>
      <c r="L1556" s="5" t="str">
        <f>OBV!H1556</f>
        <v>CONFIRMED BULLISH</v>
      </c>
    </row>
    <row r="1557" spans="1:12" ht="13.5" x14ac:dyDescent="0.25">
      <c r="A1557" s="3">
        <f>RSI!A1557</f>
        <v>44581</v>
      </c>
      <c r="B1557" s="2">
        <f>RSI!B1557</f>
        <v>1.7524999999999999</v>
      </c>
      <c r="C1557" s="2">
        <f>RSI!I1557</f>
        <v>60.370224650302852</v>
      </c>
      <c r="D1557" s="2">
        <f>MACD!E1557</f>
        <v>4.8171285581445789E-2</v>
      </c>
      <c r="E1557" s="2">
        <f>MACD!F1557</f>
        <v>3.4721286686222846E-2</v>
      </c>
      <c r="F1557" s="2">
        <f>'Moving Avg'!D1557</f>
        <v>1.7524999999999999</v>
      </c>
      <c r="G1557" s="2">
        <f>'Moving Avg'!F1557</f>
        <v>1.7767400000000002</v>
      </c>
      <c r="H1557" s="2">
        <f>'Moving Avg'!G1557</f>
        <v>1.6368799999999999</v>
      </c>
      <c r="I1557" s="2">
        <f>'Moving Avg'!H1557</f>
        <v>1.5166655000000009</v>
      </c>
      <c r="J1557" s="5" t="str">
        <f>OBV!F1557</f>
        <v>NEUTRAL</v>
      </c>
      <c r="K1557" s="5" t="str">
        <f>OBV!G1557</f>
        <v>NEUTRAL</v>
      </c>
      <c r="L1557" s="5" t="str">
        <f>OBV!H1557</f>
        <v>NEUTRAL</v>
      </c>
    </row>
    <row r="1558" spans="1:12" ht="13.5" x14ac:dyDescent="0.25">
      <c r="A1558" s="3">
        <f>RSI!A1558</f>
        <v>44582</v>
      </c>
      <c r="B1558" s="2">
        <f>RSI!B1558</f>
        <v>1.7524999999999999</v>
      </c>
      <c r="C1558" s="2">
        <f>RSI!I1558</f>
        <v>60.370224650302852</v>
      </c>
      <c r="D1558" s="2">
        <f>MACD!E1558</f>
        <v>3.4894408469174021E-2</v>
      </c>
      <c r="E1558" s="2">
        <f>MACD!F1558</f>
        <v>3.4755911042813087E-2</v>
      </c>
      <c r="F1558" s="2">
        <f>'Moving Avg'!D1558</f>
        <v>1.7524999999999999</v>
      </c>
      <c r="G1558" s="2">
        <f>'Moving Avg'!F1558</f>
        <v>1.7712650000000003</v>
      </c>
      <c r="H1558" s="2">
        <f>'Moving Avg'!G1558</f>
        <v>1.6417299999999999</v>
      </c>
      <c r="I1558" s="2">
        <f>'Moving Avg'!H1558</f>
        <v>1.5183440000000008</v>
      </c>
      <c r="J1558" s="5" t="str">
        <f>OBV!F1558</f>
        <v>NEUTRAL</v>
      </c>
      <c r="K1558" s="5" t="str">
        <f>OBV!G1558</f>
        <v>NEUTRAL</v>
      </c>
      <c r="L1558" s="5" t="str">
        <f>OBV!H1558</f>
        <v>NEUTRAL</v>
      </c>
    </row>
    <row r="1559" spans="1:12" ht="13.5" x14ac:dyDescent="0.25">
      <c r="A1559" s="3">
        <f>RSI!A1559</f>
        <v>44585</v>
      </c>
      <c r="B1559" s="2">
        <f>RSI!B1559</f>
        <v>1.7524999999999999</v>
      </c>
      <c r="C1559" s="2">
        <f>RSI!I1559</f>
        <v>60.370224650302852</v>
      </c>
      <c r="D1559" s="2">
        <f>MACD!E1559</f>
        <v>2.3470138270452079E-2</v>
      </c>
      <c r="E1559" s="2">
        <f>MACD!F1559</f>
        <v>3.2498756488340885E-2</v>
      </c>
      <c r="F1559" s="2">
        <f>'Moving Avg'!D1559</f>
        <v>1.7524999999999999</v>
      </c>
      <c r="G1559" s="2">
        <f>'Moving Avg'!F1559</f>
        <v>1.7657900000000004</v>
      </c>
      <c r="H1559" s="2">
        <f>'Moving Avg'!G1559</f>
        <v>1.6465799999999999</v>
      </c>
      <c r="I1559" s="2">
        <f>'Moving Avg'!H1559</f>
        <v>1.5202070000000005</v>
      </c>
      <c r="J1559" s="5" t="str">
        <f>OBV!F1559</f>
        <v>NEUTRAL</v>
      </c>
      <c r="K1559" s="5" t="str">
        <f>OBV!G1559</f>
        <v>NEUTRAL</v>
      </c>
      <c r="L1559" s="5" t="str">
        <f>OBV!H1559</f>
        <v>NEUTRAL</v>
      </c>
    </row>
    <row r="1560" spans="1:12" ht="13.5" x14ac:dyDescent="0.25">
      <c r="A1560" s="3">
        <f>RSI!A1560</f>
        <v>44586</v>
      </c>
      <c r="B1560" s="2">
        <f>RSI!B1560</f>
        <v>1.7524999999999999</v>
      </c>
      <c r="C1560" s="2">
        <f>RSI!I1560</f>
        <v>60.370224650302852</v>
      </c>
      <c r="D1560" s="2">
        <f>MACD!E1560</f>
        <v>1.362753183817178E-2</v>
      </c>
      <c r="E1560" s="2">
        <f>MACD!F1560</f>
        <v>2.8724511558307065E-2</v>
      </c>
      <c r="F1560" s="2">
        <f>'Moving Avg'!D1560</f>
        <v>1.7524999999999999</v>
      </c>
      <c r="G1560" s="2">
        <f>'Moving Avg'!F1560</f>
        <v>1.7603150000000003</v>
      </c>
      <c r="H1560" s="2">
        <f>'Moving Avg'!G1560</f>
        <v>1.65143</v>
      </c>
      <c r="I1560" s="2">
        <f>'Moving Avg'!H1560</f>
        <v>1.5218855000000004</v>
      </c>
      <c r="J1560" s="5" t="str">
        <f>OBV!F1560</f>
        <v>NEUTRAL</v>
      </c>
      <c r="K1560" s="5" t="str">
        <f>OBV!G1560</f>
        <v>NEUTRAL</v>
      </c>
      <c r="L1560" s="5" t="str">
        <f>OBV!H1560</f>
        <v>NEUTRAL</v>
      </c>
    </row>
    <row r="1561" spans="1:12" ht="13.5" x14ac:dyDescent="0.25">
      <c r="A1561" s="3">
        <f>RSI!A1561</f>
        <v>44587</v>
      </c>
      <c r="B1561" s="2">
        <f>RSI!B1561</f>
        <v>1.7916000000000001</v>
      </c>
      <c r="C1561" s="2">
        <f>RSI!I1561</f>
        <v>69.345215724463671</v>
      </c>
      <c r="D1561" s="2">
        <f>MACD!E1561</f>
        <v>2.2399908232719756E-3</v>
      </c>
      <c r="E1561" s="2">
        <f>MACD!F1561</f>
        <v>2.3427607411300049E-2</v>
      </c>
      <c r="F1561" s="2">
        <f>'Moving Avg'!D1561</f>
        <v>1.7603200000000001</v>
      </c>
      <c r="G1561" s="2">
        <f>'Moving Avg'!F1561</f>
        <v>1.7567950000000008</v>
      </c>
      <c r="H1561" s="2">
        <f>'Moving Avg'!G1561</f>
        <v>1.657062</v>
      </c>
      <c r="I1561" s="2">
        <f>'Moving Avg'!H1561</f>
        <v>1.5239440000000009</v>
      </c>
      <c r="J1561" s="5" t="str">
        <f>OBV!F1561</f>
        <v>BULLISH</v>
      </c>
      <c r="K1561" s="5" t="str">
        <f>OBV!G1561</f>
        <v>NEUTRAL</v>
      </c>
      <c r="L1561" s="5" t="str">
        <f>OBV!H1561</f>
        <v>CONFIRMED BULLISH</v>
      </c>
    </row>
    <row r="1562" spans="1:12" ht="13.5" x14ac:dyDescent="0.25">
      <c r="A1562" s="3">
        <f>RSI!A1562</f>
        <v>44588</v>
      </c>
      <c r="B1562" s="2">
        <f>RSI!B1562</f>
        <v>1.7916000000000001</v>
      </c>
      <c r="C1562" s="2">
        <f>RSI!I1562</f>
        <v>69.345215724463671</v>
      </c>
      <c r="D1562" s="2">
        <f>MACD!E1562</f>
        <v>6.5328500449579607E-4</v>
      </c>
      <c r="E1562" s="2">
        <f>MACD!F1562</f>
        <v>1.88727429299392E-2</v>
      </c>
      <c r="F1562" s="2">
        <f>'Moving Avg'!D1562</f>
        <v>1.76814</v>
      </c>
      <c r="G1562" s="2">
        <f>'Moving Avg'!F1562</f>
        <v>1.7532750000000008</v>
      </c>
      <c r="H1562" s="2">
        <f>'Moving Avg'!G1562</f>
        <v>1.6626939999999999</v>
      </c>
      <c r="I1562" s="2">
        <f>'Moving Avg'!H1562</f>
        <v>1.525965500000001</v>
      </c>
      <c r="J1562" s="5" t="str">
        <f>OBV!F1562</f>
        <v>BULLISH</v>
      </c>
      <c r="K1562" s="5" t="str">
        <f>OBV!G1562</f>
        <v>NEUTRAL</v>
      </c>
      <c r="L1562" s="5" t="str">
        <f>OBV!H1562</f>
        <v>CONFIRMED BULLISH</v>
      </c>
    </row>
    <row r="1563" spans="1:12" ht="13.5" x14ac:dyDescent="0.25">
      <c r="A1563" s="3">
        <f>RSI!A1563</f>
        <v>44589</v>
      </c>
      <c r="B1563" s="2">
        <f>RSI!B1563</f>
        <v>1.7838000000000001</v>
      </c>
      <c r="C1563" s="2">
        <f>RSI!I1563</f>
        <v>65.892690443410302</v>
      </c>
      <c r="D1563" s="2">
        <f>MACD!E1563</f>
        <v>-4.6511169117779971E-4</v>
      </c>
      <c r="E1563" s="2">
        <f>MACD!F1563</f>
        <v>1.5005172005715802E-2</v>
      </c>
      <c r="F1563" s="2">
        <f>'Moving Avg'!D1563</f>
        <v>1.7744</v>
      </c>
      <c r="G1563" s="2">
        <f>'Moving Avg'!F1563</f>
        <v>1.7493650000000003</v>
      </c>
      <c r="H1563" s="2">
        <f>'Moving Avg'!G1563</f>
        <v>1.6681700000000002</v>
      </c>
      <c r="I1563" s="2">
        <f>'Moving Avg'!H1563</f>
        <v>1.527948000000001</v>
      </c>
      <c r="J1563" s="5" t="str">
        <f>OBV!F1563</f>
        <v>NEUTRAL</v>
      </c>
      <c r="K1563" s="5" t="str">
        <f>OBV!G1563</f>
        <v>NEUTRAL</v>
      </c>
      <c r="L1563" s="5" t="str">
        <f>OBV!H1563</f>
        <v>NEUTRAL</v>
      </c>
    </row>
    <row r="1564" spans="1:12" ht="13.5" x14ac:dyDescent="0.25">
      <c r="A1564" s="3">
        <f>RSI!A1564</f>
        <v>44592</v>
      </c>
      <c r="B1564" s="2">
        <f>RSI!B1564</f>
        <v>1.7212000000000001</v>
      </c>
      <c r="C1564" s="2">
        <f>RSI!I1564</f>
        <v>46.068711002130769</v>
      </c>
      <c r="D1564" s="2">
        <f>MACD!E1564</f>
        <v>2.94429387991757E-3</v>
      </c>
      <c r="E1564" s="2">
        <f>MACD!F1564</f>
        <v>1.2592996380556156E-2</v>
      </c>
      <c r="F1564" s="2">
        <f>'Moving Avg'!D1564</f>
        <v>1.76814</v>
      </c>
      <c r="G1564" s="2">
        <f>'Moving Avg'!F1564</f>
        <v>1.7462350000000004</v>
      </c>
      <c r="H1564" s="2">
        <f>'Moving Avg'!G1564</f>
        <v>1.6723939999999999</v>
      </c>
      <c r="I1564" s="2">
        <f>'Moving Avg'!H1564</f>
        <v>1.5296175000000007</v>
      </c>
      <c r="J1564" s="5" t="str">
        <f>OBV!F1564</f>
        <v>BEARISH</v>
      </c>
      <c r="K1564" s="5" t="str">
        <f>OBV!G1564</f>
        <v>NEUTRAL</v>
      </c>
      <c r="L1564" s="5" t="str">
        <f>OBV!H1564</f>
        <v>CONFIRMED BEARISH</v>
      </c>
    </row>
    <row r="1565" spans="1:12" ht="13.5" x14ac:dyDescent="0.25">
      <c r="A1565" s="3">
        <f>RSI!A1565</f>
        <v>44593</v>
      </c>
      <c r="B1565" s="2">
        <f>RSI!B1565</f>
        <v>1.7916000000000001</v>
      </c>
      <c r="C1565" s="2">
        <f>RSI!I1565</f>
        <v>60.471508351011025</v>
      </c>
      <c r="D1565" s="2">
        <f>MACD!E1565</f>
        <v>7.2380771618973938E-4</v>
      </c>
      <c r="E1565" s="2">
        <f>MACD!F1565</f>
        <v>1.0219158647682873E-2</v>
      </c>
      <c r="F1565" s="2">
        <f>'Moving Avg'!D1565</f>
        <v>1.7759600000000002</v>
      </c>
      <c r="G1565" s="2">
        <f>'Moving Avg'!F1565</f>
        <v>1.7466250000000003</v>
      </c>
      <c r="H1565" s="2">
        <f>'Moving Avg'!G1565</f>
        <v>1.6780259999999998</v>
      </c>
      <c r="I1565" s="2">
        <f>'Moving Avg'!H1565</f>
        <v>1.5316390000000011</v>
      </c>
      <c r="J1565" s="5" t="str">
        <f>OBV!F1565</f>
        <v>BULLISH</v>
      </c>
      <c r="K1565" s="5" t="str">
        <f>OBV!G1565</f>
        <v>STRONG</v>
      </c>
      <c r="L1565" s="5" t="str">
        <f>OBV!H1565</f>
        <v>CONFIRMED BULLISH</v>
      </c>
    </row>
    <row r="1566" spans="1:12" ht="13.5" x14ac:dyDescent="0.25">
      <c r="A1566" s="3">
        <f>RSI!A1566</f>
        <v>44594</v>
      </c>
      <c r="B1566" s="2">
        <f>RSI!B1566</f>
        <v>1.7838000000000001</v>
      </c>
      <c r="C1566" s="2">
        <f>RSI!I1566</f>
        <v>58.604094246260154</v>
      </c>
      <c r="D1566" s="2">
        <f>MACD!E1566</f>
        <v>-8.9194420942240171E-4</v>
      </c>
      <c r="E1566" s="2">
        <f>MACD!F1566</f>
        <v>7.9969380762618184E-3</v>
      </c>
      <c r="F1566" s="2">
        <f>'Moving Avg'!D1566</f>
        <v>1.7744</v>
      </c>
      <c r="G1566" s="2">
        <f>'Moving Avg'!F1566</f>
        <v>1.7466249999999999</v>
      </c>
      <c r="H1566" s="2">
        <f>'Moving Avg'!G1566</f>
        <v>1.6835019999999998</v>
      </c>
      <c r="I1566" s="2">
        <f>'Moving Avg'!H1566</f>
        <v>1.5335845000000008</v>
      </c>
      <c r="J1566" s="5" t="str">
        <f>OBV!F1566</f>
        <v>BULLISH</v>
      </c>
      <c r="K1566" s="5" t="str">
        <f>OBV!G1566</f>
        <v>NEUTRAL</v>
      </c>
      <c r="L1566" s="5" t="str">
        <f>OBV!H1566</f>
        <v>BULLISH DIVERGENCE</v>
      </c>
    </row>
    <row r="1567" spans="1:12" ht="13.5" x14ac:dyDescent="0.25">
      <c r="A1567" s="3">
        <f>RSI!A1567</f>
        <v>44595</v>
      </c>
      <c r="B1567" s="2">
        <f>RSI!B1567</f>
        <v>1.7916000000000001</v>
      </c>
      <c r="C1567" s="2">
        <f>RSI!I1567</f>
        <v>59.936461116743516</v>
      </c>
      <c r="D1567" s="2">
        <f>MACD!E1567</f>
        <v>-3.0821550433417499E-3</v>
      </c>
      <c r="E1567" s="2">
        <f>MACD!F1567</f>
        <v>5.781119452341105E-3</v>
      </c>
      <c r="F1567" s="2">
        <f>'Moving Avg'!D1567</f>
        <v>1.7744</v>
      </c>
      <c r="G1567" s="2">
        <f>'Moving Avg'!F1567</f>
        <v>1.7509250000000001</v>
      </c>
      <c r="H1567" s="2">
        <f>'Moving Avg'!G1567</f>
        <v>1.6891339999999997</v>
      </c>
      <c r="I1567" s="2">
        <f>'Moving Avg'!H1567</f>
        <v>1.5355690000000011</v>
      </c>
      <c r="J1567" s="5" t="str">
        <f>OBV!F1567</f>
        <v>BULLISH</v>
      </c>
      <c r="K1567" s="5" t="str">
        <f>OBV!G1567</f>
        <v>STRONG</v>
      </c>
      <c r="L1567" s="5" t="str">
        <f>OBV!H1567</f>
        <v>NEUTRAL</v>
      </c>
    </row>
    <row r="1568" spans="1:12" ht="13.5" x14ac:dyDescent="0.25">
      <c r="A1568" s="3">
        <f>RSI!A1568</f>
        <v>44596</v>
      </c>
      <c r="B1568" s="2">
        <f>RSI!B1568</f>
        <v>1.7838000000000001</v>
      </c>
      <c r="C1568" s="2">
        <f>RSI!I1568</f>
        <v>57.928553159673392</v>
      </c>
      <c r="D1568" s="2">
        <f>MACD!E1568</f>
        <v>-4.6308141862319019E-3</v>
      </c>
      <c r="E1568" s="2">
        <f>MACD!F1568</f>
        <v>3.6987327246265043E-3</v>
      </c>
      <c r="F1568" s="2">
        <f>'Moving Avg'!D1568</f>
        <v>1.7744</v>
      </c>
      <c r="G1568" s="2">
        <f>'Moving Avg'!F1568</f>
        <v>1.7552299999999998</v>
      </c>
      <c r="H1568" s="2">
        <f>'Moving Avg'!G1568</f>
        <v>1.6946099999999999</v>
      </c>
      <c r="I1568" s="2">
        <f>'Moving Avg'!H1568</f>
        <v>1.537514500000001</v>
      </c>
      <c r="J1568" s="5" t="str">
        <f>OBV!F1568</f>
        <v>BULLISH</v>
      </c>
      <c r="K1568" s="5" t="str">
        <f>OBV!G1568</f>
        <v>STRONG</v>
      </c>
      <c r="L1568" s="5" t="str">
        <f>OBV!H1568</f>
        <v>NEUTRAL</v>
      </c>
    </row>
    <row r="1569" spans="1:12" ht="13.5" x14ac:dyDescent="0.25">
      <c r="A1569" s="3">
        <f>RSI!A1569</f>
        <v>44599</v>
      </c>
      <c r="B1569" s="2">
        <f>RSI!B1569</f>
        <v>1.7838000000000001</v>
      </c>
      <c r="C1569" s="2">
        <f>RSI!I1569</f>
        <v>57.928553159673399</v>
      </c>
      <c r="D1569" s="2">
        <f>MACD!E1569</f>
        <v>-6.1480734670009696E-3</v>
      </c>
      <c r="E1569" s="2">
        <f>MACD!F1569</f>
        <v>1.7293714863010098E-3</v>
      </c>
      <c r="F1569" s="2">
        <f>'Moving Avg'!D1569</f>
        <v>1.7869199999999998</v>
      </c>
      <c r="G1569" s="2">
        <f>'Moving Avg'!F1569</f>
        <v>1.7595349999999996</v>
      </c>
      <c r="H1569" s="2">
        <f>'Moving Avg'!G1569</f>
        <v>1.7000859999999998</v>
      </c>
      <c r="I1569" s="2">
        <f>'Moving Avg'!H1569</f>
        <v>1.5394600000000005</v>
      </c>
      <c r="J1569" s="5" t="str">
        <f>OBV!F1569</f>
        <v>BULLISH</v>
      </c>
      <c r="K1569" s="5" t="str">
        <f>OBV!G1569</f>
        <v>STRONG</v>
      </c>
      <c r="L1569" s="5" t="str">
        <f>OBV!H1569</f>
        <v>CONFIRMED BULLISH</v>
      </c>
    </row>
    <row r="1570" spans="1:12" ht="13.5" x14ac:dyDescent="0.25">
      <c r="A1570" s="3">
        <f>RSI!A1570</f>
        <v>44600</v>
      </c>
      <c r="B1570" s="2">
        <f>RSI!B1570</f>
        <v>1.7838000000000001</v>
      </c>
      <c r="C1570" s="2">
        <f>RSI!I1570</f>
        <v>57.928553159673392</v>
      </c>
      <c r="D1570" s="2">
        <f>MACD!E1570</f>
        <v>-7.623441012138743E-3</v>
      </c>
      <c r="E1570" s="2">
        <f>MACD!F1570</f>
        <v>-1.4119101338694079E-4</v>
      </c>
      <c r="F1570" s="2">
        <f>'Moving Avg'!D1570</f>
        <v>1.7853600000000001</v>
      </c>
      <c r="G1570" s="2">
        <f>'Moving Avg'!F1570</f>
        <v>1.7638399999999996</v>
      </c>
      <c r="H1570" s="2">
        <f>'Moving Avg'!G1570</f>
        <v>1.7055619999999996</v>
      </c>
      <c r="I1570" s="2">
        <f>'Moving Avg'!H1570</f>
        <v>1.5414055000000002</v>
      </c>
      <c r="J1570" s="5" t="str">
        <f>OBV!F1570</f>
        <v>BULLISH</v>
      </c>
      <c r="K1570" s="5" t="str">
        <f>OBV!G1570</f>
        <v>NEUTRAL</v>
      </c>
      <c r="L1570" s="5" t="str">
        <f>OBV!H1570</f>
        <v>BULLISH DIVERGENCE</v>
      </c>
    </row>
    <row r="1571" spans="1:12" ht="13.5" x14ac:dyDescent="0.25">
      <c r="A1571" s="3">
        <f>RSI!A1571</f>
        <v>44601</v>
      </c>
      <c r="B1571" s="2">
        <f>RSI!B1571</f>
        <v>1.7838000000000001</v>
      </c>
      <c r="C1571" s="2">
        <f>RSI!I1571</f>
        <v>57.928553159673392</v>
      </c>
      <c r="D1571" s="2">
        <f>MACD!E1571</f>
        <v>-3.0337894761398587E-3</v>
      </c>
      <c r="E1571" s="2">
        <f>MACD!F1571</f>
        <v>-7.1971070593752451E-4</v>
      </c>
      <c r="F1571" s="2">
        <f>'Moving Avg'!D1571</f>
        <v>1.7853600000000001</v>
      </c>
      <c r="G1571" s="2">
        <f>'Moving Avg'!F1571</f>
        <v>1.7681449999999994</v>
      </c>
      <c r="H1571" s="2">
        <f>'Moving Avg'!G1571</f>
        <v>1.7110379999999994</v>
      </c>
      <c r="I1571" s="2">
        <f>'Moving Avg'!H1571</f>
        <v>1.5433509999999999</v>
      </c>
      <c r="J1571" s="5" t="str">
        <f>OBV!F1571</f>
        <v>BULLISH</v>
      </c>
      <c r="K1571" s="5" t="str">
        <f>OBV!G1571</f>
        <v>NEUTRAL</v>
      </c>
      <c r="L1571" s="5" t="str">
        <f>OBV!H1571</f>
        <v>NEUTRAL</v>
      </c>
    </row>
    <row r="1572" spans="1:12" ht="13.5" x14ac:dyDescent="0.25">
      <c r="A1572" s="3">
        <f>RSI!A1572</f>
        <v>44602</v>
      </c>
      <c r="B1572" s="2">
        <f>RSI!B1572</f>
        <v>1.7838000000000001</v>
      </c>
      <c r="C1572" s="2">
        <f>RSI!I1572</f>
        <v>57.928553159673399</v>
      </c>
      <c r="D1572" s="2">
        <f>MACD!E1572</f>
        <v>6.8555334523967559E-4</v>
      </c>
      <c r="E1572" s="2">
        <f>MACD!F1572</f>
        <v>-4.3865789570208445E-4</v>
      </c>
      <c r="F1572" s="2">
        <f>'Moving Avg'!D1572</f>
        <v>1.7838000000000001</v>
      </c>
      <c r="G1572" s="2">
        <f>'Moving Avg'!F1572</f>
        <v>1.7697099999999995</v>
      </c>
      <c r="H1572" s="2">
        <f>'Moving Avg'!G1572</f>
        <v>1.7165139999999997</v>
      </c>
      <c r="I1572" s="2">
        <f>'Moving Avg'!H1572</f>
        <v>1.5451119999999998</v>
      </c>
      <c r="J1572" s="5" t="str">
        <f>OBV!F1572</f>
        <v>BEARISH</v>
      </c>
      <c r="K1572" s="5" t="str">
        <f>OBV!G1572</f>
        <v>WEAK</v>
      </c>
      <c r="L1572" s="5" t="str">
        <f>OBV!H1572</f>
        <v>CONFIRMED BEARISH</v>
      </c>
    </row>
    <row r="1573" spans="1:12" ht="13.5" x14ac:dyDescent="0.25">
      <c r="A1573" s="3">
        <f>RSI!A1573</f>
        <v>44603</v>
      </c>
      <c r="B1573" s="2">
        <f>RSI!B1573</f>
        <v>1.7838000000000001</v>
      </c>
      <c r="C1573" s="2">
        <f>RSI!I1573</f>
        <v>57.928553159673399</v>
      </c>
      <c r="D1573" s="2">
        <f>MACD!E1573</f>
        <v>2.4806446913892E-3</v>
      </c>
      <c r="E1573" s="2">
        <f>MACD!F1573</f>
        <v>1.4520262171617245E-4</v>
      </c>
      <c r="F1573" s="2">
        <f>'Moving Avg'!D1573</f>
        <v>1.7838000000000001</v>
      </c>
      <c r="G1573" s="2">
        <f>'Moving Avg'!F1573</f>
        <v>1.7712749999999997</v>
      </c>
      <c r="H1573" s="2">
        <f>'Moving Avg'!G1573</f>
        <v>1.7219899999999992</v>
      </c>
      <c r="I1573" s="2">
        <f>'Moving Avg'!H1573</f>
        <v>1.5468359999999997</v>
      </c>
      <c r="J1573" s="5" t="str">
        <f>OBV!F1573</f>
        <v>NEUTRAL</v>
      </c>
      <c r="K1573" s="5" t="str">
        <f>OBV!G1573</f>
        <v>NEUTRAL</v>
      </c>
      <c r="L1573" s="5" t="str">
        <f>OBV!H1573</f>
        <v>NEUTRAL</v>
      </c>
    </row>
    <row r="1574" spans="1:12" ht="13.5" x14ac:dyDescent="0.25">
      <c r="A1574" s="3">
        <f>RSI!A1574</f>
        <v>44606</v>
      </c>
      <c r="B1574" s="2">
        <f>RSI!B1574</f>
        <v>1.7838000000000001</v>
      </c>
      <c r="C1574" s="2">
        <f>RSI!I1574</f>
        <v>57.928553159673406</v>
      </c>
      <c r="D1574" s="2">
        <f>MACD!E1574</f>
        <v>-5.7719833957174949E-3</v>
      </c>
      <c r="E1574" s="2">
        <f>MACD!F1574</f>
        <v>-1.0382345817705611E-3</v>
      </c>
      <c r="F1574" s="2">
        <f>'Moving Avg'!D1574</f>
        <v>1.7838000000000001</v>
      </c>
      <c r="G1574" s="2">
        <f>'Moving Avg'!F1574</f>
        <v>1.7728399999999997</v>
      </c>
      <c r="H1574" s="2">
        <f>'Moving Avg'!G1574</f>
        <v>1.7274659999999995</v>
      </c>
      <c r="I1574" s="2">
        <f>'Moving Avg'!H1574</f>
        <v>1.5483754999999995</v>
      </c>
      <c r="J1574" s="5" t="str">
        <f>OBV!F1574</f>
        <v>NEUTRAL</v>
      </c>
      <c r="K1574" s="5" t="str">
        <f>OBV!G1574</f>
        <v>NEUTRAL</v>
      </c>
      <c r="L1574" s="5" t="str">
        <f>OBV!H1574</f>
        <v>NEUTRAL</v>
      </c>
    </row>
    <row r="1575" spans="1:12" ht="13.5" x14ac:dyDescent="0.25">
      <c r="A1575" s="3">
        <f>RSI!A1575</f>
        <v>44607</v>
      </c>
      <c r="B1575" s="2">
        <f>RSI!B1575</f>
        <v>1.7838000000000001</v>
      </c>
      <c r="C1575" s="2">
        <f>RSI!I1575</f>
        <v>57.928553159673406</v>
      </c>
      <c r="D1575" s="2">
        <f>MACD!E1575</f>
        <v>-2.054561146063616E-3</v>
      </c>
      <c r="E1575" s="2">
        <f>MACD!F1575</f>
        <v>-1.241499894629172E-3</v>
      </c>
      <c r="F1575" s="2">
        <f>'Moving Avg'!D1575</f>
        <v>1.7838000000000001</v>
      </c>
      <c r="G1575" s="2">
        <f>'Moving Avg'!F1575</f>
        <v>1.7744049999999998</v>
      </c>
      <c r="H1575" s="2">
        <f>'Moving Avg'!G1575</f>
        <v>1.7329419999999995</v>
      </c>
      <c r="I1575" s="2">
        <f>'Moving Avg'!H1575</f>
        <v>1.5495829999999995</v>
      </c>
      <c r="J1575" s="5" t="str">
        <f>OBV!F1575</f>
        <v>NEUTRAL</v>
      </c>
      <c r="K1575" s="5" t="str">
        <f>OBV!G1575</f>
        <v>NEUTRAL</v>
      </c>
      <c r="L1575" s="5" t="str">
        <f>OBV!H1575</f>
        <v>NEUTRAL</v>
      </c>
    </row>
    <row r="1576" spans="1:12" ht="13.5" x14ac:dyDescent="0.25">
      <c r="A1576" s="3">
        <f>RSI!A1576</f>
        <v>44608</v>
      </c>
      <c r="B1576" s="2">
        <f>RSI!B1576</f>
        <v>1.7838000000000001</v>
      </c>
      <c r="C1576" s="2">
        <f>RSI!I1576</f>
        <v>57.928553159673399</v>
      </c>
      <c r="D1576" s="2">
        <f>MACD!E1576</f>
        <v>-2.2974814538256894E-4</v>
      </c>
      <c r="E1576" s="2">
        <f>MACD!F1576</f>
        <v>-1.0391495447798515E-3</v>
      </c>
      <c r="F1576" s="2">
        <f>'Moving Avg'!D1576</f>
        <v>1.7838000000000001</v>
      </c>
      <c r="G1576" s="2">
        <f>'Moving Avg'!F1576</f>
        <v>1.7759699999999998</v>
      </c>
      <c r="H1576" s="2">
        <f>'Moving Avg'!G1576</f>
        <v>1.7384179999999996</v>
      </c>
      <c r="I1576" s="2">
        <f>'Moving Avg'!H1576</f>
        <v>1.5507904999999993</v>
      </c>
      <c r="J1576" s="5" t="str">
        <f>OBV!F1576</f>
        <v>NEUTRAL</v>
      </c>
      <c r="K1576" s="5" t="str">
        <f>OBV!G1576</f>
        <v>NEUTRAL</v>
      </c>
      <c r="L1576" s="5" t="str">
        <f>OBV!H1576</f>
        <v>NEUTRAL</v>
      </c>
    </row>
    <row r="1577" spans="1:12" ht="13.5" x14ac:dyDescent="0.25">
      <c r="A1577" s="3">
        <f>RSI!A1577</f>
        <v>44609</v>
      </c>
      <c r="B1577" s="2">
        <f>RSI!B1577</f>
        <v>1.7838000000000001</v>
      </c>
      <c r="C1577" s="2">
        <f>RSI!I1577</f>
        <v>57.928553159673406</v>
      </c>
      <c r="D1577" s="2">
        <f>MACD!E1577</f>
        <v>2.4025668625058394E-3</v>
      </c>
      <c r="E1577" s="2">
        <f>MACD!F1577</f>
        <v>-3.5080626332271335E-4</v>
      </c>
      <c r="F1577" s="2">
        <f>'Moving Avg'!D1577</f>
        <v>1.7838000000000001</v>
      </c>
      <c r="G1577" s="2">
        <f>'Moving Avg'!F1577</f>
        <v>1.7775349999999996</v>
      </c>
      <c r="H1577" s="2">
        <f>'Moving Avg'!G1577</f>
        <v>1.7438939999999996</v>
      </c>
      <c r="I1577" s="2">
        <f>'Moving Avg'!H1577</f>
        <v>1.5517764999999994</v>
      </c>
      <c r="J1577" s="5" t="str">
        <f>OBV!F1577</f>
        <v>NEUTRAL</v>
      </c>
      <c r="K1577" s="5" t="str">
        <f>OBV!G1577</f>
        <v>NEUTRAL</v>
      </c>
      <c r="L1577" s="5" t="str">
        <f>OBV!H1577</f>
        <v>NEUTRAL</v>
      </c>
    </row>
    <row r="1578" spans="1:12" ht="13.5" x14ac:dyDescent="0.25">
      <c r="A1578" s="3">
        <f>RSI!A1578</f>
        <v>44610</v>
      </c>
      <c r="B1578" s="2">
        <f>RSI!B1578</f>
        <v>1.7838000000000001</v>
      </c>
      <c r="C1578" s="2">
        <f>RSI!I1578</f>
        <v>57.928553159673399</v>
      </c>
      <c r="D1578" s="2">
        <f>MACD!E1578</f>
        <v>3.3264311352105835E-3</v>
      </c>
      <c r="E1578" s="2">
        <f>MACD!F1578</f>
        <v>3.8464121638394605E-4</v>
      </c>
      <c r="F1578" s="2">
        <f>'Moving Avg'!D1578</f>
        <v>1.7838000000000001</v>
      </c>
      <c r="G1578" s="2">
        <f>'Moving Avg'!F1578</f>
        <v>1.7790999999999997</v>
      </c>
      <c r="H1578" s="2">
        <f>'Moving Avg'!G1578</f>
        <v>1.7493699999999996</v>
      </c>
      <c r="I1578" s="2">
        <f>'Moving Avg'!H1578</f>
        <v>1.5527624999999994</v>
      </c>
      <c r="J1578" s="5" t="str">
        <f>OBV!F1578</f>
        <v>NEUTRAL</v>
      </c>
      <c r="K1578" s="5" t="str">
        <f>OBV!G1578</f>
        <v>NEUTRAL</v>
      </c>
      <c r="L1578" s="5" t="str">
        <f>OBV!H1578</f>
        <v>NEUTRAL</v>
      </c>
    </row>
    <row r="1579" spans="1:12" ht="13.5" x14ac:dyDescent="0.25">
      <c r="A1579" s="3">
        <f>RSI!A1579</f>
        <v>44613</v>
      </c>
      <c r="B1579" s="2">
        <f>RSI!B1579</f>
        <v>1.7838000000000001</v>
      </c>
      <c r="C1579" s="2">
        <f>RSI!I1579</f>
        <v>57.928553159673406</v>
      </c>
      <c r="D1579" s="2">
        <f>MACD!E1579</f>
        <v>4.0123483729679332E-3</v>
      </c>
      <c r="E1579" s="2">
        <f>MACD!F1579</f>
        <v>1.1101826477007437E-3</v>
      </c>
      <c r="F1579" s="2">
        <f>'Moving Avg'!D1579</f>
        <v>1.7838000000000001</v>
      </c>
      <c r="G1579" s="2">
        <f>'Moving Avg'!F1579</f>
        <v>1.7806649999999997</v>
      </c>
      <c r="H1579" s="2">
        <f>'Moving Avg'!G1579</f>
        <v>1.7548459999999997</v>
      </c>
      <c r="I1579" s="2">
        <f>'Moving Avg'!H1579</f>
        <v>1.5537484999999993</v>
      </c>
      <c r="J1579" s="5" t="str">
        <f>OBV!F1579</f>
        <v>NEUTRAL</v>
      </c>
      <c r="K1579" s="5" t="str">
        <f>OBV!G1579</f>
        <v>NEUTRAL</v>
      </c>
      <c r="L1579" s="5" t="str">
        <f>OBV!H1579</f>
        <v>NEUTRAL</v>
      </c>
    </row>
    <row r="1580" spans="1:12" ht="13.5" x14ac:dyDescent="0.25">
      <c r="A1580" s="3">
        <f>RSI!A1580</f>
        <v>44614</v>
      </c>
      <c r="B1580" s="2">
        <f>RSI!B1580</f>
        <v>1.7838000000000001</v>
      </c>
      <c r="C1580" s="2">
        <f>RSI!I1580</f>
        <v>57.928553159673406</v>
      </c>
      <c r="D1580" s="2">
        <f>MACD!E1580</f>
        <v>4.5040231504362982E-3</v>
      </c>
      <c r="E1580" s="2">
        <f>MACD!F1580</f>
        <v>1.7889507482478546E-3</v>
      </c>
      <c r="F1580" s="2">
        <f>'Moving Avg'!D1580</f>
        <v>1.7838000000000001</v>
      </c>
      <c r="G1580" s="2">
        <f>'Moving Avg'!F1580</f>
        <v>1.7822299999999998</v>
      </c>
      <c r="H1580" s="2">
        <f>'Moving Avg'!G1580</f>
        <v>1.7603219999999995</v>
      </c>
      <c r="I1580" s="2">
        <f>'Moving Avg'!H1580</f>
        <v>1.5547344999999992</v>
      </c>
      <c r="J1580" s="5" t="str">
        <f>OBV!F1580</f>
        <v>NEUTRAL</v>
      </c>
      <c r="K1580" s="5" t="str">
        <f>OBV!G1580</f>
        <v>NEUTRAL</v>
      </c>
      <c r="L1580" s="5" t="str">
        <f>OBV!H1580</f>
        <v>NEUTRAL</v>
      </c>
    </row>
    <row r="1581" spans="1:12" ht="13.5" x14ac:dyDescent="0.25">
      <c r="A1581" s="3">
        <f>RSI!A1581</f>
        <v>44615</v>
      </c>
      <c r="B1581" s="2">
        <f>RSI!B1581</f>
        <v>1.7838000000000001</v>
      </c>
      <c r="C1581" s="2">
        <f>RSI!I1581</f>
        <v>57.928553159673413</v>
      </c>
      <c r="D1581" s="2">
        <f>MACD!E1581</f>
        <v>4.8379105327787109E-3</v>
      </c>
      <c r="E1581" s="2">
        <f>MACD!F1581</f>
        <v>2.398742705154026E-3</v>
      </c>
      <c r="F1581" s="2">
        <f>'Moving Avg'!D1581</f>
        <v>1.7838000000000001</v>
      </c>
      <c r="G1581" s="2">
        <f>'Moving Avg'!F1581</f>
        <v>1.7818399999999996</v>
      </c>
      <c r="H1581" s="2">
        <f>'Moving Avg'!G1581</f>
        <v>1.7657979999999998</v>
      </c>
      <c r="I1581" s="2">
        <f>'Moving Avg'!H1581</f>
        <v>1.555941999999999</v>
      </c>
      <c r="J1581" s="5" t="str">
        <f>OBV!F1581</f>
        <v>NEUTRAL</v>
      </c>
      <c r="K1581" s="5" t="str">
        <f>OBV!G1581</f>
        <v>NEUTRAL</v>
      </c>
      <c r="L1581" s="5" t="str">
        <f>OBV!H1581</f>
        <v>NEUTRAL</v>
      </c>
    </row>
    <row r="1582" spans="1:12" ht="13.5" x14ac:dyDescent="0.25">
      <c r="A1582" s="3">
        <f>RSI!A1582</f>
        <v>44616</v>
      </c>
      <c r="B1582" s="2">
        <f>RSI!B1582</f>
        <v>1.7838000000000001</v>
      </c>
      <c r="C1582" s="2">
        <f>RSI!I1582</f>
        <v>57.928553159673413</v>
      </c>
      <c r="D1582" s="2">
        <f>MACD!E1582</f>
        <v>5.044370327687453E-3</v>
      </c>
      <c r="E1582" s="2">
        <f>MACD!F1582</f>
        <v>2.9278682296607116E-3</v>
      </c>
      <c r="F1582" s="2">
        <f>'Moving Avg'!D1582</f>
        <v>1.7838000000000001</v>
      </c>
      <c r="G1582" s="2">
        <f>'Moving Avg'!F1582</f>
        <v>1.7814499999999995</v>
      </c>
      <c r="H1582" s="2">
        <f>'Moving Avg'!G1582</f>
        <v>1.770022</v>
      </c>
      <c r="I1582" s="2">
        <f>'Moving Avg'!H1582</f>
        <v>1.5571494999999991</v>
      </c>
      <c r="J1582" s="5" t="str">
        <f>OBV!F1582</f>
        <v>NEUTRAL</v>
      </c>
      <c r="K1582" s="5" t="str">
        <f>OBV!G1582</f>
        <v>NEUTRAL</v>
      </c>
      <c r="L1582" s="5" t="str">
        <f>OBV!H1582</f>
        <v>NEUTRAL</v>
      </c>
    </row>
    <row r="1583" spans="1:12" ht="13.5" x14ac:dyDescent="0.25">
      <c r="A1583" s="3">
        <f>RSI!A1583</f>
        <v>44617</v>
      </c>
      <c r="B1583" s="2">
        <f>RSI!B1583</f>
        <v>1.7838000000000001</v>
      </c>
      <c r="C1583" s="2">
        <f>RSI!I1583</f>
        <v>57.928553159673413</v>
      </c>
      <c r="D1583" s="2">
        <f>MACD!E1583</f>
        <v>5.1486408755199164E-3</v>
      </c>
      <c r="E1583" s="2">
        <f>MACD!F1583</f>
        <v>3.3720227588325529E-3</v>
      </c>
      <c r="F1583" s="2">
        <f>'Moving Avg'!D1583</f>
        <v>1.7838000000000001</v>
      </c>
      <c r="G1583" s="2">
        <f>'Moving Avg'!F1583</f>
        <v>1.7814499999999995</v>
      </c>
      <c r="H1583" s="2">
        <f>'Moving Avg'!G1583</f>
        <v>1.774246</v>
      </c>
      <c r="I1583" s="2">
        <f>'Moving Avg'!H1583</f>
        <v>1.5583569999999989</v>
      </c>
      <c r="J1583" s="5" t="str">
        <f>OBV!F1583</f>
        <v>NEUTRAL</v>
      </c>
      <c r="K1583" s="5" t="str">
        <f>OBV!G1583</f>
        <v>NEUTRAL</v>
      </c>
      <c r="L1583" s="5" t="str">
        <f>OBV!H1583</f>
        <v>NEUTRAL</v>
      </c>
    </row>
    <row r="1584" spans="1:12" ht="13.5" x14ac:dyDescent="0.25">
      <c r="A1584" s="3">
        <f>RSI!A1584</f>
        <v>44620</v>
      </c>
      <c r="B1584" s="2">
        <f>RSI!B1584</f>
        <v>1.7838000000000001</v>
      </c>
      <c r="C1584" s="2">
        <f>RSI!I1584</f>
        <v>57.928553159673406</v>
      </c>
      <c r="D1584" s="2">
        <f>MACD!E1584</f>
        <v>5.1716603545850504E-3</v>
      </c>
      <c r="E1584" s="2">
        <f>MACD!F1584</f>
        <v>3.7319502779830527E-3</v>
      </c>
      <c r="F1584" s="2">
        <f>'Moving Avg'!D1584</f>
        <v>1.7838000000000001</v>
      </c>
      <c r="G1584" s="2">
        <f>'Moving Avg'!F1584</f>
        <v>1.7845799999999996</v>
      </c>
      <c r="H1584" s="2">
        <f>'Moving Avg'!G1584</f>
        <v>1.7770619999999999</v>
      </c>
      <c r="I1584" s="2">
        <f>'Moving Avg'!H1584</f>
        <v>1.5595644999999987</v>
      </c>
      <c r="J1584" s="5" t="str">
        <f>OBV!F1584</f>
        <v>NEUTRAL</v>
      </c>
      <c r="K1584" s="5" t="str">
        <f>OBV!G1584</f>
        <v>NEUTRAL</v>
      </c>
      <c r="L1584" s="5" t="str">
        <f>OBV!H1584</f>
        <v>NEUTRAL</v>
      </c>
    </row>
    <row r="1585" spans="1:12" ht="13.5" x14ac:dyDescent="0.25">
      <c r="A1585" s="3">
        <f>RSI!A1585</f>
        <v>44621</v>
      </c>
      <c r="B1585" s="2">
        <f>RSI!B1585</f>
        <v>1.7838000000000001</v>
      </c>
      <c r="C1585" s="2">
        <f>RSI!I1585</f>
        <v>57.928553159673406</v>
      </c>
      <c r="D1585" s="2">
        <f>MACD!E1585</f>
        <v>5.1307592586433692E-3</v>
      </c>
      <c r="E1585" s="2">
        <f>MACD!F1585</f>
        <v>4.0117120741151166E-3</v>
      </c>
      <c r="F1585" s="2">
        <f>'Moving Avg'!D1585</f>
        <v>1.7838000000000001</v>
      </c>
      <c r="G1585" s="2">
        <f>'Moving Avg'!F1585</f>
        <v>1.7841899999999995</v>
      </c>
      <c r="H1585" s="2">
        <f>'Moving Avg'!G1585</f>
        <v>1.7784699999999998</v>
      </c>
      <c r="I1585" s="2">
        <f>'Moving Avg'!H1585</f>
        <v>1.5607719999999987</v>
      </c>
      <c r="J1585" s="5" t="str">
        <f>OBV!F1585</f>
        <v>NEUTRAL</v>
      </c>
      <c r="K1585" s="5" t="str">
        <f>OBV!G1585</f>
        <v>NEUTRAL</v>
      </c>
      <c r="L1585" s="5" t="str">
        <f>OBV!H1585</f>
        <v>NEUTRAL</v>
      </c>
    </row>
    <row r="1586" spans="1:12" ht="13.5" x14ac:dyDescent="0.25">
      <c r="A1586" s="3">
        <f>RSI!A1586</f>
        <v>44622</v>
      </c>
      <c r="B1586" s="2">
        <f>RSI!B1586</f>
        <v>1.7838000000000001</v>
      </c>
      <c r="C1586" s="2">
        <f>RSI!I1586</f>
        <v>57.928553159673399</v>
      </c>
      <c r="D1586" s="2">
        <f>MACD!E1586</f>
        <v>5.0402440494738965E-3</v>
      </c>
      <c r="E1586" s="2">
        <f>MACD!F1586</f>
        <v>4.2174184691868722E-3</v>
      </c>
      <c r="F1586" s="2">
        <f>'Moving Avg'!D1586</f>
        <v>1.7838000000000001</v>
      </c>
      <c r="G1586" s="2">
        <f>'Moving Avg'!F1586</f>
        <v>1.7841899999999995</v>
      </c>
      <c r="H1586" s="2">
        <f>'Moving Avg'!G1586</f>
        <v>1.7784699999999998</v>
      </c>
      <c r="I1586" s="2">
        <f>'Moving Avg'!H1586</f>
        <v>1.5619794999999983</v>
      </c>
      <c r="J1586" s="5" t="str">
        <f>OBV!F1586</f>
        <v>NEUTRAL</v>
      </c>
      <c r="K1586" s="5" t="str">
        <f>OBV!G1586</f>
        <v>NEUTRAL</v>
      </c>
      <c r="L1586" s="5" t="str">
        <f>OBV!H1586</f>
        <v>NEUTRAL</v>
      </c>
    </row>
    <row r="1587" spans="1:12" ht="13.5" x14ac:dyDescent="0.25">
      <c r="A1587" s="3">
        <f>RSI!A1587</f>
        <v>44623</v>
      </c>
      <c r="B1587" s="2">
        <f>RSI!B1587</f>
        <v>1.7838000000000001</v>
      </c>
      <c r="C1587" s="2">
        <f>RSI!I1587</f>
        <v>57.928553159673399</v>
      </c>
      <c r="D1587" s="2">
        <f>MACD!E1587</f>
        <v>4.9118888964270191E-3</v>
      </c>
      <c r="E1587" s="2">
        <f>MACD!F1587</f>
        <v>4.3563125546349016E-3</v>
      </c>
      <c r="F1587" s="2">
        <f>'Moving Avg'!D1587</f>
        <v>1.7838000000000001</v>
      </c>
      <c r="G1587" s="2">
        <f>'Moving Avg'!F1587</f>
        <v>1.7837999999999998</v>
      </c>
      <c r="H1587" s="2">
        <f>'Moving Avg'!G1587</f>
        <v>1.77847</v>
      </c>
      <c r="I1587" s="2">
        <f>'Moving Avg'!H1587</f>
        <v>1.5631869999999981</v>
      </c>
      <c r="J1587" s="5" t="str">
        <f>OBV!F1587</f>
        <v>NEUTRAL</v>
      </c>
      <c r="K1587" s="5" t="str">
        <f>OBV!G1587</f>
        <v>NEUTRAL</v>
      </c>
      <c r="L1587" s="5" t="str">
        <f>OBV!H1587</f>
        <v>NEUTRAL</v>
      </c>
    </row>
    <row r="1588" spans="1:12" ht="13.5" x14ac:dyDescent="0.25">
      <c r="A1588" s="3">
        <f>RSI!A1588</f>
        <v>44624</v>
      </c>
      <c r="B1588" s="2">
        <f>RSI!B1588</f>
        <v>1.7838000000000001</v>
      </c>
      <c r="C1588" s="2">
        <f>RSI!I1588</f>
        <v>57.928553159673399</v>
      </c>
      <c r="D1588" s="2">
        <f>MACD!E1588</f>
        <v>4.7553498004908601E-3</v>
      </c>
      <c r="E1588" s="2">
        <f>MACD!F1588</f>
        <v>4.4361200038060935E-3</v>
      </c>
      <c r="F1588" s="2">
        <f>'Moving Avg'!D1588</f>
        <v>1.7838000000000001</v>
      </c>
      <c r="G1588" s="2">
        <f>'Moving Avg'!F1588</f>
        <v>1.7837999999999998</v>
      </c>
      <c r="H1588" s="2">
        <f>'Moving Avg'!G1588</f>
        <v>1.7769060000000001</v>
      </c>
      <c r="I1588" s="2">
        <f>'Moving Avg'!H1588</f>
        <v>1.5643944999999979</v>
      </c>
      <c r="J1588" s="5" t="str">
        <f>OBV!F1588</f>
        <v>NEUTRAL</v>
      </c>
      <c r="K1588" s="5" t="str">
        <f>OBV!G1588</f>
        <v>NEUTRAL</v>
      </c>
      <c r="L1588" s="5" t="str">
        <f>OBV!H1588</f>
        <v>NEUTRAL</v>
      </c>
    </row>
    <row r="1589" spans="1:12" ht="13.5" x14ac:dyDescent="0.25">
      <c r="A1589" s="3">
        <f>RSI!A1589</f>
        <v>44627</v>
      </c>
      <c r="B1589" s="2">
        <f>RSI!B1589</f>
        <v>1.7838000000000001</v>
      </c>
      <c r="C1589" s="2">
        <f>RSI!I1589</f>
        <v>57.928553159673406</v>
      </c>
      <c r="D1589" s="2">
        <f>MACD!E1589</f>
        <v>4.578513189138933E-3</v>
      </c>
      <c r="E1589" s="2">
        <f>MACD!F1589</f>
        <v>4.4645986408726615E-3</v>
      </c>
      <c r="F1589" s="2">
        <f>'Moving Avg'!D1589</f>
        <v>1.7838000000000001</v>
      </c>
      <c r="G1589" s="2">
        <f>'Moving Avg'!F1589</f>
        <v>1.7837999999999998</v>
      </c>
      <c r="H1589" s="2">
        <f>'Moving Avg'!G1589</f>
        <v>1.7753420000000002</v>
      </c>
      <c r="I1589" s="2">
        <f>'Moving Avg'!H1589</f>
        <v>1.5656019999999977</v>
      </c>
      <c r="J1589" s="5" t="str">
        <f>OBV!F1589</f>
        <v>NEUTRAL</v>
      </c>
      <c r="K1589" s="5" t="str">
        <f>OBV!G1589</f>
        <v>NEUTRAL</v>
      </c>
      <c r="L1589" s="5" t="str">
        <f>OBV!H1589</f>
        <v>NEUTRAL</v>
      </c>
    </row>
    <row r="1590" spans="1:12" ht="13.5" x14ac:dyDescent="0.25">
      <c r="A1590" s="3">
        <f>RSI!A1590</f>
        <v>44628</v>
      </c>
      <c r="B1590" s="2">
        <f>RSI!B1590</f>
        <v>1.7838000000000001</v>
      </c>
      <c r="C1590" s="2">
        <f>RSI!I1590</f>
        <v>57.928553159673413</v>
      </c>
      <c r="D1590" s="2">
        <f>MACD!E1590</f>
        <v>4.3877891980328432E-3</v>
      </c>
      <c r="E1590" s="2">
        <f>MACD!F1590</f>
        <v>4.4492367523046982E-3</v>
      </c>
      <c r="F1590" s="2">
        <f>'Moving Avg'!D1590</f>
        <v>1.7838000000000001</v>
      </c>
      <c r="G1590" s="2">
        <f>'Moving Avg'!F1590</f>
        <v>1.7837999999999998</v>
      </c>
      <c r="H1590" s="2">
        <f>'Moving Avg'!G1590</f>
        <v>1.7737780000000001</v>
      </c>
      <c r="I1590" s="2">
        <f>'Moving Avg'!H1590</f>
        <v>1.5668094999999977</v>
      </c>
      <c r="J1590" s="5" t="str">
        <f>OBV!F1590</f>
        <v>NEUTRAL</v>
      </c>
      <c r="K1590" s="5" t="str">
        <f>OBV!G1590</f>
        <v>NEUTRAL</v>
      </c>
      <c r="L1590" s="5" t="str">
        <f>OBV!H1590</f>
        <v>NEUTRAL</v>
      </c>
    </row>
    <row r="1591" spans="1:12" ht="13.5" x14ac:dyDescent="0.25">
      <c r="A1591" s="3">
        <f>RSI!A1591</f>
        <v>44629</v>
      </c>
      <c r="B1591" s="2">
        <f>RSI!B1591</f>
        <v>1.7682</v>
      </c>
      <c r="C1591" s="2">
        <f>RSI!I1591</f>
        <v>42.33277220849093</v>
      </c>
      <c r="D1591" s="2">
        <f>MACD!E1591</f>
        <v>5.3439138295245936E-3</v>
      </c>
      <c r="E1591" s="2">
        <f>MACD!F1591</f>
        <v>4.6281721677486776E-3</v>
      </c>
      <c r="F1591" s="2">
        <f>'Moving Avg'!D1591</f>
        <v>1.7806799999999998</v>
      </c>
      <c r="G1591" s="2">
        <f>'Moving Avg'!F1591</f>
        <v>1.7830199999999998</v>
      </c>
      <c r="H1591" s="2">
        <f>'Moving Avg'!G1591</f>
        <v>1.7719020000000001</v>
      </c>
      <c r="I1591" s="2">
        <f>'Moving Avg'!H1591</f>
        <v>1.5679389999999975</v>
      </c>
      <c r="J1591" s="5" t="str">
        <f>OBV!F1591</f>
        <v>BEARISH</v>
      </c>
      <c r="K1591" s="5" t="str">
        <f>OBV!G1591</f>
        <v>NEUTRAL</v>
      </c>
      <c r="L1591" s="5" t="str">
        <f>OBV!H1591</f>
        <v>CONFIRMED BEARISH</v>
      </c>
    </row>
    <row r="1592" spans="1:12" ht="13.5" x14ac:dyDescent="0.25">
      <c r="A1592" s="3">
        <f>RSI!A1592</f>
        <v>44630</v>
      </c>
      <c r="B1592" s="2">
        <f>RSI!B1592</f>
        <v>1.7682</v>
      </c>
      <c r="C1592" s="2">
        <f>RSI!I1592</f>
        <v>42.33277220849093</v>
      </c>
      <c r="D1592" s="2">
        <f>MACD!E1592</f>
        <v>6.2098927991605102E-3</v>
      </c>
      <c r="E1592" s="2">
        <f>MACD!F1592</f>
        <v>4.9445162940310438E-3</v>
      </c>
      <c r="F1592" s="2">
        <f>'Moving Avg'!D1592</f>
        <v>1.77756</v>
      </c>
      <c r="G1592" s="2">
        <f>'Moving Avg'!F1592</f>
        <v>1.7822399999999998</v>
      </c>
      <c r="H1592" s="2">
        <f>'Moving Avg'!G1592</f>
        <v>1.7700260000000001</v>
      </c>
      <c r="I1592" s="2">
        <f>'Moving Avg'!H1592</f>
        <v>1.5692899999999972</v>
      </c>
      <c r="J1592" s="5" t="str">
        <f>OBV!F1592</f>
        <v>BEARISH</v>
      </c>
      <c r="K1592" s="5" t="str">
        <f>OBV!G1592</f>
        <v>NEUTRAL</v>
      </c>
      <c r="L1592" s="5" t="str">
        <f>OBV!H1592</f>
        <v>CONFIRMED BEARISH</v>
      </c>
    </row>
    <row r="1593" spans="1:12" ht="13.5" x14ac:dyDescent="0.25">
      <c r="A1593" s="3">
        <f>RSI!A1593</f>
        <v>44631</v>
      </c>
      <c r="B1593" s="2">
        <f>RSI!B1593</f>
        <v>1.7682</v>
      </c>
      <c r="C1593" s="2">
        <f>RSI!I1593</f>
        <v>42.33277220849093</v>
      </c>
      <c r="D1593" s="2">
        <f>MACD!E1593</f>
        <v>6.9953761195400421E-3</v>
      </c>
      <c r="E1593" s="2">
        <f>MACD!F1593</f>
        <v>5.3546882591328435E-3</v>
      </c>
      <c r="F1593" s="2">
        <f>'Moving Avg'!D1593</f>
        <v>1.7744399999999998</v>
      </c>
      <c r="G1593" s="2">
        <f>'Moving Avg'!F1593</f>
        <v>1.7814599999999996</v>
      </c>
      <c r="H1593" s="2">
        <f>'Moving Avg'!G1593</f>
        <v>1.7681499999999997</v>
      </c>
      <c r="I1593" s="2">
        <f>'Moving Avg'!H1593</f>
        <v>1.5708624999999969</v>
      </c>
      <c r="J1593" s="5" t="str">
        <f>OBV!F1593</f>
        <v>BEARISH</v>
      </c>
      <c r="K1593" s="5" t="str">
        <f>OBV!G1593</f>
        <v>NEUTRAL</v>
      </c>
      <c r="L1593" s="5" t="str">
        <f>OBV!H1593</f>
        <v>CONFIRMED BEARISH</v>
      </c>
    </row>
    <row r="1594" spans="1:12" ht="13.5" x14ac:dyDescent="0.25">
      <c r="A1594" s="3">
        <f>RSI!A1594</f>
        <v>44634</v>
      </c>
      <c r="B1594" s="2">
        <f>RSI!B1594</f>
        <v>1.7682</v>
      </c>
      <c r="C1594" s="2">
        <f>RSI!I1594</f>
        <v>42.33277220849093</v>
      </c>
      <c r="D1594" s="2">
        <f>MACD!E1594</f>
        <v>7.7088416711816876E-3</v>
      </c>
      <c r="E1594" s="2">
        <f>MACD!F1594</f>
        <v>5.825518941542613E-3</v>
      </c>
      <c r="F1594" s="2">
        <f>'Moving Avg'!D1594</f>
        <v>1.77132</v>
      </c>
      <c r="G1594" s="2">
        <f>'Moving Avg'!F1594</f>
        <v>1.7806799999999996</v>
      </c>
      <c r="H1594" s="2">
        <f>'Moving Avg'!G1594</f>
        <v>1.7678379999999996</v>
      </c>
      <c r="I1594" s="2">
        <f>'Moving Avg'!H1594</f>
        <v>1.5721394999999965</v>
      </c>
      <c r="J1594" s="5" t="str">
        <f>OBV!F1594</f>
        <v>BEARISH</v>
      </c>
      <c r="K1594" s="5" t="str">
        <f>OBV!G1594</f>
        <v>NEUTRAL</v>
      </c>
      <c r="L1594" s="5" t="str">
        <f>OBV!H1594</f>
        <v>CONFIRMED BEARISH</v>
      </c>
    </row>
    <row r="1595" spans="1:12" ht="13.5" x14ac:dyDescent="0.25">
      <c r="A1595" s="3">
        <f>RSI!A1595</f>
        <v>44635</v>
      </c>
      <c r="B1595" s="2">
        <f>RSI!B1595</f>
        <v>1.7682</v>
      </c>
      <c r="C1595" s="2">
        <f>RSI!I1595</f>
        <v>42.33277220849093</v>
      </c>
      <c r="D1595" s="2">
        <f>MACD!E1595</f>
        <v>8.3577523834799106E-3</v>
      </c>
      <c r="E1595" s="2">
        <f>MACD!F1595</f>
        <v>6.3319656299300727E-3</v>
      </c>
      <c r="F1595" s="2">
        <f>'Moving Avg'!D1595</f>
        <v>1.7681999999999998</v>
      </c>
      <c r="G1595" s="2">
        <f>'Moving Avg'!F1595</f>
        <v>1.7798999999999996</v>
      </c>
      <c r="H1595" s="2">
        <f>'Moving Avg'!G1595</f>
        <v>1.7675259999999993</v>
      </c>
      <c r="I1595" s="2">
        <f>'Moving Avg'!H1595</f>
        <v>1.5736379999999963</v>
      </c>
      <c r="J1595" s="5" t="str">
        <f>OBV!F1595</f>
        <v>BEARISH</v>
      </c>
      <c r="K1595" s="5" t="str">
        <f>OBV!G1595</f>
        <v>NEUTRAL</v>
      </c>
      <c r="L1595" s="5" t="str">
        <f>OBV!H1595</f>
        <v>CONFIRMED BEARISH</v>
      </c>
    </row>
    <row r="1596" spans="1:12" ht="13.5" x14ac:dyDescent="0.25">
      <c r="A1596" s="3">
        <f>RSI!A1596</f>
        <v>44636</v>
      </c>
      <c r="B1596" s="2">
        <f>RSI!B1596</f>
        <v>1.7682</v>
      </c>
      <c r="C1596" s="2">
        <f>RSI!I1596</f>
        <v>42.33277220849093</v>
      </c>
      <c r="D1596" s="2">
        <f>MACD!E1596</f>
        <v>8.9486909485743116E-3</v>
      </c>
      <c r="E1596" s="2">
        <f>MACD!F1596</f>
        <v>6.855310693658921E-3</v>
      </c>
      <c r="F1596" s="2">
        <f>'Moving Avg'!D1596</f>
        <v>1.7681999999999998</v>
      </c>
      <c r="G1596" s="2">
        <f>'Moving Avg'!F1596</f>
        <v>1.7791199999999996</v>
      </c>
      <c r="H1596" s="2">
        <f>'Moving Avg'!G1596</f>
        <v>1.767213999999999</v>
      </c>
      <c r="I1596" s="2">
        <f>'Moving Avg'!H1596</f>
        <v>1.5751364999999959</v>
      </c>
      <c r="J1596" s="5" t="str">
        <f>OBV!F1596</f>
        <v>NEUTRAL</v>
      </c>
      <c r="K1596" s="5" t="str">
        <f>OBV!G1596</f>
        <v>NEUTRAL</v>
      </c>
      <c r="L1596" s="5" t="str">
        <f>OBV!H1596</f>
        <v>NEUTRAL</v>
      </c>
    </row>
    <row r="1597" spans="1:12" ht="13.5" x14ac:dyDescent="0.25">
      <c r="A1597" s="3">
        <f>RSI!A1597</f>
        <v>44637</v>
      </c>
      <c r="B1597" s="2">
        <f>RSI!B1597</f>
        <v>1.7682</v>
      </c>
      <c r="C1597" s="2">
        <f>RSI!I1597</f>
        <v>42.33277220849093</v>
      </c>
      <c r="D1597" s="2">
        <f>MACD!E1597</f>
        <v>9.4874753975959791E-3</v>
      </c>
      <c r="E1597" s="2">
        <f>MACD!F1597</f>
        <v>7.3817436344463328E-3</v>
      </c>
      <c r="F1597" s="2">
        <f>'Moving Avg'!D1597</f>
        <v>1.7681999999999998</v>
      </c>
      <c r="G1597" s="2">
        <f>'Moving Avg'!F1597</f>
        <v>1.7783399999999996</v>
      </c>
      <c r="H1597" s="2">
        <f>'Moving Avg'!G1597</f>
        <v>1.7684659999999988</v>
      </c>
      <c r="I1597" s="2">
        <f>'Moving Avg'!H1597</f>
        <v>1.5768194999999958</v>
      </c>
      <c r="J1597" s="5" t="str">
        <f>OBV!F1597</f>
        <v>NEUTRAL</v>
      </c>
      <c r="K1597" s="5" t="str">
        <f>OBV!G1597</f>
        <v>NEUTRAL</v>
      </c>
      <c r="L1597" s="5" t="str">
        <f>OBV!H1597</f>
        <v>NEUTRAL</v>
      </c>
    </row>
    <row r="1598" spans="1:12" ht="13.5" x14ac:dyDescent="0.25">
      <c r="A1598" s="3">
        <f>RSI!A1598</f>
        <v>44638</v>
      </c>
      <c r="B1598" s="2">
        <f>RSI!B1598</f>
        <v>1.7682</v>
      </c>
      <c r="C1598" s="2">
        <f>RSI!I1598</f>
        <v>42.33277220849093</v>
      </c>
      <c r="D1598" s="2">
        <f>MACD!E1598</f>
        <v>9.9792583659452649E-3</v>
      </c>
      <c r="E1598" s="2">
        <f>MACD!F1598</f>
        <v>7.9012465807461185E-3</v>
      </c>
      <c r="F1598" s="2">
        <f>'Moving Avg'!D1598</f>
        <v>1.7681999999999998</v>
      </c>
      <c r="G1598" s="2">
        <f>'Moving Avg'!F1598</f>
        <v>1.7775599999999998</v>
      </c>
      <c r="H1598" s="2">
        <f>'Moving Avg'!G1598</f>
        <v>1.7698759999999987</v>
      </c>
      <c r="I1598" s="2">
        <f>'Moving Avg'!H1598</f>
        <v>1.5785394999999958</v>
      </c>
      <c r="J1598" s="5" t="str">
        <f>OBV!F1598</f>
        <v>NEUTRAL</v>
      </c>
      <c r="K1598" s="5" t="str">
        <f>OBV!G1598</f>
        <v>NEUTRAL</v>
      </c>
      <c r="L1598" s="5" t="str">
        <f>OBV!H1598</f>
        <v>NEUTRAL</v>
      </c>
    </row>
    <row r="1599" spans="1:12" ht="13.5" x14ac:dyDescent="0.25">
      <c r="A1599" s="3">
        <f>RSI!A1599</f>
        <v>44641</v>
      </c>
      <c r="B1599" s="2">
        <f>RSI!B1599</f>
        <v>1.7682</v>
      </c>
      <c r="C1599" s="2">
        <f>RSI!I1599</f>
        <v>42.33277220849093</v>
      </c>
      <c r="D1599" s="2">
        <f>MACD!E1599</f>
        <v>1.042861244808857E-2</v>
      </c>
      <c r="E1599" s="2">
        <f>MACD!F1599</f>
        <v>8.4067197542146092E-3</v>
      </c>
      <c r="F1599" s="2">
        <f>'Moving Avg'!D1599</f>
        <v>1.7681999999999998</v>
      </c>
      <c r="G1599" s="2">
        <f>'Moving Avg'!F1599</f>
        <v>1.7767799999999998</v>
      </c>
      <c r="H1599" s="2">
        <f>'Moving Avg'!G1599</f>
        <v>1.7712859999999984</v>
      </c>
      <c r="I1599" s="2">
        <f>'Moving Avg'!H1599</f>
        <v>1.5802594999999955</v>
      </c>
      <c r="J1599" s="5" t="str">
        <f>OBV!F1599</f>
        <v>NEUTRAL</v>
      </c>
      <c r="K1599" s="5" t="str">
        <f>OBV!G1599</f>
        <v>NEUTRAL</v>
      </c>
      <c r="L1599" s="5" t="str">
        <f>OBV!H1599</f>
        <v>NEUTRAL</v>
      </c>
    </row>
    <row r="1600" spans="1:12" ht="13.5" x14ac:dyDescent="0.25">
      <c r="A1600" s="3">
        <f>RSI!A1600</f>
        <v>44642</v>
      </c>
      <c r="B1600" s="2">
        <f>RSI!B1600</f>
        <v>1.7682</v>
      </c>
      <c r="C1600" s="2">
        <f>RSI!I1600</f>
        <v>42.33277220849093</v>
      </c>
      <c r="D1600" s="2">
        <f>MACD!E1600</f>
        <v>1.0839603681128462E-2</v>
      </c>
      <c r="E1600" s="2">
        <f>MACD!F1600</f>
        <v>8.8932965395973791E-3</v>
      </c>
      <c r="F1600" s="2">
        <f>'Moving Avg'!D1600</f>
        <v>1.7681999999999998</v>
      </c>
      <c r="G1600" s="2">
        <f>'Moving Avg'!F1600</f>
        <v>1.7759999999999998</v>
      </c>
      <c r="H1600" s="2">
        <f>'Moving Avg'!G1600</f>
        <v>1.7726959999999983</v>
      </c>
      <c r="I1600" s="2">
        <f>'Moving Avg'!H1600</f>
        <v>1.5819794999999954</v>
      </c>
      <c r="J1600" s="5" t="str">
        <f>OBV!F1600</f>
        <v>NEUTRAL</v>
      </c>
      <c r="K1600" s="5" t="str">
        <f>OBV!G1600</f>
        <v>NEUTRAL</v>
      </c>
      <c r="L1600" s="5" t="str">
        <f>OBV!H1600</f>
        <v>NEUTRAL</v>
      </c>
    </row>
    <row r="1601" spans="1:12" ht="13.5" x14ac:dyDescent="0.25">
      <c r="A1601" s="3">
        <f>RSI!A1601</f>
        <v>44643</v>
      </c>
      <c r="B1601" s="2">
        <f>RSI!B1601</f>
        <v>1.7682</v>
      </c>
      <c r="C1601" s="2">
        <f>RSI!I1601</f>
        <v>42.33277220849093</v>
      </c>
      <c r="D1601" s="2">
        <f>MACD!E1601</f>
        <v>8.8158548901355882E-3</v>
      </c>
      <c r="E1601" s="2">
        <f>MACD!F1601</f>
        <v>8.8778082097050216E-3</v>
      </c>
      <c r="F1601" s="2">
        <f>'Moving Avg'!D1601</f>
        <v>1.7681999999999998</v>
      </c>
      <c r="G1601" s="2">
        <f>'Moving Avg'!F1601</f>
        <v>1.7752199999999998</v>
      </c>
      <c r="H1601" s="2">
        <f>'Moving Avg'!G1601</f>
        <v>1.7741059999999982</v>
      </c>
      <c r="I1601" s="2">
        <f>'Moving Avg'!H1601</f>
        <v>1.5834044999999952</v>
      </c>
      <c r="J1601" s="5" t="str">
        <f>OBV!F1601</f>
        <v>NEUTRAL</v>
      </c>
      <c r="K1601" s="5" t="str">
        <f>OBV!G1601</f>
        <v>NEUTRAL</v>
      </c>
      <c r="L1601" s="5" t="str">
        <f>OBV!H1601</f>
        <v>NEUTRAL</v>
      </c>
    </row>
    <row r="1602" spans="1:12" ht="13.5" x14ac:dyDescent="0.25">
      <c r="A1602" s="3">
        <f>RSI!A1602</f>
        <v>44644</v>
      </c>
      <c r="B1602" s="2">
        <f>RSI!B1602</f>
        <v>1.7682</v>
      </c>
      <c r="C1602" s="2">
        <f>RSI!I1602</f>
        <v>42.33277220849093</v>
      </c>
      <c r="D1602" s="2">
        <f>MACD!E1602</f>
        <v>7.1298311377605561E-3</v>
      </c>
      <c r="E1602" s="2">
        <f>MACD!F1602</f>
        <v>8.5282127953161292E-3</v>
      </c>
      <c r="F1602" s="2">
        <f>'Moving Avg'!D1602</f>
        <v>1.7681999999999998</v>
      </c>
      <c r="G1602" s="2">
        <f>'Moving Avg'!F1602</f>
        <v>1.7744399999999998</v>
      </c>
      <c r="H1602" s="2">
        <f>'Moving Avg'!G1602</f>
        <v>1.7744199999999981</v>
      </c>
      <c r="I1602" s="2">
        <f>'Moving Avg'!H1602</f>
        <v>1.584865999999995</v>
      </c>
      <c r="J1602" s="5" t="str">
        <f>OBV!F1602</f>
        <v>NEUTRAL</v>
      </c>
      <c r="K1602" s="5" t="str">
        <f>OBV!G1602</f>
        <v>NEUTRAL</v>
      </c>
      <c r="L1602" s="5" t="str">
        <f>OBV!H1602</f>
        <v>NEUTRAL</v>
      </c>
    </row>
    <row r="1603" spans="1:12" ht="13.5" x14ac:dyDescent="0.25">
      <c r="A1603" s="3">
        <f>RSI!A1603</f>
        <v>44645</v>
      </c>
      <c r="B1603" s="2">
        <f>RSI!B1603</f>
        <v>1.7682</v>
      </c>
      <c r="C1603" s="2">
        <f>RSI!I1603</f>
        <v>42.33277220849093</v>
      </c>
      <c r="D1603" s="2">
        <f>MACD!E1603</f>
        <v>5.7276207205123608E-3</v>
      </c>
      <c r="E1603" s="2">
        <f>MACD!F1603</f>
        <v>7.9680943803553759E-3</v>
      </c>
      <c r="F1603" s="2">
        <f>'Moving Avg'!D1603</f>
        <v>1.7681999999999998</v>
      </c>
      <c r="G1603" s="2">
        <f>'Moving Avg'!F1603</f>
        <v>1.77366</v>
      </c>
      <c r="H1603" s="2">
        <f>'Moving Avg'!G1603</f>
        <v>1.774733999999998</v>
      </c>
      <c r="I1603" s="2">
        <f>'Moving Avg'!H1603</f>
        <v>1.5863274999999948</v>
      </c>
      <c r="J1603" s="5" t="str">
        <f>OBV!F1603</f>
        <v>NEUTRAL</v>
      </c>
      <c r="K1603" s="5" t="str">
        <f>OBV!G1603</f>
        <v>NEUTRAL</v>
      </c>
      <c r="L1603" s="5" t="str">
        <f>OBV!H1603</f>
        <v>NEUTRAL</v>
      </c>
    </row>
    <row r="1604" spans="1:12" ht="13.5" x14ac:dyDescent="0.25">
      <c r="A1604" s="3">
        <f>RSI!A1604</f>
        <v>44648</v>
      </c>
      <c r="B1604" s="2">
        <f>RSI!B1604</f>
        <v>1.7682</v>
      </c>
      <c r="C1604" s="2">
        <f>RSI!I1604</f>
        <v>42.33277220849093</v>
      </c>
      <c r="D1604" s="2">
        <f>MACD!E1604</f>
        <v>4.5637507842577474E-3</v>
      </c>
      <c r="E1604" s="2">
        <f>MACD!F1604</f>
        <v>7.2872256611358505E-3</v>
      </c>
      <c r="F1604" s="2">
        <f>'Moving Avg'!D1604</f>
        <v>1.7681999999999998</v>
      </c>
      <c r="G1604" s="2">
        <f>'Moving Avg'!F1604</f>
        <v>1.77288</v>
      </c>
      <c r="H1604" s="2">
        <f>'Moving Avg'!G1604</f>
        <v>1.775047999999998</v>
      </c>
      <c r="I1604" s="2">
        <f>'Moving Avg'!H1604</f>
        <v>1.5877889999999948</v>
      </c>
      <c r="J1604" s="5" t="str">
        <f>OBV!F1604</f>
        <v>NEUTRAL</v>
      </c>
      <c r="K1604" s="5" t="str">
        <f>OBV!G1604</f>
        <v>NEUTRAL</v>
      </c>
      <c r="L1604" s="5" t="str">
        <f>OBV!H1604</f>
        <v>NEUTRAL</v>
      </c>
    </row>
    <row r="1605" spans="1:12" ht="13.5" x14ac:dyDescent="0.25">
      <c r="A1605" s="3">
        <f>RSI!A1605</f>
        <v>44649</v>
      </c>
      <c r="B1605" s="2">
        <f>RSI!B1605</f>
        <v>1.7682</v>
      </c>
      <c r="C1605" s="2">
        <f>RSI!I1605</f>
        <v>42.33277220849093</v>
      </c>
      <c r="D1605" s="2">
        <f>MACD!E1605</f>
        <v>3.5998783181407923E-3</v>
      </c>
      <c r="E1605" s="2">
        <f>MACD!F1605</f>
        <v>6.5497561925368392E-3</v>
      </c>
      <c r="F1605" s="2">
        <f>'Moving Avg'!D1605</f>
        <v>1.7681999999999998</v>
      </c>
      <c r="G1605" s="2">
        <f>'Moving Avg'!F1605</f>
        <v>1.7721</v>
      </c>
      <c r="H1605" s="2">
        <f>'Moving Avg'!G1605</f>
        <v>1.7753619999999979</v>
      </c>
      <c r="I1605" s="2">
        <f>'Moving Avg'!H1605</f>
        <v>1.5892504999999948</v>
      </c>
      <c r="J1605" s="5" t="str">
        <f>OBV!F1605</f>
        <v>NEUTRAL</v>
      </c>
      <c r="K1605" s="5" t="str">
        <f>OBV!G1605</f>
        <v>NEUTRAL</v>
      </c>
      <c r="L1605" s="5" t="str">
        <f>OBV!H1605</f>
        <v>NEUTRAL</v>
      </c>
    </row>
    <row r="1606" spans="1:12" ht="13.5" x14ac:dyDescent="0.25">
      <c r="A1606" s="3">
        <f>RSI!A1606</f>
        <v>44650</v>
      </c>
      <c r="B1606" s="2">
        <f>RSI!B1606</f>
        <v>1.7682</v>
      </c>
      <c r="C1606" s="2">
        <f>RSI!I1606</f>
        <v>42.33277220849093</v>
      </c>
      <c r="D1606" s="2">
        <f>MACD!E1606</f>
        <v>2.8036833282412132E-3</v>
      </c>
      <c r="E1606" s="2">
        <f>MACD!F1606</f>
        <v>5.8005416196777139E-3</v>
      </c>
      <c r="F1606" s="2">
        <f>'Moving Avg'!D1606</f>
        <v>1.7681999999999998</v>
      </c>
      <c r="G1606" s="2">
        <f>'Moving Avg'!F1606</f>
        <v>1.77132</v>
      </c>
      <c r="H1606" s="2">
        <f>'Moving Avg'!G1606</f>
        <v>1.7756759999999978</v>
      </c>
      <c r="I1606" s="2">
        <f>'Moving Avg'!H1606</f>
        <v>1.590711999999995</v>
      </c>
      <c r="J1606" s="5" t="str">
        <f>OBV!F1606</f>
        <v>NEUTRAL</v>
      </c>
      <c r="K1606" s="5" t="str">
        <f>OBV!G1606</f>
        <v>NEUTRAL</v>
      </c>
      <c r="L1606" s="5" t="str">
        <f>OBV!H1606</f>
        <v>NEUTRAL</v>
      </c>
    </row>
    <row r="1607" spans="1:12" ht="13.5" x14ac:dyDescent="0.25">
      <c r="A1607" s="3">
        <f>RSI!A1607</f>
        <v>44651</v>
      </c>
      <c r="B1607" s="2">
        <f>RSI!B1607</f>
        <v>1.7682</v>
      </c>
      <c r="C1607" s="2">
        <f>RSI!I1607</f>
        <v>42.33277220849093</v>
      </c>
      <c r="D1607" s="2">
        <f>MACD!E1607</f>
        <v>2.1479330275708808E-3</v>
      </c>
      <c r="E1607" s="2">
        <f>MACD!F1607</f>
        <v>5.0700199012563476E-3</v>
      </c>
      <c r="F1607" s="2">
        <f>'Moving Avg'!D1607</f>
        <v>1.7681999999999998</v>
      </c>
      <c r="G1607" s="2">
        <f>'Moving Avg'!F1607</f>
        <v>1.77054</v>
      </c>
      <c r="H1607" s="2">
        <f>'Moving Avg'!G1607</f>
        <v>1.7759899999999975</v>
      </c>
      <c r="I1607" s="2">
        <f>'Moving Avg'!H1607</f>
        <v>1.5923579999999951</v>
      </c>
      <c r="J1607" s="5" t="str">
        <f>OBV!F1607</f>
        <v>NEUTRAL</v>
      </c>
      <c r="K1607" s="5" t="str">
        <f>OBV!G1607</f>
        <v>NEUTRAL</v>
      </c>
      <c r="L1607" s="5" t="str">
        <f>OBV!H1607</f>
        <v>NEUTRAL</v>
      </c>
    </row>
    <row r="1608" spans="1:12" ht="13.5" x14ac:dyDescent="0.25">
      <c r="A1608" s="3">
        <f>RSI!A1608</f>
        <v>44652</v>
      </c>
      <c r="B1608" s="2">
        <f>RSI!B1608</f>
        <v>1.7682</v>
      </c>
      <c r="C1608" s="2">
        <f>RSI!I1608</f>
        <v>42.33277220849093</v>
      </c>
      <c r="D1608" s="2">
        <f>MACD!E1608</f>
        <v>1.6096906777285369E-3</v>
      </c>
      <c r="E1608" s="2">
        <f>MACD!F1608</f>
        <v>4.3779540565507856E-3</v>
      </c>
      <c r="F1608" s="2">
        <f>'Moving Avg'!D1608</f>
        <v>1.7681999999999998</v>
      </c>
      <c r="G1608" s="2">
        <f>'Moving Avg'!F1608</f>
        <v>1.7697600000000002</v>
      </c>
      <c r="H1608" s="2">
        <f>'Moving Avg'!G1608</f>
        <v>1.7763039999999979</v>
      </c>
      <c r="I1608" s="2">
        <f>'Moving Avg'!H1608</f>
        <v>1.5938564999999949</v>
      </c>
      <c r="J1608" s="5" t="str">
        <f>OBV!F1608</f>
        <v>NEUTRAL</v>
      </c>
      <c r="K1608" s="5" t="str">
        <f>OBV!G1608</f>
        <v>NEUTRAL</v>
      </c>
      <c r="L1608" s="5" t="str">
        <f>OBV!H1608</f>
        <v>NEUTRAL</v>
      </c>
    </row>
    <row r="1609" spans="1:12" ht="13.5" x14ac:dyDescent="0.25">
      <c r="A1609" s="3">
        <f>RSI!A1609</f>
        <v>44655</v>
      </c>
      <c r="B1609" s="2">
        <f>RSI!B1609</f>
        <v>1.7682</v>
      </c>
      <c r="C1609" s="2">
        <f>RSI!I1609</f>
        <v>42.33277220849093</v>
      </c>
      <c r="D1609" s="2">
        <f>MACD!E1609</f>
        <v>1.1696467776785013E-3</v>
      </c>
      <c r="E1609" s="2">
        <f>MACD!F1609</f>
        <v>3.7362926007763289E-3</v>
      </c>
      <c r="F1609" s="2">
        <f>'Moving Avg'!D1609</f>
        <v>1.7681999999999998</v>
      </c>
      <c r="G1609" s="2">
        <f>'Moving Avg'!F1609</f>
        <v>1.7689800000000002</v>
      </c>
      <c r="H1609" s="2">
        <f>'Moving Avg'!G1609</f>
        <v>1.7766179999999978</v>
      </c>
      <c r="I1609" s="2">
        <f>'Moving Avg'!H1609</f>
        <v>1.595354999999995</v>
      </c>
      <c r="J1609" s="5" t="str">
        <f>OBV!F1609</f>
        <v>NEUTRAL</v>
      </c>
      <c r="K1609" s="5" t="str">
        <f>OBV!G1609</f>
        <v>NEUTRAL</v>
      </c>
      <c r="L1609" s="5" t="str">
        <f>OBV!H1609</f>
        <v>NEUTRAL</v>
      </c>
    </row>
    <row r="1610" spans="1:12" ht="13.5" x14ac:dyDescent="0.25">
      <c r="A1610" s="3">
        <f>RSI!A1610</f>
        <v>44656</v>
      </c>
      <c r="B1610" s="2">
        <f>RSI!B1610</f>
        <v>1.7682</v>
      </c>
      <c r="C1610" s="2">
        <f>RSI!I1610</f>
        <v>42.33277220849093</v>
      </c>
      <c r="D1610" s="2">
        <f>MACD!E1610</f>
        <v>8.1155373031527311E-4</v>
      </c>
      <c r="E1610" s="2">
        <f>MACD!F1610</f>
        <v>3.1513448266841182E-3</v>
      </c>
      <c r="F1610" s="2">
        <f>'Moving Avg'!D1610</f>
        <v>1.7681999999999998</v>
      </c>
      <c r="G1610" s="2">
        <f>'Moving Avg'!F1610</f>
        <v>1.7681999999999998</v>
      </c>
      <c r="H1610" s="2">
        <f>'Moving Avg'!G1610</f>
        <v>1.776931999999998</v>
      </c>
      <c r="I1610" s="2">
        <f>'Moving Avg'!H1610</f>
        <v>1.5968164999999954</v>
      </c>
      <c r="J1610" s="5" t="str">
        <f>OBV!F1610</f>
        <v>NEUTRAL</v>
      </c>
      <c r="K1610" s="5" t="str">
        <f>OBV!G1610</f>
        <v>NEUTRAL</v>
      </c>
      <c r="L1610" s="5" t="str">
        <f>OBV!H1610</f>
        <v>NEUTRAL</v>
      </c>
    </row>
    <row r="1611" spans="1:12" ht="13.5" x14ac:dyDescent="0.25">
      <c r="A1611" s="3">
        <f>RSI!A1611</f>
        <v>44657</v>
      </c>
      <c r="B1611" s="2">
        <f>RSI!B1611</f>
        <v>1.7682</v>
      </c>
      <c r="C1611" s="2">
        <f>RSI!I1611</f>
        <v>42.33277220849093</v>
      </c>
      <c r="D1611" s="2">
        <f>MACD!E1611</f>
        <v>5.2174802391591335E-4</v>
      </c>
      <c r="E1611" s="2">
        <f>MACD!F1611</f>
        <v>2.6254254661304778E-3</v>
      </c>
      <c r="F1611" s="2">
        <f>'Moving Avg'!D1611</f>
        <v>1.7681999999999998</v>
      </c>
      <c r="G1611" s="2">
        <f>'Moving Avg'!F1611</f>
        <v>1.7681999999999998</v>
      </c>
      <c r="H1611" s="2">
        <f>'Moving Avg'!G1611</f>
        <v>1.7764639999999978</v>
      </c>
      <c r="I1611" s="2">
        <f>'Moving Avg'!H1611</f>
        <v>1.5982779999999954</v>
      </c>
      <c r="J1611" s="5" t="str">
        <f>OBV!F1611</f>
        <v>NEUTRAL</v>
      </c>
      <c r="K1611" s="5" t="str">
        <f>OBV!G1611</f>
        <v>NEUTRAL</v>
      </c>
      <c r="L1611" s="5" t="str">
        <f>OBV!H1611</f>
        <v>NEUTRAL</v>
      </c>
    </row>
    <row r="1612" spans="1:12" ht="13.5" x14ac:dyDescent="0.25">
      <c r="A1612" s="3">
        <f>RSI!A1612</f>
        <v>44658</v>
      </c>
      <c r="B1612" s="2">
        <f>RSI!B1612</f>
        <v>1.7682</v>
      </c>
      <c r="C1612" s="2">
        <f>RSI!I1612</f>
        <v>42.33277220849093</v>
      </c>
      <c r="D1612" s="2">
        <f>MACD!E1612</f>
        <v>2.8874642461262923E-4</v>
      </c>
      <c r="E1612" s="2">
        <f>MACD!F1612</f>
        <v>2.1580896578269082E-3</v>
      </c>
      <c r="F1612" s="2">
        <f>'Moving Avg'!D1612</f>
        <v>1.7681999999999998</v>
      </c>
      <c r="G1612" s="2">
        <f>'Moving Avg'!F1612</f>
        <v>1.7681999999999998</v>
      </c>
      <c r="H1612" s="2">
        <f>'Moving Avg'!G1612</f>
        <v>1.7759959999999979</v>
      </c>
      <c r="I1612" s="2">
        <f>'Moving Avg'!H1612</f>
        <v>1.5997394999999954</v>
      </c>
      <c r="J1612" s="5" t="str">
        <f>OBV!F1612</f>
        <v>NEUTRAL</v>
      </c>
      <c r="K1612" s="5" t="str">
        <f>OBV!G1612</f>
        <v>NEUTRAL</v>
      </c>
      <c r="L1612" s="5" t="str">
        <f>OBV!H1612</f>
        <v>NEUTRAL</v>
      </c>
    </row>
    <row r="1613" spans="1:12" ht="13.5" x14ac:dyDescent="0.25">
      <c r="A1613" s="3">
        <f>RSI!A1613</f>
        <v>44659</v>
      </c>
      <c r="B1613" s="2">
        <f>RSI!B1613</f>
        <v>1.7682</v>
      </c>
      <c r="C1613" s="2">
        <f>RSI!I1613</f>
        <v>42.33277220849093</v>
      </c>
      <c r="D1613" s="2">
        <f>MACD!E1613</f>
        <v>1.0290475650198694E-4</v>
      </c>
      <c r="E1613" s="2">
        <f>MACD!F1613</f>
        <v>1.7470526775619241E-3</v>
      </c>
      <c r="F1613" s="2">
        <f>'Moving Avg'!D1613</f>
        <v>1.7681999999999998</v>
      </c>
      <c r="G1613" s="2">
        <f>'Moving Avg'!F1613</f>
        <v>1.7681999999999998</v>
      </c>
      <c r="H1613" s="2">
        <f>'Moving Avg'!G1613</f>
        <v>1.7756839999999976</v>
      </c>
      <c r="I1613" s="2">
        <f>'Moving Avg'!H1613</f>
        <v>1.6014224999999955</v>
      </c>
      <c r="J1613" s="5" t="str">
        <f>OBV!F1613</f>
        <v>NEUTRAL</v>
      </c>
      <c r="K1613" s="5" t="str">
        <f>OBV!G1613</f>
        <v>NEUTRAL</v>
      </c>
      <c r="L1613" s="5" t="str">
        <f>OBV!H1613</f>
        <v>NEUTRAL</v>
      </c>
    </row>
    <row r="1614" spans="1:12" ht="13.5" x14ac:dyDescent="0.25">
      <c r="A1614" s="3">
        <f>RSI!A1614</f>
        <v>44662</v>
      </c>
      <c r="B1614" s="2">
        <f>RSI!B1614</f>
        <v>1.7682</v>
      </c>
      <c r="C1614" s="2">
        <f>RSI!I1614</f>
        <v>42.33277220849093</v>
      </c>
      <c r="D1614" s="2">
        <f>MACD!E1614</f>
        <v>-4.3870393801270779E-5</v>
      </c>
      <c r="E1614" s="2">
        <f>MACD!F1614</f>
        <v>1.3888680632892852E-3</v>
      </c>
      <c r="F1614" s="2">
        <f>'Moving Avg'!D1614</f>
        <v>1.7681999999999998</v>
      </c>
      <c r="G1614" s="2">
        <f>'Moving Avg'!F1614</f>
        <v>1.7681999999999998</v>
      </c>
      <c r="H1614" s="2">
        <f>'Moving Avg'!G1614</f>
        <v>1.776623999999998</v>
      </c>
      <c r="I1614" s="2">
        <f>'Moving Avg'!H1614</f>
        <v>1.6031054999999959</v>
      </c>
      <c r="J1614" s="5" t="str">
        <f>OBV!F1614</f>
        <v>NEUTRAL</v>
      </c>
      <c r="K1614" s="5" t="str">
        <f>OBV!G1614</f>
        <v>NEUTRAL</v>
      </c>
      <c r="L1614" s="5" t="str">
        <f>OBV!H1614</f>
        <v>NEUTRAL</v>
      </c>
    </row>
    <row r="1615" spans="1:12" ht="13.5" x14ac:dyDescent="0.25">
      <c r="A1615" s="3">
        <f>RSI!A1615</f>
        <v>44663</v>
      </c>
      <c r="B1615" s="2">
        <f>RSI!B1615</f>
        <v>1.7682</v>
      </c>
      <c r="C1615" s="2">
        <f>RSI!I1615</f>
        <v>42.332772208490923</v>
      </c>
      <c r="D1615" s="2">
        <f>MACD!E1615</f>
        <v>-1.583652221721632E-4</v>
      </c>
      <c r="E1615" s="2">
        <f>MACD!F1615</f>
        <v>1.0794214061969956E-3</v>
      </c>
      <c r="F1615" s="2">
        <f>'Moving Avg'!D1615</f>
        <v>1.7681999999999998</v>
      </c>
      <c r="G1615" s="2">
        <f>'Moving Avg'!F1615</f>
        <v>1.7681999999999998</v>
      </c>
      <c r="H1615" s="2">
        <f>'Moving Avg'!G1615</f>
        <v>1.7761559999999976</v>
      </c>
      <c r="I1615" s="2">
        <f>'Moving Avg'!H1615</f>
        <v>1.604788499999996</v>
      </c>
      <c r="J1615" s="5" t="str">
        <f>OBV!F1615</f>
        <v>NEUTRAL</v>
      </c>
      <c r="K1615" s="5" t="str">
        <f>OBV!G1615</f>
        <v>NEUTRAL</v>
      </c>
      <c r="L1615" s="5" t="str">
        <f>OBV!H1615</f>
        <v>NEUTRAL</v>
      </c>
    </row>
    <row r="1616" spans="1:12" ht="13.5" x14ac:dyDescent="0.25">
      <c r="A1616" s="3">
        <f>RSI!A1616</f>
        <v>44664</v>
      </c>
      <c r="B1616" s="2">
        <f>RSI!B1616</f>
        <v>1.7682</v>
      </c>
      <c r="C1616" s="2">
        <f>RSI!I1616</f>
        <v>42.332772208490915</v>
      </c>
      <c r="D1616" s="2">
        <f>MACD!E1616</f>
        <v>-2.4626441565733792E-4</v>
      </c>
      <c r="E1616" s="2">
        <f>MACD!F1616</f>
        <v>8.1428424182612897E-4</v>
      </c>
      <c r="F1616" s="2">
        <f>'Moving Avg'!D1616</f>
        <v>1.7681999999999998</v>
      </c>
      <c r="G1616" s="2">
        <f>'Moving Avg'!F1616</f>
        <v>1.7681999999999998</v>
      </c>
      <c r="H1616" s="2">
        <f>'Moving Avg'!G1616</f>
        <v>1.775843999999998</v>
      </c>
      <c r="I1616" s="2">
        <f>'Moving Avg'!H1616</f>
        <v>1.6064714999999958</v>
      </c>
      <c r="J1616" s="5" t="str">
        <f>OBV!F1616</f>
        <v>NEUTRAL</v>
      </c>
      <c r="K1616" s="5" t="str">
        <f>OBV!G1616</f>
        <v>NEUTRAL</v>
      </c>
      <c r="L1616" s="5" t="str">
        <f>OBV!H1616</f>
        <v>NEUTRAL</v>
      </c>
    </row>
    <row r="1617" spans="1:12" ht="13.5" x14ac:dyDescent="0.25">
      <c r="A1617" s="3">
        <f>RSI!A1617</f>
        <v>44665</v>
      </c>
      <c r="B1617" s="2">
        <f>RSI!B1617</f>
        <v>1.7682</v>
      </c>
      <c r="C1617" s="2">
        <f>RSI!I1617</f>
        <v>42.332772208490915</v>
      </c>
      <c r="D1617" s="2">
        <f>MACD!E1617</f>
        <v>-3.1232487305299372E-4</v>
      </c>
      <c r="E1617" s="2">
        <f>MACD!F1617</f>
        <v>5.8896241885030443E-4</v>
      </c>
      <c r="F1617" s="2">
        <f>'Moving Avg'!D1617</f>
        <v>1.7681999999999998</v>
      </c>
      <c r="G1617" s="2">
        <f>'Moving Avg'!F1617</f>
        <v>1.7681999999999998</v>
      </c>
      <c r="H1617" s="2">
        <f>'Moving Avg'!G1617</f>
        <v>1.7753759999999981</v>
      </c>
      <c r="I1617" s="2">
        <f>'Moving Avg'!H1617</f>
        <v>1.6081544999999959</v>
      </c>
      <c r="J1617" s="5" t="str">
        <f>OBV!F1617</f>
        <v>NEUTRAL</v>
      </c>
      <c r="K1617" s="5" t="str">
        <f>OBV!G1617</f>
        <v>NEUTRAL</v>
      </c>
      <c r="L1617" s="5" t="str">
        <f>OBV!H1617</f>
        <v>NEUTRAL</v>
      </c>
    </row>
    <row r="1618" spans="1:12" ht="13.5" x14ac:dyDescent="0.25">
      <c r="A1618" s="3">
        <f>RSI!A1618</f>
        <v>44666</v>
      </c>
      <c r="B1618" s="2">
        <f>RSI!B1618</f>
        <v>1.7682</v>
      </c>
      <c r="C1618" s="2">
        <f>RSI!I1618</f>
        <v>42.332772208490915</v>
      </c>
      <c r="D1618" s="2">
        <f>MACD!E1618</f>
        <v>-3.6052238385519964E-4</v>
      </c>
      <c r="E1618" s="2">
        <f>MACD!F1618</f>
        <v>3.9906545830920362E-4</v>
      </c>
      <c r="F1618" s="2">
        <f>'Moving Avg'!D1618</f>
        <v>1.7681999999999998</v>
      </c>
      <c r="G1618" s="2">
        <f>'Moving Avg'!F1618</f>
        <v>1.7681999999999998</v>
      </c>
      <c r="H1618" s="2">
        <f>'Moving Avg'!G1618</f>
        <v>1.7750639999999982</v>
      </c>
      <c r="I1618" s="2">
        <f>'Moving Avg'!H1618</f>
        <v>1.6098374999999963</v>
      </c>
      <c r="J1618" s="5" t="str">
        <f>OBV!F1618</f>
        <v>NEUTRAL</v>
      </c>
      <c r="K1618" s="5" t="str">
        <f>OBV!G1618</f>
        <v>NEUTRAL</v>
      </c>
      <c r="L1618" s="5" t="str">
        <f>OBV!H1618</f>
        <v>NEUTRAL</v>
      </c>
    </row>
    <row r="1619" spans="1:12" ht="13.5" x14ac:dyDescent="0.25">
      <c r="A1619" s="3">
        <f>RSI!A1619</f>
        <v>44669</v>
      </c>
      <c r="B1619" s="2">
        <f>RSI!B1619</f>
        <v>1.776</v>
      </c>
      <c r="C1619" s="2">
        <f>RSI!I1619</f>
        <v>72.170342177007512</v>
      </c>
      <c r="D1619" s="2">
        <f>MACD!E1619</f>
        <v>-9.7195322697518627E-4</v>
      </c>
      <c r="E1619" s="2">
        <f>MACD!F1619</f>
        <v>1.2486172125232567E-4</v>
      </c>
      <c r="F1619" s="2">
        <f>'Moving Avg'!D1619</f>
        <v>1.7697600000000002</v>
      </c>
      <c r="G1619" s="2">
        <f>'Moving Avg'!F1619</f>
        <v>1.7685900000000001</v>
      </c>
      <c r="H1619" s="2">
        <f>'Moving Avg'!G1619</f>
        <v>1.7749079999999982</v>
      </c>
      <c r="I1619" s="2">
        <f>'Moving Avg'!H1619</f>
        <v>1.6115594999999963</v>
      </c>
      <c r="J1619" s="5" t="str">
        <f>OBV!F1619</f>
        <v>BULLISH</v>
      </c>
      <c r="K1619" s="5" t="str">
        <f>OBV!G1619</f>
        <v>NEUTRAL</v>
      </c>
      <c r="L1619" s="5" t="str">
        <f>OBV!H1619</f>
        <v>CONFIRMED BULLISH</v>
      </c>
    </row>
    <row r="1620" spans="1:12" ht="13.5" x14ac:dyDescent="0.25">
      <c r="A1620" s="3">
        <f>RSI!A1620</f>
        <v>44670</v>
      </c>
      <c r="B1620" s="2">
        <f>RSI!B1620</f>
        <v>1.776</v>
      </c>
      <c r="C1620" s="2">
        <f>RSI!I1620</f>
        <v>72.170342177007512</v>
      </c>
      <c r="D1620" s="2">
        <f>MACD!E1620</f>
        <v>-1.528806984667952E-3</v>
      </c>
      <c r="E1620" s="2">
        <f>MACD!F1620</f>
        <v>-2.0587201993172989E-4</v>
      </c>
      <c r="F1620" s="2">
        <f>'Moving Avg'!D1620</f>
        <v>1.77132</v>
      </c>
      <c r="G1620" s="2">
        <f>'Moving Avg'!F1620</f>
        <v>1.7689800000000002</v>
      </c>
      <c r="H1620" s="2">
        <f>'Moving Avg'!G1620</f>
        <v>1.7747519999999983</v>
      </c>
      <c r="I1620" s="2">
        <f>'Moving Avg'!H1620</f>
        <v>1.6132814999999965</v>
      </c>
      <c r="J1620" s="5" t="str">
        <f>OBV!F1620</f>
        <v>BULLISH</v>
      </c>
      <c r="K1620" s="5" t="str">
        <f>OBV!G1620</f>
        <v>NEUTRAL</v>
      </c>
      <c r="L1620" s="5" t="str">
        <f>OBV!H1620</f>
        <v>CONFIRMED BULLISH</v>
      </c>
    </row>
    <row r="1621" spans="1:12" ht="13.5" x14ac:dyDescent="0.25">
      <c r="A1621" s="3">
        <f>RSI!A1621</f>
        <v>44671</v>
      </c>
      <c r="B1621" s="2">
        <f>RSI!B1621</f>
        <v>1.776</v>
      </c>
      <c r="C1621" s="2">
        <f>RSI!I1621</f>
        <v>72.170342177007512</v>
      </c>
      <c r="D1621" s="2">
        <f>MACD!E1621</f>
        <v>-2.036555005827001E-3</v>
      </c>
      <c r="E1621" s="2">
        <f>MACD!F1621</f>
        <v>-5.7200861711078417E-4</v>
      </c>
      <c r="F1621" s="2">
        <f>'Moving Avg'!D1621</f>
        <v>1.77288</v>
      </c>
      <c r="G1621" s="2">
        <f>'Moving Avg'!F1621</f>
        <v>1.7693700000000003</v>
      </c>
      <c r="H1621" s="2">
        <f>'Moving Avg'!G1621</f>
        <v>1.7745959999999983</v>
      </c>
      <c r="I1621" s="2">
        <f>'Moving Avg'!H1621</f>
        <v>1.6150034999999969</v>
      </c>
      <c r="J1621" s="5" t="str">
        <f>OBV!F1621</f>
        <v>BULLISH</v>
      </c>
      <c r="K1621" s="5" t="str">
        <f>OBV!G1621</f>
        <v>NEUTRAL</v>
      </c>
      <c r="L1621" s="5" t="str">
        <f>OBV!H1621</f>
        <v>CONFIRMED BULLISH</v>
      </c>
    </row>
    <row r="1622" spans="1:12" ht="13.5" x14ac:dyDescent="0.25">
      <c r="A1622" s="3">
        <f>RSI!A1622</f>
        <v>44672</v>
      </c>
      <c r="B1622" s="2">
        <f>RSI!B1622</f>
        <v>1.776</v>
      </c>
      <c r="C1622" s="2">
        <f>RSI!I1622</f>
        <v>72.170342177007512</v>
      </c>
      <c r="D1622" s="2">
        <f>MACD!E1622</f>
        <v>-2.5000435693465217E-3</v>
      </c>
      <c r="E1622" s="2">
        <f>MACD!F1622</f>
        <v>-9.5761560755793179E-4</v>
      </c>
      <c r="F1622" s="2">
        <f>'Moving Avg'!D1622</f>
        <v>1.7744399999999998</v>
      </c>
      <c r="G1622" s="2">
        <f>'Moving Avg'!F1622</f>
        <v>1.7697600000000002</v>
      </c>
      <c r="H1622" s="2">
        <f>'Moving Avg'!G1622</f>
        <v>1.7744399999999985</v>
      </c>
      <c r="I1622" s="2">
        <f>'Moving Avg'!H1622</f>
        <v>1.6167254999999969</v>
      </c>
      <c r="J1622" s="5" t="str">
        <f>OBV!F1622</f>
        <v>BULLISH</v>
      </c>
      <c r="K1622" s="5" t="str">
        <f>OBV!G1622</f>
        <v>NEUTRAL</v>
      </c>
      <c r="L1622" s="5" t="str">
        <f>OBV!H1622</f>
        <v>CONFIRMED BULLISH</v>
      </c>
    </row>
    <row r="1623" spans="1:12" ht="13.5" x14ac:dyDescent="0.25">
      <c r="A1623" s="3">
        <f>RSI!A1623</f>
        <v>44673</v>
      </c>
      <c r="B1623" s="2">
        <f>RSI!B1623</f>
        <v>1.776</v>
      </c>
      <c r="C1623" s="2">
        <f>RSI!I1623</f>
        <v>72.170342177007512</v>
      </c>
      <c r="D1623" s="2">
        <f>MACD!E1623</f>
        <v>-2.923573998664164E-3</v>
      </c>
      <c r="E1623" s="2">
        <f>MACD!F1623</f>
        <v>-1.3508072857791784E-3</v>
      </c>
      <c r="F1623" s="2">
        <f>'Moving Avg'!D1623</f>
        <v>1.7760000000000002</v>
      </c>
      <c r="G1623" s="2">
        <f>'Moving Avg'!F1623</f>
        <v>1.7701500000000003</v>
      </c>
      <c r="H1623" s="2">
        <f>'Moving Avg'!G1623</f>
        <v>1.7742839999999984</v>
      </c>
      <c r="I1623" s="2">
        <f>'Moving Avg'!H1623</f>
        <v>1.6184474999999969</v>
      </c>
      <c r="J1623" s="5" t="str">
        <f>OBV!F1623</f>
        <v>BULLISH</v>
      </c>
      <c r="K1623" s="5" t="str">
        <f>OBV!G1623</f>
        <v>NEUTRAL</v>
      </c>
      <c r="L1623" s="5" t="str">
        <f>OBV!H1623</f>
        <v>CONFIRMED BULLISH</v>
      </c>
    </row>
    <row r="1624" spans="1:12" ht="13.5" x14ac:dyDescent="0.25">
      <c r="A1624" s="3">
        <f>RSI!A1624</f>
        <v>44676</v>
      </c>
      <c r="B1624" s="2">
        <f>RSI!B1624</f>
        <v>1.776</v>
      </c>
      <c r="C1624" s="2">
        <f>RSI!I1624</f>
        <v>72.170342177007512</v>
      </c>
      <c r="D1624" s="2">
        <f>MACD!E1624</f>
        <v>-3.3109716398824762E-3</v>
      </c>
      <c r="E1624" s="2">
        <f>MACD!F1624</f>
        <v>-1.742840156599838E-3</v>
      </c>
      <c r="F1624" s="2">
        <f>'Moving Avg'!D1624</f>
        <v>1.7760000000000002</v>
      </c>
      <c r="G1624" s="2">
        <f>'Moving Avg'!F1624</f>
        <v>1.77054</v>
      </c>
      <c r="H1624" s="2">
        <f>'Moving Avg'!G1624</f>
        <v>1.7741279999999984</v>
      </c>
      <c r="I1624" s="2">
        <f>'Moving Avg'!H1624</f>
        <v>1.6201694999999972</v>
      </c>
      <c r="J1624" s="5" t="str">
        <f>OBV!F1624</f>
        <v>NEUTRAL</v>
      </c>
      <c r="K1624" s="5" t="str">
        <f>OBV!G1624</f>
        <v>NEUTRAL</v>
      </c>
      <c r="L1624" s="5" t="str">
        <f>OBV!H1624</f>
        <v>NEUTRAL</v>
      </c>
    </row>
    <row r="1625" spans="1:12" ht="13.5" x14ac:dyDescent="0.25">
      <c r="A1625" s="3">
        <f>RSI!A1625</f>
        <v>44677</v>
      </c>
      <c r="B1625" s="2">
        <f>RSI!B1625</f>
        <v>1.776</v>
      </c>
      <c r="C1625" s="2">
        <f>RSI!I1625</f>
        <v>72.170342177007512</v>
      </c>
      <c r="D1625" s="2">
        <f>MACD!E1625</f>
        <v>-3.6656453287018387E-3</v>
      </c>
      <c r="E1625" s="2">
        <f>MACD!F1625</f>
        <v>-2.1274011910202384E-3</v>
      </c>
      <c r="F1625" s="2">
        <f>'Moving Avg'!D1625</f>
        <v>1.7760000000000002</v>
      </c>
      <c r="G1625" s="2">
        <f>'Moving Avg'!F1625</f>
        <v>1.7709300000000003</v>
      </c>
      <c r="H1625" s="2">
        <f>'Moving Avg'!G1625</f>
        <v>1.7739719999999986</v>
      </c>
      <c r="I1625" s="2">
        <f>'Moving Avg'!H1625</f>
        <v>1.6218914999999976</v>
      </c>
      <c r="J1625" s="5" t="str">
        <f>OBV!F1625</f>
        <v>NEUTRAL</v>
      </c>
      <c r="K1625" s="5" t="str">
        <f>OBV!G1625</f>
        <v>NEUTRAL</v>
      </c>
      <c r="L1625" s="5" t="str">
        <f>OBV!H1625</f>
        <v>NEUTRAL</v>
      </c>
    </row>
    <row r="1626" spans="1:12" ht="13.5" x14ac:dyDescent="0.25">
      <c r="A1626" s="3">
        <f>RSI!A1626</f>
        <v>44678</v>
      </c>
      <c r="B1626" s="2">
        <f>RSI!B1626</f>
        <v>1.776</v>
      </c>
      <c r="C1626" s="2">
        <f>RSI!I1626</f>
        <v>72.170342177007512</v>
      </c>
      <c r="D1626" s="2">
        <f>MACD!E1626</f>
        <v>-3.9906387278769717E-3</v>
      </c>
      <c r="E1626" s="2">
        <f>MACD!F1626</f>
        <v>-2.5000486983915854E-3</v>
      </c>
      <c r="F1626" s="2">
        <f>'Moving Avg'!D1626</f>
        <v>1.7760000000000002</v>
      </c>
      <c r="G1626" s="2">
        <f>'Moving Avg'!F1626</f>
        <v>1.77132</v>
      </c>
      <c r="H1626" s="2">
        <f>'Moving Avg'!G1626</f>
        <v>1.7738159999999985</v>
      </c>
      <c r="I1626" s="2">
        <f>'Moving Avg'!H1626</f>
        <v>1.6236134999999978</v>
      </c>
      <c r="J1626" s="5" t="str">
        <f>OBV!F1626</f>
        <v>NEUTRAL</v>
      </c>
      <c r="K1626" s="5" t="str">
        <f>OBV!G1626</f>
        <v>NEUTRAL</v>
      </c>
      <c r="L1626" s="5" t="str">
        <f>OBV!H1626</f>
        <v>NEUTRAL</v>
      </c>
    </row>
    <row r="1627" spans="1:12" ht="13.5" x14ac:dyDescent="0.25">
      <c r="A1627" s="3">
        <f>RSI!A1627</f>
        <v>44679</v>
      </c>
      <c r="B1627" s="2">
        <f>RSI!B1627</f>
        <v>1.776</v>
      </c>
      <c r="C1627" s="2">
        <f>RSI!I1627</f>
        <v>72.170342177007512</v>
      </c>
      <c r="D1627" s="2">
        <f>MACD!E1627</f>
        <v>-4.2886747103887402E-3</v>
      </c>
      <c r="E1627" s="2">
        <f>MACD!F1627</f>
        <v>-2.8577739007910165E-3</v>
      </c>
      <c r="F1627" s="2">
        <f>'Moving Avg'!D1627</f>
        <v>1.7760000000000002</v>
      </c>
      <c r="G1627" s="2">
        <f>'Moving Avg'!F1627</f>
        <v>1.7717100000000001</v>
      </c>
      <c r="H1627" s="2">
        <f>'Moving Avg'!G1627</f>
        <v>1.7736599999999987</v>
      </c>
      <c r="I1627" s="2">
        <f>'Moving Avg'!H1627</f>
        <v>1.6253354999999978</v>
      </c>
      <c r="J1627" s="5" t="str">
        <f>OBV!F1627</f>
        <v>NEUTRAL</v>
      </c>
      <c r="K1627" s="5" t="str">
        <f>OBV!G1627</f>
        <v>NEUTRAL</v>
      </c>
      <c r="L1627" s="5" t="str">
        <f>OBV!H1627</f>
        <v>NEUTRAL</v>
      </c>
    </row>
    <row r="1628" spans="1:12" ht="13.5" x14ac:dyDescent="0.25">
      <c r="A1628" s="3">
        <f>RSI!A1628</f>
        <v>44680</v>
      </c>
      <c r="B1628" s="2">
        <f>RSI!B1628</f>
        <v>1.7682</v>
      </c>
      <c r="C1628" s="2">
        <f>RSI!I1628</f>
        <v>35.939910119119205</v>
      </c>
      <c r="D1628" s="2">
        <f>MACD!E1628</f>
        <v>-3.9844160105291238E-3</v>
      </c>
      <c r="E1628" s="2">
        <f>MACD!F1628</f>
        <v>-3.0831023227386378E-3</v>
      </c>
      <c r="F1628" s="2">
        <f>'Moving Avg'!D1628</f>
        <v>1.7744399999999998</v>
      </c>
      <c r="G1628" s="2">
        <f>'Moving Avg'!F1628</f>
        <v>1.7717099999999999</v>
      </c>
      <c r="H1628" s="2">
        <f>'Moving Avg'!G1628</f>
        <v>1.7733479999999986</v>
      </c>
      <c r="I1628" s="2">
        <f>'Moving Avg'!H1628</f>
        <v>1.6270184999999981</v>
      </c>
      <c r="J1628" s="5" t="str">
        <f>OBV!F1628</f>
        <v>BEARISH</v>
      </c>
      <c r="K1628" s="5" t="str">
        <f>OBV!G1628</f>
        <v>NEUTRAL</v>
      </c>
      <c r="L1628" s="5" t="str">
        <f>OBV!H1628</f>
        <v>CONFIRMED BEARISH</v>
      </c>
    </row>
    <row r="1629" spans="1:12" ht="13.5" x14ac:dyDescent="0.25">
      <c r="A1629" s="3">
        <f>RSI!A1629</f>
        <v>44685</v>
      </c>
      <c r="B1629" s="2">
        <f>RSI!B1629</f>
        <v>1.7682</v>
      </c>
      <c r="C1629" s="2">
        <f>RSI!I1629</f>
        <v>35.939910119119205</v>
      </c>
      <c r="D1629" s="2">
        <f>MACD!E1629</f>
        <v>-2.5006302370149669E-3</v>
      </c>
      <c r="E1629" s="2">
        <f>MACD!F1629</f>
        <v>-2.9666079055939037E-3</v>
      </c>
      <c r="F1629" s="2">
        <f>'Moving Avg'!D1629</f>
        <v>1.77288</v>
      </c>
      <c r="G1629" s="2">
        <f>'Moving Avg'!F1629</f>
        <v>1.7717099999999999</v>
      </c>
      <c r="H1629" s="2">
        <f>'Moving Avg'!G1629</f>
        <v>1.7730359999999987</v>
      </c>
      <c r="I1629" s="2">
        <f>'Moving Avg'!H1629</f>
        <v>1.6287014999999982</v>
      </c>
      <c r="J1629" s="5" t="str">
        <f>OBV!F1629</f>
        <v>BEARISH</v>
      </c>
      <c r="K1629" s="5" t="str">
        <f>OBV!G1629</f>
        <v>NEUTRAL</v>
      </c>
      <c r="L1629" s="5" t="str">
        <f>OBV!H1629</f>
        <v>CONFIRMED BEARISH</v>
      </c>
    </row>
    <row r="1630" spans="1:12" ht="13.5" x14ac:dyDescent="0.25">
      <c r="A1630" s="3">
        <f>RSI!A1630</f>
        <v>44686</v>
      </c>
      <c r="B1630" s="2">
        <f>RSI!B1630</f>
        <v>1.7682</v>
      </c>
      <c r="C1630" s="2">
        <f>RSI!I1630</f>
        <v>35.939910119119205</v>
      </c>
      <c r="D1630" s="2">
        <f>MACD!E1630</f>
        <v>-1.2207339160332786E-3</v>
      </c>
      <c r="E1630" s="2">
        <f>MACD!F1630</f>
        <v>-2.6174331076817786E-3</v>
      </c>
      <c r="F1630" s="2">
        <f>'Moving Avg'!D1630</f>
        <v>1.77132</v>
      </c>
      <c r="G1630" s="2">
        <f>'Moving Avg'!F1630</f>
        <v>1.7717099999999999</v>
      </c>
      <c r="H1630" s="2">
        <f>'Moving Avg'!G1630</f>
        <v>1.7727239999999986</v>
      </c>
      <c r="I1630" s="2">
        <f>'Moving Avg'!H1630</f>
        <v>1.6303844999999983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</row>
    <row r="1631" spans="1:12" ht="13.5" x14ac:dyDescent="0.25">
      <c r="A1631" s="3">
        <f>RSI!A1631</f>
        <v>44687</v>
      </c>
      <c r="B1631" s="2">
        <f>RSI!B1631</f>
        <v>1.7446999999999999</v>
      </c>
      <c r="C1631" s="2">
        <f>RSI!I1631</f>
        <v>12.440070468099805</v>
      </c>
      <c r="D1631" s="2">
        <f>MACD!E1631</f>
        <v>1.6255749840634603E-3</v>
      </c>
      <c r="E1631" s="2">
        <f>MACD!F1631</f>
        <v>-1.768831489332731E-3</v>
      </c>
      <c r="F1631" s="2">
        <f>'Moving Avg'!D1631</f>
        <v>1.7650600000000001</v>
      </c>
      <c r="G1631" s="2">
        <f>'Moving Avg'!F1631</f>
        <v>1.770535</v>
      </c>
      <c r="H1631" s="2">
        <f>'Moving Avg'!G1631</f>
        <v>1.7719419999999988</v>
      </c>
      <c r="I1631" s="2">
        <f>'Moving Avg'!H1631</f>
        <v>1.6319499999999989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</row>
    <row r="1632" spans="1:12" ht="13.5" x14ac:dyDescent="0.25">
      <c r="A1632" s="3">
        <f>RSI!A1632</f>
        <v>44690</v>
      </c>
      <c r="B1632" s="2">
        <f>RSI!B1632</f>
        <v>1.7446999999999999</v>
      </c>
      <c r="C1632" s="2">
        <f>RSI!I1632</f>
        <v>12.440070468099805</v>
      </c>
      <c r="D1632" s="2">
        <f>MACD!E1632</f>
        <v>4.193759165232791E-3</v>
      </c>
      <c r="E1632" s="2">
        <f>MACD!F1632</f>
        <v>-5.7631335841962672E-4</v>
      </c>
      <c r="F1632" s="2">
        <f>'Moving Avg'!D1632</f>
        <v>1.7588000000000001</v>
      </c>
      <c r="G1632" s="2">
        <f>'Moving Avg'!F1632</f>
        <v>1.76936</v>
      </c>
      <c r="H1632" s="2">
        <f>'Moving Avg'!G1632</f>
        <v>1.7711599999999987</v>
      </c>
      <c r="I1632" s="2">
        <f>'Moving Avg'!H1632</f>
        <v>1.6335154999999988</v>
      </c>
      <c r="J1632" s="5" t="str">
        <f>OBV!F1632</f>
        <v>BEARISH</v>
      </c>
      <c r="K1632" s="5" t="str">
        <f>OBV!G1632</f>
        <v>NEUTRAL</v>
      </c>
      <c r="L1632" s="5" t="str">
        <f>OBV!H1632</f>
        <v>CONFIRMED BEARISH</v>
      </c>
    </row>
    <row r="1633" spans="1:12" ht="13.5" x14ac:dyDescent="0.25">
      <c r="A1633" s="3">
        <f>RSI!A1633</f>
        <v>44691</v>
      </c>
      <c r="B1633" s="2">
        <f>RSI!B1633</f>
        <v>1.7446999999999999</v>
      </c>
      <c r="C1633" s="2">
        <f>RSI!I1633</f>
        <v>12.440070468099805</v>
      </c>
      <c r="D1633" s="2">
        <f>MACD!E1633</f>
        <v>6.5147723081404596E-3</v>
      </c>
      <c r="E1633" s="2">
        <f>MACD!F1633</f>
        <v>8.4190377489239045E-4</v>
      </c>
      <c r="F1633" s="2">
        <f>'Moving Avg'!D1633</f>
        <v>1.7541</v>
      </c>
      <c r="G1633" s="2">
        <f>'Moving Avg'!F1633</f>
        <v>1.7681850000000001</v>
      </c>
      <c r="H1633" s="2">
        <f>'Moving Avg'!G1633</f>
        <v>1.7703779999999989</v>
      </c>
      <c r="I1633" s="2">
        <f>'Moving Avg'!H1633</f>
        <v>1.635080499999999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</row>
    <row r="1634" spans="1:12" ht="13.5" x14ac:dyDescent="0.25">
      <c r="A1634" s="3">
        <f>RSI!A1634</f>
        <v>44692</v>
      </c>
      <c r="B1634" s="2">
        <f>RSI!B1634</f>
        <v>1.7446999999999999</v>
      </c>
      <c r="C1634" s="2">
        <f>RSI!I1634</f>
        <v>12.440070468099805</v>
      </c>
      <c r="D1634" s="2">
        <f>MACD!E1634</f>
        <v>8.6156826359666816E-3</v>
      </c>
      <c r="E1634" s="2">
        <f>MACD!F1634</f>
        <v>2.396659547107249E-3</v>
      </c>
      <c r="F1634" s="2">
        <f>'Moving Avg'!D1634</f>
        <v>1.7494000000000001</v>
      </c>
      <c r="G1634" s="2">
        <f>'Moving Avg'!F1634</f>
        <v>1.7670100000000002</v>
      </c>
      <c r="H1634" s="2">
        <f>'Moving Avg'!G1634</f>
        <v>1.7695959999999988</v>
      </c>
      <c r="I1634" s="2">
        <f>'Moving Avg'!H1634</f>
        <v>1.6366454999999995</v>
      </c>
      <c r="J1634" s="5" t="str">
        <f>OBV!F1634</f>
        <v>BEARISH</v>
      </c>
      <c r="K1634" s="5" t="str">
        <f>OBV!G1634</f>
        <v>NEUTRAL</v>
      </c>
      <c r="L1634" s="5" t="str">
        <f>OBV!H1634</f>
        <v>CONFIRMED BEARISH</v>
      </c>
    </row>
    <row r="1635" spans="1:12" ht="13.5" x14ac:dyDescent="0.25">
      <c r="A1635" s="3">
        <f>RSI!A1635</f>
        <v>44693</v>
      </c>
      <c r="B1635" s="2">
        <f>RSI!B1635</f>
        <v>1.7446999999999999</v>
      </c>
      <c r="C1635" s="2">
        <f>RSI!I1635</f>
        <v>12.440070468099805</v>
      </c>
      <c r="D1635" s="2">
        <f>MACD!E1635</f>
        <v>1.0520205740264021E-2</v>
      </c>
      <c r="E1635" s="2">
        <f>MACD!F1635</f>
        <v>4.0213687857386035E-3</v>
      </c>
      <c r="F1635" s="2">
        <f>'Moving Avg'!D1635</f>
        <v>1.7446999999999999</v>
      </c>
      <c r="G1635" s="2">
        <f>'Moving Avg'!F1635</f>
        <v>1.7658350000000003</v>
      </c>
      <c r="H1635" s="2">
        <f>'Moving Avg'!G1635</f>
        <v>1.768813999999999</v>
      </c>
      <c r="I1635" s="2">
        <f>'Moving Avg'!H1635</f>
        <v>1.6382104999999998</v>
      </c>
      <c r="J1635" s="5" t="str">
        <f>OBV!F1635</f>
        <v>BEARISH</v>
      </c>
      <c r="K1635" s="5" t="str">
        <f>OBV!G1635</f>
        <v>NEUTRAL</v>
      </c>
      <c r="L1635" s="5" t="str">
        <f>OBV!H1635</f>
        <v>CONFIRMED BEARISH</v>
      </c>
    </row>
    <row r="1636" spans="1:12" ht="13.5" x14ac:dyDescent="0.25">
      <c r="A1636" s="3">
        <f>RSI!A1636</f>
        <v>44694</v>
      </c>
      <c r="B1636" s="2">
        <f>RSI!B1636</f>
        <v>1.7446999999999999</v>
      </c>
      <c r="C1636" s="2">
        <f>RSI!I1636</f>
        <v>12.440070468099805</v>
      </c>
      <c r="D1636" s="2">
        <f>MACD!E1636</f>
        <v>1.224916024374223E-2</v>
      </c>
      <c r="E1636" s="2">
        <f>MACD!F1636</f>
        <v>5.6669270773393289E-3</v>
      </c>
      <c r="F1636" s="2">
        <f>'Moving Avg'!D1636</f>
        <v>1.7446999999999999</v>
      </c>
      <c r="G1636" s="2">
        <f>'Moving Avg'!F1636</f>
        <v>1.7646600000000003</v>
      </c>
      <c r="H1636" s="2">
        <f>'Moving Avg'!G1636</f>
        <v>1.7680319999999989</v>
      </c>
      <c r="I1636" s="2">
        <f>'Moving Avg'!H1636</f>
        <v>1.6397755000000003</v>
      </c>
      <c r="J1636" s="5" t="str">
        <f>OBV!F1636</f>
        <v>NEUTRAL</v>
      </c>
      <c r="K1636" s="5" t="str">
        <f>OBV!G1636</f>
        <v>NEUTRAL</v>
      </c>
      <c r="L1636" s="5" t="str">
        <f>OBV!H1636</f>
        <v>NEUTRAL</v>
      </c>
    </row>
    <row r="1637" spans="1:12" ht="13.5" x14ac:dyDescent="0.25">
      <c r="A1637" s="3">
        <f>RSI!A1637</f>
        <v>44697</v>
      </c>
      <c r="B1637" s="2">
        <f>RSI!B1637</f>
        <v>1.7446999999999999</v>
      </c>
      <c r="C1637" s="2">
        <f>RSI!I1637</f>
        <v>12.440070468099805</v>
      </c>
      <c r="D1637" s="2">
        <f>MACD!E1637</f>
        <v>1.3820857814914378E-2</v>
      </c>
      <c r="E1637" s="2">
        <f>MACD!F1637</f>
        <v>7.2977132248543391E-3</v>
      </c>
      <c r="F1637" s="2">
        <f>'Moving Avg'!D1637</f>
        <v>1.7446999999999999</v>
      </c>
      <c r="G1637" s="2">
        <f>'Moving Avg'!F1637</f>
        <v>1.7634850000000004</v>
      </c>
      <c r="H1637" s="2">
        <f>'Moving Avg'!G1637</f>
        <v>1.7672499999999991</v>
      </c>
      <c r="I1637" s="2">
        <f>'Moving Avg'!H1637</f>
        <v>1.6413405000000005</v>
      </c>
      <c r="J1637" s="5" t="str">
        <f>OBV!F1637</f>
        <v>NEUTRAL</v>
      </c>
      <c r="K1637" s="5" t="str">
        <f>OBV!G1637</f>
        <v>NEUTRAL</v>
      </c>
      <c r="L1637" s="5" t="str">
        <f>OBV!H1637</f>
        <v>NEUTRAL</v>
      </c>
    </row>
    <row r="1638" spans="1:12" ht="13.5" x14ac:dyDescent="0.25">
      <c r="A1638" s="3">
        <f>RSI!A1638</f>
        <v>44698</v>
      </c>
      <c r="B1638" s="2">
        <f>RSI!B1638</f>
        <v>1.7446999999999999</v>
      </c>
      <c r="C1638" s="2">
        <f>RSI!I1638</f>
        <v>12.440070468099805</v>
      </c>
      <c r="D1638" s="2">
        <f>MACD!E1638</f>
        <v>1.4051437304409387E-2</v>
      </c>
      <c r="E1638" s="2">
        <f>MACD!F1638</f>
        <v>8.6484580407653489E-3</v>
      </c>
      <c r="F1638" s="2">
        <f>'Moving Avg'!D1638</f>
        <v>1.7446999999999999</v>
      </c>
      <c r="G1638" s="2">
        <f>'Moving Avg'!F1638</f>
        <v>1.7623100000000005</v>
      </c>
      <c r="H1638" s="2">
        <f>'Moving Avg'!G1638</f>
        <v>1.766467999999999</v>
      </c>
      <c r="I1638" s="2">
        <f>'Moving Avg'!H1638</f>
        <v>1.6429055000000008</v>
      </c>
      <c r="J1638" s="5" t="str">
        <f>OBV!F1638</f>
        <v>NEUTRAL</v>
      </c>
      <c r="K1638" s="5" t="str">
        <f>OBV!G1638</f>
        <v>NEUTRAL</v>
      </c>
      <c r="L1638" s="5" t="str">
        <f>OBV!H1638</f>
        <v>NEUTRAL</v>
      </c>
    </row>
    <row r="1639" spans="1:12" ht="13.5" x14ac:dyDescent="0.25">
      <c r="A1639" s="3">
        <f>RSI!A1639</f>
        <v>44699</v>
      </c>
      <c r="B1639" s="2">
        <f>RSI!B1639</f>
        <v>1.7446999999999999</v>
      </c>
      <c r="C1639" s="2">
        <f>RSI!I1639</f>
        <v>12.440070468099805</v>
      </c>
      <c r="D1639" s="2">
        <f>MACD!E1639</f>
        <v>1.4339766678749699E-2</v>
      </c>
      <c r="E1639" s="2">
        <f>MACD!F1639</f>
        <v>9.7867197683622186E-3</v>
      </c>
      <c r="F1639" s="2">
        <f>'Moving Avg'!D1639</f>
        <v>1.7446999999999999</v>
      </c>
      <c r="G1639" s="2">
        <f>'Moving Avg'!F1639</f>
        <v>1.7607450000000007</v>
      </c>
      <c r="H1639" s="2">
        <f>'Moving Avg'!G1639</f>
        <v>1.7656859999999992</v>
      </c>
      <c r="I1639" s="2">
        <f>'Moving Avg'!H1639</f>
        <v>1.6444705000000011</v>
      </c>
      <c r="J1639" s="5" t="str">
        <f>OBV!F1639</f>
        <v>NEUTRAL</v>
      </c>
      <c r="K1639" s="5" t="str">
        <f>OBV!G1639</f>
        <v>NEUTRAL</v>
      </c>
      <c r="L1639" s="5" t="str">
        <f>OBV!H1639</f>
        <v>NEUTRAL</v>
      </c>
    </row>
    <row r="1640" spans="1:12" ht="13.5" x14ac:dyDescent="0.25">
      <c r="A1640" s="3">
        <f>RSI!A1640</f>
        <v>44700</v>
      </c>
      <c r="B1640" s="2">
        <f>RSI!B1640</f>
        <v>1.7446999999999999</v>
      </c>
      <c r="C1640" s="2">
        <f>RSI!I1640</f>
        <v>12.440070468099805</v>
      </c>
      <c r="D1640" s="2">
        <f>MACD!E1640</f>
        <v>1.4670055884529187E-2</v>
      </c>
      <c r="E1640" s="2">
        <f>MACD!F1640</f>
        <v>1.0763386991595613E-2</v>
      </c>
      <c r="F1640" s="2">
        <f>'Moving Avg'!D1640</f>
        <v>1.7446999999999999</v>
      </c>
      <c r="G1640" s="2">
        <f>'Moving Avg'!F1640</f>
        <v>1.7591800000000006</v>
      </c>
      <c r="H1640" s="2">
        <f>'Moving Avg'!G1640</f>
        <v>1.7649039999999991</v>
      </c>
      <c r="I1640" s="2">
        <f>'Moving Avg'!H1640</f>
        <v>1.6460355000000015</v>
      </c>
      <c r="J1640" s="5" t="str">
        <f>OBV!F1640</f>
        <v>NEUTRAL</v>
      </c>
      <c r="K1640" s="5" t="str">
        <f>OBV!G1640</f>
        <v>NEUTRAL</v>
      </c>
      <c r="L1640" s="5" t="str">
        <f>OBV!H1640</f>
        <v>NEUTRAL</v>
      </c>
    </row>
    <row r="1641" spans="1:12" ht="13.5" x14ac:dyDescent="0.25">
      <c r="A1641" s="3">
        <f>RSI!A1641</f>
        <v>44701</v>
      </c>
      <c r="B1641" s="2">
        <f>RSI!B1641</f>
        <v>1.6665000000000001</v>
      </c>
      <c r="C1641" s="2">
        <f>RSI!I1641</f>
        <v>2.2352737632610911</v>
      </c>
      <c r="D1641" s="2">
        <f>MACD!E1641</f>
        <v>1.7206663599774963E-2</v>
      </c>
      <c r="E1641" s="2">
        <f>MACD!F1641</f>
        <v>1.2052042313231483E-2</v>
      </c>
      <c r="F1641" s="2">
        <f>'Moving Avg'!D1641</f>
        <v>1.7290599999999998</v>
      </c>
      <c r="G1641" s="2">
        <f>'Moving Avg'!F1641</f>
        <v>1.7537050000000007</v>
      </c>
      <c r="H1641" s="2">
        <f>'Moving Avg'!G1641</f>
        <v>1.7628699999999993</v>
      </c>
      <c r="I1641" s="2">
        <f>'Moving Avg'!H1641</f>
        <v>1.6472095000000015</v>
      </c>
      <c r="J1641" s="5" t="str">
        <f>OBV!F1641</f>
        <v>NEUTRAL</v>
      </c>
      <c r="K1641" s="5" t="str">
        <f>OBV!G1641</f>
        <v>NEUTRAL</v>
      </c>
      <c r="L1641" s="5" t="str">
        <f>OBV!H1641</f>
        <v>NEUTRAL</v>
      </c>
    </row>
    <row r="1642" spans="1:12" ht="13.5" x14ac:dyDescent="0.25">
      <c r="A1642" s="3">
        <f>RSI!A1642</f>
        <v>44704</v>
      </c>
      <c r="B1642" s="2">
        <f>RSI!B1642</f>
        <v>1.6665000000000001</v>
      </c>
      <c r="C1642" s="2">
        <f>RSI!I1642</f>
        <v>2.2352737632610911</v>
      </c>
      <c r="D1642" s="2">
        <f>MACD!E1642</f>
        <v>1.9889115073545405E-2</v>
      </c>
      <c r="E1642" s="2">
        <f>MACD!F1642</f>
        <v>1.3619456865294269E-2</v>
      </c>
      <c r="F1642" s="2">
        <f>'Moving Avg'!D1642</f>
        <v>1.7134199999999999</v>
      </c>
      <c r="G1642" s="2">
        <f>'Moving Avg'!F1642</f>
        <v>1.7482300000000006</v>
      </c>
      <c r="H1642" s="2">
        <f>'Moving Avg'!G1642</f>
        <v>1.7608359999999994</v>
      </c>
      <c r="I1642" s="2">
        <f>'Moving Avg'!H1642</f>
        <v>1.6480705000000018</v>
      </c>
      <c r="J1642" s="5" t="str">
        <f>OBV!F1642</f>
        <v>NEUTRAL</v>
      </c>
      <c r="K1642" s="5" t="str">
        <f>OBV!G1642</f>
        <v>NEUTRAL</v>
      </c>
      <c r="L1642" s="5" t="str">
        <f>OBV!H1642</f>
        <v>NEUTRAL</v>
      </c>
    </row>
    <row r="1643" spans="1:12" ht="13.5" x14ac:dyDescent="0.25">
      <c r="A1643" s="3">
        <f>RSI!A1643</f>
        <v>44705</v>
      </c>
      <c r="B1643" s="2">
        <f>RSI!B1643</f>
        <v>1.6665000000000001</v>
      </c>
      <c r="C1643" s="2">
        <f>RSI!I1643</f>
        <v>2.2352737632610911</v>
      </c>
      <c r="D1643" s="2">
        <f>MACD!E1643</f>
        <v>2.265526235272719E-2</v>
      </c>
      <c r="E1643" s="2">
        <f>MACD!F1643</f>
        <v>1.5426617962780853E-2</v>
      </c>
      <c r="F1643" s="2">
        <f>'Moving Avg'!D1643</f>
        <v>1.6977800000000003</v>
      </c>
      <c r="G1643" s="2">
        <f>'Moving Avg'!F1643</f>
        <v>1.7427550000000003</v>
      </c>
      <c r="H1643" s="2">
        <f>'Moving Avg'!G1643</f>
        <v>1.7588019999999995</v>
      </c>
      <c r="I1643" s="2">
        <f>'Moving Avg'!H1643</f>
        <v>1.6487355000000019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</row>
    <row r="1644" spans="1:12" ht="13.5" x14ac:dyDescent="0.25">
      <c r="A1644" s="3">
        <f>RSI!A1644</f>
        <v>44706</v>
      </c>
      <c r="B1644" s="2">
        <f>RSI!B1644</f>
        <v>1.7212000000000001</v>
      </c>
      <c r="C1644" s="2">
        <f>RSI!I1644</f>
        <v>43.049615736391445</v>
      </c>
      <c r="D1644" s="2">
        <f>MACD!E1644</f>
        <v>2.1403608370858418E-2</v>
      </c>
      <c r="E1644" s="2">
        <f>MACD!F1644</f>
        <v>1.6622016044396368E-2</v>
      </c>
      <c r="F1644" s="2">
        <f>'Moving Avg'!D1644</f>
        <v>1.6930800000000001</v>
      </c>
      <c r="G1644" s="2">
        <f>'Moving Avg'!F1644</f>
        <v>1.7400150000000003</v>
      </c>
      <c r="H1644" s="2">
        <f>'Moving Avg'!G1644</f>
        <v>1.7578619999999996</v>
      </c>
      <c r="I1644" s="2">
        <f>'Moving Avg'!H1644</f>
        <v>1.6496740000000023</v>
      </c>
      <c r="J1644" s="5" t="str">
        <f>OBV!F1644</f>
        <v>BULLISH</v>
      </c>
      <c r="K1644" s="5" t="str">
        <f>OBV!G1644</f>
        <v>NEUTRAL</v>
      </c>
      <c r="L1644" s="5" t="str">
        <f>OBV!H1644</f>
        <v>BULLISH DIVERGENCE</v>
      </c>
    </row>
    <row r="1645" spans="1:12" ht="13.5" x14ac:dyDescent="0.25">
      <c r="A1645" s="3">
        <f>RSI!A1645</f>
        <v>44707</v>
      </c>
      <c r="B1645" s="2">
        <f>RSI!B1645</f>
        <v>1.7212000000000001</v>
      </c>
      <c r="C1645" s="2">
        <f>RSI!I1645</f>
        <v>43.049615736391445</v>
      </c>
      <c r="D1645" s="2">
        <f>MACD!E1645</f>
        <v>2.0446858289669523E-2</v>
      </c>
      <c r="E1645" s="2">
        <f>MACD!F1645</f>
        <v>1.7386984493451E-2</v>
      </c>
      <c r="F1645" s="2">
        <f>'Moving Avg'!D1645</f>
        <v>1.68838</v>
      </c>
      <c r="G1645" s="2">
        <f>'Moving Avg'!F1645</f>
        <v>1.7372750000000008</v>
      </c>
      <c r="H1645" s="2">
        <f>'Moving Avg'!G1645</f>
        <v>1.7569219999999997</v>
      </c>
      <c r="I1645" s="2">
        <f>'Moving Avg'!H1645</f>
        <v>1.6506125000000025</v>
      </c>
      <c r="J1645" s="5" t="str">
        <f>OBV!F1645</f>
        <v>BULLISH</v>
      </c>
      <c r="K1645" s="5" t="str">
        <f>OBV!G1645</f>
        <v>NEUTRAL</v>
      </c>
      <c r="L1645" s="5" t="str">
        <f>OBV!H1645</f>
        <v>BULLISH DIVERGENCE</v>
      </c>
    </row>
    <row r="1646" spans="1:12" ht="13.5" x14ac:dyDescent="0.25">
      <c r="A1646" s="3">
        <f>RSI!A1646</f>
        <v>44708</v>
      </c>
      <c r="B1646" s="2">
        <f>RSI!B1646</f>
        <v>1.7212000000000001</v>
      </c>
      <c r="C1646" s="2">
        <f>RSI!I1646</f>
        <v>43.049615736391452</v>
      </c>
      <c r="D1646" s="2">
        <f>MACD!E1646</f>
        <v>1.9732061407943924E-2</v>
      </c>
      <c r="E1646" s="2">
        <f>MACD!F1646</f>
        <v>1.7855999876349588E-2</v>
      </c>
      <c r="F1646" s="2">
        <f>'Moving Avg'!D1646</f>
        <v>1.6993199999999997</v>
      </c>
      <c r="G1646" s="2">
        <f>'Moving Avg'!F1646</f>
        <v>1.7345350000000004</v>
      </c>
      <c r="H1646" s="2">
        <f>'Moving Avg'!G1646</f>
        <v>1.7559819999999997</v>
      </c>
      <c r="I1646" s="2">
        <f>'Moving Avg'!H1646</f>
        <v>1.6515510000000029</v>
      </c>
      <c r="J1646" s="5" t="str">
        <f>OBV!F1646</f>
        <v>BULLISH</v>
      </c>
      <c r="K1646" s="5" t="str">
        <f>OBV!G1646</f>
        <v>NEUTRAL</v>
      </c>
      <c r="L1646" s="5" t="str">
        <f>OBV!H1646</f>
        <v>CONFIRMED BULLISH</v>
      </c>
    </row>
    <row r="1647" spans="1:12" ht="13.5" x14ac:dyDescent="0.25">
      <c r="A1647" s="3">
        <f>RSI!A1647</f>
        <v>44711</v>
      </c>
      <c r="B1647" s="2">
        <f>RSI!B1647</f>
        <v>1.7212000000000001</v>
      </c>
      <c r="C1647" s="2">
        <f>RSI!I1647</f>
        <v>43.049615736391452</v>
      </c>
      <c r="D1647" s="2">
        <f>MACD!E1647</f>
        <v>1.9214974832142406E-2</v>
      </c>
      <c r="E1647" s="2">
        <f>MACD!F1647</f>
        <v>1.8127794867508151E-2</v>
      </c>
      <c r="F1647" s="2">
        <f>'Moving Avg'!D1647</f>
        <v>1.7102599999999999</v>
      </c>
      <c r="G1647" s="2">
        <f>'Moving Avg'!F1647</f>
        <v>1.7317950000000004</v>
      </c>
      <c r="H1647" s="2">
        <f>'Moving Avg'!G1647</f>
        <v>1.7550419999999998</v>
      </c>
      <c r="I1647" s="2">
        <f>'Moving Avg'!H1647</f>
        <v>1.6524895000000028</v>
      </c>
      <c r="J1647" s="5" t="str">
        <f>OBV!F1647</f>
        <v>BULLISH</v>
      </c>
      <c r="K1647" s="5" t="str">
        <f>OBV!G1647</f>
        <v>NEUTRAL</v>
      </c>
      <c r="L1647" s="5" t="str">
        <f>OBV!H1647</f>
        <v>CONFIRMED BULLISH</v>
      </c>
    </row>
    <row r="1648" spans="1:12" ht="13.5" x14ac:dyDescent="0.25">
      <c r="A1648" s="3">
        <f>RSI!A1648</f>
        <v>44712</v>
      </c>
      <c r="B1648" s="2">
        <f>RSI!B1648</f>
        <v>1.7212000000000001</v>
      </c>
      <c r="C1648" s="2">
        <f>RSI!I1648</f>
        <v>43.049615736391452</v>
      </c>
      <c r="D1648" s="2">
        <f>MACD!E1648</f>
        <v>1.8858682217686829E-2</v>
      </c>
      <c r="E1648" s="2">
        <f>MACD!F1648</f>
        <v>1.8273972337543888E-2</v>
      </c>
      <c r="F1648" s="2">
        <f>'Moving Avg'!D1648</f>
        <v>1.7212000000000001</v>
      </c>
      <c r="G1648" s="2">
        <f>'Moving Avg'!F1648</f>
        <v>1.7294450000000001</v>
      </c>
      <c r="H1648" s="2">
        <f>'Moving Avg'!G1648</f>
        <v>1.7541019999999998</v>
      </c>
      <c r="I1648" s="2">
        <f>'Moving Avg'!H1648</f>
        <v>1.6536240000000033</v>
      </c>
      <c r="J1648" s="5" t="str">
        <f>OBV!F1648</f>
        <v>BULLISH</v>
      </c>
      <c r="K1648" s="5" t="str">
        <f>OBV!G1648</f>
        <v>NEUTRAL</v>
      </c>
      <c r="L1648" s="5" t="str">
        <f>OBV!H1648</f>
        <v>CONFIRMED BULLISH</v>
      </c>
    </row>
    <row r="1649" spans="1:12" ht="13.5" x14ac:dyDescent="0.25">
      <c r="A1649" s="3">
        <f>RSI!A1649</f>
        <v>44713</v>
      </c>
      <c r="B1649" s="2">
        <f>RSI!B1649</f>
        <v>1.7212000000000001</v>
      </c>
      <c r="C1649" s="2">
        <f>RSI!I1649</f>
        <v>43.049615736391452</v>
      </c>
      <c r="D1649" s="2">
        <f>MACD!E1649</f>
        <v>1.8632428092769437E-2</v>
      </c>
      <c r="E1649" s="2">
        <f>MACD!F1649</f>
        <v>1.8345663488588997E-2</v>
      </c>
      <c r="F1649" s="2">
        <f>'Moving Avg'!D1649</f>
        <v>1.7212000000000001</v>
      </c>
      <c r="G1649" s="2">
        <f>'Moving Avg'!F1649</f>
        <v>1.7270950000000003</v>
      </c>
      <c r="H1649" s="2">
        <f>'Moving Avg'!G1649</f>
        <v>1.7531619999999999</v>
      </c>
      <c r="I1649" s="2">
        <f>'Moving Avg'!H1649</f>
        <v>1.6547585000000036</v>
      </c>
      <c r="J1649" s="5" t="str">
        <f>OBV!F1649</f>
        <v>NEUTRAL</v>
      </c>
      <c r="K1649" s="5" t="str">
        <f>OBV!G1649</f>
        <v>NEUTRAL</v>
      </c>
      <c r="L1649" s="5" t="str">
        <f>OBV!H1649</f>
        <v>NEUTRAL</v>
      </c>
    </row>
    <row r="1650" spans="1:12" ht="13.5" x14ac:dyDescent="0.25">
      <c r="A1650" s="3">
        <f>RSI!A1650</f>
        <v>44714</v>
      </c>
      <c r="B1650" s="2">
        <f>RSI!B1650</f>
        <v>1.7212000000000001</v>
      </c>
      <c r="C1650" s="2">
        <f>RSI!I1650</f>
        <v>43.049615736391452</v>
      </c>
      <c r="D1650" s="2">
        <f>MACD!E1650</f>
        <v>1.8510634369910406E-2</v>
      </c>
      <c r="E1650" s="2">
        <f>MACD!F1650</f>
        <v>1.837865766485328E-2</v>
      </c>
      <c r="F1650" s="2">
        <f>'Moving Avg'!D1650</f>
        <v>1.7212000000000001</v>
      </c>
      <c r="G1650" s="2">
        <f>'Moving Avg'!F1650</f>
        <v>1.724745</v>
      </c>
      <c r="H1650" s="2">
        <f>'Moving Avg'!G1650</f>
        <v>1.7522219999999999</v>
      </c>
      <c r="I1650" s="2">
        <f>'Moving Avg'!H1650</f>
        <v>1.6558930000000034</v>
      </c>
      <c r="J1650" s="5" t="str">
        <f>OBV!F1650</f>
        <v>NEUTRAL</v>
      </c>
      <c r="K1650" s="5" t="str">
        <f>OBV!G1650</f>
        <v>NEUTRAL</v>
      </c>
      <c r="L1650" s="5" t="str">
        <f>OBV!H1650</f>
        <v>NEUTRAL</v>
      </c>
    </row>
    <row r="1651" spans="1:12" ht="13.5" x14ac:dyDescent="0.25">
      <c r="A1651" s="3">
        <f>RSI!A1651</f>
        <v>44715</v>
      </c>
      <c r="B1651" s="2">
        <f>RSI!B1651</f>
        <v>1.7212000000000001</v>
      </c>
      <c r="C1651" s="2">
        <f>RSI!I1651</f>
        <v>43.049615736391452</v>
      </c>
      <c r="D1651" s="2">
        <f>MACD!E1651</f>
        <v>6.4413015742812441E-3</v>
      </c>
      <c r="E1651" s="2">
        <f>MACD!F1651</f>
        <v>1.5991186446738873E-2</v>
      </c>
      <c r="F1651" s="2">
        <f>'Moving Avg'!D1651</f>
        <v>1.7212000000000001</v>
      </c>
      <c r="G1651" s="2">
        <f>'Moving Avg'!F1651</f>
        <v>1.72357</v>
      </c>
      <c r="H1651" s="2">
        <f>'Moving Avg'!G1651</f>
        <v>1.751282</v>
      </c>
      <c r="I1651" s="2">
        <f>'Moving Avg'!H1651</f>
        <v>1.6570275000000034</v>
      </c>
      <c r="J1651" s="5" t="str">
        <f>OBV!F1651</f>
        <v>NEUTRAL</v>
      </c>
      <c r="K1651" s="5" t="str">
        <f>OBV!G1651</f>
        <v>NEUTRAL</v>
      </c>
      <c r="L1651" s="5" t="str">
        <f>OBV!H1651</f>
        <v>NEUTRAL</v>
      </c>
    </row>
    <row r="1652" spans="1:12" ht="13.5" x14ac:dyDescent="0.25">
      <c r="A1652" s="3">
        <f>RSI!A1652</f>
        <v>44718</v>
      </c>
      <c r="B1652" s="2">
        <f>RSI!B1652</f>
        <v>1.7212000000000001</v>
      </c>
      <c r="C1652" s="2">
        <f>RSI!I1652</f>
        <v>43.049615736391459</v>
      </c>
      <c r="D1652" s="2">
        <f>MACD!E1652</f>
        <v>-3.7114953633115011E-3</v>
      </c>
      <c r="E1652" s="2">
        <f>MACD!F1652</f>
        <v>1.2050650084728798E-2</v>
      </c>
      <c r="F1652" s="2">
        <f>'Moving Avg'!D1652</f>
        <v>1.7212000000000001</v>
      </c>
      <c r="G1652" s="2">
        <f>'Moving Avg'!F1652</f>
        <v>1.7223949999999999</v>
      </c>
      <c r="H1652" s="2">
        <f>'Moving Avg'!G1652</f>
        <v>1.7503419999999996</v>
      </c>
      <c r="I1652" s="2">
        <f>'Moving Avg'!H1652</f>
        <v>1.6581620000000035</v>
      </c>
      <c r="J1652" s="5" t="str">
        <f>OBV!F1652</f>
        <v>NEUTRAL</v>
      </c>
      <c r="K1652" s="5" t="str">
        <f>OBV!G1652</f>
        <v>NEUTRAL</v>
      </c>
      <c r="L1652" s="5" t="str">
        <f>OBV!H1652</f>
        <v>NEUTRAL</v>
      </c>
    </row>
    <row r="1653" spans="1:12" ht="13.5" x14ac:dyDescent="0.25">
      <c r="A1653" s="3">
        <f>RSI!A1653</f>
        <v>44719</v>
      </c>
      <c r="B1653" s="2">
        <f>RSI!B1653</f>
        <v>1.7212000000000001</v>
      </c>
      <c r="C1653" s="2">
        <f>RSI!I1653</f>
        <v>43.049615736391452</v>
      </c>
      <c r="D1653" s="2">
        <f>MACD!E1653</f>
        <v>-1.2247031478367809E-2</v>
      </c>
      <c r="E1653" s="2">
        <f>MACD!F1653</f>
        <v>7.1911137721094778E-3</v>
      </c>
      <c r="F1653" s="2">
        <f>'Moving Avg'!D1653</f>
        <v>1.7212000000000001</v>
      </c>
      <c r="G1653" s="2">
        <f>'Moving Avg'!F1653</f>
        <v>1.72122</v>
      </c>
      <c r="H1653" s="2">
        <f>'Moving Avg'!G1653</f>
        <v>1.7494019999999997</v>
      </c>
      <c r="I1653" s="2">
        <f>'Moving Avg'!H1653</f>
        <v>1.6592965000000037</v>
      </c>
      <c r="J1653" s="5" t="str">
        <f>OBV!F1653</f>
        <v>NEUTRAL</v>
      </c>
      <c r="K1653" s="5" t="str">
        <f>OBV!G1653</f>
        <v>NEUTRAL</v>
      </c>
      <c r="L1653" s="5" t="str">
        <f>OBV!H1653</f>
        <v>NEUTRAL</v>
      </c>
    </row>
    <row r="1654" spans="1:12" ht="13.5" x14ac:dyDescent="0.25">
      <c r="A1654" s="3">
        <f>RSI!A1654</f>
        <v>44720</v>
      </c>
      <c r="B1654" s="2">
        <f>RSI!B1654</f>
        <v>1.7212000000000001</v>
      </c>
      <c r="C1654" s="2">
        <f>RSI!I1654</f>
        <v>43.049615736391452</v>
      </c>
      <c r="D1654" s="2">
        <f>MACD!E1654</f>
        <v>-1.1002827221179734E-2</v>
      </c>
      <c r="E1654" s="2">
        <f>MACD!F1654</f>
        <v>3.5523255734516358E-3</v>
      </c>
      <c r="F1654" s="2">
        <f>'Moving Avg'!D1654</f>
        <v>1.7212000000000001</v>
      </c>
      <c r="G1654" s="2">
        <f>'Moving Avg'!F1654</f>
        <v>1.720045</v>
      </c>
      <c r="H1654" s="2">
        <f>'Moving Avg'!G1654</f>
        <v>1.7484619999999997</v>
      </c>
      <c r="I1654" s="2">
        <f>'Moving Avg'!H1654</f>
        <v>1.660431000000004</v>
      </c>
      <c r="J1654" s="5" t="str">
        <f>OBV!F1654</f>
        <v>NEUTRAL</v>
      </c>
      <c r="K1654" s="5" t="str">
        <f>OBV!G1654</f>
        <v>NEUTRAL</v>
      </c>
      <c r="L1654" s="5" t="str">
        <f>OBV!H1654</f>
        <v>NEUTRAL</v>
      </c>
    </row>
    <row r="1655" spans="1:12" ht="13.5" x14ac:dyDescent="0.25">
      <c r="A1655" s="3">
        <f>RSI!A1655</f>
        <v>44721</v>
      </c>
      <c r="B1655" s="2">
        <f>RSI!B1655</f>
        <v>1.7212000000000001</v>
      </c>
      <c r="C1655" s="2">
        <f>RSI!I1655</f>
        <v>43.049615736391452</v>
      </c>
      <c r="D1655" s="2">
        <f>MACD!E1655</f>
        <v>-9.9026349715745088E-3</v>
      </c>
      <c r="E1655" s="2">
        <f>MACD!F1655</f>
        <v>8.6133346444640683E-4</v>
      </c>
      <c r="F1655" s="2">
        <f>'Moving Avg'!D1655</f>
        <v>1.7212000000000001</v>
      </c>
      <c r="G1655" s="2">
        <f>'Moving Avg'!F1655</f>
        <v>1.7188700000000001</v>
      </c>
      <c r="H1655" s="2">
        <f>'Moving Avg'!G1655</f>
        <v>1.7475219999999996</v>
      </c>
      <c r="I1655" s="2">
        <f>'Moving Avg'!H1655</f>
        <v>1.661565500000004</v>
      </c>
      <c r="J1655" s="5" t="str">
        <f>OBV!F1655</f>
        <v>NEUTRAL</v>
      </c>
      <c r="K1655" s="5" t="str">
        <f>OBV!G1655</f>
        <v>NEUTRAL</v>
      </c>
      <c r="L1655" s="5" t="str">
        <f>OBV!H1655</f>
        <v>NEUTRAL</v>
      </c>
    </row>
    <row r="1656" spans="1:12" ht="13.5" x14ac:dyDescent="0.25">
      <c r="A1656" s="3">
        <f>RSI!A1656</f>
        <v>44722</v>
      </c>
      <c r="B1656" s="2">
        <f>RSI!B1656</f>
        <v>1.7212000000000001</v>
      </c>
      <c r="C1656" s="2">
        <f>RSI!I1656</f>
        <v>43.049615736391452</v>
      </c>
      <c r="D1656" s="2">
        <f>MACD!E1656</f>
        <v>-8.927810445854556E-3</v>
      </c>
      <c r="E1656" s="2">
        <f>MACD!F1656</f>
        <v>-1.0964953176137858E-3</v>
      </c>
      <c r="F1656" s="2">
        <f>'Moving Avg'!D1656</f>
        <v>1.7212000000000001</v>
      </c>
      <c r="G1656" s="2">
        <f>'Moving Avg'!F1656</f>
        <v>1.7176949999999997</v>
      </c>
      <c r="H1656" s="2">
        <f>'Moving Avg'!G1656</f>
        <v>1.7465819999999994</v>
      </c>
      <c r="I1656" s="2">
        <f>'Moving Avg'!H1656</f>
        <v>1.6627000000000043</v>
      </c>
      <c r="J1656" s="5" t="str">
        <f>OBV!F1656</f>
        <v>NEUTRAL</v>
      </c>
      <c r="K1656" s="5" t="str">
        <f>OBV!G1656</f>
        <v>NEUTRAL</v>
      </c>
      <c r="L1656" s="5" t="str">
        <f>OBV!H1656</f>
        <v>NEUTRAL</v>
      </c>
    </row>
    <row r="1657" spans="1:12" ht="13.5" x14ac:dyDescent="0.25">
      <c r="A1657" s="3">
        <f>RSI!A1657</f>
        <v>44725</v>
      </c>
      <c r="B1657" s="2">
        <f>RSI!B1657</f>
        <v>1.7212000000000001</v>
      </c>
      <c r="C1657" s="2">
        <f>RSI!I1657</f>
        <v>43.049615736391452</v>
      </c>
      <c r="D1657" s="2">
        <f>MACD!E1657</f>
        <v>-8.0623176072323055E-3</v>
      </c>
      <c r="E1657" s="2">
        <f>MACD!F1657</f>
        <v>-2.4896597755374901E-3</v>
      </c>
      <c r="F1657" s="2">
        <f>'Moving Avg'!D1657</f>
        <v>1.7212000000000001</v>
      </c>
      <c r="G1657" s="2">
        <f>'Moving Avg'!F1657</f>
        <v>1.7165199999999998</v>
      </c>
      <c r="H1657" s="2">
        <f>'Moving Avg'!G1657</f>
        <v>1.7456419999999995</v>
      </c>
      <c r="I1657" s="2">
        <f>'Moving Avg'!H1657</f>
        <v>1.6638345000000043</v>
      </c>
      <c r="J1657" s="5" t="str">
        <f>OBV!F1657</f>
        <v>NEUTRAL</v>
      </c>
      <c r="K1657" s="5" t="str">
        <f>OBV!G1657</f>
        <v>NEUTRAL</v>
      </c>
      <c r="L1657" s="5" t="str">
        <f>OBV!H1657</f>
        <v>NEUTRAL</v>
      </c>
    </row>
    <row r="1658" spans="1:12" ht="13.5" x14ac:dyDescent="0.25">
      <c r="A1658" s="3">
        <f>RSI!A1658</f>
        <v>44726</v>
      </c>
      <c r="B1658" s="2">
        <f>RSI!B1658</f>
        <v>1.7212000000000001</v>
      </c>
      <c r="C1658" s="2">
        <f>RSI!I1658</f>
        <v>43.049615736391452</v>
      </c>
      <c r="D1658" s="2">
        <f>MACD!E1658</f>
        <v>-7.2923466640699708E-3</v>
      </c>
      <c r="E1658" s="2">
        <f>MACD!F1658</f>
        <v>-3.4501971532439864E-3</v>
      </c>
      <c r="F1658" s="2">
        <f>'Moving Avg'!D1658</f>
        <v>1.7212000000000001</v>
      </c>
      <c r="G1658" s="2">
        <f>'Moving Avg'!F1658</f>
        <v>1.7153449999999999</v>
      </c>
      <c r="H1658" s="2">
        <f>'Moving Avg'!G1658</f>
        <v>1.7447019999999993</v>
      </c>
      <c r="I1658" s="2">
        <f>'Moving Avg'!H1658</f>
        <v>1.6649690000000046</v>
      </c>
      <c r="J1658" s="5" t="str">
        <f>OBV!F1658</f>
        <v>NEUTRAL</v>
      </c>
      <c r="K1658" s="5" t="str">
        <f>OBV!G1658</f>
        <v>NEUTRAL</v>
      </c>
      <c r="L1658" s="5" t="str">
        <f>OBV!H1658</f>
        <v>NEUTRAL</v>
      </c>
    </row>
    <row r="1659" spans="1:12" ht="13.5" x14ac:dyDescent="0.25">
      <c r="A1659" s="3">
        <f>RSI!A1659</f>
        <v>44727</v>
      </c>
      <c r="B1659" s="2">
        <f>RSI!B1659</f>
        <v>1.7212000000000001</v>
      </c>
      <c r="C1659" s="2">
        <f>RSI!I1659</f>
        <v>43.049615736391452</v>
      </c>
      <c r="D1659" s="2">
        <f>MACD!E1659</f>
        <v>-6.605989410434665E-3</v>
      </c>
      <c r="E1659" s="2">
        <f>MACD!F1659</f>
        <v>-4.0813556046821221E-3</v>
      </c>
      <c r="F1659" s="2">
        <f>'Moving Avg'!D1659</f>
        <v>1.7212000000000001</v>
      </c>
      <c r="G1659" s="2">
        <f>'Moving Avg'!F1659</f>
        <v>1.71417</v>
      </c>
      <c r="H1659" s="2">
        <f>'Moving Avg'!G1659</f>
        <v>1.7437619999999994</v>
      </c>
      <c r="I1659" s="2">
        <f>'Moving Avg'!H1659</f>
        <v>1.6661035000000046</v>
      </c>
      <c r="J1659" s="5" t="str">
        <f>OBV!F1659</f>
        <v>NEUTRAL</v>
      </c>
      <c r="K1659" s="5" t="str">
        <f>OBV!G1659</f>
        <v>NEUTRAL</v>
      </c>
      <c r="L1659" s="5" t="str">
        <f>OBV!H1659</f>
        <v>NEUTRAL</v>
      </c>
    </row>
    <row r="1660" spans="1:12" ht="13.5" x14ac:dyDescent="0.25">
      <c r="A1660" s="3">
        <f>RSI!A1660</f>
        <v>44728</v>
      </c>
      <c r="B1660" s="2">
        <f>RSI!B1660</f>
        <v>1.7212000000000001</v>
      </c>
      <c r="C1660" s="2">
        <f>RSI!I1660</f>
        <v>43.049615736391438</v>
      </c>
      <c r="D1660" s="2">
        <f>MACD!E1660</f>
        <v>-5.9929631927950755E-3</v>
      </c>
      <c r="E1660" s="2">
        <f>MACD!F1660</f>
        <v>-4.4636771223047125E-3</v>
      </c>
      <c r="F1660" s="2">
        <f>'Moving Avg'!D1660</f>
        <v>1.7212000000000001</v>
      </c>
      <c r="G1660" s="2">
        <f>'Moving Avg'!F1660</f>
        <v>1.712995</v>
      </c>
      <c r="H1660" s="2">
        <f>'Moving Avg'!G1660</f>
        <v>1.7428219999999994</v>
      </c>
      <c r="I1660" s="2">
        <f>'Moving Avg'!H1660</f>
        <v>1.6672380000000049</v>
      </c>
      <c r="J1660" s="5" t="str">
        <f>OBV!F1660</f>
        <v>NEUTRAL</v>
      </c>
      <c r="K1660" s="5" t="str">
        <f>OBV!G1660</f>
        <v>NEUTRAL</v>
      </c>
      <c r="L1660" s="5" t="str">
        <f>OBV!H1660</f>
        <v>NEUTRAL</v>
      </c>
    </row>
    <row r="1661" spans="1:12" ht="13.5" x14ac:dyDescent="0.25">
      <c r="A1661" s="3">
        <f>RSI!A1661</f>
        <v>44729</v>
      </c>
      <c r="B1661" s="2">
        <f>RSI!B1661</f>
        <v>1.7212000000000001</v>
      </c>
      <c r="C1661" s="2">
        <f>RSI!I1661</f>
        <v>43.049615736391445</v>
      </c>
      <c r="D1661" s="2">
        <f>MACD!E1661</f>
        <v>-5.4443761197979779E-3</v>
      </c>
      <c r="E1661" s="2">
        <f>MACD!F1661</f>
        <v>-4.6598169218033652E-3</v>
      </c>
      <c r="F1661" s="2">
        <f>'Moving Avg'!D1661</f>
        <v>1.7212000000000001</v>
      </c>
      <c r="G1661" s="2">
        <f>'Moving Avg'!F1661</f>
        <v>1.71573</v>
      </c>
      <c r="H1661" s="2">
        <f>'Moving Avg'!G1661</f>
        <v>1.7418819999999995</v>
      </c>
      <c r="I1661" s="2">
        <f>'Moving Avg'!H1661</f>
        <v>1.6683725000000049</v>
      </c>
      <c r="J1661" s="5" t="str">
        <f>OBV!F1661</f>
        <v>NEUTRAL</v>
      </c>
      <c r="K1661" s="5" t="str">
        <f>OBV!G1661</f>
        <v>NEUTRAL</v>
      </c>
      <c r="L1661" s="5" t="str">
        <f>OBV!H1661</f>
        <v>NEUTRAL</v>
      </c>
    </row>
    <row r="1662" spans="1:12" ht="13.5" x14ac:dyDescent="0.25">
      <c r="A1662" s="3">
        <f>RSI!A1662</f>
        <v>44732</v>
      </c>
      <c r="B1662" s="2">
        <f>RSI!B1662</f>
        <v>1.7212000000000001</v>
      </c>
      <c r="C1662" s="2">
        <f>RSI!I1662</f>
        <v>43.049615736391445</v>
      </c>
      <c r="D1662" s="2">
        <f>MACD!E1662</f>
        <v>-4.9525272606711912E-3</v>
      </c>
      <c r="E1662" s="2">
        <f>MACD!F1662</f>
        <v>-4.7183589895769306E-3</v>
      </c>
      <c r="F1662" s="2">
        <f>'Moving Avg'!D1662</f>
        <v>1.7212000000000001</v>
      </c>
      <c r="G1662" s="2">
        <f>'Moving Avg'!F1662</f>
        <v>1.7184650000000001</v>
      </c>
      <c r="H1662" s="2">
        <f>'Moving Avg'!G1662</f>
        <v>1.7409419999999995</v>
      </c>
      <c r="I1662" s="2">
        <f>'Moving Avg'!H1662</f>
        <v>1.6695460000000051</v>
      </c>
      <c r="J1662" s="5" t="str">
        <f>OBV!F1662</f>
        <v>NEUTRAL</v>
      </c>
      <c r="K1662" s="5" t="str">
        <f>OBV!G1662</f>
        <v>NEUTRAL</v>
      </c>
      <c r="L1662" s="5" t="str">
        <f>OBV!H1662</f>
        <v>NEUTRAL</v>
      </c>
    </row>
    <row r="1663" spans="1:12" ht="13.5" x14ac:dyDescent="0.25">
      <c r="A1663" s="3">
        <f>RSI!A1663</f>
        <v>44733</v>
      </c>
      <c r="B1663" s="2">
        <f>RSI!B1663</f>
        <v>1.7212000000000001</v>
      </c>
      <c r="C1663" s="2">
        <f>RSI!I1663</f>
        <v>43.049615736391445</v>
      </c>
      <c r="D1663" s="2">
        <f>MACD!E1663</f>
        <v>-4.5107365333136862E-3</v>
      </c>
      <c r="E1663" s="2">
        <f>MACD!F1663</f>
        <v>-4.6768344983242824E-3</v>
      </c>
      <c r="F1663" s="2">
        <f>'Moving Avg'!D1663</f>
        <v>1.7212000000000001</v>
      </c>
      <c r="G1663" s="2">
        <f>'Moving Avg'!F1663</f>
        <v>1.7212000000000001</v>
      </c>
      <c r="H1663" s="2">
        <f>'Moving Avg'!G1663</f>
        <v>1.7400019999999996</v>
      </c>
      <c r="I1663" s="2">
        <f>'Moving Avg'!H1663</f>
        <v>1.670719500000005</v>
      </c>
      <c r="J1663" s="5" t="str">
        <f>OBV!F1663</f>
        <v>NEUTRAL</v>
      </c>
      <c r="K1663" s="5" t="str">
        <f>OBV!G1663</f>
        <v>NEUTRAL</v>
      </c>
      <c r="L1663" s="5" t="str">
        <f>OBV!H1663</f>
        <v>NEUTRAL</v>
      </c>
    </row>
    <row r="1664" spans="1:12" ht="13.5" x14ac:dyDescent="0.25">
      <c r="A1664" s="3">
        <f>RSI!A1664</f>
        <v>44734</v>
      </c>
      <c r="B1664" s="2">
        <f>RSI!B1664</f>
        <v>1.7212000000000001</v>
      </c>
      <c r="C1664" s="2">
        <f>RSI!I1664</f>
        <v>43.049615736391452</v>
      </c>
      <c r="D1664" s="2">
        <f>MACD!E1664</f>
        <v>-4.1131997921266539E-3</v>
      </c>
      <c r="E1664" s="2">
        <f>MACD!F1664</f>
        <v>-4.5641075570847563E-3</v>
      </c>
      <c r="F1664" s="2">
        <f>'Moving Avg'!D1664</f>
        <v>1.7212000000000001</v>
      </c>
      <c r="G1664" s="2">
        <f>'Moving Avg'!F1664</f>
        <v>1.7212000000000001</v>
      </c>
      <c r="H1664" s="2">
        <f>'Moving Avg'!G1664</f>
        <v>1.7390619999999997</v>
      </c>
      <c r="I1664" s="2">
        <f>'Moving Avg'!H1664</f>
        <v>1.671893000000005</v>
      </c>
      <c r="J1664" s="5" t="str">
        <f>OBV!F1664</f>
        <v>NEUTRAL</v>
      </c>
      <c r="K1664" s="5" t="str">
        <f>OBV!G1664</f>
        <v>NEUTRAL</v>
      </c>
      <c r="L1664" s="5" t="str">
        <f>OBV!H1664</f>
        <v>NEUTRAL</v>
      </c>
    </row>
    <row r="1665" spans="1:12" ht="13.5" x14ac:dyDescent="0.25">
      <c r="A1665" s="3">
        <f>RSI!A1665</f>
        <v>44735</v>
      </c>
      <c r="B1665" s="2">
        <f>RSI!B1665</f>
        <v>1.7212000000000001</v>
      </c>
      <c r="C1665" s="2">
        <f>RSI!I1665</f>
        <v>43.049615736391452</v>
      </c>
      <c r="D1665" s="2">
        <f>MACD!E1665</f>
        <v>-3.7548653106598273E-3</v>
      </c>
      <c r="E1665" s="2">
        <f>MACD!F1665</f>
        <v>-4.4022591077997704E-3</v>
      </c>
      <c r="F1665" s="2">
        <f>'Moving Avg'!D1665</f>
        <v>1.7212000000000001</v>
      </c>
      <c r="G1665" s="2">
        <f>'Moving Avg'!F1665</f>
        <v>1.7212000000000001</v>
      </c>
      <c r="H1665" s="2">
        <f>'Moving Avg'!G1665</f>
        <v>1.7381219999999997</v>
      </c>
      <c r="I1665" s="2">
        <f>'Moving Avg'!H1665</f>
        <v>1.6730665000000051</v>
      </c>
      <c r="J1665" s="5" t="str">
        <f>OBV!F1665</f>
        <v>NEUTRAL</v>
      </c>
      <c r="K1665" s="5" t="str">
        <f>OBV!G1665</f>
        <v>NEUTRAL</v>
      </c>
      <c r="L1665" s="5" t="str">
        <f>OBV!H1665</f>
        <v>NEUTRAL</v>
      </c>
    </row>
    <row r="1666" spans="1:12" ht="13.5" x14ac:dyDescent="0.25">
      <c r="A1666" s="3">
        <f>RSI!A1666</f>
        <v>44736</v>
      </c>
      <c r="B1666" s="2">
        <f>RSI!B1666</f>
        <v>1.7212000000000001</v>
      </c>
      <c r="C1666" s="2">
        <f>RSI!I1666</f>
        <v>43.049615736391452</v>
      </c>
      <c r="D1666" s="2">
        <f>MACD!E1666</f>
        <v>-3.4313284341755956E-3</v>
      </c>
      <c r="E1666" s="2">
        <f>MACD!F1666</f>
        <v>-4.2080729730749359E-3</v>
      </c>
      <c r="F1666" s="2">
        <f>'Moving Avg'!D1666</f>
        <v>1.7212000000000001</v>
      </c>
      <c r="G1666" s="2">
        <f>'Moving Avg'!F1666</f>
        <v>1.7212000000000001</v>
      </c>
      <c r="H1666" s="2">
        <f>'Moving Avg'!G1666</f>
        <v>1.7371819999999998</v>
      </c>
      <c r="I1666" s="2">
        <f>'Moving Avg'!H1666</f>
        <v>1.6742400000000048</v>
      </c>
      <c r="J1666" s="5" t="str">
        <f>OBV!F1666</f>
        <v>NEUTRAL</v>
      </c>
      <c r="K1666" s="5" t="str">
        <f>OBV!G1666</f>
        <v>NEUTRAL</v>
      </c>
      <c r="L1666" s="5" t="str">
        <f>OBV!H1666</f>
        <v>NEUTRAL</v>
      </c>
    </row>
    <row r="1667" spans="1:12" ht="13.5" x14ac:dyDescent="0.25">
      <c r="A1667" s="3">
        <f>RSI!A1667</f>
        <v>44739</v>
      </c>
      <c r="B1667" s="2">
        <f>RSI!B1667</f>
        <v>1.7212000000000001</v>
      </c>
      <c r="C1667" s="2">
        <f>RSI!I1667</f>
        <v>43.049615736391452</v>
      </c>
      <c r="D1667" s="2">
        <f>MACD!E1667</f>
        <v>-3.1387416684489633E-3</v>
      </c>
      <c r="E1667" s="2">
        <f>MACD!F1667</f>
        <v>-3.9942067121497412E-3</v>
      </c>
      <c r="F1667" s="2">
        <f>'Moving Avg'!D1667</f>
        <v>1.7212000000000001</v>
      </c>
      <c r="G1667" s="2">
        <f>'Moving Avg'!F1667</f>
        <v>1.7212000000000001</v>
      </c>
      <c r="H1667" s="2">
        <f>'Moving Avg'!G1667</f>
        <v>1.7362419999999998</v>
      </c>
      <c r="I1667" s="2">
        <f>'Moving Avg'!H1667</f>
        <v>1.675413500000005</v>
      </c>
      <c r="J1667" s="5" t="str">
        <f>OBV!F1667</f>
        <v>NEUTRAL</v>
      </c>
      <c r="K1667" s="5" t="str">
        <f>OBV!G1667</f>
        <v>NEUTRAL</v>
      </c>
      <c r="L1667" s="5" t="str">
        <f>OBV!H1667</f>
        <v>NEUTRAL</v>
      </c>
    </row>
    <row r="1668" spans="1:12" ht="13.5" x14ac:dyDescent="0.25">
      <c r="A1668" s="3">
        <f>RSI!A1668</f>
        <v>44740</v>
      </c>
      <c r="B1668" s="2">
        <f>RSI!B1668</f>
        <v>1.7212000000000001</v>
      </c>
      <c r="C1668" s="2">
        <f>RSI!I1668</f>
        <v>43.049615736391452</v>
      </c>
      <c r="D1668" s="2">
        <f>MACD!E1668</f>
        <v>-2.8737378871139807E-3</v>
      </c>
      <c r="E1668" s="2">
        <f>MACD!F1668</f>
        <v>-3.7701129471425896E-3</v>
      </c>
      <c r="F1668" s="2">
        <f>'Moving Avg'!D1668</f>
        <v>1.7212000000000001</v>
      </c>
      <c r="G1668" s="2">
        <f>'Moving Avg'!F1668</f>
        <v>1.7212000000000001</v>
      </c>
      <c r="H1668" s="2">
        <f>'Moving Avg'!G1668</f>
        <v>1.7353019999999999</v>
      </c>
      <c r="I1668" s="2">
        <f>'Moving Avg'!H1668</f>
        <v>1.676548000000005</v>
      </c>
      <c r="J1668" s="5" t="str">
        <f>OBV!F1668</f>
        <v>NEUTRAL</v>
      </c>
      <c r="K1668" s="5" t="str">
        <f>OBV!G1668</f>
        <v>NEUTRAL</v>
      </c>
      <c r="L1668" s="5" t="str">
        <f>OBV!H1668</f>
        <v>NEUTRAL</v>
      </c>
    </row>
    <row r="1669" spans="1:12" ht="13.5" x14ac:dyDescent="0.25">
      <c r="A1669" s="3">
        <f>RSI!A1669</f>
        <v>44741</v>
      </c>
      <c r="B1669" s="2">
        <f>RSI!B1669</f>
        <v>1.7212000000000001</v>
      </c>
      <c r="C1669" s="2">
        <f>RSI!I1669</f>
        <v>43.049615736391452</v>
      </c>
      <c r="D1669" s="2">
        <f>MACD!E1669</f>
        <v>-2.6333646921978815E-3</v>
      </c>
      <c r="E1669" s="2">
        <f>MACD!F1669</f>
        <v>-3.542763296153648E-3</v>
      </c>
      <c r="F1669" s="2">
        <f>'Moving Avg'!D1669</f>
        <v>1.7212000000000001</v>
      </c>
      <c r="G1669" s="2">
        <f>'Moving Avg'!F1669</f>
        <v>1.7212000000000001</v>
      </c>
      <c r="H1669" s="2">
        <f>'Moving Avg'!G1669</f>
        <v>1.7342060000000001</v>
      </c>
      <c r="I1669" s="2">
        <f>'Moving Avg'!H1669</f>
        <v>1.6776825000000051</v>
      </c>
      <c r="J1669" s="5" t="str">
        <f>OBV!F1669</f>
        <v>NEUTRAL</v>
      </c>
      <c r="K1669" s="5" t="str">
        <f>OBV!G1669</f>
        <v>NEUTRAL</v>
      </c>
      <c r="L1669" s="5" t="str">
        <f>OBV!H1669</f>
        <v>NEUTRAL</v>
      </c>
    </row>
    <row r="1670" spans="1:12" ht="13.5" x14ac:dyDescent="0.25">
      <c r="A1670" s="3">
        <f>RSI!A1670</f>
        <v>44742</v>
      </c>
      <c r="B1670" s="2">
        <f>RSI!B1670</f>
        <v>1.7212000000000001</v>
      </c>
      <c r="C1670" s="2">
        <f>RSI!I1670</f>
        <v>43.049615736391452</v>
      </c>
      <c r="D1670" s="2">
        <f>MACD!E1670</f>
        <v>-2.415028260942309E-3</v>
      </c>
      <c r="E1670" s="2">
        <f>MACD!F1670</f>
        <v>-3.3172162891113807E-3</v>
      </c>
      <c r="F1670" s="2">
        <f>'Moving Avg'!D1670</f>
        <v>1.7212000000000001</v>
      </c>
      <c r="G1670" s="2">
        <f>'Moving Avg'!F1670</f>
        <v>1.7212000000000001</v>
      </c>
      <c r="H1670" s="2">
        <f>'Moving Avg'!G1670</f>
        <v>1.7331100000000002</v>
      </c>
      <c r="I1670" s="2">
        <f>'Moving Avg'!H1670</f>
        <v>1.6788170000000051</v>
      </c>
      <c r="J1670" s="5" t="str">
        <f>OBV!F1670</f>
        <v>NEUTRAL</v>
      </c>
      <c r="K1670" s="5" t="str">
        <f>OBV!G1670</f>
        <v>NEUTRAL</v>
      </c>
      <c r="L1670" s="5" t="str">
        <f>OBV!H1670</f>
        <v>NEUTRAL</v>
      </c>
    </row>
    <row r="1671" spans="1:12" ht="13.5" x14ac:dyDescent="0.25">
      <c r="A1671" s="3">
        <f>RSI!A1671</f>
        <v>44743</v>
      </c>
      <c r="B1671" s="2">
        <f>RSI!B1671</f>
        <v>1.7212000000000001</v>
      </c>
      <c r="C1671" s="2">
        <f>RSI!I1671</f>
        <v>43.049615736391459</v>
      </c>
      <c r="D1671" s="2">
        <f>MACD!E1671</f>
        <v>-2.2164452648196775E-3</v>
      </c>
      <c r="E1671" s="2">
        <f>MACD!F1671</f>
        <v>-3.0970620842530406E-3</v>
      </c>
      <c r="F1671" s="2">
        <f>'Moving Avg'!D1671</f>
        <v>1.7212000000000001</v>
      </c>
      <c r="G1671" s="2">
        <f>'Moving Avg'!F1671</f>
        <v>1.7212000000000001</v>
      </c>
      <c r="H1671" s="2">
        <f>'Moving Avg'!G1671</f>
        <v>1.7320140000000002</v>
      </c>
      <c r="I1671" s="2">
        <f>'Moving Avg'!H1671</f>
        <v>1.6799515000000051</v>
      </c>
      <c r="J1671" s="5" t="str">
        <f>OBV!F1671</f>
        <v>NEUTRAL</v>
      </c>
      <c r="K1671" s="5" t="str">
        <f>OBV!G1671</f>
        <v>NEUTRAL</v>
      </c>
      <c r="L1671" s="5" t="str">
        <f>OBV!H1671</f>
        <v>NEUTRAL</v>
      </c>
    </row>
    <row r="1672" spans="1:12" ht="13.5" x14ac:dyDescent="0.25">
      <c r="A1672" s="3">
        <f>RSI!A1672</f>
        <v>44746</v>
      </c>
      <c r="B1672" s="2">
        <f>RSI!B1672</f>
        <v>1.7212000000000001</v>
      </c>
      <c r="C1672" s="2">
        <f>RSI!I1672</f>
        <v>43.049615736391459</v>
      </c>
      <c r="D1672" s="2">
        <f>MACD!E1672</f>
        <v>-2.0356016608509275E-3</v>
      </c>
      <c r="E1672" s="2">
        <f>MACD!F1672</f>
        <v>-2.884769999572618E-3</v>
      </c>
      <c r="F1672" s="2">
        <f>'Moving Avg'!D1672</f>
        <v>1.7212000000000001</v>
      </c>
      <c r="G1672" s="2">
        <f>'Moving Avg'!F1672</f>
        <v>1.7212000000000001</v>
      </c>
      <c r="H1672" s="2">
        <f>'Moving Avg'!G1672</f>
        <v>1.730918</v>
      </c>
      <c r="I1672" s="2">
        <f>'Moving Avg'!H1672</f>
        <v>1.681086000000005</v>
      </c>
      <c r="J1672" s="5" t="str">
        <f>OBV!F1672</f>
        <v>NEUTRAL</v>
      </c>
      <c r="K1672" s="5" t="str">
        <f>OBV!G1672</f>
        <v>NEUTRAL</v>
      </c>
      <c r="L1672" s="5" t="str">
        <f>OBV!H1672</f>
        <v>NEUTRAL</v>
      </c>
    </row>
    <row r="1673" spans="1:12" ht="13.5" x14ac:dyDescent="0.25">
      <c r="A1673" s="3">
        <f>RSI!A1673</f>
        <v>44747</v>
      </c>
      <c r="B1673" s="2">
        <f>RSI!B1673</f>
        <v>1.7212000000000001</v>
      </c>
      <c r="C1673" s="2">
        <f>RSI!I1673</f>
        <v>43.049615736391459</v>
      </c>
      <c r="D1673" s="2">
        <f>MACD!E1673</f>
        <v>-1.8707173368199825E-3</v>
      </c>
      <c r="E1673" s="2">
        <f>MACD!F1673</f>
        <v>-2.681959467022091E-3</v>
      </c>
      <c r="F1673" s="2">
        <f>'Moving Avg'!D1673</f>
        <v>1.7212000000000001</v>
      </c>
      <c r="G1673" s="2">
        <f>'Moving Avg'!F1673</f>
        <v>1.7212000000000001</v>
      </c>
      <c r="H1673" s="2">
        <f>'Moving Avg'!G1673</f>
        <v>1.729822</v>
      </c>
      <c r="I1673" s="2">
        <f>'Moving Avg'!H1673</f>
        <v>1.682220500000005</v>
      </c>
      <c r="J1673" s="5" t="str">
        <f>OBV!F1673</f>
        <v>NEUTRAL</v>
      </c>
      <c r="K1673" s="5" t="str">
        <f>OBV!G1673</f>
        <v>NEUTRAL</v>
      </c>
      <c r="L1673" s="5" t="str">
        <f>OBV!H1673</f>
        <v>NEUTRAL</v>
      </c>
    </row>
    <row r="1674" spans="1:12" ht="13.5" x14ac:dyDescent="0.25">
      <c r="A1674" s="3">
        <f>RSI!A1674</f>
        <v>44748</v>
      </c>
      <c r="B1674" s="2">
        <f>RSI!B1674</f>
        <v>1.7212000000000001</v>
      </c>
      <c r="C1674" s="2">
        <f>RSI!I1674</f>
        <v>43.049615736391452</v>
      </c>
      <c r="D1674" s="2">
        <f>MACD!E1674</f>
        <v>-1.7202157457780753E-3</v>
      </c>
      <c r="E1674" s="2">
        <f>MACD!F1674</f>
        <v>-2.489610722773288E-3</v>
      </c>
      <c r="F1674" s="2">
        <f>'Moving Avg'!D1674</f>
        <v>1.7212000000000001</v>
      </c>
      <c r="G1674" s="2">
        <f>'Moving Avg'!F1674</f>
        <v>1.7212000000000001</v>
      </c>
      <c r="H1674" s="2">
        <f>'Moving Avg'!G1674</f>
        <v>1.728726</v>
      </c>
      <c r="I1674" s="2">
        <f>'Moving Avg'!H1674</f>
        <v>1.683355000000005</v>
      </c>
      <c r="J1674" s="5" t="str">
        <f>OBV!F1674</f>
        <v>NEUTRAL</v>
      </c>
      <c r="K1674" s="5" t="str">
        <f>OBV!G1674</f>
        <v>NEUTRAL</v>
      </c>
      <c r="L1674" s="5" t="str">
        <f>OBV!H1674</f>
        <v>NEUTRAL</v>
      </c>
    </row>
    <row r="1675" spans="1:12" ht="13.5" x14ac:dyDescent="0.25">
      <c r="A1675" s="3">
        <f>RSI!A1675</f>
        <v>44749</v>
      </c>
      <c r="B1675" s="2">
        <f>RSI!B1675</f>
        <v>1.7212000000000001</v>
      </c>
      <c r="C1675" s="2">
        <f>RSI!I1675</f>
        <v>43.049615736391459</v>
      </c>
      <c r="D1675" s="2">
        <f>MACD!E1675</f>
        <v>-1.582697795579513E-3</v>
      </c>
      <c r="E1675" s="2">
        <f>MACD!F1675</f>
        <v>-2.3082281373345333E-3</v>
      </c>
      <c r="F1675" s="2">
        <f>'Moving Avg'!D1675</f>
        <v>1.7212000000000001</v>
      </c>
      <c r="G1675" s="2">
        <f>'Moving Avg'!F1675</f>
        <v>1.7212000000000001</v>
      </c>
      <c r="H1675" s="2">
        <f>'Moving Avg'!G1675</f>
        <v>1.7276300000000004</v>
      </c>
      <c r="I1675" s="2">
        <f>'Moving Avg'!H1675</f>
        <v>1.6844895000000053</v>
      </c>
      <c r="J1675" s="5" t="str">
        <f>OBV!F1675</f>
        <v>NEUTRAL</v>
      </c>
      <c r="K1675" s="5" t="str">
        <f>OBV!G1675</f>
        <v>NEUTRAL</v>
      </c>
      <c r="L1675" s="5" t="str">
        <f>OBV!H1675</f>
        <v>NEUTRAL</v>
      </c>
    </row>
    <row r="1676" spans="1:12" ht="13.5" x14ac:dyDescent="0.25">
      <c r="A1676" s="3">
        <f>RSI!A1676</f>
        <v>44750</v>
      </c>
      <c r="B1676" s="2">
        <f>RSI!B1676</f>
        <v>1.7212000000000001</v>
      </c>
      <c r="C1676" s="2">
        <f>RSI!I1676</f>
        <v>43.049615736391466</v>
      </c>
      <c r="D1676" s="2">
        <f>MACD!E1676</f>
        <v>-1.4569193696909455E-3</v>
      </c>
      <c r="E1676" s="2">
        <f>MACD!F1676</f>
        <v>-2.1379663838058159E-3</v>
      </c>
      <c r="F1676" s="2">
        <f>'Moving Avg'!D1676</f>
        <v>1.7212000000000001</v>
      </c>
      <c r="G1676" s="2">
        <f>'Moving Avg'!F1676</f>
        <v>1.7212000000000001</v>
      </c>
      <c r="H1676" s="2">
        <f>'Moving Avg'!G1676</f>
        <v>1.7265340000000002</v>
      </c>
      <c r="I1676" s="2">
        <f>'Moving Avg'!H1676</f>
        <v>1.6856240000000053</v>
      </c>
      <c r="J1676" s="5" t="str">
        <f>OBV!F1676</f>
        <v>NEUTRAL</v>
      </c>
      <c r="K1676" s="5" t="str">
        <f>OBV!G1676</f>
        <v>NEUTRAL</v>
      </c>
      <c r="L1676" s="5" t="str">
        <f>OBV!H1676</f>
        <v>NEUTRAL</v>
      </c>
    </row>
    <row r="1677" spans="1:12" ht="13.5" x14ac:dyDescent="0.25">
      <c r="A1677" s="3">
        <f>RSI!A1677</f>
        <v>44753</v>
      </c>
      <c r="B1677" s="2">
        <f>RSI!B1677</f>
        <v>1.7212000000000001</v>
      </c>
      <c r="C1677" s="2">
        <f>RSI!I1677</f>
        <v>43.049615736391459</v>
      </c>
      <c r="D1677" s="2">
        <f>MACD!E1677</f>
        <v>-1.3417719491832791E-3</v>
      </c>
      <c r="E1677" s="2">
        <f>MACD!F1677</f>
        <v>-1.9787274968813087E-3</v>
      </c>
      <c r="F1677" s="2">
        <f>'Moving Avg'!D1677</f>
        <v>1.7212000000000001</v>
      </c>
      <c r="G1677" s="2">
        <f>'Moving Avg'!F1677</f>
        <v>1.7212000000000001</v>
      </c>
      <c r="H1677" s="2">
        <f>'Moving Avg'!G1677</f>
        <v>1.7254380000000002</v>
      </c>
      <c r="I1677" s="2">
        <f>'Moving Avg'!H1677</f>
        <v>1.6867585000000054</v>
      </c>
      <c r="J1677" s="5" t="str">
        <f>OBV!F1677</f>
        <v>NEUTRAL</v>
      </c>
      <c r="K1677" s="5" t="str">
        <f>OBV!G1677</f>
        <v>NEUTRAL</v>
      </c>
      <c r="L1677" s="5" t="str">
        <f>OBV!H1677</f>
        <v>NEUTRAL</v>
      </c>
    </row>
    <row r="1678" spans="1:12" ht="13.5" x14ac:dyDescent="0.25">
      <c r="A1678" s="3">
        <f>RSI!A1678</f>
        <v>44754</v>
      </c>
      <c r="B1678" s="2">
        <f>RSI!B1678</f>
        <v>1.7212000000000001</v>
      </c>
      <c r="C1678" s="2">
        <f>RSI!I1678</f>
        <v>43.049615736391459</v>
      </c>
      <c r="D1678" s="2">
        <f>MACD!E1678</f>
        <v>-1.2362658852620445E-3</v>
      </c>
      <c r="E1678" s="2">
        <f>MACD!F1678</f>
        <v>-1.8302351745574561E-3</v>
      </c>
      <c r="F1678" s="2">
        <f>'Moving Avg'!D1678</f>
        <v>1.7212000000000001</v>
      </c>
      <c r="G1678" s="2">
        <f>'Moving Avg'!F1678</f>
        <v>1.7212000000000001</v>
      </c>
      <c r="H1678" s="2">
        <f>'Moving Avg'!G1678</f>
        <v>1.7244980000000001</v>
      </c>
      <c r="I1678" s="2">
        <f>'Moving Avg'!H1678</f>
        <v>1.6878930000000054</v>
      </c>
      <c r="J1678" s="5" t="str">
        <f>OBV!F1678</f>
        <v>NEUTRAL</v>
      </c>
      <c r="K1678" s="5" t="str">
        <f>OBV!G1678</f>
        <v>NEUTRAL</v>
      </c>
      <c r="L1678" s="5" t="str">
        <f>OBV!H1678</f>
        <v>NEUTRAL</v>
      </c>
    </row>
    <row r="1679" spans="1:12" ht="13.5" x14ac:dyDescent="0.25">
      <c r="A1679" s="3">
        <f>RSI!A1679</f>
        <v>44755</v>
      </c>
      <c r="B1679" s="2">
        <f>RSI!B1679</f>
        <v>1.7212000000000001</v>
      </c>
      <c r="C1679" s="2">
        <f>RSI!I1679</f>
        <v>43.049615736391459</v>
      </c>
      <c r="D1679" s="2">
        <f>MACD!E1679</f>
        <v>-1.1395159390530374E-3</v>
      </c>
      <c r="E1679" s="2">
        <f>MACD!F1679</f>
        <v>-1.6920913274565724E-3</v>
      </c>
      <c r="F1679" s="2">
        <f>'Moving Avg'!D1679</f>
        <v>1.7212000000000001</v>
      </c>
      <c r="G1679" s="2">
        <f>'Moving Avg'!F1679</f>
        <v>1.7212000000000001</v>
      </c>
      <c r="H1679" s="2">
        <f>'Moving Avg'!G1679</f>
        <v>1.7235580000000001</v>
      </c>
      <c r="I1679" s="2">
        <f>'Moving Avg'!H1679</f>
        <v>1.6890275000000055</v>
      </c>
      <c r="J1679" s="5" t="str">
        <f>OBV!F1679</f>
        <v>NEUTRAL</v>
      </c>
      <c r="K1679" s="5" t="str">
        <f>OBV!G1679</f>
        <v>NEUTRAL</v>
      </c>
      <c r="L1679" s="5" t="str">
        <f>OBV!H1679</f>
        <v>NEUTRAL</v>
      </c>
    </row>
    <row r="1680" spans="1:12" ht="13.5" x14ac:dyDescent="0.25">
      <c r="A1680" s="3">
        <f>RSI!A1680</f>
        <v>44756</v>
      </c>
      <c r="B1680" s="2">
        <f>RSI!B1680</f>
        <v>1.7212000000000001</v>
      </c>
      <c r="C1680" s="2">
        <f>RSI!I1680</f>
        <v>43.049615736391466</v>
      </c>
      <c r="D1680" s="2">
        <f>MACD!E1680</f>
        <v>-1.0507287625185491E-3</v>
      </c>
      <c r="E1680" s="2">
        <f>MACD!F1680</f>
        <v>-1.563818814468968E-3</v>
      </c>
      <c r="F1680" s="2">
        <f>'Moving Avg'!D1680</f>
        <v>1.7212000000000001</v>
      </c>
      <c r="G1680" s="2">
        <f>'Moving Avg'!F1680</f>
        <v>1.7212000000000001</v>
      </c>
      <c r="H1680" s="2">
        <f>'Moving Avg'!G1680</f>
        <v>1.7226180000000002</v>
      </c>
      <c r="I1680" s="2">
        <f>'Moving Avg'!H1680</f>
        <v>1.6901620000000053</v>
      </c>
      <c r="J1680" s="5" t="str">
        <f>OBV!F1680</f>
        <v>NEUTRAL</v>
      </c>
      <c r="K1680" s="5" t="str">
        <f>OBV!G1680</f>
        <v>NEUTRAL</v>
      </c>
      <c r="L1680" s="5" t="str">
        <f>OBV!H1680</f>
        <v>NEUTRAL</v>
      </c>
    </row>
    <row r="1681" spans="1:12" ht="13.5" x14ac:dyDescent="0.25">
      <c r="A1681" s="3">
        <f>RSI!A1681</f>
        <v>44757</v>
      </c>
      <c r="B1681" s="2">
        <f>RSI!B1681</f>
        <v>1.7212000000000001</v>
      </c>
      <c r="C1681" s="2">
        <f>RSI!I1681</f>
        <v>43.049615736391452</v>
      </c>
      <c r="D1681" s="2">
        <f>MACD!E1681</f>
        <v>-9.6919204286871619E-4</v>
      </c>
      <c r="E1681" s="2">
        <f>MACD!F1681</f>
        <v>-1.4448934601489177E-3</v>
      </c>
      <c r="F1681" s="2">
        <f>'Moving Avg'!D1681</f>
        <v>1.7212000000000001</v>
      </c>
      <c r="G1681" s="2">
        <f>'Moving Avg'!F1681</f>
        <v>1.7212000000000001</v>
      </c>
      <c r="H1681" s="2">
        <f>'Moving Avg'!G1681</f>
        <v>1.7221480000000002</v>
      </c>
      <c r="I1681" s="2">
        <f>'Moving Avg'!H1681</f>
        <v>1.6912965000000051</v>
      </c>
      <c r="J1681" s="5" t="str">
        <f>OBV!F1681</f>
        <v>NEUTRAL</v>
      </c>
      <c r="K1681" s="5" t="str">
        <f>OBV!G1681</f>
        <v>NEUTRAL</v>
      </c>
      <c r="L1681" s="5" t="str">
        <f>OBV!H1681</f>
        <v>NEUTRAL</v>
      </c>
    </row>
    <row r="1682" spans="1:12" ht="13.5" x14ac:dyDescent="0.25">
      <c r="A1682" s="3">
        <f>RSI!A1682</f>
        <v>44760</v>
      </c>
      <c r="B1682" s="2">
        <f>RSI!B1682</f>
        <v>1.7212000000000001</v>
      </c>
      <c r="C1682" s="2">
        <f>RSI!I1682</f>
        <v>43.049615736391452</v>
      </c>
      <c r="D1682" s="2">
        <f>MACD!E1682</f>
        <v>-8.9426507399337218E-4</v>
      </c>
      <c r="E1682" s="2">
        <f>MACD!F1682</f>
        <v>-1.3347677829178087E-3</v>
      </c>
      <c r="F1682" s="2">
        <f>'Moving Avg'!D1682</f>
        <v>1.7212000000000001</v>
      </c>
      <c r="G1682" s="2">
        <f>'Moving Avg'!F1682</f>
        <v>1.7212000000000001</v>
      </c>
      <c r="H1682" s="2">
        <f>'Moving Avg'!G1682</f>
        <v>1.721678</v>
      </c>
      <c r="I1682" s="2">
        <f>'Moving Avg'!H1682</f>
        <v>1.6924310000000051</v>
      </c>
      <c r="J1682" s="5" t="str">
        <f>OBV!F1682</f>
        <v>NEUTRAL</v>
      </c>
      <c r="K1682" s="5" t="str">
        <f>OBV!G1682</f>
        <v>NEUTRAL</v>
      </c>
      <c r="L1682" s="5" t="str">
        <f>OBV!H1682</f>
        <v>NEUTRAL</v>
      </c>
    </row>
    <row r="1683" spans="1:12" ht="13.5" x14ac:dyDescent="0.25">
      <c r="A1683" s="3">
        <f>RSI!A1683</f>
        <v>44761</v>
      </c>
      <c r="B1683" s="2">
        <f>RSI!B1683</f>
        <v>1.7134</v>
      </c>
      <c r="C1683" s="2">
        <f>RSI!I1683</f>
        <v>20.783134611628171</v>
      </c>
      <c r="D1683" s="2">
        <f>MACD!E1683</f>
        <v>-2.4759277559804893E-4</v>
      </c>
      <c r="E1683" s="2">
        <f>MACD!F1683</f>
        <v>-1.1173327814538567E-3</v>
      </c>
      <c r="F1683" s="2">
        <f>'Moving Avg'!D1683</f>
        <v>1.7196400000000001</v>
      </c>
      <c r="G1683" s="2">
        <f>'Moving Avg'!F1683</f>
        <v>1.7208099999999997</v>
      </c>
      <c r="H1683" s="2">
        <f>'Moving Avg'!G1683</f>
        <v>1.7210520000000002</v>
      </c>
      <c r="I1683" s="2">
        <f>'Moving Avg'!H1683</f>
        <v>1.693526500000005</v>
      </c>
      <c r="J1683" s="5" t="str">
        <f>OBV!F1683</f>
        <v>BEARISH</v>
      </c>
      <c r="K1683" s="5" t="str">
        <f>OBV!G1683</f>
        <v>NEUTRAL</v>
      </c>
      <c r="L1683" s="5" t="str">
        <f>OBV!H1683</f>
        <v>CONFIRMED BEARISH</v>
      </c>
    </row>
    <row r="1684" spans="1:12" ht="13.5" x14ac:dyDescent="0.25">
      <c r="A1684" s="3">
        <f>RSI!A1684</f>
        <v>44762</v>
      </c>
      <c r="B1684" s="2">
        <f>RSI!B1684</f>
        <v>1.7134</v>
      </c>
      <c r="C1684" s="2">
        <f>RSI!I1684</f>
        <v>20.783134611628171</v>
      </c>
      <c r="D1684" s="2">
        <f>MACD!E1684</f>
        <v>3.5076976902037593E-4</v>
      </c>
      <c r="E1684" s="2">
        <f>MACD!F1684</f>
        <v>-8.2371227135901012E-4</v>
      </c>
      <c r="F1684" s="2">
        <f>'Moving Avg'!D1684</f>
        <v>1.7180800000000001</v>
      </c>
      <c r="G1684" s="2">
        <f>'Moving Avg'!F1684</f>
        <v>1.7204199999999996</v>
      </c>
      <c r="H1684" s="2">
        <f>'Moving Avg'!G1684</f>
        <v>1.7204260000000005</v>
      </c>
      <c r="I1684" s="2">
        <f>'Moving Avg'!H1684</f>
        <v>1.6946220000000047</v>
      </c>
      <c r="J1684" s="5" t="str">
        <f>OBV!F1684</f>
        <v>BEARISH</v>
      </c>
      <c r="K1684" s="5" t="str">
        <f>OBV!G1684</f>
        <v>NEUTRAL</v>
      </c>
      <c r="L1684" s="5" t="str">
        <f>OBV!H1684</f>
        <v>CONFIRMED BEARISH</v>
      </c>
    </row>
    <row r="1685" spans="1:12" ht="13.5" x14ac:dyDescent="0.25">
      <c r="A1685" s="3">
        <f>RSI!A1685</f>
        <v>44763</v>
      </c>
      <c r="B1685" s="2">
        <f>RSI!B1685</f>
        <v>1.7134</v>
      </c>
      <c r="C1685" s="2">
        <f>RSI!I1685</f>
        <v>20.783134611628171</v>
      </c>
      <c r="D1685" s="2">
        <f>MACD!E1685</f>
        <v>9.044638450717013E-4</v>
      </c>
      <c r="E1685" s="2">
        <f>MACD!F1685</f>
        <v>-4.7807704807286788E-4</v>
      </c>
      <c r="F1685" s="2">
        <f>'Moving Avg'!D1685</f>
        <v>1.7165199999999998</v>
      </c>
      <c r="G1685" s="2">
        <f>'Moving Avg'!F1685</f>
        <v>1.7200299999999999</v>
      </c>
      <c r="H1685" s="2">
        <f>'Moving Avg'!G1685</f>
        <v>1.7198000000000007</v>
      </c>
      <c r="I1685" s="2">
        <f>'Moving Avg'!H1685</f>
        <v>1.6957175000000044</v>
      </c>
      <c r="J1685" s="5" t="str">
        <f>OBV!F1685</f>
        <v>BEARISH</v>
      </c>
      <c r="K1685" s="5" t="str">
        <f>OBV!G1685</f>
        <v>NEUTRAL</v>
      </c>
      <c r="L1685" s="5" t="str">
        <f>OBV!H1685</f>
        <v>CONFIRMED BEARISH</v>
      </c>
    </row>
    <row r="1686" spans="1:12" ht="13.5" x14ac:dyDescent="0.25">
      <c r="A1686" s="3">
        <f>RSI!A1686</f>
        <v>44764</v>
      </c>
      <c r="B1686" s="2">
        <f>RSI!B1686</f>
        <v>1.7101</v>
      </c>
      <c r="C1686" s="2">
        <f>RSI!I1686</f>
        <v>16.322131151513361</v>
      </c>
      <c r="D1686" s="2">
        <f>MACD!E1686</f>
        <v>1.6612957981592125E-3</v>
      </c>
      <c r="E1686" s="2">
        <f>MACD!F1686</f>
        <v>-5.0202478826451801E-5</v>
      </c>
      <c r="F1686" s="2">
        <f>'Moving Avg'!D1686</f>
        <v>1.7143000000000002</v>
      </c>
      <c r="G1686" s="2">
        <f>'Moving Avg'!F1686</f>
        <v>1.7194749999999999</v>
      </c>
      <c r="H1686" s="2">
        <f>'Moving Avg'!G1686</f>
        <v>1.7191080000000007</v>
      </c>
      <c r="I1686" s="2">
        <f>'Moving Avg'!H1686</f>
        <v>1.6967965000000043</v>
      </c>
      <c r="J1686" s="5" t="str">
        <f>OBV!F1686</f>
        <v>BEARISH</v>
      </c>
      <c r="K1686" s="5" t="str">
        <f>OBV!G1686</f>
        <v>NEUTRAL</v>
      </c>
      <c r="L1686" s="5" t="str">
        <f>OBV!H1686</f>
        <v>CONFIRMED BEARISH</v>
      </c>
    </row>
    <row r="1687" spans="1:12" ht="13.5" x14ac:dyDescent="0.25">
      <c r="A1687" s="3">
        <f>RSI!A1687</f>
        <v>44768</v>
      </c>
      <c r="B1687" s="2">
        <f>RSI!B1687</f>
        <v>1.7101</v>
      </c>
      <c r="C1687" s="2">
        <f>RSI!I1687</f>
        <v>16.322131151513361</v>
      </c>
      <c r="D1687" s="2">
        <f>MACD!E1687</f>
        <v>2.3618188862117862E-3</v>
      </c>
      <c r="E1687" s="2">
        <f>MACD!F1687</f>
        <v>4.322017941811958E-4</v>
      </c>
      <c r="F1687" s="2">
        <f>'Moving Avg'!D1687</f>
        <v>1.7120799999999998</v>
      </c>
      <c r="G1687" s="2">
        <f>'Moving Avg'!F1687</f>
        <v>1.7189199999999996</v>
      </c>
      <c r="H1687" s="2">
        <f>'Moving Avg'!G1687</f>
        <v>1.7184160000000008</v>
      </c>
      <c r="I1687" s="2">
        <f>'Moving Avg'!H1687</f>
        <v>1.6978755000000043</v>
      </c>
      <c r="J1687" s="5" t="str">
        <f>OBV!F1687</f>
        <v>BEARISH</v>
      </c>
      <c r="K1687" s="5" t="str">
        <f>OBV!G1687</f>
        <v>NEUTRAL</v>
      </c>
      <c r="L1687" s="5" t="str">
        <f>OBV!H1687</f>
        <v>CONFIRMED BEARISH</v>
      </c>
    </row>
    <row r="1688" spans="1:12" ht="13.5" x14ac:dyDescent="0.25">
      <c r="A1688" s="3">
        <f>RSI!A1688</f>
        <v>44769</v>
      </c>
      <c r="B1688" s="2">
        <f>RSI!B1688</f>
        <v>1.7101</v>
      </c>
      <c r="C1688" s="2">
        <f>RSI!I1688</f>
        <v>16.322131151513361</v>
      </c>
      <c r="D1688" s="2">
        <f>MACD!E1688</f>
        <v>3.010242173019595E-3</v>
      </c>
      <c r="E1688" s="2">
        <f>MACD!F1688</f>
        <v>9.4780986994887572E-4</v>
      </c>
      <c r="F1688" s="2">
        <f>'Moving Avg'!D1688</f>
        <v>1.7114199999999999</v>
      </c>
      <c r="G1688" s="2">
        <f>'Moving Avg'!F1688</f>
        <v>1.7183649999999997</v>
      </c>
      <c r="H1688" s="2">
        <f>'Moving Avg'!G1688</f>
        <v>1.7177240000000009</v>
      </c>
      <c r="I1688" s="2">
        <f>'Moving Avg'!H1688</f>
        <v>1.6989545000000041</v>
      </c>
      <c r="J1688" s="5" t="str">
        <f>OBV!F1688</f>
        <v>NEUTRAL</v>
      </c>
      <c r="K1688" s="5" t="str">
        <f>OBV!G1688</f>
        <v>NEUTRAL</v>
      </c>
      <c r="L1688" s="5" t="str">
        <f>OBV!H1688</f>
        <v>NEUTRAL</v>
      </c>
    </row>
    <row r="1689" spans="1:12" ht="13.5" x14ac:dyDescent="0.25">
      <c r="A1689" s="3">
        <f>RSI!A1689</f>
        <v>44770</v>
      </c>
      <c r="B1689" s="2">
        <f>RSI!B1689</f>
        <v>1.7101</v>
      </c>
      <c r="C1689" s="2">
        <f>RSI!I1689</f>
        <v>16.322131151513332</v>
      </c>
      <c r="D1689" s="2">
        <f>MACD!E1689</f>
        <v>3.6104570880626241E-3</v>
      </c>
      <c r="E1689" s="2">
        <f>MACD!F1689</f>
        <v>1.4803393135716255E-3</v>
      </c>
      <c r="F1689" s="2">
        <f>'Moving Avg'!D1689</f>
        <v>1.7107599999999998</v>
      </c>
      <c r="G1689" s="2">
        <f>'Moving Avg'!F1689</f>
        <v>1.7178099999999996</v>
      </c>
      <c r="H1689" s="2">
        <f>'Moving Avg'!G1689</f>
        <v>1.717032000000001</v>
      </c>
      <c r="I1689" s="2">
        <f>'Moving Avg'!H1689</f>
        <v>1.7000335000000042</v>
      </c>
      <c r="J1689" s="5" t="str">
        <f>OBV!F1689</f>
        <v>NEUTRAL</v>
      </c>
      <c r="K1689" s="5" t="str">
        <f>OBV!G1689</f>
        <v>NEUTRAL</v>
      </c>
      <c r="L1689" s="5" t="str">
        <f>OBV!H1689</f>
        <v>NEUTRAL</v>
      </c>
    </row>
    <row r="1690" spans="1:12" ht="13.5" x14ac:dyDescent="0.25">
      <c r="A1690" s="3">
        <f>RSI!A1690</f>
        <v>44771</v>
      </c>
      <c r="B1690" s="2">
        <f>RSI!B1690</f>
        <v>1.7101</v>
      </c>
      <c r="C1690" s="2">
        <f>RSI!I1690</f>
        <v>16.322131151513361</v>
      </c>
      <c r="D1690" s="2">
        <f>MACD!E1690</f>
        <v>4.1660618552552542E-3</v>
      </c>
      <c r="E1690" s="2">
        <f>MACD!F1690</f>
        <v>2.0174838219083513E-3</v>
      </c>
      <c r="F1690" s="2">
        <f>'Moving Avg'!D1690</f>
        <v>1.7101</v>
      </c>
      <c r="G1690" s="2">
        <f>'Moving Avg'!F1690</f>
        <v>1.7172549999999998</v>
      </c>
      <c r="H1690" s="2">
        <f>'Moving Avg'!G1690</f>
        <v>1.7163400000000011</v>
      </c>
      <c r="I1690" s="2">
        <f>'Moving Avg'!H1690</f>
        <v>1.701112500000004</v>
      </c>
      <c r="J1690" s="5" t="str">
        <f>OBV!F1690</f>
        <v>NEUTRAL</v>
      </c>
      <c r="K1690" s="5" t="str">
        <f>OBV!G1690</f>
        <v>NEUTRAL</v>
      </c>
      <c r="L1690" s="5" t="str">
        <f>OBV!H1690</f>
        <v>NEUTRAL</v>
      </c>
    </row>
    <row r="1691" spans="1:12" ht="13.5" x14ac:dyDescent="0.25">
      <c r="A1691" s="3">
        <f>RSI!A1691</f>
        <v>44774</v>
      </c>
      <c r="B1691" s="2">
        <f>RSI!B1691</f>
        <v>1.7101</v>
      </c>
      <c r="C1691" s="2">
        <f>RSI!I1691</f>
        <v>16.322131151513361</v>
      </c>
      <c r="D1691" s="2">
        <f>MACD!E1691</f>
        <v>4.6803839736515584E-3</v>
      </c>
      <c r="E1691" s="2">
        <f>MACD!F1691</f>
        <v>2.5500638522569928E-3</v>
      </c>
      <c r="F1691" s="2">
        <f>'Moving Avg'!D1691</f>
        <v>1.7101</v>
      </c>
      <c r="G1691" s="2">
        <f>'Moving Avg'!F1691</f>
        <v>1.7166999999999999</v>
      </c>
      <c r="H1691" s="2">
        <f>'Moving Avg'!G1691</f>
        <v>1.7172120000000006</v>
      </c>
      <c r="I1691" s="2">
        <f>'Moving Avg'!H1691</f>
        <v>1.7021915000000043</v>
      </c>
      <c r="J1691" s="5" t="str">
        <f>OBV!F1691</f>
        <v>NEUTRAL</v>
      </c>
      <c r="K1691" s="5" t="str">
        <f>OBV!G1691</f>
        <v>NEUTRAL</v>
      </c>
      <c r="L1691" s="5" t="str">
        <f>OBV!H1691</f>
        <v>NEUTRAL</v>
      </c>
    </row>
    <row r="1692" spans="1:12" ht="13.5" x14ac:dyDescent="0.25">
      <c r="A1692" s="3">
        <f>RSI!A1692</f>
        <v>44775</v>
      </c>
      <c r="B1692" s="2">
        <f>RSI!B1692</f>
        <v>1.7101</v>
      </c>
      <c r="C1692" s="2">
        <f>RSI!I1692</f>
        <v>16.322131151513361</v>
      </c>
      <c r="D1692" s="2">
        <f>MACD!E1692</f>
        <v>5.1565009157150676E-3</v>
      </c>
      <c r="E1692" s="2">
        <f>MACD!F1692</f>
        <v>3.0713512649486077E-3</v>
      </c>
      <c r="F1692" s="2">
        <f>'Moving Avg'!D1692</f>
        <v>1.7101</v>
      </c>
      <c r="G1692" s="2">
        <f>'Moving Avg'!F1692</f>
        <v>1.7161449999999998</v>
      </c>
      <c r="H1692" s="2">
        <f>'Moving Avg'!G1692</f>
        <v>1.7180840000000008</v>
      </c>
      <c r="I1692" s="2">
        <f>'Moving Avg'!H1692</f>
        <v>1.7032705000000044</v>
      </c>
      <c r="J1692" s="5" t="str">
        <f>OBV!F1692</f>
        <v>NEUTRAL</v>
      </c>
      <c r="K1692" s="5" t="str">
        <f>OBV!G1692</f>
        <v>NEUTRAL</v>
      </c>
      <c r="L1692" s="5" t="str">
        <f>OBV!H1692</f>
        <v>NEUTRAL</v>
      </c>
    </row>
    <row r="1693" spans="1:12" ht="13.5" x14ac:dyDescent="0.25">
      <c r="A1693" s="3">
        <f>RSI!A1693</f>
        <v>44776</v>
      </c>
      <c r="B1693" s="2">
        <f>RSI!B1693</f>
        <v>1.7101</v>
      </c>
      <c r="C1693" s="2">
        <f>RSI!I1693</f>
        <v>16.322131151513361</v>
      </c>
      <c r="D1693" s="2">
        <f>MACD!E1693</f>
        <v>4.3972591932210925E-3</v>
      </c>
      <c r="E1693" s="2">
        <f>MACD!F1693</f>
        <v>3.336532850603105E-3</v>
      </c>
      <c r="F1693" s="2">
        <f>'Moving Avg'!D1693</f>
        <v>1.7101</v>
      </c>
      <c r="G1693" s="2">
        <f>'Moving Avg'!F1693</f>
        <v>1.7155899999999999</v>
      </c>
      <c r="H1693" s="2">
        <f>'Moving Avg'!G1693</f>
        <v>1.7189560000000006</v>
      </c>
      <c r="I1693" s="2">
        <f>'Moving Avg'!H1693</f>
        <v>1.7043100000000044</v>
      </c>
      <c r="J1693" s="5" t="str">
        <f>OBV!F1693</f>
        <v>NEUTRAL</v>
      </c>
      <c r="K1693" s="5" t="str">
        <f>OBV!G1693</f>
        <v>NEUTRAL</v>
      </c>
      <c r="L1693" s="5" t="str">
        <f>OBV!H1693</f>
        <v>NEUTRAL</v>
      </c>
    </row>
    <row r="1694" spans="1:12" ht="13.5" x14ac:dyDescent="0.25">
      <c r="A1694" s="3">
        <f>RSI!A1694</f>
        <v>44777</v>
      </c>
      <c r="B1694" s="2">
        <f>RSI!B1694</f>
        <v>1.7101</v>
      </c>
      <c r="C1694" s="2">
        <f>RSI!I1694</f>
        <v>16.322131151513361</v>
      </c>
      <c r="D1694" s="2">
        <f>MACD!E1694</f>
        <v>3.7899073115723603E-3</v>
      </c>
      <c r="E1694" s="2">
        <f>MACD!F1694</f>
        <v>3.4272077427969566E-3</v>
      </c>
      <c r="F1694" s="2">
        <f>'Moving Avg'!D1694</f>
        <v>1.7101</v>
      </c>
      <c r="G1694" s="2">
        <f>'Moving Avg'!F1694</f>
        <v>1.7150349999999999</v>
      </c>
      <c r="H1694" s="2">
        <f>'Moving Avg'!G1694</f>
        <v>1.7187340000000009</v>
      </c>
      <c r="I1694" s="2">
        <f>'Moving Avg'!H1694</f>
        <v>1.7053495000000047</v>
      </c>
      <c r="J1694" s="5" t="str">
        <f>OBV!F1694</f>
        <v>NEUTRAL</v>
      </c>
      <c r="K1694" s="5" t="str">
        <f>OBV!G1694</f>
        <v>NEUTRAL</v>
      </c>
      <c r="L1694" s="5" t="str">
        <f>OBV!H1694</f>
        <v>NEUTRAL</v>
      </c>
    </row>
    <row r="1695" spans="1:12" ht="13.5" x14ac:dyDescent="0.25">
      <c r="A1695" s="3">
        <f>RSI!A1695</f>
        <v>44778</v>
      </c>
      <c r="B1695" s="2">
        <f>RSI!B1695</f>
        <v>1.7515000000000001</v>
      </c>
      <c r="C1695" s="2">
        <f>RSI!I1695</f>
        <v>86.604049193431422</v>
      </c>
      <c r="D1695" s="2">
        <f>MACD!E1695</f>
        <v>2.4181216427976437E-4</v>
      </c>
      <c r="E1695" s="2">
        <f>MACD!F1695</f>
        <v>2.7901286270935184E-3</v>
      </c>
      <c r="F1695" s="2">
        <f>'Moving Avg'!D1695</f>
        <v>1.7183799999999998</v>
      </c>
      <c r="G1695" s="2">
        <f>'Moving Avg'!F1695</f>
        <v>1.7165500000000002</v>
      </c>
      <c r="H1695" s="2">
        <f>'Moving Avg'!G1695</f>
        <v>1.7193400000000008</v>
      </c>
      <c r="I1695" s="2">
        <f>'Moving Avg'!H1695</f>
        <v>1.7065960000000047</v>
      </c>
      <c r="J1695" s="5" t="str">
        <f>OBV!F1695</f>
        <v>BULLISH</v>
      </c>
      <c r="K1695" s="5" t="str">
        <f>OBV!G1695</f>
        <v>NEUTRAL</v>
      </c>
      <c r="L1695" s="5" t="str">
        <f>OBV!H1695</f>
        <v>CONFIRMED BULLISH</v>
      </c>
    </row>
    <row r="1696" spans="1:12" ht="13.5" x14ac:dyDescent="0.25">
      <c r="A1696" s="3">
        <f>RSI!A1696</f>
        <v>44781</v>
      </c>
      <c r="B1696" s="2">
        <f>RSI!B1696</f>
        <v>1.7515000000000001</v>
      </c>
      <c r="C1696" s="2">
        <f>RSI!I1696</f>
        <v>86.604049193431422</v>
      </c>
      <c r="D1696" s="2">
        <f>MACD!E1696</f>
        <v>-3.4826704971520073E-3</v>
      </c>
      <c r="E1696" s="2">
        <f>MACD!F1696</f>
        <v>1.5355688022444134E-3</v>
      </c>
      <c r="F1696" s="2">
        <f>'Moving Avg'!D1696</f>
        <v>1.7266600000000001</v>
      </c>
      <c r="G1696" s="2">
        <f>'Moving Avg'!F1696</f>
        <v>1.7180650000000004</v>
      </c>
      <c r="H1696" s="2">
        <f>'Moving Avg'!G1696</f>
        <v>1.7199460000000004</v>
      </c>
      <c r="I1696" s="2">
        <f>'Moving Avg'!H1696</f>
        <v>1.7078425000000046</v>
      </c>
      <c r="J1696" s="5" t="str">
        <f>OBV!F1696</f>
        <v>BULLISH</v>
      </c>
      <c r="K1696" s="5" t="str">
        <f>OBV!G1696</f>
        <v>NEUTRAL</v>
      </c>
      <c r="L1696" s="5" t="str">
        <f>OBV!H1696</f>
        <v>CONFIRMED BULLISH</v>
      </c>
    </row>
    <row r="1697" spans="1:12" ht="13.5" x14ac:dyDescent="0.25">
      <c r="A1697" s="3">
        <f>RSI!A1697</f>
        <v>44782</v>
      </c>
      <c r="B1697" s="2">
        <f>RSI!B1697</f>
        <v>1.7515000000000001</v>
      </c>
      <c r="C1697" s="2">
        <f>RSI!I1697</f>
        <v>86.604049193431422</v>
      </c>
      <c r="D1697" s="2">
        <f>MACD!E1697</f>
        <v>-6.8328187874802104E-3</v>
      </c>
      <c r="E1697" s="2">
        <f>MACD!F1697</f>
        <v>-1.3810871570051129E-4</v>
      </c>
      <c r="F1697" s="2">
        <f>'Moving Avg'!D1697</f>
        <v>1.7349399999999999</v>
      </c>
      <c r="G1697" s="2">
        <f>'Moving Avg'!F1697</f>
        <v>1.7195800000000001</v>
      </c>
      <c r="H1697" s="2">
        <f>'Moving Avg'!G1697</f>
        <v>1.7205520000000001</v>
      </c>
      <c r="I1697" s="2">
        <f>'Moving Avg'!H1697</f>
        <v>1.7090890000000047</v>
      </c>
      <c r="J1697" s="5" t="str">
        <f>OBV!F1697</f>
        <v>BULLISH</v>
      </c>
      <c r="K1697" s="5" t="str">
        <f>OBV!G1697</f>
        <v>NEUTRAL</v>
      </c>
      <c r="L1697" s="5" t="str">
        <f>OBV!H1697</f>
        <v>CONFIRMED BULLISH</v>
      </c>
    </row>
    <row r="1698" spans="1:12" ht="13.5" x14ac:dyDescent="0.25">
      <c r="A1698" s="3">
        <f>RSI!A1698</f>
        <v>44783</v>
      </c>
      <c r="B1698" s="2">
        <f>RSI!B1698</f>
        <v>1.7515000000000001</v>
      </c>
      <c r="C1698" s="2">
        <f>RSI!I1698</f>
        <v>86.604049193431422</v>
      </c>
      <c r="D1698" s="2">
        <f>MACD!E1698</f>
        <v>-9.8515068350308876E-3</v>
      </c>
      <c r="E1698" s="2">
        <f>MACD!F1698</f>
        <v>-2.0807883395665863E-3</v>
      </c>
      <c r="F1698" s="2">
        <f>'Moving Avg'!D1698</f>
        <v>1.7432200000000002</v>
      </c>
      <c r="G1698" s="2">
        <f>'Moving Avg'!F1698</f>
        <v>1.721095</v>
      </c>
      <c r="H1698" s="2">
        <f>'Moving Avg'!G1698</f>
        <v>1.7211579999999997</v>
      </c>
      <c r="I1698" s="2">
        <f>'Moving Avg'!H1698</f>
        <v>1.7103355000000047</v>
      </c>
      <c r="J1698" s="5" t="str">
        <f>OBV!F1698</f>
        <v>BULLISH</v>
      </c>
      <c r="K1698" s="5" t="str">
        <f>OBV!G1698</f>
        <v>NEUTRAL</v>
      </c>
      <c r="L1698" s="5" t="str">
        <f>OBV!H1698</f>
        <v>CONFIRMED BULLISH</v>
      </c>
    </row>
    <row r="1699" spans="1:12" ht="13.5" x14ac:dyDescent="0.25">
      <c r="A1699" s="3">
        <f>RSI!A1699</f>
        <v>44784</v>
      </c>
      <c r="B1699" s="2">
        <f>RSI!B1699</f>
        <v>1.7515000000000001</v>
      </c>
      <c r="C1699" s="2">
        <f>RSI!I1699</f>
        <v>86.604049193431422</v>
      </c>
      <c r="D1699" s="2">
        <f>MACD!E1699</f>
        <v>-1.2576102805789802E-2</v>
      </c>
      <c r="E1699" s="2">
        <f>MACD!F1699</f>
        <v>-4.1798512328112295E-3</v>
      </c>
      <c r="F1699" s="2">
        <f>'Moving Avg'!D1699</f>
        <v>1.7515000000000001</v>
      </c>
      <c r="G1699" s="2">
        <f>'Moving Avg'!F1699</f>
        <v>1.7226100000000002</v>
      </c>
      <c r="H1699" s="2">
        <f>'Moving Avg'!G1699</f>
        <v>1.7217640000000001</v>
      </c>
      <c r="I1699" s="2">
        <f>'Moving Avg'!H1699</f>
        <v>1.711582000000005</v>
      </c>
      <c r="J1699" s="5" t="str">
        <f>OBV!F1699</f>
        <v>BULLISH</v>
      </c>
      <c r="K1699" s="5" t="str">
        <f>OBV!G1699</f>
        <v>NEUTRAL</v>
      </c>
      <c r="L1699" s="5" t="str">
        <f>OBV!H1699</f>
        <v>CONFIRMED BULLISH</v>
      </c>
    </row>
    <row r="1700" spans="1:12" ht="13.5" x14ac:dyDescent="0.25">
      <c r="A1700" s="3">
        <f>RSI!A1700</f>
        <v>44785</v>
      </c>
      <c r="B1700" s="2">
        <f>RSI!B1700</f>
        <v>1.8258000000000001</v>
      </c>
      <c r="C1700" s="2">
        <f>RSI!I1700</f>
        <v>95.792012983793683</v>
      </c>
      <c r="D1700" s="2">
        <f>MACD!E1700</f>
        <v>-2.0542938933241439E-2</v>
      </c>
      <c r="E1700" s="2">
        <f>MACD!F1700</f>
        <v>-7.4524687728972716E-3</v>
      </c>
      <c r="F1700" s="2">
        <f>'Moving Avg'!D1700</f>
        <v>1.7663600000000002</v>
      </c>
      <c r="G1700" s="2">
        <f>'Moving Avg'!F1700</f>
        <v>1.7278400000000005</v>
      </c>
      <c r="H1700" s="2">
        <f>'Moving Avg'!G1700</f>
        <v>1.7238559999999998</v>
      </c>
      <c r="I1700" s="2">
        <f>'Moving Avg'!H1700</f>
        <v>1.7132000000000049</v>
      </c>
      <c r="J1700" s="5" t="str">
        <f>OBV!F1700</f>
        <v>BULLISH</v>
      </c>
      <c r="K1700" s="5" t="str">
        <f>OBV!G1700</f>
        <v>NEUTRAL</v>
      </c>
      <c r="L1700" s="5" t="str">
        <f>OBV!H1700</f>
        <v>CONFIRMED BULLISH</v>
      </c>
    </row>
    <row r="1701" spans="1:12" ht="13.5" x14ac:dyDescent="0.25">
      <c r="A1701" s="3">
        <f>RSI!A1701</f>
        <v>44788</v>
      </c>
      <c r="B1701" s="2">
        <f>RSI!B1701</f>
        <v>1.8258000000000001</v>
      </c>
      <c r="C1701" s="2">
        <f>RSI!I1701</f>
        <v>95.792012983793683</v>
      </c>
      <c r="D1701" s="2">
        <f>MACD!E1701</f>
        <v>-2.7869173062347485E-2</v>
      </c>
      <c r="E1701" s="2">
        <f>MACD!F1701</f>
        <v>-1.1535809630787316E-2</v>
      </c>
      <c r="F1701" s="2">
        <f>'Moving Avg'!D1701</f>
        <v>1.78122</v>
      </c>
      <c r="G1701" s="2">
        <f>'Moving Avg'!F1701</f>
        <v>1.7330700000000003</v>
      </c>
      <c r="H1701" s="2">
        <f>'Moving Avg'!G1701</f>
        <v>1.7259479999999996</v>
      </c>
      <c r="I1701" s="2">
        <f>'Moving Avg'!H1701</f>
        <v>1.7147790000000052</v>
      </c>
      <c r="J1701" s="5" t="str">
        <f>OBV!F1701</f>
        <v>BULLISH</v>
      </c>
      <c r="K1701" s="5" t="str">
        <f>OBV!G1701</f>
        <v>NEUTRAL</v>
      </c>
      <c r="L1701" s="5" t="str">
        <f>OBV!H1701</f>
        <v>CONFIRMED BULLISH</v>
      </c>
    </row>
    <row r="1702" spans="1:12" ht="13.5" x14ac:dyDescent="0.25">
      <c r="A1702" s="3">
        <f>RSI!A1702</f>
        <v>44789</v>
      </c>
      <c r="B1702" s="2">
        <f>RSI!B1702</f>
        <v>1.8258000000000001</v>
      </c>
      <c r="C1702" s="2">
        <f>RSI!I1702</f>
        <v>95.792012983793683</v>
      </c>
      <c r="D1702" s="2">
        <f>MACD!E1702</f>
        <v>-3.4610021191278539E-2</v>
      </c>
      <c r="E1702" s="2">
        <f>MACD!F1702</f>
        <v>-1.615065194288556E-2</v>
      </c>
      <c r="F1702" s="2">
        <f>'Moving Avg'!D1702</f>
        <v>1.7960799999999999</v>
      </c>
      <c r="G1702" s="2">
        <f>'Moving Avg'!F1702</f>
        <v>1.7383000000000002</v>
      </c>
      <c r="H1702" s="2">
        <f>'Moving Avg'!G1702</f>
        <v>1.7280399999999994</v>
      </c>
      <c r="I1702" s="2">
        <f>'Moving Avg'!H1702</f>
        <v>1.7163580000000049</v>
      </c>
      <c r="J1702" s="5" t="str">
        <f>OBV!F1702</f>
        <v>BULLISH</v>
      </c>
      <c r="K1702" s="5" t="str">
        <f>OBV!G1702</f>
        <v>NEUTRAL</v>
      </c>
      <c r="L1702" s="5" t="str">
        <f>OBV!H1702</f>
        <v>CONFIRMED BULLISH</v>
      </c>
    </row>
    <row r="1703" spans="1:12" ht="13.5" x14ac:dyDescent="0.25">
      <c r="A1703" s="3">
        <f>RSI!A1703</f>
        <v>44790</v>
      </c>
      <c r="B1703" s="2">
        <f>RSI!B1703</f>
        <v>1.8258000000000001</v>
      </c>
      <c r="C1703" s="2">
        <f>RSI!I1703</f>
        <v>95.792012983793683</v>
      </c>
      <c r="D1703" s="2">
        <f>MACD!E1703</f>
        <v>-4.0815414782990667E-2</v>
      </c>
      <c r="E1703" s="2">
        <f>MACD!F1703</f>
        <v>-2.1083604510906583E-2</v>
      </c>
      <c r="F1703" s="2">
        <f>'Moving Avg'!D1703</f>
        <v>1.81094</v>
      </c>
      <c r="G1703" s="2">
        <f>'Moving Avg'!F1703</f>
        <v>1.7439200000000004</v>
      </c>
      <c r="H1703" s="2">
        <f>'Moving Avg'!G1703</f>
        <v>1.7301319999999998</v>
      </c>
      <c r="I1703" s="2">
        <f>'Moving Avg'!H1703</f>
        <v>1.7179370000000052</v>
      </c>
      <c r="J1703" s="5" t="str">
        <f>OBV!F1703</f>
        <v>BULLISH</v>
      </c>
      <c r="K1703" s="5" t="str">
        <f>OBV!G1703</f>
        <v>NEUTRAL</v>
      </c>
      <c r="L1703" s="5" t="str">
        <f>OBV!H1703</f>
        <v>CONFIRMED BULLISH</v>
      </c>
    </row>
    <row r="1704" spans="1:12" ht="13.5" x14ac:dyDescent="0.25">
      <c r="A1704" s="3">
        <f>RSI!A1704</f>
        <v>44791</v>
      </c>
      <c r="B1704" s="2">
        <f>RSI!B1704</f>
        <v>1.8258000000000001</v>
      </c>
      <c r="C1704" s="2">
        <f>RSI!I1704</f>
        <v>95.792012983793683</v>
      </c>
      <c r="D1704" s="2">
        <f>MACD!E1704</f>
        <v>-4.6530575975551436E-2</v>
      </c>
      <c r="E1704" s="2">
        <f>MACD!F1704</f>
        <v>-2.6172998803835557E-2</v>
      </c>
      <c r="F1704" s="2">
        <f>'Moving Avg'!D1704</f>
        <v>1.8258000000000003</v>
      </c>
      <c r="G1704" s="2">
        <f>'Moving Avg'!F1704</f>
        <v>1.7495400000000003</v>
      </c>
      <c r="H1704" s="2">
        <f>'Moving Avg'!G1704</f>
        <v>1.7322239999999995</v>
      </c>
      <c r="I1704" s="2">
        <f>'Moving Avg'!H1704</f>
        <v>1.7195160000000052</v>
      </c>
      <c r="J1704" s="5" t="str">
        <f>OBV!F1704</f>
        <v>BULLISH</v>
      </c>
      <c r="K1704" s="5" t="str">
        <f>OBV!G1704</f>
        <v>NEUTRAL</v>
      </c>
      <c r="L1704" s="5" t="str">
        <f>OBV!H1704</f>
        <v>CONFIRMED BULLISH</v>
      </c>
    </row>
    <row r="1705" spans="1:12" ht="13.5" x14ac:dyDescent="0.25">
      <c r="A1705" s="3">
        <f>RSI!A1705</f>
        <v>44792</v>
      </c>
      <c r="B1705" s="2">
        <f>RSI!B1705</f>
        <v>1.9001999999999999</v>
      </c>
      <c r="C1705" s="2">
        <f>RSI!I1705</f>
        <v>97.890564221908519</v>
      </c>
      <c r="D1705" s="2">
        <f>MACD!E1705</f>
        <v>-5.093840225490176E-2</v>
      </c>
      <c r="E1705" s="2">
        <f>MACD!F1705</f>
        <v>-3.1126079494048803E-2</v>
      </c>
      <c r="F1705" s="2">
        <f>'Moving Avg'!D1705</f>
        <v>1.8406800000000001</v>
      </c>
      <c r="G1705" s="2">
        <f>'Moving Avg'!F1705</f>
        <v>1.7588800000000002</v>
      </c>
      <c r="H1705" s="2">
        <f>'Moving Avg'!G1705</f>
        <v>1.7358039999999995</v>
      </c>
      <c r="I1705" s="2">
        <f>'Moving Avg'!H1705</f>
        <v>1.721467000000005</v>
      </c>
      <c r="J1705" s="5" t="str">
        <f>OBV!F1705</f>
        <v>BULLISH</v>
      </c>
      <c r="K1705" s="5" t="str">
        <f>OBV!G1705</f>
        <v>NEUTRAL</v>
      </c>
      <c r="L1705" s="5" t="str">
        <f>OBV!H1705</f>
        <v>CONFIRMED BULLISH</v>
      </c>
    </row>
    <row r="1706" spans="1:12" ht="13.5" x14ac:dyDescent="0.25">
      <c r="A1706" s="3">
        <f>RSI!A1706</f>
        <v>44795</v>
      </c>
      <c r="B1706" s="2">
        <f>RSI!B1706</f>
        <v>1.9744999999999999</v>
      </c>
      <c r="C1706" s="2">
        <f>RSI!I1706</f>
        <v>98.626979477215826</v>
      </c>
      <c r="D1706" s="2">
        <f>MACD!E1706</f>
        <v>-6.1009623388240453E-2</v>
      </c>
      <c r="E1706" s="2">
        <f>MACD!F1706</f>
        <v>-3.7102788272887134E-2</v>
      </c>
      <c r="F1706" s="2">
        <f>'Moving Avg'!D1706</f>
        <v>1.87042</v>
      </c>
      <c r="G1706" s="2">
        <f>'Moving Avg'!F1706</f>
        <v>1.7721000000000005</v>
      </c>
      <c r="H1706" s="2">
        <f>'Moving Avg'!G1706</f>
        <v>1.7408699999999993</v>
      </c>
      <c r="I1706" s="2">
        <f>'Moving Avg'!H1706</f>
        <v>1.723789500000005</v>
      </c>
      <c r="J1706" s="5" t="str">
        <f>OBV!F1706</f>
        <v>BULLISH</v>
      </c>
      <c r="K1706" s="5" t="str">
        <f>OBV!G1706</f>
        <v>NEUTRAL</v>
      </c>
      <c r="L1706" s="5" t="str">
        <f>OBV!H1706</f>
        <v>CONFIRMED BULLISH</v>
      </c>
    </row>
    <row r="1707" spans="1:12" ht="13.5" x14ac:dyDescent="0.25">
      <c r="A1707" s="3">
        <f>RSI!A1707</f>
        <v>44796</v>
      </c>
      <c r="B1707" s="2">
        <f>RSI!B1707</f>
        <v>1.9744999999999999</v>
      </c>
      <c r="C1707" s="2">
        <f>RSI!I1707</f>
        <v>98.626979477215826</v>
      </c>
      <c r="D1707" s="2">
        <f>MACD!E1707</f>
        <v>-7.0746225434152654E-2</v>
      </c>
      <c r="E1707" s="2">
        <f>MACD!F1707</f>
        <v>-4.383147570514024E-2</v>
      </c>
      <c r="F1707" s="2">
        <f>'Moving Avg'!D1707</f>
        <v>1.9001600000000001</v>
      </c>
      <c r="G1707" s="2">
        <f>'Moving Avg'!F1707</f>
        <v>1.78532</v>
      </c>
      <c r="H1707" s="2">
        <f>'Moving Avg'!G1707</f>
        <v>1.7459359999999997</v>
      </c>
      <c r="I1707" s="2">
        <f>'Moving Avg'!H1707</f>
        <v>1.7261120000000048</v>
      </c>
      <c r="J1707" s="5" t="str">
        <f>OBV!F1707</f>
        <v>BULLISH</v>
      </c>
      <c r="K1707" s="5" t="str">
        <f>OBV!G1707</f>
        <v>NEUTRAL</v>
      </c>
      <c r="L1707" s="5" t="str">
        <f>OBV!H1707</f>
        <v>CONFIRMED BULLISH</v>
      </c>
    </row>
    <row r="1708" spans="1:12" ht="13.5" x14ac:dyDescent="0.25">
      <c r="A1708" s="3">
        <f>RSI!A1708</f>
        <v>44797</v>
      </c>
      <c r="B1708" s="2">
        <f>RSI!B1708</f>
        <v>2.0571000000000002</v>
      </c>
      <c r="C1708" s="2">
        <f>RSI!I1708</f>
        <v>99.053160046070886</v>
      </c>
      <c r="D1708" s="2">
        <f>MACD!E1708</f>
        <v>-8.6228221619021994E-2</v>
      </c>
      <c r="E1708" s="2">
        <f>MACD!F1708</f>
        <v>-5.2310824887916593E-2</v>
      </c>
      <c r="F1708" s="2">
        <f>'Moving Avg'!D1708</f>
        <v>1.9464199999999998</v>
      </c>
      <c r="G1708" s="2">
        <f>'Moving Avg'!F1708</f>
        <v>1.8026700000000002</v>
      </c>
      <c r="H1708" s="2">
        <f>'Moving Avg'!G1708</f>
        <v>1.7526539999999997</v>
      </c>
      <c r="I1708" s="2">
        <f>'Moving Avg'!H1708</f>
        <v>1.7288475000000045</v>
      </c>
      <c r="J1708" s="5" t="str">
        <f>OBV!F1708</f>
        <v>BULLISH</v>
      </c>
      <c r="K1708" s="5" t="str">
        <f>OBV!G1708</f>
        <v>NEUTRAL</v>
      </c>
      <c r="L1708" s="5" t="str">
        <f>OBV!H1708</f>
        <v>CONFIRMED BULLISH</v>
      </c>
    </row>
    <row r="1709" spans="1:12" ht="13.5" x14ac:dyDescent="0.25">
      <c r="A1709" s="3">
        <f>RSI!A1709</f>
        <v>44798</v>
      </c>
      <c r="B1709" s="2">
        <f>RSI!B1709</f>
        <v>2.1067</v>
      </c>
      <c r="C1709" s="2">
        <f>RSI!I1709</f>
        <v>99.211443568583704</v>
      </c>
      <c r="D1709" s="2">
        <f>MACD!E1709</f>
        <v>-0.10453202807019868</v>
      </c>
      <c r="E1709" s="2">
        <f>MACD!F1709</f>
        <v>-6.2755065524373016E-2</v>
      </c>
      <c r="F1709" s="2">
        <f>'Moving Avg'!D1709</f>
        <v>2.0026000000000002</v>
      </c>
      <c r="G1709" s="2">
        <f>'Moving Avg'!F1709</f>
        <v>1.8225000000000002</v>
      </c>
      <c r="H1709" s="2">
        <f>'Moving Avg'!G1709</f>
        <v>1.760364</v>
      </c>
      <c r="I1709" s="2">
        <f>'Moving Avg'!H1709</f>
        <v>1.7318310000000046</v>
      </c>
      <c r="J1709" s="5" t="str">
        <f>OBV!F1709</f>
        <v>BULLISH</v>
      </c>
      <c r="K1709" s="5" t="str">
        <f>OBV!G1709</f>
        <v>NEUTRAL</v>
      </c>
      <c r="L1709" s="5" t="str">
        <f>OBV!H1709</f>
        <v>CONFIRMED BULLISH</v>
      </c>
    </row>
    <row r="1710" spans="1:12" ht="13.5" x14ac:dyDescent="0.25">
      <c r="A1710" s="3">
        <f>RSI!A1710</f>
        <v>44799</v>
      </c>
      <c r="B1710" s="2">
        <f>RSI!B1710</f>
        <v>2.1976</v>
      </c>
      <c r="C1710" s="2">
        <f>RSI!I1710</f>
        <v>99.407070647944963</v>
      </c>
      <c r="D1710" s="2">
        <f>MACD!E1710</f>
        <v>-0.11703179633741434</v>
      </c>
      <c r="E1710" s="2">
        <f>MACD!F1710</f>
        <v>-7.3610411686981292E-2</v>
      </c>
      <c r="F1710" s="2">
        <f>'Moving Avg'!D1710</f>
        <v>2.0620799999999999</v>
      </c>
      <c r="G1710" s="2">
        <f>'Moving Avg'!F1710</f>
        <v>1.8468750000000003</v>
      </c>
      <c r="H1710" s="2">
        <f>'Moving Avg'!G1710</f>
        <v>1.7698919999999998</v>
      </c>
      <c r="I1710" s="2">
        <f>'Moving Avg'!H1710</f>
        <v>1.7352690000000046</v>
      </c>
      <c r="J1710" s="5" t="str">
        <f>OBV!F1710</f>
        <v>BULLISH</v>
      </c>
      <c r="K1710" s="5" t="str">
        <f>OBV!G1710</f>
        <v>NEUTRAL</v>
      </c>
      <c r="L1710" s="5" t="str">
        <f>OBV!H1710</f>
        <v>CONFIRMED BULLISH</v>
      </c>
    </row>
    <row r="1711" spans="1:12" ht="13.5" x14ac:dyDescent="0.25">
      <c r="A1711" s="3">
        <f>RSI!A1711</f>
        <v>44802</v>
      </c>
      <c r="B1711" s="2">
        <f>RSI!B1711</f>
        <v>2.2471999999999999</v>
      </c>
      <c r="C1711" s="2">
        <f>RSI!I1711</f>
        <v>99.482510406584723</v>
      </c>
      <c r="D1711" s="2">
        <f>MACD!E1711</f>
        <v>-0.13340247750019119</v>
      </c>
      <c r="E1711" s="2">
        <f>MACD!F1711</f>
        <v>-8.5568824849623276E-2</v>
      </c>
      <c r="F1711" s="2">
        <f>'Moving Avg'!D1711</f>
        <v>2.1166200000000002</v>
      </c>
      <c r="G1711" s="2">
        <f>'Moving Avg'!F1711</f>
        <v>1.8737299999999997</v>
      </c>
      <c r="H1711" s="2">
        <f>'Moving Avg'!G1711</f>
        <v>1.7804120000000001</v>
      </c>
      <c r="I1711" s="2">
        <f>'Moving Avg'!H1711</f>
        <v>1.7389550000000045</v>
      </c>
      <c r="J1711" s="5" t="str">
        <f>OBV!F1711</f>
        <v>BULLISH</v>
      </c>
      <c r="K1711" s="5" t="str">
        <f>OBV!G1711</f>
        <v>NEUTRAL</v>
      </c>
      <c r="L1711" s="5" t="str">
        <f>OBV!H1711</f>
        <v>CONFIRMED BULLISH</v>
      </c>
    </row>
    <row r="1712" spans="1:12" ht="13.5" x14ac:dyDescent="0.25">
      <c r="A1712" s="3">
        <f>RSI!A1712</f>
        <v>44803</v>
      </c>
      <c r="B1712" s="2">
        <f>RSI!B1712</f>
        <v>2.2471999999999999</v>
      </c>
      <c r="C1712" s="2">
        <f>RSI!I1712</f>
        <v>99.482510406584723</v>
      </c>
      <c r="D1712" s="2">
        <f>MACD!E1712</f>
        <v>-0.149510532798661</v>
      </c>
      <c r="E1712" s="2">
        <f>MACD!F1712</f>
        <v>-9.8357166439430821E-2</v>
      </c>
      <c r="F1712" s="2">
        <f>'Moving Avg'!D1712</f>
        <v>2.1711599999999995</v>
      </c>
      <c r="G1712" s="2">
        <f>'Moving Avg'!F1712</f>
        <v>1.900585</v>
      </c>
      <c r="H1712" s="2">
        <f>'Moving Avg'!G1712</f>
        <v>1.790932</v>
      </c>
      <c r="I1712" s="2">
        <f>'Moving Avg'!H1712</f>
        <v>1.7426410000000048</v>
      </c>
      <c r="J1712" s="5" t="str">
        <f>OBV!F1712</f>
        <v>BULLISH</v>
      </c>
      <c r="K1712" s="5" t="str">
        <f>OBV!G1712</f>
        <v>NEUTRAL</v>
      </c>
      <c r="L1712" s="5" t="str">
        <f>OBV!H1712</f>
        <v>CONFIRMED BULLISH</v>
      </c>
    </row>
    <row r="1713" spans="1:12" ht="13.5" x14ac:dyDescent="0.25">
      <c r="A1713" s="3">
        <f>RSI!A1713</f>
        <v>44804</v>
      </c>
      <c r="B1713" s="2">
        <f>RSI!B1713</f>
        <v>2.2471999999999999</v>
      </c>
      <c r="C1713" s="2">
        <f>RSI!I1713</f>
        <v>99.482510406584723</v>
      </c>
      <c r="D1713" s="2">
        <f>MACD!E1713</f>
        <v>-0.16522925951058265</v>
      </c>
      <c r="E1713" s="2">
        <f>MACD!F1713</f>
        <v>-0.11173158505366118</v>
      </c>
      <c r="F1713" s="2">
        <f>'Moving Avg'!D1713</f>
        <v>2.2091799999999995</v>
      </c>
      <c r="G1713" s="2">
        <f>'Moving Avg'!F1713</f>
        <v>1.9274400000000003</v>
      </c>
      <c r="H1713" s="2">
        <f>'Moving Avg'!G1713</f>
        <v>1.8014520000000003</v>
      </c>
      <c r="I1713" s="2">
        <f>'Moving Avg'!H1713</f>
        <v>1.7463270000000046</v>
      </c>
      <c r="J1713" s="5" t="str">
        <f>OBV!F1713</f>
        <v>BULLISH</v>
      </c>
      <c r="K1713" s="5" t="str">
        <f>OBV!G1713</f>
        <v>NEUTRAL</v>
      </c>
      <c r="L1713" s="5" t="str">
        <f>OBV!H1713</f>
        <v>CONFIRMED BULLISH</v>
      </c>
    </row>
    <row r="1714" spans="1:12" ht="13.5" x14ac:dyDescent="0.25">
      <c r="A1714" s="3">
        <f>RSI!A1714</f>
        <v>44805</v>
      </c>
      <c r="B1714" s="2">
        <f>RSI!B1714</f>
        <v>2.2471999999999999</v>
      </c>
      <c r="C1714" s="2">
        <f>RSI!I1714</f>
        <v>99.482510406584723</v>
      </c>
      <c r="D1714" s="2">
        <f>MACD!E1714</f>
        <v>-0.18046382591438936</v>
      </c>
      <c r="E1714" s="2">
        <f>MACD!F1714</f>
        <v>-0.12547803322580683</v>
      </c>
      <c r="F1714" s="2">
        <f>'Moving Avg'!D1714</f>
        <v>2.2372799999999997</v>
      </c>
      <c r="G1714" s="2">
        <f>'Moving Avg'!F1714</f>
        <v>1.9542950000000001</v>
      </c>
      <c r="H1714" s="2">
        <f>'Moving Avg'!G1714</f>
        <v>1.8119720000000001</v>
      </c>
      <c r="I1714" s="2">
        <f>'Moving Avg'!H1714</f>
        <v>1.7500130000000047</v>
      </c>
      <c r="J1714" s="5" t="str">
        <f>OBV!F1714</f>
        <v>BULLISH</v>
      </c>
      <c r="K1714" s="5" t="str">
        <f>OBV!G1714</f>
        <v>NEUTRAL</v>
      </c>
      <c r="L1714" s="5" t="str">
        <f>OBV!H1714</f>
        <v>CONFIRMED BULLISH</v>
      </c>
    </row>
    <row r="1715" spans="1:12" ht="13.5" x14ac:dyDescent="0.25">
      <c r="A1715" s="3">
        <f>RSI!A1715</f>
        <v>44806</v>
      </c>
      <c r="B1715" s="2">
        <f>RSI!B1715</f>
        <v>2.2471999999999999</v>
      </c>
      <c r="C1715" s="2">
        <f>RSI!I1715</f>
        <v>99.482510406584723</v>
      </c>
      <c r="D1715" s="2">
        <f>MACD!E1715</f>
        <v>-0.18369929730296297</v>
      </c>
      <c r="E1715" s="2">
        <f>MACD!F1715</f>
        <v>-0.13712228604123808</v>
      </c>
      <c r="F1715" s="2">
        <f>'Moving Avg'!D1715</f>
        <v>2.2471999999999999</v>
      </c>
      <c r="G1715" s="2">
        <f>'Moving Avg'!F1715</f>
        <v>1.9790800000000002</v>
      </c>
      <c r="H1715" s="2">
        <f>'Moving Avg'!G1715</f>
        <v>1.8224920000000002</v>
      </c>
      <c r="I1715" s="2">
        <f>'Moving Avg'!H1715</f>
        <v>1.7536990000000048</v>
      </c>
      <c r="J1715" s="5" t="str">
        <f>OBV!F1715</f>
        <v>BULLISH</v>
      </c>
      <c r="K1715" s="5" t="str">
        <f>OBV!G1715</f>
        <v>NEUTRAL</v>
      </c>
      <c r="L1715" s="5" t="str">
        <f>OBV!H1715</f>
        <v>CONFIRMED BULLISH</v>
      </c>
    </row>
    <row r="1716" spans="1:12" ht="13.5" x14ac:dyDescent="0.25">
      <c r="A1716" s="3">
        <f>RSI!A1716</f>
        <v>44809</v>
      </c>
      <c r="B1716" s="2">
        <f>RSI!B1716</f>
        <v>2.2471999999999999</v>
      </c>
      <c r="C1716" s="2">
        <f>RSI!I1716</f>
        <v>99.482510406584723</v>
      </c>
      <c r="D1716" s="2">
        <f>MACD!E1716</f>
        <v>-0.17666441822218171</v>
      </c>
      <c r="E1716" s="2">
        <f>MACD!F1716</f>
        <v>-0.1450307124774268</v>
      </c>
      <c r="F1716" s="2">
        <f>'Moving Avg'!D1716</f>
        <v>2.2471999999999999</v>
      </c>
      <c r="G1716" s="2">
        <f>'Moving Avg'!F1716</f>
        <v>2.0038650000000002</v>
      </c>
      <c r="H1716" s="2">
        <f>'Moving Avg'!G1716</f>
        <v>1.8330120000000005</v>
      </c>
      <c r="I1716" s="2">
        <f>'Moving Avg'!H1716</f>
        <v>1.7573850000000046</v>
      </c>
      <c r="J1716" s="5" t="str">
        <f>OBV!F1716</f>
        <v>NEUTRAL</v>
      </c>
      <c r="K1716" s="5" t="str">
        <f>OBV!G1716</f>
        <v>NEUTRAL</v>
      </c>
      <c r="L1716" s="5" t="str">
        <f>OBV!H1716</f>
        <v>NEUTRAL</v>
      </c>
    </row>
    <row r="1717" spans="1:12" ht="13.5" x14ac:dyDescent="0.25">
      <c r="A1717" s="3">
        <f>RSI!A1717</f>
        <v>44810</v>
      </c>
      <c r="B1717" s="2">
        <f>RSI!B1717</f>
        <v>2.2471999999999999</v>
      </c>
      <c r="C1717" s="2">
        <f>RSI!I1717</f>
        <v>99.482510406584723</v>
      </c>
      <c r="D1717" s="2">
        <f>MACD!E1717</f>
        <v>-0.17224718340707201</v>
      </c>
      <c r="E1717" s="2">
        <f>MACD!F1717</f>
        <v>-0.15047400666335584</v>
      </c>
      <c r="F1717" s="2">
        <f>'Moving Avg'!D1717</f>
        <v>2.2471999999999999</v>
      </c>
      <c r="G1717" s="2">
        <f>'Moving Avg'!F1717</f>
        <v>2.0286499999999998</v>
      </c>
      <c r="H1717" s="2">
        <f>'Moving Avg'!G1717</f>
        <v>1.8435320000000006</v>
      </c>
      <c r="I1717" s="2">
        <f>'Moving Avg'!H1717</f>
        <v>1.7610710000000049</v>
      </c>
      <c r="J1717" s="5" t="str">
        <f>OBV!F1717</f>
        <v>NEUTRAL</v>
      </c>
      <c r="K1717" s="5" t="str">
        <f>OBV!G1717</f>
        <v>NEUTRAL</v>
      </c>
      <c r="L1717" s="5" t="str">
        <f>OBV!H1717</f>
        <v>NEUTRAL</v>
      </c>
    </row>
    <row r="1718" spans="1:12" ht="13.5" x14ac:dyDescent="0.25">
      <c r="A1718" s="3">
        <f>RSI!A1718</f>
        <v>44811</v>
      </c>
      <c r="B1718" s="2">
        <f>RSI!B1718</f>
        <v>2.2471999999999999</v>
      </c>
      <c r="C1718" s="2">
        <f>RSI!I1718</f>
        <v>99.482510406584723</v>
      </c>
      <c r="D1718" s="2">
        <f>MACD!E1718</f>
        <v>-0.15722345603446941</v>
      </c>
      <c r="E1718" s="2">
        <f>MACD!F1718</f>
        <v>-0.15182389653757855</v>
      </c>
      <c r="F1718" s="2">
        <f>'Moving Avg'!D1718</f>
        <v>2.2471999999999999</v>
      </c>
      <c r="G1718" s="2">
        <f>'Moving Avg'!F1718</f>
        <v>2.0534349999999999</v>
      </c>
      <c r="H1718" s="2">
        <f>'Moving Avg'!G1718</f>
        <v>1.8540520000000009</v>
      </c>
      <c r="I1718" s="2">
        <f>'Moving Avg'!H1718</f>
        <v>1.7647570000000048</v>
      </c>
      <c r="J1718" s="5" t="str">
        <f>OBV!F1718</f>
        <v>NEUTRAL</v>
      </c>
      <c r="K1718" s="5" t="str">
        <f>OBV!G1718</f>
        <v>NEUTRAL</v>
      </c>
      <c r="L1718" s="5" t="str">
        <f>OBV!H1718</f>
        <v>NEUTRAL</v>
      </c>
    </row>
    <row r="1719" spans="1:12" ht="13.5" x14ac:dyDescent="0.25">
      <c r="A1719" s="3">
        <f>RSI!A1719</f>
        <v>44812</v>
      </c>
      <c r="B1719" s="2">
        <f>RSI!B1719</f>
        <v>2.2471999999999999</v>
      </c>
      <c r="C1719" s="2">
        <f>RSI!I1719</f>
        <v>99.482510406584723</v>
      </c>
      <c r="D1719" s="2">
        <f>MACD!E1719</f>
        <v>-0.1381966216994166</v>
      </c>
      <c r="E1719" s="2">
        <f>MACD!F1719</f>
        <v>-0.14909844156994617</v>
      </c>
      <c r="F1719" s="2">
        <f>'Moving Avg'!D1719</f>
        <v>2.2471999999999999</v>
      </c>
      <c r="G1719" s="2">
        <f>'Moving Avg'!F1719</f>
        <v>2.07822</v>
      </c>
      <c r="H1719" s="2">
        <f>'Moving Avg'!G1719</f>
        <v>1.8645720000000012</v>
      </c>
      <c r="I1719" s="2">
        <f>'Moving Avg'!H1719</f>
        <v>1.7684430000000049</v>
      </c>
      <c r="J1719" s="5" t="str">
        <f>OBV!F1719</f>
        <v>NEUTRAL</v>
      </c>
      <c r="K1719" s="5" t="str">
        <f>OBV!G1719</f>
        <v>NEUTRAL</v>
      </c>
      <c r="L1719" s="5" t="str">
        <f>OBV!H1719</f>
        <v>NEUTRAL</v>
      </c>
    </row>
    <row r="1720" spans="1:12" ht="13.5" x14ac:dyDescent="0.25">
      <c r="A1720" s="3">
        <f>RSI!A1720</f>
        <v>44813</v>
      </c>
      <c r="B1720" s="2">
        <f>RSI!B1720</f>
        <v>2.2471999999999999</v>
      </c>
      <c r="C1720" s="2">
        <f>RSI!I1720</f>
        <v>99.482510406584723</v>
      </c>
      <c r="D1720" s="2">
        <f>MACD!E1720</f>
        <v>-0.10933119170244443</v>
      </c>
      <c r="E1720" s="2">
        <f>MACD!F1720</f>
        <v>-0.14114499159644583</v>
      </c>
      <c r="F1720" s="2">
        <f>'Moving Avg'!D1720</f>
        <v>2.2471999999999999</v>
      </c>
      <c r="G1720" s="2">
        <f>'Moving Avg'!F1720</f>
        <v>2.0992899999999999</v>
      </c>
      <c r="H1720" s="2">
        <f>'Moving Avg'!G1720</f>
        <v>1.8750920000000011</v>
      </c>
      <c r="I1720" s="2">
        <f>'Moving Avg'!H1720</f>
        <v>1.772129000000005</v>
      </c>
      <c r="J1720" s="5" t="str">
        <f>OBV!F1720</f>
        <v>NEUTRAL</v>
      </c>
      <c r="K1720" s="5" t="str">
        <f>OBV!G1720</f>
        <v>NEUTRAL</v>
      </c>
      <c r="L1720" s="5" t="str">
        <f>OBV!H1720</f>
        <v>NEUTRAL</v>
      </c>
    </row>
    <row r="1721" spans="1:12" ht="13.5" x14ac:dyDescent="0.25">
      <c r="A1721" s="3">
        <f>RSI!A1721</f>
        <v>44816</v>
      </c>
      <c r="B1721" s="2">
        <f>RSI!B1721</f>
        <v>2.2471999999999999</v>
      </c>
      <c r="C1721" s="2">
        <f>RSI!I1721</f>
        <v>99.482510406584723</v>
      </c>
      <c r="D1721" s="2">
        <f>MACD!E1721</f>
        <v>-7.8404359748093455E-2</v>
      </c>
      <c r="E1721" s="2">
        <f>MACD!F1721</f>
        <v>-0.12859686522677538</v>
      </c>
      <c r="F1721" s="2">
        <f>'Moving Avg'!D1721</f>
        <v>2.2471999999999999</v>
      </c>
      <c r="G1721" s="2">
        <f>'Moving Avg'!F1721</f>
        <v>2.1203599999999998</v>
      </c>
      <c r="H1721" s="2">
        <f>'Moving Avg'!G1721</f>
        <v>1.8856120000000012</v>
      </c>
      <c r="I1721" s="2">
        <f>'Moving Avg'!H1721</f>
        <v>1.7758150000000048</v>
      </c>
      <c r="J1721" s="5" t="str">
        <f>OBV!F1721</f>
        <v>NEUTRAL</v>
      </c>
      <c r="K1721" s="5" t="str">
        <f>OBV!G1721</f>
        <v>NEUTRAL</v>
      </c>
      <c r="L1721" s="5" t="str">
        <f>OBV!H1721</f>
        <v>NEUTRAL</v>
      </c>
    </row>
    <row r="1722" spans="1:12" ht="13.5" x14ac:dyDescent="0.25">
      <c r="A1722" s="3">
        <f>RSI!A1722</f>
        <v>44817</v>
      </c>
      <c r="B1722" s="2">
        <f>RSI!B1722</f>
        <v>2.2471999999999999</v>
      </c>
      <c r="C1722" s="2">
        <f>RSI!I1722</f>
        <v>99.482510406584723</v>
      </c>
      <c r="D1722" s="2">
        <f>MACD!E1722</f>
        <v>-5.3280438875048297E-2</v>
      </c>
      <c r="E1722" s="2">
        <f>MACD!F1722</f>
        <v>-0.11353357995642997</v>
      </c>
      <c r="F1722" s="2">
        <f>'Moving Avg'!D1722</f>
        <v>2.2471999999999999</v>
      </c>
      <c r="G1722" s="2">
        <f>'Moving Avg'!F1722</f>
        <v>2.1414299999999997</v>
      </c>
      <c r="H1722" s="2">
        <f>'Moving Avg'!G1722</f>
        <v>1.8961320000000013</v>
      </c>
      <c r="I1722" s="2">
        <f>'Moving Avg'!H1722</f>
        <v>1.7795010000000051</v>
      </c>
      <c r="J1722" s="5" t="str">
        <f>OBV!F1722</f>
        <v>NEUTRAL</v>
      </c>
      <c r="K1722" s="5" t="str">
        <f>OBV!G1722</f>
        <v>NEUTRAL</v>
      </c>
      <c r="L1722" s="5" t="str">
        <f>OBV!H1722</f>
        <v>NEUTRAL</v>
      </c>
    </row>
    <row r="1723" spans="1:12" ht="13.5" x14ac:dyDescent="0.25">
      <c r="A1723" s="3">
        <f>RSI!A1723</f>
        <v>44818</v>
      </c>
      <c r="B1723" s="2">
        <f>RSI!B1723</f>
        <v>2.2471999999999999</v>
      </c>
      <c r="C1723" s="2">
        <f>RSI!I1723</f>
        <v>99.482510406584723</v>
      </c>
      <c r="D1723" s="2">
        <f>MACD!E1723</f>
        <v>-3.2989270796451198E-2</v>
      </c>
      <c r="E1723" s="2">
        <f>MACD!F1723</f>
        <v>-9.742471812443422E-2</v>
      </c>
      <c r="F1723" s="2">
        <f>'Moving Avg'!D1723</f>
        <v>2.2471999999999999</v>
      </c>
      <c r="G1723" s="2">
        <f>'Moving Avg'!F1723</f>
        <v>2.1624999999999996</v>
      </c>
      <c r="H1723" s="2">
        <f>'Moving Avg'!G1723</f>
        <v>1.9066520000000013</v>
      </c>
      <c r="I1723" s="2">
        <f>'Moving Avg'!H1723</f>
        <v>1.783187000000005</v>
      </c>
      <c r="J1723" s="5" t="str">
        <f>OBV!F1723</f>
        <v>NEUTRAL</v>
      </c>
      <c r="K1723" s="5" t="str">
        <f>OBV!G1723</f>
        <v>NEUTRAL</v>
      </c>
      <c r="L1723" s="5" t="str">
        <f>OBV!H1723</f>
        <v>NEUTRAL</v>
      </c>
    </row>
    <row r="1724" spans="1:12" ht="13.5" x14ac:dyDescent="0.25">
      <c r="A1724" s="3">
        <f>RSI!A1724</f>
        <v>44819</v>
      </c>
      <c r="B1724" s="2">
        <f>RSI!B1724</f>
        <v>2.2471999999999999</v>
      </c>
      <c r="C1724" s="2">
        <f>RSI!I1724</f>
        <v>99.482510406584723</v>
      </c>
      <c r="D1724" s="2">
        <f>MACD!E1724</f>
        <v>-1.6715685882490838E-2</v>
      </c>
      <c r="E1724" s="2">
        <f>MACD!F1724</f>
        <v>-8.1282911676045552E-2</v>
      </c>
      <c r="F1724" s="2">
        <f>'Moving Avg'!D1724</f>
        <v>2.2471999999999999</v>
      </c>
      <c r="G1724" s="2">
        <f>'Moving Avg'!F1724</f>
        <v>2.1835699999999996</v>
      </c>
      <c r="H1724" s="2">
        <f>'Moving Avg'!G1724</f>
        <v>1.9171720000000017</v>
      </c>
      <c r="I1724" s="2">
        <f>'Moving Avg'!H1724</f>
        <v>1.786873000000005</v>
      </c>
      <c r="J1724" s="5" t="str">
        <f>OBV!F1724</f>
        <v>NEUTRAL</v>
      </c>
      <c r="K1724" s="5" t="str">
        <f>OBV!G1724</f>
        <v>NEUTRAL</v>
      </c>
      <c r="L1724" s="5" t="str">
        <f>OBV!H1724</f>
        <v>NEUTRAL</v>
      </c>
    </row>
    <row r="1725" spans="1:12" ht="13.5" x14ac:dyDescent="0.25">
      <c r="A1725" s="3">
        <f>RSI!A1725</f>
        <v>44820</v>
      </c>
      <c r="B1725" s="2">
        <f>RSI!B1725</f>
        <v>2.2471999999999999</v>
      </c>
      <c r="C1725" s="2">
        <f>RSI!I1725</f>
        <v>99.482510406584723</v>
      </c>
      <c r="D1725" s="2">
        <f>MACD!E1725</f>
        <v>-3.7752340452574806E-3</v>
      </c>
      <c r="E1725" s="2">
        <f>MACD!F1725</f>
        <v>-6.5781376149887952E-2</v>
      </c>
      <c r="F1725" s="2">
        <f>'Moving Avg'!D1725</f>
        <v>2.2471999999999999</v>
      </c>
      <c r="G1725" s="2">
        <f>'Moving Avg'!F1725</f>
        <v>2.2009199999999995</v>
      </c>
      <c r="H1725" s="2">
        <f>'Moving Avg'!G1725</f>
        <v>1.9276920000000017</v>
      </c>
      <c r="I1725" s="2">
        <f>'Moving Avg'!H1725</f>
        <v>1.7905590000000051</v>
      </c>
      <c r="J1725" s="5" t="str">
        <f>OBV!F1725</f>
        <v>NEUTRAL</v>
      </c>
      <c r="K1725" s="5" t="str">
        <f>OBV!G1725</f>
        <v>NEUTRAL</v>
      </c>
      <c r="L1725" s="5" t="str">
        <f>OBV!H1725</f>
        <v>NEUTRAL</v>
      </c>
    </row>
    <row r="1726" spans="1:12" ht="13.5" x14ac:dyDescent="0.25">
      <c r="A1726" s="3">
        <f>RSI!A1726</f>
        <v>44823</v>
      </c>
      <c r="B1726" s="2">
        <f>RSI!B1726</f>
        <v>2.2471999999999999</v>
      </c>
      <c r="C1726" s="2">
        <f>RSI!I1726</f>
        <v>99.482510406584723</v>
      </c>
      <c r="D1726" s="2">
        <f>MACD!E1726</f>
        <v>6.4063192066519115E-3</v>
      </c>
      <c r="E1726" s="2">
        <f>MACD!F1726</f>
        <v>-5.1343837078579979E-2</v>
      </c>
      <c r="F1726" s="2">
        <f>'Moving Avg'!D1726</f>
        <v>2.2471999999999999</v>
      </c>
      <c r="G1726" s="2">
        <f>'Moving Avg'!F1726</f>
        <v>2.2145549999999998</v>
      </c>
      <c r="H1726" s="2">
        <f>'Moving Avg'!G1726</f>
        <v>1.938212000000002</v>
      </c>
      <c r="I1726" s="2">
        <f>'Moving Avg'!H1726</f>
        <v>1.794245000000005</v>
      </c>
      <c r="J1726" s="5" t="str">
        <f>OBV!F1726</f>
        <v>NEUTRAL</v>
      </c>
      <c r="K1726" s="5" t="str">
        <f>OBV!G1726</f>
        <v>NEUTRAL</v>
      </c>
      <c r="L1726" s="5" t="str">
        <f>OBV!H1726</f>
        <v>NEUTRAL</v>
      </c>
    </row>
    <row r="1727" spans="1:12" ht="13.5" x14ac:dyDescent="0.25">
      <c r="A1727" s="3">
        <f>RSI!A1727</f>
        <v>44824</v>
      </c>
      <c r="B1727" s="2">
        <f>RSI!B1727</f>
        <v>2.2471999999999999</v>
      </c>
      <c r="C1727" s="2">
        <f>RSI!I1727</f>
        <v>99.482510406584723</v>
      </c>
      <c r="D1727" s="2">
        <f>MACD!E1727</f>
        <v>1.4310313131006946E-2</v>
      </c>
      <c r="E1727" s="2">
        <f>MACD!F1727</f>
        <v>-3.8213007036662597E-2</v>
      </c>
      <c r="F1727" s="2">
        <f>'Moving Avg'!D1727</f>
        <v>2.2471999999999999</v>
      </c>
      <c r="G1727" s="2">
        <f>'Moving Avg'!F1727</f>
        <v>2.2281899999999997</v>
      </c>
      <c r="H1727" s="2">
        <f>'Moving Avg'!G1727</f>
        <v>1.9487320000000019</v>
      </c>
      <c r="I1727" s="2">
        <f>'Moving Avg'!H1727</f>
        <v>1.7979310000000053</v>
      </c>
      <c r="J1727" s="5" t="str">
        <f>OBV!F1727</f>
        <v>NEUTRAL</v>
      </c>
      <c r="K1727" s="5" t="str">
        <f>OBV!G1727</f>
        <v>NEUTRAL</v>
      </c>
      <c r="L1727" s="5" t="str">
        <f>OBV!H1727</f>
        <v>NEUTRAL</v>
      </c>
    </row>
    <row r="1728" spans="1:12" ht="13.5" x14ac:dyDescent="0.25">
      <c r="A1728" s="3">
        <f>RSI!A1728</f>
        <v>44825</v>
      </c>
      <c r="B1728" s="2">
        <f>RSI!B1728</f>
        <v>2.2471999999999999</v>
      </c>
      <c r="C1728" s="2">
        <f>RSI!I1728</f>
        <v>99.482510406584723</v>
      </c>
      <c r="D1728" s="2">
        <f>MACD!E1728</f>
        <v>2.0339820471957371E-2</v>
      </c>
      <c r="E1728" s="2">
        <f>MACD!F1728</f>
        <v>-2.6502441534938605E-2</v>
      </c>
      <c r="F1728" s="2">
        <f>'Moving Avg'!D1728</f>
        <v>2.2471999999999999</v>
      </c>
      <c r="G1728" s="2">
        <f>'Moving Avg'!F1728</f>
        <v>2.2376949999999995</v>
      </c>
      <c r="H1728" s="2">
        <f>'Moving Avg'!G1728</f>
        <v>1.959252000000002</v>
      </c>
      <c r="I1728" s="2">
        <f>'Moving Avg'!H1728</f>
        <v>1.8016170000000054</v>
      </c>
      <c r="J1728" s="5" t="str">
        <f>OBV!F1728</f>
        <v>NEUTRAL</v>
      </c>
      <c r="K1728" s="5" t="str">
        <f>OBV!G1728</f>
        <v>NEUTRAL</v>
      </c>
      <c r="L1728" s="5" t="str">
        <f>OBV!H1728</f>
        <v>NEUTRAL</v>
      </c>
    </row>
    <row r="1729" spans="1:12" ht="13.5" x14ac:dyDescent="0.25">
      <c r="A1729" s="3">
        <f>RSI!A1729</f>
        <v>44826</v>
      </c>
      <c r="B1729" s="2">
        <f>RSI!B1729</f>
        <v>2.1480000000000001</v>
      </c>
      <c r="C1729" s="2">
        <f>RSI!I1729</f>
        <v>50.602939647835719</v>
      </c>
      <c r="D1729" s="2">
        <f>MACD!E1729</f>
        <v>3.2180148782138485E-2</v>
      </c>
      <c r="E1729" s="2">
        <f>MACD!F1729</f>
        <v>-1.4765923471523189E-2</v>
      </c>
      <c r="F1729" s="2">
        <f>'Moving Avg'!D1729</f>
        <v>2.22736</v>
      </c>
      <c r="G1729" s="2">
        <f>'Moving Avg'!F1729</f>
        <v>2.2397599999999995</v>
      </c>
      <c r="H1729" s="2">
        <f>'Moving Avg'!G1729</f>
        <v>1.9677880000000019</v>
      </c>
      <c r="I1729" s="2">
        <f>'Moving Avg'!H1729</f>
        <v>1.8048070000000052</v>
      </c>
      <c r="J1729" s="5" t="str">
        <f>OBV!F1729</f>
        <v>NEUTRAL</v>
      </c>
      <c r="K1729" s="5" t="str">
        <f>OBV!G1729</f>
        <v>NEUTRAL</v>
      </c>
      <c r="L1729" s="5" t="str">
        <f>OBV!H1729</f>
        <v>NEUTRAL</v>
      </c>
    </row>
    <row r="1730" spans="1:12" ht="13.5" x14ac:dyDescent="0.25">
      <c r="A1730" s="3">
        <f>RSI!A1730</f>
        <v>44827</v>
      </c>
      <c r="B1730" s="2">
        <f>RSI!B1730</f>
        <v>2.1398000000000001</v>
      </c>
      <c r="C1730" s="2">
        <f>RSI!I1730</f>
        <v>48.482375559091587</v>
      </c>
      <c r="D1730" s="2">
        <f>MACD!E1730</f>
        <v>4.2827925677213052E-2</v>
      </c>
      <c r="E1730" s="2">
        <f>MACD!F1730</f>
        <v>-3.2471536417759406E-3</v>
      </c>
      <c r="F1730" s="2">
        <f>'Moving Avg'!D1730</f>
        <v>2.2058799999999996</v>
      </c>
      <c r="G1730" s="2">
        <f>'Moving Avg'!F1730</f>
        <v>2.2368700000000001</v>
      </c>
      <c r="H1730" s="2">
        <f>'Moving Avg'!G1730</f>
        <v>1.9761600000000015</v>
      </c>
      <c r="I1730" s="2">
        <f>'Moving Avg'!H1730</f>
        <v>1.8079560000000052</v>
      </c>
      <c r="J1730" s="5" t="str">
        <f>OBV!F1730</f>
        <v>BEARISH</v>
      </c>
      <c r="K1730" s="5" t="str">
        <f>OBV!G1730</f>
        <v>NEUTRAL</v>
      </c>
      <c r="L1730" s="5" t="str">
        <f>OBV!H1730</f>
        <v>CONFIRMED BEARISH</v>
      </c>
    </row>
    <row r="1731" spans="1:12" ht="13.5" x14ac:dyDescent="0.25">
      <c r="A1731" s="3">
        <f>RSI!A1731</f>
        <v>44830</v>
      </c>
      <c r="B1731" s="2">
        <f>RSI!B1731</f>
        <v>2.1398000000000001</v>
      </c>
      <c r="C1731" s="2">
        <f>RSI!I1731</f>
        <v>48.482375559091587</v>
      </c>
      <c r="D1731" s="2">
        <f>MACD!E1731</f>
        <v>5.1906065117203859E-2</v>
      </c>
      <c r="E1731" s="2">
        <f>MACD!F1731</f>
        <v>7.7834901100200197E-3</v>
      </c>
      <c r="F1731" s="2">
        <f>'Moving Avg'!D1731</f>
        <v>2.1844000000000001</v>
      </c>
      <c r="G1731" s="2">
        <f>'Moving Avg'!F1731</f>
        <v>2.2315</v>
      </c>
      <c r="H1731" s="2">
        <f>'Moving Avg'!G1731</f>
        <v>1.9845320000000015</v>
      </c>
      <c r="I1731" s="2">
        <f>'Moving Avg'!H1731</f>
        <v>1.8111050000000051</v>
      </c>
      <c r="J1731" s="5" t="str">
        <f>OBV!F1731</f>
        <v>BEARISH</v>
      </c>
      <c r="K1731" s="5" t="str">
        <f>OBV!G1731</f>
        <v>NEUTRAL</v>
      </c>
      <c r="L1731" s="5" t="str">
        <f>OBV!H1731</f>
        <v>CONFIRMED BEARISH</v>
      </c>
    </row>
    <row r="1732" spans="1:12" ht="13.5" x14ac:dyDescent="0.25">
      <c r="A1732" s="3">
        <f>RSI!A1732</f>
        <v>44831</v>
      </c>
      <c r="B1732" s="2">
        <f>RSI!B1732</f>
        <v>2.1398000000000001</v>
      </c>
      <c r="C1732" s="2">
        <f>RSI!I1732</f>
        <v>48.482375559091587</v>
      </c>
      <c r="D1732" s="2">
        <f>MACD!E1732</f>
        <v>5.9650977041786568E-2</v>
      </c>
      <c r="E1732" s="2">
        <f>MACD!F1732</f>
        <v>1.8156987496373331E-2</v>
      </c>
      <c r="F1732" s="2">
        <f>'Moving Avg'!D1732</f>
        <v>2.1629200000000006</v>
      </c>
      <c r="G1732" s="2">
        <f>'Moving Avg'!F1732</f>
        <v>2.2261300000000004</v>
      </c>
      <c r="H1732" s="2">
        <f>'Moving Avg'!G1732</f>
        <v>1.9929040000000011</v>
      </c>
      <c r="I1732" s="2">
        <f>'Moving Avg'!H1732</f>
        <v>1.8139410000000049</v>
      </c>
      <c r="J1732" s="5" t="str">
        <f>OBV!F1732</f>
        <v>BEARISH</v>
      </c>
      <c r="K1732" s="5" t="str">
        <f>OBV!G1732</f>
        <v>NEUTRAL</v>
      </c>
      <c r="L1732" s="5" t="str">
        <f>OBV!H1732</f>
        <v>CONFIRMED BEARISH</v>
      </c>
    </row>
    <row r="1733" spans="1:12" ht="13.5" x14ac:dyDescent="0.25">
      <c r="A1733" s="3">
        <f>RSI!A1733</f>
        <v>44832</v>
      </c>
      <c r="B1733" s="2">
        <f>RSI!B1733</f>
        <v>2.1398000000000001</v>
      </c>
      <c r="C1733" s="2">
        <f>RSI!I1733</f>
        <v>48.482375559091587</v>
      </c>
      <c r="D1733" s="2">
        <f>MACD!E1733</f>
        <v>6.626307638963036E-2</v>
      </c>
      <c r="E1733" s="2">
        <f>MACD!F1733</f>
        <v>2.7778205275024739E-2</v>
      </c>
      <c r="F1733" s="2">
        <f>'Moving Avg'!D1733</f>
        <v>2.1414400000000002</v>
      </c>
      <c r="G1733" s="2">
        <f>'Moving Avg'!F1733</f>
        <v>2.2207600000000003</v>
      </c>
      <c r="H1733" s="2">
        <f>'Moving Avg'!G1733</f>
        <v>2.0014320000000008</v>
      </c>
      <c r="I1733" s="2">
        <f>'Moving Avg'!H1733</f>
        <v>1.8167770000000047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</row>
    <row r="1734" spans="1:12" ht="13.5" x14ac:dyDescent="0.25">
      <c r="A1734" s="3">
        <f>RSI!A1734</f>
        <v>44833</v>
      </c>
      <c r="B1734" s="2">
        <f>RSI!B1734</f>
        <v>2.0489000000000002</v>
      </c>
      <c r="C1734" s="2">
        <f>RSI!I1734</f>
        <v>29.838362306404264</v>
      </c>
      <c r="D1734" s="2">
        <f>MACD!E1734</f>
        <v>7.8645626290195558E-2</v>
      </c>
      <c r="E1734" s="2">
        <f>MACD!F1734</f>
        <v>3.7951689478058909E-2</v>
      </c>
      <c r="F1734" s="2">
        <f>'Moving Avg'!D1734</f>
        <v>2.1216200000000001</v>
      </c>
      <c r="G1734" s="2">
        <f>'Moving Avg'!F1734</f>
        <v>2.2108449999999999</v>
      </c>
      <c r="H1734" s="2">
        <f>'Moving Avg'!G1734</f>
        <v>2.0081420000000008</v>
      </c>
      <c r="I1734" s="2">
        <f>'Moving Avg'!H1734</f>
        <v>1.8188065000000047</v>
      </c>
      <c r="J1734" s="5" t="str">
        <f>OBV!F1734</f>
        <v>BEARISH</v>
      </c>
      <c r="K1734" s="5" t="str">
        <f>OBV!G1734</f>
        <v>NEUTRAL</v>
      </c>
      <c r="L1734" s="5" t="str">
        <f>OBV!H1734</f>
        <v>CONFIRMED BEARISH</v>
      </c>
    </row>
    <row r="1735" spans="1:12" ht="13.5" x14ac:dyDescent="0.25">
      <c r="A1735" s="3">
        <f>RSI!A1735</f>
        <v>44834</v>
      </c>
      <c r="B1735" s="2">
        <f>RSI!B1735</f>
        <v>1.958</v>
      </c>
      <c r="C1735" s="2">
        <f>RSI!I1735</f>
        <v>21.100105247339556</v>
      </c>
      <c r="D1735" s="2">
        <f>MACD!E1735</f>
        <v>9.6443970214681762E-2</v>
      </c>
      <c r="E1735" s="2">
        <f>MACD!F1735</f>
        <v>4.9650145625383481E-2</v>
      </c>
      <c r="F1735" s="2">
        <f>'Moving Avg'!D1735</f>
        <v>2.0852600000000003</v>
      </c>
      <c r="G1735" s="2">
        <f>'Moving Avg'!F1735</f>
        <v>2.1963850000000003</v>
      </c>
      <c r="H1735" s="2">
        <f>'Moving Avg'!G1735</f>
        <v>2.0130340000000007</v>
      </c>
      <c r="I1735" s="2">
        <f>'Moving Avg'!H1735</f>
        <v>1.8200295000000049</v>
      </c>
      <c r="J1735" s="5" t="str">
        <f>OBV!F1735</f>
        <v>NEUTRAL</v>
      </c>
      <c r="K1735" s="5" t="str">
        <f>OBV!G1735</f>
        <v>NEUTRAL</v>
      </c>
      <c r="L1735" s="5" t="str">
        <f>OBV!H1735</f>
        <v>NEUTRAL</v>
      </c>
    </row>
    <row r="1736" spans="1:12" ht="13.5" x14ac:dyDescent="0.25">
      <c r="A1736" s="3">
        <f>RSI!A1736</f>
        <v>44837</v>
      </c>
      <c r="B1736" s="2">
        <f>RSI!B1736</f>
        <v>1.958</v>
      </c>
      <c r="C1736" s="2">
        <f>RSI!I1736</f>
        <v>21.100105247339556</v>
      </c>
      <c r="D1736" s="2">
        <f>MACD!E1736</f>
        <v>0.11258519157757352</v>
      </c>
      <c r="E1736" s="2">
        <f>MACD!F1736</f>
        <v>6.2237154815821497E-2</v>
      </c>
      <c r="F1736" s="2">
        <f>'Moving Avg'!D1736</f>
        <v>2.0489000000000002</v>
      </c>
      <c r="G1736" s="2">
        <f>'Moving Avg'!F1736</f>
        <v>2.1819250000000001</v>
      </c>
      <c r="H1736" s="2">
        <f>'Moving Avg'!G1736</f>
        <v>2.0179920000000009</v>
      </c>
      <c r="I1736" s="2">
        <f>'Moving Avg'!H1736</f>
        <v>1.8209005000000047</v>
      </c>
      <c r="J1736" s="5" t="str">
        <f>OBV!F1736</f>
        <v>NEUTRAL</v>
      </c>
      <c r="K1736" s="5" t="str">
        <f>OBV!G1736</f>
        <v>NEUTRAL</v>
      </c>
      <c r="L1736" s="5" t="str">
        <f>OBV!H1736</f>
        <v>NEUTRAL</v>
      </c>
    </row>
    <row r="1737" spans="1:12" ht="13.5" x14ac:dyDescent="0.25">
      <c r="A1737" s="3">
        <f>RSI!A1737</f>
        <v>44838</v>
      </c>
      <c r="B1737" s="2">
        <f>RSI!B1737</f>
        <v>1.8754</v>
      </c>
      <c r="C1737" s="2">
        <f>RSI!I1737</f>
        <v>16.123837171979602</v>
      </c>
      <c r="D1737" s="2">
        <f>MACD!E1737</f>
        <v>0.13336267051912598</v>
      </c>
      <c r="E1737" s="2">
        <f>MACD!F1737</f>
        <v>7.6462257956482399E-2</v>
      </c>
      <c r="F1737" s="2">
        <f>'Moving Avg'!D1737</f>
        <v>1.9960200000000001</v>
      </c>
      <c r="G1737" s="2">
        <f>'Moving Avg'!F1737</f>
        <v>2.163335</v>
      </c>
      <c r="H1737" s="2">
        <f>'Moving Avg'!G1737</f>
        <v>2.0212980000000003</v>
      </c>
      <c r="I1737" s="2">
        <f>'Moving Avg'!H1737</f>
        <v>1.821358500000005</v>
      </c>
      <c r="J1737" s="5" t="str">
        <f>OBV!F1737</f>
        <v>BEARISH</v>
      </c>
      <c r="K1737" s="5" t="str">
        <f>OBV!G1737</f>
        <v>WEAK</v>
      </c>
      <c r="L1737" s="5" t="str">
        <f>OBV!H1737</f>
        <v>CONFIRMED BEARISH</v>
      </c>
    </row>
    <row r="1738" spans="1:12" ht="13.5" x14ac:dyDescent="0.25">
      <c r="A1738" s="3">
        <f>RSI!A1738</f>
        <v>44839</v>
      </c>
      <c r="B1738" s="2">
        <f>RSI!B1738</f>
        <v>1.8754</v>
      </c>
      <c r="C1738" s="2">
        <f>RSI!I1738</f>
        <v>16.123837171979602</v>
      </c>
      <c r="D1738" s="2">
        <f>MACD!E1738</f>
        <v>0.15235855663550879</v>
      </c>
      <c r="E1738" s="2">
        <f>MACD!F1738</f>
        <v>9.1641517692287677E-2</v>
      </c>
      <c r="F1738" s="2">
        <f>'Moving Avg'!D1738</f>
        <v>1.9431400000000001</v>
      </c>
      <c r="G1738" s="2">
        <f>'Moving Avg'!F1738</f>
        <v>2.1447449999999999</v>
      </c>
      <c r="H1738" s="2">
        <f>'Moving Avg'!G1738</f>
        <v>2.0246040000000001</v>
      </c>
      <c r="I1738" s="2">
        <f>'Moving Avg'!H1738</f>
        <v>1.821425500000005</v>
      </c>
      <c r="J1738" s="5" t="str">
        <f>OBV!F1738</f>
        <v>BEARISH</v>
      </c>
      <c r="K1738" s="5" t="str">
        <f>OBV!G1738</f>
        <v>WEAK</v>
      </c>
      <c r="L1738" s="5" t="str">
        <f>OBV!H1738</f>
        <v>CONFIRMED BEARISH</v>
      </c>
    </row>
    <row r="1739" spans="1:12" ht="13.5" x14ac:dyDescent="0.25">
      <c r="A1739" s="3">
        <f>RSI!A1739</f>
        <v>44840</v>
      </c>
      <c r="B1739" s="2">
        <f>RSI!B1739</f>
        <v>1.8754</v>
      </c>
      <c r="C1739" s="2">
        <f>RSI!I1739</f>
        <v>16.123837171979602</v>
      </c>
      <c r="D1739" s="2">
        <f>MACD!E1739</f>
        <v>0.15448059212115917</v>
      </c>
      <c r="E1739" s="2">
        <f>MACD!F1739</f>
        <v>0.10420933257806198</v>
      </c>
      <c r="F1739" s="2">
        <f>'Moving Avg'!D1739</f>
        <v>1.9084399999999999</v>
      </c>
      <c r="G1739" s="2">
        <f>'Moving Avg'!F1739</f>
        <v>2.1261549999999998</v>
      </c>
      <c r="H1739" s="2">
        <f>'Moving Avg'!G1739</f>
        <v>2.0279100000000003</v>
      </c>
      <c r="I1739" s="2">
        <f>'Moving Avg'!H1739</f>
        <v>1.8214925000000053</v>
      </c>
      <c r="J1739" s="5" t="str">
        <f>OBV!F1739</f>
        <v>BEARISH</v>
      </c>
      <c r="K1739" s="5" t="str">
        <f>OBV!G1739</f>
        <v>WEAK</v>
      </c>
      <c r="L1739" s="5" t="str">
        <f>OBV!H1739</f>
        <v>CONFIRMED BEARISH</v>
      </c>
    </row>
    <row r="1740" spans="1:12" ht="13.5" x14ac:dyDescent="0.25">
      <c r="A1740" s="3">
        <f>RSI!A1740</f>
        <v>44841</v>
      </c>
      <c r="B1740" s="2">
        <f>RSI!B1740</f>
        <v>1.8754</v>
      </c>
      <c r="C1740" s="2">
        <f>RSI!I1740</f>
        <v>16.123837171979602</v>
      </c>
      <c r="D1740" s="2">
        <f>MACD!E1740</f>
        <v>0.15622770719258172</v>
      </c>
      <c r="E1740" s="2">
        <f>MACD!F1740</f>
        <v>0.11461300750096594</v>
      </c>
      <c r="F1740" s="2">
        <f>'Moving Avg'!D1740</f>
        <v>1.89192</v>
      </c>
      <c r="G1740" s="2">
        <f>'Moving Avg'!F1740</f>
        <v>2.1075650000000001</v>
      </c>
      <c r="H1740" s="2">
        <f>'Moving Avg'!G1740</f>
        <v>2.0312160000000001</v>
      </c>
      <c r="I1740" s="2">
        <f>'Moving Avg'!H1740</f>
        <v>1.8215595000000053</v>
      </c>
      <c r="J1740" s="5" t="str">
        <f>OBV!F1740</f>
        <v>BEARISH</v>
      </c>
      <c r="K1740" s="5" t="str">
        <f>OBV!G1740</f>
        <v>WEAK</v>
      </c>
      <c r="L1740" s="5" t="str">
        <f>OBV!H1740</f>
        <v>CONFIRMED BEARISH</v>
      </c>
    </row>
    <row r="1741" spans="1:12" ht="13.5" x14ac:dyDescent="0.25">
      <c r="A1741" s="3">
        <f>RSI!A1741</f>
        <v>44844</v>
      </c>
      <c r="B1741" s="2">
        <f>RSI!B1741</f>
        <v>1.8754</v>
      </c>
      <c r="C1741" s="2">
        <f>RSI!I1741</f>
        <v>16.123837171979602</v>
      </c>
      <c r="D1741" s="2">
        <f>MACD!E1741</f>
        <v>0.15882926222355298</v>
      </c>
      <c r="E1741" s="2">
        <f>MACD!F1741</f>
        <v>0.12345625844548336</v>
      </c>
      <c r="F1741" s="2">
        <f>'Moving Avg'!D1741</f>
        <v>1.8753999999999997</v>
      </c>
      <c r="G1741" s="2">
        <f>'Moving Avg'!F1741</f>
        <v>2.088975</v>
      </c>
      <c r="H1741" s="2">
        <f>'Moving Avg'!G1741</f>
        <v>2.0345219999999999</v>
      </c>
      <c r="I1741" s="2">
        <f>'Moving Avg'!H1741</f>
        <v>1.8216265000000051</v>
      </c>
      <c r="J1741" s="5" t="str">
        <f>OBV!F1741</f>
        <v>BEARISH</v>
      </c>
      <c r="K1741" s="5" t="str">
        <f>OBV!G1741</f>
        <v>WEAK</v>
      </c>
      <c r="L1741" s="5" t="str">
        <f>OBV!H1741</f>
        <v>CONFIRMED BEARISH</v>
      </c>
    </row>
    <row r="1742" spans="1:12" ht="13.5" x14ac:dyDescent="0.25">
      <c r="A1742" s="3">
        <f>RSI!A1742</f>
        <v>44845</v>
      </c>
      <c r="B1742" s="2">
        <f>RSI!B1742</f>
        <v>1.8754</v>
      </c>
      <c r="C1742" s="2">
        <f>RSI!I1742</f>
        <v>16.123837171979602</v>
      </c>
      <c r="D1742" s="2">
        <f>MACD!E1742</f>
        <v>0.1620706029204837</v>
      </c>
      <c r="E1742" s="2">
        <f>MACD!F1742</f>
        <v>0.13117912734048343</v>
      </c>
      <c r="F1742" s="2">
        <f>'Moving Avg'!D1742</f>
        <v>1.8753999999999997</v>
      </c>
      <c r="G1742" s="2">
        <f>'Moving Avg'!F1742</f>
        <v>2.0703849999999995</v>
      </c>
      <c r="H1742" s="2">
        <f>'Moving Avg'!G1742</f>
        <v>2.0378279999999998</v>
      </c>
      <c r="I1742" s="2">
        <f>'Moving Avg'!H1742</f>
        <v>1.8216935000000052</v>
      </c>
      <c r="J1742" s="5" t="str">
        <f>OBV!F1742</f>
        <v>NEUTRAL</v>
      </c>
      <c r="K1742" s="5" t="str">
        <f>OBV!G1742</f>
        <v>NEUTRAL</v>
      </c>
      <c r="L1742" s="5" t="str">
        <f>OBV!H1742</f>
        <v>NEUTRAL</v>
      </c>
    </row>
    <row r="1743" spans="1:12" ht="13.5" x14ac:dyDescent="0.25">
      <c r="A1743" s="3">
        <f>RSI!A1743</f>
        <v>44846</v>
      </c>
      <c r="B1743" s="2">
        <f>RSI!B1743</f>
        <v>1.8754</v>
      </c>
      <c r="C1743" s="2">
        <f>RSI!I1743</f>
        <v>16.123837171979602</v>
      </c>
      <c r="D1743" s="2">
        <f>MACD!E1743</f>
        <v>0.16577626183778893</v>
      </c>
      <c r="E1743" s="2">
        <f>MACD!F1743</f>
        <v>0.13809855423994455</v>
      </c>
      <c r="F1743" s="2">
        <f>'Moving Avg'!D1743</f>
        <v>1.8753999999999997</v>
      </c>
      <c r="G1743" s="2">
        <f>'Moving Avg'!F1743</f>
        <v>2.0517949999999994</v>
      </c>
      <c r="H1743" s="2">
        <f>'Moving Avg'!G1743</f>
        <v>2.041134</v>
      </c>
      <c r="I1743" s="2">
        <f>'Moving Avg'!H1743</f>
        <v>1.8217605000000052</v>
      </c>
      <c r="J1743" s="5" t="str">
        <f>OBV!F1743</f>
        <v>NEUTRAL</v>
      </c>
      <c r="K1743" s="5" t="str">
        <f>OBV!G1743</f>
        <v>NEUTRAL</v>
      </c>
      <c r="L1743" s="5" t="str">
        <f>OBV!H1743</f>
        <v>NEUTRAL</v>
      </c>
    </row>
    <row r="1744" spans="1:12" ht="13.5" x14ac:dyDescent="0.25">
      <c r="A1744" s="3">
        <f>RSI!A1744</f>
        <v>44847</v>
      </c>
      <c r="B1744" s="2">
        <f>RSI!B1744</f>
        <v>1.8754</v>
      </c>
      <c r="C1744" s="2">
        <f>RSI!I1744</f>
        <v>16.123837171979602</v>
      </c>
      <c r="D1744" s="2">
        <f>MACD!E1744</f>
        <v>0.15581885772071713</v>
      </c>
      <c r="E1744" s="2">
        <f>MACD!F1744</f>
        <v>0.14164261493609906</v>
      </c>
      <c r="F1744" s="2">
        <f>'Moving Avg'!D1744</f>
        <v>1.8753999999999997</v>
      </c>
      <c r="G1744" s="2">
        <f>'Moving Avg'!F1744</f>
        <v>2.0332049999999997</v>
      </c>
      <c r="H1744" s="2">
        <f>'Moving Avg'!G1744</f>
        <v>2.0444399999999998</v>
      </c>
      <c r="I1744" s="2">
        <f>'Moving Avg'!H1744</f>
        <v>1.8222185000000053</v>
      </c>
      <c r="J1744" s="5" t="str">
        <f>OBV!F1744</f>
        <v>NEUTRAL</v>
      </c>
      <c r="K1744" s="5" t="str">
        <f>OBV!G1744</f>
        <v>NEUTRAL</v>
      </c>
      <c r="L1744" s="5" t="str">
        <f>OBV!H1744</f>
        <v>NEUTRAL</v>
      </c>
    </row>
    <row r="1745" spans="1:12" ht="13.5" x14ac:dyDescent="0.25">
      <c r="A1745" s="3">
        <f>RSI!A1745</f>
        <v>44848</v>
      </c>
      <c r="B1745" s="2">
        <f>RSI!B1745</f>
        <v>1.8754</v>
      </c>
      <c r="C1745" s="2">
        <f>RSI!I1745</f>
        <v>16.123837171979602</v>
      </c>
      <c r="D1745" s="2">
        <f>MACD!E1745</f>
        <v>0.13423435184300314</v>
      </c>
      <c r="E1745" s="2">
        <f>MACD!F1745</f>
        <v>0.14016096231747988</v>
      </c>
      <c r="F1745" s="2">
        <f>'Moving Avg'!D1745</f>
        <v>1.8753999999999997</v>
      </c>
      <c r="G1745" s="2">
        <f>'Moving Avg'!F1745</f>
        <v>2.0146149999999996</v>
      </c>
      <c r="H1745" s="2">
        <f>'Moving Avg'!G1745</f>
        <v>2.0469179999999993</v>
      </c>
      <c r="I1745" s="2">
        <f>'Moving Avg'!H1745</f>
        <v>1.8226765000000051</v>
      </c>
      <c r="J1745" s="5" t="str">
        <f>OBV!F1745</f>
        <v>NEUTRAL</v>
      </c>
      <c r="K1745" s="5" t="str">
        <f>OBV!G1745</f>
        <v>NEUTRAL</v>
      </c>
      <c r="L1745" s="5" t="str">
        <f>OBV!H1745</f>
        <v>NEUTRAL</v>
      </c>
    </row>
    <row r="1746" spans="1:12" ht="13.5" x14ac:dyDescent="0.25">
      <c r="A1746" s="3">
        <f>RSI!A1746</f>
        <v>44851</v>
      </c>
      <c r="B1746" s="2">
        <f>RSI!B1746</f>
        <v>1.8754</v>
      </c>
      <c r="C1746" s="2">
        <f>RSI!I1746</f>
        <v>16.123837171979602</v>
      </c>
      <c r="D1746" s="2">
        <f>MACD!E1746</f>
        <v>0.11673498852749509</v>
      </c>
      <c r="E1746" s="2">
        <f>MACD!F1746</f>
        <v>0.13547576755948293</v>
      </c>
      <c r="F1746" s="2">
        <f>'Moving Avg'!D1746</f>
        <v>1.8753999999999997</v>
      </c>
      <c r="G1746" s="2">
        <f>'Moving Avg'!F1746</f>
        <v>1.9960249999999995</v>
      </c>
      <c r="H1746" s="2">
        <f>'Moving Avg'!G1746</f>
        <v>2.0493959999999993</v>
      </c>
      <c r="I1746" s="2">
        <f>'Moving Avg'!H1746</f>
        <v>1.8231345000000052</v>
      </c>
      <c r="J1746" s="5" t="str">
        <f>OBV!F1746</f>
        <v>NEUTRAL</v>
      </c>
      <c r="K1746" s="5" t="str">
        <f>OBV!G1746</f>
        <v>NEUTRAL</v>
      </c>
      <c r="L1746" s="5" t="str">
        <f>OBV!H1746</f>
        <v>NEUTRAL</v>
      </c>
    </row>
    <row r="1747" spans="1:12" ht="13.5" x14ac:dyDescent="0.25">
      <c r="A1747" s="3">
        <f>RSI!A1747</f>
        <v>44852</v>
      </c>
      <c r="B1747" s="2">
        <f>RSI!B1747</f>
        <v>1.8754</v>
      </c>
      <c r="C1747" s="2">
        <f>RSI!I1747</f>
        <v>16.123837171979602</v>
      </c>
      <c r="D1747" s="2">
        <f>MACD!E1747</f>
        <v>8.992796611759557E-2</v>
      </c>
      <c r="E1747" s="2">
        <f>MACD!F1747</f>
        <v>0.12636620727110548</v>
      </c>
      <c r="F1747" s="2">
        <f>'Moving Avg'!D1747</f>
        <v>1.8753999999999997</v>
      </c>
      <c r="G1747" s="2">
        <f>'Moving Avg'!F1747</f>
        <v>1.9774349999999994</v>
      </c>
      <c r="H1747" s="2">
        <f>'Moving Avg'!G1747</f>
        <v>2.0518739999999993</v>
      </c>
      <c r="I1747" s="2">
        <f>'Moving Avg'!H1747</f>
        <v>1.8239835000000051</v>
      </c>
      <c r="J1747" s="5" t="str">
        <f>OBV!F1747</f>
        <v>NEUTRAL</v>
      </c>
      <c r="K1747" s="5" t="str">
        <f>OBV!G1747</f>
        <v>NEUTRAL</v>
      </c>
      <c r="L1747" s="5" t="str">
        <f>OBV!H1747</f>
        <v>NEUTRAL</v>
      </c>
    </row>
    <row r="1748" spans="1:12" ht="13.5" x14ac:dyDescent="0.25">
      <c r="A1748" s="3">
        <f>RSI!A1748</f>
        <v>44853</v>
      </c>
      <c r="B1748" s="2">
        <f>RSI!B1748</f>
        <v>1.8754</v>
      </c>
      <c r="C1748" s="2">
        <f>RSI!I1748</f>
        <v>16.123837171979602</v>
      </c>
      <c r="D1748" s="2">
        <f>MACD!E1748</f>
        <v>6.7900493105650606E-2</v>
      </c>
      <c r="E1748" s="2">
        <f>MACD!F1748</f>
        <v>0.1146730644380145</v>
      </c>
      <c r="F1748" s="2">
        <f>'Moving Avg'!D1748</f>
        <v>1.8753999999999997</v>
      </c>
      <c r="G1748" s="2">
        <f>'Moving Avg'!F1748</f>
        <v>1.9588449999999995</v>
      </c>
      <c r="H1748" s="2">
        <f>'Moving Avg'!G1748</f>
        <v>2.0543519999999993</v>
      </c>
      <c r="I1748" s="2">
        <f>'Moving Avg'!H1748</f>
        <v>1.8248720000000052</v>
      </c>
      <c r="J1748" s="5" t="str">
        <f>OBV!F1748</f>
        <v>NEUTRAL</v>
      </c>
      <c r="K1748" s="5" t="str">
        <f>OBV!G1748</f>
        <v>NEUTRAL</v>
      </c>
      <c r="L1748" s="5" t="str">
        <f>OBV!H1748</f>
        <v>NEUTRAL</v>
      </c>
    </row>
    <row r="1749" spans="1:12" ht="13.5" x14ac:dyDescent="0.25">
      <c r="A1749" s="3">
        <f>RSI!A1749</f>
        <v>44854</v>
      </c>
      <c r="B1749" s="2">
        <f>RSI!B1749</f>
        <v>1.8754</v>
      </c>
      <c r="C1749" s="2">
        <f>RSI!I1749</f>
        <v>16.123837171979602</v>
      </c>
      <c r="D1749" s="2">
        <f>MACD!E1749</f>
        <v>4.9868706636398308E-2</v>
      </c>
      <c r="E1749" s="2">
        <f>MACD!F1749</f>
        <v>0.10171219287769126</v>
      </c>
      <c r="F1749" s="2">
        <f>'Moving Avg'!D1749</f>
        <v>1.8753999999999997</v>
      </c>
      <c r="G1749" s="2">
        <f>'Moving Avg'!F1749</f>
        <v>1.9452149999999997</v>
      </c>
      <c r="H1749" s="2">
        <f>'Moving Avg'!G1749</f>
        <v>2.0568299999999993</v>
      </c>
      <c r="I1749" s="2">
        <f>'Moving Avg'!H1749</f>
        <v>1.825760500000005</v>
      </c>
      <c r="J1749" s="5" t="str">
        <f>OBV!F1749</f>
        <v>NEUTRAL</v>
      </c>
      <c r="K1749" s="5" t="str">
        <f>OBV!G1749</f>
        <v>NEUTRAL</v>
      </c>
      <c r="L1749" s="5" t="str">
        <f>OBV!H1749</f>
        <v>NEUTRAL</v>
      </c>
    </row>
    <row r="1750" spans="1:12" ht="13.5" x14ac:dyDescent="0.25">
      <c r="A1750" s="3">
        <f>RSI!A1750</f>
        <v>44855</v>
      </c>
      <c r="B1750" s="2">
        <f>RSI!B1750</f>
        <v>1.8754</v>
      </c>
      <c r="C1750" s="2">
        <f>RSI!I1750</f>
        <v>16.123837171979602</v>
      </c>
      <c r="D1750" s="2">
        <f>MACD!E1750</f>
        <v>3.5172934255800037E-2</v>
      </c>
      <c r="E1750" s="2">
        <f>MACD!F1750</f>
        <v>8.8404341153313026E-2</v>
      </c>
      <c r="F1750" s="2">
        <f>'Moving Avg'!D1750</f>
        <v>1.8753999999999997</v>
      </c>
      <c r="G1750" s="2">
        <f>'Moving Avg'!F1750</f>
        <v>1.9319949999999995</v>
      </c>
      <c r="H1750" s="2">
        <f>'Moving Avg'!G1750</f>
        <v>2.0578219999999994</v>
      </c>
      <c r="I1750" s="2">
        <f>'Moving Avg'!H1750</f>
        <v>1.8266490000000046</v>
      </c>
      <c r="J1750" s="5" t="str">
        <f>OBV!F1750</f>
        <v>NEUTRAL</v>
      </c>
      <c r="K1750" s="5" t="str">
        <f>OBV!G1750</f>
        <v>NEUTRAL</v>
      </c>
      <c r="L1750" s="5" t="str">
        <f>OBV!H1750</f>
        <v>NEUTRAL</v>
      </c>
    </row>
    <row r="1751" spans="1:12" ht="13.5" x14ac:dyDescent="0.25">
      <c r="A1751" s="3">
        <f>RSI!A1751</f>
        <v>44858</v>
      </c>
      <c r="B1751" s="2">
        <f>RSI!B1751</f>
        <v>1.8754</v>
      </c>
      <c r="C1751" s="2">
        <f>RSI!I1751</f>
        <v>16.123837171979602</v>
      </c>
      <c r="D1751" s="2">
        <f>MACD!E1751</f>
        <v>2.3258321316518948E-2</v>
      </c>
      <c r="E1751" s="2">
        <f>MACD!F1751</f>
        <v>7.5375137185954219E-2</v>
      </c>
      <c r="F1751" s="2">
        <f>'Moving Avg'!D1751</f>
        <v>1.8753999999999997</v>
      </c>
      <c r="G1751" s="2">
        <f>'Moving Avg'!F1751</f>
        <v>1.9187749999999995</v>
      </c>
      <c r="H1751" s="2">
        <f>'Moving Avg'!G1751</f>
        <v>2.0588139999999995</v>
      </c>
      <c r="I1751" s="2">
        <f>'Moving Avg'!H1751</f>
        <v>1.8275375000000047</v>
      </c>
      <c r="J1751" s="5" t="str">
        <f>OBV!F1751</f>
        <v>NEUTRAL</v>
      </c>
      <c r="K1751" s="5" t="str">
        <f>OBV!G1751</f>
        <v>NEUTRAL</v>
      </c>
      <c r="L1751" s="5" t="str">
        <f>OBV!H1751</f>
        <v>NEUTRAL</v>
      </c>
    </row>
    <row r="1752" spans="1:12" ht="13.5" x14ac:dyDescent="0.25">
      <c r="A1752" s="3">
        <f>RSI!A1752</f>
        <v>44859</v>
      </c>
      <c r="B1752" s="2">
        <f>RSI!B1752</f>
        <v>1.8754</v>
      </c>
      <c r="C1752" s="2">
        <f>RSI!I1752</f>
        <v>16.123837171979602</v>
      </c>
      <c r="D1752" s="2">
        <f>MACD!E1752</f>
        <v>1.3658458514329785E-2</v>
      </c>
      <c r="E1752" s="2">
        <f>MACD!F1752</f>
        <v>6.303180145162933E-2</v>
      </c>
      <c r="F1752" s="2">
        <f>'Moving Avg'!D1752</f>
        <v>1.8753999999999997</v>
      </c>
      <c r="G1752" s="2">
        <f>'Moving Avg'!F1752</f>
        <v>1.9055549999999992</v>
      </c>
      <c r="H1752" s="2">
        <f>'Moving Avg'!G1752</f>
        <v>2.0598059999999996</v>
      </c>
      <c r="I1752" s="2">
        <f>'Moving Avg'!H1752</f>
        <v>1.8281520000000047</v>
      </c>
      <c r="J1752" s="5" t="str">
        <f>OBV!F1752</f>
        <v>NEUTRAL</v>
      </c>
      <c r="K1752" s="5" t="str">
        <f>OBV!G1752</f>
        <v>NEUTRAL</v>
      </c>
      <c r="L1752" s="5" t="str">
        <f>OBV!H1752</f>
        <v>NEUTRAL</v>
      </c>
    </row>
    <row r="1753" spans="1:12" ht="13.5" x14ac:dyDescent="0.25">
      <c r="A1753" s="3">
        <f>RSI!A1753</f>
        <v>44860</v>
      </c>
      <c r="B1753" s="2">
        <f>RSI!B1753</f>
        <v>1.8754</v>
      </c>
      <c r="C1753" s="2">
        <f>RSI!I1753</f>
        <v>16.123837171979602</v>
      </c>
      <c r="D1753" s="2">
        <f>MACD!E1753</f>
        <v>5.9815465352435204E-3</v>
      </c>
      <c r="E1753" s="2">
        <f>MACD!F1753</f>
        <v>5.1621750468352171E-2</v>
      </c>
      <c r="F1753" s="2">
        <f>'Moving Avg'!D1753</f>
        <v>1.8753999999999997</v>
      </c>
      <c r="G1753" s="2">
        <f>'Moving Avg'!F1753</f>
        <v>1.8923349999999997</v>
      </c>
      <c r="H1753" s="2">
        <f>'Moving Avg'!G1753</f>
        <v>2.0607979999999997</v>
      </c>
      <c r="I1753" s="2">
        <f>'Moving Avg'!H1753</f>
        <v>1.8287665000000044</v>
      </c>
      <c r="J1753" s="5" t="str">
        <f>OBV!F1753</f>
        <v>NEUTRAL</v>
      </c>
      <c r="K1753" s="5" t="str">
        <f>OBV!G1753</f>
        <v>NEUTRAL</v>
      </c>
      <c r="L1753" s="5" t="str">
        <f>OBV!H1753</f>
        <v>NEUTRAL</v>
      </c>
    </row>
    <row r="1754" spans="1:12" ht="13.5" x14ac:dyDescent="0.25">
      <c r="A1754" s="3">
        <f>RSI!A1754</f>
        <v>44861</v>
      </c>
      <c r="B1754" s="2">
        <f>RSI!B1754</f>
        <v>1.8754</v>
      </c>
      <c r="C1754" s="2">
        <f>RSI!I1754</f>
        <v>16.123837171979602</v>
      </c>
      <c r="D1754" s="2">
        <f>MACD!E1754</f>
        <v>-1.0129386472734758E-4</v>
      </c>
      <c r="E1754" s="2">
        <f>MACD!F1754</f>
        <v>4.1277141601736275E-2</v>
      </c>
      <c r="F1754" s="2">
        <f>'Moving Avg'!D1754</f>
        <v>1.8753999999999997</v>
      </c>
      <c r="G1754" s="2">
        <f>'Moving Avg'!F1754</f>
        <v>1.8836599999999994</v>
      </c>
      <c r="H1754" s="2">
        <f>'Moving Avg'!G1754</f>
        <v>2.0617899999999993</v>
      </c>
      <c r="I1754" s="2">
        <f>'Moving Avg'!H1754</f>
        <v>1.8293810000000041</v>
      </c>
      <c r="J1754" s="5" t="str">
        <f>OBV!F1754</f>
        <v>NEUTRAL</v>
      </c>
      <c r="K1754" s="5" t="str">
        <f>OBV!G1754</f>
        <v>NEUTRAL</v>
      </c>
      <c r="L1754" s="5" t="str">
        <f>OBV!H1754</f>
        <v>NEUTRAL</v>
      </c>
    </row>
    <row r="1755" spans="1:12" ht="13.5" x14ac:dyDescent="0.25">
      <c r="A1755" s="3">
        <f>RSI!A1755</f>
        <v>44862</v>
      </c>
      <c r="B1755" s="2">
        <f>RSI!B1755</f>
        <v>1.8671</v>
      </c>
      <c r="C1755" s="2">
        <f>RSI!I1755</f>
        <v>14.793076393902268</v>
      </c>
      <c r="D1755" s="2">
        <f>MACD!E1755</f>
        <v>-4.2510828520012645E-3</v>
      </c>
      <c r="E1755" s="2">
        <f>MACD!F1755</f>
        <v>3.2171496710988769E-2</v>
      </c>
      <c r="F1755" s="2">
        <f>'Moving Avg'!D1755</f>
        <v>1.8737400000000002</v>
      </c>
      <c r="G1755" s="2">
        <f>'Moving Avg'!F1755</f>
        <v>1.8791149999999994</v>
      </c>
      <c r="H1755" s="2">
        <f>'Moving Avg'!G1755</f>
        <v>2.0611279999999996</v>
      </c>
      <c r="I1755" s="2">
        <f>'Moving Avg'!H1755</f>
        <v>1.8299540000000041</v>
      </c>
      <c r="J1755" s="5" t="str">
        <f>OBV!F1755</f>
        <v>BEARISH</v>
      </c>
      <c r="K1755" s="5" t="str">
        <f>OBV!G1755</f>
        <v>NEUTRAL</v>
      </c>
      <c r="L1755" s="5" t="str">
        <f>OBV!H1755</f>
        <v>CONFIRMED BEARISH</v>
      </c>
    </row>
    <row r="1756" spans="1:12" ht="13.5" x14ac:dyDescent="0.25">
      <c r="A1756" s="3">
        <f>RSI!A1756</f>
        <v>44865</v>
      </c>
      <c r="B1756" s="2">
        <f>RSI!B1756</f>
        <v>1.8671</v>
      </c>
      <c r="C1756" s="2">
        <f>RSI!I1756</f>
        <v>14.793076393902268</v>
      </c>
      <c r="D1756" s="2">
        <f>MACD!E1756</f>
        <v>-7.3593097468509505E-3</v>
      </c>
      <c r="E1756" s="2">
        <f>MACD!F1756</f>
        <v>2.4265335419420823E-2</v>
      </c>
      <c r="F1756" s="2">
        <f>'Moving Avg'!D1756</f>
        <v>1.87208</v>
      </c>
      <c r="G1756" s="2">
        <f>'Moving Avg'!F1756</f>
        <v>1.8745699999999996</v>
      </c>
      <c r="H1756" s="2">
        <f>'Moving Avg'!G1756</f>
        <v>2.0589799999999996</v>
      </c>
      <c r="I1756" s="2">
        <f>'Moving Avg'!H1756</f>
        <v>1.8305270000000038</v>
      </c>
      <c r="J1756" s="5" t="str">
        <f>OBV!F1756</f>
        <v>BEARISH</v>
      </c>
      <c r="K1756" s="5" t="str">
        <f>OBV!G1756</f>
        <v>NEUTRAL</v>
      </c>
      <c r="L1756" s="5" t="str">
        <f>OBV!H1756</f>
        <v>CONFIRMED BEARISH</v>
      </c>
    </row>
    <row r="1757" spans="1:12" ht="13.5" x14ac:dyDescent="0.25">
      <c r="A1757" s="3">
        <f>RSI!A1757</f>
        <v>44866</v>
      </c>
      <c r="B1757" s="2">
        <f>RSI!B1757</f>
        <v>1.8671</v>
      </c>
      <c r="C1757" s="2">
        <f>RSI!I1757</f>
        <v>14.793076393902268</v>
      </c>
      <c r="D1757" s="2">
        <f>MACD!E1757</f>
        <v>-9.6160765761852396E-3</v>
      </c>
      <c r="E1757" s="2">
        <f>MACD!F1757</f>
        <v>1.7489053020299614E-2</v>
      </c>
      <c r="F1757" s="2">
        <f>'Moving Avg'!D1757</f>
        <v>1.87042</v>
      </c>
      <c r="G1757" s="2">
        <f>'Moving Avg'!F1757</f>
        <v>1.8741549999999993</v>
      </c>
      <c r="H1757" s="2">
        <f>'Moving Avg'!G1757</f>
        <v>2.0568319999999995</v>
      </c>
      <c r="I1757" s="2">
        <f>'Moving Avg'!H1757</f>
        <v>1.8311000000000035</v>
      </c>
      <c r="J1757" s="5" t="str">
        <f>OBV!F1757</f>
        <v>BEARISH</v>
      </c>
      <c r="K1757" s="5" t="str">
        <f>OBV!G1757</f>
        <v>NEUTRAL</v>
      </c>
      <c r="L1757" s="5" t="str">
        <f>OBV!H1757</f>
        <v>CONFIRMED BEARISH</v>
      </c>
    </row>
    <row r="1758" spans="1:12" ht="13.5" x14ac:dyDescent="0.25">
      <c r="A1758" s="3">
        <f>RSI!A1758</f>
        <v>44867</v>
      </c>
      <c r="B1758" s="2">
        <f>RSI!B1758</f>
        <v>1.9497</v>
      </c>
      <c r="C1758" s="2">
        <f>RSI!I1758</f>
        <v>57.940344571471414</v>
      </c>
      <c r="D1758" s="2">
        <f>MACD!E1758</f>
        <v>-1.7298545441604585E-2</v>
      </c>
      <c r="E1758" s="2">
        <f>MACD!F1758</f>
        <v>1.0531533327918775E-2</v>
      </c>
      <c r="F1758" s="2">
        <f>'Moving Avg'!D1758</f>
        <v>1.8852799999999998</v>
      </c>
      <c r="G1758" s="2">
        <f>'Moving Avg'!F1758</f>
        <v>1.8778699999999993</v>
      </c>
      <c r="H1758" s="2">
        <f>'Moving Avg'!G1758</f>
        <v>2.0546839999999991</v>
      </c>
      <c r="I1758" s="2">
        <f>'Moving Avg'!H1758</f>
        <v>1.8320860000000037</v>
      </c>
      <c r="J1758" s="5" t="str">
        <f>OBV!F1758</f>
        <v>BEARISH</v>
      </c>
      <c r="K1758" s="5" t="str">
        <f>OBV!G1758</f>
        <v>NEUTRAL</v>
      </c>
      <c r="L1758" s="5" t="str">
        <f>OBV!H1758</f>
        <v>BEARISH DIVERGENCE</v>
      </c>
    </row>
    <row r="1759" spans="1:12" ht="13.5" x14ac:dyDescent="0.25">
      <c r="A1759" s="3">
        <f>RSI!A1759</f>
        <v>44868</v>
      </c>
      <c r="B1759" s="2">
        <f>RSI!B1759</f>
        <v>1.9497</v>
      </c>
      <c r="C1759" s="2">
        <f>RSI!I1759</f>
        <v>57.940344571471414</v>
      </c>
      <c r="D1759" s="2">
        <f>MACD!E1759</f>
        <v>-2.3967162980703893E-2</v>
      </c>
      <c r="E1759" s="2">
        <f>MACD!F1759</f>
        <v>3.63179406619424E-3</v>
      </c>
      <c r="F1759" s="2">
        <f>'Moving Avg'!D1759</f>
        <v>1.9001399999999999</v>
      </c>
      <c r="G1759" s="2">
        <f>'Moving Avg'!F1759</f>
        <v>1.8815849999999994</v>
      </c>
      <c r="H1759" s="2">
        <f>'Moving Avg'!G1759</f>
        <v>2.0515439999999994</v>
      </c>
      <c r="I1759" s="2">
        <f>'Moving Avg'!H1759</f>
        <v>1.833072000000004</v>
      </c>
      <c r="J1759" s="5" t="str">
        <f>OBV!F1759</f>
        <v>BEARISH</v>
      </c>
      <c r="K1759" s="5" t="str">
        <f>OBV!G1759</f>
        <v>NEUTRAL</v>
      </c>
      <c r="L1759" s="5" t="str">
        <f>OBV!H1759</f>
        <v>BEARISH DIVERGENCE</v>
      </c>
    </row>
    <row r="1760" spans="1:12" ht="13.5" x14ac:dyDescent="0.25">
      <c r="A1760" s="3">
        <f>RSI!A1760</f>
        <v>44869</v>
      </c>
      <c r="B1760" s="2">
        <f>RSI!B1760</f>
        <v>1.9497</v>
      </c>
      <c r="C1760" s="2">
        <f>RSI!I1760</f>
        <v>57.940344571471414</v>
      </c>
      <c r="D1760" s="2">
        <f>MACD!E1760</f>
        <v>-2.9765456916115651E-2</v>
      </c>
      <c r="E1760" s="2">
        <f>MACD!F1760</f>
        <v>-3.0476561302677386E-3</v>
      </c>
      <c r="F1760" s="2">
        <f>'Moving Avg'!D1760</f>
        <v>1.9166599999999998</v>
      </c>
      <c r="G1760" s="2">
        <f>'Moving Avg'!F1760</f>
        <v>1.8852999999999995</v>
      </c>
      <c r="H1760" s="2">
        <f>'Moving Avg'!G1760</f>
        <v>2.0465859999999996</v>
      </c>
      <c r="I1760" s="2">
        <f>'Moving Avg'!H1760</f>
        <v>1.834058000000004</v>
      </c>
      <c r="J1760" s="5" t="str">
        <f>OBV!F1760</f>
        <v>NEUTRAL</v>
      </c>
      <c r="K1760" s="5" t="str">
        <f>OBV!G1760</f>
        <v>NEUTRAL</v>
      </c>
      <c r="L1760" s="5" t="str">
        <f>OBV!H1760</f>
        <v>NEUTRAL</v>
      </c>
    </row>
    <row r="1761" spans="1:12" ht="13.5" x14ac:dyDescent="0.25">
      <c r="A1761" s="3">
        <f>RSI!A1761</f>
        <v>44872</v>
      </c>
      <c r="B1761" s="2">
        <f>RSI!B1761</f>
        <v>1.9497</v>
      </c>
      <c r="C1761" s="2">
        <f>RSI!I1761</f>
        <v>57.940344571471414</v>
      </c>
      <c r="D1761" s="2">
        <f>MACD!E1761</f>
        <v>-3.4815795960485119E-2</v>
      </c>
      <c r="E1761" s="2">
        <f>MACD!F1761</f>
        <v>-9.4012840963112153E-3</v>
      </c>
      <c r="F1761" s="2">
        <f>'Moving Avg'!D1761</f>
        <v>1.9331800000000001</v>
      </c>
      <c r="G1761" s="2">
        <f>'Moving Avg'!F1761</f>
        <v>1.8890149999999999</v>
      </c>
      <c r="H1761" s="2">
        <f>'Moving Avg'!G1761</f>
        <v>2.0406360000000001</v>
      </c>
      <c r="I1761" s="2">
        <f>'Moving Avg'!H1761</f>
        <v>1.8348485000000041</v>
      </c>
      <c r="J1761" s="5" t="str">
        <f>OBV!F1761</f>
        <v>NEUTRAL</v>
      </c>
      <c r="K1761" s="5" t="str">
        <f>OBV!G1761</f>
        <v>NEUTRAL</v>
      </c>
      <c r="L1761" s="5" t="str">
        <f>OBV!H1761</f>
        <v>NEUTRAL</v>
      </c>
    </row>
    <row r="1762" spans="1:12" ht="13.5" x14ac:dyDescent="0.25">
      <c r="A1762" s="3">
        <f>RSI!A1762</f>
        <v>44873</v>
      </c>
      <c r="B1762" s="2">
        <f>RSI!B1762</f>
        <v>1.9497</v>
      </c>
      <c r="C1762" s="2">
        <f>RSI!I1762</f>
        <v>57.940344571471414</v>
      </c>
      <c r="D1762" s="2">
        <f>MACD!E1762</f>
        <v>-3.9222576739287751E-2</v>
      </c>
      <c r="E1762" s="2">
        <f>MACD!F1762</f>
        <v>-1.5365542624906522E-2</v>
      </c>
      <c r="F1762" s="2">
        <f>'Moving Avg'!D1762</f>
        <v>1.9497</v>
      </c>
      <c r="G1762" s="2">
        <f>'Moving Avg'!F1762</f>
        <v>1.8927299999999998</v>
      </c>
      <c r="H1762" s="2">
        <f>'Moving Avg'!G1762</f>
        <v>2.0346859999999998</v>
      </c>
      <c r="I1762" s="2">
        <f>'Moving Avg'!H1762</f>
        <v>1.8356390000000045</v>
      </c>
      <c r="J1762" s="5" t="str">
        <f>OBV!F1762</f>
        <v>NEUTRAL</v>
      </c>
      <c r="K1762" s="5" t="str">
        <f>OBV!G1762</f>
        <v>NEUTRAL</v>
      </c>
      <c r="L1762" s="5" t="str">
        <f>OBV!H1762</f>
        <v>NEUTRAL</v>
      </c>
    </row>
    <row r="1763" spans="1:12" ht="13.5" x14ac:dyDescent="0.25">
      <c r="A1763" s="3">
        <f>RSI!A1763</f>
        <v>44874</v>
      </c>
      <c r="B1763" s="2">
        <f>RSI!B1763</f>
        <v>1.9497</v>
      </c>
      <c r="C1763" s="2">
        <f>RSI!I1763</f>
        <v>57.940344571471414</v>
      </c>
      <c r="D1763" s="2">
        <f>MACD!E1763</f>
        <v>-4.3074925477788018E-2</v>
      </c>
      <c r="E1763" s="2">
        <f>MACD!F1763</f>
        <v>-2.0907419195482821E-2</v>
      </c>
      <c r="F1763" s="2">
        <f>'Moving Avg'!D1763</f>
        <v>1.9497</v>
      </c>
      <c r="G1763" s="2">
        <f>'Moving Avg'!F1763</f>
        <v>1.8964449999999995</v>
      </c>
      <c r="H1763" s="2">
        <f>'Moving Avg'!G1763</f>
        <v>2.0287360000000003</v>
      </c>
      <c r="I1763" s="2">
        <f>'Moving Avg'!H1763</f>
        <v>1.8364685000000045</v>
      </c>
      <c r="J1763" s="5" t="str">
        <f>OBV!F1763</f>
        <v>NEUTRAL</v>
      </c>
      <c r="K1763" s="5" t="str">
        <f>OBV!G1763</f>
        <v>NEUTRAL</v>
      </c>
      <c r="L1763" s="5" t="str">
        <f>OBV!H1763</f>
        <v>NEUTRAL</v>
      </c>
    </row>
    <row r="1764" spans="1:12" ht="13.5" x14ac:dyDescent="0.25">
      <c r="A1764" s="3">
        <f>RSI!A1764</f>
        <v>44875</v>
      </c>
      <c r="B1764" s="2">
        <f>RSI!B1764</f>
        <v>1.9497</v>
      </c>
      <c r="C1764" s="2">
        <f>RSI!I1764</f>
        <v>57.940344571471414</v>
      </c>
      <c r="D1764" s="2">
        <f>MACD!E1764</f>
        <v>-4.6448988729002938E-2</v>
      </c>
      <c r="E1764" s="2">
        <f>MACD!F1764</f>
        <v>-2.6015733102186848E-2</v>
      </c>
      <c r="F1764" s="2">
        <f>'Moving Avg'!D1764</f>
        <v>1.9497</v>
      </c>
      <c r="G1764" s="2">
        <f>'Moving Avg'!F1764</f>
        <v>1.9001600000000001</v>
      </c>
      <c r="H1764" s="2">
        <f>'Moving Avg'!G1764</f>
        <v>2.0227860000000004</v>
      </c>
      <c r="I1764" s="2">
        <f>'Moving Avg'!H1764</f>
        <v>1.8376110000000045</v>
      </c>
      <c r="J1764" s="5" t="str">
        <f>OBV!F1764</f>
        <v>NEUTRAL</v>
      </c>
      <c r="K1764" s="5" t="str">
        <f>OBV!G1764</f>
        <v>NEUTRAL</v>
      </c>
      <c r="L1764" s="5" t="str">
        <f>OBV!H1764</f>
        <v>NEUTRAL</v>
      </c>
    </row>
    <row r="1765" spans="1:12" ht="13.5" x14ac:dyDescent="0.25">
      <c r="A1765" s="3">
        <f>RSI!A1765</f>
        <v>44876</v>
      </c>
      <c r="B1765" s="2">
        <f>RSI!B1765</f>
        <v>1.9497</v>
      </c>
      <c r="C1765" s="2">
        <f>RSI!I1765</f>
        <v>57.940344571471414</v>
      </c>
      <c r="D1765" s="2">
        <f>MACD!E1765</f>
        <v>-5.0686799097003021E-2</v>
      </c>
      <c r="E1765" s="2">
        <f>MACD!F1765</f>
        <v>-3.0949946301150087E-2</v>
      </c>
      <c r="F1765" s="2">
        <f>'Moving Avg'!D1765</f>
        <v>1.9497</v>
      </c>
      <c r="G1765" s="2">
        <f>'Moving Avg'!F1765</f>
        <v>1.9038749999999998</v>
      </c>
      <c r="H1765" s="2">
        <f>'Moving Avg'!G1765</f>
        <v>2.0168360000000001</v>
      </c>
      <c r="I1765" s="2">
        <f>'Moving Avg'!H1765</f>
        <v>1.8384015000000042</v>
      </c>
      <c r="J1765" s="5" t="str">
        <f>OBV!F1765</f>
        <v>NEUTRAL</v>
      </c>
      <c r="K1765" s="5" t="str">
        <f>OBV!G1765</f>
        <v>NEUTRAL</v>
      </c>
      <c r="L1765" s="5" t="str">
        <f>OBV!H1765</f>
        <v>NEUTRAL</v>
      </c>
    </row>
    <row r="1766" spans="1:12" ht="13.5" x14ac:dyDescent="0.25">
      <c r="A1766" s="3">
        <f>RSI!A1766</f>
        <v>44879</v>
      </c>
      <c r="B1766" s="2">
        <f>RSI!B1766</f>
        <v>1.9497</v>
      </c>
      <c r="C1766" s="2">
        <f>RSI!I1766</f>
        <v>57.940344571471414</v>
      </c>
      <c r="D1766" s="2">
        <f>MACD!E1766</f>
        <v>-5.4370704096467382E-2</v>
      </c>
      <c r="E1766" s="2">
        <f>MACD!F1766</f>
        <v>-3.563409786021355E-2</v>
      </c>
      <c r="F1766" s="2">
        <f>'Moving Avg'!D1766</f>
        <v>1.9497</v>
      </c>
      <c r="G1766" s="2">
        <f>'Moving Avg'!F1766</f>
        <v>1.9075900000000001</v>
      </c>
      <c r="H1766" s="2">
        <f>'Moving Avg'!G1766</f>
        <v>2.0108860000000006</v>
      </c>
      <c r="I1766" s="2">
        <f>'Moving Avg'!H1766</f>
        <v>1.8392310000000043</v>
      </c>
      <c r="J1766" s="5" t="str">
        <f>OBV!F1766</f>
        <v>NEUTRAL</v>
      </c>
      <c r="K1766" s="5" t="str">
        <f>OBV!G1766</f>
        <v>NEUTRAL</v>
      </c>
      <c r="L1766" s="5" t="str">
        <f>OBV!H1766</f>
        <v>NEUTRAL</v>
      </c>
    </row>
    <row r="1767" spans="1:12" ht="13.5" x14ac:dyDescent="0.25">
      <c r="A1767" s="3">
        <f>RSI!A1767</f>
        <v>44880</v>
      </c>
      <c r="B1767" s="2">
        <f>RSI!B1767</f>
        <v>1.9497</v>
      </c>
      <c r="C1767" s="2">
        <f>RSI!I1767</f>
        <v>57.940344571471414</v>
      </c>
      <c r="D1767" s="2">
        <f>MACD!E1767</f>
        <v>-5.7578655829991332E-2</v>
      </c>
      <c r="E1767" s="2">
        <f>MACD!F1767</f>
        <v>-4.002300945416911E-2</v>
      </c>
      <c r="F1767" s="2">
        <f>'Moving Avg'!D1767</f>
        <v>1.9497</v>
      </c>
      <c r="G1767" s="2">
        <f>'Moving Avg'!F1767</f>
        <v>1.9113049999999998</v>
      </c>
      <c r="H1767" s="2">
        <f>'Moving Avg'!G1767</f>
        <v>2.0049360000000007</v>
      </c>
      <c r="I1767" s="2">
        <f>'Moving Avg'!H1767</f>
        <v>1.8400215000000042</v>
      </c>
      <c r="J1767" s="5" t="str">
        <f>OBV!F1767</f>
        <v>NEUTRAL</v>
      </c>
      <c r="K1767" s="5" t="str">
        <f>OBV!G1767</f>
        <v>NEUTRAL</v>
      </c>
      <c r="L1767" s="5" t="str">
        <f>OBV!H1767</f>
        <v>NEUTRAL</v>
      </c>
    </row>
    <row r="1768" spans="1:12" ht="13.5" x14ac:dyDescent="0.25">
      <c r="A1768" s="3">
        <f>RSI!A1768</f>
        <v>44881</v>
      </c>
      <c r="B1768" s="2">
        <f>RSI!B1768</f>
        <v>1.9497</v>
      </c>
      <c r="C1768" s="2">
        <f>RSI!I1768</f>
        <v>57.940344571471414</v>
      </c>
      <c r="D1768" s="2">
        <f>MACD!E1768</f>
        <v>-4.7669459543378867E-2</v>
      </c>
      <c r="E1768" s="2">
        <f>MACD!F1768</f>
        <v>-4.1552299472011063E-2</v>
      </c>
      <c r="F1768" s="2">
        <f>'Moving Avg'!D1768</f>
        <v>1.9497</v>
      </c>
      <c r="G1768" s="2">
        <f>'Moving Avg'!F1768</f>
        <v>1.9150200000000002</v>
      </c>
      <c r="H1768" s="2">
        <f>'Moving Avg'!G1768</f>
        <v>1.998986000000001</v>
      </c>
      <c r="I1768" s="2">
        <f>'Moving Avg'!H1768</f>
        <v>1.8408510000000045</v>
      </c>
      <c r="J1768" s="5" t="str">
        <f>OBV!F1768</f>
        <v>NEUTRAL</v>
      </c>
      <c r="K1768" s="5" t="str">
        <f>OBV!G1768</f>
        <v>NEUTRAL</v>
      </c>
      <c r="L1768" s="5" t="str">
        <f>OBV!H1768</f>
        <v>NEUTRAL</v>
      </c>
    </row>
    <row r="1769" spans="1:12" ht="13.5" x14ac:dyDescent="0.25">
      <c r="A1769" s="3">
        <f>RSI!A1769</f>
        <v>44882</v>
      </c>
      <c r="B1769" s="2">
        <f>RSI!B1769</f>
        <v>1.9497</v>
      </c>
      <c r="C1769" s="2">
        <f>RSI!I1769</f>
        <v>57.940344571471414</v>
      </c>
      <c r="D1769" s="2">
        <f>MACD!E1769</f>
        <v>-3.936260251491186E-2</v>
      </c>
      <c r="E1769" s="2">
        <f>MACD!F1769</f>
        <v>-4.1114360080591224E-2</v>
      </c>
      <c r="F1769" s="2">
        <f>'Moving Avg'!D1769</f>
        <v>1.9497</v>
      </c>
      <c r="G1769" s="2">
        <f>'Moving Avg'!F1769</f>
        <v>1.9187349999999999</v>
      </c>
      <c r="H1769" s="2">
        <f>'Moving Avg'!G1769</f>
        <v>1.9930360000000007</v>
      </c>
      <c r="I1769" s="2">
        <f>'Moving Avg'!H1769</f>
        <v>1.8416805000000043</v>
      </c>
      <c r="J1769" s="5" t="str">
        <f>OBV!F1769</f>
        <v>NEUTRAL</v>
      </c>
      <c r="K1769" s="5" t="str">
        <f>OBV!G1769</f>
        <v>NEUTRAL</v>
      </c>
      <c r="L1769" s="5" t="str">
        <f>OBV!H1769</f>
        <v>NEUTRAL</v>
      </c>
    </row>
    <row r="1770" spans="1:12" ht="13.5" x14ac:dyDescent="0.25">
      <c r="A1770" s="3">
        <f>RSI!A1770</f>
        <v>44883</v>
      </c>
      <c r="B1770" s="2">
        <f>RSI!B1770</f>
        <v>1.9497</v>
      </c>
      <c r="C1770" s="2">
        <f>RSI!I1770</f>
        <v>57.940344571471414</v>
      </c>
      <c r="D1770" s="2">
        <f>MACD!E1770</f>
        <v>-3.2405804529475724E-2</v>
      </c>
      <c r="E1770" s="2">
        <f>MACD!F1770</f>
        <v>-3.9372648970368122E-2</v>
      </c>
      <c r="F1770" s="2">
        <f>'Moving Avg'!D1770</f>
        <v>1.9497</v>
      </c>
      <c r="G1770" s="2">
        <f>'Moving Avg'!F1770</f>
        <v>1.9224500000000002</v>
      </c>
      <c r="H1770" s="2">
        <f>'Moving Avg'!G1770</f>
        <v>1.987086000000001</v>
      </c>
      <c r="I1770" s="2">
        <f>'Moving Avg'!H1770</f>
        <v>1.8425100000000041</v>
      </c>
      <c r="J1770" s="5" t="str">
        <f>OBV!F1770</f>
        <v>NEUTRAL</v>
      </c>
      <c r="K1770" s="5" t="str">
        <f>OBV!G1770</f>
        <v>NEUTRAL</v>
      </c>
      <c r="L1770" s="5" t="str">
        <f>OBV!H1770</f>
        <v>NEUTRAL</v>
      </c>
    </row>
    <row r="1771" spans="1:12" ht="13.5" x14ac:dyDescent="0.25">
      <c r="A1771" s="3">
        <f>RSI!A1771</f>
        <v>44886</v>
      </c>
      <c r="B1771" s="2">
        <f>RSI!B1771</f>
        <v>1.9497</v>
      </c>
      <c r="C1771" s="2">
        <f>RSI!I1771</f>
        <v>57.940344571471414</v>
      </c>
      <c r="D1771" s="2">
        <f>MACD!E1771</f>
        <v>-2.6586024859638568E-2</v>
      </c>
      <c r="E1771" s="2">
        <f>MACD!F1771</f>
        <v>-3.6815324148222209E-2</v>
      </c>
      <c r="F1771" s="2">
        <f>'Moving Avg'!D1771</f>
        <v>1.9497</v>
      </c>
      <c r="G1771" s="2">
        <f>'Moving Avg'!F1771</f>
        <v>1.9261649999999999</v>
      </c>
      <c r="H1771" s="2">
        <f>'Moving Avg'!G1771</f>
        <v>1.9811360000000013</v>
      </c>
      <c r="I1771" s="2">
        <f>'Moving Avg'!H1771</f>
        <v>1.8433395000000039</v>
      </c>
      <c r="J1771" s="5" t="str">
        <f>OBV!F1771</f>
        <v>NEUTRAL</v>
      </c>
      <c r="K1771" s="5" t="str">
        <f>OBV!G1771</f>
        <v>NEUTRAL</v>
      </c>
      <c r="L1771" s="5" t="str">
        <f>OBV!H1771</f>
        <v>NEUTRAL</v>
      </c>
    </row>
    <row r="1772" spans="1:12" ht="13.5" x14ac:dyDescent="0.25">
      <c r="A1772" s="3">
        <f>RSI!A1772</f>
        <v>44887</v>
      </c>
      <c r="B1772" s="2">
        <f>RSI!B1772</f>
        <v>1.9497</v>
      </c>
      <c r="C1772" s="2">
        <f>RSI!I1772</f>
        <v>57.940344571471414</v>
      </c>
      <c r="D1772" s="2">
        <f>MACD!E1772</f>
        <v>-2.1723393780881617E-2</v>
      </c>
      <c r="E1772" s="2">
        <f>MACD!F1772</f>
        <v>-3.379693807475409E-2</v>
      </c>
      <c r="F1772" s="2">
        <f>'Moving Avg'!D1772</f>
        <v>1.9497</v>
      </c>
      <c r="G1772" s="2">
        <f>'Moving Avg'!F1772</f>
        <v>1.92988</v>
      </c>
      <c r="H1772" s="2">
        <f>'Moving Avg'!G1772</f>
        <v>1.975186000000001</v>
      </c>
      <c r="I1772" s="2">
        <f>'Moving Avg'!H1772</f>
        <v>1.8441690000000039</v>
      </c>
      <c r="J1772" s="5" t="str">
        <f>OBV!F1772</f>
        <v>NEUTRAL</v>
      </c>
      <c r="K1772" s="5" t="str">
        <f>OBV!G1772</f>
        <v>NEUTRAL</v>
      </c>
      <c r="L1772" s="5" t="str">
        <f>OBV!H1772</f>
        <v>NEUTRAL</v>
      </c>
    </row>
    <row r="1773" spans="1:12" ht="13.5" x14ac:dyDescent="0.25">
      <c r="A1773" s="3">
        <f>RSI!A1773</f>
        <v>44888</v>
      </c>
      <c r="B1773" s="2">
        <f>RSI!B1773</f>
        <v>1.9497</v>
      </c>
      <c r="C1773" s="2">
        <f>RSI!I1773</f>
        <v>57.940344571471414</v>
      </c>
      <c r="D1773" s="2">
        <f>MACD!E1773</f>
        <v>-1.7666080043611476E-2</v>
      </c>
      <c r="E1773" s="2">
        <f>MACD!F1773</f>
        <v>-3.0570766468525568E-2</v>
      </c>
      <c r="F1773" s="2">
        <f>'Moving Avg'!D1773</f>
        <v>1.9497</v>
      </c>
      <c r="G1773" s="2">
        <f>'Moving Avg'!F1773</f>
        <v>1.933595</v>
      </c>
      <c r="H1773" s="2">
        <f>'Moving Avg'!G1773</f>
        <v>1.9692360000000013</v>
      </c>
      <c r="I1773" s="2">
        <f>'Moving Avg'!H1773</f>
        <v>1.8449985000000038</v>
      </c>
      <c r="J1773" s="5" t="str">
        <f>OBV!F1773</f>
        <v>NEUTRAL</v>
      </c>
      <c r="K1773" s="5" t="str">
        <f>OBV!G1773</f>
        <v>NEUTRAL</v>
      </c>
      <c r="L1773" s="5" t="str">
        <f>OBV!H1773</f>
        <v>NEUTRAL</v>
      </c>
    </row>
    <row r="1774" spans="1:12" ht="13.5" x14ac:dyDescent="0.25">
      <c r="A1774" s="3">
        <f>RSI!A1774</f>
        <v>44889</v>
      </c>
      <c r="B1774" s="2">
        <f>RSI!B1774</f>
        <v>1.8918999999999999</v>
      </c>
      <c r="C1774" s="2">
        <f>RSI!I1774</f>
        <v>26.826782591724765</v>
      </c>
      <c r="D1774" s="2">
        <f>MACD!E1774</f>
        <v>-1.0004468653515453E-2</v>
      </c>
      <c r="E1774" s="2">
        <f>MACD!F1774</f>
        <v>-2.6457506905523547E-2</v>
      </c>
      <c r="F1774" s="2">
        <f>'Moving Avg'!D1774</f>
        <v>1.93814</v>
      </c>
      <c r="G1774" s="2">
        <f>'Moving Avg'!F1774</f>
        <v>1.93442</v>
      </c>
      <c r="H1774" s="2">
        <f>'Moving Avg'!G1774</f>
        <v>1.9621300000000017</v>
      </c>
      <c r="I1774" s="2">
        <f>'Moving Avg'!H1774</f>
        <v>1.8455390000000036</v>
      </c>
      <c r="J1774" s="5" t="str">
        <f>OBV!F1774</f>
        <v>BEARISH</v>
      </c>
      <c r="K1774" s="5" t="str">
        <f>OBV!G1774</f>
        <v>NEUTRAL</v>
      </c>
      <c r="L1774" s="5" t="str">
        <f>OBV!H1774</f>
        <v>CONFIRMED BEARISH</v>
      </c>
    </row>
    <row r="1775" spans="1:12" ht="13.5" x14ac:dyDescent="0.25">
      <c r="A1775" s="3">
        <f>RSI!A1775</f>
        <v>44890</v>
      </c>
      <c r="B1775" s="2">
        <f>RSI!B1775</f>
        <v>1.8918999999999999</v>
      </c>
      <c r="C1775" s="2">
        <f>RSI!I1775</f>
        <v>26.826782591724765</v>
      </c>
      <c r="D1775" s="2">
        <f>MACD!E1775</f>
        <v>-3.22908116949705E-3</v>
      </c>
      <c r="E1775" s="2">
        <f>MACD!F1775</f>
        <v>-2.1811821758318251E-2</v>
      </c>
      <c r="F1775" s="2">
        <f>'Moving Avg'!D1775</f>
        <v>1.92658</v>
      </c>
      <c r="G1775" s="2">
        <f>'Moving Avg'!F1775</f>
        <v>1.9356599999999999</v>
      </c>
      <c r="H1775" s="2">
        <f>'Moving Avg'!G1775</f>
        <v>1.9550240000000019</v>
      </c>
      <c r="I1775" s="2">
        <f>'Moving Avg'!H1775</f>
        <v>1.8460795000000036</v>
      </c>
      <c r="J1775" s="5" t="str">
        <f>OBV!F1775</f>
        <v>BEARISH</v>
      </c>
      <c r="K1775" s="5" t="str">
        <f>OBV!G1775</f>
        <v>NEUTRAL</v>
      </c>
      <c r="L1775" s="5" t="str">
        <f>OBV!H1775</f>
        <v>CONFIRMED BEARISH</v>
      </c>
    </row>
    <row r="1776" spans="1:12" ht="13.5" x14ac:dyDescent="0.25">
      <c r="A1776" s="3">
        <f>RSI!A1776</f>
        <v>44893</v>
      </c>
      <c r="B1776" s="2">
        <f>RSI!B1776</f>
        <v>1.8918999999999999</v>
      </c>
      <c r="C1776" s="2">
        <f>RSI!I1776</f>
        <v>26.826782591724765</v>
      </c>
      <c r="D1776" s="2">
        <f>MACD!E1776</f>
        <v>2.7747589523920979E-3</v>
      </c>
      <c r="E1776" s="2">
        <f>MACD!F1776</f>
        <v>-1.689450561617618E-2</v>
      </c>
      <c r="F1776" s="2">
        <f>'Moving Avg'!D1776</f>
        <v>1.9150199999999997</v>
      </c>
      <c r="G1776" s="2">
        <f>'Moving Avg'!F1776</f>
        <v>1.9369000000000001</v>
      </c>
      <c r="H1776" s="2">
        <f>'Moving Avg'!G1776</f>
        <v>1.9479180000000023</v>
      </c>
      <c r="I1776" s="2">
        <f>'Moving Avg'!H1776</f>
        <v>1.8466200000000035</v>
      </c>
      <c r="J1776" s="5" t="str">
        <f>OBV!F1776</f>
        <v>BEARISH</v>
      </c>
      <c r="K1776" s="5" t="str">
        <f>OBV!G1776</f>
        <v>NEUTRAL</v>
      </c>
      <c r="L1776" s="5" t="str">
        <f>OBV!H1776</f>
        <v>CONFIRMED BEARISH</v>
      </c>
    </row>
    <row r="1777" spans="1:12" ht="13.5" x14ac:dyDescent="0.25">
      <c r="A1777" s="3">
        <f>RSI!A1777</f>
        <v>44894</v>
      </c>
      <c r="B1777" s="2">
        <f>RSI!B1777</f>
        <v>1.8918999999999999</v>
      </c>
      <c r="C1777" s="2">
        <f>RSI!I1777</f>
        <v>26.826782591724765</v>
      </c>
      <c r="D1777" s="2">
        <f>MACD!E1777</f>
        <v>8.1056905697993731E-3</v>
      </c>
      <c r="E1777" s="2">
        <f>MACD!F1777</f>
        <v>-1.1894466378981072E-2</v>
      </c>
      <c r="F1777" s="2">
        <f>'Moving Avg'!D1777</f>
        <v>1.9034599999999997</v>
      </c>
      <c r="G1777" s="2">
        <f>'Moving Avg'!F1777</f>
        <v>1.93814</v>
      </c>
      <c r="H1777" s="2">
        <f>'Moving Avg'!G1777</f>
        <v>1.940812000000002</v>
      </c>
      <c r="I1777" s="2">
        <f>'Moving Avg'!H1777</f>
        <v>1.8471605000000038</v>
      </c>
      <c r="J1777" s="5" t="str">
        <f>OBV!F1777</f>
        <v>BEARISH</v>
      </c>
      <c r="K1777" s="5" t="str">
        <f>OBV!G1777</f>
        <v>NEUTRAL</v>
      </c>
      <c r="L1777" s="5" t="str">
        <f>OBV!H1777</f>
        <v>CONFIRMED BEARISH</v>
      </c>
    </row>
    <row r="1778" spans="1:12" ht="13.5" x14ac:dyDescent="0.25">
      <c r="A1778" s="3">
        <f>RSI!A1778</f>
        <v>44895</v>
      </c>
      <c r="B1778" s="2">
        <f>RSI!B1778</f>
        <v>1.8918999999999999</v>
      </c>
      <c r="C1778" s="2">
        <f>RSI!I1778</f>
        <v>26.826782591724765</v>
      </c>
      <c r="D1778" s="2">
        <f>MACD!E1778</f>
        <v>1.2848663311986863E-2</v>
      </c>
      <c r="E1778" s="2">
        <f>MACD!F1778</f>
        <v>-6.9458404407874846E-3</v>
      </c>
      <c r="F1778" s="2">
        <f>'Moving Avg'!D1778</f>
        <v>1.8919000000000001</v>
      </c>
      <c r="G1778" s="2">
        <f>'Moving Avg'!F1778</f>
        <v>1.9352499999999999</v>
      </c>
      <c r="H1778" s="2">
        <f>'Moving Avg'!G1778</f>
        <v>1.9337060000000017</v>
      </c>
      <c r="I1778" s="2">
        <f>'Moving Avg'!H1778</f>
        <v>1.8477010000000036</v>
      </c>
      <c r="J1778" s="5" t="str">
        <f>OBV!F1778</f>
        <v>BEARISH</v>
      </c>
      <c r="K1778" s="5" t="str">
        <f>OBV!G1778</f>
        <v>NEUTRAL</v>
      </c>
      <c r="L1778" s="5" t="str">
        <f>OBV!H1778</f>
        <v>CONFIRMED BEARISH</v>
      </c>
    </row>
    <row r="1779" spans="1:12" ht="13.5" x14ac:dyDescent="0.25">
      <c r="A1779" s="3">
        <f>RSI!A1779</f>
        <v>44896</v>
      </c>
      <c r="B1779" s="2">
        <f>RSI!B1779</f>
        <v>1.8918999999999999</v>
      </c>
      <c r="C1779" s="2">
        <f>RSI!I1779</f>
        <v>26.826782591724765</v>
      </c>
      <c r="D1779" s="2">
        <f>MACD!E1779</f>
        <v>1.7076933542338857E-2</v>
      </c>
      <c r="E1779" s="2">
        <f>MACD!F1779</f>
        <v>-2.1412856441622163E-3</v>
      </c>
      <c r="F1779" s="2">
        <f>'Moving Avg'!D1779</f>
        <v>1.8919000000000001</v>
      </c>
      <c r="G1779" s="2">
        <f>'Moving Avg'!F1779</f>
        <v>1.9323599999999999</v>
      </c>
      <c r="H1779" s="2">
        <f>'Moving Avg'!G1779</f>
        <v>1.9285840000000019</v>
      </c>
      <c r="I1779" s="2">
        <f>'Moving Avg'!H1779</f>
        <v>1.8482415000000034</v>
      </c>
      <c r="J1779" s="5" t="str">
        <f>OBV!F1779</f>
        <v>NEUTRAL</v>
      </c>
      <c r="K1779" s="5" t="str">
        <f>OBV!G1779</f>
        <v>NEUTRAL</v>
      </c>
      <c r="L1779" s="5" t="str">
        <f>OBV!H1779</f>
        <v>NEUTRAL</v>
      </c>
    </row>
    <row r="1780" spans="1:12" ht="13.5" x14ac:dyDescent="0.25">
      <c r="A1780" s="3">
        <f>RSI!A1780</f>
        <v>44897</v>
      </c>
      <c r="B1780" s="2">
        <f>RSI!B1780</f>
        <v>1.8918999999999999</v>
      </c>
      <c r="C1780" s="2">
        <f>RSI!I1780</f>
        <v>26.826782591724765</v>
      </c>
      <c r="D1780" s="2">
        <f>MACD!E1780</f>
        <v>2.0853761403243354E-2</v>
      </c>
      <c r="E1780" s="2">
        <f>MACD!F1780</f>
        <v>2.4577237653188979E-3</v>
      </c>
      <c r="F1780" s="2">
        <f>'Moving Avg'!D1780</f>
        <v>1.8919000000000001</v>
      </c>
      <c r="G1780" s="2">
        <f>'Moving Avg'!F1780</f>
        <v>1.9294699999999998</v>
      </c>
      <c r="H1780" s="2">
        <f>'Moving Avg'!G1780</f>
        <v>1.9236260000000018</v>
      </c>
      <c r="I1780" s="2">
        <f>'Moving Avg'!H1780</f>
        <v>1.8487820000000033</v>
      </c>
      <c r="J1780" s="5" t="str">
        <f>OBV!F1780</f>
        <v>NEUTRAL</v>
      </c>
      <c r="K1780" s="5" t="str">
        <f>OBV!G1780</f>
        <v>NEUTRAL</v>
      </c>
      <c r="L1780" s="5" t="str">
        <f>OBV!H1780</f>
        <v>NEUTRAL</v>
      </c>
    </row>
    <row r="1781" spans="1:12" ht="13.5" x14ac:dyDescent="0.25">
      <c r="A1781" s="3">
        <f>RSI!A1781</f>
        <v>44900</v>
      </c>
      <c r="B1781" s="2">
        <f>RSI!B1781</f>
        <v>1.8918999999999999</v>
      </c>
      <c r="C1781" s="2">
        <f>RSI!I1781</f>
        <v>26.826782591724765</v>
      </c>
      <c r="D1781" s="2">
        <f>MACD!E1781</f>
        <v>2.4233854326707105E-2</v>
      </c>
      <c r="E1781" s="2">
        <f>MACD!F1781</f>
        <v>6.8129498775965393E-3</v>
      </c>
      <c r="F1781" s="2">
        <f>'Moving Avg'!D1781</f>
        <v>1.8919000000000001</v>
      </c>
      <c r="G1781" s="2">
        <f>'Moving Avg'!F1781</f>
        <v>1.92658</v>
      </c>
      <c r="H1781" s="2">
        <f>'Moving Avg'!G1781</f>
        <v>1.9186680000000018</v>
      </c>
      <c r="I1781" s="2">
        <f>'Moving Avg'!H1781</f>
        <v>1.8493225000000035</v>
      </c>
      <c r="J1781" s="5" t="str">
        <f>OBV!F1781</f>
        <v>NEUTRAL</v>
      </c>
      <c r="K1781" s="5" t="str">
        <f>OBV!G1781</f>
        <v>NEUTRAL</v>
      </c>
      <c r="L1781" s="5" t="str">
        <f>OBV!H1781</f>
        <v>NEUTRAL</v>
      </c>
    </row>
    <row r="1782" spans="1:12" ht="13.5" x14ac:dyDescent="0.25">
      <c r="A1782" s="3">
        <f>RSI!A1782</f>
        <v>44901</v>
      </c>
      <c r="B1782" s="2">
        <f>RSI!B1782</f>
        <v>1.8918999999999999</v>
      </c>
      <c r="C1782" s="2">
        <f>RSI!I1782</f>
        <v>26.826782591724765</v>
      </c>
      <c r="D1782" s="2">
        <f>MACD!E1782</f>
        <v>2.7264595456751861E-2</v>
      </c>
      <c r="E1782" s="2">
        <f>MACD!F1782</f>
        <v>1.0903278993427603E-2</v>
      </c>
      <c r="F1782" s="2">
        <f>'Moving Avg'!D1782</f>
        <v>1.8919000000000001</v>
      </c>
      <c r="G1782" s="2">
        <f>'Moving Avg'!F1782</f>
        <v>1.9236899999999999</v>
      </c>
      <c r="H1782" s="2">
        <f>'Moving Avg'!G1782</f>
        <v>1.9137100000000018</v>
      </c>
      <c r="I1782" s="2">
        <f>'Moving Avg'!H1782</f>
        <v>1.8498630000000034</v>
      </c>
      <c r="J1782" s="5" t="str">
        <f>OBV!F1782</f>
        <v>NEUTRAL</v>
      </c>
      <c r="K1782" s="5" t="str">
        <f>OBV!G1782</f>
        <v>NEUTRAL</v>
      </c>
      <c r="L1782" s="5" t="str">
        <f>OBV!H1782</f>
        <v>NEUTRAL</v>
      </c>
    </row>
    <row r="1783" spans="1:12" ht="13.5" x14ac:dyDescent="0.25">
      <c r="A1783" s="3">
        <f>RSI!A1783</f>
        <v>44902</v>
      </c>
      <c r="B1783" s="2">
        <f>RSI!B1783</f>
        <v>1.8918999999999999</v>
      </c>
      <c r="C1783" s="2">
        <f>RSI!I1783</f>
        <v>26.826782591724765</v>
      </c>
      <c r="D1783" s="2">
        <f>MACD!E1783</f>
        <v>2.9987089556282598E-2</v>
      </c>
      <c r="E1783" s="2">
        <f>MACD!F1783</f>
        <v>1.4720041105998602E-2</v>
      </c>
      <c r="F1783" s="2">
        <f>'Moving Avg'!D1783</f>
        <v>1.8919000000000001</v>
      </c>
      <c r="G1783" s="2">
        <f>'Moving Avg'!F1783</f>
        <v>1.9207999999999998</v>
      </c>
      <c r="H1783" s="2">
        <f>'Moving Avg'!G1783</f>
        <v>1.9087520000000018</v>
      </c>
      <c r="I1783" s="2">
        <f>'Moving Avg'!H1783</f>
        <v>1.8504035000000032</v>
      </c>
      <c r="J1783" s="5" t="str">
        <f>OBV!F1783</f>
        <v>NEUTRAL</v>
      </c>
      <c r="K1783" s="5" t="str">
        <f>OBV!G1783</f>
        <v>NEUTRAL</v>
      </c>
      <c r="L1783" s="5" t="str">
        <f>OBV!H1783</f>
        <v>NEUTRAL</v>
      </c>
    </row>
    <row r="1784" spans="1:12" ht="13.5" x14ac:dyDescent="0.25">
      <c r="A1784" s="3">
        <f>RSI!A1784</f>
        <v>44903</v>
      </c>
      <c r="B1784" s="2">
        <f>RSI!B1784</f>
        <v>1.8918999999999999</v>
      </c>
      <c r="C1784" s="2">
        <f>RSI!I1784</f>
        <v>26.826782591724765</v>
      </c>
      <c r="D1784" s="2">
        <f>MACD!E1784</f>
        <v>2.3544746305985909E-2</v>
      </c>
      <c r="E1784" s="2">
        <f>MACD!F1784</f>
        <v>1.6484982145996065E-2</v>
      </c>
      <c r="F1784" s="2">
        <f>'Moving Avg'!D1784</f>
        <v>1.8919000000000001</v>
      </c>
      <c r="G1784" s="2">
        <f>'Moving Avg'!F1784</f>
        <v>1.9179099999999998</v>
      </c>
      <c r="H1784" s="2">
        <f>'Moving Avg'!G1784</f>
        <v>1.9056120000000019</v>
      </c>
      <c r="I1784" s="2">
        <f>'Moving Avg'!H1784</f>
        <v>1.8509440000000033</v>
      </c>
      <c r="J1784" s="5" t="str">
        <f>OBV!F1784</f>
        <v>NEUTRAL</v>
      </c>
      <c r="K1784" s="5" t="str">
        <f>OBV!G1784</f>
        <v>NEUTRAL</v>
      </c>
      <c r="L1784" s="5" t="str">
        <f>OBV!H1784</f>
        <v>NEUTRAL</v>
      </c>
    </row>
    <row r="1785" spans="1:12" ht="13.5" x14ac:dyDescent="0.25">
      <c r="A1785" s="3">
        <f>RSI!A1785</f>
        <v>44904</v>
      </c>
      <c r="B1785" s="2">
        <f>RSI!B1785</f>
        <v>1.8918999999999999</v>
      </c>
      <c r="C1785" s="2">
        <f>RSI!I1785</f>
        <v>26.826782591724765</v>
      </c>
      <c r="D1785" s="2">
        <f>MACD!E1785</f>
        <v>1.822901018332046E-2</v>
      </c>
      <c r="E1785" s="2">
        <f>MACD!F1785</f>
        <v>1.6833787753460942E-2</v>
      </c>
      <c r="F1785" s="2">
        <f>'Moving Avg'!D1785</f>
        <v>1.8919000000000001</v>
      </c>
      <c r="G1785" s="2">
        <f>'Moving Avg'!F1785</f>
        <v>1.9150199999999997</v>
      </c>
      <c r="H1785" s="2">
        <f>'Moving Avg'!G1785</f>
        <v>1.904290000000002</v>
      </c>
      <c r="I1785" s="2">
        <f>'Moving Avg'!H1785</f>
        <v>1.8514845000000031</v>
      </c>
      <c r="J1785" s="5" t="str">
        <f>OBV!F1785</f>
        <v>NEUTRAL</v>
      </c>
      <c r="K1785" s="5" t="str">
        <f>OBV!G1785</f>
        <v>NEUTRAL</v>
      </c>
      <c r="L1785" s="5" t="str">
        <f>OBV!H1785</f>
        <v>NEUTRAL</v>
      </c>
    </row>
    <row r="1786" spans="1:12" ht="13.5" x14ac:dyDescent="0.25">
      <c r="A1786" s="3">
        <f>RSI!A1786</f>
        <v>44907</v>
      </c>
      <c r="B1786" s="2">
        <f>RSI!B1786</f>
        <v>1.8918999999999999</v>
      </c>
      <c r="C1786" s="2">
        <f>RSI!I1786</f>
        <v>26.826782591724765</v>
      </c>
      <c r="D1786" s="2">
        <f>MACD!E1786</f>
        <v>1.3856521652077625E-2</v>
      </c>
      <c r="E1786" s="2">
        <f>MACD!F1786</f>
        <v>1.6238334533184282E-2</v>
      </c>
      <c r="F1786" s="2">
        <f>'Moving Avg'!D1786</f>
        <v>1.8919000000000001</v>
      </c>
      <c r="G1786" s="2">
        <f>'Moving Avg'!F1786</f>
        <v>1.9121299999999999</v>
      </c>
      <c r="H1786" s="2">
        <f>'Moving Avg'!G1786</f>
        <v>1.9029680000000022</v>
      </c>
      <c r="I1786" s="2">
        <f>'Moving Avg'!H1786</f>
        <v>1.8520250000000029</v>
      </c>
      <c r="J1786" s="5" t="str">
        <f>OBV!F1786</f>
        <v>NEUTRAL</v>
      </c>
      <c r="K1786" s="5" t="str">
        <f>OBV!G1786</f>
        <v>NEUTRAL</v>
      </c>
      <c r="L1786" s="5" t="str">
        <f>OBV!H1786</f>
        <v>NEUTRAL</v>
      </c>
    </row>
    <row r="1787" spans="1:12" ht="13.5" x14ac:dyDescent="0.25">
      <c r="A1787" s="3">
        <f>RSI!A1787</f>
        <v>44908</v>
      </c>
      <c r="B1787" s="2">
        <f>RSI!B1787</f>
        <v>1.8918999999999999</v>
      </c>
      <c r="C1787" s="2">
        <f>RSI!I1787</f>
        <v>26.826782591724765</v>
      </c>
      <c r="D1787" s="2">
        <f>MACD!E1787</f>
        <v>1.0272873695666984E-2</v>
      </c>
      <c r="E1787" s="2">
        <f>MACD!F1787</f>
        <v>1.5045242365680823E-2</v>
      </c>
      <c r="F1787" s="2">
        <f>'Moving Avg'!D1787</f>
        <v>1.8919000000000001</v>
      </c>
      <c r="G1787" s="2">
        <f>'Moving Avg'!F1787</f>
        <v>1.9092399999999998</v>
      </c>
      <c r="H1787" s="2">
        <f>'Moving Avg'!G1787</f>
        <v>1.9032980000000022</v>
      </c>
      <c r="I1787" s="2">
        <f>'Moving Avg'!H1787</f>
        <v>1.8525655000000032</v>
      </c>
      <c r="J1787" s="5" t="str">
        <f>OBV!F1787</f>
        <v>NEUTRAL</v>
      </c>
      <c r="K1787" s="5" t="str">
        <f>OBV!G1787</f>
        <v>NEUTRAL</v>
      </c>
      <c r="L1787" s="5" t="str">
        <f>OBV!H1787</f>
        <v>NEUTRAL</v>
      </c>
    </row>
    <row r="1788" spans="1:12" ht="13.5" x14ac:dyDescent="0.25">
      <c r="A1788" s="3">
        <f>RSI!A1788</f>
        <v>44909</v>
      </c>
      <c r="B1788" s="2">
        <f>RSI!B1788</f>
        <v>1.8918999999999999</v>
      </c>
      <c r="C1788" s="2">
        <f>RSI!I1788</f>
        <v>26.826782591724765</v>
      </c>
      <c r="D1788" s="2">
        <f>MACD!E1788</f>
        <v>7.3481025196111549E-3</v>
      </c>
      <c r="E1788" s="2">
        <f>MACD!F1788</f>
        <v>1.350581439646689E-2</v>
      </c>
      <c r="F1788" s="2">
        <f>'Moving Avg'!D1788</f>
        <v>1.8919000000000001</v>
      </c>
      <c r="G1788" s="2">
        <f>'Moving Avg'!F1788</f>
        <v>1.9063499999999998</v>
      </c>
      <c r="H1788" s="2">
        <f>'Moving Avg'!G1788</f>
        <v>1.9036280000000019</v>
      </c>
      <c r="I1788" s="2">
        <f>'Moving Avg'!H1788</f>
        <v>1.853106000000003</v>
      </c>
      <c r="J1788" s="5" t="str">
        <f>OBV!F1788</f>
        <v>NEUTRAL</v>
      </c>
      <c r="K1788" s="5" t="str">
        <f>OBV!G1788</f>
        <v>NEUTRAL</v>
      </c>
      <c r="L1788" s="5" t="str">
        <f>OBV!H1788</f>
        <v>NEUTRAL</v>
      </c>
    </row>
    <row r="1789" spans="1:12" ht="13.5" x14ac:dyDescent="0.25">
      <c r="A1789" s="3">
        <f>RSI!A1789</f>
        <v>44910</v>
      </c>
      <c r="B1789" s="2">
        <f>RSI!B1789</f>
        <v>1.8918999999999999</v>
      </c>
      <c r="C1789" s="2">
        <f>RSI!I1789</f>
        <v>26.826782591724765</v>
      </c>
      <c r="D1789" s="2">
        <f>MACD!E1789</f>
        <v>4.9728760709109032E-3</v>
      </c>
      <c r="E1789" s="2">
        <f>MACD!F1789</f>
        <v>1.1799226731355692E-2</v>
      </c>
      <c r="F1789" s="2">
        <f>'Moving Avg'!D1789</f>
        <v>1.8919000000000001</v>
      </c>
      <c r="G1789" s="2">
        <f>'Moving Avg'!F1789</f>
        <v>1.9034599999999997</v>
      </c>
      <c r="H1789" s="2">
        <f>'Moving Avg'!G1789</f>
        <v>1.9039580000000018</v>
      </c>
      <c r="I1789" s="2">
        <f>'Moving Avg'!H1789</f>
        <v>1.8536465000000029</v>
      </c>
      <c r="J1789" s="5" t="str">
        <f>OBV!F1789</f>
        <v>NEUTRAL</v>
      </c>
      <c r="K1789" s="5" t="str">
        <f>OBV!G1789</f>
        <v>NEUTRAL</v>
      </c>
      <c r="L1789" s="5" t="str">
        <f>OBV!H1789</f>
        <v>NEUTRAL</v>
      </c>
    </row>
    <row r="1790" spans="1:12" ht="13.5" x14ac:dyDescent="0.25">
      <c r="A1790" s="3">
        <f>RSI!A1790</f>
        <v>44911</v>
      </c>
      <c r="B1790" s="2">
        <f>RSI!B1790</f>
        <v>1.8092999999999999</v>
      </c>
      <c r="C1790" s="2">
        <f>RSI!I1790</f>
        <v>7.6391569642171788</v>
      </c>
      <c r="D1790" s="2">
        <f>MACD!E1790</f>
        <v>9.1737912342264583E-3</v>
      </c>
      <c r="E1790" s="2">
        <f>MACD!F1790</f>
        <v>1.1274139631929846E-2</v>
      </c>
      <c r="F1790" s="2">
        <f>'Moving Avg'!D1790</f>
        <v>1.8753799999999998</v>
      </c>
      <c r="G1790" s="2">
        <f>'Moving Avg'!F1790</f>
        <v>1.8964399999999997</v>
      </c>
      <c r="H1790" s="2">
        <f>'Moving Avg'!G1790</f>
        <v>1.9026360000000018</v>
      </c>
      <c r="I1790" s="2">
        <f>'Moving Avg'!H1790</f>
        <v>1.8537740000000031</v>
      </c>
      <c r="J1790" s="5" t="str">
        <f>OBV!F1790</f>
        <v>NEUTRAL</v>
      </c>
      <c r="K1790" s="5" t="str">
        <f>OBV!G1790</f>
        <v>NEUTRAL</v>
      </c>
      <c r="L1790" s="5" t="str">
        <f>OBV!H1790</f>
        <v>NEUTRAL</v>
      </c>
    </row>
    <row r="1791" spans="1:12" ht="13.5" x14ac:dyDescent="0.25">
      <c r="A1791" s="3">
        <f>RSI!A1791</f>
        <v>44914</v>
      </c>
      <c r="B1791" s="2">
        <f>RSI!B1791</f>
        <v>1.8835999999999999</v>
      </c>
      <c r="C1791" s="2">
        <f>RSI!I1791</f>
        <v>45.440975504428778</v>
      </c>
      <c r="D1791" s="2">
        <f>MACD!E1791</f>
        <v>7.798168741277367E-3</v>
      </c>
      <c r="E1791" s="2">
        <f>MACD!F1791</f>
        <v>1.0578945453799352E-2</v>
      </c>
      <c r="F1791" s="2">
        <f>'Moving Avg'!D1791</f>
        <v>1.8737199999999998</v>
      </c>
      <c r="G1791" s="2">
        <f>'Moving Avg'!F1791</f>
        <v>1.8931349999999998</v>
      </c>
      <c r="H1791" s="2">
        <f>'Moving Avg'!G1791</f>
        <v>1.9028000000000018</v>
      </c>
      <c r="I1791" s="2">
        <f>'Moving Avg'!H1791</f>
        <v>1.8543510000000032</v>
      </c>
      <c r="J1791" s="5" t="str">
        <f>OBV!F1791</f>
        <v>BULLISH</v>
      </c>
      <c r="K1791" s="5" t="str">
        <f>OBV!G1791</f>
        <v>NEUTRAL</v>
      </c>
      <c r="L1791" s="5" t="str">
        <f>OBV!H1791</f>
        <v>BULLISH DIVERGENCE</v>
      </c>
    </row>
    <row r="1792" spans="1:12" ht="13.5" x14ac:dyDescent="0.25">
      <c r="A1792" s="3">
        <f>RSI!A1792</f>
        <v>44915</v>
      </c>
      <c r="B1792" s="2">
        <f>RSI!B1792</f>
        <v>1.8835999999999999</v>
      </c>
      <c r="C1792" s="2">
        <f>RSI!I1792</f>
        <v>45.440975504428778</v>
      </c>
      <c r="D1792" s="2">
        <f>MACD!E1792</f>
        <v>6.7261207055906436E-3</v>
      </c>
      <c r="E1792" s="2">
        <f>MACD!F1792</f>
        <v>9.80838050415761E-3</v>
      </c>
      <c r="F1792" s="2">
        <f>'Moving Avg'!D1792</f>
        <v>1.8720599999999998</v>
      </c>
      <c r="G1792" s="2">
        <f>'Moving Avg'!F1792</f>
        <v>1.8898299999999999</v>
      </c>
      <c r="H1792" s="2">
        <f>'Moving Avg'!G1792</f>
        <v>1.9029640000000017</v>
      </c>
      <c r="I1792" s="2">
        <f>'Moving Avg'!H1792</f>
        <v>1.8549280000000032</v>
      </c>
      <c r="J1792" s="5" t="str">
        <f>OBV!F1792</f>
        <v>BULLISH</v>
      </c>
      <c r="K1792" s="5" t="str">
        <f>OBV!G1792</f>
        <v>NEUTRAL</v>
      </c>
      <c r="L1792" s="5" t="str">
        <f>OBV!H1792</f>
        <v>BULLISH DIVERGENCE</v>
      </c>
    </row>
    <row r="1793" spans="1:12" ht="13.5" x14ac:dyDescent="0.25">
      <c r="A1793" s="3">
        <f>RSI!A1793</f>
        <v>44916</v>
      </c>
      <c r="B1793" s="2">
        <f>RSI!B1793</f>
        <v>1.8835999999999999</v>
      </c>
      <c r="C1793" s="2">
        <f>RSI!I1793</f>
        <v>45.440975504428778</v>
      </c>
      <c r="D1793" s="2">
        <f>MACD!E1793</f>
        <v>5.904132977282428E-3</v>
      </c>
      <c r="E1793" s="2">
        <f>MACD!F1793</f>
        <v>9.0275309987825746E-3</v>
      </c>
      <c r="F1793" s="2">
        <f>'Moving Avg'!D1793</f>
        <v>1.8703999999999996</v>
      </c>
      <c r="G1793" s="2">
        <f>'Moving Avg'!F1793</f>
        <v>1.886525</v>
      </c>
      <c r="H1793" s="2">
        <f>'Moving Avg'!G1793</f>
        <v>1.9031280000000015</v>
      </c>
      <c r="I1793" s="2">
        <f>'Moving Avg'!H1793</f>
        <v>1.8555050000000035</v>
      </c>
      <c r="J1793" s="5" t="str">
        <f>OBV!F1793</f>
        <v>BULLISH</v>
      </c>
      <c r="K1793" s="5" t="str">
        <f>OBV!G1793</f>
        <v>NEUTRAL</v>
      </c>
      <c r="L1793" s="5" t="str">
        <f>OBV!H1793</f>
        <v>BULLISH DIVERGENCE</v>
      </c>
    </row>
    <row r="1794" spans="1:12" ht="13.5" x14ac:dyDescent="0.25">
      <c r="A1794" s="3">
        <f>RSI!A1794</f>
        <v>44917</v>
      </c>
      <c r="B1794" s="2">
        <f>RSI!B1794</f>
        <v>1.8835999999999999</v>
      </c>
      <c r="C1794" s="2">
        <f>RSI!I1794</f>
        <v>45.440975504428771</v>
      </c>
      <c r="D1794" s="2">
        <f>MACD!E1794</f>
        <v>5.2874288257327429E-3</v>
      </c>
      <c r="E1794" s="2">
        <f>MACD!F1794</f>
        <v>8.2795105641726083E-3</v>
      </c>
      <c r="F1794" s="2">
        <f>'Moving Avg'!D1794</f>
        <v>1.8687399999999996</v>
      </c>
      <c r="G1794" s="2">
        <f>'Moving Avg'!F1794</f>
        <v>1.88611</v>
      </c>
      <c r="H1794" s="2">
        <f>'Moving Avg'!G1794</f>
        <v>1.9032920000000015</v>
      </c>
      <c r="I1794" s="2">
        <f>'Moving Avg'!H1794</f>
        <v>1.8560820000000033</v>
      </c>
      <c r="J1794" s="5" t="str">
        <f>OBV!F1794</f>
        <v>BULLISH</v>
      </c>
      <c r="K1794" s="5" t="str">
        <f>OBV!G1794</f>
        <v>NEUTRAL</v>
      </c>
      <c r="L1794" s="5" t="str">
        <f>OBV!H1794</f>
        <v>BULLISH DIVERGENCE</v>
      </c>
    </row>
    <row r="1795" spans="1:12" ht="13.5" x14ac:dyDescent="0.25">
      <c r="A1795" s="3">
        <f>RSI!A1795</f>
        <v>44918</v>
      </c>
      <c r="B1795" s="2">
        <f>RSI!B1795</f>
        <v>1.8835999999999999</v>
      </c>
      <c r="C1795" s="2">
        <f>RSI!I1795</f>
        <v>45.440975504428764</v>
      </c>
      <c r="D1795" s="2">
        <f>MACD!E1795</f>
        <v>4.8385873528578038E-3</v>
      </c>
      <c r="E1795" s="2">
        <f>MACD!F1795</f>
        <v>7.5913259219096479E-3</v>
      </c>
      <c r="F1795" s="2">
        <f>'Moving Avg'!D1795</f>
        <v>1.8835999999999999</v>
      </c>
      <c r="G1795" s="2">
        <f>'Moving Avg'!F1795</f>
        <v>1.8856950000000001</v>
      </c>
      <c r="H1795" s="2">
        <f>'Moving Avg'!G1795</f>
        <v>1.9034560000000014</v>
      </c>
      <c r="I1795" s="2">
        <f>'Moving Avg'!H1795</f>
        <v>1.8566590000000034</v>
      </c>
      <c r="J1795" s="5" t="str">
        <f>OBV!F1795</f>
        <v>BULLISH</v>
      </c>
      <c r="K1795" s="5" t="str">
        <f>OBV!G1795</f>
        <v>NEUTRAL</v>
      </c>
      <c r="L1795" s="5" t="str">
        <f>OBV!H1795</f>
        <v>CONFIRMED BULLISH</v>
      </c>
    </row>
    <row r="1796" spans="1:12" ht="13.5" x14ac:dyDescent="0.25">
      <c r="A1796" s="3">
        <f>RSI!A1796</f>
        <v>44921</v>
      </c>
      <c r="B1796" s="2">
        <f>RSI!B1796</f>
        <v>1.8835999999999999</v>
      </c>
      <c r="C1796" s="2">
        <f>RSI!I1796</f>
        <v>45.440975504428764</v>
      </c>
      <c r="D1796" s="2">
        <f>MACD!E1796</f>
        <v>4.5263772262138513E-3</v>
      </c>
      <c r="E1796" s="2">
        <f>MACD!F1796</f>
        <v>6.9783361827704888E-3</v>
      </c>
      <c r="F1796" s="2">
        <f>'Moving Avg'!D1796</f>
        <v>1.8835999999999999</v>
      </c>
      <c r="G1796" s="2">
        <f>'Moving Avg'!F1796</f>
        <v>1.8852800000000003</v>
      </c>
      <c r="H1796" s="2">
        <f>'Moving Avg'!G1796</f>
        <v>1.9036200000000014</v>
      </c>
      <c r="I1796" s="2">
        <f>'Moving Avg'!H1796</f>
        <v>1.8572360000000032</v>
      </c>
      <c r="J1796" s="5" t="str">
        <f>OBV!F1796</f>
        <v>NEUTRAL</v>
      </c>
      <c r="K1796" s="5" t="str">
        <f>OBV!G1796</f>
        <v>NEUTRAL</v>
      </c>
      <c r="L1796" s="5" t="str">
        <f>OBV!H1796</f>
        <v>NEUTRAL</v>
      </c>
    </row>
    <row r="1797" spans="1:12" ht="13.5" x14ac:dyDescent="0.25">
      <c r="A1797" s="3">
        <f>RSI!A1797</f>
        <v>44922</v>
      </c>
      <c r="B1797" s="2">
        <f>RSI!B1797</f>
        <v>1.8835999999999999</v>
      </c>
      <c r="C1797" s="2">
        <f>RSI!I1797</f>
        <v>45.440975504428764</v>
      </c>
      <c r="D1797" s="2">
        <f>MACD!E1797</f>
        <v>4.3247724007668964E-3</v>
      </c>
      <c r="E1797" s="2">
        <f>MACD!F1797</f>
        <v>6.4476234263697706E-3</v>
      </c>
      <c r="F1797" s="2">
        <f>'Moving Avg'!D1797</f>
        <v>1.8835999999999999</v>
      </c>
      <c r="G1797" s="2">
        <f>'Moving Avg'!F1797</f>
        <v>1.8848650000000002</v>
      </c>
      <c r="H1797" s="2">
        <f>'Moving Avg'!G1797</f>
        <v>1.903784000000001</v>
      </c>
      <c r="I1797" s="2">
        <f>'Moving Avg'!H1797</f>
        <v>1.857813000000003</v>
      </c>
      <c r="J1797" s="5" t="str">
        <f>OBV!F1797</f>
        <v>NEUTRAL</v>
      </c>
      <c r="K1797" s="5" t="str">
        <f>OBV!G1797</f>
        <v>NEUTRAL</v>
      </c>
      <c r="L1797" s="5" t="str">
        <f>OBV!H1797</f>
        <v>NEUTRAL</v>
      </c>
    </row>
    <row r="1798" spans="1:12" ht="13.5" x14ac:dyDescent="0.25">
      <c r="A1798" s="3">
        <f>RSI!A1798</f>
        <v>44923</v>
      </c>
      <c r="B1798" s="2">
        <f>RSI!B1798</f>
        <v>1.8835999999999999</v>
      </c>
      <c r="C1798" s="2">
        <f>RSI!I1798</f>
        <v>45.440975504428764</v>
      </c>
      <c r="D1798" s="2">
        <f>MACD!E1798</f>
        <v>4.2121216412198681E-3</v>
      </c>
      <c r="E1798" s="2">
        <f>MACD!F1798</f>
        <v>6.0005230693397898E-3</v>
      </c>
      <c r="F1798" s="2">
        <f>'Moving Avg'!D1798</f>
        <v>1.8835999999999999</v>
      </c>
      <c r="G1798" s="2">
        <f>'Moving Avg'!F1798</f>
        <v>1.8844500000000004</v>
      </c>
      <c r="H1798" s="2">
        <f>'Moving Avg'!G1798</f>
        <v>1.9039480000000011</v>
      </c>
      <c r="I1798" s="2">
        <f>'Moving Avg'!H1798</f>
        <v>1.8583900000000029</v>
      </c>
      <c r="J1798" s="5" t="str">
        <f>OBV!F1798</f>
        <v>NEUTRAL</v>
      </c>
      <c r="K1798" s="5" t="str">
        <f>OBV!G1798</f>
        <v>NEUTRAL</v>
      </c>
      <c r="L1798" s="5" t="str">
        <f>OBV!H1798</f>
        <v>NEUTRAL</v>
      </c>
    </row>
    <row r="1799" spans="1:12" ht="13.5" x14ac:dyDescent="0.25">
      <c r="A1799" s="3">
        <f>RSI!A1799</f>
        <v>44924</v>
      </c>
      <c r="B1799" s="2">
        <f>RSI!B1799</f>
        <v>1.8835999999999999</v>
      </c>
      <c r="C1799" s="2">
        <f>RSI!I1799</f>
        <v>45.440975504428771</v>
      </c>
      <c r="D1799" s="2">
        <f>MACD!E1799</f>
        <v>4.1704480074868933E-3</v>
      </c>
      <c r="E1799" s="2">
        <f>MACD!F1799</f>
        <v>5.6345080569692105E-3</v>
      </c>
      <c r="F1799" s="2">
        <f>'Moving Avg'!D1799</f>
        <v>1.8835999999999999</v>
      </c>
      <c r="G1799" s="2">
        <f>'Moving Avg'!F1799</f>
        <v>1.8840350000000003</v>
      </c>
      <c r="H1799" s="2">
        <f>'Moving Avg'!G1799</f>
        <v>1.9041120000000009</v>
      </c>
      <c r="I1799" s="2">
        <f>'Moving Avg'!H1799</f>
        <v>1.8589670000000029</v>
      </c>
      <c r="J1799" s="5" t="str">
        <f>OBV!F1799</f>
        <v>NEUTRAL</v>
      </c>
      <c r="K1799" s="5" t="str">
        <f>OBV!G1799</f>
        <v>NEUTRAL</v>
      </c>
      <c r="L1799" s="5" t="str">
        <f>OBV!H1799</f>
        <v>NEUTRAL</v>
      </c>
    </row>
    <row r="1800" spans="1:12" ht="13.5" x14ac:dyDescent="0.25">
      <c r="A1800" s="3">
        <f>RSI!A1800</f>
        <v>44925</v>
      </c>
      <c r="B1800" s="2">
        <f>RSI!B1800</f>
        <v>1.8835999999999999</v>
      </c>
      <c r="C1800" s="2">
        <f>RSI!I1800</f>
        <v>45.440975504428771</v>
      </c>
      <c r="D1800" s="2">
        <f>MACD!E1800</f>
        <v>-8.5228341614775882E-3</v>
      </c>
      <c r="E1800" s="2">
        <f>MACD!F1800</f>
        <v>2.8030396132798507E-3</v>
      </c>
      <c r="F1800" s="2">
        <f>'Moving Avg'!D1800</f>
        <v>1.8835999999999999</v>
      </c>
      <c r="G1800" s="2">
        <f>'Moving Avg'!F1800</f>
        <v>1.8836200000000005</v>
      </c>
      <c r="H1800" s="2">
        <f>'Moving Avg'!G1800</f>
        <v>1.904276000000001</v>
      </c>
      <c r="I1800" s="2">
        <f>'Moving Avg'!H1800</f>
        <v>1.8595440000000028</v>
      </c>
      <c r="J1800" s="5" t="str">
        <f>OBV!F1800</f>
        <v>NEUTRAL</v>
      </c>
      <c r="K1800" s="5" t="str">
        <f>OBV!G1800</f>
        <v>NEUTRAL</v>
      </c>
      <c r="L1800" s="5" t="str">
        <f>OBV!H1800</f>
        <v>NEUTRAL</v>
      </c>
    </row>
    <row r="1801" spans="1:12" ht="13.5" x14ac:dyDescent="0.25">
      <c r="A1801" s="3">
        <f>RSI!A1801</f>
        <v>44928</v>
      </c>
      <c r="B1801" s="2">
        <f>RSI!B1801</f>
        <v>1.8835999999999999</v>
      </c>
      <c r="C1801" s="2">
        <f>RSI!I1801</f>
        <v>45.440975504428764</v>
      </c>
      <c r="D1801" s="2">
        <f>MACD!E1801</f>
        <v>-7.7865414544100453E-3</v>
      </c>
      <c r="E1801" s="2">
        <f>MACD!F1801</f>
        <v>6.8512339974187149E-4</v>
      </c>
      <c r="F1801" s="2">
        <f>'Moving Avg'!D1801</f>
        <v>1.8835999999999999</v>
      </c>
      <c r="G1801" s="2">
        <f>'Moving Avg'!F1801</f>
        <v>1.8832050000000007</v>
      </c>
      <c r="H1801" s="2">
        <f>'Moving Avg'!G1801</f>
        <v>1.9044400000000008</v>
      </c>
      <c r="I1801" s="2">
        <f>'Moving Avg'!H1801</f>
        <v>1.8601210000000028</v>
      </c>
      <c r="J1801" s="5" t="str">
        <f>OBV!F1801</f>
        <v>NEUTRAL</v>
      </c>
      <c r="K1801" s="5" t="str">
        <f>OBV!G1801</f>
        <v>NEUTRAL</v>
      </c>
      <c r="L1801" s="5" t="str">
        <f>OBV!H1801</f>
        <v>NEUTRAL</v>
      </c>
    </row>
    <row r="1802" spans="1:12" ht="13.5" x14ac:dyDescent="0.25">
      <c r="A1802" s="3">
        <f>RSI!A1802</f>
        <v>44929</v>
      </c>
      <c r="B1802" s="2">
        <f>RSI!B1802</f>
        <v>1.8835999999999999</v>
      </c>
      <c r="C1802" s="2">
        <f>RSI!I1802</f>
        <v>45.440975504428771</v>
      </c>
      <c r="D1802" s="2">
        <f>MACD!E1802</f>
        <v>-7.1209384337229675E-3</v>
      </c>
      <c r="E1802" s="2">
        <f>MACD!F1802</f>
        <v>-8.7608896695109647E-4</v>
      </c>
      <c r="F1802" s="2">
        <f>'Moving Avg'!D1802</f>
        <v>1.8835999999999999</v>
      </c>
      <c r="G1802" s="2">
        <f>'Moving Avg'!F1802</f>
        <v>1.8827900000000006</v>
      </c>
      <c r="H1802" s="2">
        <f>'Moving Avg'!G1802</f>
        <v>1.9046040000000004</v>
      </c>
      <c r="I1802" s="2">
        <f>'Moving Avg'!H1802</f>
        <v>1.8606980000000026</v>
      </c>
      <c r="J1802" s="5" t="str">
        <f>OBV!F1802</f>
        <v>NEUTRAL</v>
      </c>
      <c r="K1802" s="5" t="str">
        <f>OBV!G1802</f>
        <v>NEUTRAL</v>
      </c>
      <c r="L1802" s="5" t="str">
        <f>OBV!H1802</f>
        <v>NEUTRAL</v>
      </c>
    </row>
    <row r="1803" spans="1:12" ht="13.5" x14ac:dyDescent="0.25">
      <c r="A1803" s="3">
        <f>RSI!A1803</f>
        <v>44930</v>
      </c>
      <c r="B1803" s="2">
        <f>RSI!B1803</f>
        <v>1.9662999999999999</v>
      </c>
      <c r="C1803" s="2">
        <f>RSI!I1803</f>
        <v>74.124936560606869</v>
      </c>
      <c r="D1803" s="2">
        <f>MACD!E1803</f>
        <v>-1.2644230215991037E-2</v>
      </c>
      <c r="E1803" s="2">
        <f>MACD!F1803</f>
        <v>-3.2297172167590846E-3</v>
      </c>
      <c r="F1803" s="2">
        <f>'Moving Avg'!D1803</f>
        <v>1.9001399999999999</v>
      </c>
      <c r="G1803" s="2">
        <f>'Moving Avg'!F1803</f>
        <v>1.8865100000000006</v>
      </c>
      <c r="H1803" s="2">
        <f>'Moving Avg'!G1803</f>
        <v>1.9064220000000005</v>
      </c>
      <c r="I1803" s="2">
        <f>'Moving Avg'!H1803</f>
        <v>1.8616885000000027</v>
      </c>
      <c r="J1803" s="5" t="str">
        <f>OBV!F1803</f>
        <v>NEUTRAL</v>
      </c>
      <c r="K1803" s="5" t="str">
        <f>OBV!G1803</f>
        <v>NEUTRAL</v>
      </c>
      <c r="L1803" s="5" t="str">
        <f>OBV!H1803</f>
        <v>NEUTRAL</v>
      </c>
    </row>
    <row r="1804" spans="1:12" ht="13.5" x14ac:dyDescent="0.25">
      <c r="A1804" s="3">
        <f>RSI!A1804</f>
        <v>44931</v>
      </c>
      <c r="B1804" s="2">
        <f>RSI!B1804</f>
        <v>1.9662999999999999</v>
      </c>
      <c r="C1804" s="2">
        <f>RSI!I1804</f>
        <v>74.124936560606869</v>
      </c>
      <c r="D1804" s="2">
        <f>MACD!E1804</f>
        <v>-1.7769951923284122E-2</v>
      </c>
      <c r="E1804" s="2">
        <f>MACD!F1804</f>
        <v>-6.1377641580640926E-3</v>
      </c>
      <c r="F1804" s="2">
        <f>'Moving Avg'!D1804</f>
        <v>1.9166800000000002</v>
      </c>
      <c r="G1804" s="2">
        <f>'Moving Avg'!F1804</f>
        <v>1.8902300000000001</v>
      </c>
      <c r="H1804" s="2">
        <f>'Moving Avg'!G1804</f>
        <v>1.9082400000000004</v>
      </c>
      <c r="I1804" s="2">
        <f>'Moving Avg'!H1804</f>
        <v>1.8626790000000026</v>
      </c>
      <c r="J1804" s="5" t="str">
        <f>OBV!F1804</f>
        <v>NEUTRAL</v>
      </c>
      <c r="K1804" s="5" t="str">
        <f>OBV!G1804</f>
        <v>NEUTRAL</v>
      </c>
      <c r="L1804" s="5" t="str">
        <f>OBV!H1804</f>
        <v>NEUTRAL</v>
      </c>
    </row>
    <row r="1805" spans="1:12" ht="13.5" x14ac:dyDescent="0.25">
      <c r="A1805" s="3">
        <f>RSI!A1805</f>
        <v>44932</v>
      </c>
      <c r="B1805" s="2">
        <f>RSI!B1805</f>
        <v>1.9662999999999999</v>
      </c>
      <c r="C1805" s="2">
        <f>RSI!I1805</f>
        <v>74.124936560606869</v>
      </c>
      <c r="D1805" s="2">
        <f>MACD!E1805</f>
        <v>-2.252577432161007E-2</v>
      </c>
      <c r="E1805" s="2">
        <f>MACD!F1805</f>
        <v>-9.4153661907732875E-3</v>
      </c>
      <c r="F1805" s="2">
        <f>'Moving Avg'!D1805</f>
        <v>1.9332199999999999</v>
      </c>
      <c r="G1805" s="2">
        <f>'Moving Avg'!F1805</f>
        <v>1.8939499999999998</v>
      </c>
      <c r="H1805" s="2">
        <f>'Moving Avg'!G1805</f>
        <v>1.9102240000000004</v>
      </c>
      <c r="I1805" s="2">
        <f>'Moving Avg'!H1805</f>
        <v>1.8636695000000023</v>
      </c>
      <c r="J1805" s="5" t="str">
        <f>OBV!F1805</f>
        <v>NEUTRAL</v>
      </c>
      <c r="K1805" s="5" t="str">
        <f>OBV!G1805</f>
        <v>NEUTRAL</v>
      </c>
      <c r="L1805" s="5" t="str">
        <f>OBV!H1805</f>
        <v>NEUTRAL</v>
      </c>
    </row>
    <row r="1806" spans="1:12" ht="13.5" x14ac:dyDescent="0.25">
      <c r="A1806" s="3">
        <f>RSI!A1806</f>
        <v>44935</v>
      </c>
      <c r="B1806" s="2">
        <f>RSI!B1806</f>
        <v>1.9662999999999999</v>
      </c>
      <c r="C1806" s="2">
        <f>RSI!I1806</f>
        <v>74.124936560606869</v>
      </c>
      <c r="D1806" s="2">
        <f>MACD!E1806</f>
        <v>-2.693759216278746E-2</v>
      </c>
      <c r="E1806" s="2">
        <f>MACD!F1806</f>
        <v>-1.2919811385176123E-2</v>
      </c>
      <c r="F1806" s="2">
        <f>'Moving Avg'!D1806</f>
        <v>1.9497600000000002</v>
      </c>
      <c r="G1806" s="2">
        <f>'Moving Avg'!F1806</f>
        <v>1.8976699999999997</v>
      </c>
      <c r="H1806" s="2">
        <f>'Moving Avg'!G1806</f>
        <v>1.9122080000000006</v>
      </c>
      <c r="I1806" s="2">
        <f>'Moving Avg'!H1806</f>
        <v>1.8646600000000024</v>
      </c>
      <c r="J1806" s="5" t="str">
        <f>OBV!F1806</f>
        <v>NEUTRAL</v>
      </c>
      <c r="K1806" s="5" t="str">
        <f>OBV!G1806</f>
        <v>NEUTRAL</v>
      </c>
      <c r="L1806" s="5" t="str">
        <f>OBV!H1806</f>
        <v>NEUTRAL</v>
      </c>
    </row>
    <row r="1807" spans="1:12" ht="13.5" x14ac:dyDescent="0.25">
      <c r="A1807" s="3">
        <f>RSI!A1807</f>
        <v>44936</v>
      </c>
      <c r="B1807" s="2">
        <f>RSI!B1807</f>
        <v>1.9662999999999999</v>
      </c>
      <c r="C1807" s="2">
        <f>RSI!I1807</f>
        <v>74.124936560606869</v>
      </c>
      <c r="D1807" s="2">
        <f>MACD!E1807</f>
        <v>-3.1029613637638009E-2</v>
      </c>
      <c r="E1807" s="2">
        <f>MACD!F1807</f>
        <v>-1.6541771835668503E-2</v>
      </c>
      <c r="F1807" s="2">
        <f>'Moving Avg'!D1807</f>
        <v>1.9662999999999999</v>
      </c>
      <c r="G1807" s="2">
        <f>'Moving Avg'!F1807</f>
        <v>1.9013899999999997</v>
      </c>
      <c r="H1807" s="2">
        <f>'Moving Avg'!G1807</f>
        <v>1.9141920000000006</v>
      </c>
      <c r="I1807" s="2">
        <f>'Moving Avg'!H1807</f>
        <v>1.8656505000000021</v>
      </c>
      <c r="J1807" s="5" t="str">
        <f>OBV!F1807</f>
        <v>NEUTRAL</v>
      </c>
      <c r="K1807" s="5" t="str">
        <f>OBV!G1807</f>
        <v>NEUTRAL</v>
      </c>
      <c r="L1807" s="5" t="str">
        <f>OBV!H1807</f>
        <v>NEUTRAL</v>
      </c>
    </row>
    <row r="1808" spans="1:12" ht="13.5" x14ac:dyDescent="0.25">
      <c r="A1808" s="3">
        <f>RSI!A1808</f>
        <v>44937</v>
      </c>
      <c r="B1808" s="2">
        <f>RSI!B1808</f>
        <v>1.9662999999999999</v>
      </c>
      <c r="C1808" s="2">
        <f>RSI!I1808</f>
        <v>74.124936560606869</v>
      </c>
      <c r="D1808" s="2">
        <f>MACD!E1808</f>
        <v>-3.4824449680468161E-2</v>
      </c>
      <c r="E1808" s="2">
        <f>MACD!F1808</f>
        <v>-2.0198307404628437E-2</v>
      </c>
      <c r="F1808" s="2">
        <f>'Moving Avg'!D1808</f>
        <v>1.9662999999999999</v>
      </c>
      <c r="G1808" s="2">
        <f>'Moving Avg'!F1808</f>
        <v>1.9051099999999999</v>
      </c>
      <c r="H1808" s="2">
        <f>'Moving Avg'!G1808</f>
        <v>1.9145240000000008</v>
      </c>
      <c r="I1808" s="2">
        <f>'Moving Avg'!H1808</f>
        <v>1.866641000000002</v>
      </c>
      <c r="J1808" s="5" t="str">
        <f>OBV!F1808</f>
        <v>NEUTRAL</v>
      </c>
      <c r="K1808" s="5" t="str">
        <f>OBV!G1808</f>
        <v>NEUTRAL</v>
      </c>
      <c r="L1808" s="5" t="str">
        <f>OBV!H1808</f>
        <v>NEUTRAL</v>
      </c>
    </row>
    <row r="1809" spans="1:12" ht="13.5" x14ac:dyDescent="0.25">
      <c r="A1809" s="3">
        <f>RSI!A1809</f>
        <v>44938</v>
      </c>
      <c r="B1809" s="2">
        <f>RSI!B1809</f>
        <v>1.9332</v>
      </c>
      <c r="C1809" s="2">
        <f>RSI!I1809</f>
        <v>55.806516098059497</v>
      </c>
      <c r="D1809" s="2">
        <f>MACD!E1809</f>
        <v>-3.5891350287466262E-2</v>
      </c>
      <c r="E1809" s="2">
        <f>MACD!F1809</f>
        <v>-2.3336915981196003E-2</v>
      </c>
      <c r="F1809" s="2">
        <f>'Moving Avg'!D1809</f>
        <v>1.9596799999999999</v>
      </c>
      <c r="G1809" s="2">
        <f>'Moving Avg'!F1809</f>
        <v>1.9071749999999998</v>
      </c>
      <c r="H1809" s="2">
        <f>'Moving Avg'!G1809</f>
        <v>1.9141940000000006</v>
      </c>
      <c r="I1809" s="2">
        <f>'Moving Avg'!H1809</f>
        <v>1.8674660000000021</v>
      </c>
      <c r="J1809" s="5" t="str">
        <f>OBV!F1809</f>
        <v>BEARISH</v>
      </c>
      <c r="K1809" s="5" t="str">
        <f>OBV!G1809</f>
        <v>WEAK</v>
      </c>
      <c r="L1809" s="5" t="str">
        <f>OBV!H1809</f>
        <v>CONFIRMED BEARISH</v>
      </c>
    </row>
    <row r="1810" spans="1:12" ht="13.5" x14ac:dyDescent="0.25">
      <c r="A1810" s="3">
        <f>RSI!A1810</f>
        <v>44939</v>
      </c>
      <c r="B1810" s="2">
        <f>RSI!B1810</f>
        <v>1.925</v>
      </c>
      <c r="C1810" s="2">
        <f>RSI!I1810</f>
        <v>52.354683178112431</v>
      </c>
      <c r="D1810" s="2">
        <f>MACD!E1810</f>
        <v>-3.6276057597365741E-2</v>
      </c>
      <c r="E1810" s="2">
        <f>MACD!F1810</f>
        <v>-2.5924744304429953E-2</v>
      </c>
      <c r="F1810" s="2">
        <f>'Moving Avg'!D1810</f>
        <v>1.9514199999999999</v>
      </c>
      <c r="G1810" s="2">
        <f>'Moving Avg'!F1810</f>
        <v>1.9129599999999995</v>
      </c>
      <c r="H1810" s="2">
        <f>'Moving Avg'!G1810</f>
        <v>1.9137000000000006</v>
      </c>
      <c r="I1810" s="2">
        <f>'Moving Avg'!H1810</f>
        <v>1.8682500000000022</v>
      </c>
      <c r="J1810" s="5" t="str">
        <f>OBV!F1810</f>
        <v>BEARISH</v>
      </c>
      <c r="K1810" s="5" t="str">
        <f>OBV!G1810</f>
        <v>WEAK</v>
      </c>
      <c r="L1810" s="5" t="str">
        <f>OBV!H1810</f>
        <v>CONFIRMED BEARISH</v>
      </c>
    </row>
    <row r="1811" spans="1:12" ht="13.5" x14ac:dyDescent="0.25">
      <c r="A1811" s="3">
        <f>RSI!A1811</f>
        <v>44942</v>
      </c>
      <c r="B1811" s="2">
        <f>RSI!B1811</f>
        <v>1.925</v>
      </c>
      <c r="C1811" s="2">
        <f>RSI!I1811</f>
        <v>52.354683178112431</v>
      </c>
      <c r="D1811" s="2">
        <f>MACD!E1811</f>
        <v>-3.6635858964411128E-2</v>
      </c>
      <c r="E1811" s="2">
        <f>MACD!F1811</f>
        <v>-2.8066967236426189E-2</v>
      </c>
      <c r="F1811" s="2">
        <f>'Moving Avg'!D1811</f>
        <v>1.94316</v>
      </c>
      <c r="G1811" s="2">
        <f>'Moving Avg'!F1811</f>
        <v>1.9150299999999998</v>
      </c>
      <c r="H1811" s="2">
        <f>'Moving Avg'!G1811</f>
        <v>1.9132060000000004</v>
      </c>
      <c r="I1811" s="2">
        <f>'Moving Avg'!H1811</f>
        <v>1.8690340000000021</v>
      </c>
      <c r="J1811" s="5" t="str">
        <f>OBV!F1811</f>
        <v>BEARISH</v>
      </c>
      <c r="K1811" s="5" t="str">
        <f>OBV!G1811</f>
        <v>WEAK</v>
      </c>
      <c r="L1811" s="5" t="str">
        <f>OBV!H1811</f>
        <v>CONFIRMED BEARISH</v>
      </c>
    </row>
    <row r="1812" spans="1:12" ht="13.5" x14ac:dyDescent="0.25">
      <c r="A1812" s="3">
        <f>RSI!A1812</f>
        <v>44943</v>
      </c>
      <c r="B1812" s="2">
        <f>RSI!B1812</f>
        <v>1.9332</v>
      </c>
      <c r="C1812" s="2">
        <f>RSI!I1812</f>
        <v>55.543773491691077</v>
      </c>
      <c r="D1812" s="2">
        <f>MACD!E1812</f>
        <v>-3.757945423529363E-2</v>
      </c>
      <c r="E1812" s="2">
        <f>MACD!F1812</f>
        <v>-2.9969464636199677E-2</v>
      </c>
      <c r="F1812" s="2">
        <f>'Moving Avg'!D1812</f>
        <v>1.9365399999999997</v>
      </c>
      <c r="G1812" s="2">
        <f>'Moving Avg'!F1812</f>
        <v>1.9175099999999996</v>
      </c>
      <c r="H1812" s="2">
        <f>'Moving Avg'!G1812</f>
        <v>1.9128760000000005</v>
      </c>
      <c r="I1812" s="2">
        <f>'Moving Avg'!H1812</f>
        <v>1.8698590000000022</v>
      </c>
      <c r="J1812" s="5" t="str">
        <f>OBV!F1812</f>
        <v>BEARISH</v>
      </c>
      <c r="K1812" s="5" t="str">
        <f>OBV!G1812</f>
        <v>WEAK</v>
      </c>
      <c r="L1812" s="5" t="str">
        <f>OBV!H1812</f>
        <v>CONFIRMED BEARISH</v>
      </c>
    </row>
    <row r="1813" spans="1:12" ht="13.5" x14ac:dyDescent="0.25">
      <c r="A1813" s="3">
        <f>RSI!A1813</f>
        <v>44944</v>
      </c>
      <c r="B1813" s="2">
        <f>RSI!B1813</f>
        <v>1.9332</v>
      </c>
      <c r="C1813" s="2">
        <f>RSI!I1813</f>
        <v>55.543773491691077</v>
      </c>
      <c r="D1813" s="2">
        <f>MACD!E1813</f>
        <v>-2.5732647632876304E-2</v>
      </c>
      <c r="E1813" s="2">
        <f>MACD!F1813</f>
        <v>-2.9122101235535006E-2</v>
      </c>
      <c r="F1813" s="2">
        <f>'Moving Avg'!D1813</f>
        <v>1.9299199999999999</v>
      </c>
      <c r="G1813" s="2">
        <f>'Moving Avg'!F1813</f>
        <v>1.9199899999999996</v>
      </c>
      <c r="H1813" s="2">
        <f>'Moving Avg'!G1813</f>
        <v>1.9125460000000003</v>
      </c>
      <c r="I1813" s="2">
        <f>'Moving Avg'!H1813</f>
        <v>1.870684000000002</v>
      </c>
      <c r="J1813" s="5" t="str">
        <f>OBV!F1813</f>
        <v>BEARISH</v>
      </c>
      <c r="K1813" s="5" t="str">
        <f>OBV!G1813</f>
        <v>WEAK</v>
      </c>
      <c r="L1813" s="5" t="str">
        <f>OBV!H1813</f>
        <v>CONFIRMED BEARISH</v>
      </c>
    </row>
    <row r="1814" spans="1:12" ht="13.5" x14ac:dyDescent="0.25">
      <c r="A1814" s="3">
        <f>RSI!A1814</f>
        <v>44945</v>
      </c>
      <c r="B1814" s="2">
        <f>RSI!B1814</f>
        <v>1.8506</v>
      </c>
      <c r="C1814" s="2">
        <f>RSI!I1814</f>
        <v>31.170119921243312</v>
      </c>
      <c r="D1814" s="2">
        <f>MACD!E1814</f>
        <v>-9.6619855069610683E-3</v>
      </c>
      <c r="E1814" s="2">
        <f>MACD!F1814</f>
        <v>-2.523007808982022E-2</v>
      </c>
      <c r="F1814" s="2">
        <f>'Moving Avg'!D1814</f>
        <v>1.9134</v>
      </c>
      <c r="G1814" s="2">
        <f>'Moving Avg'!F1814</f>
        <v>1.9183399999999999</v>
      </c>
      <c r="H1814" s="2">
        <f>'Moving Avg'!G1814</f>
        <v>1.9105640000000006</v>
      </c>
      <c r="I1814" s="2">
        <f>'Moving Avg'!H1814</f>
        <v>1.8710960000000021</v>
      </c>
      <c r="J1814" s="5" t="str">
        <f>OBV!F1814</f>
        <v>BEARISH</v>
      </c>
      <c r="K1814" s="5" t="str">
        <f>OBV!G1814</f>
        <v>WEAK</v>
      </c>
      <c r="L1814" s="5" t="str">
        <f>OBV!H1814</f>
        <v>CONFIRMED BEARISH</v>
      </c>
    </row>
    <row r="1815" spans="1:12" ht="13.5" x14ac:dyDescent="0.25">
      <c r="A1815" s="3">
        <f>RSI!A1815</f>
        <v>44946</v>
      </c>
      <c r="B1815" s="2">
        <f>RSI!B1815</f>
        <v>1.8176000000000001</v>
      </c>
      <c r="C1815" s="2">
        <f>RSI!I1815</f>
        <v>26.219800606437857</v>
      </c>
      <c r="D1815" s="2">
        <f>MACD!E1815</f>
        <v>6.8020601530234259E-3</v>
      </c>
      <c r="E1815" s="2">
        <f>MACD!F1815</f>
        <v>-1.8823650441251494E-2</v>
      </c>
      <c r="F1815" s="2">
        <f>'Moving Avg'!D1815</f>
        <v>1.89192</v>
      </c>
      <c r="G1815" s="2">
        <f>'Moving Avg'!F1815</f>
        <v>1.9150400000000001</v>
      </c>
      <c r="H1815" s="2">
        <f>'Moving Avg'!G1815</f>
        <v>1.9079220000000003</v>
      </c>
      <c r="I1815" s="2">
        <f>'Moving Avg'!H1815</f>
        <v>1.871343000000002</v>
      </c>
      <c r="J1815" s="5" t="str">
        <f>OBV!F1815</f>
        <v>BEARISH</v>
      </c>
      <c r="K1815" s="5" t="str">
        <f>OBV!G1815</f>
        <v>WEAK</v>
      </c>
      <c r="L1815" s="5" t="str">
        <f>OBV!H1815</f>
        <v>CONFIRMED BEARISH</v>
      </c>
    </row>
    <row r="1816" spans="1:12" ht="13.5" x14ac:dyDescent="0.25">
      <c r="A1816" s="3">
        <f>RSI!A1816</f>
        <v>44949</v>
      </c>
      <c r="B1816" s="2">
        <f>RSI!B1816</f>
        <v>1.8176000000000001</v>
      </c>
      <c r="C1816" s="2">
        <f>RSI!I1816</f>
        <v>26.219800606437857</v>
      </c>
      <c r="D1816" s="2">
        <f>MACD!E1816</f>
        <v>2.131831176522736E-2</v>
      </c>
      <c r="E1816" s="2">
        <f>MACD!F1816</f>
        <v>-1.0795257999955725E-2</v>
      </c>
      <c r="F1816" s="2">
        <f>'Moving Avg'!D1816</f>
        <v>1.8704400000000003</v>
      </c>
      <c r="G1816" s="2">
        <f>'Moving Avg'!F1816</f>
        <v>1.91174</v>
      </c>
      <c r="H1816" s="2">
        <f>'Moving Avg'!G1816</f>
        <v>1.9052800000000005</v>
      </c>
      <c r="I1816" s="2">
        <f>'Moving Avg'!H1816</f>
        <v>1.8715900000000025</v>
      </c>
      <c r="J1816" s="5" t="str">
        <f>OBV!F1816</f>
        <v>BEARISH</v>
      </c>
      <c r="K1816" s="5" t="str">
        <f>OBV!G1816</f>
        <v>WEAK</v>
      </c>
      <c r="L1816" s="5" t="str">
        <f>OBV!H1816</f>
        <v>CONFIRMED BEARISH</v>
      </c>
    </row>
    <row r="1817" spans="1:12" ht="13.5" x14ac:dyDescent="0.25">
      <c r="A1817" s="3">
        <f>RSI!A1817</f>
        <v>44950</v>
      </c>
      <c r="B1817" s="2">
        <f>RSI!B1817</f>
        <v>1.8176000000000001</v>
      </c>
      <c r="C1817" s="2">
        <f>RSI!I1817</f>
        <v>26.219800606437857</v>
      </c>
      <c r="D1817" s="2">
        <f>MACD!E1817</f>
        <v>3.4143086540997292E-2</v>
      </c>
      <c r="E1817" s="2">
        <f>MACD!F1817</f>
        <v>-1.8075890917651225E-3</v>
      </c>
      <c r="F1817" s="2">
        <f>'Moving Avg'!D1817</f>
        <v>1.8473200000000003</v>
      </c>
      <c r="G1817" s="2">
        <f>'Moving Avg'!F1817</f>
        <v>1.9084399999999999</v>
      </c>
      <c r="H1817" s="2">
        <f>'Moving Avg'!G1817</f>
        <v>1.9026380000000003</v>
      </c>
      <c r="I1817" s="2">
        <f>'Moving Avg'!H1817</f>
        <v>1.8718370000000024</v>
      </c>
      <c r="J1817" s="5" t="str">
        <f>OBV!F1817</f>
        <v>BEARISH</v>
      </c>
      <c r="K1817" s="5" t="str">
        <f>OBV!G1817</f>
        <v>WEAK</v>
      </c>
      <c r="L1817" s="5" t="str">
        <f>OBV!H1817</f>
        <v>CONFIRMED BEARISH</v>
      </c>
    </row>
    <row r="1818" spans="1:12" ht="13.5" x14ac:dyDescent="0.25">
      <c r="A1818" s="3">
        <f>RSI!A1818</f>
        <v>44951</v>
      </c>
      <c r="B1818" s="2">
        <f>RSI!B1818</f>
        <v>1.8176000000000001</v>
      </c>
      <c r="C1818" s="2">
        <f>RSI!I1818</f>
        <v>26.219800606437857</v>
      </c>
      <c r="D1818" s="2">
        <f>MACD!E1818</f>
        <v>4.5496478897614656E-2</v>
      </c>
      <c r="E1818" s="2">
        <f>MACD!F1818</f>
        <v>7.6532245061108331E-3</v>
      </c>
      <c r="F1818" s="2">
        <f>'Moving Avg'!D1818</f>
        <v>1.8242</v>
      </c>
      <c r="G1818" s="2">
        <f>'Moving Avg'!F1818</f>
        <v>1.9051399999999998</v>
      </c>
      <c r="H1818" s="2">
        <f>'Moving Avg'!G1818</f>
        <v>1.8999960000000005</v>
      </c>
      <c r="I1818" s="2">
        <f>'Moving Avg'!H1818</f>
        <v>1.8720840000000023</v>
      </c>
      <c r="J1818" s="5" t="str">
        <f>OBV!F1818</f>
        <v>BEARISH</v>
      </c>
      <c r="K1818" s="5" t="str">
        <f>OBV!G1818</f>
        <v>WEAK</v>
      </c>
      <c r="L1818" s="5" t="str">
        <f>OBV!H1818</f>
        <v>CONFIRMED BEARISH</v>
      </c>
    </row>
    <row r="1819" spans="1:12" ht="13.5" x14ac:dyDescent="0.25">
      <c r="A1819" s="3">
        <f>RSI!A1819</f>
        <v>44952</v>
      </c>
      <c r="B1819" s="2">
        <f>RSI!B1819</f>
        <v>1.8176000000000001</v>
      </c>
      <c r="C1819" s="2">
        <f>RSI!I1819</f>
        <v>26.219800606437857</v>
      </c>
      <c r="D1819" s="2">
        <f>MACD!E1819</f>
        <v>5.0475387679606909E-2</v>
      </c>
      <c r="E1819" s="2">
        <f>MACD!F1819</f>
        <v>1.6217657140810048E-2</v>
      </c>
      <c r="F1819" s="2">
        <f>'Moving Avg'!D1819</f>
        <v>1.8176000000000001</v>
      </c>
      <c r="G1819" s="2">
        <f>'Moving Avg'!F1819</f>
        <v>1.90184</v>
      </c>
      <c r="H1819" s="2">
        <f>'Moving Avg'!G1819</f>
        <v>1.8973540000000002</v>
      </c>
      <c r="I1819" s="2">
        <f>'Moving Avg'!H1819</f>
        <v>1.8722920000000027</v>
      </c>
      <c r="J1819" s="5" t="str">
        <f>OBV!F1819</f>
        <v>BEARISH</v>
      </c>
      <c r="K1819" s="5" t="str">
        <f>OBV!G1819</f>
        <v>WEAK</v>
      </c>
      <c r="L1819" s="5" t="str">
        <f>OBV!H1819</f>
        <v>CONFIRMED BEARISH</v>
      </c>
    </row>
    <row r="1820" spans="1:12" ht="13.5" x14ac:dyDescent="0.25">
      <c r="A1820" s="3">
        <f>RSI!A1820</f>
        <v>44953</v>
      </c>
      <c r="B1820" s="2">
        <f>RSI!B1820</f>
        <v>1.8176000000000001</v>
      </c>
      <c r="C1820" s="2">
        <f>RSI!I1820</f>
        <v>26.219800606437857</v>
      </c>
      <c r="D1820" s="2">
        <f>MACD!E1820</f>
        <v>5.3856864501058199E-2</v>
      </c>
      <c r="E1820" s="2">
        <f>MACD!F1820</f>
        <v>2.374549861285968E-2</v>
      </c>
      <c r="F1820" s="2">
        <f>'Moving Avg'!D1820</f>
        <v>1.8176000000000001</v>
      </c>
      <c r="G1820" s="2">
        <f>'Moving Avg'!F1820</f>
        <v>1.8985399999999999</v>
      </c>
      <c r="H1820" s="2">
        <f>'Moving Avg'!G1820</f>
        <v>1.8947120000000002</v>
      </c>
      <c r="I1820" s="2">
        <f>'Moving Avg'!H1820</f>
        <v>1.8725000000000025</v>
      </c>
      <c r="J1820" s="5" t="str">
        <f>OBV!F1820</f>
        <v>NEUTRAL</v>
      </c>
      <c r="K1820" s="5" t="str">
        <f>OBV!G1820</f>
        <v>NEUTRAL</v>
      </c>
      <c r="L1820" s="5" t="str">
        <f>OBV!H1820</f>
        <v>NEUTRAL</v>
      </c>
    </row>
    <row r="1821" spans="1:12" ht="13.5" x14ac:dyDescent="0.25">
      <c r="A1821" s="3">
        <f>RSI!A1821</f>
        <v>44956</v>
      </c>
      <c r="B1821" s="2">
        <f>RSI!B1821</f>
        <v>1.8176000000000001</v>
      </c>
      <c r="C1821" s="2">
        <f>RSI!I1821</f>
        <v>26.219800606437857</v>
      </c>
      <c r="D1821" s="2">
        <f>MACD!E1821</f>
        <v>5.711634788537423E-2</v>
      </c>
      <c r="E1821" s="2">
        <f>MACD!F1821</f>
        <v>3.041966846736259E-2</v>
      </c>
      <c r="F1821" s="2">
        <f>'Moving Avg'!D1821</f>
        <v>1.8176000000000001</v>
      </c>
      <c r="G1821" s="2">
        <f>'Moving Avg'!F1821</f>
        <v>1.8952399999999998</v>
      </c>
      <c r="H1821" s="2">
        <f>'Moving Avg'!G1821</f>
        <v>1.8920699999999999</v>
      </c>
      <c r="I1821" s="2">
        <f>'Moving Avg'!H1821</f>
        <v>1.8727080000000029</v>
      </c>
      <c r="J1821" s="5" t="str">
        <f>OBV!F1821</f>
        <v>NEUTRAL</v>
      </c>
      <c r="K1821" s="5" t="str">
        <f>OBV!G1821</f>
        <v>NEUTRAL</v>
      </c>
      <c r="L1821" s="5" t="str">
        <f>OBV!H1821</f>
        <v>NEUTRAL</v>
      </c>
    </row>
    <row r="1822" spans="1:12" ht="13.5" x14ac:dyDescent="0.25">
      <c r="A1822" s="3">
        <f>RSI!A1822</f>
        <v>44957</v>
      </c>
      <c r="B1822" s="2">
        <f>RSI!B1822</f>
        <v>1.8176000000000001</v>
      </c>
      <c r="C1822" s="2">
        <f>RSI!I1822</f>
        <v>26.219800606437857</v>
      </c>
      <c r="D1822" s="2">
        <f>MACD!E1822</f>
        <v>6.1504645717697315E-2</v>
      </c>
      <c r="E1822" s="2">
        <f>MACD!F1822</f>
        <v>3.6636663917429535E-2</v>
      </c>
      <c r="F1822" s="2">
        <f>'Moving Avg'!D1822</f>
        <v>1.8176000000000001</v>
      </c>
      <c r="G1822" s="2">
        <f>'Moving Avg'!F1822</f>
        <v>1.8919399999999995</v>
      </c>
      <c r="H1822" s="2">
        <f>'Moving Avg'!G1822</f>
        <v>1.8894279999999997</v>
      </c>
      <c r="I1822" s="2">
        <f>'Moving Avg'!H1822</f>
        <v>1.8729160000000029</v>
      </c>
      <c r="J1822" s="5" t="str">
        <f>OBV!F1822</f>
        <v>NEUTRAL</v>
      </c>
      <c r="K1822" s="5" t="str">
        <f>OBV!G1822</f>
        <v>NEUTRAL</v>
      </c>
      <c r="L1822" s="5" t="str">
        <f>OBV!H1822</f>
        <v>NEUTRAL</v>
      </c>
    </row>
    <row r="1823" spans="1:12" ht="13.5" x14ac:dyDescent="0.25">
      <c r="A1823" s="3">
        <f>RSI!A1823</f>
        <v>44958</v>
      </c>
      <c r="B1823" s="2">
        <f>RSI!B1823</f>
        <v>1.8176000000000001</v>
      </c>
      <c r="C1823" s="2">
        <f>RSI!I1823</f>
        <v>26.219800606437857</v>
      </c>
      <c r="D1823" s="2">
        <f>MACD!E1823</f>
        <v>6.555924207387398E-2</v>
      </c>
      <c r="E1823" s="2">
        <f>MACD!F1823</f>
        <v>4.2421179548718421E-2</v>
      </c>
      <c r="F1823" s="2">
        <f>'Moving Avg'!D1823</f>
        <v>1.8176000000000001</v>
      </c>
      <c r="G1823" s="2">
        <f>'Moving Avg'!F1823</f>
        <v>1.8845049999999997</v>
      </c>
      <c r="H1823" s="2">
        <f>'Moving Avg'!G1823</f>
        <v>1.8867859999999996</v>
      </c>
      <c r="I1823" s="2">
        <f>'Moving Avg'!H1823</f>
        <v>1.8731240000000031</v>
      </c>
      <c r="J1823" s="5" t="str">
        <f>OBV!F1823</f>
        <v>NEUTRAL</v>
      </c>
      <c r="K1823" s="5" t="str">
        <f>OBV!G1823</f>
        <v>NEUTRAL</v>
      </c>
      <c r="L1823" s="5" t="str">
        <f>OBV!H1823</f>
        <v>NEUTRAL</v>
      </c>
    </row>
    <row r="1824" spans="1:12" ht="13.5" x14ac:dyDescent="0.25">
      <c r="A1824" s="3">
        <f>RSI!A1824</f>
        <v>44959</v>
      </c>
      <c r="B1824" s="2">
        <f>RSI!B1824</f>
        <v>1.8671</v>
      </c>
      <c r="C1824" s="2">
        <f>RSI!I1824</f>
        <v>49.60847660040092</v>
      </c>
      <c r="D1824" s="2">
        <f>MACD!E1824</f>
        <v>5.2931826203939991E-2</v>
      </c>
      <c r="E1824" s="2">
        <f>MACD!F1824</f>
        <v>4.4523308879762739E-2</v>
      </c>
      <c r="F1824" s="2">
        <f>'Moving Avg'!D1824</f>
        <v>1.8275000000000001</v>
      </c>
      <c r="G1824" s="2">
        <f>'Moving Avg'!F1824</f>
        <v>1.8795449999999996</v>
      </c>
      <c r="H1824" s="2">
        <f>'Moving Avg'!G1824</f>
        <v>1.8862899999999994</v>
      </c>
      <c r="I1824" s="2">
        <f>'Moving Avg'!H1824</f>
        <v>1.8735795000000031</v>
      </c>
      <c r="J1824" s="5" t="str">
        <f>OBV!F1824</f>
        <v>BULLISH</v>
      </c>
      <c r="K1824" s="5" t="str">
        <f>OBV!G1824</f>
        <v>STRONG</v>
      </c>
      <c r="L1824" s="5" t="str">
        <f>OBV!H1824</f>
        <v>CONFIRMED BULLISH</v>
      </c>
    </row>
    <row r="1825" spans="1:12" ht="13.5" x14ac:dyDescent="0.25">
      <c r="A1825" s="3">
        <f>RSI!A1825</f>
        <v>44960</v>
      </c>
      <c r="B1825" s="2">
        <f>RSI!B1825</f>
        <v>1.8176000000000001</v>
      </c>
      <c r="C1825" s="2">
        <f>RSI!I1825</f>
        <v>36.982894832542542</v>
      </c>
      <c r="D1825" s="2">
        <f>MACD!E1825</f>
        <v>4.0837049369046197E-2</v>
      </c>
      <c r="E1825" s="2">
        <f>MACD!F1825</f>
        <v>4.3786056977619434E-2</v>
      </c>
      <c r="F1825" s="2">
        <f>'Moving Avg'!D1825</f>
        <v>1.8274999999999999</v>
      </c>
      <c r="G1825" s="2">
        <f>'Moving Avg'!F1825</f>
        <v>1.8721099999999993</v>
      </c>
      <c r="H1825" s="2">
        <f>'Moving Avg'!G1825</f>
        <v>1.8848039999999995</v>
      </c>
      <c r="I1825" s="2">
        <f>'Moving Avg'!H1825</f>
        <v>1.8737875000000033</v>
      </c>
      <c r="J1825" s="5" t="str">
        <f>OBV!F1825</f>
        <v>BULLISH</v>
      </c>
      <c r="K1825" s="5" t="str">
        <f>OBV!G1825</f>
        <v>STRONG</v>
      </c>
      <c r="L1825" s="5" t="str">
        <f>OBV!H1825</f>
        <v>NEUTRAL</v>
      </c>
    </row>
    <row r="1826" spans="1:12" ht="13.5" x14ac:dyDescent="0.25">
      <c r="A1826" s="3">
        <f>RSI!A1826</f>
        <v>44963</v>
      </c>
      <c r="B1826" s="2">
        <f>RSI!B1826</f>
        <v>1.8176000000000001</v>
      </c>
      <c r="C1826" s="2">
        <f>RSI!I1826</f>
        <v>36.982894832542542</v>
      </c>
      <c r="D1826" s="2">
        <f>MACD!E1826</f>
        <v>3.0895705132373941E-2</v>
      </c>
      <c r="E1826" s="2">
        <f>MACD!F1826</f>
        <v>4.1207986608570335E-2</v>
      </c>
      <c r="F1826" s="2">
        <f>'Moving Avg'!D1826</f>
        <v>1.8275000000000001</v>
      </c>
      <c r="G1826" s="2">
        <f>'Moving Avg'!F1826</f>
        <v>1.8646749999999994</v>
      </c>
      <c r="H1826" s="2">
        <f>'Moving Avg'!G1826</f>
        <v>1.8833179999999994</v>
      </c>
      <c r="I1826" s="2">
        <f>'Moving Avg'!H1826</f>
        <v>1.8739955000000037</v>
      </c>
      <c r="J1826" s="5" t="str">
        <f>OBV!F1826</f>
        <v>BULLISH</v>
      </c>
      <c r="K1826" s="5" t="str">
        <f>OBV!G1826</f>
        <v>STRONG</v>
      </c>
      <c r="L1826" s="5" t="str">
        <f>OBV!H1826</f>
        <v>NEUTRAL</v>
      </c>
    </row>
    <row r="1827" spans="1:12" ht="13.5" x14ac:dyDescent="0.25">
      <c r="A1827" s="3">
        <f>RSI!A1827</f>
        <v>44964</v>
      </c>
      <c r="B1827" s="2">
        <f>RSI!B1827</f>
        <v>1.8176000000000001</v>
      </c>
      <c r="C1827" s="2">
        <f>RSI!I1827</f>
        <v>36.982894832542542</v>
      </c>
      <c r="D1827" s="2">
        <f>MACD!E1827</f>
        <v>2.2754814859968553E-2</v>
      </c>
      <c r="E1827" s="2">
        <f>MACD!F1827</f>
        <v>3.751735225884998E-2</v>
      </c>
      <c r="F1827" s="2">
        <f>'Moving Avg'!D1827</f>
        <v>1.8275000000000001</v>
      </c>
      <c r="G1827" s="2">
        <f>'Moving Avg'!F1827</f>
        <v>1.8572399999999996</v>
      </c>
      <c r="H1827" s="2">
        <f>'Moving Avg'!G1827</f>
        <v>1.8818319999999995</v>
      </c>
      <c r="I1827" s="2">
        <f>'Moving Avg'!H1827</f>
        <v>1.8742035000000039</v>
      </c>
      <c r="J1827" s="5" t="str">
        <f>OBV!F1827</f>
        <v>BULLISH</v>
      </c>
      <c r="K1827" s="5" t="str">
        <f>OBV!G1827</f>
        <v>STRONG</v>
      </c>
      <c r="L1827" s="5" t="str">
        <f>OBV!H1827</f>
        <v>NEUTRAL</v>
      </c>
    </row>
    <row r="1828" spans="1:12" ht="13.5" x14ac:dyDescent="0.25">
      <c r="A1828" s="3">
        <f>RSI!A1828</f>
        <v>44965</v>
      </c>
      <c r="B1828" s="2">
        <f>RSI!B1828</f>
        <v>1.8176000000000001</v>
      </c>
      <c r="C1828" s="2">
        <f>RSI!I1828</f>
        <v>36.982894832542542</v>
      </c>
      <c r="D1828" s="2">
        <f>MACD!E1828</f>
        <v>1.611731034614694E-2</v>
      </c>
      <c r="E1828" s="2">
        <f>MACD!F1828</f>
        <v>3.3237343876309375E-2</v>
      </c>
      <c r="F1828" s="2">
        <f>'Moving Avg'!D1828</f>
        <v>1.8275000000000001</v>
      </c>
      <c r="G1828" s="2">
        <f>'Moving Avg'!F1828</f>
        <v>1.8498049999999995</v>
      </c>
      <c r="H1828" s="2">
        <f>'Moving Avg'!G1828</f>
        <v>1.8803459999999992</v>
      </c>
      <c r="I1828" s="2">
        <f>'Moving Avg'!H1828</f>
        <v>1.874450500000004</v>
      </c>
      <c r="J1828" s="5" t="str">
        <f>OBV!F1828</f>
        <v>BULLISH</v>
      </c>
      <c r="K1828" s="5" t="str">
        <f>OBV!G1828</f>
        <v>STRONG</v>
      </c>
      <c r="L1828" s="5" t="str">
        <f>OBV!H1828</f>
        <v>NEUTRAL</v>
      </c>
    </row>
    <row r="1829" spans="1:12" ht="13.5" x14ac:dyDescent="0.25">
      <c r="A1829" s="3">
        <f>RSI!A1829</f>
        <v>44966</v>
      </c>
      <c r="B1829" s="2">
        <f>RSI!B1829</f>
        <v>1.8176000000000001</v>
      </c>
      <c r="C1829" s="2">
        <f>RSI!I1829</f>
        <v>36.982894832542542</v>
      </c>
      <c r="D1829" s="2">
        <f>MACD!E1829</f>
        <v>1.073331324447846E-2</v>
      </c>
      <c r="E1829" s="2">
        <f>MACD!F1829</f>
        <v>2.8736537749943194E-2</v>
      </c>
      <c r="F1829" s="2">
        <f>'Moving Avg'!D1829</f>
        <v>1.8176000000000001</v>
      </c>
      <c r="G1829" s="2">
        <f>'Moving Avg'!F1829</f>
        <v>1.8440249999999996</v>
      </c>
      <c r="H1829" s="2">
        <f>'Moving Avg'!G1829</f>
        <v>1.8788599999999993</v>
      </c>
      <c r="I1829" s="2">
        <f>'Moving Avg'!H1829</f>
        <v>1.8746975000000043</v>
      </c>
      <c r="J1829" s="5" t="str">
        <f>OBV!F1829</f>
        <v>BEARISH</v>
      </c>
      <c r="K1829" s="5" t="str">
        <f>OBV!G1829</f>
        <v>WEAK</v>
      </c>
      <c r="L1829" s="5" t="str">
        <f>OBV!H1829</f>
        <v>CONFIRMED BEARISH</v>
      </c>
    </row>
    <row r="1830" spans="1:12" ht="13.5" x14ac:dyDescent="0.25">
      <c r="A1830" s="3">
        <f>RSI!A1830</f>
        <v>44967</v>
      </c>
      <c r="B1830" s="2">
        <f>RSI!B1830</f>
        <v>1.8176000000000001</v>
      </c>
      <c r="C1830" s="2">
        <f>RSI!I1830</f>
        <v>36.982894832542542</v>
      </c>
      <c r="D1830" s="2">
        <f>MACD!E1830</f>
        <v>6.3927649369663886E-3</v>
      </c>
      <c r="E1830" s="2">
        <f>MACD!F1830</f>
        <v>2.4267783187347833E-2</v>
      </c>
      <c r="F1830" s="2">
        <f>'Moving Avg'!D1830</f>
        <v>1.8176000000000001</v>
      </c>
      <c r="G1830" s="2">
        <f>'Moving Avg'!F1830</f>
        <v>1.8386549999999997</v>
      </c>
      <c r="H1830" s="2">
        <f>'Moving Avg'!G1830</f>
        <v>1.8773739999999992</v>
      </c>
      <c r="I1830" s="2">
        <f>'Moving Avg'!H1830</f>
        <v>1.8749445000000042</v>
      </c>
      <c r="J1830" s="5" t="str">
        <f>OBV!F1830</f>
        <v>NEUTRAL</v>
      </c>
      <c r="K1830" s="5" t="str">
        <f>OBV!G1830</f>
        <v>NEUTRAL</v>
      </c>
      <c r="L1830" s="5" t="str">
        <f>OBV!H1830</f>
        <v>NEUTRAL</v>
      </c>
    </row>
    <row r="1831" spans="1:12" ht="13.5" x14ac:dyDescent="0.25">
      <c r="A1831" s="3">
        <f>RSI!A1831</f>
        <v>44970</v>
      </c>
      <c r="B1831" s="2">
        <f>RSI!B1831</f>
        <v>1.8176000000000001</v>
      </c>
      <c r="C1831" s="2">
        <f>RSI!I1831</f>
        <v>36.982894832542542</v>
      </c>
      <c r="D1831" s="2">
        <f>MACD!E1831</f>
        <v>2.9191984289502759E-3</v>
      </c>
      <c r="E1831" s="2">
        <f>MACD!F1831</f>
        <v>1.9998066235668324E-2</v>
      </c>
      <c r="F1831" s="2">
        <f>'Moving Avg'!D1831</f>
        <v>1.8176000000000001</v>
      </c>
      <c r="G1831" s="2">
        <f>'Moving Avg'!F1831</f>
        <v>1.8332849999999996</v>
      </c>
      <c r="H1831" s="2">
        <f>'Moving Avg'!G1831</f>
        <v>1.8758879999999993</v>
      </c>
      <c r="I1831" s="2">
        <f>'Moving Avg'!H1831</f>
        <v>1.8753090000000046</v>
      </c>
      <c r="J1831" s="5" t="str">
        <f>OBV!F1831</f>
        <v>NEUTRAL</v>
      </c>
      <c r="K1831" s="5" t="str">
        <f>OBV!G1831</f>
        <v>NEUTRAL</v>
      </c>
      <c r="L1831" s="5" t="str">
        <f>OBV!H1831</f>
        <v>NEUTRAL</v>
      </c>
    </row>
    <row r="1832" spans="1:12" ht="13.5" x14ac:dyDescent="0.25">
      <c r="A1832" s="3">
        <f>RSI!A1832</f>
        <v>44971</v>
      </c>
      <c r="B1832" s="2">
        <f>RSI!B1832</f>
        <v>1.8176000000000001</v>
      </c>
      <c r="C1832" s="2">
        <f>RSI!I1832</f>
        <v>36.982894832542556</v>
      </c>
      <c r="D1832" s="2">
        <f>MACD!E1832</f>
        <v>1.6447596906354889E-4</v>
      </c>
      <c r="E1832" s="2">
        <f>MACD!F1832</f>
        <v>1.6031348182347371E-2</v>
      </c>
      <c r="F1832" s="2">
        <f>'Moving Avg'!D1832</f>
        <v>1.8176000000000001</v>
      </c>
      <c r="G1832" s="2">
        <f>'Moving Avg'!F1832</f>
        <v>1.8275049999999997</v>
      </c>
      <c r="H1832" s="2">
        <f>'Moving Avg'!G1832</f>
        <v>1.8744019999999992</v>
      </c>
      <c r="I1832" s="2">
        <f>'Moving Avg'!H1832</f>
        <v>1.8756735000000047</v>
      </c>
      <c r="J1832" s="5" t="str">
        <f>OBV!F1832</f>
        <v>NEUTRAL</v>
      </c>
      <c r="K1832" s="5" t="str">
        <f>OBV!G1832</f>
        <v>NEUTRAL</v>
      </c>
      <c r="L1832" s="5" t="str">
        <f>OBV!H1832</f>
        <v>NEUTRAL</v>
      </c>
    </row>
    <row r="1833" spans="1:12" ht="13.5" x14ac:dyDescent="0.25">
      <c r="A1833" s="3">
        <f>RSI!A1833</f>
        <v>44972</v>
      </c>
      <c r="B1833" s="2">
        <f>RSI!B1833</f>
        <v>1.8176000000000001</v>
      </c>
      <c r="C1833" s="2">
        <f>RSI!I1833</f>
        <v>36.982894832542556</v>
      </c>
      <c r="D1833" s="2">
        <f>MACD!E1833</f>
        <v>-1.9956567384722401E-3</v>
      </c>
      <c r="E1833" s="2">
        <f>MACD!F1833</f>
        <v>1.2425947198183449E-2</v>
      </c>
      <c r="F1833" s="2">
        <f>'Moving Avg'!D1833</f>
        <v>1.8176000000000001</v>
      </c>
      <c r="G1833" s="2">
        <f>'Moving Avg'!F1833</f>
        <v>1.8217249999999996</v>
      </c>
      <c r="H1833" s="2">
        <f>'Moving Avg'!G1833</f>
        <v>1.8729159999999994</v>
      </c>
      <c r="I1833" s="2">
        <f>'Moving Avg'!H1833</f>
        <v>1.876038000000005</v>
      </c>
      <c r="J1833" s="5" t="str">
        <f>OBV!F1833</f>
        <v>NEUTRAL</v>
      </c>
      <c r="K1833" s="5" t="str">
        <f>OBV!G1833</f>
        <v>NEUTRAL</v>
      </c>
      <c r="L1833" s="5" t="str">
        <f>OBV!H1833</f>
        <v>NEUTRAL</v>
      </c>
    </row>
    <row r="1834" spans="1:12" ht="13.5" x14ac:dyDescent="0.25">
      <c r="A1834" s="3">
        <f>RSI!A1834</f>
        <v>44973</v>
      </c>
      <c r="B1834" s="2">
        <f>RSI!B1834</f>
        <v>1.8176000000000001</v>
      </c>
      <c r="C1834" s="2">
        <f>RSI!I1834</f>
        <v>36.982894832542556</v>
      </c>
      <c r="D1834" s="2">
        <f>MACD!E1834</f>
        <v>3.9500587383982655E-3</v>
      </c>
      <c r="E1834" s="2">
        <f>MACD!F1834</f>
        <v>1.0730769506226413E-2</v>
      </c>
      <c r="F1834" s="2">
        <f>'Moving Avg'!D1834</f>
        <v>1.8176000000000001</v>
      </c>
      <c r="G1834" s="2">
        <f>'Moving Avg'!F1834</f>
        <v>1.8200749999999997</v>
      </c>
      <c r="H1834" s="2">
        <f>'Moving Avg'!G1834</f>
        <v>1.8714299999999993</v>
      </c>
      <c r="I1834" s="2">
        <f>'Moving Avg'!H1834</f>
        <v>1.8764025000000049</v>
      </c>
      <c r="J1834" s="5" t="str">
        <f>OBV!F1834</f>
        <v>NEUTRAL</v>
      </c>
      <c r="K1834" s="5" t="str">
        <f>OBV!G1834</f>
        <v>NEUTRAL</v>
      </c>
      <c r="L1834" s="5" t="str">
        <f>OBV!H1834</f>
        <v>NEUTRAL</v>
      </c>
    </row>
    <row r="1835" spans="1:12" ht="13.5" x14ac:dyDescent="0.25">
      <c r="A1835" s="3">
        <f>RSI!A1835</f>
        <v>44974</v>
      </c>
      <c r="B1835" s="2">
        <f>RSI!B1835</f>
        <v>1.8176000000000001</v>
      </c>
      <c r="C1835" s="2">
        <f>RSI!I1835</f>
        <v>36.982894832542556</v>
      </c>
      <c r="D1835" s="2">
        <f>MACD!E1835</f>
        <v>1.512085864283863E-3</v>
      </c>
      <c r="E1835" s="2">
        <f>MACD!F1835</f>
        <v>8.887032777837903E-3</v>
      </c>
      <c r="F1835" s="2">
        <f>'Moving Avg'!D1835</f>
        <v>1.8176000000000001</v>
      </c>
      <c r="G1835" s="2">
        <f>'Moving Avg'!F1835</f>
        <v>1.8200749999999997</v>
      </c>
      <c r="H1835" s="2">
        <f>'Moving Avg'!G1835</f>
        <v>1.8699439999999989</v>
      </c>
      <c r="I1835" s="2">
        <f>'Moving Avg'!H1835</f>
        <v>1.8767670000000052</v>
      </c>
      <c r="J1835" s="5" t="str">
        <f>OBV!F1835</f>
        <v>NEUTRAL</v>
      </c>
      <c r="K1835" s="5" t="str">
        <f>OBV!G1835</f>
        <v>NEUTRAL</v>
      </c>
      <c r="L1835" s="5" t="str">
        <f>OBV!H1835</f>
        <v>NEUTRAL</v>
      </c>
    </row>
    <row r="1836" spans="1:12" ht="13.5" x14ac:dyDescent="0.25">
      <c r="A1836" s="3">
        <f>RSI!A1836</f>
        <v>44977</v>
      </c>
      <c r="B1836" s="2">
        <f>RSI!B1836</f>
        <v>1.8176000000000001</v>
      </c>
      <c r="C1836" s="2">
        <f>RSI!I1836</f>
        <v>36.982894832542556</v>
      </c>
      <c r="D1836" s="2">
        <f>MACD!E1836</f>
        <v>-4.1523859109693362E-4</v>
      </c>
      <c r="E1836" s="2">
        <f>MACD!F1836</f>
        <v>7.0265785040509359E-3</v>
      </c>
      <c r="F1836" s="2">
        <f>'Moving Avg'!D1836</f>
        <v>1.8176000000000001</v>
      </c>
      <c r="G1836" s="2">
        <f>'Moving Avg'!F1836</f>
        <v>1.8200749999999997</v>
      </c>
      <c r="H1836" s="2">
        <f>'Moving Avg'!G1836</f>
        <v>1.8684579999999991</v>
      </c>
      <c r="I1836" s="2">
        <f>'Moving Avg'!H1836</f>
        <v>1.8771315000000055</v>
      </c>
      <c r="J1836" s="5" t="str">
        <f>OBV!F1836</f>
        <v>NEUTRAL</v>
      </c>
      <c r="K1836" s="5" t="str">
        <f>OBV!G1836</f>
        <v>NEUTRAL</v>
      </c>
      <c r="L1836" s="5" t="str">
        <f>OBV!H1836</f>
        <v>NEUTRAL</v>
      </c>
    </row>
    <row r="1837" spans="1:12" ht="13.5" x14ac:dyDescent="0.25">
      <c r="A1837" s="3">
        <f>RSI!A1837</f>
        <v>44978</v>
      </c>
      <c r="B1837" s="2">
        <f>RSI!B1837</f>
        <v>1.8176000000000001</v>
      </c>
      <c r="C1837" s="2">
        <f>RSI!I1837</f>
        <v>36.982894832542556</v>
      </c>
      <c r="D1837" s="2">
        <f>MACD!E1837</f>
        <v>-1.92051856507236E-3</v>
      </c>
      <c r="E1837" s="2">
        <f>MACD!F1837</f>
        <v>5.2371590902262769E-3</v>
      </c>
      <c r="F1837" s="2">
        <f>'Moving Avg'!D1837</f>
        <v>1.8176000000000001</v>
      </c>
      <c r="G1837" s="2">
        <f>'Moving Avg'!F1837</f>
        <v>1.8200749999999997</v>
      </c>
      <c r="H1837" s="2">
        <f>'Moving Avg'!G1837</f>
        <v>1.866971999999999</v>
      </c>
      <c r="I1837" s="2">
        <f>'Moving Avg'!H1837</f>
        <v>1.8774960000000056</v>
      </c>
      <c r="J1837" s="5" t="str">
        <f>OBV!F1837</f>
        <v>NEUTRAL</v>
      </c>
      <c r="K1837" s="5" t="str">
        <f>OBV!G1837</f>
        <v>NEUTRAL</v>
      </c>
      <c r="L1837" s="5" t="str">
        <f>OBV!H1837</f>
        <v>NEUTRAL</v>
      </c>
    </row>
    <row r="1838" spans="1:12" ht="13.5" x14ac:dyDescent="0.25">
      <c r="A1838" s="3">
        <f>RSI!A1838</f>
        <v>44979</v>
      </c>
      <c r="B1838" s="2">
        <f>RSI!B1838</f>
        <v>1.8176000000000001</v>
      </c>
      <c r="C1838" s="2">
        <f>RSI!I1838</f>
        <v>36.982894832542556</v>
      </c>
      <c r="D1838" s="2">
        <f>MACD!E1838</f>
        <v>-3.0779827205793531E-3</v>
      </c>
      <c r="E1838" s="2">
        <f>MACD!F1838</f>
        <v>3.5741307280651507E-3</v>
      </c>
      <c r="F1838" s="2">
        <f>'Moving Avg'!D1838</f>
        <v>1.8176000000000001</v>
      </c>
      <c r="G1838" s="2">
        <f>'Moving Avg'!F1838</f>
        <v>1.8200749999999997</v>
      </c>
      <c r="H1838" s="2">
        <f>'Moving Avg'!G1838</f>
        <v>1.8654859999999991</v>
      </c>
      <c r="I1838" s="2">
        <f>'Moving Avg'!H1838</f>
        <v>1.8778605000000055</v>
      </c>
      <c r="J1838" s="5" t="str">
        <f>OBV!F1838</f>
        <v>NEUTRAL</v>
      </c>
      <c r="K1838" s="5" t="str">
        <f>OBV!G1838</f>
        <v>NEUTRAL</v>
      </c>
      <c r="L1838" s="5" t="str">
        <f>OBV!H1838</f>
        <v>NEUTRAL</v>
      </c>
    </row>
    <row r="1839" spans="1:12" ht="13.5" x14ac:dyDescent="0.25">
      <c r="A1839" s="3">
        <f>RSI!A1839</f>
        <v>44980</v>
      </c>
      <c r="B1839" s="2">
        <f>RSI!B1839</f>
        <v>1.8176000000000001</v>
      </c>
      <c r="C1839" s="2">
        <f>RSI!I1839</f>
        <v>36.982894832542542</v>
      </c>
      <c r="D1839" s="2">
        <f>MACD!E1839</f>
        <v>-3.949751130499779E-3</v>
      </c>
      <c r="E1839" s="2">
        <f>MACD!F1839</f>
        <v>2.069354356352165E-3</v>
      </c>
      <c r="F1839" s="2">
        <f>'Moving Avg'!D1839</f>
        <v>1.8176000000000001</v>
      </c>
      <c r="G1839" s="2">
        <f>'Moving Avg'!F1839</f>
        <v>1.8200749999999997</v>
      </c>
      <c r="H1839" s="2">
        <f>'Moving Avg'!G1839</f>
        <v>1.8639999999999992</v>
      </c>
      <c r="I1839" s="2">
        <f>'Moving Avg'!H1839</f>
        <v>1.8782250000000058</v>
      </c>
      <c r="J1839" s="5" t="str">
        <f>OBV!F1839</f>
        <v>NEUTRAL</v>
      </c>
      <c r="K1839" s="5" t="str">
        <f>OBV!G1839</f>
        <v>NEUTRAL</v>
      </c>
      <c r="L1839" s="5" t="str">
        <f>OBV!H1839</f>
        <v>NEUTRAL</v>
      </c>
    </row>
    <row r="1840" spans="1:12" ht="13.5" x14ac:dyDescent="0.25">
      <c r="A1840" s="3">
        <f>RSI!A1840</f>
        <v>44981</v>
      </c>
      <c r="B1840" s="2">
        <f>RSI!B1840</f>
        <v>1.8176000000000001</v>
      </c>
      <c r="C1840" s="2">
        <f>RSI!I1840</f>
        <v>36.982894832542542</v>
      </c>
      <c r="D1840" s="2">
        <f>MACD!E1840</f>
        <v>-4.5877491595769371E-3</v>
      </c>
      <c r="E1840" s="2">
        <f>MACD!F1840</f>
        <v>7.3793365316634466E-4</v>
      </c>
      <c r="F1840" s="2">
        <f>'Moving Avg'!D1840</f>
        <v>1.8176000000000001</v>
      </c>
      <c r="G1840" s="2">
        <f>'Moving Avg'!F1840</f>
        <v>1.8200749999999997</v>
      </c>
      <c r="H1840" s="2">
        <f>'Moving Avg'!G1840</f>
        <v>1.8641659999999991</v>
      </c>
      <c r="I1840" s="2">
        <f>'Moving Avg'!H1840</f>
        <v>1.8785895000000059</v>
      </c>
      <c r="J1840" s="5" t="str">
        <f>OBV!F1840</f>
        <v>NEUTRAL</v>
      </c>
      <c r="K1840" s="5" t="str">
        <f>OBV!G1840</f>
        <v>NEUTRAL</v>
      </c>
      <c r="L1840" s="5" t="str">
        <f>OBV!H1840</f>
        <v>NEUTRAL</v>
      </c>
    </row>
    <row r="1841" spans="1:12" ht="13.5" x14ac:dyDescent="0.25">
      <c r="A1841" s="3">
        <f>RSI!A1841</f>
        <v>44984</v>
      </c>
      <c r="B1841" s="2">
        <f>RSI!B1841</f>
        <v>1.8176000000000001</v>
      </c>
      <c r="C1841" s="2">
        <f>RSI!I1841</f>
        <v>36.982894832542542</v>
      </c>
      <c r="D1841" s="2">
        <f>MACD!E1841</f>
        <v>-5.0353231235598095E-3</v>
      </c>
      <c r="E1841" s="2">
        <f>MACD!F1841</f>
        <v>-4.1671770217888604E-4</v>
      </c>
      <c r="F1841" s="2">
        <f>'Moving Avg'!D1841</f>
        <v>1.8176000000000001</v>
      </c>
      <c r="G1841" s="2">
        <f>'Moving Avg'!F1841</f>
        <v>1.8200749999999997</v>
      </c>
      <c r="H1841" s="2">
        <f>'Moving Avg'!G1841</f>
        <v>1.8628459999999993</v>
      </c>
      <c r="I1841" s="2">
        <f>'Moving Avg'!H1841</f>
        <v>1.879345000000006</v>
      </c>
      <c r="J1841" s="5" t="str">
        <f>OBV!F1841</f>
        <v>NEUTRAL</v>
      </c>
      <c r="K1841" s="5" t="str">
        <f>OBV!G1841</f>
        <v>NEUTRAL</v>
      </c>
      <c r="L1841" s="5" t="str">
        <f>OBV!H1841</f>
        <v>NEUTRAL</v>
      </c>
    </row>
    <row r="1842" spans="1:12" ht="13.5" x14ac:dyDescent="0.25">
      <c r="A1842" s="3">
        <f>RSI!A1842</f>
        <v>44985</v>
      </c>
      <c r="B1842" s="2">
        <f>RSI!B1842</f>
        <v>1.8176000000000001</v>
      </c>
      <c r="C1842" s="2">
        <f>RSI!I1842</f>
        <v>36.982894832542542</v>
      </c>
      <c r="D1842" s="2">
        <f>MACD!E1842</f>
        <v>-5.328603885955685E-3</v>
      </c>
      <c r="E1842" s="2">
        <f>MACD!F1842</f>
        <v>-1.3990949389342459E-3</v>
      </c>
      <c r="F1842" s="2">
        <f>'Moving Avg'!D1842</f>
        <v>1.8176000000000001</v>
      </c>
      <c r="G1842" s="2">
        <f>'Moving Avg'!F1842</f>
        <v>1.8200749999999997</v>
      </c>
      <c r="H1842" s="2">
        <f>'Moving Avg'!G1842</f>
        <v>1.8615259999999991</v>
      </c>
      <c r="I1842" s="2">
        <f>'Moving Avg'!H1842</f>
        <v>1.8801005000000059</v>
      </c>
      <c r="J1842" s="5" t="str">
        <f>OBV!F1842</f>
        <v>NEUTRAL</v>
      </c>
      <c r="K1842" s="5" t="str">
        <f>OBV!G1842</f>
        <v>NEUTRAL</v>
      </c>
      <c r="L1842" s="5" t="str">
        <f>OBV!H1842</f>
        <v>NEUTRAL</v>
      </c>
    </row>
    <row r="1843" spans="1:12" ht="13.5" x14ac:dyDescent="0.25">
      <c r="A1843" s="3">
        <f>RSI!A1843</f>
        <v>44986</v>
      </c>
      <c r="B1843" s="2">
        <f>RSI!B1843</f>
        <v>1.8176000000000001</v>
      </c>
      <c r="C1843" s="2">
        <f>RSI!I1843</f>
        <v>36.982894832542556</v>
      </c>
      <c r="D1843" s="2">
        <f>MACD!E1843</f>
        <v>-5.4976574304432813E-3</v>
      </c>
      <c r="E1843" s="2">
        <f>MACD!F1843</f>
        <v>-2.2188074372360531E-3</v>
      </c>
      <c r="F1843" s="2">
        <f>'Moving Avg'!D1843</f>
        <v>1.8176000000000001</v>
      </c>
      <c r="G1843" s="2">
        <f>'Moving Avg'!F1843</f>
        <v>1.8200749999999997</v>
      </c>
      <c r="H1843" s="2">
        <f>'Moving Avg'!G1843</f>
        <v>1.8602059999999991</v>
      </c>
      <c r="I1843" s="2">
        <f>'Moving Avg'!H1843</f>
        <v>1.8808560000000059</v>
      </c>
      <c r="J1843" s="5" t="str">
        <f>OBV!F1843</f>
        <v>NEUTRAL</v>
      </c>
      <c r="K1843" s="5" t="str">
        <f>OBV!G1843</f>
        <v>NEUTRAL</v>
      </c>
      <c r="L1843" s="5" t="str">
        <f>OBV!H1843</f>
        <v>NEUTRAL</v>
      </c>
    </row>
    <row r="1844" spans="1:12" ht="13.5" x14ac:dyDescent="0.25">
      <c r="A1844" s="3">
        <f>RSI!A1844</f>
        <v>44987</v>
      </c>
      <c r="B1844" s="2">
        <f>RSI!B1844</f>
        <v>1.8176000000000001</v>
      </c>
      <c r="C1844" s="2">
        <f>RSI!I1844</f>
        <v>36.982894832542556</v>
      </c>
      <c r="D1844" s="2">
        <f>MACD!E1844</f>
        <v>-5.5674554219313777E-3</v>
      </c>
      <c r="E1844" s="2">
        <f>MACD!F1844</f>
        <v>-2.8885370341751181E-3</v>
      </c>
      <c r="F1844" s="2">
        <f>'Moving Avg'!D1844</f>
        <v>1.8176000000000001</v>
      </c>
      <c r="G1844" s="2">
        <f>'Moving Avg'!F1844</f>
        <v>1.8175999999999994</v>
      </c>
      <c r="H1844" s="2">
        <f>'Moving Avg'!G1844</f>
        <v>1.8588859999999994</v>
      </c>
      <c r="I1844" s="2">
        <f>'Moving Avg'!H1844</f>
        <v>1.8813380000000064</v>
      </c>
      <c r="J1844" s="5" t="str">
        <f>OBV!F1844</f>
        <v>NEUTRAL</v>
      </c>
      <c r="K1844" s="5" t="str">
        <f>OBV!G1844</f>
        <v>NEUTRAL</v>
      </c>
      <c r="L1844" s="5" t="str">
        <f>OBV!H1844</f>
        <v>NEUTRAL</v>
      </c>
    </row>
    <row r="1845" spans="1:12" ht="13.5" x14ac:dyDescent="0.25">
      <c r="A1845" s="3">
        <f>RSI!A1845</f>
        <v>44988</v>
      </c>
      <c r="B1845" s="2">
        <f>RSI!B1845</f>
        <v>1.8176000000000001</v>
      </c>
      <c r="C1845" s="2">
        <f>RSI!I1845</f>
        <v>36.982894832542542</v>
      </c>
      <c r="D1845" s="2">
        <f>MACD!E1845</f>
        <v>-5.5586936725624536E-3</v>
      </c>
      <c r="E1845" s="2">
        <f>MACD!F1845</f>
        <v>-3.4225683618525852E-3</v>
      </c>
      <c r="F1845" s="2">
        <f>'Moving Avg'!D1845</f>
        <v>1.8176000000000001</v>
      </c>
      <c r="G1845" s="2">
        <f>'Moving Avg'!F1845</f>
        <v>1.8175999999999994</v>
      </c>
      <c r="H1845" s="2">
        <f>'Moving Avg'!G1845</f>
        <v>1.8575659999999994</v>
      </c>
      <c r="I1845" s="2">
        <f>'Moving Avg'!H1845</f>
        <v>1.881820000000006</v>
      </c>
      <c r="J1845" s="5" t="str">
        <f>OBV!F1845</f>
        <v>NEUTRAL</v>
      </c>
      <c r="K1845" s="5" t="str">
        <f>OBV!G1845</f>
        <v>NEUTRAL</v>
      </c>
      <c r="L1845" s="5" t="str">
        <f>OBV!H1845</f>
        <v>NEUTRAL</v>
      </c>
    </row>
    <row r="1846" spans="1:12" ht="13.5" x14ac:dyDescent="0.25">
      <c r="A1846" s="3">
        <f>RSI!A1846</f>
        <v>44991</v>
      </c>
      <c r="B1846" s="2">
        <f>RSI!B1846</f>
        <v>1.8176000000000001</v>
      </c>
      <c r="C1846" s="2">
        <f>RSI!I1846</f>
        <v>36.982894832542542</v>
      </c>
      <c r="D1846" s="2">
        <f>MACD!E1846</f>
        <v>-5.4884821176717224E-3</v>
      </c>
      <c r="E1846" s="2">
        <f>MACD!F1846</f>
        <v>-3.8357511130164132E-3</v>
      </c>
      <c r="F1846" s="2">
        <f>'Moving Avg'!D1846</f>
        <v>1.8176000000000001</v>
      </c>
      <c r="G1846" s="2">
        <f>'Moving Avg'!F1846</f>
        <v>1.8175999999999994</v>
      </c>
      <c r="H1846" s="2">
        <f>'Moving Avg'!G1846</f>
        <v>1.8562459999999994</v>
      </c>
      <c r="I1846" s="2">
        <f>'Moving Avg'!H1846</f>
        <v>1.8823020000000061</v>
      </c>
      <c r="J1846" s="5" t="str">
        <f>OBV!F1846</f>
        <v>NEUTRAL</v>
      </c>
      <c r="K1846" s="5" t="str">
        <f>OBV!G1846</f>
        <v>NEUTRAL</v>
      </c>
      <c r="L1846" s="5" t="str">
        <f>OBV!H1846</f>
        <v>NEUTRAL</v>
      </c>
    </row>
    <row r="1847" spans="1:12" ht="13.5" x14ac:dyDescent="0.25">
      <c r="A1847" s="3">
        <f>RSI!A1847</f>
        <v>44992</v>
      </c>
      <c r="B1847" s="2">
        <f>RSI!B1847</f>
        <v>1.8176000000000001</v>
      </c>
      <c r="C1847" s="2">
        <f>RSI!I1847</f>
        <v>36.982894832542556</v>
      </c>
      <c r="D1847" s="2">
        <f>MACD!E1847</f>
        <v>-5.3709262599348495E-3</v>
      </c>
      <c r="E1847" s="2">
        <f>MACD!F1847</f>
        <v>-4.1427861424001011E-3</v>
      </c>
      <c r="F1847" s="2">
        <f>'Moving Avg'!D1847</f>
        <v>1.8176000000000001</v>
      </c>
      <c r="G1847" s="2">
        <f>'Moving Avg'!F1847</f>
        <v>1.8175999999999994</v>
      </c>
      <c r="H1847" s="2">
        <f>'Moving Avg'!G1847</f>
        <v>1.8549259999999992</v>
      </c>
      <c r="I1847" s="2">
        <f>'Moving Avg'!H1847</f>
        <v>1.8827840000000062</v>
      </c>
      <c r="J1847" s="5" t="str">
        <f>OBV!F1847</f>
        <v>NEUTRAL</v>
      </c>
      <c r="K1847" s="5" t="str">
        <f>OBV!G1847</f>
        <v>NEUTRAL</v>
      </c>
      <c r="L1847" s="5" t="str">
        <f>OBV!H1847</f>
        <v>NEUTRAL</v>
      </c>
    </row>
    <row r="1848" spans="1:12" ht="13.5" x14ac:dyDescent="0.25">
      <c r="A1848" s="3">
        <f>RSI!A1848</f>
        <v>44993</v>
      </c>
      <c r="B1848" s="2">
        <f>RSI!B1848</f>
        <v>1.8176000000000001</v>
      </c>
      <c r="C1848" s="2">
        <f>RSI!I1848</f>
        <v>36.982894832542542</v>
      </c>
      <c r="D1848" s="2">
        <f>MACD!E1848</f>
        <v>-5.2176169553266316E-3</v>
      </c>
      <c r="E1848" s="2">
        <f>MACD!F1848</f>
        <v>-4.357752304985407E-3</v>
      </c>
      <c r="F1848" s="2">
        <f>'Moving Avg'!D1848</f>
        <v>1.8176000000000001</v>
      </c>
      <c r="G1848" s="2">
        <f>'Moving Avg'!F1848</f>
        <v>1.8175999999999994</v>
      </c>
      <c r="H1848" s="2">
        <f>'Moving Avg'!G1848</f>
        <v>1.8536059999999992</v>
      </c>
      <c r="I1848" s="2">
        <f>'Moving Avg'!H1848</f>
        <v>1.8832660000000061</v>
      </c>
      <c r="J1848" s="5" t="str">
        <f>OBV!F1848</f>
        <v>NEUTRAL</v>
      </c>
      <c r="K1848" s="5" t="str">
        <f>OBV!G1848</f>
        <v>NEUTRAL</v>
      </c>
      <c r="L1848" s="5" t="str">
        <f>OBV!H1848</f>
        <v>NEUTRAL</v>
      </c>
    </row>
    <row r="1849" spans="1:12" ht="13.5" x14ac:dyDescent="0.25">
      <c r="A1849" s="3">
        <f>RSI!A1849</f>
        <v>44994</v>
      </c>
      <c r="B1849" s="2">
        <f>RSI!B1849</f>
        <v>1.8176000000000001</v>
      </c>
      <c r="C1849" s="2">
        <f>RSI!I1849</f>
        <v>36.982894832542542</v>
      </c>
      <c r="D1849" s="2">
        <f>MACD!E1849</f>
        <v>-5.0380428055019078E-3</v>
      </c>
      <c r="E1849" s="2">
        <f>MACD!F1849</f>
        <v>-4.4938104050887074E-3</v>
      </c>
      <c r="F1849" s="2">
        <f>'Moving Avg'!D1849</f>
        <v>1.8176000000000001</v>
      </c>
      <c r="G1849" s="2">
        <f>'Moving Avg'!F1849</f>
        <v>1.8175999999999994</v>
      </c>
      <c r="H1849" s="2">
        <f>'Moving Avg'!G1849</f>
        <v>1.8522859999999994</v>
      </c>
      <c r="I1849" s="2">
        <f>'Moving Avg'!H1849</f>
        <v>1.8837480000000064</v>
      </c>
      <c r="J1849" s="5" t="str">
        <f>OBV!F1849</f>
        <v>NEUTRAL</v>
      </c>
      <c r="K1849" s="5" t="str">
        <f>OBV!G1849</f>
        <v>NEUTRAL</v>
      </c>
      <c r="L1849" s="5" t="str">
        <f>OBV!H1849</f>
        <v>NEUTRAL</v>
      </c>
    </row>
    <row r="1850" spans="1:12" ht="13.5" x14ac:dyDescent="0.25">
      <c r="A1850" s="3">
        <f>RSI!A1850</f>
        <v>44995</v>
      </c>
      <c r="B1850" s="2">
        <f>RSI!B1850</f>
        <v>1.8176000000000001</v>
      </c>
      <c r="C1850" s="2">
        <f>RSI!I1850</f>
        <v>36.982894832542542</v>
      </c>
      <c r="D1850" s="2">
        <f>MACD!E1850</f>
        <v>-4.8399372145508934E-3</v>
      </c>
      <c r="E1850" s="2">
        <f>MACD!F1850</f>
        <v>-4.5630357669811453E-3</v>
      </c>
      <c r="F1850" s="2">
        <f>'Moving Avg'!D1850</f>
        <v>1.8176000000000001</v>
      </c>
      <c r="G1850" s="2">
        <f>'Moving Avg'!F1850</f>
        <v>1.8175999999999994</v>
      </c>
      <c r="H1850" s="2">
        <f>'Moving Avg'!G1850</f>
        <v>1.8509659999999994</v>
      </c>
      <c r="I1850" s="2">
        <f>'Moving Avg'!H1850</f>
        <v>1.8842300000000065</v>
      </c>
      <c r="J1850" s="5" t="str">
        <f>OBV!F1850</f>
        <v>NEUTRAL</v>
      </c>
      <c r="K1850" s="5" t="str">
        <f>OBV!G1850</f>
        <v>NEUTRAL</v>
      </c>
      <c r="L1850" s="5" t="str">
        <f>OBV!H1850</f>
        <v>NEUTRAL</v>
      </c>
    </row>
    <row r="1851" spans="1:12" ht="13.5" x14ac:dyDescent="0.25">
      <c r="A1851" s="3">
        <f>RSI!A1851</f>
        <v>44998</v>
      </c>
      <c r="B1851" s="2">
        <f>RSI!B1851</f>
        <v>1.8176000000000001</v>
      </c>
      <c r="C1851" s="2">
        <f>RSI!I1851</f>
        <v>36.982894832542542</v>
      </c>
      <c r="D1851" s="2">
        <f>MACD!E1851</f>
        <v>-4.6295703018164325E-3</v>
      </c>
      <c r="E1851" s="2">
        <f>MACD!F1851</f>
        <v>-4.5763426739482025E-3</v>
      </c>
      <c r="F1851" s="2">
        <f>'Moving Avg'!D1851</f>
        <v>1.8176000000000001</v>
      </c>
      <c r="G1851" s="2">
        <f>'Moving Avg'!F1851</f>
        <v>1.8175999999999994</v>
      </c>
      <c r="H1851" s="2">
        <f>'Moving Avg'!G1851</f>
        <v>1.8496459999999992</v>
      </c>
      <c r="I1851" s="2">
        <f>'Moving Avg'!H1851</f>
        <v>1.8847120000000064</v>
      </c>
      <c r="J1851" s="5" t="str">
        <f>OBV!F1851</f>
        <v>NEUTRAL</v>
      </c>
      <c r="K1851" s="5" t="str">
        <f>OBV!G1851</f>
        <v>NEUTRAL</v>
      </c>
      <c r="L1851" s="5" t="str">
        <f>OBV!H1851</f>
        <v>NEUTRAL</v>
      </c>
    </row>
    <row r="1852" spans="1:12" ht="13.5" x14ac:dyDescent="0.25">
      <c r="A1852" s="3">
        <f>RSI!A1852</f>
        <v>44999</v>
      </c>
      <c r="B1852" s="2">
        <f>RSI!B1852</f>
        <v>1.8176000000000001</v>
      </c>
      <c r="C1852" s="2">
        <f>RSI!I1852</f>
        <v>36.982894832542556</v>
      </c>
      <c r="D1852" s="2">
        <f>MACD!E1852</f>
        <v>-4.4119942841265303E-3</v>
      </c>
      <c r="E1852" s="2">
        <f>MACD!F1852</f>
        <v>-4.5434729959838681E-3</v>
      </c>
      <c r="F1852" s="2">
        <f>'Moving Avg'!D1852</f>
        <v>1.8176000000000001</v>
      </c>
      <c r="G1852" s="2">
        <f>'Moving Avg'!F1852</f>
        <v>1.8175999999999994</v>
      </c>
      <c r="H1852" s="2">
        <f>'Moving Avg'!G1852</f>
        <v>1.8483259999999992</v>
      </c>
      <c r="I1852" s="2">
        <f>'Moving Avg'!H1852</f>
        <v>1.8851940000000065</v>
      </c>
      <c r="J1852" s="5" t="str">
        <f>OBV!F1852</f>
        <v>NEUTRAL</v>
      </c>
      <c r="K1852" s="5" t="str">
        <f>OBV!G1852</f>
        <v>NEUTRAL</v>
      </c>
      <c r="L1852" s="5" t="str">
        <f>OBV!H1852</f>
        <v>NEUTRAL</v>
      </c>
    </row>
    <row r="1853" spans="1:12" ht="13.5" x14ac:dyDescent="0.25">
      <c r="A1853" s="3">
        <f>RSI!A1853</f>
        <v>45000</v>
      </c>
      <c r="B1853" s="2">
        <f>RSI!B1853</f>
        <v>1.8176000000000001</v>
      </c>
      <c r="C1853" s="2">
        <f>RSI!I1853</f>
        <v>36.982894832542542</v>
      </c>
      <c r="D1853" s="2">
        <f>MACD!E1853</f>
        <v>-4.191249606060099E-3</v>
      </c>
      <c r="E1853" s="2">
        <f>MACD!F1853</f>
        <v>-4.4730283179991144E-3</v>
      </c>
      <c r="F1853" s="2">
        <f>'Moving Avg'!D1853</f>
        <v>1.8176000000000001</v>
      </c>
      <c r="G1853" s="2">
        <f>'Moving Avg'!F1853</f>
        <v>1.8175999999999994</v>
      </c>
      <c r="H1853" s="2">
        <f>'Moving Avg'!G1853</f>
        <v>1.8453519999999992</v>
      </c>
      <c r="I1853" s="2">
        <f>'Moving Avg'!H1853</f>
        <v>1.8856760000000066</v>
      </c>
      <c r="J1853" s="5" t="str">
        <f>OBV!F1853</f>
        <v>NEUTRAL</v>
      </c>
      <c r="K1853" s="5" t="str">
        <f>OBV!G1853</f>
        <v>NEUTRAL</v>
      </c>
      <c r="L1853" s="5" t="str">
        <f>OBV!H1853</f>
        <v>NEUTRAL</v>
      </c>
    </row>
    <row r="1854" spans="1:12" ht="13.5" x14ac:dyDescent="0.25">
      <c r="A1854" s="3">
        <f>RSI!A1854</f>
        <v>45001</v>
      </c>
      <c r="B1854" s="2">
        <f>RSI!B1854</f>
        <v>1.8176000000000001</v>
      </c>
      <c r="C1854" s="2">
        <f>RSI!I1854</f>
        <v>36.982894832542556</v>
      </c>
      <c r="D1854" s="2">
        <f>MACD!E1854</f>
        <v>-3.9705379681900244E-3</v>
      </c>
      <c r="E1854" s="2">
        <f>MACD!F1854</f>
        <v>-4.3725302480372968E-3</v>
      </c>
      <c r="F1854" s="2">
        <f>'Moving Avg'!D1854</f>
        <v>1.8176000000000001</v>
      </c>
      <c r="G1854" s="2">
        <f>'Moving Avg'!F1854</f>
        <v>1.8175999999999994</v>
      </c>
      <c r="H1854" s="2">
        <f>'Moving Avg'!G1854</f>
        <v>1.8423779999999992</v>
      </c>
      <c r="I1854" s="2">
        <f>'Moving Avg'!H1854</f>
        <v>1.8861580000000067</v>
      </c>
      <c r="J1854" s="5" t="str">
        <f>OBV!F1854</f>
        <v>NEUTRAL</v>
      </c>
      <c r="K1854" s="5" t="str">
        <f>OBV!G1854</f>
        <v>NEUTRAL</v>
      </c>
      <c r="L1854" s="5" t="str">
        <f>OBV!H1854</f>
        <v>NEUTRAL</v>
      </c>
    </row>
    <row r="1855" spans="1:12" ht="13.5" x14ac:dyDescent="0.25">
      <c r="A1855" s="3">
        <f>RSI!A1855</f>
        <v>45002</v>
      </c>
      <c r="B1855" s="2">
        <f>RSI!B1855</f>
        <v>1.8176000000000001</v>
      </c>
      <c r="C1855" s="2">
        <f>RSI!I1855</f>
        <v>36.982894832542556</v>
      </c>
      <c r="D1855" s="2">
        <f>MACD!E1855</f>
        <v>-3.7523674488535441E-3</v>
      </c>
      <c r="E1855" s="2">
        <f>MACD!F1855</f>
        <v>-4.2484976882005464E-3</v>
      </c>
      <c r="F1855" s="2">
        <f>'Moving Avg'!D1855</f>
        <v>1.8176000000000001</v>
      </c>
      <c r="G1855" s="2">
        <f>'Moving Avg'!F1855</f>
        <v>1.8175999999999994</v>
      </c>
      <c r="H1855" s="2">
        <f>'Moving Avg'!G1855</f>
        <v>1.8394039999999989</v>
      </c>
      <c r="I1855" s="2">
        <f>'Moving Avg'!H1855</f>
        <v>1.8866400000000068</v>
      </c>
      <c r="J1855" s="5" t="str">
        <f>OBV!F1855</f>
        <v>NEUTRAL</v>
      </c>
      <c r="K1855" s="5" t="str">
        <f>OBV!G1855</f>
        <v>NEUTRAL</v>
      </c>
      <c r="L1855" s="5" t="str">
        <f>OBV!H1855</f>
        <v>NEUTRAL</v>
      </c>
    </row>
    <row r="1856" spans="1:12" ht="13.5" x14ac:dyDescent="0.25">
      <c r="A1856" s="3">
        <f>RSI!A1856</f>
        <v>45006</v>
      </c>
      <c r="B1856" s="2">
        <f>RSI!B1856</f>
        <v>1.8176000000000001</v>
      </c>
      <c r="C1856" s="2">
        <f>RSI!I1856</f>
        <v>36.982894832542556</v>
      </c>
      <c r="D1856" s="2">
        <f>MACD!E1856</f>
        <v>-3.5386741080760675E-3</v>
      </c>
      <c r="E1856" s="2">
        <f>MACD!F1856</f>
        <v>-4.1065329721756503E-3</v>
      </c>
      <c r="F1856" s="2">
        <f>'Moving Avg'!D1856</f>
        <v>1.8176000000000001</v>
      </c>
      <c r="G1856" s="2">
        <f>'Moving Avg'!F1856</f>
        <v>1.8175999999999994</v>
      </c>
      <c r="H1856" s="2">
        <f>'Moving Avg'!G1856</f>
        <v>1.8364299999999991</v>
      </c>
      <c r="I1856" s="2">
        <f>'Moving Avg'!H1856</f>
        <v>1.8871220000000068</v>
      </c>
      <c r="J1856" s="5" t="str">
        <f>OBV!F1856</f>
        <v>NEUTRAL</v>
      </c>
      <c r="K1856" s="5" t="str">
        <f>OBV!G1856</f>
        <v>NEUTRAL</v>
      </c>
      <c r="L1856" s="5" t="str">
        <f>OBV!H1856</f>
        <v>NEUTRAL</v>
      </c>
    </row>
    <row r="1857" spans="1:12" ht="13.5" x14ac:dyDescent="0.25">
      <c r="A1857" s="3">
        <f>RSI!A1857</f>
        <v>45007</v>
      </c>
      <c r="B1857" s="2">
        <f>RSI!B1857</f>
        <v>1.8176000000000001</v>
      </c>
      <c r="C1857" s="2">
        <f>RSI!I1857</f>
        <v>36.982894832542556</v>
      </c>
      <c r="D1857" s="2">
        <f>MACD!E1857</f>
        <v>-3.3309237800245306E-3</v>
      </c>
      <c r="E1857" s="2">
        <f>MACD!F1857</f>
        <v>-3.9514111337454264E-3</v>
      </c>
      <c r="F1857" s="2">
        <f>'Moving Avg'!D1857</f>
        <v>1.8176000000000001</v>
      </c>
      <c r="G1857" s="2">
        <f>'Moving Avg'!F1857</f>
        <v>1.8175999999999994</v>
      </c>
      <c r="H1857" s="2">
        <f>'Moving Avg'!G1857</f>
        <v>1.8334559999999991</v>
      </c>
      <c r="I1857" s="2">
        <f>'Moving Avg'!H1857</f>
        <v>1.8876040000000072</v>
      </c>
      <c r="J1857" s="5" t="str">
        <f>OBV!F1857</f>
        <v>NEUTRAL</v>
      </c>
      <c r="K1857" s="5" t="str">
        <f>OBV!G1857</f>
        <v>NEUTRAL</v>
      </c>
      <c r="L1857" s="5" t="str">
        <f>OBV!H1857</f>
        <v>NEUTRAL</v>
      </c>
    </row>
    <row r="1858" spans="1:12" ht="13.5" x14ac:dyDescent="0.25">
      <c r="A1858" s="3">
        <f>RSI!A1858</f>
        <v>45008</v>
      </c>
      <c r="B1858" s="2">
        <f>RSI!B1858</f>
        <v>1.8176000000000001</v>
      </c>
      <c r="C1858" s="2">
        <f>RSI!I1858</f>
        <v>36.982894832542563</v>
      </c>
      <c r="D1858" s="2">
        <f>MACD!E1858</f>
        <v>-3.1301971836306119E-3</v>
      </c>
      <c r="E1858" s="2">
        <f>MACD!F1858</f>
        <v>-3.7871683437224637E-3</v>
      </c>
      <c r="F1858" s="2">
        <f>'Moving Avg'!D1858</f>
        <v>1.8176000000000001</v>
      </c>
      <c r="G1858" s="2">
        <f>'Moving Avg'!F1858</f>
        <v>1.8175999999999994</v>
      </c>
      <c r="H1858" s="2">
        <f>'Moving Avg'!G1858</f>
        <v>1.8304819999999993</v>
      </c>
      <c r="I1858" s="2">
        <f>'Moving Avg'!H1858</f>
        <v>1.8880860000000073</v>
      </c>
      <c r="J1858" s="5" t="str">
        <f>OBV!F1858</f>
        <v>NEUTRAL</v>
      </c>
      <c r="K1858" s="5" t="str">
        <f>OBV!G1858</f>
        <v>NEUTRAL</v>
      </c>
      <c r="L1858" s="5" t="str">
        <f>OBV!H1858</f>
        <v>NEUTRAL</v>
      </c>
    </row>
    <row r="1859" spans="1:12" ht="13.5" x14ac:dyDescent="0.25">
      <c r="A1859" s="3">
        <f>RSI!A1859</f>
        <v>45009</v>
      </c>
      <c r="B1859" s="2">
        <f>RSI!B1859</f>
        <v>1.8176000000000001</v>
      </c>
      <c r="C1859" s="2">
        <f>RSI!I1859</f>
        <v>36.982894832542563</v>
      </c>
      <c r="D1859" s="2">
        <f>MACD!E1859</f>
        <v>-2.9372609934799065E-3</v>
      </c>
      <c r="E1859" s="2">
        <f>MACD!F1859</f>
        <v>-3.6171868736739523E-3</v>
      </c>
      <c r="F1859" s="2">
        <f>'Moving Avg'!D1859</f>
        <v>1.8176000000000001</v>
      </c>
      <c r="G1859" s="2">
        <f>'Moving Avg'!F1859</f>
        <v>1.8175999999999994</v>
      </c>
      <c r="H1859" s="2">
        <f>'Moving Avg'!G1859</f>
        <v>1.8281699999999992</v>
      </c>
      <c r="I1859" s="2">
        <f>'Moving Avg'!H1859</f>
        <v>1.8885680000000074</v>
      </c>
      <c r="J1859" s="5" t="str">
        <f>OBV!F1859</f>
        <v>NEUTRAL</v>
      </c>
      <c r="K1859" s="5" t="str">
        <f>OBV!G1859</f>
        <v>NEUTRAL</v>
      </c>
      <c r="L1859" s="5" t="str">
        <f>OBV!H1859</f>
        <v>NEUTRAL</v>
      </c>
    </row>
    <row r="1860" spans="1:12" ht="13.5" x14ac:dyDescent="0.25">
      <c r="A1860" s="3">
        <f>RSI!A1860</f>
        <v>45012</v>
      </c>
      <c r="B1860" s="2">
        <f>RSI!B1860</f>
        <v>1.8176000000000001</v>
      </c>
      <c r="C1860" s="2">
        <f>RSI!I1860</f>
        <v>36.982894832542556</v>
      </c>
      <c r="D1860" s="2">
        <f>MACD!E1860</f>
        <v>-2.7526271009858938E-3</v>
      </c>
      <c r="E1860" s="2">
        <f>MACD!F1860</f>
        <v>-3.4442749191363406E-3</v>
      </c>
      <c r="F1860" s="2">
        <f>'Moving Avg'!D1860</f>
        <v>1.8176000000000001</v>
      </c>
      <c r="G1860" s="2">
        <f>'Moving Avg'!F1860</f>
        <v>1.8175999999999994</v>
      </c>
      <c r="H1860" s="2">
        <f>'Moving Avg'!G1860</f>
        <v>1.8260219999999991</v>
      </c>
      <c r="I1860" s="2">
        <f>'Moving Avg'!H1860</f>
        <v>1.8890500000000077</v>
      </c>
      <c r="J1860" s="5" t="str">
        <f>OBV!F1860</f>
        <v>NEUTRAL</v>
      </c>
      <c r="K1860" s="5" t="str">
        <f>OBV!G1860</f>
        <v>NEUTRAL</v>
      </c>
      <c r="L1860" s="5" t="str">
        <f>OBV!H1860</f>
        <v>NEUTRAL</v>
      </c>
    </row>
    <row r="1861" spans="1:12" ht="13.5" x14ac:dyDescent="0.25">
      <c r="A1861" s="3">
        <f>RSI!A1861</f>
        <v>45013</v>
      </c>
      <c r="B1861" s="2">
        <f>RSI!B1861</f>
        <v>1.8176000000000001</v>
      </c>
      <c r="C1861" s="2">
        <f>RSI!I1861</f>
        <v>36.982894832542556</v>
      </c>
      <c r="D1861" s="2">
        <f>MACD!E1861</f>
        <v>-2.5766019475963464E-3</v>
      </c>
      <c r="E1861" s="2">
        <f>MACD!F1861</f>
        <v>-3.270740324828342E-3</v>
      </c>
      <c r="F1861" s="2">
        <f>'Moving Avg'!D1861</f>
        <v>1.8176000000000001</v>
      </c>
      <c r="G1861" s="2">
        <f>'Moving Avg'!F1861</f>
        <v>1.8175999999999994</v>
      </c>
      <c r="H1861" s="2">
        <f>'Moving Avg'!G1861</f>
        <v>1.8238739999999993</v>
      </c>
      <c r="I1861" s="2">
        <f>'Moving Avg'!H1861</f>
        <v>1.8895320000000078</v>
      </c>
      <c r="J1861" s="5" t="str">
        <f>OBV!F1861</f>
        <v>NEUTRAL</v>
      </c>
      <c r="K1861" s="5" t="str">
        <f>OBV!G1861</f>
        <v>NEUTRAL</v>
      </c>
      <c r="L1861" s="5" t="str">
        <f>OBV!H1861</f>
        <v>NEUTRAL</v>
      </c>
    </row>
    <row r="1862" spans="1:12" ht="13.5" x14ac:dyDescent="0.25">
      <c r="A1862" s="3">
        <f>RSI!A1862</f>
        <v>45014</v>
      </c>
      <c r="B1862" s="2">
        <f>RSI!B1862</f>
        <v>1.8176000000000001</v>
      </c>
      <c r="C1862" s="2">
        <f>RSI!I1862</f>
        <v>36.982894832542556</v>
      </c>
      <c r="D1862" s="2">
        <f>MACD!E1862</f>
        <v>-2.409327517475468E-3</v>
      </c>
      <c r="E1862" s="2">
        <f>MACD!F1862</f>
        <v>-3.0984577633577674E-3</v>
      </c>
      <c r="F1862" s="2">
        <f>'Moving Avg'!D1862</f>
        <v>1.8176000000000001</v>
      </c>
      <c r="G1862" s="2">
        <f>'Moving Avg'!F1862</f>
        <v>1.8175999999999994</v>
      </c>
      <c r="H1862" s="2">
        <f>'Moving Avg'!G1862</f>
        <v>1.8215619999999992</v>
      </c>
      <c r="I1862" s="2">
        <f>'Moving Avg'!H1862</f>
        <v>1.8900140000000079</v>
      </c>
      <c r="J1862" s="5" t="str">
        <f>OBV!F1862</f>
        <v>NEUTRAL</v>
      </c>
      <c r="K1862" s="5" t="str">
        <f>OBV!G1862</f>
        <v>NEUTRAL</v>
      </c>
      <c r="L1862" s="5" t="str">
        <f>OBV!H1862</f>
        <v>NEUTRAL</v>
      </c>
    </row>
    <row r="1863" spans="1:12" ht="13.5" x14ac:dyDescent="0.25">
      <c r="A1863" s="3">
        <f>RSI!A1863</f>
        <v>45015</v>
      </c>
      <c r="B1863" s="2">
        <f>RSI!B1863</f>
        <v>1.8176000000000001</v>
      </c>
      <c r="C1863" s="2">
        <f>RSI!I1863</f>
        <v>36.982894832542542</v>
      </c>
      <c r="D1863" s="2">
        <f>MACD!E1863</f>
        <v>-2.250815328435074E-3</v>
      </c>
      <c r="E1863" s="2">
        <f>MACD!F1863</f>
        <v>-2.9289292763732288E-3</v>
      </c>
      <c r="F1863" s="2">
        <f>'Moving Avg'!D1863</f>
        <v>1.8176000000000001</v>
      </c>
      <c r="G1863" s="2">
        <f>'Moving Avg'!F1863</f>
        <v>1.8175999999999994</v>
      </c>
      <c r="H1863" s="2">
        <f>'Moving Avg'!G1863</f>
        <v>1.8192499999999994</v>
      </c>
      <c r="I1863" s="2">
        <f>'Moving Avg'!H1863</f>
        <v>1.8904960000000079</v>
      </c>
      <c r="J1863" s="5" t="str">
        <f>OBV!F1863</f>
        <v>NEUTRAL</v>
      </c>
      <c r="K1863" s="5" t="str">
        <f>OBV!G1863</f>
        <v>NEUTRAL</v>
      </c>
      <c r="L1863" s="5" t="str">
        <f>OBV!H1863</f>
        <v>NEUTRAL</v>
      </c>
    </row>
    <row r="1864" spans="1:12" ht="13.5" x14ac:dyDescent="0.25">
      <c r="A1864" s="3">
        <f>RSI!A1864</f>
        <v>45016</v>
      </c>
      <c r="B1864" s="2">
        <f>RSI!B1864</f>
        <v>1.8176000000000001</v>
      </c>
      <c r="C1864" s="2">
        <f>RSI!I1864</f>
        <v>36.982894832542556</v>
      </c>
      <c r="D1864" s="2">
        <f>MACD!E1864</f>
        <v>-2.1009745498030696E-3</v>
      </c>
      <c r="E1864" s="2">
        <f>MACD!F1864</f>
        <v>-2.7633383310591971E-3</v>
      </c>
      <c r="F1864" s="2">
        <f>'Moving Avg'!D1864</f>
        <v>1.8176000000000001</v>
      </c>
      <c r="G1864" s="2">
        <f>'Moving Avg'!F1864</f>
        <v>1.8175999999999994</v>
      </c>
      <c r="H1864" s="2">
        <f>'Moving Avg'!G1864</f>
        <v>1.8185899999999993</v>
      </c>
      <c r="I1864" s="2">
        <f>'Moving Avg'!H1864</f>
        <v>1.890978000000008</v>
      </c>
      <c r="J1864" s="5" t="str">
        <f>OBV!F1864</f>
        <v>NEUTRAL</v>
      </c>
      <c r="K1864" s="5" t="str">
        <f>OBV!G1864</f>
        <v>NEUTRAL</v>
      </c>
      <c r="L1864" s="5" t="str">
        <f>OBV!H1864</f>
        <v>NEUTRAL</v>
      </c>
    </row>
    <row r="1865" spans="1:12" ht="13.5" x14ac:dyDescent="0.25">
      <c r="A1865" s="3">
        <f>RSI!A1865</f>
        <v>45019</v>
      </c>
      <c r="B1865" s="2">
        <f>RSI!B1865</f>
        <v>1.8176000000000001</v>
      </c>
      <c r="C1865" s="2">
        <f>RSI!I1865</f>
        <v>36.982894832542563</v>
      </c>
      <c r="D1865" s="2">
        <f>MACD!E1865</f>
        <v>-1.9596351984554339E-3</v>
      </c>
      <c r="E1865" s="2">
        <f>MACD!F1865</f>
        <v>-2.6025977045384448E-3</v>
      </c>
      <c r="F1865" s="2">
        <f>'Moving Avg'!D1865</f>
        <v>1.8176000000000001</v>
      </c>
      <c r="G1865" s="2">
        <f>'Moving Avg'!F1865</f>
        <v>1.8175999999999994</v>
      </c>
      <c r="H1865" s="2">
        <f>'Moving Avg'!G1865</f>
        <v>1.8185899999999993</v>
      </c>
      <c r="I1865" s="2">
        <f>'Moving Avg'!H1865</f>
        <v>1.8914600000000081</v>
      </c>
      <c r="J1865" s="5" t="str">
        <f>OBV!F1865</f>
        <v>NEUTRAL</v>
      </c>
      <c r="K1865" s="5" t="str">
        <f>OBV!G1865</f>
        <v>NEUTRAL</v>
      </c>
      <c r="L1865" s="5" t="str">
        <f>OBV!H1865</f>
        <v>NEUTRAL</v>
      </c>
    </row>
    <row r="1866" spans="1:12" ht="13.5" x14ac:dyDescent="0.25">
      <c r="A1866" s="3">
        <f>RSI!A1866</f>
        <v>45020</v>
      </c>
      <c r="B1866" s="2">
        <f>RSI!B1866</f>
        <v>1.8176000000000001</v>
      </c>
      <c r="C1866" s="2">
        <f>RSI!I1866</f>
        <v>36.982894832542563</v>
      </c>
      <c r="D1866" s="2">
        <f>MACD!E1866</f>
        <v>-1.8265672143689127E-3</v>
      </c>
      <c r="E1866" s="2">
        <f>MACD!F1866</f>
        <v>-2.4473916065045386E-3</v>
      </c>
      <c r="F1866" s="2">
        <f>'Moving Avg'!D1866</f>
        <v>1.8176000000000001</v>
      </c>
      <c r="G1866" s="2">
        <f>'Moving Avg'!F1866</f>
        <v>1.8175999999999994</v>
      </c>
      <c r="H1866" s="2">
        <f>'Moving Avg'!G1866</f>
        <v>1.8185899999999993</v>
      </c>
      <c r="I1866" s="2">
        <f>'Moving Avg'!H1866</f>
        <v>1.8919420000000082</v>
      </c>
      <c r="J1866" s="5" t="str">
        <f>OBV!F1866</f>
        <v>NEUTRAL</v>
      </c>
      <c r="K1866" s="5" t="str">
        <f>OBV!G1866</f>
        <v>NEUTRAL</v>
      </c>
      <c r="L1866" s="5" t="str">
        <f>OBV!H1866</f>
        <v>NEUTRAL</v>
      </c>
    </row>
    <row r="1867" spans="1:12" ht="13.5" x14ac:dyDescent="0.25">
      <c r="A1867" s="3">
        <f>RSI!A1867</f>
        <v>45021</v>
      </c>
      <c r="B1867" s="2">
        <f>RSI!B1867</f>
        <v>1.8176000000000001</v>
      </c>
      <c r="C1867" s="2">
        <f>RSI!I1867</f>
        <v>36.982894832542563</v>
      </c>
      <c r="D1867" s="2">
        <f>MACD!E1867</f>
        <v>-1.7014960904906395E-3</v>
      </c>
      <c r="E1867" s="2">
        <f>MACD!F1867</f>
        <v>-2.2982125033017588E-3</v>
      </c>
      <c r="F1867" s="2">
        <f>'Moving Avg'!D1867</f>
        <v>1.8176000000000001</v>
      </c>
      <c r="G1867" s="2">
        <f>'Moving Avg'!F1867</f>
        <v>1.8175999999999994</v>
      </c>
      <c r="H1867" s="2">
        <f>'Moving Avg'!G1867</f>
        <v>1.8185899999999993</v>
      </c>
      <c r="I1867" s="2">
        <f>'Moving Avg'!H1867</f>
        <v>1.8924240000000083</v>
      </c>
      <c r="J1867" s="5" t="str">
        <f>OBV!F1867</f>
        <v>NEUTRAL</v>
      </c>
      <c r="K1867" s="5" t="str">
        <f>OBV!G1867</f>
        <v>NEUTRAL</v>
      </c>
      <c r="L1867" s="5" t="str">
        <f>OBV!H1867</f>
        <v>NEUTRAL</v>
      </c>
    </row>
    <row r="1868" spans="1:12" ht="13.5" x14ac:dyDescent="0.25">
      <c r="A1868" s="3">
        <f>RSI!A1868</f>
        <v>45022</v>
      </c>
      <c r="B1868" s="2">
        <f>RSI!B1868</f>
        <v>1.8176000000000001</v>
      </c>
      <c r="C1868" s="2">
        <f>RSI!I1868</f>
        <v>36.982894832542563</v>
      </c>
      <c r="D1868" s="2">
        <f>MACD!E1868</f>
        <v>-1.5841156248821431E-3</v>
      </c>
      <c r="E1868" s="2">
        <f>MACD!F1868</f>
        <v>-2.1553931276178358E-3</v>
      </c>
      <c r="F1868" s="2">
        <f>'Moving Avg'!D1868</f>
        <v>1.8176000000000001</v>
      </c>
      <c r="G1868" s="2">
        <f>'Moving Avg'!F1868</f>
        <v>1.8175999999999994</v>
      </c>
      <c r="H1868" s="2">
        <f>'Moving Avg'!G1868</f>
        <v>1.8185899999999993</v>
      </c>
      <c r="I1868" s="2">
        <f>'Moving Avg'!H1868</f>
        <v>1.8929060000000084</v>
      </c>
      <c r="J1868" s="5" t="str">
        <f>OBV!F1868</f>
        <v>NEUTRAL</v>
      </c>
      <c r="K1868" s="5" t="str">
        <f>OBV!G1868</f>
        <v>NEUTRAL</v>
      </c>
      <c r="L1868" s="5" t="str">
        <f>OBV!H1868</f>
        <v>NEUTRAL</v>
      </c>
    </row>
    <row r="1869" spans="1:12" ht="13.5" x14ac:dyDescent="0.25">
      <c r="A1869" s="3">
        <f>RSI!A1869</f>
        <v>45023</v>
      </c>
      <c r="B1869" s="2">
        <f>RSI!B1869</f>
        <v>1.8176000000000001</v>
      </c>
      <c r="C1869" s="2">
        <f>RSI!I1869</f>
        <v>36.982894832542563</v>
      </c>
      <c r="D1869" s="2">
        <f>MACD!E1869</f>
        <v>-1.4740982729111174E-3</v>
      </c>
      <c r="E1869" s="2">
        <f>MACD!F1869</f>
        <v>-2.0191341566764922E-3</v>
      </c>
      <c r="F1869" s="2">
        <f>'Moving Avg'!D1869</f>
        <v>1.8176000000000001</v>
      </c>
      <c r="G1869" s="2">
        <f>'Moving Avg'!F1869</f>
        <v>1.8175999999999994</v>
      </c>
      <c r="H1869" s="2">
        <f>'Moving Avg'!G1869</f>
        <v>1.8185899999999993</v>
      </c>
      <c r="I1869" s="2">
        <f>'Moving Avg'!H1869</f>
        <v>1.8933880000000087</v>
      </c>
      <c r="J1869" s="5" t="str">
        <f>OBV!F1869</f>
        <v>NEUTRAL</v>
      </c>
      <c r="K1869" s="5" t="str">
        <f>OBV!G1869</f>
        <v>NEUTRAL</v>
      </c>
      <c r="L1869" s="5" t="str">
        <f>OBV!H1869</f>
        <v>NEUTRAL</v>
      </c>
    </row>
    <row r="1870" spans="1:12" ht="13.5" x14ac:dyDescent="0.25">
      <c r="A1870" s="3">
        <f>RSI!A1870</f>
        <v>45026</v>
      </c>
      <c r="B1870" s="2">
        <f>RSI!B1870</f>
        <v>1.8176000000000001</v>
      </c>
      <c r="C1870" s="2">
        <f>RSI!I1870</f>
        <v>36.982894832542563</v>
      </c>
      <c r="D1870" s="2">
        <f>MACD!E1870</f>
        <v>-1.3711035011625405E-3</v>
      </c>
      <c r="E1870" s="2">
        <f>MACD!F1870</f>
        <v>-1.8895280255737021E-3</v>
      </c>
      <c r="F1870" s="2">
        <f>'Moving Avg'!D1870</f>
        <v>1.8176000000000001</v>
      </c>
      <c r="G1870" s="2">
        <f>'Moving Avg'!F1870</f>
        <v>1.8175999999999994</v>
      </c>
      <c r="H1870" s="2">
        <f>'Moving Avg'!G1870</f>
        <v>1.8185899999999993</v>
      </c>
      <c r="I1870" s="2">
        <f>'Moving Avg'!H1870</f>
        <v>1.8938700000000088</v>
      </c>
      <c r="J1870" s="5" t="str">
        <f>OBV!F1870</f>
        <v>NEUTRAL</v>
      </c>
      <c r="K1870" s="5" t="str">
        <f>OBV!G1870</f>
        <v>NEUTRAL</v>
      </c>
      <c r="L1870" s="5" t="str">
        <f>OBV!H1870</f>
        <v>NEUTRAL</v>
      </c>
    </row>
    <row r="1871" spans="1:12" ht="13.5" x14ac:dyDescent="0.25">
      <c r="A1871" s="3">
        <f>RSI!A1871</f>
        <v>45027</v>
      </c>
      <c r="B1871" s="2">
        <f>RSI!B1871</f>
        <v>1.8176000000000001</v>
      </c>
      <c r="C1871" s="2">
        <f>RSI!I1871</f>
        <v>36.982894832542563</v>
      </c>
      <c r="D1871" s="2">
        <f>MACD!E1871</f>
        <v>-1.2747844805487407E-3</v>
      </c>
      <c r="E1871" s="2">
        <f>MACD!F1871</f>
        <v>-1.7665793165687099E-3</v>
      </c>
      <c r="F1871" s="2">
        <f>'Moving Avg'!D1871</f>
        <v>1.8176000000000001</v>
      </c>
      <c r="G1871" s="2">
        <f>'Moving Avg'!F1871</f>
        <v>1.8175999999999994</v>
      </c>
      <c r="H1871" s="2">
        <f>'Moving Avg'!G1871</f>
        <v>1.8185899999999993</v>
      </c>
      <c r="I1871" s="2">
        <f>'Moving Avg'!H1871</f>
        <v>1.8943520000000089</v>
      </c>
      <c r="J1871" s="5" t="str">
        <f>OBV!F1871</f>
        <v>NEUTRAL</v>
      </c>
      <c r="K1871" s="5" t="str">
        <f>OBV!G1871</f>
        <v>NEUTRAL</v>
      </c>
      <c r="L1871" s="5" t="str">
        <f>OBV!H1871</f>
        <v>NEUTRAL</v>
      </c>
    </row>
    <row r="1872" spans="1:12" ht="13.5" x14ac:dyDescent="0.25">
      <c r="A1872" s="3">
        <f>RSI!A1872</f>
        <v>45028</v>
      </c>
      <c r="B1872" s="2">
        <f>RSI!B1872</f>
        <v>1.8176000000000001</v>
      </c>
      <c r="C1872" s="2">
        <f>RSI!I1872</f>
        <v>36.982894832542563</v>
      </c>
      <c r="D1872" s="2">
        <f>MACD!E1872</f>
        <v>-1.184793401941997E-3</v>
      </c>
      <c r="E1872" s="2">
        <f>MACD!F1872</f>
        <v>-1.6502221336433674E-3</v>
      </c>
      <c r="F1872" s="2">
        <f>'Moving Avg'!D1872</f>
        <v>1.8176000000000001</v>
      </c>
      <c r="G1872" s="2">
        <f>'Moving Avg'!F1872</f>
        <v>1.8175999999999994</v>
      </c>
      <c r="H1872" s="2">
        <f>'Moving Avg'!G1872</f>
        <v>1.8185899999999993</v>
      </c>
      <c r="I1872" s="2">
        <f>'Moving Avg'!H1872</f>
        <v>1.894834000000009</v>
      </c>
      <c r="J1872" s="5" t="str">
        <f>OBV!F1872</f>
        <v>NEUTRAL</v>
      </c>
      <c r="K1872" s="5" t="str">
        <f>OBV!G1872</f>
        <v>NEUTRAL</v>
      </c>
      <c r="L1872" s="5" t="str">
        <f>OBV!H1872</f>
        <v>NEUTRAL</v>
      </c>
    </row>
    <row r="1873" spans="1:12" ht="13.5" x14ac:dyDescent="0.25">
      <c r="A1873" s="3">
        <f>RSI!A1873</f>
        <v>45029</v>
      </c>
      <c r="B1873" s="2">
        <f>RSI!B1873</f>
        <v>1.8176000000000001</v>
      </c>
      <c r="C1873" s="2">
        <f>RSI!I1873</f>
        <v>36.982894832542563</v>
      </c>
      <c r="D1873" s="2">
        <f>MACD!E1873</f>
        <v>-1.1007856520142134E-3</v>
      </c>
      <c r="E1873" s="2">
        <f>MACD!F1873</f>
        <v>-1.5403348373175367E-3</v>
      </c>
      <c r="F1873" s="2">
        <f>'Moving Avg'!D1873</f>
        <v>1.8176000000000001</v>
      </c>
      <c r="G1873" s="2">
        <f>'Moving Avg'!F1873</f>
        <v>1.8175999999999994</v>
      </c>
      <c r="H1873" s="2">
        <f>'Moving Avg'!G1873</f>
        <v>1.8185899999999993</v>
      </c>
      <c r="I1873" s="2">
        <f>'Moving Avg'!H1873</f>
        <v>1.8953160000000091</v>
      </c>
      <c r="J1873" s="5" t="str">
        <f>OBV!F1873</f>
        <v>NEUTRAL</v>
      </c>
      <c r="K1873" s="5" t="str">
        <f>OBV!G1873</f>
        <v>NEUTRAL</v>
      </c>
      <c r="L1873" s="5" t="str">
        <f>OBV!H1873</f>
        <v>NEUTRAL</v>
      </c>
    </row>
    <row r="1874" spans="1:12" ht="13.5" x14ac:dyDescent="0.25">
      <c r="A1874" s="3">
        <f>RSI!A1874</f>
        <v>45030</v>
      </c>
      <c r="B1874" s="2">
        <f>RSI!B1874</f>
        <v>1.8176000000000001</v>
      </c>
      <c r="C1874" s="2">
        <f>RSI!I1874</f>
        <v>36.982894832542563</v>
      </c>
      <c r="D1874" s="2">
        <f>MACD!E1874</f>
        <v>-1.0224230484867647E-3</v>
      </c>
      <c r="E1874" s="2">
        <f>MACD!F1874</f>
        <v>-1.4367524795513825E-3</v>
      </c>
      <c r="F1874" s="2">
        <f>'Moving Avg'!D1874</f>
        <v>1.8176000000000001</v>
      </c>
      <c r="G1874" s="2">
        <f>'Moving Avg'!F1874</f>
        <v>1.8175999999999994</v>
      </c>
      <c r="H1874" s="2">
        <f>'Moving Avg'!G1874</f>
        <v>1.817599999999999</v>
      </c>
      <c r="I1874" s="2">
        <f>'Moving Avg'!H1874</f>
        <v>1.8957980000000092</v>
      </c>
      <c r="J1874" s="5" t="str">
        <f>OBV!F1874</f>
        <v>NEUTRAL</v>
      </c>
      <c r="K1874" s="5" t="str">
        <f>OBV!G1874</f>
        <v>NEUTRAL</v>
      </c>
      <c r="L1874" s="5" t="str">
        <f>OBV!H1874</f>
        <v>NEUTRAL</v>
      </c>
    </row>
    <row r="1875" spans="1:12" ht="13.5" x14ac:dyDescent="0.25">
      <c r="A1875" s="3">
        <f>RSI!A1875</f>
        <v>45033</v>
      </c>
      <c r="B1875" s="2">
        <f>RSI!B1875</f>
        <v>1.8589</v>
      </c>
      <c r="C1875" s="2">
        <f>RSI!I1875</f>
        <v>93.45972804487738</v>
      </c>
      <c r="D1875" s="2">
        <f>MACD!E1875</f>
        <v>-4.0086355608399682E-3</v>
      </c>
      <c r="E1875" s="2">
        <f>MACD!F1875</f>
        <v>-1.9511290958090996E-3</v>
      </c>
      <c r="F1875" s="2">
        <f>'Moving Avg'!D1875</f>
        <v>1.82586</v>
      </c>
      <c r="G1875" s="2">
        <f>'Moving Avg'!F1875</f>
        <v>1.8196649999999994</v>
      </c>
      <c r="H1875" s="2">
        <f>'Moving Avg'!G1875</f>
        <v>1.8184259999999992</v>
      </c>
      <c r="I1875" s="2">
        <f>'Moving Avg'!H1875</f>
        <v>1.8964865000000091</v>
      </c>
      <c r="J1875" s="5" t="str">
        <f>OBV!F1875</f>
        <v>BULLISH</v>
      </c>
      <c r="K1875" s="5" t="str">
        <f>OBV!G1875</f>
        <v>STRONG</v>
      </c>
      <c r="L1875" s="5" t="str">
        <f>OBV!H1875</f>
        <v>CONFIRMED BULLISH</v>
      </c>
    </row>
    <row r="1876" spans="1:12" ht="13.5" x14ac:dyDescent="0.25">
      <c r="A1876" s="3">
        <f>RSI!A1876</f>
        <v>45034</v>
      </c>
      <c r="B1876" s="2">
        <f>RSI!B1876</f>
        <v>1.8589</v>
      </c>
      <c r="C1876" s="2">
        <f>RSI!I1876</f>
        <v>93.45972804487738</v>
      </c>
      <c r="D1876" s="2">
        <f>MACD!E1876</f>
        <v>-6.7732335627026519E-3</v>
      </c>
      <c r="E1876" s="2">
        <f>MACD!F1876</f>
        <v>-2.9155499891878101E-3</v>
      </c>
      <c r="F1876" s="2">
        <f>'Moving Avg'!D1876</f>
        <v>1.83412</v>
      </c>
      <c r="G1876" s="2">
        <f>'Moving Avg'!F1876</f>
        <v>1.8217299999999994</v>
      </c>
      <c r="H1876" s="2">
        <f>'Moving Avg'!G1876</f>
        <v>1.8192519999999994</v>
      </c>
      <c r="I1876" s="2">
        <f>'Moving Avg'!H1876</f>
        <v>1.8971750000000092</v>
      </c>
      <c r="J1876" s="5" t="str">
        <f>OBV!F1876</f>
        <v>BULLISH</v>
      </c>
      <c r="K1876" s="5" t="str">
        <f>OBV!G1876</f>
        <v>STRONG</v>
      </c>
      <c r="L1876" s="5" t="str">
        <f>OBV!H1876</f>
        <v>CONFIRMED BULLISH</v>
      </c>
    </row>
    <row r="1877" spans="1:12" ht="13.5" x14ac:dyDescent="0.25">
      <c r="A1877" s="3">
        <f>RSI!A1877</f>
        <v>45035</v>
      </c>
      <c r="B1877" s="2">
        <f>RSI!B1877</f>
        <v>1.8506</v>
      </c>
      <c r="C1877" s="2">
        <f>RSI!I1877</f>
        <v>77.310622729539048</v>
      </c>
      <c r="D1877" s="2">
        <f>MACD!E1877</f>
        <v>-8.7178817571791356E-3</v>
      </c>
      <c r="E1877" s="2">
        <f>MACD!F1877</f>
        <v>-4.0760163427860756E-3</v>
      </c>
      <c r="F1877" s="2">
        <f>'Moving Avg'!D1877</f>
        <v>1.8407200000000004</v>
      </c>
      <c r="G1877" s="2">
        <f>'Moving Avg'!F1877</f>
        <v>1.8233799999999996</v>
      </c>
      <c r="H1877" s="2">
        <f>'Moving Avg'!G1877</f>
        <v>1.8199119999999993</v>
      </c>
      <c r="I1877" s="2">
        <f>'Moving Avg'!H1877</f>
        <v>1.8978220000000088</v>
      </c>
      <c r="J1877" s="5" t="str">
        <f>OBV!F1877</f>
        <v>BULLISH</v>
      </c>
      <c r="K1877" s="5" t="str">
        <f>OBV!G1877</f>
        <v>STRONG</v>
      </c>
      <c r="L1877" s="5" t="str">
        <f>OBV!H1877</f>
        <v>CONFIRMED BULLISH</v>
      </c>
    </row>
    <row r="1878" spans="1:12" ht="13.5" x14ac:dyDescent="0.25">
      <c r="A1878" s="3">
        <f>RSI!A1878</f>
        <v>45036</v>
      </c>
      <c r="B1878" s="2">
        <f>RSI!B1878</f>
        <v>1.8506</v>
      </c>
      <c r="C1878" s="2">
        <f>RSI!I1878</f>
        <v>77.310622729539048</v>
      </c>
      <c r="D1878" s="2">
        <f>MACD!E1878</f>
        <v>-1.0518185821145831E-2</v>
      </c>
      <c r="E1878" s="2">
        <f>MACD!F1878</f>
        <v>-5.3644502384580274E-3</v>
      </c>
      <c r="F1878" s="2">
        <f>'Moving Avg'!D1878</f>
        <v>1.8473199999999999</v>
      </c>
      <c r="G1878" s="2">
        <f>'Moving Avg'!F1878</f>
        <v>1.8250299999999995</v>
      </c>
      <c r="H1878" s="2">
        <f>'Moving Avg'!G1878</f>
        <v>1.8205719999999994</v>
      </c>
      <c r="I1878" s="2">
        <f>'Moving Avg'!H1878</f>
        <v>1.8984690000000086</v>
      </c>
      <c r="J1878" s="5" t="str">
        <f>OBV!F1878</f>
        <v>BULLISH</v>
      </c>
      <c r="K1878" s="5" t="str">
        <f>OBV!G1878</f>
        <v>STRONG</v>
      </c>
      <c r="L1878" s="5" t="str">
        <f>OBV!H1878</f>
        <v>CONFIRMED BULLISH</v>
      </c>
    </row>
    <row r="1879" spans="1:12" ht="13.5" x14ac:dyDescent="0.25">
      <c r="A1879" s="3">
        <f>RSI!A1879</f>
        <v>45040</v>
      </c>
      <c r="B1879" s="2">
        <f>RSI!B1879</f>
        <v>1.8506</v>
      </c>
      <c r="C1879" s="2">
        <f>RSI!I1879</f>
        <v>77.310622729539062</v>
      </c>
      <c r="D1879" s="2">
        <f>MACD!E1879</f>
        <v>-1.2184883468742136E-2</v>
      </c>
      <c r="E1879" s="2">
        <f>MACD!F1879</f>
        <v>-6.7285368845148496E-3</v>
      </c>
      <c r="F1879" s="2">
        <f>'Moving Avg'!D1879</f>
        <v>1.85392</v>
      </c>
      <c r="G1879" s="2">
        <f>'Moving Avg'!F1879</f>
        <v>1.8266799999999996</v>
      </c>
      <c r="H1879" s="2">
        <f>'Moving Avg'!G1879</f>
        <v>1.8212319999999993</v>
      </c>
      <c r="I1879" s="2">
        <f>'Moving Avg'!H1879</f>
        <v>1.8991160000000085</v>
      </c>
      <c r="J1879" s="5" t="str">
        <f>OBV!F1879</f>
        <v>BULLISH</v>
      </c>
      <c r="K1879" s="5" t="str">
        <f>OBV!G1879</f>
        <v>STRONG</v>
      </c>
      <c r="L1879" s="5" t="str">
        <f>OBV!H1879</f>
        <v>CONFIRMED BULLISH</v>
      </c>
    </row>
    <row r="1880" spans="1:12" ht="13.5" x14ac:dyDescent="0.25">
      <c r="A1880" s="3">
        <f>RSI!A1880</f>
        <v>45041</v>
      </c>
      <c r="B1880" s="2">
        <f>RSI!B1880</f>
        <v>1.8506</v>
      </c>
      <c r="C1880" s="2">
        <f>RSI!I1880</f>
        <v>77.310622729539062</v>
      </c>
      <c r="D1880" s="2">
        <f>MACD!E1880</f>
        <v>-1.3727910019209588E-2</v>
      </c>
      <c r="E1880" s="2">
        <f>MACD!F1880</f>
        <v>-8.128411511453798E-3</v>
      </c>
      <c r="F1880" s="2">
        <f>'Moving Avg'!D1880</f>
        <v>1.85226</v>
      </c>
      <c r="G1880" s="2">
        <f>'Moving Avg'!F1880</f>
        <v>1.8283299999999998</v>
      </c>
      <c r="H1880" s="2">
        <f>'Moving Avg'!G1880</f>
        <v>1.8218919999999994</v>
      </c>
      <c r="I1880" s="2">
        <f>'Moving Avg'!H1880</f>
        <v>1.8997630000000083</v>
      </c>
      <c r="J1880" s="5" t="str">
        <f>OBV!F1880</f>
        <v>BEARISH</v>
      </c>
      <c r="K1880" s="5" t="str">
        <f>OBV!G1880</f>
        <v>NEUTRAL</v>
      </c>
      <c r="L1880" s="5" t="str">
        <f>OBV!H1880</f>
        <v>CONFIRMED BEARISH</v>
      </c>
    </row>
    <row r="1881" spans="1:12" ht="13.5" x14ac:dyDescent="0.25">
      <c r="A1881" s="3">
        <f>RSI!A1881</f>
        <v>45042</v>
      </c>
      <c r="B1881" s="2">
        <f>RSI!B1881</f>
        <v>1.8506</v>
      </c>
      <c r="C1881" s="2">
        <f>RSI!I1881</f>
        <v>77.310622729539062</v>
      </c>
      <c r="D1881" s="2">
        <f>MACD!E1881</f>
        <v>-1.5156458911807391E-2</v>
      </c>
      <c r="E1881" s="2">
        <f>MACD!F1881</f>
        <v>-9.5340209915245177E-3</v>
      </c>
      <c r="F1881" s="2">
        <f>'Moving Avg'!D1881</f>
        <v>1.8506</v>
      </c>
      <c r="G1881" s="2">
        <f>'Moving Avg'!F1881</f>
        <v>1.8299799999999997</v>
      </c>
      <c r="H1881" s="2">
        <f>'Moving Avg'!G1881</f>
        <v>1.8225519999999995</v>
      </c>
      <c r="I1881" s="2">
        <f>'Moving Avg'!H1881</f>
        <v>1.9004100000000081</v>
      </c>
      <c r="J1881" s="5" t="str">
        <f>OBV!F1881</f>
        <v>BEARISH</v>
      </c>
      <c r="K1881" s="5" t="str">
        <f>OBV!G1881</f>
        <v>NEUTRAL</v>
      </c>
      <c r="L1881" s="5" t="str">
        <f>OBV!H1881</f>
        <v>CONFIRMED BEARISH</v>
      </c>
    </row>
    <row r="1882" spans="1:12" ht="13.5" x14ac:dyDescent="0.25">
      <c r="A1882" s="3">
        <f>RSI!A1882</f>
        <v>45043</v>
      </c>
      <c r="B1882" s="2">
        <f>RSI!B1882</f>
        <v>1.8506</v>
      </c>
      <c r="C1882" s="2">
        <f>RSI!I1882</f>
        <v>77.310622729539062</v>
      </c>
      <c r="D1882" s="2">
        <f>MACD!E1882</f>
        <v>-1.6479037572254995E-2</v>
      </c>
      <c r="E1882" s="2">
        <f>MACD!F1882</f>
        <v>-1.0923024307670613E-2</v>
      </c>
      <c r="F1882" s="2">
        <f>'Moving Avg'!D1882</f>
        <v>1.8506</v>
      </c>
      <c r="G1882" s="2">
        <f>'Moving Avg'!F1882</f>
        <v>1.8316299999999999</v>
      </c>
      <c r="H1882" s="2">
        <f>'Moving Avg'!G1882</f>
        <v>1.8232119999999994</v>
      </c>
      <c r="I1882" s="2">
        <f>'Moving Avg'!H1882</f>
        <v>1.901057000000008</v>
      </c>
      <c r="J1882" s="5" t="str">
        <f>OBV!F1882</f>
        <v>NEUTRAL</v>
      </c>
      <c r="K1882" s="5" t="str">
        <f>OBV!G1882</f>
        <v>NEUTRAL</v>
      </c>
      <c r="L1882" s="5" t="str">
        <f>OBV!H1882</f>
        <v>NEUTRAL</v>
      </c>
    </row>
    <row r="1883" spans="1:12" ht="13.5" x14ac:dyDescent="0.25">
      <c r="A1883" s="3">
        <f>RSI!A1883</f>
        <v>45044</v>
      </c>
      <c r="B1883" s="2">
        <f>RSI!B1883</f>
        <v>1.8506</v>
      </c>
      <c r="C1883" s="2">
        <f>RSI!I1883</f>
        <v>77.310622729539062</v>
      </c>
      <c r="D1883" s="2">
        <f>MACD!E1883</f>
        <v>-1.7703519000556778E-2</v>
      </c>
      <c r="E1883" s="2">
        <f>MACD!F1883</f>
        <v>-1.2279123246247848E-2</v>
      </c>
      <c r="F1883" s="2">
        <f>'Moving Avg'!D1883</f>
        <v>1.8506</v>
      </c>
      <c r="G1883" s="2">
        <f>'Moving Avg'!F1883</f>
        <v>1.8332799999999998</v>
      </c>
      <c r="H1883" s="2">
        <f>'Moving Avg'!G1883</f>
        <v>1.8238719999999995</v>
      </c>
      <c r="I1883" s="2">
        <f>'Moving Avg'!H1883</f>
        <v>1.9017430000000077</v>
      </c>
      <c r="J1883" s="5" t="str">
        <f>OBV!F1883</f>
        <v>NEUTRAL</v>
      </c>
      <c r="K1883" s="5" t="str">
        <f>OBV!G1883</f>
        <v>NEUTRAL</v>
      </c>
      <c r="L1883" s="5" t="str">
        <f>OBV!H1883</f>
        <v>NEUTRAL</v>
      </c>
    </row>
    <row r="1884" spans="1:12" ht="13.5" x14ac:dyDescent="0.25">
      <c r="A1884" s="3">
        <f>RSI!A1884</f>
        <v>45048</v>
      </c>
      <c r="B1884" s="2">
        <f>RSI!B1884</f>
        <v>1.8506</v>
      </c>
      <c r="C1884" s="2">
        <f>RSI!I1884</f>
        <v>77.310622729539062</v>
      </c>
      <c r="D1884" s="2">
        <f>MACD!E1884</f>
        <v>-1.88371894187358E-2</v>
      </c>
      <c r="E1884" s="2">
        <f>MACD!F1884</f>
        <v>-1.3590736480745439E-2</v>
      </c>
      <c r="F1884" s="2">
        <f>'Moving Avg'!D1884</f>
        <v>1.8506</v>
      </c>
      <c r="G1884" s="2">
        <f>'Moving Avg'!F1884</f>
        <v>1.8349299999999999</v>
      </c>
      <c r="H1884" s="2">
        <f>'Moving Avg'!G1884</f>
        <v>1.8245319999999996</v>
      </c>
      <c r="I1884" s="2">
        <f>'Moving Avg'!H1884</f>
        <v>1.9024290000000077</v>
      </c>
      <c r="J1884" s="5" t="str">
        <f>OBV!F1884</f>
        <v>NEUTRAL</v>
      </c>
      <c r="K1884" s="5" t="str">
        <f>OBV!G1884</f>
        <v>NEUTRAL</v>
      </c>
      <c r="L1884" s="5" t="str">
        <f>OBV!H1884</f>
        <v>NEUTRAL</v>
      </c>
    </row>
    <row r="1885" spans="1:12" ht="13.5" x14ac:dyDescent="0.25">
      <c r="A1885" s="3">
        <f>RSI!A1885</f>
        <v>45049</v>
      </c>
      <c r="B1885" s="2">
        <f>RSI!B1885</f>
        <v>1.8506</v>
      </c>
      <c r="C1885" s="2">
        <f>RSI!I1885</f>
        <v>77.310622729539062</v>
      </c>
      <c r="D1885" s="2">
        <f>MACD!E1885</f>
        <v>-1.3532946134759527E-2</v>
      </c>
      <c r="E1885" s="2">
        <f>MACD!F1885</f>
        <v>-1.3579178411548258E-2</v>
      </c>
      <c r="F1885" s="2">
        <f>'Moving Avg'!D1885</f>
        <v>1.8506</v>
      </c>
      <c r="G1885" s="2">
        <f>'Moving Avg'!F1885</f>
        <v>1.8365800000000001</v>
      </c>
      <c r="H1885" s="2">
        <f>'Moving Avg'!G1885</f>
        <v>1.8251919999999995</v>
      </c>
      <c r="I1885" s="2">
        <f>'Moving Avg'!H1885</f>
        <v>1.9031150000000074</v>
      </c>
      <c r="J1885" s="5" t="str">
        <f>OBV!F1885</f>
        <v>NEUTRAL</v>
      </c>
      <c r="K1885" s="5" t="str">
        <f>OBV!G1885</f>
        <v>NEUTRAL</v>
      </c>
      <c r="L1885" s="5" t="str">
        <f>OBV!H1885</f>
        <v>NEUTRAL</v>
      </c>
    </row>
    <row r="1886" spans="1:12" ht="13.5" x14ac:dyDescent="0.25">
      <c r="A1886" s="3">
        <f>RSI!A1886</f>
        <v>45050</v>
      </c>
      <c r="B1886" s="2">
        <f>RSI!B1886</f>
        <v>1.8092999999999999</v>
      </c>
      <c r="C1886" s="2">
        <f>RSI!I1886</f>
        <v>28.899365090415543</v>
      </c>
      <c r="D1886" s="2">
        <f>MACD!E1886</f>
        <v>-6.069132209880701E-3</v>
      </c>
      <c r="E1886" s="2">
        <f>MACD!F1886</f>
        <v>-1.2077169171214748E-2</v>
      </c>
      <c r="F1886" s="2">
        <f>'Moving Avg'!D1886</f>
        <v>1.8423400000000001</v>
      </c>
      <c r="G1886" s="2">
        <f>'Moving Avg'!F1886</f>
        <v>1.836165</v>
      </c>
      <c r="H1886" s="2">
        <f>'Moving Avg'!G1886</f>
        <v>1.8250259999999994</v>
      </c>
      <c r="I1886" s="2">
        <f>'Moving Avg'!H1886</f>
        <v>1.903611000000007</v>
      </c>
      <c r="J1886" s="5" t="str">
        <f>OBV!F1886</f>
        <v>BEARISH</v>
      </c>
      <c r="K1886" s="5" t="str">
        <f>OBV!G1886</f>
        <v>NEUTRAL</v>
      </c>
      <c r="L1886" s="5" t="str">
        <f>OBV!H1886</f>
        <v>CONFIRMED BEARISH</v>
      </c>
    </row>
    <row r="1887" spans="1:12" ht="13.5" x14ac:dyDescent="0.25">
      <c r="A1887" s="3">
        <f>RSI!A1887</f>
        <v>45051</v>
      </c>
      <c r="B1887" s="2">
        <f>RSI!B1887</f>
        <v>1.8092999999999999</v>
      </c>
      <c r="C1887" s="2">
        <f>RSI!I1887</f>
        <v>28.899365090415543</v>
      </c>
      <c r="D1887" s="2">
        <f>MACD!E1887</f>
        <v>-8.6393175922183651E-4</v>
      </c>
      <c r="E1887" s="2">
        <f>MACD!F1887</f>
        <v>-9.8345216888161661E-3</v>
      </c>
      <c r="F1887" s="2">
        <f>'Moving Avg'!D1887</f>
        <v>1.8340800000000002</v>
      </c>
      <c r="G1887" s="2">
        <f>'Moving Avg'!F1887</f>
        <v>1.8357500000000002</v>
      </c>
      <c r="H1887" s="2">
        <f>'Moving Avg'!G1887</f>
        <v>1.8248599999999993</v>
      </c>
      <c r="I1887" s="2">
        <f>'Moving Avg'!H1887</f>
        <v>1.9041070000000071</v>
      </c>
      <c r="J1887" s="5" t="str">
        <f>OBV!F1887</f>
        <v>BEARISH</v>
      </c>
      <c r="K1887" s="5" t="str">
        <f>OBV!G1887</f>
        <v>NEUTRAL</v>
      </c>
      <c r="L1887" s="5" t="str">
        <f>OBV!H1887</f>
        <v>CONFIRMED BEARISH</v>
      </c>
    </row>
    <row r="1888" spans="1:12" ht="13.5" x14ac:dyDescent="0.25">
      <c r="A1888" s="3">
        <f>RSI!A1888</f>
        <v>45054</v>
      </c>
      <c r="B1888" s="2">
        <f>RSI!B1888</f>
        <v>1.7349000000000001</v>
      </c>
      <c r="C1888" s="2">
        <f>RSI!I1888</f>
        <v>12.519890369135183</v>
      </c>
      <c r="D1888" s="2">
        <f>MACD!E1888</f>
        <v>9.2058284999465556E-3</v>
      </c>
      <c r="E1888" s="2">
        <f>MACD!F1888</f>
        <v>-6.0264516510636227E-3</v>
      </c>
      <c r="F1888" s="2">
        <f>'Moving Avg'!D1888</f>
        <v>1.81094</v>
      </c>
      <c r="G1888" s="2">
        <f>'Moving Avg'!F1888</f>
        <v>1.8316150000000004</v>
      </c>
      <c r="H1888" s="2">
        <f>'Moving Avg'!G1888</f>
        <v>1.8232059999999992</v>
      </c>
      <c r="I1888" s="2">
        <f>'Moving Avg'!H1888</f>
        <v>1.9042310000000062</v>
      </c>
      <c r="J1888" s="5" t="str">
        <f>OBV!F1888</f>
        <v>BEARISH</v>
      </c>
      <c r="K1888" s="5" t="str">
        <f>OBV!G1888</f>
        <v>NEUTRAL</v>
      </c>
      <c r="L1888" s="5" t="str">
        <f>OBV!H1888</f>
        <v>CONFIRMED BEARISH</v>
      </c>
    </row>
    <row r="1889" spans="1:12" ht="13.5" x14ac:dyDescent="0.25">
      <c r="A1889" s="3">
        <f>RSI!A1889</f>
        <v>45055</v>
      </c>
      <c r="B1889" s="2">
        <f>RSI!B1889</f>
        <v>1.6606000000000001</v>
      </c>
      <c r="C1889" s="2">
        <f>RSI!I1889</f>
        <v>7.7784839042434299</v>
      </c>
      <c r="D1889" s="2">
        <f>MACD!E1889</f>
        <v>2.3812554304138756E-2</v>
      </c>
      <c r="E1889" s="2">
        <f>MACD!F1889</f>
        <v>-5.8650460023147548E-5</v>
      </c>
      <c r="F1889" s="2">
        <f>'Moving Avg'!D1889</f>
        <v>1.7729400000000002</v>
      </c>
      <c r="G1889" s="2">
        <f>'Moving Avg'!F1889</f>
        <v>1.8237650000000003</v>
      </c>
      <c r="H1889" s="2">
        <f>'Moving Avg'!G1889</f>
        <v>1.8200659999999993</v>
      </c>
      <c r="I1889" s="2">
        <f>'Moving Avg'!H1889</f>
        <v>1.9039835000000063</v>
      </c>
      <c r="J1889" s="5" t="str">
        <f>OBV!F1889</f>
        <v>BEARISH</v>
      </c>
      <c r="K1889" s="5" t="str">
        <f>OBV!G1889</f>
        <v>NEUTRAL</v>
      </c>
      <c r="L1889" s="5" t="str">
        <f>OBV!H1889</f>
        <v>CONFIRMED BEARISH</v>
      </c>
    </row>
    <row r="1890" spans="1:12" ht="13.5" x14ac:dyDescent="0.25">
      <c r="A1890" s="3">
        <f>RSI!A1890</f>
        <v>45056</v>
      </c>
      <c r="B1890" s="2">
        <f>RSI!B1890</f>
        <v>1.7349000000000001</v>
      </c>
      <c r="C1890" s="2">
        <f>RSI!I1890</f>
        <v>34.494387022613012</v>
      </c>
      <c r="D1890" s="2">
        <f>MACD!E1890</f>
        <v>3.16467405689147E-2</v>
      </c>
      <c r="E1890" s="2">
        <f>MACD!F1890</f>
        <v>6.2824277457644217E-3</v>
      </c>
      <c r="F1890" s="2">
        <f>'Moving Avg'!D1890</f>
        <v>1.7498</v>
      </c>
      <c r="G1890" s="2">
        <f>'Moving Avg'!F1890</f>
        <v>1.8196300000000005</v>
      </c>
      <c r="H1890" s="2">
        <f>'Moving Avg'!G1890</f>
        <v>1.818411999999999</v>
      </c>
      <c r="I1890" s="2">
        <f>'Moving Avg'!H1890</f>
        <v>1.9041075000000058</v>
      </c>
      <c r="J1890" s="5" t="str">
        <f>OBV!F1890</f>
        <v>BEARISH</v>
      </c>
      <c r="K1890" s="5" t="str">
        <f>OBV!G1890</f>
        <v>NEUTRAL</v>
      </c>
      <c r="L1890" s="5" t="str">
        <f>OBV!H1890</f>
        <v>CONFIRMED BEARISH</v>
      </c>
    </row>
    <row r="1891" spans="1:12" ht="13.5" x14ac:dyDescent="0.25">
      <c r="A1891" s="3">
        <f>RSI!A1891</f>
        <v>45057</v>
      </c>
      <c r="B1891" s="2">
        <f>RSI!B1891</f>
        <v>1.8092999999999999</v>
      </c>
      <c r="C1891" s="2">
        <f>RSI!I1891</f>
        <v>50.087032328251489</v>
      </c>
      <c r="D1891" s="2">
        <f>MACD!E1891</f>
        <v>3.3231396581842487E-2</v>
      </c>
      <c r="E1891" s="2">
        <f>MACD!F1891</f>
        <v>1.1672221512980037E-2</v>
      </c>
      <c r="F1891" s="2">
        <f>'Moving Avg'!D1891</f>
        <v>1.7498</v>
      </c>
      <c r="G1891" s="2">
        <f>'Moving Avg'!F1891</f>
        <v>1.8192150000000002</v>
      </c>
      <c r="H1891" s="2">
        <f>'Moving Avg'!G1891</f>
        <v>1.8182459999999989</v>
      </c>
      <c r="I1891" s="2">
        <f>'Moving Avg'!H1891</f>
        <v>1.9046035000000057</v>
      </c>
      <c r="J1891" s="5" t="str">
        <f>OBV!F1891</f>
        <v>BEARISH</v>
      </c>
      <c r="K1891" s="5" t="str">
        <f>OBV!G1891</f>
        <v>NEUTRAL</v>
      </c>
      <c r="L1891" s="5" t="str">
        <f>OBV!H1891</f>
        <v>NEUTRAL</v>
      </c>
    </row>
    <row r="1892" spans="1:12" ht="13.5" x14ac:dyDescent="0.25">
      <c r="A1892" s="3">
        <f>RSI!A1892</f>
        <v>45058</v>
      </c>
      <c r="B1892" s="2">
        <f>RSI!B1892</f>
        <v>1.8092999999999999</v>
      </c>
      <c r="C1892" s="2">
        <f>RSI!I1892</f>
        <v>50.087032328251489</v>
      </c>
      <c r="D1892" s="2">
        <f>MACD!E1892</f>
        <v>3.4564886089614166E-2</v>
      </c>
      <c r="E1892" s="2">
        <f>MACD!F1892</f>
        <v>1.6250754428306861E-2</v>
      </c>
      <c r="F1892" s="2">
        <f>'Moving Avg'!D1892</f>
        <v>1.7498</v>
      </c>
      <c r="G1892" s="2">
        <f>'Moving Avg'!F1892</f>
        <v>1.8188000000000002</v>
      </c>
      <c r="H1892" s="2">
        <f>'Moving Avg'!G1892</f>
        <v>1.8180799999999988</v>
      </c>
      <c r="I1892" s="2">
        <f>'Moving Avg'!H1892</f>
        <v>1.9050995000000059</v>
      </c>
      <c r="J1892" s="5" t="str">
        <f>OBV!F1892</f>
        <v>BEARISH</v>
      </c>
      <c r="K1892" s="5" t="str">
        <f>OBV!G1892</f>
        <v>NEUTRAL</v>
      </c>
      <c r="L1892" s="5" t="str">
        <f>OBV!H1892</f>
        <v>NEUTRAL</v>
      </c>
    </row>
    <row r="1893" spans="1:12" ht="13.5" x14ac:dyDescent="0.25">
      <c r="A1893" s="3">
        <f>RSI!A1893</f>
        <v>45061</v>
      </c>
      <c r="B1893" s="2">
        <f>RSI!B1893</f>
        <v>1.8092999999999999</v>
      </c>
      <c r="C1893" s="2">
        <f>RSI!I1893</f>
        <v>50.087032328251489</v>
      </c>
      <c r="D1893" s="2">
        <f>MACD!E1893</f>
        <v>3.5686396261348285E-2</v>
      </c>
      <c r="E1893" s="2">
        <f>MACD!F1893</f>
        <v>2.0137882794915147E-2</v>
      </c>
      <c r="F1893" s="2">
        <f>'Moving Avg'!D1893</f>
        <v>1.7646800000000002</v>
      </c>
      <c r="G1893" s="2">
        <f>'Moving Avg'!F1893</f>
        <v>1.8183849999999999</v>
      </c>
      <c r="H1893" s="2">
        <f>'Moving Avg'!G1893</f>
        <v>1.8179139999999987</v>
      </c>
      <c r="I1893" s="2">
        <f>'Moving Avg'!H1893</f>
        <v>1.9055955000000058</v>
      </c>
      <c r="J1893" s="5" t="str">
        <f>OBV!F1893</f>
        <v>BEARISH</v>
      </c>
      <c r="K1893" s="5" t="str">
        <f>OBV!G1893</f>
        <v>NEUTRAL</v>
      </c>
      <c r="L1893" s="5" t="str">
        <f>OBV!H1893</f>
        <v>BEARISH DIVERGENCE</v>
      </c>
    </row>
    <row r="1894" spans="1:12" ht="13.5" x14ac:dyDescent="0.25">
      <c r="A1894" s="3">
        <f>RSI!A1894</f>
        <v>45062</v>
      </c>
      <c r="B1894" s="2">
        <f>RSI!B1894</f>
        <v>1.8092999999999999</v>
      </c>
      <c r="C1894" s="2">
        <f>RSI!I1894</f>
        <v>50.087032328251489</v>
      </c>
      <c r="D1894" s="2">
        <f>MACD!E1894</f>
        <v>3.6629045014002104E-2</v>
      </c>
      <c r="E1894" s="2">
        <f>MACD!F1894</f>
        <v>2.3436115238732541E-2</v>
      </c>
      <c r="F1894" s="2">
        <f>'Moving Avg'!D1894</f>
        <v>1.7944200000000001</v>
      </c>
      <c r="G1894" s="2">
        <f>'Moving Avg'!F1894</f>
        <v>1.8179700000000001</v>
      </c>
      <c r="H1894" s="2">
        <f>'Moving Avg'!G1894</f>
        <v>1.8177479999999986</v>
      </c>
      <c r="I1894" s="2">
        <f>'Moving Avg'!H1894</f>
        <v>1.9060915000000056</v>
      </c>
      <c r="J1894" s="5" t="str">
        <f>OBV!F1894</f>
        <v>NEUTRAL</v>
      </c>
      <c r="K1894" s="5" t="str">
        <f>OBV!G1894</f>
        <v>NEUTRAL</v>
      </c>
      <c r="L1894" s="5" t="str">
        <f>OBV!H1894</f>
        <v>NEUTRAL</v>
      </c>
    </row>
    <row r="1895" spans="1:12" ht="13.5" x14ac:dyDescent="0.25">
      <c r="A1895" s="3">
        <f>RSI!A1895</f>
        <v>45063</v>
      </c>
      <c r="B1895" s="2">
        <f>RSI!B1895</f>
        <v>1.8176000000000001</v>
      </c>
      <c r="C1895" s="2">
        <f>RSI!I1895</f>
        <v>51.808334478059678</v>
      </c>
      <c r="D1895" s="2">
        <f>MACD!E1895</f>
        <v>3.6806002925465986E-2</v>
      </c>
      <c r="E1895" s="2">
        <f>MACD!F1895</f>
        <v>2.6110092776079234E-2</v>
      </c>
      <c r="F1895" s="2">
        <f>'Moving Avg'!D1895</f>
        <v>1.8109600000000001</v>
      </c>
      <c r="G1895" s="2">
        <f>'Moving Avg'!F1895</f>
        <v>1.8159049999999997</v>
      </c>
      <c r="H1895" s="2">
        <f>'Moving Avg'!G1895</f>
        <v>1.8177479999999986</v>
      </c>
      <c r="I1895" s="2">
        <f>'Moving Avg'!H1895</f>
        <v>1.9064220000000054</v>
      </c>
      <c r="J1895" s="5" t="str">
        <f>OBV!F1895</f>
        <v>BULLISH</v>
      </c>
      <c r="K1895" s="5" t="str">
        <f>OBV!G1895</f>
        <v>NEUTRAL</v>
      </c>
      <c r="L1895" s="5" t="str">
        <f>OBV!H1895</f>
        <v>CONFIRMED BULLISH</v>
      </c>
    </row>
    <row r="1896" spans="1:12" ht="13.5" x14ac:dyDescent="0.25">
      <c r="A1896" s="3">
        <f>RSI!A1896</f>
        <v>45064</v>
      </c>
      <c r="B1896" s="2">
        <f>RSI!B1896</f>
        <v>1.8176000000000001</v>
      </c>
      <c r="C1896" s="2">
        <f>RSI!I1896</f>
        <v>51.808334478059678</v>
      </c>
      <c r="D1896" s="2">
        <f>MACD!E1896</f>
        <v>3.0547425757234237E-2</v>
      </c>
      <c r="E1896" s="2">
        <f>MACD!F1896</f>
        <v>2.6997559372310236E-2</v>
      </c>
      <c r="F1896" s="2">
        <f>'Moving Avg'!D1896</f>
        <v>1.8126200000000001</v>
      </c>
      <c r="G1896" s="2">
        <f>'Moving Avg'!F1896</f>
        <v>1.8138399999999997</v>
      </c>
      <c r="H1896" s="2">
        <f>'Moving Avg'!G1896</f>
        <v>1.8177479999999986</v>
      </c>
      <c r="I1896" s="2">
        <f>'Moving Avg'!H1896</f>
        <v>1.9067525000000054</v>
      </c>
      <c r="J1896" s="5" t="str">
        <f>OBV!F1896</f>
        <v>BULLISH</v>
      </c>
      <c r="K1896" s="5" t="str">
        <f>OBV!G1896</f>
        <v>NEUTRAL</v>
      </c>
      <c r="L1896" s="5" t="str">
        <f>OBV!H1896</f>
        <v>CONFIRMED BULLISH</v>
      </c>
    </row>
    <row r="1897" spans="1:12" ht="13.5" x14ac:dyDescent="0.25">
      <c r="A1897" s="3">
        <f>RSI!A1897</f>
        <v>45065</v>
      </c>
      <c r="B1897" s="2">
        <f>RSI!B1897</f>
        <v>1.8918999999999999</v>
      </c>
      <c r="C1897" s="2">
        <f>RSI!I1897</f>
        <v>64.513643187705043</v>
      </c>
      <c r="D1897" s="2">
        <f>MACD!E1897</f>
        <v>1.9697572696571575E-2</v>
      </c>
      <c r="E1897" s="2">
        <f>MACD!F1897</f>
        <v>2.5537562037162502E-2</v>
      </c>
      <c r="F1897" s="2">
        <f>'Moving Avg'!D1897</f>
        <v>1.82914</v>
      </c>
      <c r="G1897" s="2">
        <f>'Moving Avg'!F1897</f>
        <v>1.8159050000000001</v>
      </c>
      <c r="H1897" s="2">
        <f>'Moving Avg'!G1897</f>
        <v>1.8192339999999987</v>
      </c>
      <c r="I1897" s="2">
        <f>'Moving Avg'!H1897</f>
        <v>1.9074545000000052</v>
      </c>
      <c r="J1897" s="5" t="str">
        <f>OBV!F1897</f>
        <v>BULLISH</v>
      </c>
      <c r="K1897" s="5" t="str">
        <f>OBV!G1897</f>
        <v>NEUTRAL</v>
      </c>
      <c r="L1897" s="5" t="str">
        <f>OBV!H1897</f>
        <v>CONFIRMED BULLISH</v>
      </c>
    </row>
    <row r="1898" spans="1:12" ht="13.5" x14ac:dyDescent="0.25">
      <c r="A1898" s="3">
        <f>RSI!A1898</f>
        <v>45068</v>
      </c>
      <c r="B1898" s="2">
        <f>RSI!B1898</f>
        <v>1.8176000000000001</v>
      </c>
      <c r="C1898" s="2">
        <f>RSI!I1898</f>
        <v>50.247350340311812</v>
      </c>
      <c r="D1898" s="2">
        <f>MACD!E1898</f>
        <v>4.0887411225869474E-3</v>
      </c>
      <c r="E1898" s="2">
        <f>MACD!F1898</f>
        <v>2.1247797854247394E-2</v>
      </c>
      <c r="F1898" s="2">
        <f>'Moving Avg'!D1898</f>
        <v>1.8308</v>
      </c>
      <c r="G1898" s="2">
        <f>'Moving Avg'!F1898</f>
        <v>1.814255</v>
      </c>
      <c r="H1898" s="2">
        <f>'Moving Avg'!G1898</f>
        <v>1.8192339999999987</v>
      </c>
      <c r="I1898" s="2">
        <f>'Moving Avg'!H1898</f>
        <v>1.9077850000000054</v>
      </c>
      <c r="J1898" s="5" t="str">
        <f>OBV!F1898</f>
        <v>BULLISH</v>
      </c>
      <c r="K1898" s="5" t="str">
        <f>OBV!G1898</f>
        <v>NEUTRAL</v>
      </c>
      <c r="L1898" s="5" t="str">
        <f>OBV!H1898</f>
        <v>CONFIRMED BULLISH</v>
      </c>
    </row>
    <row r="1899" spans="1:12" ht="13.5" x14ac:dyDescent="0.25">
      <c r="A1899" s="3">
        <f>RSI!A1899</f>
        <v>45069</v>
      </c>
      <c r="B1899" s="2">
        <f>RSI!B1899</f>
        <v>1.8176000000000001</v>
      </c>
      <c r="C1899" s="2">
        <f>RSI!I1899</f>
        <v>50.247350340311797</v>
      </c>
      <c r="D1899" s="2">
        <f>MACD!E1899</f>
        <v>-2.0560215137629845E-2</v>
      </c>
      <c r="E1899" s="2">
        <f>MACD!F1899</f>
        <v>1.2886195255871945E-2</v>
      </c>
      <c r="F1899" s="2">
        <f>'Moving Avg'!D1899</f>
        <v>1.83246</v>
      </c>
      <c r="G1899" s="2">
        <f>'Moving Avg'!F1899</f>
        <v>1.812605</v>
      </c>
      <c r="H1899" s="2">
        <f>'Moving Avg'!G1899</f>
        <v>1.8192339999999987</v>
      </c>
      <c r="I1899" s="2">
        <f>'Moving Avg'!H1899</f>
        <v>1.9081155000000054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</row>
    <row r="1900" spans="1:12" ht="13.5" x14ac:dyDescent="0.25">
      <c r="A1900" s="3">
        <f>RSI!A1900</f>
        <v>45070</v>
      </c>
      <c r="B1900" s="2">
        <f>RSI!B1900</f>
        <v>1.8835999999999999</v>
      </c>
      <c r="C1900" s="2">
        <f>RSI!I1900</f>
        <v>59.478738501061251</v>
      </c>
      <c r="D1900" s="2">
        <f>MACD!E1900</f>
        <v>-3.4885064456743997E-2</v>
      </c>
      <c r="E1900" s="2">
        <f>MACD!F1900</f>
        <v>3.3319433133487571E-3</v>
      </c>
      <c r="F1900" s="2">
        <f>'Moving Avg'!D1900</f>
        <v>1.8456600000000001</v>
      </c>
      <c r="G1900" s="2">
        <f>'Moving Avg'!F1900</f>
        <v>1.814255</v>
      </c>
      <c r="H1900" s="2">
        <f>'Moving Avg'!G1900</f>
        <v>1.8205539999999987</v>
      </c>
      <c r="I1900" s="2">
        <f>'Moving Avg'!H1900</f>
        <v>1.9084045000000054</v>
      </c>
      <c r="J1900" s="5" t="str">
        <f>OBV!F1900</f>
        <v>BEARISH</v>
      </c>
      <c r="K1900" s="5" t="str">
        <f>OBV!G1900</f>
        <v>NEUTRAL</v>
      </c>
      <c r="L1900" s="5" t="str">
        <f>OBV!H1900</f>
        <v>BEARISH DIVERGENCE</v>
      </c>
    </row>
    <row r="1901" spans="1:12" ht="13.5" x14ac:dyDescent="0.25">
      <c r="A1901" s="3">
        <f>RSI!A1901</f>
        <v>45071</v>
      </c>
      <c r="B1901" s="2">
        <f>RSI!B1901</f>
        <v>1.8835999999999999</v>
      </c>
      <c r="C1901" s="2">
        <f>RSI!I1901</f>
        <v>59.478738501061251</v>
      </c>
      <c r="D1901" s="2">
        <f>MACD!E1901</f>
        <v>-3.5959119456542732E-2</v>
      </c>
      <c r="E1901" s="2">
        <f>MACD!F1901</f>
        <v>-4.5262692406295409E-3</v>
      </c>
      <c r="F1901" s="2">
        <f>'Moving Avg'!D1901</f>
        <v>1.85886</v>
      </c>
      <c r="G1901" s="2">
        <f>'Moving Avg'!F1901</f>
        <v>1.8159050000000001</v>
      </c>
      <c r="H1901" s="2">
        <f>'Moving Avg'!G1901</f>
        <v>1.8218739999999991</v>
      </c>
      <c r="I1901" s="2">
        <f>'Moving Avg'!H1901</f>
        <v>1.9086935000000054</v>
      </c>
      <c r="J1901" s="5" t="str">
        <f>OBV!F1901</f>
        <v>BEARISH</v>
      </c>
      <c r="K1901" s="5" t="str">
        <f>OBV!G1901</f>
        <v>NEUTRAL</v>
      </c>
      <c r="L1901" s="5" t="str">
        <f>OBV!H1901</f>
        <v>BEARISH DIVERGENCE</v>
      </c>
    </row>
    <row r="1902" spans="1:12" ht="13.5" x14ac:dyDescent="0.25">
      <c r="A1902" s="3">
        <f>RSI!A1902</f>
        <v>45072</v>
      </c>
      <c r="B1902" s="2">
        <f>RSI!B1902</f>
        <v>1.8835999999999999</v>
      </c>
      <c r="C1902" s="2">
        <f>RSI!I1902</f>
        <v>59.478738501061251</v>
      </c>
      <c r="D1902" s="2">
        <f>MACD!E1902</f>
        <v>-3.7237548650612462E-2</v>
      </c>
      <c r="E1902" s="2">
        <f>MACD!F1902</f>
        <v>-1.1068525122626125E-2</v>
      </c>
      <c r="F1902" s="2">
        <f>'Moving Avg'!D1902</f>
        <v>1.8572</v>
      </c>
      <c r="G1902" s="2">
        <f>'Moving Avg'!F1902</f>
        <v>1.8175549999999998</v>
      </c>
      <c r="H1902" s="2">
        <f>'Moving Avg'!G1902</f>
        <v>1.8231939999999991</v>
      </c>
      <c r="I1902" s="2">
        <f>'Moving Avg'!H1902</f>
        <v>1.9089825000000049</v>
      </c>
      <c r="J1902" s="5" t="str">
        <f>OBV!F1902</f>
        <v>BEARISH</v>
      </c>
      <c r="K1902" s="5" t="str">
        <f>OBV!G1902</f>
        <v>NEUTRAL</v>
      </c>
      <c r="L1902" s="5" t="str">
        <f>OBV!H1902</f>
        <v>CONFIRMED BEARISH</v>
      </c>
    </row>
    <row r="1903" spans="1:12" ht="13.5" x14ac:dyDescent="0.25">
      <c r="A1903" s="3">
        <f>RSI!A1903</f>
        <v>45075</v>
      </c>
      <c r="B1903" s="2">
        <f>RSI!B1903</f>
        <v>1.8835999999999999</v>
      </c>
      <c r="C1903" s="2">
        <f>RSI!I1903</f>
        <v>59.478738501061251</v>
      </c>
      <c r="D1903" s="2">
        <f>MACD!E1903</f>
        <v>-3.8661531082996303E-2</v>
      </c>
      <c r="E1903" s="2">
        <f>MACD!F1903</f>
        <v>-1.6587126314700162E-2</v>
      </c>
      <c r="F1903" s="2">
        <f>'Moving Avg'!D1903</f>
        <v>1.8703999999999996</v>
      </c>
      <c r="G1903" s="2">
        <f>'Moving Avg'!F1903</f>
        <v>1.8192049999999997</v>
      </c>
      <c r="H1903" s="2">
        <f>'Moving Avg'!G1903</f>
        <v>1.8245139999999993</v>
      </c>
      <c r="I1903" s="2">
        <f>'Moving Avg'!H1903</f>
        <v>1.9092715000000053</v>
      </c>
      <c r="J1903" s="5" t="str">
        <f>OBV!F1903</f>
        <v>BULLISH</v>
      </c>
      <c r="K1903" s="5" t="str">
        <f>OBV!G1903</f>
        <v>NEUTRAL</v>
      </c>
      <c r="L1903" s="5" t="str">
        <f>OBV!H1903</f>
        <v>CONFIRMED BULLISH</v>
      </c>
    </row>
    <row r="1904" spans="1:12" ht="13.5" x14ac:dyDescent="0.25">
      <c r="A1904" s="3">
        <f>RSI!A1904</f>
        <v>45076</v>
      </c>
      <c r="B1904" s="2">
        <f>RSI!B1904</f>
        <v>1.8835999999999999</v>
      </c>
      <c r="C1904" s="2">
        <f>RSI!I1904</f>
        <v>59.478738501061251</v>
      </c>
      <c r="D1904" s="2">
        <f>MACD!E1904</f>
        <v>-4.0183323232778623E-2</v>
      </c>
      <c r="E1904" s="2">
        <f>MACD!F1904</f>
        <v>-2.1306365698315857E-2</v>
      </c>
      <c r="F1904" s="2">
        <f>'Moving Avg'!D1904</f>
        <v>1.8835999999999999</v>
      </c>
      <c r="G1904" s="2">
        <f>'Moving Avg'!F1904</f>
        <v>1.8208549999999999</v>
      </c>
      <c r="H1904" s="2">
        <f>'Moving Avg'!G1904</f>
        <v>1.8258339999999995</v>
      </c>
      <c r="I1904" s="2">
        <f>'Moving Avg'!H1904</f>
        <v>1.9095605000000049</v>
      </c>
      <c r="J1904" s="5" t="str">
        <f>OBV!F1904</f>
        <v>BULLISH</v>
      </c>
      <c r="K1904" s="5" t="str">
        <f>OBV!G1904</f>
        <v>NEUTRAL</v>
      </c>
      <c r="L1904" s="5" t="str">
        <f>OBV!H1904</f>
        <v>CONFIRMED BULLISH</v>
      </c>
    </row>
    <row r="1905" spans="1:12" ht="13.5" x14ac:dyDescent="0.25">
      <c r="A1905" s="3">
        <f>RSI!A1905</f>
        <v>45077</v>
      </c>
      <c r="B1905" s="2">
        <f>RSI!B1905</f>
        <v>1.8589</v>
      </c>
      <c r="C1905" s="2">
        <f>RSI!I1905</f>
        <v>54.042907589210543</v>
      </c>
      <c r="D1905" s="2">
        <f>MACD!E1905</f>
        <v>-3.8657851860297354E-2</v>
      </c>
      <c r="E1905" s="2">
        <f>MACD!F1905</f>
        <v>-2.4776662930712158E-2</v>
      </c>
      <c r="F1905" s="2">
        <f>'Moving Avg'!D1905</f>
        <v>1.87866</v>
      </c>
      <c r="G1905" s="2">
        <f>'Moving Avg'!F1905</f>
        <v>1.8212700000000002</v>
      </c>
      <c r="H1905" s="2">
        <f>'Moving Avg'!G1905</f>
        <v>1.8266599999999997</v>
      </c>
      <c r="I1905" s="2">
        <f>'Moving Avg'!H1905</f>
        <v>1.9093540000000049</v>
      </c>
      <c r="J1905" s="5" t="str">
        <f>OBV!F1905</f>
        <v>BEARISH</v>
      </c>
      <c r="K1905" s="5" t="str">
        <f>OBV!G1905</f>
        <v>NEUTRAL</v>
      </c>
      <c r="L1905" s="5" t="str">
        <f>OBV!H1905</f>
        <v>CONFIRMED BEARISH</v>
      </c>
    </row>
    <row r="1906" spans="1:12" ht="13.5" x14ac:dyDescent="0.25">
      <c r="A1906" s="3">
        <f>RSI!A1906</f>
        <v>45078</v>
      </c>
      <c r="B1906" s="2">
        <f>RSI!B1906</f>
        <v>1.8589</v>
      </c>
      <c r="C1906" s="2">
        <f>RSI!I1906</f>
        <v>54.042907589210543</v>
      </c>
      <c r="D1906" s="2">
        <f>MACD!E1906</f>
        <v>-3.7492791931882596E-2</v>
      </c>
      <c r="E1906" s="2">
        <f>MACD!F1906</f>
        <v>-2.7319888730946248E-2</v>
      </c>
      <c r="F1906" s="2">
        <f>'Moving Avg'!D1906</f>
        <v>1.8737200000000001</v>
      </c>
      <c r="G1906" s="2">
        <f>'Moving Avg'!F1906</f>
        <v>1.82375</v>
      </c>
      <c r="H1906" s="2">
        <f>'Moving Avg'!G1906</f>
        <v>1.8274860000000002</v>
      </c>
      <c r="I1906" s="2">
        <f>'Moving Avg'!H1906</f>
        <v>1.9087760000000045</v>
      </c>
      <c r="J1906" s="5" t="str">
        <f>OBV!F1906</f>
        <v>BEARISH</v>
      </c>
      <c r="K1906" s="5" t="str">
        <f>OBV!G1906</f>
        <v>NEUTRAL</v>
      </c>
      <c r="L1906" s="5" t="str">
        <f>OBV!H1906</f>
        <v>CONFIRMED BEARISH</v>
      </c>
    </row>
    <row r="1907" spans="1:12" ht="13.5" x14ac:dyDescent="0.25">
      <c r="A1907" s="3">
        <f>RSI!A1907</f>
        <v>45079</v>
      </c>
      <c r="B1907" s="2">
        <f>RSI!B1907</f>
        <v>1.8589</v>
      </c>
      <c r="C1907" s="2">
        <f>RSI!I1907</f>
        <v>54.042907589210543</v>
      </c>
      <c r="D1907" s="2">
        <f>MACD!E1907</f>
        <v>-2.5192613447433398E-2</v>
      </c>
      <c r="E1907" s="2">
        <f>MACD!F1907</f>
        <v>-2.6894433674243681E-2</v>
      </c>
      <c r="F1907" s="2">
        <f>'Moving Avg'!D1907</f>
        <v>1.8687799999999999</v>
      </c>
      <c r="G1907" s="2">
        <f>'Moving Avg'!F1907</f>
        <v>1.82623</v>
      </c>
      <c r="H1907" s="2">
        <f>'Moving Avg'!G1907</f>
        <v>1.8283120000000002</v>
      </c>
      <c r="I1907" s="2">
        <f>'Moving Avg'!H1907</f>
        <v>1.9081980000000045</v>
      </c>
      <c r="J1907" s="5" t="str">
        <f>OBV!F1907</f>
        <v>BEARISH</v>
      </c>
      <c r="K1907" s="5" t="str">
        <f>OBV!G1907</f>
        <v>NEUTRAL</v>
      </c>
      <c r="L1907" s="5" t="str">
        <f>OBV!H1907</f>
        <v>CONFIRMED BEARISH</v>
      </c>
    </row>
    <row r="1908" spans="1:12" ht="13.5" x14ac:dyDescent="0.25">
      <c r="A1908" s="3">
        <f>RSI!A1908</f>
        <v>45082</v>
      </c>
      <c r="B1908" s="2">
        <f>RSI!B1908</f>
        <v>1.8589</v>
      </c>
      <c r="C1908" s="2">
        <f>RSI!I1908</f>
        <v>54.04290758921055</v>
      </c>
      <c r="D1908" s="2">
        <f>MACD!E1908</f>
        <v>-2.6323327017196307E-2</v>
      </c>
      <c r="E1908" s="2">
        <f>MACD!F1908</f>
        <v>-2.678021234283421E-2</v>
      </c>
      <c r="F1908" s="2">
        <f>'Moving Avg'!D1908</f>
        <v>1.8638400000000002</v>
      </c>
      <c r="G1908" s="2">
        <f>'Moving Avg'!F1908</f>
        <v>1.83243</v>
      </c>
      <c r="H1908" s="2">
        <f>'Moving Avg'!G1908</f>
        <v>1.8291380000000006</v>
      </c>
      <c r="I1908" s="2">
        <f>'Moving Avg'!H1908</f>
        <v>1.9072070000000045</v>
      </c>
      <c r="J1908" s="5" t="str">
        <f>OBV!F1908</f>
        <v>BEARISH</v>
      </c>
      <c r="K1908" s="5" t="str">
        <f>OBV!G1908</f>
        <v>NEUTRAL</v>
      </c>
      <c r="L1908" s="5" t="str">
        <f>OBV!H1908</f>
        <v>CONFIRMED BEARISH</v>
      </c>
    </row>
    <row r="1909" spans="1:12" ht="13.5" x14ac:dyDescent="0.25">
      <c r="A1909" s="3">
        <f>RSI!A1909</f>
        <v>45083</v>
      </c>
      <c r="B1909" s="2">
        <f>RSI!B1909</f>
        <v>1.8589</v>
      </c>
      <c r="C1909" s="2">
        <f>RSI!I1909</f>
        <v>54.04290758921055</v>
      </c>
      <c r="D1909" s="2">
        <f>MACD!E1909</f>
        <v>-2.737988805313929E-2</v>
      </c>
      <c r="E1909" s="2">
        <f>MACD!F1909</f>
        <v>-2.6900147484895227E-2</v>
      </c>
      <c r="F1909" s="2">
        <f>'Moving Avg'!D1909</f>
        <v>1.8588999999999998</v>
      </c>
      <c r="G1909" s="2">
        <f>'Moving Avg'!F1909</f>
        <v>1.8423449999999999</v>
      </c>
      <c r="H1909" s="2">
        <f>'Moving Avg'!G1909</f>
        <v>1.8299640000000008</v>
      </c>
      <c r="I1909" s="2">
        <f>'Moving Avg'!H1909</f>
        <v>1.9059680000000043</v>
      </c>
      <c r="J1909" s="5" t="str">
        <f>OBV!F1909</f>
        <v>BEARISH</v>
      </c>
      <c r="K1909" s="5" t="str">
        <f>OBV!G1909</f>
        <v>NEUTRAL</v>
      </c>
      <c r="L1909" s="5" t="str">
        <f>OBV!H1909</f>
        <v>CONFIRMED BEARISH</v>
      </c>
    </row>
    <row r="1910" spans="1:12" ht="13.5" x14ac:dyDescent="0.25">
      <c r="A1910" s="3">
        <f>RSI!A1910</f>
        <v>45084</v>
      </c>
      <c r="B1910" s="2">
        <f>RSI!B1910</f>
        <v>1.8589</v>
      </c>
      <c r="C1910" s="2">
        <f>RSI!I1910</f>
        <v>54.04290758921055</v>
      </c>
      <c r="D1910" s="2">
        <f>MACD!E1910</f>
        <v>-1.8212465639098951E-2</v>
      </c>
      <c r="E1910" s="2">
        <f>MACD!F1910</f>
        <v>-2.5162611115735974E-2</v>
      </c>
      <c r="F1910" s="2">
        <f>'Moving Avg'!D1910</f>
        <v>1.8588999999999998</v>
      </c>
      <c r="G1910" s="2">
        <f>'Moving Avg'!F1910</f>
        <v>1.8485450000000001</v>
      </c>
      <c r="H1910" s="2">
        <f>'Moving Avg'!G1910</f>
        <v>1.830790000000001</v>
      </c>
      <c r="I1910" s="2">
        <f>'Moving Avg'!H1910</f>
        <v>1.9042745000000041</v>
      </c>
      <c r="J1910" s="5" t="str">
        <f>OBV!F1910</f>
        <v>NEUTRAL</v>
      </c>
      <c r="K1910" s="5" t="str">
        <f>OBV!G1910</f>
        <v>NEUTRAL</v>
      </c>
      <c r="L1910" s="5" t="str">
        <f>OBV!H1910</f>
        <v>NEUTRAL</v>
      </c>
    </row>
    <row r="1911" spans="1:12" ht="13.5" x14ac:dyDescent="0.25">
      <c r="A1911" s="3">
        <f>RSI!A1911</f>
        <v>45085</v>
      </c>
      <c r="B1911" s="2">
        <f>RSI!B1911</f>
        <v>1.8589</v>
      </c>
      <c r="C1911" s="2">
        <f>RSI!I1911</f>
        <v>54.04290758921055</v>
      </c>
      <c r="D1911" s="2">
        <f>MACD!E1911</f>
        <v>-1.0540981233350788E-2</v>
      </c>
      <c r="E1911" s="2">
        <f>MACD!F1911</f>
        <v>-2.2238285139258938E-2</v>
      </c>
      <c r="F1911" s="2">
        <f>'Moving Avg'!D1911</f>
        <v>1.8588999999999998</v>
      </c>
      <c r="G1911" s="2">
        <f>'Moving Avg'!F1911</f>
        <v>1.8510249999999999</v>
      </c>
      <c r="H1911" s="2">
        <f>'Moving Avg'!G1911</f>
        <v>1.831616000000001</v>
      </c>
      <c r="I1911" s="2">
        <f>'Moving Avg'!H1911</f>
        <v>1.902333000000004</v>
      </c>
      <c r="J1911" s="5" t="str">
        <f>OBV!F1911</f>
        <v>NEUTRAL</v>
      </c>
      <c r="K1911" s="5" t="str">
        <f>OBV!G1911</f>
        <v>NEUTRAL</v>
      </c>
      <c r="L1911" s="5" t="str">
        <f>OBV!H1911</f>
        <v>NEUTRAL</v>
      </c>
    </row>
    <row r="1912" spans="1:12" ht="13.5" x14ac:dyDescent="0.25">
      <c r="A1912" s="3">
        <f>RSI!A1912</f>
        <v>45086</v>
      </c>
      <c r="B1912" s="2">
        <f>RSI!B1912</f>
        <v>1.8589</v>
      </c>
      <c r="C1912" s="2">
        <f>RSI!I1912</f>
        <v>54.04290758921055</v>
      </c>
      <c r="D1912" s="2">
        <f>MACD!E1912</f>
        <v>-4.128952354393256E-3</v>
      </c>
      <c r="E1912" s="2">
        <f>MACD!F1912</f>
        <v>-1.8616418582285802E-2</v>
      </c>
      <c r="F1912" s="2">
        <f>'Moving Avg'!D1912</f>
        <v>1.8588999999999998</v>
      </c>
      <c r="G1912" s="2">
        <f>'Moving Avg'!F1912</f>
        <v>1.8535049999999997</v>
      </c>
      <c r="H1912" s="2">
        <f>'Moving Avg'!G1912</f>
        <v>1.8324420000000012</v>
      </c>
      <c r="I1912" s="2">
        <f>'Moving Avg'!H1912</f>
        <v>1.9003915000000038</v>
      </c>
      <c r="J1912" s="5" t="str">
        <f>OBV!F1912</f>
        <v>NEUTRAL</v>
      </c>
      <c r="K1912" s="5" t="str">
        <f>OBV!G1912</f>
        <v>NEUTRAL</v>
      </c>
      <c r="L1912" s="5" t="str">
        <f>OBV!H1912</f>
        <v>NEUTRAL</v>
      </c>
    </row>
    <row r="1913" spans="1:12" ht="13.5" x14ac:dyDescent="0.25">
      <c r="A1913" s="3">
        <f>RSI!A1913</f>
        <v>45089</v>
      </c>
      <c r="B1913" s="2">
        <f>RSI!B1913</f>
        <v>1.8589</v>
      </c>
      <c r="C1913" s="2">
        <f>RSI!I1913</f>
        <v>54.04290758921055</v>
      </c>
      <c r="D1913" s="2">
        <f>MACD!E1913</f>
        <v>1.2232520647830203E-3</v>
      </c>
      <c r="E1913" s="2">
        <f>MACD!F1913</f>
        <v>-1.4648484452872038E-2</v>
      </c>
      <c r="F1913" s="2">
        <f>'Moving Avg'!D1913</f>
        <v>1.8588999999999998</v>
      </c>
      <c r="G1913" s="2">
        <f>'Moving Avg'!F1913</f>
        <v>1.8559849999999993</v>
      </c>
      <c r="H1913" s="2">
        <f>'Moving Avg'!G1913</f>
        <v>1.8332680000000012</v>
      </c>
      <c r="I1913" s="2">
        <f>'Moving Avg'!H1913</f>
        <v>1.898450000000004</v>
      </c>
      <c r="J1913" s="5" t="str">
        <f>OBV!F1913</f>
        <v>NEUTRAL</v>
      </c>
      <c r="K1913" s="5" t="str">
        <f>OBV!G1913</f>
        <v>NEUTRAL</v>
      </c>
      <c r="L1913" s="5" t="str">
        <f>OBV!H1913</f>
        <v>NEUTRAL</v>
      </c>
    </row>
    <row r="1914" spans="1:12" ht="13.5" x14ac:dyDescent="0.25">
      <c r="A1914" s="3">
        <f>RSI!A1914</f>
        <v>45090</v>
      </c>
      <c r="B1914" s="2">
        <f>RSI!B1914</f>
        <v>1.8589</v>
      </c>
      <c r="C1914" s="2">
        <f>RSI!I1914</f>
        <v>54.04290758921055</v>
      </c>
      <c r="D1914" s="2">
        <f>MACD!E1914</f>
        <v>5.6841159024310084E-3</v>
      </c>
      <c r="E1914" s="2">
        <f>MACD!F1914</f>
        <v>-1.0581964381811431E-2</v>
      </c>
      <c r="F1914" s="2">
        <f>'Moving Avg'!D1914</f>
        <v>1.8588999999999998</v>
      </c>
      <c r="G1914" s="2">
        <f>'Moving Avg'!F1914</f>
        <v>1.8584649999999994</v>
      </c>
      <c r="H1914" s="2">
        <f>'Moving Avg'!G1914</f>
        <v>1.8340940000000012</v>
      </c>
      <c r="I1914" s="2">
        <f>'Moving Avg'!H1914</f>
        <v>1.8965085000000039</v>
      </c>
      <c r="J1914" s="5" t="str">
        <f>OBV!F1914</f>
        <v>NEUTRAL</v>
      </c>
      <c r="K1914" s="5" t="str">
        <f>OBV!G1914</f>
        <v>NEUTRAL</v>
      </c>
      <c r="L1914" s="5" t="str">
        <f>OBV!H1914</f>
        <v>NEUTRAL</v>
      </c>
    </row>
    <row r="1915" spans="1:12" ht="13.5" x14ac:dyDescent="0.25">
      <c r="A1915" s="3">
        <f>RSI!A1915</f>
        <v>45091</v>
      </c>
      <c r="B1915" s="2">
        <f>RSI!B1915</f>
        <v>1.8589</v>
      </c>
      <c r="C1915" s="2">
        <f>RSI!I1915</f>
        <v>54.04290758921055</v>
      </c>
      <c r="D1915" s="2">
        <f>MACD!E1915</f>
        <v>5.5957999244919954E-3</v>
      </c>
      <c r="E1915" s="2">
        <f>MACD!F1915</f>
        <v>-7.3464115205507455E-3</v>
      </c>
      <c r="F1915" s="2">
        <f>'Moving Avg'!D1915</f>
        <v>1.8588999999999998</v>
      </c>
      <c r="G1915" s="2">
        <f>'Moving Avg'!F1915</f>
        <v>1.8605299999999994</v>
      </c>
      <c r="H1915" s="2">
        <f>'Moving Avg'!G1915</f>
        <v>1.8349200000000012</v>
      </c>
      <c r="I1915" s="2">
        <f>'Moving Avg'!H1915</f>
        <v>1.8945670000000039</v>
      </c>
      <c r="J1915" s="5" t="str">
        <f>OBV!F1915</f>
        <v>NEUTRAL</v>
      </c>
      <c r="K1915" s="5" t="str">
        <f>OBV!G1915</f>
        <v>NEUTRAL</v>
      </c>
      <c r="L1915" s="5" t="str">
        <f>OBV!H1915</f>
        <v>NEUTRAL</v>
      </c>
    </row>
    <row r="1916" spans="1:12" ht="13.5" x14ac:dyDescent="0.25">
      <c r="A1916" s="3">
        <f>RSI!A1916</f>
        <v>45092</v>
      </c>
      <c r="B1916" s="2">
        <f>RSI!B1916</f>
        <v>1.8589</v>
      </c>
      <c r="C1916" s="2">
        <f>RSI!I1916</f>
        <v>54.04290758921055</v>
      </c>
      <c r="D1916" s="2">
        <f>MACD!E1916</f>
        <v>5.4628366947735429E-3</v>
      </c>
      <c r="E1916" s="2">
        <f>MACD!F1916</f>
        <v>-4.7845618774858874E-3</v>
      </c>
      <c r="F1916" s="2">
        <f>'Moving Avg'!D1916</f>
        <v>1.8588999999999998</v>
      </c>
      <c r="G1916" s="2">
        <f>'Moving Avg'!F1916</f>
        <v>1.8625949999999993</v>
      </c>
      <c r="H1916" s="2">
        <f>'Moving Avg'!G1916</f>
        <v>1.8357460000000014</v>
      </c>
      <c r="I1916" s="2">
        <f>'Moving Avg'!H1916</f>
        <v>1.8926255000000038</v>
      </c>
      <c r="J1916" s="5" t="str">
        <f>OBV!F1916</f>
        <v>NEUTRAL</v>
      </c>
      <c r="K1916" s="5" t="str">
        <f>OBV!G1916</f>
        <v>NEUTRAL</v>
      </c>
      <c r="L1916" s="5" t="str">
        <f>OBV!H1916</f>
        <v>NEUTRAL</v>
      </c>
    </row>
    <row r="1917" spans="1:12" ht="13.5" x14ac:dyDescent="0.25">
      <c r="A1917" s="3">
        <f>RSI!A1917</f>
        <v>45093</v>
      </c>
      <c r="B1917" s="2">
        <f>RSI!B1917</f>
        <v>1.8589</v>
      </c>
      <c r="C1917" s="2">
        <f>RSI!I1917</f>
        <v>54.04290758921055</v>
      </c>
      <c r="D1917" s="2">
        <f>MACD!E1917</f>
        <v>5.2964086749682782E-3</v>
      </c>
      <c r="E1917" s="2">
        <f>MACD!F1917</f>
        <v>-2.7683677669950542E-3</v>
      </c>
      <c r="F1917" s="2">
        <f>'Moving Avg'!D1917</f>
        <v>1.8588999999999998</v>
      </c>
      <c r="G1917" s="2">
        <f>'Moving Avg'!F1917</f>
        <v>1.8609449999999992</v>
      </c>
      <c r="H1917" s="2">
        <f>'Moving Avg'!G1917</f>
        <v>1.8365720000000016</v>
      </c>
      <c r="I1917" s="2">
        <f>'Moving Avg'!H1917</f>
        <v>1.8906840000000036</v>
      </c>
      <c r="J1917" s="5" t="str">
        <f>OBV!F1917</f>
        <v>NEUTRAL</v>
      </c>
      <c r="K1917" s="5" t="str">
        <f>OBV!G1917</f>
        <v>NEUTRAL</v>
      </c>
      <c r="L1917" s="5" t="str">
        <f>OBV!H1917</f>
        <v>NEUTRAL</v>
      </c>
    </row>
    <row r="1918" spans="1:12" ht="13.5" x14ac:dyDescent="0.25">
      <c r="A1918" s="3">
        <f>RSI!A1918</f>
        <v>45096</v>
      </c>
      <c r="B1918" s="2">
        <f>RSI!B1918</f>
        <v>1.8589</v>
      </c>
      <c r="C1918" s="2">
        <f>RSI!I1918</f>
        <v>54.04290758921055</v>
      </c>
      <c r="D1918" s="2">
        <f>MACD!E1918</f>
        <v>5.1056584181410347E-3</v>
      </c>
      <c r="E1918" s="2">
        <f>MACD!F1918</f>
        <v>-1.1935625299678363E-3</v>
      </c>
      <c r="F1918" s="2">
        <f>'Moving Avg'!D1918</f>
        <v>1.8588999999999998</v>
      </c>
      <c r="G1918" s="2">
        <f>'Moving Avg'!F1918</f>
        <v>1.8630099999999992</v>
      </c>
      <c r="H1918" s="2">
        <f>'Moving Avg'!G1918</f>
        <v>1.8373980000000016</v>
      </c>
      <c r="I1918" s="2">
        <f>'Moving Avg'!H1918</f>
        <v>1.8887425000000038</v>
      </c>
      <c r="J1918" s="5" t="str">
        <f>OBV!F1918</f>
        <v>NEUTRAL</v>
      </c>
      <c r="K1918" s="5" t="str">
        <f>OBV!G1918</f>
        <v>NEUTRAL</v>
      </c>
      <c r="L1918" s="5" t="str">
        <f>OBV!H1918</f>
        <v>NEUTRAL</v>
      </c>
    </row>
    <row r="1919" spans="1:12" ht="13.5" x14ac:dyDescent="0.25">
      <c r="A1919" s="3">
        <f>RSI!A1919</f>
        <v>45097</v>
      </c>
      <c r="B1919" s="2">
        <f>RSI!B1919</f>
        <v>1.8671</v>
      </c>
      <c r="C1919" s="2">
        <f>RSI!I1919</f>
        <v>57.667664494816201</v>
      </c>
      <c r="D1919" s="2">
        <f>MACD!E1919</f>
        <v>4.2906186623006271E-3</v>
      </c>
      <c r="E1919" s="2">
        <f>MACD!F1919</f>
        <v>-9.6726291514143657E-5</v>
      </c>
      <c r="F1919" s="2">
        <f>'Moving Avg'!D1919</f>
        <v>1.8605399999999999</v>
      </c>
      <c r="G1919" s="2">
        <f>'Moving Avg'!F1919</f>
        <v>1.8654849999999992</v>
      </c>
      <c r="H1919" s="2">
        <f>'Moving Avg'!G1919</f>
        <v>1.8383880000000017</v>
      </c>
      <c r="I1919" s="2">
        <f>'Moving Avg'!H1919</f>
        <v>1.8868420000000035</v>
      </c>
      <c r="J1919" s="5" t="str">
        <f>OBV!F1919</f>
        <v>BULLISH</v>
      </c>
      <c r="K1919" s="5" t="str">
        <f>OBV!G1919</f>
        <v>STRONG</v>
      </c>
      <c r="L1919" s="5" t="str">
        <f>OBV!H1919</f>
        <v>CONFIRMED BULLISH</v>
      </c>
    </row>
    <row r="1920" spans="1:12" ht="13.5" x14ac:dyDescent="0.25">
      <c r="A1920" s="3">
        <f>RSI!A1920</f>
        <v>45098</v>
      </c>
      <c r="B1920" s="2">
        <f>RSI!B1920</f>
        <v>1.8671</v>
      </c>
      <c r="C1920" s="2">
        <f>RSI!I1920</f>
        <v>57.667664494816201</v>
      </c>
      <c r="D1920" s="2">
        <f>MACD!E1920</f>
        <v>3.5097115184106187E-3</v>
      </c>
      <c r="E1920" s="2">
        <f>MACD!F1920</f>
        <v>6.2456127047080888E-4</v>
      </c>
      <c r="F1920" s="2">
        <f>'Moving Avg'!D1920</f>
        <v>1.8621799999999999</v>
      </c>
      <c r="G1920" s="2">
        <f>'Moving Avg'!F1920</f>
        <v>1.8646599999999995</v>
      </c>
      <c r="H1920" s="2">
        <f>'Moving Avg'!G1920</f>
        <v>1.8393780000000015</v>
      </c>
      <c r="I1920" s="2">
        <f>'Moving Avg'!H1920</f>
        <v>1.8849415000000034</v>
      </c>
      <c r="J1920" s="5" t="str">
        <f>OBV!F1920</f>
        <v>BULLISH</v>
      </c>
      <c r="K1920" s="5" t="str">
        <f>OBV!G1920</f>
        <v>STRONG</v>
      </c>
      <c r="L1920" s="5" t="str">
        <f>OBV!H1920</f>
        <v>CONFIRMED BULLISH</v>
      </c>
    </row>
    <row r="1921" spans="1:12" ht="13.5" x14ac:dyDescent="0.25">
      <c r="A1921" s="3">
        <f>RSI!A1921</f>
        <v>45099</v>
      </c>
      <c r="B1921" s="2">
        <f>RSI!B1921</f>
        <v>1.8671</v>
      </c>
      <c r="C1921" s="2">
        <f>RSI!I1921</f>
        <v>57.667664494816201</v>
      </c>
      <c r="D1921" s="2">
        <f>MACD!E1921</f>
        <v>2.7644456761217739E-3</v>
      </c>
      <c r="E1921" s="2">
        <f>MACD!F1921</f>
        <v>1.0525381516010019E-3</v>
      </c>
      <c r="F1921" s="2">
        <f>'Moving Avg'!D1921</f>
        <v>1.86382</v>
      </c>
      <c r="G1921" s="2">
        <f>'Moving Avg'!F1921</f>
        <v>1.8638349999999995</v>
      </c>
      <c r="H1921" s="2">
        <f>'Moving Avg'!G1921</f>
        <v>1.8403680000000011</v>
      </c>
      <c r="I1921" s="2">
        <f>'Moving Avg'!H1921</f>
        <v>1.8830410000000035</v>
      </c>
      <c r="J1921" s="5" t="str">
        <f>OBV!F1921</f>
        <v>BULLISH</v>
      </c>
      <c r="K1921" s="5" t="str">
        <f>OBV!G1921</f>
        <v>STRONG</v>
      </c>
      <c r="L1921" s="5" t="str">
        <f>OBV!H1921</f>
        <v>CONFIRMED BULLISH</v>
      </c>
    </row>
    <row r="1922" spans="1:12" ht="13.5" x14ac:dyDescent="0.25">
      <c r="A1922" s="3">
        <f>RSI!A1922</f>
        <v>45100</v>
      </c>
      <c r="B1922" s="2">
        <f>RSI!B1922</f>
        <v>1.8835999999999999</v>
      </c>
      <c r="C1922" s="2">
        <f>RSI!I1922</f>
        <v>64.670689073403281</v>
      </c>
      <c r="D1922" s="2">
        <f>MACD!E1922</f>
        <v>8.333747663384905E-4</v>
      </c>
      <c r="E1922" s="2">
        <f>MACD!F1922</f>
        <v>1.0087054745484998E-3</v>
      </c>
      <c r="F1922" s="2">
        <f>'Moving Avg'!D1922</f>
        <v>1.86876</v>
      </c>
      <c r="G1922" s="2">
        <f>'Moving Avg'!F1922</f>
        <v>1.8638349999999995</v>
      </c>
      <c r="H1922" s="2">
        <f>'Moving Avg'!G1922</f>
        <v>1.8416880000000009</v>
      </c>
      <c r="I1922" s="2">
        <f>'Moving Avg'!H1922</f>
        <v>1.881223000000003</v>
      </c>
      <c r="J1922" s="5" t="str">
        <f>OBV!F1922</f>
        <v>BULLISH</v>
      </c>
      <c r="K1922" s="5" t="str">
        <f>OBV!G1922</f>
        <v>STRONG</v>
      </c>
      <c r="L1922" s="5" t="str">
        <f>OBV!H1922</f>
        <v>CONFIRMED BULLISH</v>
      </c>
    </row>
    <row r="1923" spans="1:12" ht="13.5" x14ac:dyDescent="0.25">
      <c r="A1923" s="3">
        <f>RSI!A1923</f>
        <v>45103</v>
      </c>
      <c r="B1923" s="2">
        <f>RSI!B1923</f>
        <v>1.8835999999999999</v>
      </c>
      <c r="C1923" s="2">
        <f>RSI!I1923</f>
        <v>64.670689073403281</v>
      </c>
      <c r="D1923" s="2">
        <f>MACD!E1923</f>
        <v>-9.705511574671366E-4</v>
      </c>
      <c r="E1923" s="2">
        <f>MACD!F1923</f>
        <v>6.1285414814537251E-4</v>
      </c>
      <c r="F1923" s="2">
        <f>'Moving Avg'!D1923</f>
        <v>1.8736999999999999</v>
      </c>
      <c r="G1923" s="2">
        <f>'Moving Avg'!F1923</f>
        <v>1.8638349999999995</v>
      </c>
      <c r="H1923" s="2">
        <f>'Moving Avg'!G1923</f>
        <v>1.8430080000000006</v>
      </c>
      <c r="I1923" s="2">
        <f>'Moving Avg'!H1923</f>
        <v>1.8794050000000033</v>
      </c>
      <c r="J1923" s="5" t="str">
        <f>OBV!F1923</f>
        <v>BULLISH</v>
      </c>
      <c r="K1923" s="5" t="str">
        <f>OBV!G1923</f>
        <v>STRONG</v>
      </c>
      <c r="L1923" s="5" t="str">
        <f>OBV!H1923</f>
        <v>CONFIRMED BULLISH</v>
      </c>
    </row>
    <row r="1924" spans="1:12" ht="13.5" x14ac:dyDescent="0.25">
      <c r="A1924" s="3">
        <f>RSI!A1924</f>
        <v>45104</v>
      </c>
      <c r="B1924" s="2">
        <f>RSI!B1924</f>
        <v>1.8835999999999999</v>
      </c>
      <c r="C1924" s="2">
        <f>RSI!I1924</f>
        <v>64.670689073403281</v>
      </c>
      <c r="D1924" s="2">
        <f>MACD!E1924</f>
        <v>-2.6543045033833312E-3</v>
      </c>
      <c r="E1924" s="2">
        <f>MACD!F1924</f>
        <v>-4.0577582160368172E-5</v>
      </c>
      <c r="F1924" s="2">
        <f>'Moving Avg'!D1924</f>
        <v>1.877</v>
      </c>
      <c r="G1924" s="2">
        <f>'Moving Avg'!F1924</f>
        <v>1.8638349999999999</v>
      </c>
      <c r="H1924" s="2">
        <f>'Moving Avg'!G1924</f>
        <v>1.8443280000000006</v>
      </c>
      <c r="I1924" s="2">
        <f>'Moving Avg'!H1924</f>
        <v>1.8775870000000028</v>
      </c>
      <c r="J1924" s="5" t="str">
        <f>OBV!F1924</f>
        <v>BULLISH</v>
      </c>
      <c r="K1924" s="5" t="str">
        <f>OBV!G1924</f>
        <v>NEUTRAL</v>
      </c>
      <c r="L1924" s="5" t="str">
        <f>OBV!H1924</f>
        <v>CONFIRMED BULLISH</v>
      </c>
    </row>
    <row r="1925" spans="1:12" ht="13.5" x14ac:dyDescent="0.25">
      <c r="A1925" s="3">
        <f>RSI!A1925</f>
        <v>45107</v>
      </c>
      <c r="B1925" s="2">
        <f>RSI!B1925</f>
        <v>1.8835999999999999</v>
      </c>
      <c r="C1925" s="2">
        <f>RSI!I1925</f>
        <v>64.670689073403267</v>
      </c>
      <c r="D1925" s="2">
        <f>MACD!E1925</f>
        <v>-4.2247174723673009E-3</v>
      </c>
      <c r="E1925" s="2">
        <f>MACD!F1925</f>
        <v>-8.7740556020175482E-4</v>
      </c>
      <c r="F1925" s="2">
        <f>'Moving Avg'!D1925</f>
        <v>1.8802999999999996</v>
      </c>
      <c r="G1925" s="2">
        <f>'Moving Avg'!F1925</f>
        <v>1.86507</v>
      </c>
      <c r="H1925" s="2">
        <f>'Moving Avg'!G1925</f>
        <v>1.8448220000000004</v>
      </c>
      <c r="I1925" s="2">
        <f>'Moving Avg'!H1925</f>
        <v>1.8757690000000025</v>
      </c>
      <c r="J1925" s="5" t="str">
        <f>OBV!F1925</f>
        <v>BULLISH</v>
      </c>
      <c r="K1925" s="5" t="str">
        <f>OBV!G1925</f>
        <v>NEUTRAL</v>
      </c>
      <c r="L1925" s="5" t="str">
        <f>OBV!H1925</f>
        <v>CONFIRMED BULLISH</v>
      </c>
    </row>
    <row r="1926" spans="1:12" ht="13.5" x14ac:dyDescent="0.25">
      <c r="A1926" s="3">
        <f>RSI!A1926</f>
        <v>45110</v>
      </c>
      <c r="B1926" s="2">
        <f>RSI!B1926</f>
        <v>1.8835999999999999</v>
      </c>
      <c r="C1926" s="2">
        <f>RSI!I1926</f>
        <v>64.670689073403267</v>
      </c>
      <c r="D1926" s="2">
        <f>MACD!E1926</f>
        <v>-5.6884345566441397E-3</v>
      </c>
      <c r="E1926" s="2">
        <f>MACD!F1926</f>
        <v>-1.8396113594902317E-3</v>
      </c>
      <c r="F1926" s="2">
        <f>'Moving Avg'!D1926</f>
        <v>1.8835999999999999</v>
      </c>
      <c r="G1926" s="2">
        <f>'Moving Avg'!F1926</f>
        <v>1.8663050000000001</v>
      </c>
      <c r="H1926" s="2">
        <f>'Moving Avg'!G1926</f>
        <v>1.8453160000000002</v>
      </c>
      <c r="I1926" s="2">
        <f>'Moving Avg'!H1926</f>
        <v>1.8739510000000026</v>
      </c>
      <c r="J1926" s="5" t="str">
        <f>OBV!F1926</f>
        <v>BULLISH</v>
      </c>
      <c r="K1926" s="5" t="str">
        <f>OBV!G1926</f>
        <v>NEUTRAL</v>
      </c>
      <c r="L1926" s="5" t="str">
        <f>OBV!H1926</f>
        <v>CONFIRMED BULLISH</v>
      </c>
    </row>
    <row r="1927" spans="1:12" ht="13.5" x14ac:dyDescent="0.25">
      <c r="A1927" s="3">
        <f>RSI!A1927</f>
        <v>45111</v>
      </c>
      <c r="B1927" s="2">
        <f>RSI!B1927</f>
        <v>1.8835999999999999</v>
      </c>
      <c r="C1927" s="2">
        <f>RSI!I1927</f>
        <v>64.670689073403253</v>
      </c>
      <c r="D1927" s="2">
        <f>MACD!E1927</f>
        <v>-7.0518774624832581E-3</v>
      </c>
      <c r="E1927" s="2">
        <f>MACD!F1927</f>
        <v>-2.8820645800888374E-3</v>
      </c>
      <c r="F1927" s="2">
        <f>'Moving Avg'!D1927</f>
        <v>1.8835999999999999</v>
      </c>
      <c r="G1927" s="2">
        <f>'Moving Avg'!F1927</f>
        <v>1.8675400000000004</v>
      </c>
      <c r="H1927" s="2">
        <f>'Moving Avg'!G1927</f>
        <v>1.8459760000000003</v>
      </c>
      <c r="I1927" s="2">
        <f>'Moving Avg'!H1927</f>
        <v>1.8721330000000023</v>
      </c>
      <c r="J1927" s="5" t="str">
        <f>OBV!F1927</f>
        <v>NEUTRAL</v>
      </c>
      <c r="K1927" s="5" t="str">
        <f>OBV!G1927</f>
        <v>NEUTRAL</v>
      </c>
      <c r="L1927" s="5" t="str">
        <f>OBV!H1927</f>
        <v>NEUTRAL</v>
      </c>
    </row>
    <row r="1928" spans="1:12" ht="13.5" x14ac:dyDescent="0.25">
      <c r="A1928" s="3">
        <f>RSI!A1928</f>
        <v>45112</v>
      </c>
      <c r="B1928" s="2">
        <f>RSI!B1928</f>
        <v>1.8835999999999999</v>
      </c>
      <c r="C1928" s="2">
        <f>RSI!I1928</f>
        <v>64.670689073403267</v>
      </c>
      <c r="D1928" s="2">
        <f>MACD!E1928</f>
        <v>-8.3212201669158326E-3</v>
      </c>
      <c r="E1928" s="2">
        <f>MACD!F1928</f>
        <v>-3.9698956974542361E-3</v>
      </c>
      <c r="F1928" s="2">
        <f>'Moving Avg'!D1928</f>
        <v>1.8835999999999999</v>
      </c>
      <c r="G1928" s="2">
        <f>'Moving Avg'!F1928</f>
        <v>1.8687750000000005</v>
      </c>
      <c r="H1928" s="2">
        <f>'Moving Avg'!G1928</f>
        <v>1.8466360000000004</v>
      </c>
      <c r="I1928" s="2">
        <f>'Moving Avg'!H1928</f>
        <v>1.8703150000000022</v>
      </c>
      <c r="J1928" s="5" t="str">
        <f>OBV!F1928</f>
        <v>NEUTRAL</v>
      </c>
      <c r="K1928" s="5" t="str">
        <f>OBV!G1928</f>
        <v>NEUTRAL</v>
      </c>
      <c r="L1928" s="5" t="str">
        <f>OBV!H1928</f>
        <v>NEUTRAL</v>
      </c>
    </row>
    <row r="1929" spans="1:12" ht="13.5" x14ac:dyDescent="0.25">
      <c r="A1929" s="3">
        <f>RSI!A1929</f>
        <v>45113</v>
      </c>
      <c r="B1929" s="2">
        <f>RSI!B1929</f>
        <v>1.8835999999999999</v>
      </c>
      <c r="C1929" s="2">
        <f>RSI!I1929</f>
        <v>64.670689073403267</v>
      </c>
      <c r="D1929" s="2">
        <f>MACD!E1929</f>
        <v>-8.2408337368624629E-3</v>
      </c>
      <c r="E1929" s="2">
        <f>MACD!F1929</f>
        <v>-4.8240833053358814E-3</v>
      </c>
      <c r="F1929" s="2">
        <f>'Moving Avg'!D1929</f>
        <v>1.8835999999999999</v>
      </c>
      <c r="G1929" s="2">
        <f>'Moving Avg'!F1929</f>
        <v>1.8700100000000006</v>
      </c>
      <c r="H1929" s="2">
        <f>'Moving Avg'!G1929</f>
        <v>1.847296</v>
      </c>
      <c r="I1929" s="2">
        <f>'Moving Avg'!H1929</f>
        <v>1.8689930000000019</v>
      </c>
      <c r="J1929" s="5" t="str">
        <f>OBV!F1929</f>
        <v>NEUTRAL</v>
      </c>
      <c r="K1929" s="5" t="str">
        <f>OBV!G1929</f>
        <v>NEUTRAL</v>
      </c>
      <c r="L1929" s="5" t="str">
        <f>OBV!H1929</f>
        <v>NEUTRAL</v>
      </c>
    </row>
    <row r="1930" spans="1:12" ht="13.5" x14ac:dyDescent="0.25">
      <c r="A1930" s="3">
        <f>RSI!A1930</f>
        <v>45114</v>
      </c>
      <c r="B1930" s="2">
        <f>RSI!B1930</f>
        <v>1.8835999999999999</v>
      </c>
      <c r="C1930" s="2">
        <f>RSI!I1930</f>
        <v>64.670689073403281</v>
      </c>
      <c r="D1930" s="2">
        <f>MACD!E1930</f>
        <v>-8.2719744684518481E-3</v>
      </c>
      <c r="E1930" s="2">
        <f>MACD!F1930</f>
        <v>-5.5136615379590753E-3</v>
      </c>
      <c r="F1930" s="2">
        <f>'Moving Avg'!D1930</f>
        <v>1.8835999999999999</v>
      </c>
      <c r="G1930" s="2">
        <f>'Moving Avg'!F1930</f>
        <v>1.8712450000000005</v>
      </c>
      <c r="H1930" s="2">
        <f>'Moving Avg'!G1930</f>
        <v>1.8479560000000002</v>
      </c>
      <c r="I1930" s="2">
        <f>'Moving Avg'!H1930</f>
        <v>1.8677120000000016</v>
      </c>
      <c r="J1930" s="5" t="str">
        <f>OBV!F1930</f>
        <v>NEUTRAL</v>
      </c>
      <c r="K1930" s="5" t="str">
        <f>OBV!G1930</f>
        <v>NEUTRAL</v>
      </c>
      <c r="L1930" s="5" t="str">
        <f>OBV!H1930</f>
        <v>NEUTRAL</v>
      </c>
    </row>
    <row r="1931" spans="1:12" ht="13.5" x14ac:dyDescent="0.25">
      <c r="A1931" s="3">
        <f>RSI!A1931</f>
        <v>45117</v>
      </c>
      <c r="B1931" s="2">
        <f>RSI!B1931</f>
        <v>1.8835999999999999</v>
      </c>
      <c r="C1931" s="2">
        <f>RSI!I1931</f>
        <v>64.670689073403281</v>
      </c>
      <c r="D1931" s="2">
        <f>MACD!E1931</f>
        <v>-8.390139150255882E-3</v>
      </c>
      <c r="E1931" s="2">
        <f>MACD!F1931</f>
        <v>-6.0889570604184366E-3</v>
      </c>
      <c r="F1931" s="2">
        <f>'Moving Avg'!D1931</f>
        <v>1.8835999999999999</v>
      </c>
      <c r="G1931" s="2">
        <f>'Moving Avg'!F1931</f>
        <v>1.8724800000000006</v>
      </c>
      <c r="H1931" s="2">
        <f>'Moving Avg'!G1931</f>
        <v>1.8486159999999998</v>
      </c>
      <c r="I1931" s="2">
        <f>'Moving Avg'!H1931</f>
        <v>1.8664310000000015</v>
      </c>
      <c r="J1931" s="5" t="str">
        <f>OBV!F1931</f>
        <v>NEUTRAL</v>
      </c>
      <c r="K1931" s="5" t="str">
        <f>OBV!G1931</f>
        <v>NEUTRAL</v>
      </c>
      <c r="L1931" s="5" t="str">
        <f>OBV!H1931</f>
        <v>NEUTRAL</v>
      </c>
    </row>
    <row r="1932" spans="1:12" ht="13.5" x14ac:dyDescent="0.25">
      <c r="A1932" s="3">
        <f>RSI!A1932</f>
        <v>45118</v>
      </c>
      <c r="B1932" s="2">
        <f>RSI!B1932</f>
        <v>1.8837999999999999</v>
      </c>
      <c r="C1932" s="2">
        <f>RSI!I1932</f>
        <v>64.81870828519456</v>
      </c>
      <c r="D1932" s="2">
        <f>MACD!E1932</f>
        <v>-6.0514916599287982E-3</v>
      </c>
      <c r="E1932" s="2">
        <f>MACD!F1932</f>
        <v>-6.0814639803205093E-3</v>
      </c>
      <c r="F1932" s="2">
        <f>'Moving Avg'!D1932</f>
        <v>1.8836399999999998</v>
      </c>
      <c r="G1932" s="2">
        <f>'Moving Avg'!F1932</f>
        <v>1.8737250000000008</v>
      </c>
      <c r="H1932" s="2">
        <f>'Moving Avg'!G1932</f>
        <v>1.8492799999999994</v>
      </c>
      <c r="I1932" s="2">
        <f>'Moving Avg'!H1932</f>
        <v>1.8651510000000013</v>
      </c>
      <c r="J1932" s="5" t="str">
        <f>OBV!F1932</f>
        <v>NEUTRAL</v>
      </c>
      <c r="K1932" s="5" t="str">
        <f>OBV!G1932</f>
        <v>NEUTRAL</v>
      </c>
      <c r="L1932" s="5" t="str">
        <f>OBV!H1932</f>
        <v>NEUTRAL</v>
      </c>
    </row>
    <row r="1933" spans="1:12" ht="13.5" x14ac:dyDescent="0.25">
      <c r="A1933" s="3">
        <f>RSI!A1933</f>
        <v>45119</v>
      </c>
      <c r="B1933" s="2">
        <f>RSI!B1933</f>
        <v>1.8837999999999999</v>
      </c>
      <c r="C1933" s="2">
        <f>RSI!I1933</f>
        <v>64.81870828519456</v>
      </c>
      <c r="D1933" s="2">
        <f>MACD!E1933</f>
        <v>-4.1525343195307762E-3</v>
      </c>
      <c r="E1933" s="2">
        <f>MACD!F1933</f>
        <v>-5.6956780481625634E-3</v>
      </c>
      <c r="F1933" s="2">
        <f>'Moving Avg'!D1933</f>
        <v>1.88368</v>
      </c>
      <c r="G1933" s="2">
        <f>'Moving Avg'!F1933</f>
        <v>1.8749700000000007</v>
      </c>
      <c r="H1933" s="2">
        <f>'Moving Avg'!G1933</f>
        <v>1.8499439999999994</v>
      </c>
      <c r="I1933" s="2">
        <f>'Moving Avg'!H1933</f>
        <v>1.8638710000000012</v>
      </c>
      <c r="J1933" s="5" t="str">
        <f>OBV!F1933</f>
        <v>NEUTRAL</v>
      </c>
      <c r="K1933" s="5" t="str">
        <f>OBV!G1933</f>
        <v>NEUTRAL</v>
      </c>
      <c r="L1933" s="5" t="str">
        <f>OBV!H1933</f>
        <v>NEUTRAL</v>
      </c>
    </row>
    <row r="1934" spans="1:12" ht="13.5" x14ac:dyDescent="0.25">
      <c r="A1934" s="3">
        <f>RSI!A1934</f>
        <v>45120</v>
      </c>
      <c r="B1934" s="2">
        <f>RSI!B1934</f>
        <v>1.8837999999999999</v>
      </c>
      <c r="C1934" s="2">
        <f>RSI!I1934</f>
        <v>64.81870828519456</v>
      </c>
      <c r="D1934" s="2">
        <f>MACD!E1934</f>
        <v>-2.6197041033269031E-3</v>
      </c>
      <c r="E1934" s="2">
        <f>MACD!F1934</f>
        <v>-5.0804832591954318E-3</v>
      </c>
      <c r="F1934" s="2">
        <f>'Moving Avg'!D1934</f>
        <v>1.8837199999999998</v>
      </c>
      <c r="G1934" s="2">
        <f>'Moving Avg'!F1934</f>
        <v>1.8762150000000006</v>
      </c>
      <c r="H1934" s="2">
        <f>'Moving Avg'!G1934</f>
        <v>1.8506079999999991</v>
      </c>
      <c r="I1934" s="2">
        <f>'Moving Avg'!H1934</f>
        <v>1.863045500000001</v>
      </c>
      <c r="J1934" s="5" t="str">
        <f>OBV!F1934</f>
        <v>NEUTRAL</v>
      </c>
      <c r="K1934" s="5" t="str">
        <f>OBV!G1934</f>
        <v>NEUTRAL</v>
      </c>
      <c r="L1934" s="5" t="str">
        <f>OBV!H1934</f>
        <v>NEUTRAL</v>
      </c>
    </row>
    <row r="1935" spans="1:12" ht="13.5" x14ac:dyDescent="0.25">
      <c r="A1935" s="3">
        <f>RSI!A1935</f>
        <v>45121</v>
      </c>
      <c r="B1935" s="2">
        <f>RSI!B1935</f>
        <v>1.9626999999999999</v>
      </c>
      <c r="C1935" s="2">
        <f>RSI!I1935</f>
        <v>88.519178148672182</v>
      </c>
      <c r="D1935" s="2">
        <f>MACD!E1935</f>
        <v>-7.2356382176592682E-3</v>
      </c>
      <c r="E1935" s="2">
        <f>MACD!F1935</f>
        <v>-5.5115142508881994E-3</v>
      </c>
      <c r="F1935" s="2">
        <f>'Moving Avg'!D1935</f>
        <v>1.8995399999999996</v>
      </c>
      <c r="G1935" s="2">
        <f>'Moving Avg'!F1935</f>
        <v>1.8814050000000004</v>
      </c>
      <c r="H1935" s="2">
        <f>'Moving Avg'!G1935</f>
        <v>1.8528499999999994</v>
      </c>
      <c r="I1935" s="2">
        <f>'Moving Avg'!H1935</f>
        <v>1.8630690000000008</v>
      </c>
      <c r="J1935" s="5" t="str">
        <f>OBV!F1935</f>
        <v>NEUTRAL</v>
      </c>
      <c r="K1935" s="5" t="str">
        <f>OBV!G1935</f>
        <v>NEUTRAL</v>
      </c>
      <c r="L1935" s="5" t="str">
        <f>OBV!H1935</f>
        <v>NEUTRAL</v>
      </c>
    </row>
    <row r="1936" spans="1:12" ht="13.5" x14ac:dyDescent="0.25">
      <c r="A1936" s="3">
        <f>RSI!A1936</f>
        <v>45124</v>
      </c>
      <c r="B1936" s="2">
        <f>RSI!B1936</f>
        <v>2.0152000000000001</v>
      </c>
      <c r="C1936" s="2">
        <f>RSI!I1936</f>
        <v>92.257016364902569</v>
      </c>
      <c r="D1936" s="2">
        <f>MACD!E1936</f>
        <v>-1.5559966789085777E-2</v>
      </c>
      <c r="E1936" s="2">
        <f>MACD!F1936</f>
        <v>-7.5212047585277155E-3</v>
      </c>
      <c r="F1936" s="2">
        <f>'Moving Avg'!D1936</f>
        <v>1.9258600000000001</v>
      </c>
      <c r="G1936" s="2">
        <f>'Moving Avg'!F1936</f>
        <v>1.8892200000000003</v>
      </c>
      <c r="H1936" s="2">
        <f>'Moving Avg'!G1936</f>
        <v>1.8569679999999993</v>
      </c>
      <c r="I1936" s="2">
        <f>'Moving Avg'!H1936</f>
        <v>1.8633550000000008</v>
      </c>
      <c r="J1936" s="5" t="str">
        <f>OBV!F1936</f>
        <v>BULLISH</v>
      </c>
      <c r="K1936" s="5" t="str">
        <f>OBV!G1936</f>
        <v>NEUTRAL</v>
      </c>
      <c r="L1936" s="5" t="str">
        <f>OBV!H1936</f>
        <v>CONFIRMED BULLISH</v>
      </c>
    </row>
    <row r="1937" spans="1:12" ht="13.5" x14ac:dyDescent="0.25">
      <c r="A1937" s="3">
        <f>RSI!A1937</f>
        <v>45125</v>
      </c>
      <c r="B1937" s="2">
        <f>RSI!B1937</f>
        <v>2.0065</v>
      </c>
      <c r="C1937" s="2">
        <f>RSI!I1937</f>
        <v>87.191030594274267</v>
      </c>
      <c r="D1937" s="2">
        <f>MACD!E1937</f>
        <v>-2.275982573491464E-2</v>
      </c>
      <c r="E1937" s="2">
        <f>MACD!F1937</f>
        <v>-1.0568928953805101E-2</v>
      </c>
      <c r="F1937" s="2">
        <f>'Moving Avg'!D1937</f>
        <v>1.9503999999999997</v>
      </c>
      <c r="G1937" s="2">
        <f>'Moving Avg'!F1937</f>
        <v>1.8966000000000005</v>
      </c>
      <c r="H1937" s="2">
        <f>'Moving Avg'!G1937</f>
        <v>1.8609119999999992</v>
      </c>
      <c r="I1937" s="2">
        <f>'Moving Avg'!H1937</f>
        <v>1.8640105000000005</v>
      </c>
      <c r="J1937" s="5" t="str">
        <f>OBV!F1937</f>
        <v>BEARISH</v>
      </c>
      <c r="K1937" s="5" t="str">
        <f>OBV!G1937</f>
        <v>NEUTRAL</v>
      </c>
      <c r="L1937" s="5" t="str">
        <f>OBV!H1937</f>
        <v>BEARISH DIVERGENCE</v>
      </c>
    </row>
    <row r="1938" spans="1:12" ht="13.5" x14ac:dyDescent="0.25">
      <c r="A1938" s="3">
        <f>RSI!A1938</f>
        <v>45127</v>
      </c>
      <c r="B1938" s="2">
        <f>RSI!B1938</f>
        <v>2.0065</v>
      </c>
      <c r="C1938" s="2">
        <f>RSI!I1938</f>
        <v>87.191030594274267</v>
      </c>
      <c r="D1938" s="2">
        <f>MACD!E1938</f>
        <v>-2.9541939430536734E-2</v>
      </c>
      <c r="E1938" s="2">
        <f>MACD!F1938</f>
        <v>-1.4363531049151428E-2</v>
      </c>
      <c r="F1938" s="2">
        <f>'Moving Avg'!D1938</f>
        <v>1.9749400000000001</v>
      </c>
      <c r="G1938" s="2">
        <f>'Moving Avg'!F1938</f>
        <v>1.9039800000000007</v>
      </c>
      <c r="H1938" s="2">
        <f>'Moving Avg'!G1938</f>
        <v>1.8663439999999998</v>
      </c>
      <c r="I1938" s="2">
        <f>'Moving Avg'!H1938</f>
        <v>1.8646660000000006</v>
      </c>
      <c r="J1938" s="5" t="str">
        <f>OBV!F1938</f>
        <v>BEARISH</v>
      </c>
      <c r="K1938" s="5" t="str">
        <f>OBV!G1938</f>
        <v>NEUTRAL</v>
      </c>
      <c r="L1938" s="5" t="str">
        <f>OBV!H1938</f>
        <v>BEARISH DIVERGENCE</v>
      </c>
    </row>
    <row r="1939" spans="1:12" ht="13.5" x14ac:dyDescent="0.25">
      <c r="A1939" s="3">
        <f>RSI!A1939</f>
        <v>45128</v>
      </c>
      <c r="B1939" s="2">
        <f>RSI!B1939</f>
        <v>2.0065</v>
      </c>
      <c r="C1939" s="2">
        <f>RSI!I1939</f>
        <v>87.191030594274267</v>
      </c>
      <c r="D1939" s="2">
        <f>MACD!E1939</f>
        <v>-3.5919470793995378E-2</v>
      </c>
      <c r="E1939" s="2">
        <f>MACD!F1939</f>
        <v>-1.8674718998120218E-2</v>
      </c>
      <c r="F1939" s="2">
        <f>'Moving Avg'!D1939</f>
        <v>1.9994799999999997</v>
      </c>
      <c r="G1939" s="2">
        <f>'Moving Avg'!F1939</f>
        <v>1.9109500000000008</v>
      </c>
      <c r="H1939" s="2">
        <f>'Moving Avg'!G1939</f>
        <v>1.8732619999999995</v>
      </c>
      <c r="I1939" s="2">
        <f>'Moving Avg'!H1939</f>
        <v>1.8653215000000012</v>
      </c>
      <c r="J1939" s="5" t="str">
        <f>OBV!F1939</f>
        <v>BEARISH</v>
      </c>
      <c r="K1939" s="5" t="str">
        <f>OBV!G1939</f>
        <v>NEUTRAL</v>
      </c>
      <c r="L1939" s="5" t="str">
        <f>OBV!H1939</f>
        <v>BEARISH DIVERGENCE</v>
      </c>
    </row>
    <row r="1940" spans="1:12" ht="13.5" x14ac:dyDescent="0.25">
      <c r="A1940" s="3">
        <f>RSI!A1940</f>
        <v>45131</v>
      </c>
      <c r="B1940" s="2">
        <f>RSI!B1940</f>
        <v>2.0152000000000001</v>
      </c>
      <c r="C1940" s="2">
        <f>RSI!I1940</f>
        <v>88.013130126814062</v>
      </c>
      <c r="D1940" s="2">
        <f>MACD!E1940</f>
        <v>-4.255178772212953E-2</v>
      </c>
      <c r="E1940" s="2">
        <f>MACD!F1940</f>
        <v>-2.3450132742922083E-2</v>
      </c>
      <c r="F1940" s="2">
        <f>'Moving Avg'!D1940</f>
        <v>2.0099800000000001</v>
      </c>
      <c r="G1940" s="2">
        <f>'Moving Avg'!F1940</f>
        <v>1.9183550000000005</v>
      </c>
      <c r="H1940" s="2">
        <f>'Moving Avg'!G1940</f>
        <v>1.878868</v>
      </c>
      <c r="I1940" s="2">
        <f>'Moving Avg'!H1940</f>
        <v>1.866020500000001</v>
      </c>
      <c r="J1940" s="5" t="str">
        <f>OBV!F1940</f>
        <v>BULLISH</v>
      </c>
      <c r="K1940" s="5" t="str">
        <f>OBV!G1940</f>
        <v>NEUTRAL</v>
      </c>
      <c r="L1940" s="5" t="str">
        <f>OBV!H1940</f>
        <v>CONFIRMED BULLISH</v>
      </c>
    </row>
    <row r="1941" spans="1:12" ht="13.5" x14ac:dyDescent="0.25">
      <c r="A1941" s="3">
        <f>RSI!A1941</f>
        <v>45133</v>
      </c>
      <c r="B1941" s="2">
        <f>RSI!B1941</f>
        <v>2.0152000000000001</v>
      </c>
      <c r="C1941" s="2">
        <f>RSI!I1941</f>
        <v>88.013130126814062</v>
      </c>
      <c r="D1941" s="2">
        <f>MACD!E1941</f>
        <v>-4.8762841865572115E-2</v>
      </c>
      <c r="E1941" s="2">
        <f>MACD!F1941</f>
        <v>-2.8512674567452094E-2</v>
      </c>
      <c r="F1941" s="2">
        <f>'Moving Avg'!D1941</f>
        <v>2.0099800000000001</v>
      </c>
      <c r="G1941" s="2">
        <f>'Moving Avg'!F1941</f>
        <v>1.9257599999999999</v>
      </c>
      <c r="H1941" s="2">
        <f>'Moving Avg'!G1941</f>
        <v>1.8829859999999996</v>
      </c>
      <c r="I1941" s="2">
        <f>'Moving Avg'!H1941</f>
        <v>1.8667195000000012</v>
      </c>
      <c r="J1941" s="5" t="str">
        <f>OBV!F1941</f>
        <v>BULLISH</v>
      </c>
      <c r="K1941" s="5" t="str">
        <f>OBV!G1941</f>
        <v>NEUTRAL</v>
      </c>
      <c r="L1941" s="5" t="str">
        <f>OBV!H1941</f>
        <v>NEUTRAL</v>
      </c>
    </row>
    <row r="1942" spans="1:12" ht="13.5" x14ac:dyDescent="0.25">
      <c r="A1942" s="3">
        <f>RSI!A1942</f>
        <v>45134</v>
      </c>
      <c r="B1942" s="2">
        <f>RSI!B1942</f>
        <v>2.0065</v>
      </c>
      <c r="C1942" s="2">
        <f>RSI!I1942</f>
        <v>81.915701382022689</v>
      </c>
      <c r="D1942" s="2">
        <f>MACD!E1942</f>
        <v>-5.3897851899715965E-2</v>
      </c>
      <c r="E1942" s="2">
        <f>MACD!F1942</f>
        <v>-3.3589710033904874E-2</v>
      </c>
      <c r="F1942" s="2">
        <f>'Moving Avg'!D1942</f>
        <v>2.0099800000000001</v>
      </c>
      <c r="G1942" s="2">
        <f>'Moving Avg'!F1942</f>
        <v>1.931905</v>
      </c>
      <c r="H1942" s="2">
        <f>'Moving Avg'!G1942</f>
        <v>1.8869299999999996</v>
      </c>
      <c r="I1942" s="2">
        <f>'Moving Avg'!H1942</f>
        <v>1.8673750000000013</v>
      </c>
      <c r="J1942" s="5" t="str">
        <f>OBV!F1942</f>
        <v>BULLISH</v>
      </c>
      <c r="K1942" s="5" t="str">
        <f>OBV!G1942</f>
        <v>NEUTRAL</v>
      </c>
      <c r="L1942" s="5" t="str">
        <f>OBV!H1942</f>
        <v>NEUTRAL</v>
      </c>
    </row>
    <row r="1943" spans="1:12" ht="13.5" x14ac:dyDescent="0.25">
      <c r="A1943" s="3">
        <f>RSI!A1943</f>
        <v>45135</v>
      </c>
      <c r="B1943" s="2">
        <f>RSI!B1943</f>
        <v>1.9977</v>
      </c>
      <c r="C1943" s="2">
        <f>RSI!I1943</f>
        <v>76.167683413487225</v>
      </c>
      <c r="D1943" s="2">
        <f>MACD!E1943</f>
        <v>-5.8053226121341783E-2</v>
      </c>
      <c r="E1943" s="2">
        <f>MACD!F1943</f>
        <v>-3.8482413251392261E-2</v>
      </c>
      <c r="F1943" s="2">
        <f>'Moving Avg'!D1943</f>
        <v>2.0082200000000001</v>
      </c>
      <c r="G1943" s="2">
        <f>'Moving Avg'!F1943</f>
        <v>1.9376100000000001</v>
      </c>
      <c r="H1943" s="2">
        <f>'Moving Avg'!G1943</f>
        <v>1.8906979999999993</v>
      </c>
      <c r="I1943" s="2">
        <f>'Moving Avg'!H1943</f>
        <v>1.8679865000000009</v>
      </c>
      <c r="J1943" s="5" t="str">
        <f>OBV!F1943</f>
        <v>BEARISH</v>
      </c>
      <c r="K1943" s="5" t="str">
        <f>OBV!G1943</f>
        <v>NEUTRAL</v>
      </c>
      <c r="L1943" s="5" t="str">
        <f>OBV!H1943</f>
        <v>CONFIRMED BEARISH</v>
      </c>
    </row>
    <row r="1944" spans="1:12" ht="13.5" x14ac:dyDescent="0.25">
      <c r="A1944" s="3">
        <f>RSI!A1944</f>
        <v>45138</v>
      </c>
      <c r="B1944" s="2">
        <f>RSI!B1944</f>
        <v>1.9100999999999999</v>
      </c>
      <c r="C1944" s="2">
        <f>RSI!I1944</f>
        <v>43.468722280616184</v>
      </c>
      <c r="D1944" s="2">
        <f>MACD!E1944</f>
        <v>-5.5456402777927849E-2</v>
      </c>
      <c r="E1944" s="2">
        <f>MACD!F1944</f>
        <v>-4.187721115669938E-2</v>
      </c>
      <c r="F1944" s="2">
        <f>'Moving Avg'!D1944</f>
        <v>1.9889400000000002</v>
      </c>
      <c r="G1944" s="2">
        <f>'Moving Avg'!F1944</f>
        <v>1.9389350000000003</v>
      </c>
      <c r="H1944" s="2">
        <f>'Moving Avg'!G1944</f>
        <v>1.8927139999999998</v>
      </c>
      <c r="I1944" s="2">
        <f>'Moving Avg'!H1944</f>
        <v>1.8681600000000012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</row>
    <row r="1945" spans="1:12" ht="13.5" x14ac:dyDescent="0.25">
      <c r="A1945" s="3">
        <f>RSI!A1945</f>
        <v>45139</v>
      </c>
      <c r="B1945" s="2">
        <f>RSI!B1945</f>
        <v>1.8311999999999999</v>
      </c>
      <c r="C1945" s="2">
        <f>RSI!I1945</f>
        <v>30.689371674199435</v>
      </c>
      <c r="D1945" s="2">
        <f>MACD!E1945</f>
        <v>-3.5106681893168679E-2</v>
      </c>
      <c r="E1945" s="2">
        <f>MACD!F1945</f>
        <v>-4.0523105303993244E-2</v>
      </c>
      <c r="F1945" s="2">
        <f>'Moving Avg'!D1945</f>
        <v>1.95214</v>
      </c>
      <c r="G1945" s="2">
        <f>'Moving Avg'!F1945</f>
        <v>1.936315</v>
      </c>
      <c r="H1945" s="2">
        <f>'Moving Avg'!G1945</f>
        <v>1.8929859999999996</v>
      </c>
      <c r="I1945" s="2">
        <f>'Moving Avg'!H1945</f>
        <v>1.8679390000000011</v>
      </c>
      <c r="J1945" s="5" t="str">
        <f>OBV!F1945</f>
        <v>BEARISH</v>
      </c>
      <c r="K1945" s="5" t="str">
        <f>OBV!G1945</f>
        <v>NEUTRAL</v>
      </c>
      <c r="L1945" s="5" t="str">
        <f>OBV!H1945</f>
        <v>CONFIRMED BEARISH</v>
      </c>
    </row>
    <row r="1946" spans="1:12" ht="13.5" x14ac:dyDescent="0.25">
      <c r="A1946" s="3">
        <f>RSI!A1946</f>
        <v>45140</v>
      </c>
      <c r="B1946" s="2">
        <f>RSI!B1946</f>
        <v>1.7524</v>
      </c>
      <c r="C1946" s="2">
        <f>RSI!I1946</f>
        <v>23.316596825763625</v>
      </c>
      <c r="D1946" s="2">
        <f>MACD!E1946</f>
        <v>-3.3505566200018322E-3</v>
      </c>
      <c r="E1946" s="2">
        <f>MACD!F1946</f>
        <v>-3.3088595567194963E-2</v>
      </c>
      <c r="F1946" s="2">
        <f>'Moving Avg'!D1946</f>
        <v>1.8995799999999998</v>
      </c>
      <c r="G1946" s="2">
        <f>'Moving Avg'!F1946</f>
        <v>1.9297550000000001</v>
      </c>
      <c r="H1946" s="2">
        <f>'Moving Avg'!G1946</f>
        <v>1.8916819999999996</v>
      </c>
      <c r="I1946" s="2">
        <f>'Moving Avg'!H1946</f>
        <v>1.8673240000000013</v>
      </c>
      <c r="J1946" s="5" t="str">
        <f>OBV!F1946</f>
        <v>BEARISH</v>
      </c>
      <c r="K1946" s="5" t="str">
        <f>OBV!G1946</f>
        <v>NEUTRAL</v>
      </c>
      <c r="L1946" s="5" t="str">
        <f>OBV!H1946</f>
        <v>CONFIRMED BEARISH</v>
      </c>
    </row>
    <row r="1947" spans="1:12" ht="13.5" x14ac:dyDescent="0.25">
      <c r="A1947" s="3">
        <f>RSI!A1947</f>
        <v>45141</v>
      </c>
      <c r="B1947" s="2">
        <f>RSI!B1947</f>
        <v>1.6735</v>
      </c>
      <c r="C1947" s="2">
        <f>RSI!I1947</f>
        <v>18.519243673229923</v>
      </c>
      <c r="D1947" s="2">
        <f>MACD!E1947</f>
        <v>2.906863619082678E-2</v>
      </c>
      <c r="E1947" s="2">
        <f>MACD!F1947</f>
        <v>-2.0657149215590614E-2</v>
      </c>
      <c r="F1947" s="2">
        <f>'Moving Avg'!D1947</f>
        <v>1.8329799999999998</v>
      </c>
      <c r="G1947" s="2">
        <f>'Moving Avg'!F1947</f>
        <v>1.9192499999999999</v>
      </c>
      <c r="H1947" s="2">
        <f>'Moving Avg'!G1947</f>
        <v>1.8873139999999997</v>
      </c>
      <c r="I1947" s="2">
        <f>'Moving Avg'!H1947</f>
        <v>1.8663145000000012</v>
      </c>
      <c r="J1947" s="5" t="str">
        <f>OBV!F1947</f>
        <v>BEARISH</v>
      </c>
      <c r="K1947" s="5" t="str">
        <f>OBV!G1947</f>
        <v>NEUTRAL</v>
      </c>
      <c r="L1947" s="5" t="str">
        <f>OBV!H1947</f>
        <v>CONFIRMED BEARISH</v>
      </c>
    </row>
    <row r="1948" spans="1:12" ht="13.5" x14ac:dyDescent="0.25">
      <c r="A1948" s="3">
        <f>RSI!A1948</f>
        <v>45142</v>
      </c>
      <c r="B1948" s="2">
        <f>RSI!B1948</f>
        <v>1.6033999999999999</v>
      </c>
      <c r="C1948" s="2">
        <f>RSI!I1948</f>
        <v>15.473163444552569</v>
      </c>
      <c r="D1948" s="2">
        <f>MACD!E1948</f>
        <v>6.3124486556110471E-2</v>
      </c>
      <c r="E1948" s="2">
        <f>MACD!F1948</f>
        <v>-3.9008220612503971E-3</v>
      </c>
      <c r="F1948" s="2">
        <f>'Moving Avg'!D1948</f>
        <v>1.7541199999999999</v>
      </c>
      <c r="G1948" s="2">
        <f>'Moving Avg'!F1948</f>
        <v>1.9052399999999998</v>
      </c>
      <c r="H1948" s="2">
        <f>'Moving Avg'!G1948</f>
        <v>1.8830299999999998</v>
      </c>
      <c r="I1948" s="2">
        <f>'Moving Avg'!H1948</f>
        <v>1.8649545000000012</v>
      </c>
      <c r="J1948" s="5" t="str">
        <f>OBV!F1948</f>
        <v>BEARISH</v>
      </c>
      <c r="K1948" s="5" t="str">
        <f>OBV!G1948</f>
        <v>NEUTRAL</v>
      </c>
      <c r="L1948" s="5" t="str">
        <f>OBV!H1948</f>
        <v>CONFIRMED BEARISH</v>
      </c>
    </row>
    <row r="1949" spans="1:12" ht="13.5" x14ac:dyDescent="0.25">
      <c r="A1949" s="3">
        <f>RSI!A1949</f>
        <v>45145</v>
      </c>
      <c r="B1949" s="2">
        <f>RSI!B1949</f>
        <v>1.6033999999999999</v>
      </c>
      <c r="C1949" s="2">
        <f>RSI!I1949</f>
        <v>15.473163444552569</v>
      </c>
      <c r="D1949" s="2">
        <f>MACD!E1949</f>
        <v>9.3680785428556401E-2</v>
      </c>
      <c r="E1949" s="2">
        <f>MACD!F1949</f>
        <v>1.5615499436710964E-2</v>
      </c>
      <c r="F1949" s="2">
        <f>'Moving Avg'!D1949</f>
        <v>1.6927799999999997</v>
      </c>
      <c r="G1949" s="2">
        <f>'Moving Avg'!F1949</f>
        <v>1.8912299999999995</v>
      </c>
      <c r="H1949" s="2">
        <f>'Moving Avg'!G1949</f>
        <v>1.8787459999999996</v>
      </c>
      <c r="I1949" s="2">
        <f>'Moving Avg'!H1949</f>
        <v>1.8635945000000012</v>
      </c>
      <c r="J1949" s="5" t="str">
        <f>OBV!F1949</f>
        <v>BEARISH</v>
      </c>
      <c r="K1949" s="5" t="str">
        <f>OBV!G1949</f>
        <v>NEUTRAL</v>
      </c>
      <c r="L1949" s="5" t="str">
        <f>OBV!H1949</f>
        <v>CONFIRMED BEARISH</v>
      </c>
    </row>
    <row r="1950" spans="1:12" ht="13.5" x14ac:dyDescent="0.25">
      <c r="A1950" s="3">
        <f>RSI!A1950</f>
        <v>45146</v>
      </c>
      <c r="B1950" s="2">
        <f>RSI!B1950</f>
        <v>1.6033999999999999</v>
      </c>
      <c r="C1950" s="2">
        <f>RSI!I1950</f>
        <v>15.473163444552569</v>
      </c>
      <c r="D1950" s="2">
        <f>MACD!E1950</f>
        <v>0.12248551206162905</v>
      </c>
      <c r="E1950" s="2">
        <f>MACD!F1950</f>
        <v>3.6989501961694586E-2</v>
      </c>
      <c r="F1950" s="2">
        <f>'Moving Avg'!D1950</f>
        <v>1.6472200000000001</v>
      </c>
      <c r="G1950" s="2">
        <f>'Moving Avg'!F1950</f>
        <v>1.8772199999999999</v>
      </c>
      <c r="H1950" s="2">
        <f>'Moving Avg'!G1950</f>
        <v>1.8731420000000001</v>
      </c>
      <c r="I1950" s="2">
        <f>'Moving Avg'!H1950</f>
        <v>1.8622345000000013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</row>
    <row r="1951" spans="1:12" ht="13.5" x14ac:dyDescent="0.25">
      <c r="A1951" s="3">
        <f>RSI!A1951</f>
        <v>45147</v>
      </c>
      <c r="B1951" s="2">
        <f>RSI!B1951</f>
        <v>1.6033999999999999</v>
      </c>
      <c r="C1951" s="2">
        <f>RSI!I1951</f>
        <v>15.473163444552569</v>
      </c>
      <c r="D1951" s="2">
        <f>MACD!E1951</f>
        <v>0.14835034902985811</v>
      </c>
      <c r="E1951" s="2">
        <f>MACD!F1951</f>
        <v>5.9261671375327292E-2</v>
      </c>
      <c r="F1951" s="2">
        <f>'Moving Avg'!D1951</f>
        <v>1.6174199999999999</v>
      </c>
      <c r="G1951" s="2">
        <f>'Moving Avg'!F1951</f>
        <v>1.86321</v>
      </c>
      <c r="H1951" s="2">
        <f>'Moving Avg'!G1951</f>
        <v>1.8675379999999993</v>
      </c>
      <c r="I1951" s="2">
        <f>'Moving Avg'!H1951</f>
        <v>1.8608745000000015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</row>
    <row r="1952" spans="1:12" ht="13.5" x14ac:dyDescent="0.25">
      <c r="A1952" s="3">
        <f>RSI!A1952</f>
        <v>45148</v>
      </c>
      <c r="B1952" s="2">
        <f>RSI!B1952</f>
        <v>1.6735</v>
      </c>
      <c r="C1952" s="2">
        <f>RSI!I1952</f>
        <v>30.785859301296995</v>
      </c>
      <c r="D1952" s="2">
        <f>MACD!E1952</f>
        <v>0.16508604353169165</v>
      </c>
      <c r="E1952" s="2">
        <f>MACD!F1952</f>
        <v>8.0426545806600164E-2</v>
      </c>
      <c r="F1952" s="2">
        <f>'Moving Avg'!D1952</f>
        <v>1.6174199999999999</v>
      </c>
      <c r="G1952" s="2">
        <f>'Moving Avg'!F1952</f>
        <v>1.852695</v>
      </c>
      <c r="H1952" s="2">
        <f>'Moving Avg'!G1952</f>
        <v>1.8633359999999994</v>
      </c>
      <c r="I1952" s="2">
        <f>'Moving Avg'!H1952</f>
        <v>1.8598650000000014</v>
      </c>
      <c r="J1952" s="5" t="str">
        <f>OBV!F1952</f>
        <v>BEARISH</v>
      </c>
      <c r="K1952" s="5" t="str">
        <f>OBV!G1952</f>
        <v>NEUTRAL</v>
      </c>
      <c r="L1952" s="5" t="str">
        <f>OBV!H1952</f>
        <v>NEUTRAL</v>
      </c>
    </row>
    <row r="1953" spans="1:12" ht="13.5" x14ac:dyDescent="0.25">
      <c r="A1953" s="3">
        <f>RSI!A1953</f>
        <v>45149</v>
      </c>
      <c r="B1953" s="2">
        <f>RSI!B1953</f>
        <v>1.7436</v>
      </c>
      <c r="C1953" s="2">
        <f>RSI!I1953</f>
        <v>42.084725013093809</v>
      </c>
      <c r="D1953" s="2">
        <f>MACD!E1953</f>
        <v>0.17356516550855039</v>
      </c>
      <c r="E1953" s="2">
        <f>MACD!F1953</f>
        <v>9.905426974699022E-2</v>
      </c>
      <c r="F1953" s="2">
        <f>'Moving Avg'!D1953</f>
        <v>1.6454599999999999</v>
      </c>
      <c r="G1953" s="2">
        <f>'Moving Avg'!F1953</f>
        <v>1.845685</v>
      </c>
      <c r="H1953" s="2">
        <f>'Moving Avg'!G1953</f>
        <v>1.8605359999999993</v>
      </c>
      <c r="I1953" s="2">
        <f>'Moving Avg'!H1953</f>
        <v>1.8592060000000015</v>
      </c>
      <c r="J1953" s="5" t="str">
        <f>OBV!F1953</f>
        <v>BULLISH</v>
      </c>
      <c r="K1953" s="5" t="str">
        <f>OBV!G1953</f>
        <v>NEUTRAL</v>
      </c>
      <c r="L1953" s="5" t="str">
        <f>OBV!H1953</f>
        <v>CONFIRMED BULLISH</v>
      </c>
    </row>
    <row r="1954" spans="1:12" ht="13.5" x14ac:dyDescent="0.25">
      <c r="A1954" s="3">
        <f>RSI!A1954</f>
        <v>45152</v>
      </c>
      <c r="B1954" s="2">
        <f>RSI!B1954</f>
        <v>1.8137000000000001</v>
      </c>
      <c r="C1954" s="2">
        <f>RSI!I1954</f>
        <v>50.744039139372248</v>
      </c>
      <c r="D1954" s="2">
        <f>MACD!E1954</f>
        <v>0.16245661246468135</v>
      </c>
      <c r="E1954" s="2">
        <f>MACD!F1954</f>
        <v>0.11173473829052846</v>
      </c>
      <c r="F1954" s="2">
        <f>'Moving Avg'!D1954</f>
        <v>1.6875199999999999</v>
      </c>
      <c r="G1954" s="2">
        <f>'Moving Avg'!F1954</f>
        <v>1.8421799999999997</v>
      </c>
      <c r="H1954" s="2">
        <f>'Moving Avg'!G1954</f>
        <v>1.8591379999999993</v>
      </c>
      <c r="I1954" s="2">
        <f>'Moving Avg'!H1954</f>
        <v>1.8588975000000014</v>
      </c>
      <c r="J1954" s="5" t="str">
        <f>OBV!F1954</f>
        <v>BULLISH</v>
      </c>
      <c r="K1954" s="5" t="str">
        <f>OBV!G1954</f>
        <v>NEUTRAL</v>
      </c>
      <c r="L1954" s="5" t="str">
        <f>OBV!H1954</f>
        <v>CONFIRMED BULLISH</v>
      </c>
    </row>
    <row r="1955" spans="1:12" ht="13.5" x14ac:dyDescent="0.25">
      <c r="A1955" s="3">
        <f>RSI!A1955</f>
        <v>45153</v>
      </c>
      <c r="B1955" s="2">
        <f>RSI!B1955</f>
        <v>1.8926000000000001</v>
      </c>
      <c r="C1955" s="2">
        <f>RSI!I1955</f>
        <v>58.301184248965704</v>
      </c>
      <c r="D1955" s="2">
        <f>MACD!E1955</f>
        <v>0.13501764227401836</v>
      </c>
      <c r="E1955" s="2">
        <f>MACD!F1955</f>
        <v>0.11639131908722644</v>
      </c>
      <c r="F1955" s="2">
        <f>'Moving Avg'!D1955</f>
        <v>1.7453600000000002</v>
      </c>
      <c r="G1955" s="2">
        <f>'Moving Avg'!F1955</f>
        <v>1.8386749999999998</v>
      </c>
      <c r="H1955" s="2">
        <f>'Moving Avg'!G1955</f>
        <v>1.8598119999999998</v>
      </c>
      <c r="I1955" s="2">
        <f>'Moving Avg'!H1955</f>
        <v>1.8590250000000015</v>
      </c>
      <c r="J1955" s="5" t="str">
        <f>OBV!F1955</f>
        <v>BULLISH</v>
      </c>
      <c r="K1955" s="5" t="str">
        <f>OBV!G1955</f>
        <v>NEUTRAL</v>
      </c>
      <c r="L1955" s="5" t="str">
        <f>OBV!H1955</f>
        <v>CONFIRMED BULLISH</v>
      </c>
    </row>
    <row r="1956" spans="1:12" ht="13.5" x14ac:dyDescent="0.25">
      <c r="A1956" s="3">
        <f>RSI!A1956</f>
        <v>45154</v>
      </c>
      <c r="B1956" s="2">
        <f>RSI!B1956</f>
        <v>1.9714</v>
      </c>
      <c r="C1956" s="2">
        <f>RSI!I1956</f>
        <v>64.207596151345285</v>
      </c>
      <c r="D1956" s="2">
        <f>MACD!E1956</f>
        <v>9.3321381956273486E-2</v>
      </c>
      <c r="E1956" s="2">
        <f>MACD!F1956</f>
        <v>0.11177733166103586</v>
      </c>
      <c r="F1956" s="2">
        <f>'Moving Avg'!D1956</f>
        <v>1.8189599999999999</v>
      </c>
      <c r="G1956" s="2">
        <f>'Moving Avg'!F1956</f>
        <v>1.8364850000000004</v>
      </c>
      <c r="H1956" s="2">
        <f>'Moving Avg'!G1956</f>
        <v>1.8620619999999997</v>
      </c>
      <c r="I1956" s="2">
        <f>'Moving Avg'!H1956</f>
        <v>1.8595465000000015</v>
      </c>
      <c r="J1956" s="5" t="str">
        <f>OBV!F1956</f>
        <v>BULLISH</v>
      </c>
      <c r="K1956" s="5" t="str">
        <f>OBV!G1956</f>
        <v>NEUTRAL</v>
      </c>
      <c r="L1956" s="5" t="str">
        <f>OBV!H1956</f>
        <v>CONFIRMED BULLISH</v>
      </c>
    </row>
    <row r="1957" spans="1:12" ht="13.5" x14ac:dyDescent="0.25">
      <c r="A1957" s="3">
        <f>RSI!A1957</f>
        <v>45155</v>
      </c>
      <c r="B1957" s="2">
        <f>RSI!B1957</f>
        <v>1.9189000000000001</v>
      </c>
      <c r="C1957" s="2">
        <f>RSI!I1957</f>
        <v>58.284226746638183</v>
      </c>
      <c r="D1957" s="2">
        <f>MACD!E1957</f>
        <v>4.8844581058253844E-2</v>
      </c>
      <c r="E1957" s="2">
        <f>MACD!F1957</f>
        <v>9.9190781540479459E-2</v>
      </c>
      <c r="F1957" s="2">
        <f>'Moving Avg'!D1957</f>
        <v>1.8680400000000001</v>
      </c>
      <c r="G1957" s="2">
        <f>'Moving Avg'!F1957</f>
        <v>1.8321050000000008</v>
      </c>
      <c r="H1957" s="2">
        <f>'Moving Avg'!G1957</f>
        <v>1.8632619999999998</v>
      </c>
      <c r="I1957" s="2">
        <f>'Moving Avg'!H1957</f>
        <v>1.8598055000000016</v>
      </c>
      <c r="J1957" s="5" t="str">
        <f>OBV!F1957</f>
        <v>BULLISH</v>
      </c>
      <c r="K1957" s="5" t="str">
        <f>OBV!G1957</f>
        <v>NEUTRAL</v>
      </c>
      <c r="L1957" s="5" t="str">
        <f>OBV!H1957</f>
        <v>CONFIRMED BULLISH</v>
      </c>
    </row>
    <row r="1958" spans="1:12" ht="13.5" x14ac:dyDescent="0.25">
      <c r="A1958" s="3">
        <f>RSI!A1958</f>
        <v>45156</v>
      </c>
      <c r="B1958" s="2">
        <f>RSI!B1958</f>
        <v>1.84</v>
      </c>
      <c r="C1958" s="2">
        <f>RSI!I1958</f>
        <v>50.712425996010928</v>
      </c>
      <c r="D1958" s="2">
        <f>MACD!E1958</f>
        <v>5.7046990890561311E-3</v>
      </c>
      <c r="E1958" s="2">
        <f>MACD!F1958</f>
        <v>8.0493565050194796E-2</v>
      </c>
      <c r="F1958" s="2">
        <f>'Moving Avg'!D1958</f>
        <v>1.8873200000000001</v>
      </c>
      <c r="G1958" s="2">
        <f>'Moving Avg'!F1958</f>
        <v>1.8237800000000004</v>
      </c>
      <c r="H1958" s="2">
        <f>'Moving Avg'!G1958</f>
        <v>1.8628839999999998</v>
      </c>
      <c r="I1958" s="2">
        <f>'Moving Avg'!H1958</f>
        <v>1.8592570000000013</v>
      </c>
      <c r="J1958" s="5" t="str">
        <f>OBV!F1958</f>
        <v>BULLISH</v>
      </c>
      <c r="K1958" s="5" t="str">
        <f>OBV!G1958</f>
        <v>NEUTRAL</v>
      </c>
      <c r="L1958" s="5" t="str">
        <f>OBV!H1958</f>
        <v>CONFIRMED BULLISH</v>
      </c>
    </row>
    <row r="1959" spans="1:12" ht="13.5" x14ac:dyDescent="0.25">
      <c r="A1959" s="3">
        <f>RSI!A1959</f>
        <v>45159</v>
      </c>
      <c r="B1959" s="2">
        <f>RSI!B1959</f>
        <v>1.9189000000000001</v>
      </c>
      <c r="C1959" s="2">
        <f>RSI!I1959</f>
        <v>56.76167770456388</v>
      </c>
      <c r="D1959" s="2">
        <f>MACD!E1959</f>
        <v>-3.6700105292384322E-2</v>
      </c>
      <c r="E1959" s="2">
        <f>MACD!F1959</f>
        <v>5.7054830981678975E-2</v>
      </c>
      <c r="F1959" s="2">
        <f>'Moving Avg'!D1959</f>
        <v>1.9083600000000001</v>
      </c>
      <c r="G1959" s="2">
        <f>'Moving Avg'!F1959</f>
        <v>1.8194000000000004</v>
      </c>
      <c r="H1959" s="2">
        <f>'Moving Avg'!G1959</f>
        <v>1.8640839999999996</v>
      </c>
      <c r="I1959" s="2">
        <f>'Moving Avg'!H1959</f>
        <v>1.8591030000000013</v>
      </c>
      <c r="J1959" s="5" t="str">
        <f>OBV!F1959</f>
        <v>BULLISH</v>
      </c>
      <c r="K1959" s="5" t="str">
        <f>OBV!G1959</f>
        <v>NEUTRAL</v>
      </c>
      <c r="L1959" s="5" t="str">
        <f>OBV!H1959</f>
        <v>CONFIRMED BULLISH</v>
      </c>
    </row>
    <row r="1960" spans="1:12" ht="13.5" x14ac:dyDescent="0.25">
      <c r="A1960" s="3">
        <f>RSI!A1960</f>
        <v>45160</v>
      </c>
      <c r="B1960" s="2">
        <f>RSI!B1960</f>
        <v>1.9100999999999999</v>
      </c>
      <c r="C1960" s="2">
        <f>RSI!I1960</f>
        <v>55.937057104160722</v>
      </c>
      <c r="D1960" s="2">
        <f>MACD!E1960</f>
        <v>-7.2448597553713467E-2</v>
      </c>
      <c r="E1960" s="2">
        <f>MACD!F1960</f>
        <v>3.1154145274600489E-2</v>
      </c>
      <c r="F1960" s="2">
        <f>'Moving Avg'!D1960</f>
        <v>1.9118600000000001</v>
      </c>
      <c r="G1960" s="2">
        <f>'Moving Avg'!F1960</f>
        <v>1.8141450000000003</v>
      </c>
      <c r="H1960" s="2">
        <f>'Moving Avg'!G1960</f>
        <v>1.8651079999999995</v>
      </c>
      <c r="I1960" s="2">
        <f>'Moving Avg'!H1960</f>
        <v>1.8589050000000009</v>
      </c>
      <c r="J1960" s="5" t="str">
        <f>OBV!F1960</f>
        <v>BEARISH</v>
      </c>
      <c r="K1960" s="5" t="str">
        <f>OBV!G1960</f>
        <v>NEUTRAL</v>
      </c>
      <c r="L1960" s="5" t="str">
        <f>OBV!H1960</f>
        <v>BEARISH DIVERGENCE</v>
      </c>
    </row>
    <row r="1961" spans="1:12" ht="13.5" x14ac:dyDescent="0.25">
      <c r="A1961" s="3">
        <f>RSI!A1961</f>
        <v>45161</v>
      </c>
      <c r="B1961" s="2">
        <f>RSI!B1961</f>
        <v>1.9100999999999999</v>
      </c>
      <c r="C1961" s="2">
        <f>RSI!I1961</f>
        <v>55.937057104160722</v>
      </c>
      <c r="D1961" s="2">
        <f>MACD!E1961</f>
        <v>-0.10312620718804633</v>
      </c>
      <c r="E1961" s="2">
        <f>MACD!F1961</f>
        <v>4.2980747820711256E-3</v>
      </c>
      <c r="F1961" s="2">
        <f>'Moving Avg'!D1961</f>
        <v>1.8996000000000002</v>
      </c>
      <c r="G1961" s="2">
        <f>'Moving Avg'!F1961</f>
        <v>1.8088900000000003</v>
      </c>
      <c r="H1961" s="2">
        <f>'Moving Avg'!G1961</f>
        <v>1.8661319999999997</v>
      </c>
      <c r="I1961" s="2">
        <f>'Moving Avg'!H1961</f>
        <v>1.8587070000000008</v>
      </c>
      <c r="J1961" s="5" t="str">
        <f>OBV!F1961</f>
        <v>BEARISH</v>
      </c>
      <c r="K1961" s="5" t="str">
        <f>OBV!G1961</f>
        <v>NEUTRAL</v>
      </c>
      <c r="L1961" s="5" t="str">
        <f>OBV!H1961</f>
        <v>CONFIRMED BEARISH</v>
      </c>
    </row>
    <row r="1962" spans="1:12" ht="13.5" x14ac:dyDescent="0.25">
      <c r="A1962" s="3">
        <f>RSI!A1962</f>
        <v>45162</v>
      </c>
      <c r="B1962" s="2">
        <f>RSI!B1962</f>
        <v>1.9100999999999999</v>
      </c>
      <c r="C1962" s="2">
        <f>RSI!I1962</f>
        <v>55.937057104160722</v>
      </c>
      <c r="D1962" s="2">
        <f>MACD!E1962</f>
        <v>-0.11869668530966826</v>
      </c>
      <c r="E1962" s="2">
        <f>MACD!F1962</f>
        <v>-2.030087723627675E-2</v>
      </c>
      <c r="F1962" s="2">
        <f>'Moving Avg'!D1962</f>
        <v>1.89784</v>
      </c>
      <c r="G1962" s="2">
        <f>'Moving Avg'!F1962</f>
        <v>1.8040700000000001</v>
      </c>
      <c r="H1962" s="2">
        <f>'Moving Avg'!G1962</f>
        <v>1.867156</v>
      </c>
      <c r="I1962" s="2">
        <f>'Moving Avg'!H1962</f>
        <v>1.8585090000000009</v>
      </c>
      <c r="J1962" s="5" t="str">
        <f>OBV!F1962</f>
        <v>BEARISH</v>
      </c>
      <c r="K1962" s="5" t="str">
        <f>OBV!G1962</f>
        <v>NEUTRAL</v>
      </c>
      <c r="L1962" s="5" t="str">
        <f>OBV!H1962</f>
        <v>CONFIRMED BEARISH</v>
      </c>
    </row>
    <row r="1963" spans="1:12" ht="13.5" x14ac:dyDescent="0.25">
      <c r="A1963" s="3">
        <f>RSI!A1963</f>
        <v>45163</v>
      </c>
      <c r="B1963" s="2">
        <f>RSI!B1963</f>
        <v>1.8311999999999999</v>
      </c>
      <c r="C1963" s="2">
        <f>RSI!I1963</f>
        <v>48.110245025880687</v>
      </c>
      <c r="D1963" s="2">
        <f>MACD!E1963</f>
        <v>-0.11561034554387728</v>
      </c>
      <c r="E1963" s="2">
        <f>MACD!F1963</f>
        <v>-3.9362770897796856E-2</v>
      </c>
      <c r="F1963" s="2">
        <f>'Moving Avg'!D1963</f>
        <v>1.89608</v>
      </c>
      <c r="G1963" s="2">
        <f>'Moving Avg'!F1963</f>
        <v>1.7957450000000006</v>
      </c>
      <c r="H1963" s="2">
        <f>'Moving Avg'!G1963</f>
        <v>1.8666020000000001</v>
      </c>
      <c r="I1963" s="2">
        <f>'Moving Avg'!H1963</f>
        <v>1.8579165000000009</v>
      </c>
      <c r="J1963" s="5" t="str">
        <f>OBV!F1963</f>
        <v>BEARISH</v>
      </c>
      <c r="K1963" s="5" t="str">
        <f>OBV!G1963</f>
        <v>NEUTRAL</v>
      </c>
      <c r="L1963" s="5" t="str">
        <f>OBV!H1963</f>
        <v>CONFIRMED BEARISH</v>
      </c>
    </row>
    <row r="1964" spans="1:12" ht="13.5" x14ac:dyDescent="0.25">
      <c r="A1964" s="3">
        <f>RSI!A1964</f>
        <v>45166</v>
      </c>
      <c r="B1964" s="2">
        <f>RSI!B1964</f>
        <v>1.8311999999999999</v>
      </c>
      <c r="C1964" s="2">
        <f>RSI!I1964</f>
        <v>48.110245025880687</v>
      </c>
      <c r="D1964" s="2">
        <f>MACD!E1964</f>
        <v>-0.10208845147616219</v>
      </c>
      <c r="E1964" s="2">
        <f>MACD!F1964</f>
        <v>-5.1907907013469923E-2</v>
      </c>
      <c r="F1964" s="2">
        <f>'Moving Avg'!D1964</f>
        <v>1.8785399999999999</v>
      </c>
      <c r="G1964" s="2">
        <f>'Moving Avg'!F1964</f>
        <v>1.7918000000000007</v>
      </c>
      <c r="H1964" s="2">
        <f>'Moving Avg'!G1964</f>
        <v>1.8660479999999999</v>
      </c>
      <c r="I1964" s="2">
        <f>'Moving Avg'!H1964</f>
        <v>1.8573240000000011</v>
      </c>
      <c r="J1964" s="5" t="str">
        <f>OBV!F1964</f>
        <v>BEARISH</v>
      </c>
      <c r="K1964" s="5" t="str">
        <f>OBV!G1964</f>
        <v>NEUTRAL</v>
      </c>
      <c r="L1964" s="5" t="str">
        <f>OBV!H1964</f>
        <v>CONFIRMED BEARISH</v>
      </c>
    </row>
    <row r="1965" spans="1:12" ht="13.5" x14ac:dyDescent="0.25">
      <c r="A1965" s="3">
        <f>RSI!A1965</f>
        <v>45167</v>
      </c>
      <c r="B1965" s="2">
        <f>RSI!B1965</f>
        <v>1.9100999999999999</v>
      </c>
      <c r="C1965" s="2">
        <f>RSI!I1965</f>
        <v>55.355054322218571</v>
      </c>
      <c r="D1965" s="2">
        <f>MACD!E1965</f>
        <v>-8.4236386876371805E-2</v>
      </c>
      <c r="E1965" s="2">
        <f>MACD!F1965</f>
        <v>-5.8373602986050301E-2</v>
      </c>
      <c r="F1965" s="2">
        <f>'Moving Avg'!D1965</f>
        <v>1.8785399999999999</v>
      </c>
      <c r="G1965" s="2">
        <f>'Moving Avg'!F1965</f>
        <v>1.7957450000000006</v>
      </c>
      <c r="H1965" s="2">
        <f>'Moving Avg'!G1965</f>
        <v>1.8670720000000001</v>
      </c>
      <c r="I1965" s="2">
        <f>'Moving Avg'!H1965</f>
        <v>1.8571260000000009</v>
      </c>
      <c r="J1965" s="5" t="str">
        <f>OBV!F1965</f>
        <v>BEARISH</v>
      </c>
      <c r="K1965" s="5" t="str">
        <f>OBV!G1965</f>
        <v>NEUTRAL</v>
      </c>
      <c r="L1965" s="5" t="str">
        <f>OBV!H1965</f>
        <v>NEUTRAL</v>
      </c>
    </row>
    <row r="1966" spans="1:12" ht="13.5" x14ac:dyDescent="0.25">
      <c r="A1966" s="3">
        <f>RSI!A1966</f>
        <v>45168</v>
      </c>
      <c r="B1966" s="2">
        <f>RSI!B1966</f>
        <v>1.875</v>
      </c>
      <c r="C1966" s="2">
        <f>RSI!I1966</f>
        <v>51.884508058146238</v>
      </c>
      <c r="D1966" s="2">
        <f>MACD!E1966</f>
        <v>-5.4766121028942072E-2</v>
      </c>
      <c r="E1966" s="2">
        <f>MACD!F1966</f>
        <v>-5.765210659462866E-2</v>
      </c>
      <c r="F1966" s="2">
        <f>'Moving Avg'!D1966</f>
        <v>1.8715199999999999</v>
      </c>
      <c r="G1966" s="2">
        <f>'Moving Avg'!F1966</f>
        <v>1.8018750000000001</v>
      </c>
      <c r="H1966" s="2">
        <f>'Moving Avg'!G1966</f>
        <v>1.8673940000000002</v>
      </c>
      <c r="I1966" s="2">
        <f>'Moving Avg'!H1966</f>
        <v>1.8567525000000009</v>
      </c>
      <c r="J1966" s="5" t="str">
        <f>OBV!F1966</f>
        <v>BEARISH</v>
      </c>
      <c r="K1966" s="5" t="str">
        <f>OBV!G1966</f>
        <v>NEUTRAL</v>
      </c>
      <c r="L1966" s="5" t="str">
        <f>OBV!H1966</f>
        <v>CONFIRMED BEARISH</v>
      </c>
    </row>
    <row r="1967" spans="1:12" ht="13.5" x14ac:dyDescent="0.25">
      <c r="A1967" s="3">
        <f>RSI!A1967</f>
        <v>45169</v>
      </c>
      <c r="B1967" s="2">
        <f>RSI!B1967</f>
        <v>1.875</v>
      </c>
      <c r="C1967" s="2">
        <f>RSI!I1967</f>
        <v>51.884508058146231</v>
      </c>
      <c r="D1967" s="2">
        <f>MACD!E1967</f>
        <v>-3.8031113643874015E-2</v>
      </c>
      <c r="E1967" s="2">
        <f>MACD!F1967</f>
        <v>-5.3727908004477729E-2</v>
      </c>
      <c r="F1967" s="2">
        <f>'Moving Avg'!D1967</f>
        <v>1.8645</v>
      </c>
      <c r="G1967" s="2">
        <f>'Moving Avg'!F1967</f>
        <v>1.8119500000000002</v>
      </c>
      <c r="H1967" s="2">
        <f>'Moving Avg'!G1967</f>
        <v>1.8677160000000002</v>
      </c>
      <c r="I1967" s="2">
        <f>'Moving Avg'!H1967</f>
        <v>1.8563790000000009</v>
      </c>
      <c r="J1967" s="5" t="str">
        <f>OBV!F1967</f>
        <v>BEARISH</v>
      </c>
      <c r="K1967" s="5" t="str">
        <f>OBV!G1967</f>
        <v>NEUTRAL</v>
      </c>
      <c r="L1967" s="5" t="str">
        <f>OBV!H1967</f>
        <v>CONFIRMED BEARISH</v>
      </c>
    </row>
    <row r="1968" spans="1:12" ht="13.5" x14ac:dyDescent="0.25">
      <c r="A1968" s="3">
        <f>RSI!A1968</f>
        <v>45170</v>
      </c>
      <c r="B1968" s="2">
        <f>RSI!B1968</f>
        <v>1.84</v>
      </c>
      <c r="C1968" s="2">
        <f>RSI!I1968</f>
        <v>48.376916359392069</v>
      </c>
      <c r="D1968" s="2">
        <f>MACD!E1968</f>
        <v>-3.3531821662480032E-2</v>
      </c>
      <c r="E1968" s="2">
        <f>MACD!F1968</f>
        <v>-4.9688690736078192E-2</v>
      </c>
      <c r="F1968" s="2">
        <f>'Moving Avg'!D1968</f>
        <v>1.86626</v>
      </c>
      <c r="G1968" s="2">
        <f>'Moving Avg'!F1968</f>
        <v>1.82378</v>
      </c>
      <c r="H1968" s="2">
        <f>'Moving Avg'!G1968</f>
        <v>1.8673379999999999</v>
      </c>
      <c r="I1968" s="2">
        <f>'Moving Avg'!H1968</f>
        <v>1.8558305000000006</v>
      </c>
      <c r="J1968" s="5" t="str">
        <f>OBV!F1968</f>
        <v>BEARISH</v>
      </c>
      <c r="K1968" s="5" t="str">
        <f>OBV!G1968</f>
        <v>NEUTRAL</v>
      </c>
      <c r="L1968" s="5" t="str">
        <f>OBV!H1968</f>
        <v>BEARISH DIVERGENCE</v>
      </c>
    </row>
    <row r="1969" spans="1:12" ht="13.5" x14ac:dyDescent="0.25">
      <c r="A1969" s="3">
        <f>RSI!A1969</f>
        <v>45173</v>
      </c>
      <c r="B1969" s="2">
        <f>RSI!B1969</f>
        <v>1.84</v>
      </c>
      <c r="C1969" s="2">
        <f>RSI!I1969</f>
        <v>48.376916359392069</v>
      </c>
      <c r="D1969" s="2">
        <f>MACD!E1969</f>
        <v>-1.7486144792015157E-2</v>
      </c>
      <c r="E1969" s="2">
        <f>MACD!F1969</f>
        <v>-4.3248181547265584E-2</v>
      </c>
      <c r="F1969" s="2">
        <f>'Moving Avg'!D1969</f>
        <v>1.86802</v>
      </c>
      <c r="G1969" s="2">
        <f>'Moving Avg'!F1969</f>
        <v>1.8356100000000004</v>
      </c>
      <c r="H1969" s="2">
        <f>'Moving Avg'!G1969</f>
        <v>1.8667960000000001</v>
      </c>
      <c r="I1969" s="2">
        <f>'Moving Avg'!H1969</f>
        <v>1.8552820000000005</v>
      </c>
      <c r="J1969" s="5" t="str">
        <f>OBV!F1969</f>
        <v>BEARISH</v>
      </c>
      <c r="K1969" s="5" t="str">
        <f>OBV!G1969</f>
        <v>NEUTRAL</v>
      </c>
      <c r="L1969" s="5" t="str">
        <f>OBV!H1969</f>
        <v>BEARISH DIVERGENCE</v>
      </c>
    </row>
    <row r="1970" spans="1:12" ht="13.5" x14ac:dyDescent="0.25">
      <c r="A1970" s="3">
        <f>RSI!A1970</f>
        <v>45174</v>
      </c>
      <c r="B1970" s="2">
        <f>RSI!B1970</f>
        <v>1.84</v>
      </c>
      <c r="C1970" s="2">
        <f>RSI!I1970</f>
        <v>48.376916359392069</v>
      </c>
      <c r="D1970" s="2">
        <f>MACD!E1970</f>
        <v>-5.1701740839074084E-3</v>
      </c>
      <c r="E1970" s="2">
        <f>MACD!F1970</f>
        <v>-3.5632580054593944E-2</v>
      </c>
      <c r="F1970" s="2">
        <f>'Moving Avg'!D1970</f>
        <v>1.8539999999999999</v>
      </c>
      <c r="G1970" s="2">
        <f>'Moving Avg'!F1970</f>
        <v>1.8474400000000002</v>
      </c>
      <c r="H1970" s="2">
        <f>'Moving Avg'!G1970</f>
        <v>1.8662540000000001</v>
      </c>
      <c r="I1970" s="2">
        <f>'Moving Avg'!H1970</f>
        <v>1.8547335000000005</v>
      </c>
      <c r="J1970" s="5" t="str">
        <f>OBV!F1970</f>
        <v>BEARISH</v>
      </c>
      <c r="K1970" s="5" t="str">
        <f>OBV!G1970</f>
        <v>NEUTRAL</v>
      </c>
      <c r="L1970" s="5" t="str">
        <f>OBV!H1970</f>
        <v>CONFIRMED BEARISH</v>
      </c>
    </row>
    <row r="1971" spans="1:12" ht="13.5" x14ac:dyDescent="0.25">
      <c r="A1971" s="3">
        <f>RSI!A1971</f>
        <v>45175</v>
      </c>
      <c r="B1971" s="2">
        <f>RSI!B1971</f>
        <v>1.84</v>
      </c>
      <c r="C1971" s="2">
        <f>RSI!I1971</f>
        <v>48.376916359392069</v>
      </c>
      <c r="D1971" s="2">
        <f>MACD!E1971</f>
        <v>5.3368704775322851E-3</v>
      </c>
      <c r="E1971" s="2">
        <f>MACD!F1971</f>
        <v>-2.7438689948168702E-2</v>
      </c>
      <c r="F1971" s="2">
        <f>'Moving Avg'!D1971</f>
        <v>1.847</v>
      </c>
      <c r="G1971" s="2">
        <f>'Moving Avg'!F1971</f>
        <v>1.8592700000000004</v>
      </c>
      <c r="H1971" s="2">
        <f>'Moving Avg'!G1971</f>
        <v>1.865712</v>
      </c>
      <c r="I1971" s="2">
        <f>'Moving Avg'!H1971</f>
        <v>1.8541850000000002</v>
      </c>
      <c r="J1971" s="5" t="str">
        <f>OBV!F1971</f>
        <v>BEARISH</v>
      </c>
      <c r="K1971" s="5" t="str">
        <f>OBV!G1971</f>
        <v>NEUTRAL</v>
      </c>
      <c r="L1971" s="5" t="str">
        <f>OBV!H1971</f>
        <v>CONFIRMED BEARISH</v>
      </c>
    </row>
    <row r="1972" spans="1:12" ht="13.5" x14ac:dyDescent="0.25">
      <c r="A1972" s="3">
        <f>RSI!A1972</f>
        <v>45176</v>
      </c>
      <c r="B1972" s="2">
        <f>RSI!B1972</f>
        <v>1.84</v>
      </c>
      <c r="C1972" s="2">
        <f>RSI!I1972</f>
        <v>48.376916359392069</v>
      </c>
      <c r="D1972" s="2">
        <f>MACD!E1972</f>
        <v>1.4306926809400489E-2</v>
      </c>
      <c r="E1972" s="2">
        <f>MACD!F1972</f>
        <v>-1.9089566596654867E-2</v>
      </c>
      <c r="F1972" s="2">
        <f>'Moving Avg'!D1972</f>
        <v>1.8400000000000003</v>
      </c>
      <c r="G1972" s="2">
        <f>'Moving Avg'!F1972</f>
        <v>1.8675950000000003</v>
      </c>
      <c r="H1972" s="2">
        <f>'Moving Avg'!G1972</f>
        <v>1.8648400000000001</v>
      </c>
      <c r="I1972" s="2">
        <f>'Moving Avg'!H1972</f>
        <v>1.8536365000000001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</row>
    <row r="1973" spans="1:12" ht="13.5" x14ac:dyDescent="0.25">
      <c r="A1973" s="3">
        <f>RSI!A1973</f>
        <v>45177</v>
      </c>
      <c r="B1973" s="2">
        <f>RSI!B1973</f>
        <v>1.84</v>
      </c>
      <c r="C1973" s="2">
        <f>RSI!I1973</f>
        <v>48.376916359392055</v>
      </c>
      <c r="D1973" s="2">
        <f>MACD!E1973</f>
        <v>9.8321056812700203E-3</v>
      </c>
      <c r="E1973" s="2">
        <f>MACD!F1973</f>
        <v>-1.330523214106989E-2</v>
      </c>
      <c r="F1973" s="2">
        <f>'Moving Avg'!D1973</f>
        <v>1.8400000000000003</v>
      </c>
      <c r="G1973" s="2">
        <f>'Moving Avg'!F1973</f>
        <v>1.8724150000000002</v>
      </c>
      <c r="H1973" s="2">
        <f>'Moving Avg'!G1973</f>
        <v>1.8639680000000001</v>
      </c>
      <c r="I1973" s="2">
        <f>'Moving Avg'!H1973</f>
        <v>1.8530879999999998</v>
      </c>
      <c r="J1973" s="5" t="str">
        <f>OBV!F1973</f>
        <v>NEUTRAL</v>
      </c>
      <c r="K1973" s="5" t="str">
        <f>OBV!G1973</f>
        <v>NEUTRAL</v>
      </c>
      <c r="L1973" s="5" t="str">
        <f>OBV!H1973</f>
        <v>NEUTRAL</v>
      </c>
    </row>
    <row r="1974" spans="1:12" ht="13.5" x14ac:dyDescent="0.25">
      <c r="A1974" s="3">
        <f>RSI!A1974</f>
        <v>45180</v>
      </c>
      <c r="B1974" s="2">
        <f>RSI!B1974</f>
        <v>1.84</v>
      </c>
      <c r="C1974" s="2">
        <f>RSI!I1974</f>
        <v>48.376916359392055</v>
      </c>
      <c r="D1974" s="2">
        <f>MACD!E1974</f>
        <v>6.1138600033185941E-3</v>
      </c>
      <c r="E1974" s="2">
        <f>MACD!F1974</f>
        <v>-9.4214137121921941E-3</v>
      </c>
      <c r="F1974" s="2">
        <f>'Moving Avg'!D1974</f>
        <v>1.8400000000000003</v>
      </c>
      <c r="G1974" s="2">
        <f>'Moving Avg'!F1974</f>
        <v>1.8737300000000006</v>
      </c>
      <c r="H1974" s="2">
        <f>'Moving Avg'!G1974</f>
        <v>1.8630960000000005</v>
      </c>
      <c r="I1974" s="2">
        <f>'Moving Avg'!H1974</f>
        <v>1.8528285</v>
      </c>
      <c r="J1974" s="5" t="str">
        <f>OBV!F1974</f>
        <v>NEUTRAL</v>
      </c>
      <c r="K1974" s="5" t="str">
        <f>OBV!G1974</f>
        <v>NEUTRAL</v>
      </c>
      <c r="L1974" s="5" t="str">
        <f>OBV!H1974</f>
        <v>NEUTRAL</v>
      </c>
    </row>
    <row r="1975" spans="1:12" ht="13.5" x14ac:dyDescent="0.25">
      <c r="A1975" s="3">
        <f>RSI!A1975</f>
        <v>45181</v>
      </c>
      <c r="B1975" s="2">
        <f>RSI!B1975</f>
        <v>1.84</v>
      </c>
      <c r="C1975" s="2">
        <f>RSI!I1975</f>
        <v>48.376916359392055</v>
      </c>
      <c r="D1975" s="2">
        <f>MACD!E1975</f>
        <v>1.5169207577535149E-2</v>
      </c>
      <c r="E1975" s="2">
        <f>MACD!F1975</f>
        <v>-4.5032894542467259E-3</v>
      </c>
      <c r="F1975" s="2">
        <f>'Moving Avg'!D1975</f>
        <v>1.8400000000000003</v>
      </c>
      <c r="G1975" s="2">
        <f>'Moving Avg'!F1975</f>
        <v>1.8711000000000002</v>
      </c>
      <c r="H1975" s="2">
        <f>'Moving Avg'!G1975</f>
        <v>1.8622240000000005</v>
      </c>
      <c r="I1975" s="2">
        <f>'Moving Avg'!H1975</f>
        <v>1.8525689999999997</v>
      </c>
      <c r="J1975" s="5" t="str">
        <f>OBV!F1975</f>
        <v>NEUTRAL</v>
      </c>
      <c r="K1975" s="5" t="str">
        <f>OBV!G1975</f>
        <v>NEUTRAL</v>
      </c>
      <c r="L1975" s="5" t="str">
        <f>OBV!H1975</f>
        <v>NEUTRAL</v>
      </c>
    </row>
    <row r="1976" spans="1:12" ht="13.5" x14ac:dyDescent="0.25">
      <c r="A1976" s="3">
        <f>RSI!A1976</f>
        <v>45182</v>
      </c>
      <c r="B1976" s="2">
        <f>RSI!B1976</f>
        <v>1.84</v>
      </c>
      <c r="C1976" s="2">
        <f>RSI!I1976</f>
        <v>48.376916359392055</v>
      </c>
      <c r="D1976" s="2">
        <f>MACD!E1976</f>
        <v>1.7489845049328379E-2</v>
      </c>
      <c r="E1976" s="2">
        <f>MACD!F1976</f>
        <v>-1.04662553531705E-4</v>
      </c>
      <c r="F1976" s="2">
        <f>'Moving Avg'!D1976</f>
        <v>1.8400000000000003</v>
      </c>
      <c r="G1976" s="2">
        <f>'Moving Avg'!F1976</f>
        <v>1.8645300000000002</v>
      </c>
      <c r="H1976" s="2">
        <f>'Moving Avg'!G1976</f>
        <v>1.8613520000000006</v>
      </c>
      <c r="I1976" s="2">
        <f>'Moving Avg'!H1976</f>
        <v>1.8523094999999996</v>
      </c>
      <c r="J1976" s="5" t="str">
        <f>OBV!F1976</f>
        <v>NEUTRAL</v>
      </c>
      <c r="K1976" s="5" t="str">
        <f>OBV!G1976</f>
        <v>NEUTRAL</v>
      </c>
      <c r="L1976" s="5" t="str">
        <f>OBV!H1976</f>
        <v>NEUTRAL</v>
      </c>
    </row>
    <row r="1977" spans="1:12" ht="13.5" x14ac:dyDescent="0.25">
      <c r="A1977" s="3">
        <f>RSI!A1977</f>
        <v>45183</v>
      </c>
      <c r="B1977" s="2">
        <f>RSI!B1977</f>
        <v>1.84</v>
      </c>
      <c r="C1977" s="2">
        <f>RSI!I1977</f>
        <v>48.376916359392055</v>
      </c>
      <c r="D1977" s="2">
        <f>MACD!E1977</f>
        <v>1.9507554236068758E-2</v>
      </c>
      <c r="E1977" s="2">
        <f>MACD!F1977</f>
        <v>3.8177808043883877E-3</v>
      </c>
      <c r="F1977" s="2">
        <f>'Moving Avg'!D1977</f>
        <v>1.8400000000000003</v>
      </c>
      <c r="G1977" s="2">
        <f>'Moving Avg'!F1977</f>
        <v>1.8605850000000004</v>
      </c>
      <c r="H1977" s="2">
        <f>'Moving Avg'!G1977</f>
        <v>1.8604800000000006</v>
      </c>
      <c r="I1977" s="2">
        <f>'Moving Avg'!H1977</f>
        <v>1.8520499999999995</v>
      </c>
      <c r="J1977" s="5" t="str">
        <f>OBV!F1977</f>
        <v>NEUTRAL</v>
      </c>
      <c r="K1977" s="5" t="str">
        <f>OBV!G1977</f>
        <v>NEUTRAL</v>
      </c>
      <c r="L1977" s="5" t="str">
        <f>OBV!H1977</f>
        <v>NEUTRAL</v>
      </c>
    </row>
    <row r="1978" spans="1:12" ht="13.5" x14ac:dyDescent="0.25">
      <c r="A1978" s="3">
        <f>RSI!A1978</f>
        <v>45184</v>
      </c>
      <c r="B1978" s="2">
        <f>RSI!B1978</f>
        <v>1.7611000000000001</v>
      </c>
      <c r="C1978" s="2">
        <f>RSI!I1978</f>
        <v>36.655782663869537</v>
      </c>
      <c r="D1978" s="2">
        <f>MACD!E1978</f>
        <v>2.1724761670283366E-2</v>
      </c>
      <c r="E1978" s="2">
        <f>MACD!F1978</f>
        <v>7.3991769775673833E-3</v>
      </c>
      <c r="F1978" s="2">
        <f>'Moving Avg'!D1978</f>
        <v>1.82422</v>
      </c>
      <c r="G1978" s="2">
        <f>'Moving Avg'!F1978</f>
        <v>1.8566400000000001</v>
      </c>
      <c r="H1978" s="2">
        <f>'Moving Avg'!G1978</f>
        <v>1.8580300000000005</v>
      </c>
      <c r="I1978" s="2">
        <f>'Moving Avg'!H1978</f>
        <v>1.8513959999999994</v>
      </c>
      <c r="J1978" s="5" t="str">
        <f>OBV!F1978</f>
        <v>BEARISH</v>
      </c>
      <c r="K1978" s="5" t="str">
        <f>OBV!G1978</f>
        <v>NEUTRAL</v>
      </c>
      <c r="L1978" s="5" t="str">
        <f>OBV!H1978</f>
        <v>CONFIRMED BEARISH</v>
      </c>
    </row>
    <row r="1979" spans="1:12" ht="13.5" x14ac:dyDescent="0.25">
      <c r="A1979" s="3">
        <f>RSI!A1979</f>
        <v>45187</v>
      </c>
      <c r="B1979" s="2">
        <f>RSI!B1979</f>
        <v>1.7611000000000001</v>
      </c>
      <c r="C1979" s="2">
        <f>RSI!I1979</f>
        <v>36.655782663869537</v>
      </c>
      <c r="D1979" s="2">
        <f>MACD!E1979</f>
        <v>2.4113459669507842E-2</v>
      </c>
      <c r="E1979" s="2">
        <f>MACD!F1979</f>
        <v>1.0742033515955474E-2</v>
      </c>
      <c r="F1979" s="2">
        <f>'Moving Avg'!D1979</f>
        <v>1.8084400000000003</v>
      </c>
      <c r="G1979" s="2">
        <f>'Moving Avg'!F1979</f>
        <v>1.8487500000000001</v>
      </c>
      <c r="H1979" s="2">
        <f>'Moving Avg'!G1979</f>
        <v>1.8555800000000005</v>
      </c>
      <c r="I1979" s="2">
        <f>'Moving Avg'!H1979</f>
        <v>1.8507419999999997</v>
      </c>
      <c r="J1979" s="5" t="str">
        <f>OBV!F1979</f>
        <v>BEARISH</v>
      </c>
      <c r="K1979" s="5" t="str">
        <f>OBV!G1979</f>
        <v>NEUTRAL</v>
      </c>
      <c r="L1979" s="5" t="str">
        <f>OBV!H1979</f>
        <v>CONFIRMED BEARISH</v>
      </c>
    </row>
    <row r="1980" spans="1:12" ht="13.5" x14ac:dyDescent="0.25">
      <c r="A1980" s="3">
        <f>RSI!A1980</f>
        <v>45188</v>
      </c>
      <c r="B1980" s="2">
        <f>RSI!B1980</f>
        <v>1.7611000000000001</v>
      </c>
      <c r="C1980" s="2">
        <f>RSI!I1980</f>
        <v>36.655782663869537</v>
      </c>
      <c r="D1980" s="2">
        <f>MACD!E1980</f>
        <v>2.6609294743891621E-2</v>
      </c>
      <c r="E1980" s="2">
        <f>MACD!F1980</f>
        <v>1.3915485761542706E-2</v>
      </c>
      <c r="F1980" s="2">
        <f>'Moving Avg'!D1980</f>
        <v>1.7926600000000001</v>
      </c>
      <c r="G1980" s="2">
        <f>'Moving Avg'!F1980</f>
        <v>1.8412999999999999</v>
      </c>
      <c r="H1980" s="2">
        <f>'Moving Avg'!G1980</f>
        <v>1.8531300000000008</v>
      </c>
      <c r="I1980" s="2">
        <f>'Moving Avg'!H1980</f>
        <v>1.8500879999999997</v>
      </c>
      <c r="J1980" s="5" t="str">
        <f>OBV!F1980</f>
        <v>BEARISH</v>
      </c>
      <c r="K1980" s="5" t="str">
        <f>OBV!G1980</f>
        <v>NEUTRAL</v>
      </c>
      <c r="L1980" s="5" t="str">
        <f>OBV!H1980</f>
        <v>CONFIRMED BEARISH</v>
      </c>
    </row>
    <row r="1981" spans="1:12" ht="13.5" x14ac:dyDescent="0.25">
      <c r="A1981" s="3">
        <f>RSI!A1981</f>
        <v>45189</v>
      </c>
      <c r="B1981" s="2">
        <f>RSI!B1981</f>
        <v>1.7611000000000001</v>
      </c>
      <c r="C1981" s="2">
        <f>RSI!I1981</f>
        <v>36.655782663869537</v>
      </c>
      <c r="D1981" s="2">
        <f>MACD!E1981</f>
        <v>2.9160626557225289E-2</v>
      </c>
      <c r="E1981" s="2">
        <f>MACD!F1981</f>
        <v>1.6964513920679221E-2</v>
      </c>
      <c r="F1981" s="2">
        <f>'Moving Avg'!D1981</f>
        <v>1.7768800000000002</v>
      </c>
      <c r="G1981" s="2">
        <f>'Moving Avg'!F1981</f>
        <v>1.83385</v>
      </c>
      <c r="H1981" s="2">
        <f>'Moving Avg'!G1981</f>
        <v>1.850680000000001</v>
      </c>
      <c r="I1981" s="2">
        <f>'Moving Avg'!H1981</f>
        <v>1.8494339999999996</v>
      </c>
      <c r="J1981" s="5" t="str">
        <f>OBV!F1981</f>
        <v>BEARISH</v>
      </c>
      <c r="K1981" s="5" t="str">
        <f>OBV!G1981</f>
        <v>NEUTRAL</v>
      </c>
      <c r="L1981" s="5" t="str">
        <f>OBV!H1981</f>
        <v>CONFIRMED BEARISH</v>
      </c>
    </row>
    <row r="1982" spans="1:12" ht="13.5" x14ac:dyDescent="0.25">
      <c r="A1982" s="3">
        <f>RSI!A1982</f>
        <v>45190</v>
      </c>
      <c r="B1982" s="2">
        <f>RSI!B1982</f>
        <v>1.7611000000000001</v>
      </c>
      <c r="C1982" s="2">
        <f>RSI!I1982</f>
        <v>36.655782663869537</v>
      </c>
      <c r="D1982" s="2">
        <f>MACD!E1982</f>
        <v>3.1726363715167682E-2</v>
      </c>
      <c r="E1982" s="2">
        <f>MACD!F1982</f>
        <v>1.9916883879576915E-2</v>
      </c>
      <c r="F1982" s="2">
        <f>'Moving Avg'!D1982</f>
        <v>1.7611000000000001</v>
      </c>
      <c r="G1982" s="2">
        <f>'Moving Avg'!F1982</f>
        <v>1.8264</v>
      </c>
      <c r="H1982" s="2">
        <f>'Moving Avg'!G1982</f>
        <v>1.8482260000000008</v>
      </c>
      <c r="I1982" s="2">
        <f>'Moving Avg'!H1982</f>
        <v>1.8487799999999999</v>
      </c>
      <c r="J1982" s="5" t="str">
        <f>OBV!F1982</f>
        <v>BEARISH</v>
      </c>
      <c r="K1982" s="5" t="str">
        <f>OBV!G1982</f>
        <v>NEUTRAL</v>
      </c>
      <c r="L1982" s="5" t="str">
        <f>OBV!H1982</f>
        <v>CONFIRMED BEARISH</v>
      </c>
    </row>
    <row r="1983" spans="1:12" ht="13.5" x14ac:dyDescent="0.25">
      <c r="A1983" s="3">
        <f>RSI!A1983</f>
        <v>45191</v>
      </c>
      <c r="B1983" s="2">
        <f>RSI!B1983</f>
        <v>1.7611000000000001</v>
      </c>
      <c r="C1983" s="2">
        <f>RSI!I1983</f>
        <v>36.655782663869537</v>
      </c>
      <c r="D1983" s="2">
        <f>MACD!E1983</f>
        <v>3.4274147941873112E-2</v>
      </c>
      <c r="E1983" s="2">
        <f>MACD!F1983</f>
        <v>2.2788336692036157E-2</v>
      </c>
      <c r="F1983" s="2">
        <f>'Moving Avg'!D1983</f>
        <v>1.7611000000000001</v>
      </c>
      <c r="G1983" s="2">
        <f>'Moving Avg'!F1983</f>
        <v>1.8228949999999997</v>
      </c>
      <c r="H1983" s="2">
        <f>'Moving Avg'!G1983</f>
        <v>1.8457720000000006</v>
      </c>
      <c r="I1983" s="2">
        <f>'Moving Avg'!H1983</f>
        <v>1.8481259999999995</v>
      </c>
      <c r="J1983" s="5" t="str">
        <f>OBV!F1983</f>
        <v>NEUTRAL</v>
      </c>
      <c r="K1983" s="5" t="str">
        <f>OBV!G1983</f>
        <v>NEUTRAL</v>
      </c>
      <c r="L1983" s="5" t="str">
        <f>OBV!H1983</f>
        <v>NEUTRAL</v>
      </c>
    </row>
    <row r="1984" spans="1:12" ht="13.5" x14ac:dyDescent="0.25">
      <c r="A1984" s="3">
        <f>RSI!A1984</f>
        <v>45194</v>
      </c>
      <c r="B1984" s="2">
        <f>RSI!B1984</f>
        <v>1.7611000000000001</v>
      </c>
      <c r="C1984" s="2">
        <f>RSI!I1984</f>
        <v>36.655782663869537</v>
      </c>
      <c r="D1984" s="2">
        <f>MACD!E1984</f>
        <v>3.6778831903629294E-2</v>
      </c>
      <c r="E1984" s="2">
        <f>MACD!F1984</f>
        <v>2.5586435734354786E-2</v>
      </c>
      <c r="F1984" s="2">
        <f>'Moving Avg'!D1984</f>
        <v>1.7611000000000001</v>
      </c>
      <c r="G1984" s="2">
        <f>'Moving Avg'!F1984</f>
        <v>1.8193899999999996</v>
      </c>
      <c r="H1984" s="2">
        <f>'Moving Avg'!G1984</f>
        <v>1.8433180000000007</v>
      </c>
      <c r="I1984" s="2">
        <f>'Moving Avg'!H1984</f>
        <v>1.8474719999999993</v>
      </c>
      <c r="J1984" s="5" t="str">
        <f>OBV!F1984</f>
        <v>NEUTRAL</v>
      </c>
      <c r="K1984" s="5" t="str">
        <f>OBV!G1984</f>
        <v>NEUTRAL</v>
      </c>
      <c r="L1984" s="5" t="str">
        <f>OBV!H1984</f>
        <v>NEUTRAL</v>
      </c>
    </row>
    <row r="1985" spans="1:12" ht="13.5" x14ac:dyDescent="0.25">
      <c r="A1985" s="3">
        <f>RSI!A1985</f>
        <v>45195</v>
      </c>
      <c r="B1985" s="2">
        <f>RSI!B1985</f>
        <v>1.84</v>
      </c>
      <c r="C1985" s="2">
        <f>RSI!I1985</f>
        <v>54.980128278090561</v>
      </c>
      <c r="D1985" s="2">
        <f>MACD!E1985</f>
        <v>3.3376760000120465E-2</v>
      </c>
      <c r="E1985" s="2">
        <f>MACD!F1985</f>
        <v>2.7144500587507926E-2</v>
      </c>
      <c r="F1985" s="2">
        <f>'Moving Avg'!D1985</f>
        <v>1.7768800000000002</v>
      </c>
      <c r="G1985" s="2">
        <f>'Moving Avg'!F1985</f>
        <v>1.8158849999999997</v>
      </c>
      <c r="H1985" s="2">
        <f>'Moving Avg'!G1985</f>
        <v>1.8408640000000007</v>
      </c>
      <c r="I1985" s="2">
        <f>'Moving Avg'!H1985</f>
        <v>1.8472124999999995</v>
      </c>
      <c r="J1985" s="5" t="str">
        <f>OBV!F1985</f>
        <v>NEUTRAL</v>
      </c>
      <c r="K1985" s="5" t="str">
        <f>OBV!G1985</f>
        <v>NEUTRAL</v>
      </c>
      <c r="L1985" s="5" t="str">
        <f>OBV!H1985</f>
        <v>NEUTRAL</v>
      </c>
    </row>
    <row r="1986" spans="1:12" ht="13.5" x14ac:dyDescent="0.25">
      <c r="A1986" s="3">
        <f>RSI!A1986</f>
        <v>45197</v>
      </c>
      <c r="B1986" s="2">
        <f>RSI!B1986</f>
        <v>1.9189000000000001</v>
      </c>
      <c r="C1986" s="2">
        <f>RSI!I1986</f>
        <v>65.673895072843322</v>
      </c>
      <c r="D1986" s="2">
        <f>MACD!E1986</f>
        <v>2.4486512668310478E-2</v>
      </c>
      <c r="E1986" s="2">
        <f>MACD!F1986</f>
        <v>2.6612903003668437E-2</v>
      </c>
      <c r="F1986" s="2">
        <f>'Moving Avg'!D1986</f>
        <v>1.8084400000000003</v>
      </c>
      <c r="G1986" s="2">
        <f>'Moving Avg'!F1986</f>
        <v>1.8180799999999997</v>
      </c>
      <c r="H1986" s="2">
        <f>'Moving Avg'!G1986</f>
        <v>1.8389380000000008</v>
      </c>
      <c r="I1986" s="2">
        <f>'Moving Avg'!H1986</f>
        <v>1.8473474999999993</v>
      </c>
      <c r="J1986" s="5" t="str">
        <f>OBV!F1986</f>
        <v>NEUTRAL</v>
      </c>
      <c r="K1986" s="5" t="str">
        <f>OBV!G1986</f>
        <v>NEUTRAL</v>
      </c>
      <c r="L1986" s="5" t="str">
        <f>OBV!H1986</f>
        <v>NEUTRAL</v>
      </c>
    </row>
    <row r="1987" spans="1:12" ht="13.5" x14ac:dyDescent="0.25">
      <c r="A1987" s="3">
        <f>RSI!A1987</f>
        <v>45198</v>
      </c>
      <c r="B1987" s="2">
        <f>RSI!B1987</f>
        <v>1.9189000000000001</v>
      </c>
      <c r="C1987" s="2">
        <f>RSI!I1987</f>
        <v>65.673895072843322</v>
      </c>
      <c r="D1987" s="2">
        <f>MACD!E1987</f>
        <v>1.6343025298165115E-2</v>
      </c>
      <c r="E1987" s="2">
        <f>MACD!F1987</f>
        <v>2.4558927462567777E-2</v>
      </c>
      <c r="F1987" s="2">
        <f>'Moving Avg'!D1987</f>
        <v>1.8400000000000003</v>
      </c>
      <c r="G1987" s="2">
        <f>'Moving Avg'!F1987</f>
        <v>1.8202749999999999</v>
      </c>
      <c r="H1987" s="2">
        <f>'Moving Avg'!G1987</f>
        <v>1.8371860000000007</v>
      </c>
      <c r="I1987" s="2">
        <f>'Moving Avg'!H1987</f>
        <v>1.8474824999999993</v>
      </c>
      <c r="J1987" s="5" t="str">
        <f>OBV!F1987</f>
        <v>NEUTRAL</v>
      </c>
      <c r="K1987" s="5" t="str">
        <f>OBV!G1987</f>
        <v>NEUTRAL</v>
      </c>
      <c r="L1987" s="5" t="str">
        <f>OBV!H1987</f>
        <v>NEUTRAL</v>
      </c>
    </row>
    <row r="1988" spans="1:12" ht="13.5" x14ac:dyDescent="0.25">
      <c r="A1988" s="3">
        <f>RSI!A1988</f>
        <v>45201</v>
      </c>
      <c r="B1988" s="2">
        <f>RSI!B1988</f>
        <v>1.9189000000000001</v>
      </c>
      <c r="C1988" s="2">
        <f>RSI!I1988</f>
        <v>65.673895072843322</v>
      </c>
      <c r="D1988" s="2">
        <f>MACD!E1988</f>
        <v>-3.2610519895348578E-3</v>
      </c>
      <c r="E1988" s="2">
        <f>MACD!F1988</f>
        <v>1.8994931572147253E-2</v>
      </c>
      <c r="F1988" s="2">
        <f>'Moving Avg'!D1988</f>
        <v>1.8715600000000001</v>
      </c>
      <c r="G1988" s="2">
        <f>'Moving Avg'!F1988</f>
        <v>1.8242199999999997</v>
      </c>
      <c r="H1988" s="2">
        <f>'Moving Avg'!G1988</f>
        <v>1.8354340000000005</v>
      </c>
      <c r="I1988" s="2">
        <f>'Moving Avg'!H1988</f>
        <v>1.8476174999999995</v>
      </c>
      <c r="J1988" s="5" t="str">
        <f>OBV!F1988</f>
        <v>NEUTRAL</v>
      </c>
      <c r="K1988" s="5" t="str">
        <f>OBV!G1988</f>
        <v>NEUTRAL</v>
      </c>
      <c r="L1988" s="5" t="str">
        <f>OBV!H1988</f>
        <v>NEUTRAL</v>
      </c>
    </row>
    <row r="1989" spans="1:12" ht="13.5" x14ac:dyDescent="0.25">
      <c r="A1989" s="3">
        <f>RSI!A1989</f>
        <v>45202</v>
      </c>
      <c r="B1989" s="2">
        <f>RSI!B1989</f>
        <v>1.9189000000000001</v>
      </c>
      <c r="C1989" s="2">
        <f>RSI!I1989</f>
        <v>65.673895072843322</v>
      </c>
      <c r="D1989" s="2">
        <f>MACD!E1989</f>
        <v>-2.038149941449019E-2</v>
      </c>
      <c r="E1989" s="2">
        <f>MACD!F1989</f>
        <v>1.1119645374819765E-2</v>
      </c>
      <c r="F1989" s="2">
        <f>'Moving Avg'!D1989</f>
        <v>1.9031200000000001</v>
      </c>
      <c r="G1989" s="2">
        <f>'Moving Avg'!F1989</f>
        <v>1.8281649999999998</v>
      </c>
      <c r="H1989" s="2">
        <f>'Moving Avg'!G1989</f>
        <v>1.8336820000000003</v>
      </c>
      <c r="I1989" s="2">
        <f>'Moving Avg'!H1989</f>
        <v>1.8477524999999995</v>
      </c>
      <c r="J1989" s="5" t="str">
        <f>OBV!F1989</f>
        <v>NEUTRAL</v>
      </c>
      <c r="K1989" s="5" t="str">
        <f>OBV!G1989</f>
        <v>NEUTRAL</v>
      </c>
      <c r="L1989" s="5" t="str">
        <f>OBV!H1989</f>
        <v>NEUTRAL</v>
      </c>
    </row>
    <row r="1990" spans="1:12" ht="13.5" x14ac:dyDescent="0.25">
      <c r="A1990" s="3">
        <f>RSI!A1990</f>
        <v>45203</v>
      </c>
      <c r="B1990" s="2">
        <f>RSI!B1990</f>
        <v>1.9189000000000001</v>
      </c>
      <c r="C1990" s="2">
        <f>RSI!I1990</f>
        <v>65.673895072843322</v>
      </c>
      <c r="D1990" s="2">
        <f>MACD!E1990</f>
        <v>-3.5360978172908286E-2</v>
      </c>
      <c r="E1990" s="2">
        <f>MACD!F1990</f>
        <v>1.8235206652741538E-3</v>
      </c>
      <c r="F1990" s="2">
        <f>'Moving Avg'!D1990</f>
        <v>1.9189000000000001</v>
      </c>
      <c r="G1990" s="2">
        <f>'Moving Avg'!F1990</f>
        <v>1.8321099999999997</v>
      </c>
      <c r="H1990" s="2">
        <f>'Moving Avg'!G1990</f>
        <v>1.8317559999999999</v>
      </c>
      <c r="I1990" s="2">
        <f>'Moving Avg'!H1990</f>
        <v>1.8483004999999995</v>
      </c>
      <c r="J1990" s="5" t="str">
        <f>OBV!F1990</f>
        <v>NEUTRAL</v>
      </c>
      <c r="K1990" s="5" t="str">
        <f>OBV!G1990</f>
        <v>NEUTRAL</v>
      </c>
      <c r="L1990" s="5" t="str">
        <f>OBV!H1990</f>
        <v>NEUTRAL</v>
      </c>
    </row>
    <row r="1991" spans="1:12" ht="13.5" x14ac:dyDescent="0.25">
      <c r="A1991" s="3">
        <f>RSI!A1991</f>
        <v>45204</v>
      </c>
      <c r="B1991" s="2">
        <f>RSI!B1991</f>
        <v>1.9189000000000001</v>
      </c>
      <c r="C1991" s="2">
        <f>RSI!I1991</f>
        <v>65.673895072843322</v>
      </c>
      <c r="D1991" s="2">
        <f>MACD!E1991</f>
        <v>-4.8492353517276987E-2</v>
      </c>
      <c r="E1991" s="2">
        <f>MACD!F1991</f>
        <v>-8.2396541712360764E-3</v>
      </c>
      <c r="F1991" s="2">
        <f>'Moving Avg'!D1991</f>
        <v>1.9189000000000001</v>
      </c>
      <c r="G1991" s="2">
        <f>'Moving Avg'!F1991</f>
        <v>1.836055</v>
      </c>
      <c r="H1991" s="2">
        <f>'Moving Avg'!G1991</f>
        <v>1.8298300000000001</v>
      </c>
      <c r="I1991" s="2">
        <f>'Moving Avg'!H1991</f>
        <v>1.8484769999999997</v>
      </c>
      <c r="J1991" s="5" t="str">
        <f>OBV!F1991</f>
        <v>NEUTRAL</v>
      </c>
      <c r="K1991" s="5" t="str">
        <f>OBV!G1991</f>
        <v>NEUTRAL</v>
      </c>
      <c r="L1991" s="5" t="str">
        <f>OBV!H1991</f>
        <v>NEUTRAL</v>
      </c>
    </row>
    <row r="1992" spans="1:12" ht="13.5" x14ac:dyDescent="0.25">
      <c r="A1992" s="3">
        <f>RSI!A1992</f>
        <v>45205</v>
      </c>
      <c r="B1992" s="2">
        <f>RSI!B1992</f>
        <v>1.84</v>
      </c>
      <c r="C1992" s="2">
        <f>RSI!I1992</f>
        <v>47.918278342211536</v>
      </c>
      <c r="D1992" s="2">
        <f>MACD!E1992</f>
        <v>-5.4181694843864481E-2</v>
      </c>
      <c r="E1992" s="2">
        <f>MACD!F1992</f>
        <v>-1.7428062305761757E-2</v>
      </c>
      <c r="F1992" s="2">
        <f>'Moving Avg'!D1992</f>
        <v>1.9031200000000001</v>
      </c>
      <c r="G1992" s="2">
        <f>'Moving Avg'!F1992</f>
        <v>1.8360550000000004</v>
      </c>
      <c r="H1992" s="2">
        <f>'Moving Avg'!G1992</f>
        <v>1.8265</v>
      </c>
      <c r="I1992" s="2">
        <f>'Moving Avg'!H1992</f>
        <v>1.8482589999999997</v>
      </c>
      <c r="J1992" s="5" t="str">
        <f>OBV!F1992</f>
        <v>BEARISH</v>
      </c>
      <c r="K1992" s="5" t="str">
        <f>OBV!G1992</f>
        <v>NEUTRAL</v>
      </c>
      <c r="L1992" s="5" t="str">
        <f>OBV!H1992</f>
        <v>CONFIRMED BEARISH</v>
      </c>
    </row>
    <row r="1993" spans="1:12" ht="13.5" x14ac:dyDescent="0.25">
      <c r="A1993" s="3">
        <f>RSI!A1993</f>
        <v>45208</v>
      </c>
      <c r="B1993" s="2">
        <f>RSI!B1993</f>
        <v>1.84</v>
      </c>
      <c r="C1993" s="2">
        <f>RSI!I1993</f>
        <v>47.918278342211543</v>
      </c>
      <c r="D1993" s="2">
        <f>MACD!E1993</f>
        <v>-5.8920846084423495E-2</v>
      </c>
      <c r="E1993" s="2">
        <f>MACD!F1993</f>
        <v>-2.5726619061494108E-2</v>
      </c>
      <c r="F1993" s="2">
        <f>'Moving Avg'!D1993</f>
        <v>1.88734</v>
      </c>
      <c r="G1993" s="2">
        <f>'Moving Avg'!F1993</f>
        <v>1.8360550000000004</v>
      </c>
      <c r="H1993" s="2">
        <f>'Moving Avg'!G1993</f>
        <v>1.8233460000000001</v>
      </c>
      <c r="I1993" s="2">
        <f>'Moving Avg'!H1993</f>
        <v>1.8480409999999994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</row>
    <row r="1994" spans="1:12" ht="13.5" x14ac:dyDescent="0.25">
      <c r="A1994" s="3">
        <f>RSI!A1994</f>
        <v>45209</v>
      </c>
      <c r="B1994" s="2">
        <f>RSI!B1994</f>
        <v>1.84</v>
      </c>
      <c r="C1994" s="2">
        <f>RSI!I1994</f>
        <v>47.918278342211543</v>
      </c>
      <c r="D1994" s="2">
        <f>MACD!E1994</f>
        <v>-6.2861538981335174E-2</v>
      </c>
      <c r="E1994" s="2">
        <f>MACD!F1994</f>
        <v>-3.3153603045462325E-2</v>
      </c>
      <c r="F1994" s="2">
        <f>'Moving Avg'!D1994</f>
        <v>1.8715600000000001</v>
      </c>
      <c r="G1994" s="2">
        <f>'Moving Avg'!F1994</f>
        <v>1.8360550000000007</v>
      </c>
      <c r="H1994" s="2">
        <f>'Moving Avg'!G1994</f>
        <v>1.8219440000000002</v>
      </c>
      <c r="I1994" s="2">
        <f>'Moving Avg'!H1994</f>
        <v>1.8478229999999993</v>
      </c>
      <c r="J1994" s="5" t="str">
        <f>OBV!F1994</f>
        <v>BEARISH</v>
      </c>
      <c r="K1994" s="5" t="str">
        <f>OBV!G1994</f>
        <v>NEUTRAL</v>
      </c>
      <c r="L1994" s="5" t="str">
        <f>OBV!H1994</f>
        <v>CONFIRMED BEARISH</v>
      </c>
    </row>
    <row r="1995" spans="1:12" ht="13.5" x14ac:dyDescent="0.25">
      <c r="A1995" s="3">
        <f>RSI!A1995</f>
        <v>45210</v>
      </c>
      <c r="B1995" s="2">
        <f>RSI!B1995</f>
        <v>1.84</v>
      </c>
      <c r="C1995" s="2">
        <f>RSI!I1995</f>
        <v>47.918278342211543</v>
      </c>
      <c r="D1995" s="2">
        <f>MACD!E1995</f>
        <v>-5.3993289382261889E-2</v>
      </c>
      <c r="E1995" s="2">
        <f>MACD!F1995</f>
        <v>-3.7321540312822241E-2</v>
      </c>
      <c r="F1995" s="2">
        <f>'Moving Avg'!D1995</f>
        <v>1.85578</v>
      </c>
      <c r="G1995" s="2">
        <f>'Moving Avg'!F1995</f>
        <v>1.8360550000000007</v>
      </c>
      <c r="H1995" s="2">
        <f>'Moving Avg'!G1995</f>
        <v>1.8221200000000004</v>
      </c>
      <c r="I1995" s="2">
        <f>'Moving Avg'!H1995</f>
        <v>1.8476049999999993</v>
      </c>
      <c r="J1995" s="5" t="str">
        <f>OBV!F1995</f>
        <v>BEARISH</v>
      </c>
      <c r="K1995" s="5" t="str">
        <f>OBV!G1995</f>
        <v>NEUTRAL</v>
      </c>
      <c r="L1995" s="5" t="str">
        <f>OBV!H1995</f>
        <v>CONFIRMED BEARISH</v>
      </c>
    </row>
    <row r="1996" spans="1:12" ht="13.5" x14ac:dyDescent="0.25">
      <c r="A1996" s="3">
        <f>RSI!A1996</f>
        <v>45211</v>
      </c>
      <c r="B1996" s="2">
        <f>RSI!B1996</f>
        <v>1.8488</v>
      </c>
      <c r="C1996" s="2">
        <f>RSI!I1996</f>
        <v>49.948324935993597</v>
      </c>
      <c r="D1996" s="2">
        <f>MACD!E1996</f>
        <v>-3.4943312751851252E-2</v>
      </c>
      <c r="E1996" s="2">
        <f>MACD!F1996</f>
        <v>-3.6845894800628047E-2</v>
      </c>
      <c r="F1996" s="2">
        <f>'Moving Avg'!D1996</f>
        <v>1.8417600000000001</v>
      </c>
      <c r="G1996" s="2">
        <f>'Moving Avg'!F1996</f>
        <v>1.8364950000000004</v>
      </c>
      <c r="H1996" s="2">
        <f>'Moving Avg'!G1996</f>
        <v>1.8240480000000003</v>
      </c>
      <c r="I1996" s="2">
        <f>'Moving Avg'!H1996</f>
        <v>1.8474309999999994</v>
      </c>
      <c r="J1996" s="5" t="str">
        <f>OBV!F1996</f>
        <v>BULLISH</v>
      </c>
      <c r="K1996" s="5" t="str">
        <f>OBV!G1996</f>
        <v>NEUTRAL</v>
      </c>
      <c r="L1996" s="5" t="str">
        <f>OBV!H1996</f>
        <v>BULLISH DIVERGENCE</v>
      </c>
    </row>
    <row r="1997" spans="1:12" ht="13.5" x14ac:dyDescent="0.25">
      <c r="A1997" s="3">
        <f>RSI!A1997</f>
        <v>45212</v>
      </c>
      <c r="B1997" s="2">
        <f>RSI!B1997</f>
        <v>1.9276</v>
      </c>
      <c r="C1997" s="2">
        <f>RSI!I1997</f>
        <v>63.622056426774066</v>
      </c>
      <c r="D1997" s="2">
        <f>MACD!E1997</f>
        <v>-2.4658079633987029E-2</v>
      </c>
      <c r="E1997" s="2">
        <f>MACD!F1997</f>
        <v>-3.4408331767299849E-2</v>
      </c>
      <c r="F1997" s="2">
        <f>'Moving Avg'!D1997</f>
        <v>1.85928</v>
      </c>
      <c r="G1997" s="2">
        <f>'Moving Avg'!F1997</f>
        <v>1.840875</v>
      </c>
      <c r="H1997" s="2">
        <f>'Moving Avg'!G1997</f>
        <v>1.8291300000000001</v>
      </c>
      <c r="I1997" s="2">
        <f>'Moving Avg'!H1997</f>
        <v>1.8476509999999993</v>
      </c>
      <c r="J1997" s="5" t="str">
        <f>OBV!F1997</f>
        <v>BULLISH</v>
      </c>
      <c r="K1997" s="5" t="str">
        <f>OBV!G1997</f>
        <v>NEUTRAL</v>
      </c>
      <c r="L1997" s="5" t="str">
        <f>OBV!H1997</f>
        <v>CONFIRMED BULLISH</v>
      </c>
    </row>
    <row r="1998" spans="1:12" ht="13.5" x14ac:dyDescent="0.25">
      <c r="A1998" s="3">
        <f>RSI!A1998</f>
        <v>45215</v>
      </c>
      <c r="B1998" s="2">
        <f>RSI!B1998</f>
        <v>1.9276</v>
      </c>
      <c r="C1998" s="2">
        <f>RSI!I1998</f>
        <v>63.622056426774058</v>
      </c>
      <c r="D1998" s="2">
        <f>MACD!E1998</f>
        <v>-1.6417990101369906E-2</v>
      </c>
      <c r="E1998" s="2">
        <f>MACD!F1998</f>
        <v>-3.0810263434113864E-2</v>
      </c>
      <c r="F1998" s="2">
        <f>'Moving Avg'!D1998</f>
        <v>1.8768</v>
      </c>
      <c r="G1998" s="2">
        <f>'Moving Avg'!F1998</f>
        <v>1.8492000000000002</v>
      </c>
      <c r="H1998" s="2">
        <f>'Moving Avg'!G1998</f>
        <v>1.8356139999999999</v>
      </c>
      <c r="I1998" s="2">
        <f>'Moving Avg'!H1998</f>
        <v>1.8478709999999992</v>
      </c>
      <c r="J1998" s="5" t="str">
        <f>OBV!F1998</f>
        <v>BULLISH</v>
      </c>
      <c r="K1998" s="5" t="str">
        <f>OBV!G1998</f>
        <v>NEUTRAL</v>
      </c>
      <c r="L1998" s="5" t="str">
        <f>OBV!H1998</f>
        <v>CONFIRMED BULLISH</v>
      </c>
    </row>
    <row r="1999" spans="1:12" ht="13.5" x14ac:dyDescent="0.25">
      <c r="A1999" s="3">
        <f>RSI!A1999</f>
        <v>45216</v>
      </c>
      <c r="B1999" s="2">
        <f>RSI!B1999</f>
        <v>1.9276</v>
      </c>
      <c r="C1999" s="2">
        <f>RSI!I1999</f>
        <v>63.622056426774058</v>
      </c>
      <c r="D1999" s="2">
        <f>MACD!E1999</f>
        <v>-9.8741251957426002E-3</v>
      </c>
      <c r="E1999" s="2">
        <f>MACD!F1999</f>
        <v>-2.6623035786439615E-2</v>
      </c>
      <c r="F1999" s="2">
        <f>'Moving Avg'!D1999</f>
        <v>1.89432</v>
      </c>
      <c r="G1999" s="2">
        <f>'Moving Avg'!F1999</f>
        <v>1.8575250000000001</v>
      </c>
      <c r="H1999" s="2">
        <f>'Moving Avg'!G1999</f>
        <v>1.842098</v>
      </c>
      <c r="I1999" s="2">
        <f>'Moving Avg'!H1999</f>
        <v>1.8480909999999988</v>
      </c>
      <c r="J1999" s="5" t="str">
        <f>OBV!F1999</f>
        <v>BULLISH</v>
      </c>
      <c r="K1999" s="5" t="str">
        <f>OBV!G1999</f>
        <v>NEUTRAL</v>
      </c>
      <c r="L1999" s="5" t="str">
        <f>OBV!H1999</f>
        <v>CONFIRMED BULLISH</v>
      </c>
    </row>
    <row r="2000" spans="1:12" ht="13.5" x14ac:dyDescent="0.25">
      <c r="A2000" s="3">
        <f>RSI!A2000</f>
        <v>45217</v>
      </c>
      <c r="B2000" s="2">
        <f>RSI!B2000</f>
        <v>1.9276</v>
      </c>
      <c r="C2000" s="2">
        <f>RSI!I2000</f>
        <v>63.622056426774058</v>
      </c>
      <c r="D2000" s="2">
        <f>MACD!E2000</f>
        <v>-4.7337851677355935E-3</v>
      </c>
      <c r="E2000" s="2">
        <f>MACD!F2000</f>
        <v>-2.2245185662698813E-2</v>
      </c>
      <c r="F2000" s="2">
        <f>'Moving Avg'!D2000</f>
        <v>1.9118400000000002</v>
      </c>
      <c r="G2000" s="2">
        <f>'Moving Avg'!F2000</f>
        <v>1.86585</v>
      </c>
      <c r="H2000" s="2">
        <f>'Moving Avg'!G2000</f>
        <v>1.8485819999999997</v>
      </c>
      <c r="I2000" s="2">
        <f>'Moving Avg'!H2000</f>
        <v>1.8483109999999987</v>
      </c>
      <c r="J2000" s="5" t="str">
        <f>OBV!F2000</f>
        <v>BULLISH</v>
      </c>
      <c r="K2000" s="5" t="str">
        <f>OBV!G2000</f>
        <v>NEUTRAL</v>
      </c>
      <c r="L2000" s="5" t="str">
        <f>OBV!H2000</f>
        <v>CONFIRMED BULLISH</v>
      </c>
    </row>
    <row r="2001" spans="1:12" ht="13.5" x14ac:dyDescent="0.25">
      <c r="A2001" s="3">
        <f>RSI!A2001</f>
        <v>45218</v>
      </c>
      <c r="B2001" s="2">
        <f>RSI!B2001</f>
        <v>1.9276</v>
      </c>
      <c r="C2001" s="2">
        <f>RSI!I2001</f>
        <v>63.622056426774058</v>
      </c>
      <c r="D2001" s="2">
        <f>MACD!E2001</f>
        <v>-7.5165226638818083E-4</v>
      </c>
      <c r="E2001" s="2">
        <f>MACD!F2001</f>
        <v>-1.7946478983436685E-2</v>
      </c>
      <c r="F2001" s="2">
        <f>'Moving Avg'!D2001</f>
        <v>1.9276</v>
      </c>
      <c r="G2001" s="2">
        <f>'Moving Avg'!F2001</f>
        <v>1.8741749999999999</v>
      </c>
      <c r="H2001" s="2">
        <f>'Moving Avg'!G2001</f>
        <v>1.8550659999999999</v>
      </c>
      <c r="I2001" s="2">
        <f>'Moving Avg'!H2001</f>
        <v>1.8485309999999986</v>
      </c>
      <c r="J2001" s="5" t="str">
        <f>OBV!F2001</f>
        <v>BULLISH</v>
      </c>
      <c r="K2001" s="5" t="str">
        <f>OBV!G2001</f>
        <v>NEUTRAL</v>
      </c>
      <c r="L2001" s="5" t="str">
        <f>OBV!H2001</f>
        <v>CONFIRMED BULLISH</v>
      </c>
    </row>
    <row r="2002" spans="1:12" ht="13.5" x14ac:dyDescent="0.25">
      <c r="A2002" s="3">
        <f>RSI!A2002</f>
        <v>45219</v>
      </c>
      <c r="B2002" s="2">
        <f>RSI!B2002</f>
        <v>1.8488</v>
      </c>
      <c r="C2002" s="2">
        <f>RSI!I2002</f>
        <v>45.583567350668076</v>
      </c>
      <c r="D2002" s="2">
        <f>MACD!E2002</f>
        <v>-4.0237515343766184E-3</v>
      </c>
      <c r="E2002" s="2">
        <f>MACD!F2002</f>
        <v>-1.5161933493624671E-2</v>
      </c>
      <c r="F2002" s="2">
        <f>'Moving Avg'!D2002</f>
        <v>1.9118400000000002</v>
      </c>
      <c r="G2002" s="2">
        <f>'Moving Avg'!F2002</f>
        <v>1.8785599999999996</v>
      </c>
      <c r="H2002" s="2">
        <f>'Moving Avg'!G2002</f>
        <v>1.8585719999999997</v>
      </c>
      <c r="I2002" s="2">
        <f>'Moving Avg'!H2002</f>
        <v>1.8483569999999987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</row>
    <row r="2003" spans="1:12" ht="13.5" x14ac:dyDescent="0.25">
      <c r="A2003" s="3">
        <f>RSI!A2003</f>
        <v>45222</v>
      </c>
      <c r="B2003" s="2">
        <f>RSI!B2003</f>
        <v>1.8488</v>
      </c>
      <c r="C2003" s="2">
        <f>RSI!I2003</f>
        <v>45.583567350668076</v>
      </c>
      <c r="D2003" s="2">
        <f>MACD!E2003</f>
        <v>-6.6417922539185881E-3</v>
      </c>
      <c r="E2003" s="2">
        <f>MACD!F2003</f>
        <v>-1.3457905245683455E-2</v>
      </c>
      <c r="F2003" s="2">
        <f>'Moving Avg'!D2003</f>
        <v>1.89608</v>
      </c>
      <c r="G2003" s="2">
        <f>'Moving Avg'!F2003</f>
        <v>1.8829449999999994</v>
      </c>
      <c r="H2003" s="2">
        <f>'Moving Avg'!G2003</f>
        <v>1.8606759999999998</v>
      </c>
      <c r="I2003" s="2">
        <f>'Moving Avg'!H2003</f>
        <v>1.8477694999999983</v>
      </c>
      <c r="J2003" s="5" t="str">
        <f>OBV!F2003</f>
        <v>BEARISH</v>
      </c>
      <c r="K2003" s="5" t="str">
        <f>OBV!G2003</f>
        <v>NEUTRAL</v>
      </c>
      <c r="L2003" s="5" t="str">
        <f>OBV!H2003</f>
        <v>CONFIRMED BEARISH</v>
      </c>
    </row>
    <row r="2004" spans="1:12" ht="13.5" x14ac:dyDescent="0.25">
      <c r="A2004" s="3">
        <f>RSI!A2004</f>
        <v>45223</v>
      </c>
      <c r="B2004" s="2">
        <f>RSI!B2004</f>
        <v>1.8488</v>
      </c>
      <c r="C2004" s="2">
        <f>RSI!I2004</f>
        <v>45.583567350668076</v>
      </c>
      <c r="D2004" s="2">
        <f>MACD!E2004</f>
        <v>-8.7175587179029179E-3</v>
      </c>
      <c r="E2004" s="2">
        <f>MACD!F2004</f>
        <v>-1.250983594012735E-2</v>
      </c>
      <c r="F2004" s="2">
        <f>'Moving Avg'!D2004</f>
        <v>1.88032</v>
      </c>
      <c r="G2004" s="2">
        <f>'Moving Avg'!F2004</f>
        <v>1.8873299999999993</v>
      </c>
      <c r="H2004" s="2">
        <f>'Moving Avg'!G2004</f>
        <v>1.861378</v>
      </c>
      <c r="I2004" s="2">
        <f>'Moving Avg'!H2004</f>
        <v>1.8471819999999983</v>
      </c>
      <c r="J2004" s="5" t="str">
        <f>OBV!F2004</f>
        <v>BEARISH</v>
      </c>
      <c r="K2004" s="5" t="str">
        <f>OBV!G2004</f>
        <v>NEUTRAL</v>
      </c>
      <c r="L2004" s="5" t="str">
        <f>OBV!H2004</f>
        <v>CONFIRMED BEARISH</v>
      </c>
    </row>
    <row r="2005" spans="1:12" ht="13.5" x14ac:dyDescent="0.25">
      <c r="A2005" s="3">
        <f>RSI!A2005</f>
        <v>45224</v>
      </c>
      <c r="B2005" s="2">
        <f>RSI!B2005</f>
        <v>1.8488</v>
      </c>
      <c r="C2005" s="2">
        <f>RSI!I2005</f>
        <v>45.583567350668076</v>
      </c>
      <c r="D2005" s="2">
        <f>MACD!E2005</f>
        <v>-1.034481097637574E-2</v>
      </c>
      <c r="E2005" s="2">
        <f>MACD!F2005</f>
        <v>-1.2076830947377028E-2</v>
      </c>
      <c r="F2005" s="2">
        <f>'Moving Avg'!D2005</f>
        <v>1.8645599999999998</v>
      </c>
      <c r="G2005" s="2">
        <f>'Moving Avg'!F2005</f>
        <v>1.8877699999999991</v>
      </c>
      <c r="H2005" s="2">
        <f>'Moving Avg'!G2005</f>
        <v>1.8605019999999999</v>
      </c>
      <c r="I2005" s="2">
        <f>'Moving Avg'!H2005</f>
        <v>1.8465944999999979</v>
      </c>
      <c r="J2005" s="5" t="str">
        <f>OBV!F2005</f>
        <v>BEARISH</v>
      </c>
      <c r="K2005" s="5" t="str">
        <f>OBV!G2005</f>
        <v>NEUTRAL</v>
      </c>
      <c r="L2005" s="5" t="str">
        <f>OBV!H2005</f>
        <v>CONFIRMED BEARISH</v>
      </c>
    </row>
    <row r="2006" spans="1:12" ht="13.5" x14ac:dyDescent="0.25">
      <c r="A2006" s="3">
        <f>RSI!A2006</f>
        <v>45225</v>
      </c>
      <c r="B2006" s="2">
        <f>RSI!B2006</f>
        <v>1.8488</v>
      </c>
      <c r="C2006" s="2">
        <f>RSI!I2006</f>
        <v>45.583567350668076</v>
      </c>
      <c r="D2006" s="2">
        <f>MACD!E2006</f>
        <v>-1.0248272877158238E-2</v>
      </c>
      <c r="E2006" s="2">
        <f>MACD!F2006</f>
        <v>-1.1711119333333271E-2</v>
      </c>
      <c r="F2006" s="2">
        <f>'Moving Avg'!D2006</f>
        <v>1.8488</v>
      </c>
      <c r="G2006" s="2">
        <f>'Moving Avg'!F2006</f>
        <v>1.8842649999999992</v>
      </c>
      <c r="H2006" s="2">
        <f>'Moving Avg'!G2006</f>
        <v>1.8580499999999998</v>
      </c>
      <c r="I2006" s="2">
        <f>'Moving Avg'!H2006</f>
        <v>1.846006999999998</v>
      </c>
      <c r="J2006" s="5" t="str">
        <f>OBV!F2006</f>
        <v>BEARISH</v>
      </c>
      <c r="K2006" s="5" t="str">
        <f>OBV!G2006</f>
        <v>NEUTRAL</v>
      </c>
      <c r="L2006" s="5" t="str">
        <f>OBV!H2006</f>
        <v>CONFIRMED BEARISH</v>
      </c>
    </row>
    <row r="2007" spans="1:12" ht="13.5" x14ac:dyDescent="0.25">
      <c r="A2007" s="3">
        <f>RSI!A2007</f>
        <v>45226</v>
      </c>
      <c r="B2007" s="2">
        <f>RSI!B2007</f>
        <v>1.8488</v>
      </c>
      <c r="C2007" s="2">
        <f>RSI!I2007</f>
        <v>45.583567350668069</v>
      </c>
      <c r="D2007" s="2">
        <f>MACD!E2007</f>
        <v>2.0672287433358694E-3</v>
      </c>
      <c r="E2007" s="2">
        <f>MACD!F2007</f>
        <v>-8.9554497179994436E-3</v>
      </c>
      <c r="F2007" s="2">
        <f>'Moving Avg'!D2007</f>
        <v>1.8488</v>
      </c>
      <c r="G2007" s="2">
        <f>'Moving Avg'!F2007</f>
        <v>1.8807599999999991</v>
      </c>
      <c r="H2007" s="2">
        <f>'Moving Avg'!G2007</f>
        <v>1.8566479999999999</v>
      </c>
      <c r="I2007" s="2">
        <f>'Moving Avg'!H2007</f>
        <v>1.8454194999999975</v>
      </c>
      <c r="J2007" s="5" t="str">
        <f>OBV!F2007</f>
        <v>NEUTRAL</v>
      </c>
      <c r="K2007" s="5" t="str">
        <f>OBV!G2007</f>
        <v>NEUTRAL</v>
      </c>
      <c r="L2007" s="5" t="str">
        <f>OBV!H2007</f>
        <v>NEUTRAL</v>
      </c>
    </row>
    <row r="2008" spans="1:12" ht="13.5" x14ac:dyDescent="0.25">
      <c r="A2008" s="3">
        <f>RSI!A2008</f>
        <v>45229</v>
      </c>
      <c r="B2008" s="2">
        <f>RSI!B2008</f>
        <v>1.8488</v>
      </c>
      <c r="C2008" s="2">
        <f>RSI!I2008</f>
        <v>45.583567350668069</v>
      </c>
      <c r="D2008" s="2">
        <f>MACD!E2008</f>
        <v>1.2590573560038232E-2</v>
      </c>
      <c r="E2008" s="2">
        <f>MACD!F2008</f>
        <v>-4.6462450623919087E-3</v>
      </c>
      <c r="F2008" s="2">
        <f>'Moving Avg'!D2008</f>
        <v>1.8488</v>
      </c>
      <c r="G2008" s="2">
        <f>'Moving Avg'!F2008</f>
        <v>1.8772549999999995</v>
      </c>
      <c r="H2008" s="2">
        <f>'Moving Avg'!G2008</f>
        <v>1.8568239999999998</v>
      </c>
      <c r="I2008" s="2">
        <f>'Moving Avg'!H2008</f>
        <v>1.8448319999999976</v>
      </c>
      <c r="J2008" s="5" t="str">
        <f>OBV!F2008</f>
        <v>NEUTRAL</v>
      </c>
      <c r="K2008" s="5" t="str">
        <f>OBV!G2008</f>
        <v>NEUTRAL</v>
      </c>
      <c r="L2008" s="5" t="str">
        <f>OBV!H2008</f>
        <v>NEUTRAL</v>
      </c>
    </row>
    <row r="2009" spans="1:12" ht="13.5" x14ac:dyDescent="0.25">
      <c r="A2009" s="3">
        <f>RSI!A2009</f>
        <v>45230</v>
      </c>
      <c r="B2009" s="2">
        <f>RSI!B2009</f>
        <v>1.84</v>
      </c>
      <c r="C2009" s="2">
        <f>RSI!I2009</f>
        <v>43.281369280820797</v>
      </c>
      <c r="D2009" s="2">
        <f>MACD!E2009</f>
        <v>2.2241734615174868E-2</v>
      </c>
      <c r="E2009" s="2">
        <f>MACD!F2009</f>
        <v>7.3135087312144664E-4</v>
      </c>
      <c r="F2009" s="2">
        <f>'Moving Avg'!D2009</f>
        <v>1.8470400000000002</v>
      </c>
      <c r="G2009" s="2">
        <f>'Moving Avg'!F2009</f>
        <v>1.87331</v>
      </c>
      <c r="H2009" s="2">
        <f>'Moving Avg'!G2009</f>
        <v>1.8552459999999997</v>
      </c>
      <c r="I2009" s="2">
        <f>'Moving Avg'!H2009</f>
        <v>1.8443659999999977</v>
      </c>
      <c r="J2009" s="5" t="str">
        <f>OBV!F2009</f>
        <v>BEARISH</v>
      </c>
      <c r="K2009" s="5" t="str">
        <f>OBV!G2009</f>
        <v>NEUTRAL</v>
      </c>
      <c r="L2009" s="5" t="str">
        <f>OBV!H2009</f>
        <v>CONFIRMED BEARISH</v>
      </c>
    </row>
    <row r="2010" spans="1:12" ht="13.5" x14ac:dyDescent="0.25">
      <c r="A2010" s="3">
        <f>RSI!A2010</f>
        <v>45231</v>
      </c>
      <c r="B2010" s="2">
        <f>RSI!B2010</f>
        <v>1.84</v>
      </c>
      <c r="C2010" s="2">
        <f>RSI!I2010</f>
        <v>43.281369280820805</v>
      </c>
      <c r="D2010" s="2">
        <f>MACD!E2010</f>
        <v>3.0548009121448061E-2</v>
      </c>
      <c r="E2010" s="2">
        <f>MACD!F2010</f>
        <v>6.69468252278677E-3</v>
      </c>
      <c r="F2010" s="2">
        <f>'Moving Avg'!D2010</f>
        <v>1.84528</v>
      </c>
      <c r="G2010" s="2">
        <f>'Moving Avg'!F2010</f>
        <v>1.8693650000000002</v>
      </c>
      <c r="H2010" s="2">
        <f>'Moving Avg'!G2010</f>
        <v>1.8538439999999996</v>
      </c>
      <c r="I2010" s="2">
        <f>'Moving Avg'!H2010</f>
        <v>1.8439409999999972</v>
      </c>
      <c r="J2010" s="5" t="str">
        <f>OBV!F2010</f>
        <v>BEARISH</v>
      </c>
      <c r="K2010" s="5" t="str">
        <f>OBV!G2010</f>
        <v>NEUTRAL</v>
      </c>
      <c r="L2010" s="5" t="str">
        <f>OBV!H2010</f>
        <v>CONFIRMED BEARISH</v>
      </c>
    </row>
    <row r="2011" spans="1:12" ht="13.5" x14ac:dyDescent="0.25">
      <c r="A2011" s="3">
        <f>RSI!A2011</f>
        <v>45232</v>
      </c>
      <c r="B2011" s="2">
        <f>RSI!B2011</f>
        <v>1.84</v>
      </c>
      <c r="C2011" s="2">
        <f>RSI!I2011</f>
        <v>43.281369280820797</v>
      </c>
      <c r="D2011" s="2">
        <f>MACD!E2011</f>
        <v>3.770593918623244E-2</v>
      </c>
      <c r="E2011" s="2">
        <f>MACD!F2011</f>
        <v>1.2896933855475905E-2</v>
      </c>
      <c r="F2011" s="2">
        <f>'Moving Avg'!D2011</f>
        <v>1.8435200000000003</v>
      </c>
      <c r="G2011" s="2">
        <f>'Moving Avg'!F2011</f>
        <v>1.8654200000000007</v>
      </c>
      <c r="H2011" s="2">
        <f>'Moving Avg'!G2011</f>
        <v>1.8524420000000001</v>
      </c>
      <c r="I2011" s="2">
        <f>'Moving Avg'!H2011</f>
        <v>1.843515999999997</v>
      </c>
      <c r="J2011" s="5" t="str">
        <f>OBV!F2011</f>
        <v>BEARISH</v>
      </c>
      <c r="K2011" s="5" t="str">
        <f>OBV!G2011</f>
        <v>NEUTRAL</v>
      </c>
      <c r="L2011" s="5" t="str">
        <f>OBV!H2011</f>
        <v>CONFIRMED BEARISH</v>
      </c>
    </row>
    <row r="2012" spans="1:12" ht="13.5" x14ac:dyDescent="0.25">
      <c r="A2012" s="3">
        <f>RSI!A2012</f>
        <v>45233</v>
      </c>
      <c r="B2012" s="2">
        <f>RSI!B2012</f>
        <v>1.84</v>
      </c>
      <c r="C2012" s="2">
        <f>RSI!I2012</f>
        <v>43.281369280820805</v>
      </c>
      <c r="D2012" s="2">
        <f>MACD!E2012</f>
        <v>3.175952041435437E-2</v>
      </c>
      <c r="E2012" s="2">
        <f>MACD!F2012</f>
        <v>1.66694511672516E-2</v>
      </c>
      <c r="F2012" s="2">
        <f>'Moving Avg'!D2012</f>
        <v>1.8417600000000001</v>
      </c>
      <c r="G2012" s="2">
        <f>'Moving Avg'!F2012</f>
        <v>1.8654200000000007</v>
      </c>
      <c r="H2012" s="2">
        <f>'Moving Avg'!G2012</f>
        <v>1.8510400000000002</v>
      </c>
      <c r="I2012" s="2">
        <f>'Moving Avg'!H2012</f>
        <v>1.843049999999997</v>
      </c>
      <c r="J2012" s="5" t="str">
        <f>OBV!F2012</f>
        <v>BEARISH</v>
      </c>
      <c r="K2012" s="5" t="str">
        <f>OBV!G2012</f>
        <v>NEUTRAL</v>
      </c>
      <c r="L2012" s="5" t="str">
        <f>OBV!H2012</f>
        <v>CONFIRMED BEARISH</v>
      </c>
    </row>
    <row r="2013" spans="1:12" ht="13.5" x14ac:dyDescent="0.25">
      <c r="A2013" s="3">
        <f>RSI!A2013</f>
        <v>45236</v>
      </c>
      <c r="B2013" s="2">
        <f>RSI!B2013</f>
        <v>1.84</v>
      </c>
      <c r="C2013" s="2">
        <f>RSI!I2013</f>
        <v>43.281369280820812</v>
      </c>
      <c r="D2013" s="2">
        <f>MACD!E2013</f>
        <v>2.6838998351893073E-2</v>
      </c>
      <c r="E2013" s="2">
        <f>MACD!F2013</f>
        <v>1.8703360604179896E-2</v>
      </c>
      <c r="F2013" s="2">
        <f>'Moving Avg'!D2013</f>
        <v>1.8400000000000003</v>
      </c>
      <c r="G2013" s="2">
        <f>'Moving Avg'!F2013</f>
        <v>1.8654200000000007</v>
      </c>
      <c r="H2013" s="2">
        <f>'Moving Avg'!G2013</f>
        <v>1.851216</v>
      </c>
      <c r="I2013" s="2">
        <f>'Moving Avg'!H2013</f>
        <v>1.8425839999999969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</row>
    <row r="2014" spans="1:12" ht="13.5" x14ac:dyDescent="0.25">
      <c r="A2014" s="3">
        <f>RSI!A2014</f>
        <v>45237</v>
      </c>
      <c r="B2014" s="2">
        <f>RSI!B2014</f>
        <v>1.84</v>
      </c>
      <c r="C2014" s="2">
        <f>RSI!I2014</f>
        <v>43.281369280820812</v>
      </c>
      <c r="D2014" s="2">
        <f>MACD!E2014</f>
        <v>2.2778315843105634E-2</v>
      </c>
      <c r="E2014" s="2">
        <f>MACD!F2014</f>
        <v>1.9518351651965044E-2</v>
      </c>
      <c r="F2014" s="2">
        <f>'Moving Avg'!D2014</f>
        <v>1.8400000000000003</v>
      </c>
      <c r="G2014" s="2">
        <f>'Moving Avg'!F2014</f>
        <v>1.8654200000000007</v>
      </c>
      <c r="H2014" s="2">
        <f>'Moving Avg'!G2014</f>
        <v>1.8513920000000001</v>
      </c>
      <c r="I2014" s="2">
        <f>'Moving Avg'!H2014</f>
        <v>1.8425309999999968</v>
      </c>
      <c r="J2014" s="5" t="str">
        <f>OBV!F2014</f>
        <v>NEUTRAL</v>
      </c>
      <c r="K2014" s="5" t="str">
        <f>OBV!G2014</f>
        <v>NEUTRAL</v>
      </c>
      <c r="L2014" s="5" t="str">
        <f>OBV!H2014</f>
        <v>NEUTRAL</v>
      </c>
    </row>
    <row r="2015" spans="1:12" ht="13.5" x14ac:dyDescent="0.25">
      <c r="A2015" s="3">
        <f>RSI!A2015</f>
        <v>45238</v>
      </c>
      <c r="B2015" s="2">
        <f>RSI!B2015</f>
        <v>1.84</v>
      </c>
      <c r="C2015" s="2">
        <f>RSI!I2015</f>
        <v>43.281369280820812</v>
      </c>
      <c r="D2015" s="2">
        <f>MACD!E2015</f>
        <v>1.9437572386441948E-2</v>
      </c>
      <c r="E2015" s="2">
        <f>MACD!F2015</f>
        <v>1.9502195798860426E-2</v>
      </c>
      <c r="F2015" s="2">
        <f>'Moving Avg'!D2015</f>
        <v>1.8400000000000003</v>
      </c>
      <c r="G2015" s="2">
        <f>'Moving Avg'!F2015</f>
        <v>1.8654200000000007</v>
      </c>
      <c r="H2015" s="2">
        <f>'Moving Avg'!G2015</f>
        <v>1.8499900000000002</v>
      </c>
      <c r="I2015" s="2">
        <f>'Moving Avg'!H2015</f>
        <v>1.8426429999999965</v>
      </c>
      <c r="J2015" s="5" t="str">
        <f>OBV!F2015</f>
        <v>NEUTRAL</v>
      </c>
      <c r="K2015" s="5" t="str">
        <f>OBV!G2015</f>
        <v>NEUTRAL</v>
      </c>
      <c r="L2015" s="5" t="str">
        <f>OBV!H2015</f>
        <v>NEUTRAL</v>
      </c>
    </row>
    <row r="2016" spans="1:12" ht="13.5" x14ac:dyDescent="0.25">
      <c r="A2016" s="3">
        <f>RSI!A2016</f>
        <v>45239</v>
      </c>
      <c r="B2016" s="2">
        <f>RSI!B2016</f>
        <v>1.84</v>
      </c>
      <c r="C2016" s="2">
        <f>RSI!I2016</f>
        <v>43.281369280820812</v>
      </c>
      <c r="D2016" s="2">
        <f>MACD!E2016</f>
        <v>1.6698954893198836E-2</v>
      </c>
      <c r="E2016" s="2">
        <f>MACD!F2016</f>
        <v>1.8941547617728108E-2</v>
      </c>
      <c r="F2016" s="2">
        <f>'Moving Avg'!D2016</f>
        <v>1.8400000000000003</v>
      </c>
      <c r="G2016" s="2">
        <f>'Moving Avg'!F2016</f>
        <v>1.8649800000000005</v>
      </c>
      <c r="H2016" s="2">
        <f>'Moving Avg'!G2016</f>
        <v>1.8492900000000003</v>
      </c>
      <c r="I2016" s="2">
        <f>'Moving Avg'!H2016</f>
        <v>1.8427549999999961</v>
      </c>
      <c r="J2016" s="5" t="str">
        <f>OBV!F2016</f>
        <v>NEUTRAL</v>
      </c>
      <c r="K2016" s="5" t="str">
        <f>OBV!G2016</f>
        <v>NEUTRAL</v>
      </c>
      <c r="L2016" s="5" t="str">
        <f>OBV!H2016</f>
        <v>NEUTRAL</v>
      </c>
    </row>
    <row r="2017" spans="1:12" ht="13.5" x14ac:dyDescent="0.25">
      <c r="A2017" s="3">
        <f>RSI!A2017</f>
        <v>45240</v>
      </c>
      <c r="B2017" s="2">
        <f>RSI!B2017</f>
        <v>1.84</v>
      </c>
      <c r="C2017" s="2">
        <f>RSI!I2017</f>
        <v>43.281369280820812</v>
      </c>
      <c r="D2017" s="2">
        <f>MACD!E2017</f>
        <v>1.446329782706024E-2</v>
      </c>
      <c r="E2017" s="2">
        <f>MACD!F2017</f>
        <v>1.8045897659594537E-2</v>
      </c>
      <c r="F2017" s="2">
        <f>'Moving Avg'!D2017</f>
        <v>1.8400000000000003</v>
      </c>
      <c r="G2017" s="2">
        <f>'Moving Avg'!F2017</f>
        <v>1.8606000000000005</v>
      </c>
      <c r="H2017" s="2">
        <f>'Moving Avg'!G2017</f>
        <v>1.8485900000000004</v>
      </c>
      <c r="I2017" s="2">
        <f>'Moving Avg'!H2017</f>
        <v>1.842866999999996</v>
      </c>
      <c r="J2017" s="5" t="str">
        <f>OBV!F2017</f>
        <v>NEUTRAL</v>
      </c>
      <c r="K2017" s="5" t="str">
        <f>OBV!G2017</f>
        <v>NEUTRAL</v>
      </c>
      <c r="L2017" s="5" t="str">
        <f>OBV!H2017</f>
        <v>NEUTRAL</v>
      </c>
    </row>
    <row r="2018" spans="1:12" ht="13.5" x14ac:dyDescent="0.25">
      <c r="A2018" s="3">
        <f>RSI!A2018</f>
        <v>45243</v>
      </c>
      <c r="B2018" s="2">
        <f>RSI!B2018</f>
        <v>1.84</v>
      </c>
      <c r="C2018" s="2">
        <f>RSI!I2018</f>
        <v>43.281369280820812</v>
      </c>
      <c r="D2018" s="2">
        <f>MACD!E2018</f>
        <v>1.264717564900808E-2</v>
      </c>
      <c r="E2018" s="2">
        <f>MACD!F2018</f>
        <v>1.6966153257477246E-2</v>
      </c>
      <c r="F2018" s="2">
        <f>'Moving Avg'!D2018</f>
        <v>1.8400000000000003</v>
      </c>
      <c r="G2018" s="2">
        <f>'Moving Avg'!F2018</f>
        <v>1.8562200000000004</v>
      </c>
      <c r="H2018" s="2">
        <f>'Moving Avg'!G2018</f>
        <v>1.8485900000000004</v>
      </c>
      <c r="I2018" s="2">
        <f>'Moving Avg'!H2018</f>
        <v>1.8429789999999959</v>
      </c>
      <c r="J2018" s="5" t="str">
        <f>OBV!F2018</f>
        <v>NEUTRAL</v>
      </c>
      <c r="K2018" s="5" t="str">
        <f>OBV!G2018</f>
        <v>NEUTRAL</v>
      </c>
      <c r="L2018" s="5" t="str">
        <f>OBV!H2018</f>
        <v>NEUTRAL</v>
      </c>
    </row>
    <row r="2019" spans="1:12" ht="13.5" x14ac:dyDescent="0.25">
      <c r="A2019" s="3">
        <f>RSI!A2019</f>
        <v>45244</v>
      </c>
      <c r="B2019" s="2">
        <f>RSI!B2019</f>
        <v>1.84</v>
      </c>
      <c r="C2019" s="2">
        <f>RSI!I2019</f>
        <v>43.281369280820812</v>
      </c>
      <c r="D2019" s="2">
        <f>MACD!E2019</f>
        <v>9.8265992912860423E-3</v>
      </c>
      <c r="E2019" s="2">
        <f>MACD!F2019</f>
        <v>1.5538242464239006E-2</v>
      </c>
      <c r="F2019" s="2">
        <f>'Moving Avg'!D2019</f>
        <v>1.8400000000000003</v>
      </c>
      <c r="G2019" s="2">
        <f>'Moving Avg'!F2019</f>
        <v>1.8518400000000004</v>
      </c>
      <c r="H2019" s="2">
        <f>'Moving Avg'!G2019</f>
        <v>1.8485900000000004</v>
      </c>
      <c r="I2019" s="2">
        <f>'Moving Avg'!H2019</f>
        <v>1.8430909999999958</v>
      </c>
      <c r="J2019" s="5" t="str">
        <f>OBV!F2019</f>
        <v>NEUTRAL</v>
      </c>
      <c r="K2019" s="5" t="str">
        <f>OBV!G2019</f>
        <v>NEUTRAL</v>
      </c>
      <c r="L2019" s="5" t="str">
        <f>OBV!H2019</f>
        <v>NEUTRAL</v>
      </c>
    </row>
    <row r="2020" spans="1:12" ht="13.5" x14ac:dyDescent="0.25">
      <c r="A2020" s="3">
        <f>RSI!A2020</f>
        <v>45245</v>
      </c>
      <c r="B2020" s="2">
        <f>RSI!B2020</f>
        <v>1.84</v>
      </c>
      <c r="C2020" s="2">
        <f>RSI!I2020</f>
        <v>43.281369280820805</v>
      </c>
      <c r="D2020" s="2">
        <f>MACD!E2020</f>
        <v>7.5047619820589606E-3</v>
      </c>
      <c r="E2020" s="2">
        <f>MACD!F2020</f>
        <v>1.3931546367802998E-2</v>
      </c>
      <c r="F2020" s="2">
        <f>'Moving Avg'!D2020</f>
        <v>1.8400000000000003</v>
      </c>
      <c r="G2020" s="2">
        <f>'Moving Avg'!F2020</f>
        <v>1.8474600000000005</v>
      </c>
      <c r="H2020" s="2">
        <f>'Moving Avg'!G2020</f>
        <v>1.8485900000000004</v>
      </c>
      <c r="I2020" s="2">
        <f>'Moving Avg'!H2020</f>
        <v>1.8432029999999957</v>
      </c>
      <c r="J2020" s="5" t="str">
        <f>OBV!F2020</f>
        <v>NEUTRAL</v>
      </c>
      <c r="K2020" s="5" t="str">
        <f>OBV!G2020</f>
        <v>NEUTRAL</v>
      </c>
      <c r="L2020" s="5" t="str">
        <f>OBV!H2020</f>
        <v>NEUTRAL</v>
      </c>
    </row>
    <row r="2021" spans="1:12" ht="13.5" x14ac:dyDescent="0.25">
      <c r="A2021" s="3">
        <f>RSI!A2021</f>
        <v>45246</v>
      </c>
      <c r="B2021" s="2">
        <f>RSI!B2021</f>
        <v>1.84</v>
      </c>
      <c r="C2021" s="2">
        <f>RSI!I2021</f>
        <v>43.281369280820805</v>
      </c>
      <c r="D2021" s="2">
        <f>MACD!E2021</f>
        <v>5.6001343240370538E-3</v>
      </c>
      <c r="E2021" s="2">
        <f>MACD!F2021</f>
        <v>1.226526395904981E-2</v>
      </c>
      <c r="F2021" s="2">
        <f>'Moving Avg'!D2021</f>
        <v>1.8400000000000003</v>
      </c>
      <c r="G2021" s="2">
        <f>'Moving Avg'!F2021</f>
        <v>1.8430800000000005</v>
      </c>
      <c r="H2021" s="2">
        <f>'Moving Avg'!G2021</f>
        <v>1.8485900000000006</v>
      </c>
      <c r="I2021" s="2">
        <f>'Moving Avg'!H2021</f>
        <v>1.8433149999999956</v>
      </c>
      <c r="J2021" s="5" t="str">
        <f>OBV!F2021</f>
        <v>NEUTRAL</v>
      </c>
      <c r="K2021" s="5" t="str">
        <f>OBV!G2021</f>
        <v>NEUTRAL</v>
      </c>
      <c r="L2021" s="5" t="str">
        <f>OBV!H2021</f>
        <v>NEUTRAL</v>
      </c>
    </row>
    <row r="2022" spans="1:12" ht="13.5" x14ac:dyDescent="0.25">
      <c r="A2022" s="3">
        <f>RSI!A2022</f>
        <v>45247</v>
      </c>
      <c r="B2022" s="2">
        <f>RSI!B2022</f>
        <v>1.84</v>
      </c>
      <c r="C2022" s="2">
        <f>RSI!I2022</f>
        <v>43.281369280820805</v>
      </c>
      <c r="D2022" s="2">
        <f>MACD!E2022</f>
        <v>4.0440854828627248E-3</v>
      </c>
      <c r="E2022" s="2">
        <f>MACD!F2022</f>
        <v>1.0621028263812393E-2</v>
      </c>
      <c r="F2022" s="2">
        <f>'Moving Avg'!D2022</f>
        <v>1.8400000000000003</v>
      </c>
      <c r="G2022" s="2">
        <f>'Moving Avg'!F2022</f>
        <v>1.8426400000000005</v>
      </c>
      <c r="H2022" s="2">
        <f>'Moving Avg'!G2022</f>
        <v>1.8485900000000006</v>
      </c>
      <c r="I2022" s="2">
        <f>'Moving Avg'!H2022</f>
        <v>1.8434269999999955</v>
      </c>
      <c r="J2022" s="5" t="str">
        <f>OBV!F2022</f>
        <v>NEUTRAL</v>
      </c>
      <c r="K2022" s="5" t="str">
        <f>OBV!G2022</f>
        <v>NEUTRAL</v>
      </c>
      <c r="L2022" s="5" t="str">
        <f>OBV!H2022</f>
        <v>NEUTRAL</v>
      </c>
    </row>
    <row r="2023" spans="1:12" ht="13.5" x14ac:dyDescent="0.25">
      <c r="A2023" s="3">
        <f>RSI!A2023</f>
        <v>45250</v>
      </c>
      <c r="B2023" s="2">
        <f>RSI!B2023</f>
        <v>1.84</v>
      </c>
      <c r="C2023" s="2">
        <f>RSI!I2023</f>
        <v>43.281369280820797</v>
      </c>
      <c r="D2023" s="2">
        <f>MACD!E2023</f>
        <v>2.7788724536479403E-3</v>
      </c>
      <c r="E2023" s="2">
        <f>MACD!F2023</f>
        <v>9.0525971017795023E-3</v>
      </c>
      <c r="F2023" s="2">
        <f>'Moving Avg'!D2023</f>
        <v>1.8400000000000003</v>
      </c>
      <c r="G2023" s="2">
        <f>'Moving Avg'!F2023</f>
        <v>1.8422000000000005</v>
      </c>
      <c r="H2023" s="2">
        <f>'Moving Avg'!G2023</f>
        <v>1.8485900000000006</v>
      </c>
      <c r="I2023" s="2">
        <f>'Moving Avg'!H2023</f>
        <v>1.8435389999999949</v>
      </c>
      <c r="J2023" s="5" t="str">
        <f>OBV!F2023</f>
        <v>NEUTRAL</v>
      </c>
      <c r="K2023" s="5" t="str">
        <f>OBV!G2023</f>
        <v>NEUTRAL</v>
      </c>
      <c r="L2023" s="5" t="str">
        <f>OBV!H2023</f>
        <v>NEUTRAL</v>
      </c>
    </row>
    <row r="2024" spans="1:12" ht="13.5" x14ac:dyDescent="0.25">
      <c r="A2024" s="3">
        <f>RSI!A2024</f>
        <v>45251</v>
      </c>
      <c r="B2024" s="2">
        <f>RSI!B2024</f>
        <v>1.9189000000000001</v>
      </c>
      <c r="C2024" s="2">
        <f>RSI!I2024</f>
        <v>76.13108562355319</v>
      </c>
      <c r="D2024" s="2">
        <f>MACD!E2024</f>
        <v>-4.0885038222742143E-3</v>
      </c>
      <c r="E2024" s="2">
        <f>MACD!F2024</f>
        <v>6.4243769169687586E-3</v>
      </c>
      <c r="F2024" s="2">
        <f>'Moving Avg'!D2024</f>
        <v>1.85578</v>
      </c>
      <c r="G2024" s="2">
        <f>'Moving Avg'!F2024</f>
        <v>1.8457050000000002</v>
      </c>
      <c r="H2024" s="2">
        <f>'Moving Avg'!G2024</f>
        <v>1.8501680000000005</v>
      </c>
      <c r="I2024" s="2">
        <f>'Moving Avg'!H2024</f>
        <v>1.8437979999999952</v>
      </c>
      <c r="J2024" s="5" t="str">
        <f>OBV!F2024</f>
        <v>NEUTRAL</v>
      </c>
      <c r="K2024" s="5" t="str">
        <f>OBV!G2024</f>
        <v>NEUTRAL</v>
      </c>
      <c r="L2024" s="5" t="str">
        <f>OBV!H2024</f>
        <v>NEUTRAL</v>
      </c>
    </row>
    <row r="2025" spans="1:12" ht="13.5" x14ac:dyDescent="0.25">
      <c r="A2025" s="3">
        <f>RSI!A2025</f>
        <v>45252</v>
      </c>
      <c r="B2025" s="2">
        <f>RSI!B2025</f>
        <v>1.9189000000000001</v>
      </c>
      <c r="C2025" s="2">
        <f>RSI!I2025</f>
        <v>76.13108562355319</v>
      </c>
      <c r="D2025" s="2">
        <f>MACD!E2025</f>
        <v>-1.0321479493468955E-2</v>
      </c>
      <c r="E2025" s="2">
        <f>MACD!F2025</f>
        <v>3.0752056348812163E-3</v>
      </c>
      <c r="F2025" s="2">
        <f>'Moving Avg'!D2025</f>
        <v>1.8715600000000001</v>
      </c>
      <c r="G2025" s="2">
        <f>'Moving Avg'!F2025</f>
        <v>1.84921</v>
      </c>
      <c r="H2025" s="2">
        <f>'Moving Avg'!G2025</f>
        <v>1.8517460000000003</v>
      </c>
      <c r="I2025" s="2">
        <f>'Moving Avg'!H2025</f>
        <v>1.8443044999999949</v>
      </c>
      <c r="J2025" s="5" t="str">
        <f>OBV!F2025</f>
        <v>NEUTRAL</v>
      </c>
      <c r="K2025" s="5" t="str">
        <f>OBV!G2025</f>
        <v>NEUTRAL</v>
      </c>
      <c r="L2025" s="5" t="str">
        <f>OBV!H2025</f>
        <v>NEUTRAL</v>
      </c>
    </row>
    <row r="2026" spans="1:12" ht="13.5" x14ac:dyDescent="0.25">
      <c r="A2026" s="3">
        <f>RSI!A2026</f>
        <v>45253</v>
      </c>
      <c r="B2026" s="2">
        <f>RSI!B2026</f>
        <v>1.9189000000000001</v>
      </c>
      <c r="C2026" s="2">
        <f>RSI!I2026</f>
        <v>76.13108562355319</v>
      </c>
      <c r="D2026" s="2">
        <f>MACD!E2026</f>
        <v>-1.5986386592057977E-2</v>
      </c>
      <c r="E2026" s="2">
        <f>MACD!F2026</f>
        <v>-7.3711281050662259E-4</v>
      </c>
      <c r="F2026" s="2">
        <f>'Moving Avg'!D2026</f>
        <v>1.88734</v>
      </c>
      <c r="G2026" s="2">
        <f>'Moving Avg'!F2026</f>
        <v>1.8527149999999999</v>
      </c>
      <c r="H2026" s="2">
        <f>'Moving Avg'!G2026</f>
        <v>1.853324</v>
      </c>
      <c r="I2026" s="2">
        <f>'Moving Avg'!H2026</f>
        <v>1.8448109999999949</v>
      </c>
      <c r="J2026" s="5" t="str">
        <f>OBV!F2026</f>
        <v>NEUTRAL</v>
      </c>
      <c r="K2026" s="5" t="str">
        <f>OBV!G2026</f>
        <v>NEUTRAL</v>
      </c>
      <c r="L2026" s="5" t="str">
        <f>OBV!H2026</f>
        <v>NEUTRAL</v>
      </c>
    </row>
    <row r="2027" spans="1:12" ht="13.5" x14ac:dyDescent="0.25">
      <c r="A2027" s="3">
        <f>RSI!A2027</f>
        <v>45254</v>
      </c>
      <c r="B2027" s="2">
        <f>RSI!B2027</f>
        <v>1.84</v>
      </c>
      <c r="C2027" s="2">
        <f>RSI!I2027</f>
        <v>44.175729316109177</v>
      </c>
      <c r="D2027" s="2">
        <f>MACD!E2027</f>
        <v>-1.5297223930359261E-2</v>
      </c>
      <c r="E2027" s="2">
        <f>MACD!F2027</f>
        <v>-3.6491350344771503E-3</v>
      </c>
      <c r="F2027" s="2">
        <f>'Moving Avg'!D2027</f>
        <v>1.88734</v>
      </c>
      <c r="G2027" s="2">
        <f>'Moving Avg'!F2027</f>
        <v>1.8522750000000001</v>
      </c>
      <c r="H2027" s="2">
        <f>'Moving Avg'!G2027</f>
        <v>1.853324</v>
      </c>
      <c r="I2027" s="2">
        <f>'Moving Avg'!H2027</f>
        <v>1.844922999999995</v>
      </c>
      <c r="J2027" s="5" t="str">
        <f>OBV!F2027</f>
        <v>NEUTRAL</v>
      </c>
      <c r="K2027" s="5" t="str">
        <f>OBV!G2027</f>
        <v>NEUTRAL</v>
      </c>
      <c r="L2027" s="5" t="str">
        <f>OBV!H2027</f>
        <v>NEUTRAL</v>
      </c>
    </row>
    <row r="2028" spans="1:12" ht="13.5" x14ac:dyDescent="0.25">
      <c r="A2028" s="3">
        <f>RSI!A2028</f>
        <v>45257</v>
      </c>
      <c r="B2028" s="2">
        <f>RSI!B2028</f>
        <v>1.7611000000000001</v>
      </c>
      <c r="C2028" s="2">
        <f>RSI!I2028</f>
        <v>30.423447784265704</v>
      </c>
      <c r="D2028" s="2">
        <f>MACD!E2028</f>
        <v>-8.7385098913603798E-3</v>
      </c>
      <c r="E2028" s="2">
        <f>MACD!F2028</f>
        <v>-4.6670100058537967E-3</v>
      </c>
      <c r="F2028" s="2">
        <f>'Moving Avg'!D2028</f>
        <v>1.8715600000000001</v>
      </c>
      <c r="G2028" s="2">
        <f>'Moving Avg'!F2028</f>
        <v>1.8478900000000003</v>
      </c>
      <c r="H2028" s="2">
        <f>'Moving Avg'!G2028</f>
        <v>1.853324</v>
      </c>
      <c r="I2028" s="2">
        <f>'Moving Avg'!H2028</f>
        <v>1.844640499999995</v>
      </c>
      <c r="J2028" s="5" t="str">
        <f>OBV!F2028</f>
        <v>NEUTRAL</v>
      </c>
      <c r="K2028" s="5" t="str">
        <f>OBV!G2028</f>
        <v>NEUTRAL</v>
      </c>
      <c r="L2028" s="5" t="str">
        <f>OBV!H2028</f>
        <v>NEUTRAL</v>
      </c>
    </row>
    <row r="2029" spans="1:12" ht="13.5" x14ac:dyDescent="0.25">
      <c r="A2029" s="3">
        <f>RSI!A2029</f>
        <v>45258</v>
      </c>
      <c r="B2029" s="2">
        <f>RSI!B2029</f>
        <v>1.6822999999999999</v>
      </c>
      <c r="C2029" s="2">
        <f>RSI!I2029</f>
        <v>22.791994429712702</v>
      </c>
      <c r="D2029" s="2">
        <f>MACD!E2029</f>
        <v>3.2358502234262065E-3</v>
      </c>
      <c r="E2029" s="2">
        <f>MACD!F2029</f>
        <v>-3.0864379599977961E-3</v>
      </c>
      <c r="F2029" s="2">
        <f>'Moving Avg'!D2029</f>
        <v>1.8242400000000001</v>
      </c>
      <c r="G2029" s="2">
        <f>'Moving Avg'!F2029</f>
        <v>1.8400050000000001</v>
      </c>
      <c r="H2029" s="2">
        <f>'Moving Avg'!G2029</f>
        <v>1.8517479999999999</v>
      </c>
      <c r="I2029" s="2">
        <f>'Moving Avg'!H2029</f>
        <v>1.8439639999999948</v>
      </c>
      <c r="J2029" s="5" t="str">
        <f>OBV!F2029</f>
        <v>NEUTRAL</v>
      </c>
      <c r="K2029" s="5" t="str">
        <f>OBV!G2029</f>
        <v>NEUTRAL</v>
      </c>
      <c r="L2029" s="5" t="str">
        <f>OBV!H2029</f>
        <v>NEUTRAL</v>
      </c>
    </row>
    <row r="2030" spans="1:12" ht="13.5" x14ac:dyDescent="0.25">
      <c r="A2030" s="3">
        <f>RSI!A2030</f>
        <v>45259</v>
      </c>
      <c r="B2030" s="2">
        <f>RSI!B2030</f>
        <v>1.6122000000000001</v>
      </c>
      <c r="C2030" s="2">
        <f>RSI!I2030</f>
        <v>18.376018252434662</v>
      </c>
      <c r="D2030" s="2">
        <f>MACD!E2030</f>
        <v>1.9570339199701303E-2</v>
      </c>
      <c r="E2030" s="2">
        <f>MACD!F2030</f>
        <v>1.4449174719420236E-3</v>
      </c>
      <c r="F2030" s="2">
        <f>'Moving Avg'!D2030</f>
        <v>1.7629000000000001</v>
      </c>
      <c r="G2030" s="2">
        <f>'Moving Avg'!F2030</f>
        <v>1.8286150000000003</v>
      </c>
      <c r="H2030" s="2">
        <f>'Moving Avg'!G2030</f>
        <v>1.84877</v>
      </c>
      <c r="I2030" s="2">
        <f>'Moving Avg'!H2030</f>
        <v>1.8429369999999949</v>
      </c>
      <c r="J2030" s="5" t="str">
        <f>OBV!F2030</f>
        <v>NEUTRAL</v>
      </c>
      <c r="K2030" s="5" t="str">
        <f>OBV!G2030</f>
        <v>NEUTRAL</v>
      </c>
      <c r="L2030" s="5" t="str">
        <f>OBV!H2030</f>
        <v>NEUTRAL</v>
      </c>
    </row>
    <row r="2031" spans="1:12" ht="13.5" x14ac:dyDescent="0.25">
      <c r="A2031" s="3">
        <f>RSI!A2031</f>
        <v>45260</v>
      </c>
      <c r="B2031" s="2">
        <f>RSI!B2031</f>
        <v>1.5421</v>
      </c>
      <c r="C2031" s="2">
        <f>RSI!I2031</f>
        <v>15.203690229837065</v>
      </c>
      <c r="D2031" s="2">
        <f>MACD!E2031</f>
        <v>3.9933595928125509E-2</v>
      </c>
      <c r="E2031" s="2">
        <f>MACD!F2031</f>
        <v>9.1426531631787211E-3</v>
      </c>
      <c r="F2031" s="2">
        <f>'Moving Avg'!D2031</f>
        <v>1.6875399999999998</v>
      </c>
      <c r="G2031" s="2">
        <f>'Moving Avg'!F2031</f>
        <v>1.81372</v>
      </c>
      <c r="H2031" s="2">
        <f>'Moving Avg'!G2031</f>
        <v>1.8443900000000002</v>
      </c>
      <c r="I2031" s="2">
        <f>'Moving Avg'!H2031</f>
        <v>1.8415594999999951</v>
      </c>
      <c r="J2031" s="5" t="str">
        <f>OBV!F2031</f>
        <v>NEUTRAL</v>
      </c>
      <c r="K2031" s="5" t="str">
        <f>OBV!G2031</f>
        <v>NEUTRAL</v>
      </c>
      <c r="L2031" s="5" t="str">
        <f>OBV!H2031</f>
        <v>NEUTRAL</v>
      </c>
    </row>
    <row r="2032" spans="1:12" ht="13.5" x14ac:dyDescent="0.25">
      <c r="A2032" s="3">
        <f>RSI!A2032</f>
        <v>45261</v>
      </c>
      <c r="B2032" s="2">
        <f>RSI!B2032</f>
        <v>1.6033999999999999</v>
      </c>
      <c r="C2032" s="2">
        <f>RSI!I2032</f>
        <v>27.061644735718119</v>
      </c>
      <c r="D2032" s="2">
        <f>MACD!E2032</f>
        <v>5.4286761787396554E-2</v>
      </c>
      <c r="E2032" s="2">
        <f>MACD!F2032</f>
        <v>1.8171474888022288E-2</v>
      </c>
      <c r="F2032" s="2">
        <f>'Moving Avg'!D2032</f>
        <v>1.64022</v>
      </c>
      <c r="G2032" s="2">
        <f>'Moving Avg'!F2032</f>
        <v>1.8018900000000002</v>
      </c>
      <c r="H2032" s="2">
        <f>'Moving Avg'!G2032</f>
        <v>1.8412360000000001</v>
      </c>
      <c r="I2032" s="2">
        <f>'Moving Avg'!H2032</f>
        <v>1.8404884999999953</v>
      </c>
      <c r="J2032" s="5" t="str">
        <f>OBV!F2032</f>
        <v>BULLISH</v>
      </c>
      <c r="K2032" s="5" t="str">
        <f>OBV!G2032</f>
        <v>NEUTRAL</v>
      </c>
      <c r="L2032" s="5" t="str">
        <f>OBV!H2032</f>
        <v>BULLISH DIVERGENCE</v>
      </c>
    </row>
    <row r="2033" spans="1:12" ht="13.5" x14ac:dyDescent="0.25">
      <c r="A2033" s="3">
        <f>RSI!A2033</f>
        <v>45264</v>
      </c>
      <c r="B2033" s="2">
        <f>RSI!B2033</f>
        <v>1.6735</v>
      </c>
      <c r="C2033" s="2">
        <f>RSI!I2033</f>
        <v>37.777408882674074</v>
      </c>
      <c r="D2033" s="2">
        <f>MACD!E2033</f>
        <v>6.2417170802068656E-2</v>
      </c>
      <c r="E2033" s="2">
        <f>MACD!F2033</f>
        <v>2.7020614070831561E-2</v>
      </c>
      <c r="F2033" s="2">
        <f>'Moving Avg'!D2033</f>
        <v>1.6227</v>
      </c>
      <c r="G2033" s="2">
        <f>'Moving Avg'!F2033</f>
        <v>1.7935650000000003</v>
      </c>
      <c r="H2033" s="2">
        <f>'Moving Avg'!G2033</f>
        <v>1.8394840000000001</v>
      </c>
      <c r="I2033" s="2">
        <f>'Moving Avg'!H2033</f>
        <v>1.8397679999999954</v>
      </c>
      <c r="J2033" s="5" t="str">
        <f>OBV!F2033</f>
        <v>BULLISH</v>
      </c>
      <c r="K2033" s="5" t="str">
        <f>OBV!G2033</f>
        <v>NEUTRAL</v>
      </c>
      <c r="L2033" s="5" t="str">
        <f>OBV!H2033</f>
        <v>BULLISH DIVERGENCE</v>
      </c>
    </row>
    <row r="2034" spans="1:12" ht="13.5" x14ac:dyDescent="0.25">
      <c r="A2034" s="3">
        <f>RSI!A2034</f>
        <v>45265</v>
      </c>
      <c r="B2034" s="2">
        <f>RSI!B2034</f>
        <v>1.6735</v>
      </c>
      <c r="C2034" s="2">
        <f>RSI!I2034</f>
        <v>37.777408882674081</v>
      </c>
      <c r="D2034" s="2">
        <f>MACD!E2034</f>
        <v>8.2111740020947899E-2</v>
      </c>
      <c r="E2034" s="2">
        <f>MACD!F2034</f>
        <v>3.8038839260854829E-2</v>
      </c>
      <c r="F2034" s="2">
        <f>'Moving Avg'!D2034</f>
        <v>1.6209399999999998</v>
      </c>
      <c r="G2034" s="2">
        <f>'Moving Avg'!F2034</f>
        <v>1.7852399999999999</v>
      </c>
      <c r="H2034" s="2">
        <f>'Moving Avg'!G2034</f>
        <v>1.8377320000000004</v>
      </c>
      <c r="I2034" s="2">
        <f>'Moving Avg'!H2034</f>
        <v>1.8390474999999955</v>
      </c>
      <c r="J2034" s="5" t="str">
        <f>OBV!F2034</f>
        <v>BULLISH</v>
      </c>
      <c r="K2034" s="5" t="str">
        <f>OBV!G2034</f>
        <v>NEUTRAL</v>
      </c>
      <c r="L2034" s="5" t="str">
        <f>OBV!H2034</f>
        <v>BULLISH DIVERGENCE</v>
      </c>
    </row>
    <row r="2035" spans="1:12" ht="13.5" x14ac:dyDescent="0.25">
      <c r="A2035" s="3">
        <f>RSI!A2035</f>
        <v>45266</v>
      </c>
      <c r="B2035" s="2">
        <f>RSI!B2035</f>
        <v>1.6910000000000001</v>
      </c>
      <c r="C2035" s="2">
        <f>RSI!I2035</f>
        <v>40.316121914766484</v>
      </c>
      <c r="D2035" s="2">
        <f>MACD!E2035</f>
        <v>9.8106496645187224E-2</v>
      </c>
      <c r="E2035" s="2">
        <f>MACD!F2035</f>
        <v>5.0052370737721313E-2</v>
      </c>
      <c r="F2035" s="2">
        <f>'Moving Avg'!D2035</f>
        <v>1.6367</v>
      </c>
      <c r="G2035" s="2">
        <f>'Moving Avg'!F2035</f>
        <v>1.7777900000000002</v>
      </c>
      <c r="H2035" s="2">
        <f>'Moving Avg'!G2035</f>
        <v>1.8347520000000004</v>
      </c>
      <c r="I2035" s="2">
        <f>'Moving Avg'!H2035</f>
        <v>1.8384144999999956</v>
      </c>
      <c r="J2035" s="5" t="str">
        <f>OBV!F2035</f>
        <v>BULLISH</v>
      </c>
      <c r="K2035" s="5" t="str">
        <f>OBV!G2035</f>
        <v>NEUTRAL</v>
      </c>
      <c r="L2035" s="5" t="str">
        <f>OBV!H2035</f>
        <v>CONFIRMED BULLISH</v>
      </c>
    </row>
    <row r="2036" spans="1:12" ht="13.5" x14ac:dyDescent="0.25">
      <c r="A2036" s="3">
        <f>RSI!A2036</f>
        <v>45267</v>
      </c>
      <c r="B2036" s="2">
        <f>RSI!B2036</f>
        <v>1.7611000000000001</v>
      </c>
      <c r="C2036" s="2">
        <f>RSI!I2036</f>
        <v>49.248709140229565</v>
      </c>
      <c r="D2036" s="2">
        <f>MACD!E2036</f>
        <v>0.10692453677363467</v>
      </c>
      <c r="E2036" s="2">
        <f>MACD!F2036</f>
        <v>6.142680394490399E-2</v>
      </c>
      <c r="F2036" s="2">
        <f>'Moving Avg'!D2036</f>
        <v>1.6804999999999999</v>
      </c>
      <c r="G2036" s="2">
        <f>'Moving Avg'!F2036</f>
        <v>1.7738450000000003</v>
      </c>
      <c r="H2036" s="2">
        <f>'Moving Avg'!G2036</f>
        <v>1.8315960000000004</v>
      </c>
      <c r="I2036" s="2">
        <f>'Moving Avg'!H2036</f>
        <v>1.8381319999999957</v>
      </c>
      <c r="J2036" s="5" t="str">
        <f>OBV!F2036</f>
        <v>BULLISH</v>
      </c>
      <c r="K2036" s="5" t="str">
        <f>OBV!G2036</f>
        <v>NEUTRAL</v>
      </c>
      <c r="L2036" s="5" t="str">
        <f>OBV!H2036</f>
        <v>CONFIRMED BULLISH</v>
      </c>
    </row>
    <row r="2037" spans="1:12" ht="13.5" x14ac:dyDescent="0.25">
      <c r="A2037" s="3">
        <f>RSI!A2037</f>
        <v>45268</v>
      </c>
      <c r="B2037" s="2">
        <f>RSI!B2037</f>
        <v>1.7611000000000001</v>
      </c>
      <c r="C2037" s="2">
        <f>RSI!I2037</f>
        <v>49.248709140229565</v>
      </c>
      <c r="D2037" s="2">
        <f>MACD!E2037</f>
        <v>0.10227457349223434</v>
      </c>
      <c r="E2037" s="2">
        <f>MACD!F2037</f>
        <v>6.9596357854370072E-2</v>
      </c>
      <c r="F2037" s="2">
        <f>'Moving Avg'!D2037</f>
        <v>1.71204</v>
      </c>
      <c r="G2037" s="2">
        <f>'Moving Avg'!F2037</f>
        <v>1.7699000000000003</v>
      </c>
      <c r="H2037" s="2">
        <f>'Moving Avg'!G2037</f>
        <v>1.8284400000000003</v>
      </c>
      <c r="I2037" s="2">
        <f>'Moving Avg'!H2037</f>
        <v>1.8378494999999959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</row>
    <row r="2038" spans="1:12" ht="13.5" x14ac:dyDescent="0.25">
      <c r="A2038" s="3">
        <f>RSI!A2038</f>
        <v>45271</v>
      </c>
      <c r="B2038" s="2">
        <f>RSI!B2038</f>
        <v>1.84</v>
      </c>
      <c r="C2038" s="2">
        <f>RSI!I2038</f>
        <v>57.543297593394847</v>
      </c>
      <c r="D2038" s="2">
        <f>MACD!E2038</f>
        <v>8.0382156978405339E-2</v>
      </c>
      <c r="E2038" s="2">
        <f>MACD!F2038</f>
        <v>7.1753517679177134E-2</v>
      </c>
      <c r="F2038" s="2">
        <f>'Moving Avg'!D2038</f>
        <v>1.7453400000000001</v>
      </c>
      <c r="G2038" s="2">
        <f>'Moving Avg'!F2038</f>
        <v>1.7699000000000005</v>
      </c>
      <c r="H2038" s="2">
        <f>'Moving Avg'!G2038</f>
        <v>1.8268620000000007</v>
      </c>
      <c r="I2038" s="2">
        <f>'Moving Avg'!H2038</f>
        <v>1.8379614999999958</v>
      </c>
      <c r="J2038" s="5" t="str">
        <f>OBV!F2038</f>
        <v>BULLISH</v>
      </c>
      <c r="K2038" s="5" t="str">
        <f>OBV!G2038</f>
        <v>NEUTRAL</v>
      </c>
      <c r="L2038" s="5" t="str">
        <f>OBV!H2038</f>
        <v>CONFIRMED BULLISH</v>
      </c>
    </row>
    <row r="2039" spans="1:12" ht="13.5" x14ac:dyDescent="0.25">
      <c r="A2039" s="3">
        <f>RSI!A2039</f>
        <v>45272</v>
      </c>
      <c r="B2039" s="2">
        <f>RSI!B2039</f>
        <v>1.84</v>
      </c>
      <c r="C2039" s="2">
        <f>RSI!I2039</f>
        <v>57.543297593394847</v>
      </c>
      <c r="D2039" s="2">
        <f>MACD!E2039</f>
        <v>4.929172059887077E-2</v>
      </c>
      <c r="E2039" s="2">
        <f>MACD!F2039</f>
        <v>6.7261158263115864E-2</v>
      </c>
      <c r="F2039" s="2">
        <f>'Moving Avg'!D2039</f>
        <v>1.77864</v>
      </c>
      <c r="G2039" s="2">
        <f>'Moving Avg'!F2039</f>
        <v>1.7699000000000005</v>
      </c>
      <c r="H2039" s="2">
        <f>'Moving Avg'!G2039</f>
        <v>1.8252840000000008</v>
      </c>
      <c r="I2039" s="2">
        <f>'Moving Avg'!H2039</f>
        <v>1.8380734999999959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</row>
    <row r="2040" spans="1:12" ht="13.5" x14ac:dyDescent="0.25">
      <c r="A2040" s="3">
        <f>RSI!A2040</f>
        <v>45273</v>
      </c>
      <c r="B2040" s="2">
        <f>RSI!B2040</f>
        <v>1.84</v>
      </c>
      <c r="C2040" s="2">
        <f>RSI!I2040</f>
        <v>57.543297593394847</v>
      </c>
      <c r="D2040" s="2">
        <f>MACD!E2040</f>
        <v>1.1789621206370837E-2</v>
      </c>
      <c r="E2040" s="2">
        <f>MACD!F2040</f>
        <v>5.6166850851766856E-2</v>
      </c>
      <c r="F2040" s="2">
        <f>'Moving Avg'!D2040</f>
        <v>1.8084400000000003</v>
      </c>
      <c r="G2040" s="2">
        <f>'Moving Avg'!F2040</f>
        <v>1.7699000000000005</v>
      </c>
      <c r="H2040" s="2">
        <f>'Moving Avg'!G2040</f>
        <v>1.8237060000000012</v>
      </c>
      <c r="I2040" s="2">
        <f>'Moving Avg'!H2040</f>
        <v>1.8381854999999956</v>
      </c>
      <c r="J2040" s="5" t="str">
        <f>OBV!F2040</f>
        <v>BULLISH</v>
      </c>
      <c r="K2040" s="5" t="str">
        <f>OBV!G2040</f>
        <v>NEUTRAL</v>
      </c>
      <c r="L2040" s="5" t="str">
        <f>OBV!H2040</f>
        <v>CONFIRMED BULLISH</v>
      </c>
    </row>
    <row r="2041" spans="1:12" ht="13.5" x14ac:dyDescent="0.25">
      <c r="A2041" s="3">
        <f>RSI!A2041</f>
        <v>45274</v>
      </c>
      <c r="B2041" s="2">
        <f>RSI!B2041</f>
        <v>1.84</v>
      </c>
      <c r="C2041" s="2">
        <f>RSI!I2041</f>
        <v>57.543297593394847</v>
      </c>
      <c r="D2041" s="2">
        <f>MACD!E2041</f>
        <v>-3.1107346935403957E-2</v>
      </c>
      <c r="E2041" s="2">
        <f>MACD!F2041</f>
        <v>3.8712011294332695E-2</v>
      </c>
      <c r="F2041" s="2">
        <f>'Moving Avg'!D2041</f>
        <v>1.82422</v>
      </c>
      <c r="G2041" s="2">
        <f>'Moving Avg'!F2041</f>
        <v>1.7699000000000003</v>
      </c>
      <c r="H2041" s="2">
        <f>'Moving Avg'!G2041</f>
        <v>1.8221280000000015</v>
      </c>
      <c r="I2041" s="2">
        <f>'Moving Avg'!H2041</f>
        <v>1.8382974999999957</v>
      </c>
      <c r="J2041" s="5" t="str">
        <f>OBV!F2041</f>
        <v>BULLISH</v>
      </c>
      <c r="K2041" s="5" t="str">
        <f>OBV!G2041</f>
        <v>NEUTRAL</v>
      </c>
      <c r="L2041" s="5" t="str">
        <f>OBV!H2041</f>
        <v>CONFIRMED BULLISH</v>
      </c>
    </row>
    <row r="2042" spans="1:12" ht="13.5" x14ac:dyDescent="0.25">
      <c r="A2042" s="3">
        <f>RSI!A2042</f>
        <v>45275</v>
      </c>
      <c r="B2042" s="2">
        <f>RSI!B2042</f>
        <v>1.84</v>
      </c>
      <c r="C2042" s="2">
        <f>RSI!I2042</f>
        <v>57.543297593394847</v>
      </c>
      <c r="D2042" s="2">
        <f>MACD!E2042</f>
        <v>-5.8325685542943928E-2</v>
      </c>
      <c r="E2042" s="2">
        <f>MACD!F2042</f>
        <v>1.930447192687737E-2</v>
      </c>
      <c r="F2042" s="2">
        <f>'Moving Avg'!D2042</f>
        <v>1.8400000000000003</v>
      </c>
      <c r="G2042" s="2">
        <f>'Moving Avg'!F2042</f>
        <v>1.7699000000000003</v>
      </c>
      <c r="H2042" s="2">
        <f>'Moving Avg'!G2042</f>
        <v>1.8221280000000015</v>
      </c>
      <c r="I2042" s="2">
        <f>'Moving Avg'!H2042</f>
        <v>1.8384094999999954</v>
      </c>
      <c r="J2042" s="5" t="str">
        <f>OBV!F2042</f>
        <v>BULLISH</v>
      </c>
      <c r="K2042" s="5" t="str">
        <f>OBV!G2042</f>
        <v>NEUTRAL</v>
      </c>
      <c r="L2042" s="5" t="str">
        <f>OBV!H2042</f>
        <v>CONFIRMED BULLISH</v>
      </c>
    </row>
    <row r="2043" spans="1:12" ht="13.5" x14ac:dyDescent="0.25">
      <c r="A2043" s="3">
        <f>RSI!A2043</f>
        <v>45278</v>
      </c>
      <c r="B2043" s="2">
        <f>RSI!B2043</f>
        <v>1.84</v>
      </c>
      <c r="C2043" s="2">
        <f>RSI!I2043</f>
        <v>57.543297593394847</v>
      </c>
      <c r="D2043" s="2">
        <f>MACD!E2043</f>
        <v>-7.0897595442948713E-2</v>
      </c>
      <c r="E2043" s="2">
        <f>MACD!F2043</f>
        <v>1.2640584529121542E-3</v>
      </c>
      <c r="F2043" s="2">
        <f>'Moving Avg'!D2043</f>
        <v>1.8400000000000003</v>
      </c>
      <c r="G2043" s="2">
        <f>'Moving Avg'!F2043</f>
        <v>1.7699000000000003</v>
      </c>
      <c r="H2043" s="2">
        <f>'Moving Avg'!G2043</f>
        <v>1.8221280000000015</v>
      </c>
      <c r="I2043" s="2">
        <f>'Moving Avg'!H2043</f>
        <v>1.8385214999999955</v>
      </c>
      <c r="J2043" s="5" t="str">
        <f>OBV!F2043</f>
        <v>NEUTRAL</v>
      </c>
      <c r="K2043" s="5" t="str">
        <f>OBV!G2043</f>
        <v>NEUTRAL</v>
      </c>
      <c r="L2043" s="5" t="str">
        <f>OBV!H2043</f>
        <v>NEUTRAL</v>
      </c>
    </row>
    <row r="2044" spans="1:12" ht="13.5" x14ac:dyDescent="0.25">
      <c r="A2044" s="3">
        <f>RSI!A2044</f>
        <v>45279</v>
      </c>
      <c r="B2044" s="2">
        <f>RSI!B2044</f>
        <v>1.84</v>
      </c>
      <c r="C2044" s="2">
        <f>RSI!I2044</f>
        <v>57.543297593394847</v>
      </c>
      <c r="D2044" s="2">
        <f>MACD!E2044</f>
        <v>-8.183686849346028E-2</v>
      </c>
      <c r="E2044" s="2">
        <f>MACD!F2044</f>
        <v>-1.5356126936362333E-2</v>
      </c>
      <c r="F2044" s="2">
        <f>'Moving Avg'!D2044</f>
        <v>1.8400000000000003</v>
      </c>
      <c r="G2044" s="2">
        <f>'Moving Avg'!F2044</f>
        <v>1.7659549999999999</v>
      </c>
      <c r="H2044" s="2">
        <f>'Moving Avg'!G2044</f>
        <v>1.8221280000000015</v>
      </c>
      <c r="I2044" s="2">
        <f>'Moving Avg'!H2044</f>
        <v>1.8386334999999951</v>
      </c>
      <c r="J2044" s="5" t="str">
        <f>OBV!F2044</f>
        <v>NEUTRAL</v>
      </c>
      <c r="K2044" s="5" t="str">
        <f>OBV!G2044</f>
        <v>NEUTRAL</v>
      </c>
      <c r="L2044" s="5" t="str">
        <f>OBV!H2044</f>
        <v>NEUTRAL</v>
      </c>
    </row>
    <row r="2045" spans="1:12" ht="13.5" x14ac:dyDescent="0.25">
      <c r="A2045" s="3">
        <f>RSI!A2045</f>
        <v>45280</v>
      </c>
      <c r="B2045" s="2">
        <f>RSI!B2045</f>
        <v>1.84</v>
      </c>
      <c r="C2045" s="2">
        <f>RSI!I2045</f>
        <v>57.543297593394847</v>
      </c>
      <c r="D2045" s="2">
        <f>MACD!E2045</f>
        <v>-8.8680038336528044E-2</v>
      </c>
      <c r="E2045" s="2">
        <f>MACD!F2045</f>
        <v>-3.0020909216395476E-2</v>
      </c>
      <c r="F2045" s="2">
        <f>'Moving Avg'!D2045</f>
        <v>1.8400000000000003</v>
      </c>
      <c r="G2045" s="2">
        <f>'Moving Avg'!F2045</f>
        <v>1.7620100000000001</v>
      </c>
      <c r="H2045" s="2">
        <f>'Moving Avg'!G2045</f>
        <v>1.8221280000000015</v>
      </c>
      <c r="I2045" s="2">
        <f>'Moving Avg'!H2045</f>
        <v>1.8387454999999953</v>
      </c>
      <c r="J2045" s="5" t="str">
        <f>OBV!F2045</f>
        <v>NEUTRAL</v>
      </c>
      <c r="K2045" s="5" t="str">
        <f>OBV!G2045</f>
        <v>NEUTRAL</v>
      </c>
      <c r="L2045" s="5" t="str">
        <f>OBV!H2045</f>
        <v>NEUTRAL</v>
      </c>
    </row>
    <row r="2046" spans="1:12" ht="13.5" x14ac:dyDescent="0.25">
      <c r="A2046" s="3">
        <f>RSI!A2046</f>
        <v>45281</v>
      </c>
      <c r="B2046" s="2">
        <f>RSI!B2046</f>
        <v>1.84</v>
      </c>
      <c r="C2046" s="2">
        <f>RSI!I2046</f>
        <v>57.543297593394847</v>
      </c>
      <c r="D2046" s="2">
        <f>MACD!E2046</f>
        <v>-8.394428777669205E-2</v>
      </c>
      <c r="E2046" s="2">
        <f>MACD!F2046</f>
        <v>-4.0805584928454791E-2</v>
      </c>
      <c r="F2046" s="2">
        <f>'Moving Avg'!D2046</f>
        <v>1.8400000000000003</v>
      </c>
      <c r="G2046" s="2">
        <f>'Moving Avg'!F2046</f>
        <v>1.7580650000000002</v>
      </c>
      <c r="H2046" s="2">
        <f>'Moving Avg'!G2046</f>
        <v>1.8219520000000013</v>
      </c>
      <c r="I2046" s="2">
        <f>'Moving Avg'!H2046</f>
        <v>1.8388574999999949</v>
      </c>
      <c r="J2046" s="5" t="str">
        <f>OBV!F2046</f>
        <v>NEUTRAL</v>
      </c>
      <c r="K2046" s="5" t="str">
        <f>OBV!G2046</f>
        <v>NEUTRAL</v>
      </c>
      <c r="L2046" s="5" t="str">
        <f>OBV!H2046</f>
        <v>NEUTRAL</v>
      </c>
    </row>
    <row r="2047" spans="1:12" ht="13.5" x14ac:dyDescent="0.25">
      <c r="A2047" s="3">
        <f>RSI!A2047</f>
        <v>45282</v>
      </c>
      <c r="B2047" s="2">
        <f>RSI!B2047</f>
        <v>1.84</v>
      </c>
      <c r="C2047" s="2">
        <f>RSI!I2047</f>
        <v>57.543297593394847</v>
      </c>
      <c r="D2047" s="2">
        <f>MACD!E2047</f>
        <v>-8.0176457135490597E-2</v>
      </c>
      <c r="E2047" s="2">
        <f>MACD!F2047</f>
        <v>-4.8679759369861957E-2</v>
      </c>
      <c r="F2047" s="2">
        <f>'Moving Avg'!D2047</f>
        <v>1.8400000000000003</v>
      </c>
      <c r="G2047" s="2">
        <f>'Moving Avg'!F2047</f>
        <v>1.7580650000000002</v>
      </c>
      <c r="H2047" s="2">
        <f>'Moving Avg'!G2047</f>
        <v>1.8202000000000016</v>
      </c>
      <c r="I2047" s="2">
        <f>'Moving Avg'!H2047</f>
        <v>1.8389694999999948</v>
      </c>
      <c r="J2047" s="5" t="str">
        <f>OBV!F2047</f>
        <v>NEUTRAL</v>
      </c>
      <c r="K2047" s="5" t="str">
        <f>OBV!G2047</f>
        <v>NEUTRAL</v>
      </c>
      <c r="L2047" s="5" t="str">
        <f>OBV!H2047</f>
        <v>NEUTRAL</v>
      </c>
    </row>
    <row r="2048" spans="1:12" ht="13.5" x14ac:dyDescent="0.25">
      <c r="A2048" s="3">
        <f>RSI!A2048</f>
        <v>45285</v>
      </c>
      <c r="B2048" s="2">
        <f>RSI!B2048</f>
        <v>1.9189000000000001</v>
      </c>
      <c r="C2048" s="2">
        <f>RSI!I2048</f>
        <v>68.384819453260931</v>
      </c>
      <c r="D2048" s="2">
        <f>MACD!E2048</f>
        <v>-7.0915889457791481E-2</v>
      </c>
      <c r="E2048" s="2">
        <f>MACD!F2048</f>
        <v>-5.3126985387447867E-2</v>
      </c>
      <c r="F2048" s="2">
        <f>'Moving Avg'!D2048</f>
        <v>1.85578</v>
      </c>
      <c r="G2048" s="2">
        <f>'Moving Avg'!F2048</f>
        <v>1.7659550000000004</v>
      </c>
      <c r="H2048" s="2">
        <f>'Moving Avg'!G2048</f>
        <v>1.8200260000000013</v>
      </c>
      <c r="I2048" s="2">
        <f>'Moving Avg'!H2048</f>
        <v>1.8394759999999948</v>
      </c>
      <c r="J2048" s="5" t="str">
        <f>OBV!F2048</f>
        <v>NEUTRAL</v>
      </c>
      <c r="K2048" s="5" t="str">
        <f>OBV!G2048</f>
        <v>NEUTRAL</v>
      </c>
      <c r="L2048" s="5" t="str">
        <f>OBV!H2048</f>
        <v>NEUTRAL</v>
      </c>
    </row>
    <row r="2049" spans="1:12" ht="13.5" x14ac:dyDescent="0.25">
      <c r="A2049" s="3">
        <f>RSI!A2049</f>
        <v>45286</v>
      </c>
      <c r="B2049" s="2">
        <f>RSI!B2049</f>
        <v>1.84</v>
      </c>
      <c r="C2049" s="2">
        <f>RSI!I2049</f>
        <v>53.635259601927103</v>
      </c>
      <c r="D2049" s="2">
        <f>MACD!E2049</f>
        <v>-5.7907001511357414E-2</v>
      </c>
      <c r="E2049" s="2">
        <f>MACD!F2049</f>
        <v>-5.4082988612229779E-2</v>
      </c>
      <c r="F2049" s="2">
        <f>'Moving Avg'!D2049</f>
        <v>1.85578</v>
      </c>
      <c r="G2049" s="2">
        <f>'Moving Avg'!F2049</f>
        <v>1.7738400000000003</v>
      </c>
      <c r="H2049" s="2">
        <f>'Moving Avg'!G2049</f>
        <v>1.8182740000000011</v>
      </c>
      <c r="I2049" s="2">
        <f>'Moving Avg'!H2049</f>
        <v>1.8395879999999949</v>
      </c>
      <c r="J2049" s="5" t="str">
        <f>OBV!F2049</f>
        <v>NEUTRAL</v>
      </c>
      <c r="K2049" s="5" t="str">
        <f>OBV!G2049</f>
        <v>NEUTRAL</v>
      </c>
      <c r="L2049" s="5" t="str">
        <f>OBV!H2049</f>
        <v>NEUTRAL</v>
      </c>
    </row>
    <row r="2050" spans="1:12" ht="13.5" x14ac:dyDescent="0.25">
      <c r="A2050" s="3">
        <f>RSI!A2050</f>
        <v>45287</v>
      </c>
      <c r="B2050" s="2">
        <f>RSI!B2050</f>
        <v>1.7611000000000001</v>
      </c>
      <c r="C2050" s="2">
        <f>RSI!I2050</f>
        <v>43.525368154655993</v>
      </c>
      <c r="D2050" s="2">
        <f>MACD!E2050</f>
        <v>-4.1210499541799672E-2</v>
      </c>
      <c r="E2050" s="2">
        <f>MACD!F2050</f>
        <v>-5.1508490798143763E-2</v>
      </c>
      <c r="F2050" s="2">
        <f>'Moving Avg'!D2050</f>
        <v>1.8400000000000003</v>
      </c>
      <c r="G2050" s="2">
        <f>'Moving Avg'!F2050</f>
        <v>1.781285</v>
      </c>
      <c r="H2050" s="2">
        <f>'Moving Avg'!G2050</f>
        <v>1.814944000000001</v>
      </c>
      <c r="I2050" s="2">
        <f>'Moving Avg'!H2050</f>
        <v>1.8393054999999949</v>
      </c>
      <c r="J2050" s="5" t="str">
        <f>OBV!F2050</f>
        <v>NEUTRAL</v>
      </c>
      <c r="K2050" s="5" t="str">
        <f>OBV!G2050</f>
        <v>NEUTRAL</v>
      </c>
      <c r="L2050" s="5" t="str">
        <f>OBV!H2050</f>
        <v>NEUTRAL</v>
      </c>
    </row>
    <row r="2051" spans="1:12" ht="13.5" x14ac:dyDescent="0.25">
      <c r="A2051" s="3">
        <f>RSI!A2051</f>
        <v>45288</v>
      </c>
      <c r="B2051" s="2">
        <f>RSI!B2051</f>
        <v>1.7524</v>
      </c>
      <c r="C2051" s="2">
        <f>RSI!I2051</f>
        <v>42.572458410058069</v>
      </c>
      <c r="D2051" s="2">
        <f>MACD!E2051</f>
        <v>-2.6115969513891946E-2</v>
      </c>
      <c r="E2051" s="2">
        <f>MACD!F2051</f>
        <v>-4.6429986541293398E-2</v>
      </c>
      <c r="F2051" s="2">
        <f>'Moving Avg'!D2051</f>
        <v>1.8224800000000001</v>
      </c>
      <c r="G2051" s="2">
        <f>'Moving Avg'!F2051</f>
        <v>1.7918000000000003</v>
      </c>
      <c r="H2051" s="2">
        <f>'Moving Avg'!G2051</f>
        <v>1.8114400000000008</v>
      </c>
      <c r="I2051" s="2">
        <f>'Moving Avg'!H2051</f>
        <v>1.8389794999999949</v>
      </c>
      <c r="J2051" s="5" t="str">
        <f>OBV!F2051</f>
        <v>BEARISH</v>
      </c>
      <c r="K2051" s="5" t="str">
        <f>OBV!G2051</f>
        <v>NEUTRAL</v>
      </c>
      <c r="L2051" s="5" t="str">
        <f>OBV!H2051</f>
        <v>CONFIRMED BEARISH</v>
      </c>
    </row>
    <row r="2052" spans="1:12" ht="13.5" x14ac:dyDescent="0.25">
      <c r="A2052" s="3">
        <f>RSI!A2052</f>
        <v>45289</v>
      </c>
      <c r="B2052" s="2">
        <f>RSI!B2052</f>
        <v>1.7524</v>
      </c>
      <c r="C2052" s="2">
        <f>RSI!I2052</f>
        <v>42.572458410058069</v>
      </c>
      <c r="D2052" s="2">
        <f>MACD!E2052</f>
        <v>-1.299386228958932E-2</v>
      </c>
      <c r="E2052" s="2">
        <f>MACD!F2052</f>
        <v>-3.9742761690952581E-2</v>
      </c>
      <c r="F2052" s="2">
        <f>'Moving Avg'!D2052</f>
        <v>1.8049600000000001</v>
      </c>
      <c r="G2052" s="2">
        <f>'Moving Avg'!F2052</f>
        <v>1.7992500000000002</v>
      </c>
      <c r="H2052" s="2">
        <f>'Moving Avg'!G2052</f>
        <v>1.8095120000000007</v>
      </c>
      <c r="I2052" s="2">
        <f>'Moving Avg'!H2052</f>
        <v>1.8386534999999953</v>
      </c>
      <c r="J2052" s="5" t="str">
        <f>OBV!F2052</f>
        <v>BEARISH</v>
      </c>
      <c r="K2052" s="5" t="str">
        <f>OBV!G2052</f>
        <v>NEUTRAL</v>
      </c>
      <c r="L2052" s="5" t="str">
        <f>OBV!H2052</f>
        <v>CONFIRMED BEARISH</v>
      </c>
    </row>
    <row r="2053" spans="1:12" ht="13.5" x14ac:dyDescent="0.25">
      <c r="A2053" s="3">
        <f>RSI!A2053</f>
        <v>45293</v>
      </c>
      <c r="B2053" s="2">
        <f>RSI!B2053</f>
        <v>1.7524</v>
      </c>
      <c r="C2053" s="2">
        <f>RSI!I2053</f>
        <v>42.572458410058069</v>
      </c>
      <c r="D2053" s="2">
        <f>MACD!E2053</f>
        <v>-1.5666402501544052E-3</v>
      </c>
      <c r="E2053" s="2">
        <f>MACD!F2053</f>
        <v>-3.210753740279295E-2</v>
      </c>
      <c r="F2053" s="2">
        <f>'Moving Avg'!D2053</f>
        <v>1.77166</v>
      </c>
      <c r="G2053" s="2">
        <f>'Moving Avg'!F2053</f>
        <v>1.8031950000000001</v>
      </c>
      <c r="H2053" s="2">
        <f>'Moving Avg'!G2053</f>
        <v>1.8075840000000003</v>
      </c>
      <c r="I2053" s="2">
        <f>'Moving Avg'!H2053</f>
        <v>1.8383274999999955</v>
      </c>
      <c r="J2053" s="5" t="str">
        <f>OBV!F2053</f>
        <v>BEARISH</v>
      </c>
      <c r="K2053" s="5" t="str">
        <f>OBV!G2053</f>
        <v>NEUTRAL</v>
      </c>
      <c r="L2053" s="5" t="str">
        <f>OBV!H2053</f>
        <v>CONFIRMED BEARISH</v>
      </c>
    </row>
    <row r="2054" spans="1:12" ht="13.5" x14ac:dyDescent="0.25">
      <c r="A2054" s="3">
        <f>RSI!A2054</f>
        <v>45294</v>
      </c>
      <c r="B2054" s="2">
        <f>RSI!B2054</f>
        <v>1.6735</v>
      </c>
      <c r="C2054" s="2">
        <f>RSI!I2054</f>
        <v>34.113023876507484</v>
      </c>
      <c r="D2054" s="2">
        <f>MACD!E2054</f>
        <v>1.4246899983022532E-2</v>
      </c>
      <c r="E2054" s="2">
        <f>MACD!F2054</f>
        <v>-2.2836649925629855E-2</v>
      </c>
      <c r="F2054" s="2">
        <f>'Moving Avg'!D2054</f>
        <v>1.7383600000000001</v>
      </c>
      <c r="G2054" s="2">
        <f>'Moving Avg'!F2054</f>
        <v>1.8031949999999999</v>
      </c>
      <c r="H2054" s="2">
        <f>'Moving Avg'!G2054</f>
        <v>1.8040780000000003</v>
      </c>
      <c r="I2054" s="2">
        <f>'Moving Avg'!H2054</f>
        <v>1.8376069999999955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</row>
    <row r="2055" spans="1:12" ht="13.5" x14ac:dyDescent="0.25">
      <c r="A2055" s="3">
        <f>RSI!A2055</f>
        <v>45295</v>
      </c>
      <c r="B2055" s="2">
        <f>RSI!B2055</f>
        <v>1.6033999999999999</v>
      </c>
      <c r="C2055" s="2">
        <f>RSI!I2055</f>
        <v>28.66340551078396</v>
      </c>
      <c r="D2055" s="2">
        <f>MACD!E2055</f>
        <v>3.3564096462201043E-2</v>
      </c>
      <c r="E2055" s="2">
        <f>MACD!F2055</f>
        <v>-1.1556500648063676E-2</v>
      </c>
      <c r="F2055" s="2">
        <f>'Moving Avg'!D2055</f>
        <v>1.70682</v>
      </c>
      <c r="G2055" s="2">
        <f>'Moving Avg'!F2055</f>
        <v>1.7988150000000001</v>
      </c>
      <c r="H2055" s="2">
        <f>'Moving Avg'!G2055</f>
        <v>1.7991699999999999</v>
      </c>
      <c r="I2055" s="2">
        <f>'Moving Avg'!H2055</f>
        <v>1.8365359999999959</v>
      </c>
      <c r="J2055" s="5" t="str">
        <f>OBV!F2055</f>
        <v>BEARISH</v>
      </c>
      <c r="K2055" s="5" t="str">
        <f>OBV!G2055</f>
        <v>NEUTRAL</v>
      </c>
      <c r="L2055" s="5" t="str">
        <f>OBV!H2055</f>
        <v>CONFIRMED BEARISH</v>
      </c>
    </row>
    <row r="2056" spans="1:12" ht="13.5" x14ac:dyDescent="0.25">
      <c r="A2056" s="3">
        <f>RSI!A2056</f>
        <v>45296</v>
      </c>
      <c r="B2056" s="2">
        <f>RSI!B2056</f>
        <v>1.5333000000000001</v>
      </c>
      <c r="C2056" s="2">
        <f>RSI!I2056</f>
        <v>24.45598669759255</v>
      </c>
      <c r="D2056" s="2">
        <f>MACD!E2056</f>
        <v>5.6205044171389718E-2</v>
      </c>
      <c r="E2056" s="2">
        <f>MACD!F2056</f>
        <v>1.9958083158270017E-3</v>
      </c>
      <c r="F2056" s="2">
        <f>'Moving Avg'!D2056</f>
        <v>1.6629999999999998</v>
      </c>
      <c r="G2056" s="2">
        <f>'Moving Avg'!F2056</f>
        <v>1.787425</v>
      </c>
      <c r="H2056" s="2">
        <f>'Moving Avg'!G2056</f>
        <v>1.7928600000000001</v>
      </c>
      <c r="I2056" s="2">
        <f>'Moving Avg'!H2056</f>
        <v>1.835114499999996</v>
      </c>
      <c r="J2056" s="5" t="str">
        <f>OBV!F2056</f>
        <v>NEUTRAL</v>
      </c>
      <c r="K2056" s="5" t="str">
        <f>OBV!G2056</f>
        <v>NEUTRAL</v>
      </c>
      <c r="L2056" s="5" t="str">
        <f>OBV!H2056</f>
        <v>NEUTRAL</v>
      </c>
    </row>
    <row r="2057" spans="1:12" ht="13.5" x14ac:dyDescent="0.25">
      <c r="A2057" s="3">
        <f>RSI!A2057</f>
        <v>45299</v>
      </c>
      <c r="B2057" s="2">
        <f>RSI!B2057</f>
        <v>1.4807999999999999</v>
      </c>
      <c r="C2057" s="2">
        <f>RSI!I2057</f>
        <v>21.867142253772414</v>
      </c>
      <c r="D2057" s="2">
        <f>MACD!E2057</f>
        <v>8.0687210676635868E-2</v>
      </c>
      <c r="E2057" s="2">
        <f>MACD!F2057</f>
        <v>1.7734088787988777E-2</v>
      </c>
      <c r="F2057" s="2">
        <f>'Moving Avg'!D2057</f>
        <v>1.6086800000000001</v>
      </c>
      <c r="G2057" s="2">
        <f>'Moving Avg'!F2057</f>
        <v>1.7734100000000002</v>
      </c>
      <c r="H2057" s="2">
        <f>'Moving Avg'!G2057</f>
        <v>1.7855000000000001</v>
      </c>
      <c r="I2057" s="2">
        <f>'Moving Avg'!H2057</f>
        <v>1.833430499999996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</row>
    <row r="2058" spans="1:12" ht="13.5" x14ac:dyDescent="0.25">
      <c r="A2058" s="3">
        <f>RSI!A2058</f>
        <v>45300</v>
      </c>
      <c r="B2058" s="2">
        <f>RSI!B2058</f>
        <v>1.4807999999999999</v>
      </c>
      <c r="C2058" s="2">
        <f>RSI!I2058</f>
        <v>21.867142253772428</v>
      </c>
      <c r="D2058" s="2">
        <f>MACD!E2058</f>
        <v>0.11518079172004336</v>
      </c>
      <c r="E2058" s="2">
        <f>MACD!F2058</f>
        <v>3.7223429374399694E-2</v>
      </c>
      <c r="F2058" s="2">
        <f>'Moving Avg'!D2058</f>
        <v>1.5543600000000002</v>
      </c>
      <c r="G2058" s="2">
        <f>'Moving Avg'!F2058</f>
        <v>1.7554500000000004</v>
      </c>
      <c r="H2058" s="2">
        <f>'Moving Avg'!G2058</f>
        <v>1.7781400000000003</v>
      </c>
      <c r="I2058" s="2">
        <f>'Moving Avg'!H2058</f>
        <v>1.8317464999999962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</row>
    <row r="2059" spans="1:12" ht="13.5" x14ac:dyDescent="0.25">
      <c r="A2059" s="3">
        <f>RSI!A2059</f>
        <v>45301</v>
      </c>
      <c r="B2059" s="2">
        <f>RSI!B2059</f>
        <v>1.4807999999999999</v>
      </c>
      <c r="C2059" s="2">
        <f>RSI!I2059</f>
        <v>21.867142253772428</v>
      </c>
      <c r="D2059" s="2">
        <f>MACD!E2059</f>
        <v>0.13374720659200023</v>
      </c>
      <c r="E2059" s="2">
        <f>MACD!F2059</f>
        <v>5.6528184817919803E-2</v>
      </c>
      <c r="F2059" s="2">
        <f>'Moving Avg'!D2059</f>
        <v>1.5158200000000002</v>
      </c>
      <c r="G2059" s="2">
        <f>'Moving Avg'!F2059</f>
        <v>1.7374900000000004</v>
      </c>
      <c r="H2059" s="2">
        <f>'Moving Avg'!G2059</f>
        <v>1.7709560000000002</v>
      </c>
      <c r="I2059" s="2">
        <f>'Moving Avg'!H2059</f>
        <v>1.8300624999999962</v>
      </c>
      <c r="J2059" s="5" t="str">
        <f>OBV!F2059</f>
        <v>BEARISH</v>
      </c>
      <c r="K2059" s="5" t="str">
        <f>OBV!G2059</f>
        <v>NEUTRAL</v>
      </c>
      <c r="L2059" s="5" t="str">
        <f>OBV!H2059</f>
        <v>CONFIRMED BEARISH</v>
      </c>
    </row>
    <row r="2060" spans="1:12" ht="13.5" x14ac:dyDescent="0.25">
      <c r="A2060" s="3">
        <f>RSI!A2060</f>
        <v>45302</v>
      </c>
      <c r="B2060" s="2">
        <f>RSI!B2060</f>
        <v>1.4807999999999999</v>
      </c>
      <c r="C2060" s="2">
        <f>RSI!I2060</f>
        <v>21.867142253772428</v>
      </c>
      <c r="D2060" s="2">
        <f>MACD!E2060</f>
        <v>0.13872434409462175</v>
      </c>
      <c r="E2060" s="2">
        <f>MACD!F2060</f>
        <v>7.2967416673260205E-2</v>
      </c>
      <c r="F2060" s="2">
        <f>'Moving Avg'!D2060</f>
        <v>1.4913000000000001</v>
      </c>
      <c r="G2060" s="2">
        <f>'Moving Avg'!F2060</f>
        <v>1.7195300000000002</v>
      </c>
      <c r="H2060" s="2">
        <f>'Moving Avg'!G2060</f>
        <v>1.7637720000000001</v>
      </c>
      <c r="I2060" s="2">
        <f>'Moving Avg'!H2060</f>
        <v>1.8283784999999964</v>
      </c>
      <c r="J2060" s="5" t="str">
        <f>OBV!F2060</f>
        <v>BEARISH</v>
      </c>
      <c r="K2060" s="5" t="str">
        <f>OBV!G2060</f>
        <v>NEUTRAL</v>
      </c>
      <c r="L2060" s="5" t="str">
        <f>OBV!H2060</f>
        <v>CONFIRMED BEARISH</v>
      </c>
    </row>
    <row r="2061" spans="1:12" ht="13.5" x14ac:dyDescent="0.25">
      <c r="A2061" s="3">
        <f>RSI!A2061</f>
        <v>45303</v>
      </c>
      <c r="B2061" s="2">
        <f>RSI!B2061</f>
        <v>1.4807999999999999</v>
      </c>
      <c r="C2061" s="2">
        <f>RSI!I2061</f>
        <v>21.867142253772428</v>
      </c>
      <c r="D2061" s="2">
        <f>MACD!E2061</f>
        <v>0.14289874704858896</v>
      </c>
      <c r="E2061" s="2">
        <f>MACD!F2061</f>
        <v>8.6953682748325961E-2</v>
      </c>
      <c r="F2061" s="2">
        <f>'Moving Avg'!D2061</f>
        <v>1.4807999999999999</v>
      </c>
      <c r="G2061" s="2">
        <f>'Moving Avg'!F2061</f>
        <v>1.7015700000000002</v>
      </c>
      <c r="H2061" s="2">
        <f>'Moving Avg'!G2061</f>
        <v>1.756588</v>
      </c>
      <c r="I2061" s="2">
        <f>'Moving Avg'!H2061</f>
        <v>1.8266944999999963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</row>
    <row r="2062" spans="1:12" ht="13.5" x14ac:dyDescent="0.25">
      <c r="A2062" s="3">
        <f>RSI!A2062</f>
        <v>45306</v>
      </c>
      <c r="B2062" s="2">
        <f>RSI!B2062</f>
        <v>1.4807999999999999</v>
      </c>
      <c r="C2062" s="2">
        <f>RSI!I2062</f>
        <v>21.867142253772428</v>
      </c>
      <c r="D2062" s="2">
        <f>MACD!E2062</f>
        <v>0.14763597161880715</v>
      </c>
      <c r="E2062" s="2">
        <f>MACD!F2062</f>
        <v>9.9090140522422196E-2</v>
      </c>
      <c r="F2062" s="2">
        <f>'Moving Avg'!D2062</f>
        <v>1.4807999999999999</v>
      </c>
      <c r="G2062" s="2">
        <f>'Moving Avg'!F2062</f>
        <v>1.6836100000000003</v>
      </c>
      <c r="H2062" s="2">
        <f>'Moving Avg'!G2062</f>
        <v>1.7494040000000004</v>
      </c>
      <c r="I2062" s="2">
        <f>'Moving Avg'!H2062</f>
        <v>1.8250104999999965</v>
      </c>
      <c r="J2062" s="5" t="str">
        <f>OBV!F2062</f>
        <v>NEUTRAL</v>
      </c>
      <c r="K2062" s="5" t="str">
        <f>OBV!G2062</f>
        <v>NEUTRAL</v>
      </c>
      <c r="L2062" s="5" t="str">
        <f>OBV!H2062</f>
        <v>NEUTRAL</v>
      </c>
    </row>
    <row r="2063" spans="1:12" ht="13.5" x14ac:dyDescent="0.25">
      <c r="A2063" s="3">
        <f>RSI!A2063</f>
        <v>45307</v>
      </c>
      <c r="B2063" s="2">
        <f>RSI!B2063</f>
        <v>1.4807999999999999</v>
      </c>
      <c r="C2063" s="2">
        <f>RSI!I2063</f>
        <v>21.867142253772428</v>
      </c>
      <c r="D2063" s="2">
        <f>MACD!E2063</f>
        <v>0.15276016783058721</v>
      </c>
      <c r="E2063" s="2">
        <f>MACD!F2063</f>
        <v>0.10982414598405521</v>
      </c>
      <c r="F2063" s="2">
        <f>'Moving Avg'!D2063</f>
        <v>1.4807999999999999</v>
      </c>
      <c r="G2063" s="2">
        <f>'Moving Avg'!F2063</f>
        <v>1.6656499999999999</v>
      </c>
      <c r="H2063" s="2">
        <f>'Moving Avg'!G2063</f>
        <v>1.7422200000000005</v>
      </c>
      <c r="I2063" s="2">
        <f>'Moving Avg'!H2063</f>
        <v>1.8233264999999965</v>
      </c>
      <c r="J2063" s="5" t="str">
        <f>OBV!F2063</f>
        <v>NEUTRAL</v>
      </c>
      <c r="K2063" s="5" t="str">
        <f>OBV!G2063</f>
        <v>NEUTRAL</v>
      </c>
      <c r="L2063" s="5" t="str">
        <f>OBV!H2063</f>
        <v>NEUTRAL</v>
      </c>
    </row>
    <row r="2064" spans="1:12" ht="13.5" x14ac:dyDescent="0.25">
      <c r="A2064" s="3">
        <f>RSI!A2064</f>
        <v>45308</v>
      </c>
      <c r="B2064" s="2">
        <f>RSI!B2064</f>
        <v>1.4807999999999999</v>
      </c>
      <c r="C2064" s="2">
        <f>RSI!I2064</f>
        <v>21.867142253772428</v>
      </c>
      <c r="D2064" s="2">
        <f>MACD!E2064</f>
        <v>0.14599069001553611</v>
      </c>
      <c r="E2064" s="2">
        <f>MACD!F2064</f>
        <v>0.1170574547903514</v>
      </c>
      <c r="F2064" s="2">
        <f>'Moving Avg'!D2064</f>
        <v>1.4807999999999999</v>
      </c>
      <c r="G2064" s="2">
        <f>'Moving Avg'!F2064</f>
        <v>1.6476899999999997</v>
      </c>
      <c r="H2064" s="2">
        <f>'Moving Avg'!G2064</f>
        <v>1.7350360000000007</v>
      </c>
      <c r="I2064" s="2">
        <f>'Moving Avg'!H2064</f>
        <v>1.8216424999999967</v>
      </c>
      <c r="J2064" s="5" t="str">
        <f>OBV!F2064</f>
        <v>NEUTRAL</v>
      </c>
      <c r="K2064" s="5" t="str">
        <f>OBV!G2064</f>
        <v>NEUTRAL</v>
      </c>
      <c r="L2064" s="5" t="str">
        <f>OBV!H2064</f>
        <v>NEUTRAL</v>
      </c>
    </row>
    <row r="2065" spans="1:12" ht="13.5" x14ac:dyDescent="0.25">
      <c r="A2065" s="3">
        <f>RSI!A2065</f>
        <v>45309</v>
      </c>
      <c r="B2065" s="2">
        <f>RSI!B2065</f>
        <v>1.4807999999999999</v>
      </c>
      <c r="C2065" s="2">
        <f>RSI!I2065</f>
        <v>21.867142253772428</v>
      </c>
      <c r="D2065" s="2">
        <f>MACD!E2065</f>
        <v>0.13043465252493447</v>
      </c>
      <c r="E2065" s="2">
        <f>MACD!F2065</f>
        <v>0.11973289433726803</v>
      </c>
      <c r="F2065" s="2">
        <f>'Moving Avg'!D2065</f>
        <v>1.4807999999999999</v>
      </c>
      <c r="G2065" s="2">
        <f>'Moving Avg'!F2065</f>
        <v>1.6297299999999997</v>
      </c>
      <c r="H2065" s="2">
        <f>'Moving Avg'!G2065</f>
        <v>1.7278520000000008</v>
      </c>
      <c r="I2065" s="2">
        <f>'Moving Avg'!H2065</f>
        <v>1.8199584999999965</v>
      </c>
      <c r="J2065" s="5" t="str">
        <f>OBV!F2065</f>
        <v>NEUTRAL</v>
      </c>
      <c r="K2065" s="5" t="str">
        <f>OBV!G2065</f>
        <v>NEUTRAL</v>
      </c>
      <c r="L2065" s="5" t="str">
        <f>OBV!H2065</f>
        <v>NEUTRAL</v>
      </c>
    </row>
    <row r="2066" spans="1:12" ht="13.5" x14ac:dyDescent="0.25">
      <c r="A2066" s="3">
        <f>RSI!A2066</f>
        <v>45310</v>
      </c>
      <c r="B2066" s="2">
        <f>RSI!B2066</f>
        <v>1.4807999999999999</v>
      </c>
      <c r="C2066" s="2">
        <f>RSI!I2066</f>
        <v>21.867142253772428</v>
      </c>
      <c r="D2066" s="2">
        <f>MACD!E2066</f>
        <v>0.10737297469013329</v>
      </c>
      <c r="E2066" s="2">
        <f>MACD!F2066</f>
        <v>0.11726091040784108</v>
      </c>
      <c r="F2066" s="2">
        <f>'Moving Avg'!D2066</f>
        <v>1.4807999999999999</v>
      </c>
      <c r="G2066" s="2">
        <f>'Moving Avg'!F2066</f>
        <v>1.6117699999999995</v>
      </c>
      <c r="H2066" s="2">
        <f>'Moving Avg'!G2066</f>
        <v>1.7206680000000012</v>
      </c>
      <c r="I2066" s="2">
        <f>'Moving Avg'!H2066</f>
        <v>1.8182744999999967</v>
      </c>
      <c r="J2066" s="5" t="str">
        <f>OBV!F2066</f>
        <v>NEUTRAL</v>
      </c>
      <c r="K2066" s="5" t="str">
        <f>OBV!G2066</f>
        <v>NEUTRAL</v>
      </c>
      <c r="L2066" s="5" t="str">
        <f>OBV!H2066</f>
        <v>NEUTRAL</v>
      </c>
    </row>
    <row r="2067" spans="1:12" ht="13.5" x14ac:dyDescent="0.25">
      <c r="A2067" s="3">
        <f>RSI!A2067</f>
        <v>45313</v>
      </c>
      <c r="B2067" s="2">
        <f>RSI!B2067</f>
        <v>1.5421</v>
      </c>
      <c r="C2067" s="2">
        <f>RSI!I2067</f>
        <v>37.957275244132816</v>
      </c>
      <c r="D2067" s="2">
        <f>MACD!E2067</f>
        <v>7.6061711717680724E-2</v>
      </c>
      <c r="E2067" s="2">
        <f>MACD!F2067</f>
        <v>0.10902107066980901</v>
      </c>
      <c r="F2067" s="2">
        <f>'Moving Avg'!D2067</f>
        <v>1.4930599999999998</v>
      </c>
      <c r="G2067" s="2">
        <f>'Moving Avg'!F2067</f>
        <v>1.5968749999999994</v>
      </c>
      <c r="H2067" s="2">
        <f>'Moving Avg'!G2067</f>
        <v>1.7147100000000011</v>
      </c>
      <c r="I2067" s="2">
        <f>'Moving Avg'!H2067</f>
        <v>1.8168969999999967</v>
      </c>
      <c r="J2067" s="5" t="str">
        <f>OBV!F2067</f>
        <v>NEUTRAL</v>
      </c>
      <c r="K2067" s="5" t="str">
        <f>OBV!G2067</f>
        <v>NEUTRAL</v>
      </c>
      <c r="L2067" s="5" t="str">
        <f>OBV!H2067</f>
        <v>NEUTRAL</v>
      </c>
    </row>
    <row r="2068" spans="1:12" ht="13.5" x14ac:dyDescent="0.25">
      <c r="A2068" s="3">
        <f>RSI!A2068</f>
        <v>45314</v>
      </c>
      <c r="B2068" s="2">
        <f>RSI!B2068</f>
        <v>1.6033999999999999</v>
      </c>
      <c r="C2068" s="2">
        <f>RSI!I2068</f>
        <v>49.219147470373677</v>
      </c>
      <c r="D2068" s="2">
        <f>MACD!E2068</f>
        <v>4.5423979055871255E-2</v>
      </c>
      <c r="E2068" s="2">
        <f>MACD!F2068</f>
        <v>9.6301652347021455E-2</v>
      </c>
      <c r="F2068" s="2">
        <f>'Moving Avg'!D2068</f>
        <v>1.5175799999999997</v>
      </c>
      <c r="G2068" s="2">
        <f>'Moving Avg'!F2068</f>
        <v>1.5810999999999997</v>
      </c>
      <c r="H2068" s="2">
        <f>'Moving Avg'!G2068</f>
        <v>1.7099780000000013</v>
      </c>
      <c r="I2068" s="2">
        <f>'Moving Avg'!H2068</f>
        <v>1.8158259999999973</v>
      </c>
      <c r="J2068" s="5" t="str">
        <f>OBV!F2068</f>
        <v>NEUTRAL</v>
      </c>
      <c r="K2068" s="5" t="str">
        <f>OBV!G2068</f>
        <v>NEUTRAL</v>
      </c>
      <c r="L2068" s="5" t="str">
        <f>OBV!H2068</f>
        <v>NEUTRAL</v>
      </c>
    </row>
    <row r="2069" spans="1:12" ht="13.5" x14ac:dyDescent="0.25">
      <c r="A2069" s="3">
        <f>RSI!A2069</f>
        <v>45315</v>
      </c>
      <c r="B2069" s="2">
        <f>RSI!B2069</f>
        <v>1.6735</v>
      </c>
      <c r="C2069" s="2">
        <f>RSI!I2069</f>
        <v>58.496894979147264</v>
      </c>
      <c r="D2069" s="2">
        <f>MACD!E2069</f>
        <v>1.4312661682021721E-2</v>
      </c>
      <c r="E2069" s="2">
        <f>MACD!F2069</f>
        <v>7.9903854214021519E-2</v>
      </c>
      <c r="F2069" s="2">
        <f>'Moving Avg'!D2069</f>
        <v>1.5561199999999999</v>
      </c>
      <c r="G2069" s="2">
        <f>'Moving Avg'!F2069</f>
        <v>1.5727749999999996</v>
      </c>
      <c r="H2069" s="2">
        <f>'Moving Avg'!G2069</f>
        <v>1.7066480000000013</v>
      </c>
      <c r="I2069" s="2">
        <f>'Moving Avg'!H2069</f>
        <v>1.8151054999999974</v>
      </c>
      <c r="J2069" s="5" t="str">
        <f>OBV!F2069</f>
        <v>NEUTRAL</v>
      </c>
      <c r="K2069" s="5" t="str">
        <f>OBV!G2069</f>
        <v>NEUTRAL</v>
      </c>
      <c r="L2069" s="5" t="str">
        <f>OBV!H2069</f>
        <v>NEUTRAL</v>
      </c>
    </row>
    <row r="2070" spans="1:12" ht="13.5" x14ac:dyDescent="0.25">
      <c r="A2070" s="3">
        <f>RSI!A2070</f>
        <v>45316</v>
      </c>
      <c r="B2070" s="2">
        <f>RSI!B2070</f>
        <v>1.7436</v>
      </c>
      <c r="C2070" s="2">
        <f>RSI!I2070</f>
        <v>65.32031872113923</v>
      </c>
      <c r="D2070" s="2">
        <f>MACD!E2070</f>
        <v>-1.7614013316658239E-2</v>
      </c>
      <c r="E2070" s="2">
        <f>MACD!F2070</f>
        <v>6.040028070788557E-2</v>
      </c>
      <c r="F2070" s="2">
        <f>'Moving Avg'!D2070</f>
        <v>1.6086800000000001</v>
      </c>
      <c r="G2070" s="2">
        <f>'Moving Avg'!F2070</f>
        <v>1.5718999999999999</v>
      </c>
      <c r="H2070" s="2">
        <f>'Moving Avg'!G2070</f>
        <v>1.7047200000000011</v>
      </c>
      <c r="I2070" s="2">
        <f>'Moving Avg'!H2070</f>
        <v>1.8147354999999976</v>
      </c>
      <c r="J2070" s="5" t="str">
        <f>OBV!F2070</f>
        <v>NEUTRAL</v>
      </c>
      <c r="K2070" s="5" t="str">
        <f>OBV!G2070</f>
        <v>NEUTRAL</v>
      </c>
      <c r="L2070" s="5" t="str">
        <f>OBV!H2070</f>
        <v>NEUTRAL</v>
      </c>
    </row>
    <row r="2071" spans="1:12" ht="13.5" x14ac:dyDescent="0.25">
      <c r="A2071" s="3">
        <f>RSI!A2071</f>
        <v>45317</v>
      </c>
      <c r="B2071" s="2">
        <f>RSI!B2071</f>
        <v>1.8137000000000001</v>
      </c>
      <c r="C2071" s="2">
        <f>RSI!I2071</f>
        <v>70.536888750933869</v>
      </c>
      <c r="D2071" s="2">
        <f>MACD!E2071</f>
        <v>-5.0614524916003933E-2</v>
      </c>
      <c r="E2071" s="2">
        <f>MACD!F2071</f>
        <v>3.8197319583107674E-2</v>
      </c>
      <c r="F2071" s="2">
        <f>'Moving Avg'!D2071</f>
        <v>1.6752600000000002</v>
      </c>
      <c r="G2071" s="2">
        <f>'Moving Avg'!F2071</f>
        <v>1.5749649999999999</v>
      </c>
      <c r="H2071" s="2">
        <f>'Moving Avg'!G2071</f>
        <v>1.7041940000000009</v>
      </c>
      <c r="I2071" s="2">
        <f>'Moving Avg'!H2071</f>
        <v>1.8147159999999978</v>
      </c>
      <c r="J2071" s="5" t="str">
        <f>OBV!F2071</f>
        <v>NEUTRAL</v>
      </c>
      <c r="K2071" s="5" t="str">
        <f>OBV!G2071</f>
        <v>NEUTRAL</v>
      </c>
      <c r="L2071" s="5" t="str">
        <f>OBV!H2071</f>
        <v>NEUTRAL</v>
      </c>
    </row>
    <row r="2072" spans="1:12" ht="13.5" x14ac:dyDescent="0.25">
      <c r="A2072" s="3">
        <f>RSI!A2072</f>
        <v>45320</v>
      </c>
      <c r="B2072" s="2">
        <f>RSI!B2072</f>
        <v>1.8926000000000001</v>
      </c>
      <c r="C2072" s="2">
        <f>RSI!I2072</f>
        <v>75.080427185819559</v>
      </c>
      <c r="D2072" s="2">
        <f>MACD!E2072</f>
        <v>-8.5530999531833407E-2</v>
      </c>
      <c r="E2072" s="2">
        <f>MACD!F2072</f>
        <v>1.3451655760119457E-2</v>
      </c>
      <c r="F2072" s="2">
        <f>'Moving Avg'!D2072</f>
        <v>1.7453600000000002</v>
      </c>
      <c r="G2072" s="2">
        <f>'Moving Avg'!F2072</f>
        <v>1.5819750000000001</v>
      </c>
      <c r="H2072" s="2">
        <f>'Moving Avg'!G2072</f>
        <v>1.7052460000000007</v>
      </c>
      <c r="I2072" s="2">
        <f>'Moving Avg'!H2072</f>
        <v>1.815090999999998</v>
      </c>
      <c r="J2072" s="5" t="str">
        <f>OBV!F2072</f>
        <v>NEUTRAL</v>
      </c>
      <c r="K2072" s="5" t="str">
        <f>OBV!G2072</f>
        <v>NEUTRAL</v>
      </c>
      <c r="L2072" s="5" t="str">
        <f>OBV!H2072</f>
        <v>NEUTRAL</v>
      </c>
    </row>
    <row r="2073" spans="1:12" ht="13.5" x14ac:dyDescent="0.25">
      <c r="A2073" s="3">
        <f>RSI!A2073</f>
        <v>45321</v>
      </c>
      <c r="B2073" s="2">
        <f>RSI!B2073</f>
        <v>1.8488</v>
      </c>
      <c r="C2073" s="2">
        <f>RSI!I2073</f>
        <v>68.742827779066914</v>
      </c>
      <c r="D2073" s="2">
        <f>MACD!E2073</f>
        <v>-0.11336093264073832</v>
      </c>
      <c r="E2073" s="2">
        <f>MACD!F2073</f>
        <v>-1.1910861920052099E-2</v>
      </c>
      <c r="F2073" s="2">
        <f>'Moving Avg'!D2073</f>
        <v>1.7944400000000003</v>
      </c>
      <c r="G2073" s="2">
        <f>'Moving Avg'!F2073</f>
        <v>1.5867950000000002</v>
      </c>
      <c r="H2073" s="2">
        <f>'Moving Avg'!G2073</f>
        <v>1.7054220000000007</v>
      </c>
      <c r="I2073" s="2">
        <f>'Moving Avg'!H2073</f>
        <v>1.8152469999999981</v>
      </c>
      <c r="J2073" s="5" t="str">
        <f>OBV!F2073</f>
        <v>BEARISH</v>
      </c>
      <c r="K2073" s="5" t="str">
        <f>OBV!G2073</f>
        <v>NEUTRAL</v>
      </c>
      <c r="L2073" s="5" t="str">
        <f>OBV!H2073</f>
        <v>BEARISH DIVERGENCE</v>
      </c>
    </row>
    <row r="2074" spans="1:12" ht="13.5" x14ac:dyDescent="0.25">
      <c r="A2074" s="3">
        <f>RSI!A2074</f>
        <v>45322</v>
      </c>
      <c r="B2074" s="2">
        <f>RSI!B2074</f>
        <v>1.9276</v>
      </c>
      <c r="C2074" s="2">
        <f>RSI!I2074</f>
        <v>73.136237260306487</v>
      </c>
      <c r="D2074" s="2">
        <f>MACD!E2074</f>
        <v>-0.14390391803784941</v>
      </c>
      <c r="E2074" s="2">
        <f>MACD!F2074</f>
        <v>-3.8309473143611564E-2</v>
      </c>
      <c r="F2074" s="2">
        <f>'Moving Avg'!D2074</f>
        <v>1.8452600000000001</v>
      </c>
      <c r="G2074" s="2">
        <f>'Moving Avg'!F2074</f>
        <v>1.5995000000000004</v>
      </c>
      <c r="H2074" s="2">
        <f>'Moving Avg'!G2074</f>
        <v>1.7055960000000006</v>
      </c>
      <c r="I2074" s="2">
        <f>'Moving Avg'!H2074</f>
        <v>1.8157969999999981</v>
      </c>
      <c r="J2074" s="5" t="str">
        <f>OBV!F2074</f>
        <v>BULLISH</v>
      </c>
      <c r="K2074" s="5" t="str">
        <f>OBV!G2074</f>
        <v>NEUTRAL</v>
      </c>
      <c r="L2074" s="5" t="str">
        <f>OBV!H2074</f>
        <v>CONFIRMED BULLISH</v>
      </c>
    </row>
    <row r="2075" spans="1:12" ht="13.5" x14ac:dyDescent="0.25">
      <c r="A2075" s="3">
        <f>RSI!A2075</f>
        <v>45323</v>
      </c>
      <c r="B2075" s="2">
        <f>RSI!B2075</f>
        <v>2.0065</v>
      </c>
      <c r="C2075" s="2">
        <f>RSI!I2075</f>
        <v>76.6718717421588</v>
      </c>
      <c r="D2075" s="2">
        <f>MACD!E2075</f>
        <v>-0.17712985909783274</v>
      </c>
      <c r="E2075" s="2">
        <f>MACD!F2075</f>
        <v>-6.6073550334455805E-2</v>
      </c>
      <c r="F2075" s="2">
        <f>'Moving Avg'!D2075</f>
        <v>1.89784</v>
      </c>
      <c r="G2075" s="2">
        <f>'Moving Avg'!F2075</f>
        <v>1.6196550000000005</v>
      </c>
      <c r="H2075" s="2">
        <f>'Moving Avg'!G2075</f>
        <v>1.7073480000000005</v>
      </c>
      <c r="I2075" s="2">
        <f>'Moving Avg'!H2075</f>
        <v>1.816534999999998</v>
      </c>
      <c r="J2075" s="5" t="str">
        <f>OBV!F2075</f>
        <v>BULLISH</v>
      </c>
      <c r="K2075" s="5" t="str">
        <f>OBV!G2075</f>
        <v>NEUTRAL</v>
      </c>
      <c r="L2075" s="5" t="str">
        <f>OBV!H2075</f>
        <v>CONFIRMED BULLISH</v>
      </c>
    </row>
    <row r="2076" spans="1:12" ht="13.5" x14ac:dyDescent="0.25">
      <c r="A2076" s="3">
        <f>RSI!A2076</f>
        <v>45324</v>
      </c>
      <c r="B2076" s="2">
        <f>RSI!B2076</f>
        <v>2.0065</v>
      </c>
      <c r="C2076" s="2">
        <f>RSI!I2076</f>
        <v>76.6718717421588</v>
      </c>
      <c r="D2076" s="2">
        <f>MACD!E2076</f>
        <v>-0.20713388859955373</v>
      </c>
      <c r="E2076" s="2">
        <f>MACD!F2076</f>
        <v>-9.4285617987475395E-2</v>
      </c>
      <c r="F2076" s="2">
        <f>'Moving Avg'!D2076</f>
        <v>1.9364000000000001</v>
      </c>
      <c r="G2076" s="2">
        <f>'Moving Avg'!F2076</f>
        <v>1.6433150000000001</v>
      </c>
      <c r="H2076" s="2">
        <f>'Moving Avg'!G2076</f>
        <v>1.7091000000000005</v>
      </c>
      <c r="I2076" s="2">
        <f>'Moving Avg'!H2076</f>
        <v>1.8172729999999981</v>
      </c>
      <c r="J2076" s="5" t="str">
        <f>OBV!F2076</f>
        <v>BULLISH</v>
      </c>
      <c r="K2076" s="5" t="str">
        <f>OBV!G2076</f>
        <v>NEUTRAL</v>
      </c>
      <c r="L2076" s="5" t="str">
        <f>OBV!H2076</f>
        <v>CONFIRMED BULLISH</v>
      </c>
    </row>
    <row r="2077" spans="1:12" ht="13.5" x14ac:dyDescent="0.25">
      <c r="A2077" s="3">
        <f>RSI!A2077</f>
        <v>45327</v>
      </c>
      <c r="B2077" s="2">
        <f>RSI!B2077</f>
        <v>2.0065</v>
      </c>
      <c r="C2077" s="2">
        <f>RSI!I2077</f>
        <v>76.6718717421588</v>
      </c>
      <c r="D2077" s="2">
        <f>MACD!E2077</f>
        <v>-0.2248409329259784</v>
      </c>
      <c r="E2077" s="2">
        <f>MACD!F2077</f>
        <v>-0.120396680975176</v>
      </c>
      <c r="F2077" s="2">
        <f>'Moving Avg'!D2077</f>
        <v>1.9591799999999999</v>
      </c>
      <c r="G2077" s="2">
        <f>'Moving Avg'!F2077</f>
        <v>1.6696000000000002</v>
      </c>
      <c r="H2077" s="2">
        <f>'Moving Avg'!G2077</f>
        <v>1.7124300000000006</v>
      </c>
      <c r="I2077" s="2">
        <f>'Moving Avg'!H2077</f>
        <v>1.8180524999999985</v>
      </c>
      <c r="J2077" s="5" t="str">
        <f>OBV!F2077</f>
        <v>BULLISH</v>
      </c>
      <c r="K2077" s="5" t="str">
        <f>OBV!G2077</f>
        <v>NEUTRAL</v>
      </c>
      <c r="L2077" s="5" t="str">
        <f>OBV!H2077</f>
        <v>CONFIRMED BULLISH</v>
      </c>
    </row>
    <row r="2078" spans="1:12" ht="13.5" x14ac:dyDescent="0.25">
      <c r="A2078" s="3">
        <f>RSI!A2078</f>
        <v>45328</v>
      </c>
      <c r="B2078" s="2">
        <f>RSI!B2078</f>
        <v>2.0065</v>
      </c>
      <c r="C2078" s="2">
        <f>RSI!I2078</f>
        <v>76.671871742158814</v>
      </c>
      <c r="D2078" s="2">
        <f>MACD!E2078</f>
        <v>-0.23201322198028862</v>
      </c>
      <c r="E2078" s="2">
        <f>MACD!F2078</f>
        <v>-0.14271998917619855</v>
      </c>
      <c r="F2078" s="2">
        <f>'Moving Avg'!D2078</f>
        <v>1.99072</v>
      </c>
      <c r="G2078" s="2">
        <f>'Moving Avg'!F2078</f>
        <v>1.6958850000000001</v>
      </c>
      <c r="H2078" s="2">
        <f>'Moving Avg'!G2078</f>
        <v>1.7173380000000007</v>
      </c>
      <c r="I2078" s="2">
        <f>'Moving Avg'!H2078</f>
        <v>1.8188319999999987</v>
      </c>
      <c r="J2078" s="5" t="str">
        <f>OBV!F2078</f>
        <v>BULLISH</v>
      </c>
      <c r="K2078" s="5" t="str">
        <f>OBV!G2078</f>
        <v>NEUTRAL</v>
      </c>
      <c r="L2078" s="5" t="str">
        <f>OBV!H2078</f>
        <v>CONFIRMED BULLISH</v>
      </c>
    </row>
    <row r="2079" spans="1:12" ht="13.5" x14ac:dyDescent="0.25">
      <c r="A2079" s="3">
        <f>RSI!A2079</f>
        <v>45329</v>
      </c>
      <c r="B2079" s="2">
        <f>RSI!B2079</f>
        <v>2.0065</v>
      </c>
      <c r="C2079" s="2">
        <f>RSI!I2079</f>
        <v>76.671871742158814</v>
      </c>
      <c r="D2079" s="2">
        <f>MACD!E2079</f>
        <v>-0.22879762825383332</v>
      </c>
      <c r="E2079" s="2">
        <f>MACD!F2079</f>
        <v>-0.15993551699172551</v>
      </c>
      <c r="F2079" s="2">
        <f>'Moving Avg'!D2079</f>
        <v>2.0065</v>
      </c>
      <c r="G2079" s="2">
        <f>'Moving Avg'!F2079</f>
        <v>1.7221700000000002</v>
      </c>
      <c r="H2079" s="2">
        <f>'Moving Avg'!G2079</f>
        <v>1.7238220000000006</v>
      </c>
      <c r="I2079" s="2">
        <f>'Moving Avg'!H2079</f>
        <v>1.8196114999999988</v>
      </c>
      <c r="J2079" s="5" t="str">
        <f>OBV!F2079</f>
        <v>BULLISH</v>
      </c>
      <c r="K2079" s="5" t="str">
        <f>OBV!G2079</f>
        <v>NEUTRAL</v>
      </c>
      <c r="L2079" s="5" t="str">
        <f>OBV!H2079</f>
        <v>CONFIRMED BULLISH</v>
      </c>
    </row>
    <row r="2080" spans="1:12" ht="13.5" x14ac:dyDescent="0.25">
      <c r="A2080" s="3">
        <f>RSI!A2080</f>
        <v>45330</v>
      </c>
      <c r="B2080" s="2">
        <f>RSI!B2080</f>
        <v>2.0590000000000002</v>
      </c>
      <c r="C2080" s="2">
        <f>RSI!I2080</f>
        <v>79.298013984846591</v>
      </c>
      <c r="D2080" s="2">
        <f>MACD!E2080</f>
        <v>-0.22057005335984292</v>
      </c>
      <c r="E2080" s="2">
        <f>MACD!F2080</f>
        <v>-0.17206242426534901</v>
      </c>
      <c r="F2080" s="2">
        <f>'Moving Avg'!D2080</f>
        <v>2.0170000000000003</v>
      </c>
      <c r="G2080" s="2">
        <f>'Moving Avg'!F2080</f>
        <v>1.75108</v>
      </c>
      <c r="H2080" s="2">
        <f>'Moving Avg'!G2080</f>
        <v>1.7327580000000007</v>
      </c>
      <c r="I2080" s="2">
        <f>'Moving Avg'!H2080</f>
        <v>1.8206534999999995</v>
      </c>
      <c r="J2080" s="5" t="str">
        <f>OBV!F2080</f>
        <v>BULLISH</v>
      </c>
      <c r="K2080" s="5" t="str">
        <f>OBV!G2080</f>
        <v>NEUTRAL</v>
      </c>
      <c r="L2080" s="5" t="str">
        <f>OBV!H2080</f>
        <v>CONFIRMED BULLISH</v>
      </c>
    </row>
    <row r="2081" spans="1:12" ht="13.5" x14ac:dyDescent="0.25">
      <c r="A2081" s="3">
        <f>RSI!A2081</f>
        <v>45331</v>
      </c>
      <c r="B2081" s="2">
        <f>RSI!B2081</f>
        <v>2.0415000000000001</v>
      </c>
      <c r="C2081" s="2">
        <f>RSI!I2081</f>
        <v>76.217954738732246</v>
      </c>
      <c r="D2081" s="2">
        <f>MACD!E2081</f>
        <v>-0.20312371914535077</v>
      </c>
      <c r="E2081" s="2">
        <f>MACD!F2081</f>
        <v>-0.17827468324134937</v>
      </c>
      <c r="F2081" s="2">
        <f>'Moving Avg'!D2081</f>
        <v>2.024</v>
      </c>
      <c r="G2081" s="2">
        <f>'Moving Avg'!F2081</f>
        <v>1.7791149999999998</v>
      </c>
      <c r="H2081" s="2">
        <f>'Moving Avg'!G2081</f>
        <v>1.7427460000000006</v>
      </c>
      <c r="I2081" s="2">
        <f>'Moving Avg'!H2081</f>
        <v>1.8216079999999994</v>
      </c>
      <c r="J2081" s="5" t="str">
        <f>OBV!F2081</f>
        <v>BEARISH</v>
      </c>
      <c r="K2081" s="5" t="str">
        <f>OBV!G2081</f>
        <v>NEUTRAL</v>
      </c>
      <c r="L2081" s="5" t="str">
        <f>OBV!H2081</f>
        <v>BEARISH DIVERGENCE</v>
      </c>
    </row>
    <row r="2082" spans="1:12" ht="13.5" x14ac:dyDescent="0.25">
      <c r="A2082" s="3">
        <f>RSI!A2082</f>
        <v>45334</v>
      </c>
      <c r="B2082" s="2">
        <f>RSI!B2082</f>
        <v>2.0415000000000001</v>
      </c>
      <c r="C2082" s="2">
        <f>RSI!I2082</f>
        <v>76.217954738732246</v>
      </c>
      <c r="D2082" s="2">
        <f>MACD!E2082</f>
        <v>-0.17759768841724033</v>
      </c>
      <c r="E2082" s="2">
        <f>MACD!F2082</f>
        <v>-0.17813928427652756</v>
      </c>
      <c r="F2082" s="2">
        <f>'Moving Avg'!D2082</f>
        <v>2.0310000000000001</v>
      </c>
      <c r="G2082" s="2">
        <f>'Moving Avg'!F2082</f>
        <v>1.80715</v>
      </c>
      <c r="H2082" s="2">
        <f>'Moving Avg'!G2082</f>
        <v>1.7515080000000005</v>
      </c>
      <c r="I2082" s="2">
        <f>'Moving Avg'!H2082</f>
        <v>1.8225624999999994</v>
      </c>
      <c r="J2082" s="5" t="str">
        <f>OBV!F2082</f>
        <v>BEARISH</v>
      </c>
      <c r="K2082" s="5" t="str">
        <f>OBV!G2082</f>
        <v>NEUTRAL</v>
      </c>
      <c r="L2082" s="5" t="str">
        <f>OBV!H2082</f>
        <v>BEARISH DIVERGENCE</v>
      </c>
    </row>
    <row r="2083" spans="1:12" ht="13.5" x14ac:dyDescent="0.25">
      <c r="A2083" s="3">
        <f>RSI!A2083</f>
        <v>45335</v>
      </c>
      <c r="B2083" s="2">
        <f>RSI!B2083</f>
        <v>2.0415000000000001</v>
      </c>
      <c r="C2083" s="2">
        <f>RSI!I2083</f>
        <v>76.217954738732246</v>
      </c>
      <c r="D2083" s="2">
        <f>MACD!E2083</f>
        <v>-0.16401008384772653</v>
      </c>
      <c r="E2083" s="2">
        <f>MACD!F2083</f>
        <v>-0.17531344419076736</v>
      </c>
      <c r="F2083" s="2">
        <f>'Moving Avg'!D2083</f>
        <v>2.0380000000000003</v>
      </c>
      <c r="G2083" s="2">
        <f>'Moving Avg'!F2083</f>
        <v>1.8351849999999996</v>
      </c>
      <c r="H2083" s="2">
        <f>'Moving Avg'!G2083</f>
        <v>1.7588680000000005</v>
      </c>
      <c r="I2083" s="2">
        <f>'Moving Avg'!H2083</f>
        <v>1.8235169999999994</v>
      </c>
      <c r="J2083" s="5" t="str">
        <f>OBV!F2083</f>
        <v>BEARISH</v>
      </c>
      <c r="K2083" s="5" t="str">
        <f>OBV!G2083</f>
        <v>NEUTRAL</v>
      </c>
      <c r="L2083" s="5" t="str">
        <f>OBV!H2083</f>
        <v>BEARISH DIVERGENCE</v>
      </c>
    </row>
    <row r="2084" spans="1:12" ht="13.5" x14ac:dyDescent="0.25">
      <c r="A2084" s="3">
        <f>RSI!A2084</f>
        <v>45336</v>
      </c>
      <c r="B2084" s="2">
        <f>RSI!B2084</f>
        <v>2.0415000000000001</v>
      </c>
      <c r="C2084" s="2">
        <f>RSI!I2084</f>
        <v>76.217954738732246</v>
      </c>
      <c r="D2084" s="2">
        <f>MACD!E2084</f>
        <v>-0.14156839840041258</v>
      </c>
      <c r="E2084" s="2">
        <f>MACD!F2084</f>
        <v>-0.16856443503269641</v>
      </c>
      <c r="F2084" s="2">
        <f>'Moving Avg'!D2084</f>
        <v>2.0450000000000004</v>
      </c>
      <c r="G2084" s="2">
        <f>'Moving Avg'!F2084</f>
        <v>1.8632199999999997</v>
      </c>
      <c r="H2084" s="2">
        <f>'Moving Avg'!G2084</f>
        <v>1.7662280000000001</v>
      </c>
      <c r="I2084" s="2">
        <f>'Moving Avg'!H2084</f>
        <v>1.8244714999999994</v>
      </c>
      <c r="J2084" s="5" t="str">
        <f>OBV!F2084</f>
        <v>BEARISH</v>
      </c>
      <c r="K2084" s="5" t="str">
        <f>OBV!G2084</f>
        <v>NEUTRAL</v>
      </c>
      <c r="L2084" s="5" t="str">
        <f>OBV!H2084</f>
        <v>BEARISH DIVERGENCE</v>
      </c>
    </row>
    <row r="2085" spans="1:12" ht="13.5" x14ac:dyDescent="0.25">
      <c r="A2085" s="3">
        <f>RSI!A2085</f>
        <v>45337</v>
      </c>
      <c r="B2085" s="2">
        <f>RSI!B2085</f>
        <v>2.0415000000000001</v>
      </c>
      <c r="C2085" s="2">
        <f>RSI!I2085</f>
        <v>76.217954738732232</v>
      </c>
      <c r="D2085" s="2">
        <f>MACD!E2085</f>
        <v>-0.11153211039011923</v>
      </c>
      <c r="E2085" s="2">
        <f>MACD!F2085</f>
        <v>-0.15715797010418101</v>
      </c>
      <c r="F2085" s="2">
        <f>'Moving Avg'!D2085</f>
        <v>2.0415000000000001</v>
      </c>
      <c r="G2085" s="2">
        <f>'Moving Avg'!F2085</f>
        <v>1.8912549999999999</v>
      </c>
      <c r="H2085" s="2">
        <f>'Moving Avg'!G2085</f>
        <v>1.7732380000000003</v>
      </c>
      <c r="I2085" s="2">
        <f>'Moving Avg'!H2085</f>
        <v>1.8254259999999993</v>
      </c>
      <c r="J2085" s="5" t="str">
        <f>OBV!F2085</f>
        <v>BEARISH</v>
      </c>
      <c r="K2085" s="5" t="str">
        <f>OBV!G2085</f>
        <v>NEUTRAL</v>
      </c>
      <c r="L2085" s="5" t="str">
        <f>OBV!H2085</f>
        <v>CONFIRMED BEARISH</v>
      </c>
    </row>
    <row r="2086" spans="1:12" ht="13.5" x14ac:dyDescent="0.25">
      <c r="A2086" s="3">
        <f>RSI!A2086</f>
        <v>45338</v>
      </c>
      <c r="B2086" s="2">
        <f>RSI!B2086</f>
        <v>2.0415000000000001</v>
      </c>
      <c r="C2086" s="2">
        <f>RSI!I2086</f>
        <v>76.217954738732232</v>
      </c>
      <c r="D2086" s="2">
        <f>MACD!E2086</f>
        <v>-8.7127245306383827E-2</v>
      </c>
      <c r="E2086" s="2">
        <f>MACD!F2086</f>
        <v>-0.14315182514462158</v>
      </c>
      <c r="F2086" s="2">
        <f>'Moving Avg'!D2086</f>
        <v>2.0415000000000001</v>
      </c>
      <c r="G2086" s="2">
        <f>'Moving Avg'!F2086</f>
        <v>1.9192899999999997</v>
      </c>
      <c r="H2086" s="2">
        <f>'Moving Avg'!G2086</f>
        <v>1.7788460000000004</v>
      </c>
      <c r="I2086" s="2">
        <f>'Moving Avg'!H2086</f>
        <v>1.8265869999999995</v>
      </c>
      <c r="J2086" s="5" t="str">
        <f>OBV!F2086</f>
        <v>NEUTRAL</v>
      </c>
      <c r="K2086" s="5" t="str">
        <f>OBV!G2086</f>
        <v>NEUTRAL</v>
      </c>
      <c r="L2086" s="5" t="str">
        <f>OBV!H2086</f>
        <v>NEUTRAL</v>
      </c>
    </row>
    <row r="2087" spans="1:12" ht="13.5" x14ac:dyDescent="0.25">
      <c r="A2087" s="3">
        <f>RSI!A2087</f>
        <v>45341</v>
      </c>
      <c r="B2087" s="2">
        <f>RSI!B2087</f>
        <v>2.0065</v>
      </c>
      <c r="C2087" s="2">
        <f>RSI!I2087</f>
        <v>67.980057277677929</v>
      </c>
      <c r="D2087" s="2">
        <f>MACD!E2087</f>
        <v>-6.4819989240136877E-2</v>
      </c>
      <c r="E2087" s="2">
        <f>MACD!F2087</f>
        <v>-0.12748545796372462</v>
      </c>
      <c r="F2087" s="2">
        <f>'Moving Avg'!D2087</f>
        <v>2.0345</v>
      </c>
      <c r="G2087" s="2">
        <f>'Moving Avg'!F2087</f>
        <v>1.94251</v>
      </c>
      <c r="H2087" s="2">
        <f>'Moving Avg'!G2087</f>
        <v>1.7837540000000005</v>
      </c>
      <c r="I2087" s="2">
        <f>'Moving Avg'!H2087</f>
        <v>1.8275729999999997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</row>
    <row r="2088" spans="1:12" ht="13.5" x14ac:dyDescent="0.25">
      <c r="A2088" s="3">
        <f>RSI!A2088</f>
        <v>45342</v>
      </c>
      <c r="B2088" s="2">
        <f>RSI!B2088</f>
        <v>1.9539</v>
      </c>
      <c r="C2088" s="2">
        <f>RSI!I2088</f>
        <v>57.858870771859479</v>
      </c>
      <c r="D2088" s="2">
        <f>MACD!E2088</f>
        <v>-4.2707808684072868E-2</v>
      </c>
      <c r="E2088" s="2">
        <f>MACD!F2088</f>
        <v>-0.11052992810779427</v>
      </c>
      <c r="F2088" s="2">
        <f>'Moving Avg'!D2088</f>
        <v>2.0169800000000002</v>
      </c>
      <c r="G2088" s="2">
        <f>'Moving Avg'!F2088</f>
        <v>1.960035</v>
      </c>
      <c r="H2088" s="2">
        <f>'Moving Avg'!G2088</f>
        <v>1.7860320000000005</v>
      </c>
      <c r="I2088" s="2">
        <f>'Moving Avg'!H2088</f>
        <v>1.8286679999999995</v>
      </c>
      <c r="J2088" s="5" t="str">
        <f>OBV!F2088</f>
        <v>BEARISH</v>
      </c>
      <c r="K2088" s="5" t="str">
        <f>OBV!G2088</f>
        <v>NEUTRAL</v>
      </c>
      <c r="L2088" s="5" t="str">
        <f>OBV!H2088</f>
        <v>CONFIRMED BEARISH</v>
      </c>
    </row>
    <row r="2089" spans="1:12" ht="13.5" x14ac:dyDescent="0.25">
      <c r="A2089" s="3">
        <f>RSI!A2089</f>
        <v>45343</v>
      </c>
      <c r="B2089" s="2">
        <f>RSI!B2089</f>
        <v>1.9539</v>
      </c>
      <c r="C2089" s="2">
        <f>RSI!I2089</f>
        <v>57.858870771859493</v>
      </c>
      <c r="D2089" s="2">
        <f>MACD!E2089</f>
        <v>-2.4297321824660045E-2</v>
      </c>
      <c r="E2089" s="2">
        <f>MACD!F2089</f>
        <v>-9.3283406851167427E-2</v>
      </c>
      <c r="F2089" s="2">
        <f>'Moving Avg'!D2089</f>
        <v>1.9994599999999998</v>
      </c>
      <c r="G2089" s="2">
        <f>'Moving Avg'!F2089</f>
        <v>1.9740549999999994</v>
      </c>
      <c r="H2089" s="2">
        <f>'Moving Avg'!G2089</f>
        <v>1.7883100000000005</v>
      </c>
      <c r="I2089" s="2">
        <f>'Moving Avg'!H2089</f>
        <v>1.8301344999999991</v>
      </c>
      <c r="J2089" s="5" t="str">
        <f>OBV!F2089</f>
        <v>BEARISH</v>
      </c>
      <c r="K2089" s="5" t="str">
        <f>OBV!G2089</f>
        <v>NEUTRAL</v>
      </c>
      <c r="L2089" s="5" t="str">
        <f>OBV!H2089</f>
        <v>CONFIRMED BEARISH</v>
      </c>
    </row>
    <row r="2090" spans="1:12" ht="13.5" x14ac:dyDescent="0.25">
      <c r="A2090" s="3">
        <f>RSI!A2090</f>
        <v>45344</v>
      </c>
      <c r="B2090" s="2">
        <f>RSI!B2090</f>
        <v>1.9539</v>
      </c>
      <c r="C2090" s="2">
        <f>RSI!I2090</f>
        <v>57.8588707718595</v>
      </c>
      <c r="D2090" s="2">
        <f>MACD!E2090</f>
        <v>-9.1990537555108887E-4</v>
      </c>
      <c r="E2090" s="2">
        <f>MACD!F2090</f>
        <v>-7.4810706556044174E-2</v>
      </c>
      <c r="F2090" s="2">
        <f>'Moving Avg'!D2090</f>
        <v>1.9819400000000003</v>
      </c>
      <c r="G2090" s="2">
        <f>'Moving Avg'!F2090</f>
        <v>1.9845699999999993</v>
      </c>
      <c r="H2090" s="2">
        <f>'Moving Avg'!G2090</f>
        <v>1.7905880000000005</v>
      </c>
      <c r="I2090" s="2">
        <f>'Moving Avg'!H2090</f>
        <v>1.8312294999999994</v>
      </c>
      <c r="J2090" s="5" t="str">
        <f>OBV!F2090</f>
        <v>BEARISH</v>
      </c>
      <c r="K2090" s="5" t="str">
        <f>OBV!G2090</f>
        <v>NEUTRAL</v>
      </c>
      <c r="L2090" s="5" t="str">
        <f>OBV!H2090</f>
        <v>CONFIRMED BEARISH</v>
      </c>
    </row>
    <row r="2091" spans="1:12" ht="13.5" x14ac:dyDescent="0.25">
      <c r="A2091" s="3">
        <f>RSI!A2091</f>
        <v>45345</v>
      </c>
      <c r="B2091" s="2">
        <f>RSI!B2091</f>
        <v>1.9539</v>
      </c>
      <c r="C2091" s="2">
        <f>RSI!I2091</f>
        <v>57.858870771859493</v>
      </c>
      <c r="D2091" s="2">
        <f>MACD!E2091</f>
        <v>1.5911630650110364E-2</v>
      </c>
      <c r="E2091" s="2">
        <f>MACD!F2091</f>
        <v>-5.6666239114813263E-2</v>
      </c>
      <c r="F2091" s="2">
        <f>'Moving Avg'!D2091</f>
        <v>1.9644199999999998</v>
      </c>
      <c r="G2091" s="2">
        <f>'Moving Avg'!F2091</f>
        <v>1.9915799999999995</v>
      </c>
      <c r="H2091" s="2">
        <f>'Moving Avg'!G2091</f>
        <v>1.7928660000000005</v>
      </c>
      <c r="I2091" s="2">
        <f>'Moving Avg'!H2091</f>
        <v>1.8319524999999992</v>
      </c>
      <c r="J2091" s="5" t="str">
        <f>OBV!F2091</f>
        <v>BEARISH</v>
      </c>
      <c r="K2091" s="5" t="str">
        <f>OBV!G2091</f>
        <v>NEUTRAL</v>
      </c>
      <c r="L2091" s="5" t="str">
        <f>OBV!H2091</f>
        <v>CONFIRMED BEARISH</v>
      </c>
    </row>
    <row r="2092" spans="1:12" ht="13.5" x14ac:dyDescent="0.25">
      <c r="A2092" s="3">
        <f>RSI!A2092</f>
        <v>45348</v>
      </c>
      <c r="B2092" s="2">
        <f>RSI!B2092</f>
        <v>2.0415000000000001</v>
      </c>
      <c r="C2092" s="2">
        <f>RSI!I2092</f>
        <v>68.398306390161366</v>
      </c>
      <c r="D2092" s="2">
        <f>MACD!E2092</f>
        <v>2.342680411010023E-2</v>
      </c>
      <c r="E2092" s="2">
        <f>MACD!F2092</f>
        <v>-4.0647630469830567E-2</v>
      </c>
      <c r="F2092" s="2">
        <f>'Moving Avg'!D2092</f>
        <v>1.9714199999999997</v>
      </c>
      <c r="G2092" s="2">
        <f>'Moving Avg'!F2092</f>
        <v>1.9990249999999992</v>
      </c>
      <c r="H2092" s="2">
        <f>'Moving Avg'!G2092</f>
        <v>1.7968960000000007</v>
      </c>
      <c r="I2092" s="2">
        <f>'Moving Avg'!H2092</f>
        <v>1.8331134999999992</v>
      </c>
      <c r="J2092" s="5" t="str">
        <f>OBV!F2092</f>
        <v>BULLISH</v>
      </c>
      <c r="K2092" s="5" t="str">
        <f>OBV!G2092</f>
        <v>STRONG</v>
      </c>
      <c r="L2092" s="5" t="str">
        <f>OBV!H2092</f>
        <v>CONFIRMED BULLISH</v>
      </c>
    </row>
    <row r="2093" spans="1:12" ht="13.5" x14ac:dyDescent="0.25">
      <c r="A2093" s="3">
        <f>RSI!A2093</f>
        <v>45349</v>
      </c>
      <c r="B2093" s="2">
        <f>RSI!B2093</f>
        <v>2.0415000000000001</v>
      </c>
      <c r="C2093" s="2">
        <f>RSI!I2093</f>
        <v>68.398306390161366</v>
      </c>
      <c r="D2093" s="2">
        <f>MACD!E2093</f>
        <v>2.9047788398011365E-2</v>
      </c>
      <c r="E2093" s="2">
        <f>MACD!F2093</f>
        <v>-2.6708546696262183E-2</v>
      </c>
      <c r="F2093" s="2">
        <f>'Moving Avg'!D2093</f>
        <v>1.9889400000000002</v>
      </c>
      <c r="G2093" s="2">
        <f>'Moving Avg'!F2093</f>
        <v>2.0086599999999994</v>
      </c>
      <c r="H2093" s="2">
        <f>'Moving Avg'!G2093</f>
        <v>1.8009260000000002</v>
      </c>
      <c r="I2093" s="2">
        <f>'Moving Avg'!H2093</f>
        <v>1.8342744999999991</v>
      </c>
      <c r="J2093" s="5" t="str">
        <f>OBV!F2093</f>
        <v>BULLISH</v>
      </c>
      <c r="K2093" s="5" t="str">
        <f>OBV!G2093</f>
        <v>STRONG</v>
      </c>
      <c r="L2093" s="5" t="str">
        <f>OBV!H2093</f>
        <v>CONFIRMED BULLISH</v>
      </c>
    </row>
    <row r="2094" spans="1:12" ht="13.5" x14ac:dyDescent="0.25">
      <c r="A2094" s="3">
        <f>RSI!A2094</f>
        <v>45350</v>
      </c>
      <c r="B2094" s="2">
        <f>RSI!B2094</f>
        <v>1.9626999999999999</v>
      </c>
      <c r="C2094" s="2">
        <f>RSI!I2094</f>
        <v>54.244884481174672</v>
      </c>
      <c r="D2094" s="2">
        <f>MACD!E2094</f>
        <v>3.8957701576311843E-2</v>
      </c>
      <c r="E2094" s="2">
        <f>MACD!F2094</f>
        <v>-1.357529704174738E-2</v>
      </c>
      <c r="F2094" s="2">
        <f>'Moving Avg'!D2094</f>
        <v>1.9906999999999999</v>
      </c>
      <c r="G2094" s="2">
        <f>'Moving Avg'!F2094</f>
        <v>2.0104149999999992</v>
      </c>
      <c r="H2094" s="2">
        <f>'Moving Avg'!G2094</f>
        <v>1.8033800000000002</v>
      </c>
      <c r="I2094" s="2">
        <f>'Moving Avg'!H2094</f>
        <v>1.8350414999999989</v>
      </c>
      <c r="J2094" s="5" t="str">
        <f>OBV!F2094</f>
        <v>BULLISH</v>
      </c>
      <c r="K2094" s="5" t="str">
        <f>OBV!G2094</f>
        <v>STRONG</v>
      </c>
      <c r="L2094" s="5" t="str">
        <f>OBV!H2094</f>
        <v>CONFIRMED BULLISH</v>
      </c>
    </row>
    <row r="2095" spans="1:12" ht="13.5" x14ac:dyDescent="0.25">
      <c r="A2095" s="3">
        <f>RSI!A2095</f>
        <v>45351</v>
      </c>
      <c r="B2095" s="2">
        <f>RSI!B2095</f>
        <v>1.9626999999999999</v>
      </c>
      <c r="C2095" s="2">
        <f>RSI!I2095</f>
        <v>54.244884481174672</v>
      </c>
      <c r="D2095" s="2">
        <f>MACD!E2095</f>
        <v>4.7175921854737624E-2</v>
      </c>
      <c r="E2095" s="2">
        <f>MACD!F2095</f>
        <v>-1.4250532624503799E-3</v>
      </c>
      <c r="F2095" s="2">
        <f>'Moving Avg'!D2095</f>
        <v>1.9924599999999999</v>
      </c>
      <c r="G2095" s="2">
        <f>'Moving Avg'!F2095</f>
        <v>2.0082249999999995</v>
      </c>
      <c r="H2095" s="2">
        <f>'Moving Avg'!G2095</f>
        <v>1.8058340000000002</v>
      </c>
      <c r="I2095" s="2">
        <f>'Moving Avg'!H2095</f>
        <v>1.835766999999999</v>
      </c>
      <c r="J2095" s="5" t="str">
        <f>OBV!F2095</f>
        <v>BULLISH</v>
      </c>
      <c r="K2095" s="5" t="str">
        <f>OBV!G2095</f>
        <v>STRONG</v>
      </c>
      <c r="L2095" s="5" t="str">
        <f>OBV!H2095</f>
        <v>CONFIRMED BULLISH</v>
      </c>
    </row>
    <row r="2096" spans="1:12" ht="13.5" x14ac:dyDescent="0.25">
      <c r="A2096" s="3">
        <f>RSI!A2096</f>
        <v>45352</v>
      </c>
      <c r="B2096" s="2">
        <f>RSI!B2096</f>
        <v>1.9626999999999999</v>
      </c>
      <c r="C2096" s="2">
        <f>RSI!I2096</f>
        <v>54.244884481174672</v>
      </c>
      <c r="D2096" s="2">
        <f>MACD!E2096</f>
        <v>5.3975086781085535E-2</v>
      </c>
      <c r="E2096" s="2">
        <f>MACD!F2096</f>
        <v>9.6549747462568048E-3</v>
      </c>
      <c r="F2096" s="2">
        <f>'Moving Avg'!D2096</f>
        <v>1.9942199999999999</v>
      </c>
      <c r="G2096" s="2">
        <f>'Moving Avg'!F2096</f>
        <v>2.0060349999999998</v>
      </c>
      <c r="H2096" s="2">
        <f>'Moving Avg'!G2096</f>
        <v>1.8082880000000001</v>
      </c>
      <c r="I2096" s="2">
        <f>'Moving Avg'!H2096</f>
        <v>1.8364924999999988</v>
      </c>
      <c r="J2096" s="5" t="str">
        <f>OBV!F2096</f>
        <v>BULLISH</v>
      </c>
      <c r="K2096" s="5" t="str">
        <f>OBV!G2096</f>
        <v>STRONG</v>
      </c>
      <c r="L2096" s="5" t="str">
        <f>OBV!H2096</f>
        <v>CONFIRMED BULLISH</v>
      </c>
    </row>
    <row r="2097" spans="1:12" ht="13.5" x14ac:dyDescent="0.25">
      <c r="A2097" s="3">
        <f>RSI!A2097</f>
        <v>45355</v>
      </c>
      <c r="B2097" s="2">
        <f>RSI!B2097</f>
        <v>2.0415000000000001</v>
      </c>
      <c r="C2097" s="2">
        <f>RSI!I2097</f>
        <v>63.641580041013256</v>
      </c>
      <c r="D2097" s="2">
        <f>MACD!E2097</f>
        <v>4.8363320421032308E-2</v>
      </c>
      <c r="E2097" s="2">
        <f>MACD!F2097</f>
        <v>1.7396643881211905E-2</v>
      </c>
      <c r="F2097" s="2">
        <f>'Moving Avg'!D2097</f>
        <v>1.9942199999999999</v>
      </c>
      <c r="G2097" s="2">
        <f>'Moving Avg'!F2097</f>
        <v>2.0077849999999997</v>
      </c>
      <c r="H2097" s="2">
        <f>'Moving Avg'!G2097</f>
        <v>1.8123179999999999</v>
      </c>
      <c r="I2097" s="2">
        <f>'Moving Avg'!H2097</f>
        <v>1.8372404999999989</v>
      </c>
      <c r="J2097" s="5" t="str">
        <f>OBV!F2097</f>
        <v>BEARISH</v>
      </c>
      <c r="K2097" s="5" t="str">
        <f>OBV!G2097</f>
        <v>NEUTRAL</v>
      </c>
      <c r="L2097" s="5" t="str">
        <f>OBV!H2097</f>
        <v>NEUTRAL</v>
      </c>
    </row>
    <row r="2098" spans="1:12" ht="13.5" x14ac:dyDescent="0.25">
      <c r="A2098" s="3">
        <f>RSI!A2098</f>
        <v>45356</v>
      </c>
      <c r="B2098" s="2">
        <f>RSI!B2098</f>
        <v>2.0415000000000001</v>
      </c>
      <c r="C2098" s="2">
        <f>RSI!I2098</f>
        <v>63.641580041013256</v>
      </c>
      <c r="D2098" s="2">
        <f>MACD!E2098</f>
        <v>3.4924320333571401E-2</v>
      </c>
      <c r="E2098" s="2">
        <f>MACD!F2098</f>
        <v>2.0902179171683806E-2</v>
      </c>
      <c r="F2098" s="2">
        <f>'Moving Avg'!D2098</f>
        <v>1.9942199999999999</v>
      </c>
      <c r="G2098" s="2">
        <f>'Moving Avg'!F2098</f>
        <v>2.0095349999999996</v>
      </c>
      <c r="H2098" s="2">
        <f>'Moving Avg'!G2098</f>
        <v>1.81477</v>
      </c>
      <c r="I2098" s="2">
        <f>'Moving Avg'!H2098</f>
        <v>1.8383599999999989</v>
      </c>
      <c r="J2098" s="5" t="str">
        <f>OBV!F2098</f>
        <v>BEARISH</v>
      </c>
      <c r="K2098" s="5" t="str">
        <f>OBV!G2098</f>
        <v>NEUTRAL</v>
      </c>
      <c r="L2098" s="5" t="str">
        <f>OBV!H2098</f>
        <v>NEUTRAL</v>
      </c>
    </row>
    <row r="2099" spans="1:12" ht="13.5" x14ac:dyDescent="0.25">
      <c r="A2099" s="3">
        <f>RSI!A2099</f>
        <v>45357</v>
      </c>
      <c r="B2099" s="2">
        <f>RSI!B2099</f>
        <v>2.0065</v>
      </c>
      <c r="C2099" s="2">
        <f>RSI!I2099</f>
        <v>57.553017231928784</v>
      </c>
      <c r="D2099" s="2">
        <f>MACD!E2099</f>
        <v>2.5591493252699493E-2</v>
      </c>
      <c r="E2099" s="2">
        <f>MACD!F2099</f>
        <v>2.1840041987886947E-2</v>
      </c>
      <c r="F2099" s="2">
        <f>'Moving Avg'!D2099</f>
        <v>2.00298</v>
      </c>
      <c r="G2099" s="2">
        <f>'Moving Avg'!F2099</f>
        <v>2.0095350000000001</v>
      </c>
      <c r="H2099" s="2">
        <f>'Moving Avg'!G2099</f>
        <v>1.8181000000000003</v>
      </c>
      <c r="I2099" s="2">
        <f>'Moving Avg'!H2099</f>
        <v>1.839304499999999</v>
      </c>
      <c r="J2099" s="5" t="str">
        <f>OBV!F2099</f>
        <v>BEARISH</v>
      </c>
      <c r="K2099" s="5" t="str">
        <f>OBV!G2099</f>
        <v>NEUTRAL</v>
      </c>
      <c r="L2099" s="5" t="str">
        <f>OBV!H2099</f>
        <v>BEARISH DIVERGENCE</v>
      </c>
    </row>
    <row r="2100" spans="1:12" ht="13.5" x14ac:dyDescent="0.25">
      <c r="A2100" s="3">
        <f>RSI!A2100</f>
        <v>45358</v>
      </c>
      <c r="B2100" s="2">
        <f>RSI!B2100</f>
        <v>1.9890000000000001</v>
      </c>
      <c r="C2100" s="2">
        <f>RSI!I2100</f>
        <v>54.733456829222192</v>
      </c>
      <c r="D2100" s="2">
        <f>MACD!E2100</f>
        <v>1.868467439158672E-2</v>
      </c>
      <c r="E2100" s="2">
        <f>MACD!F2100</f>
        <v>2.1208968468626903E-2</v>
      </c>
      <c r="F2100" s="2">
        <f>'Moving Avg'!D2100</f>
        <v>2.0082399999999998</v>
      </c>
      <c r="G2100" s="2">
        <f>'Moving Avg'!F2100</f>
        <v>2.0060349999999998</v>
      </c>
      <c r="H2100" s="2">
        <f>'Moving Avg'!G2100</f>
        <v>1.8226580000000003</v>
      </c>
      <c r="I2100" s="2">
        <f>'Moving Avg'!H2100</f>
        <v>1.8398314999999992</v>
      </c>
      <c r="J2100" s="5" t="str">
        <f>OBV!F2100</f>
        <v>BEARISH</v>
      </c>
      <c r="K2100" s="5" t="str">
        <f>OBV!G2100</f>
        <v>NEUTRAL</v>
      </c>
      <c r="L2100" s="5" t="str">
        <f>OBV!H2100</f>
        <v>BEARISH DIVERGENCE</v>
      </c>
    </row>
    <row r="2101" spans="1:12" ht="13.5" x14ac:dyDescent="0.25">
      <c r="A2101" s="3">
        <f>RSI!A2101</f>
        <v>45359</v>
      </c>
      <c r="B2101" s="2">
        <f>RSI!B2101</f>
        <v>1.9890000000000001</v>
      </c>
      <c r="C2101" s="2">
        <f>RSI!I2101</f>
        <v>54.733456829222192</v>
      </c>
      <c r="D2101" s="2">
        <f>MACD!E2101</f>
        <v>1.2660418310753707E-2</v>
      </c>
      <c r="E2101" s="2">
        <f>MACD!F2101</f>
        <v>1.9499258437052264E-2</v>
      </c>
      <c r="F2101" s="2">
        <f>'Moving Avg'!D2101</f>
        <v>2.0135000000000001</v>
      </c>
      <c r="G2101" s="2">
        <f>'Moving Avg'!F2101</f>
        <v>2.0034099999999997</v>
      </c>
      <c r="H2101" s="2">
        <f>'Moving Avg'!G2101</f>
        <v>1.8273900000000003</v>
      </c>
      <c r="I2101" s="2">
        <f>'Moving Avg'!H2101</f>
        <v>1.8403584999999989</v>
      </c>
      <c r="J2101" s="5" t="str">
        <f>OBV!F2101</f>
        <v>BEARISH</v>
      </c>
      <c r="K2101" s="5" t="str">
        <f>OBV!G2101</f>
        <v>NEUTRAL</v>
      </c>
      <c r="L2101" s="5" t="str">
        <f>OBV!H2101</f>
        <v>BEARISH DIVERGENCE</v>
      </c>
    </row>
    <row r="2102" spans="1:12" ht="13.5" x14ac:dyDescent="0.25">
      <c r="A2102" s="3">
        <f>RSI!A2102</f>
        <v>45362</v>
      </c>
      <c r="B2102" s="2">
        <f>RSI!B2102</f>
        <v>1.9977</v>
      </c>
      <c r="C2102" s="2">
        <f>RSI!I2102</f>
        <v>55.976951671959348</v>
      </c>
      <c r="D2102" s="2">
        <f>MACD!E2102</f>
        <v>2.0228759919095562E-2</v>
      </c>
      <c r="E2102" s="2">
        <f>MACD!F2102</f>
        <v>1.9645158733460923E-2</v>
      </c>
      <c r="F2102" s="2">
        <f>'Moving Avg'!D2102</f>
        <v>2.00474</v>
      </c>
      <c r="G2102" s="2">
        <f>'Moving Avg'!F2102</f>
        <v>2.0012199999999996</v>
      </c>
      <c r="H2102" s="2">
        <f>'Moving Avg'!G2102</f>
        <v>1.8322960000000004</v>
      </c>
      <c r="I2102" s="2">
        <f>'Moving Avg'!H2102</f>
        <v>1.8409289999999994</v>
      </c>
      <c r="J2102" s="5" t="str">
        <f>OBV!F2102</f>
        <v>BEARISH</v>
      </c>
      <c r="K2102" s="5" t="str">
        <f>OBV!G2102</f>
        <v>NEUTRAL</v>
      </c>
      <c r="L2102" s="5" t="str">
        <f>OBV!H2102</f>
        <v>CONFIRMED BEARISH</v>
      </c>
    </row>
    <row r="2103" spans="1:12" ht="13.5" x14ac:dyDescent="0.25">
      <c r="A2103" s="3">
        <f>RSI!A2103</f>
        <v>45363</v>
      </c>
      <c r="B2103" s="2">
        <f>RSI!B2103</f>
        <v>1.9890000000000001</v>
      </c>
      <c r="C2103" s="2">
        <f>RSI!I2103</f>
        <v>54.368533539327551</v>
      </c>
      <c r="D2103" s="2">
        <f>MACD!E2103</f>
        <v>2.7071434855328258E-2</v>
      </c>
      <c r="E2103" s="2">
        <f>MACD!F2103</f>
        <v>2.1130413957834392E-2</v>
      </c>
      <c r="F2103" s="2">
        <f>'Moving Avg'!D2103</f>
        <v>1.99424</v>
      </c>
      <c r="G2103" s="2">
        <f>'Moving Avg'!F2103</f>
        <v>1.9985949999999995</v>
      </c>
      <c r="H2103" s="2">
        <f>'Moving Avg'!G2103</f>
        <v>1.8370280000000003</v>
      </c>
      <c r="I2103" s="2">
        <f>'Moving Avg'!H2103</f>
        <v>1.8414559999999991</v>
      </c>
      <c r="J2103" s="5" t="str">
        <f>OBV!F2103</f>
        <v>BEARISH</v>
      </c>
      <c r="K2103" s="5" t="str">
        <f>OBV!G2103</f>
        <v>NEUTRAL</v>
      </c>
      <c r="L2103" s="5" t="str">
        <f>OBV!H2103</f>
        <v>CONFIRMED BEARISH</v>
      </c>
    </row>
    <row r="2104" spans="1:12" ht="13.5" x14ac:dyDescent="0.25">
      <c r="A2104" s="3">
        <f>RSI!A2104</f>
        <v>45364</v>
      </c>
      <c r="B2104" s="2">
        <f>RSI!B2104</f>
        <v>1.9890000000000001</v>
      </c>
      <c r="C2104" s="2">
        <f>RSI!I2104</f>
        <v>54.368533539327558</v>
      </c>
      <c r="D2104" s="2">
        <f>MACD!E2104</f>
        <v>2.0599212257158994E-2</v>
      </c>
      <c r="E2104" s="2">
        <f>MACD!F2104</f>
        <v>2.1024173617699315E-2</v>
      </c>
      <c r="F2104" s="2">
        <f>'Moving Avg'!D2104</f>
        <v>1.99074</v>
      </c>
      <c r="G2104" s="2">
        <f>'Moving Avg'!F2104</f>
        <v>1.9959699999999994</v>
      </c>
      <c r="H2104" s="2">
        <f>'Moving Avg'!G2104</f>
        <v>1.8433380000000006</v>
      </c>
      <c r="I2104" s="2">
        <f>'Moving Avg'!H2104</f>
        <v>1.8419829999999993</v>
      </c>
      <c r="J2104" s="5" t="str">
        <f>OBV!F2104</f>
        <v>BEARISH</v>
      </c>
      <c r="K2104" s="5" t="str">
        <f>OBV!G2104</f>
        <v>NEUTRAL</v>
      </c>
      <c r="L2104" s="5" t="str">
        <f>OBV!H2104</f>
        <v>CONFIRMED BEARISH</v>
      </c>
    </row>
    <row r="2105" spans="1:12" ht="13.5" x14ac:dyDescent="0.25">
      <c r="A2105" s="3">
        <f>RSI!A2105</f>
        <v>45365</v>
      </c>
      <c r="B2105" s="2">
        <f>RSI!B2105</f>
        <v>1.9890000000000001</v>
      </c>
      <c r="C2105" s="2">
        <f>RSI!I2105</f>
        <v>54.368533539327551</v>
      </c>
      <c r="D2105" s="2">
        <f>MACD!E2105</f>
        <v>1.4993918628882108E-2</v>
      </c>
      <c r="E2105" s="2">
        <f>MACD!F2105</f>
        <v>1.9818122619935877E-2</v>
      </c>
      <c r="F2105" s="2">
        <f>'Moving Avg'!D2105</f>
        <v>1.99074</v>
      </c>
      <c r="G2105" s="2">
        <f>'Moving Avg'!F2105</f>
        <v>1.9933449999999993</v>
      </c>
      <c r="H2105" s="2">
        <f>'Moving Avg'!G2105</f>
        <v>1.8510500000000005</v>
      </c>
      <c r="I2105" s="2">
        <f>'Moving Avg'!H2105</f>
        <v>1.8426334999999994</v>
      </c>
      <c r="J2105" s="5" t="str">
        <f>OBV!F2105</f>
        <v>BEARISH</v>
      </c>
      <c r="K2105" s="5" t="str">
        <f>OBV!G2105</f>
        <v>NEUTRAL</v>
      </c>
      <c r="L2105" s="5" t="str">
        <f>OBV!H2105</f>
        <v>NEUTRAL</v>
      </c>
    </row>
    <row r="2106" spans="1:12" ht="13.5" x14ac:dyDescent="0.25">
      <c r="A2106" s="3">
        <f>RSI!A2106</f>
        <v>45366</v>
      </c>
      <c r="B2106" s="2">
        <f>RSI!B2106</f>
        <v>1.9802</v>
      </c>
      <c r="C2106" s="2">
        <f>RSI!I2106</f>
        <v>52.464084802444766</v>
      </c>
      <c r="D2106" s="2">
        <f>MACD!E2106</f>
        <v>1.0783572696427157E-2</v>
      </c>
      <c r="E2106" s="2">
        <f>MACD!F2106</f>
        <v>1.8011212635234135E-2</v>
      </c>
      <c r="F2106" s="2">
        <f>'Moving Avg'!D2106</f>
        <v>1.9889800000000002</v>
      </c>
      <c r="G2106" s="2">
        <f>'Moving Avg'!F2106</f>
        <v>1.9902799999999992</v>
      </c>
      <c r="H2106" s="2">
        <f>'Moving Avg'!G2106</f>
        <v>1.8599880000000002</v>
      </c>
      <c r="I2106" s="2">
        <f>'Moving Avg'!H2106</f>
        <v>1.8432399999999995</v>
      </c>
      <c r="J2106" s="5" t="str">
        <f>OBV!F2106</f>
        <v>BEARISH</v>
      </c>
      <c r="K2106" s="5" t="str">
        <f>OBV!G2106</f>
        <v>NEUTRAL</v>
      </c>
      <c r="L2106" s="5" t="str">
        <f>OBV!H2106</f>
        <v>CONFIRMED BEARISH</v>
      </c>
    </row>
    <row r="2107" spans="1:12" ht="13.5" x14ac:dyDescent="0.25">
      <c r="A2107" s="3">
        <f>RSI!A2107</f>
        <v>45369</v>
      </c>
      <c r="B2107" s="2">
        <f>RSI!B2107</f>
        <v>2.0152000000000001</v>
      </c>
      <c r="C2107" s="2">
        <f>RSI!I2107</f>
        <v>58.665668900608416</v>
      </c>
      <c r="D2107" s="2">
        <f>MACD!E2107</f>
        <v>1.6693033032008975E-2</v>
      </c>
      <c r="E2107" s="2">
        <f>MACD!F2107</f>
        <v>1.7747576714589104E-2</v>
      </c>
      <c r="F2107" s="2">
        <f>'Moving Avg'!D2107</f>
        <v>1.99248</v>
      </c>
      <c r="G2107" s="2">
        <f>'Moving Avg'!F2107</f>
        <v>1.9907149999999998</v>
      </c>
      <c r="H2107" s="2">
        <f>'Moving Avg'!G2107</f>
        <v>1.8706760000000002</v>
      </c>
      <c r="I2107" s="2">
        <f>'Moving Avg'!H2107</f>
        <v>1.8440214999999998</v>
      </c>
      <c r="J2107" s="5" t="str">
        <f>OBV!F2107</f>
        <v>BEARISH</v>
      </c>
      <c r="K2107" s="5" t="str">
        <f>OBV!G2107</f>
        <v>NEUTRAL</v>
      </c>
      <c r="L2107" s="5" t="str">
        <f>OBV!H2107</f>
        <v>BEARISH DIVERGENCE</v>
      </c>
    </row>
    <row r="2108" spans="1:12" ht="13.5" x14ac:dyDescent="0.25">
      <c r="A2108" s="3">
        <f>RSI!A2108</f>
        <v>45370</v>
      </c>
      <c r="B2108" s="2">
        <f>RSI!B2108</f>
        <v>2.0152000000000001</v>
      </c>
      <c r="C2108" s="2">
        <f>RSI!I2108</f>
        <v>58.665668900608416</v>
      </c>
      <c r="D2108" s="2">
        <f>MACD!E2108</f>
        <v>2.1432433203396384E-2</v>
      </c>
      <c r="E2108" s="2">
        <f>MACD!F2108</f>
        <v>1.8484548012350561E-2</v>
      </c>
      <c r="F2108" s="2">
        <f>'Moving Avg'!D2108</f>
        <v>1.9977199999999999</v>
      </c>
      <c r="G2108" s="2">
        <f>'Moving Avg'!F2108</f>
        <v>1.9937800000000003</v>
      </c>
      <c r="H2108" s="2">
        <f>'Moving Avg'!G2108</f>
        <v>1.8813639999999998</v>
      </c>
      <c r="I2108" s="2">
        <f>'Moving Avg'!H2108</f>
        <v>1.8448029999999997</v>
      </c>
      <c r="J2108" s="5" t="str">
        <f>OBV!F2108</f>
        <v>BULLISH</v>
      </c>
      <c r="K2108" s="5" t="str">
        <f>OBV!G2108</f>
        <v>NEUTRAL</v>
      </c>
      <c r="L2108" s="5" t="str">
        <f>OBV!H2108</f>
        <v>CONFIRMED BULLISH</v>
      </c>
    </row>
    <row r="2109" spans="1:12" ht="13.5" x14ac:dyDescent="0.25">
      <c r="A2109" s="3">
        <f>RSI!A2109</f>
        <v>45372</v>
      </c>
      <c r="B2109" s="2">
        <f>RSI!B2109</f>
        <v>2.0152000000000001</v>
      </c>
      <c r="C2109" s="2">
        <f>RSI!I2109</f>
        <v>58.665668900608416</v>
      </c>
      <c r="D2109" s="2">
        <f>MACD!E2109</f>
        <v>1.9816493927948819E-2</v>
      </c>
      <c r="E2109" s="2">
        <f>MACD!F2109</f>
        <v>1.8750937195470212E-2</v>
      </c>
      <c r="F2109" s="2">
        <f>'Moving Avg'!D2109</f>
        <v>2.0029600000000003</v>
      </c>
      <c r="G2109" s="2">
        <f>'Moving Avg'!F2109</f>
        <v>1.996845</v>
      </c>
      <c r="H2109" s="2">
        <f>'Moving Avg'!G2109</f>
        <v>1.8920519999999998</v>
      </c>
      <c r="I2109" s="2">
        <f>'Moving Avg'!H2109</f>
        <v>1.8455845</v>
      </c>
      <c r="J2109" s="5" t="str">
        <f>OBV!F2109</f>
        <v>BULLISH</v>
      </c>
      <c r="K2109" s="5" t="str">
        <f>OBV!G2109</f>
        <v>NEUTRAL</v>
      </c>
      <c r="L2109" s="5" t="str">
        <f>OBV!H2109</f>
        <v>CONFIRMED BULLISH</v>
      </c>
    </row>
    <row r="2110" spans="1:12" ht="13.5" x14ac:dyDescent="0.25">
      <c r="A2110" s="3">
        <f>RSI!A2110</f>
        <v>45373</v>
      </c>
      <c r="B2110" s="2">
        <f>RSI!B2110</f>
        <v>2.0152000000000001</v>
      </c>
      <c r="C2110" s="2">
        <f>RSI!I2110</f>
        <v>58.665668900608416</v>
      </c>
      <c r="D2110" s="2">
        <f>MACD!E2110</f>
        <v>1.5533162655983368E-2</v>
      </c>
      <c r="E2110" s="2">
        <f>MACD!F2110</f>
        <v>1.8107382287572846E-2</v>
      </c>
      <c r="F2110" s="2">
        <f>'Moving Avg'!D2110</f>
        <v>2.0082</v>
      </c>
      <c r="G2110" s="2">
        <f>'Moving Avg'!F2110</f>
        <v>1.9999100000000003</v>
      </c>
      <c r="H2110" s="2">
        <f>'Moving Avg'!G2110</f>
        <v>1.9027399999999994</v>
      </c>
      <c r="I2110" s="2">
        <f>'Moving Avg'!H2110</f>
        <v>1.846366</v>
      </c>
      <c r="J2110" s="5" t="str">
        <f>OBV!F2110</f>
        <v>BULLISH</v>
      </c>
      <c r="K2110" s="5" t="str">
        <f>OBV!G2110</f>
        <v>NEUTRAL</v>
      </c>
      <c r="L2110" s="5" t="str">
        <f>OBV!H2110</f>
        <v>CONFIRMED BULLISH</v>
      </c>
    </row>
    <row r="2111" spans="1:12" ht="13.5" x14ac:dyDescent="0.25">
      <c r="A2111" s="3">
        <f>RSI!A2111</f>
        <v>45376</v>
      </c>
      <c r="B2111" s="2">
        <f>RSI!B2111</f>
        <v>1.9977</v>
      </c>
      <c r="C2111" s="2">
        <f>RSI!I2111</f>
        <v>53.933621376986835</v>
      </c>
      <c r="D2111" s="2">
        <f>MACD!E2111</f>
        <v>1.2997981030871131E-2</v>
      </c>
      <c r="E2111" s="2">
        <f>MACD!F2111</f>
        <v>1.7085502036232506E-2</v>
      </c>
      <c r="F2111" s="2">
        <f>'Moving Avg'!D2111</f>
        <v>2.0117000000000003</v>
      </c>
      <c r="G2111" s="2">
        <f>'Moving Avg'!F2111</f>
        <v>2.0021</v>
      </c>
      <c r="H2111" s="2">
        <f>'Moving Avg'!G2111</f>
        <v>1.9130779999999996</v>
      </c>
      <c r="I2111" s="2">
        <f>'Moving Avg'!H2111</f>
        <v>1.8470600000000001</v>
      </c>
      <c r="J2111" s="5" t="str">
        <f>OBV!F2111</f>
        <v>BEARISH</v>
      </c>
      <c r="K2111" s="5" t="str">
        <f>OBV!G2111</f>
        <v>NEUTRAL</v>
      </c>
      <c r="L2111" s="5" t="str">
        <f>OBV!H2111</f>
        <v>BEARISH DIVERGENCE</v>
      </c>
    </row>
    <row r="2112" spans="1:12" ht="13.5" x14ac:dyDescent="0.25">
      <c r="A2112" s="3">
        <f>RSI!A2112</f>
        <v>45377</v>
      </c>
      <c r="B2112" s="2">
        <f>RSI!B2112</f>
        <v>1.9977</v>
      </c>
      <c r="C2112" s="2">
        <f>RSI!I2112</f>
        <v>53.933621376986835</v>
      </c>
      <c r="D2112" s="2">
        <f>MACD!E2112</f>
        <v>1.2102918720246159E-2</v>
      </c>
      <c r="E2112" s="2">
        <f>MACD!F2112</f>
        <v>1.6088985373035238E-2</v>
      </c>
      <c r="F2112" s="2">
        <f>'Moving Avg'!D2112</f>
        <v>2.0082</v>
      </c>
      <c r="G2112" s="2">
        <f>'Moving Avg'!F2112</f>
        <v>1.9999100000000003</v>
      </c>
      <c r="H2112" s="2">
        <f>'Moving Avg'!G2112</f>
        <v>1.9234159999999991</v>
      </c>
      <c r="I2112" s="2">
        <f>'Moving Avg'!H2112</f>
        <v>1.8477540000000001</v>
      </c>
      <c r="J2112" s="5" t="str">
        <f>OBV!F2112</f>
        <v>BEARISH</v>
      </c>
      <c r="K2112" s="5" t="str">
        <f>OBV!G2112</f>
        <v>NEUTRAL</v>
      </c>
      <c r="L2112" s="5" t="str">
        <f>OBV!H2112</f>
        <v>CONFIRMED BEARISH</v>
      </c>
    </row>
    <row r="2113" spans="1:12" ht="13.5" x14ac:dyDescent="0.25">
      <c r="A2113" s="3">
        <f>RSI!A2113</f>
        <v>45378</v>
      </c>
      <c r="B2113" s="2">
        <f>RSI!B2113</f>
        <v>1.9977</v>
      </c>
      <c r="C2113" s="2">
        <f>RSI!I2113</f>
        <v>53.933621376986835</v>
      </c>
      <c r="D2113" s="2">
        <f>MACD!E2113</f>
        <v>9.925272537047114E-3</v>
      </c>
      <c r="E2113" s="2">
        <f>MACD!F2113</f>
        <v>1.4856242805837614E-2</v>
      </c>
      <c r="F2113" s="2">
        <f>'Moving Avg'!D2113</f>
        <v>2.0047000000000001</v>
      </c>
      <c r="G2113" s="2">
        <f>'Moving Avg'!F2113</f>
        <v>1.9977200000000004</v>
      </c>
      <c r="H2113" s="2">
        <f>'Moving Avg'!G2113</f>
        <v>1.9337539999999993</v>
      </c>
      <c r="I2113" s="2">
        <f>'Moving Avg'!H2113</f>
        <v>1.8484480000000003</v>
      </c>
      <c r="J2113" s="5" t="str">
        <f>OBV!F2113</f>
        <v>BEARISH</v>
      </c>
      <c r="K2113" s="5" t="str">
        <f>OBV!G2113</f>
        <v>NEUTRAL</v>
      </c>
      <c r="L2113" s="5" t="str">
        <f>OBV!H2113</f>
        <v>CONFIRMED BEARISH</v>
      </c>
    </row>
    <row r="2114" spans="1:12" ht="13.5" x14ac:dyDescent="0.25">
      <c r="A2114" s="3">
        <f>RSI!A2114</f>
        <v>45379</v>
      </c>
      <c r="B2114" s="2">
        <f>RSI!B2114</f>
        <v>1.9977</v>
      </c>
      <c r="C2114" s="2">
        <f>RSI!I2114</f>
        <v>53.933621376986835</v>
      </c>
      <c r="D2114" s="2">
        <f>MACD!E2114</f>
        <v>8.0068856694461843E-3</v>
      </c>
      <c r="E2114" s="2">
        <f>MACD!F2114</f>
        <v>1.348637137855933E-2</v>
      </c>
      <c r="F2114" s="2">
        <f>'Moving Avg'!D2114</f>
        <v>2.0011999999999999</v>
      </c>
      <c r="G2114" s="2">
        <f>'Moving Avg'!F2114</f>
        <v>1.9994700000000005</v>
      </c>
      <c r="H2114" s="2">
        <f>'Moving Avg'!G2114</f>
        <v>1.9440919999999988</v>
      </c>
      <c r="I2114" s="2">
        <f>'Moving Avg'!H2114</f>
        <v>1.8491419999999998</v>
      </c>
      <c r="J2114" s="5" t="str">
        <f>OBV!F2114</f>
        <v>BEARISH</v>
      </c>
      <c r="K2114" s="5" t="str">
        <f>OBV!G2114</f>
        <v>NEUTRAL</v>
      </c>
      <c r="L2114" s="5" t="str">
        <f>OBV!H2114</f>
        <v>CONFIRMED BEARISH</v>
      </c>
    </row>
    <row r="2115" spans="1:12" ht="13.5" x14ac:dyDescent="0.25">
      <c r="A2115" s="3">
        <f>RSI!A2115</f>
        <v>45380</v>
      </c>
      <c r="B2115" s="2">
        <f>RSI!B2115</f>
        <v>1.9977</v>
      </c>
      <c r="C2115" s="2">
        <f>RSI!I2115</f>
        <v>53.933621376986835</v>
      </c>
      <c r="D2115" s="2">
        <f>MACD!E2115</f>
        <v>6.3134841558623034E-3</v>
      </c>
      <c r="E2115" s="2">
        <f>MACD!F2115</f>
        <v>1.2051793934019926E-2</v>
      </c>
      <c r="F2115" s="2">
        <f>'Moving Avg'!D2115</f>
        <v>1.9977</v>
      </c>
      <c r="G2115" s="2">
        <f>'Moving Avg'!F2115</f>
        <v>2.0012200000000004</v>
      </c>
      <c r="H2115" s="2">
        <f>'Moving Avg'!G2115</f>
        <v>1.954429999999999</v>
      </c>
      <c r="I2115" s="2">
        <f>'Moving Avg'!H2115</f>
        <v>1.849836</v>
      </c>
      <c r="J2115" s="5" t="str">
        <f>OBV!F2115</f>
        <v>BEARISH</v>
      </c>
      <c r="K2115" s="5" t="str">
        <f>OBV!G2115</f>
        <v>NEUTRAL</v>
      </c>
      <c r="L2115" s="5" t="str">
        <f>OBV!H2115</f>
        <v>CONFIRMED BEARISH</v>
      </c>
    </row>
    <row r="2116" spans="1:12" ht="13.5" x14ac:dyDescent="0.25">
      <c r="A2116" s="3">
        <f>RSI!A2116</f>
        <v>45383</v>
      </c>
      <c r="B2116" s="2">
        <f>RSI!B2116</f>
        <v>1.9977</v>
      </c>
      <c r="C2116" s="2">
        <f>RSI!I2116</f>
        <v>53.933621376986835</v>
      </c>
      <c r="D2116" s="2">
        <f>MACD!E2116</f>
        <v>3.4618050878876261E-3</v>
      </c>
      <c r="E2116" s="2">
        <f>MACD!F2116</f>
        <v>1.0333796164793466E-2</v>
      </c>
      <c r="F2116" s="2">
        <f>'Moving Avg'!D2116</f>
        <v>1.9977</v>
      </c>
      <c r="G2116" s="2">
        <f>'Moving Avg'!F2116</f>
        <v>2.0029700000000004</v>
      </c>
      <c r="H2116" s="2">
        <f>'Moving Avg'!G2116</f>
        <v>1.9647679999999985</v>
      </c>
      <c r="I2116" s="2">
        <f>'Moving Avg'!H2116</f>
        <v>1.85053</v>
      </c>
      <c r="J2116" s="5" t="str">
        <f>OBV!F2116</f>
        <v>NEUTRAL</v>
      </c>
      <c r="K2116" s="5" t="str">
        <f>OBV!G2116</f>
        <v>NEUTRAL</v>
      </c>
      <c r="L2116" s="5" t="str">
        <f>OBV!H2116</f>
        <v>NEUTRAL</v>
      </c>
    </row>
    <row r="2117" spans="1:12" ht="13.5" x14ac:dyDescent="0.25">
      <c r="A2117" s="3">
        <f>RSI!A2117</f>
        <v>45384</v>
      </c>
      <c r="B2117" s="2">
        <f>RSI!B2117</f>
        <v>1.9977</v>
      </c>
      <c r="C2117" s="2">
        <f>RSI!I2117</f>
        <v>53.933621376986835</v>
      </c>
      <c r="D2117" s="2">
        <f>MACD!E2117</f>
        <v>6.3733180108376253E-3</v>
      </c>
      <c r="E2117" s="2">
        <f>MACD!F2117</f>
        <v>9.5417005340022974E-3</v>
      </c>
      <c r="F2117" s="2">
        <f>'Moving Avg'!D2117</f>
        <v>1.9977</v>
      </c>
      <c r="G2117" s="2">
        <f>'Moving Avg'!F2117</f>
        <v>2.0007800000000007</v>
      </c>
      <c r="H2117" s="2">
        <f>'Moving Avg'!G2117</f>
        <v>1.973879999999999</v>
      </c>
      <c r="I2117" s="2">
        <f>'Moving Avg'!H2117</f>
        <v>1.851224</v>
      </c>
      <c r="J2117" s="5" t="str">
        <f>OBV!F2117</f>
        <v>NEUTRAL</v>
      </c>
      <c r="K2117" s="5" t="str">
        <f>OBV!G2117</f>
        <v>NEUTRAL</v>
      </c>
      <c r="L2117" s="5" t="str">
        <f>OBV!H2117</f>
        <v>NEUTRAL</v>
      </c>
    </row>
    <row r="2118" spans="1:12" ht="13.5" x14ac:dyDescent="0.25">
      <c r="A2118" s="3">
        <f>RSI!A2118</f>
        <v>45385</v>
      </c>
      <c r="B2118" s="2">
        <f>RSI!B2118</f>
        <v>1.9977</v>
      </c>
      <c r="C2118" s="2">
        <f>RSI!I2118</f>
        <v>53.933621376986828</v>
      </c>
      <c r="D2118" s="2">
        <f>MACD!E2118</f>
        <v>8.7812176739940906E-3</v>
      </c>
      <c r="E2118" s="2">
        <f>MACD!F2118</f>
        <v>9.3896039620006561E-3</v>
      </c>
      <c r="F2118" s="2">
        <f>'Moving Avg'!D2118</f>
        <v>1.9977</v>
      </c>
      <c r="G2118" s="2">
        <f>'Moving Avg'!F2118</f>
        <v>1.9985900000000008</v>
      </c>
      <c r="H2118" s="2">
        <f>'Moving Avg'!G2118</f>
        <v>1.9817659999999984</v>
      </c>
      <c r="I2118" s="2">
        <f>'Moving Avg'!H2118</f>
        <v>1.8519179999999997</v>
      </c>
      <c r="J2118" s="5" t="str">
        <f>OBV!F2118</f>
        <v>NEUTRAL</v>
      </c>
      <c r="K2118" s="5" t="str">
        <f>OBV!G2118</f>
        <v>NEUTRAL</v>
      </c>
      <c r="L2118" s="5" t="str">
        <f>OBV!H2118</f>
        <v>NEUTRAL</v>
      </c>
    </row>
    <row r="2119" spans="1:12" ht="13.5" x14ac:dyDescent="0.25">
      <c r="A2119" s="3">
        <f>RSI!A2119</f>
        <v>45386</v>
      </c>
      <c r="B2119" s="2">
        <f>RSI!B2119</f>
        <v>1.9977</v>
      </c>
      <c r="C2119" s="2">
        <f>RSI!I2119</f>
        <v>53.933621376986828</v>
      </c>
      <c r="D2119" s="2">
        <f>MACD!E2119</f>
        <v>1.0767108091862987E-2</v>
      </c>
      <c r="E2119" s="2">
        <f>MACD!F2119</f>
        <v>9.6651047879731233E-3</v>
      </c>
      <c r="F2119" s="2">
        <f>'Moving Avg'!D2119</f>
        <v>1.9977</v>
      </c>
      <c r="G2119" s="2">
        <f>'Moving Avg'!F2119</f>
        <v>1.9981500000000008</v>
      </c>
      <c r="H2119" s="2">
        <f>'Moving Avg'!G2119</f>
        <v>1.9882499999999985</v>
      </c>
      <c r="I2119" s="2">
        <f>'Moving Avg'!H2119</f>
        <v>1.8525709999999997</v>
      </c>
      <c r="J2119" s="5" t="str">
        <f>OBV!F2119</f>
        <v>NEUTRAL</v>
      </c>
      <c r="K2119" s="5" t="str">
        <f>OBV!G2119</f>
        <v>NEUTRAL</v>
      </c>
      <c r="L2119" s="5" t="str">
        <f>OBV!H2119</f>
        <v>NEUTRAL</v>
      </c>
    </row>
    <row r="2120" spans="1:12" ht="13.5" x14ac:dyDescent="0.25">
      <c r="A2120" s="3">
        <f>RSI!A2120</f>
        <v>45387</v>
      </c>
      <c r="B2120" s="2">
        <f>RSI!B2120</f>
        <v>1.9977</v>
      </c>
      <c r="C2120" s="2">
        <f>RSI!I2120</f>
        <v>53.933621376986828</v>
      </c>
      <c r="D2120" s="2">
        <f>MACD!E2120</f>
        <v>1.2399733255813228E-2</v>
      </c>
      <c r="E2120" s="2">
        <f>MACD!F2120</f>
        <v>1.0212030481541144E-2</v>
      </c>
      <c r="F2120" s="2">
        <f>'Moving Avg'!D2120</f>
        <v>1.9977</v>
      </c>
      <c r="G2120" s="2">
        <f>'Moving Avg'!F2120</f>
        <v>1.9985850000000009</v>
      </c>
      <c r="H2120" s="2">
        <f>'Moving Avg'!G2120</f>
        <v>1.9933319999999981</v>
      </c>
      <c r="I2120" s="2">
        <f>'Moving Avg'!H2120</f>
        <v>1.853224</v>
      </c>
      <c r="J2120" s="5" t="str">
        <f>OBV!F2120</f>
        <v>NEUTRAL</v>
      </c>
      <c r="K2120" s="5" t="str">
        <f>OBV!G2120</f>
        <v>NEUTRAL</v>
      </c>
      <c r="L2120" s="5" t="str">
        <f>OBV!H2120</f>
        <v>NEUTRAL</v>
      </c>
    </row>
    <row r="2121" spans="1:12" ht="13.5" x14ac:dyDescent="0.25">
      <c r="A2121" s="3">
        <f>RSI!A2121</f>
        <v>45390</v>
      </c>
      <c r="B2121" s="2">
        <f>RSI!B2121</f>
        <v>1.9977</v>
      </c>
      <c r="C2121" s="2">
        <f>RSI!I2121</f>
        <v>53.933621376986828</v>
      </c>
      <c r="D2121" s="2">
        <f>MACD!E2121</f>
        <v>1.1044670540893309E-2</v>
      </c>
      <c r="E2121" s="2">
        <f>MACD!F2121</f>
        <v>1.0378558493411577E-2</v>
      </c>
      <c r="F2121" s="2">
        <f>'Moving Avg'!D2121</f>
        <v>1.9977</v>
      </c>
      <c r="G2121" s="2">
        <f>'Moving Avg'!F2121</f>
        <v>1.9990200000000009</v>
      </c>
      <c r="H2121" s="2">
        <f>'Moving Avg'!G2121</f>
        <v>1.9970119999999978</v>
      </c>
      <c r="I2121" s="2">
        <f>'Moving Avg'!H2121</f>
        <v>1.8538769999999998</v>
      </c>
      <c r="J2121" s="5" t="str">
        <f>OBV!F2121</f>
        <v>NEUTRAL</v>
      </c>
      <c r="K2121" s="5" t="str">
        <f>OBV!G2121</f>
        <v>NEUTRAL</v>
      </c>
      <c r="L2121" s="5" t="str">
        <f>OBV!H2121</f>
        <v>NEUTRAL</v>
      </c>
    </row>
    <row r="2122" spans="1:12" ht="13.5" x14ac:dyDescent="0.25">
      <c r="A2122" s="3">
        <f>RSI!A2122</f>
        <v>45394</v>
      </c>
      <c r="B2122" s="2">
        <f>RSI!B2122</f>
        <v>1.9977</v>
      </c>
      <c r="C2122" s="2">
        <f>RSI!I2122</f>
        <v>53.933621376986828</v>
      </c>
      <c r="D2122" s="2">
        <f>MACD!E2122</f>
        <v>9.8571465273133985E-3</v>
      </c>
      <c r="E2122" s="2">
        <f>MACD!F2122</f>
        <v>1.0274276100191942E-2</v>
      </c>
      <c r="F2122" s="2">
        <f>'Moving Avg'!D2122</f>
        <v>1.9977</v>
      </c>
      <c r="G2122" s="2">
        <f>'Moving Avg'!F2122</f>
        <v>1.9990200000000011</v>
      </c>
      <c r="H2122" s="2">
        <f>'Moving Avg'!G2122</f>
        <v>1.9991139999999978</v>
      </c>
      <c r="I2122" s="2">
        <f>'Moving Avg'!H2122</f>
        <v>1.8544474999999998</v>
      </c>
      <c r="J2122" s="5" t="str">
        <f>OBV!F2122</f>
        <v>NEUTRAL</v>
      </c>
      <c r="K2122" s="5" t="str">
        <f>OBV!G2122</f>
        <v>NEUTRAL</v>
      </c>
      <c r="L2122" s="5" t="str">
        <f>OBV!H2122</f>
        <v>NEUTRAL</v>
      </c>
    </row>
    <row r="2123" spans="1:12" ht="13.5" x14ac:dyDescent="0.25">
      <c r="A2123" s="3">
        <f>RSI!A2123</f>
        <v>45397</v>
      </c>
      <c r="B2123" s="2">
        <f>RSI!B2123</f>
        <v>2.0065</v>
      </c>
      <c r="C2123" s="2">
        <f>RSI!I2123</f>
        <v>58.071998432986931</v>
      </c>
      <c r="D2123" s="2">
        <f>MACD!E2123</f>
        <v>8.1625662143680611E-3</v>
      </c>
      <c r="E2123" s="2">
        <f>MACD!F2123</f>
        <v>9.8519341230271663E-3</v>
      </c>
      <c r="F2123" s="2">
        <f>'Moving Avg'!D2123</f>
        <v>1.9994599999999998</v>
      </c>
      <c r="G2123" s="2">
        <f>'Moving Avg'!F2123</f>
        <v>1.9998950000000011</v>
      </c>
      <c r="H2123" s="2">
        <f>'Moving Avg'!G2123</f>
        <v>2.0022679999999977</v>
      </c>
      <c r="I2123" s="2">
        <f>'Moving Avg'!H2123</f>
        <v>1.8550619999999998</v>
      </c>
      <c r="J2123" s="5" t="str">
        <f>OBV!F2123</f>
        <v>BULLISH</v>
      </c>
      <c r="K2123" s="5" t="str">
        <f>OBV!G2123</f>
        <v>STRONG</v>
      </c>
      <c r="L2123" s="5" t="str">
        <f>OBV!H2123</f>
        <v>CONFIRMED BULLISH</v>
      </c>
    </row>
    <row r="2124" spans="1:12" ht="13.5" x14ac:dyDescent="0.25">
      <c r="A2124" s="3">
        <f>RSI!A2124</f>
        <v>45398</v>
      </c>
      <c r="B2124" s="2">
        <f>RSI!B2124</f>
        <v>2.0065</v>
      </c>
      <c r="C2124" s="2">
        <f>RSI!I2124</f>
        <v>58.071998432986916</v>
      </c>
      <c r="D2124" s="2">
        <f>MACD!E2124</f>
        <v>6.6415979781362378E-3</v>
      </c>
      <c r="E2124" s="2">
        <f>MACD!F2124</f>
        <v>9.2098668940489813E-3</v>
      </c>
      <c r="F2124" s="2">
        <f>'Moving Avg'!D2124</f>
        <v>2.00122</v>
      </c>
      <c r="G2124" s="2">
        <f>'Moving Avg'!F2124</f>
        <v>2.000770000000001</v>
      </c>
      <c r="H2124" s="2">
        <f>'Moving Avg'!G2124</f>
        <v>2.003845999999998</v>
      </c>
      <c r="I2124" s="2">
        <f>'Moving Avg'!H2124</f>
        <v>1.8556765</v>
      </c>
      <c r="J2124" s="5" t="str">
        <f>OBV!F2124</f>
        <v>BULLISH</v>
      </c>
      <c r="K2124" s="5" t="str">
        <f>OBV!G2124</f>
        <v>STRONG</v>
      </c>
      <c r="L2124" s="5" t="str">
        <f>OBV!H2124</f>
        <v>CONFIRMED BULLISH</v>
      </c>
    </row>
    <row r="2125" spans="1:12" ht="13.5" x14ac:dyDescent="0.25">
      <c r="A2125" s="3">
        <f>RSI!A2125</f>
        <v>45399</v>
      </c>
      <c r="B2125" s="2">
        <f>RSI!B2125</f>
        <v>2.0065</v>
      </c>
      <c r="C2125" s="2">
        <f>RSI!I2125</f>
        <v>58.071998432986916</v>
      </c>
      <c r="D2125" s="2">
        <f>MACD!E2125</f>
        <v>5.2739835710811089E-3</v>
      </c>
      <c r="E2125" s="2">
        <f>MACD!F2125</f>
        <v>8.4226902294554061E-3</v>
      </c>
      <c r="F2125" s="2">
        <f>'Moving Avg'!D2125</f>
        <v>2.00298</v>
      </c>
      <c r="G2125" s="2">
        <f>'Moving Avg'!F2125</f>
        <v>2.0016450000000012</v>
      </c>
      <c r="H2125" s="2">
        <f>'Moving Avg'!G2125</f>
        <v>2.0038459999999976</v>
      </c>
      <c r="I2125" s="2">
        <f>'Moving Avg'!H2125</f>
        <v>1.8562909999999999</v>
      </c>
      <c r="J2125" s="5" t="str">
        <f>OBV!F2125</f>
        <v>BULLISH</v>
      </c>
      <c r="K2125" s="5" t="str">
        <f>OBV!G2125</f>
        <v>STRONG</v>
      </c>
      <c r="L2125" s="5" t="str">
        <f>OBV!H2125</f>
        <v>CONFIRMED BULLISH</v>
      </c>
    </row>
    <row r="2126" spans="1:12" ht="13.5" x14ac:dyDescent="0.25">
      <c r="A2126" s="3">
        <f>RSI!A2126</f>
        <v>45400</v>
      </c>
      <c r="B2126" s="2">
        <f>RSI!B2126</f>
        <v>2.0065</v>
      </c>
      <c r="C2126" s="2">
        <f>RSI!I2126</f>
        <v>58.071998432986916</v>
      </c>
      <c r="D2126" s="2">
        <f>MACD!E2126</f>
        <v>4.0421035248574544E-3</v>
      </c>
      <c r="E2126" s="2">
        <f>MACD!F2126</f>
        <v>7.5465728885358158E-3</v>
      </c>
      <c r="F2126" s="2">
        <f>'Moving Avg'!D2126</f>
        <v>2.0047399999999995</v>
      </c>
      <c r="G2126" s="2">
        <f>'Moving Avg'!F2126</f>
        <v>2.0029600000000012</v>
      </c>
      <c r="H2126" s="2">
        <f>'Moving Avg'!G2126</f>
        <v>2.0038459999999985</v>
      </c>
      <c r="I2126" s="2">
        <f>'Moving Avg'!H2126</f>
        <v>1.8569055000000001</v>
      </c>
      <c r="J2126" s="5" t="str">
        <f>OBV!F2126</f>
        <v>BULLISH</v>
      </c>
      <c r="K2126" s="5" t="str">
        <f>OBV!G2126</f>
        <v>STRONG</v>
      </c>
      <c r="L2126" s="5" t="str">
        <f>OBV!H2126</f>
        <v>CONFIRMED BULLISH</v>
      </c>
    </row>
    <row r="2127" spans="1:12" ht="13.5" x14ac:dyDescent="0.25">
      <c r="A2127" s="3">
        <f>RSI!A2127</f>
        <v>45401</v>
      </c>
      <c r="B2127" s="2">
        <f>RSI!B2127</f>
        <v>2.0065</v>
      </c>
      <c r="C2127" s="2">
        <f>RSI!I2127</f>
        <v>58.071998432986909</v>
      </c>
      <c r="D2127" s="2">
        <f>MACD!E2127</f>
        <v>2.9306065823762051E-3</v>
      </c>
      <c r="E2127" s="2">
        <f>MACD!F2127</f>
        <v>6.6233796273038941E-3</v>
      </c>
      <c r="F2127" s="2">
        <f>'Moving Avg'!D2127</f>
        <v>2.0065</v>
      </c>
      <c r="G2127" s="2">
        <f>'Moving Avg'!F2127</f>
        <v>2.0025250000000012</v>
      </c>
      <c r="H2127" s="2">
        <f>'Moving Avg'!G2127</f>
        <v>2.0038459999999985</v>
      </c>
      <c r="I2127" s="2">
        <f>'Moving Avg'!H2127</f>
        <v>1.8575199999999998</v>
      </c>
      <c r="J2127" s="5" t="str">
        <f>OBV!F2127</f>
        <v>BULLISH</v>
      </c>
      <c r="K2127" s="5" t="str">
        <f>OBV!G2127</f>
        <v>STRONG</v>
      </c>
      <c r="L2127" s="5" t="str">
        <f>OBV!H2127</f>
        <v>CONFIRMED BULLISH</v>
      </c>
    </row>
    <row r="2128" spans="1:12" ht="13.5" x14ac:dyDescent="0.25">
      <c r="A2128" s="3">
        <f>RSI!A2128</f>
        <v>45404</v>
      </c>
      <c r="B2128" s="2">
        <f>RSI!B2128</f>
        <v>2.0065</v>
      </c>
      <c r="C2128" s="2">
        <f>RSI!I2128</f>
        <v>58.071998432986909</v>
      </c>
      <c r="D2128" s="2">
        <f>MACD!E2128</f>
        <v>1.926093518239691E-3</v>
      </c>
      <c r="E2128" s="2">
        <f>MACD!F2128</f>
        <v>5.683922405491054E-3</v>
      </c>
      <c r="F2128" s="2">
        <f>'Moving Avg'!D2128</f>
        <v>2.0065</v>
      </c>
      <c r="G2128" s="2">
        <f>'Moving Avg'!F2128</f>
        <v>2.0020900000000008</v>
      </c>
      <c r="H2128" s="2">
        <f>'Moving Avg'!G2128</f>
        <v>2.0038459999999985</v>
      </c>
      <c r="I2128" s="2">
        <f>'Moving Avg'!H2128</f>
        <v>1.8581344999999998</v>
      </c>
      <c r="J2128" s="5" t="str">
        <f>OBV!F2128</f>
        <v>NEUTRAL</v>
      </c>
      <c r="K2128" s="5" t="str">
        <f>OBV!G2128</f>
        <v>NEUTRAL</v>
      </c>
      <c r="L2128" s="5" t="str">
        <f>OBV!H2128</f>
        <v>NEUTRAL</v>
      </c>
    </row>
    <row r="2129" spans="1:12" ht="13.5" x14ac:dyDescent="0.25">
      <c r="A2129" s="3">
        <f>RSI!A2129</f>
        <v>45405</v>
      </c>
      <c r="B2129" s="2">
        <f>RSI!B2129</f>
        <v>2.0065</v>
      </c>
      <c r="C2129" s="2">
        <f>RSI!I2129</f>
        <v>58.071998432986909</v>
      </c>
      <c r="D2129" s="2">
        <f>MACD!E2129</f>
        <v>1.0168471743352558E-3</v>
      </c>
      <c r="E2129" s="2">
        <f>MACD!F2129</f>
        <v>4.7505073592598946E-3</v>
      </c>
      <c r="F2129" s="2">
        <f>'Moving Avg'!D2129</f>
        <v>2.0065</v>
      </c>
      <c r="G2129" s="2">
        <f>'Moving Avg'!F2129</f>
        <v>2.0016550000000009</v>
      </c>
      <c r="H2129" s="2">
        <f>'Moving Avg'!G2129</f>
        <v>2.0038459999999989</v>
      </c>
      <c r="I2129" s="2">
        <f>'Moving Avg'!H2129</f>
        <v>1.858749</v>
      </c>
      <c r="J2129" s="5" t="str">
        <f>OBV!F2129</f>
        <v>NEUTRAL</v>
      </c>
      <c r="K2129" s="5" t="str">
        <f>OBV!G2129</f>
        <v>NEUTRAL</v>
      </c>
      <c r="L2129" s="5" t="str">
        <f>OBV!H2129</f>
        <v>NEUTRAL</v>
      </c>
    </row>
    <row r="2130" spans="1:12" ht="13.5" x14ac:dyDescent="0.25">
      <c r="A2130" s="3">
        <f>RSI!A2130</f>
        <v>45406</v>
      </c>
      <c r="B2130" s="2">
        <f>RSI!B2130</f>
        <v>2.0065</v>
      </c>
      <c r="C2130" s="2">
        <f>RSI!I2130</f>
        <v>58.071998432986909</v>
      </c>
      <c r="D2130" s="2">
        <f>MACD!E2130</f>
        <v>1.9260178040059195E-4</v>
      </c>
      <c r="E2130" s="2">
        <f>MACD!F2130</f>
        <v>3.8389262434880343E-3</v>
      </c>
      <c r="F2130" s="2">
        <f>'Moving Avg'!D2130</f>
        <v>2.0065</v>
      </c>
      <c r="G2130" s="2">
        <f>'Moving Avg'!F2130</f>
        <v>2.0012200000000009</v>
      </c>
      <c r="H2130" s="2">
        <f>'Moving Avg'!G2130</f>
        <v>2.0027959999999991</v>
      </c>
      <c r="I2130" s="2">
        <f>'Moving Avg'!H2130</f>
        <v>1.8593634999999999</v>
      </c>
      <c r="J2130" s="5" t="str">
        <f>OBV!F2130</f>
        <v>NEUTRAL</v>
      </c>
      <c r="K2130" s="5" t="str">
        <f>OBV!G2130</f>
        <v>NEUTRAL</v>
      </c>
      <c r="L2130" s="5" t="str">
        <f>OBV!H2130</f>
        <v>NEUTRAL</v>
      </c>
    </row>
    <row r="2131" spans="1:12" ht="13.5" x14ac:dyDescent="0.25">
      <c r="A2131" s="3">
        <f>RSI!A2131</f>
        <v>45407</v>
      </c>
      <c r="B2131" s="2">
        <f>RSI!B2131</f>
        <v>2.0065</v>
      </c>
      <c r="C2131" s="2">
        <f>RSI!I2131</f>
        <v>58.071998432986909</v>
      </c>
      <c r="D2131" s="2">
        <f>MACD!E2131</f>
        <v>-5.5565431775783658E-4</v>
      </c>
      <c r="E2131" s="2">
        <f>MACD!F2131</f>
        <v>2.9600101312388604E-3</v>
      </c>
      <c r="F2131" s="2">
        <f>'Moving Avg'!D2131</f>
        <v>2.0065</v>
      </c>
      <c r="G2131" s="2">
        <f>'Moving Avg'!F2131</f>
        <v>2.0016600000000007</v>
      </c>
      <c r="H2131" s="2">
        <f>'Moving Avg'!G2131</f>
        <v>2.002095999999999</v>
      </c>
      <c r="I2131" s="2">
        <f>'Moving Avg'!H2131</f>
        <v>1.8599780000000001</v>
      </c>
      <c r="J2131" s="5" t="str">
        <f>OBV!F2131</f>
        <v>NEUTRAL</v>
      </c>
      <c r="K2131" s="5" t="str">
        <f>OBV!G2131</f>
        <v>NEUTRAL</v>
      </c>
      <c r="L2131" s="5" t="str">
        <f>OBV!H2131</f>
        <v>NEUTRAL</v>
      </c>
    </row>
    <row r="2132" spans="1:12" ht="13.5" x14ac:dyDescent="0.25">
      <c r="A2132" s="3">
        <f>RSI!A2132</f>
        <v>45408</v>
      </c>
      <c r="B2132" s="2">
        <f>RSI!B2132</f>
        <v>2.0065</v>
      </c>
      <c r="C2132" s="2">
        <f>RSI!I2132</f>
        <v>58.071998432986909</v>
      </c>
      <c r="D2132" s="2">
        <f>MACD!E2132</f>
        <v>-1.2358475078506626E-3</v>
      </c>
      <c r="E2132" s="2">
        <f>MACD!F2132</f>
        <v>2.1208386034209559E-3</v>
      </c>
      <c r="F2132" s="2">
        <f>'Moving Avg'!D2132</f>
        <v>2.0065</v>
      </c>
      <c r="G2132" s="2">
        <f>'Moving Avg'!F2132</f>
        <v>2.0021000000000004</v>
      </c>
      <c r="H2132" s="2">
        <f>'Moving Avg'!G2132</f>
        <v>2.0013959999999993</v>
      </c>
      <c r="I2132" s="2">
        <f>'Moving Avg'!H2132</f>
        <v>1.8605915000000002</v>
      </c>
      <c r="J2132" s="5" t="str">
        <f>OBV!F2132</f>
        <v>NEUTRAL</v>
      </c>
      <c r="K2132" s="5" t="str">
        <f>OBV!G2132</f>
        <v>NEUTRAL</v>
      </c>
      <c r="L2132" s="5" t="str">
        <f>OBV!H2132</f>
        <v>NEUTRAL</v>
      </c>
    </row>
    <row r="2133" spans="1:12" ht="13.5" x14ac:dyDescent="0.25">
      <c r="A2133" s="3">
        <f>RSI!A2133</f>
        <v>45411</v>
      </c>
      <c r="B2133" s="2">
        <f>RSI!B2133</f>
        <v>2.0065</v>
      </c>
      <c r="C2133" s="2">
        <f>RSI!I2133</f>
        <v>58.071998432986909</v>
      </c>
      <c r="D2133" s="2">
        <f>MACD!E2133</f>
        <v>-5.0111741452862901E-4</v>
      </c>
      <c r="E2133" s="2">
        <f>MACD!F2133</f>
        <v>1.5964473998310389E-3</v>
      </c>
      <c r="F2133" s="2">
        <f>'Moving Avg'!D2133</f>
        <v>2.0065</v>
      </c>
      <c r="G2133" s="2">
        <f>'Moving Avg'!F2133</f>
        <v>2.0025400000000007</v>
      </c>
      <c r="H2133" s="2">
        <f>'Moving Avg'!G2133</f>
        <v>2.0006959999999996</v>
      </c>
      <c r="I2133" s="2">
        <f>'Moving Avg'!H2133</f>
        <v>1.861205</v>
      </c>
      <c r="J2133" s="5" t="str">
        <f>OBV!F2133</f>
        <v>NEUTRAL</v>
      </c>
      <c r="K2133" s="5" t="str">
        <f>OBV!G2133</f>
        <v>NEUTRAL</v>
      </c>
      <c r="L2133" s="5" t="str">
        <f>OBV!H2133</f>
        <v>NEUTRAL</v>
      </c>
    </row>
    <row r="2134" spans="1:12" ht="13.5" x14ac:dyDescent="0.25">
      <c r="A2134" s="3">
        <f>RSI!A2134</f>
        <v>45412</v>
      </c>
      <c r="B2134" s="2">
        <f>RSI!B2134</f>
        <v>2.0065</v>
      </c>
      <c r="C2134" s="2">
        <f>RSI!I2134</f>
        <v>58.071998432986909</v>
      </c>
      <c r="D2134" s="2">
        <f>MACD!E2134</f>
        <v>8.0236560746627106E-5</v>
      </c>
      <c r="E2134" s="2">
        <f>MACD!F2134</f>
        <v>1.2932052320141565E-3</v>
      </c>
      <c r="F2134" s="2">
        <f>'Moving Avg'!D2134</f>
        <v>2.0065</v>
      </c>
      <c r="G2134" s="2">
        <f>'Moving Avg'!F2134</f>
        <v>2.00298</v>
      </c>
      <c r="H2134" s="2">
        <f>'Moving Avg'!G2134</f>
        <v>1.9999959999999999</v>
      </c>
      <c r="I2134" s="2">
        <f>'Moving Avg'!H2134</f>
        <v>1.8618185</v>
      </c>
      <c r="J2134" s="5" t="str">
        <f>OBV!F2134</f>
        <v>NEUTRAL</v>
      </c>
      <c r="K2134" s="5" t="str">
        <f>OBV!G2134</f>
        <v>NEUTRAL</v>
      </c>
      <c r="L2134" s="5" t="str">
        <f>OBV!H2134</f>
        <v>NEUTRAL</v>
      </c>
    </row>
    <row r="2135" spans="1:12" ht="13.5" x14ac:dyDescent="0.25">
      <c r="A2135" s="3">
        <f>RSI!A2135</f>
        <v>45414</v>
      </c>
      <c r="B2135" s="2">
        <f>RSI!B2135</f>
        <v>2.0065</v>
      </c>
      <c r="C2135" s="2">
        <f>RSI!I2135</f>
        <v>58.071998432986909</v>
      </c>
      <c r="D2135" s="2">
        <f>MACD!E2135</f>
        <v>5.3479894524155469E-4</v>
      </c>
      <c r="E2135" s="2">
        <f>MACD!F2135</f>
        <v>1.1415239746596362E-3</v>
      </c>
      <c r="F2135" s="2">
        <f>'Moving Avg'!D2135</f>
        <v>2.0065</v>
      </c>
      <c r="G2135" s="2">
        <f>'Moving Avg'!F2135</f>
        <v>2.0034200000000002</v>
      </c>
      <c r="H2135" s="2">
        <f>'Moving Avg'!G2135</f>
        <v>1.9992960000000002</v>
      </c>
      <c r="I2135" s="2">
        <f>'Moving Avg'!H2135</f>
        <v>1.8620374999999998</v>
      </c>
      <c r="J2135" s="5" t="str">
        <f>OBV!F2135</f>
        <v>NEUTRAL</v>
      </c>
      <c r="K2135" s="5" t="str">
        <f>OBV!G2135</f>
        <v>NEUTRAL</v>
      </c>
      <c r="L2135" s="5" t="str">
        <f>OBV!H2135</f>
        <v>NEUTRAL</v>
      </c>
    </row>
    <row r="2136" spans="1:12" ht="13.5" x14ac:dyDescent="0.25">
      <c r="A2136" s="3">
        <f>RSI!A2136</f>
        <v>45415</v>
      </c>
      <c r="B2136" s="2">
        <f>RSI!B2136</f>
        <v>2.0065</v>
      </c>
      <c r="C2136" s="2">
        <f>RSI!I2136</f>
        <v>58.071998432986909</v>
      </c>
      <c r="D2136" s="2">
        <f>MACD!E2136</f>
        <v>8.8484299069779837E-4</v>
      </c>
      <c r="E2136" s="2">
        <f>MACD!F2136</f>
        <v>1.0901877778672687E-3</v>
      </c>
      <c r="F2136" s="2">
        <f>'Moving Avg'!D2136</f>
        <v>2.0065</v>
      </c>
      <c r="G2136" s="2">
        <f>'Moving Avg'!F2136</f>
        <v>2.0038600000000004</v>
      </c>
      <c r="H2136" s="2">
        <f>'Moving Avg'!G2136</f>
        <v>1.9985960000000003</v>
      </c>
      <c r="I2136" s="2">
        <f>'Moving Avg'!H2136</f>
        <v>1.8619939999999997</v>
      </c>
      <c r="J2136" s="5" t="str">
        <f>OBV!F2136</f>
        <v>NEUTRAL</v>
      </c>
      <c r="K2136" s="5" t="str">
        <f>OBV!G2136</f>
        <v>NEUTRAL</v>
      </c>
      <c r="L2136" s="5" t="str">
        <f>OBV!H2136</f>
        <v>NEUTRAL</v>
      </c>
    </row>
    <row r="2137" spans="1:12" ht="13.5" x14ac:dyDescent="0.25">
      <c r="A2137" s="3">
        <f>RSI!A2137</f>
        <v>45418</v>
      </c>
      <c r="B2137" s="2">
        <f>RSI!B2137</f>
        <v>2.0065</v>
      </c>
      <c r="C2137" s="2">
        <f>RSI!I2137</f>
        <v>58.071998432986902</v>
      </c>
      <c r="D2137" s="2">
        <f>MACD!E2137</f>
        <v>1.1490103426567977E-3</v>
      </c>
      <c r="E2137" s="2">
        <f>MACD!F2137</f>
        <v>1.1019522908251745E-3</v>
      </c>
      <c r="F2137" s="2">
        <f>'Moving Avg'!D2137</f>
        <v>2.0065</v>
      </c>
      <c r="G2137" s="2">
        <f>'Moving Avg'!F2137</f>
        <v>2.0043000000000002</v>
      </c>
      <c r="H2137" s="2">
        <f>'Moving Avg'!G2137</f>
        <v>1.9985960000000009</v>
      </c>
      <c r="I2137" s="2">
        <f>'Moving Avg'!H2137</f>
        <v>1.8619939999999997</v>
      </c>
      <c r="J2137" s="5" t="str">
        <f>OBV!F2137</f>
        <v>NEUTRAL</v>
      </c>
      <c r="K2137" s="5" t="str">
        <f>OBV!G2137</f>
        <v>NEUTRAL</v>
      </c>
      <c r="L2137" s="5" t="str">
        <f>OBV!H2137</f>
        <v>NEUTRAL</v>
      </c>
    </row>
    <row r="2138" spans="1:12" ht="13.5" x14ac:dyDescent="0.25">
      <c r="A2138" s="3">
        <f>RSI!A2138</f>
        <v>45419</v>
      </c>
      <c r="B2138" s="2">
        <f>RSI!B2138</f>
        <v>2.0065</v>
      </c>
      <c r="C2138" s="2">
        <f>RSI!I2138</f>
        <v>58.071998432986895</v>
      </c>
      <c r="D2138" s="2">
        <f>MACD!E2138</f>
        <v>1.3428849307430824E-3</v>
      </c>
      <c r="E2138" s="2">
        <f>MACD!F2138</f>
        <v>1.150138818808756E-3</v>
      </c>
      <c r="F2138" s="2">
        <f>'Moving Avg'!D2138</f>
        <v>2.0065</v>
      </c>
      <c r="G2138" s="2">
        <f>'Moving Avg'!F2138</f>
        <v>2.00474</v>
      </c>
      <c r="H2138" s="2">
        <f>'Moving Avg'!G2138</f>
        <v>1.9996480000000012</v>
      </c>
      <c r="I2138" s="2">
        <f>'Moving Avg'!H2138</f>
        <v>1.8619939999999995</v>
      </c>
      <c r="J2138" s="5" t="str">
        <f>OBV!F2138</f>
        <v>NEUTRAL</v>
      </c>
      <c r="K2138" s="5" t="str">
        <f>OBV!G2138</f>
        <v>NEUTRAL</v>
      </c>
      <c r="L2138" s="5" t="str">
        <f>OBV!H2138</f>
        <v>NEUTRAL</v>
      </c>
    </row>
    <row r="2139" spans="1:12" ht="13.5" x14ac:dyDescent="0.25">
      <c r="A2139" s="3">
        <f>RSI!A2139</f>
        <v>45420</v>
      </c>
      <c r="B2139" s="2">
        <f>RSI!B2139</f>
        <v>2.0065</v>
      </c>
      <c r="C2139" s="2">
        <f>RSI!I2139</f>
        <v>58.071998432986902</v>
      </c>
      <c r="D2139" s="2">
        <f>MACD!E2139</f>
        <v>1.4794774435653579E-3</v>
      </c>
      <c r="E2139" s="2">
        <f>MACD!F2139</f>
        <v>1.2160065437600764E-3</v>
      </c>
      <c r="F2139" s="2">
        <f>'Moving Avg'!D2139</f>
        <v>2.0065</v>
      </c>
      <c r="G2139" s="2">
        <f>'Moving Avg'!F2139</f>
        <v>2.0051800000000002</v>
      </c>
      <c r="H2139" s="2">
        <f>'Moving Avg'!G2139</f>
        <v>2.0007000000000015</v>
      </c>
      <c r="I2139" s="2">
        <f>'Moving Avg'!H2139</f>
        <v>1.8619939999999995</v>
      </c>
      <c r="J2139" s="5" t="str">
        <f>OBV!F2139</f>
        <v>NEUTRAL</v>
      </c>
      <c r="K2139" s="5" t="str">
        <f>OBV!G2139</f>
        <v>NEUTRAL</v>
      </c>
      <c r="L2139" s="5" t="str">
        <f>OBV!H2139</f>
        <v>NEUTRAL</v>
      </c>
    </row>
    <row r="2140" spans="1:12" ht="13.5" x14ac:dyDescent="0.25">
      <c r="A2140" s="3">
        <f>RSI!A2140</f>
        <v>45421</v>
      </c>
      <c r="B2140" s="2">
        <f>RSI!B2140</f>
        <v>2.0065</v>
      </c>
      <c r="C2140" s="2">
        <f>RSI!I2140</f>
        <v>58.071998432986902</v>
      </c>
      <c r="D2140" s="2">
        <f>MACD!E2140</f>
        <v>1.5696342277586872E-3</v>
      </c>
      <c r="E2140" s="2">
        <f>MACD!F2140</f>
        <v>1.2867320805597987E-3</v>
      </c>
      <c r="F2140" s="2">
        <f>'Moving Avg'!D2140</f>
        <v>2.0065</v>
      </c>
      <c r="G2140" s="2">
        <f>'Moving Avg'!F2140</f>
        <v>2.00562</v>
      </c>
      <c r="H2140" s="2">
        <f>'Moving Avg'!G2140</f>
        <v>2.0017520000000015</v>
      </c>
      <c r="I2140" s="2">
        <f>'Moving Avg'!H2140</f>
        <v>1.8619504999999996</v>
      </c>
      <c r="J2140" s="5" t="str">
        <f>OBV!F2140</f>
        <v>NEUTRAL</v>
      </c>
      <c r="K2140" s="5" t="str">
        <f>OBV!G2140</f>
        <v>NEUTRAL</v>
      </c>
      <c r="L2140" s="5" t="str">
        <f>OBV!H2140</f>
        <v>NEUTRAL</v>
      </c>
    </row>
    <row r="2141" spans="1:12" ht="13.5" x14ac:dyDescent="0.25">
      <c r="A2141" s="3">
        <f>RSI!A2141</f>
        <v>45422</v>
      </c>
      <c r="B2141" s="2">
        <f>RSI!B2141</f>
        <v>2.0065</v>
      </c>
      <c r="C2141" s="2">
        <f>RSI!I2141</f>
        <v>58.071998432986902</v>
      </c>
      <c r="D2141" s="2">
        <f>MACD!E2141</f>
        <v>1.6223823153431738E-3</v>
      </c>
      <c r="E2141" s="2">
        <f>MACD!F2141</f>
        <v>1.3538621275164739E-3</v>
      </c>
      <c r="F2141" s="2">
        <f>'Moving Avg'!D2141</f>
        <v>2.0065</v>
      </c>
      <c r="G2141" s="2">
        <f>'Moving Avg'!F2141</f>
        <v>2.0060600000000002</v>
      </c>
      <c r="H2141" s="2">
        <f>'Moving Avg'!G2141</f>
        <v>2.0028040000000011</v>
      </c>
      <c r="I2141" s="2">
        <f>'Moving Avg'!H2141</f>
        <v>1.861907</v>
      </c>
      <c r="J2141" s="5" t="str">
        <f>OBV!F2141</f>
        <v>NEUTRAL</v>
      </c>
      <c r="K2141" s="5" t="str">
        <f>OBV!G2141</f>
        <v>NEUTRAL</v>
      </c>
      <c r="L2141" s="5" t="str">
        <f>OBV!H2141</f>
        <v>NEUTRAL</v>
      </c>
    </row>
    <row r="2142" spans="1:12" ht="13.5" x14ac:dyDescent="0.25">
      <c r="A2142" s="3">
        <f>RSI!A2142</f>
        <v>45425</v>
      </c>
      <c r="B2142" s="2">
        <f>RSI!B2142</f>
        <v>2.0065</v>
      </c>
      <c r="C2142" s="2">
        <f>RSI!I2142</f>
        <v>58.071998432986902</v>
      </c>
      <c r="D2142" s="2">
        <f>MACD!E2142</f>
        <v>1.6452204772359202E-3</v>
      </c>
      <c r="E2142" s="2">
        <f>MACD!F2142</f>
        <v>1.4121337974603632E-3</v>
      </c>
      <c r="F2142" s="2">
        <f>'Moving Avg'!D2142</f>
        <v>2.0065</v>
      </c>
      <c r="G2142" s="2">
        <f>'Moving Avg'!F2142</f>
        <v>2.0065</v>
      </c>
      <c r="H2142" s="2">
        <f>'Moving Avg'!G2142</f>
        <v>2.0021040000000014</v>
      </c>
      <c r="I2142" s="2">
        <f>'Moving Avg'!H2142</f>
        <v>1.8619070000000002</v>
      </c>
      <c r="J2142" s="5" t="str">
        <f>OBV!F2142</f>
        <v>NEUTRAL</v>
      </c>
      <c r="K2142" s="5" t="str">
        <f>OBV!G2142</f>
        <v>NEUTRAL</v>
      </c>
      <c r="L2142" s="5" t="str">
        <f>OBV!H2142</f>
        <v>NEUTRAL</v>
      </c>
    </row>
    <row r="2143" spans="1:12" ht="13.5" x14ac:dyDescent="0.25">
      <c r="A2143" s="3">
        <f>RSI!A2143</f>
        <v>45426</v>
      </c>
      <c r="B2143" s="2">
        <f>RSI!B2143</f>
        <v>2.0065</v>
      </c>
      <c r="C2143" s="2">
        <f>RSI!I2143</f>
        <v>58.071998432986902</v>
      </c>
      <c r="D2143" s="2">
        <f>MACD!E2143</f>
        <v>1.6443646727104522E-3</v>
      </c>
      <c r="E2143" s="2">
        <f>MACD!F2143</f>
        <v>1.458579972510381E-3</v>
      </c>
      <c r="F2143" s="2">
        <f>'Moving Avg'!D2143</f>
        <v>2.0065</v>
      </c>
      <c r="G2143" s="2">
        <f>'Moving Avg'!F2143</f>
        <v>2.0065</v>
      </c>
      <c r="H2143" s="2">
        <f>'Moving Avg'!G2143</f>
        <v>2.0014040000000013</v>
      </c>
      <c r="I2143" s="2">
        <f>'Moving Avg'!H2143</f>
        <v>1.8619510000000004</v>
      </c>
      <c r="J2143" s="5" t="str">
        <f>OBV!F2143</f>
        <v>NEUTRAL</v>
      </c>
      <c r="K2143" s="5" t="str">
        <f>OBV!G2143</f>
        <v>NEUTRAL</v>
      </c>
      <c r="L2143" s="5" t="str">
        <f>OBV!H2143</f>
        <v>NEUTRAL</v>
      </c>
    </row>
    <row r="2144" spans="1:12" ht="13.5" x14ac:dyDescent="0.25">
      <c r="A2144" s="3">
        <f>RSI!A2144</f>
        <v>45427</v>
      </c>
      <c r="B2144" s="2">
        <f>RSI!B2144</f>
        <v>2.0065</v>
      </c>
      <c r="C2144" s="2">
        <f>RSI!I2144</f>
        <v>58.071998432986902</v>
      </c>
      <c r="D2144" s="2">
        <f>MACD!E2144</f>
        <v>1.6249549720397383E-3</v>
      </c>
      <c r="E2144" s="2">
        <f>MACD!F2144</f>
        <v>1.4918549724162527E-3</v>
      </c>
      <c r="F2144" s="2">
        <f>'Moving Avg'!D2144</f>
        <v>2.0065</v>
      </c>
      <c r="G2144" s="2">
        <f>'Moving Avg'!F2144</f>
        <v>2.0065</v>
      </c>
      <c r="H2144" s="2">
        <f>'Moving Avg'!G2144</f>
        <v>2.0022800000000016</v>
      </c>
      <c r="I2144" s="2">
        <f>'Moving Avg'!H2144</f>
        <v>1.8624330000000007</v>
      </c>
      <c r="J2144" s="5" t="str">
        <f>OBV!F2144</f>
        <v>NEUTRAL</v>
      </c>
      <c r="K2144" s="5" t="str">
        <f>OBV!G2144</f>
        <v>NEUTRAL</v>
      </c>
      <c r="L2144" s="5" t="str">
        <f>OBV!H2144</f>
        <v>NEUTRAL</v>
      </c>
    </row>
    <row r="2145" spans="1:12" ht="13.5" x14ac:dyDescent="0.25">
      <c r="A2145" s="3">
        <f>RSI!A2145</f>
        <v>45428</v>
      </c>
      <c r="B2145" s="2">
        <f>RSI!B2145</f>
        <v>2.0065</v>
      </c>
      <c r="C2145" s="2">
        <f>RSI!I2145</f>
        <v>58.071998432986909</v>
      </c>
      <c r="D2145" s="2">
        <f>MACD!E2145</f>
        <v>1.5912299362206284E-3</v>
      </c>
      <c r="E2145" s="2">
        <f>MACD!F2145</f>
        <v>1.511729965177128E-3</v>
      </c>
      <c r="F2145" s="2">
        <f>'Moving Avg'!D2145</f>
        <v>2.0065</v>
      </c>
      <c r="G2145" s="2">
        <f>'Moving Avg'!F2145</f>
        <v>2.0065</v>
      </c>
      <c r="H2145" s="2">
        <f>'Moving Avg'!G2145</f>
        <v>2.0031560000000015</v>
      </c>
      <c r="I2145" s="2">
        <f>'Moving Avg'!H2145</f>
        <v>1.8633095000000006</v>
      </c>
      <c r="J2145" s="5" t="str">
        <f>OBV!F2145</f>
        <v>NEUTRAL</v>
      </c>
      <c r="K2145" s="5" t="str">
        <f>OBV!G2145</f>
        <v>NEUTRAL</v>
      </c>
      <c r="L2145" s="5" t="str">
        <f>OBV!H2145</f>
        <v>NEUTRAL</v>
      </c>
    </row>
    <row r="2146" spans="1:12" ht="13.5" x14ac:dyDescent="0.25">
      <c r="A2146" s="3">
        <f>RSI!A2146</f>
        <v>45429</v>
      </c>
      <c r="B2146" s="2">
        <f>RSI!B2146</f>
        <v>2.0065</v>
      </c>
      <c r="C2146" s="2">
        <f>RSI!I2146</f>
        <v>58.071998432986902</v>
      </c>
      <c r="D2146" s="2">
        <f>MACD!E2146</f>
        <v>1.5466735128724096E-3</v>
      </c>
      <c r="E2146" s="2">
        <f>MACD!F2146</f>
        <v>1.5187186747161845E-3</v>
      </c>
      <c r="F2146" s="2">
        <f>'Moving Avg'!D2146</f>
        <v>2.0065</v>
      </c>
      <c r="G2146" s="2">
        <f>'Moving Avg'!F2146</f>
        <v>2.0065</v>
      </c>
      <c r="H2146" s="2">
        <f>'Moving Avg'!G2146</f>
        <v>2.0040320000000018</v>
      </c>
      <c r="I2146" s="2">
        <f>'Moving Avg'!H2146</f>
        <v>1.8645800000000008</v>
      </c>
      <c r="J2146" s="5" t="str">
        <f>OBV!F2146</f>
        <v>NEUTRAL</v>
      </c>
      <c r="K2146" s="5" t="str">
        <f>OBV!G2146</f>
        <v>NEUTRAL</v>
      </c>
      <c r="L2146" s="5" t="str">
        <f>OBV!H2146</f>
        <v>NEUTRAL</v>
      </c>
    </row>
    <row r="2147" spans="1:12" ht="13.5" x14ac:dyDescent="0.25">
      <c r="A2147" s="3">
        <f>RSI!A2147</f>
        <v>45432</v>
      </c>
      <c r="B2147" s="2">
        <f>RSI!B2147</f>
        <v>2.0941000000000001</v>
      </c>
      <c r="C2147" s="2">
        <f>RSI!I2147</f>
        <v>93.339912252001895</v>
      </c>
      <c r="D2147" s="2">
        <f>MACD!E2147</f>
        <v>-4.9947501636866676E-3</v>
      </c>
      <c r="E2147" s="2">
        <f>MACD!F2147</f>
        <v>2.1602490703561393E-4</v>
      </c>
      <c r="F2147" s="2">
        <f>'Moving Avg'!D2147</f>
        <v>2.0240200000000002</v>
      </c>
      <c r="G2147" s="2">
        <f>'Moving Avg'!F2147</f>
        <v>2.0108799999999998</v>
      </c>
      <c r="H2147" s="2">
        <f>'Moving Avg'!G2147</f>
        <v>2.0050840000000019</v>
      </c>
      <c r="I2147" s="2">
        <f>'Moving Avg'!H2147</f>
        <v>1.866683000000001</v>
      </c>
      <c r="J2147" s="5" t="str">
        <f>OBV!F2147</f>
        <v>BULLISH</v>
      </c>
      <c r="K2147" s="5" t="str">
        <f>OBV!G2147</f>
        <v>NEUTRAL</v>
      </c>
      <c r="L2147" s="5" t="str">
        <f>OBV!H2147</f>
        <v>CONFIRMED BULLISH</v>
      </c>
    </row>
    <row r="2148" spans="1:12" ht="13.5" x14ac:dyDescent="0.25">
      <c r="A2148" s="3">
        <f>RSI!A2148</f>
        <v>45433</v>
      </c>
      <c r="B2148" s="2">
        <f>RSI!B2148</f>
        <v>2.0941000000000001</v>
      </c>
      <c r="C2148" s="2">
        <f>RSI!I2148</f>
        <v>93.339912252001895</v>
      </c>
      <c r="D2148" s="2">
        <f>MACD!E2148</f>
        <v>-1.1061167572230524E-2</v>
      </c>
      <c r="E2148" s="2">
        <f>MACD!F2148</f>
        <v>-2.0394135888176135E-3</v>
      </c>
      <c r="F2148" s="2">
        <f>'Moving Avg'!D2148</f>
        <v>2.0415399999999999</v>
      </c>
      <c r="G2148" s="2">
        <f>'Moving Avg'!F2148</f>
        <v>2.0152599999999996</v>
      </c>
      <c r="H2148" s="2">
        <f>'Moving Avg'!G2148</f>
        <v>2.0061360000000015</v>
      </c>
      <c r="I2148" s="2">
        <f>'Moving Avg'!H2148</f>
        <v>1.8691365000000013</v>
      </c>
      <c r="J2148" s="5" t="str">
        <f>OBV!F2148</f>
        <v>BULLISH</v>
      </c>
      <c r="K2148" s="5" t="str">
        <f>OBV!G2148</f>
        <v>NEUTRAL</v>
      </c>
      <c r="L2148" s="5" t="str">
        <f>OBV!H2148</f>
        <v>CONFIRMED BULLISH</v>
      </c>
    </row>
    <row r="2149" spans="1:12" ht="13.5" x14ac:dyDescent="0.25">
      <c r="A2149" s="3">
        <f>RSI!A2149</f>
        <v>45434</v>
      </c>
      <c r="B2149" s="2">
        <f>RSI!B2149</f>
        <v>2.0941000000000001</v>
      </c>
      <c r="C2149" s="2">
        <f>RSI!I2149</f>
        <v>93.339912252001895</v>
      </c>
      <c r="D2149" s="2">
        <f>MACD!E2149</f>
        <v>-1.668629611086514E-2</v>
      </c>
      <c r="E2149" s="2">
        <f>MACD!F2149</f>
        <v>-4.9687900932271194E-3</v>
      </c>
      <c r="F2149" s="2">
        <f>'Moving Avg'!D2149</f>
        <v>2.0590600000000001</v>
      </c>
      <c r="G2149" s="2">
        <f>'Moving Avg'!F2149</f>
        <v>2.0196399999999994</v>
      </c>
      <c r="H2149" s="2">
        <f>'Moving Avg'!G2149</f>
        <v>2.0078880000000017</v>
      </c>
      <c r="I2149" s="2">
        <f>'Moving Avg'!H2149</f>
        <v>1.8715900000000016</v>
      </c>
      <c r="J2149" s="5" t="str">
        <f>OBV!F2149</f>
        <v>BULLISH</v>
      </c>
      <c r="K2149" s="5" t="str">
        <f>OBV!G2149</f>
        <v>NEUTRAL</v>
      </c>
      <c r="L2149" s="5" t="str">
        <f>OBV!H2149</f>
        <v>CONFIRMED BULLISH</v>
      </c>
    </row>
    <row r="2150" spans="1:12" ht="13.5" x14ac:dyDescent="0.25">
      <c r="A2150" s="3">
        <f>RSI!A2150</f>
        <v>45435</v>
      </c>
      <c r="B2150" s="2">
        <f>RSI!B2150</f>
        <v>2.0941000000000001</v>
      </c>
      <c r="C2150" s="2">
        <f>RSI!I2150</f>
        <v>93.339912252001895</v>
      </c>
      <c r="D2150" s="2">
        <f>MACD!E2150</f>
        <v>-2.1901581477477894E-2</v>
      </c>
      <c r="E2150" s="2">
        <f>MACD!F2150</f>
        <v>-8.3553483700772747E-3</v>
      </c>
      <c r="F2150" s="2">
        <f>'Moving Avg'!D2150</f>
        <v>2.0765799999999999</v>
      </c>
      <c r="G2150" s="2">
        <f>'Moving Avg'!F2150</f>
        <v>2.0240199999999993</v>
      </c>
      <c r="H2150" s="2">
        <f>'Moving Avg'!G2150</f>
        <v>2.0099900000000015</v>
      </c>
      <c r="I2150" s="2">
        <f>'Moving Avg'!H2150</f>
        <v>1.8740435000000017</v>
      </c>
      <c r="J2150" s="5" t="str">
        <f>OBV!F2150</f>
        <v>BULLISH</v>
      </c>
      <c r="K2150" s="5" t="str">
        <f>OBV!G2150</f>
        <v>NEUTRAL</v>
      </c>
      <c r="L2150" s="5" t="str">
        <f>OBV!H2150</f>
        <v>CONFIRMED BULLISH</v>
      </c>
    </row>
    <row r="2151" spans="1:12" ht="13.5" x14ac:dyDescent="0.25">
      <c r="A2151" s="3">
        <f>RSI!A2151</f>
        <v>45436</v>
      </c>
      <c r="B2151" s="2">
        <f>RSI!B2151</f>
        <v>2.0941000000000001</v>
      </c>
      <c r="C2151" s="2">
        <f>RSI!I2151</f>
        <v>93.339912252001895</v>
      </c>
      <c r="D2151" s="2">
        <f>MACD!E2151</f>
        <v>-2.6736331192316776E-2</v>
      </c>
      <c r="E2151" s="2">
        <f>MACD!F2151</f>
        <v>-1.2031544934525176E-2</v>
      </c>
      <c r="F2151" s="2">
        <f>'Moving Avg'!D2151</f>
        <v>2.0941000000000001</v>
      </c>
      <c r="G2151" s="2">
        <f>'Moving Avg'!F2151</f>
        <v>2.0283999999999986</v>
      </c>
      <c r="H2151" s="2">
        <f>'Moving Avg'!G2151</f>
        <v>2.0120920000000013</v>
      </c>
      <c r="I2151" s="2">
        <f>'Moving Avg'!H2151</f>
        <v>1.8764970000000019</v>
      </c>
      <c r="J2151" s="5" t="str">
        <f>OBV!F2151</f>
        <v>BULLISH</v>
      </c>
      <c r="K2151" s="5" t="str">
        <f>OBV!G2151</f>
        <v>NEUTRAL</v>
      </c>
      <c r="L2151" s="5" t="str">
        <f>OBV!H2151</f>
        <v>CONFIRMED BULLISH</v>
      </c>
    </row>
    <row r="2152" spans="1:12" ht="13.5" x14ac:dyDescent="0.25">
      <c r="A2152" s="3">
        <f>RSI!A2152</f>
        <v>45439</v>
      </c>
      <c r="B2152" s="2">
        <f>RSI!B2152</f>
        <v>2.0941000000000001</v>
      </c>
      <c r="C2152" s="2">
        <f>RSI!I2152</f>
        <v>93.339912252001895</v>
      </c>
      <c r="D2152" s="2">
        <f>MACD!E2152</f>
        <v>-3.1217843576395232E-2</v>
      </c>
      <c r="E2152" s="2">
        <f>MACD!F2152</f>
        <v>-1.5868804662899187E-2</v>
      </c>
      <c r="F2152" s="2">
        <f>'Moving Avg'!D2152</f>
        <v>2.0941000000000001</v>
      </c>
      <c r="G2152" s="2">
        <f>'Moving Avg'!F2152</f>
        <v>2.0327799999999989</v>
      </c>
      <c r="H2152" s="2">
        <f>'Moving Avg'!G2152</f>
        <v>2.0140200000000013</v>
      </c>
      <c r="I2152" s="2">
        <f>'Moving Avg'!H2152</f>
        <v>1.878600000000002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</row>
    <row r="2153" spans="1:12" ht="13.5" x14ac:dyDescent="0.25">
      <c r="A2153" s="3">
        <f>RSI!A2153</f>
        <v>45440</v>
      </c>
      <c r="B2153" s="2">
        <f>RSI!B2153</f>
        <v>2.0941000000000001</v>
      </c>
      <c r="C2153" s="2">
        <f>RSI!I2153</f>
        <v>93.339912252001895</v>
      </c>
      <c r="D2153" s="2">
        <f>MACD!E2153</f>
        <v>-3.537153169980245E-2</v>
      </c>
      <c r="E2153" s="2">
        <f>MACD!F2153</f>
        <v>-1.9769350070279839E-2</v>
      </c>
      <c r="F2153" s="2">
        <f>'Moving Avg'!D2153</f>
        <v>2.0941000000000001</v>
      </c>
      <c r="G2153" s="2">
        <f>'Moving Avg'!F2153</f>
        <v>2.0371599999999992</v>
      </c>
      <c r="H2153" s="2">
        <f>'Moving Avg'!G2153</f>
        <v>2.0161220000000011</v>
      </c>
      <c r="I2153" s="2">
        <f>'Moving Avg'!H2153</f>
        <v>1.8803525000000025</v>
      </c>
      <c r="J2153" s="5" t="str">
        <f>OBV!F2153</f>
        <v>NEUTRAL</v>
      </c>
      <c r="K2153" s="5" t="str">
        <f>OBV!G2153</f>
        <v>NEUTRAL</v>
      </c>
      <c r="L2153" s="5" t="str">
        <f>OBV!H2153</f>
        <v>NEUTRAL</v>
      </c>
    </row>
    <row r="2154" spans="1:12" ht="13.5" x14ac:dyDescent="0.25">
      <c r="A2154" s="3">
        <f>RSI!A2154</f>
        <v>45441</v>
      </c>
      <c r="B2154" s="2">
        <f>RSI!B2154</f>
        <v>2.0941000000000001</v>
      </c>
      <c r="C2154" s="2">
        <f>RSI!I2154</f>
        <v>93.339912252001895</v>
      </c>
      <c r="D2154" s="2">
        <f>MACD!E2154</f>
        <v>-3.922104197654841E-2</v>
      </c>
      <c r="E2154" s="2">
        <f>MACD!F2154</f>
        <v>-2.3659688451533555E-2</v>
      </c>
      <c r="F2154" s="2">
        <f>'Moving Avg'!D2154</f>
        <v>2.0941000000000001</v>
      </c>
      <c r="G2154" s="2">
        <f>'Moving Avg'!F2154</f>
        <v>2.041539999999999</v>
      </c>
      <c r="H2154" s="2">
        <f>'Moving Avg'!G2154</f>
        <v>2.0182240000000009</v>
      </c>
      <c r="I2154" s="2">
        <f>'Moving Avg'!H2154</f>
        <v>1.8817545000000027</v>
      </c>
      <c r="J2154" s="5" t="str">
        <f>OBV!F2154</f>
        <v>NEUTRAL</v>
      </c>
      <c r="K2154" s="5" t="str">
        <f>OBV!G2154</f>
        <v>NEUTRAL</v>
      </c>
      <c r="L2154" s="5" t="str">
        <f>OBV!H2154</f>
        <v>NEUTRAL</v>
      </c>
    </row>
    <row r="2155" spans="1:12" ht="13.5" x14ac:dyDescent="0.25">
      <c r="A2155" s="3">
        <f>RSI!A2155</f>
        <v>45442</v>
      </c>
      <c r="B2155" s="2">
        <f>RSI!B2155</f>
        <v>2.0941000000000001</v>
      </c>
      <c r="C2155" s="2">
        <f>RSI!I2155</f>
        <v>93.339912252001895</v>
      </c>
      <c r="D2155" s="2">
        <f>MACD!E2155</f>
        <v>-4.2788367213582479E-2</v>
      </c>
      <c r="E2155" s="2">
        <f>MACD!F2155</f>
        <v>-2.7485424203943343E-2</v>
      </c>
      <c r="F2155" s="2">
        <f>'Moving Avg'!D2155</f>
        <v>2.0941000000000001</v>
      </c>
      <c r="G2155" s="2">
        <f>'Moving Avg'!F2155</f>
        <v>2.0459199999999993</v>
      </c>
      <c r="H2155" s="2">
        <f>'Moving Avg'!G2155</f>
        <v>2.0203260000000012</v>
      </c>
      <c r="I2155" s="2">
        <f>'Moving Avg'!H2155</f>
        <v>1.8827620000000029</v>
      </c>
      <c r="J2155" s="5" t="str">
        <f>OBV!F2155</f>
        <v>NEUTRAL</v>
      </c>
      <c r="K2155" s="5" t="str">
        <f>OBV!G2155</f>
        <v>NEUTRAL</v>
      </c>
      <c r="L2155" s="5" t="str">
        <f>OBV!H2155</f>
        <v>NEUTRAL</v>
      </c>
    </row>
    <row r="2156" spans="1:12" ht="13.5" x14ac:dyDescent="0.25">
      <c r="A2156" s="3">
        <f>RSI!A2156</f>
        <v>45443</v>
      </c>
      <c r="B2156" s="2">
        <f>RSI!B2156</f>
        <v>2.0065</v>
      </c>
      <c r="C2156" s="2">
        <f>RSI!I2156</f>
        <v>35.371508579925404</v>
      </c>
      <c r="D2156" s="2">
        <f>MACD!E2156</f>
        <v>-3.9605065137599205E-2</v>
      </c>
      <c r="E2156" s="2">
        <f>MACD!F2156</f>
        <v>-2.9909352390674517E-2</v>
      </c>
      <c r="F2156" s="2">
        <f>'Moving Avg'!D2156</f>
        <v>2.0765799999999999</v>
      </c>
      <c r="G2156" s="2">
        <f>'Moving Avg'!F2156</f>
        <v>2.0459199999999997</v>
      </c>
      <c r="H2156" s="2">
        <f>'Moving Avg'!G2156</f>
        <v>2.020852000000001</v>
      </c>
      <c r="I2156" s="2">
        <f>'Moving Avg'!H2156</f>
        <v>1.8829375000000033</v>
      </c>
      <c r="J2156" s="5" t="str">
        <f>OBV!F2156</f>
        <v>BEARISH</v>
      </c>
      <c r="K2156" s="5" t="str">
        <f>OBV!G2156</f>
        <v>NEUTRAL</v>
      </c>
      <c r="L2156" s="5" t="str">
        <f>OBV!H2156</f>
        <v>CONFIRMED BEARISH</v>
      </c>
    </row>
    <row r="2157" spans="1:12" ht="13.5" x14ac:dyDescent="0.25">
      <c r="A2157" s="3">
        <f>RSI!A2157</f>
        <v>45446</v>
      </c>
      <c r="B2157" s="2">
        <f>RSI!B2157</f>
        <v>2.0065</v>
      </c>
      <c r="C2157" s="2">
        <f>RSI!I2157</f>
        <v>35.37150857992539</v>
      </c>
      <c r="D2157" s="2">
        <f>MACD!E2157</f>
        <v>-2.3182762199007723E-2</v>
      </c>
      <c r="E2157" s="2">
        <f>MACD!F2157</f>
        <v>-2.8564034352341158E-2</v>
      </c>
      <c r="F2157" s="2">
        <f>'Moving Avg'!D2157</f>
        <v>2.0590600000000001</v>
      </c>
      <c r="G2157" s="2">
        <f>'Moving Avg'!F2157</f>
        <v>2.0459199999999997</v>
      </c>
      <c r="H2157" s="2">
        <f>'Moving Avg'!G2157</f>
        <v>2.0206780000000011</v>
      </c>
      <c r="I2157" s="2">
        <f>'Moving Avg'!H2157</f>
        <v>1.8833755000000034</v>
      </c>
      <c r="J2157" s="5" t="str">
        <f>OBV!F2157</f>
        <v>BEARISH</v>
      </c>
      <c r="K2157" s="5" t="str">
        <f>OBV!G2157</f>
        <v>NEUTRAL</v>
      </c>
      <c r="L2157" s="5" t="str">
        <f>OBV!H2157</f>
        <v>CONFIRMED BEARISH</v>
      </c>
    </row>
    <row r="2158" spans="1:12" ht="13.5" x14ac:dyDescent="0.25">
      <c r="A2158" s="3">
        <f>RSI!A2158</f>
        <v>45447</v>
      </c>
      <c r="B2158" s="2">
        <f>RSI!B2158</f>
        <v>2.0065</v>
      </c>
      <c r="C2158" s="2">
        <f>RSI!I2158</f>
        <v>35.37150857992539</v>
      </c>
      <c r="D2158" s="2">
        <f>MACD!E2158</f>
        <v>-9.0538039172161078E-3</v>
      </c>
      <c r="E2158" s="2">
        <f>MACD!F2158</f>
        <v>-2.466198826531615E-2</v>
      </c>
      <c r="F2158" s="2">
        <f>'Moving Avg'!D2158</f>
        <v>2.0415399999999999</v>
      </c>
      <c r="G2158" s="2">
        <f>'Moving Avg'!F2158</f>
        <v>2.0459200000000002</v>
      </c>
      <c r="H2158" s="2">
        <f>'Moving Avg'!G2158</f>
        <v>2.0205040000000007</v>
      </c>
      <c r="I2158" s="2">
        <f>'Moving Avg'!H2158</f>
        <v>1.8842080000000032</v>
      </c>
      <c r="J2158" s="5" t="str">
        <f>OBV!F2158</f>
        <v>BEARISH</v>
      </c>
      <c r="K2158" s="5" t="str">
        <f>OBV!G2158</f>
        <v>NEUTRAL</v>
      </c>
      <c r="L2158" s="5" t="str">
        <f>OBV!H2158</f>
        <v>CONFIRMED BEARISH</v>
      </c>
    </row>
    <row r="2159" spans="1:12" ht="13.5" x14ac:dyDescent="0.25">
      <c r="A2159" s="3">
        <f>RSI!A2159</f>
        <v>45448</v>
      </c>
      <c r="B2159" s="2">
        <f>RSI!B2159</f>
        <v>2.0065</v>
      </c>
      <c r="C2159" s="2">
        <f>RSI!I2159</f>
        <v>35.37150857992539</v>
      </c>
      <c r="D2159" s="2">
        <f>MACD!E2159</f>
        <v>3.1173605932157678E-3</v>
      </c>
      <c r="E2159" s="2">
        <f>MACD!F2159</f>
        <v>-1.9106118493609766E-2</v>
      </c>
      <c r="F2159" s="2">
        <f>'Moving Avg'!D2159</f>
        <v>2.0240200000000002</v>
      </c>
      <c r="G2159" s="2">
        <f>'Moving Avg'!F2159</f>
        <v>2.0459200000000006</v>
      </c>
      <c r="H2159" s="2">
        <f>'Moving Avg'!G2159</f>
        <v>2.0203300000000008</v>
      </c>
      <c r="I2159" s="2">
        <f>'Moving Avg'!H2159</f>
        <v>1.8846460000000036</v>
      </c>
      <c r="J2159" s="5" t="str">
        <f>OBV!F2159</f>
        <v>BEARISH</v>
      </c>
      <c r="K2159" s="5" t="str">
        <f>OBV!G2159</f>
        <v>NEUTRAL</v>
      </c>
      <c r="L2159" s="5" t="str">
        <f>OBV!H2159</f>
        <v>CONFIRMED BEARISH</v>
      </c>
    </row>
    <row r="2160" spans="1:12" ht="13.5" x14ac:dyDescent="0.25">
      <c r="A2160" s="3">
        <f>RSI!A2160</f>
        <v>45449</v>
      </c>
      <c r="B2160" s="2">
        <f>RSI!B2160</f>
        <v>2.0065</v>
      </c>
      <c r="C2160" s="2">
        <f>RSI!I2160</f>
        <v>35.37150857992539</v>
      </c>
      <c r="D2160" s="2">
        <f>MACD!E2160</f>
        <v>1.3615938365283409E-2</v>
      </c>
      <c r="E2160" s="2">
        <f>MACD!F2160</f>
        <v>-1.2561707121831132E-2</v>
      </c>
      <c r="F2160" s="2">
        <f>'Moving Avg'!D2160</f>
        <v>2.0065</v>
      </c>
      <c r="G2160" s="2">
        <f>'Moving Avg'!F2160</f>
        <v>2.0459200000000011</v>
      </c>
      <c r="H2160" s="2">
        <f>'Moving Avg'!G2160</f>
        <v>2.020156000000001</v>
      </c>
      <c r="I2160" s="2">
        <f>'Moving Avg'!H2160</f>
        <v>1.8851280000000035</v>
      </c>
      <c r="J2160" s="5" t="str">
        <f>OBV!F2160</f>
        <v>BEARISH</v>
      </c>
      <c r="K2160" s="5" t="str">
        <f>OBV!G2160</f>
        <v>NEUTRAL</v>
      </c>
      <c r="L2160" s="5" t="str">
        <f>OBV!H2160</f>
        <v>CONFIRMED BEARISH</v>
      </c>
    </row>
    <row r="2161" spans="1:12" ht="13.5" x14ac:dyDescent="0.25">
      <c r="A2161" s="3">
        <f>RSI!A2161</f>
        <v>45450</v>
      </c>
      <c r="B2161" s="2">
        <f>RSI!B2161</f>
        <v>2.0065</v>
      </c>
      <c r="C2161" s="2">
        <f>RSI!I2161</f>
        <v>35.37150857992539</v>
      </c>
      <c r="D2161" s="2">
        <f>MACD!E2161</f>
        <v>2.2684443020148493E-2</v>
      </c>
      <c r="E2161" s="2">
        <f>MACD!F2161</f>
        <v>-5.5124770934352075E-3</v>
      </c>
      <c r="F2161" s="2">
        <f>'Moving Avg'!D2161</f>
        <v>2.0065</v>
      </c>
      <c r="G2161" s="2">
        <f>'Moving Avg'!F2161</f>
        <v>2.0459200000000011</v>
      </c>
      <c r="H2161" s="2">
        <f>'Moving Avg'!G2161</f>
        <v>2.0203320000000007</v>
      </c>
      <c r="I2161" s="2">
        <f>'Moving Avg'!H2161</f>
        <v>1.8856100000000038</v>
      </c>
      <c r="J2161" s="5" t="str">
        <f>OBV!F2161</f>
        <v>NEUTRAL</v>
      </c>
      <c r="K2161" s="5" t="str">
        <f>OBV!G2161</f>
        <v>NEUTRAL</v>
      </c>
      <c r="L2161" s="5" t="str">
        <f>OBV!H2161</f>
        <v>NEUTRAL</v>
      </c>
    </row>
    <row r="2162" spans="1:12" ht="13.5" x14ac:dyDescent="0.25">
      <c r="A2162" s="3">
        <f>RSI!A2162</f>
        <v>45453</v>
      </c>
      <c r="B2162" s="2">
        <f>RSI!B2162</f>
        <v>1.9276</v>
      </c>
      <c r="C2162" s="2">
        <f>RSI!I2162</f>
        <v>18.889190388313779</v>
      </c>
      <c r="D2162" s="2">
        <f>MACD!E2162</f>
        <v>3.6373619681137725E-2</v>
      </c>
      <c r="E2162" s="2">
        <f>MACD!F2162</f>
        <v>2.8647422614793789E-3</v>
      </c>
      <c r="F2162" s="2">
        <f>'Moving Avg'!D2162</f>
        <v>1.99072</v>
      </c>
      <c r="G2162" s="2">
        <f>'Moving Avg'!F2162</f>
        <v>2.0419750000000008</v>
      </c>
      <c r="H2162" s="2">
        <f>'Moving Avg'!G2162</f>
        <v>2.0189300000000006</v>
      </c>
      <c r="I2162" s="2">
        <f>'Moving Avg'!H2162</f>
        <v>1.8856975000000036</v>
      </c>
      <c r="J2162" s="5" t="str">
        <f>OBV!F2162</f>
        <v>BEARISH</v>
      </c>
      <c r="K2162" s="5" t="str">
        <f>OBV!G2162</f>
        <v>NEUTRAL</v>
      </c>
      <c r="L2162" s="5" t="str">
        <f>OBV!H2162</f>
        <v>CONFIRMED BEARISH</v>
      </c>
    </row>
    <row r="2163" spans="1:12" ht="13.5" x14ac:dyDescent="0.25">
      <c r="A2163" s="3">
        <f>RSI!A2163</f>
        <v>45454</v>
      </c>
      <c r="B2163" s="2">
        <f>RSI!B2163</f>
        <v>1.9276</v>
      </c>
      <c r="C2163" s="2">
        <f>RSI!I2163</f>
        <v>18.889190388313779</v>
      </c>
      <c r="D2163" s="2">
        <f>MACD!E2163</f>
        <v>4.8581679803780364E-2</v>
      </c>
      <c r="E2163" s="2">
        <f>MACD!F2163</f>
        <v>1.2008129769939577E-2</v>
      </c>
      <c r="F2163" s="2">
        <f>'Moving Avg'!D2163</f>
        <v>1.9749400000000001</v>
      </c>
      <c r="G2163" s="2">
        <f>'Moving Avg'!F2163</f>
        <v>2.03803</v>
      </c>
      <c r="H2163" s="2">
        <f>'Moving Avg'!G2163</f>
        <v>2.0175280000000004</v>
      </c>
      <c r="I2163" s="2">
        <f>'Moving Avg'!H2163</f>
        <v>1.8861795000000037</v>
      </c>
      <c r="J2163" s="5" t="str">
        <f>OBV!F2163</f>
        <v>BEARISH</v>
      </c>
      <c r="K2163" s="5" t="str">
        <f>OBV!G2163</f>
        <v>NEUTRAL</v>
      </c>
      <c r="L2163" s="5" t="str">
        <f>OBV!H2163</f>
        <v>CONFIRMED BEARISH</v>
      </c>
    </row>
    <row r="2164" spans="1:12" ht="13.5" x14ac:dyDescent="0.25">
      <c r="A2164" s="3">
        <f>RSI!A2164</f>
        <v>45455</v>
      </c>
      <c r="B2164" s="2">
        <f>RSI!B2164</f>
        <v>1.9276</v>
      </c>
      <c r="C2164" s="2">
        <f>RSI!I2164</f>
        <v>18.889190388313793</v>
      </c>
      <c r="D2164" s="2">
        <f>MACD!E2164</f>
        <v>5.949019779384157E-2</v>
      </c>
      <c r="E2164" s="2">
        <f>MACD!F2164</f>
        <v>2.1504543374719978E-2</v>
      </c>
      <c r="F2164" s="2">
        <f>'Moving Avg'!D2164</f>
        <v>1.95916</v>
      </c>
      <c r="G2164" s="2">
        <f>'Moving Avg'!F2164</f>
        <v>2.0340850000000001</v>
      </c>
      <c r="H2164" s="2">
        <f>'Moving Avg'!G2164</f>
        <v>2.0161260000000003</v>
      </c>
      <c r="I2164" s="2">
        <f>'Moving Avg'!H2164</f>
        <v>1.8866615000000038</v>
      </c>
      <c r="J2164" s="5" t="str">
        <f>OBV!F2164</f>
        <v>BEARISH</v>
      </c>
      <c r="K2164" s="5" t="str">
        <f>OBV!G2164</f>
        <v>NEUTRAL</v>
      </c>
      <c r="L2164" s="5" t="str">
        <f>OBV!H2164</f>
        <v>CONFIRMED BEARISH</v>
      </c>
    </row>
    <row r="2165" spans="1:12" ht="13.5" x14ac:dyDescent="0.25">
      <c r="A2165" s="3">
        <f>RSI!A2165</f>
        <v>45456</v>
      </c>
      <c r="B2165" s="2">
        <f>RSI!B2165</f>
        <v>1.9276</v>
      </c>
      <c r="C2165" s="2">
        <f>RSI!I2165</f>
        <v>18.889190388313793</v>
      </c>
      <c r="D2165" s="2">
        <f>MACD!E2165</f>
        <v>6.9256242398090695E-2</v>
      </c>
      <c r="E2165" s="2">
        <f>MACD!F2165</f>
        <v>3.1054883179394123E-2</v>
      </c>
      <c r="F2165" s="2">
        <f>'Moving Avg'!D2165</f>
        <v>1.9433799999999999</v>
      </c>
      <c r="G2165" s="2">
        <f>'Moving Avg'!F2165</f>
        <v>2.0301399999999998</v>
      </c>
      <c r="H2165" s="2">
        <f>'Moving Avg'!G2165</f>
        <v>2.0147240000000006</v>
      </c>
      <c r="I2165" s="2">
        <f>'Moving Avg'!H2165</f>
        <v>1.886749000000004</v>
      </c>
      <c r="J2165" s="5" t="str">
        <f>OBV!F2165</f>
        <v>BEARISH</v>
      </c>
      <c r="K2165" s="5" t="str">
        <f>OBV!G2165</f>
        <v>NEUTRAL</v>
      </c>
      <c r="L2165" s="5" t="str">
        <f>OBV!H2165</f>
        <v>CONFIRMED BEARISH</v>
      </c>
    </row>
    <row r="2166" spans="1:12" ht="13.5" x14ac:dyDescent="0.25">
      <c r="A2166" s="3">
        <f>RSI!A2166</f>
        <v>45457</v>
      </c>
      <c r="B2166" s="2">
        <f>RSI!B2166</f>
        <v>1.9276</v>
      </c>
      <c r="C2166" s="2">
        <f>RSI!I2166</f>
        <v>18.889190388313793</v>
      </c>
      <c r="D2166" s="2">
        <f>MACD!E2166</f>
        <v>6.4538969738763718E-2</v>
      </c>
      <c r="E2166" s="2">
        <f>MACD!F2166</f>
        <v>3.7751700491268046E-2</v>
      </c>
      <c r="F2166" s="2">
        <f>'Moving Avg'!D2166</f>
        <v>1.9276</v>
      </c>
      <c r="G2166" s="2">
        <f>'Moving Avg'!F2166</f>
        <v>2.0261949999999995</v>
      </c>
      <c r="H2166" s="2">
        <f>'Moving Avg'!G2166</f>
        <v>2.0133220000000005</v>
      </c>
      <c r="I2166" s="2">
        <f>'Moving Avg'!H2166</f>
        <v>1.8870120000000039</v>
      </c>
      <c r="J2166" s="5" t="str">
        <f>OBV!F2166</f>
        <v>BEARISH</v>
      </c>
      <c r="K2166" s="5" t="str">
        <f>OBV!G2166</f>
        <v>NEUTRAL</v>
      </c>
      <c r="L2166" s="5" t="str">
        <f>OBV!H2166</f>
        <v>CONFIRMED BEARISH</v>
      </c>
    </row>
    <row r="2167" spans="1:12" ht="13.5" x14ac:dyDescent="0.25">
      <c r="A2167" s="3">
        <f>RSI!A2167</f>
        <v>45461</v>
      </c>
      <c r="B2167" s="2">
        <f>RSI!B2167</f>
        <v>1.9276</v>
      </c>
      <c r="C2167" s="2">
        <f>RSI!I2167</f>
        <v>18.889190388313793</v>
      </c>
      <c r="D2167" s="2">
        <f>MACD!E2167</f>
        <v>6.100675931064381E-2</v>
      </c>
      <c r="E2167" s="2">
        <f>MACD!F2167</f>
        <v>4.24027122551432E-2</v>
      </c>
      <c r="F2167" s="2">
        <f>'Moving Avg'!D2167</f>
        <v>1.9276</v>
      </c>
      <c r="G2167" s="2">
        <f>'Moving Avg'!F2167</f>
        <v>2.0178699999999994</v>
      </c>
      <c r="H2167" s="2">
        <f>'Moving Avg'!G2167</f>
        <v>2.0119200000000004</v>
      </c>
      <c r="I2167" s="2">
        <f>'Moving Avg'!H2167</f>
        <v>1.8872750000000038</v>
      </c>
      <c r="J2167" s="5" t="str">
        <f>OBV!F2167</f>
        <v>NEUTRAL</v>
      </c>
      <c r="K2167" s="5" t="str">
        <f>OBV!G2167</f>
        <v>NEUTRAL</v>
      </c>
      <c r="L2167" s="5" t="str">
        <f>OBV!H2167</f>
        <v>NEUTRAL</v>
      </c>
    </row>
    <row r="2168" spans="1:12" ht="13.5" x14ac:dyDescent="0.25">
      <c r="A2168" s="3">
        <f>RSI!A2168</f>
        <v>45462</v>
      </c>
      <c r="B2168" s="2">
        <f>RSI!B2168</f>
        <v>1.9276</v>
      </c>
      <c r="C2168" s="2">
        <f>RSI!I2168</f>
        <v>18.889190388313793</v>
      </c>
      <c r="D2168" s="2">
        <f>MACD!E2168</f>
        <v>5.8443269552879151E-2</v>
      </c>
      <c r="E2168" s="2">
        <f>MACD!F2168</f>
        <v>4.5610823714690392E-2</v>
      </c>
      <c r="F2168" s="2">
        <f>'Moving Avg'!D2168</f>
        <v>1.9276</v>
      </c>
      <c r="G2168" s="2">
        <f>'Moving Avg'!F2168</f>
        <v>2.0095449999999992</v>
      </c>
      <c r="H2168" s="2">
        <f>'Moving Avg'!G2168</f>
        <v>2.0105180000000002</v>
      </c>
      <c r="I2168" s="2">
        <f>'Moving Avg'!H2168</f>
        <v>1.8877130000000037</v>
      </c>
      <c r="J2168" s="5" t="str">
        <f>OBV!F2168</f>
        <v>NEUTRAL</v>
      </c>
      <c r="K2168" s="5" t="str">
        <f>OBV!G2168</f>
        <v>NEUTRAL</v>
      </c>
      <c r="L2168" s="5" t="str">
        <f>OBV!H2168</f>
        <v>NEUTRAL</v>
      </c>
    </row>
    <row r="2169" spans="1:12" ht="13.5" x14ac:dyDescent="0.25">
      <c r="A2169" s="3">
        <f>RSI!A2169</f>
        <v>45463</v>
      </c>
      <c r="B2169" s="2">
        <f>RSI!B2169</f>
        <v>1.9276</v>
      </c>
      <c r="C2169" s="2">
        <f>RSI!I2169</f>
        <v>18.889190388313793</v>
      </c>
      <c r="D2169" s="2">
        <f>MACD!E2169</f>
        <v>5.6667962539782568E-2</v>
      </c>
      <c r="E2169" s="2">
        <f>MACD!F2169</f>
        <v>4.7822251479708831E-2</v>
      </c>
      <c r="F2169" s="2">
        <f>'Moving Avg'!D2169</f>
        <v>1.9276</v>
      </c>
      <c r="G2169" s="2">
        <f>'Moving Avg'!F2169</f>
        <v>2.0012199999999991</v>
      </c>
      <c r="H2169" s="2">
        <f>'Moving Avg'!G2169</f>
        <v>2.0091160000000001</v>
      </c>
      <c r="I2169" s="2">
        <f>'Moving Avg'!H2169</f>
        <v>1.8881510000000037</v>
      </c>
      <c r="J2169" s="5" t="str">
        <f>OBV!F2169</f>
        <v>NEUTRAL</v>
      </c>
      <c r="K2169" s="5" t="str">
        <f>OBV!G2169</f>
        <v>NEUTRAL</v>
      </c>
      <c r="L2169" s="5" t="str">
        <f>OBV!H2169</f>
        <v>NEUTRAL</v>
      </c>
    </row>
    <row r="2170" spans="1:12" ht="13.5" x14ac:dyDescent="0.25">
      <c r="A2170" s="3">
        <f>RSI!A2170</f>
        <v>45464</v>
      </c>
      <c r="B2170" s="2">
        <f>RSI!B2170</f>
        <v>1.8837999999999999</v>
      </c>
      <c r="C2170" s="2">
        <f>RSI!I2170</f>
        <v>12.867357938085689</v>
      </c>
      <c r="D2170" s="2">
        <f>MACD!E2170</f>
        <v>5.8774853483484435E-2</v>
      </c>
      <c r="E2170" s="2">
        <f>MACD!F2170</f>
        <v>5.0012771880463949E-2</v>
      </c>
      <c r="F2170" s="2">
        <f>'Moving Avg'!D2170</f>
        <v>1.9188400000000001</v>
      </c>
      <c r="G2170" s="2">
        <f>'Moving Avg'!F2170</f>
        <v>1.9907049999999991</v>
      </c>
      <c r="H2170" s="2">
        <f>'Moving Avg'!G2170</f>
        <v>2.0068380000000001</v>
      </c>
      <c r="I2170" s="2">
        <f>'Moving Avg'!H2170</f>
        <v>1.8883700000000037</v>
      </c>
      <c r="J2170" s="5" t="str">
        <f>OBV!F2170</f>
        <v>BEARISH</v>
      </c>
      <c r="K2170" s="5" t="str">
        <f>OBV!G2170</f>
        <v>WEAK</v>
      </c>
      <c r="L2170" s="5" t="str">
        <f>OBV!H2170</f>
        <v>CONFIRMED BEARISH</v>
      </c>
    </row>
    <row r="2171" spans="1:12" ht="13.5" x14ac:dyDescent="0.25">
      <c r="A2171" s="3">
        <f>RSI!A2171</f>
        <v>45467</v>
      </c>
      <c r="B2171" s="2">
        <f>RSI!B2171</f>
        <v>1.8837999999999999</v>
      </c>
      <c r="C2171" s="2">
        <f>RSI!I2171</f>
        <v>12.867357938085689</v>
      </c>
      <c r="D2171" s="2">
        <f>MACD!E2171</f>
        <v>6.1154043214493026E-2</v>
      </c>
      <c r="E2171" s="2">
        <f>MACD!F2171</f>
        <v>5.2241026147269769E-2</v>
      </c>
      <c r="F2171" s="2">
        <f>'Moving Avg'!D2171</f>
        <v>1.91008</v>
      </c>
      <c r="G2171" s="2">
        <f>'Moving Avg'!F2171</f>
        <v>1.9801899999999992</v>
      </c>
      <c r="H2171" s="2">
        <f>'Moving Avg'!G2171</f>
        <v>2.0045599999999997</v>
      </c>
      <c r="I2171" s="2">
        <f>'Moving Avg'!H2171</f>
        <v>1.8885890000000038</v>
      </c>
      <c r="J2171" s="5" t="str">
        <f>OBV!F2171</f>
        <v>BEARISH</v>
      </c>
      <c r="K2171" s="5" t="str">
        <f>OBV!G2171</f>
        <v>WEAK</v>
      </c>
      <c r="L2171" s="5" t="str">
        <f>OBV!H2171</f>
        <v>CONFIRMED BEARISH</v>
      </c>
    </row>
    <row r="2172" spans="1:12" ht="13.5" x14ac:dyDescent="0.25">
      <c r="A2172" s="3">
        <f>RSI!A2172</f>
        <v>45468</v>
      </c>
      <c r="B2172" s="2">
        <f>RSI!B2172</f>
        <v>1.8837999999999999</v>
      </c>
      <c r="C2172" s="2">
        <f>RSI!I2172</f>
        <v>12.867357938085689</v>
      </c>
      <c r="D2172" s="2">
        <f>MACD!E2172</f>
        <v>5.1580997639477433E-2</v>
      </c>
      <c r="E2172" s="2">
        <f>MACD!F2172</f>
        <v>5.2109020445711307E-2</v>
      </c>
      <c r="F2172" s="2">
        <f>'Moving Avg'!D2172</f>
        <v>1.9013199999999997</v>
      </c>
      <c r="G2172" s="2">
        <f>'Moving Avg'!F2172</f>
        <v>1.9696749999999994</v>
      </c>
      <c r="H2172" s="2">
        <f>'Moving Avg'!G2172</f>
        <v>2.0022819999999997</v>
      </c>
      <c r="I2172" s="2">
        <f>'Moving Avg'!H2172</f>
        <v>1.8888080000000036</v>
      </c>
      <c r="J2172" s="5" t="str">
        <f>OBV!F2172</f>
        <v>BEARISH</v>
      </c>
      <c r="K2172" s="5" t="str">
        <f>OBV!G2172</f>
        <v>WEAK</v>
      </c>
      <c r="L2172" s="5" t="str">
        <f>OBV!H2172</f>
        <v>CONFIRMED BEARISH</v>
      </c>
    </row>
    <row r="2173" spans="1:12" ht="13.5" x14ac:dyDescent="0.25">
      <c r="A2173" s="3">
        <f>RSI!A2173</f>
        <v>45469</v>
      </c>
      <c r="B2173" s="2">
        <f>RSI!B2173</f>
        <v>1.8837999999999999</v>
      </c>
      <c r="C2173" s="2">
        <f>RSI!I2173</f>
        <v>12.867357938085689</v>
      </c>
      <c r="D2173" s="2">
        <f>MACD!E2173</f>
        <v>4.3992075919570661E-2</v>
      </c>
      <c r="E2173" s="2">
        <f>MACD!F2173</f>
        <v>5.0485631540483182E-2</v>
      </c>
      <c r="F2173" s="2">
        <f>'Moving Avg'!D2173</f>
        <v>1.89256</v>
      </c>
      <c r="G2173" s="2">
        <f>'Moving Avg'!F2173</f>
        <v>1.9591599999999993</v>
      </c>
      <c r="H2173" s="2">
        <f>'Moving Avg'!G2173</f>
        <v>1.9998279999999995</v>
      </c>
      <c r="I2173" s="2">
        <f>'Moving Avg'!H2173</f>
        <v>1.8890270000000038</v>
      </c>
      <c r="J2173" s="5" t="str">
        <f>OBV!F2173</f>
        <v>BEARISH</v>
      </c>
      <c r="K2173" s="5" t="str">
        <f>OBV!G2173</f>
        <v>WEAK</v>
      </c>
      <c r="L2173" s="5" t="str">
        <f>OBV!H2173</f>
        <v>CONFIRMED BEARISH</v>
      </c>
    </row>
    <row r="2174" spans="1:12" ht="13.5" x14ac:dyDescent="0.25">
      <c r="A2174" s="3">
        <f>RSI!A2174</f>
        <v>45470</v>
      </c>
      <c r="B2174" s="2">
        <f>RSI!B2174</f>
        <v>1.8837999999999999</v>
      </c>
      <c r="C2174" s="2">
        <f>RSI!I2174</f>
        <v>12.867357938085689</v>
      </c>
      <c r="D2174" s="2">
        <f>MACD!E2174</f>
        <v>3.8044150629961804E-2</v>
      </c>
      <c r="E2174" s="2">
        <f>MACD!F2174</f>
        <v>4.7997335358378905E-2</v>
      </c>
      <c r="F2174" s="2">
        <f>'Moving Avg'!D2174</f>
        <v>1.8838000000000001</v>
      </c>
      <c r="G2174" s="2">
        <f>'Moving Avg'!F2174</f>
        <v>1.9486449999999995</v>
      </c>
      <c r="H2174" s="2">
        <f>'Moving Avg'!G2174</f>
        <v>1.9973739999999989</v>
      </c>
      <c r="I2174" s="2">
        <f>'Moving Avg'!H2174</f>
        <v>1.8892460000000038</v>
      </c>
      <c r="J2174" s="5" t="str">
        <f>OBV!F2174</f>
        <v>BEARISH</v>
      </c>
      <c r="K2174" s="5" t="str">
        <f>OBV!G2174</f>
        <v>WEAK</v>
      </c>
      <c r="L2174" s="5" t="str">
        <f>OBV!H2174</f>
        <v>CONFIRMED BEARISH</v>
      </c>
    </row>
    <row r="2175" spans="1:12" ht="13.5" x14ac:dyDescent="0.25">
      <c r="A2175" s="3">
        <f>RSI!A2175</f>
        <v>45471</v>
      </c>
      <c r="B2175" s="2">
        <f>RSI!B2175</f>
        <v>1.8837999999999999</v>
      </c>
      <c r="C2175" s="2">
        <f>RSI!I2175</f>
        <v>12.867357938085689</v>
      </c>
      <c r="D2175" s="2">
        <f>MACD!E2175</f>
        <v>3.3449688928644861E-2</v>
      </c>
      <c r="E2175" s="2">
        <f>MACD!F2175</f>
        <v>4.5087806072432103E-2</v>
      </c>
      <c r="F2175" s="2">
        <f>'Moving Avg'!D2175</f>
        <v>1.8838000000000001</v>
      </c>
      <c r="G2175" s="2">
        <f>'Moving Avg'!F2175</f>
        <v>1.9381299999999997</v>
      </c>
      <c r="H2175" s="2">
        <f>'Moving Avg'!G2175</f>
        <v>1.9949199999999987</v>
      </c>
      <c r="I2175" s="2">
        <f>'Moving Avg'!H2175</f>
        <v>1.8894650000000039</v>
      </c>
      <c r="J2175" s="5" t="str">
        <f>OBV!F2175</f>
        <v>NEUTRAL</v>
      </c>
      <c r="K2175" s="5" t="str">
        <f>OBV!G2175</f>
        <v>NEUTRAL</v>
      </c>
      <c r="L2175" s="5" t="str">
        <f>OBV!H2175</f>
        <v>NEUTRAL</v>
      </c>
    </row>
    <row r="2176" spans="1:12" ht="13.5" x14ac:dyDescent="0.25">
      <c r="A2176" s="3">
        <f>RSI!A2176</f>
        <v>45474</v>
      </c>
      <c r="B2176" s="2">
        <f>RSI!B2176</f>
        <v>1.8837999999999999</v>
      </c>
      <c r="C2176" s="2">
        <f>RSI!I2176</f>
        <v>12.867357938085689</v>
      </c>
      <c r="D2176" s="2">
        <f>MACD!E2176</f>
        <v>2.9967991710477593E-2</v>
      </c>
      <c r="E2176" s="2">
        <f>MACD!F2176</f>
        <v>4.2063843200041202E-2</v>
      </c>
      <c r="F2176" s="2">
        <f>'Moving Avg'!D2176</f>
        <v>1.8838000000000001</v>
      </c>
      <c r="G2176" s="2">
        <f>'Moving Avg'!F2176</f>
        <v>1.9319949999999999</v>
      </c>
      <c r="H2176" s="2">
        <f>'Moving Avg'!G2176</f>
        <v>1.9924659999999985</v>
      </c>
      <c r="I2176" s="2">
        <f>'Moving Avg'!H2176</f>
        <v>1.8896840000000037</v>
      </c>
      <c r="J2176" s="5" t="str">
        <f>OBV!F2176</f>
        <v>NEUTRAL</v>
      </c>
      <c r="K2176" s="5" t="str">
        <f>OBV!G2176</f>
        <v>NEUTRAL</v>
      </c>
      <c r="L2176" s="5" t="str">
        <f>OBV!H2176</f>
        <v>NEUTRAL</v>
      </c>
    </row>
    <row r="2177" spans="1:12" ht="13.5" x14ac:dyDescent="0.25">
      <c r="A2177" s="3">
        <f>RSI!A2177</f>
        <v>45475</v>
      </c>
      <c r="B2177" s="2">
        <f>RSI!B2177</f>
        <v>1.8837999999999999</v>
      </c>
      <c r="C2177" s="2">
        <f>RSI!I2177</f>
        <v>12.867357938085689</v>
      </c>
      <c r="D2177" s="2">
        <f>MACD!E2177</f>
        <v>2.7397795978745698E-2</v>
      </c>
      <c r="E2177" s="2">
        <f>MACD!F2177</f>
        <v>3.9130633755782102E-2</v>
      </c>
      <c r="F2177" s="2">
        <f>'Moving Avg'!D2177</f>
        <v>1.8838000000000001</v>
      </c>
      <c r="G2177" s="2">
        <f>'Moving Avg'!F2177</f>
        <v>1.9258600000000001</v>
      </c>
      <c r="H2177" s="2">
        <f>'Moving Avg'!G2177</f>
        <v>1.9900119999999983</v>
      </c>
      <c r="I2177" s="2">
        <f>'Moving Avg'!H2177</f>
        <v>1.8899030000000039</v>
      </c>
      <c r="J2177" s="5" t="str">
        <f>OBV!F2177</f>
        <v>NEUTRAL</v>
      </c>
      <c r="K2177" s="5" t="str">
        <f>OBV!G2177</f>
        <v>NEUTRAL</v>
      </c>
      <c r="L2177" s="5" t="str">
        <f>OBV!H2177</f>
        <v>NEUTRAL</v>
      </c>
    </row>
    <row r="2178" spans="1:12" ht="13.5" x14ac:dyDescent="0.25">
      <c r="A2178" s="3">
        <f>RSI!A2178</f>
        <v>45476</v>
      </c>
      <c r="B2178" s="2">
        <f>RSI!B2178</f>
        <v>1.8926000000000001</v>
      </c>
      <c r="C2178" s="2">
        <f>RSI!I2178</f>
        <v>21.915626500452262</v>
      </c>
      <c r="D2178" s="2">
        <f>MACD!E2178</f>
        <v>2.4919177716234975E-2</v>
      </c>
      <c r="E2178" s="2">
        <f>MACD!F2178</f>
        <v>3.6288342547872679E-2</v>
      </c>
      <c r="F2178" s="2">
        <f>'Moving Avg'!D2178</f>
        <v>1.8855599999999999</v>
      </c>
      <c r="G2178" s="2">
        <f>'Moving Avg'!F2178</f>
        <v>1.9201650000000003</v>
      </c>
      <c r="H2178" s="2">
        <f>'Moving Avg'!G2178</f>
        <v>1.9877339999999983</v>
      </c>
      <c r="I2178" s="2">
        <f>'Moving Avg'!H2178</f>
        <v>1.8905605000000036</v>
      </c>
      <c r="J2178" s="5" t="str">
        <f>OBV!F2178</f>
        <v>BULLISH</v>
      </c>
      <c r="K2178" s="5" t="str">
        <f>OBV!G2178</f>
        <v>WEAK</v>
      </c>
      <c r="L2178" s="5" t="str">
        <f>OBV!H2178</f>
        <v>CONFIRMED BULLISH</v>
      </c>
    </row>
    <row r="2179" spans="1:12" ht="13.5" x14ac:dyDescent="0.25">
      <c r="A2179" s="3">
        <f>RSI!A2179</f>
        <v>45477</v>
      </c>
      <c r="B2179" s="2">
        <f>RSI!B2179</f>
        <v>1.9276</v>
      </c>
      <c r="C2179" s="2">
        <f>RSI!I2179</f>
        <v>45.954503139926636</v>
      </c>
      <c r="D2179" s="2">
        <f>MACD!E2179</f>
        <v>2.0499528904111441E-2</v>
      </c>
      <c r="E2179" s="2">
        <f>MACD!F2179</f>
        <v>3.3130579819120431E-2</v>
      </c>
      <c r="F2179" s="2">
        <f>'Moving Avg'!D2179</f>
        <v>1.8943199999999998</v>
      </c>
      <c r="G2179" s="2">
        <f>'Moving Avg'!F2179</f>
        <v>1.9162200000000003</v>
      </c>
      <c r="H2179" s="2">
        <f>'Moving Avg'!G2179</f>
        <v>1.9861559999999983</v>
      </c>
      <c r="I2179" s="2">
        <f>'Moving Avg'!H2179</f>
        <v>1.8913930000000037</v>
      </c>
      <c r="J2179" s="5" t="str">
        <f>OBV!F2179</f>
        <v>BULLISH</v>
      </c>
      <c r="K2179" s="5" t="str">
        <f>OBV!G2179</f>
        <v>WEAK</v>
      </c>
      <c r="L2179" s="5" t="str">
        <f>OBV!H2179</f>
        <v>CONFIRMED BULLISH</v>
      </c>
    </row>
    <row r="2180" spans="1:12" ht="13.5" x14ac:dyDescent="0.25">
      <c r="A2180" s="3">
        <f>RSI!A2180</f>
        <v>45478</v>
      </c>
      <c r="B2180" s="2">
        <f>RSI!B2180</f>
        <v>1.9276</v>
      </c>
      <c r="C2180" s="2">
        <f>RSI!I2180</f>
        <v>45.954503139926636</v>
      </c>
      <c r="D2180" s="2">
        <f>MACD!E2180</f>
        <v>1.0064766684879434E-2</v>
      </c>
      <c r="E2180" s="2">
        <f>MACD!F2180</f>
        <v>2.8517417192272233E-2</v>
      </c>
      <c r="F2180" s="2">
        <f>'Moving Avg'!D2180</f>
        <v>1.9030799999999999</v>
      </c>
      <c r="G2180" s="2">
        <f>'Moving Avg'!F2180</f>
        <v>1.9122749999999999</v>
      </c>
      <c r="H2180" s="2">
        <f>'Moving Avg'!G2180</f>
        <v>1.9845779999999984</v>
      </c>
      <c r="I2180" s="2">
        <f>'Moving Avg'!H2180</f>
        <v>1.8922255000000039</v>
      </c>
      <c r="J2180" s="5" t="str">
        <f>OBV!F2180</f>
        <v>BULLISH</v>
      </c>
      <c r="K2180" s="5" t="str">
        <f>OBV!G2180</f>
        <v>WEAK</v>
      </c>
      <c r="L2180" s="5" t="str">
        <f>OBV!H2180</f>
        <v>CONFIRMED BULLISH</v>
      </c>
    </row>
    <row r="2181" spans="1:12" ht="13.5" x14ac:dyDescent="0.25">
      <c r="A2181" s="3">
        <f>RSI!A2181</f>
        <v>45481</v>
      </c>
      <c r="B2181" s="2">
        <f>RSI!B2181</f>
        <v>1.9276</v>
      </c>
      <c r="C2181" s="2">
        <f>RSI!I2181</f>
        <v>45.954503139926636</v>
      </c>
      <c r="D2181" s="2">
        <f>MACD!E2181</f>
        <v>1.2755396847987654E-3</v>
      </c>
      <c r="E2181" s="2">
        <f>MACD!F2181</f>
        <v>2.3069041690777541E-2</v>
      </c>
      <c r="F2181" s="2">
        <f>'Moving Avg'!D2181</f>
        <v>1.9118400000000002</v>
      </c>
      <c r="G2181" s="2">
        <f>'Moving Avg'!F2181</f>
        <v>1.9083300000000001</v>
      </c>
      <c r="H2181" s="2">
        <f>'Moving Avg'!G2181</f>
        <v>1.9829999999999983</v>
      </c>
      <c r="I2181" s="2">
        <f>'Moving Avg'!H2181</f>
        <v>1.8930580000000037</v>
      </c>
      <c r="J2181" s="5" t="str">
        <f>OBV!F2181</f>
        <v>BULLISH</v>
      </c>
      <c r="K2181" s="5" t="str">
        <f>OBV!G2181</f>
        <v>WEAK</v>
      </c>
      <c r="L2181" s="5" t="str">
        <f>OBV!H2181</f>
        <v>CONFIRMED BULLISH</v>
      </c>
    </row>
    <row r="2182" spans="1:12" ht="13.5" x14ac:dyDescent="0.25">
      <c r="A2182" s="3">
        <f>RSI!A2182</f>
        <v>45482</v>
      </c>
      <c r="B2182" s="2">
        <f>RSI!B2182</f>
        <v>1.9276</v>
      </c>
      <c r="C2182" s="2">
        <f>RSI!I2182</f>
        <v>45.954503139926636</v>
      </c>
      <c r="D2182" s="2">
        <f>MACD!E2182</f>
        <v>-6.1242881891654388E-3</v>
      </c>
      <c r="E2182" s="2">
        <f>MACD!F2182</f>
        <v>1.7230375714788946E-2</v>
      </c>
      <c r="F2182" s="2">
        <f>'Moving Avg'!D2182</f>
        <v>1.9205999999999999</v>
      </c>
      <c r="G2182" s="2">
        <f>'Moving Avg'!F2182</f>
        <v>1.9083300000000001</v>
      </c>
      <c r="H2182" s="2">
        <f>'Moving Avg'!G2182</f>
        <v>1.9814219999999982</v>
      </c>
      <c r="I2182" s="2">
        <f>'Moving Avg'!H2182</f>
        <v>1.8938905000000037</v>
      </c>
      <c r="J2182" s="5" t="str">
        <f>OBV!F2182</f>
        <v>BULLISH</v>
      </c>
      <c r="K2182" s="5" t="str">
        <f>OBV!G2182</f>
        <v>WEAK</v>
      </c>
      <c r="L2182" s="5" t="str">
        <f>OBV!H2182</f>
        <v>CONFIRMED BULLISH</v>
      </c>
    </row>
    <row r="2183" spans="1:12" ht="13.5" x14ac:dyDescent="0.25">
      <c r="A2183" s="3">
        <f>RSI!A2183</f>
        <v>45483</v>
      </c>
      <c r="B2183" s="2">
        <f>RSI!B2183</f>
        <v>1.9276</v>
      </c>
      <c r="C2183" s="2">
        <f>RSI!I2183</f>
        <v>45.954503139926636</v>
      </c>
      <c r="D2183" s="2">
        <f>MACD!E2183</f>
        <v>-1.2351226971454521E-2</v>
      </c>
      <c r="E2183" s="2">
        <f>MACD!F2183</f>
        <v>1.1314055177540253E-2</v>
      </c>
      <c r="F2183" s="2">
        <f>'Moving Avg'!D2183</f>
        <v>1.9276</v>
      </c>
      <c r="G2183" s="2">
        <f>'Moving Avg'!F2183</f>
        <v>1.9083300000000001</v>
      </c>
      <c r="H2183" s="2">
        <f>'Moving Avg'!G2183</f>
        <v>1.9798439999999986</v>
      </c>
      <c r="I2183" s="2">
        <f>'Moving Avg'!H2183</f>
        <v>1.8947230000000035</v>
      </c>
      <c r="J2183" s="5" t="str">
        <f>OBV!F2183</f>
        <v>BULLISH</v>
      </c>
      <c r="K2183" s="5" t="str">
        <f>OBV!G2183</f>
        <v>NEUTRAL</v>
      </c>
      <c r="L2183" s="5" t="str">
        <f>OBV!H2183</f>
        <v>CONFIRMED BULLISH</v>
      </c>
    </row>
    <row r="2184" spans="1:12" ht="13.5" x14ac:dyDescent="0.25">
      <c r="A2184" s="3">
        <f>RSI!A2184</f>
        <v>45484</v>
      </c>
      <c r="B2184" s="2">
        <f>RSI!B2184</f>
        <v>1.9276</v>
      </c>
      <c r="C2184" s="2">
        <f>RSI!I2184</f>
        <v>45.954503139926636</v>
      </c>
      <c r="D2184" s="2">
        <f>MACD!E2184</f>
        <v>-1.7588273288388079E-2</v>
      </c>
      <c r="E2184" s="2">
        <f>MACD!F2184</f>
        <v>5.5335894843545879E-3</v>
      </c>
      <c r="F2184" s="2">
        <f>'Moving Avg'!D2184</f>
        <v>1.9276</v>
      </c>
      <c r="G2184" s="2">
        <f>'Moving Avg'!F2184</f>
        <v>1.9083299999999999</v>
      </c>
      <c r="H2184" s="2">
        <f>'Moving Avg'!G2184</f>
        <v>1.9782659999999985</v>
      </c>
      <c r="I2184" s="2">
        <f>'Moving Avg'!H2184</f>
        <v>1.8955555000000035</v>
      </c>
      <c r="J2184" s="5" t="str">
        <f>OBV!F2184</f>
        <v>NEUTRAL</v>
      </c>
      <c r="K2184" s="5" t="str">
        <f>OBV!G2184</f>
        <v>NEUTRAL</v>
      </c>
      <c r="L2184" s="5" t="str">
        <f>OBV!H2184</f>
        <v>NEUTRAL</v>
      </c>
    </row>
    <row r="2185" spans="1:12" ht="13.5" x14ac:dyDescent="0.25">
      <c r="A2185" s="3">
        <f>RSI!A2185</f>
        <v>45485</v>
      </c>
      <c r="B2185" s="2">
        <f>RSI!B2185</f>
        <v>1.9276</v>
      </c>
      <c r="C2185" s="2">
        <f>RSI!I2185</f>
        <v>45.954503139926636</v>
      </c>
      <c r="D2185" s="2">
        <f>MACD!E2185</f>
        <v>-2.1990081390961258E-2</v>
      </c>
      <c r="E2185" s="2">
        <f>MACD!F2185</f>
        <v>2.8855309291419239E-5</v>
      </c>
      <c r="F2185" s="2">
        <f>'Moving Avg'!D2185</f>
        <v>1.9276</v>
      </c>
      <c r="G2185" s="2">
        <f>'Moving Avg'!F2185</f>
        <v>1.9083299999999999</v>
      </c>
      <c r="H2185" s="2">
        <f>'Moving Avg'!G2185</f>
        <v>1.9766879999999987</v>
      </c>
      <c r="I2185" s="2">
        <f>'Moving Avg'!H2185</f>
        <v>1.8959935000000032</v>
      </c>
      <c r="J2185" s="5" t="str">
        <f>OBV!F2185</f>
        <v>NEUTRAL</v>
      </c>
      <c r="K2185" s="5" t="str">
        <f>OBV!G2185</f>
        <v>NEUTRAL</v>
      </c>
      <c r="L2185" s="5" t="str">
        <f>OBV!H2185</f>
        <v>NEUTRAL</v>
      </c>
    </row>
    <row r="2186" spans="1:12" ht="13.5" x14ac:dyDescent="0.25">
      <c r="A2186" s="3">
        <f>RSI!A2186</f>
        <v>45488</v>
      </c>
      <c r="B2186" s="2">
        <f>RSI!B2186</f>
        <v>1.9277</v>
      </c>
      <c r="C2186" s="2">
        <f>RSI!I2186</f>
        <v>46.034246223520263</v>
      </c>
      <c r="D2186" s="2">
        <f>MACD!E2186</f>
        <v>-2.5694744931257008E-2</v>
      </c>
      <c r="E2186" s="2">
        <f>MACD!F2186</f>
        <v>-5.1158647388182665E-3</v>
      </c>
      <c r="F2186" s="2">
        <f>'Moving Avg'!D2186</f>
        <v>1.9276199999999999</v>
      </c>
      <c r="G2186" s="2">
        <f>'Moving Avg'!F2186</f>
        <v>1.9083349999999999</v>
      </c>
      <c r="H2186" s="2">
        <f>'Moving Avg'!G2186</f>
        <v>1.9751119999999986</v>
      </c>
      <c r="I2186" s="2">
        <f>'Moving Avg'!H2186</f>
        <v>1.8960375000000034</v>
      </c>
      <c r="J2186" s="5" t="str">
        <f>OBV!F2186</f>
        <v>NEUTRAL</v>
      </c>
      <c r="K2186" s="5" t="str">
        <f>OBV!G2186</f>
        <v>NEUTRAL</v>
      </c>
      <c r="L2186" s="5" t="str">
        <f>OBV!H2186</f>
        <v>NEUTRAL</v>
      </c>
    </row>
    <row r="2187" spans="1:12" ht="13.5" x14ac:dyDescent="0.25">
      <c r="A2187" s="3">
        <f>RSI!A2187</f>
        <v>45489</v>
      </c>
      <c r="B2187" s="2">
        <f>RSI!B2187</f>
        <v>1.9277</v>
      </c>
      <c r="C2187" s="2">
        <f>RSI!I2187</f>
        <v>46.03424622352027</v>
      </c>
      <c r="D2187" s="2">
        <f>MACD!E2187</f>
        <v>-2.8804726395234903E-2</v>
      </c>
      <c r="E2187" s="2">
        <f>MACD!F2187</f>
        <v>-9.8536370701015931E-3</v>
      </c>
      <c r="F2187" s="2">
        <f>'Moving Avg'!D2187</f>
        <v>1.9276399999999998</v>
      </c>
      <c r="G2187" s="2">
        <f>'Moving Avg'!F2187</f>
        <v>1.9083399999999997</v>
      </c>
      <c r="H2187" s="2">
        <f>'Moving Avg'!G2187</f>
        <v>1.9735359999999988</v>
      </c>
      <c r="I2187" s="2">
        <f>'Moving Avg'!H2187</f>
        <v>1.8960815000000033</v>
      </c>
      <c r="J2187" s="5" t="str">
        <f>OBV!F2187</f>
        <v>NEUTRAL</v>
      </c>
      <c r="K2187" s="5" t="str">
        <f>OBV!G2187</f>
        <v>NEUTRAL</v>
      </c>
      <c r="L2187" s="5" t="str">
        <f>OBV!H2187</f>
        <v>NEUTRAL</v>
      </c>
    </row>
    <row r="2188" spans="1:12" ht="13.5" x14ac:dyDescent="0.25">
      <c r="A2188" s="3">
        <f>RSI!A2188</f>
        <v>45490</v>
      </c>
      <c r="B2188" s="2">
        <f>RSI!B2188</f>
        <v>1.9277</v>
      </c>
      <c r="C2188" s="2">
        <f>RSI!I2188</f>
        <v>46.034246223520263</v>
      </c>
      <c r="D2188" s="2">
        <f>MACD!E2188</f>
        <v>-3.0059501315499615E-2</v>
      </c>
      <c r="E2188" s="2">
        <f>MACD!F2188</f>
        <v>-1.3894809919181197E-2</v>
      </c>
      <c r="F2188" s="2">
        <f>'Moving Avg'!D2188</f>
        <v>1.9276599999999999</v>
      </c>
      <c r="G2188" s="2">
        <f>'Moving Avg'!F2188</f>
        <v>1.908345</v>
      </c>
      <c r="H2188" s="2">
        <f>'Moving Avg'!G2188</f>
        <v>1.9719599999999988</v>
      </c>
      <c r="I2188" s="2">
        <f>'Moving Avg'!H2188</f>
        <v>1.8961255000000035</v>
      </c>
      <c r="J2188" s="5" t="str">
        <f>OBV!F2188</f>
        <v>NEUTRAL</v>
      </c>
      <c r="K2188" s="5" t="str">
        <f>OBV!G2188</f>
        <v>NEUTRAL</v>
      </c>
      <c r="L2188" s="5" t="str">
        <f>OBV!H2188</f>
        <v>NEUTRAL</v>
      </c>
    </row>
    <row r="2189" spans="1:12" ht="13.5" x14ac:dyDescent="0.25">
      <c r="A2189" s="3">
        <f>RSI!A2189</f>
        <v>45491</v>
      </c>
      <c r="B2189" s="2">
        <f>RSI!B2189</f>
        <v>1.9277</v>
      </c>
      <c r="C2189" s="2">
        <f>RSI!I2189</f>
        <v>46.03424622352027</v>
      </c>
      <c r="D2189" s="2">
        <f>MACD!E2189</f>
        <v>-2.5715413275074761E-2</v>
      </c>
      <c r="E2189" s="2">
        <f>MACD!F2189</f>
        <v>-1.6258930590359912E-2</v>
      </c>
      <c r="F2189" s="2">
        <f>'Moving Avg'!D2189</f>
        <v>1.9276799999999998</v>
      </c>
      <c r="G2189" s="2">
        <f>'Moving Avg'!F2189</f>
        <v>1.90835</v>
      </c>
      <c r="H2189" s="2">
        <f>'Moving Avg'!G2189</f>
        <v>1.970383999999999</v>
      </c>
      <c r="I2189" s="2">
        <f>'Moving Avg'!H2189</f>
        <v>1.8961695000000034</v>
      </c>
      <c r="J2189" s="5" t="str">
        <f>OBV!F2189</f>
        <v>NEUTRAL</v>
      </c>
      <c r="K2189" s="5" t="str">
        <f>OBV!G2189</f>
        <v>NEUTRAL</v>
      </c>
      <c r="L2189" s="5" t="str">
        <f>OBV!H2189</f>
        <v>NEUTRAL</v>
      </c>
    </row>
    <row r="2190" spans="1:12" ht="13.5" x14ac:dyDescent="0.25">
      <c r="A2190" s="3">
        <f>RSI!A2190</f>
        <v>45492</v>
      </c>
      <c r="B2190" s="2">
        <f>RSI!B2190</f>
        <v>2.012</v>
      </c>
      <c r="C2190" s="2">
        <f>RSI!I2190</f>
        <v>79.810904559242147</v>
      </c>
      <c r="D2190" s="2">
        <f>MACD!E2190</f>
        <v>-2.8264456396963178E-2</v>
      </c>
      <c r="E2190" s="2">
        <f>MACD!F2190</f>
        <v>-1.8660035751680563E-2</v>
      </c>
      <c r="F2190" s="2">
        <f>'Moving Avg'!D2190</f>
        <v>1.9445599999999998</v>
      </c>
      <c r="G2190" s="2">
        <f>'Moving Avg'!F2190</f>
        <v>1.91476</v>
      </c>
      <c r="H2190" s="2">
        <f>'Moving Avg'!G2190</f>
        <v>1.9704939999999995</v>
      </c>
      <c r="I2190" s="2">
        <f>'Moving Avg'!H2190</f>
        <v>1.8966350000000034</v>
      </c>
      <c r="J2190" s="5" t="str">
        <f>OBV!F2190</f>
        <v>NEUTRAL</v>
      </c>
      <c r="K2190" s="5" t="str">
        <f>OBV!G2190</f>
        <v>NEUTRAL</v>
      </c>
      <c r="L2190" s="5" t="str">
        <f>OBV!H2190</f>
        <v>NEUTRAL</v>
      </c>
    </row>
    <row r="2191" spans="1:12" ht="13.5" x14ac:dyDescent="0.25">
      <c r="A2191" s="3">
        <f>RSI!A2191</f>
        <v>45495</v>
      </c>
      <c r="B2191" s="2">
        <f>RSI!B2191</f>
        <v>2.0962000000000001</v>
      </c>
      <c r="C2191" s="2">
        <f>RSI!I2191</f>
        <v>87.934105062403262</v>
      </c>
      <c r="D2191" s="2">
        <f>MACD!E2191</f>
        <v>-3.7138328285656774E-2</v>
      </c>
      <c r="E2191" s="2">
        <f>MACD!F2191</f>
        <v>-2.2355694258475806E-2</v>
      </c>
      <c r="F2191" s="2">
        <f>'Moving Avg'!D2191</f>
        <v>1.9782599999999999</v>
      </c>
      <c r="G2191" s="2">
        <f>'Moving Avg'!F2191</f>
        <v>1.9253800000000001</v>
      </c>
      <c r="H2191" s="2">
        <f>'Moving Avg'!G2191</f>
        <v>1.9722879999999996</v>
      </c>
      <c r="I2191" s="2">
        <f>'Moving Avg'!H2191</f>
        <v>1.8975215000000036</v>
      </c>
      <c r="J2191" s="5" t="str">
        <f>OBV!F2191</f>
        <v>BULLISH</v>
      </c>
      <c r="K2191" s="5" t="str">
        <f>OBV!G2191</f>
        <v>WEAK</v>
      </c>
      <c r="L2191" s="5" t="str">
        <f>OBV!H2191</f>
        <v>CONFIRMED BULLISH</v>
      </c>
    </row>
    <row r="2192" spans="1:12" ht="13.5" x14ac:dyDescent="0.25">
      <c r="A2192" s="3">
        <f>RSI!A2192</f>
        <v>45496</v>
      </c>
      <c r="B2192" s="2">
        <f>RSI!B2192</f>
        <v>2.0962000000000001</v>
      </c>
      <c r="C2192" s="2">
        <f>RSI!I2192</f>
        <v>87.934105062403262</v>
      </c>
      <c r="D2192" s="2">
        <f>MACD!E2192</f>
        <v>-4.5588930725110055E-2</v>
      </c>
      <c r="E2192" s="2">
        <f>MACD!F2192</f>
        <v>-2.7002341551802655E-2</v>
      </c>
      <c r="F2192" s="2">
        <f>'Moving Avg'!D2192</f>
        <v>2.0119599999999997</v>
      </c>
      <c r="G2192" s="2">
        <f>'Moving Avg'!F2192</f>
        <v>1.9360000000000004</v>
      </c>
      <c r="H2192" s="2">
        <f>'Moving Avg'!G2192</f>
        <v>1.9740819999999997</v>
      </c>
      <c r="I2192" s="2">
        <f>'Moving Avg'!H2192</f>
        <v>1.8988025000000035</v>
      </c>
      <c r="J2192" s="5" t="str">
        <f>OBV!F2192</f>
        <v>BULLISH</v>
      </c>
      <c r="K2192" s="5" t="str">
        <f>OBV!G2192</f>
        <v>WEAK</v>
      </c>
      <c r="L2192" s="5" t="str">
        <f>OBV!H2192</f>
        <v>CONFIRMED BULLISH</v>
      </c>
    </row>
    <row r="2193" spans="1:12" ht="13.5" x14ac:dyDescent="0.25">
      <c r="A2193" s="3">
        <f>RSI!A2193</f>
        <v>45497</v>
      </c>
      <c r="B2193" s="2">
        <f>RSI!B2193</f>
        <v>2.0962000000000001</v>
      </c>
      <c r="C2193" s="2">
        <f>RSI!I2193</f>
        <v>87.934105062403262</v>
      </c>
      <c r="D2193" s="2">
        <f>MACD!E2193</f>
        <v>-5.3611608639495323E-2</v>
      </c>
      <c r="E2193" s="2">
        <f>MACD!F2193</f>
        <v>-3.2324194969341191E-2</v>
      </c>
      <c r="F2193" s="2">
        <f>'Moving Avg'!D2193</f>
        <v>2.0456599999999998</v>
      </c>
      <c r="G2193" s="2">
        <f>'Moving Avg'!F2193</f>
        <v>1.9466200000000005</v>
      </c>
      <c r="H2193" s="2">
        <f>'Moving Avg'!G2193</f>
        <v>1.9758759999999995</v>
      </c>
      <c r="I2193" s="2">
        <f>'Moving Avg'!H2193</f>
        <v>1.9000835000000036</v>
      </c>
      <c r="J2193" s="5" t="str">
        <f>OBV!F2193</f>
        <v>BULLISH</v>
      </c>
      <c r="K2193" s="5" t="str">
        <f>OBV!G2193</f>
        <v>WEAK</v>
      </c>
      <c r="L2193" s="5" t="str">
        <f>OBV!H2193</f>
        <v>CONFIRMED BULLISH</v>
      </c>
    </row>
    <row r="2194" spans="1:12" ht="13.5" x14ac:dyDescent="0.25">
      <c r="A2194" s="3">
        <f>RSI!A2194</f>
        <v>45499</v>
      </c>
      <c r="B2194" s="2">
        <f>RSI!B2194</f>
        <v>2.0962000000000001</v>
      </c>
      <c r="C2194" s="2">
        <f>RSI!I2194</f>
        <v>87.934105062403276</v>
      </c>
      <c r="D2194" s="2">
        <f>MACD!E2194</f>
        <v>-6.1207591522395521E-2</v>
      </c>
      <c r="E2194" s="2">
        <f>MACD!F2194</f>
        <v>-3.8100874279952054E-2</v>
      </c>
      <c r="F2194" s="2">
        <f>'Moving Avg'!D2194</f>
        <v>2.0793599999999999</v>
      </c>
      <c r="G2194" s="2">
        <f>'Moving Avg'!F2194</f>
        <v>1.957240000000001</v>
      </c>
      <c r="H2194" s="2">
        <f>'Moving Avg'!G2194</f>
        <v>1.9776699999999994</v>
      </c>
      <c r="I2194" s="2">
        <f>'Moving Avg'!H2194</f>
        <v>1.9013645000000035</v>
      </c>
      <c r="J2194" s="5" t="str">
        <f>OBV!F2194</f>
        <v>BULLISH</v>
      </c>
      <c r="K2194" s="5" t="str">
        <f>OBV!G2194</f>
        <v>WEAK</v>
      </c>
      <c r="L2194" s="5" t="str">
        <f>OBV!H2194</f>
        <v>CONFIRMED BULLISH</v>
      </c>
    </row>
    <row r="2195" spans="1:12" ht="13.5" x14ac:dyDescent="0.25">
      <c r="A2195" s="3">
        <f>RSI!A2195</f>
        <v>45502</v>
      </c>
      <c r="B2195" s="2">
        <f>RSI!B2195</f>
        <v>2.0588000000000002</v>
      </c>
      <c r="C2195" s="2">
        <f>RSI!I2195</f>
        <v>70.892552148311211</v>
      </c>
      <c r="D2195" s="2">
        <f>MACD!E2195</f>
        <v>-6.5612334903329961E-2</v>
      </c>
      <c r="E2195" s="2">
        <f>MACD!F2195</f>
        <v>-4.3603166404627636E-2</v>
      </c>
      <c r="F2195" s="2">
        <f>'Moving Avg'!D2195</f>
        <v>2.0887199999999999</v>
      </c>
      <c r="G2195" s="2">
        <f>'Moving Avg'!F2195</f>
        <v>1.9659900000000003</v>
      </c>
      <c r="H2195" s="2">
        <f>'Moving Avg'!G2195</f>
        <v>1.9787159999999995</v>
      </c>
      <c r="I2195" s="2">
        <f>'Moving Avg'!H2195</f>
        <v>1.9024585000000036</v>
      </c>
      <c r="J2195" s="5" t="str">
        <f>OBV!F2195</f>
        <v>BULLISH</v>
      </c>
      <c r="K2195" s="5" t="str">
        <f>OBV!G2195</f>
        <v>WEAK</v>
      </c>
      <c r="L2195" s="5" t="str">
        <f>OBV!H2195</f>
        <v>CONFIRMED BULLISH</v>
      </c>
    </row>
    <row r="2196" spans="1:12" ht="13.5" x14ac:dyDescent="0.25">
      <c r="A2196" s="3">
        <f>RSI!A2196</f>
        <v>45503</v>
      </c>
      <c r="B2196" s="2">
        <f>RSI!B2196</f>
        <v>2.0588000000000002</v>
      </c>
      <c r="C2196" s="2">
        <f>RSI!I2196</f>
        <v>70.892552148311211</v>
      </c>
      <c r="D2196" s="2">
        <f>MACD!E2196</f>
        <v>-6.9795397838212203E-2</v>
      </c>
      <c r="E2196" s="2">
        <f>MACD!F2196</f>
        <v>-4.8841612691344551E-2</v>
      </c>
      <c r="F2196" s="2">
        <f>'Moving Avg'!D2196</f>
        <v>2.0812400000000002</v>
      </c>
      <c r="G2196" s="2">
        <f>'Moving Avg'!F2196</f>
        <v>1.9747400000000002</v>
      </c>
      <c r="H2196" s="2">
        <f>'Moving Avg'!G2196</f>
        <v>1.9797619999999998</v>
      </c>
      <c r="I2196" s="2">
        <f>'Moving Avg'!H2196</f>
        <v>1.9035085000000036</v>
      </c>
      <c r="J2196" s="5" t="str">
        <f>OBV!F2196</f>
        <v>BEARISH</v>
      </c>
      <c r="K2196" s="5" t="str">
        <f>OBV!G2196</f>
        <v>NEUTRAL</v>
      </c>
      <c r="L2196" s="5" t="str">
        <f>OBV!H2196</f>
        <v>CONFIRMED BEARISH</v>
      </c>
    </row>
    <row r="2197" spans="1:12" ht="13.5" x14ac:dyDescent="0.25">
      <c r="A2197" s="3">
        <f>RSI!A2197</f>
        <v>45504</v>
      </c>
      <c r="B2197" s="2">
        <f>RSI!B2197</f>
        <v>2.0588000000000002</v>
      </c>
      <c r="C2197" s="2">
        <f>RSI!I2197</f>
        <v>70.892552148311211</v>
      </c>
      <c r="D2197" s="2">
        <f>MACD!E2197</f>
        <v>-7.3771354293310942E-2</v>
      </c>
      <c r="E2197" s="2">
        <f>MACD!F2197</f>
        <v>-5.3827561011737836E-2</v>
      </c>
      <c r="F2197" s="2">
        <f>'Moving Avg'!D2197</f>
        <v>2.07376</v>
      </c>
      <c r="G2197" s="2">
        <f>'Moving Avg'!F2197</f>
        <v>1.9834900000000002</v>
      </c>
      <c r="H2197" s="2">
        <f>'Moving Avg'!G2197</f>
        <v>1.9790559999999999</v>
      </c>
      <c r="I2197" s="2">
        <f>'Moving Avg'!H2197</f>
        <v>1.9041645000000034</v>
      </c>
      <c r="J2197" s="5" t="str">
        <f>OBV!F2197</f>
        <v>BEARISH</v>
      </c>
      <c r="K2197" s="5" t="str">
        <f>OBV!G2197</f>
        <v>NEUTRAL</v>
      </c>
      <c r="L2197" s="5" t="str">
        <f>OBV!H2197</f>
        <v>CONFIRMED BEARISH</v>
      </c>
    </row>
    <row r="2198" spans="1:12" ht="13.5" x14ac:dyDescent="0.25">
      <c r="A2198" s="3">
        <f>RSI!A2198</f>
        <v>45505</v>
      </c>
      <c r="B2198" s="2">
        <f>RSI!B2198</f>
        <v>2.0588000000000002</v>
      </c>
      <c r="C2198" s="2">
        <f>RSI!I2198</f>
        <v>70.892552148311211</v>
      </c>
      <c r="D2198" s="2">
        <f>MACD!E2198</f>
        <v>-7.7539737791826546E-2</v>
      </c>
      <c r="E2198" s="2">
        <f>MACD!F2198</f>
        <v>-5.8569996367755575E-2</v>
      </c>
      <c r="F2198" s="2">
        <f>'Moving Avg'!D2198</f>
        <v>2.0662799999999999</v>
      </c>
      <c r="G2198" s="2">
        <f>'Moving Avg'!F2198</f>
        <v>1.9918</v>
      </c>
      <c r="H2198" s="2">
        <f>'Moving Avg'!G2198</f>
        <v>1.9783499999999998</v>
      </c>
      <c r="I2198" s="2">
        <f>'Moving Avg'!H2198</f>
        <v>1.9048205000000034</v>
      </c>
      <c r="J2198" s="5" t="str">
        <f>OBV!F2198</f>
        <v>BEARISH</v>
      </c>
      <c r="K2198" s="5" t="str">
        <f>OBV!G2198</f>
        <v>NEUTRAL</v>
      </c>
      <c r="L2198" s="5" t="str">
        <f>OBV!H2198</f>
        <v>CONFIRMED BEARISH</v>
      </c>
    </row>
    <row r="2199" spans="1:12" ht="13.5" x14ac:dyDescent="0.25">
      <c r="A2199" s="3">
        <f>RSI!A2199</f>
        <v>45506</v>
      </c>
      <c r="B2199" s="2">
        <f>RSI!B2199</f>
        <v>2.0588000000000002</v>
      </c>
      <c r="C2199" s="2">
        <f>RSI!I2199</f>
        <v>70.892552148311211</v>
      </c>
      <c r="D2199" s="2">
        <f>MACD!E2199</f>
        <v>-8.1102548364261118E-2</v>
      </c>
      <c r="E2199" s="2">
        <f>MACD!F2199</f>
        <v>-6.3076506767056686E-2</v>
      </c>
      <c r="F2199" s="2">
        <f>'Moving Avg'!D2199</f>
        <v>2.0588000000000002</v>
      </c>
      <c r="G2199" s="2">
        <f>'Moving Avg'!F2199</f>
        <v>1.9983599999999999</v>
      </c>
      <c r="H2199" s="2">
        <f>'Moving Avg'!G2199</f>
        <v>1.977644</v>
      </c>
      <c r="I2199" s="2">
        <f>'Moving Avg'!H2199</f>
        <v>1.9054765000000031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</row>
    <row r="2200" spans="1:12" ht="13.5" x14ac:dyDescent="0.25">
      <c r="A2200" s="3">
        <f>RSI!A2200</f>
        <v>45509</v>
      </c>
      <c r="B2200" s="2">
        <f>RSI!B2200</f>
        <v>2.0588000000000002</v>
      </c>
      <c r="C2200" s="2">
        <f>RSI!I2200</f>
        <v>70.892552148311211</v>
      </c>
      <c r="D2200" s="2">
        <f>MACD!E2200</f>
        <v>-7.1494464928256729E-2</v>
      </c>
      <c r="E2200" s="2">
        <f>MACD!F2200</f>
        <v>-6.4760098399296695E-2</v>
      </c>
      <c r="F2200" s="2">
        <f>'Moving Avg'!D2200</f>
        <v>2.0588000000000002</v>
      </c>
      <c r="G2200" s="2">
        <f>'Moving Avg'!F2200</f>
        <v>2.0049199999999998</v>
      </c>
      <c r="H2200" s="2">
        <f>'Moving Avg'!G2200</f>
        <v>1.9769380000000001</v>
      </c>
      <c r="I2200" s="2">
        <f>'Moving Avg'!H2200</f>
        <v>1.9061325000000031</v>
      </c>
      <c r="J2200" s="5" t="str">
        <f>OBV!F2200</f>
        <v>NEUTRAL</v>
      </c>
      <c r="K2200" s="5" t="str">
        <f>OBV!G2200</f>
        <v>NEUTRAL</v>
      </c>
      <c r="L2200" s="5" t="str">
        <f>OBV!H2200</f>
        <v>NEUTRAL</v>
      </c>
    </row>
    <row r="2201" spans="1:12" ht="13.5" x14ac:dyDescent="0.25">
      <c r="A2201" s="3">
        <f>RSI!A2201</f>
        <v>45510</v>
      </c>
      <c r="B2201" s="2">
        <f>RSI!B2201</f>
        <v>2.0962000000000001</v>
      </c>
      <c r="C2201" s="2">
        <f>RSI!I2201</f>
        <v>77.649459328504022</v>
      </c>
      <c r="D2201" s="2">
        <f>MACD!E2201</f>
        <v>-5.3501870043315858E-2</v>
      </c>
      <c r="E2201" s="2">
        <f>MACD!F2201</f>
        <v>-6.250845272810053E-2</v>
      </c>
      <c r="F2201" s="2">
        <f>'Moving Avg'!D2201</f>
        <v>2.0662799999999999</v>
      </c>
      <c r="G2201" s="2">
        <f>'Moving Avg'!F2201</f>
        <v>2.01335</v>
      </c>
      <c r="H2201" s="2">
        <f>'Moving Avg'!G2201</f>
        <v>1.9769800000000002</v>
      </c>
      <c r="I2201" s="2">
        <f>'Moving Avg'!H2201</f>
        <v>1.9069755000000033</v>
      </c>
      <c r="J2201" s="5" t="str">
        <f>OBV!F2201</f>
        <v>BULLISH</v>
      </c>
      <c r="K2201" s="5" t="str">
        <f>OBV!G2201</f>
        <v>NEUTRAL</v>
      </c>
      <c r="L2201" s="5" t="str">
        <f>OBV!H2201</f>
        <v>CONFIRMED BULLISH</v>
      </c>
    </row>
    <row r="2202" spans="1:12" ht="13.5" x14ac:dyDescent="0.25">
      <c r="A2202" s="3">
        <f>RSI!A2202</f>
        <v>45511</v>
      </c>
      <c r="B2202" s="2">
        <f>RSI!B2202</f>
        <v>2.0962000000000001</v>
      </c>
      <c r="C2202" s="2">
        <f>RSI!I2202</f>
        <v>77.649459328504022</v>
      </c>
      <c r="D2202" s="2">
        <f>MACD!E2202</f>
        <v>-3.8795399748352999E-2</v>
      </c>
      <c r="E2202" s="2">
        <f>MACD!F2202</f>
        <v>-5.7765842132151031E-2</v>
      </c>
      <c r="F2202" s="2">
        <f>'Moving Avg'!D2202</f>
        <v>2.07376</v>
      </c>
      <c r="G2202" s="2">
        <f>'Moving Avg'!F2202</f>
        <v>2.0217800000000006</v>
      </c>
      <c r="H2202" s="2">
        <f>'Moving Avg'!G2202</f>
        <v>1.9770220000000001</v>
      </c>
      <c r="I2202" s="2">
        <f>'Moving Avg'!H2202</f>
        <v>1.908212500000003</v>
      </c>
      <c r="J2202" s="5" t="str">
        <f>OBV!F2202</f>
        <v>BULLISH</v>
      </c>
      <c r="K2202" s="5" t="str">
        <f>OBV!G2202</f>
        <v>NEUTRAL</v>
      </c>
      <c r="L2202" s="5" t="str">
        <f>OBV!H2202</f>
        <v>CONFIRMED BULLISH</v>
      </c>
    </row>
    <row r="2203" spans="1:12" ht="13.5" x14ac:dyDescent="0.25">
      <c r="A2203" s="3">
        <f>RSI!A2203</f>
        <v>45512</v>
      </c>
      <c r="B2203" s="2">
        <f>RSI!B2203</f>
        <v>2.0962000000000001</v>
      </c>
      <c r="C2203" s="2">
        <f>RSI!I2203</f>
        <v>77.649459328504022</v>
      </c>
      <c r="D2203" s="2">
        <f>MACD!E2203</f>
        <v>-2.6831123594198036E-2</v>
      </c>
      <c r="E2203" s="2">
        <f>MACD!F2203</f>
        <v>-5.1578898424560433E-2</v>
      </c>
      <c r="F2203" s="2">
        <f>'Moving Avg'!D2203</f>
        <v>2.0812400000000002</v>
      </c>
      <c r="G2203" s="2">
        <f>'Moving Avg'!F2203</f>
        <v>2.0302100000000007</v>
      </c>
      <c r="H2203" s="2">
        <f>'Moving Avg'!G2203</f>
        <v>1.9770639999999997</v>
      </c>
      <c r="I2203" s="2">
        <f>'Moving Avg'!H2203</f>
        <v>1.9094495000000029</v>
      </c>
      <c r="J2203" s="5" t="str">
        <f>OBV!F2203</f>
        <v>BULLISH</v>
      </c>
      <c r="K2203" s="5" t="str">
        <f>OBV!G2203</f>
        <v>NEUTRAL</v>
      </c>
      <c r="L2203" s="5" t="str">
        <f>OBV!H2203</f>
        <v>CONFIRMED BULLISH</v>
      </c>
    </row>
    <row r="2204" spans="1:12" ht="13.5" x14ac:dyDescent="0.25">
      <c r="A2204" s="3">
        <f>RSI!A2204</f>
        <v>45513</v>
      </c>
      <c r="B2204" s="2">
        <f>RSI!B2204</f>
        <v>2.0962000000000001</v>
      </c>
      <c r="C2204" s="2">
        <f>RSI!I2204</f>
        <v>77.649459328504022</v>
      </c>
      <c r="D2204" s="2">
        <f>MACD!E2204</f>
        <v>-1.7151635170354229E-2</v>
      </c>
      <c r="E2204" s="2">
        <f>MACD!F2204</f>
        <v>-4.4693445773719198E-2</v>
      </c>
      <c r="F2204" s="2">
        <f>'Moving Avg'!D2204</f>
        <v>2.0887199999999999</v>
      </c>
      <c r="G2204" s="2">
        <f>'Moving Avg'!F2204</f>
        <v>2.0386400000000009</v>
      </c>
      <c r="H2204" s="2">
        <f>'Moving Avg'!G2204</f>
        <v>1.9771059999999998</v>
      </c>
      <c r="I2204" s="2">
        <f>'Moving Avg'!H2204</f>
        <v>1.9106865000000031</v>
      </c>
      <c r="J2204" s="5" t="str">
        <f>OBV!F2204</f>
        <v>BULLISH</v>
      </c>
      <c r="K2204" s="5" t="str">
        <f>OBV!G2204</f>
        <v>NEUTRAL</v>
      </c>
      <c r="L2204" s="5" t="str">
        <f>OBV!H2204</f>
        <v>CONFIRMED BULLISH</v>
      </c>
    </row>
    <row r="2205" spans="1:12" ht="13.5" x14ac:dyDescent="0.25">
      <c r="A2205" s="3">
        <f>RSI!A2205</f>
        <v>45516</v>
      </c>
      <c r="B2205" s="2">
        <f>RSI!B2205</f>
        <v>2.0962000000000001</v>
      </c>
      <c r="C2205" s="2">
        <f>RSI!I2205</f>
        <v>77.649459328504022</v>
      </c>
      <c r="D2205" s="2">
        <f>MACD!E2205</f>
        <v>-1.5126376317822654E-2</v>
      </c>
      <c r="E2205" s="2">
        <f>MACD!F2205</f>
        <v>-3.8780031882539895E-2</v>
      </c>
      <c r="F2205" s="2">
        <f>'Moving Avg'!D2205</f>
        <v>2.0962000000000001</v>
      </c>
      <c r="G2205" s="2">
        <f>'Moving Avg'!F2205</f>
        <v>2.0470700000000011</v>
      </c>
      <c r="H2205" s="2">
        <f>'Moving Avg'!G2205</f>
        <v>1.9771479999999997</v>
      </c>
      <c r="I2205" s="2">
        <f>'Moving Avg'!H2205</f>
        <v>1.911923500000003</v>
      </c>
      <c r="J2205" s="5" t="str">
        <f>OBV!F2205</f>
        <v>BULLISH</v>
      </c>
      <c r="K2205" s="5" t="str">
        <f>OBV!G2205</f>
        <v>NEUTRAL</v>
      </c>
      <c r="L2205" s="5" t="str">
        <f>OBV!H2205</f>
        <v>CONFIRMED BULLISH</v>
      </c>
    </row>
    <row r="2206" spans="1:12" ht="13.5" x14ac:dyDescent="0.25">
      <c r="A2206" s="3">
        <f>RSI!A2206</f>
        <v>45518</v>
      </c>
      <c r="B2206" s="2">
        <f>RSI!B2206</f>
        <v>2.0962000000000001</v>
      </c>
      <c r="C2206" s="2">
        <f>RSI!I2206</f>
        <v>77.649459328504022</v>
      </c>
      <c r="D2206" s="2">
        <f>MACD!E2206</f>
        <v>-1.3793465520906878E-2</v>
      </c>
      <c r="E2206" s="2">
        <f>MACD!F2206</f>
        <v>-3.3782718610213293E-2</v>
      </c>
      <c r="F2206" s="2">
        <f>'Moving Avg'!D2206</f>
        <v>2.0962000000000001</v>
      </c>
      <c r="G2206" s="2">
        <f>'Moving Avg'!F2206</f>
        <v>2.0554950000000014</v>
      </c>
      <c r="H2206" s="2">
        <f>'Moving Avg'!G2206</f>
        <v>1.9789419999999995</v>
      </c>
      <c r="I2206" s="2">
        <f>'Moving Avg'!H2206</f>
        <v>1.9131605000000027</v>
      </c>
      <c r="J2206" s="5" t="str">
        <f>OBV!F2206</f>
        <v>NEUTRAL</v>
      </c>
      <c r="K2206" s="5" t="str">
        <f>OBV!G2206</f>
        <v>NEUTRAL</v>
      </c>
      <c r="L2206" s="5" t="str">
        <f>OBV!H2206</f>
        <v>NEUTRAL</v>
      </c>
    </row>
    <row r="2207" spans="1:12" ht="13.5" x14ac:dyDescent="0.25">
      <c r="A2207" s="3">
        <f>RSI!A2207</f>
        <v>45519</v>
      </c>
      <c r="B2207" s="2">
        <f>RSI!B2207</f>
        <v>2.1522999999999999</v>
      </c>
      <c r="C2207" s="2">
        <f>RSI!I2207</f>
        <v>85.516562361255851</v>
      </c>
      <c r="D2207" s="2">
        <f>MACD!E2207</f>
        <v>-1.7173738081489809E-2</v>
      </c>
      <c r="E2207" s="2">
        <f>MACD!F2207</f>
        <v>-3.0460922504468597E-2</v>
      </c>
      <c r="F2207" s="2">
        <f>'Moving Avg'!D2207</f>
        <v>2.1074200000000003</v>
      </c>
      <c r="G2207" s="2">
        <f>'Moving Avg'!F2207</f>
        <v>2.0667250000000008</v>
      </c>
      <c r="H2207" s="2">
        <f>'Moving Avg'!G2207</f>
        <v>1.9818579999999997</v>
      </c>
      <c r="I2207" s="2">
        <f>'Moving Avg'!H2207</f>
        <v>1.914678000000003</v>
      </c>
      <c r="J2207" s="5" t="str">
        <f>OBV!F2207</f>
        <v>BULLISH</v>
      </c>
      <c r="K2207" s="5" t="str">
        <f>OBV!G2207</f>
        <v>WEAK</v>
      </c>
      <c r="L2207" s="5" t="str">
        <f>OBV!H2207</f>
        <v>CONFIRMED BULLISH</v>
      </c>
    </row>
    <row r="2208" spans="1:12" ht="13.5" x14ac:dyDescent="0.25">
      <c r="A2208" s="3">
        <f>RSI!A2208</f>
        <v>45520</v>
      </c>
      <c r="B2208" s="2">
        <f>RSI!B2208</f>
        <v>2.1522999999999999</v>
      </c>
      <c r="C2208" s="2">
        <f>RSI!I2208</f>
        <v>85.516562361255851</v>
      </c>
      <c r="D2208" s="2">
        <f>MACD!E2208</f>
        <v>-2.0691914724892513E-2</v>
      </c>
      <c r="E2208" s="2">
        <f>MACD!F2208</f>
        <v>-2.8507120948553379E-2</v>
      </c>
      <c r="F2208" s="2">
        <f>'Moving Avg'!D2208</f>
        <v>2.1186400000000001</v>
      </c>
      <c r="G2208" s="2">
        <f>'Moving Avg'!F2208</f>
        <v>2.0779550000000002</v>
      </c>
      <c r="H2208" s="2">
        <f>'Moving Avg'!G2208</f>
        <v>1.9847739999999998</v>
      </c>
      <c r="I2208" s="2">
        <f>'Moving Avg'!H2208</f>
        <v>1.9161955000000028</v>
      </c>
      <c r="J2208" s="5" t="str">
        <f>OBV!F2208</f>
        <v>BULLISH</v>
      </c>
      <c r="K2208" s="5" t="str">
        <f>OBV!G2208</f>
        <v>WEAK</v>
      </c>
      <c r="L2208" s="5" t="str">
        <f>OBV!H2208</f>
        <v>CONFIRMED BULLISH</v>
      </c>
    </row>
    <row r="2209" spans="1:12" ht="13.5" x14ac:dyDescent="0.25">
      <c r="A2209" s="3">
        <f>RSI!A2209</f>
        <v>45523</v>
      </c>
      <c r="B2209" s="2">
        <f>RSI!B2209</f>
        <v>2.1522999999999999</v>
      </c>
      <c r="C2209" s="2">
        <f>RSI!I2209</f>
        <v>85.516562361255851</v>
      </c>
      <c r="D2209" s="2">
        <f>MACD!E2209</f>
        <v>-2.4278042696505686E-2</v>
      </c>
      <c r="E2209" s="2">
        <f>MACD!F2209</f>
        <v>-2.766130529814384E-2</v>
      </c>
      <c r="F2209" s="2">
        <f>'Moving Avg'!D2209</f>
        <v>2.1298599999999999</v>
      </c>
      <c r="G2209" s="2">
        <f>'Moving Avg'!F2209</f>
        <v>2.0891849999999996</v>
      </c>
      <c r="H2209" s="2">
        <f>'Moving Avg'!G2209</f>
        <v>1.98769</v>
      </c>
      <c r="I2209" s="2">
        <f>'Moving Avg'!H2209</f>
        <v>1.9177570000000028</v>
      </c>
      <c r="J2209" s="5" t="str">
        <f>OBV!F2209</f>
        <v>BULLISH</v>
      </c>
      <c r="K2209" s="5" t="str">
        <f>OBV!G2209</f>
        <v>WEAK</v>
      </c>
      <c r="L2209" s="5" t="str">
        <f>OBV!H2209</f>
        <v>CONFIRMED BULLISH</v>
      </c>
    </row>
    <row r="2210" spans="1:12" ht="13.5" x14ac:dyDescent="0.25">
      <c r="A2210" s="3">
        <f>RSI!A2210</f>
        <v>45524</v>
      </c>
      <c r="B2210" s="2">
        <f>RSI!B2210</f>
        <v>2.1522999999999999</v>
      </c>
      <c r="C2210" s="2">
        <f>RSI!I2210</f>
        <v>85.516562361255851</v>
      </c>
      <c r="D2210" s="2">
        <f>MACD!E2210</f>
        <v>-2.7876541332993998E-2</v>
      </c>
      <c r="E2210" s="2">
        <f>MACD!F2210</f>
        <v>-2.7704352505113872E-2</v>
      </c>
      <c r="F2210" s="2">
        <f>'Moving Avg'!D2210</f>
        <v>2.1410800000000001</v>
      </c>
      <c r="G2210" s="2">
        <f>'Moving Avg'!F2210</f>
        <v>2.0961999999999996</v>
      </c>
      <c r="H2210" s="2">
        <f>'Moving Avg'!G2210</f>
        <v>1.9906059999999999</v>
      </c>
      <c r="I2210" s="2">
        <f>'Moving Avg'!H2210</f>
        <v>1.9193185000000026</v>
      </c>
      <c r="J2210" s="5" t="str">
        <f>OBV!F2210</f>
        <v>BULLISH</v>
      </c>
      <c r="K2210" s="5" t="str">
        <f>OBV!G2210</f>
        <v>WEAK</v>
      </c>
      <c r="L2210" s="5" t="str">
        <f>OBV!H2210</f>
        <v>CONFIRMED BULLISH</v>
      </c>
    </row>
    <row r="2211" spans="1:12" ht="13.5" x14ac:dyDescent="0.25">
      <c r="A2211" s="3">
        <f>RSI!A2211</f>
        <v>45525</v>
      </c>
      <c r="B2211" s="2">
        <f>RSI!B2211</f>
        <v>2.1522999999999999</v>
      </c>
      <c r="C2211" s="2">
        <f>RSI!I2211</f>
        <v>85.516562361255851</v>
      </c>
      <c r="D2211" s="2">
        <f>MACD!E2211</f>
        <v>-2.5689877400521866E-2</v>
      </c>
      <c r="E2211" s="2">
        <f>MACD!F2211</f>
        <v>-2.7301457484195473E-2</v>
      </c>
      <c r="F2211" s="2">
        <f>'Moving Avg'!D2211</f>
        <v>2.1522999999999999</v>
      </c>
      <c r="G2211" s="2">
        <f>'Moving Avg'!F2211</f>
        <v>2.0990049999999991</v>
      </c>
      <c r="H2211" s="2">
        <f>'Moving Avg'!G2211</f>
        <v>1.993522</v>
      </c>
      <c r="I2211" s="2">
        <f>'Moving Avg'!H2211</f>
        <v>1.9208800000000026</v>
      </c>
      <c r="J2211" s="5" t="str">
        <f>OBV!F2211</f>
        <v>BULLISH</v>
      </c>
      <c r="K2211" s="5" t="str">
        <f>OBV!G2211</f>
        <v>WEAK</v>
      </c>
      <c r="L2211" s="5" t="str">
        <f>OBV!H2211</f>
        <v>CONFIRMED BULLISH</v>
      </c>
    </row>
    <row r="2212" spans="1:12" ht="13.5" x14ac:dyDescent="0.25">
      <c r="A2212" s="3">
        <f>RSI!A2212</f>
        <v>45526</v>
      </c>
      <c r="B2212" s="2">
        <f>RSI!B2212</f>
        <v>2.1522999999999999</v>
      </c>
      <c r="C2212" s="2">
        <f>RSI!I2212</f>
        <v>85.516562361255851</v>
      </c>
      <c r="D2212" s="2">
        <f>MACD!E2212</f>
        <v>-2.4323233266527744E-2</v>
      </c>
      <c r="E2212" s="2">
        <f>MACD!F2212</f>
        <v>-2.6705812640661929E-2</v>
      </c>
      <c r="F2212" s="2">
        <f>'Moving Avg'!D2212</f>
        <v>2.1522999999999999</v>
      </c>
      <c r="G2212" s="2">
        <f>'Moving Avg'!F2212</f>
        <v>2.1018099999999995</v>
      </c>
      <c r="H2212" s="2">
        <f>'Moving Avg'!G2212</f>
        <v>1.998016</v>
      </c>
      <c r="I2212" s="2">
        <f>'Moving Avg'!H2212</f>
        <v>1.9224415000000024</v>
      </c>
      <c r="J2212" s="5" t="str">
        <f>OBV!F2212</f>
        <v>NEUTRAL</v>
      </c>
      <c r="K2212" s="5" t="str">
        <f>OBV!G2212</f>
        <v>NEUTRAL</v>
      </c>
      <c r="L2212" s="5" t="str">
        <f>OBV!H2212</f>
        <v>NEUTRAL</v>
      </c>
    </row>
    <row r="2213" spans="1:12" ht="13.5" x14ac:dyDescent="0.25">
      <c r="A2213" s="3">
        <f>RSI!A2213</f>
        <v>45527</v>
      </c>
      <c r="B2213" s="2">
        <f>RSI!B2213</f>
        <v>2.1522999999999999</v>
      </c>
      <c r="C2213" s="2">
        <f>RSI!I2213</f>
        <v>85.516562361255851</v>
      </c>
      <c r="D2213" s="2">
        <f>MACD!E2213</f>
        <v>-2.3614629078737348E-2</v>
      </c>
      <c r="E2213" s="2">
        <f>MACD!F2213</f>
        <v>-2.6087575928277013E-2</v>
      </c>
      <c r="F2213" s="2">
        <f>'Moving Avg'!D2213</f>
        <v>2.1522999999999999</v>
      </c>
      <c r="G2213" s="2">
        <f>'Moving Avg'!F2213</f>
        <v>2.1046149999999995</v>
      </c>
      <c r="H2213" s="2">
        <f>'Moving Avg'!G2213</f>
        <v>2.0025099999999996</v>
      </c>
      <c r="I2213" s="2">
        <f>'Moving Avg'!H2213</f>
        <v>1.9240030000000028</v>
      </c>
      <c r="J2213" s="5" t="str">
        <f>OBV!F2213</f>
        <v>NEUTRAL</v>
      </c>
      <c r="K2213" s="5" t="str">
        <f>OBV!G2213</f>
        <v>NEUTRAL</v>
      </c>
      <c r="L2213" s="5" t="str">
        <f>OBV!H2213</f>
        <v>NEUTRAL</v>
      </c>
    </row>
    <row r="2214" spans="1:12" ht="13.5" x14ac:dyDescent="0.25">
      <c r="A2214" s="3">
        <f>RSI!A2214</f>
        <v>45530</v>
      </c>
      <c r="B2214" s="2">
        <f>RSI!B2214</f>
        <v>2.1522999999999999</v>
      </c>
      <c r="C2214" s="2">
        <f>RSI!I2214</f>
        <v>85.516562361255851</v>
      </c>
      <c r="D2214" s="2">
        <f>MACD!E2214</f>
        <v>-2.3429658514756202E-2</v>
      </c>
      <c r="E2214" s="2">
        <f>MACD!F2214</f>
        <v>-2.5555992445572853E-2</v>
      </c>
      <c r="F2214" s="2">
        <f>'Moving Avg'!D2214</f>
        <v>2.1522999999999999</v>
      </c>
      <c r="G2214" s="2">
        <f>'Moving Avg'!F2214</f>
        <v>2.1074199999999994</v>
      </c>
      <c r="H2214" s="2">
        <f>'Moving Avg'!G2214</f>
        <v>2.0070039999999993</v>
      </c>
      <c r="I2214" s="2">
        <f>'Moving Avg'!H2214</f>
        <v>1.9255645000000028</v>
      </c>
      <c r="J2214" s="5" t="str">
        <f>OBV!F2214</f>
        <v>NEUTRAL</v>
      </c>
      <c r="K2214" s="5" t="str">
        <f>OBV!G2214</f>
        <v>NEUTRAL</v>
      </c>
      <c r="L2214" s="5" t="str">
        <f>OBV!H2214</f>
        <v>NEUTRAL</v>
      </c>
    </row>
    <row r="2215" spans="1:12" ht="13.5" x14ac:dyDescent="0.25">
      <c r="A2215" s="3">
        <f>RSI!A2215</f>
        <v>45531</v>
      </c>
      <c r="B2215" s="2">
        <f>RSI!B2215</f>
        <v>2.1522999999999999</v>
      </c>
      <c r="C2215" s="2">
        <f>RSI!I2215</f>
        <v>85.516562361255836</v>
      </c>
      <c r="D2215" s="2">
        <f>MACD!E2215</f>
        <v>-2.3657050141098868E-2</v>
      </c>
      <c r="E2215" s="2">
        <f>MACD!F2215</f>
        <v>-2.5176203984678056E-2</v>
      </c>
      <c r="F2215" s="2">
        <f>'Moving Avg'!D2215</f>
        <v>2.1522999999999999</v>
      </c>
      <c r="G2215" s="2">
        <f>'Moving Avg'!F2215</f>
        <v>2.1120949999999992</v>
      </c>
      <c r="H2215" s="2">
        <f>'Moving Avg'!G2215</f>
        <v>2.0114979999999996</v>
      </c>
      <c r="I2215" s="2">
        <f>'Moving Avg'!H2215</f>
        <v>1.9271260000000026</v>
      </c>
      <c r="J2215" s="5" t="str">
        <f>OBV!F2215</f>
        <v>NEUTRAL</v>
      </c>
      <c r="K2215" s="5" t="str">
        <f>OBV!G2215</f>
        <v>NEUTRAL</v>
      </c>
      <c r="L2215" s="5" t="str">
        <f>OBV!H2215</f>
        <v>NEUTRAL</v>
      </c>
    </row>
    <row r="2216" spans="1:12" ht="13.5" x14ac:dyDescent="0.25">
      <c r="A2216" s="3">
        <f>RSI!A2216</f>
        <v>45532</v>
      </c>
      <c r="B2216" s="2">
        <f>RSI!B2216</f>
        <v>2.1522999999999999</v>
      </c>
      <c r="C2216" s="2">
        <f>RSI!I2216</f>
        <v>85.516562361255851</v>
      </c>
      <c r="D2216" s="2">
        <f>MACD!E2216</f>
        <v>-2.4204926200015908E-2</v>
      </c>
      <c r="E2216" s="2">
        <f>MACD!F2216</f>
        <v>-2.4981948427745627E-2</v>
      </c>
      <c r="F2216" s="2">
        <f>'Moving Avg'!D2216</f>
        <v>2.1522999999999999</v>
      </c>
      <c r="G2216" s="2">
        <f>'Moving Avg'!F2216</f>
        <v>2.1167699999999994</v>
      </c>
      <c r="H2216" s="2">
        <f>'Moving Avg'!G2216</f>
        <v>2.0159919999999989</v>
      </c>
      <c r="I2216" s="2">
        <f>'Moving Avg'!H2216</f>
        <v>1.9286875000000026</v>
      </c>
      <c r="J2216" s="5" t="str">
        <f>OBV!F2216</f>
        <v>NEUTRAL</v>
      </c>
      <c r="K2216" s="5" t="str">
        <f>OBV!G2216</f>
        <v>NEUTRAL</v>
      </c>
      <c r="L2216" s="5" t="str">
        <f>OBV!H2216</f>
        <v>NEUTRAL</v>
      </c>
    </row>
    <row r="2217" spans="1:12" ht="13.5" x14ac:dyDescent="0.25">
      <c r="A2217" s="3">
        <f>RSI!A2217</f>
        <v>45533</v>
      </c>
      <c r="B2217" s="2">
        <f>RSI!B2217</f>
        <v>2.1522999999999999</v>
      </c>
      <c r="C2217" s="2">
        <f>RSI!I2217</f>
        <v>85.516562361255851</v>
      </c>
      <c r="D2217" s="2">
        <f>MACD!E2217</f>
        <v>-1.6366881218255358E-2</v>
      </c>
      <c r="E2217" s="2">
        <f>MACD!F2217</f>
        <v>-2.3258934985847576E-2</v>
      </c>
      <c r="F2217" s="2">
        <f>'Moving Avg'!D2217</f>
        <v>2.1522999999999999</v>
      </c>
      <c r="G2217" s="2">
        <f>'Moving Avg'!F2217</f>
        <v>2.1214449999999991</v>
      </c>
      <c r="H2217" s="2">
        <f>'Moving Avg'!G2217</f>
        <v>2.0204859999999987</v>
      </c>
      <c r="I2217" s="2">
        <f>'Moving Avg'!H2217</f>
        <v>1.9302490000000025</v>
      </c>
      <c r="J2217" s="5" t="str">
        <f>OBV!F2217</f>
        <v>NEUTRAL</v>
      </c>
      <c r="K2217" s="5" t="str">
        <f>OBV!G2217</f>
        <v>NEUTRAL</v>
      </c>
      <c r="L2217" s="5" t="str">
        <f>OBV!H2217</f>
        <v>NEUTRAL</v>
      </c>
    </row>
    <row r="2218" spans="1:12" ht="13.5" x14ac:dyDescent="0.25">
      <c r="A2218" s="3">
        <f>RSI!A2218</f>
        <v>45534</v>
      </c>
      <c r="B2218" s="2">
        <f>RSI!B2218</f>
        <v>2.1522999999999999</v>
      </c>
      <c r="C2218" s="2">
        <f>RSI!I2218</f>
        <v>85.516562361255851</v>
      </c>
      <c r="D2218" s="2">
        <f>MACD!E2218</f>
        <v>-1.0039445620371623E-2</v>
      </c>
      <c r="E2218" s="2">
        <f>MACD!F2218</f>
        <v>-2.0615037112752387E-2</v>
      </c>
      <c r="F2218" s="2">
        <f>'Moving Avg'!D2218</f>
        <v>2.1522999999999999</v>
      </c>
      <c r="G2218" s="2">
        <f>'Moving Avg'!F2218</f>
        <v>2.1261199999999993</v>
      </c>
      <c r="H2218" s="2">
        <f>'Moving Avg'!G2218</f>
        <v>2.0249799999999989</v>
      </c>
      <c r="I2218" s="2">
        <f>'Moving Avg'!H2218</f>
        <v>1.9318105000000025</v>
      </c>
      <c r="J2218" s="5" t="str">
        <f>OBV!F2218</f>
        <v>NEUTRAL</v>
      </c>
      <c r="K2218" s="5" t="str">
        <f>OBV!G2218</f>
        <v>NEUTRAL</v>
      </c>
      <c r="L2218" s="5" t="str">
        <f>OBV!H2218</f>
        <v>NEUTRAL</v>
      </c>
    </row>
    <row r="2219" spans="1:12" ht="13.5" x14ac:dyDescent="0.25">
      <c r="A2219" s="3">
        <f>RSI!A2219</f>
        <v>45537</v>
      </c>
      <c r="B2219" s="2">
        <f>RSI!B2219</f>
        <v>2.1522999999999999</v>
      </c>
      <c r="C2219" s="2">
        <f>RSI!I2219</f>
        <v>85.516562361255851</v>
      </c>
      <c r="D2219" s="2">
        <f>MACD!E2219</f>
        <v>-4.9676434212275744E-3</v>
      </c>
      <c r="E2219" s="2">
        <f>MACD!F2219</f>
        <v>-1.7485558374447426E-2</v>
      </c>
      <c r="F2219" s="2">
        <f>'Moving Avg'!D2219</f>
        <v>2.1522999999999999</v>
      </c>
      <c r="G2219" s="2">
        <f>'Moving Avg'!F2219</f>
        <v>2.1307949999999996</v>
      </c>
      <c r="H2219" s="2">
        <f>'Moving Avg'!G2219</f>
        <v>2.0294739999999991</v>
      </c>
      <c r="I2219" s="2">
        <f>'Moving Avg'!H2219</f>
        <v>1.9333720000000025</v>
      </c>
      <c r="J2219" s="5" t="str">
        <f>OBV!F2219</f>
        <v>NEUTRAL</v>
      </c>
      <c r="K2219" s="5" t="str">
        <f>OBV!G2219</f>
        <v>NEUTRAL</v>
      </c>
      <c r="L2219" s="5" t="str">
        <f>OBV!H2219</f>
        <v>NEUTRAL</v>
      </c>
    </row>
    <row r="2220" spans="1:12" ht="13.5" x14ac:dyDescent="0.25">
      <c r="A2220" s="3">
        <f>RSI!A2220</f>
        <v>45538</v>
      </c>
      <c r="B2220" s="2">
        <f>RSI!B2220</f>
        <v>2.1522999999999999</v>
      </c>
      <c r="C2220" s="2">
        <f>RSI!I2220</f>
        <v>85.516562361255836</v>
      </c>
      <c r="D2220" s="2">
        <f>MACD!E2220</f>
        <v>-9.3739789857938405E-4</v>
      </c>
      <c r="E2220" s="2">
        <f>MACD!F2220</f>
        <v>-1.4175926279273818E-2</v>
      </c>
      <c r="F2220" s="2">
        <f>'Moving Avg'!D2220</f>
        <v>2.1522999999999999</v>
      </c>
      <c r="G2220" s="2">
        <f>'Moving Avg'!F2220</f>
        <v>2.1354699999999993</v>
      </c>
      <c r="H2220" s="2">
        <f>'Moving Avg'!G2220</f>
        <v>2.0348439999999992</v>
      </c>
      <c r="I2220" s="2">
        <f>'Moving Avg'!H2220</f>
        <v>1.9349335000000025</v>
      </c>
      <c r="J2220" s="5" t="str">
        <f>OBV!F2220</f>
        <v>NEUTRAL</v>
      </c>
      <c r="K2220" s="5" t="str">
        <f>OBV!G2220</f>
        <v>NEUTRAL</v>
      </c>
      <c r="L2220" s="5" t="str">
        <f>OBV!H2220</f>
        <v>NEUTRAL</v>
      </c>
    </row>
    <row r="2221" spans="1:12" ht="13.5" x14ac:dyDescent="0.25">
      <c r="A2221" s="3">
        <f>RSI!A2221</f>
        <v>45539</v>
      </c>
      <c r="B2221" s="2">
        <f>RSI!B2221</f>
        <v>2.1522999999999999</v>
      </c>
      <c r="C2221" s="2">
        <f>RSI!I2221</f>
        <v>85.516562361255851</v>
      </c>
      <c r="D2221" s="2">
        <f>MACD!E2221</f>
        <v>2.2308844670120287E-3</v>
      </c>
      <c r="E2221" s="2">
        <f>MACD!F2221</f>
        <v>-1.0894564130016649E-2</v>
      </c>
      <c r="F2221" s="2">
        <f>'Moving Avg'!D2221</f>
        <v>2.1522999999999999</v>
      </c>
      <c r="G2221" s="2">
        <f>'Moving Avg'!F2221</f>
        <v>2.1382749999999993</v>
      </c>
      <c r="H2221" s="2">
        <f>'Moving Avg'!G2221</f>
        <v>2.0402139999999993</v>
      </c>
      <c r="I2221" s="2">
        <f>'Moving Avg'!H2221</f>
        <v>1.9364950000000025</v>
      </c>
      <c r="J2221" s="5" t="str">
        <f>OBV!F2221</f>
        <v>NEUTRAL</v>
      </c>
      <c r="K2221" s="5" t="str">
        <f>OBV!G2221</f>
        <v>NEUTRAL</v>
      </c>
      <c r="L2221" s="5" t="str">
        <f>OBV!H2221</f>
        <v>NEUTRAL</v>
      </c>
    </row>
    <row r="2222" spans="1:12" ht="13.5" x14ac:dyDescent="0.25">
      <c r="A2222" s="3">
        <f>RSI!A2222</f>
        <v>45540</v>
      </c>
      <c r="B2222" s="2">
        <f>RSI!B2222</f>
        <v>2.1522999999999999</v>
      </c>
      <c r="C2222" s="2">
        <f>RSI!I2222</f>
        <v>85.516562361255836</v>
      </c>
      <c r="D2222" s="2">
        <f>MACD!E2222</f>
        <v>4.6877337908566297E-3</v>
      </c>
      <c r="E2222" s="2">
        <f>MACD!F2222</f>
        <v>-7.7781045458419932E-3</v>
      </c>
      <c r="F2222" s="2">
        <f>'Moving Avg'!D2222</f>
        <v>2.1522999999999999</v>
      </c>
      <c r="G2222" s="2">
        <f>'Moving Avg'!F2222</f>
        <v>2.1410799999999992</v>
      </c>
      <c r="H2222" s="2">
        <f>'Moving Avg'!G2222</f>
        <v>2.0455839999999994</v>
      </c>
      <c r="I2222" s="2">
        <f>'Moving Avg'!H2222</f>
        <v>1.9380565000000025</v>
      </c>
      <c r="J2222" s="5" t="str">
        <f>OBV!F2222</f>
        <v>NEUTRAL</v>
      </c>
      <c r="K2222" s="5" t="str">
        <f>OBV!G2222</f>
        <v>NEUTRAL</v>
      </c>
      <c r="L2222" s="5" t="str">
        <f>OBV!H2222</f>
        <v>NEUTRAL</v>
      </c>
    </row>
    <row r="2223" spans="1:12" ht="13.5" x14ac:dyDescent="0.25">
      <c r="A2223" s="3">
        <f>RSI!A2223</f>
        <v>45541</v>
      </c>
      <c r="B2223" s="2">
        <f>RSI!B2223</f>
        <v>2.1522999999999999</v>
      </c>
      <c r="C2223" s="2">
        <f>RSI!I2223</f>
        <v>85.516562361255836</v>
      </c>
      <c r="D2223" s="2">
        <f>MACD!E2223</f>
        <v>6.5591942720359953E-3</v>
      </c>
      <c r="E2223" s="2">
        <f>MACD!F2223</f>
        <v>-4.9106447822663962E-3</v>
      </c>
      <c r="F2223" s="2">
        <f>'Moving Avg'!D2223</f>
        <v>2.1522999999999999</v>
      </c>
      <c r="G2223" s="2">
        <f>'Moving Avg'!F2223</f>
        <v>2.1438849999999992</v>
      </c>
      <c r="H2223" s="2">
        <f>'Moving Avg'!G2223</f>
        <v>2.0509539999999991</v>
      </c>
      <c r="I2223" s="2">
        <f>'Moving Avg'!H2223</f>
        <v>1.9396180000000023</v>
      </c>
      <c r="J2223" s="5" t="str">
        <f>OBV!F2223</f>
        <v>NEUTRAL</v>
      </c>
      <c r="K2223" s="5" t="str">
        <f>OBV!G2223</f>
        <v>NEUTRAL</v>
      </c>
      <c r="L2223" s="5" t="str">
        <f>OBV!H2223</f>
        <v>NEUTRAL</v>
      </c>
    </row>
    <row r="2224" spans="1:12" ht="13.5" x14ac:dyDescent="0.25">
      <c r="A2224" s="3">
        <f>RSI!A2224</f>
        <v>45544</v>
      </c>
      <c r="B2224" s="2">
        <f>RSI!B2224</f>
        <v>2.1522999999999999</v>
      </c>
      <c r="C2224" s="2">
        <f>RSI!I2224</f>
        <v>85.516562361255836</v>
      </c>
      <c r="D2224" s="2">
        <f>MACD!E2224</f>
        <v>7.9506895860990134E-3</v>
      </c>
      <c r="E2224" s="2">
        <f>MACD!F2224</f>
        <v>-2.3383779085933143E-3</v>
      </c>
      <c r="F2224" s="2">
        <f>'Moving Avg'!D2224</f>
        <v>2.1522999999999999</v>
      </c>
      <c r="G2224" s="2">
        <f>'Moving Avg'!F2224</f>
        <v>2.1466899999999991</v>
      </c>
      <c r="H2224" s="2">
        <f>'Moving Avg'!G2224</f>
        <v>2.0563239999999992</v>
      </c>
      <c r="I2224" s="2">
        <f>'Moving Avg'!H2224</f>
        <v>1.9407850000000022</v>
      </c>
      <c r="J2224" s="5" t="str">
        <f>OBV!F2224</f>
        <v>NEUTRAL</v>
      </c>
      <c r="K2224" s="5" t="str">
        <f>OBV!G2224</f>
        <v>NEUTRAL</v>
      </c>
      <c r="L2224" s="5" t="str">
        <f>OBV!H2224</f>
        <v>NEUTRAL</v>
      </c>
    </row>
    <row r="2225" spans="1:12" ht="13.5" x14ac:dyDescent="0.25">
      <c r="A2225" s="3">
        <f>RSI!A2225</f>
        <v>45545</v>
      </c>
      <c r="B2225" s="2">
        <f>RSI!B2225</f>
        <v>2.1522999999999999</v>
      </c>
      <c r="C2225" s="2">
        <f>RSI!I2225</f>
        <v>85.516562361255836</v>
      </c>
      <c r="D2225" s="2">
        <f>MACD!E2225</f>
        <v>8.9502863183579251E-3</v>
      </c>
      <c r="E2225" s="2">
        <f>MACD!F2225</f>
        <v>-8.0645063203066544E-5</v>
      </c>
      <c r="F2225" s="2">
        <f>'Moving Avg'!D2225</f>
        <v>2.1522999999999999</v>
      </c>
      <c r="G2225" s="2">
        <f>'Moving Avg'!F2225</f>
        <v>2.149494999999999</v>
      </c>
      <c r="H2225" s="2">
        <f>'Moving Avg'!G2225</f>
        <v>2.0616939999999992</v>
      </c>
      <c r="I2225" s="2">
        <f>'Moving Avg'!H2225</f>
        <v>1.9419520000000023</v>
      </c>
      <c r="J2225" s="5" t="str">
        <f>OBV!F2225</f>
        <v>NEUTRAL</v>
      </c>
      <c r="K2225" s="5" t="str">
        <f>OBV!G2225</f>
        <v>NEUTRAL</v>
      </c>
      <c r="L2225" s="5" t="str">
        <f>OBV!H2225</f>
        <v>NEUTRAL</v>
      </c>
    </row>
    <row r="2226" spans="1:12" ht="13.5" x14ac:dyDescent="0.25">
      <c r="A2226" s="3">
        <f>RSI!A2226</f>
        <v>45546</v>
      </c>
      <c r="B2226" s="2">
        <f>RSI!B2226</f>
        <v>2.1522999999999999</v>
      </c>
      <c r="C2226" s="2">
        <f>RSI!I2226</f>
        <v>85.516562361255836</v>
      </c>
      <c r="D2226" s="2">
        <f>MACD!E2226</f>
        <v>9.6314485864428256E-3</v>
      </c>
      <c r="E2226" s="2">
        <f>MACD!F2226</f>
        <v>1.861773666726112E-3</v>
      </c>
      <c r="F2226" s="2">
        <f>'Moving Avg'!D2226</f>
        <v>2.1522999999999999</v>
      </c>
      <c r="G2226" s="2">
        <f>'Moving Avg'!F2226</f>
        <v>2.1522999999999994</v>
      </c>
      <c r="H2226" s="2">
        <f>'Moving Avg'!G2226</f>
        <v>2.0670639999999993</v>
      </c>
      <c r="I2226" s="2">
        <f>'Moving Avg'!H2226</f>
        <v>1.943119000000002</v>
      </c>
      <c r="J2226" s="5" t="str">
        <f>OBV!F2226</f>
        <v>NEUTRAL</v>
      </c>
      <c r="K2226" s="5" t="str">
        <f>OBV!G2226</f>
        <v>NEUTRAL</v>
      </c>
      <c r="L2226" s="5" t="str">
        <f>OBV!H2226</f>
        <v>NEUTRAL</v>
      </c>
    </row>
    <row r="2227" spans="1:12" ht="13.5" x14ac:dyDescent="0.25">
      <c r="A2227" s="3">
        <f>RSI!A2227</f>
        <v>45547</v>
      </c>
      <c r="B2227" s="2">
        <f>RSI!B2227</f>
        <v>2.1522999999999999</v>
      </c>
      <c r="C2227" s="2">
        <f>RSI!I2227</f>
        <v>85.516562361255836</v>
      </c>
      <c r="D2227" s="2">
        <f>MACD!E2227</f>
        <v>1.005536263025375E-2</v>
      </c>
      <c r="E2227" s="2">
        <f>MACD!F2227</f>
        <v>3.50049145943164E-3</v>
      </c>
      <c r="F2227" s="2">
        <f>'Moving Avg'!D2227</f>
        <v>2.1522999999999999</v>
      </c>
      <c r="G2227" s="2">
        <f>'Moving Avg'!F2227</f>
        <v>2.1522999999999994</v>
      </c>
      <c r="H2227" s="2">
        <f>'Moving Avg'!G2227</f>
        <v>2.072433999999999</v>
      </c>
      <c r="I2227" s="2">
        <f>'Moving Avg'!H2227</f>
        <v>1.944680500000002</v>
      </c>
      <c r="J2227" s="5" t="str">
        <f>OBV!F2227</f>
        <v>NEUTRAL</v>
      </c>
      <c r="K2227" s="5" t="str">
        <f>OBV!G2227</f>
        <v>NEUTRAL</v>
      </c>
      <c r="L2227" s="5" t="str">
        <f>OBV!H2227</f>
        <v>NEUTRAL</v>
      </c>
    </row>
    <row r="2228" spans="1:12" ht="13.5" x14ac:dyDescent="0.25">
      <c r="A2228" s="3">
        <f>RSI!A2228</f>
        <v>45548</v>
      </c>
      <c r="B2228" s="2">
        <f>RSI!B2228</f>
        <v>2.1522999999999999</v>
      </c>
      <c r="C2228" s="2">
        <f>RSI!I2228</f>
        <v>85.516562361255836</v>
      </c>
      <c r="D2228" s="2">
        <f>MACD!E2228</f>
        <v>1.027289799072939E-2</v>
      </c>
      <c r="E2228" s="2">
        <f>MACD!F2228</f>
        <v>4.8549727656911901E-3</v>
      </c>
      <c r="F2228" s="2">
        <f>'Moving Avg'!D2228</f>
        <v>2.1522999999999999</v>
      </c>
      <c r="G2228" s="2">
        <f>'Moving Avg'!F2228</f>
        <v>2.1522999999999994</v>
      </c>
      <c r="H2228" s="2">
        <f>'Moving Avg'!G2228</f>
        <v>2.0776279999999989</v>
      </c>
      <c r="I2228" s="2">
        <f>'Moving Avg'!H2228</f>
        <v>1.9466365000000025</v>
      </c>
      <c r="J2228" s="5" t="str">
        <f>OBV!F2228</f>
        <v>NEUTRAL</v>
      </c>
      <c r="K2228" s="5" t="str">
        <f>OBV!G2228</f>
        <v>NEUTRAL</v>
      </c>
      <c r="L2228" s="5" t="str">
        <f>OBV!H2228</f>
        <v>NEUTRAL</v>
      </c>
    </row>
    <row r="2229" spans="1:12" ht="13.5" x14ac:dyDescent="0.25">
      <c r="A2229" s="3">
        <f>RSI!A2229</f>
        <v>45551</v>
      </c>
      <c r="B2229" s="2">
        <f>RSI!B2229</f>
        <v>2.1522999999999999</v>
      </c>
      <c r="C2229" s="2">
        <f>RSI!I2229</f>
        <v>85.516562361255836</v>
      </c>
      <c r="D2229" s="2">
        <f>MACD!E2229</f>
        <v>1.0326261615139387E-2</v>
      </c>
      <c r="E2229" s="2">
        <f>MACD!F2229</f>
        <v>5.9492305355808295E-3</v>
      </c>
      <c r="F2229" s="2">
        <f>'Moving Avg'!D2229</f>
        <v>2.1522999999999999</v>
      </c>
      <c r="G2229" s="2">
        <f>'Moving Avg'!F2229</f>
        <v>2.1522999999999994</v>
      </c>
      <c r="H2229" s="2">
        <f>'Moving Avg'!G2229</f>
        <v>2.0821219999999987</v>
      </c>
      <c r="I2229" s="2">
        <f>'Moving Avg'!H2229</f>
        <v>1.9489865000000026</v>
      </c>
      <c r="J2229" s="5" t="str">
        <f>OBV!F2229</f>
        <v>NEUTRAL</v>
      </c>
      <c r="K2229" s="5" t="str">
        <f>OBV!G2229</f>
        <v>NEUTRAL</v>
      </c>
      <c r="L2229" s="5" t="str">
        <f>OBV!H2229</f>
        <v>NEUTRAL</v>
      </c>
    </row>
    <row r="2230" spans="1:12" ht="13.5" x14ac:dyDescent="0.25">
      <c r="A2230" s="3">
        <f>RSI!A2230</f>
        <v>45552</v>
      </c>
      <c r="B2230" s="2">
        <f>RSI!B2230</f>
        <v>2.1522999999999999</v>
      </c>
      <c r="C2230" s="2">
        <f>RSI!I2230</f>
        <v>85.516562361255836</v>
      </c>
      <c r="D2230" s="2">
        <f>MACD!E2230</f>
        <v>1.0250392527538565E-2</v>
      </c>
      <c r="E2230" s="2">
        <f>MACD!F2230</f>
        <v>6.8094629339723774E-3</v>
      </c>
      <c r="F2230" s="2">
        <f>'Moving Avg'!D2230</f>
        <v>2.1522999999999999</v>
      </c>
      <c r="G2230" s="2">
        <f>'Moving Avg'!F2230</f>
        <v>2.1522999999999994</v>
      </c>
      <c r="H2230" s="2">
        <f>'Moving Avg'!G2230</f>
        <v>2.0866159999999989</v>
      </c>
      <c r="I2230" s="2">
        <f>'Moving Avg'!H2230</f>
        <v>1.9516870000000028</v>
      </c>
      <c r="J2230" s="5" t="str">
        <f>OBV!F2230</f>
        <v>NEUTRAL</v>
      </c>
      <c r="K2230" s="5" t="str">
        <f>OBV!G2230</f>
        <v>NEUTRAL</v>
      </c>
      <c r="L2230" s="5" t="str">
        <f>OBV!H2230</f>
        <v>NEUTRAL</v>
      </c>
    </row>
    <row r="2231" spans="1:12" ht="13.5" x14ac:dyDescent="0.25">
      <c r="A2231" s="3">
        <f>RSI!A2231</f>
        <v>45553</v>
      </c>
      <c r="B2231" s="2">
        <f>RSI!B2231</f>
        <v>2.1522999999999999</v>
      </c>
      <c r="C2231" s="2">
        <f>RSI!I2231</f>
        <v>85.516562361255836</v>
      </c>
      <c r="D2231" s="2">
        <f>MACD!E2231</f>
        <v>1.0074137344631584E-2</v>
      </c>
      <c r="E2231" s="2">
        <f>MACD!F2231</f>
        <v>7.4623978161042197E-3</v>
      </c>
      <c r="F2231" s="2">
        <f>'Moving Avg'!D2231</f>
        <v>2.1522999999999999</v>
      </c>
      <c r="G2231" s="2">
        <f>'Moving Avg'!F2231</f>
        <v>2.1522999999999994</v>
      </c>
      <c r="H2231" s="2">
        <f>'Moving Avg'!G2231</f>
        <v>2.0911099999999987</v>
      </c>
      <c r="I2231" s="2">
        <f>'Moving Avg'!H2231</f>
        <v>1.9547380000000032</v>
      </c>
      <c r="J2231" s="5" t="str">
        <f>OBV!F2231</f>
        <v>NEUTRAL</v>
      </c>
      <c r="K2231" s="5" t="str">
        <f>OBV!G2231</f>
        <v>NEUTRAL</v>
      </c>
      <c r="L2231" s="5" t="str">
        <f>OBV!H2231</f>
        <v>NEUTRAL</v>
      </c>
    </row>
    <row r="2232" spans="1:12" ht="13.5" x14ac:dyDescent="0.25">
      <c r="A2232" s="3">
        <f>RSI!A2232</f>
        <v>45554</v>
      </c>
      <c r="B2232" s="2">
        <f>RSI!B2232</f>
        <v>2.1522999999999999</v>
      </c>
      <c r="C2232" s="2">
        <f>RSI!I2232</f>
        <v>85.516562361255836</v>
      </c>
      <c r="D2232" s="2">
        <f>MACD!E2232</f>
        <v>9.8212406931272866E-3</v>
      </c>
      <c r="E2232" s="2">
        <f>MACD!F2232</f>
        <v>7.9341663915088335E-3</v>
      </c>
      <c r="F2232" s="2">
        <f>'Moving Avg'!D2232</f>
        <v>2.1522999999999999</v>
      </c>
      <c r="G2232" s="2">
        <f>'Moving Avg'!F2232</f>
        <v>2.1522999999999994</v>
      </c>
      <c r="H2232" s="2">
        <f>'Moving Avg'!G2232</f>
        <v>2.0956039999999989</v>
      </c>
      <c r="I2232" s="2">
        <f>'Moving Avg'!H2232</f>
        <v>1.9574825000000033</v>
      </c>
      <c r="J2232" s="5" t="str">
        <f>OBV!F2232</f>
        <v>NEUTRAL</v>
      </c>
      <c r="K2232" s="5" t="str">
        <f>OBV!G2232</f>
        <v>NEUTRAL</v>
      </c>
      <c r="L2232" s="5" t="str">
        <f>OBV!H2232</f>
        <v>NEUTRAL</v>
      </c>
    </row>
    <row r="2233" spans="1:12" ht="13.5" x14ac:dyDescent="0.25">
      <c r="A2233" s="3">
        <f>RSI!A2233</f>
        <v>45555</v>
      </c>
      <c r="B2233" s="2">
        <f>RSI!B2233</f>
        <v>2.1522999999999999</v>
      </c>
      <c r="C2233" s="2">
        <f>RSI!I2233</f>
        <v>85.516562361255836</v>
      </c>
      <c r="D2233" s="2">
        <f>MACD!E2233</f>
        <v>9.5111793200897132E-3</v>
      </c>
      <c r="E2233" s="2">
        <f>MACD!F2233</f>
        <v>8.2495689772250098E-3</v>
      </c>
      <c r="F2233" s="2">
        <f>'Moving Avg'!D2233</f>
        <v>2.1522999999999999</v>
      </c>
      <c r="G2233" s="2">
        <f>'Moving Avg'!F2233</f>
        <v>2.1522999999999994</v>
      </c>
      <c r="H2233" s="2">
        <f>'Moving Avg'!G2233</f>
        <v>2.1000979999999987</v>
      </c>
      <c r="I2233" s="2">
        <f>'Moving Avg'!H2233</f>
        <v>1.9598765000000034</v>
      </c>
      <c r="J2233" s="5" t="str">
        <f>OBV!F2233</f>
        <v>NEUTRAL</v>
      </c>
      <c r="K2233" s="5" t="str">
        <f>OBV!G2233</f>
        <v>NEUTRAL</v>
      </c>
      <c r="L2233" s="5" t="str">
        <f>OBV!H2233</f>
        <v>NEUTRAL</v>
      </c>
    </row>
    <row r="2234" spans="1:12" ht="13.5" x14ac:dyDescent="0.25">
      <c r="A2234" s="3">
        <f>RSI!A2234</f>
        <v>45558</v>
      </c>
      <c r="B2234" s="2">
        <f>RSI!B2234</f>
        <v>2.1522999999999999</v>
      </c>
      <c r="C2234" s="2">
        <f>RSI!I2234</f>
        <v>85.516562361255836</v>
      </c>
      <c r="D2234" s="2">
        <f>MACD!E2234</f>
        <v>9.1598642350021464E-3</v>
      </c>
      <c r="E2234" s="2">
        <f>MACD!F2234</f>
        <v>8.4316280287804364E-3</v>
      </c>
      <c r="F2234" s="2">
        <f>'Moving Avg'!D2234</f>
        <v>2.1522999999999999</v>
      </c>
      <c r="G2234" s="2">
        <f>'Moving Avg'!F2234</f>
        <v>2.1522999999999994</v>
      </c>
      <c r="H2234" s="2">
        <f>'Moving Avg'!G2234</f>
        <v>2.1045919999999985</v>
      </c>
      <c r="I2234" s="2">
        <f>'Moving Avg'!H2234</f>
        <v>1.9622705000000036</v>
      </c>
      <c r="J2234" s="5" t="str">
        <f>OBV!F2234</f>
        <v>NEUTRAL</v>
      </c>
      <c r="K2234" s="5" t="str">
        <f>OBV!G2234</f>
        <v>NEUTRAL</v>
      </c>
      <c r="L2234" s="5" t="str">
        <f>OBV!H2234</f>
        <v>NEUTRAL</v>
      </c>
    </row>
    <row r="2235" spans="1:12" ht="13.5" x14ac:dyDescent="0.25">
      <c r="A2235" s="3">
        <f>RSI!A2235</f>
        <v>45559</v>
      </c>
      <c r="B2235" s="2">
        <f>RSI!B2235</f>
        <v>2.1522999999999999</v>
      </c>
      <c r="C2235" s="2">
        <f>RSI!I2235</f>
        <v>85.516562361255836</v>
      </c>
      <c r="D2235" s="2">
        <f>MACD!E2235</f>
        <v>8.7802314562583916E-3</v>
      </c>
      <c r="E2235" s="2">
        <f>MACD!F2235</f>
        <v>8.5013487142760278E-3</v>
      </c>
      <c r="F2235" s="2">
        <f>'Moving Avg'!D2235</f>
        <v>2.1522999999999999</v>
      </c>
      <c r="G2235" s="2">
        <f>'Moving Avg'!F2235</f>
        <v>2.1522999999999994</v>
      </c>
      <c r="H2235" s="2">
        <f>'Moving Avg'!G2235</f>
        <v>2.1090859999999987</v>
      </c>
      <c r="I2235" s="2">
        <f>'Moving Avg'!H2235</f>
        <v>1.9645770000000042</v>
      </c>
      <c r="J2235" s="5" t="str">
        <f>OBV!F2235</f>
        <v>NEUTRAL</v>
      </c>
      <c r="K2235" s="5" t="str">
        <f>OBV!G2235</f>
        <v>NEUTRAL</v>
      </c>
      <c r="L2235" s="5" t="str">
        <f>OBV!H2235</f>
        <v>NEUTRAL</v>
      </c>
    </row>
    <row r="2236" spans="1:12" ht="13.5" x14ac:dyDescent="0.25">
      <c r="A2236" s="3">
        <f>RSI!A2236</f>
        <v>45560</v>
      </c>
      <c r="B2236" s="2">
        <f>RSI!B2236</f>
        <v>2.1522999999999999</v>
      </c>
      <c r="C2236" s="2">
        <f>RSI!I2236</f>
        <v>85.516562361255836</v>
      </c>
      <c r="D2236" s="2">
        <f>MACD!E2236</f>
        <v>8.3827387497641404E-3</v>
      </c>
      <c r="E2236" s="2">
        <f>MACD!F2236</f>
        <v>8.4776267213736503E-3</v>
      </c>
      <c r="F2236" s="2">
        <f>'Moving Avg'!D2236</f>
        <v>2.1522999999999999</v>
      </c>
      <c r="G2236" s="2">
        <f>'Moving Avg'!F2236</f>
        <v>2.1522999999999994</v>
      </c>
      <c r="H2236" s="2">
        <f>'Moving Avg'!G2236</f>
        <v>2.1135779999999986</v>
      </c>
      <c r="I2236" s="2">
        <f>'Moving Avg'!H2236</f>
        <v>1.9665330000000043</v>
      </c>
      <c r="J2236" s="5" t="str">
        <f>OBV!F2236</f>
        <v>NEUTRAL</v>
      </c>
      <c r="K2236" s="5" t="str">
        <f>OBV!G2236</f>
        <v>NEUTRAL</v>
      </c>
      <c r="L2236" s="5" t="str">
        <f>OBV!H2236</f>
        <v>NEUTRAL</v>
      </c>
    </row>
    <row r="2237" spans="1:12" ht="13.5" x14ac:dyDescent="0.25">
      <c r="A2237" s="3">
        <f>RSI!A2237</f>
        <v>45561</v>
      </c>
      <c r="B2237" s="2">
        <f>RSI!B2237</f>
        <v>2.1522999999999999</v>
      </c>
      <c r="C2237" s="2">
        <f>RSI!I2237</f>
        <v>85.516562361255836</v>
      </c>
      <c r="D2237" s="2">
        <f>MACD!E2237</f>
        <v>7.9757830537956487E-3</v>
      </c>
      <c r="E2237" s="2">
        <f>MACD!F2237</f>
        <v>8.3772579878580496E-3</v>
      </c>
      <c r="F2237" s="2">
        <f>'Moving Avg'!D2237</f>
        <v>2.1522999999999999</v>
      </c>
      <c r="G2237" s="2">
        <f>'Moving Avg'!F2237</f>
        <v>2.1522999999999994</v>
      </c>
      <c r="H2237" s="2">
        <f>'Moving Avg'!G2237</f>
        <v>2.1180699999999986</v>
      </c>
      <c r="I2237" s="2">
        <f>'Moving Avg'!H2237</f>
        <v>1.9684890000000044</v>
      </c>
      <c r="J2237" s="5" t="str">
        <f>OBV!F2237</f>
        <v>NEUTRAL</v>
      </c>
      <c r="K2237" s="5" t="str">
        <f>OBV!G2237</f>
        <v>NEUTRAL</v>
      </c>
      <c r="L2237" s="5" t="str">
        <f>OBV!H2237</f>
        <v>NEUTRAL</v>
      </c>
    </row>
    <row r="2238" spans="1:12" ht="13.5" x14ac:dyDescent="0.25">
      <c r="A2238" s="3">
        <f>RSI!A2238</f>
        <v>45562</v>
      </c>
      <c r="B2238" s="2">
        <f>RSI!B2238</f>
        <v>2.1522999999999999</v>
      </c>
      <c r="C2238" s="2">
        <f>RSI!I2238</f>
        <v>85.516562361255836</v>
      </c>
      <c r="D2238" s="2">
        <f>MACD!E2238</f>
        <v>7.566051006483665E-3</v>
      </c>
      <c r="E2238" s="2">
        <f>MACD!F2238</f>
        <v>8.2150165915831734E-3</v>
      </c>
      <c r="F2238" s="2">
        <f>'Moving Avg'!D2238</f>
        <v>2.1522999999999999</v>
      </c>
      <c r="G2238" s="2">
        <f>'Moving Avg'!F2238</f>
        <v>2.1522999999999994</v>
      </c>
      <c r="H2238" s="2">
        <f>'Moving Avg'!G2238</f>
        <v>2.1225619999999985</v>
      </c>
      <c r="I2238" s="2">
        <f>'Moving Avg'!H2238</f>
        <v>1.9700505000000044</v>
      </c>
      <c r="J2238" s="5" t="str">
        <f>OBV!F2238</f>
        <v>NEUTRAL</v>
      </c>
      <c r="K2238" s="5" t="str">
        <f>OBV!G2238</f>
        <v>NEUTRAL</v>
      </c>
      <c r="L2238" s="5" t="str">
        <f>OBV!H2238</f>
        <v>NEUTRAL</v>
      </c>
    </row>
    <row r="2239" spans="1:12" ht="13.5" x14ac:dyDescent="0.25">
      <c r="A2239" s="3">
        <f>RSI!A2239</f>
        <v>45565</v>
      </c>
      <c r="B2239" s="2">
        <f>RSI!B2239</f>
        <v>2.1522999999999999</v>
      </c>
      <c r="C2239" s="2">
        <f>RSI!I2239</f>
        <v>85.516562361255836</v>
      </c>
      <c r="D2239" s="2">
        <f>MACD!E2239</f>
        <v>7.1588130662076921E-3</v>
      </c>
      <c r="E2239" s="2">
        <f>MACD!F2239</f>
        <v>8.0037758865080782E-3</v>
      </c>
      <c r="F2239" s="2">
        <f>'Moving Avg'!D2239</f>
        <v>2.1522999999999999</v>
      </c>
      <c r="G2239" s="2">
        <f>'Moving Avg'!F2239</f>
        <v>2.1522999999999994</v>
      </c>
      <c r="H2239" s="2">
        <f>'Moving Avg'!G2239</f>
        <v>2.127053999999998</v>
      </c>
      <c r="I2239" s="2">
        <f>'Moving Avg'!H2239</f>
        <v>1.9716120000000046</v>
      </c>
      <c r="J2239" s="5" t="str">
        <f>OBV!F2239</f>
        <v>NEUTRAL</v>
      </c>
      <c r="K2239" s="5" t="str">
        <f>OBV!G2239</f>
        <v>NEUTRAL</v>
      </c>
      <c r="L2239" s="5" t="str">
        <f>OBV!H2239</f>
        <v>NEUTRAL</v>
      </c>
    </row>
    <row r="2240" spans="1:12" ht="13.5" x14ac:dyDescent="0.25">
      <c r="A2240" s="3">
        <f>RSI!A2240</f>
        <v>45566</v>
      </c>
      <c r="B2240" s="2">
        <f>RSI!B2240</f>
        <v>2.1522999999999999</v>
      </c>
      <c r="C2240" s="2">
        <f>RSI!I2240</f>
        <v>85.516562361255836</v>
      </c>
      <c r="D2240" s="2">
        <f>MACD!E2240</f>
        <v>6.7581700866043981E-3</v>
      </c>
      <c r="E2240" s="2">
        <f>MACD!F2240</f>
        <v>7.7546547265273432E-3</v>
      </c>
      <c r="F2240" s="2">
        <f>'Moving Avg'!D2240</f>
        <v>2.1522999999999999</v>
      </c>
      <c r="G2240" s="2">
        <f>'Moving Avg'!F2240</f>
        <v>2.1522999999999994</v>
      </c>
      <c r="H2240" s="2">
        <f>'Moving Avg'!G2240</f>
        <v>2.1298599999999981</v>
      </c>
      <c r="I2240" s="2">
        <f>'Moving Avg'!H2240</f>
        <v>1.9731735000000046</v>
      </c>
      <c r="J2240" s="5" t="str">
        <f>OBV!F2240</f>
        <v>NEUTRAL</v>
      </c>
      <c r="K2240" s="5" t="str">
        <f>OBV!G2240</f>
        <v>NEUTRAL</v>
      </c>
      <c r="L2240" s="5" t="str">
        <f>OBV!H2240</f>
        <v>NEUTRAL</v>
      </c>
    </row>
    <row r="2241" spans="1:12" ht="13.5" x14ac:dyDescent="0.25">
      <c r="A2241" s="3">
        <f>RSI!A2241</f>
        <v>45567</v>
      </c>
      <c r="B2241" s="2">
        <f>RSI!B2241</f>
        <v>2.1522999999999999</v>
      </c>
      <c r="C2241" s="2">
        <f>RSI!I2241</f>
        <v>85.516562361255836</v>
      </c>
      <c r="D2241" s="2">
        <f>MACD!E2241</f>
        <v>6.367259830942551E-3</v>
      </c>
      <c r="E2241" s="2">
        <f>MACD!F2241</f>
        <v>7.4771757474103853E-3</v>
      </c>
      <c r="F2241" s="2">
        <f>'Moving Avg'!D2241</f>
        <v>2.1522999999999999</v>
      </c>
      <c r="G2241" s="2">
        <f>'Moving Avg'!F2241</f>
        <v>2.1522999999999994</v>
      </c>
      <c r="H2241" s="2">
        <f>'Moving Avg'!G2241</f>
        <v>2.1309819999999977</v>
      </c>
      <c r="I2241" s="2">
        <f>'Moving Avg'!H2241</f>
        <v>1.9747350000000048</v>
      </c>
      <c r="J2241" s="5" t="str">
        <f>OBV!F2241</f>
        <v>NEUTRAL</v>
      </c>
      <c r="K2241" s="5" t="str">
        <f>OBV!G2241</f>
        <v>NEUTRAL</v>
      </c>
      <c r="L2241" s="5" t="str">
        <f>OBV!H2241</f>
        <v>NEUTRAL</v>
      </c>
    </row>
    <row r="2242" spans="1:12" ht="13.5" x14ac:dyDescent="0.25">
      <c r="A2242" s="3">
        <f>RSI!A2242</f>
        <v>45568</v>
      </c>
      <c r="B2242" s="2">
        <f>RSI!B2242</f>
        <v>2.1522999999999999</v>
      </c>
      <c r="C2242" s="2">
        <f>RSI!I2242</f>
        <v>85.516562361255836</v>
      </c>
      <c r="D2242" s="2">
        <f>MACD!E2242</f>
        <v>5.9884297465244707E-3</v>
      </c>
      <c r="E2242" s="2">
        <f>MACD!F2242</f>
        <v>7.1794265472332024E-3</v>
      </c>
      <c r="F2242" s="2">
        <f>'Moving Avg'!D2242</f>
        <v>2.1522999999999999</v>
      </c>
      <c r="G2242" s="2">
        <f>'Moving Avg'!F2242</f>
        <v>2.1522999999999994</v>
      </c>
      <c r="H2242" s="2">
        <f>'Moving Avg'!G2242</f>
        <v>2.1321039999999978</v>
      </c>
      <c r="I2242" s="2">
        <f>'Moving Avg'!H2242</f>
        <v>1.9762965000000048</v>
      </c>
      <c r="J2242" s="5" t="str">
        <f>OBV!F2242</f>
        <v>NEUTRAL</v>
      </c>
      <c r="K2242" s="5" t="str">
        <f>OBV!G2242</f>
        <v>NEUTRAL</v>
      </c>
      <c r="L2242" s="5" t="str">
        <f>OBV!H2242</f>
        <v>NEUTRAL</v>
      </c>
    </row>
    <row r="2243" spans="1:12" ht="13.5" x14ac:dyDescent="0.25">
      <c r="A2243" s="3">
        <f>RSI!A2243</f>
        <v>45569</v>
      </c>
      <c r="B2243" s="2">
        <f>RSI!B2243</f>
        <v>2.1522999999999999</v>
      </c>
      <c r="C2243" s="2">
        <f>RSI!I2243</f>
        <v>85.516562361255836</v>
      </c>
      <c r="D2243" s="2">
        <f>MACD!E2243</f>
        <v>5.6233813356953988E-3</v>
      </c>
      <c r="E2243" s="2">
        <f>MACD!F2243</f>
        <v>6.8682175049256423E-3</v>
      </c>
      <c r="F2243" s="2">
        <f>'Moving Avg'!D2243</f>
        <v>2.1522999999999999</v>
      </c>
      <c r="G2243" s="2">
        <f>'Moving Avg'!F2243</f>
        <v>2.1522999999999994</v>
      </c>
      <c r="H2243" s="2">
        <f>'Moving Avg'!G2243</f>
        <v>2.1332259999999978</v>
      </c>
      <c r="I2243" s="2">
        <f>'Moving Avg'!H2243</f>
        <v>1.9778580000000048</v>
      </c>
      <c r="J2243" s="5" t="str">
        <f>OBV!F2243</f>
        <v>NEUTRAL</v>
      </c>
      <c r="K2243" s="5" t="str">
        <f>OBV!G2243</f>
        <v>NEUTRAL</v>
      </c>
      <c r="L2243" s="5" t="str">
        <f>OBV!H2243</f>
        <v>NEUTRAL</v>
      </c>
    </row>
    <row r="2244" spans="1:12" ht="13.5" x14ac:dyDescent="0.25">
      <c r="A2244" s="3">
        <f>RSI!A2244</f>
        <v>45572</v>
      </c>
      <c r="B2244" s="2">
        <f>RSI!B2244</f>
        <v>2.1522999999999999</v>
      </c>
      <c r="C2244" s="2">
        <f>RSI!I2244</f>
        <v>85.516562361255836</v>
      </c>
      <c r="D2244" s="2">
        <f>MACD!E2244</f>
        <v>5.2732906282284553E-3</v>
      </c>
      <c r="E2244" s="2">
        <f>MACD!F2244</f>
        <v>6.5492321295862049E-3</v>
      </c>
      <c r="F2244" s="2">
        <f>'Moving Avg'!D2244</f>
        <v>2.1522999999999999</v>
      </c>
      <c r="G2244" s="2">
        <f>'Moving Avg'!F2244</f>
        <v>2.1522999999999994</v>
      </c>
      <c r="H2244" s="2">
        <f>'Moving Avg'!G2244</f>
        <v>2.1343479999999979</v>
      </c>
      <c r="I2244" s="2">
        <f>'Moving Avg'!H2244</f>
        <v>1.979419500000005</v>
      </c>
      <c r="J2244" s="5" t="str">
        <f>OBV!F2244</f>
        <v>NEUTRAL</v>
      </c>
      <c r="K2244" s="5" t="str">
        <f>OBV!G2244</f>
        <v>NEUTRAL</v>
      </c>
      <c r="L2244" s="5" t="str">
        <f>OBV!H2244</f>
        <v>NEUTRAL</v>
      </c>
    </row>
    <row r="2245" spans="1:12" ht="13.5" x14ac:dyDescent="0.25">
      <c r="A2245" s="3">
        <f>RSI!A2245</f>
        <v>45573</v>
      </c>
      <c r="B2245" s="2">
        <f>RSI!B2245</f>
        <v>2.1522999999999999</v>
      </c>
      <c r="C2245" s="2">
        <f>RSI!I2245</f>
        <v>85.516562361255836</v>
      </c>
      <c r="D2245" s="2">
        <f>MACD!E2245</f>
        <v>4.9389085568147806E-3</v>
      </c>
      <c r="E2245" s="2">
        <f>MACD!F2245</f>
        <v>6.2271674150319208E-3</v>
      </c>
      <c r="F2245" s="2">
        <f>'Moving Avg'!D2245</f>
        <v>2.1522999999999999</v>
      </c>
      <c r="G2245" s="2">
        <f>'Moving Avg'!F2245</f>
        <v>2.1522999999999994</v>
      </c>
      <c r="H2245" s="2">
        <f>'Moving Avg'!G2245</f>
        <v>2.1362179999999977</v>
      </c>
      <c r="I2245" s="2">
        <f>'Moving Avg'!H2245</f>
        <v>1.980981000000005</v>
      </c>
      <c r="J2245" s="5" t="str">
        <f>OBV!F2245</f>
        <v>NEUTRAL</v>
      </c>
      <c r="K2245" s="5" t="str">
        <f>OBV!G2245</f>
        <v>NEUTRAL</v>
      </c>
      <c r="L2245" s="5" t="str">
        <f>OBV!H2245</f>
        <v>NEUTRAL</v>
      </c>
    </row>
    <row r="2246" spans="1:12" ht="13.5" x14ac:dyDescent="0.25">
      <c r="A2246" s="3">
        <f>RSI!A2246</f>
        <v>45574</v>
      </c>
      <c r="B2246" s="2">
        <f>RSI!B2246</f>
        <v>2.1522999999999999</v>
      </c>
      <c r="C2246" s="2">
        <f>RSI!I2246</f>
        <v>85.516562361255836</v>
      </c>
      <c r="D2246" s="2">
        <f>MACD!E2246</f>
        <v>4.6206444432361771E-3</v>
      </c>
      <c r="E2246" s="2">
        <f>MACD!F2246</f>
        <v>5.9058628206727724E-3</v>
      </c>
      <c r="F2246" s="2">
        <f>'Moving Avg'!D2246</f>
        <v>2.1522999999999999</v>
      </c>
      <c r="G2246" s="2">
        <f>'Moving Avg'!F2246</f>
        <v>2.1522999999999994</v>
      </c>
      <c r="H2246" s="2">
        <f>'Moving Avg'!G2246</f>
        <v>2.138087999999998</v>
      </c>
      <c r="I2246" s="2">
        <f>'Moving Avg'!H2246</f>
        <v>1.9825425000000052</v>
      </c>
      <c r="J2246" s="5" t="str">
        <f>OBV!F2246</f>
        <v>NEUTRAL</v>
      </c>
      <c r="K2246" s="5" t="str">
        <f>OBV!G2246</f>
        <v>NEUTRAL</v>
      </c>
      <c r="L2246" s="5" t="str">
        <f>OBV!H2246</f>
        <v>NEUTRAL</v>
      </c>
    </row>
    <row r="2247" spans="1:12" ht="13.5" x14ac:dyDescent="0.25">
      <c r="A2247" s="3">
        <f>RSI!A2247</f>
        <v>45575</v>
      </c>
      <c r="B2247" s="2">
        <f>RSI!B2247</f>
        <v>2.1522999999999999</v>
      </c>
      <c r="C2247" s="2">
        <f>RSI!I2247</f>
        <v>85.516562361255836</v>
      </c>
      <c r="D2247" s="2">
        <f>MACD!E2247</f>
        <v>4.3186353007658163E-3</v>
      </c>
      <c r="E2247" s="2">
        <f>MACD!F2247</f>
        <v>5.5884173166913815E-3</v>
      </c>
      <c r="F2247" s="2">
        <f>'Moving Avg'!D2247</f>
        <v>2.1522999999999999</v>
      </c>
      <c r="G2247" s="2">
        <f>'Moving Avg'!F2247</f>
        <v>2.1522999999999994</v>
      </c>
      <c r="H2247" s="2">
        <f>'Moving Avg'!G2247</f>
        <v>2.1399579999999978</v>
      </c>
      <c r="I2247" s="2">
        <f>'Moving Avg'!H2247</f>
        <v>1.9841040000000052</v>
      </c>
      <c r="J2247" s="5" t="str">
        <f>OBV!F2247</f>
        <v>NEUTRAL</v>
      </c>
      <c r="K2247" s="5" t="str">
        <f>OBV!G2247</f>
        <v>NEUTRAL</v>
      </c>
      <c r="L2247" s="5" t="str">
        <f>OBV!H2247</f>
        <v>NEUTRAL</v>
      </c>
    </row>
    <row r="2248" spans="1:12" ht="13.5" x14ac:dyDescent="0.25">
      <c r="A2248" s="3">
        <f>RSI!A2248</f>
        <v>45576</v>
      </c>
      <c r="B2248" s="2">
        <f>RSI!B2248</f>
        <v>2.1522999999999999</v>
      </c>
      <c r="C2248" s="2">
        <f>RSI!I2248</f>
        <v>85.516562361255836</v>
      </c>
      <c r="D2248" s="2">
        <f>MACD!E2248</f>
        <v>4.0328032341490072E-3</v>
      </c>
      <c r="E2248" s="2">
        <f>MACD!F2248</f>
        <v>5.2772945001829073E-3</v>
      </c>
      <c r="F2248" s="2">
        <f>'Moving Avg'!D2248</f>
        <v>2.1522999999999999</v>
      </c>
      <c r="G2248" s="2">
        <f>'Moving Avg'!F2248</f>
        <v>2.1522999999999994</v>
      </c>
      <c r="H2248" s="2">
        <f>'Moving Avg'!G2248</f>
        <v>2.1418279999999981</v>
      </c>
      <c r="I2248" s="2">
        <f>'Moving Avg'!H2248</f>
        <v>1.9852710000000056</v>
      </c>
      <c r="J2248" s="5" t="str">
        <f>OBV!F2248</f>
        <v>NEUTRAL</v>
      </c>
      <c r="K2248" s="5" t="str">
        <f>OBV!G2248</f>
        <v>NEUTRAL</v>
      </c>
      <c r="L2248" s="5" t="str">
        <f>OBV!H2248</f>
        <v>NEUTRAL</v>
      </c>
    </row>
    <row r="2249" spans="1:12" ht="13.5" x14ac:dyDescent="0.25">
      <c r="A2249" s="3">
        <f>RSI!A2249</f>
        <v>45579</v>
      </c>
      <c r="B2249" s="2">
        <f>RSI!B2249</f>
        <v>2.1522999999999999</v>
      </c>
      <c r="C2249" s="2">
        <f>RSI!I2249</f>
        <v>85.516562361255836</v>
      </c>
      <c r="D2249" s="2">
        <f>MACD!E2249</f>
        <v>3.7629028601999792E-3</v>
      </c>
      <c r="E2249" s="2">
        <f>MACD!F2249</f>
        <v>4.9744161721863222E-3</v>
      </c>
      <c r="F2249" s="2">
        <f>'Moving Avg'!D2249</f>
        <v>2.1522999999999999</v>
      </c>
      <c r="G2249" s="2">
        <f>'Moving Avg'!F2249</f>
        <v>2.1522999999999994</v>
      </c>
      <c r="H2249" s="2">
        <f>'Moving Avg'!G2249</f>
        <v>2.1436979999999979</v>
      </c>
      <c r="I2249" s="2">
        <f>'Moving Avg'!H2249</f>
        <v>1.9868325000000058</v>
      </c>
      <c r="J2249" s="5" t="str">
        <f>OBV!F2249</f>
        <v>NEUTRAL</v>
      </c>
      <c r="K2249" s="5" t="str">
        <f>OBV!G2249</f>
        <v>NEUTRAL</v>
      </c>
      <c r="L2249" s="5" t="str">
        <f>OBV!H2249</f>
        <v>NEUTRAL</v>
      </c>
    </row>
    <row r="2250" spans="1:12" ht="13.5" x14ac:dyDescent="0.25">
      <c r="A2250" s="3">
        <f>RSI!A2250</f>
        <v>45581</v>
      </c>
      <c r="B2250" s="2">
        <f>RSI!B2250</f>
        <v>2.1522999999999999</v>
      </c>
      <c r="C2250" s="2">
        <f>RSI!I2250</f>
        <v>85.516562361255836</v>
      </c>
      <c r="D2250" s="2">
        <f>MACD!E2250</f>
        <v>3.5085603693829626E-3</v>
      </c>
      <c r="E2250" s="2">
        <f>MACD!F2250</f>
        <v>4.6812450116256506E-3</v>
      </c>
      <c r="F2250" s="2">
        <f>'Moving Avg'!D2250</f>
        <v>2.1522999999999999</v>
      </c>
      <c r="G2250" s="2">
        <f>'Moving Avg'!F2250</f>
        <v>2.1522999999999994</v>
      </c>
      <c r="H2250" s="2">
        <f>'Moving Avg'!G2250</f>
        <v>2.1455679999999977</v>
      </c>
      <c r="I2250" s="2">
        <f>'Moving Avg'!H2250</f>
        <v>1.9887885000000061</v>
      </c>
      <c r="J2250" s="5" t="str">
        <f>OBV!F2250</f>
        <v>NEUTRAL</v>
      </c>
      <c r="K2250" s="5" t="str">
        <f>OBV!G2250</f>
        <v>NEUTRAL</v>
      </c>
      <c r="L2250" s="5" t="str">
        <f>OBV!H2250</f>
        <v>NEUTRAL</v>
      </c>
    </row>
    <row r="2251" spans="1:12" ht="13.5" x14ac:dyDescent="0.25">
      <c r="A2251" s="3">
        <f>RSI!A2251</f>
        <v>45582</v>
      </c>
      <c r="B2251" s="2">
        <f>RSI!B2251</f>
        <v>2.1522999999999999</v>
      </c>
      <c r="C2251" s="2">
        <f>RSI!I2251</f>
        <v>85.516562361255836</v>
      </c>
      <c r="D2251" s="2">
        <f>MACD!E2251</f>
        <v>3.2693055931658499E-3</v>
      </c>
      <c r="E2251" s="2">
        <f>MACD!F2251</f>
        <v>4.3988571279336905E-3</v>
      </c>
      <c r="F2251" s="2">
        <f>'Moving Avg'!D2251</f>
        <v>2.1522999999999999</v>
      </c>
      <c r="G2251" s="2">
        <f>'Moving Avg'!F2251</f>
        <v>2.1522999999999994</v>
      </c>
      <c r="H2251" s="2">
        <f>'Moving Avg'!G2251</f>
        <v>2.1466899999999978</v>
      </c>
      <c r="I2251" s="2">
        <f>'Moving Avg'!H2251</f>
        <v>1.990788000000006</v>
      </c>
      <c r="J2251" s="5" t="str">
        <f>OBV!F2251</f>
        <v>NEUTRAL</v>
      </c>
      <c r="K2251" s="5" t="str">
        <f>OBV!G2251</f>
        <v>NEUTRAL</v>
      </c>
      <c r="L2251" s="5" t="str">
        <f>OBV!H2251</f>
        <v>NEUTRAL</v>
      </c>
    </row>
    <row r="2252" spans="1:12" ht="13.5" x14ac:dyDescent="0.25">
      <c r="A2252" s="3">
        <f>RSI!A2252</f>
        <v>45583</v>
      </c>
      <c r="B2252" s="2">
        <f>RSI!B2252</f>
        <v>2.1522999999999999</v>
      </c>
      <c r="C2252" s="2">
        <f>RSI!I2252</f>
        <v>85.516562361255836</v>
      </c>
      <c r="D2252" s="2">
        <f>MACD!E2252</f>
        <v>3.0445982261220195E-3</v>
      </c>
      <c r="E2252" s="2">
        <f>MACD!F2252</f>
        <v>4.1280053475713568E-3</v>
      </c>
      <c r="F2252" s="2">
        <f>'Moving Avg'!D2252</f>
        <v>2.1522999999999999</v>
      </c>
      <c r="G2252" s="2">
        <f>'Moving Avg'!F2252</f>
        <v>2.1522999999999994</v>
      </c>
      <c r="H2252" s="2">
        <f>'Moving Avg'!G2252</f>
        <v>2.1478119999999978</v>
      </c>
      <c r="I2252" s="2">
        <f>'Moving Avg'!H2252</f>
        <v>1.9927875000000064</v>
      </c>
      <c r="J2252" s="5" t="str">
        <f>OBV!F2252</f>
        <v>NEUTRAL</v>
      </c>
      <c r="K2252" s="5" t="str">
        <f>OBV!G2252</f>
        <v>NEUTRAL</v>
      </c>
      <c r="L2252" s="5" t="str">
        <f>OBV!H2252</f>
        <v>NEUTRAL</v>
      </c>
    </row>
    <row r="2253" spans="1:12" ht="13.5" x14ac:dyDescent="0.25">
      <c r="A2253" s="3">
        <f>RSI!A2253</f>
        <v>45586</v>
      </c>
      <c r="B2253" s="2">
        <f>RSI!B2253</f>
        <v>2.1522999999999999</v>
      </c>
      <c r="C2253" s="2">
        <f>RSI!I2253</f>
        <v>85.516562361255836</v>
      </c>
      <c r="D2253" s="2">
        <f>MACD!E2253</f>
        <v>2.8338491695936163E-3</v>
      </c>
      <c r="E2253" s="2">
        <f>MACD!F2253</f>
        <v>3.8691741119758092E-3</v>
      </c>
      <c r="F2253" s="2">
        <f>'Moving Avg'!D2253</f>
        <v>2.1522999999999999</v>
      </c>
      <c r="G2253" s="2">
        <f>'Moving Avg'!F2253</f>
        <v>2.1522999999999994</v>
      </c>
      <c r="H2253" s="2">
        <f>'Moving Avg'!G2253</f>
        <v>2.1489339999999979</v>
      </c>
      <c r="I2253" s="2">
        <f>'Moving Avg'!H2253</f>
        <v>1.9947870000000063</v>
      </c>
      <c r="J2253" s="5" t="str">
        <f>OBV!F2253</f>
        <v>NEUTRAL</v>
      </c>
      <c r="K2253" s="5" t="str">
        <f>OBV!G2253</f>
        <v>NEUTRAL</v>
      </c>
      <c r="L2253" s="5" t="str">
        <f>OBV!H2253</f>
        <v>NEUTRAL</v>
      </c>
    </row>
    <row r="2254" spans="1:12" ht="13.5" x14ac:dyDescent="0.25">
      <c r="A2254" s="3">
        <f>RSI!A2254</f>
        <v>45587</v>
      </c>
      <c r="B2254" s="2">
        <f>RSI!B2254</f>
        <v>2.1522999999999999</v>
      </c>
      <c r="C2254" s="2">
        <f>RSI!I2254</f>
        <v>85.516562361255836</v>
      </c>
      <c r="D2254" s="2">
        <f>MACD!E2254</f>
        <v>2.6364378099819064E-3</v>
      </c>
      <c r="E2254" s="2">
        <f>MACD!F2254</f>
        <v>3.6226268515770288E-3</v>
      </c>
      <c r="F2254" s="2">
        <f>'Moving Avg'!D2254</f>
        <v>2.1522999999999999</v>
      </c>
      <c r="G2254" s="2">
        <f>'Moving Avg'!F2254</f>
        <v>2.1522999999999994</v>
      </c>
      <c r="H2254" s="2">
        <f>'Moving Avg'!G2254</f>
        <v>2.150055999999998</v>
      </c>
      <c r="I2254" s="2">
        <f>'Moving Avg'!H2254</f>
        <v>1.9971810000000061</v>
      </c>
      <c r="J2254" s="5" t="str">
        <f>OBV!F2254</f>
        <v>NEUTRAL</v>
      </c>
      <c r="K2254" s="5" t="str">
        <f>OBV!G2254</f>
        <v>NEUTRAL</v>
      </c>
      <c r="L2254" s="5" t="str">
        <f>OBV!H2254</f>
        <v>NEUTRAL</v>
      </c>
    </row>
    <row r="2255" spans="1:12" ht="13.5" x14ac:dyDescent="0.25">
      <c r="A2255" s="3">
        <f>RSI!A2255</f>
        <v>45588</v>
      </c>
      <c r="B2255" s="2">
        <f>RSI!B2255</f>
        <v>2.1522999999999999</v>
      </c>
      <c r="C2255" s="2">
        <f>RSI!I2255</f>
        <v>85.516562361255836</v>
      </c>
      <c r="D2255" s="2">
        <f>MACD!E2255</f>
        <v>2.4517259150158566E-3</v>
      </c>
      <c r="E2255" s="2">
        <f>MACD!F2255</f>
        <v>3.3884466642647945E-3</v>
      </c>
      <c r="F2255" s="2">
        <f>'Moving Avg'!D2255</f>
        <v>2.1522999999999999</v>
      </c>
      <c r="G2255" s="2">
        <f>'Moving Avg'!F2255</f>
        <v>2.1522999999999994</v>
      </c>
      <c r="H2255" s="2">
        <f>'Moving Avg'!G2255</f>
        <v>2.151177999999998</v>
      </c>
      <c r="I2255" s="2">
        <f>'Moving Avg'!H2255</f>
        <v>1.9999255000000062</v>
      </c>
      <c r="J2255" s="5" t="str">
        <f>OBV!F2255</f>
        <v>NEUTRAL</v>
      </c>
      <c r="K2255" s="5" t="str">
        <f>OBV!G2255</f>
        <v>NEUTRAL</v>
      </c>
      <c r="L2255" s="5" t="str">
        <f>OBV!H2255</f>
        <v>NEUTRAL</v>
      </c>
    </row>
    <row r="2256" spans="1:12" ht="13.5" x14ac:dyDescent="0.25">
      <c r="A2256" s="3">
        <f>RSI!A2256</f>
        <v>45589</v>
      </c>
      <c r="B2256" s="2">
        <f>RSI!B2256</f>
        <v>2.1522999999999999</v>
      </c>
      <c r="C2256" s="2">
        <f>RSI!I2256</f>
        <v>85.516562361255836</v>
      </c>
      <c r="D2256" s="2">
        <f>MACD!E2256</f>
        <v>2.279068721922517E-3</v>
      </c>
      <c r="E2256" s="2">
        <f>MACD!F2256</f>
        <v>3.1665710757963392E-3</v>
      </c>
      <c r="F2256" s="2">
        <f>'Moving Avg'!D2256</f>
        <v>2.1522999999999999</v>
      </c>
      <c r="G2256" s="2">
        <f>'Moving Avg'!F2256</f>
        <v>2.1522999999999994</v>
      </c>
      <c r="H2256" s="2">
        <f>'Moving Avg'!G2256</f>
        <v>2.1522999999999981</v>
      </c>
      <c r="I2256" s="2">
        <f>'Moving Avg'!H2256</f>
        <v>2.0030205000000065</v>
      </c>
      <c r="J2256" s="5" t="str">
        <f>OBV!F2256</f>
        <v>NEUTRAL</v>
      </c>
      <c r="K2256" s="5" t="str">
        <f>OBV!G2256</f>
        <v>NEUTRAL</v>
      </c>
      <c r="L2256" s="5" t="str">
        <f>OBV!H2256</f>
        <v>NEUTRAL</v>
      </c>
    </row>
    <row r="2257" spans="1:12" ht="13.5" x14ac:dyDescent="0.25">
      <c r="A2257" s="3">
        <f>RSI!A2257</f>
        <v>45590</v>
      </c>
      <c r="B2257" s="2">
        <f>RSI!B2257</f>
        <v>2.1522999999999999</v>
      </c>
      <c r="C2257" s="2">
        <f>RSI!I2257</f>
        <v>85.516562361255836</v>
      </c>
      <c r="D2257" s="2">
        <f>MACD!E2257</f>
        <v>2.117823699163246E-3</v>
      </c>
      <c r="E2257" s="2">
        <f>MACD!F2257</f>
        <v>2.9568216004697205E-3</v>
      </c>
      <c r="F2257" s="2">
        <f>'Moving Avg'!D2257</f>
        <v>2.1522999999999999</v>
      </c>
      <c r="G2257" s="2">
        <f>'Moving Avg'!F2257</f>
        <v>2.1522999999999994</v>
      </c>
      <c r="H2257" s="2">
        <f>'Moving Avg'!G2257</f>
        <v>2.1522999999999981</v>
      </c>
      <c r="I2257" s="2">
        <f>'Moving Avg'!H2257</f>
        <v>2.0063780000000064</v>
      </c>
      <c r="J2257" s="5" t="str">
        <f>OBV!F2257</f>
        <v>NEUTRAL</v>
      </c>
      <c r="K2257" s="5" t="str">
        <f>OBV!G2257</f>
        <v>NEUTRAL</v>
      </c>
      <c r="L2257" s="5" t="str">
        <f>OBV!H2257</f>
        <v>NEUTRAL</v>
      </c>
    </row>
    <row r="2258" spans="1:12" ht="13.5" x14ac:dyDescent="0.25">
      <c r="A2258" s="3">
        <f>RSI!A2258</f>
        <v>45593</v>
      </c>
      <c r="B2258" s="2">
        <f>RSI!B2258</f>
        <v>2.1522999999999999</v>
      </c>
      <c r="C2258" s="2">
        <f>RSI!I2258</f>
        <v>85.516562361255836</v>
      </c>
      <c r="D2258" s="2">
        <f>MACD!E2258</f>
        <v>1.9673573856149318E-3</v>
      </c>
      <c r="E2258" s="2">
        <f>MACD!F2258</f>
        <v>2.7589287574987628E-3</v>
      </c>
      <c r="F2258" s="2">
        <f>'Moving Avg'!D2258</f>
        <v>2.1522999999999999</v>
      </c>
      <c r="G2258" s="2">
        <f>'Moving Avg'!F2258</f>
        <v>2.1522999999999994</v>
      </c>
      <c r="H2258" s="2">
        <f>'Moving Avg'!G2258</f>
        <v>2.1522999999999981</v>
      </c>
      <c r="I2258" s="2">
        <f>'Moving Avg'!H2258</f>
        <v>2.0097355000000063</v>
      </c>
      <c r="J2258" s="5" t="str">
        <f>OBV!F2258</f>
        <v>NEUTRAL</v>
      </c>
      <c r="K2258" s="5" t="str">
        <f>OBV!G2258</f>
        <v>NEUTRAL</v>
      </c>
      <c r="L2258" s="5" t="str">
        <f>OBV!H2258</f>
        <v>NEUTRAL</v>
      </c>
    </row>
    <row r="2259" spans="1:12" ht="13.5" x14ac:dyDescent="0.25">
      <c r="A2259" s="3">
        <f>RSI!A2259</f>
        <v>45594</v>
      </c>
      <c r="B2259" s="2">
        <f>RSI!B2259</f>
        <v>2.1522999999999999</v>
      </c>
      <c r="C2259" s="2">
        <f>RSI!I2259</f>
        <v>85.516562361255836</v>
      </c>
      <c r="D2259" s="2">
        <f>MACD!E2259</f>
        <v>1.8270506455349E-3</v>
      </c>
      <c r="E2259" s="2">
        <f>MACD!F2259</f>
        <v>2.5725531351059902E-3</v>
      </c>
      <c r="F2259" s="2">
        <f>'Moving Avg'!D2259</f>
        <v>2.1522999999999999</v>
      </c>
      <c r="G2259" s="2">
        <f>'Moving Avg'!F2259</f>
        <v>2.1522999999999994</v>
      </c>
      <c r="H2259" s="2">
        <f>'Moving Avg'!G2259</f>
        <v>2.1522999999999981</v>
      </c>
      <c r="I2259" s="2">
        <f>'Moving Avg'!H2259</f>
        <v>2.0130930000000067</v>
      </c>
      <c r="J2259" s="5" t="str">
        <f>OBV!F2259</f>
        <v>NEUTRAL</v>
      </c>
      <c r="K2259" s="5" t="str">
        <f>OBV!G2259</f>
        <v>NEUTRAL</v>
      </c>
      <c r="L2259" s="5" t="str">
        <f>OBV!H2259</f>
        <v>NEUTRAL</v>
      </c>
    </row>
    <row r="2260" spans="1:12" ht="13.5" x14ac:dyDescent="0.25">
      <c r="A2260" s="3">
        <f>RSI!A2260</f>
        <v>45595</v>
      </c>
      <c r="B2260" s="2">
        <f>RSI!B2260</f>
        <v>2.1522999999999999</v>
      </c>
      <c r="C2260" s="2">
        <f>RSI!I2260</f>
        <v>85.516562361255836</v>
      </c>
      <c r="D2260" s="2">
        <f>MACD!E2260</f>
        <v>1.696302622445689E-3</v>
      </c>
      <c r="E2260" s="2">
        <f>MACD!F2260</f>
        <v>2.39730303257393E-3</v>
      </c>
      <c r="F2260" s="2">
        <f>'Moving Avg'!D2260</f>
        <v>2.1522999999999999</v>
      </c>
      <c r="G2260" s="2">
        <f>'Moving Avg'!F2260</f>
        <v>2.1522999999999994</v>
      </c>
      <c r="H2260" s="2">
        <f>'Moving Avg'!G2260</f>
        <v>2.1522999999999981</v>
      </c>
      <c r="I2260" s="2">
        <f>'Moving Avg'!H2260</f>
        <v>2.0164505000000066</v>
      </c>
      <c r="J2260" s="5" t="str">
        <f>OBV!F2260</f>
        <v>NEUTRAL</v>
      </c>
      <c r="K2260" s="5" t="str">
        <f>OBV!G2260</f>
        <v>NEUTRAL</v>
      </c>
      <c r="L2260" s="5" t="str">
        <f>OBV!H2260</f>
        <v>NEUTRAL</v>
      </c>
    </row>
    <row r="2261" spans="1:12" ht="13.5" x14ac:dyDescent="0.25">
      <c r="A2261" s="3">
        <f>RSI!A2261</f>
        <v>45596</v>
      </c>
      <c r="B2261" s="2">
        <f>RSI!B2261</f>
        <v>2.1522999999999999</v>
      </c>
      <c r="C2261" s="2">
        <f>RSI!I2261</f>
        <v>85.516562361255836</v>
      </c>
      <c r="D2261" s="2">
        <f>MACD!E2261</f>
        <v>1.5745336286019374E-3</v>
      </c>
      <c r="E2261" s="2">
        <f>MACD!F2261</f>
        <v>2.2327491517795317E-3</v>
      </c>
      <c r="F2261" s="2">
        <f>'Moving Avg'!D2261</f>
        <v>2.1522999999999999</v>
      </c>
      <c r="G2261" s="2">
        <f>'Moving Avg'!F2261</f>
        <v>2.1522999999999994</v>
      </c>
      <c r="H2261" s="2">
        <f>'Moving Avg'!G2261</f>
        <v>2.1522999999999981</v>
      </c>
      <c r="I2261" s="2">
        <f>'Moving Avg'!H2261</f>
        <v>2.0198080000000069</v>
      </c>
      <c r="J2261" s="5" t="str">
        <f>OBV!F2261</f>
        <v>NEUTRAL</v>
      </c>
      <c r="K2261" s="5" t="str">
        <f>OBV!G2261</f>
        <v>NEUTRAL</v>
      </c>
      <c r="L2261" s="5" t="str">
        <f>OBV!H2261</f>
        <v>NEUTRAL</v>
      </c>
    </row>
    <row r="2262" spans="1:12" ht="13.5" x14ac:dyDescent="0.25">
      <c r="A2262" s="3">
        <f>RSI!A2262</f>
        <v>45597</v>
      </c>
      <c r="B2262" s="2">
        <f>RSI!B2262</f>
        <v>2.1522999999999999</v>
      </c>
      <c r="C2262" s="2">
        <f>RSI!I2262</f>
        <v>85.516562361255836</v>
      </c>
      <c r="D2262" s="2">
        <f>MACD!E2262</f>
        <v>1.4611871675720423E-3</v>
      </c>
      <c r="E2262" s="2">
        <f>MACD!F2262</f>
        <v>2.0784367549380339E-3</v>
      </c>
      <c r="F2262" s="2">
        <f>'Moving Avg'!D2262</f>
        <v>2.1522999999999999</v>
      </c>
      <c r="G2262" s="2">
        <f>'Moving Avg'!F2262</f>
        <v>2.1522999999999994</v>
      </c>
      <c r="H2262" s="2">
        <f>'Moving Avg'!G2262</f>
        <v>2.1522999999999981</v>
      </c>
      <c r="I2262" s="2">
        <f>'Moving Avg'!H2262</f>
        <v>2.0231655000000073</v>
      </c>
      <c r="J2262" s="5" t="str">
        <f>OBV!F2262</f>
        <v>NEUTRAL</v>
      </c>
      <c r="K2262" s="5" t="str">
        <f>OBV!G2262</f>
        <v>NEUTRAL</v>
      </c>
      <c r="L2262" s="5" t="str">
        <f>OBV!H2262</f>
        <v>NEUTRAL</v>
      </c>
    </row>
    <row r="2263" spans="1:12" ht="13.5" x14ac:dyDescent="0.25">
      <c r="A2263" s="3">
        <f>RSI!A2263</f>
        <v>45600</v>
      </c>
      <c r="B2263" s="2">
        <f>RSI!B2263</f>
        <v>2.1522999999999999</v>
      </c>
      <c r="C2263" s="2">
        <f>RSI!I2263</f>
        <v>85.516562361255836</v>
      </c>
      <c r="D2263" s="2">
        <f>MACD!E2263</f>
        <v>1.3557312545993128E-3</v>
      </c>
      <c r="E2263" s="2">
        <f>MACD!F2263</f>
        <v>1.9338956548702897E-3</v>
      </c>
      <c r="F2263" s="2">
        <f>'Moving Avg'!D2263</f>
        <v>2.1522999999999999</v>
      </c>
      <c r="G2263" s="2">
        <f>'Moving Avg'!F2263</f>
        <v>2.1522999999999994</v>
      </c>
      <c r="H2263" s="2">
        <f>'Moving Avg'!G2263</f>
        <v>2.1522999999999981</v>
      </c>
      <c r="I2263" s="2">
        <f>'Moving Avg'!H2263</f>
        <v>2.0265230000000072</v>
      </c>
      <c r="J2263" s="5" t="str">
        <f>OBV!F2263</f>
        <v>NEUTRAL</v>
      </c>
      <c r="K2263" s="5" t="str">
        <f>OBV!G2263</f>
        <v>NEUTRAL</v>
      </c>
      <c r="L2263" s="5" t="str">
        <f>OBV!H2263</f>
        <v>NEUTRAL</v>
      </c>
    </row>
    <row r="2264" spans="1:12" ht="13.5" x14ac:dyDescent="0.25">
      <c r="A2264" s="3">
        <f>RSI!A2264</f>
        <v>45601</v>
      </c>
      <c r="B2264" s="2">
        <f>RSI!B2264</f>
        <v>2.1522999999999999</v>
      </c>
      <c r="C2264" s="2">
        <f>RSI!I2264</f>
        <v>85.516562361255836</v>
      </c>
      <c r="D2264" s="2">
        <f>MACD!E2264</f>
        <v>1.2576591717334829E-3</v>
      </c>
      <c r="E2264" s="2">
        <f>MACD!F2264</f>
        <v>1.7986483582429283E-3</v>
      </c>
      <c r="F2264" s="2">
        <f>'Moving Avg'!D2264</f>
        <v>2.1522999999999999</v>
      </c>
      <c r="G2264" s="2">
        <f>'Moving Avg'!F2264</f>
        <v>2.1522999999999994</v>
      </c>
      <c r="H2264" s="2">
        <f>'Moving Avg'!G2264</f>
        <v>2.1522999999999981</v>
      </c>
      <c r="I2264" s="2">
        <f>'Moving Avg'!H2264</f>
        <v>2.0298805000000075</v>
      </c>
      <c r="J2264" s="5" t="str">
        <f>OBV!F2264</f>
        <v>NEUTRAL</v>
      </c>
      <c r="K2264" s="5" t="str">
        <f>OBV!G2264</f>
        <v>NEUTRAL</v>
      </c>
      <c r="L2264" s="5" t="str">
        <f>OBV!H2264</f>
        <v>NEUTRAL</v>
      </c>
    </row>
    <row r="2265" spans="1:12" ht="13.5" x14ac:dyDescent="0.25">
      <c r="A2265" s="3">
        <f>RSI!A2265</f>
        <v>45602</v>
      </c>
      <c r="B2265" s="2">
        <f>RSI!B2265</f>
        <v>2.1522999999999999</v>
      </c>
      <c r="C2265" s="2">
        <f>RSI!I2265</f>
        <v>85.516562361255836</v>
      </c>
      <c r="D2265" s="2">
        <f>MACD!E2265</f>
        <v>1.1664897715197853E-3</v>
      </c>
      <c r="E2265" s="2">
        <f>MACD!F2265</f>
        <v>1.6722166408982999E-3</v>
      </c>
      <c r="F2265" s="2">
        <f>'Moving Avg'!D2265</f>
        <v>2.1522999999999999</v>
      </c>
      <c r="G2265" s="2">
        <f>'Moving Avg'!F2265</f>
        <v>2.1522999999999994</v>
      </c>
      <c r="H2265" s="2">
        <f>'Moving Avg'!G2265</f>
        <v>2.1522999999999981</v>
      </c>
      <c r="I2265" s="2">
        <f>'Moving Avg'!H2265</f>
        <v>2.0332380000000079</v>
      </c>
      <c r="J2265" s="5" t="str">
        <f>OBV!F2265</f>
        <v>NEUTRAL</v>
      </c>
      <c r="K2265" s="5" t="str">
        <f>OBV!G2265</f>
        <v>NEUTRAL</v>
      </c>
      <c r="L2265" s="5" t="str">
        <f>OBV!H2265</f>
        <v>NEUTRAL</v>
      </c>
    </row>
    <row r="2266" spans="1:12" ht="13.5" x14ac:dyDescent="0.25">
      <c r="A2266" s="3">
        <f>RSI!A2266</f>
        <v>45603</v>
      </c>
      <c r="B2266" s="2">
        <f>RSI!B2266</f>
        <v>2.1522999999999999</v>
      </c>
      <c r="C2266" s="2">
        <f>RSI!I2266</f>
        <v>85.516562361255836</v>
      </c>
      <c r="D2266" s="2">
        <f>MACD!E2266</f>
        <v>1.0817674235283903E-3</v>
      </c>
      <c r="E2266" s="2">
        <f>MACD!F2266</f>
        <v>1.5541267974243181E-3</v>
      </c>
      <c r="F2266" s="2">
        <f>'Moving Avg'!D2266</f>
        <v>2.1522999999999999</v>
      </c>
      <c r="G2266" s="2">
        <f>'Moving Avg'!F2266</f>
        <v>2.1522999999999994</v>
      </c>
      <c r="H2266" s="2">
        <f>'Moving Avg'!G2266</f>
        <v>2.1522999999999981</v>
      </c>
      <c r="I2266" s="2">
        <f>'Moving Avg'!H2266</f>
        <v>2.0365955000000078</v>
      </c>
      <c r="J2266" s="5" t="str">
        <f>OBV!F2266</f>
        <v>NEUTRAL</v>
      </c>
      <c r="K2266" s="5" t="str">
        <f>OBV!G2266</f>
        <v>NEUTRAL</v>
      </c>
      <c r="L2266" s="5" t="str">
        <f>OBV!H2266</f>
        <v>NEUTRAL</v>
      </c>
    </row>
    <row r="2267" spans="1:12" ht="13.5" x14ac:dyDescent="0.25">
      <c r="A2267" s="3">
        <f>RSI!A2267</f>
        <v>45604</v>
      </c>
      <c r="B2267" s="2">
        <f>RSI!B2267</f>
        <v>2.1522999999999999</v>
      </c>
      <c r="C2267" s="2">
        <f>RSI!I2267</f>
        <v>85.516562361255836</v>
      </c>
      <c r="D2267" s="2">
        <f>MACD!E2267</f>
        <v>1.0030616816716353E-3</v>
      </c>
      <c r="E2267" s="2">
        <f>MACD!F2267</f>
        <v>1.4439137742737816E-3</v>
      </c>
      <c r="F2267" s="2">
        <f>'Moving Avg'!D2267</f>
        <v>2.1522999999999999</v>
      </c>
      <c r="G2267" s="2">
        <f>'Moving Avg'!F2267</f>
        <v>2.1522999999999994</v>
      </c>
      <c r="H2267" s="2">
        <f>'Moving Avg'!G2267</f>
        <v>2.1522999999999981</v>
      </c>
      <c r="I2267" s="2">
        <f>'Moving Avg'!H2267</f>
        <v>2.0396465000000079</v>
      </c>
      <c r="J2267" s="5" t="str">
        <f>OBV!F2267</f>
        <v>NEUTRAL</v>
      </c>
      <c r="K2267" s="5" t="str">
        <f>OBV!G2267</f>
        <v>NEUTRAL</v>
      </c>
      <c r="L2267" s="5" t="str">
        <f>OBV!H2267</f>
        <v>NEUTRAL</v>
      </c>
    </row>
    <row r="2268" spans="1:12" ht="13.5" x14ac:dyDescent="0.25">
      <c r="A2268" s="3">
        <f>RSI!A2268</f>
        <v>45607</v>
      </c>
      <c r="B2268" s="2">
        <f>RSI!B2268</f>
        <v>2.1522999999999999</v>
      </c>
      <c r="C2268" s="2">
        <f>RSI!I2268</f>
        <v>85.516562361255836</v>
      </c>
      <c r="D2268" s="2">
        <f>MACD!E2268</f>
        <v>9.2996673655099116E-4</v>
      </c>
      <c r="E2268" s="2">
        <f>MACD!F2268</f>
        <v>1.3411243667292238E-3</v>
      </c>
      <c r="F2268" s="2">
        <f>'Moving Avg'!D2268</f>
        <v>2.1522999999999999</v>
      </c>
      <c r="G2268" s="2">
        <f>'Moving Avg'!F2268</f>
        <v>2.1522999999999994</v>
      </c>
      <c r="H2268" s="2">
        <f>'Moving Avg'!G2268</f>
        <v>2.1522999999999981</v>
      </c>
      <c r="I2268" s="2">
        <f>'Moving Avg'!H2268</f>
        <v>2.0423910000000078</v>
      </c>
      <c r="J2268" s="5" t="str">
        <f>OBV!F2268</f>
        <v>NEUTRAL</v>
      </c>
      <c r="K2268" s="5" t="str">
        <f>OBV!G2268</f>
        <v>NEUTRAL</v>
      </c>
      <c r="L2268" s="5" t="str">
        <f>OBV!H2268</f>
        <v>NEUTRAL</v>
      </c>
    </row>
    <row r="2269" spans="1:12" ht="13.5" x14ac:dyDescent="0.25">
      <c r="A2269" s="3">
        <f>RSI!A2269</f>
        <v>45608</v>
      </c>
      <c r="B2269" s="2">
        <f>RSI!B2269</f>
        <v>2.1522999999999999</v>
      </c>
      <c r="C2269" s="2">
        <f>RSI!I2269</f>
        <v>85.516562361255836</v>
      </c>
      <c r="D2269" s="2">
        <f>MACD!E2269</f>
        <v>8.6210070562708907E-4</v>
      </c>
      <c r="E2269" s="2">
        <f>MACD!F2269</f>
        <v>1.245319634508797E-3</v>
      </c>
      <c r="F2269" s="2">
        <f>'Moving Avg'!D2269</f>
        <v>2.1522999999999999</v>
      </c>
      <c r="G2269" s="2">
        <f>'Moving Avg'!F2269</f>
        <v>2.1522999999999994</v>
      </c>
      <c r="H2269" s="2">
        <f>'Moving Avg'!G2269</f>
        <v>2.1522999999999981</v>
      </c>
      <c r="I2269" s="2">
        <f>'Moving Avg'!H2269</f>
        <v>2.0447850000000081</v>
      </c>
      <c r="J2269" s="5" t="str">
        <f>OBV!F2269</f>
        <v>NEUTRAL</v>
      </c>
      <c r="K2269" s="5" t="str">
        <f>OBV!G2269</f>
        <v>NEUTRAL</v>
      </c>
      <c r="L2269" s="5" t="str">
        <f>OBV!H2269</f>
        <v>NEUTRAL</v>
      </c>
    </row>
    <row r="2270" spans="1:12" ht="13.5" x14ac:dyDescent="0.25">
      <c r="A2270" s="3">
        <f>RSI!A2270</f>
        <v>45609</v>
      </c>
      <c r="B2270" s="2">
        <f>RSI!B2270</f>
        <v>2.1522999999999999</v>
      </c>
      <c r="C2270" s="2">
        <f>RSI!I2270</f>
        <v>85.516562361255836</v>
      </c>
      <c r="D2270" s="2">
        <f>MACD!E2270</f>
        <v>7.9910480441158782E-4</v>
      </c>
      <c r="E2270" s="2">
        <f>MACD!F2270</f>
        <v>1.1560766684893553E-3</v>
      </c>
      <c r="F2270" s="2">
        <f>'Moving Avg'!D2270</f>
        <v>2.1522999999999999</v>
      </c>
      <c r="G2270" s="2">
        <f>'Moving Avg'!F2270</f>
        <v>2.1522999999999994</v>
      </c>
      <c r="H2270" s="2">
        <f>'Moving Avg'!G2270</f>
        <v>2.1522999999999981</v>
      </c>
      <c r="I2270" s="2">
        <f>'Moving Avg'!H2270</f>
        <v>2.0468285000000082</v>
      </c>
      <c r="J2270" s="5" t="str">
        <f>OBV!F2270</f>
        <v>NEUTRAL</v>
      </c>
      <c r="K2270" s="5" t="str">
        <f>OBV!G2270</f>
        <v>NEUTRAL</v>
      </c>
      <c r="L2270" s="5" t="str">
        <f>OBV!H2270</f>
        <v>NEUTRAL</v>
      </c>
    </row>
    <row r="2271" spans="1:12" ht="13.5" x14ac:dyDescent="0.25">
      <c r="A2271" s="3">
        <f>RSI!A2271</f>
        <v>45610</v>
      </c>
      <c r="B2271" s="2">
        <f>RSI!B2271</f>
        <v>2.1522999999999999</v>
      </c>
      <c r="C2271" s="2">
        <f>RSI!I2271</f>
        <v>85.516562361255836</v>
      </c>
      <c r="D2271" s="2">
        <f>MACD!E2271</f>
        <v>7.406424338931572E-4</v>
      </c>
      <c r="E2271" s="2">
        <f>MACD!F2271</f>
        <v>1.0729898215701156E-3</v>
      </c>
      <c r="F2271" s="2">
        <f>'Moving Avg'!D2271</f>
        <v>2.1522999999999999</v>
      </c>
      <c r="G2271" s="2">
        <f>'Moving Avg'!F2271</f>
        <v>2.1522999999999994</v>
      </c>
      <c r="H2271" s="2">
        <f>'Moving Avg'!G2271</f>
        <v>2.1522999999999981</v>
      </c>
      <c r="I2271" s="2">
        <f>'Moving Avg'!H2271</f>
        <v>2.0485215000000081</v>
      </c>
      <c r="J2271" s="5" t="str">
        <f>OBV!F2271</f>
        <v>NEUTRAL</v>
      </c>
      <c r="K2271" s="5" t="str">
        <f>OBV!G2271</f>
        <v>NEUTRAL</v>
      </c>
      <c r="L2271" s="5" t="str">
        <f>OBV!H2271</f>
        <v>NEUTRAL</v>
      </c>
    </row>
    <row r="2272" spans="1:12" ht="13.5" x14ac:dyDescent="0.25">
      <c r="A2272" s="3">
        <f>RSI!A2272</f>
        <v>45611</v>
      </c>
      <c r="B2272" s="2">
        <f>RSI!B2272</f>
        <v>2.1522999999999999</v>
      </c>
      <c r="C2272" s="2">
        <f>RSI!I2272</f>
        <v>85.516562361255836</v>
      </c>
      <c r="D2272" s="2">
        <f>MACD!E2272</f>
        <v>6.8639821273075441E-4</v>
      </c>
      <c r="E2272" s="2">
        <f>MACD!F2272</f>
        <v>9.9567149980224348E-4</v>
      </c>
      <c r="F2272" s="2">
        <f>'Moving Avg'!D2272</f>
        <v>2.1522999999999999</v>
      </c>
      <c r="G2272" s="2">
        <f>'Moving Avg'!F2272</f>
        <v>2.1522999999999994</v>
      </c>
      <c r="H2272" s="2">
        <f>'Moving Avg'!G2272</f>
        <v>2.1522999999999981</v>
      </c>
      <c r="I2272" s="2">
        <f>'Moving Avg'!H2272</f>
        <v>2.049820000000008</v>
      </c>
      <c r="J2272" s="5" t="str">
        <f>OBV!F2272</f>
        <v>NEUTRAL</v>
      </c>
      <c r="K2272" s="5" t="str">
        <f>OBV!G2272</f>
        <v>NEUTRAL</v>
      </c>
      <c r="L2272" s="5" t="str">
        <f>OBV!H2272</f>
        <v>NEUTRAL</v>
      </c>
    </row>
    <row r="2273" spans="1:12" ht="13.5" x14ac:dyDescent="0.25">
      <c r="A2273" s="3">
        <f>RSI!A2273</f>
        <v>45614</v>
      </c>
      <c r="B2273" s="2">
        <f>RSI!B2273</f>
        <v>2.1522999999999999</v>
      </c>
      <c r="C2273" s="2">
        <f>RSI!I2273</f>
        <v>85.516562361255836</v>
      </c>
      <c r="D2273" s="2">
        <f>MACD!E2273</f>
        <v>6.3607697720158285E-4</v>
      </c>
      <c r="E2273" s="2">
        <f>MACD!F2273</f>
        <v>9.2375259528211149E-4</v>
      </c>
      <c r="F2273" s="2">
        <f>'Moving Avg'!D2273</f>
        <v>2.1522999999999999</v>
      </c>
      <c r="G2273" s="2">
        <f>'Moving Avg'!F2273</f>
        <v>2.1522999999999994</v>
      </c>
      <c r="H2273" s="2">
        <f>'Moving Avg'!G2273</f>
        <v>2.1522999999999981</v>
      </c>
      <c r="I2273" s="2">
        <f>'Moving Avg'!H2273</f>
        <v>2.0513375000000083</v>
      </c>
      <c r="J2273" s="5" t="str">
        <f>OBV!F2273</f>
        <v>NEUTRAL</v>
      </c>
      <c r="K2273" s="5" t="str">
        <f>OBV!G2273</f>
        <v>NEUTRAL</v>
      </c>
      <c r="L2273" s="5" t="str">
        <f>OBV!H2273</f>
        <v>NEUTRAL</v>
      </c>
    </row>
    <row r="2274" spans="1:12" ht="13.5" x14ac:dyDescent="0.25">
      <c r="A2274" s="3">
        <f>RSI!A2274</f>
        <v>45615</v>
      </c>
      <c r="B2274" s="2">
        <f>RSI!B2274</f>
        <v>2.1522999999999999</v>
      </c>
      <c r="C2274" s="2">
        <f>RSI!I2274</f>
        <v>85.516562361255836</v>
      </c>
      <c r="D2274" s="2">
        <f>MACD!E2274</f>
        <v>5.8940276728947083E-4</v>
      </c>
      <c r="E2274" s="2">
        <f>MACD!F2274</f>
        <v>8.5688262968358349E-4</v>
      </c>
      <c r="F2274" s="2">
        <f>'Moving Avg'!D2274</f>
        <v>2.1522999999999999</v>
      </c>
      <c r="G2274" s="2">
        <f>'Moving Avg'!F2274</f>
        <v>2.1522999999999994</v>
      </c>
      <c r="H2274" s="2">
        <f>'Moving Avg'!G2274</f>
        <v>2.1522999999999981</v>
      </c>
      <c r="I2274" s="2">
        <f>'Moving Avg'!H2274</f>
        <v>2.0524610000000085</v>
      </c>
      <c r="J2274" s="5" t="str">
        <f>OBV!F2274</f>
        <v>NEUTRAL</v>
      </c>
      <c r="K2274" s="5" t="str">
        <f>OBV!G2274</f>
        <v>NEUTRAL</v>
      </c>
      <c r="L2274" s="5" t="str">
        <f>OBV!H2274</f>
        <v>NEUTRAL</v>
      </c>
    </row>
    <row r="2275" spans="1:12" ht="13.5" x14ac:dyDescent="0.25">
      <c r="A2275" s="3">
        <f>RSI!A2275</f>
        <v>45616</v>
      </c>
      <c r="B2275" s="2">
        <f>RSI!B2275</f>
        <v>2.1522999999999999</v>
      </c>
      <c r="C2275" s="2">
        <f>RSI!I2275</f>
        <v>85.516562361255836</v>
      </c>
      <c r="D2275" s="2">
        <f>MACD!E2275</f>
        <v>5.4611781345714761E-4</v>
      </c>
      <c r="E2275" s="2">
        <f>MACD!F2275</f>
        <v>7.9472966643829635E-4</v>
      </c>
      <c r="F2275" s="2">
        <f>'Moving Avg'!D2275</f>
        <v>2.1522999999999999</v>
      </c>
      <c r="G2275" s="2">
        <f>'Moving Avg'!F2275</f>
        <v>2.1522999999999994</v>
      </c>
      <c r="H2275" s="2">
        <f>'Moving Avg'!G2275</f>
        <v>2.1522999999999981</v>
      </c>
      <c r="I2275" s="2">
        <f>'Moving Avg'!H2275</f>
        <v>2.0531900000000083</v>
      </c>
      <c r="J2275" s="5" t="str">
        <f>OBV!F2275</f>
        <v>NEUTRAL</v>
      </c>
      <c r="K2275" s="5" t="str">
        <f>OBV!G2275</f>
        <v>NEUTRAL</v>
      </c>
      <c r="L2275" s="5" t="str">
        <f>OBV!H2275</f>
        <v>NEUTRAL</v>
      </c>
    </row>
    <row r="2276" spans="1:12" ht="13.5" x14ac:dyDescent="0.25">
      <c r="A2276" s="3">
        <f>RSI!A2276</f>
        <v>45617</v>
      </c>
      <c r="B2276" s="2">
        <f>RSI!B2276</f>
        <v>2.1522999999999999</v>
      </c>
      <c r="C2276" s="2">
        <f>RSI!I2276</f>
        <v>85.516562361255836</v>
      </c>
      <c r="D2276" s="2">
        <f>MACD!E2276</f>
        <v>5.0598153551506542E-4</v>
      </c>
      <c r="E2276" s="2">
        <f>MACD!F2276</f>
        <v>7.3698004025365017E-4</v>
      </c>
      <c r="F2276" s="2">
        <f>'Moving Avg'!D2276</f>
        <v>2.1522999999999999</v>
      </c>
      <c r="G2276" s="2">
        <f>'Moving Avg'!F2276</f>
        <v>2.1522999999999994</v>
      </c>
      <c r="H2276" s="2">
        <f>'Moving Avg'!G2276</f>
        <v>2.1522999999999981</v>
      </c>
      <c r="I2276" s="2">
        <f>'Moving Avg'!H2276</f>
        <v>2.0539190000000089</v>
      </c>
      <c r="J2276" s="5" t="str">
        <f>OBV!F2276</f>
        <v>NEUTRAL</v>
      </c>
      <c r="K2276" s="5" t="str">
        <f>OBV!G2276</f>
        <v>NEUTRAL</v>
      </c>
      <c r="L2276" s="5" t="str">
        <f>OBV!H2276</f>
        <v>NEUTRAL</v>
      </c>
    </row>
    <row r="2277" spans="1:12" ht="13.5" x14ac:dyDescent="0.25">
      <c r="A2277" s="3">
        <f>RSI!A2277</f>
        <v>45618</v>
      </c>
      <c r="B2277" s="2">
        <f>RSI!B2277</f>
        <v>2.1522999999999999</v>
      </c>
      <c r="C2277" s="2">
        <f>RSI!I2277</f>
        <v>85.516562361255836</v>
      </c>
      <c r="D2277" s="2">
        <f>MACD!E2277</f>
        <v>4.6876956236330258E-4</v>
      </c>
      <c r="E2277" s="2">
        <f>MACD!F2277</f>
        <v>6.8333794467558071E-4</v>
      </c>
      <c r="F2277" s="2">
        <f>'Moving Avg'!D2277</f>
        <v>2.1522999999999999</v>
      </c>
      <c r="G2277" s="2">
        <f>'Moving Avg'!F2277</f>
        <v>2.1522999999999994</v>
      </c>
      <c r="H2277" s="2">
        <f>'Moving Avg'!G2277</f>
        <v>2.1522999999999981</v>
      </c>
      <c r="I2277" s="2">
        <f>'Moving Avg'!H2277</f>
        <v>2.0546480000000091</v>
      </c>
      <c r="J2277" s="5" t="str">
        <f>OBV!F2277</f>
        <v>NEUTRAL</v>
      </c>
      <c r="K2277" s="5" t="str">
        <f>OBV!G2277</f>
        <v>NEUTRAL</v>
      </c>
      <c r="L2277" s="5" t="str">
        <f>OBV!H2277</f>
        <v>NEUTRAL</v>
      </c>
    </row>
    <row r="2278" spans="1:12" ht="13.5" x14ac:dyDescent="0.25">
      <c r="A2278" s="3">
        <f>RSI!A2278</f>
        <v>45621</v>
      </c>
      <c r="B2278" s="2">
        <f>RSI!B2278</f>
        <v>2.1522999999999999</v>
      </c>
      <c r="C2278" s="2">
        <f>RSI!I2278</f>
        <v>85.516562361255836</v>
      </c>
      <c r="D2278" s="2">
        <f>MACD!E2278</f>
        <v>4.3427277926921803E-4</v>
      </c>
      <c r="E2278" s="2">
        <f>MACD!F2278</f>
        <v>6.3352491159430818E-4</v>
      </c>
      <c r="F2278" s="2">
        <f>'Moving Avg'!D2278</f>
        <v>2.1522999999999999</v>
      </c>
      <c r="G2278" s="2">
        <f>'Moving Avg'!F2278</f>
        <v>2.1522999999999994</v>
      </c>
      <c r="H2278" s="2">
        <f>'Moving Avg'!G2278</f>
        <v>2.1522999999999981</v>
      </c>
      <c r="I2278" s="2">
        <f>'Moving Avg'!H2278</f>
        <v>2.0553770000000093</v>
      </c>
      <c r="J2278" s="5" t="str">
        <f>OBV!F2278</f>
        <v>NEUTRAL</v>
      </c>
      <c r="K2278" s="5" t="str">
        <f>OBV!G2278</f>
        <v>NEUTRAL</v>
      </c>
      <c r="L2278" s="5" t="str">
        <f>OBV!H2278</f>
        <v>NEUTRAL</v>
      </c>
    </row>
    <row r="2279" spans="1:12" ht="13.5" x14ac:dyDescent="0.25">
      <c r="A2279" s="3">
        <f>RSI!A2279</f>
        <v>45622</v>
      </c>
      <c r="B2279" s="2">
        <f>RSI!B2279</f>
        <v>2.1522999999999999</v>
      </c>
      <c r="C2279" s="2">
        <f>RSI!I2279</f>
        <v>85.516562361255836</v>
      </c>
      <c r="D2279" s="2">
        <f>MACD!E2279</f>
        <v>4.0229640756539453E-4</v>
      </c>
      <c r="E2279" s="2">
        <f>MACD!F2279</f>
        <v>5.8727921078852554E-4</v>
      </c>
      <c r="F2279" s="2">
        <f>'Moving Avg'!D2279</f>
        <v>2.1522999999999999</v>
      </c>
      <c r="G2279" s="2">
        <f>'Moving Avg'!F2279</f>
        <v>2.1522999999999994</v>
      </c>
      <c r="H2279" s="2">
        <f>'Moving Avg'!G2279</f>
        <v>2.1522999999999981</v>
      </c>
      <c r="I2279" s="2">
        <f>'Moving Avg'!H2279</f>
        <v>2.0561060000000095</v>
      </c>
      <c r="J2279" s="5" t="str">
        <f>OBV!F2279</f>
        <v>NEUTRAL</v>
      </c>
      <c r="K2279" s="5" t="str">
        <f>OBV!G2279</f>
        <v>NEUTRAL</v>
      </c>
      <c r="L2279" s="5" t="str">
        <f>OBV!H2279</f>
        <v>NEUTRAL</v>
      </c>
    </row>
    <row r="2280" spans="1:12" ht="13.5" x14ac:dyDescent="0.25">
      <c r="A2280" s="3">
        <f>RSI!A2280</f>
        <v>45623</v>
      </c>
      <c r="B2280" s="2">
        <f>RSI!B2280</f>
        <v>2.1522999999999999</v>
      </c>
      <c r="C2280" s="2">
        <f>RSI!I2280</f>
        <v>85.516562361255836</v>
      </c>
      <c r="D2280" s="2">
        <f>MACD!E2280</f>
        <v>3.7265912024686543E-4</v>
      </c>
      <c r="E2280" s="2">
        <f>MACD!F2280</f>
        <v>5.4435519268019347E-4</v>
      </c>
      <c r="F2280" s="2">
        <f>'Moving Avg'!D2280</f>
        <v>2.1522999999999999</v>
      </c>
      <c r="G2280" s="2">
        <f>'Moving Avg'!F2280</f>
        <v>2.1522999999999994</v>
      </c>
      <c r="H2280" s="2">
        <f>'Moving Avg'!G2280</f>
        <v>2.1522999999999981</v>
      </c>
      <c r="I2280" s="2">
        <f>'Moving Avg'!H2280</f>
        <v>2.0565725000000099</v>
      </c>
      <c r="J2280" s="5" t="str">
        <f>OBV!F2280</f>
        <v>NEUTRAL</v>
      </c>
      <c r="K2280" s="5" t="str">
        <f>OBV!G2280</f>
        <v>NEUTRAL</v>
      </c>
      <c r="L2280" s="5" t="str">
        <f>OBV!H2280</f>
        <v>NEUTRAL</v>
      </c>
    </row>
    <row r="2281" spans="1:12" ht="13.5" x14ac:dyDescent="0.25">
      <c r="A2281" s="3">
        <f>RSI!A2281</f>
        <v>45624</v>
      </c>
      <c r="B2281" s="2">
        <f>RSI!B2281</f>
        <v>2.1522999999999999</v>
      </c>
      <c r="C2281" s="2">
        <f>RSI!I2281</f>
        <v>85.516562361255836</v>
      </c>
      <c r="D2281" s="2">
        <f>MACD!E2281</f>
        <v>3.4519219576356619E-4</v>
      </c>
      <c r="E2281" s="2">
        <f>MACD!F2281</f>
        <v>5.0452259329686799E-4</v>
      </c>
      <c r="F2281" s="2">
        <f>'Moving Avg'!D2281</f>
        <v>2.1522999999999999</v>
      </c>
      <c r="G2281" s="2">
        <f>'Moving Avg'!F2281</f>
        <v>2.1522999999999994</v>
      </c>
      <c r="H2281" s="2">
        <f>'Moving Avg'!G2281</f>
        <v>2.1522999999999981</v>
      </c>
      <c r="I2281" s="2">
        <f>'Moving Avg'!H2281</f>
        <v>2.0571265000000096</v>
      </c>
      <c r="J2281" s="5" t="str">
        <f>OBV!F2281</f>
        <v>NEUTRAL</v>
      </c>
      <c r="K2281" s="5" t="str">
        <f>OBV!G2281</f>
        <v>NEUTRAL</v>
      </c>
      <c r="L2281" s="5" t="str">
        <f>OBV!H2281</f>
        <v>NEUTRAL</v>
      </c>
    </row>
    <row r="2282" spans="1:12" ht="13.5" x14ac:dyDescent="0.25">
      <c r="A2282" s="3">
        <f>RSI!A2282</f>
        <v>45625</v>
      </c>
      <c r="B2282" s="2">
        <f>RSI!B2282</f>
        <v>2.1522999999999999</v>
      </c>
      <c r="C2282" s="2">
        <f>RSI!I2282</f>
        <v>85.516562361255836</v>
      </c>
      <c r="D2282" s="2">
        <f>MACD!E2282</f>
        <v>3.1973871138779586E-4</v>
      </c>
      <c r="E2282" s="2">
        <f>MACD!F2282</f>
        <v>4.6756581691505359E-4</v>
      </c>
      <c r="F2282" s="2">
        <f>'Moving Avg'!D2282</f>
        <v>2.1522999999999999</v>
      </c>
      <c r="G2282" s="2">
        <f>'Moving Avg'!F2282</f>
        <v>2.1522999999999994</v>
      </c>
      <c r="H2282" s="2">
        <f>'Moving Avg'!G2282</f>
        <v>2.1522999999999981</v>
      </c>
      <c r="I2282" s="2">
        <f>'Moving Avg'!H2282</f>
        <v>2.0576805000000098</v>
      </c>
      <c r="J2282" s="5" t="str">
        <f>OBV!F2282</f>
        <v>NEUTRAL</v>
      </c>
      <c r="K2282" s="5" t="str">
        <f>OBV!G2282</f>
        <v>NEUTRAL</v>
      </c>
      <c r="L2282" s="5" t="str">
        <f>OBV!H2282</f>
        <v>NEUTRAL</v>
      </c>
    </row>
    <row r="2283" spans="1:12" ht="13.5" x14ac:dyDescent="0.25">
      <c r="A2283" s="3">
        <f>RSI!A2283</f>
        <v>45628</v>
      </c>
      <c r="B2283" s="2">
        <f>RSI!B2283</f>
        <v>2.1522999999999999</v>
      </c>
      <c r="C2283" s="2">
        <f>RSI!I2283</f>
        <v>85.516562361255836</v>
      </c>
      <c r="D2283" s="2">
        <f>MACD!E2283</f>
        <v>2.9615277677530472E-4</v>
      </c>
      <c r="E2283" s="2">
        <f>MACD!F2283</f>
        <v>4.3328320888710381E-4</v>
      </c>
      <c r="F2283" s="2">
        <f>'Moving Avg'!D2283</f>
        <v>2.1522999999999999</v>
      </c>
      <c r="G2283" s="2">
        <f>'Moving Avg'!F2283</f>
        <v>2.1522999999999994</v>
      </c>
      <c r="H2283" s="2">
        <f>'Moving Avg'!G2283</f>
        <v>2.1522999999999981</v>
      </c>
      <c r="I2283" s="2">
        <f>'Moving Avg'!H2283</f>
        <v>2.05823450000001</v>
      </c>
      <c r="J2283" s="5" t="str">
        <f>OBV!F2283</f>
        <v>NEUTRAL</v>
      </c>
      <c r="K2283" s="5" t="str">
        <f>OBV!G2283</f>
        <v>NEUTRAL</v>
      </c>
      <c r="L2283" s="5" t="str">
        <f>OBV!H2283</f>
        <v>NEUTRAL</v>
      </c>
    </row>
    <row r="2284" spans="1:12" ht="13.5" x14ac:dyDescent="0.25">
      <c r="A2284" s="3">
        <f>RSI!A2284</f>
        <v>45629</v>
      </c>
      <c r="B2284" s="2">
        <f>RSI!B2284</f>
        <v>2.1522999999999999</v>
      </c>
      <c r="C2284" s="2">
        <f>RSI!I2284</f>
        <v>85.516562361255836</v>
      </c>
      <c r="D2284" s="2">
        <f>MACD!E2284</f>
        <v>2.7429880775731164E-4</v>
      </c>
      <c r="E2284" s="2">
        <f>MACD!F2284</f>
        <v>4.0148632866114539E-4</v>
      </c>
      <c r="F2284" s="2">
        <f>'Moving Avg'!D2284</f>
        <v>2.1522999999999999</v>
      </c>
      <c r="G2284" s="2">
        <f>'Moving Avg'!F2284</f>
        <v>2.1522999999999994</v>
      </c>
      <c r="H2284" s="2">
        <f>'Moving Avg'!G2284</f>
        <v>2.1522999999999981</v>
      </c>
      <c r="I2284" s="2">
        <f>'Moving Avg'!H2284</f>
        <v>2.0587885000000101</v>
      </c>
      <c r="J2284" s="5" t="str">
        <f>OBV!F2284</f>
        <v>NEUTRAL</v>
      </c>
      <c r="K2284" s="5" t="str">
        <f>OBV!G2284</f>
        <v>NEUTRAL</v>
      </c>
      <c r="L2284" s="5" t="str">
        <f>OBV!H2284</f>
        <v>NEUTRAL</v>
      </c>
    </row>
    <row r="2285" spans="1:12" ht="13.5" x14ac:dyDescent="0.25">
      <c r="A2285" s="3">
        <f>RSI!A2285</f>
        <v>45630</v>
      </c>
      <c r="B2285" s="2">
        <f>RSI!B2285</f>
        <v>2.1522999999999999</v>
      </c>
      <c r="C2285" s="2">
        <f>RSI!I2285</f>
        <v>85.516562361255836</v>
      </c>
      <c r="D2285" s="2">
        <f>MACD!E2285</f>
        <v>2.5405083991936195E-4</v>
      </c>
      <c r="E2285" s="2">
        <f>MACD!F2285</f>
        <v>3.7199923091278875E-4</v>
      </c>
      <c r="F2285" s="2">
        <f>'Moving Avg'!D2285</f>
        <v>2.1522999999999999</v>
      </c>
      <c r="G2285" s="2">
        <f>'Moving Avg'!F2285</f>
        <v>2.1522999999999994</v>
      </c>
      <c r="H2285" s="2">
        <f>'Moving Avg'!G2285</f>
        <v>2.1522999999999981</v>
      </c>
      <c r="I2285" s="2">
        <f>'Moving Avg'!H2285</f>
        <v>2.0593425000000098</v>
      </c>
      <c r="J2285" s="5" t="str">
        <f>OBV!F2285</f>
        <v>NEUTRAL</v>
      </c>
      <c r="K2285" s="5" t="str">
        <f>OBV!G2285</f>
        <v>NEUTRAL</v>
      </c>
      <c r="L2285" s="5" t="str">
        <f>OBV!H2285</f>
        <v>NEUTRAL</v>
      </c>
    </row>
    <row r="2286" spans="1:12" ht="13.5" x14ac:dyDescent="0.25">
      <c r="A2286" s="3">
        <f>RSI!A2286</f>
        <v>45631</v>
      </c>
      <c r="B2286" s="2">
        <f>RSI!B2286</f>
        <v>2.1522999999999999</v>
      </c>
      <c r="C2286" s="2">
        <f>RSI!I2286</f>
        <v>85.516562361255836</v>
      </c>
      <c r="D2286" s="2">
        <f>MACD!E2286</f>
        <v>2.3529188118676103E-4</v>
      </c>
      <c r="E2286" s="2">
        <f>MACD!F2286</f>
        <v>3.4465776096758322E-4</v>
      </c>
      <c r="F2286" s="2">
        <f>'Moving Avg'!D2286</f>
        <v>2.1522999999999999</v>
      </c>
      <c r="G2286" s="2">
        <f>'Moving Avg'!F2286</f>
        <v>2.1522999999999994</v>
      </c>
      <c r="H2286" s="2">
        <f>'Moving Avg'!G2286</f>
        <v>2.1522999999999981</v>
      </c>
      <c r="I2286" s="2">
        <f>'Moving Avg'!H2286</f>
        <v>2.05989650000001</v>
      </c>
      <c r="J2286" s="5" t="str">
        <f>OBV!F2286</f>
        <v>NEUTRAL</v>
      </c>
      <c r="K2286" s="5" t="str">
        <f>OBV!G2286</f>
        <v>NEUTRAL</v>
      </c>
      <c r="L2286" s="5" t="str">
        <f>OBV!H2286</f>
        <v>NEUTRAL</v>
      </c>
    </row>
    <row r="2287" spans="1:12" ht="13.5" x14ac:dyDescent="0.25">
      <c r="A2287" s="3">
        <f>RSI!A2287</f>
        <v>45632</v>
      </c>
      <c r="B2287" s="2">
        <f>RSI!B2287</f>
        <v>2.1522999999999999</v>
      </c>
      <c r="C2287" s="2">
        <f>RSI!I2287</f>
        <v>85.516562361255836</v>
      </c>
      <c r="D2287" s="2">
        <f>MACD!E2287</f>
        <v>2.1791330233744688E-4</v>
      </c>
      <c r="E2287" s="2">
        <f>MACD!F2287</f>
        <v>3.1930886924155593E-4</v>
      </c>
      <c r="F2287" s="2">
        <f>'Moving Avg'!D2287</f>
        <v>2.1522999999999999</v>
      </c>
      <c r="G2287" s="2">
        <f>'Moving Avg'!F2287</f>
        <v>2.1522999999999994</v>
      </c>
      <c r="H2287" s="2">
        <f>'Moving Avg'!G2287</f>
        <v>2.1522999999999981</v>
      </c>
      <c r="I2287" s="2">
        <f>'Moving Avg'!H2287</f>
        <v>2.0606255000000102</v>
      </c>
      <c r="J2287" s="5" t="str">
        <f>OBV!F2287</f>
        <v>NEUTRAL</v>
      </c>
      <c r="K2287" s="5" t="str">
        <f>OBV!G2287</f>
        <v>NEUTRAL</v>
      </c>
      <c r="L2287" s="5" t="str">
        <f>OBV!H2287</f>
        <v>NEUTRAL</v>
      </c>
    </row>
    <row r="2288" spans="1:12" ht="13.5" x14ac:dyDescent="0.25">
      <c r="A2288" s="3">
        <f>RSI!A2288</f>
        <v>45635</v>
      </c>
      <c r="B2288" s="2">
        <f>RSI!B2288</f>
        <v>2.1522999999999999</v>
      </c>
      <c r="C2288" s="2">
        <f>RSI!I2288</f>
        <v>85.516562361255836</v>
      </c>
      <c r="D2288" s="2">
        <f>MACD!E2288</f>
        <v>2.0181426418108828E-4</v>
      </c>
      <c r="E2288" s="2">
        <f>MACD!F2288</f>
        <v>2.9580994822946241E-4</v>
      </c>
      <c r="F2288" s="2">
        <f>'Moving Avg'!D2288</f>
        <v>2.1522999999999999</v>
      </c>
      <c r="G2288" s="2">
        <f>'Moving Avg'!F2288</f>
        <v>2.1522999999999994</v>
      </c>
      <c r="H2288" s="2">
        <f>'Moving Avg'!G2288</f>
        <v>2.1522999999999981</v>
      </c>
      <c r="I2288" s="2">
        <f>'Moving Avg'!H2288</f>
        <v>2.0616175000000099</v>
      </c>
      <c r="J2288" s="5" t="str">
        <f>OBV!F2288</f>
        <v>NEUTRAL</v>
      </c>
      <c r="K2288" s="5" t="str">
        <f>OBV!G2288</f>
        <v>NEUTRAL</v>
      </c>
      <c r="L2288" s="5" t="str">
        <f>OBV!H2288</f>
        <v>NEUTRAL</v>
      </c>
    </row>
    <row r="2289" spans="1:12" ht="13.5" x14ac:dyDescent="0.25">
      <c r="A2289" s="3">
        <f>RSI!A2289</f>
        <v>45636</v>
      </c>
      <c r="B2289" s="2">
        <f>RSI!B2289</f>
        <v>2.1522999999999999</v>
      </c>
      <c r="C2289" s="2">
        <f>RSI!I2289</f>
        <v>85.516562361255836</v>
      </c>
      <c r="D2289" s="2">
        <f>MACD!E2289</f>
        <v>1.8690117999353717E-4</v>
      </c>
      <c r="E2289" s="2">
        <f>MACD!F2289</f>
        <v>2.7402819458227737E-4</v>
      </c>
      <c r="F2289" s="2">
        <f>'Moving Avg'!D2289</f>
        <v>2.1522999999999999</v>
      </c>
      <c r="G2289" s="2">
        <f>'Moving Avg'!F2289</f>
        <v>2.1522999999999994</v>
      </c>
      <c r="H2289" s="2">
        <f>'Moving Avg'!G2289</f>
        <v>2.1522999999999981</v>
      </c>
      <c r="I2289" s="2">
        <f>'Moving Avg'!H2289</f>
        <v>2.06260950000001</v>
      </c>
      <c r="J2289" s="5" t="str">
        <f>OBV!F2289</f>
        <v>NEUTRAL</v>
      </c>
      <c r="K2289" s="5" t="str">
        <f>OBV!G2289</f>
        <v>NEUTRAL</v>
      </c>
      <c r="L2289" s="5" t="str">
        <f>OBV!H2289</f>
        <v>NEUTRAL</v>
      </c>
    </row>
    <row r="2290" spans="1:12" ht="13.5" x14ac:dyDescent="0.25">
      <c r="A2290" s="3">
        <f>RSI!A2290</f>
        <v>45637</v>
      </c>
      <c r="B2290" s="2">
        <f>RSI!B2290</f>
        <v>2.1522999999999999</v>
      </c>
      <c r="C2290" s="2">
        <f>RSI!I2290</f>
        <v>85.516562361255836</v>
      </c>
      <c r="D2290" s="2">
        <f>MACD!E2290</f>
        <v>1.7308721169850827E-4</v>
      </c>
      <c r="E2290" s="2">
        <f>MACD!F2290</f>
        <v>2.5383999800552355E-4</v>
      </c>
      <c r="F2290" s="2">
        <f>'Moving Avg'!D2290</f>
        <v>2.1522999999999999</v>
      </c>
      <c r="G2290" s="2">
        <f>'Moving Avg'!F2290</f>
        <v>2.1522999999999994</v>
      </c>
      <c r="H2290" s="2">
        <f>'Moving Avg'!G2290</f>
        <v>2.1522999999999981</v>
      </c>
      <c r="I2290" s="2">
        <f>'Moving Avg'!H2290</f>
        <v>2.0636015000000101</v>
      </c>
      <c r="J2290" s="5" t="str">
        <f>OBV!F2290</f>
        <v>NEUTRAL</v>
      </c>
      <c r="K2290" s="5" t="str">
        <f>OBV!G2290</f>
        <v>NEUTRAL</v>
      </c>
      <c r="L2290" s="5" t="str">
        <f>OBV!H2290</f>
        <v>NEUTRAL</v>
      </c>
    </row>
    <row r="2291" spans="1:12" ht="13.5" x14ac:dyDescent="0.25">
      <c r="A2291" s="3">
        <f>RSI!A2291</f>
        <v>45638</v>
      </c>
      <c r="B2291" s="2">
        <f>RSI!B2291</f>
        <v>2.1522999999999999</v>
      </c>
      <c r="C2291" s="2">
        <f>RSI!I2291</f>
        <v>85.516562361255836</v>
      </c>
      <c r="D2291" s="2">
        <f>MACD!E2291</f>
        <v>1.6029179822885098E-4</v>
      </c>
      <c r="E2291" s="2">
        <f>MACD!F2291</f>
        <v>2.3513035805018906E-4</v>
      </c>
      <c r="F2291" s="2">
        <f>'Moving Avg'!D2291</f>
        <v>2.1522999999999999</v>
      </c>
      <c r="G2291" s="2">
        <f>'Moving Avg'!F2291</f>
        <v>2.1522999999999994</v>
      </c>
      <c r="H2291" s="2">
        <f>'Moving Avg'!G2291</f>
        <v>2.1522999999999981</v>
      </c>
      <c r="I2291" s="2">
        <f>'Moving Avg'!H2291</f>
        <v>2.0645935000000097</v>
      </c>
      <c r="J2291" s="5" t="str">
        <f>OBV!F2291</f>
        <v>NEUTRAL</v>
      </c>
      <c r="K2291" s="5" t="str">
        <f>OBV!G2291</f>
        <v>NEUTRAL</v>
      </c>
      <c r="L2291" s="5" t="str">
        <f>OBV!H2291</f>
        <v>NEUTRAL</v>
      </c>
    </row>
    <row r="2292" spans="1:12" ht="13.5" x14ac:dyDescent="0.25">
      <c r="A2292" s="3">
        <f>RSI!A2292</f>
        <v>45639</v>
      </c>
      <c r="B2292" s="2">
        <f>RSI!B2292</f>
        <v>2.0588000000000002</v>
      </c>
      <c r="C2292" s="2">
        <f>RSI!I2292</f>
        <v>0.26706574213862666</v>
      </c>
      <c r="D2292" s="2">
        <f>MACD!E2292</f>
        <v>7.074366140402244E-3</v>
      </c>
      <c r="E2292" s="2">
        <f>MACD!F2292</f>
        <v>1.6029775145206002E-3</v>
      </c>
      <c r="F2292" s="2">
        <f>'Moving Avg'!D2292</f>
        <v>2.1335999999999999</v>
      </c>
      <c r="G2292" s="2">
        <f>'Moving Avg'!F2292</f>
        <v>2.1476249999999992</v>
      </c>
      <c r="H2292" s="2">
        <f>'Moving Avg'!G2292</f>
        <v>2.1504299999999983</v>
      </c>
      <c r="I2292" s="2">
        <f>'Moving Avg'!H2292</f>
        <v>2.0646800000000103</v>
      </c>
      <c r="J2292" s="5" t="str">
        <f>OBV!F2292</f>
        <v>NEUTRAL</v>
      </c>
      <c r="K2292" s="5" t="str">
        <f>OBV!G2292</f>
        <v>NEUTRAL</v>
      </c>
      <c r="L2292" s="5" t="str">
        <f>OBV!H2292</f>
        <v>NEUTRAL</v>
      </c>
    </row>
    <row r="2293" spans="1:12" ht="13.5" x14ac:dyDescent="0.25">
      <c r="A2293" s="3">
        <f>RSI!A2293</f>
        <v>45642</v>
      </c>
      <c r="B2293" s="2">
        <f>RSI!B2293</f>
        <v>2.0588000000000002</v>
      </c>
      <c r="C2293" s="2">
        <f>RSI!I2293</f>
        <v>0.26706574213862666</v>
      </c>
      <c r="D2293" s="2">
        <f>MACD!E2293</f>
        <v>1.3476283461018035E-2</v>
      </c>
      <c r="E2293" s="2">
        <f>MACD!F2293</f>
        <v>3.9776387038200876E-3</v>
      </c>
      <c r="F2293" s="2">
        <f>'Moving Avg'!D2293</f>
        <v>2.1148999999999996</v>
      </c>
      <c r="G2293" s="2">
        <f>'Moving Avg'!F2293</f>
        <v>2.1429499999999995</v>
      </c>
      <c r="H2293" s="2">
        <f>'Moving Avg'!G2293</f>
        <v>2.148559999999998</v>
      </c>
      <c r="I2293" s="2">
        <f>'Moving Avg'!H2293</f>
        <v>2.0647665000000104</v>
      </c>
      <c r="J2293" s="5" t="str">
        <f>OBV!F2293</f>
        <v>NEUTRAL</v>
      </c>
      <c r="K2293" s="5" t="str">
        <f>OBV!G2293</f>
        <v>NEUTRAL</v>
      </c>
      <c r="L2293" s="5" t="str">
        <f>OBV!H2293</f>
        <v>NEUTRAL</v>
      </c>
    </row>
    <row r="2294" spans="1:12" ht="13.5" x14ac:dyDescent="0.25">
      <c r="A2294" s="3">
        <f>RSI!A2294</f>
        <v>45644</v>
      </c>
      <c r="B2294" s="2">
        <f>RSI!B2294</f>
        <v>2.0588000000000002</v>
      </c>
      <c r="C2294" s="2">
        <f>RSI!I2294</f>
        <v>0.26706574213862666</v>
      </c>
      <c r="D2294" s="2">
        <f>MACD!E2294</f>
        <v>1.9403981835163897E-2</v>
      </c>
      <c r="E2294" s="2">
        <f>MACD!F2294</f>
        <v>7.0629073300888506E-3</v>
      </c>
      <c r="F2294" s="2">
        <f>'Moving Avg'!D2294</f>
        <v>2.0962000000000001</v>
      </c>
      <c r="G2294" s="2">
        <f>'Moving Avg'!F2294</f>
        <v>2.1382749999999993</v>
      </c>
      <c r="H2294" s="2">
        <f>'Moving Avg'!G2294</f>
        <v>2.1466899999999982</v>
      </c>
      <c r="I2294" s="2">
        <f>'Moving Avg'!H2294</f>
        <v>2.06524700000001</v>
      </c>
      <c r="J2294" s="5" t="str">
        <f>OBV!F2294</f>
        <v>NEUTRAL</v>
      </c>
      <c r="K2294" s="5" t="str">
        <f>OBV!G2294</f>
        <v>NEUTRAL</v>
      </c>
      <c r="L2294" s="5" t="str">
        <f>OBV!H2294</f>
        <v>NEUTRAL</v>
      </c>
    </row>
    <row r="2295" spans="1:12" ht="13.5" x14ac:dyDescent="0.25">
      <c r="A2295" s="3">
        <f>RSI!A2295</f>
        <v>45645</v>
      </c>
      <c r="B2295" s="2">
        <f>RSI!B2295</f>
        <v>1.9744999999999999</v>
      </c>
      <c r="C2295" s="2">
        <f>RSI!I2295</f>
        <v>0.12582215759658766</v>
      </c>
      <c r="D2295" s="2">
        <f>MACD!E2295</f>
        <v>3.1137033474906151E-2</v>
      </c>
      <c r="E2295" s="2">
        <f>MACD!F2295</f>
        <v>1.187773255905231E-2</v>
      </c>
      <c r="F2295" s="2">
        <f>'Moving Avg'!D2295</f>
        <v>2.0606400000000002</v>
      </c>
      <c r="G2295" s="2">
        <f>'Moving Avg'!F2295</f>
        <v>2.1293849999999996</v>
      </c>
      <c r="H2295" s="2">
        <f>'Moving Avg'!G2295</f>
        <v>2.1431339999999985</v>
      </c>
      <c r="I2295" s="2">
        <f>'Moving Avg'!H2295</f>
        <v>2.0653060000000103</v>
      </c>
      <c r="J2295" s="5" t="str">
        <f>OBV!F2295</f>
        <v>NEUTRAL</v>
      </c>
      <c r="K2295" s="5" t="str">
        <f>OBV!G2295</f>
        <v>NEUTRAL</v>
      </c>
      <c r="L2295" s="5" t="str">
        <f>OBV!H2295</f>
        <v>NEUTRAL</v>
      </c>
    </row>
    <row r="2296" spans="1:12" ht="13.5" x14ac:dyDescent="0.25">
      <c r="A2296" s="3">
        <f>RSI!A2296</f>
        <v>45646</v>
      </c>
      <c r="B2296" s="2">
        <f>RSI!B2296</f>
        <v>1.9744999999999999</v>
      </c>
      <c r="C2296" s="2">
        <f>RSI!I2296</f>
        <v>0.12582215759658766</v>
      </c>
      <c r="D2296" s="2">
        <f>MACD!E2296</f>
        <v>4.2000968138807604E-2</v>
      </c>
      <c r="E2296" s="2">
        <f>MACD!F2296</f>
        <v>1.7902379675003369E-2</v>
      </c>
      <c r="F2296" s="2">
        <f>'Moving Avg'!D2296</f>
        <v>2.02508</v>
      </c>
      <c r="G2296" s="2">
        <f>'Moving Avg'!F2296</f>
        <v>2.1204949999999996</v>
      </c>
      <c r="H2296" s="2">
        <f>'Moving Avg'!G2296</f>
        <v>2.1395779999999989</v>
      </c>
      <c r="I2296" s="2">
        <f>'Moving Avg'!H2296</f>
        <v>2.0653650000000097</v>
      </c>
      <c r="J2296" s="5" t="str">
        <f>OBV!F2296</f>
        <v>NEUTRAL</v>
      </c>
      <c r="K2296" s="5" t="str">
        <f>OBV!G2296</f>
        <v>NEUTRAL</v>
      </c>
      <c r="L2296" s="5" t="str">
        <f>OBV!H2296</f>
        <v>NEUTRAL</v>
      </c>
    </row>
    <row r="2297" spans="1:12" ht="13.5" x14ac:dyDescent="0.25">
      <c r="A2297" s="3">
        <f>RSI!A2297</f>
        <v>45649</v>
      </c>
      <c r="B2297" s="2">
        <f>RSI!B2297</f>
        <v>1.9744999999999999</v>
      </c>
      <c r="C2297" s="2">
        <f>RSI!I2297</f>
        <v>0.12582215759658766</v>
      </c>
      <c r="D2297" s="2">
        <f>MACD!E2297</f>
        <v>5.2060165175895179E-2</v>
      </c>
      <c r="E2297" s="2">
        <f>MACD!F2297</f>
        <v>2.4733936775181729E-2</v>
      </c>
      <c r="F2297" s="2">
        <f>'Moving Avg'!D2297</f>
        <v>2.0082200000000001</v>
      </c>
      <c r="G2297" s="2">
        <f>'Moving Avg'!F2297</f>
        <v>2.111605</v>
      </c>
      <c r="H2297" s="2">
        <f>'Moving Avg'!G2297</f>
        <v>2.1360219999999988</v>
      </c>
      <c r="I2297" s="2">
        <f>'Moving Avg'!H2297</f>
        <v>2.0650300000000099</v>
      </c>
      <c r="J2297" s="5" t="str">
        <f>OBV!F2297</f>
        <v>NEUTRAL</v>
      </c>
      <c r="K2297" s="5" t="str">
        <f>OBV!G2297</f>
        <v>NEUTRAL</v>
      </c>
      <c r="L2297" s="5" t="str">
        <f>OBV!H2297</f>
        <v>NEUTRAL</v>
      </c>
    </row>
    <row r="2298" spans="1:12" ht="13.5" x14ac:dyDescent="0.25">
      <c r="A2298" s="3">
        <f>RSI!A2298</f>
        <v>45650</v>
      </c>
      <c r="B2298" s="2">
        <f>RSI!B2298</f>
        <v>1.9744999999999999</v>
      </c>
      <c r="C2298" s="2">
        <f>RSI!I2298</f>
        <v>0.12582215759658766</v>
      </c>
      <c r="D2298" s="2">
        <f>MACD!E2298</f>
        <v>6.1374235046252945E-2</v>
      </c>
      <c r="E2298" s="2">
        <f>MACD!F2298</f>
        <v>3.2061996429395972E-2</v>
      </c>
      <c r="F2298" s="2">
        <f>'Moving Avg'!D2298</f>
        <v>1.9913600000000002</v>
      </c>
      <c r="G2298" s="2">
        <f>'Moving Avg'!F2298</f>
        <v>2.1027149999999999</v>
      </c>
      <c r="H2298" s="2">
        <f>'Moving Avg'!G2298</f>
        <v>2.1324659999999991</v>
      </c>
      <c r="I2298" s="2">
        <f>'Moving Avg'!H2298</f>
        <v>2.0646950000000093</v>
      </c>
      <c r="J2298" s="5" t="str">
        <f>OBV!F2298</f>
        <v>NEUTRAL</v>
      </c>
      <c r="K2298" s="5" t="str">
        <f>OBV!G2298</f>
        <v>NEUTRAL</v>
      </c>
      <c r="L2298" s="5" t="str">
        <f>OBV!H2298</f>
        <v>NEUTRAL</v>
      </c>
    </row>
    <row r="2299" spans="1:12" ht="13.5" x14ac:dyDescent="0.25">
      <c r="A2299" s="3">
        <f>RSI!A2299</f>
        <v>45651</v>
      </c>
      <c r="B2299" s="2">
        <f>RSI!B2299</f>
        <v>1.8903000000000001</v>
      </c>
      <c r="C2299" s="2">
        <f>RSI!I2299</f>
        <v>7.3558017138168452E-2</v>
      </c>
      <c r="D2299" s="2">
        <f>MACD!E2299</f>
        <v>7.6235409616518535E-2</v>
      </c>
      <c r="E2299" s="2">
        <f>MACD!F2299</f>
        <v>4.0896679066820485E-2</v>
      </c>
      <c r="F2299" s="2">
        <f>'Moving Avg'!D2299</f>
        <v>1.95766</v>
      </c>
      <c r="G2299" s="2">
        <f>'Moving Avg'!F2299</f>
        <v>2.0896150000000002</v>
      </c>
      <c r="H2299" s="2">
        <f>'Moving Avg'!G2299</f>
        <v>2.127225999999999</v>
      </c>
      <c r="I2299" s="2">
        <f>'Moving Avg'!H2299</f>
        <v>2.0641140000000093</v>
      </c>
      <c r="J2299" s="5" t="str">
        <f>OBV!F2299</f>
        <v>NEUTRAL</v>
      </c>
      <c r="K2299" s="5" t="str">
        <f>OBV!G2299</f>
        <v>NEUTRAL</v>
      </c>
      <c r="L2299" s="5" t="str">
        <f>OBV!H2299</f>
        <v>NEUTRAL</v>
      </c>
    </row>
    <row r="2300" spans="1:12" ht="13.5" x14ac:dyDescent="0.25">
      <c r="A2300" s="3">
        <f>RSI!A2300</f>
        <v>45652</v>
      </c>
      <c r="B2300" s="2">
        <f>RSI!B2300</f>
        <v>1.8248</v>
      </c>
      <c r="C2300" s="2">
        <f>RSI!I2300</f>
        <v>5.4568867503661522E-2</v>
      </c>
      <c r="D2300" s="2">
        <f>MACD!E2300</f>
        <v>9.4847607247165122E-2</v>
      </c>
      <c r="E2300" s="2">
        <f>MACD!F2300</f>
        <v>5.1686864702889412E-2</v>
      </c>
      <c r="F2300" s="2">
        <f>'Moving Avg'!D2300</f>
        <v>1.9277200000000001</v>
      </c>
      <c r="G2300" s="2">
        <f>'Moving Avg'!F2300</f>
        <v>2.0732400000000006</v>
      </c>
      <c r="H2300" s="2">
        <f>'Moving Avg'!G2300</f>
        <v>2.1206759999999991</v>
      </c>
      <c r="I2300" s="2">
        <f>'Moving Avg'!H2300</f>
        <v>2.0632930000000091</v>
      </c>
      <c r="J2300" s="5" t="str">
        <f>OBV!F2300</f>
        <v>BEARISH</v>
      </c>
      <c r="K2300" s="5" t="str">
        <f>OBV!G2300</f>
        <v>NEUTRAL</v>
      </c>
      <c r="L2300" s="5" t="str">
        <f>OBV!H2300</f>
        <v>CONFIRMED BEARISH</v>
      </c>
    </row>
    <row r="2301" spans="1:12" ht="13.5" x14ac:dyDescent="0.25">
      <c r="A2301" s="3">
        <f>RSI!A2301</f>
        <v>45653</v>
      </c>
      <c r="B2301" s="2">
        <f>RSI!B2301</f>
        <v>1.8248</v>
      </c>
      <c r="C2301" s="2">
        <f>RSI!I2301</f>
        <v>5.4568867503661522E-2</v>
      </c>
      <c r="D2301" s="2">
        <f>MACD!E2301</f>
        <v>0.11208112268716297</v>
      </c>
      <c r="E2301" s="2">
        <f>MACD!F2301</f>
        <v>6.3765716299744132E-2</v>
      </c>
      <c r="F2301" s="2">
        <f>'Moving Avg'!D2301</f>
        <v>1.8977799999999998</v>
      </c>
      <c r="G2301" s="2">
        <f>'Moving Avg'!F2301</f>
        <v>2.0568650000000006</v>
      </c>
      <c r="H2301" s="2">
        <f>'Moving Avg'!G2301</f>
        <v>2.1141259999999993</v>
      </c>
      <c r="I2301" s="2">
        <f>'Moving Avg'!H2301</f>
        <v>2.0624720000000085</v>
      </c>
      <c r="J2301" s="5" t="str">
        <f>OBV!F2301</f>
        <v>BEARISH</v>
      </c>
      <c r="K2301" s="5" t="str">
        <f>OBV!G2301</f>
        <v>NEUTRAL</v>
      </c>
      <c r="L2301" s="5" t="str">
        <f>OBV!H2301</f>
        <v>CONFIRMED BEARISH</v>
      </c>
    </row>
    <row r="2302" spans="1:12" ht="13.5" x14ac:dyDescent="0.25">
      <c r="A2302" s="3">
        <f>RSI!A2302</f>
        <v>45656</v>
      </c>
      <c r="B2302" s="2">
        <f>RSI!B2302</f>
        <v>1.8248</v>
      </c>
      <c r="C2302" s="2">
        <f>RSI!I2302</f>
        <v>5.4568867503661522E-2</v>
      </c>
      <c r="D2302" s="2">
        <f>MACD!E2302</f>
        <v>0.11365346529471498</v>
      </c>
      <c r="E2302" s="2">
        <f>MACD!F2302</f>
        <v>7.3743266098738311E-2</v>
      </c>
      <c r="F2302" s="2">
        <f>'Moving Avg'!D2302</f>
        <v>1.8678399999999999</v>
      </c>
      <c r="G2302" s="2">
        <f>'Moving Avg'!F2302</f>
        <v>2.040490000000001</v>
      </c>
      <c r="H2302" s="2">
        <f>'Moving Avg'!G2302</f>
        <v>2.107575999999999</v>
      </c>
      <c r="I2302" s="2">
        <f>'Moving Avg'!H2302</f>
        <v>2.0616075000000085</v>
      </c>
      <c r="J2302" s="5" t="str">
        <f>OBV!F2302</f>
        <v>BEARISH</v>
      </c>
      <c r="K2302" s="5" t="str">
        <f>OBV!G2302</f>
        <v>NEUTRAL</v>
      </c>
      <c r="L2302" s="5" t="str">
        <f>OBV!H2302</f>
        <v>CONFIRMED BEARISH</v>
      </c>
    </row>
    <row r="2303" spans="1:12" ht="13.5" x14ac:dyDescent="0.25">
      <c r="A2303" s="3">
        <f>RSI!A2303</f>
        <v>45657</v>
      </c>
      <c r="B2303" s="2">
        <f>RSI!B2303</f>
        <v>1.8248</v>
      </c>
      <c r="C2303" s="2">
        <f>RSI!I2303</f>
        <v>5.4568867503661522E-2</v>
      </c>
      <c r="D2303" s="2">
        <f>MACD!E2303</f>
        <v>0.11625682813203131</v>
      </c>
      <c r="E2303" s="2">
        <f>MACD!F2303</f>
        <v>8.2245978505396916E-2</v>
      </c>
      <c r="F2303" s="2">
        <f>'Moving Avg'!D2303</f>
        <v>1.8379000000000001</v>
      </c>
      <c r="G2303" s="2">
        <f>'Moving Avg'!F2303</f>
        <v>2.024115000000001</v>
      </c>
      <c r="H2303" s="2">
        <f>'Moving Avg'!G2303</f>
        <v>2.1010259999999992</v>
      </c>
      <c r="I2303" s="2">
        <f>'Moving Avg'!H2303</f>
        <v>2.0607865000000078</v>
      </c>
      <c r="J2303" s="5" t="str">
        <f>OBV!F2303</f>
        <v>BEARISH</v>
      </c>
      <c r="K2303" s="5" t="str">
        <f>OBV!G2303</f>
        <v>NEUTRAL</v>
      </c>
      <c r="L2303" s="5" t="str">
        <f>OBV!H2303</f>
        <v>CONFIRMED BEARISH</v>
      </c>
    </row>
    <row r="2304" spans="1:12" ht="13.5" x14ac:dyDescent="0.25">
      <c r="A2304" s="3">
        <f>RSI!A2304</f>
        <v>45659</v>
      </c>
      <c r="B2304" s="2">
        <f>RSI!B2304</f>
        <v>1.8248</v>
      </c>
      <c r="C2304" s="2">
        <f>RSI!I2304</f>
        <v>5.4568867503661522E-2</v>
      </c>
      <c r="D2304" s="2">
        <f>MACD!E2304</f>
        <v>0.11963830239907902</v>
      </c>
      <c r="E2304" s="2">
        <f>MACD!F2304</f>
        <v>8.9724443284133343E-2</v>
      </c>
      <c r="F2304" s="2">
        <f>'Moving Avg'!D2304</f>
        <v>1.8248000000000002</v>
      </c>
      <c r="G2304" s="2">
        <f>'Moving Avg'!F2304</f>
        <v>2.007740000000001</v>
      </c>
      <c r="H2304" s="2">
        <f>'Moving Avg'!G2304</f>
        <v>2.0944759999999989</v>
      </c>
      <c r="I2304" s="2">
        <f>'Moving Avg'!H2304</f>
        <v>2.0599655000000077</v>
      </c>
      <c r="J2304" s="5" t="str">
        <f>OBV!F2304</f>
        <v>BEARISH</v>
      </c>
      <c r="K2304" s="5" t="str">
        <f>OBV!G2304</f>
        <v>NEUTRAL</v>
      </c>
      <c r="L2304" s="5" t="str">
        <f>OBV!H2304</f>
        <v>CONFIRMED BEARISH</v>
      </c>
    </row>
    <row r="2305" spans="1:12" ht="13.5" x14ac:dyDescent="0.25">
      <c r="A2305" s="3">
        <f>RSI!A2305</f>
        <v>45660</v>
      </c>
      <c r="B2305" s="2">
        <f>RSI!B2305</f>
        <v>1.8248</v>
      </c>
      <c r="C2305" s="2">
        <f>RSI!I2305</f>
        <v>5.4568867503661522E-2</v>
      </c>
      <c r="D2305" s="2">
        <f>MACD!E2305</f>
        <v>0.11062164203965397</v>
      </c>
      <c r="E2305" s="2">
        <f>MACD!F2305</f>
        <v>9.3903883035237473E-2</v>
      </c>
      <c r="F2305" s="2">
        <f>'Moving Avg'!D2305</f>
        <v>1.8248000000000002</v>
      </c>
      <c r="G2305" s="2">
        <f>'Moving Avg'!F2305</f>
        <v>1.9913650000000007</v>
      </c>
      <c r="H2305" s="2">
        <f>'Moving Avg'!G2305</f>
        <v>2.0879259999999991</v>
      </c>
      <c r="I2305" s="2">
        <f>'Moving Avg'!H2305</f>
        <v>2.0591445000000075</v>
      </c>
      <c r="J2305" s="5" t="str">
        <f>OBV!F2305</f>
        <v>NEUTRAL</v>
      </c>
      <c r="K2305" s="5" t="str">
        <f>OBV!G2305</f>
        <v>NEUTRAL</v>
      </c>
      <c r="L2305" s="5" t="str">
        <f>OBV!H2305</f>
        <v>NEUTRAL</v>
      </c>
    </row>
    <row r="2306" spans="1:12" ht="13.5" x14ac:dyDescent="0.25">
      <c r="A2306" s="3">
        <f>RSI!A2306</f>
        <v>45663</v>
      </c>
      <c r="B2306" s="2">
        <f>RSI!B2306</f>
        <v>1.8248</v>
      </c>
      <c r="C2306" s="2">
        <f>RSI!I2306</f>
        <v>5.4568867503661522E-2</v>
      </c>
      <c r="D2306" s="2">
        <f>MACD!E2306</f>
        <v>0.10400264441287188</v>
      </c>
      <c r="E2306" s="2">
        <f>MACD!F2306</f>
        <v>9.5923635310764352E-2</v>
      </c>
      <c r="F2306" s="2">
        <f>'Moving Avg'!D2306</f>
        <v>1.8248000000000002</v>
      </c>
      <c r="G2306" s="2">
        <f>'Moving Avg'!F2306</f>
        <v>1.9749900000000005</v>
      </c>
      <c r="H2306" s="2">
        <f>'Moving Avg'!G2306</f>
        <v>2.0813759999999992</v>
      </c>
      <c r="I2306" s="2">
        <f>'Moving Avg'!H2306</f>
        <v>2.0583675000000072</v>
      </c>
      <c r="J2306" s="5" t="str">
        <f>OBV!F2306</f>
        <v>NEUTRAL</v>
      </c>
      <c r="K2306" s="5" t="str">
        <f>OBV!G2306</f>
        <v>NEUTRAL</v>
      </c>
      <c r="L2306" s="5" t="str">
        <f>OBV!H2306</f>
        <v>NEUTRAL</v>
      </c>
    </row>
    <row r="2307" spans="1:12" ht="13.5" x14ac:dyDescent="0.25">
      <c r="A2307" s="3">
        <f>RSI!A2307</f>
        <v>45664</v>
      </c>
      <c r="B2307" s="2">
        <f>RSI!B2307</f>
        <v>1.8248</v>
      </c>
      <c r="C2307" s="2">
        <f>RSI!I2307</f>
        <v>5.4568867503661522E-2</v>
      </c>
      <c r="D2307" s="2">
        <f>MACD!E2307</f>
        <v>9.9337587646442849E-2</v>
      </c>
      <c r="E2307" s="2">
        <f>MACD!F2307</f>
        <v>9.660642577790006E-2</v>
      </c>
      <c r="F2307" s="2">
        <f>'Moving Avg'!D2307</f>
        <v>1.8248000000000002</v>
      </c>
      <c r="G2307" s="2">
        <f>'Moving Avg'!F2307</f>
        <v>1.9586150000000004</v>
      </c>
      <c r="H2307" s="2">
        <f>'Moving Avg'!G2307</f>
        <v>2.0748259999999989</v>
      </c>
      <c r="I2307" s="2">
        <f>'Moving Avg'!H2307</f>
        <v>2.0574155000000069</v>
      </c>
      <c r="J2307" s="5" t="str">
        <f>OBV!F2307</f>
        <v>NEUTRAL</v>
      </c>
      <c r="K2307" s="5" t="str">
        <f>OBV!G2307</f>
        <v>NEUTRAL</v>
      </c>
      <c r="L2307" s="5" t="str">
        <f>OBV!H2307</f>
        <v>NEUTRAL</v>
      </c>
    </row>
    <row r="2308" spans="1:12" ht="13.5" x14ac:dyDescent="0.25">
      <c r="A2308" s="3">
        <f>RSI!A2308</f>
        <v>45665</v>
      </c>
      <c r="B2308" s="2">
        <f>RSI!B2308</f>
        <v>1.8248</v>
      </c>
      <c r="C2308" s="2">
        <f>RSI!I2308</f>
        <v>5.4568867503661522E-2</v>
      </c>
      <c r="D2308" s="2">
        <f>MACD!E2308</f>
        <v>9.6256559266517883E-2</v>
      </c>
      <c r="E2308" s="2">
        <f>MACD!F2308</f>
        <v>9.6536452475623633E-2</v>
      </c>
      <c r="F2308" s="2">
        <f>'Moving Avg'!D2308</f>
        <v>1.8248000000000002</v>
      </c>
      <c r="G2308" s="2">
        <f>'Moving Avg'!F2308</f>
        <v>1.9422400000000004</v>
      </c>
      <c r="H2308" s="2">
        <f>'Moving Avg'!G2308</f>
        <v>2.0682759999999991</v>
      </c>
      <c r="I2308" s="2">
        <f>'Moving Avg'!H2308</f>
        <v>2.0564635000000067</v>
      </c>
      <c r="J2308" s="5" t="str">
        <f>OBV!F2308</f>
        <v>NEUTRAL</v>
      </c>
      <c r="K2308" s="5" t="str">
        <f>OBV!G2308</f>
        <v>NEUTRAL</v>
      </c>
      <c r="L2308" s="5" t="str">
        <f>OBV!H2308</f>
        <v>NEUTRAL</v>
      </c>
    </row>
    <row r="2309" spans="1:12" ht="13.5" x14ac:dyDescent="0.25">
      <c r="A2309" s="3">
        <f>RSI!A2309</f>
        <v>45666</v>
      </c>
      <c r="B2309" s="2">
        <f>RSI!B2309</f>
        <v>1.8342000000000001</v>
      </c>
      <c r="C2309" s="2">
        <f>RSI!I2309</f>
        <v>6.7830797243752983</v>
      </c>
      <c r="D2309" s="2">
        <f>MACD!E2309</f>
        <v>8.0801547752143321E-2</v>
      </c>
      <c r="E2309" s="2">
        <f>MACD!F2309</f>
        <v>9.3389471530927581E-2</v>
      </c>
      <c r="F2309" s="2">
        <f>'Moving Avg'!D2309</f>
        <v>1.8266800000000001</v>
      </c>
      <c r="G2309" s="2">
        <f>'Moving Avg'!F2309</f>
        <v>1.9263350000000004</v>
      </c>
      <c r="H2309" s="2">
        <f>'Moving Avg'!G2309</f>
        <v>2.0619139999999989</v>
      </c>
      <c r="I2309" s="2">
        <f>'Moving Avg'!H2309</f>
        <v>2.0555585000000063</v>
      </c>
      <c r="J2309" s="5" t="str">
        <f>OBV!F2309</f>
        <v>BULLISH</v>
      </c>
      <c r="K2309" s="5" t="str">
        <f>OBV!G2309</f>
        <v>WEAK</v>
      </c>
      <c r="L2309" s="5" t="str">
        <f>OBV!H2309</f>
        <v>CONFIRMED BULLISH</v>
      </c>
    </row>
    <row r="2310" spans="1:12" ht="13.5" x14ac:dyDescent="0.25">
      <c r="A2310" s="3">
        <f>RSI!A2310</f>
        <v>45667</v>
      </c>
      <c r="B2310" s="2">
        <f>RSI!B2310</f>
        <v>1.8996999999999999</v>
      </c>
      <c r="C2310" s="2">
        <f>RSI!I2310</f>
        <v>38.069636543114932</v>
      </c>
      <c r="D2310" s="2">
        <f>MACD!E2310</f>
        <v>5.3482646448834048E-2</v>
      </c>
      <c r="E2310" s="2">
        <f>MACD!F2310</f>
        <v>8.5408106514508891E-2</v>
      </c>
      <c r="F2310" s="2">
        <f>'Moving Avg'!D2310</f>
        <v>1.8416599999999999</v>
      </c>
      <c r="G2310" s="2">
        <f>'Moving Avg'!F2310</f>
        <v>1.9137050000000002</v>
      </c>
      <c r="H2310" s="2">
        <f>'Moving Avg'!G2310</f>
        <v>2.0568619999999989</v>
      </c>
      <c r="I2310" s="2">
        <f>'Moving Avg'!H2310</f>
        <v>2.0549810000000064</v>
      </c>
      <c r="J2310" s="5" t="str">
        <f>OBV!F2310</f>
        <v>BULLISH</v>
      </c>
      <c r="K2310" s="5" t="str">
        <f>OBV!G2310</f>
        <v>WEAK</v>
      </c>
      <c r="L2310" s="5" t="str">
        <f>OBV!H2310</f>
        <v>CONFIRMED BULLISH</v>
      </c>
    </row>
    <row r="2311" spans="1:12" ht="13.5" x14ac:dyDescent="0.25">
      <c r="A2311" s="3">
        <f>RSI!A2311</f>
        <v>45670</v>
      </c>
      <c r="B2311" s="2">
        <f>RSI!B2311</f>
        <v>1.8996999999999999</v>
      </c>
      <c r="C2311" s="2">
        <f>RSI!I2311</f>
        <v>38.069636543114932</v>
      </c>
      <c r="D2311" s="2">
        <f>MACD!E2311</f>
        <v>3.0615898744545289E-2</v>
      </c>
      <c r="E2311" s="2">
        <f>MACD!F2311</f>
        <v>7.4449664960516165E-2</v>
      </c>
      <c r="F2311" s="2">
        <f>'Moving Avg'!D2311</f>
        <v>1.8566400000000001</v>
      </c>
      <c r="G2311" s="2">
        <f>'Moving Avg'!F2311</f>
        <v>1.9010750000000001</v>
      </c>
      <c r="H2311" s="2">
        <f>'Moving Avg'!G2311</f>
        <v>2.0518099999999988</v>
      </c>
      <c r="I2311" s="2">
        <f>'Moving Avg'!H2311</f>
        <v>2.0544910000000058</v>
      </c>
      <c r="J2311" s="5" t="str">
        <f>OBV!F2311</f>
        <v>BULLISH</v>
      </c>
      <c r="K2311" s="5" t="str">
        <f>OBV!G2311</f>
        <v>WEAK</v>
      </c>
      <c r="L2311" s="5" t="str">
        <f>OBV!H2311</f>
        <v>CONFIRMED BULLISH</v>
      </c>
    </row>
    <row r="2312" spans="1:12" ht="13.5" x14ac:dyDescent="0.25">
      <c r="A2312" s="3">
        <f>RSI!A2312</f>
        <v>45671</v>
      </c>
      <c r="B2312" s="2">
        <f>RSI!B2312</f>
        <v>1.8996999999999999</v>
      </c>
      <c r="C2312" s="2">
        <f>RSI!I2312</f>
        <v>38.069636543114932</v>
      </c>
      <c r="D2312" s="2">
        <f>MACD!E2312</f>
        <v>1.1497895286831206E-2</v>
      </c>
      <c r="E2312" s="2">
        <f>MACD!F2312</f>
        <v>6.1859311025779178E-2</v>
      </c>
      <c r="F2312" s="2">
        <f>'Moving Avg'!D2312</f>
        <v>1.8716200000000001</v>
      </c>
      <c r="G2312" s="2">
        <f>'Moving Avg'!F2312</f>
        <v>1.8931200000000004</v>
      </c>
      <c r="H2312" s="2">
        <f>'Moving Avg'!G2312</f>
        <v>2.0467579999999987</v>
      </c>
      <c r="I2312" s="2">
        <f>'Moving Avg'!H2312</f>
        <v>2.0540010000000053</v>
      </c>
      <c r="J2312" s="5" t="str">
        <f>OBV!F2312</f>
        <v>BULLISH</v>
      </c>
      <c r="K2312" s="5" t="str">
        <f>OBV!G2312</f>
        <v>WEAK</v>
      </c>
      <c r="L2312" s="5" t="str">
        <f>OBV!H2312</f>
        <v>CONFIRMED BULLISH</v>
      </c>
    </row>
    <row r="2313" spans="1:12" ht="13.5" x14ac:dyDescent="0.25">
      <c r="A2313" s="3">
        <f>RSI!A2313</f>
        <v>45672</v>
      </c>
      <c r="B2313" s="2">
        <f>RSI!B2313</f>
        <v>1.9371</v>
      </c>
      <c r="C2313" s="2">
        <f>RSI!I2313</f>
        <v>50.030274304587437</v>
      </c>
      <c r="D2313" s="2">
        <f>MACD!E2313</f>
        <v>-7.2355592203445784E-3</v>
      </c>
      <c r="E2313" s="2">
        <f>MACD!F2313</f>
        <v>4.8040336976554431E-2</v>
      </c>
      <c r="F2313" s="2">
        <f>'Moving Avg'!D2313</f>
        <v>1.8940800000000002</v>
      </c>
      <c r="G2313" s="2">
        <f>'Moving Avg'!F2313</f>
        <v>1.8870350000000002</v>
      </c>
      <c r="H2313" s="2">
        <f>'Moving Avg'!G2313</f>
        <v>2.0424539999999989</v>
      </c>
      <c r="I2313" s="2">
        <f>'Moving Avg'!H2313</f>
        <v>2.0536980000000056</v>
      </c>
      <c r="J2313" s="5" t="str">
        <f>OBV!F2313</f>
        <v>BULLISH</v>
      </c>
      <c r="K2313" s="5" t="str">
        <f>OBV!G2313</f>
        <v>WEAK</v>
      </c>
      <c r="L2313" s="5" t="str">
        <f>OBV!H2313</f>
        <v>CONFIRMED BULLISH</v>
      </c>
    </row>
    <row r="2314" spans="1:12" ht="13.5" x14ac:dyDescent="0.25">
      <c r="A2314" s="3">
        <f>RSI!A2314</f>
        <v>45673</v>
      </c>
      <c r="B2314" s="2">
        <f>RSI!B2314</f>
        <v>2.0213000000000001</v>
      </c>
      <c r="C2314" s="2">
        <f>RSI!I2314</f>
        <v>65.966425620040354</v>
      </c>
      <c r="D2314" s="2">
        <f>MACD!E2314</f>
        <v>-2.9347119769039587E-2</v>
      </c>
      <c r="E2314" s="2">
        <f>MACD!F2314</f>
        <v>3.2562845627435624E-2</v>
      </c>
      <c r="F2314" s="2">
        <f>'Moving Avg'!D2314</f>
        <v>1.9314999999999998</v>
      </c>
      <c r="G2314" s="2">
        <f>'Moving Avg'!F2314</f>
        <v>1.8851599999999997</v>
      </c>
      <c r="H2314" s="2">
        <f>'Moving Avg'!G2314</f>
        <v>2.0398339999999986</v>
      </c>
      <c r="I2314" s="2">
        <f>'Moving Avg'!H2314</f>
        <v>2.0538160000000052</v>
      </c>
      <c r="J2314" s="5" t="str">
        <f>OBV!F2314</f>
        <v>BULLISH</v>
      </c>
      <c r="K2314" s="5" t="str">
        <f>OBV!G2314</f>
        <v>WEAK</v>
      </c>
      <c r="L2314" s="5" t="str">
        <f>OBV!H2314</f>
        <v>CONFIRMED BULLISH</v>
      </c>
    </row>
    <row r="2315" spans="1:12" ht="13.5" x14ac:dyDescent="0.25">
      <c r="A2315" s="3">
        <f>RSI!A2315</f>
        <v>45674</v>
      </c>
      <c r="B2315" s="2">
        <f>RSI!B2315</f>
        <v>2.0213000000000001</v>
      </c>
      <c r="C2315" s="2">
        <f>RSI!I2315</f>
        <v>65.966425620040354</v>
      </c>
      <c r="D2315" s="2">
        <f>MACD!E2315</f>
        <v>-4.8575868121788712E-2</v>
      </c>
      <c r="E2315" s="2">
        <f>MACD!F2315</f>
        <v>1.6335102877590758E-2</v>
      </c>
      <c r="F2315" s="2">
        <f>'Moving Avg'!D2315</f>
        <v>1.9558199999999999</v>
      </c>
      <c r="G2315" s="2">
        <f>'Moving Avg'!F2315</f>
        <v>1.8874999999999993</v>
      </c>
      <c r="H2315" s="2">
        <f>'Moving Avg'!G2315</f>
        <v>2.0372139999999983</v>
      </c>
      <c r="I2315" s="2">
        <f>'Moving Avg'!H2315</f>
        <v>2.0539340000000048</v>
      </c>
      <c r="J2315" s="5" t="str">
        <f>OBV!F2315</f>
        <v>BULLISH</v>
      </c>
      <c r="K2315" s="5" t="str">
        <f>OBV!G2315</f>
        <v>WEAK</v>
      </c>
      <c r="L2315" s="5" t="str">
        <f>OBV!H2315</f>
        <v>CONFIRMED BULLISH</v>
      </c>
    </row>
    <row r="2316" spans="1:12" ht="13.5" x14ac:dyDescent="0.25">
      <c r="A2316" s="3">
        <f>RSI!A2316</f>
        <v>45677</v>
      </c>
      <c r="B2316" s="2">
        <f>RSI!B2316</f>
        <v>2.0213000000000001</v>
      </c>
      <c r="C2316" s="2">
        <f>RSI!I2316</f>
        <v>65.966425620040354</v>
      </c>
      <c r="D2316" s="2">
        <f>MACD!E2316</f>
        <v>-6.5326871895346805E-2</v>
      </c>
      <c r="E2316" s="2">
        <f>MACD!F2316</f>
        <v>2.707923003244378E-6</v>
      </c>
      <c r="F2316" s="2">
        <f>'Moving Avg'!D2316</f>
        <v>1.98014</v>
      </c>
      <c r="G2316" s="2">
        <f>'Moving Avg'!F2316</f>
        <v>1.8898399999999995</v>
      </c>
      <c r="H2316" s="2">
        <f>'Moving Avg'!G2316</f>
        <v>2.034593999999998</v>
      </c>
      <c r="I2316" s="2">
        <f>'Moving Avg'!H2316</f>
        <v>2.0540520000000044</v>
      </c>
      <c r="J2316" s="5" t="str">
        <f>OBV!F2316</f>
        <v>BULLISH</v>
      </c>
      <c r="K2316" s="5" t="str">
        <f>OBV!G2316</f>
        <v>WEAK</v>
      </c>
      <c r="L2316" s="5" t="str">
        <f>OBV!H2316</f>
        <v>CONFIRMED BULLISH</v>
      </c>
    </row>
    <row r="2317" spans="1:12" ht="13.5" x14ac:dyDescent="0.25">
      <c r="A2317" s="3">
        <f>RSI!A2317</f>
        <v>45678</v>
      </c>
      <c r="B2317" s="2">
        <f>RSI!B2317</f>
        <v>2.0493999999999999</v>
      </c>
      <c r="C2317" s="2">
        <f>RSI!I2317</f>
        <v>69.959698957241415</v>
      </c>
      <c r="D2317" s="2">
        <f>MACD!E2317</f>
        <v>-8.2027209645053611E-2</v>
      </c>
      <c r="E2317" s="2">
        <f>MACD!F2317</f>
        <v>-1.6403275590608127E-2</v>
      </c>
      <c r="F2317" s="2">
        <f>'Moving Avg'!D2317</f>
        <v>2.0100800000000003</v>
      </c>
      <c r="G2317" s="2">
        <f>'Moving Avg'!F2317</f>
        <v>1.8935849999999999</v>
      </c>
      <c r="H2317" s="2">
        <f>'Moving Avg'!G2317</f>
        <v>2.0325359999999981</v>
      </c>
      <c r="I2317" s="2">
        <f>'Moving Avg'!H2317</f>
        <v>2.0543105000000046</v>
      </c>
      <c r="J2317" s="5" t="str">
        <f>OBV!F2317</f>
        <v>BULLISH</v>
      </c>
      <c r="K2317" s="5" t="str">
        <f>OBV!G2317</f>
        <v>WEAK</v>
      </c>
      <c r="L2317" s="5" t="str">
        <f>OBV!H2317</f>
        <v>CONFIRMED BULLISH</v>
      </c>
    </row>
    <row r="2318" spans="1:12" ht="13.5" x14ac:dyDescent="0.25">
      <c r="A2318" s="3">
        <f>RSI!A2318</f>
        <v>45679</v>
      </c>
      <c r="B2318" s="2">
        <f>RSI!B2318</f>
        <v>2.0588000000000002</v>
      </c>
      <c r="C2318" s="2">
        <f>RSI!I2318</f>
        <v>71.177992437183022</v>
      </c>
      <c r="D2318" s="2">
        <f>MACD!E2318</f>
        <v>-9.7432577287758004E-2</v>
      </c>
      <c r="E2318" s="2">
        <f>MACD!F2318</f>
        <v>-3.2609135930038106E-2</v>
      </c>
      <c r="F2318" s="2">
        <f>'Moving Avg'!D2318</f>
        <v>2.0344199999999999</v>
      </c>
      <c r="G2318" s="2">
        <f>'Moving Avg'!F2318</f>
        <v>1.8977999999999997</v>
      </c>
      <c r="H2318" s="2">
        <f>'Moving Avg'!G2318</f>
        <v>2.0306659999999983</v>
      </c>
      <c r="I2318" s="2">
        <f>'Moving Avg'!H2318</f>
        <v>2.0546160000000042</v>
      </c>
      <c r="J2318" s="5" t="str">
        <f>OBV!F2318</f>
        <v>BULLISH</v>
      </c>
      <c r="K2318" s="5" t="str">
        <f>OBV!G2318</f>
        <v>WEAK</v>
      </c>
      <c r="L2318" s="5" t="str">
        <f>OBV!H2318</f>
        <v>CONFIRMED BULLISH</v>
      </c>
    </row>
    <row r="2319" spans="1:12" ht="13.5" x14ac:dyDescent="0.25">
      <c r="A2319" s="3">
        <f>RSI!A2319</f>
        <v>45680</v>
      </c>
      <c r="B2319" s="2">
        <f>RSI!B2319</f>
        <v>2.1429999999999998</v>
      </c>
      <c r="C2319" s="2">
        <f>RSI!I2319</f>
        <v>79.282865887411276</v>
      </c>
      <c r="D2319" s="2">
        <f>MACD!E2319</f>
        <v>-0.11584951686779377</v>
      </c>
      <c r="E2319" s="2">
        <f>MACD!F2319</f>
        <v>-4.9257212117589239E-2</v>
      </c>
      <c r="F2319" s="2">
        <f>'Moving Avg'!D2319</f>
        <v>2.0587600000000004</v>
      </c>
      <c r="G2319" s="2">
        <f>'Moving Avg'!F2319</f>
        <v>1.9104350000000001</v>
      </c>
      <c r="H2319" s="2">
        <f>'Moving Avg'!G2319</f>
        <v>2.0304799999999985</v>
      </c>
      <c r="I2319" s="2">
        <f>'Moving Avg'!H2319</f>
        <v>2.0553425000000036</v>
      </c>
      <c r="J2319" s="5" t="str">
        <f>OBV!F2319</f>
        <v>BULLISH</v>
      </c>
      <c r="K2319" s="5" t="str">
        <f>OBV!G2319</f>
        <v>WEAK</v>
      </c>
      <c r="L2319" s="5" t="str">
        <f>OBV!H2319</f>
        <v>CONFIRMED BULLISH</v>
      </c>
    </row>
    <row r="2320" spans="1:12" ht="13.5" x14ac:dyDescent="0.25">
      <c r="A2320" s="3">
        <f>RSI!A2320</f>
        <v>45681</v>
      </c>
      <c r="B2320" s="2">
        <f>RSI!B2320</f>
        <v>2.1429999999999998</v>
      </c>
      <c r="C2320" s="2">
        <f>RSI!I2320</f>
        <v>79.282865887411276</v>
      </c>
      <c r="D2320" s="2">
        <f>MACD!E2320</f>
        <v>-0.1224006858622062</v>
      </c>
      <c r="E2320" s="2">
        <f>MACD!F2320</f>
        <v>-6.3885906866512632E-2</v>
      </c>
      <c r="F2320" s="2">
        <f>'Moving Avg'!D2320</f>
        <v>2.0831000000000004</v>
      </c>
      <c r="G2320" s="2">
        <f>'Moving Avg'!F2320</f>
        <v>1.926345</v>
      </c>
      <c r="H2320" s="2">
        <f>'Moving Avg'!G2320</f>
        <v>2.0302939999999987</v>
      </c>
      <c r="I2320" s="2">
        <f>'Moving Avg'!H2320</f>
        <v>2.0560690000000035</v>
      </c>
      <c r="J2320" s="5" t="str">
        <f>OBV!F2320</f>
        <v>BULLISH</v>
      </c>
      <c r="K2320" s="5" t="str">
        <f>OBV!G2320</f>
        <v>WEAK</v>
      </c>
      <c r="L2320" s="5" t="str">
        <f>OBV!H2320</f>
        <v>CONFIRMED BULLISH</v>
      </c>
    </row>
    <row r="2321" spans="1:12" ht="13.5" x14ac:dyDescent="0.25">
      <c r="A2321" s="3">
        <f>RSI!A2321</f>
        <v>45684</v>
      </c>
      <c r="B2321" s="2">
        <f>RSI!B2321</f>
        <v>2.1429999999999998</v>
      </c>
      <c r="C2321" s="2">
        <f>RSI!I2321</f>
        <v>79.282865887411276</v>
      </c>
      <c r="D2321" s="2">
        <f>MACD!E2321</f>
        <v>-0.12891113808447008</v>
      </c>
      <c r="E2321" s="2">
        <f>MACD!F2321</f>
        <v>-7.6890953110104118E-2</v>
      </c>
      <c r="F2321" s="2">
        <f>'Moving Avg'!D2321</f>
        <v>2.1074399999999995</v>
      </c>
      <c r="G2321" s="2">
        <f>'Moving Avg'!F2321</f>
        <v>1.9422550000000001</v>
      </c>
      <c r="H2321" s="2">
        <f>'Moving Avg'!G2321</f>
        <v>2.0301079999999989</v>
      </c>
      <c r="I2321" s="2">
        <f>'Moving Avg'!H2321</f>
        <v>2.0567955000000033</v>
      </c>
      <c r="J2321" s="5" t="str">
        <f>OBV!F2321</f>
        <v>BULLISH</v>
      </c>
      <c r="K2321" s="5" t="str">
        <f>OBV!G2321</f>
        <v>WEAK</v>
      </c>
      <c r="L2321" s="5" t="str">
        <f>OBV!H2321</f>
        <v>CONFIRMED BULLISH</v>
      </c>
    </row>
    <row r="2322" spans="1:12" ht="13.5" x14ac:dyDescent="0.25">
      <c r="A2322" s="3">
        <f>RSI!A2322</f>
        <v>45685</v>
      </c>
      <c r="B2322" s="2">
        <f>RSI!B2322</f>
        <v>2.1429999999999998</v>
      </c>
      <c r="C2322" s="2">
        <f>RSI!I2322</f>
        <v>79.282865887411276</v>
      </c>
      <c r="D2322" s="2">
        <f>MACD!E2322</f>
        <v>-0.1353154965140555</v>
      </c>
      <c r="E2322" s="2">
        <f>MACD!F2322</f>
        <v>-8.8575861790894397E-2</v>
      </c>
      <c r="F2322" s="2">
        <f>'Moving Avg'!D2322</f>
        <v>2.12616</v>
      </c>
      <c r="G2322" s="2">
        <f>'Moving Avg'!F2322</f>
        <v>1.9581649999999999</v>
      </c>
      <c r="H2322" s="2">
        <f>'Moving Avg'!G2322</f>
        <v>2.0299219999999991</v>
      </c>
      <c r="I2322" s="2">
        <f>'Moving Avg'!H2322</f>
        <v>2.0575220000000032</v>
      </c>
      <c r="J2322" s="5" t="str">
        <f>OBV!F2322</f>
        <v>BULLISH</v>
      </c>
      <c r="K2322" s="5" t="str">
        <f>OBV!G2322</f>
        <v>WEAK</v>
      </c>
      <c r="L2322" s="5" t="str">
        <f>OBV!H2322</f>
        <v>CONFIRMED BULLISH</v>
      </c>
    </row>
    <row r="2323" spans="1:12" ht="13.5" x14ac:dyDescent="0.25">
      <c r="A2323" s="3">
        <f>RSI!A2323</f>
        <v>45686</v>
      </c>
      <c r="B2323" s="2">
        <f>RSI!B2323</f>
        <v>2.1429999999999998</v>
      </c>
      <c r="C2323" s="2">
        <f>RSI!I2323</f>
        <v>79.282865887411276</v>
      </c>
      <c r="D2323" s="2">
        <f>MACD!E2323</f>
        <v>-0.13580990273080729</v>
      </c>
      <c r="E2323" s="2">
        <f>MACD!F2323</f>
        <v>-9.8022669978876986E-2</v>
      </c>
      <c r="F2323" s="2">
        <f>'Moving Avg'!D2323</f>
        <v>2.1429999999999998</v>
      </c>
      <c r="G2323" s="2">
        <f>'Moving Avg'!F2323</f>
        <v>1.9740750000000002</v>
      </c>
      <c r="H2323" s="2">
        <f>'Moving Avg'!G2323</f>
        <v>2.0297359999999993</v>
      </c>
      <c r="I2323" s="2">
        <f>'Moving Avg'!H2323</f>
        <v>2.0582045000000031</v>
      </c>
      <c r="J2323" s="5" t="str">
        <f>OBV!F2323</f>
        <v>NEUTRAL</v>
      </c>
      <c r="K2323" s="5" t="str">
        <f>OBV!G2323</f>
        <v>NEUTRAL</v>
      </c>
      <c r="L2323" s="5" t="str">
        <f>OBV!H2323</f>
        <v>NEUTRAL</v>
      </c>
    </row>
    <row r="2324" spans="1:12" ht="13.5" x14ac:dyDescent="0.25">
      <c r="A2324" s="3">
        <f>RSI!A2324</f>
        <v>45687</v>
      </c>
      <c r="B2324" s="2">
        <f>RSI!B2324</f>
        <v>2.1429999999999998</v>
      </c>
      <c r="C2324" s="2">
        <f>RSI!I2324</f>
        <v>79.282865887411276</v>
      </c>
      <c r="D2324" s="2">
        <f>MACD!E2324</f>
        <v>-0.12404215942221342</v>
      </c>
      <c r="E2324" s="2">
        <f>MACD!F2324</f>
        <v>-0.10322656786754428</v>
      </c>
      <c r="F2324" s="2">
        <f>'Moving Avg'!D2324</f>
        <v>2.1429999999999998</v>
      </c>
      <c r="G2324" s="2">
        <f>'Moving Avg'!F2324</f>
        <v>1.9899850000000001</v>
      </c>
      <c r="H2324" s="2">
        <f>'Moving Avg'!G2324</f>
        <v>2.02955</v>
      </c>
      <c r="I2324" s="2">
        <f>'Moving Avg'!H2324</f>
        <v>2.058887000000003</v>
      </c>
      <c r="J2324" s="5" t="str">
        <f>OBV!F2324</f>
        <v>NEUTRAL</v>
      </c>
      <c r="K2324" s="5" t="str">
        <f>OBV!G2324</f>
        <v>NEUTRAL</v>
      </c>
      <c r="L2324" s="5" t="str">
        <f>OBV!H2324</f>
        <v>NEUTRAL</v>
      </c>
    </row>
    <row r="2325" spans="1:12" ht="13.5" x14ac:dyDescent="0.25">
      <c r="A2325" s="3">
        <f>RSI!A2325</f>
        <v>45688</v>
      </c>
      <c r="B2325" s="2">
        <f>RSI!B2325</f>
        <v>2.2366000000000001</v>
      </c>
      <c r="C2325" s="2">
        <f>RSI!I2325</f>
        <v>86.073768245337533</v>
      </c>
      <c r="D2325" s="2">
        <f>MACD!E2325</f>
        <v>-0.1217290595716376</v>
      </c>
      <c r="E2325" s="2">
        <f>MACD!F2325</f>
        <v>-0.10692706620836295</v>
      </c>
      <c r="F2325" s="2">
        <f>'Moving Avg'!D2325</f>
        <v>2.1617199999999999</v>
      </c>
      <c r="G2325" s="2">
        <f>'Moving Avg'!F2325</f>
        <v>2.0105750000000002</v>
      </c>
      <c r="H2325" s="2">
        <f>'Moving Avg'!G2325</f>
        <v>2.0312359999999998</v>
      </c>
      <c r="I2325" s="2">
        <f>'Moving Avg'!H2325</f>
        <v>2.0600375000000026</v>
      </c>
      <c r="J2325" s="5" t="str">
        <f>OBV!F2325</f>
        <v>BULLISH</v>
      </c>
      <c r="K2325" s="5" t="str">
        <f>OBV!G2325</f>
        <v>WEAK</v>
      </c>
      <c r="L2325" s="5" t="str">
        <f>OBV!H2325</f>
        <v>CONFIRMED BULLISH</v>
      </c>
    </row>
    <row r="2326" spans="1:12" ht="13.5" x14ac:dyDescent="0.25">
      <c r="A2326" s="3">
        <f>RSI!A2326</f>
        <v>45691</v>
      </c>
      <c r="B2326" s="2">
        <f>RSI!B2326</f>
        <v>2.2366000000000001</v>
      </c>
      <c r="C2326" s="2">
        <f>RSI!I2326</f>
        <v>86.073768245337533</v>
      </c>
      <c r="D2326" s="2">
        <f>MACD!E2326</f>
        <v>-0.12098313735740707</v>
      </c>
      <c r="E2326" s="2">
        <f>MACD!F2326</f>
        <v>-0.10973828043817177</v>
      </c>
      <c r="F2326" s="2">
        <f>'Moving Avg'!D2326</f>
        <v>2.1804399999999999</v>
      </c>
      <c r="G2326" s="2">
        <f>'Moving Avg'!F2326</f>
        <v>2.0311650000000006</v>
      </c>
      <c r="H2326" s="2">
        <f>'Moving Avg'!G2326</f>
        <v>2.0329220000000001</v>
      </c>
      <c r="I2326" s="2">
        <f>'Moving Avg'!H2326</f>
        <v>2.0611880000000027</v>
      </c>
      <c r="J2326" s="5" t="str">
        <f>OBV!F2326</f>
        <v>BULLISH</v>
      </c>
      <c r="K2326" s="5" t="str">
        <f>OBV!G2326</f>
        <v>WEAK</v>
      </c>
      <c r="L2326" s="5" t="str">
        <f>OBV!H2326</f>
        <v>CONFIRMED BULLISH</v>
      </c>
    </row>
    <row r="2327" spans="1:12" ht="13.5" x14ac:dyDescent="0.25">
      <c r="A2327" s="3">
        <f>RSI!A2327</f>
        <v>45692</v>
      </c>
      <c r="B2327" s="2">
        <f>RSI!B2327</f>
        <v>2.2366000000000001</v>
      </c>
      <c r="C2327" s="2">
        <f>RSI!I2327</f>
        <v>86.073768245337533</v>
      </c>
      <c r="D2327" s="2">
        <f>MACD!E2327</f>
        <v>-0.11715048448463494</v>
      </c>
      <c r="E2327" s="2">
        <f>MACD!F2327</f>
        <v>-0.1112207212474644</v>
      </c>
      <c r="F2327" s="2">
        <f>'Moving Avg'!D2327</f>
        <v>2.19916</v>
      </c>
      <c r="G2327" s="2">
        <f>'Moving Avg'!F2327</f>
        <v>2.0517550000000009</v>
      </c>
      <c r="H2327" s="2">
        <f>'Moving Avg'!G2327</f>
        <v>2.034608</v>
      </c>
      <c r="I2327" s="2">
        <f>'Moving Avg'!H2327</f>
        <v>2.0623385000000023</v>
      </c>
      <c r="J2327" s="5" t="str">
        <f>OBV!F2327</f>
        <v>BULLISH</v>
      </c>
      <c r="K2327" s="5" t="str">
        <f>OBV!G2327</f>
        <v>WEAK</v>
      </c>
      <c r="L2327" s="5" t="str">
        <f>OBV!H2327</f>
        <v>CONFIRMED BULLISH</v>
      </c>
    </row>
    <row r="2328" spans="1:12" ht="13.5" x14ac:dyDescent="0.25">
      <c r="A2328" s="3">
        <f>RSI!A2328</f>
        <v>45693</v>
      </c>
      <c r="B2328" s="2">
        <f>RSI!B2328</f>
        <v>2.1429999999999998</v>
      </c>
      <c r="C2328" s="2">
        <f>RSI!I2328</f>
        <v>61.071049232987583</v>
      </c>
      <c r="D2328" s="2">
        <f>MACD!E2328</f>
        <v>-0.1065664916699598</v>
      </c>
      <c r="E2328" s="2">
        <f>MACD!F2328</f>
        <v>-0.11028987533196349</v>
      </c>
      <c r="F2328" s="2">
        <f>'Moving Avg'!D2328</f>
        <v>2.19916</v>
      </c>
      <c r="G2328" s="2">
        <f>'Moving Avg'!F2328</f>
        <v>2.0676650000000008</v>
      </c>
      <c r="H2328" s="2">
        <f>'Moving Avg'!G2328</f>
        <v>2.0344220000000006</v>
      </c>
      <c r="I2328" s="2">
        <f>'Moving Avg'!H2328</f>
        <v>2.0630210000000018</v>
      </c>
      <c r="J2328" s="5" t="str">
        <f>OBV!F2328</f>
        <v>BEARISH</v>
      </c>
      <c r="K2328" s="5" t="str">
        <f>OBV!G2328</f>
        <v>STRONG</v>
      </c>
      <c r="L2328" s="5" t="str">
        <f>OBV!H2328</f>
        <v>NEUTRAL</v>
      </c>
    </row>
    <row r="2329" spans="1:12" ht="13.5" x14ac:dyDescent="0.25">
      <c r="A2329" s="3">
        <f>RSI!A2329</f>
        <v>45694</v>
      </c>
      <c r="B2329" s="2">
        <f>RSI!B2329</f>
        <v>2.1429999999999998</v>
      </c>
      <c r="C2329" s="2">
        <f>RSI!I2329</f>
        <v>61.071049232987583</v>
      </c>
      <c r="D2329" s="2">
        <f>MACD!E2329</f>
        <v>-8.506545465937454E-2</v>
      </c>
      <c r="E2329" s="2">
        <f>MACD!F2329</f>
        <v>-0.10524499119744571</v>
      </c>
      <c r="F2329" s="2">
        <f>'Moving Avg'!D2329</f>
        <v>2.19916</v>
      </c>
      <c r="G2329" s="2">
        <f>'Moving Avg'!F2329</f>
        <v>2.0831050000000007</v>
      </c>
      <c r="H2329" s="2">
        <f>'Moving Avg'!G2329</f>
        <v>2.0342360000000008</v>
      </c>
      <c r="I2329" s="2">
        <f>'Moving Avg'!H2329</f>
        <v>2.0637035000000017</v>
      </c>
      <c r="J2329" s="5" t="str">
        <f>OBV!F2329</f>
        <v>BEARISH</v>
      </c>
      <c r="K2329" s="5" t="str">
        <f>OBV!G2329</f>
        <v>STRONG</v>
      </c>
      <c r="L2329" s="5" t="str">
        <f>OBV!H2329</f>
        <v>NEUTRAL</v>
      </c>
    </row>
    <row r="2330" spans="1:12" ht="13.5" x14ac:dyDescent="0.25">
      <c r="A2330" s="3">
        <f>RSI!A2330</f>
        <v>45695</v>
      </c>
      <c r="B2330" s="2">
        <f>RSI!B2330</f>
        <v>2.1429999999999998</v>
      </c>
      <c r="C2330" s="2">
        <f>RSI!I2330</f>
        <v>61.071049232987583</v>
      </c>
      <c r="D2330" s="2">
        <f>MACD!E2330</f>
        <v>-6.7250505951259143E-2</v>
      </c>
      <c r="E2330" s="2">
        <f>MACD!F2330</f>
        <v>-9.7646094148208407E-2</v>
      </c>
      <c r="F2330" s="2">
        <f>'Moving Avg'!D2330</f>
        <v>2.1804399999999999</v>
      </c>
      <c r="G2330" s="2">
        <f>'Moving Avg'!F2330</f>
        <v>2.0952700000000002</v>
      </c>
      <c r="H2330" s="2">
        <f>'Moving Avg'!G2330</f>
        <v>2.034050000000001</v>
      </c>
      <c r="I2330" s="2">
        <f>'Moving Avg'!H2330</f>
        <v>2.0643860000000016</v>
      </c>
      <c r="J2330" s="5" t="str">
        <f>OBV!F2330</f>
        <v>BEARISH</v>
      </c>
      <c r="K2330" s="5" t="str">
        <f>OBV!G2330</f>
        <v>STRONG</v>
      </c>
      <c r="L2330" s="5" t="str">
        <f>OBV!H2330</f>
        <v>CONFIRMED BEARISH</v>
      </c>
    </row>
    <row r="2331" spans="1:12" ht="13.5" x14ac:dyDescent="0.25">
      <c r="A2331" s="3">
        <f>RSI!A2331</f>
        <v>45698</v>
      </c>
      <c r="B2331" s="2">
        <f>RSI!B2331</f>
        <v>2.1522999999999999</v>
      </c>
      <c r="C2331" s="2">
        <f>RSI!I2331</f>
        <v>62.425522758604089</v>
      </c>
      <c r="D2331" s="2">
        <f>MACD!E2331</f>
        <v>-5.3215426411268307E-2</v>
      </c>
      <c r="E2331" s="2">
        <f>MACD!F2331</f>
        <v>-8.8759960600820392E-2</v>
      </c>
      <c r="F2331" s="2">
        <f>'Moving Avg'!D2331</f>
        <v>2.1635800000000001</v>
      </c>
      <c r="G2331" s="2">
        <f>'Moving Avg'!F2331</f>
        <v>2.1078999999999999</v>
      </c>
      <c r="H2331" s="2">
        <f>'Moving Avg'!G2331</f>
        <v>2.034050000000001</v>
      </c>
      <c r="I2331" s="2">
        <f>'Moving Avg'!H2331</f>
        <v>2.0651150000000014</v>
      </c>
      <c r="J2331" s="5" t="str">
        <f>OBV!F2331</f>
        <v>BULLISH</v>
      </c>
      <c r="K2331" s="5" t="str">
        <f>OBV!G2331</f>
        <v>WEAK</v>
      </c>
      <c r="L2331" s="5" t="str">
        <f>OBV!H2331</f>
        <v>BULLISH DIVERGENCE</v>
      </c>
    </row>
    <row r="2332" spans="1:12" ht="13.5" x14ac:dyDescent="0.25">
      <c r="A2332" s="3">
        <f>RSI!A2332</f>
        <v>45699</v>
      </c>
      <c r="B2332" s="2">
        <f>RSI!B2332</f>
        <v>2.1522999999999999</v>
      </c>
      <c r="C2332" s="2">
        <f>RSI!I2332</f>
        <v>62.425522758604089</v>
      </c>
      <c r="D2332" s="2">
        <f>MACD!E2332</f>
        <v>-4.1718820772685739E-2</v>
      </c>
      <c r="E2332" s="2">
        <f>MACD!F2332</f>
        <v>-7.9351732635193462E-2</v>
      </c>
      <c r="F2332" s="2">
        <f>'Moving Avg'!D2332</f>
        <v>2.1467199999999997</v>
      </c>
      <c r="G2332" s="2">
        <f>'Moving Avg'!F2332</f>
        <v>2.1205299999999996</v>
      </c>
      <c r="H2332" s="2">
        <f>'Moving Avg'!G2332</f>
        <v>2.034050000000001</v>
      </c>
      <c r="I2332" s="2">
        <f>'Moving Avg'!H2332</f>
        <v>2.0658440000000016</v>
      </c>
      <c r="J2332" s="5" t="str">
        <f>OBV!F2332</f>
        <v>BULLISH</v>
      </c>
      <c r="K2332" s="5" t="str">
        <f>OBV!G2332</f>
        <v>WEAK</v>
      </c>
      <c r="L2332" s="5" t="str">
        <f>OBV!H2332</f>
        <v>BULLISH DIVERGENCE</v>
      </c>
    </row>
    <row r="2333" spans="1:12" ht="13.5" x14ac:dyDescent="0.25">
      <c r="A2333" s="3">
        <f>RSI!A2333</f>
        <v>45700</v>
      </c>
      <c r="B2333" s="2">
        <f>RSI!B2333</f>
        <v>2.1522999999999999</v>
      </c>
      <c r="C2333" s="2">
        <f>RSI!I2333</f>
        <v>62.425522758604089</v>
      </c>
      <c r="D2333" s="2">
        <f>MACD!E2333</f>
        <v>-3.2342063411714417E-2</v>
      </c>
      <c r="E2333" s="2">
        <f>MACD!F2333</f>
        <v>-6.9949798790497661E-2</v>
      </c>
      <c r="F2333" s="2">
        <f>'Moving Avg'!D2333</f>
        <v>2.1485799999999999</v>
      </c>
      <c r="G2333" s="2">
        <f>'Moving Avg'!F2333</f>
        <v>2.1312899999999995</v>
      </c>
      <c r="H2333" s="2">
        <f>'Moving Avg'!G2333</f>
        <v>2.0340500000000006</v>
      </c>
      <c r="I2333" s="2">
        <f>'Moving Avg'!H2333</f>
        <v>2.0665730000000018</v>
      </c>
      <c r="J2333" s="5" t="str">
        <f>OBV!F2333</f>
        <v>BULLISH</v>
      </c>
      <c r="K2333" s="5" t="str">
        <f>OBV!G2333</f>
        <v>WEAK</v>
      </c>
      <c r="L2333" s="5" t="str">
        <f>OBV!H2333</f>
        <v>CONFIRMED BULLISH</v>
      </c>
    </row>
    <row r="2334" spans="1:12" ht="13.5" x14ac:dyDescent="0.25">
      <c r="A2334" s="3">
        <f>RSI!A2334</f>
        <v>45701</v>
      </c>
      <c r="B2334" s="2">
        <f>RSI!B2334</f>
        <v>2.1522999999999999</v>
      </c>
      <c r="C2334" s="2">
        <f>RSI!I2334</f>
        <v>62.425522758604089</v>
      </c>
      <c r="D2334" s="2">
        <f>MACD!E2334</f>
        <v>-2.4733013474637744E-2</v>
      </c>
      <c r="E2334" s="2">
        <f>MACD!F2334</f>
        <v>-6.0906441727325678E-2</v>
      </c>
      <c r="F2334" s="2">
        <f>'Moving Avg'!D2334</f>
        <v>2.1504400000000001</v>
      </c>
      <c r="G2334" s="2">
        <f>'Moving Avg'!F2334</f>
        <v>2.1378399999999997</v>
      </c>
      <c r="H2334" s="2">
        <f>'Moving Avg'!G2334</f>
        <v>2.0340500000000006</v>
      </c>
      <c r="I2334" s="2">
        <f>'Moving Avg'!H2334</f>
        <v>2.0673020000000015</v>
      </c>
      <c r="J2334" s="5" t="str">
        <f>OBV!F2334</f>
        <v>BULLISH</v>
      </c>
      <c r="K2334" s="5" t="str">
        <f>OBV!G2334</f>
        <v>WEAK</v>
      </c>
      <c r="L2334" s="5" t="str">
        <f>OBV!H2334</f>
        <v>CONFIRMED BULLISH</v>
      </c>
    </row>
    <row r="2335" spans="1:12" ht="13.5" x14ac:dyDescent="0.25">
      <c r="A2335" s="3">
        <f>RSI!A2335</f>
        <v>45702</v>
      </c>
      <c r="B2335" s="2">
        <f>RSI!B2335</f>
        <v>2.1522999999999999</v>
      </c>
      <c r="C2335" s="2">
        <f>RSI!I2335</f>
        <v>62.425522758604089</v>
      </c>
      <c r="D2335" s="2">
        <f>MACD!E2335</f>
        <v>-4.195632316248421E-3</v>
      </c>
      <c r="E2335" s="2">
        <f>MACD!F2335</f>
        <v>-4.9564279845110228E-2</v>
      </c>
      <c r="F2335" s="2">
        <f>'Moving Avg'!D2335</f>
        <v>2.1522999999999999</v>
      </c>
      <c r="G2335" s="2">
        <f>'Moving Avg'!F2335</f>
        <v>2.1443899999999991</v>
      </c>
      <c r="H2335" s="2">
        <f>'Moving Avg'!G2335</f>
        <v>2.0340500000000001</v>
      </c>
      <c r="I2335" s="2">
        <f>'Moving Avg'!H2335</f>
        <v>2.0680310000000017</v>
      </c>
      <c r="J2335" s="5" t="str">
        <f>OBV!F2335</f>
        <v>BULLISH</v>
      </c>
      <c r="K2335" s="5" t="str">
        <f>OBV!G2335</f>
        <v>WEAK</v>
      </c>
      <c r="L2335" s="5" t="str">
        <f>OBV!H2335</f>
        <v>CONFIRMED BULLISH</v>
      </c>
    </row>
    <row r="2336" spans="1:12" ht="13.5" x14ac:dyDescent="0.25">
      <c r="A2336" s="3">
        <f>RSI!A2336</f>
        <v>45705</v>
      </c>
      <c r="B2336" s="2">
        <f>RSI!B2336</f>
        <v>2.1522999999999999</v>
      </c>
      <c r="C2336" s="2">
        <f>RSI!I2336</f>
        <v>62.425522758604089</v>
      </c>
      <c r="D2336" s="2">
        <f>MACD!E2336</f>
        <v>1.2903405711734983E-2</v>
      </c>
      <c r="E2336" s="2">
        <f>MACD!F2336</f>
        <v>-3.707074273374119E-2</v>
      </c>
      <c r="F2336" s="2">
        <f>'Moving Avg'!D2336</f>
        <v>2.1522999999999999</v>
      </c>
      <c r="G2336" s="2">
        <f>'Moving Avg'!F2336</f>
        <v>2.1509399999999994</v>
      </c>
      <c r="H2336" s="2">
        <f>'Moving Avg'!G2336</f>
        <v>2.0340499999999997</v>
      </c>
      <c r="I2336" s="2">
        <f>'Moving Avg'!H2336</f>
        <v>2.0687600000000019</v>
      </c>
      <c r="J2336" s="5" t="str">
        <f>OBV!F2336</f>
        <v>NEUTRAL</v>
      </c>
      <c r="K2336" s="5" t="str">
        <f>OBV!G2336</f>
        <v>NEUTRAL</v>
      </c>
      <c r="L2336" s="5" t="str">
        <f>OBV!H2336</f>
        <v>NEUTRAL</v>
      </c>
    </row>
    <row r="2337" spans="1:12" ht="13.5" x14ac:dyDescent="0.25">
      <c r="A2337" s="3">
        <f>RSI!A2337</f>
        <v>45706</v>
      </c>
      <c r="B2337" s="2">
        <f>RSI!B2337</f>
        <v>2.1522999999999999</v>
      </c>
      <c r="C2337" s="2">
        <f>RSI!I2337</f>
        <v>62.425522758604089</v>
      </c>
      <c r="D2337" s="2">
        <f>MACD!E2337</f>
        <v>2.7113724329537181E-2</v>
      </c>
      <c r="E2337" s="2">
        <f>MACD!F2337</f>
        <v>-2.4233849321085518E-2</v>
      </c>
      <c r="F2337" s="2">
        <f>'Moving Avg'!D2337</f>
        <v>2.1522999999999999</v>
      </c>
      <c r="G2337" s="2">
        <f>'Moving Avg'!F2337</f>
        <v>2.1560849999999991</v>
      </c>
      <c r="H2337" s="2">
        <f>'Moving Avg'!G2337</f>
        <v>2.0340499999999997</v>
      </c>
      <c r="I2337" s="2">
        <f>'Moving Avg'!H2337</f>
        <v>2.0694890000000017</v>
      </c>
      <c r="J2337" s="5" t="str">
        <f>OBV!F2337</f>
        <v>NEUTRAL</v>
      </c>
      <c r="K2337" s="5" t="str">
        <f>OBV!G2337</f>
        <v>NEUTRAL</v>
      </c>
      <c r="L2337" s="5" t="str">
        <f>OBV!H2337</f>
        <v>NEUTRAL</v>
      </c>
    </row>
    <row r="2338" spans="1:12" ht="13.5" x14ac:dyDescent="0.25">
      <c r="A2338" s="3">
        <f>RSI!A2338</f>
        <v>45707</v>
      </c>
      <c r="B2338" s="2">
        <f>RSI!B2338</f>
        <v>2.1522999999999999</v>
      </c>
      <c r="C2338" s="2">
        <f>RSI!I2338</f>
        <v>62.425522758604082</v>
      </c>
      <c r="D2338" s="2">
        <f>MACD!E2338</f>
        <v>2.4498860291295887E-2</v>
      </c>
      <c r="E2338" s="2">
        <f>MACD!F2338</f>
        <v>-1.4487307398609237E-2</v>
      </c>
      <c r="F2338" s="2">
        <f>'Moving Avg'!D2338</f>
        <v>2.1522999999999999</v>
      </c>
      <c r="G2338" s="2">
        <f>'Moving Avg'!F2338</f>
        <v>2.1607599999999989</v>
      </c>
      <c r="H2338" s="2">
        <f>'Moving Avg'!G2338</f>
        <v>2.0340499999999992</v>
      </c>
      <c r="I2338" s="2">
        <f>'Moving Avg'!H2338</f>
        <v>2.0702180000000019</v>
      </c>
      <c r="J2338" s="5" t="str">
        <f>OBV!F2338</f>
        <v>NEUTRAL</v>
      </c>
      <c r="K2338" s="5" t="str">
        <f>OBV!G2338</f>
        <v>NEUTRAL</v>
      </c>
      <c r="L2338" s="5" t="str">
        <f>OBV!H2338</f>
        <v>NEUTRAL</v>
      </c>
    </row>
    <row r="2339" spans="1:12" ht="13.5" x14ac:dyDescent="0.25">
      <c r="A2339" s="3">
        <f>RSI!A2339</f>
        <v>45708</v>
      </c>
      <c r="B2339" s="2">
        <f>RSI!B2339</f>
        <v>2.1522999999999999</v>
      </c>
      <c r="C2339" s="2">
        <f>RSI!I2339</f>
        <v>62.425522758604082</v>
      </c>
      <c r="D2339" s="2">
        <f>MACD!E2339</f>
        <v>2.2065005443200558E-2</v>
      </c>
      <c r="E2339" s="2">
        <f>MACD!F2339</f>
        <v>-7.1768448302472797E-3</v>
      </c>
      <c r="F2339" s="2">
        <f>'Moving Avg'!D2339</f>
        <v>2.1522999999999999</v>
      </c>
      <c r="G2339" s="2">
        <f>'Moving Avg'!F2339</f>
        <v>2.1612249999999991</v>
      </c>
      <c r="H2339" s="2">
        <f>'Moving Avg'!G2339</f>
        <v>2.0340499999999992</v>
      </c>
      <c r="I2339" s="2">
        <f>'Moving Avg'!H2339</f>
        <v>2.0709470000000016</v>
      </c>
      <c r="J2339" s="5" t="str">
        <f>OBV!F2339</f>
        <v>NEUTRAL</v>
      </c>
      <c r="K2339" s="5" t="str">
        <f>OBV!G2339</f>
        <v>NEUTRAL</v>
      </c>
      <c r="L2339" s="5" t="str">
        <f>OBV!H2339</f>
        <v>NEUTRAL</v>
      </c>
    </row>
    <row r="2340" spans="1:12" ht="13.5" x14ac:dyDescent="0.25">
      <c r="A2340" s="3">
        <f>RSI!A2340</f>
        <v>45709</v>
      </c>
      <c r="B2340" s="2">
        <f>RSI!B2340</f>
        <v>2.1522999999999999</v>
      </c>
      <c r="C2340" s="2">
        <f>RSI!I2340</f>
        <v>62.425522758604082</v>
      </c>
      <c r="D2340" s="2">
        <f>MACD!E2340</f>
        <v>1.9800703149755794E-2</v>
      </c>
      <c r="E2340" s="2">
        <f>MACD!F2340</f>
        <v>-1.7813352342466648E-3</v>
      </c>
      <c r="F2340" s="2">
        <f>'Moving Avg'!D2340</f>
        <v>2.1522999999999999</v>
      </c>
      <c r="G2340" s="2">
        <f>'Moving Avg'!F2340</f>
        <v>2.1616899999999992</v>
      </c>
      <c r="H2340" s="2">
        <f>'Moving Avg'!G2340</f>
        <v>2.0340499999999992</v>
      </c>
      <c r="I2340" s="2">
        <f>'Moving Avg'!H2340</f>
        <v>2.0716760000000018</v>
      </c>
      <c r="J2340" s="5" t="str">
        <f>OBV!F2340</f>
        <v>NEUTRAL</v>
      </c>
      <c r="K2340" s="5" t="str">
        <f>OBV!G2340</f>
        <v>NEUTRAL</v>
      </c>
      <c r="L2340" s="5" t="str">
        <f>OBV!H2340</f>
        <v>NEUTRAL</v>
      </c>
    </row>
    <row r="2341" spans="1:12" ht="13.5" x14ac:dyDescent="0.25">
      <c r="A2341" s="3">
        <f>RSI!A2341</f>
        <v>45712</v>
      </c>
      <c r="B2341" s="2">
        <f>RSI!B2341</f>
        <v>2.1522999999999999</v>
      </c>
      <c r="C2341" s="2">
        <f>RSI!I2341</f>
        <v>62.425522758604082</v>
      </c>
      <c r="D2341" s="2">
        <f>MACD!E2341</f>
        <v>1.9125814422415566E-2</v>
      </c>
      <c r="E2341" s="2">
        <f>MACD!F2341</f>
        <v>2.4000946970857816E-3</v>
      </c>
      <c r="F2341" s="2">
        <f>'Moving Avg'!D2341</f>
        <v>2.1522999999999999</v>
      </c>
      <c r="G2341" s="2">
        <f>'Moving Avg'!F2341</f>
        <v>2.1621549999999994</v>
      </c>
      <c r="H2341" s="2">
        <f>'Moving Avg'!G2341</f>
        <v>2.0340499999999992</v>
      </c>
      <c r="I2341" s="2">
        <f>'Moving Avg'!H2341</f>
        <v>2.0724050000000016</v>
      </c>
      <c r="J2341" s="5" t="str">
        <f>OBV!F2341</f>
        <v>NEUTRAL</v>
      </c>
      <c r="K2341" s="5" t="str">
        <f>OBV!G2341</f>
        <v>NEUTRAL</v>
      </c>
      <c r="L2341" s="5" t="str">
        <f>OBV!H2341</f>
        <v>NEUTRAL</v>
      </c>
    </row>
    <row r="2342" spans="1:12" ht="13.5" x14ac:dyDescent="0.25">
      <c r="A2342" s="3">
        <f>RSI!A2342</f>
        <v>45713</v>
      </c>
      <c r="B2342" s="2">
        <f>RSI!B2342</f>
        <v>2.1522999999999999</v>
      </c>
      <c r="C2342" s="2">
        <f>RSI!I2342</f>
        <v>62.425522758604089</v>
      </c>
      <c r="D2342" s="2">
        <f>MACD!E2342</f>
        <v>1.8379097448887993E-2</v>
      </c>
      <c r="E2342" s="2">
        <f>MACD!F2342</f>
        <v>5.5958952474462241E-3</v>
      </c>
      <c r="F2342" s="2">
        <f>'Moving Avg'!D2342</f>
        <v>2.1522999999999999</v>
      </c>
      <c r="G2342" s="2">
        <f>'Moving Avg'!F2342</f>
        <v>2.1626199999999995</v>
      </c>
      <c r="H2342" s="2">
        <f>'Moving Avg'!G2342</f>
        <v>2.0359199999999991</v>
      </c>
      <c r="I2342" s="2">
        <f>'Moving Avg'!H2342</f>
        <v>2.0731340000000018</v>
      </c>
      <c r="J2342" s="5" t="str">
        <f>OBV!F2342</f>
        <v>NEUTRAL</v>
      </c>
      <c r="K2342" s="5" t="str">
        <f>OBV!G2342</f>
        <v>NEUTRAL</v>
      </c>
      <c r="L2342" s="5" t="str">
        <f>OBV!H2342</f>
        <v>NEUTRAL</v>
      </c>
    </row>
    <row r="2343" spans="1:12" ht="13.5" x14ac:dyDescent="0.25">
      <c r="A2343" s="3">
        <f>RSI!A2343</f>
        <v>45714</v>
      </c>
      <c r="B2343" s="2">
        <f>RSI!B2343</f>
        <v>2.1522999999999999</v>
      </c>
      <c r="C2343" s="2">
        <f>RSI!I2343</f>
        <v>62.425522758604082</v>
      </c>
      <c r="D2343" s="2">
        <f>MACD!E2343</f>
        <v>1.7584614379043018E-2</v>
      </c>
      <c r="E2343" s="2">
        <f>MACD!F2343</f>
        <v>7.9936390737655825E-3</v>
      </c>
      <c r="F2343" s="2">
        <f>'Moving Avg'!D2343</f>
        <v>2.1522999999999999</v>
      </c>
      <c r="G2343" s="2">
        <f>'Moving Avg'!F2343</f>
        <v>2.1630849999999993</v>
      </c>
      <c r="H2343" s="2">
        <f>'Moving Avg'!G2343</f>
        <v>2.0377899999999993</v>
      </c>
      <c r="I2343" s="2">
        <f>'Moving Avg'!H2343</f>
        <v>2.0738630000000016</v>
      </c>
      <c r="J2343" s="5" t="str">
        <f>OBV!F2343</f>
        <v>NEUTRAL</v>
      </c>
      <c r="K2343" s="5" t="str">
        <f>OBV!G2343</f>
        <v>NEUTRAL</v>
      </c>
      <c r="L2343" s="5" t="str">
        <f>OBV!H2343</f>
        <v>NEUTRAL</v>
      </c>
    </row>
    <row r="2344" spans="1:12" ht="13.5" x14ac:dyDescent="0.25">
      <c r="A2344" s="3">
        <f>RSI!A2344</f>
        <v>45715</v>
      </c>
      <c r="B2344" s="2">
        <f>RSI!B2344</f>
        <v>2.1522999999999999</v>
      </c>
      <c r="C2344" s="2">
        <f>RSI!I2344</f>
        <v>62.425522758604089</v>
      </c>
      <c r="D2344" s="2">
        <f>MACD!E2344</f>
        <v>1.6761761667579922E-2</v>
      </c>
      <c r="E2344" s="2">
        <f>MACD!F2344</f>
        <v>9.7472635925284507E-3</v>
      </c>
      <c r="F2344" s="2">
        <f>'Moving Avg'!D2344</f>
        <v>2.1522999999999999</v>
      </c>
      <c r="G2344" s="2">
        <f>'Moving Avg'!F2344</f>
        <v>2.1635499999999994</v>
      </c>
      <c r="H2344" s="2">
        <f>'Moving Avg'!G2344</f>
        <v>2.0396599999999991</v>
      </c>
      <c r="I2344" s="2">
        <f>'Moving Avg'!H2344</f>
        <v>2.0745920000000013</v>
      </c>
      <c r="J2344" s="5" t="str">
        <f>OBV!F2344</f>
        <v>NEUTRAL</v>
      </c>
      <c r="K2344" s="5" t="str">
        <f>OBV!G2344</f>
        <v>NEUTRAL</v>
      </c>
      <c r="L2344" s="5" t="str">
        <f>OBV!H2344</f>
        <v>NEUTRAL</v>
      </c>
    </row>
    <row r="2345" spans="1:12" ht="13.5" x14ac:dyDescent="0.25">
      <c r="A2345" s="3">
        <f>RSI!A2345</f>
        <v>45716</v>
      </c>
      <c r="B2345" s="2">
        <f>RSI!B2345</f>
        <v>2.1522999999999999</v>
      </c>
      <c r="C2345" s="2">
        <f>RSI!I2345</f>
        <v>62.425522758604082</v>
      </c>
      <c r="D2345" s="2">
        <f>MACD!E2345</f>
        <v>1.592605926780033E-2</v>
      </c>
      <c r="E2345" s="2">
        <f>MACD!F2345</f>
        <v>1.0983022727582828E-2</v>
      </c>
      <c r="F2345" s="2">
        <f>'Moving Avg'!D2345</f>
        <v>2.1522999999999999</v>
      </c>
      <c r="G2345" s="2">
        <f>'Moving Avg'!F2345</f>
        <v>2.1593349999999996</v>
      </c>
      <c r="H2345" s="2">
        <f>'Moving Avg'!G2345</f>
        <v>2.0432159999999988</v>
      </c>
      <c r="I2345" s="2">
        <f>'Moving Avg'!H2345</f>
        <v>2.0753210000000015</v>
      </c>
      <c r="J2345" s="5" t="str">
        <f>OBV!F2345</f>
        <v>NEUTRAL</v>
      </c>
      <c r="K2345" s="5" t="str">
        <f>OBV!G2345</f>
        <v>NEUTRAL</v>
      </c>
      <c r="L2345" s="5" t="str">
        <f>OBV!H2345</f>
        <v>NEUTRAL</v>
      </c>
    </row>
    <row r="2346" spans="1:12" ht="13.5" x14ac:dyDescent="0.25">
      <c r="A2346" s="3">
        <f>RSI!A2346</f>
        <v>45719</v>
      </c>
      <c r="B2346" s="2">
        <f>RSI!B2346</f>
        <v>2.1522999999999999</v>
      </c>
      <c r="C2346" s="2">
        <f>RSI!I2346</f>
        <v>62.425522758604089</v>
      </c>
      <c r="D2346" s="2">
        <f>MACD!E2346</f>
        <v>1.5089813122470819E-2</v>
      </c>
      <c r="E2346" s="2">
        <f>MACD!F2346</f>
        <v>1.1804380806560426E-2</v>
      </c>
      <c r="F2346" s="2">
        <f>'Moving Avg'!D2346</f>
        <v>2.1522999999999999</v>
      </c>
      <c r="G2346" s="2">
        <f>'Moving Avg'!F2346</f>
        <v>2.1551199999999993</v>
      </c>
      <c r="H2346" s="2">
        <f>'Moving Avg'!G2346</f>
        <v>2.0467719999999989</v>
      </c>
      <c r="I2346" s="2">
        <f>'Moving Avg'!H2346</f>
        <v>2.0760500000000017</v>
      </c>
      <c r="J2346" s="5" t="str">
        <f>OBV!F2346</f>
        <v>NEUTRAL</v>
      </c>
      <c r="K2346" s="5" t="str">
        <f>OBV!G2346</f>
        <v>NEUTRAL</v>
      </c>
      <c r="L2346" s="5" t="str">
        <f>OBV!H2346</f>
        <v>NEUTRAL</v>
      </c>
    </row>
    <row r="2347" spans="1:12" ht="13.5" x14ac:dyDescent="0.25">
      <c r="A2347" s="3">
        <f>RSI!A2347</f>
        <v>45720</v>
      </c>
      <c r="B2347" s="2">
        <f>RSI!B2347</f>
        <v>2.1522999999999999</v>
      </c>
      <c r="C2347" s="2">
        <f>RSI!I2347</f>
        <v>62.425522758604089</v>
      </c>
      <c r="D2347" s="2">
        <f>MACD!E2347</f>
        <v>1.4262670836272751E-2</v>
      </c>
      <c r="E2347" s="2">
        <f>MACD!F2347</f>
        <v>1.2296038812502892E-2</v>
      </c>
      <c r="F2347" s="2">
        <f>'Moving Avg'!D2347</f>
        <v>2.1522999999999999</v>
      </c>
      <c r="G2347" s="2">
        <f>'Moving Avg'!F2347</f>
        <v>2.150904999999999</v>
      </c>
      <c r="H2347" s="2">
        <f>'Moving Avg'!G2347</f>
        <v>2.050327999999999</v>
      </c>
      <c r="I2347" s="2">
        <f>'Moving Avg'!H2347</f>
        <v>2.0763410000000015</v>
      </c>
      <c r="J2347" s="5" t="str">
        <f>OBV!F2347</f>
        <v>NEUTRAL</v>
      </c>
      <c r="K2347" s="5" t="str">
        <f>OBV!G2347</f>
        <v>NEUTRAL</v>
      </c>
      <c r="L2347" s="5" t="str">
        <f>OBV!H2347</f>
        <v>NEUTRAL</v>
      </c>
    </row>
    <row r="2348" spans="1:12" ht="13.5" x14ac:dyDescent="0.25">
      <c r="A2348" s="3">
        <f>RSI!A2348</f>
        <v>45721</v>
      </c>
      <c r="B2348" s="2">
        <f>RSI!B2348</f>
        <v>2.1522999999999999</v>
      </c>
      <c r="C2348" s="2">
        <f>RSI!I2348</f>
        <v>62.425522758604089</v>
      </c>
      <c r="D2348" s="2">
        <f>MACD!E2348</f>
        <v>1.34520873261601E-2</v>
      </c>
      <c r="E2348" s="2">
        <f>MACD!F2348</f>
        <v>1.2527248515234334E-2</v>
      </c>
      <c r="F2348" s="2">
        <f>'Moving Avg'!D2348</f>
        <v>2.1522999999999999</v>
      </c>
      <c r="G2348" s="2">
        <f>'Moving Avg'!F2348</f>
        <v>2.1513699999999991</v>
      </c>
      <c r="H2348" s="2">
        <f>'Moving Avg'!G2348</f>
        <v>2.0538839999999992</v>
      </c>
      <c r="I2348" s="2">
        <f>'Moving Avg'!H2348</f>
        <v>2.0766320000000018</v>
      </c>
      <c r="J2348" s="5" t="str">
        <f>OBV!F2348</f>
        <v>NEUTRAL</v>
      </c>
      <c r="K2348" s="5" t="str">
        <f>OBV!G2348</f>
        <v>NEUTRAL</v>
      </c>
      <c r="L2348" s="5" t="str">
        <f>OBV!H2348</f>
        <v>NEUTRAL</v>
      </c>
    </row>
    <row r="2349" spans="1:12" ht="13.5" x14ac:dyDescent="0.25">
      <c r="A2349" s="3">
        <f>RSI!A2349</f>
        <v>45722</v>
      </c>
      <c r="B2349" s="2">
        <f>RSI!B2349</f>
        <v>2.1522999999999999</v>
      </c>
      <c r="C2349" s="2">
        <f>RSI!I2349</f>
        <v>62.425522758604089</v>
      </c>
      <c r="D2349" s="2">
        <f>MACD!E2349</f>
        <v>1.2663714635032797E-2</v>
      </c>
      <c r="E2349" s="2">
        <f>MACD!F2349</f>
        <v>1.2554541739194028E-2</v>
      </c>
      <c r="F2349" s="2">
        <f>'Moving Avg'!D2349</f>
        <v>2.1522999999999999</v>
      </c>
      <c r="G2349" s="2">
        <f>'Moving Avg'!F2349</f>
        <v>2.1518349999999993</v>
      </c>
      <c r="H2349" s="2">
        <f>'Moving Avg'!G2349</f>
        <v>2.0591239999999988</v>
      </c>
      <c r="I2349" s="2">
        <f>'Moving Avg'!H2349</f>
        <v>2.0769230000000016</v>
      </c>
      <c r="J2349" s="5" t="str">
        <f>OBV!F2349</f>
        <v>NEUTRAL</v>
      </c>
      <c r="K2349" s="5" t="str">
        <f>OBV!G2349</f>
        <v>NEUTRAL</v>
      </c>
      <c r="L2349" s="5" t="str">
        <f>OBV!H2349</f>
        <v>NEUTRAL</v>
      </c>
    </row>
    <row r="2350" spans="1:12" ht="13.5" x14ac:dyDescent="0.25">
      <c r="A2350" s="3">
        <f>RSI!A2350</f>
        <v>45723</v>
      </c>
      <c r="B2350" s="2">
        <f>RSI!B2350</f>
        <v>2.1522999999999999</v>
      </c>
      <c r="C2350" s="2">
        <f>RSI!I2350</f>
        <v>62.425522758604089</v>
      </c>
      <c r="D2350" s="2">
        <f>MACD!E2350</f>
        <v>1.1901727886884483E-2</v>
      </c>
      <c r="E2350" s="2">
        <f>MACD!F2350</f>
        <v>1.2423978968732119E-2</v>
      </c>
      <c r="F2350" s="2">
        <f>'Moving Avg'!D2350</f>
        <v>2.1522999999999999</v>
      </c>
      <c r="G2350" s="2">
        <f>'Moving Avg'!F2350</f>
        <v>2.1522999999999994</v>
      </c>
      <c r="H2350" s="2">
        <f>'Moving Avg'!G2350</f>
        <v>2.0656739999999991</v>
      </c>
      <c r="I2350" s="2">
        <f>'Moving Avg'!H2350</f>
        <v>2.0772140000000014</v>
      </c>
      <c r="J2350" s="5" t="str">
        <f>OBV!F2350</f>
        <v>NEUTRAL</v>
      </c>
      <c r="K2350" s="5" t="str">
        <f>OBV!G2350</f>
        <v>NEUTRAL</v>
      </c>
      <c r="L2350" s="5" t="str">
        <f>OBV!H2350</f>
        <v>NEUTRAL</v>
      </c>
    </row>
    <row r="2351" spans="1:12" ht="13.5" x14ac:dyDescent="0.25">
      <c r="A2351" s="3">
        <f>RSI!A2351</f>
        <v>45726</v>
      </c>
      <c r="B2351" s="2">
        <f>RSI!B2351</f>
        <v>2.1522999999999999</v>
      </c>
      <c r="C2351" s="2">
        <f>RSI!I2351</f>
        <v>62.425522758604089</v>
      </c>
      <c r="D2351" s="2">
        <f>MACD!E2351</f>
        <v>1.1169097495749458E-2</v>
      </c>
      <c r="E2351" s="2">
        <f>MACD!F2351</f>
        <v>1.2173002674135588E-2</v>
      </c>
      <c r="F2351" s="2">
        <f>'Moving Avg'!D2351</f>
        <v>2.1522999999999999</v>
      </c>
      <c r="G2351" s="2">
        <f>'Moving Avg'!F2351</f>
        <v>2.1522999999999994</v>
      </c>
      <c r="H2351" s="2">
        <f>'Moving Avg'!G2351</f>
        <v>2.072223999999999</v>
      </c>
      <c r="I2351" s="2">
        <f>'Moving Avg'!H2351</f>
        <v>2.0775050000000017</v>
      </c>
      <c r="J2351" s="5" t="str">
        <f>OBV!F2351</f>
        <v>NEUTRAL</v>
      </c>
      <c r="K2351" s="5" t="str">
        <f>OBV!G2351</f>
        <v>NEUTRAL</v>
      </c>
      <c r="L2351" s="5" t="str">
        <f>OBV!H2351</f>
        <v>NEUTRAL</v>
      </c>
    </row>
    <row r="2352" spans="1:12" ht="13.5" x14ac:dyDescent="0.25">
      <c r="A2352" s="3">
        <f>RSI!A2352</f>
        <v>45727</v>
      </c>
      <c r="B2352" s="2">
        <f>RSI!B2352</f>
        <v>2.1522999999999999</v>
      </c>
      <c r="C2352" s="2">
        <f>RSI!I2352</f>
        <v>62.425522758604089</v>
      </c>
      <c r="D2352" s="2">
        <f>MACD!E2352</f>
        <v>1.0467816163711952E-2</v>
      </c>
      <c r="E2352" s="2">
        <f>MACD!F2352</f>
        <v>1.1831965372050862E-2</v>
      </c>
      <c r="F2352" s="2">
        <f>'Moving Avg'!D2352</f>
        <v>2.1522999999999999</v>
      </c>
      <c r="G2352" s="2">
        <f>'Moving Avg'!F2352</f>
        <v>2.1522999999999994</v>
      </c>
      <c r="H2352" s="2">
        <f>'Moving Avg'!G2352</f>
        <v>2.0787739999999988</v>
      </c>
      <c r="I2352" s="2">
        <f>'Moving Avg'!H2352</f>
        <v>2.0777960000000015</v>
      </c>
      <c r="J2352" s="5" t="str">
        <f>OBV!F2352</f>
        <v>NEUTRAL</v>
      </c>
      <c r="K2352" s="5" t="str">
        <f>OBV!G2352</f>
        <v>NEUTRAL</v>
      </c>
      <c r="L2352" s="5" t="str">
        <f>OBV!H2352</f>
        <v>NEUTRAL</v>
      </c>
    </row>
    <row r="2353" spans="1:12" ht="13.5" x14ac:dyDescent="0.25">
      <c r="A2353" s="3">
        <f>RSI!A2353</f>
        <v>45728</v>
      </c>
      <c r="B2353" s="2">
        <f>RSI!B2353</f>
        <v>2.1522999999999999</v>
      </c>
      <c r="C2353" s="2">
        <f>RSI!I2353</f>
        <v>62.425522758604089</v>
      </c>
      <c r="D2353" s="2">
        <f>MACD!E2353</f>
        <v>9.7990878703639872E-3</v>
      </c>
      <c r="E2353" s="2">
        <f>MACD!F2353</f>
        <v>1.1425389871713487E-2</v>
      </c>
      <c r="F2353" s="2">
        <f>'Moving Avg'!D2353</f>
        <v>2.1522999999999999</v>
      </c>
      <c r="G2353" s="2">
        <f>'Moving Avg'!F2353</f>
        <v>2.1522999999999994</v>
      </c>
      <c r="H2353" s="2">
        <f>'Moving Avg'!G2353</f>
        <v>2.0853239999999986</v>
      </c>
      <c r="I2353" s="2">
        <f>'Moving Avg'!H2353</f>
        <v>2.0780870000000018</v>
      </c>
      <c r="J2353" s="5" t="str">
        <f>OBV!F2353</f>
        <v>NEUTRAL</v>
      </c>
      <c r="K2353" s="5" t="str">
        <f>OBV!G2353</f>
        <v>NEUTRAL</v>
      </c>
      <c r="L2353" s="5" t="str">
        <f>OBV!H2353</f>
        <v>NEUTRAL</v>
      </c>
    </row>
    <row r="2354" spans="1:12" ht="13.5" x14ac:dyDescent="0.25">
      <c r="A2354" s="3">
        <f>RSI!A2354</f>
        <v>45729</v>
      </c>
      <c r="B2354" s="2">
        <f>RSI!B2354</f>
        <v>2.1522999999999999</v>
      </c>
      <c r="C2354" s="2">
        <f>RSI!I2354</f>
        <v>62.425522758604089</v>
      </c>
      <c r="D2354" s="2">
        <f>MACD!E2354</f>
        <v>9.1634849297599352E-3</v>
      </c>
      <c r="E2354" s="2">
        <f>MACD!F2354</f>
        <v>1.0973008883322777E-2</v>
      </c>
      <c r="F2354" s="2">
        <f>'Moving Avg'!D2354</f>
        <v>2.1522999999999999</v>
      </c>
      <c r="G2354" s="2">
        <f>'Moving Avg'!F2354</f>
        <v>2.1522999999999994</v>
      </c>
      <c r="H2354" s="2">
        <f>'Moving Avg'!G2354</f>
        <v>2.0918739999999989</v>
      </c>
      <c r="I2354" s="2">
        <f>'Moving Avg'!H2354</f>
        <v>2.0783780000000016</v>
      </c>
      <c r="J2354" s="5" t="str">
        <f>OBV!F2354</f>
        <v>NEUTRAL</v>
      </c>
      <c r="K2354" s="5" t="str">
        <f>OBV!G2354</f>
        <v>NEUTRAL</v>
      </c>
      <c r="L2354" s="5" t="str">
        <f>OBV!H2354</f>
        <v>NEUTRAL</v>
      </c>
    </row>
    <row r="2355" spans="1:12" ht="13.5" x14ac:dyDescent="0.25">
      <c r="A2355" s="3">
        <f>RSI!A2355</f>
        <v>45730</v>
      </c>
      <c r="B2355" s="2">
        <f>RSI!B2355</f>
        <v>2.1522999999999999</v>
      </c>
      <c r="C2355" s="2">
        <f>RSI!I2355</f>
        <v>62.425522758604089</v>
      </c>
      <c r="D2355" s="2">
        <f>MACD!E2355</f>
        <v>8.5610782392038232E-3</v>
      </c>
      <c r="E2355" s="2">
        <f>MACD!F2355</f>
        <v>1.0490622754498987E-2</v>
      </c>
      <c r="F2355" s="2">
        <f>'Moving Avg'!D2355</f>
        <v>2.1522999999999999</v>
      </c>
      <c r="G2355" s="2">
        <f>'Moving Avg'!F2355</f>
        <v>2.1522999999999994</v>
      </c>
      <c r="H2355" s="2">
        <f>'Moving Avg'!G2355</f>
        <v>2.0984239999999987</v>
      </c>
      <c r="I2355" s="2">
        <f>'Moving Avg'!H2355</f>
        <v>2.0786690000000014</v>
      </c>
      <c r="J2355" s="5" t="str">
        <f>OBV!F2355</f>
        <v>NEUTRAL</v>
      </c>
      <c r="K2355" s="5" t="str">
        <f>OBV!G2355</f>
        <v>NEUTRAL</v>
      </c>
      <c r="L2355" s="5" t="str">
        <f>OBV!H2355</f>
        <v>NEUTRAL</v>
      </c>
    </row>
    <row r="2356" spans="1:12" ht="13.5" x14ac:dyDescent="0.25">
      <c r="A2356" s="3">
        <f>RSI!A2356</f>
        <v>45733</v>
      </c>
      <c r="B2356" s="2">
        <f>RSI!B2356</f>
        <v>2.1522999999999999</v>
      </c>
      <c r="C2356" s="2">
        <f>RSI!I2356</f>
        <v>62.425522758604082</v>
      </c>
      <c r="D2356" s="2">
        <f>MACD!E2356</f>
        <v>7.9915450401730759E-3</v>
      </c>
      <c r="E2356" s="2">
        <f>MACD!F2356</f>
        <v>9.9908072116338051E-3</v>
      </c>
      <c r="F2356" s="2">
        <f>'Moving Avg'!D2356</f>
        <v>2.1522999999999999</v>
      </c>
      <c r="G2356" s="2">
        <f>'Moving Avg'!F2356</f>
        <v>2.1522999999999994</v>
      </c>
      <c r="H2356" s="2">
        <f>'Moving Avg'!G2356</f>
        <v>2.1049739999999986</v>
      </c>
      <c r="I2356" s="2">
        <f>'Moving Avg'!H2356</f>
        <v>2.0793980000000016</v>
      </c>
      <c r="J2356" s="5" t="str">
        <f>OBV!F2356</f>
        <v>NEUTRAL</v>
      </c>
      <c r="K2356" s="5" t="str">
        <f>OBV!G2356</f>
        <v>NEUTRAL</v>
      </c>
      <c r="L2356" s="5" t="str">
        <f>OBV!H2356</f>
        <v>NEUTRAL</v>
      </c>
    </row>
    <row r="2357" spans="1:12" ht="13.5" x14ac:dyDescent="0.25">
      <c r="A2357" s="3">
        <f>RSI!A2357</f>
        <v>45734</v>
      </c>
      <c r="B2357" s="2">
        <f>RSI!B2357</f>
        <v>2.1711</v>
      </c>
      <c r="C2357" s="2">
        <f>RSI!I2357</f>
        <v>74.663717950617922</v>
      </c>
      <c r="D2357" s="2">
        <f>MACD!E2357</f>
        <v>6.0616652399048121E-3</v>
      </c>
      <c r="E2357" s="2">
        <f>MACD!F2357</f>
        <v>9.2049788172880072E-3</v>
      </c>
      <c r="F2357" s="2">
        <f>'Moving Avg'!D2357</f>
        <v>2.1560600000000001</v>
      </c>
      <c r="G2357" s="2">
        <f>'Moving Avg'!F2357</f>
        <v>2.1532399999999994</v>
      </c>
      <c r="H2357" s="2">
        <f>'Moving Avg'!G2357</f>
        <v>2.1118999999999986</v>
      </c>
      <c r="I2357" s="2">
        <f>'Moving Avg'!H2357</f>
        <v>2.0802210000000017</v>
      </c>
      <c r="J2357" s="5" t="str">
        <f>OBV!F2357</f>
        <v>BULLISH</v>
      </c>
      <c r="K2357" s="5" t="str">
        <f>OBV!G2357</f>
        <v>WEAK</v>
      </c>
      <c r="L2357" s="5" t="str">
        <f>OBV!H2357</f>
        <v>CONFIRMED BULLISH</v>
      </c>
    </row>
    <row r="2358" spans="1:12" ht="13.5" x14ac:dyDescent="0.25">
      <c r="A2358" s="3">
        <f>RSI!A2358</f>
        <v>45735</v>
      </c>
      <c r="B2358" s="2">
        <f>RSI!B2358</f>
        <v>2.1711</v>
      </c>
      <c r="C2358" s="2">
        <f>RSI!I2358</f>
        <v>74.663717950617922</v>
      </c>
      <c r="D2358" s="2">
        <f>MACD!E2358</f>
        <v>4.2663273309777594E-3</v>
      </c>
      <c r="E2358" s="2">
        <f>MACD!F2358</f>
        <v>8.217248520025958E-3</v>
      </c>
      <c r="F2358" s="2">
        <f>'Moving Avg'!D2358</f>
        <v>2.1598199999999999</v>
      </c>
      <c r="G2358" s="2">
        <f>'Moving Avg'!F2358</f>
        <v>2.1541799999999998</v>
      </c>
      <c r="H2358" s="2">
        <f>'Moving Avg'!G2358</f>
        <v>2.1188259999999985</v>
      </c>
      <c r="I2358" s="2">
        <f>'Moving Avg'!H2358</f>
        <v>2.0810440000000017</v>
      </c>
      <c r="J2358" s="5" t="str">
        <f>OBV!F2358</f>
        <v>BULLISH</v>
      </c>
      <c r="K2358" s="5" t="str">
        <f>OBV!G2358</f>
        <v>WEAK</v>
      </c>
      <c r="L2358" s="5" t="str">
        <f>OBV!H2358</f>
        <v>CONFIRMED BULLISH</v>
      </c>
    </row>
    <row r="2359" spans="1:12" ht="13.5" x14ac:dyDescent="0.25">
      <c r="A2359" s="3">
        <f>RSI!A2359</f>
        <v>45737</v>
      </c>
      <c r="B2359" s="2">
        <f>RSI!B2359</f>
        <v>2.1711</v>
      </c>
      <c r="C2359" s="2">
        <f>RSI!I2359</f>
        <v>74.663717950617922</v>
      </c>
      <c r="D2359" s="2">
        <f>MACD!E2359</f>
        <v>2.5968594270491252E-3</v>
      </c>
      <c r="E2359" s="2">
        <f>MACD!F2359</f>
        <v>7.0931707014305918E-3</v>
      </c>
      <c r="F2359" s="2">
        <f>'Moving Avg'!D2359</f>
        <v>2.1635799999999996</v>
      </c>
      <c r="G2359" s="2">
        <f>'Moving Avg'!F2359</f>
        <v>2.1551200000000001</v>
      </c>
      <c r="H2359" s="2">
        <f>'Moving Avg'!G2359</f>
        <v>2.1255639999999985</v>
      </c>
      <c r="I2359" s="2">
        <f>'Moving Avg'!H2359</f>
        <v>2.0818670000000017</v>
      </c>
      <c r="J2359" s="5" t="str">
        <f>OBV!F2359</f>
        <v>BULLISH</v>
      </c>
      <c r="K2359" s="5" t="str">
        <f>OBV!G2359</f>
        <v>WEAK</v>
      </c>
      <c r="L2359" s="5" t="str">
        <f>OBV!H2359</f>
        <v>CONFIRMED BULLISH</v>
      </c>
    </row>
    <row r="2360" spans="1:12" ht="13.5" x14ac:dyDescent="0.25">
      <c r="A2360" s="3">
        <f>RSI!A2360</f>
        <v>45740</v>
      </c>
      <c r="B2360" s="2">
        <f>RSI!B2360</f>
        <v>2.1711</v>
      </c>
      <c r="C2360" s="2">
        <f>RSI!I2360</f>
        <v>74.663717950617922</v>
      </c>
      <c r="D2360" s="2">
        <f>MACD!E2360</f>
        <v>1.0450328991620239E-3</v>
      </c>
      <c r="E2360" s="2">
        <f>MACD!F2360</f>
        <v>5.8835431409768784E-3</v>
      </c>
      <c r="F2360" s="2">
        <f>'Moving Avg'!D2360</f>
        <v>2.1673400000000003</v>
      </c>
      <c r="G2360" s="2">
        <f>'Moving Avg'!F2360</f>
        <v>2.1560600000000005</v>
      </c>
      <c r="H2360" s="2">
        <f>'Moving Avg'!G2360</f>
        <v>2.1309919999999982</v>
      </c>
      <c r="I2360" s="2">
        <f>'Moving Avg'!H2360</f>
        <v>2.0826900000000017</v>
      </c>
      <c r="J2360" s="5" t="str">
        <f>OBV!F2360</f>
        <v>BULLISH</v>
      </c>
      <c r="K2360" s="5" t="str">
        <f>OBV!G2360</f>
        <v>WEAK</v>
      </c>
      <c r="L2360" s="5" t="str">
        <f>OBV!H2360</f>
        <v>CONFIRMED BULLISH</v>
      </c>
    </row>
    <row r="2361" spans="1:12" ht="13.5" x14ac:dyDescent="0.25">
      <c r="A2361" s="3">
        <f>RSI!A2361</f>
        <v>45741</v>
      </c>
      <c r="B2361" s="2">
        <f>RSI!B2361</f>
        <v>2.0775000000000001</v>
      </c>
      <c r="C2361" s="2">
        <f>RSI!I2361</f>
        <v>23.47083077157717</v>
      </c>
      <c r="D2361" s="2">
        <f>MACD!E2361</f>
        <v>6.5363935066669043E-3</v>
      </c>
      <c r="E2361" s="2">
        <f>MACD!F2361</f>
        <v>6.0141132141148836E-3</v>
      </c>
      <c r="F2361" s="2">
        <f>'Moving Avg'!D2361</f>
        <v>2.15238</v>
      </c>
      <c r="G2361" s="2">
        <f>'Moving Avg'!F2361</f>
        <v>2.1523200000000005</v>
      </c>
      <c r="H2361" s="2">
        <f>'Moving Avg'!G2361</f>
        <v>2.1345479999999979</v>
      </c>
      <c r="I2361" s="2">
        <f>'Moving Avg'!H2361</f>
        <v>2.0830450000000016</v>
      </c>
      <c r="J2361" s="5" t="str">
        <f>OBV!F2361</f>
        <v>BULLISH</v>
      </c>
      <c r="K2361" s="5" t="str">
        <f>OBV!G2361</f>
        <v>WEAK</v>
      </c>
      <c r="L2361" s="5" t="str">
        <f>OBV!H2361</f>
        <v>BULLISH DIVERGENCE</v>
      </c>
    </row>
    <row r="2362" spans="1:12" ht="13.5" x14ac:dyDescent="0.25">
      <c r="A2362" s="3">
        <f>RSI!A2362</f>
        <v>45742</v>
      </c>
      <c r="B2362" s="2">
        <f>RSI!B2362</f>
        <v>2.0775000000000001</v>
      </c>
      <c r="C2362" s="2">
        <f>RSI!I2362</f>
        <v>23.47083077157717</v>
      </c>
      <c r="D2362" s="2">
        <f>MACD!E2362</f>
        <v>1.1616674398511329E-2</v>
      </c>
      <c r="E2362" s="2">
        <f>MACD!F2362</f>
        <v>7.1346254509941729E-3</v>
      </c>
      <c r="F2362" s="2">
        <f>'Moving Avg'!D2362</f>
        <v>2.1336599999999999</v>
      </c>
      <c r="G2362" s="2">
        <f>'Moving Avg'!F2362</f>
        <v>2.1485800000000004</v>
      </c>
      <c r="H2362" s="2">
        <f>'Moving Avg'!G2362</f>
        <v>2.138103999999998</v>
      </c>
      <c r="I2362" s="2">
        <f>'Moving Avg'!H2362</f>
        <v>2.0837945000000015</v>
      </c>
      <c r="J2362" s="5" t="str">
        <f>OBV!F2362</f>
        <v>NEUTRAL</v>
      </c>
      <c r="K2362" s="5" t="str">
        <f>OBV!G2362</f>
        <v>NEUTRAL</v>
      </c>
      <c r="L2362" s="5" t="str">
        <f>OBV!H2362</f>
        <v>NEUTRAL</v>
      </c>
    </row>
    <row r="2363" spans="1:12" ht="13.5" x14ac:dyDescent="0.25">
      <c r="A2363" s="3">
        <f>RSI!A2363</f>
        <v>45743</v>
      </c>
      <c r="B2363" s="2">
        <f>RSI!B2363</f>
        <v>2.0775000000000001</v>
      </c>
      <c r="C2363" s="2">
        <f>RSI!I2363</f>
        <v>23.470830771577155</v>
      </c>
      <c r="D2363" s="2">
        <f>MACD!E2363</f>
        <v>1.6316989349118405E-2</v>
      </c>
      <c r="E2363" s="2">
        <f>MACD!F2363</f>
        <v>8.9710982306190207E-3</v>
      </c>
      <c r="F2363" s="2">
        <f>'Moving Avg'!D2363</f>
        <v>2.1149400000000003</v>
      </c>
      <c r="G2363" s="2">
        <f>'Moving Avg'!F2363</f>
        <v>2.1448400000000003</v>
      </c>
      <c r="H2363" s="2">
        <f>'Moving Avg'!G2363</f>
        <v>2.1409119999999984</v>
      </c>
      <c r="I2363" s="2">
        <f>'Moving Avg'!H2363</f>
        <v>2.0845440000000011</v>
      </c>
      <c r="J2363" s="5" t="str">
        <f>OBV!F2363</f>
        <v>NEUTRAL</v>
      </c>
      <c r="K2363" s="5" t="str">
        <f>OBV!G2363</f>
        <v>NEUTRAL</v>
      </c>
      <c r="L2363" s="5" t="str">
        <f>OBV!H2363</f>
        <v>NEUTRAL</v>
      </c>
    </row>
    <row r="2364" spans="1:12" ht="13.5" x14ac:dyDescent="0.25">
      <c r="A2364" s="3">
        <f>RSI!A2364</f>
        <v>45744</v>
      </c>
      <c r="B2364" s="2">
        <f>RSI!B2364</f>
        <v>2.0775000000000001</v>
      </c>
      <c r="C2364" s="2">
        <f>RSI!I2364</f>
        <v>23.470830771577155</v>
      </c>
      <c r="D2364" s="2">
        <f>MACD!E2364</f>
        <v>2.0666045343478601E-2</v>
      </c>
      <c r="E2364" s="2">
        <f>MACD!F2364</f>
        <v>1.1310087653190939E-2</v>
      </c>
      <c r="F2364" s="2">
        <f>'Moving Avg'!D2364</f>
        <v>2.0962200000000002</v>
      </c>
      <c r="G2364" s="2">
        <f>'Moving Avg'!F2364</f>
        <v>2.1411000000000002</v>
      </c>
      <c r="H2364" s="2">
        <f>'Moving Avg'!G2364</f>
        <v>2.1420359999999983</v>
      </c>
      <c r="I2364" s="2">
        <f>'Moving Avg'!H2364</f>
        <v>2.0852935000000006</v>
      </c>
      <c r="J2364" s="5" t="str">
        <f>OBV!F2364</f>
        <v>NEUTRAL</v>
      </c>
      <c r="K2364" s="5" t="str">
        <f>OBV!G2364</f>
        <v>NEUTRAL</v>
      </c>
      <c r="L2364" s="5" t="str">
        <f>OBV!H2364</f>
        <v>NEUTRAL</v>
      </c>
    </row>
    <row r="2365" spans="1:12" ht="13.5" x14ac:dyDescent="0.25">
      <c r="A2365" s="3">
        <f>RSI!A2365</f>
        <v>45749</v>
      </c>
      <c r="B2365" s="2">
        <f>RSI!B2365</f>
        <v>2.0775000000000001</v>
      </c>
      <c r="C2365" s="2">
        <f>RSI!I2365</f>
        <v>23.470830771577155</v>
      </c>
      <c r="D2365" s="2">
        <f>MACD!E2365</f>
        <v>2.4690336560216686E-2</v>
      </c>
      <c r="E2365" s="2">
        <f>MACD!F2365</f>
        <v>1.3986137434596087E-2</v>
      </c>
      <c r="F2365" s="2">
        <f>'Moving Avg'!D2365</f>
        <v>2.0775000000000001</v>
      </c>
      <c r="G2365" s="2">
        <f>'Moving Avg'!F2365</f>
        <v>2.1373600000000001</v>
      </c>
      <c r="H2365" s="2">
        <f>'Moving Avg'!G2365</f>
        <v>2.1431599999999982</v>
      </c>
      <c r="I2365" s="2">
        <f>'Moving Avg'!H2365</f>
        <v>2.0860430000000005</v>
      </c>
      <c r="J2365" s="5" t="str">
        <f>OBV!F2365</f>
        <v>NEUTRAL</v>
      </c>
      <c r="K2365" s="5" t="str">
        <f>OBV!G2365</f>
        <v>NEUTRAL</v>
      </c>
      <c r="L2365" s="5" t="str">
        <f>OBV!H2365</f>
        <v>NEUTRAL</v>
      </c>
    </row>
    <row r="2366" spans="1:12" ht="13.5" x14ac:dyDescent="0.25">
      <c r="A2366" s="3">
        <f>RSI!A2366</f>
        <v>45750</v>
      </c>
      <c r="B2366" s="2">
        <f>RSI!B2366</f>
        <v>2.0775000000000001</v>
      </c>
      <c r="C2366" s="2">
        <f>RSI!I2366</f>
        <v>23.470830771577155</v>
      </c>
      <c r="D2366" s="2">
        <f>MACD!E2366</f>
        <v>2.8414321569795842E-2</v>
      </c>
      <c r="E2366" s="2">
        <f>MACD!F2366</f>
        <v>1.6871774261636038E-2</v>
      </c>
      <c r="F2366" s="2">
        <f>'Moving Avg'!D2366</f>
        <v>2.0775000000000001</v>
      </c>
      <c r="G2366" s="2">
        <f>'Moving Avg'!F2366</f>
        <v>2.1336199999999996</v>
      </c>
      <c r="H2366" s="2">
        <f>'Moving Avg'!G2366</f>
        <v>2.1442839999999981</v>
      </c>
      <c r="I2366" s="2">
        <f>'Moving Avg'!H2366</f>
        <v>2.0867925000000001</v>
      </c>
      <c r="J2366" s="5" t="str">
        <f>OBV!F2366</f>
        <v>NEUTRAL</v>
      </c>
      <c r="K2366" s="5" t="str">
        <f>OBV!G2366</f>
        <v>NEUTRAL</v>
      </c>
      <c r="L2366" s="5" t="str">
        <f>OBV!H2366</f>
        <v>NEUTRAL</v>
      </c>
    </row>
    <row r="2367" spans="1:12" ht="13.5" x14ac:dyDescent="0.25">
      <c r="A2367" s="3">
        <f>RSI!A2367</f>
        <v>45751</v>
      </c>
      <c r="B2367" s="2">
        <f>RSI!B2367</f>
        <v>2.0775000000000001</v>
      </c>
      <c r="C2367" s="2">
        <f>RSI!I2367</f>
        <v>23.470830771577155</v>
      </c>
      <c r="D2367" s="2">
        <f>MACD!E2367</f>
        <v>3.4752893055137957E-2</v>
      </c>
      <c r="E2367" s="2">
        <f>MACD!F2367</f>
        <v>2.0447998020336422E-2</v>
      </c>
      <c r="F2367" s="2">
        <f>'Moving Avg'!D2367</f>
        <v>2.0775000000000001</v>
      </c>
      <c r="G2367" s="2">
        <f>'Moving Avg'!F2367</f>
        <v>2.12988</v>
      </c>
      <c r="H2367" s="2">
        <f>'Moving Avg'!G2367</f>
        <v>2.1448459999999985</v>
      </c>
      <c r="I2367" s="2">
        <f>'Moving Avg'!H2367</f>
        <v>2.087542</v>
      </c>
      <c r="J2367" s="5" t="str">
        <f>OBV!F2367</f>
        <v>NEUTRAL</v>
      </c>
      <c r="K2367" s="5" t="str">
        <f>OBV!G2367</f>
        <v>NEUTRAL</v>
      </c>
      <c r="L2367" s="5" t="str">
        <f>OBV!H2367</f>
        <v>NEUTRAL</v>
      </c>
    </row>
    <row r="2368" spans="1:12" ht="13.5" x14ac:dyDescent="0.25">
      <c r="A2368" s="3">
        <f>RSI!A2368</f>
        <v>45754</v>
      </c>
      <c r="B2368" s="2">
        <f>RSI!B2368</f>
        <v>2.0775000000000001</v>
      </c>
      <c r="C2368" s="2">
        <f>RSI!I2368</f>
        <v>23.470830771577155</v>
      </c>
      <c r="D2368" s="2">
        <f>MACD!E2368</f>
        <v>4.038963261709938E-2</v>
      </c>
      <c r="E2368" s="2">
        <f>MACD!F2368</f>
        <v>2.4436324939689013E-2</v>
      </c>
      <c r="F2368" s="2">
        <f>'Moving Avg'!D2368</f>
        <v>2.0775000000000001</v>
      </c>
      <c r="G2368" s="2">
        <f>'Moving Avg'!F2368</f>
        <v>2.1261399999999999</v>
      </c>
      <c r="H2368" s="2">
        <f>'Moving Avg'!G2368</f>
        <v>2.1452199999999984</v>
      </c>
      <c r="I2368" s="2">
        <f>'Moving Avg'!H2368</f>
        <v>2.0882915</v>
      </c>
      <c r="J2368" s="5" t="str">
        <f>OBV!F2368</f>
        <v>NEUTRAL</v>
      </c>
      <c r="K2368" s="5" t="str">
        <f>OBV!G2368</f>
        <v>NEUTRAL</v>
      </c>
      <c r="L2368" s="5" t="str">
        <f>OBV!H2368</f>
        <v>NEUTRAL</v>
      </c>
    </row>
    <row r="2369" spans="1:12" ht="13.5" x14ac:dyDescent="0.25">
      <c r="A2369" s="3">
        <f>RSI!A2369</f>
        <v>45755</v>
      </c>
      <c r="B2369" s="2">
        <f>RSI!B2369</f>
        <v>2.0775000000000001</v>
      </c>
      <c r="C2369" s="2">
        <f>RSI!I2369</f>
        <v>23.470830771577155</v>
      </c>
      <c r="D2369" s="2">
        <f>MACD!E2369</f>
        <v>4.5412267514737259E-2</v>
      </c>
      <c r="E2369" s="2">
        <f>MACD!F2369</f>
        <v>2.8631513454698665E-2</v>
      </c>
      <c r="F2369" s="2">
        <f>'Moving Avg'!D2369</f>
        <v>2.0775000000000001</v>
      </c>
      <c r="G2369" s="2">
        <f>'Moving Avg'!F2369</f>
        <v>2.1223999999999998</v>
      </c>
      <c r="H2369" s="2">
        <f>'Moving Avg'!G2369</f>
        <v>2.1439099999999987</v>
      </c>
      <c r="I2369" s="2">
        <f>'Moving Avg'!H2369</f>
        <v>2.0890409999999999</v>
      </c>
      <c r="J2369" s="5" t="str">
        <f>OBV!F2369</f>
        <v>NEUTRAL</v>
      </c>
      <c r="K2369" s="5" t="str">
        <f>OBV!G2369</f>
        <v>NEUTRAL</v>
      </c>
      <c r="L2369" s="5" t="str">
        <f>OBV!H2369</f>
        <v>NEUTRAL</v>
      </c>
    </row>
    <row r="2370" spans="1:12" ht="13.5" x14ac:dyDescent="0.25">
      <c r="A2370" s="3">
        <f>RSI!A2370</f>
        <v>45757</v>
      </c>
      <c r="B2370" s="2">
        <f>RSI!B2370</f>
        <v>2.0680999999999998</v>
      </c>
      <c r="C2370" s="2">
        <f>RSI!I2370</f>
        <v>20.694511849090901</v>
      </c>
      <c r="D2370" s="2">
        <f>MACD!E2370</f>
        <v>5.0592824571123352E-2</v>
      </c>
      <c r="E2370" s="2">
        <f>MACD!F2370</f>
        <v>3.3023775677983605E-2</v>
      </c>
      <c r="F2370" s="2">
        <f>'Moving Avg'!D2370</f>
        <v>2.0756199999999998</v>
      </c>
      <c r="G2370" s="2">
        <f>'Moving Avg'!F2370</f>
        <v>2.1181900000000002</v>
      </c>
      <c r="H2370" s="2">
        <f>'Moving Avg'!G2370</f>
        <v>2.1424119999999984</v>
      </c>
      <c r="I2370" s="2">
        <f>'Moving Avg'!H2370</f>
        <v>2.0899624999999999</v>
      </c>
      <c r="J2370" s="5" t="str">
        <f>OBV!F2370</f>
        <v>BEARISH</v>
      </c>
      <c r="K2370" s="5" t="str">
        <f>OBV!G2370</f>
        <v>NEUTRAL</v>
      </c>
      <c r="L2370" s="5" t="str">
        <f>OBV!H2370</f>
        <v>CONFIRMED BEARISH</v>
      </c>
    </row>
    <row r="2371" spans="1:12" ht="13.5" x14ac:dyDescent="0.25">
      <c r="A2371" s="3">
        <f>RSI!A2371</f>
        <v>45758</v>
      </c>
      <c r="B2371" s="2">
        <f>RSI!B2371</f>
        <v>2.0680999999999998</v>
      </c>
      <c r="C2371" s="2">
        <f>RSI!I2371</f>
        <v>20.694511849090901</v>
      </c>
      <c r="D2371" s="2">
        <f>MACD!E2371</f>
        <v>4.0848898338137207E-2</v>
      </c>
      <c r="E2371" s="2">
        <f>MACD!F2371</f>
        <v>3.4588800210014328E-2</v>
      </c>
      <c r="F2371" s="2">
        <f>'Moving Avg'!D2371</f>
        <v>2.0737399999999999</v>
      </c>
      <c r="G2371" s="2">
        <f>'Moving Avg'!F2371</f>
        <v>2.1139800000000002</v>
      </c>
      <c r="H2371" s="2">
        <f>'Moving Avg'!G2371</f>
        <v>2.1409139999999987</v>
      </c>
      <c r="I2371" s="2">
        <f>'Moving Avg'!H2371</f>
        <v>2.090884</v>
      </c>
      <c r="J2371" s="5" t="str">
        <f>OBV!F2371</f>
        <v>BEARISH</v>
      </c>
      <c r="K2371" s="5" t="str">
        <f>OBV!G2371</f>
        <v>NEUTRAL</v>
      </c>
      <c r="L2371" s="5" t="str">
        <f>OBV!H2371</f>
        <v>CONFIRMED BEARISH</v>
      </c>
    </row>
    <row r="2372" spans="1:12" ht="13.5" x14ac:dyDescent="0.25">
      <c r="A2372" s="3">
        <f>RSI!A2372</f>
        <v>45761</v>
      </c>
      <c r="B2372" s="2">
        <f>RSI!B2372</f>
        <v>2.1522999999999999</v>
      </c>
      <c r="C2372" s="2">
        <f>RSI!I2372</f>
        <v>64.418453937858402</v>
      </c>
      <c r="D2372" s="2">
        <f>MACD!E2372</f>
        <v>2.6619339057727398E-2</v>
      </c>
      <c r="E2372" s="2">
        <f>MACD!F2372</f>
        <v>3.2994907979556939E-2</v>
      </c>
      <c r="F2372" s="2">
        <f>'Moving Avg'!D2372</f>
        <v>2.0887000000000002</v>
      </c>
      <c r="G2372" s="2">
        <f>'Moving Avg'!F2372</f>
        <v>2.1139800000000002</v>
      </c>
      <c r="H2372" s="2">
        <f>'Moving Avg'!G2372</f>
        <v>2.1410999999999989</v>
      </c>
      <c r="I2372" s="2">
        <f>'Moving Avg'!H2372</f>
        <v>2.0922264999999998</v>
      </c>
      <c r="J2372" s="5" t="str">
        <f>OBV!F2372</f>
        <v>BEARISH</v>
      </c>
      <c r="K2372" s="5" t="str">
        <f>OBV!G2372</f>
        <v>NEUTRAL</v>
      </c>
      <c r="L2372" s="5" t="str">
        <f>OBV!H2372</f>
        <v>BEARISH DIVERGENCE</v>
      </c>
    </row>
    <row r="2373" spans="1:12" ht="13.5" x14ac:dyDescent="0.25">
      <c r="A2373" s="3">
        <f>RSI!A2373</f>
        <v>45762</v>
      </c>
      <c r="B2373" s="2">
        <f>RSI!B2373</f>
        <v>2.1522999999999999</v>
      </c>
      <c r="C2373" s="2">
        <f>RSI!I2373</f>
        <v>64.418453937858402</v>
      </c>
      <c r="D2373" s="2">
        <f>MACD!E2373</f>
        <v>1.4315048008315401E-2</v>
      </c>
      <c r="E2373" s="2">
        <f>MACD!F2373</f>
        <v>2.9258935985308633E-2</v>
      </c>
      <c r="F2373" s="2">
        <f>'Moving Avg'!D2373</f>
        <v>2.1036600000000001</v>
      </c>
      <c r="G2373" s="2">
        <f>'Moving Avg'!F2373</f>
        <v>2.1139799999999997</v>
      </c>
      <c r="H2373" s="2">
        <f>'Moving Avg'!G2373</f>
        <v>2.1412859999999987</v>
      </c>
      <c r="I2373" s="2">
        <f>'Moving Avg'!H2373</f>
        <v>2.093569</v>
      </c>
      <c r="J2373" s="5" t="str">
        <f>OBV!F2373</f>
        <v>BEARISH</v>
      </c>
      <c r="K2373" s="5" t="str">
        <f>OBV!G2373</f>
        <v>NEUTRAL</v>
      </c>
      <c r="L2373" s="5" t="str">
        <f>OBV!H2373</f>
        <v>BEARISH DIVERGENCE</v>
      </c>
    </row>
    <row r="2374" spans="1:12" ht="13.5" x14ac:dyDescent="0.25">
      <c r="A2374" s="3">
        <f>RSI!A2374</f>
        <v>45763</v>
      </c>
      <c r="B2374" s="2">
        <f>RSI!B2374</f>
        <v>2.0775000000000001</v>
      </c>
      <c r="C2374" s="2">
        <f>RSI!I2374</f>
        <v>41.082285966134918</v>
      </c>
      <c r="D2374" s="2">
        <f>MACD!E2374</f>
        <v>9.2001185763450621E-3</v>
      </c>
      <c r="E2374" s="2">
        <f>MACD!F2374</f>
        <v>2.5247172503515922E-2</v>
      </c>
      <c r="F2374" s="2">
        <f>'Moving Avg'!D2374</f>
        <v>2.1036600000000001</v>
      </c>
      <c r="G2374" s="2">
        <f>'Moving Avg'!F2374</f>
        <v>2.1102400000000001</v>
      </c>
      <c r="H2374" s="2">
        <f>'Moving Avg'!G2374</f>
        <v>2.1399759999999985</v>
      </c>
      <c r="I2374" s="2">
        <f>'Moving Avg'!H2374</f>
        <v>2.0945374999999999</v>
      </c>
      <c r="J2374" s="5" t="str">
        <f>OBV!F2374</f>
        <v>BEARISH</v>
      </c>
      <c r="K2374" s="5" t="str">
        <f>OBV!G2374</f>
        <v>NEUTRAL</v>
      </c>
      <c r="L2374" s="5" t="str">
        <f>OBV!H2374</f>
        <v>NEUTRAL</v>
      </c>
    </row>
    <row r="2375" spans="1:12" ht="13.5" x14ac:dyDescent="0.25">
      <c r="A2375" s="3">
        <f>RSI!A2375</f>
        <v>45764</v>
      </c>
      <c r="B2375" s="2">
        <f>RSI!B2375</f>
        <v>2.0775000000000001</v>
      </c>
      <c r="C2375" s="2">
        <f>RSI!I2375</f>
        <v>41.082285966134918</v>
      </c>
      <c r="D2375" s="2">
        <f>MACD!E2375</f>
        <v>5.0878505760678649E-3</v>
      </c>
      <c r="E2375" s="2">
        <f>MACD!F2375</f>
        <v>2.1215308118026313E-2</v>
      </c>
      <c r="F2375" s="2">
        <f>'Moving Avg'!D2375</f>
        <v>2.1055400000000004</v>
      </c>
      <c r="G2375" s="2">
        <f>'Moving Avg'!F2375</f>
        <v>2.1065</v>
      </c>
      <c r="H2375" s="2">
        <f>'Moving Avg'!G2375</f>
        <v>2.1367939999999987</v>
      </c>
      <c r="I2375" s="2">
        <f>'Moving Avg'!H2375</f>
        <v>2.0955059999999999</v>
      </c>
      <c r="J2375" s="5" t="str">
        <f>OBV!F2375</f>
        <v>BEARISH</v>
      </c>
      <c r="K2375" s="5" t="str">
        <f>OBV!G2375</f>
        <v>NEUTRAL</v>
      </c>
      <c r="L2375" s="5" t="str">
        <f>OBV!H2375</f>
        <v>BEARISH DIVERGENCE</v>
      </c>
    </row>
    <row r="2376" spans="1:12" ht="13.5" x14ac:dyDescent="0.25">
      <c r="A2376" s="3">
        <f>RSI!A2376</f>
        <v>45765</v>
      </c>
      <c r="B2376" s="2">
        <f>RSI!B2376</f>
        <v>2.1617000000000002</v>
      </c>
      <c r="C2376" s="2">
        <f>RSI!I2376</f>
        <v>59.999717286707217</v>
      </c>
      <c r="D2376" s="2">
        <f>MACD!E2376</f>
        <v>-4.4290300574942876E-3</v>
      </c>
      <c r="E2376" s="2">
        <f>MACD!F2376</f>
        <v>1.6086440482922196E-2</v>
      </c>
      <c r="F2376" s="2">
        <f>'Moving Avg'!D2376</f>
        <v>2.12426</v>
      </c>
      <c r="G2376" s="2">
        <f>'Moving Avg'!F2376</f>
        <v>2.1069700000000005</v>
      </c>
      <c r="H2376" s="2">
        <f>'Moving Avg'!G2376</f>
        <v>2.1352959999999985</v>
      </c>
      <c r="I2376" s="2">
        <f>'Moving Avg'!H2376</f>
        <v>2.0968955000000005</v>
      </c>
      <c r="J2376" s="5" t="str">
        <f>OBV!F2376</f>
        <v>BEARISH</v>
      </c>
      <c r="K2376" s="5" t="str">
        <f>OBV!G2376</f>
        <v>NEUTRAL</v>
      </c>
      <c r="L2376" s="5" t="str">
        <f>OBV!H2376</f>
        <v>BEARISH DIVERGENCE</v>
      </c>
    </row>
    <row r="2377" spans="1:12" ht="13.5" x14ac:dyDescent="0.25">
      <c r="A2377" s="3">
        <f>RSI!A2377</f>
        <v>45768</v>
      </c>
      <c r="B2377" s="2">
        <f>RSI!B2377</f>
        <v>2.1991000000000001</v>
      </c>
      <c r="C2377" s="2">
        <f>RSI!I2377</f>
        <v>65.3253643108429</v>
      </c>
      <c r="D2377" s="2">
        <f>MACD!E2377</f>
        <v>-1.5564716821026003E-2</v>
      </c>
      <c r="E2377" s="2">
        <f>MACD!F2377</f>
        <v>9.7562090221325563E-3</v>
      </c>
      <c r="F2377" s="2">
        <f>'Moving Avg'!D2377</f>
        <v>2.1336199999999996</v>
      </c>
      <c r="G2377" s="2">
        <f>'Moving Avg'!F2377</f>
        <v>2.1083700000000003</v>
      </c>
      <c r="H2377" s="2">
        <f>'Moving Avg'!G2377</f>
        <v>2.1345459999999989</v>
      </c>
      <c r="I2377" s="2">
        <f>'Moving Avg'!H2377</f>
        <v>2.0984720000000001</v>
      </c>
      <c r="J2377" s="5" t="str">
        <f>OBV!F2377</f>
        <v>BULLISH</v>
      </c>
      <c r="K2377" s="5" t="str">
        <f>OBV!G2377</f>
        <v>NEUTRAL</v>
      </c>
      <c r="L2377" s="5" t="str">
        <f>OBV!H2377</f>
        <v>CONFIRMED BULLISH</v>
      </c>
    </row>
    <row r="2378" spans="1:12" ht="13.5" x14ac:dyDescent="0.25">
      <c r="A2378" s="3">
        <f>RSI!A2378</f>
        <v>45769</v>
      </c>
      <c r="B2378" s="2">
        <f>RSI!B2378</f>
        <v>2.1991000000000001</v>
      </c>
      <c r="C2378" s="2">
        <f>RSI!I2378</f>
        <v>65.3253643108429</v>
      </c>
      <c r="D2378" s="2">
        <f>MACD!E2378</f>
        <v>-2.5497637028112141E-2</v>
      </c>
      <c r="E2378" s="2">
        <f>MACD!F2378</f>
        <v>2.705439812083617E-3</v>
      </c>
      <c r="F2378" s="2">
        <f>'Moving Avg'!D2378</f>
        <v>2.1429800000000001</v>
      </c>
      <c r="G2378" s="2">
        <f>'Moving Avg'!F2378</f>
        <v>2.1097700000000006</v>
      </c>
      <c r="H2378" s="2">
        <f>'Moving Avg'!G2378</f>
        <v>2.135667999999999</v>
      </c>
      <c r="I2378" s="2">
        <f>'Moving Avg'!H2378</f>
        <v>2.1000044999999998</v>
      </c>
      <c r="J2378" s="5" t="str">
        <f>OBV!F2378</f>
        <v>BULLISH</v>
      </c>
      <c r="K2378" s="5" t="str">
        <f>OBV!G2378</f>
        <v>NEUTRAL</v>
      </c>
      <c r="L2378" s="5" t="str">
        <f>OBV!H2378</f>
        <v>CONFIRMED BULLISH</v>
      </c>
    </row>
    <row r="2379" spans="1:12" ht="13.5" x14ac:dyDescent="0.25">
      <c r="A2379" s="3">
        <f>RSI!A2379</f>
        <v>45770</v>
      </c>
      <c r="B2379" s="2">
        <f>RSI!B2379</f>
        <v>2.1991000000000001</v>
      </c>
      <c r="C2379" s="2">
        <f>RSI!I2379</f>
        <v>65.3253643108429</v>
      </c>
      <c r="D2379" s="2">
        <f>MACD!E2379</f>
        <v>-3.437502309317253E-2</v>
      </c>
      <c r="E2379" s="2">
        <f>MACD!F2379</f>
        <v>-4.7106527689676127E-3</v>
      </c>
      <c r="F2379" s="2">
        <f>'Moving Avg'!D2379</f>
        <v>2.1673</v>
      </c>
      <c r="G2379" s="2">
        <f>'Moving Avg'!F2379</f>
        <v>2.1111700000000004</v>
      </c>
      <c r="H2379" s="2">
        <f>'Moving Avg'!G2379</f>
        <v>2.1367899999999991</v>
      </c>
      <c r="I2379" s="2">
        <f>'Moving Avg'!H2379</f>
        <v>2.101362</v>
      </c>
      <c r="J2379" s="5" t="str">
        <f>OBV!F2379</f>
        <v>BULLISH</v>
      </c>
      <c r="K2379" s="5" t="str">
        <f>OBV!G2379</f>
        <v>NEUTRAL</v>
      </c>
      <c r="L2379" s="5" t="str">
        <f>OBV!H2379</f>
        <v>CONFIRMED BULLISH</v>
      </c>
    </row>
    <row r="2380" spans="1:12" ht="13.5" x14ac:dyDescent="0.25">
      <c r="A2380" s="3">
        <f>RSI!A2380</f>
        <v>45771</v>
      </c>
      <c r="B2380" s="2">
        <f>RSI!B2380</f>
        <v>2.1991000000000001</v>
      </c>
      <c r="C2380" s="2">
        <f>RSI!I2380</f>
        <v>65.3253643108429</v>
      </c>
      <c r="D2380" s="2">
        <f>MACD!E2380</f>
        <v>-4.3770410772713486E-2</v>
      </c>
      <c r="E2380" s="2">
        <f>MACD!F2380</f>
        <v>-1.2522604369716788E-2</v>
      </c>
      <c r="F2380" s="2">
        <f>'Moving Avg'!D2380</f>
        <v>2.1916199999999999</v>
      </c>
      <c r="G2380" s="2">
        <f>'Moving Avg'!F2380</f>
        <v>2.1125700000000007</v>
      </c>
      <c r="H2380" s="2">
        <f>'Moving Avg'!G2380</f>
        <v>2.1379119999999996</v>
      </c>
      <c r="I2380" s="2">
        <f>'Moving Avg'!H2380</f>
        <v>2.1027195000000005</v>
      </c>
      <c r="J2380" s="5" t="str">
        <f>OBV!F2380</f>
        <v>BULLISH</v>
      </c>
      <c r="K2380" s="5" t="str">
        <f>OBV!G2380</f>
        <v>NEUTRAL</v>
      </c>
      <c r="L2380" s="5" t="str">
        <f>OBV!H2380</f>
        <v>CONFIRMED BULLISH</v>
      </c>
    </row>
    <row r="2381" spans="1:12" ht="13.5" x14ac:dyDescent="0.25">
      <c r="A2381" s="3">
        <f>RSI!A2381</f>
        <v>45772</v>
      </c>
      <c r="B2381" s="2">
        <f>RSI!B2381</f>
        <v>2.1055999999999999</v>
      </c>
      <c r="C2381" s="2">
        <f>RSI!I2381</f>
        <v>45.123519647835167</v>
      </c>
      <c r="D2381" s="2">
        <f>MACD!E2381</f>
        <v>-4.5199612962978364E-2</v>
      </c>
      <c r="E2381" s="2">
        <f>MACD!F2381</f>
        <v>-1.9058006088369106E-2</v>
      </c>
      <c r="F2381" s="2">
        <f>'Moving Avg'!D2381</f>
        <v>2.1804000000000001</v>
      </c>
      <c r="G2381" s="2">
        <f>'Moving Avg'!F2381</f>
        <v>2.1139750000000008</v>
      </c>
      <c r="H2381" s="2">
        <f>'Moving Avg'!G2381</f>
        <v>2.1369779999999996</v>
      </c>
      <c r="I2381" s="2">
        <f>'Moving Avg'!H2381</f>
        <v>2.1036095000000001</v>
      </c>
      <c r="J2381" s="5" t="str">
        <f>OBV!F2381</f>
        <v>BEARISH</v>
      </c>
      <c r="K2381" s="5" t="str">
        <f>OBV!G2381</f>
        <v>NEUTRAL</v>
      </c>
      <c r="L2381" s="5" t="str">
        <f>OBV!H2381</f>
        <v>CONFIRMED BEARISH</v>
      </c>
    </row>
    <row r="2382" spans="1:12" ht="13.5" x14ac:dyDescent="0.25">
      <c r="A2382" s="3">
        <f>RSI!A2382</f>
        <v>45775</v>
      </c>
      <c r="B2382" s="2">
        <f>RSI!B2382</f>
        <v>2.1055999999999999</v>
      </c>
      <c r="C2382" s="2">
        <f>RSI!I2382</f>
        <v>45.123519647835167</v>
      </c>
      <c r="D2382" s="2">
        <f>MACD!E2382</f>
        <v>-3.3277767237823941E-2</v>
      </c>
      <c r="E2382" s="2">
        <f>MACD!F2382</f>
        <v>-2.1901958318260074E-2</v>
      </c>
      <c r="F2382" s="2">
        <f>'Moving Avg'!D2382</f>
        <v>2.1616999999999997</v>
      </c>
      <c r="G2382" s="2">
        <f>'Moving Avg'!F2382</f>
        <v>2.1153800000000009</v>
      </c>
      <c r="H2382" s="2">
        <f>'Moving Avg'!G2382</f>
        <v>2.1360439999999996</v>
      </c>
      <c r="I2382" s="2">
        <f>'Moving Avg'!H2382</f>
        <v>2.1044995000000002</v>
      </c>
      <c r="J2382" s="5" t="str">
        <f>OBV!F2382</f>
        <v>BEARISH</v>
      </c>
      <c r="K2382" s="5" t="str">
        <f>OBV!G2382</f>
        <v>NEUTRAL</v>
      </c>
      <c r="L2382" s="5" t="str">
        <f>OBV!H2382</f>
        <v>CONFIRMED BEARISH</v>
      </c>
    </row>
    <row r="2383" spans="1:12" ht="13.5" x14ac:dyDescent="0.25">
      <c r="A2383" s="3">
        <f>RSI!A2383</f>
        <v>45776</v>
      </c>
      <c r="B2383" s="2">
        <f>RSI!B2383</f>
        <v>2.1055999999999999</v>
      </c>
      <c r="C2383" s="2">
        <f>RSI!I2383</f>
        <v>45.12351964783516</v>
      </c>
      <c r="D2383" s="2">
        <f>MACD!E2383</f>
        <v>-2.3025862270961373E-2</v>
      </c>
      <c r="E2383" s="2">
        <f>MACD!F2383</f>
        <v>-2.2126739108800336E-2</v>
      </c>
      <c r="F2383" s="2">
        <f>'Moving Avg'!D2383</f>
        <v>2.1429999999999998</v>
      </c>
      <c r="G2383" s="2">
        <f>'Moving Avg'!F2383</f>
        <v>2.116785000000001</v>
      </c>
      <c r="H2383" s="2">
        <f>'Moving Avg'!G2383</f>
        <v>2.1351099999999992</v>
      </c>
      <c r="I2383" s="2">
        <f>'Moving Avg'!H2383</f>
        <v>2.1053895000000002</v>
      </c>
      <c r="J2383" s="5" t="str">
        <f>OBV!F2383</f>
        <v>BEARISH</v>
      </c>
      <c r="K2383" s="5" t="str">
        <f>OBV!G2383</f>
        <v>NEUTRAL</v>
      </c>
      <c r="L2383" s="5" t="str">
        <f>OBV!H2383</f>
        <v>CONFIRMED BEARISH</v>
      </c>
    </row>
    <row r="2384" spans="1:12" ht="13.5" x14ac:dyDescent="0.25">
      <c r="A2384" s="3">
        <f>RSI!A2384</f>
        <v>45777</v>
      </c>
      <c r="B2384" s="2">
        <f>RSI!B2384</f>
        <v>2.1055999999999999</v>
      </c>
      <c r="C2384" s="2">
        <f>RSI!I2384</f>
        <v>45.123519647835167</v>
      </c>
      <c r="D2384" s="2">
        <f>MACD!E2384</f>
        <v>-2.5706838581585512E-2</v>
      </c>
      <c r="E2384" s="2">
        <f>MACD!F2384</f>
        <v>-2.2842759003357374E-2</v>
      </c>
      <c r="F2384" s="2">
        <f>'Moving Avg'!D2384</f>
        <v>2.1243000000000003</v>
      </c>
      <c r="G2384" s="2">
        <f>'Moving Avg'!F2384</f>
        <v>2.1181900000000007</v>
      </c>
      <c r="H2384" s="2">
        <f>'Moving Avg'!G2384</f>
        <v>2.1341759999999992</v>
      </c>
      <c r="I2384" s="2">
        <f>'Moving Avg'!H2384</f>
        <v>2.1062795000000007</v>
      </c>
      <c r="J2384" s="5" t="str">
        <f>OBV!F2384</f>
        <v>BEARISH</v>
      </c>
      <c r="K2384" s="5" t="str">
        <f>OBV!G2384</f>
        <v>NEUTRAL</v>
      </c>
      <c r="L2384" s="5" t="str">
        <f>OBV!H2384</f>
        <v>CONFIRMED BEARISH</v>
      </c>
    </row>
    <row r="2385" spans="1:12" ht="13.5" x14ac:dyDescent="0.25">
      <c r="A2385" s="3">
        <f>RSI!A2385</f>
        <v>45779</v>
      </c>
      <c r="B2385" s="2">
        <f>RSI!B2385</f>
        <v>2.1055999999999999</v>
      </c>
      <c r="C2385" s="2">
        <f>RSI!I2385</f>
        <v>45.12351964783516</v>
      </c>
      <c r="D2385" s="2">
        <f>MACD!E2385</f>
        <v>-2.7834591091828287E-2</v>
      </c>
      <c r="E2385" s="2">
        <f>MACD!F2385</f>
        <v>-2.3841125421051559E-2</v>
      </c>
      <c r="F2385" s="2">
        <f>'Moving Avg'!D2385</f>
        <v>2.1055999999999999</v>
      </c>
      <c r="G2385" s="2">
        <f>'Moving Avg'!F2385</f>
        <v>2.1195950000000008</v>
      </c>
      <c r="H2385" s="2">
        <f>'Moving Avg'!G2385</f>
        <v>2.1332419999999992</v>
      </c>
      <c r="I2385" s="2">
        <f>'Moving Avg'!H2385</f>
        <v>2.1071695000000004</v>
      </c>
      <c r="J2385" s="5" t="str">
        <f>OBV!F2385</f>
        <v>BEARISH</v>
      </c>
      <c r="K2385" s="5" t="str">
        <f>OBV!G2385</f>
        <v>NEUTRAL</v>
      </c>
      <c r="L2385" s="5" t="str">
        <f>OBV!H2385</f>
        <v>CONFIRMED BEARISH</v>
      </c>
    </row>
    <row r="2386" spans="1:12" ht="13.5" x14ac:dyDescent="0.25">
      <c r="A2386" s="3">
        <f>RSI!A2386</f>
        <v>45782</v>
      </c>
      <c r="B2386" s="2">
        <f>RSI!B2386</f>
        <v>2.1055999999999999</v>
      </c>
      <c r="C2386" s="2">
        <f>RSI!I2386</f>
        <v>45.12351964783516</v>
      </c>
      <c r="D2386" s="2">
        <f>MACD!E2386</f>
        <v>-1.655081210592968E-2</v>
      </c>
      <c r="E2386" s="2">
        <f>MACD!F2386</f>
        <v>-2.2383062758027185E-2</v>
      </c>
      <c r="F2386" s="2">
        <f>'Moving Avg'!D2386</f>
        <v>2.1055999999999999</v>
      </c>
      <c r="G2386" s="2">
        <f>'Moving Avg'!F2386</f>
        <v>2.1210000000000009</v>
      </c>
      <c r="H2386" s="2">
        <f>'Moving Avg'!G2386</f>
        <v>2.1323079999999992</v>
      </c>
      <c r="I2386" s="2">
        <f>'Moving Avg'!H2386</f>
        <v>2.1080590000000008</v>
      </c>
      <c r="J2386" s="5" t="str">
        <f>OBV!F2386</f>
        <v>NEUTRAL</v>
      </c>
      <c r="K2386" s="5" t="str">
        <f>OBV!G2386</f>
        <v>NEUTRAL</v>
      </c>
      <c r="L2386" s="5" t="str">
        <f>OBV!H2386</f>
        <v>NEUTRAL</v>
      </c>
    </row>
    <row r="2387" spans="1:12" ht="13.5" x14ac:dyDescent="0.25">
      <c r="A2387" s="3">
        <f>RSI!A2387</f>
        <v>45783</v>
      </c>
      <c r="B2387" s="2">
        <f>RSI!B2387</f>
        <v>2.1055999999999999</v>
      </c>
      <c r="C2387" s="2">
        <f>RSI!I2387</f>
        <v>45.12351964783516</v>
      </c>
      <c r="D2387" s="2">
        <f>MACD!E2387</f>
        <v>-1.1284688878503424E-3</v>
      </c>
      <c r="E2387" s="2">
        <f>MACD!F2387</f>
        <v>-1.8132143983991818E-2</v>
      </c>
      <c r="F2387" s="2">
        <f>'Moving Avg'!D2387</f>
        <v>2.1055999999999999</v>
      </c>
      <c r="G2387" s="2">
        <f>'Moving Avg'!F2387</f>
        <v>2.122405000000001</v>
      </c>
      <c r="H2387" s="2">
        <f>'Moving Avg'!G2387</f>
        <v>2.1313739999999992</v>
      </c>
      <c r="I2387" s="2">
        <f>'Moving Avg'!H2387</f>
        <v>2.1089485000000003</v>
      </c>
      <c r="J2387" s="5" t="str">
        <f>OBV!F2387</f>
        <v>NEUTRAL</v>
      </c>
      <c r="K2387" s="5" t="str">
        <f>OBV!G2387</f>
        <v>NEUTRAL</v>
      </c>
      <c r="L2387" s="5" t="str">
        <f>OBV!H2387</f>
        <v>NEUTRAL</v>
      </c>
    </row>
    <row r="2388" spans="1:12" ht="13.5" x14ac:dyDescent="0.25">
      <c r="A2388" s="3">
        <f>RSI!A2388</f>
        <v>45784</v>
      </c>
      <c r="B2388" s="2">
        <f>RSI!B2388</f>
        <v>2.1055999999999999</v>
      </c>
      <c r="C2388" s="2">
        <f>RSI!I2388</f>
        <v>45.12351964783516</v>
      </c>
      <c r="D2388" s="2">
        <f>MACD!E2388</f>
        <v>1.2032950657800079E-2</v>
      </c>
      <c r="E2388" s="2">
        <f>MACD!F2388</f>
        <v>-1.2099125055633439E-2</v>
      </c>
      <c r="F2388" s="2">
        <f>'Moving Avg'!D2388</f>
        <v>2.1055999999999999</v>
      </c>
      <c r="G2388" s="2">
        <f>'Moving Avg'!F2388</f>
        <v>2.1238100000000006</v>
      </c>
      <c r="H2388" s="2">
        <f>'Moving Avg'!G2388</f>
        <v>2.1304399999999992</v>
      </c>
      <c r="I2388" s="2">
        <f>'Moving Avg'!H2388</f>
        <v>2.1098380000000008</v>
      </c>
      <c r="J2388" s="5" t="str">
        <f>OBV!F2388</f>
        <v>NEUTRAL</v>
      </c>
      <c r="K2388" s="5" t="str">
        <f>OBV!G2388</f>
        <v>NEUTRAL</v>
      </c>
      <c r="L2388" s="5" t="str">
        <f>OBV!H2388</f>
        <v>NEUTRAL</v>
      </c>
    </row>
    <row r="2389" spans="1:12" ht="13.5" x14ac:dyDescent="0.25">
      <c r="A2389" s="3">
        <f>RSI!A2389</f>
        <v>45785</v>
      </c>
      <c r="B2389" s="2">
        <f>RSI!B2389</f>
        <v>2.1055999999999999</v>
      </c>
      <c r="C2389" s="2">
        <f>RSI!I2389</f>
        <v>45.123519647835167</v>
      </c>
      <c r="D2389" s="2">
        <f>MACD!E2389</f>
        <v>2.327300357068518E-2</v>
      </c>
      <c r="E2389" s="2">
        <f>MACD!F2389</f>
        <v>-5.0246993303697165E-3</v>
      </c>
      <c r="F2389" s="2">
        <f>'Moving Avg'!D2389</f>
        <v>2.1055999999999999</v>
      </c>
      <c r="G2389" s="2">
        <f>'Moving Avg'!F2389</f>
        <v>2.1252150000000007</v>
      </c>
      <c r="H2389" s="2">
        <f>'Moving Avg'!G2389</f>
        <v>2.1295059999999992</v>
      </c>
      <c r="I2389" s="2">
        <f>'Moving Avg'!H2389</f>
        <v>2.1107275000000003</v>
      </c>
      <c r="J2389" s="5" t="str">
        <f>OBV!F2389</f>
        <v>NEUTRAL</v>
      </c>
      <c r="K2389" s="5" t="str">
        <f>OBV!G2389</f>
        <v>NEUTRAL</v>
      </c>
      <c r="L2389" s="5" t="str">
        <f>OBV!H2389</f>
        <v>NEUTRAL</v>
      </c>
    </row>
    <row r="2390" spans="1:12" ht="13.5" x14ac:dyDescent="0.25">
      <c r="A2390" s="3">
        <f>RSI!A2390</f>
        <v>45786</v>
      </c>
      <c r="B2390" s="2">
        <f>RSI!B2390</f>
        <v>2.1055999999999999</v>
      </c>
      <c r="C2390" s="2">
        <f>RSI!I2390</f>
        <v>45.12351964783516</v>
      </c>
      <c r="D2390" s="2">
        <f>MACD!E2390</f>
        <v>3.2879620484532968E-2</v>
      </c>
      <c r="E2390" s="2">
        <f>MACD!F2390</f>
        <v>2.556164632610821E-3</v>
      </c>
      <c r="F2390" s="2">
        <f>'Moving Avg'!D2390</f>
        <v>2.1055999999999999</v>
      </c>
      <c r="G2390" s="2">
        <f>'Moving Avg'!F2390</f>
        <v>2.1270900000000008</v>
      </c>
      <c r="H2390" s="2">
        <f>'Moving Avg'!G2390</f>
        <v>2.1285719999999992</v>
      </c>
      <c r="I2390" s="2">
        <f>'Moving Avg'!H2390</f>
        <v>2.1111955000000004</v>
      </c>
      <c r="J2390" s="5" t="str">
        <f>OBV!F2390</f>
        <v>NEUTRAL</v>
      </c>
      <c r="K2390" s="5" t="str">
        <f>OBV!G2390</f>
        <v>NEUTRAL</v>
      </c>
      <c r="L2390" s="5" t="str">
        <f>OBV!H2390</f>
        <v>NEUTRAL</v>
      </c>
    </row>
    <row r="2391" spans="1:12" ht="13.5" x14ac:dyDescent="0.25">
      <c r="A2391" s="3">
        <f>RSI!A2391</f>
        <v>45789</v>
      </c>
      <c r="B2391" s="2">
        <f>RSI!B2391</f>
        <v>2.1055999999999999</v>
      </c>
      <c r="C2391" s="2">
        <f>RSI!I2391</f>
        <v>45.12351964783516</v>
      </c>
      <c r="D2391" s="2">
        <f>MACD!E2391</f>
        <v>2.6712387348835076E-2</v>
      </c>
      <c r="E2391" s="2">
        <f>MACD!F2391</f>
        <v>7.3874091758556722E-3</v>
      </c>
      <c r="F2391" s="2">
        <f>'Moving Avg'!D2391</f>
        <v>2.1055999999999999</v>
      </c>
      <c r="G2391" s="2">
        <f>'Moving Avg'!F2391</f>
        <v>2.1289650000000004</v>
      </c>
      <c r="H2391" s="2">
        <f>'Moving Avg'!G2391</f>
        <v>2.1276379999999993</v>
      </c>
      <c r="I2391" s="2">
        <f>'Moving Avg'!H2391</f>
        <v>2.1112425000000004</v>
      </c>
      <c r="J2391" s="5" t="str">
        <f>OBV!F2391</f>
        <v>NEUTRAL</v>
      </c>
      <c r="K2391" s="5" t="str">
        <f>OBV!G2391</f>
        <v>NEUTRAL</v>
      </c>
      <c r="L2391" s="5" t="str">
        <f>OBV!H2391</f>
        <v>NEUTRAL</v>
      </c>
    </row>
    <row r="2392" spans="1:12" ht="13.5" x14ac:dyDescent="0.25">
      <c r="A2392" s="3">
        <f>RSI!A2392</f>
        <v>45790</v>
      </c>
      <c r="B2392" s="2">
        <f>RSI!B2392</f>
        <v>2.1055999999999999</v>
      </c>
      <c r="C2392" s="2">
        <f>RSI!I2392</f>
        <v>45.12351964783516</v>
      </c>
      <c r="D2392" s="2">
        <f>MACD!E2392</f>
        <v>2.1576094865324524E-2</v>
      </c>
      <c r="E2392" s="2">
        <f>MACD!F2392</f>
        <v>1.0225146313749444E-2</v>
      </c>
      <c r="F2392" s="2">
        <f>'Moving Avg'!D2392</f>
        <v>2.1055999999999999</v>
      </c>
      <c r="G2392" s="2">
        <f>'Moving Avg'!F2392</f>
        <v>2.1266300000000005</v>
      </c>
      <c r="H2392" s="2">
        <f>'Moving Avg'!G2392</f>
        <v>2.1267039999999993</v>
      </c>
      <c r="I2392" s="2">
        <f>'Moving Avg'!H2392</f>
        <v>2.1112894999999998</v>
      </c>
      <c r="J2392" s="5" t="str">
        <f>OBV!F2392</f>
        <v>NEUTRAL</v>
      </c>
      <c r="K2392" s="5" t="str">
        <f>OBV!G2392</f>
        <v>NEUTRAL</v>
      </c>
      <c r="L2392" s="5" t="str">
        <f>OBV!H2392</f>
        <v>NEUTRAL</v>
      </c>
    </row>
    <row r="2393" spans="1:12" ht="13.5" x14ac:dyDescent="0.25">
      <c r="A2393" s="3">
        <f>RSI!A2393</f>
        <v>45791</v>
      </c>
      <c r="B2393" s="2">
        <f>RSI!B2393</f>
        <v>2.1055999999999999</v>
      </c>
      <c r="C2393" s="2">
        <f>RSI!I2393</f>
        <v>45.12351964783516</v>
      </c>
      <c r="D2393" s="2">
        <f>MACD!E2393</f>
        <v>1.730605266467844E-2</v>
      </c>
      <c r="E2393" s="2">
        <f>MACD!F2393</f>
        <v>1.1641327583935244E-2</v>
      </c>
      <c r="F2393" s="2">
        <f>'Moving Avg'!D2393</f>
        <v>2.1055999999999999</v>
      </c>
      <c r="G2393" s="2">
        <f>'Moving Avg'!F2393</f>
        <v>2.124295</v>
      </c>
      <c r="H2393" s="2">
        <f>'Moving Avg'!G2393</f>
        <v>2.1257699999999988</v>
      </c>
      <c r="I2393" s="2">
        <f>'Moving Avg'!H2393</f>
        <v>2.1113364999999997</v>
      </c>
      <c r="J2393" s="5" t="str">
        <f>OBV!F2393</f>
        <v>NEUTRAL</v>
      </c>
      <c r="K2393" s="5" t="str">
        <f>OBV!G2393</f>
        <v>NEUTRAL</v>
      </c>
      <c r="L2393" s="5" t="str">
        <f>OBV!H2393</f>
        <v>NEUTRAL</v>
      </c>
    </row>
    <row r="2394" spans="1:12" ht="13.5" x14ac:dyDescent="0.25">
      <c r="A2394" s="3">
        <f>RSI!A2394</f>
        <v>45792</v>
      </c>
      <c r="B2394" s="2">
        <f>RSI!B2394</f>
        <v>2.1055999999999999</v>
      </c>
      <c r="C2394" s="2">
        <f>RSI!I2394</f>
        <v>45.12351964783516</v>
      </c>
      <c r="D2394" s="2">
        <f>MACD!E2394</f>
        <v>1.3763358032666151E-2</v>
      </c>
      <c r="E2394" s="2">
        <f>MACD!F2394</f>
        <v>1.2065733673681425E-2</v>
      </c>
      <c r="F2394" s="2">
        <f>'Moving Avg'!D2394</f>
        <v>2.1055999999999999</v>
      </c>
      <c r="G2394" s="2">
        <f>'Moving Avg'!F2394</f>
        <v>2.1257000000000001</v>
      </c>
      <c r="H2394" s="2">
        <f>'Moving Avg'!G2394</f>
        <v>2.1248359999999988</v>
      </c>
      <c r="I2394" s="2">
        <f>'Moving Avg'!H2394</f>
        <v>2.1113835000000001</v>
      </c>
      <c r="J2394" s="5" t="str">
        <f>OBV!F2394</f>
        <v>NEUTRAL</v>
      </c>
      <c r="K2394" s="5" t="str">
        <f>OBV!G2394</f>
        <v>NEUTRAL</v>
      </c>
      <c r="L2394" s="5" t="str">
        <f>OBV!H2394</f>
        <v>NEUTRAL</v>
      </c>
    </row>
    <row r="2395" spans="1:12" ht="13.5" x14ac:dyDescent="0.25">
      <c r="A2395" s="3">
        <f>RSI!A2395</f>
        <v>45793</v>
      </c>
      <c r="B2395" s="2">
        <f>RSI!B2395</f>
        <v>2.1055999999999999</v>
      </c>
      <c r="C2395" s="2">
        <f>RSI!I2395</f>
        <v>45.12351964783516</v>
      </c>
      <c r="D2395" s="2">
        <f>MACD!E2395</f>
        <v>1.0830895195247159E-2</v>
      </c>
      <c r="E2395" s="2">
        <f>MACD!F2395</f>
        <v>1.1818765977994573E-2</v>
      </c>
      <c r="F2395" s="2">
        <f>'Moving Avg'!D2395</f>
        <v>2.1055999999999999</v>
      </c>
      <c r="G2395" s="2">
        <f>'Moving Avg'!F2395</f>
        <v>2.1271050000000002</v>
      </c>
      <c r="H2395" s="2">
        <f>'Moving Avg'!G2395</f>
        <v>2.1239019999999988</v>
      </c>
      <c r="I2395" s="2">
        <f>'Moving Avg'!H2395</f>
        <v>2.1116174999999995</v>
      </c>
      <c r="J2395" s="5" t="str">
        <f>OBV!F2395</f>
        <v>NEUTRAL</v>
      </c>
      <c r="K2395" s="5" t="str">
        <f>OBV!G2395</f>
        <v>NEUTRAL</v>
      </c>
      <c r="L2395" s="5" t="str">
        <f>OBV!H2395</f>
        <v>NEUTRAL</v>
      </c>
    </row>
    <row r="2396" spans="1:12" ht="13.5" x14ac:dyDescent="0.25">
      <c r="A2396" s="3">
        <f>RSI!A2396</f>
        <v>45796</v>
      </c>
      <c r="B2396" s="2">
        <f>RSI!B2396</f>
        <v>2.1055999999999999</v>
      </c>
      <c r="C2396" s="2">
        <f>RSI!I2396</f>
        <v>45.12351964783516</v>
      </c>
      <c r="D2396" s="2">
        <f>MACD!E2396</f>
        <v>8.4099525711125445E-3</v>
      </c>
      <c r="E2396" s="2">
        <f>MACD!F2396</f>
        <v>1.1137003296618169E-2</v>
      </c>
      <c r="F2396" s="2">
        <f>'Moving Avg'!D2396</f>
        <v>2.1055999999999999</v>
      </c>
      <c r="G2396" s="2">
        <f>'Moving Avg'!F2396</f>
        <v>2.1243000000000003</v>
      </c>
      <c r="H2396" s="2">
        <f>'Moving Avg'!G2396</f>
        <v>2.1229679999999984</v>
      </c>
      <c r="I2396" s="2">
        <f>'Moving Avg'!H2396</f>
        <v>2.1118514999999998</v>
      </c>
      <c r="J2396" s="5" t="str">
        <f>OBV!F2396</f>
        <v>NEUTRAL</v>
      </c>
      <c r="K2396" s="5" t="str">
        <f>OBV!G2396</f>
        <v>NEUTRAL</v>
      </c>
      <c r="L2396" s="5" t="str">
        <f>OBV!H2396</f>
        <v>NEUTRAL</v>
      </c>
    </row>
    <row r="2397" spans="1:12" ht="13.5" x14ac:dyDescent="0.25">
      <c r="A2397" s="3">
        <f>RSI!A2397</f>
        <v>45797</v>
      </c>
      <c r="B2397" s="2">
        <f>RSI!B2397</f>
        <v>2.1055999999999999</v>
      </c>
      <c r="C2397" s="2">
        <f>RSI!I2397</f>
        <v>45.12351964783516</v>
      </c>
      <c r="D2397" s="2">
        <f>MACD!E2397</f>
        <v>6.4173627365784469E-3</v>
      </c>
      <c r="E2397" s="2">
        <f>MACD!F2397</f>
        <v>1.0193075184610226E-2</v>
      </c>
      <c r="F2397" s="2">
        <f>'Moving Avg'!D2397</f>
        <v>2.1055999999999999</v>
      </c>
      <c r="G2397" s="2">
        <f>'Moving Avg'!F2397</f>
        <v>2.1196250000000001</v>
      </c>
      <c r="H2397" s="2">
        <f>'Moving Avg'!G2397</f>
        <v>2.1220339999999984</v>
      </c>
      <c r="I2397" s="2">
        <f>'Moving Avg'!H2397</f>
        <v>2.1120854999999996</v>
      </c>
      <c r="J2397" s="5" t="str">
        <f>OBV!F2397</f>
        <v>NEUTRAL</v>
      </c>
      <c r="K2397" s="5" t="str">
        <f>OBV!G2397</f>
        <v>NEUTRAL</v>
      </c>
      <c r="L2397" s="5" t="str">
        <f>OBV!H2397</f>
        <v>NEUTRAL</v>
      </c>
    </row>
    <row r="2398" spans="1:12" ht="13.5" x14ac:dyDescent="0.25">
      <c r="A2398" s="3">
        <f>RSI!A2398</f>
        <v>45798</v>
      </c>
      <c r="B2398" s="2">
        <f>RSI!B2398</f>
        <v>2.1055999999999999</v>
      </c>
      <c r="C2398" s="2">
        <f>RSI!I2398</f>
        <v>45.12351964783516</v>
      </c>
      <c r="D2398" s="2">
        <f>MACD!E2398</f>
        <v>4.7830845159428925E-3</v>
      </c>
      <c r="E2398" s="2">
        <f>MACD!F2398</f>
        <v>9.1110770508767598E-3</v>
      </c>
      <c r="F2398" s="2">
        <f>'Moving Avg'!D2398</f>
        <v>2.1055999999999999</v>
      </c>
      <c r="G2398" s="2">
        <f>'Moving Avg'!F2398</f>
        <v>2.1149499999999999</v>
      </c>
      <c r="H2398" s="2">
        <f>'Moving Avg'!G2398</f>
        <v>2.1210999999999984</v>
      </c>
      <c r="I2398" s="2">
        <f>'Moving Avg'!H2398</f>
        <v>2.1123194999999999</v>
      </c>
      <c r="J2398" s="5" t="str">
        <f>OBV!F2398</f>
        <v>NEUTRAL</v>
      </c>
      <c r="K2398" s="5" t="str">
        <f>OBV!G2398</f>
        <v>NEUTRAL</v>
      </c>
      <c r="L2398" s="5" t="str">
        <f>OBV!H2398</f>
        <v>NEUTRAL</v>
      </c>
    </row>
    <row r="2399" spans="1:12" ht="13.5" x14ac:dyDescent="0.25">
      <c r="A2399" s="3">
        <f>RSI!A2399</f>
        <v>45799</v>
      </c>
      <c r="B2399" s="2">
        <f>RSI!B2399</f>
        <v>2.1522999999999999</v>
      </c>
      <c r="C2399" s="2">
        <f>RSI!I2399</f>
        <v>65.406543908954745</v>
      </c>
      <c r="D2399" s="2">
        <f>MACD!E2399</f>
        <v>-1.1100238298311638E-5</v>
      </c>
      <c r="E2399" s="2">
        <f>MACD!F2399</f>
        <v>7.2866415930417459E-3</v>
      </c>
      <c r="F2399" s="2">
        <f>'Moving Avg'!D2399</f>
        <v>2.1149399999999998</v>
      </c>
      <c r="G2399" s="2">
        <f>'Moving Avg'!F2399</f>
        <v>2.1126099999999997</v>
      </c>
      <c r="H2399" s="2">
        <f>'Moving Avg'!G2399</f>
        <v>2.1210999999999984</v>
      </c>
      <c r="I2399" s="2">
        <f>'Moving Avg'!H2399</f>
        <v>2.112787</v>
      </c>
      <c r="J2399" s="5" t="str">
        <f>OBV!F2399</f>
        <v>BULLISH</v>
      </c>
      <c r="K2399" s="5" t="str">
        <f>OBV!G2399</f>
        <v>NEUTRAL</v>
      </c>
      <c r="L2399" s="5" t="str">
        <f>OBV!H2399</f>
        <v>CONFIRMED BULLISH</v>
      </c>
    </row>
    <row r="2400" spans="1:12" ht="13.5" x14ac:dyDescent="0.25">
      <c r="A2400" s="3">
        <f>RSI!A2400</f>
        <v>45800</v>
      </c>
      <c r="B2400" s="2">
        <f>RSI!B2400</f>
        <v>2.1149</v>
      </c>
      <c r="C2400" s="2">
        <f>RSI!I2400</f>
        <v>49.596394559130935</v>
      </c>
      <c r="D2400" s="2">
        <f>MACD!E2400</f>
        <v>-1.5289247581362631E-3</v>
      </c>
      <c r="E2400" s="2">
        <f>MACD!F2400</f>
        <v>5.5235283228061444E-3</v>
      </c>
      <c r="F2400" s="2">
        <f>'Moving Avg'!D2400</f>
        <v>2.1168</v>
      </c>
      <c r="G2400" s="2">
        <f>'Moving Avg'!F2400</f>
        <v>2.1083999999999996</v>
      </c>
      <c r="H2400" s="2">
        <f>'Moving Avg'!G2400</f>
        <v>2.1203519999999987</v>
      </c>
      <c r="I2400" s="2">
        <f>'Moving Avg'!H2400</f>
        <v>2.1130675000000001</v>
      </c>
      <c r="J2400" s="5" t="str">
        <f>OBV!F2400</f>
        <v>BEARISH</v>
      </c>
      <c r="K2400" s="5" t="str">
        <f>OBV!G2400</f>
        <v>STRONG</v>
      </c>
      <c r="L2400" s="5" t="str">
        <f>OBV!H2400</f>
        <v>BEARISH DIVERGENCE</v>
      </c>
    </row>
    <row r="2401" spans="1:12" ht="13.5" x14ac:dyDescent="0.25">
      <c r="A2401" s="3">
        <f>RSI!A2401</f>
        <v>45803</v>
      </c>
      <c r="B2401" s="2">
        <f>RSI!B2401</f>
        <v>2.1149</v>
      </c>
      <c r="C2401" s="2">
        <f>RSI!I2401</f>
        <v>49.596394559130935</v>
      </c>
      <c r="D2401" s="2">
        <f>MACD!E2401</f>
        <v>-2.8066627750100714E-3</v>
      </c>
      <c r="E2401" s="2">
        <f>MACD!F2401</f>
        <v>3.8574901032429011E-3</v>
      </c>
      <c r="F2401" s="2">
        <f>'Moving Avg'!D2401</f>
        <v>2.1186600000000002</v>
      </c>
      <c r="G2401" s="2">
        <f>'Moving Avg'!F2401</f>
        <v>2.1088649999999993</v>
      </c>
      <c r="H2401" s="2">
        <f>'Moving Avg'!G2401</f>
        <v>2.1196039999999989</v>
      </c>
      <c r="I2401" s="2">
        <f>'Moving Avg'!H2401</f>
        <v>2.1131609999999998</v>
      </c>
      <c r="J2401" s="5" t="str">
        <f>OBV!F2401</f>
        <v>BEARISH</v>
      </c>
      <c r="K2401" s="5" t="str">
        <f>OBV!G2401</f>
        <v>STRONG</v>
      </c>
      <c r="L2401" s="5" t="str">
        <f>OBV!H2401</f>
        <v>BEARISH DIVERGENCE</v>
      </c>
    </row>
    <row r="2402" spans="1:12" ht="13.5" x14ac:dyDescent="0.25">
      <c r="A2402" s="3">
        <f>RSI!A2402</f>
        <v>45804</v>
      </c>
      <c r="B2402" s="2">
        <f>RSI!B2402</f>
        <v>2.1149</v>
      </c>
      <c r="C2402" s="2">
        <f>RSI!I2402</f>
        <v>49.596394559130935</v>
      </c>
      <c r="D2402" s="2">
        <f>MACD!E2402</f>
        <v>-3.8817377138715692E-3</v>
      </c>
      <c r="E2402" s="2">
        <f>MACD!F2402</f>
        <v>2.3096445398200073E-3</v>
      </c>
      <c r="F2402" s="2">
        <f>'Moving Avg'!D2402</f>
        <v>2.12052</v>
      </c>
      <c r="G2402" s="2">
        <f>'Moving Avg'!F2402</f>
        <v>2.109329999999999</v>
      </c>
      <c r="H2402" s="2">
        <f>'Moving Avg'!G2402</f>
        <v>2.1188559999999992</v>
      </c>
      <c r="I2402" s="2">
        <f>'Moving Avg'!H2402</f>
        <v>2.1132545</v>
      </c>
      <c r="J2402" s="5" t="str">
        <f>OBV!F2402</f>
        <v>BEARISH</v>
      </c>
      <c r="K2402" s="5" t="str">
        <f>OBV!G2402</f>
        <v>STRONG</v>
      </c>
      <c r="L2402" s="5" t="str">
        <f>OBV!H2402</f>
        <v>BEARISH DIVERGENCE</v>
      </c>
    </row>
    <row r="2403" spans="1:12" ht="13.5" x14ac:dyDescent="0.25">
      <c r="A2403" s="3">
        <f>RSI!A2403</f>
        <v>45805</v>
      </c>
      <c r="B2403" s="2">
        <f>RSI!B2403</f>
        <v>2.1149</v>
      </c>
      <c r="C2403" s="2">
        <f>RSI!I2403</f>
        <v>49.596394559130935</v>
      </c>
      <c r="D2403" s="2">
        <f>MACD!E2403</f>
        <v>-4.7857794726504643E-3</v>
      </c>
      <c r="E2403" s="2">
        <f>MACD!F2403</f>
        <v>8.9055973732591297E-4</v>
      </c>
      <c r="F2403" s="2">
        <f>'Moving Avg'!D2403</f>
        <v>2.1223800000000002</v>
      </c>
      <c r="G2403" s="2">
        <f>'Moving Avg'!F2403</f>
        <v>2.1097949999999992</v>
      </c>
      <c r="H2403" s="2">
        <f>'Moving Avg'!G2403</f>
        <v>2.1181079999999994</v>
      </c>
      <c r="I2403" s="2">
        <f>'Moving Avg'!H2403</f>
        <v>2.1133480000000002</v>
      </c>
      <c r="J2403" s="5" t="str">
        <f>OBV!F2403</f>
        <v>BEARISH</v>
      </c>
      <c r="K2403" s="5" t="str">
        <f>OBV!G2403</f>
        <v>STRONG</v>
      </c>
      <c r="L2403" s="5" t="str">
        <f>OBV!H2403</f>
        <v>BEARISH DIVERGENCE</v>
      </c>
    </row>
    <row r="2404" spans="1:12" ht="13.5" x14ac:dyDescent="0.25">
      <c r="A2404" s="3">
        <f>RSI!A2404</f>
        <v>45806</v>
      </c>
      <c r="B2404" s="2">
        <f>RSI!B2404</f>
        <v>2.1149</v>
      </c>
      <c r="C2404" s="2">
        <f>RSI!I2404</f>
        <v>49.596394559130943</v>
      </c>
      <c r="D2404" s="2">
        <f>MACD!E2404</f>
        <v>-5.5455184064783225E-3</v>
      </c>
      <c r="E2404" s="2">
        <f>MACD!F2404</f>
        <v>-3.9665589143493421E-4</v>
      </c>
      <c r="F2404" s="2">
        <f>'Moving Avg'!D2404</f>
        <v>2.1149</v>
      </c>
      <c r="G2404" s="2">
        <f>'Moving Avg'!F2404</f>
        <v>2.1102599999999994</v>
      </c>
      <c r="H2404" s="2">
        <f>'Moving Avg'!G2404</f>
        <v>2.1173599999999997</v>
      </c>
      <c r="I2404" s="2">
        <f>'Moving Avg'!H2404</f>
        <v>2.1134415</v>
      </c>
      <c r="J2404" s="5" t="str">
        <f>OBV!F2404</f>
        <v>BEARISH</v>
      </c>
      <c r="K2404" s="5" t="str">
        <f>OBV!G2404</f>
        <v>STRONG</v>
      </c>
      <c r="L2404" s="5" t="str">
        <f>OBV!H2404</f>
        <v>CONFIRMED BEARISH</v>
      </c>
    </row>
    <row r="2405" spans="1:12" ht="13.5" x14ac:dyDescent="0.25">
      <c r="A2405" s="3">
        <f>RSI!A2405</f>
        <v>45807</v>
      </c>
      <c r="B2405" s="2">
        <f>RSI!B2405</f>
        <v>2.1149</v>
      </c>
      <c r="C2405" s="2">
        <f>RSI!I2405</f>
        <v>49.596394559130943</v>
      </c>
      <c r="D2405" s="2">
        <f>MACD!E2405</f>
        <v>-6.1835415779221137E-3</v>
      </c>
      <c r="E2405" s="2">
        <f>MACD!F2405</f>
        <v>-1.55403302873237E-3</v>
      </c>
      <c r="F2405" s="2">
        <f>'Moving Avg'!D2405</f>
        <v>2.1149</v>
      </c>
      <c r="G2405" s="2">
        <f>'Moving Avg'!F2405</f>
        <v>2.1107249999999995</v>
      </c>
      <c r="H2405" s="2">
        <f>'Moving Avg'!G2405</f>
        <v>2.1166119999999999</v>
      </c>
      <c r="I2405" s="2">
        <f>'Moving Avg'!H2405</f>
        <v>2.1135349999999997</v>
      </c>
      <c r="J2405" s="5" t="str">
        <f>OBV!F2405</f>
        <v>NEUTRAL</v>
      </c>
      <c r="K2405" s="5" t="str">
        <f>OBV!G2405</f>
        <v>NEUTRAL</v>
      </c>
      <c r="L2405" s="5" t="str">
        <f>OBV!H2405</f>
        <v>NEUTRAL</v>
      </c>
    </row>
    <row r="2406" spans="1:12" ht="13.5" x14ac:dyDescent="0.25">
      <c r="A2406" s="3">
        <f>RSI!A2406</f>
        <v>45810</v>
      </c>
      <c r="B2406" s="2">
        <f>RSI!B2406</f>
        <v>2.1149</v>
      </c>
      <c r="C2406" s="2">
        <f>RSI!I2406</f>
        <v>49.596394559130943</v>
      </c>
      <c r="D2406" s="2">
        <f>MACD!E2406</f>
        <v>-6.7189324777379156E-3</v>
      </c>
      <c r="E2406" s="2">
        <f>MACD!F2406</f>
        <v>-2.5870129185334794E-3</v>
      </c>
      <c r="F2406" s="2">
        <f>'Moving Avg'!D2406</f>
        <v>2.1149</v>
      </c>
      <c r="G2406" s="2">
        <f>'Moving Avg'!F2406</f>
        <v>2.1111899999999992</v>
      </c>
      <c r="H2406" s="2">
        <f>'Moving Avg'!G2406</f>
        <v>2.1158640000000002</v>
      </c>
      <c r="I2406" s="2">
        <f>'Moving Avg'!H2406</f>
        <v>2.1136284999999999</v>
      </c>
      <c r="J2406" s="5" t="str">
        <f>OBV!F2406</f>
        <v>NEUTRAL</v>
      </c>
      <c r="K2406" s="5" t="str">
        <f>OBV!G2406</f>
        <v>NEUTRAL</v>
      </c>
      <c r="L2406" s="5" t="str">
        <f>OBV!H2406</f>
        <v>NEUTRAL</v>
      </c>
    </row>
    <row r="2407" spans="1:12" ht="13.5" x14ac:dyDescent="0.25">
      <c r="A2407" s="3">
        <f>RSI!A2407</f>
        <v>45811</v>
      </c>
      <c r="B2407" s="2">
        <f>RSI!B2407</f>
        <v>2.1149</v>
      </c>
      <c r="C2407" s="2">
        <f>RSI!I2407</f>
        <v>49.59639455913095</v>
      </c>
      <c r="D2407" s="2">
        <f>MACD!E2407</f>
        <v>-7.1678121573346409E-3</v>
      </c>
      <c r="E2407" s="2">
        <f>MACD!F2407</f>
        <v>-3.5031727662937118E-3</v>
      </c>
      <c r="F2407" s="2">
        <f>'Moving Avg'!D2407</f>
        <v>2.1149</v>
      </c>
      <c r="G2407" s="2">
        <f>'Moving Avg'!F2407</f>
        <v>2.1116549999999994</v>
      </c>
      <c r="H2407" s="2">
        <f>'Moving Avg'!G2407</f>
        <v>2.1147400000000003</v>
      </c>
      <c r="I2407" s="2">
        <f>'Moving Avg'!H2407</f>
        <v>2.1134415</v>
      </c>
      <c r="J2407" s="5" t="str">
        <f>OBV!F2407</f>
        <v>NEUTRAL</v>
      </c>
      <c r="K2407" s="5" t="str">
        <f>OBV!G2407</f>
        <v>NEUTRAL</v>
      </c>
      <c r="L2407" s="5" t="str">
        <f>OBV!H2407</f>
        <v>NEUTRAL</v>
      </c>
    </row>
    <row r="2408" spans="1:12" ht="13.5" x14ac:dyDescent="0.25">
      <c r="A2408" s="3">
        <f>RSI!A2408</f>
        <v>45812</v>
      </c>
      <c r="B2408" s="2">
        <f>RSI!B2408</f>
        <v>2.2084999999999999</v>
      </c>
      <c r="C2408" s="2">
        <f>RSI!I2408</f>
        <v>75.934698107578058</v>
      </c>
      <c r="D2408" s="2">
        <f>MACD!E2408</f>
        <v>-1.4477130286279394E-2</v>
      </c>
      <c r="E2408" s="2">
        <f>MACD!F2408</f>
        <v>-5.6979642702908485E-3</v>
      </c>
      <c r="F2408" s="2">
        <f>'Moving Avg'!D2408</f>
        <v>2.1336199999999996</v>
      </c>
      <c r="G2408" s="2">
        <f>'Moving Avg'!F2408</f>
        <v>2.1167999999999991</v>
      </c>
      <c r="H2408" s="2">
        <f>'Moving Avg'!G2408</f>
        <v>2.1154880000000009</v>
      </c>
      <c r="I2408" s="2">
        <f>'Moving Avg'!H2408</f>
        <v>2.1137225000000002</v>
      </c>
      <c r="J2408" s="5" t="str">
        <f>OBV!F2408</f>
        <v>NEUTRAL</v>
      </c>
      <c r="K2408" s="5" t="str">
        <f>OBV!G2408</f>
        <v>NEUTRAL</v>
      </c>
      <c r="L2408" s="5" t="str">
        <f>OBV!H2408</f>
        <v>NEUTRAL</v>
      </c>
    </row>
    <row r="2409" spans="1:12" ht="13.5" x14ac:dyDescent="0.25">
      <c r="A2409" s="3">
        <f>RSI!A2409</f>
        <v>45813</v>
      </c>
      <c r="B2409" s="2">
        <f>RSI!B2409</f>
        <v>2.2084999999999999</v>
      </c>
      <c r="C2409" s="2">
        <f>RSI!I2409</f>
        <v>75.934698107578058</v>
      </c>
      <c r="D2409" s="2">
        <f>MACD!E2409</f>
        <v>-1.402685668033854E-2</v>
      </c>
      <c r="E2409" s="2">
        <f>MACD!F2409</f>
        <v>-7.3637427523003864E-3</v>
      </c>
      <c r="F2409" s="2">
        <f>'Moving Avg'!D2409</f>
        <v>2.1523400000000001</v>
      </c>
      <c r="G2409" s="2">
        <f>'Moving Avg'!F2409</f>
        <v>2.1219449999999993</v>
      </c>
      <c r="H2409" s="2">
        <f>'Moving Avg'!G2409</f>
        <v>2.1162360000000011</v>
      </c>
      <c r="I2409" s="2">
        <f>'Moving Avg'!H2409</f>
        <v>2.1140034999999999</v>
      </c>
      <c r="J2409" s="5" t="str">
        <f>OBV!F2409</f>
        <v>NEUTRAL</v>
      </c>
      <c r="K2409" s="5" t="str">
        <f>OBV!G2409</f>
        <v>NEUTRAL</v>
      </c>
      <c r="L2409" s="5" t="str">
        <f>OBV!H2409</f>
        <v>NEUTRAL</v>
      </c>
    </row>
    <row r="2410" spans="1:12" ht="13.5" x14ac:dyDescent="0.25">
      <c r="A2410" s="3">
        <f>RSI!A2410</f>
        <v>45817</v>
      </c>
      <c r="B2410" s="2">
        <f>RSI!B2410</f>
        <v>2.2084999999999999</v>
      </c>
      <c r="C2410" s="2">
        <f>RSI!I2410</f>
        <v>75.934698107578058</v>
      </c>
      <c r="D2410" s="2">
        <f>MACD!E2410</f>
        <v>-1.9908529989868029E-2</v>
      </c>
      <c r="E2410" s="2">
        <f>MACD!F2410</f>
        <v>-9.8727001998139153E-3</v>
      </c>
      <c r="F2410" s="2">
        <f>'Moving Avg'!D2410</f>
        <v>2.1710599999999998</v>
      </c>
      <c r="G2410" s="2">
        <f>'Moving Avg'!F2410</f>
        <v>2.1270899999999995</v>
      </c>
      <c r="H2410" s="2">
        <f>'Moving Avg'!G2410</f>
        <v>2.1169840000000009</v>
      </c>
      <c r="I2410" s="2">
        <f>'Moving Avg'!H2410</f>
        <v>2.1142845000000001</v>
      </c>
      <c r="J2410" s="5" t="str">
        <f>OBV!F2410</f>
        <v>NEUTRAL</v>
      </c>
      <c r="K2410" s="5" t="str">
        <f>OBV!G2410</f>
        <v>NEUTRAL</v>
      </c>
      <c r="L2410" s="5" t="str">
        <f>OBV!H2410</f>
        <v>NEUTRAL</v>
      </c>
    </row>
    <row r="2411" spans="1:12" ht="13.5" x14ac:dyDescent="0.25">
      <c r="A2411" s="3">
        <f>RSI!A2411</f>
        <v>45818</v>
      </c>
      <c r="B2411" s="2">
        <f>RSI!B2411</f>
        <v>2.1149</v>
      </c>
      <c r="C2411" s="2">
        <f>RSI!I2411</f>
        <v>45.947239160003711</v>
      </c>
      <c r="D2411" s="2">
        <f>MACD!E2411</f>
        <v>-1.8423134092891313E-2</v>
      </c>
      <c r="E2411" s="2">
        <f>MACD!F2411</f>
        <v>-1.1582786978429394E-2</v>
      </c>
      <c r="F2411" s="2">
        <f>'Moving Avg'!D2411</f>
        <v>2.1710599999999998</v>
      </c>
      <c r="G2411" s="2">
        <f>'Moving Avg'!F2411</f>
        <v>2.1275549999999996</v>
      </c>
      <c r="H2411" s="2">
        <f>'Moving Avg'!G2411</f>
        <v>2.1177320000000011</v>
      </c>
      <c r="I2411" s="2">
        <f>'Moving Avg'!H2411</f>
        <v>2.1140974999999997</v>
      </c>
      <c r="J2411" s="5" t="str">
        <f>OBV!F2411</f>
        <v>BEARISH</v>
      </c>
      <c r="K2411" s="5" t="str">
        <f>OBV!G2411</f>
        <v>STRONG</v>
      </c>
      <c r="L2411" s="5" t="str">
        <f>OBV!H2411</f>
        <v>NEUTRAL</v>
      </c>
    </row>
    <row r="2412" spans="1:12" ht="13.5" x14ac:dyDescent="0.25">
      <c r="A2412" s="3">
        <f>RSI!A2412</f>
        <v>45819</v>
      </c>
      <c r="B2412" s="2">
        <f>RSI!B2412</f>
        <v>2.2084999999999999</v>
      </c>
      <c r="C2412" s="2">
        <f>RSI!I2412</f>
        <v>62.075927429967038</v>
      </c>
      <c r="D2412" s="2">
        <f>MACD!E2412</f>
        <v>-2.3982745465996658E-2</v>
      </c>
      <c r="E2412" s="2">
        <f>MACD!F2412</f>
        <v>-1.4062778675942848E-2</v>
      </c>
      <c r="F2412" s="2">
        <f>'Moving Avg'!D2412</f>
        <v>2.1897799999999998</v>
      </c>
      <c r="G2412" s="2">
        <f>'Moving Avg'!F2412</f>
        <v>2.1326999999999994</v>
      </c>
      <c r="H2412" s="2">
        <f>'Moving Avg'!G2412</f>
        <v>2.1203520000000013</v>
      </c>
      <c r="I2412" s="2">
        <f>'Moving Avg'!H2412</f>
        <v>2.1143784999999995</v>
      </c>
      <c r="J2412" s="5" t="str">
        <f>OBV!F2412</f>
        <v>BEARISH</v>
      </c>
      <c r="K2412" s="5" t="str">
        <f>OBV!G2412</f>
        <v>STRONG</v>
      </c>
      <c r="L2412" s="5" t="str">
        <f>OBV!H2412</f>
        <v>BEARISH DIVERGENCE</v>
      </c>
    </row>
    <row r="2413" spans="1:12" ht="13.5" x14ac:dyDescent="0.25">
      <c r="A2413" s="3">
        <f>RSI!A2413</f>
        <v>45820</v>
      </c>
      <c r="B2413" s="2">
        <f>RSI!B2413</f>
        <v>2.2084999999999999</v>
      </c>
      <c r="C2413" s="2">
        <f>RSI!I2413</f>
        <v>62.075927429967038</v>
      </c>
      <c r="D2413" s="2">
        <f>MACD!E2413</f>
        <v>-2.9131925368389489E-2</v>
      </c>
      <c r="E2413" s="2">
        <f>MACD!F2413</f>
        <v>-1.7076608014432178E-2</v>
      </c>
      <c r="F2413" s="2">
        <f>'Moving Avg'!D2413</f>
        <v>2.1897800000000003</v>
      </c>
      <c r="G2413" s="2">
        <f>'Moving Avg'!F2413</f>
        <v>2.1378449999999996</v>
      </c>
      <c r="H2413" s="2">
        <f>'Moving Avg'!G2413</f>
        <v>2.1229720000000016</v>
      </c>
      <c r="I2413" s="2">
        <f>'Moving Avg'!H2413</f>
        <v>2.1146594999999997</v>
      </c>
      <c r="J2413" s="5" t="str">
        <f>OBV!F2413</f>
        <v>BEARISH</v>
      </c>
      <c r="K2413" s="5" t="str">
        <f>OBV!G2413</f>
        <v>STRONG</v>
      </c>
      <c r="L2413" s="5" t="str">
        <f>OBV!H2413</f>
        <v>NEUTRAL</v>
      </c>
    </row>
    <row r="2414" spans="1:12" ht="13.5" x14ac:dyDescent="0.25">
      <c r="A2414" s="3">
        <f>RSI!A2414</f>
        <v>45821</v>
      </c>
      <c r="B2414" s="2">
        <f>RSI!B2414</f>
        <v>2.2084999999999999</v>
      </c>
      <c r="C2414" s="2">
        <f>RSI!I2414</f>
        <v>62.075927429967038</v>
      </c>
      <c r="D2414" s="2">
        <f>MACD!E2414</f>
        <v>-3.3900862039855095E-2</v>
      </c>
      <c r="E2414" s="2">
        <f>MACD!F2414</f>
        <v>-2.0441458819516763E-2</v>
      </c>
      <c r="F2414" s="2">
        <f>'Moving Avg'!D2414</f>
        <v>2.1897799999999998</v>
      </c>
      <c r="G2414" s="2">
        <f>'Moving Avg'!F2414</f>
        <v>2.1429899999999997</v>
      </c>
      <c r="H2414" s="2">
        <f>'Moving Avg'!G2414</f>
        <v>2.1255920000000015</v>
      </c>
      <c r="I2414" s="2">
        <f>'Moving Avg'!H2414</f>
        <v>2.1149404999999994</v>
      </c>
      <c r="J2414" s="5" t="str">
        <f>OBV!F2414</f>
        <v>BEARISH</v>
      </c>
      <c r="K2414" s="5" t="str">
        <f>OBV!G2414</f>
        <v>STRONG</v>
      </c>
      <c r="L2414" s="5" t="str">
        <f>OBV!H2414</f>
        <v>NEUTRAL</v>
      </c>
    </row>
    <row r="2415" spans="1:12" ht="13.5" x14ac:dyDescent="0.25">
      <c r="A2415" s="3">
        <f>RSI!A2415</f>
        <v>45824</v>
      </c>
      <c r="B2415" s="2">
        <f>RSI!B2415</f>
        <v>2.2084999999999999</v>
      </c>
      <c r="C2415" s="2">
        <f>RSI!I2415</f>
        <v>62.075927429967038</v>
      </c>
      <c r="D2415" s="2">
        <f>MACD!E2415</f>
        <v>-3.8317540491404234E-2</v>
      </c>
      <c r="E2415" s="2">
        <f>MACD!F2415</f>
        <v>-2.401667515389426E-2</v>
      </c>
      <c r="F2415" s="2">
        <f>'Moving Avg'!D2415</f>
        <v>2.1897799999999998</v>
      </c>
      <c r="G2415" s="2">
        <f>'Moving Avg'!F2415</f>
        <v>2.1481349999999999</v>
      </c>
      <c r="H2415" s="2">
        <f>'Moving Avg'!G2415</f>
        <v>2.1282120000000018</v>
      </c>
      <c r="I2415" s="2">
        <f>'Moving Avg'!H2415</f>
        <v>2.1152214999999996</v>
      </c>
      <c r="J2415" s="5" t="str">
        <f>OBV!F2415</f>
        <v>BEARISH</v>
      </c>
      <c r="K2415" s="5" t="str">
        <f>OBV!G2415</f>
        <v>STRONG</v>
      </c>
      <c r="L2415" s="5" t="str">
        <f>OBV!H2415</f>
        <v>NEUTRAL</v>
      </c>
    </row>
    <row r="2416" spans="1:12" ht="13.5" x14ac:dyDescent="0.25">
      <c r="A2416" s="3">
        <f>RSI!A2416</f>
        <v>45825</v>
      </c>
      <c r="B2416" s="2">
        <f>RSI!B2416</f>
        <v>2.1898</v>
      </c>
      <c r="C2416" s="2">
        <f>RSI!I2416</f>
        <v>57.467939979275613</v>
      </c>
      <c r="D2416" s="2">
        <f>MACD!E2416</f>
        <v>-4.1022715454966274E-2</v>
      </c>
      <c r="E2416" s="2">
        <f>MACD!F2416</f>
        <v>-2.7417883214108665E-2</v>
      </c>
      <c r="F2416" s="2">
        <f>'Moving Avg'!D2416</f>
        <v>2.2047599999999998</v>
      </c>
      <c r="G2416" s="2">
        <f>'Moving Avg'!F2416</f>
        <v>2.152345</v>
      </c>
      <c r="H2416" s="2">
        <f>'Moving Avg'!G2416</f>
        <v>2.1304580000000017</v>
      </c>
      <c r="I2416" s="2">
        <f>'Moving Avg'!H2416</f>
        <v>2.1154089999999992</v>
      </c>
      <c r="J2416" s="5" t="str">
        <f>OBV!F2416</f>
        <v>BULLISH</v>
      </c>
      <c r="K2416" s="5" t="str">
        <f>OBV!G2416</f>
        <v>NEUTRAL</v>
      </c>
      <c r="L2416" s="5" t="str">
        <f>OBV!H2416</f>
        <v>CONFIRMED BULLISH</v>
      </c>
    </row>
    <row r="2417" spans="1:12" ht="13.5" x14ac:dyDescent="0.25">
      <c r="A2417" s="3">
        <f>RSI!A2417</f>
        <v>45826</v>
      </c>
      <c r="B2417" s="2">
        <f>RSI!B2417</f>
        <v>2.1898</v>
      </c>
      <c r="C2417" s="2">
        <f>RSI!I2417</f>
        <v>57.467939979275613</v>
      </c>
      <c r="D2417" s="2">
        <f>MACD!E2417</f>
        <v>-4.3528220449723598E-2</v>
      </c>
      <c r="E2417" s="2">
        <f>MACD!F2417</f>
        <v>-3.0639950661231655E-2</v>
      </c>
      <c r="F2417" s="2">
        <f>'Moving Avg'!D2417</f>
        <v>2.2010200000000002</v>
      </c>
      <c r="G2417" s="2">
        <f>'Moving Avg'!F2417</f>
        <v>2.156555</v>
      </c>
      <c r="H2417" s="2">
        <f>'Moving Avg'!G2417</f>
        <v>2.1327040000000022</v>
      </c>
      <c r="I2417" s="2">
        <f>'Moving Avg'!H2417</f>
        <v>2.1155964999999992</v>
      </c>
      <c r="J2417" s="5" t="str">
        <f>OBV!F2417</f>
        <v>BEARISH</v>
      </c>
      <c r="K2417" s="5" t="str">
        <f>OBV!G2417</f>
        <v>NEUTRAL</v>
      </c>
      <c r="L2417" s="5" t="str">
        <f>OBV!H2417</f>
        <v>CONFIRMED BEARISH</v>
      </c>
    </row>
    <row r="2418" spans="1:12" ht="13.5" x14ac:dyDescent="0.25">
      <c r="A2418" s="3">
        <f>RSI!A2418</f>
        <v>45827</v>
      </c>
      <c r="B2418" s="2">
        <f>RSI!B2418</f>
        <v>2.1898</v>
      </c>
      <c r="C2418" s="2">
        <f>RSI!I2418</f>
        <v>57.467939979275613</v>
      </c>
      <c r="D2418" s="2">
        <f>MACD!E2418</f>
        <v>-3.144873609576182E-2</v>
      </c>
      <c r="E2418" s="2">
        <f>MACD!F2418</f>
        <v>-3.0801707748137692E-2</v>
      </c>
      <c r="F2418" s="2">
        <f>'Moving Avg'!D2418</f>
        <v>2.1972800000000001</v>
      </c>
      <c r="G2418" s="2">
        <f>'Moving Avg'!F2418</f>
        <v>2.160765</v>
      </c>
      <c r="H2418" s="2">
        <f>'Moving Avg'!G2418</f>
        <v>2.1349500000000021</v>
      </c>
      <c r="I2418" s="2">
        <f>'Moving Avg'!H2418</f>
        <v>2.1157839999999992</v>
      </c>
      <c r="J2418" s="5" t="str">
        <f>OBV!F2418</f>
        <v>BEARISH</v>
      </c>
      <c r="K2418" s="5" t="str">
        <f>OBV!G2418</f>
        <v>NEUTRAL</v>
      </c>
      <c r="L2418" s="5" t="str">
        <f>OBV!H2418</f>
        <v>CONFIRMED BEARISH</v>
      </c>
    </row>
    <row r="2419" spans="1:12" ht="13.5" x14ac:dyDescent="0.25">
      <c r="A2419" s="3">
        <f>RSI!A2419</f>
        <v>45828</v>
      </c>
      <c r="B2419" s="2">
        <f>RSI!B2419</f>
        <v>2.1898</v>
      </c>
      <c r="C2419" s="2">
        <f>RSI!I2419</f>
        <v>57.467939979275613</v>
      </c>
      <c r="D2419" s="2">
        <f>MACD!E2419</f>
        <v>-2.1413257059514912E-2</v>
      </c>
      <c r="E2419" s="2">
        <f>MACD!F2419</f>
        <v>-2.8924017610413136E-2</v>
      </c>
      <c r="F2419" s="2">
        <f>'Moving Avg'!D2419</f>
        <v>2.1935399999999996</v>
      </c>
      <c r="G2419" s="2">
        <f>'Moving Avg'!F2419</f>
        <v>2.1626399999999997</v>
      </c>
      <c r="H2419" s="2">
        <f>'Moving Avg'!G2419</f>
        <v>2.1371960000000021</v>
      </c>
      <c r="I2419" s="2">
        <f>'Moving Avg'!H2419</f>
        <v>2.1159714999999988</v>
      </c>
      <c r="J2419" s="5" t="str">
        <f>OBV!F2419</f>
        <v>BEARISH</v>
      </c>
      <c r="K2419" s="5" t="str">
        <f>OBV!G2419</f>
        <v>NEUTRAL</v>
      </c>
      <c r="L2419" s="5" t="str">
        <f>OBV!H2419</f>
        <v>CONFIRMED BEARISH</v>
      </c>
    </row>
    <row r="2420" spans="1:12" ht="13.5" x14ac:dyDescent="0.25">
      <c r="A2420" s="3">
        <f>RSI!A2420</f>
        <v>45831</v>
      </c>
      <c r="B2420" s="2">
        <f>RSI!B2420</f>
        <v>2.19</v>
      </c>
      <c r="C2420" s="2">
        <f>RSI!I2420</f>
        <v>57.513309907521695</v>
      </c>
      <c r="D2420" s="2">
        <f>MACD!E2420</f>
        <v>-1.3108385939270217E-2</v>
      </c>
      <c r="E2420" s="2">
        <f>MACD!F2420</f>
        <v>-2.5760891276184555E-2</v>
      </c>
      <c r="F2420" s="2">
        <f>'Moving Avg'!D2420</f>
        <v>2.1898399999999998</v>
      </c>
      <c r="G2420" s="2">
        <f>'Moving Avg'!F2420</f>
        <v>2.1663949999999996</v>
      </c>
      <c r="H2420" s="2">
        <f>'Moving Avg'!G2420</f>
        <v>2.1396340000000023</v>
      </c>
      <c r="I2420" s="2">
        <f>'Moving Avg'!H2420</f>
        <v>2.1161599999999989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</row>
    <row r="2421" spans="1:12" ht="13.5" x14ac:dyDescent="0.25">
      <c r="A2421" s="3">
        <f>RSI!A2421</f>
        <v>45832</v>
      </c>
      <c r="B2421" s="2">
        <f>RSI!B2421</f>
        <v>2.19</v>
      </c>
      <c r="C2421" s="2">
        <f>RSI!I2421</f>
        <v>57.513309907521702</v>
      </c>
      <c r="D2421" s="2">
        <f>MACD!E2421</f>
        <v>-2.0641511005297541E-2</v>
      </c>
      <c r="E2421" s="2">
        <f>MACD!F2421</f>
        <v>-2.4737015222007157E-2</v>
      </c>
      <c r="F2421" s="2">
        <f>'Moving Avg'!D2421</f>
        <v>2.1898799999999996</v>
      </c>
      <c r="G2421" s="2">
        <f>'Moving Avg'!F2421</f>
        <v>2.1701499999999996</v>
      </c>
      <c r="H2421" s="2">
        <f>'Moving Avg'!G2421</f>
        <v>2.1420720000000015</v>
      </c>
      <c r="I2421" s="2">
        <f>'Moving Avg'!H2421</f>
        <v>2.1163484999999986</v>
      </c>
      <c r="J2421" s="5" t="str">
        <f>OBV!F2421</f>
        <v>NEUTRAL</v>
      </c>
      <c r="K2421" s="5" t="str">
        <f>OBV!G2421</f>
        <v>NEUTRAL</v>
      </c>
      <c r="L2421" s="5" t="str">
        <f>OBV!H2421</f>
        <v>NEUTRAL</v>
      </c>
    </row>
    <row r="2422" spans="1:12" ht="13.5" x14ac:dyDescent="0.25">
      <c r="A2422" s="3">
        <f>RSI!A2422</f>
        <v>45833</v>
      </c>
      <c r="B2422" s="2">
        <f>RSI!B2422</f>
        <v>2.2799999999999998</v>
      </c>
      <c r="C2422" s="2">
        <f>RSI!I2422</f>
        <v>72.707484680125603</v>
      </c>
      <c r="D2422" s="2">
        <f>MACD!E2422</f>
        <v>-1.9430808296283963E-2</v>
      </c>
      <c r="E2422" s="2">
        <f>MACD!F2422</f>
        <v>-2.3675773836862521E-2</v>
      </c>
      <c r="F2422" s="2">
        <f>'Moving Avg'!D2422</f>
        <v>2.2079199999999997</v>
      </c>
      <c r="G2422" s="2">
        <f>'Moving Avg'!F2422</f>
        <v>2.1784049999999997</v>
      </c>
      <c r="H2422" s="2">
        <f>'Moving Avg'!G2422</f>
        <v>2.1446260000000015</v>
      </c>
      <c r="I2422" s="2">
        <f>'Moving Avg'!H2422</f>
        <v>2.1169869999999982</v>
      </c>
      <c r="J2422" s="5" t="str">
        <f>OBV!F2422</f>
        <v>BULLISH</v>
      </c>
      <c r="K2422" s="5" t="str">
        <f>OBV!G2422</f>
        <v>NEUTRAL</v>
      </c>
      <c r="L2422" s="5" t="str">
        <f>OBV!H2422</f>
        <v>BULLISH DIVERGENCE</v>
      </c>
    </row>
    <row r="2423" spans="1:12" ht="13.5" x14ac:dyDescent="0.25">
      <c r="A2423" s="3">
        <f>RSI!A2423</f>
        <v>45835</v>
      </c>
      <c r="B2423" s="2">
        <f>RSI!B2423</f>
        <v>2.2799999999999998</v>
      </c>
      <c r="C2423" s="2">
        <f>RSI!I2423</f>
        <v>72.707484680125603</v>
      </c>
      <c r="D2423" s="2">
        <f>MACD!E2423</f>
        <v>-1.9075633144820081E-2</v>
      </c>
      <c r="E2423" s="2">
        <f>MACD!F2423</f>
        <v>-2.2755745698454032E-2</v>
      </c>
      <c r="F2423" s="2">
        <f>'Moving Avg'!D2423</f>
        <v>2.2259599999999997</v>
      </c>
      <c r="G2423" s="2">
        <f>'Moving Avg'!F2423</f>
        <v>2.1866599999999998</v>
      </c>
      <c r="H2423" s="2">
        <f>'Moving Avg'!G2423</f>
        <v>2.147180000000001</v>
      </c>
      <c r="I2423" s="2">
        <f>'Moving Avg'!H2423</f>
        <v>2.1176254999999982</v>
      </c>
      <c r="J2423" s="5" t="str">
        <f>OBV!F2423</f>
        <v>BULLISH</v>
      </c>
      <c r="K2423" s="5" t="str">
        <f>OBV!G2423</f>
        <v>NEUTRAL</v>
      </c>
      <c r="L2423" s="5" t="str">
        <f>OBV!H2423</f>
        <v>BULLISH DIVERGENCE</v>
      </c>
    </row>
    <row r="2424" spans="1:12" ht="13.5" x14ac:dyDescent="0.25">
      <c r="A2424" s="3">
        <f>RSI!A2424</f>
        <v>45838</v>
      </c>
      <c r="B2424" s="2">
        <f>RSI!B2424</f>
        <v>2.2799999999999998</v>
      </c>
      <c r="C2424" s="2">
        <f>RSI!I2424</f>
        <v>72.707484680125603</v>
      </c>
      <c r="D2424" s="2">
        <f>MACD!E2424</f>
        <v>-1.9394790696866337E-2</v>
      </c>
      <c r="E2424" s="2">
        <f>MACD!F2424</f>
        <v>-2.2083554698136495E-2</v>
      </c>
      <c r="F2424" s="2">
        <f>'Moving Avg'!D2424</f>
        <v>2.2439999999999998</v>
      </c>
      <c r="G2424" s="2">
        <f>'Moving Avg'!F2424</f>
        <v>2.1949149999999999</v>
      </c>
      <c r="H2424" s="2">
        <f>'Moving Avg'!G2424</f>
        <v>2.1512300000000009</v>
      </c>
      <c r="I2424" s="2">
        <f>'Moving Avg'!H2424</f>
        <v>2.1182639999999977</v>
      </c>
      <c r="J2424" s="5" t="str">
        <f>OBV!F2424</f>
        <v>BULLISH</v>
      </c>
      <c r="K2424" s="5" t="str">
        <f>OBV!G2424</f>
        <v>NEUTRAL</v>
      </c>
      <c r="L2424" s="5" t="str">
        <f>OBV!H2424</f>
        <v>BULLISH DIVERGENCE</v>
      </c>
    </row>
    <row r="2425" spans="1:12" ht="13.5" x14ac:dyDescent="0.25">
      <c r="A2425" s="3">
        <f>RSI!A2425</f>
        <v>45839</v>
      </c>
      <c r="B2425" s="2">
        <f>RSI!B2425</f>
        <v>2.2799999999999998</v>
      </c>
      <c r="C2425" s="2">
        <f>RSI!I2425</f>
        <v>72.707484680125603</v>
      </c>
      <c r="D2425" s="2">
        <f>MACD!E2425</f>
        <v>-2.0238634469018191E-2</v>
      </c>
      <c r="E2425" s="2">
        <f>MACD!F2425</f>
        <v>-2.1714570652312838E-2</v>
      </c>
      <c r="F2425" s="2">
        <f>'Moving Avg'!D2425</f>
        <v>2.2619999999999996</v>
      </c>
      <c r="G2425" s="2">
        <f>'Moving Avg'!F2425</f>
        <v>2.2031699999999996</v>
      </c>
      <c r="H2425" s="2">
        <f>'Moving Avg'!G2425</f>
        <v>2.1552800000000008</v>
      </c>
      <c r="I2425" s="2">
        <f>'Moving Avg'!H2425</f>
        <v>2.1189024999999977</v>
      </c>
      <c r="J2425" s="5" t="str">
        <f>OBV!F2425</f>
        <v>BULLISH</v>
      </c>
      <c r="K2425" s="5" t="str">
        <f>OBV!G2425</f>
        <v>NEUTRAL</v>
      </c>
      <c r="L2425" s="5" t="str">
        <f>OBV!H2425</f>
        <v>CONFIRMED BULLISH</v>
      </c>
    </row>
    <row r="2426" spans="1:12" ht="13.5" x14ac:dyDescent="0.25">
      <c r="A2426" s="3">
        <f>RSI!A2426</f>
        <v>45840</v>
      </c>
      <c r="B2426" s="2">
        <f>RSI!B2426</f>
        <v>2.2799999999999998</v>
      </c>
      <c r="C2426" s="2">
        <f>RSI!I2426</f>
        <v>72.707484680125603</v>
      </c>
      <c r="D2426" s="2">
        <f>MACD!E2426</f>
        <v>-2.436086381222502E-2</v>
      </c>
      <c r="E2426" s="2">
        <f>MACD!F2426</f>
        <v>-2.2243829284295275E-2</v>
      </c>
      <c r="F2426" s="2">
        <f>'Moving Avg'!D2426</f>
        <v>2.2799999999999998</v>
      </c>
      <c r="G2426" s="2">
        <f>'Moving Avg'!F2426</f>
        <v>2.2114250000000002</v>
      </c>
      <c r="H2426" s="2">
        <f>'Moving Avg'!G2426</f>
        <v>2.1576460000000006</v>
      </c>
      <c r="I2426" s="2">
        <f>'Moving Avg'!H2426</f>
        <v>2.1195409999999972</v>
      </c>
      <c r="J2426" s="5" t="str">
        <f>OBV!F2426</f>
        <v>BULLISH</v>
      </c>
      <c r="K2426" s="5" t="str">
        <f>OBV!G2426</f>
        <v>NEUTRAL</v>
      </c>
      <c r="L2426" s="5" t="str">
        <f>OBV!H2426</f>
        <v>CONFIRMED BULLISH</v>
      </c>
    </row>
    <row r="2427" spans="1:12" ht="13.5" x14ac:dyDescent="0.25">
      <c r="A2427" s="3">
        <f>RSI!A2427</f>
        <v>45841</v>
      </c>
      <c r="B2427" s="2">
        <f>RSI!B2427</f>
        <v>2.2799999999999998</v>
      </c>
      <c r="C2427" s="2">
        <f>RSI!I2427</f>
        <v>72.707484680125603</v>
      </c>
      <c r="D2427" s="2">
        <f>MACD!E2427</f>
        <v>-2.83408342228606E-2</v>
      </c>
      <c r="E2427" s="2">
        <f>MACD!F2427</f>
        <v>-2.3463230272008341E-2</v>
      </c>
      <c r="F2427" s="2">
        <f>'Moving Avg'!D2427</f>
        <v>2.2799999999999998</v>
      </c>
      <c r="G2427" s="2">
        <f>'Moving Avg'!F2427</f>
        <v>2.2196800000000003</v>
      </c>
      <c r="H2427" s="2">
        <f>'Moving Avg'!G2427</f>
        <v>2.1592640000000003</v>
      </c>
      <c r="I2427" s="2">
        <f>'Moving Avg'!H2427</f>
        <v>2.1201794999999972</v>
      </c>
      <c r="J2427" s="5" t="str">
        <f>OBV!F2427</f>
        <v>NEUTRAL</v>
      </c>
      <c r="K2427" s="5" t="str">
        <f>OBV!G2427</f>
        <v>NEUTRAL</v>
      </c>
      <c r="L2427" s="5" t="str">
        <f>OBV!H2427</f>
        <v>NEUTRAL</v>
      </c>
    </row>
    <row r="2428" spans="1:12" ht="13.5" x14ac:dyDescent="0.25">
      <c r="A2428" s="3">
        <f>RSI!A2428</f>
        <v>45842</v>
      </c>
      <c r="B2428" s="2">
        <f>RSI!B2428</f>
        <v>2.29</v>
      </c>
      <c r="C2428" s="2">
        <f>RSI!I2428</f>
        <v>74.300481110679954</v>
      </c>
      <c r="D2428" s="2">
        <f>MACD!E2428</f>
        <v>-3.2904733157428367E-2</v>
      </c>
      <c r="E2428" s="2">
        <f>MACD!F2428</f>
        <v>-2.5351530849092349E-2</v>
      </c>
      <c r="F2428" s="2">
        <f>'Moving Avg'!D2428</f>
        <v>2.282</v>
      </c>
      <c r="G2428" s="2">
        <f>'Moving Avg'!F2428</f>
        <v>2.2237550000000001</v>
      </c>
      <c r="H2428" s="2">
        <f>'Moving Avg'!G2428</f>
        <v>2.1610820000000004</v>
      </c>
      <c r="I2428" s="2">
        <f>'Moving Avg'!H2428</f>
        <v>2.1208679999999971</v>
      </c>
      <c r="J2428" s="5" t="str">
        <f>OBV!F2428</f>
        <v>BULLISH</v>
      </c>
      <c r="K2428" s="5" t="str">
        <f>OBV!G2428</f>
        <v>NEUTRAL</v>
      </c>
      <c r="L2428" s="5" t="str">
        <f>OBV!H2428</f>
        <v>CONFIRMED BULLISH</v>
      </c>
    </row>
    <row r="2429" spans="1:12" ht="13.5" x14ac:dyDescent="0.25">
      <c r="A2429" s="3">
        <f>RSI!A2429</f>
        <v>45845</v>
      </c>
      <c r="B2429" s="2">
        <f>RSI!B2429</f>
        <v>2.29</v>
      </c>
      <c r="C2429" s="2">
        <f>RSI!I2429</f>
        <v>74.300481110679968</v>
      </c>
      <c r="D2429" s="2">
        <f>MACD!E2429</f>
        <v>-3.7247335078728572E-2</v>
      </c>
      <c r="E2429" s="2">
        <f>MACD!F2429</f>
        <v>-2.7730691695019596E-2</v>
      </c>
      <c r="F2429" s="2">
        <f>'Moving Avg'!D2429</f>
        <v>2.2839999999999998</v>
      </c>
      <c r="G2429" s="2">
        <f>'Moving Avg'!F2429</f>
        <v>2.22783</v>
      </c>
      <c r="H2429" s="2">
        <f>'Moving Avg'!G2429</f>
        <v>2.1629000000000005</v>
      </c>
      <c r="I2429" s="2">
        <f>'Moving Avg'!H2429</f>
        <v>2.121556499999997</v>
      </c>
      <c r="J2429" s="5" t="str">
        <f>OBV!F2429</f>
        <v>BULLISH</v>
      </c>
      <c r="K2429" s="5" t="str">
        <f>OBV!G2429</f>
        <v>NEUTRAL</v>
      </c>
      <c r="L2429" s="5" t="str">
        <f>OBV!H2429</f>
        <v>CONFIRMED BULLISH</v>
      </c>
    </row>
    <row r="2430" spans="1:12" ht="13.5" x14ac:dyDescent="0.25">
      <c r="A2430" s="3">
        <f>RSI!A2430</f>
        <v>45846</v>
      </c>
      <c r="B2430" s="2">
        <f>RSI!B2430</f>
        <v>2.29</v>
      </c>
      <c r="C2430" s="2">
        <f>RSI!I2430</f>
        <v>74.300481110679968</v>
      </c>
      <c r="D2430" s="2">
        <f>MACD!E2430</f>
        <v>-4.1336298577425712E-2</v>
      </c>
      <c r="E2430" s="2">
        <f>MACD!F2430</f>
        <v>-3.045181307150082E-2</v>
      </c>
      <c r="F2430" s="2">
        <f>'Moving Avg'!D2430</f>
        <v>2.286</v>
      </c>
      <c r="G2430" s="2">
        <f>'Moving Avg'!F2430</f>
        <v>2.2319050000000002</v>
      </c>
      <c r="H2430" s="2">
        <f>'Moving Avg'!G2430</f>
        <v>2.1647180000000006</v>
      </c>
      <c r="I2430" s="2">
        <f>'Moving Avg'!H2430</f>
        <v>2.1222449999999968</v>
      </c>
      <c r="J2430" s="5" t="str">
        <f>OBV!F2430</f>
        <v>BULLISH</v>
      </c>
      <c r="K2430" s="5" t="str">
        <f>OBV!G2430</f>
        <v>NEUTRAL</v>
      </c>
      <c r="L2430" s="5" t="str">
        <f>OBV!H2430</f>
        <v>CONFIRMED BULLISH</v>
      </c>
    </row>
    <row r="2431" spans="1:12" ht="13.5" x14ac:dyDescent="0.25">
      <c r="A2431" s="3">
        <f>RSI!A2431</f>
        <v>45847</v>
      </c>
      <c r="B2431" s="2">
        <f>RSI!B2431</f>
        <v>2.29</v>
      </c>
      <c r="C2431" s="2">
        <f>RSI!I2431</f>
        <v>74.300481110679968</v>
      </c>
      <c r="D2431" s="2">
        <f>MACD!E2431</f>
        <v>-4.5208434668115416E-2</v>
      </c>
      <c r="E2431" s="2">
        <f>MACD!F2431</f>
        <v>-3.3403137390823741E-2</v>
      </c>
      <c r="F2431" s="2">
        <f>'Moving Avg'!D2431</f>
        <v>2.2880000000000003</v>
      </c>
      <c r="G2431" s="2">
        <f>'Moving Avg'!F2431</f>
        <v>2.2406600000000001</v>
      </c>
      <c r="H2431" s="2">
        <f>'Moving Avg'!G2431</f>
        <v>2.1684060000000005</v>
      </c>
      <c r="I2431" s="2">
        <f>'Moving Avg'!H2431</f>
        <v>2.1229334999999967</v>
      </c>
      <c r="J2431" s="5" t="str">
        <f>OBV!F2431</f>
        <v>BULLISH</v>
      </c>
      <c r="K2431" s="5" t="str">
        <f>OBV!G2431</f>
        <v>NEUTRAL</v>
      </c>
      <c r="L2431" s="5" t="str">
        <f>OBV!H2431</f>
        <v>CONFIRMED BULLISH</v>
      </c>
    </row>
    <row r="2432" spans="1:12" ht="13.5" x14ac:dyDescent="0.25">
      <c r="A2432" s="3">
        <f>RSI!A2432</f>
        <v>45848</v>
      </c>
      <c r="B2432" s="2">
        <f>RSI!B2432</f>
        <v>2.29</v>
      </c>
      <c r="C2432" s="2">
        <f>RSI!I2432</f>
        <v>74.300481110679968</v>
      </c>
      <c r="D2432" s="2">
        <f>MACD!E2432</f>
        <v>-3.5020410982267158E-2</v>
      </c>
      <c r="E2432" s="2">
        <f>MACD!F2432</f>
        <v>-3.3726592109112427E-2</v>
      </c>
      <c r="F2432" s="2">
        <f>'Moving Avg'!D2432</f>
        <v>2.29</v>
      </c>
      <c r="G2432" s="2">
        <f>'Moving Avg'!F2432</f>
        <v>2.2447349999999999</v>
      </c>
      <c r="H2432" s="2">
        <f>'Moving Avg'!G2432</f>
        <v>2.1720940000000009</v>
      </c>
      <c r="I2432" s="2">
        <f>'Moving Avg'!H2432</f>
        <v>2.123621999999997</v>
      </c>
      <c r="J2432" s="5" t="str">
        <f>OBV!F2432</f>
        <v>BULLISH</v>
      </c>
      <c r="K2432" s="5" t="str">
        <f>OBV!G2432</f>
        <v>NEUTRAL</v>
      </c>
      <c r="L2432" s="5" t="str">
        <f>OBV!H2432</f>
        <v>CONFIRMED BULLISH</v>
      </c>
    </row>
    <row r="2433" spans="1:12" ht="13.5" x14ac:dyDescent="0.25">
      <c r="A2433" s="3">
        <f>RSI!A2433</f>
        <v>45849</v>
      </c>
      <c r="B2433" s="2">
        <f>RSI!B2433</f>
        <v>2.29</v>
      </c>
      <c r="C2433" s="2">
        <f>RSI!I2433</f>
        <v>74.300481110679968</v>
      </c>
      <c r="D2433" s="2">
        <f>MACD!E2433</f>
        <v>-2.6753208254240324E-2</v>
      </c>
      <c r="E2433" s="2">
        <f>MACD!F2433</f>
        <v>-3.2331915338138006E-2</v>
      </c>
      <c r="F2433" s="2">
        <f>'Moving Avg'!D2433</f>
        <v>2.29</v>
      </c>
      <c r="G2433" s="2">
        <f>'Moving Avg'!F2433</f>
        <v>2.2488100000000002</v>
      </c>
      <c r="H2433" s="2">
        <f>'Moving Avg'!G2433</f>
        <v>2.1757820000000008</v>
      </c>
      <c r="I2433" s="2">
        <f>'Moving Avg'!H2433</f>
        <v>2.1243104999999973</v>
      </c>
      <c r="J2433" s="5" t="str">
        <f>OBV!F2433</f>
        <v>NEUTRAL</v>
      </c>
      <c r="K2433" s="5" t="str">
        <f>OBV!G2433</f>
        <v>NEUTRAL</v>
      </c>
      <c r="L2433" s="5" t="str">
        <f>OBV!H2433</f>
        <v>NEUTRAL</v>
      </c>
    </row>
    <row r="2434" spans="1:12" ht="13.5" x14ac:dyDescent="0.25">
      <c r="A2434" s="3">
        <f>RSI!A2434</f>
        <v>45852</v>
      </c>
      <c r="B2434" s="2">
        <f>RSI!B2434</f>
        <v>2.29</v>
      </c>
      <c r="C2434" s="2">
        <f>RSI!I2434</f>
        <v>74.300481110679968</v>
      </c>
      <c r="D2434" s="2">
        <f>MACD!E2434</f>
        <v>-2.0085135367561069E-2</v>
      </c>
      <c r="E2434" s="2">
        <f>MACD!F2434</f>
        <v>-2.9882559344022619E-2</v>
      </c>
      <c r="F2434" s="2">
        <f>'Moving Avg'!D2434</f>
        <v>2.29</v>
      </c>
      <c r="G2434" s="2">
        <f>'Moving Avg'!F2434</f>
        <v>2.252885</v>
      </c>
      <c r="H2434" s="2">
        <f>'Moving Avg'!G2434</f>
        <v>2.1794700000000007</v>
      </c>
      <c r="I2434" s="2">
        <f>'Moving Avg'!H2434</f>
        <v>2.1249989999999972</v>
      </c>
      <c r="J2434" s="5" t="str">
        <f>OBV!F2434</f>
        <v>NEUTRAL</v>
      </c>
      <c r="K2434" s="5" t="str">
        <f>OBV!G2434</f>
        <v>NEUTRAL</v>
      </c>
      <c r="L2434" s="5" t="str">
        <f>OBV!H2434</f>
        <v>NEUTRAL</v>
      </c>
    </row>
    <row r="2435" spans="1:12" ht="13.5" x14ac:dyDescent="0.25">
      <c r="A2435" s="3">
        <f>RSI!A2435</f>
        <v>45853</v>
      </c>
      <c r="B2435" s="2">
        <f>RSI!B2435</f>
        <v>2.29</v>
      </c>
      <c r="C2435" s="2">
        <f>RSI!I2435</f>
        <v>74.300481110679968</v>
      </c>
      <c r="D2435" s="2">
        <f>MACD!E2435</f>
        <v>-1.4745931420817815E-2</v>
      </c>
      <c r="E2435" s="2">
        <f>MACD!F2435</f>
        <v>-2.6855233759381661E-2</v>
      </c>
      <c r="F2435" s="2">
        <f>'Moving Avg'!D2435</f>
        <v>2.29</v>
      </c>
      <c r="G2435" s="2">
        <f>'Moving Avg'!F2435</f>
        <v>2.2569599999999999</v>
      </c>
      <c r="H2435" s="2">
        <f>'Moving Avg'!G2435</f>
        <v>2.183158000000001</v>
      </c>
      <c r="I2435" s="2">
        <f>'Moving Avg'!H2435</f>
        <v>2.1256874999999971</v>
      </c>
      <c r="J2435" s="5" t="str">
        <f>OBV!F2435</f>
        <v>NEUTRAL</v>
      </c>
      <c r="K2435" s="5" t="str">
        <f>OBV!G2435</f>
        <v>NEUTRAL</v>
      </c>
      <c r="L2435" s="5" t="str">
        <f>OBV!H2435</f>
        <v>NEUTRAL</v>
      </c>
    </row>
    <row r="2436" spans="1:12" ht="13.5" x14ac:dyDescent="0.25">
      <c r="A2436" s="3">
        <f>RSI!A2436</f>
        <v>45854</v>
      </c>
      <c r="B2436" s="2">
        <f>RSI!B2436</f>
        <v>2.29</v>
      </c>
      <c r="C2436" s="2">
        <f>RSI!I2436</f>
        <v>74.300481110679968</v>
      </c>
      <c r="D2436" s="2">
        <f>MACD!E2436</f>
        <v>-1.0508709736949839E-2</v>
      </c>
      <c r="E2436" s="2">
        <f>MACD!F2436</f>
        <v>-2.3585928954895301E-2</v>
      </c>
      <c r="F2436" s="2">
        <f>'Moving Avg'!D2436</f>
        <v>2.29</v>
      </c>
      <c r="G2436" s="2">
        <f>'Moving Avg'!F2436</f>
        <v>2.2619699999999998</v>
      </c>
      <c r="H2436" s="2">
        <f>'Moving Avg'!G2436</f>
        <v>2.1868460000000014</v>
      </c>
      <c r="I2436" s="2">
        <f>'Moving Avg'!H2436</f>
        <v>2.1263759999999969</v>
      </c>
      <c r="J2436" s="5" t="str">
        <f>OBV!F2436</f>
        <v>NEUTRAL</v>
      </c>
      <c r="K2436" s="5" t="str">
        <f>OBV!G2436</f>
        <v>NEUTRAL</v>
      </c>
      <c r="L2436" s="5" t="str">
        <f>OBV!H2436</f>
        <v>NEUTRAL</v>
      </c>
    </row>
    <row r="2437" spans="1:12" ht="13.5" x14ac:dyDescent="0.25">
      <c r="A2437" s="3">
        <f>RSI!A2437</f>
        <v>45855</v>
      </c>
      <c r="B2437" s="2">
        <f>RSI!B2437</f>
        <v>2.29</v>
      </c>
      <c r="C2437" s="2">
        <f>RSI!I2437</f>
        <v>74.300481110679968</v>
      </c>
      <c r="D2437" s="2">
        <f>MACD!E2437</f>
        <v>-7.1831518964611263E-3</v>
      </c>
      <c r="E2437" s="2">
        <f>MACD!F2437</f>
        <v>-2.0305373543208466E-2</v>
      </c>
      <c r="F2437" s="2">
        <f>'Moving Avg'!D2437</f>
        <v>2.29</v>
      </c>
      <c r="G2437" s="2">
        <f>'Moving Avg'!F2437</f>
        <v>2.2669799999999993</v>
      </c>
      <c r="H2437" s="2">
        <f>'Moving Avg'!G2437</f>
        <v>2.1905340000000013</v>
      </c>
      <c r="I2437" s="2">
        <f>'Moving Avg'!H2437</f>
        <v>2.1270644999999972</v>
      </c>
      <c r="J2437" s="5" t="str">
        <f>OBV!F2437</f>
        <v>NEUTRAL</v>
      </c>
      <c r="K2437" s="5" t="str">
        <f>OBV!G2437</f>
        <v>NEUTRAL</v>
      </c>
      <c r="L2437" s="5" t="str">
        <f>OBV!H2437</f>
        <v>NEUTRAL</v>
      </c>
    </row>
    <row r="2438" spans="1:12" ht="13.5" x14ac:dyDescent="0.25">
      <c r="A2438" s="3">
        <f>RSI!A2438</f>
        <v>45856</v>
      </c>
      <c r="B2438" s="2">
        <f>RSI!B2438</f>
        <v>2.29</v>
      </c>
      <c r="C2438" s="2">
        <f>RSI!I2438</f>
        <v>74.300481110679982</v>
      </c>
      <c r="D2438" s="2">
        <f>MACD!E2438</f>
        <v>-3.0712971565174385E-3</v>
      </c>
      <c r="E2438" s="2">
        <f>MACD!F2438</f>
        <v>-1.6858558265870262E-2</v>
      </c>
      <c r="F2438" s="2">
        <f>'Moving Avg'!D2438</f>
        <v>2.29</v>
      </c>
      <c r="G2438" s="2">
        <f>'Moving Avg'!F2438</f>
        <v>2.2719899999999997</v>
      </c>
      <c r="H2438" s="2">
        <f>'Moving Avg'!G2438</f>
        <v>2.1942220000000012</v>
      </c>
      <c r="I2438" s="2">
        <f>'Moving Avg'!H2438</f>
        <v>2.1277529999999971</v>
      </c>
      <c r="J2438" s="5" t="str">
        <f>OBV!F2438</f>
        <v>NEUTRAL</v>
      </c>
      <c r="K2438" s="5" t="str">
        <f>OBV!G2438</f>
        <v>NEUTRAL</v>
      </c>
      <c r="L2438" s="5" t="str">
        <f>OBV!H2438</f>
        <v>NEUTRAL</v>
      </c>
    </row>
    <row r="2439" spans="1:12" ht="13.5" x14ac:dyDescent="0.25">
      <c r="A2439" s="3">
        <f>RSI!A2439</f>
        <v>45859</v>
      </c>
      <c r="B2439" s="2">
        <f>RSI!B2439</f>
        <v>2.29</v>
      </c>
      <c r="C2439" s="2">
        <f>RSI!I2439</f>
        <v>74.300481110679982</v>
      </c>
      <c r="D2439" s="2">
        <f>MACD!E2439</f>
        <v>1.8524199479452719E-4</v>
      </c>
      <c r="E2439" s="2">
        <f>MACD!F2439</f>
        <v>-1.3449798213737305E-2</v>
      </c>
      <c r="F2439" s="2">
        <f>'Moving Avg'!D2439</f>
        <v>2.29</v>
      </c>
      <c r="G2439" s="2">
        <f>'Moving Avg'!F2439</f>
        <v>2.2769999999999997</v>
      </c>
      <c r="H2439" s="2">
        <f>'Moving Avg'!G2439</f>
        <v>2.1979100000000016</v>
      </c>
      <c r="I2439" s="2">
        <f>'Moving Avg'!H2439</f>
        <v>2.128441499999997</v>
      </c>
      <c r="J2439" s="5" t="str">
        <f>OBV!F2439</f>
        <v>NEUTRAL</v>
      </c>
      <c r="K2439" s="5" t="str">
        <f>OBV!G2439</f>
        <v>NEUTRAL</v>
      </c>
      <c r="L2439" s="5" t="str">
        <f>OBV!H2439</f>
        <v>NEUTRAL</v>
      </c>
    </row>
    <row r="2440" spans="1:12" ht="13.5" x14ac:dyDescent="0.25">
      <c r="A2440" s="3">
        <f>RSI!A2440</f>
        <v>45860</v>
      </c>
      <c r="B2440" s="2">
        <f>RSI!B2440</f>
        <v>2.29</v>
      </c>
      <c r="C2440" s="2">
        <f>RSI!I2440</f>
        <v>74.300481110679982</v>
      </c>
      <c r="D2440" s="2">
        <f>MACD!E2440</f>
        <v>2.734550537904834E-3</v>
      </c>
      <c r="E2440" s="2">
        <f>MACD!F2440</f>
        <v>-1.0212928463408879E-2</v>
      </c>
      <c r="F2440" s="2">
        <f>'Moving Avg'!D2440</f>
        <v>2.29</v>
      </c>
      <c r="G2440" s="2">
        <f>'Moving Avg'!F2440</f>
        <v>2.2819999999999991</v>
      </c>
      <c r="H2440" s="2">
        <f>'Moving Avg'!G2440</f>
        <v>2.2015980000000015</v>
      </c>
      <c r="I2440" s="2">
        <f>'Moving Avg'!H2440</f>
        <v>2.1291299999999973</v>
      </c>
      <c r="J2440" s="5" t="str">
        <f>OBV!F2440</f>
        <v>NEUTRAL</v>
      </c>
      <c r="K2440" s="5" t="str">
        <f>OBV!G2440</f>
        <v>NEUTRAL</v>
      </c>
      <c r="L2440" s="5" t="str">
        <f>OBV!H2440</f>
        <v>NEUTRAL</v>
      </c>
    </row>
    <row r="2441" spans="1:12" ht="13.5" x14ac:dyDescent="0.25">
      <c r="A2441" s="3">
        <f>RSI!A2441</f>
        <v>45861</v>
      </c>
      <c r="B2441" s="2">
        <f>RSI!B2441</f>
        <v>2.29</v>
      </c>
      <c r="C2441" s="2">
        <f>RSI!I2441</f>
        <v>74.300481110679982</v>
      </c>
      <c r="D2441" s="2">
        <f>MACD!E2441</f>
        <v>4.7007090769466409E-3</v>
      </c>
      <c r="E2441" s="2">
        <f>MACD!F2441</f>
        <v>-7.2302009553377742E-3</v>
      </c>
      <c r="F2441" s="2">
        <f>'Moving Avg'!D2441</f>
        <v>2.29</v>
      </c>
      <c r="G2441" s="2">
        <f>'Moving Avg'!F2441</f>
        <v>2.2869999999999995</v>
      </c>
      <c r="H2441" s="2">
        <f>'Moving Avg'!G2441</f>
        <v>2.2052860000000014</v>
      </c>
      <c r="I2441" s="2">
        <f>'Moving Avg'!H2441</f>
        <v>2.1298184999999972</v>
      </c>
      <c r="J2441" s="5" t="str">
        <f>OBV!F2441</f>
        <v>NEUTRAL</v>
      </c>
      <c r="K2441" s="5" t="str">
        <f>OBV!G2441</f>
        <v>NEUTRAL</v>
      </c>
      <c r="L2441" s="5" t="str">
        <f>OBV!H2441</f>
        <v>NEUTRAL</v>
      </c>
    </row>
    <row r="2442" spans="1:12" ht="13.5" x14ac:dyDescent="0.25">
      <c r="A2442" s="3">
        <f>RSI!A2442</f>
        <v>45862</v>
      </c>
      <c r="B2442" s="2">
        <f>RSI!B2442</f>
        <v>2.29</v>
      </c>
      <c r="C2442" s="2">
        <f>RSI!I2442</f>
        <v>74.300481110679968</v>
      </c>
      <c r="D2442" s="2">
        <f>MACD!E2442</f>
        <v>6.1875773445496662E-3</v>
      </c>
      <c r="E2442" s="2">
        <f>MACD!F2442</f>
        <v>-4.5466452953602868E-3</v>
      </c>
      <c r="F2442" s="2">
        <f>'Moving Avg'!D2442</f>
        <v>2.29</v>
      </c>
      <c r="G2442" s="2">
        <f>'Moving Avg'!F2442</f>
        <v>2.2874999999999992</v>
      </c>
      <c r="H2442" s="2">
        <f>'Moving Avg'!G2442</f>
        <v>2.2089740000000013</v>
      </c>
      <c r="I2442" s="2">
        <f>'Moving Avg'!H2442</f>
        <v>2.130506999999997</v>
      </c>
      <c r="J2442" s="5" t="str">
        <f>OBV!F2442</f>
        <v>NEUTRAL</v>
      </c>
      <c r="K2442" s="5" t="str">
        <f>OBV!G2442</f>
        <v>NEUTRAL</v>
      </c>
      <c r="L2442" s="5" t="str">
        <f>OBV!H2442</f>
        <v>NEUTRAL</v>
      </c>
    </row>
    <row r="2443" spans="1:12" ht="13.5" x14ac:dyDescent="0.25">
      <c r="A2443" s="3">
        <f>RSI!A2443</f>
        <v>45866</v>
      </c>
      <c r="B2443" s="2">
        <f>RSI!B2443</f>
        <v>2.29</v>
      </c>
      <c r="C2443" s="2">
        <f>RSI!I2443</f>
        <v>74.300481110679982</v>
      </c>
      <c r="D2443" s="2">
        <f>MACD!E2443</f>
        <v>7.2819889235029578E-3</v>
      </c>
      <c r="E2443" s="2">
        <f>MACD!F2443</f>
        <v>-2.1809184515876379E-3</v>
      </c>
      <c r="F2443" s="2">
        <f>'Moving Avg'!D2443</f>
        <v>2.29</v>
      </c>
      <c r="G2443" s="2">
        <f>'Moving Avg'!F2443</f>
        <v>2.2879999999999994</v>
      </c>
      <c r="H2443" s="2">
        <f>'Moving Avg'!G2443</f>
        <v>2.2126620000000017</v>
      </c>
      <c r="I2443" s="2">
        <f>'Moving Avg'!H2443</f>
        <v>2.1311954999999974</v>
      </c>
      <c r="J2443" s="5" t="str">
        <f>OBV!F2443</f>
        <v>NEUTRAL</v>
      </c>
      <c r="K2443" s="5" t="str">
        <f>OBV!G2443</f>
        <v>NEUTRAL</v>
      </c>
      <c r="L2443" s="5" t="str">
        <f>OBV!H2443</f>
        <v>NEUTRAL</v>
      </c>
    </row>
    <row r="2444" spans="1:12" ht="13.5" x14ac:dyDescent="0.25">
      <c r="A2444" s="3">
        <f>RSI!A2444</f>
        <v>45867</v>
      </c>
      <c r="B2444" s="2">
        <f>RSI!B2444</f>
        <v>2.29</v>
      </c>
      <c r="C2444" s="2">
        <f>RSI!I2444</f>
        <v>74.300481110679982</v>
      </c>
      <c r="D2444" s="2">
        <f>MACD!E2444</f>
        <v>8.0564482640106405E-3</v>
      </c>
      <c r="E2444" s="2">
        <f>MACD!F2444</f>
        <v>-1.3344510846798226E-4</v>
      </c>
      <c r="F2444" s="2">
        <f>'Moving Avg'!D2444</f>
        <v>2.29</v>
      </c>
      <c r="G2444" s="2">
        <f>'Moving Avg'!F2444</f>
        <v>2.2884999999999995</v>
      </c>
      <c r="H2444" s="2">
        <f>'Moving Avg'!G2444</f>
        <v>2.216350000000002</v>
      </c>
      <c r="I2444" s="2">
        <f>'Moving Avg'!H2444</f>
        <v>2.1318839999999977</v>
      </c>
      <c r="J2444" s="5" t="str">
        <f>OBV!F2444</f>
        <v>NEUTRAL</v>
      </c>
      <c r="K2444" s="5" t="str">
        <f>OBV!G2444</f>
        <v>NEUTRAL</v>
      </c>
      <c r="L2444" s="5" t="str">
        <f>OBV!H2444</f>
        <v>NEUTRAL</v>
      </c>
    </row>
    <row r="2445" spans="1:12" ht="13.5" x14ac:dyDescent="0.25">
      <c r="A2445" s="3">
        <f>RSI!A2445</f>
        <v>45868</v>
      </c>
      <c r="B2445" s="2">
        <f>RSI!B2445</f>
        <v>2.29</v>
      </c>
      <c r="C2445" s="2">
        <f>RSI!I2445</f>
        <v>74.300481110679982</v>
      </c>
      <c r="D2445" s="2">
        <f>MACD!E2445</f>
        <v>8.5714070263569475E-3</v>
      </c>
      <c r="E2445" s="2">
        <f>MACD!F2445</f>
        <v>1.6075253184970038E-3</v>
      </c>
      <c r="F2445" s="2">
        <f>'Moving Avg'!D2445</f>
        <v>2.29</v>
      </c>
      <c r="G2445" s="2">
        <f>'Moving Avg'!F2445</f>
        <v>2.2889999999999993</v>
      </c>
      <c r="H2445" s="2">
        <f>'Moving Avg'!G2445</f>
        <v>2.220038000000002</v>
      </c>
      <c r="I2445" s="2">
        <f>'Moving Avg'!H2445</f>
        <v>2.1325724999999975</v>
      </c>
      <c r="J2445" s="5" t="str">
        <f>OBV!F2445</f>
        <v>NEUTRAL</v>
      </c>
      <c r="K2445" s="5" t="str">
        <f>OBV!G2445</f>
        <v>NEUTRAL</v>
      </c>
      <c r="L2445" s="5" t="str">
        <f>OBV!H2445</f>
        <v>NEUTRAL</v>
      </c>
    </row>
    <row r="2446" spans="1:12" ht="13.5" x14ac:dyDescent="0.25">
      <c r="A2446" s="3">
        <f>RSI!A2446</f>
        <v>45869</v>
      </c>
      <c r="B2446" s="2">
        <f>RSI!B2446</f>
        <v>2.29</v>
      </c>
      <c r="C2446" s="2">
        <f>RSI!I2446</f>
        <v>74.300481110679982</v>
      </c>
      <c r="D2446" s="2">
        <f>MACD!E2446</f>
        <v>8.8771848939916964E-3</v>
      </c>
      <c r="E2446" s="2">
        <f>MACD!F2446</f>
        <v>3.0614572335959421E-3</v>
      </c>
      <c r="F2446" s="2">
        <f>'Moving Avg'!D2446</f>
        <v>2.29</v>
      </c>
      <c r="G2446" s="2">
        <f>'Moving Avg'!F2446</f>
        <v>2.2894999999999994</v>
      </c>
      <c r="H2446" s="2">
        <f>'Moving Avg'!G2446</f>
        <v>2.2237260000000023</v>
      </c>
      <c r="I2446" s="2">
        <f>'Moving Avg'!H2446</f>
        <v>2.1332609999999974</v>
      </c>
      <c r="J2446" s="5" t="str">
        <f>OBV!F2446</f>
        <v>NEUTRAL</v>
      </c>
      <c r="K2446" s="5" t="str">
        <f>OBV!G2446</f>
        <v>NEUTRAL</v>
      </c>
      <c r="L2446" s="5" t="str">
        <f>OBV!H2446</f>
        <v>NEUTRAL</v>
      </c>
    </row>
    <row r="2447" spans="1:12" ht="13.5" x14ac:dyDescent="0.25">
      <c r="A2447" s="3">
        <f>RSI!A2447</f>
        <v>45870</v>
      </c>
      <c r="B2447" s="2">
        <f>RSI!B2447</f>
        <v>2.29</v>
      </c>
      <c r="C2447" s="2">
        <f>RSI!I2447</f>
        <v>74.300481110679982</v>
      </c>
      <c r="D2447" s="2">
        <f>MACD!E2447</f>
        <v>9.0155899481900725E-3</v>
      </c>
      <c r="E2447" s="2">
        <f>MACD!F2447</f>
        <v>4.2522837765147682E-3</v>
      </c>
      <c r="F2447" s="2">
        <f>'Moving Avg'!D2447</f>
        <v>2.29</v>
      </c>
      <c r="G2447" s="2">
        <f>'Moving Avg'!F2447</f>
        <v>2.2899999999999996</v>
      </c>
      <c r="H2447" s="2">
        <f>'Moving Avg'!G2447</f>
        <v>2.2274140000000022</v>
      </c>
      <c r="I2447" s="2">
        <f>'Moving Avg'!H2447</f>
        <v>2.1339494999999973</v>
      </c>
      <c r="J2447" s="5" t="str">
        <f>OBV!F2447</f>
        <v>NEUTRAL</v>
      </c>
      <c r="K2447" s="5" t="str">
        <f>OBV!G2447</f>
        <v>NEUTRAL</v>
      </c>
      <c r="L2447" s="5" t="str">
        <f>OBV!H2447</f>
        <v>NEUTRAL</v>
      </c>
    </row>
    <row r="2448" spans="1:12" ht="13.5" x14ac:dyDescent="0.25">
      <c r="A2448" s="3">
        <f>RSI!A2448</f>
        <v>45873</v>
      </c>
      <c r="B2448" s="2">
        <f>RSI!B2448</f>
        <v>2.29</v>
      </c>
      <c r="C2448" s="2">
        <f>RSI!I2448</f>
        <v>74.300481110679968</v>
      </c>
      <c r="D2448" s="2">
        <f>MACD!E2448</f>
        <v>9.021285190673467E-3</v>
      </c>
      <c r="E2448" s="2">
        <f>MACD!F2448</f>
        <v>5.2060840593465083E-3</v>
      </c>
      <c r="F2448" s="2">
        <f>'Moving Avg'!D2448</f>
        <v>2.29</v>
      </c>
      <c r="G2448" s="2">
        <f>'Moving Avg'!F2448</f>
        <v>2.2899999999999996</v>
      </c>
      <c r="H2448" s="2">
        <f>'Moving Avg'!G2448</f>
        <v>2.2311020000000026</v>
      </c>
      <c r="I2448" s="2">
        <f>'Moving Avg'!H2448</f>
        <v>2.1346379999999971</v>
      </c>
      <c r="J2448" s="5" t="str">
        <f>OBV!F2448</f>
        <v>NEUTRAL</v>
      </c>
      <c r="K2448" s="5" t="str">
        <f>OBV!G2448</f>
        <v>NEUTRAL</v>
      </c>
      <c r="L2448" s="5" t="str">
        <f>OBV!H2448</f>
        <v>NEUTRAL</v>
      </c>
    </row>
    <row r="2449" spans="1:12" ht="13.5" x14ac:dyDescent="0.25">
      <c r="A2449" s="3">
        <f>RSI!A2449</f>
        <v>45874</v>
      </c>
      <c r="B2449" s="2">
        <f>RSI!B2449</f>
        <v>2.29</v>
      </c>
      <c r="C2449" s="2">
        <f>RSI!I2449</f>
        <v>74.300481110679968</v>
      </c>
      <c r="D2449" s="2">
        <f>MACD!E2449</f>
        <v>8.9229406064004202E-3</v>
      </c>
      <c r="E2449" s="2">
        <f>MACD!F2449</f>
        <v>5.9494553687572914E-3</v>
      </c>
      <c r="F2449" s="2">
        <f>'Moving Avg'!D2449</f>
        <v>2.29</v>
      </c>
      <c r="G2449" s="2">
        <f>'Moving Avg'!F2449</f>
        <v>2.2899999999999996</v>
      </c>
      <c r="H2449" s="2">
        <f>'Moving Avg'!G2449</f>
        <v>2.2338560000000025</v>
      </c>
      <c r="I2449" s="2">
        <f>'Moving Avg'!H2449</f>
        <v>2.1353264999999975</v>
      </c>
      <c r="J2449" s="5" t="str">
        <f>OBV!F2449</f>
        <v>NEUTRAL</v>
      </c>
      <c r="K2449" s="5" t="str">
        <f>OBV!G2449</f>
        <v>NEUTRAL</v>
      </c>
      <c r="L2449" s="5" t="str">
        <f>OBV!H2449</f>
        <v>NEUTRAL</v>
      </c>
    </row>
    <row r="2450" spans="1:12" ht="13.5" x14ac:dyDescent="0.25">
      <c r="A2450" s="3">
        <f>RSI!A2450</f>
        <v>45875</v>
      </c>
      <c r="B2450" s="2">
        <f>RSI!B2450</f>
        <v>2.25</v>
      </c>
      <c r="C2450" s="2">
        <f>RSI!I2450</f>
        <v>33.895440495081019</v>
      </c>
      <c r="D2450" s="2">
        <f>MACD!E2450</f>
        <v>1.1707167036313582E-2</v>
      </c>
      <c r="E2450" s="2">
        <f>MACD!F2450</f>
        <v>7.1009977022685501E-3</v>
      </c>
      <c r="F2450" s="2">
        <f>'Moving Avg'!D2450</f>
        <v>2.282</v>
      </c>
      <c r="G2450" s="2">
        <f>'Moving Avg'!F2450</f>
        <v>2.2879999999999994</v>
      </c>
      <c r="H2450" s="2">
        <f>'Moving Avg'!G2450</f>
        <v>2.2365580000000023</v>
      </c>
      <c r="I2450" s="2">
        <f>'Moving Avg'!H2450</f>
        <v>2.1358149999999974</v>
      </c>
      <c r="J2450" s="5" t="str">
        <f>OBV!F2450</f>
        <v>BEARISH</v>
      </c>
      <c r="K2450" s="5" t="str">
        <f>OBV!G2450</f>
        <v>NEUTRAL</v>
      </c>
      <c r="L2450" s="5" t="str">
        <f>OBV!H2450</f>
        <v>CONFIRMED BEARISH</v>
      </c>
    </row>
    <row r="2451" spans="1:12" ht="13.5" x14ac:dyDescent="0.25">
      <c r="A2451" s="3">
        <f>RSI!A2451</f>
        <v>45876</v>
      </c>
      <c r="B2451" s="2">
        <f>RSI!B2451</f>
        <v>2.25</v>
      </c>
      <c r="C2451" s="2">
        <f>RSI!I2451</f>
        <v>33.895440495081019</v>
      </c>
      <c r="D2451" s="2">
        <f>MACD!E2451</f>
        <v>1.4210966466743358E-2</v>
      </c>
      <c r="E2451" s="2">
        <f>MACD!F2451</f>
        <v>8.5229914551635116E-3</v>
      </c>
      <c r="F2451" s="2">
        <f>'Moving Avg'!D2451</f>
        <v>2.274</v>
      </c>
      <c r="G2451" s="2">
        <f>'Moving Avg'!F2451</f>
        <v>2.2859999999999996</v>
      </c>
      <c r="H2451" s="2">
        <f>'Moving Avg'!G2451</f>
        <v>2.239260000000002</v>
      </c>
      <c r="I2451" s="2">
        <f>'Moving Avg'!H2451</f>
        <v>2.1363034999999972</v>
      </c>
      <c r="J2451" s="5" t="str">
        <f>OBV!F2451</f>
        <v>BEARISH</v>
      </c>
      <c r="K2451" s="5" t="str">
        <f>OBV!G2451</f>
        <v>NEUTRAL</v>
      </c>
      <c r="L2451" s="5" t="str">
        <f>OBV!H2451</f>
        <v>CONFIRMED BEARISH</v>
      </c>
    </row>
    <row r="2452" spans="1:12" ht="13.5" x14ac:dyDescent="0.25">
      <c r="A2452" s="3">
        <f>RSI!A2452</f>
        <v>45877</v>
      </c>
      <c r="B2452" s="2">
        <f>RSI!B2452</f>
        <v>2.25</v>
      </c>
      <c r="C2452" s="2">
        <f>RSI!I2452</f>
        <v>33.895440495081019</v>
      </c>
      <c r="D2452" s="2">
        <f>MACD!E2452</f>
        <v>1.6466524807202454E-2</v>
      </c>
      <c r="E2452" s="2">
        <f>MACD!F2452</f>
        <v>1.01116981255713E-2</v>
      </c>
      <c r="F2452" s="2">
        <f>'Moving Avg'!D2452</f>
        <v>2.266</v>
      </c>
      <c r="G2452" s="2">
        <f>'Moving Avg'!F2452</f>
        <v>2.2839999999999998</v>
      </c>
      <c r="H2452" s="2">
        <f>'Moving Avg'!G2452</f>
        <v>2.2419620000000022</v>
      </c>
      <c r="I2452" s="2">
        <f>'Moving Avg'!H2452</f>
        <v>2.1367919999999971</v>
      </c>
      <c r="J2452" s="5" t="str">
        <f>OBV!F2452</f>
        <v>BEARISH</v>
      </c>
      <c r="K2452" s="5" t="str">
        <f>OBV!G2452</f>
        <v>NEUTRAL</v>
      </c>
      <c r="L2452" s="5" t="str">
        <f>OBV!H2452</f>
        <v>CONFIRMED BEARISH</v>
      </c>
    </row>
    <row r="2453" spans="1:12" ht="13.5" x14ac:dyDescent="0.25">
      <c r="A2453" s="3">
        <f>RSI!A2453</f>
        <v>45880</v>
      </c>
      <c r="B2453" s="2">
        <f>RSI!B2453</f>
        <v>2.25</v>
      </c>
      <c r="C2453" s="2">
        <f>RSI!I2453</f>
        <v>33.895440495081019</v>
      </c>
      <c r="D2453" s="2">
        <f>MACD!E2453</f>
        <v>1.8501887896654079E-2</v>
      </c>
      <c r="E2453" s="2">
        <f>MACD!F2453</f>
        <v>1.1789736079787855E-2</v>
      </c>
      <c r="F2453" s="2">
        <f>'Moving Avg'!D2453</f>
        <v>2.258</v>
      </c>
      <c r="G2453" s="2">
        <f>'Moving Avg'!F2453</f>
        <v>2.2819999999999996</v>
      </c>
      <c r="H2453" s="2">
        <f>'Moving Avg'!G2453</f>
        <v>2.244664000000002</v>
      </c>
      <c r="I2453" s="2">
        <f>'Moving Avg'!H2453</f>
        <v>2.137280499999997</v>
      </c>
      <c r="J2453" s="5" t="str">
        <f>OBV!F2453</f>
        <v>BEARISH</v>
      </c>
      <c r="K2453" s="5" t="str">
        <f>OBV!G2453</f>
        <v>NEUTRAL</v>
      </c>
      <c r="L2453" s="5" t="str">
        <f>OBV!H2453</f>
        <v>CONFIRMED BEARISH</v>
      </c>
    </row>
    <row r="2454" spans="1:12" ht="13.5" x14ac:dyDescent="0.25">
      <c r="A2454" s="3">
        <f>RSI!A2454</f>
        <v>45881</v>
      </c>
      <c r="B2454" s="2">
        <f>RSI!B2454</f>
        <v>2.25</v>
      </c>
      <c r="C2454" s="2">
        <f>RSI!I2454</f>
        <v>33.895440495081019</v>
      </c>
      <c r="D2454" s="2">
        <f>MACD!E2454</f>
        <v>2.0341538318342511E-2</v>
      </c>
      <c r="E2454" s="2">
        <f>MACD!F2454</f>
        <v>1.3500096527498787E-2</v>
      </c>
      <c r="F2454" s="2">
        <f>'Moving Avg'!D2454</f>
        <v>2.25</v>
      </c>
      <c r="G2454" s="2">
        <f>'Moving Avg'!F2454</f>
        <v>2.2799999999999998</v>
      </c>
      <c r="H2454" s="2">
        <f>'Moving Avg'!G2454</f>
        <v>2.2473660000000022</v>
      </c>
      <c r="I2454" s="2">
        <f>'Moving Avg'!H2454</f>
        <v>2.1377689999999974</v>
      </c>
      <c r="J2454" s="5" t="str">
        <f>OBV!F2454</f>
        <v>BEARISH</v>
      </c>
      <c r="K2454" s="5" t="str">
        <f>OBV!G2454</f>
        <v>NEUTRAL</v>
      </c>
      <c r="L2454" s="5" t="str">
        <f>OBV!H2454</f>
        <v>CONFIRMED BEARISH</v>
      </c>
    </row>
    <row r="2455" spans="1:12" ht="13.5" x14ac:dyDescent="0.25">
      <c r="A2455" s="3">
        <f>RSI!A2455</f>
        <v>45883</v>
      </c>
      <c r="B2455" s="2">
        <f>RSI!B2455</f>
        <v>2.25</v>
      </c>
      <c r="C2455" s="2">
        <f>RSI!I2455</f>
        <v>33.895440495081019</v>
      </c>
      <c r="D2455" s="2">
        <f>MACD!E2455</f>
        <v>2.2006887927148888E-2</v>
      </c>
      <c r="E2455" s="2">
        <f>MACD!F2455</f>
        <v>1.5201454807428808E-2</v>
      </c>
      <c r="F2455" s="2">
        <f>'Moving Avg'!D2455</f>
        <v>2.25</v>
      </c>
      <c r="G2455" s="2">
        <f>'Moving Avg'!F2455</f>
        <v>2.2779999999999996</v>
      </c>
      <c r="H2455" s="2">
        <f>'Moving Avg'!G2455</f>
        <v>2.2500680000000015</v>
      </c>
      <c r="I2455" s="2">
        <f>'Moving Avg'!H2455</f>
        <v>2.1382574999999973</v>
      </c>
      <c r="J2455" s="5" t="str">
        <f>OBV!F2455</f>
        <v>NEUTRAL</v>
      </c>
      <c r="K2455" s="5" t="str">
        <f>OBV!G2455</f>
        <v>NEUTRAL</v>
      </c>
      <c r="L2455" s="5" t="str">
        <f>OBV!H2455</f>
        <v>NEUTRAL</v>
      </c>
    </row>
    <row r="2456" spans="1:12" ht="13.5" x14ac:dyDescent="0.25">
      <c r="A2456" s="3">
        <f>RSI!A2456</f>
        <v>45884</v>
      </c>
      <c r="B2456" s="2">
        <f>RSI!B2456</f>
        <v>2.2000000000000002</v>
      </c>
      <c r="C2456" s="2">
        <f>RSI!I2456</f>
        <v>16.45105277890886</v>
      </c>
      <c r="D2456" s="2">
        <f>MACD!E2456</f>
        <v>2.722040243060464E-2</v>
      </c>
      <c r="E2456" s="2">
        <f>MACD!F2456</f>
        <v>1.7605244332063976E-2</v>
      </c>
      <c r="F2456" s="2">
        <f>'Moving Avg'!D2456</f>
        <v>2.2399999999999998</v>
      </c>
      <c r="G2456" s="2">
        <f>'Moving Avg'!F2456</f>
        <v>2.2734999999999999</v>
      </c>
      <c r="H2456" s="2">
        <f>'Moving Avg'!G2456</f>
        <v>2.2517700000000018</v>
      </c>
      <c r="I2456" s="2">
        <f>'Moving Avg'!H2456</f>
        <v>2.1384959999999973</v>
      </c>
      <c r="J2456" s="5" t="str">
        <f>OBV!F2456</f>
        <v>BEARISH</v>
      </c>
      <c r="K2456" s="5" t="str">
        <f>OBV!G2456</f>
        <v>STRONG</v>
      </c>
      <c r="L2456" s="5" t="str">
        <f>OBV!H2456</f>
        <v>CONFIRMED BEARISH</v>
      </c>
    </row>
    <row r="2457" spans="1:12" ht="13.5" x14ac:dyDescent="0.25">
      <c r="A2457" s="3">
        <f>RSI!A2457</f>
        <v>45887</v>
      </c>
      <c r="B2457" s="2">
        <f>RSI!B2457</f>
        <v>2.29</v>
      </c>
      <c r="C2457" s="2">
        <f>RSI!I2457</f>
        <v>58.176067659317759</v>
      </c>
      <c r="D2457" s="2">
        <f>MACD!E2457</f>
        <v>2.5353835133532954E-2</v>
      </c>
      <c r="E2457" s="2">
        <f>MACD!F2457</f>
        <v>1.9154962492357774E-2</v>
      </c>
      <c r="F2457" s="2">
        <f>'Moving Avg'!D2457</f>
        <v>2.2479999999999998</v>
      </c>
      <c r="G2457" s="2">
        <f>'Moving Avg'!F2457</f>
        <v>2.2734999999999994</v>
      </c>
      <c r="H2457" s="2">
        <f>'Moving Avg'!G2457</f>
        <v>2.2552720000000019</v>
      </c>
      <c r="I2457" s="2">
        <f>'Moving Avg'!H2457</f>
        <v>2.1391844999999976</v>
      </c>
      <c r="J2457" s="5" t="str">
        <f>OBV!F2457</f>
        <v>BEARISH</v>
      </c>
      <c r="K2457" s="5" t="str">
        <f>OBV!G2457</f>
        <v>STRONG</v>
      </c>
      <c r="L2457" s="5" t="str">
        <f>OBV!H2457</f>
        <v>BEARISH DIVERGENCE</v>
      </c>
    </row>
    <row r="2458" spans="1:12" ht="13.5" x14ac:dyDescent="0.25">
      <c r="A2458" s="3">
        <f>RSI!A2458</f>
        <v>45888</v>
      </c>
      <c r="B2458" s="2">
        <f>RSI!B2458</f>
        <v>2.29</v>
      </c>
      <c r="C2458" s="2">
        <f>RSI!I2458</f>
        <v>58.176067659317759</v>
      </c>
      <c r="D2458" s="2">
        <f>MACD!E2458</f>
        <v>2.3602492263935293E-2</v>
      </c>
      <c r="E2458" s="2">
        <f>MACD!F2458</f>
        <v>2.0044468446673278E-2</v>
      </c>
      <c r="F2458" s="2">
        <f>'Moving Avg'!D2458</f>
        <v>2.2560000000000002</v>
      </c>
      <c r="G2458" s="2">
        <f>'Moving Avg'!F2458</f>
        <v>2.2734999999999999</v>
      </c>
      <c r="H2458" s="2">
        <f>'Moving Avg'!G2458</f>
        <v>2.256902000000002</v>
      </c>
      <c r="I2458" s="2">
        <f>'Moving Avg'!H2458</f>
        <v>2.1398729999999975</v>
      </c>
      <c r="J2458" s="5" t="str">
        <f>OBV!F2458</f>
        <v>BEARISH</v>
      </c>
      <c r="K2458" s="5" t="str">
        <f>OBV!G2458</f>
        <v>STRONG</v>
      </c>
      <c r="L2458" s="5" t="str">
        <f>OBV!H2458</f>
        <v>BEARISH DIVERGENCE</v>
      </c>
    </row>
    <row r="2459" spans="1:12" ht="13.5" x14ac:dyDescent="0.25">
      <c r="A2459" s="3">
        <f>RSI!A2459</f>
        <v>45889</v>
      </c>
      <c r="B2459" s="2">
        <f>RSI!B2459</f>
        <v>2.29</v>
      </c>
      <c r="C2459" s="2">
        <f>RSI!I2459</f>
        <v>58.176067659317759</v>
      </c>
      <c r="D2459" s="2">
        <f>MACD!E2459</f>
        <v>2.1961383266228207E-2</v>
      </c>
      <c r="E2459" s="2">
        <f>MACD!F2459</f>
        <v>2.0427851410584265E-2</v>
      </c>
      <c r="F2459" s="2">
        <f>'Moving Avg'!D2459</f>
        <v>2.2640000000000002</v>
      </c>
      <c r="G2459" s="2">
        <f>'Moving Avg'!F2459</f>
        <v>2.2734999999999994</v>
      </c>
      <c r="H2459" s="2">
        <f>'Moving Avg'!G2459</f>
        <v>2.258532000000002</v>
      </c>
      <c r="I2459" s="2">
        <f>'Moving Avg'!H2459</f>
        <v>2.1405614999999978</v>
      </c>
      <c r="J2459" s="5" t="str">
        <f>OBV!F2459</f>
        <v>BEARISH</v>
      </c>
      <c r="K2459" s="5" t="str">
        <f>OBV!G2459</f>
        <v>STRONG</v>
      </c>
      <c r="L2459" s="5" t="str">
        <f>OBV!H2459</f>
        <v>BEARISH DIVERGENCE</v>
      </c>
    </row>
    <row r="2460" spans="1:12" ht="13.5" x14ac:dyDescent="0.25">
      <c r="A2460" s="3">
        <f>RSI!A2460</f>
        <v>45890</v>
      </c>
      <c r="B2460" s="2">
        <f>RSI!B2460</f>
        <v>2.25</v>
      </c>
      <c r="C2460" s="2">
        <f>RSI!I2460</f>
        <v>45.548922837998184</v>
      </c>
      <c r="D2460" s="2">
        <f>MACD!E2460</f>
        <v>1.7234458743623282E-2</v>
      </c>
      <c r="E2460" s="2">
        <f>MACD!F2460</f>
        <v>1.978917287719207E-2</v>
      </c>
      <c r="F2460" s="2">
        <f>'Moving Avg'!D2460</f>
        <v>2.2640000000000002</v>
      </c>
      <c r="G2460" s="2">
        <f>'Moving Avg'!F2460</f>
        <v>2.2715000000000001</v>
      </c>
      <c r="H2460" s="2">
        <f>'Moving Avg'!G2460</f>
        <v>2.2593620000000016</v>
      </c>
      <c r="I2460" s="2">
        <f>'Moving Avg'!H2460</f>
        <v>2.1410499999999981</v>
      </c>
      <c r="J2460" s="5" t="str">
        <f>OBV!F2460</f>
        <v>BEARISH</v>
      </c>
      <c r="K2460" s="5" t="str">
        <f>OBV!G2460</f>
        <v>STRONG</v>
      </c>
      <c r="L2460" s="5" t="str">
        <f>OBV!H2460</f>
        <v>NEUTRAL</v>
      </c>
    </row>
    <row r="2461" spans="1:12" ht="13.5" x14ac:dyDescent="0.25">
      <c r="A2461" s="3">
        <f>RSI!A2461</f>
        <v>45891</v>
      </c>
      <c r="B2461" s="2">
        <f>RSI!B2461</f>
        <v>2.25</v>
      </c>
      <c r="C2461" s="2">
        <f>RSI!I2461</f>
        <v>45.548922837998184</v>
      </c>
      <c r="D2461" s="2">
        <f>MACD!E2461</f>
        <v>1.333462376159833E-2</v>
      </c>
      <c r="E2461" s="2">
        <f>MACD!F2461</f>
        <v>1.8498263054073323E-2</v>
      </c>
      <c r="F2461" s="2">
        <f>'Moving Avg'!D2461</f>
        <v>2.274</v>
      </c>
      <c r="G2461" s="2">
        <f>'Moving Avg'!F2461</f>
        <v>2.2694999999999999</v>
      </c>
      <c r="H2461" s="2">
        <f>'Moving Avg'!G2461</f>
        <v>2.2620640000000014</v>
      </c>
      <c r="I2461" s="2">
        <f>'Moving Avg'!H2461</f>
        <v>2.141538499999998</v>
      </c>
      <c r="J2461" s="5" t="str">
        <f>OBV!F2461</f>
        <v>BEARISH</v>
      </c>
      <c r="K2461" s="5" t="str">
        <f>OBV!G2461</f>
        <v>NEUTRAL</v>
      </c>
      <c r="L2461" s="5" t="str">
        <f>OBV!H2461</f>
        <v>BEARISH DIVERGENCE</v>
      </c>
    </row>
    <row r="2462" spans="1:12" ht="13.5" x14ac:dyDescent="0.25">
      <c r="A2462" s="3">
        <f>RSI!A2462</f>
        <v>45894</v>
      </c>
      <c r="B2462" s="2">
        <f>RSI!B2462</f>
        <v>2.25</v>
      </c>
      <c r="C2462" s="2">
        <f>RSI!I2462</f>
        <v>45.548922837998184</v>
      </c>
      <c r="D2462" s="2">
        <f>MACD!E2462</f>
        <v>1.0127235969281667E-2</v>
      </c>
      <c r="E2462" s="2">
        <f>MACD!F2462</f>
        <v>1.6824057637114993E-2</v>
      </c>
      <c r="F2462" s="2">
        <f>'Moving Avg'!D2462</f>
        <v>2.266</v>
      </c>
      <c r="G2462" s="2">
        <f>'Moving Avg'!F2462</f>
        <v>2.2674999999999996</v>
      </c>
      <c r="H2462" s="2">
        <f>'Moving Avg'!G2462</f>
        <v>2.2628940000000015</v>
      </c>
      <c r="I2462" s="2">
        <f>'Moving Avg'!H2462</f>
        <v>2.1420269999999983</v>
      </c>
      <c r="J2462" s="5" t="str">
        <f>OBV!F2462</f>
        <v>BEARISH</v>
      </c>
      <c r="K2462" s="5" t="str">
        <f>OBV!G2462</f>
        <v>NEUTRAL</v>
      </c>
      <c r="L2462" s="5" t="str">
        <f>OBV!H2462</f>
        <v>CONFIRMED BEARISH</v>
      </c>
    </row>
    <row r="2463" spans="1:12" ht="13.5" x14ac:dyDescent="0.25">
      <c r="A2463" s="3">
        <f>RSI!A2463</f>
        <v>45895</v>
      </c>
      <c r="B2463" s="2">
        <f>RSI!B2463</f>
        <v>2.25</v>
      </c>
      <c r="C2463" s="2">
        <f>RSI!I2463</f>
        <v>45.548922837998184</v>
      </c>
      <c r="D2463" s="2">
        <f>MACD!E2463</f>
        <v>7.4989152092692635E-3</v>
      </c>
      <c r="E2463" s="2">
        <f>MACD!F2463</f>
        <v>1.4959029151545847E-2</v>
      </c>
      <c r="F2463" s="2">
        <f>'Moving Avg'!D2463</f>
        <v>2.258</v>
      </c>
      <c r="G2463" s="2">
        <f>'Moving Avg'!F2463</f>
        <v>2.2654999999999998</v>
      </c>
      <c r="H2463" s="2">
        <f>'Moving Avg'!G2463</f>
        <v>2.2637240000000016</v>
      </c>
      <c r="I2463" s="2">
        <f>'Moving Avg'!H2463</f>
        <v>2.1425154999999982</v>
      </c>
      <c r="J2463" s="5" t="str">
        <f>OBV!F2463</f>
        <v>BEARISH</v>
      </c>
      <c r="K2463" s="5" t="str">
        <f>OBV!G2463</f>
        <v>NEUTRAL</v>
      </c>
      <c r="L2463" s="5" t="str">
        <f>OBV!H2463</f>
        <v>CONFIRMED BEARISH</v>
      </c>
    </row>
    <row r="2464" spans="1:12" ht="13.5" x14ac:dyDescent="0.25">
      <c r="A2464" s="3">
        <f>RSI!A2464</f>
        <v>45896</v>
      </c>
      <c r="B2464" s="2">
        <f>RSI!B2464</f>
        <v>2.23</v>
      </c>
      <c r="C2464" s="2">
        <f>RSI!I2464</f>
        <v>39.746977347544451</v>
      </c>
      <c r="D2464" s="2">
        <f>MACD!E2464</f>
        <v>6.8357133008918325E-3</v>
      </c>
      <c r="E2464" s="2">
        <f>MACD!F2464</f>
        <v>1.3334365981415046E-2</v>
      </c>
      <c r="F2464" s="2">
        <f>'Moving Avg'!D2464</f>
        <v>2.246</v>
      </c>
      <c r="G2464" s="2">
        <f>'Moving Avg'!F2464</f>
        <v>2.2624999999999997</v>
      </c>
      <c r="H2464" s="2">
        <f>'Moving Avg'!G2464</f>
        <v>2.2641540000000013</v>
      </c>
      <c r="I2464" s="2">
        <f>'Moving Avg'!H2464</f>
        <v>2.1429039999999984</v>
      </c>
      <c r="J2464" s="5" t="str">
        <f>OBV!F2464</f>
        <v>BEARISH</v>
      </c>
      <c r="K2464" s="5" t="str">
        <f>OBV!G2464</f>
        <v>NEUTRAL</v>
      </c>
      <c r="L2464" s="5" t="str">
        <f>OBV!H2464</f>
        <v>CONFIRMED BEARISH</v>
      </c>
    </row>
    <row r="2465" spans="1:12" ht="13.5" x14ac:dyDescent="0.25">
      <c r="A2465" s="3">
        <f>RSI!A2465</f>
        <v>45897</v>
      </c>
      <c r="B2465" s="2">
        <f>RSI!B2465</f>
        <v>2.2200000000000002</v>
      </c>
      <c r="C2465" s="2">
        <f>RSI!I2465</f>
        <v>37.195780898328742</v>
      </c>
      <c r="D2465" s="2">
        <f>MACD!E2465</f>
        <v>7.2068717681075256E-3</v>
      </c>
      <c r="E2465" s="2">
        <f>MACD!F2465</f>
        <v>1.2108867138753542E-2</v>
      </c>
      <c r="F2465" s="2">
        <f>'Moving Avg'!D2465</f>
        <v>2.2400000000000002</v>
      </c>
      <c r="G2465" s="2">
        <f>'Moving Avg'!F2465</f>
        <v>2.2589999999999995</v>
      </c>
      <c r="H2465" s="2">
        <f>'Moving Avg'!G2465</f>
        <v>2.2643840000000011</v>
      </c>
      <c r="I2465" s="2">
        <f>'Moving Avg'!H2465</f>
        <v>2.1432424999999986</v>
      </c>
      <c r="J2465" s="5" t="str">
        <f>OBV!F2465</f>
        <v>BEARISH</v>
      </c>
      <c r="K2465" s="5" t="str">
        <f>OBV!G2465</f>
        <v>NEUTRAL</v>
      </c>
      <c r="L2465" s="5" t="str">
        <f>OBV!H2465</f>
        <v>CONFIRMED BEARISH</v>
      </c>
    </row>
    <row r="2466" spans="1:12" ht="13.5" x14ac:dyDescent="0.25">
      <c r="A2466" s="3">
        <f>RSI!A2466</f>
        <v>45898</v>
      </c>
      <c r="B2466" s="2">
        <f>RSI!B2466</f>
        <v>2.2200000000000002</v>
      </c>
      <c r="C2466" s="2">
        <f>RSI!I2466</f>
        <v>37.195780898328742</v>
      </c>
      <c r="D2466" s="2">
        <f>MACD!E2466</f>
        <v>6.5108495777010944E-5</v>
      </c>
      <c r="E2466" s="2">
        <f>MACD!F2466</f>
        <v>9.700115410158236E-3</v>
      </c>
      <c r="F2466" s="2">
        <f>'Moving Avg'!D2466</f>
        <v>2.2340000000000004</v>
      </c>
      <c r="G2466" s="2">
        <f>'Moving Avg'!F2466</f>
        <v>2.2554999999999996</v>
      </c>
      <c r="H2466" s="2">
        <f>'Moving Avg'!G2466</f>
        <v>2.2649880000000007</v>
      </c>
      <c r="I2466" s="2">
        <f>'Moving Avg'!H2466</f>
        <v>2.1435809999999988</v>
      </c>
      <c r="J2466" s="5" t="str">
        <f>OBV!F2466</f>
        <v>BEARISH</v>
      </c>
      <c r="K2466" s="5" t="str">
        <f>OBV!G2466</f>
        <v>NEUTRAL</v>
      </c>
      <c r="L2466" s="5" t="str">
        <f>OBV!H2466</f>
        <v>CONFIRMED BEARISH</v>
      </c>
    </row>
    <row r="2467" spans="1:12" ht="13.5" x14ac:dyDescent="0.25">
      <c r="A2467" s="3">
        <f>RSI!A2467</f>
        <v>45901</v>
      </c>
      <c r="B2467" s="2">
        <f>RSI!B2467</f>
        <v>2.2200000000000002</v>
      </c>
      <c r="C2467" s="2">
        <f>RSI!I2467</f>
        <v>37.195780898328742</v>
      </c>
      <c r="D2467" s="2">
        <f>MACD!E2467</f>
        <v>8.0872015616630932E-3</v>
      </c>
      <c r="E2467" s="2">
        <f>MACD!F2467</f>
        <v>9.3775326404592074E-3</v>
      </c>
      <c r="F2467" s="2">
        <f>'Moving Avg'!D2467</f>
        <v>2.2280000000000006</v>
      </c>
      <c r="G2467" s="2">
        <f>'Moving Avg'!F2467</f>
        <v>2.2519999999999993</v>
      </c>
      <c r="H2467" s="2">
        <f>'Moving Avg'!G2467</f>
        <v>2.2655920000000007</v>
      </c>
      <c r="I2467" s="2">
        <f>'Moving Avg'!H2467</f>
        <v>2.1439194999999991</v>
      </c>
      <c r="J2467" s="5" t="str">
        <f>OBV!F2467</f>
        <v>BEARISH</v>
      </c>
      <c r="K2467" s="5" t="str">
        <f>OBV!G2467</f>
        <v>NEUTRAL</v>
      </c>
      <c r="L2467" s="5" t="str">
        <f>OBV!H2467</f>
        <v>CONFIRMED BEARISH</v>
      </c>
    </row>
    <row r="2468" spans="1:12" ht="13.5" x14ac:dyDescent="0.25">
      <c r="A2468" s="3">
        <f>RSI!A2468</f>
        <v>45902</v>
      </c>
      <c r="B2468" s="2">
        <f>RSI!B2468</f>
        <v>2.2200000000000002</v>
      </c>
      <c r="C2468" s="2">
        <f>RSI!I2468</f>
        <v>37.195780898328742</v>
      </c>
      <c r="D2468" s="2">
        <f>MACD!E2468</f>
        <v>1.5077876168135607E-2</v>
      </c>
      <c r="E2468" s="2">
        <f>MACD!F2468</f>
        <v>1.0517601345994488E-2</v>
      </c>
      <c r="F2468" s="2">
        <f>'Moving Avg'!D2468</f>
        <v>2.2220000000000004</v>
      </c>
      <c r="G2468" s="2">
        <f>'Moving Avg'!F2468</f>
        <v>2.2484999999999995</v>
      </c>
      <c r="H2468" s="2">
        <f>'Moving Avg'!G2468</f>
        <v>2.2661960000000003</v>
      </c>
      <c r="I2468" s="2">
        <f>'Moving Avg'!H2468</f>
        <v>2.1442579999999993</v>
      </c>
      <c r="J2468" s="5" t="str">
        <f>OBV!F2468</f>
        <v>BEARISH</v>
      </c>
      <c r="K2468" s="5" t="str">
        <f>OBV!G2468</f>
        <v>NEUTRAL</v>
      </c>
      <c r="L2468" s="5" t="str">
        <f>OBV!H2468</f>
        <v>CONFIRMED BEARISH</v>
      </c>
    </row>
    <row r="2469" spans="1:12" ht="13.5" x14ac:dyDescent="0.25">
      <c r="A2469" s="3">
        <f>RSI!A2469</f>
        <v>45903</v>
      </c>
      <c r="B2469" s="2">
        <f>RSI!B2469</f>
        <v>2.25</v>
      </c>
      <c r="C2469" s="2">
        <f>RSI!I2469</f>
        <v>50.115791462832853</v>
      </c>
      <c r="D2469" s="2">
        <f>MACD!E2469</f>
        <v>1.8958571359325216E-2</v>
      </c>
      <c r="E2469" s="2">
        <f>MACD!F2469</f>
        <v>1.2205795348660634E-2</v>
      </c>
      <c r="F2469" s="2">
        <f>'Moving Avg'!D2469</f>
        <v>2.226</v>
      </c>
      <c r="G2469" s="2">
        <f>'Moving Avg'!F2469</f>
        <v>2.2464999999999997</v>
      </c>
      <c r="H2469" s="2">
        <f>'Moving Avg'!G2469</f>
        <v>2.2674000000000003</v>
      </c>
      <c r="I2469" s="2">
        <f>'Moving Avg'!H2469</f>
        <v>2.1447464999999997</v>
      </c>
      <c r="J2469" s="5" t="str">
        <f>OBV!F2469</f>
        <v>BULLISH</v>
      </c>
      <c r="K2469" s="5" t="str">
        <f>OBV!G2469</f>
        <v>WEAK</v>
      </c>
      <c r="L2469" s="5" t="str">
        <f>OBV!H2469</f>
        <v>CONFIRMED BULLISH</v>
      </c>
    </row>
    <row r="2470" spans="1:12" ht="13.5" x14ac:dyDescent="0.25">
      <c r="A2470" s="3">
        <f>RSI!A2470</f>
        <v>45905</v>
      </c>
      <c r="B2470" s="2">
        <f>RSI!B2470</f>
        <v>2.25</v>
      </c>
      <c r="C2470" s="2">
        <f>RSI!I2470</f>
        <v>50.115791462832853</v>
      </c>
      <c r="D2470" s="2">
        <f>MACD!E2470</f>
        <v>1.6084944271404389E-2</v>
      </c>
      <c r="E2470" s="2">
        <f>MACD!F2470</f>
        <v>1.2981625133209385E-2</v>
      </c>
      <c r="F2470" s="2">
        <f>'Moving Avg'!D2470</f>
        <v>2.2320000000000002</v>
      </c>
      <c r="G2470" s="2">
        <f>'Moving Avg'!F2470</f>
        <v>2.2464999999999997</v>
      </c>
      <c r="H2470" s="2">
        <f>'Moving Avg'!G2470</f>
        <v>2.2686000000000002</v>
      </c>
      <c r="I2470" s="2">
        <f>'Moving Avg'!H2470</f>
        <v>2.145235</v>
      </c>
      <c r="J2470" s="5" t="str">
        <f>OBV!F2470</f>
        <v>BULLISH</v>
      </c>
      <c r="K2470" s="5" t="str">
        <f>OBV!G2470</f>
        <v>WEAK</v>
      </c>
      <c r="L2470" s="5" t="str">
        <f>OBV!H2470</f>
        <v>CONFIRMED BULLISH</v>
      </c>
    </row>
    <row r="2471" spans="1:12" ht="13.5" x14ac:dyDescent="0.25">
      <c r="A2471" s="3">
        <f>RSI!A2471</f>
        <v>45908</v>
      </c>
      <c r="B2471" s="2">
        <f>RSI!B2471</f>
        <v>2.25</v>
      </c>
      <c r="C2471" s="2">
        <f>RSI!I2471</f>
        <v>50.115791462832853</v>
      </c>
      <c r="D2471" s="2">
        <f>MACD!E2471</f>
        <v>1.3650222829057146E-2</v>
      </c>
      <c r="E2471" s="2">
        <f>MACD!F2471</f>
        <v>1.3115344672378938E-2</v>
      </c>
      <c r="F2471" s="2">
        <f>'Moving Avg'!D2471</f>
        <v>2.2380000000000004</v>
      </c>
      <c r="G2471" s="2">
        <f>'Moving Avg'!F2471</f>
        <v>2.2464999999999997</v>
      </c>
      <c r="H2471" s="2">
        <f>'Moving Avg'!G2471</f>
        <v>2.2698</v>
      </c>
      <c r="I2471" s="2">
        <f>'Moving Avg'!H2471</f>
        <v>2.1457234999999999</v>
      </c>
      <c r="J2471" s="5" t="str">
        <f>OBV!F2471</f>
        <v>BULLISH</v>
      </c>
      <c r="K2471" s="5" t="str">
        <f>OBV!G2471</f>
        <v>WEAK</v>
      </c>
      <c r="L2471" s="5" t="str">
        <f>OBV!H2471</f>
        <v>CONFIRMED BULLISH</v>
      </c>
    </row>
    <row r="2472" spans="1:12" ht="13.5" x14ac:dyDescent="0.25">
      <c r="A2472" s="3">
        <f>RSI!A2472</f>
        <v>45909</v>
      </c>
      <c r="B2472" s="2">
        <f>RSI!B2472</f>
        <v>2.25</v>
      </c>
      <c r="C2472" s="2">
        <f>RSI!I2472</f>
        <v>50.115791462832853</v>
      </c>
      <c r="D2472" s="2">
        <f>MACD!E2472</f>
        <v>1.1587119444550709E-2</v>
      </c>
      <c r="E2472" s="2">
        <f>MACD!F2472</f>
        <v>1.2809699626813293E-2</v>
      </c>
      <c r="F2472" s="2">
        <f>'Moving Avg'!D2472</f>
        <v>2.2440000000000002</v>
      </c>
      <c r="G2472" s="2">
        <f>'Moving Avg'!F2472</f>
        <v>2.2464999999999997</v>
      </c>
      <c r="H2472" s="2">
        <f>'Moving Avg'!G2472</f>
        <v>2.2691999999999997</v>
      </c>
      <c r="I2472" s="2">
        <f>'Moving Avg'!H2472</f>
        <v>2.1462120000000002</v>
      </c>
      <c r="J2472" s="5" t="str">
        <f>OBV!F2472</f>
        <v>BULLISH</v>
      </c>
      <c r="K2472" s="5" t="str">
        <f>OBV!G2472</f>
        <v>WEAK</v>
      </c>
      <c r="L2472" s="5" t="str">
        <f>OBV!H2472</f>
        <v>CONFIRMED BULLISH</v>
      </c>
    </row>
    <row r="2473" spans="1:12" ht="13.5" x14ac:dyDescent="0.25">
      <c r="A2473" s="3">
        <f>RSI!A2473</f>
        <v>45910</v>
      </c>
      <c r="B2473" s="2">
        <f>RSI!B2473</f>
        <v>2.25</v>
      </c>
      <c r="C2473" s="2">
        <f>RSI!I2473</f>
        <v>50.115791462832853</v>
      </c>
      <c r="D2473" s="2">
        <f>MACD!E2473</f>
        <v>9.8386809587460711E-3</v>
      </c>
      <c r="E2473" s="2">
        <f>MACD!F2473</f>
        <v>1.2215495893199851E-2</v>
      </c>
      <c r="F2473" s="2">
        <f>'Moving Avg'!D2473</f>
        <v>2.25</v>
      </c>
      <c r="G2473" s="2">
        <f>'Moving Avg'!F2473</f>
        <v>2.2465000000000002</v>
      </c>
      <c r="H2473" s="2">
        <f>'Moving Avg'!G2473</f>
        <v>2.2686000000000002</v>
      </c>
      <c r="I2473" s="2">
        <f>'Moving Avg'!H2473</f>
        <v>2.1467005000000001</v>
      </c>
      <c r="J2473" s="5" t="str">
        <f>OBV!F2473</f>
        <v>BULLISH</v>
      </c>
      <c r="K2473" s="5" t="str">
        <f>OBV!G2473</f>
        <v>WEAK</v>
      </c>
      <c r="L2473" s="5" t="str">
        <f>OBV!H2473</f>
        <v>CONFIRMED BULLISH</v>
      </c>
    </row>
    <row r="2474" spans="1:12" ht="13.5" x14ac:dyDescent="0.25">
      <c r="A2474" s="3">
        <f>RSI!A2474</f>
        <v>45911</v>
      </c>
      <c r="B2474" s="2">
        <f>RSI!B2474</f>
        <v>2.25</v>
      </c>
      <c r="C2474" s="2">
        <f>RSI!I2474</f>
        <v>50.115791462832853</v>
      </c>
      <c r="D2474" s="2">
        <f>MACD!E2474</f>
        <v>5.2797769489707491E-3</v>
      </c>
      <c r="E2474" s="2">
        <f>MACD!F2474</f>
        <v>1.082835210435403E-2</v>
      </c>
      <c r="F2474" s="2">
        <f>'Moving Avg'!D2474</f>
        <v>2.25</v>
      </c>
      <c r="G2474" s="2">
        <f>'Moving Avg'!F2474</f>
        <v>2.2464999999999997</v>
      </c>
      <c r="H2474" s="2">
        <f>'Moving Avg'!G2474</f>
        <v>2.2680000000000002</v>
      </c>
      <c r="I2474" s="2">
        <f>'Moving Avg'!H2474</f>
        <v>2.1471890000000009</v>
      </c>
      <c r="J2474" s="5" t="str">
        <f>OBV!F2474</f>
        <v>NEUTRAL</v>
      </c>
      <c r="K2474" s="5" t="str">
        <f>OBV!G2474</f>
        <v>NEUTRAL</v>
      </c>
      <c r="L2474" s="5" t="str">
        <f>OBV!H2474</f>
        <v>NEUTRAL</v>
      </c>
    </row>
    <row r="2475" spans="1:12" ht="13.5" x14ac:dyDescent="0.25">
      <c r="A2475" s="3">
        <f>RSI!A2475</f>
        <v>45912</v>
      </c>
      <c r="B2475" s="2">
        <f>RSI!B2475</f>
        <v>2.25</v>
      </c>
      <c r="C2475" s="2">
        <f>RSI!I2475</f>
        <v>50.115791462832853</v>
      </c>
      <c r="D2475" s="2">
        <f>MACD!E2475</f>
        <v>-1.1856410653932059E-4</v>
      </c>
      <c r="E2475" s="2">
        <f>MACD!F2475</f>
        <v>8.638968862175361E-3</v>
      </c>
      <c r="F2475" s="2">
        <f>'Moving Avg'!D2475</f>
        <v>2.25</v>
      </c>
      <c r="G2475" s="2">
        <f>'Moving Avg'!F2475</f>
        <v>2.2464999999999997</v>
      </c>
      <c r="H2475" s="2">
        <f>'Moving Avg'!G2475</f>
        <v>2.2674000000000003</v>
      </c>
      <c r="I2475" s="2">
        <f>'Moving Avg'!H2475</f>
        <v>2.1476775000000008</v>
      </c>
      <c r="J2475" s="5" t="str">
        <f>OBV!F2475</f>
        <v>NEUTRAL</v>
      </c>
      <c r="K2475" s="5" t="str">
        <f>OBV!G2475</f>
        <v>NEUTRAL</v>
      </c>
      <c r="L2475" s="5" t="str">
        <f>OBV!H2475</f>
        <v>NEUTRAL</v>
      </c>
    </row>
    <row r="2476" spans="1:12" ht="13.5" x14ac:dyDescent="0.25">
      <c r="A2476" s="3">
        <f>RSI!A2476</f>
        <v>45915</v>
      </c>
      <c r="B2476" s="2">
        <f>RSI!B2476</f>
        <v>2.25</v>
      </c>
      <c r="C2476" s="2">
        <f>RSI!I2476</f>
        <v>50.11579146283286</v>
      </c>
      <c r="D2476" s="2">
        <f>MACD!E2476</f>
        <v>-4.6885627784458705E-3</v>
      </c>
      <c r="E2476" s="2">
        <f>MACD!F2476</f>
        <v>5.9734625340511147E-3</v>
      </c>
      <c r="F2476" s="2">
        <f>'Moving Avg'!D2476</f>
        <v>2.25</v>
      </c>
      <c r="G2476" s="2">
        <f>'Moving Avg'!F2476</f>
        <v>2.2489999999999997</v>
      </c>
      <c r="H2476" s="2">
        <f>'Moving Avg'!G2476</f>
        <v>2.2668000000000004</v>
      </c>
      <c r="I2476" s="2">
        <f>'Moving Avg'!H2476</f>
        <v>2.1481660000000007</v>
      </c>
      <c r="J2476" s="5" t="str">
        <f>OBV!F2476</f>
        <v>NEUTRAL</v>
      </c>
      <c r="K2476" s="5" t="str">
        <f>OBV!G2476</f>
        <v>NEUTRAL</v>
      </c>
      <c r="L2476" s="5" t="str">
        <f>OBV!H2476</f>
        <v>NEUTRAL</v>
      </c>
    </row>
    <row r="2477" spans="1:12" ht="13.5" x14ac:dyDescent="0.25">
      <c r="A2477" s="3">
        <f>RSI!A2477</f>
        <v>45916</v>
      </c>
      <c r="B2477" s="2">
        <f>RSI!B2477</f>
        <v>2.25</v>
      </c>
      <c r="C2477" s="2">
        <f>RSI!I2477</f>
        <v>50.115791462832853</v>
      </c>
      <c r="D2477" s="2">
        <f>MACD!E2477</f>
        <v>-8.5574954954275029E-3</v>
      </c>
      <c r="E2477" s="2">
        <f>MACD!F2477</f>
        <v>3.0672709281553911E-3</v>
      </c>
      <c r="F2477" s="2">
        <f>'Moving Avg'!D2477</f>
        <v>2.25</v>
      </c>
      <c r="G2477" s="2">
        <f>'Moving Avg'!F2477</f>
        <v>2.2469999999999999</v>
      </c>
      <c r="H2477" s="2">
        <f>'Moving Avg'!G2477</f>
        <v>2.2662</v>
      </c>
      <c r="I2477" s="2">
        <f>'Moving Avg'!H2477</f>
        <v>2.148654500000001</v>
      </c>
      <c r="J2477" s="5" t="str">
        <f>OBV!F2477</f>
        <v>NEUTRAL</v>
      </c>
      <c r="K2477" s="5" t="str">
        <f>OBV!G2477</f>
        <v>NEUTRAL</v>
      </c>
      <c r="L2477" s="5" t="str">
        <f>OBV!H2477</f>
        <v>NEUTRAL</v>
      </c>
    </row>
    <row r="2478" spans="1:12" ht="13.5" x14ac:dyDescent="0.25">
      <c r="A2478" s="3">
        <f>RSI!A2478</f>
        <v>45917</v>
      </c>
      <c r="B2478" s="2">
        <f>RSI!B2478</f>
        <v>2.25</v>
      </c>
      <c r="C2478" s="2">
        <f>RSI!I2478</f>
        <v>50.115791462832853</v>
      </c>
      <c r="D2478" s="2">
        <f>MACD!E2478</f>
        <v>-1.183306961277264E-2</v>
      </c>
      <c r="E2478" s="2">
        <f>MACD!F2478</f>
        <v>8.7202819969784979E-5</v>
      </c>
      <c r="F2478" s="2">
        <f>'Moving Avg'!D2478</f>
        <v>2.25</v>
      </c>
      <c r="G2478" s="2">
        <f>'Moving Avg'!F2478</f>
        <v>2.2450000000000001</v>
      </c>
      <c r="H2478" s="2">
        <f>'Moving Avg'!G2478</f>
        <v>2.2654000000000001</v>
      </c>
      <c r="I2478" s="2">
        <f>'Moving Avg'!H2478</f>
        <v>2.1491430000000009</v>
      </c>
      <c r="J2478" s="5" t="str">
        <f>OBV!F2478</f>
        <v>NEUTRAL</v>
      </c>
      <c r="K2478" s="5" t="str">
        <f>OBV!G2478</f>
        <v>NEUTRAL</v>
      </c>
      <c r="L2478" s="5" t="str">
        <f>OBV!H2478</f>
        <v>NEUTRAL</v>
      </c>
    </row>
    <row r="2479" spans="1:12" ht="13.5" x14ac:dyDescent="0.25">
      <c r="A2479" s="3">
        <f>RSI!A2479</f>
        <v>45918</v>
      </c>
      <c r="B2479" s="2">
        <f>RSI!B2479</f>
        <v>2.15</v>
      </c>
      <c r="C2479" s="2">
        <f>RSI!I2479</f>
        <v>20.549387412580046</v>
      </c>
      <c r="D2479" s="2">
        <f>MACD!E2479</f>
        <v>-2.5836411336244147E-3</v>
      </c>
      <c r="E2479" s="2">
        <f>MACD!F2479</f>
        <v>-4.4696597074905494E-4</v>
      </c>
      <c r="F2479" s="2">
        <f>'Moving Avg'!D2479</f>
        <v>2.23</v>
      </c>
      <c r="G2479" s="2">
        <f>'Moving Avg'!F2479</f>
        <v>2.238</v>
      </c>
      <c r="H2479" s="2">
        <f>'Moving Avg'!G2479</f>
        <v>2.2626000000000004</v>
      </c>
      <c r="I2479" s="2">
        <f>'Moving Avg'!H2479</f>
        <v>2.1491315000000011</v>
      </c>
      <c r="J2479" s="5" t="str">
        <f>OBV!F2479</f>
        <v>NEUTRAL</v>
      </c>
      <c r="K2479" s="5" t="str">
        <f>OBV!G2479</f>
        <v>NEUTRAL</v>
      </c>
      <c r="L2479" s="5" t="str">
        <f>OBV!H2479</f>
        <v>NEUTRAL</v>
      </c>
    </row>
    <row r="2480" spans="1:12" ht="13.5" x14ac:dyDescent="0.25">
      <c r="A2480" s="3">
        <f>RSI!A2480</f>
        <v>45919</v>
      </c>
      <c r="B2480" s="2">
        <f>RSI!B2480</f>
        <v>2.06</v>
      </c>
      <c r="C2480" s="2">
        <f>RSI!I2480</f>
        <v>13.073716552809557</v>
      </c>
      <c r="D2480" s="2">
        <f>MACD!E2480</f>
        <v>1.2498773100849458E-2</v>
      </c>
      <c r="E2480" s="2">
        <f>MACD!F2480</f>
        <v>2.1421818435706477E-3</v>
      </c>
      <c r="F2480" s="2">
        <f>'Moving Avg'!D2480</f>
        <v>2.1920000000000002</v>
      </c>
      <c r="G2480" s="2">
        <f>'Moving Avg'!F2480</f>
        <v>2.2284999999999999</v>
      </c>
      <c r="H2480" s="2">
        <f>'Moving Avg'!G2480</f>
        <v>2.258</v>
      </c>
      <c r="I2480" s="2">
        <f>'Moving Avg'!H2480</f>
        <v>2.1486700000000014</v>
      </c>
      <c r="J2480" s="5" t="str">
        <f>OBV!F2480</f>
        <v>NEUTRAL</v>
      </c>
      <c r="K2480" s="5" t="str">
        <f>OBV!G2480</f>
        <v>NEUTRAL</v>
      </c>
      <c r="L2480" s="5" t="str">
        <f>OBV!H2480</f>
        <v>NEUTRAL</v>
      </c>
    </row>
    <row r="2481" spans="1:12" ht="13.5" x14ac:dyDescent="0.25">
      <c r="A2481" s="3">
        <f>RSI!A2481</f>
        <v>45922</v>
      </c>
      <c r="B2481" s="2">
        <f>RSI!B2481</f>
        <v>1.97</v>
      </c>
      <c r="C2481" s="2">
        <f>RSI!I2481</f>
        <v>9.3935606374184601</v>
      </c>
      <c r="D2481" s="2">
        <f>MACD!E2481</f>
        <v>3.3004952081125527E-2</v>
      </c>
      <c r="E2481" s="2">
        <f>MACD!F2481</f>
        <v>8.3147358910816236E-3</v>
      </c>
      <c r="F2481" s="2">
        <f>'Moving Avg'!D2481</f>
        <v>2.1360000000000001</v>
      </c>
      <c r="G2481" s="2">
        <f>'Moving Avg'!F2481</f>
        <v>2.2145000000000001</v>
      </c>
      <c r="H2481" s="2">
        <f>'Moving Avg'!G2481</f>
        <v>2.2515999999999998</v>
      </c>
      <c r="I2481" s="2">
        <f>'Moving Avg'!H2481</f>
        <v>2.1477585000000015</v>
      </c>
      <c r="J2481" s="5" t="str">
        <f>OBV!F2481</f>
        <v>NEUTRAL</v>
      </c>
      <c r="K2481" s="5" t="str">
        <f>OBV!G2481</f>
        <v>NEUTRAL</v>
      </c>
      <c r="L2481" s="5" t="str">
        <f>OBV!H2481</f>
        <v>NEUTRAL</v>
      </c>
    </row>
    <row r="2482" spans="1:12" ht="13.5" x14ac:dyDescent="0.25">
      <c r="A2482" s="3">
        <f>RSI!A2482</f>
        <v>45923</v>
      </c>
      <c r="B2482" s="2">
        <f>RSI!B2482</f>
        <v>1.89</v>
      </c>
      <c r="C2482" s="2">
        <f>RSI!I2482</f>
        <v>7.39963263085221</v>
      </c>
      <c r="D2482" s="2">
        <f>MACD!E2482</f>
        <v>5.7811731030559699E-2</v>
      </c>
      <c r="E2482" s="2">
        <f>MACD!F2482</f>
        <v>1.8214134918977241E-2</v>
      </c>
      <c r="F2482" s="2">
        <f>'Moving Avg'!D2482</f>
        <v>2.0640000000000005</v>
      </c>
      <c r="G2482" s="2">
        <f>'Moving Avg'!F2482</f>
        <v>2.1964999999999999</v>
      </c>
      <c r="H2482" s="2">
        <f>'Moving Avg'!G2482</f>
        <v>2.2436000000000003</v>
      </c>
      <c r="I2482" s="2">
        <f>'Moving Avg'!H2482</f>
        <v>2.1464470000000015</v>
      </c>
      <c r="J2482" s="5" t="str">
        <f>OBV!F2482</f>
        <v>NEUTRAL</v>
      </c>
      <c r="K2482" s="5" t="str">
        <f>OBV!G2482</f>
        <v>NEUTRAL</v>
      </c>
      <c r="L2482" s="5" t="str">
        <f>OBV!H2482</f>
        <v>NEUTRAL</v>
      </c>
    </row>
    <row r="2483" spans="1:12" ht="13.5" x14ac:dyDescent="0.25">
      <c r="A2483" s="3">
        <f>RSI!A2483</f>
        <v>45924</v>
      </c>
      <c r="B2483" s="2">
        <f>RSI!B2483</f>
        <v>1.9</v>
      </c>
      <c r="C2483" s="2">
        <f>RSI!I2483</f>
        <v>9.972106748985496</v>
      </c>
      <c r="D2483" s="2">
        <f>MACD!E2483</f>
        <v>7.9950241819654266E-2</v>
      </c>
      <c r="E2483" s="2">
        <f>MACD!F2483</f>
        <v>3.0561356299112649E-2</v>
      </c>
      <c r="F2483" s="2">
        <f>'Moving Avg'!D2483</f>
        <v>1.9940000000000002</v>
      </c>
      <c r="G2483" s="2">
        <f>'Moving Avg'!F2483</f>
        <v>2.1789999999999998</v>
      </c>
      <c r="H2483" s="2">
        <f>'Moving Avg'!G2483</f>
        <v>2.2358000000000002</v>
      </c>
      <c r="I2483" s="2">
        <f>'Moving Avg'!H2483</f>
        <v>2.145185500000002</v>
      </c>
      <c r="J2483" s="5" t="str">
        <f>OBV!F2483</f>
        <v>BULLISH</v>
      </c>
      <c r="K2483" s="5" t="str">
        <f>OBV!G2483</f>
        <v>NEUTRAL</v>
      </c>
      <c r="L2483" s="5" t="str">
        <f>OBV!H2483</f>
        <v>BULLISH DIVERGENCE</v>
      </c>
    </row>
    <row r="2484" spans="1:12" ht="13.5" x14ac:dyDescent="0.25">
      <c r="A2484" s="3">
        <f>RSI!A2484</f>
        <v>45925</v>
      </c>
      <c r="B2484" s="2">
        <f>RSI!B2484</f>
        <v>1.98</v>
      </c>
      <c r="C2484" s="2">
        <f>RSI!I2484</f>
        <v>27.35812141420962</v>
      </c>
      <c r="D2484" s="2">
        <f>MACD!E2484</f>
        <v>9.444679310091475E-2</v>
      </c>
      <c r="E2484" s="2">
        <f>MACD!F2484</f>
        <v>4.3338443659473078E-2</v>
      </c>
      <c r="F2484" s="2">
        <f>'Moving Avg'!D2484</f>
        <v>1.9600000000000002</v>
      </c>
      <c r="G2484" s="2">
        <f>'Moving Avg'!F2484</f>
        <v>2.1665000000000001</v>
      </c>
      <c r="H2484" s="2">
        <f>'Moving Avg'!G2484</f>
        <v>2.2296</v>
      </c>
      <c r="I2484" s="2">
        <f>'Moving Avg'!H2484</f>
        <v>2.1443240000000019</v>
      </c>
      <c r="J2484" s="5" t="str">
        <f>OBV!F2484</f>
        <v>BULLISH</v>
      </c>
      <c r="K2484" s="5" t="str">
        <f>OBV!G2484</f>
        <v>NEUTRAL</v>
      </c>
      <c r="L2484" s="5" t="str">
        <f>OBV!H2484</f>
        <v>BULLISH DIVERGENCE</v>
      </c>
    </row>
    <row r="2485" spans="1:12" ht="13.5" x14ac:dyDescent="0.25">
      <c r="A2485" s="3">
        <f>RSI!A2485</f>
        <v>45926</v>
      </c>
      <c r="B2485" s="2">
        <f>RSI!B2485</f>
        <v>2.06</v>
      </c>
      <c r="C2485" s="2">
        <f>RSI!I2485</f>
        <v>39.864666701458276</v>
      </c>
      <c r="D2485" s="2">
        <f>MACD!E2485</f>
        <v>0.10187917039419947</v>
      </c>
      <c r="E2485" s="2">
        <f>MACD!F2485</f>
        <v>5.5046589006418359E-2</v>
      </c>
      <c r="F2485" s="2">
        <f>'Moving Avg'!D2485</f>
        <v>1.9600000000000002</v>
      </c>
      <c r="G2485" s="2">
        <f>'Moving Avg'!F2485</f>
        <v>2.1584999999999996</v>
      </c>
      <c r="H2485" s="2">
        <f>'Moving Avg'!G2485</f>
        <v>2.2250000000000001</v>
      </c>
      <c r="I2485" s="2">
        <f>'Moving Avg'!H2485</f>
        <v>2.1438625000000018</v>
      </c>
      <c r="J2485" s="5" t="str">
        <f>OBV!F2485</f>
        <v>BULLISH</v>
      </c>
      <c r="K2485" s="5" t="str">
        <f>OBV!G2485</f>
        <v>NEUTRAL</v>
      </c>
      <c r="L2485" s="5" t="str">
        <f>OBV!H2485</f>
        <v>NEUTRAL</v>
      </c>
    </row>
    <row r="2486" spans="1:12" ht="13.5" x14ac:dyDescent="0.25">
      <c r="A2486" s="3">
        <f>RSI!A2486</f>
        <v>45929</v>
      </c>
      <c r="B2486" s="2">
        <f>RSI!B2486</f>
        <v>2.15</v>
      </c>
      <c r="C2486" s="2">
        <f>RSI!I2486</f>
        <v>50.24327825799719</v>
      </c>
      <c r="D2486" s="2">
        <f>MACD!E2486</f>
        <v>0.10203981732889034</v>
      </c>
      <c r="E2486" s="2">
        <f>MACD!F2486</f>
        <v>6.444523467091276E-2</v>
      </c>
      <c r="F2486" s="2">
        <f>'Moving Avg'!D2486</f>
        <v>1.996</v>
      </c>
      <c r="G2486" s="2">
        <f>'Moving Avg'!F2486</f>
        <v>2.1549999999999998</v>
      </c>
      <c r="H2486" s="2">
        <f>'Moving Avg'!G2486</f>
        <v>2.2222000000000004</v>
      </c>
      <c r="I2486" s="2">
        <f>'Moving Avg'!H2486</f>
        <v>2.1438510000000015</v>
      </c>
      <c r="J2486" s="5" t="str">
        <f>OBV!F2486</f>
        <v>BULLISH</v>
      </c>
      <c r="K2486" s="5" t="str">
        <f>OBV!G2486</f>
        <v>NEUTRAL</v>
      </c>
      <c r="L2486" s="5" t="str">
        <f>OBV!H2486</f>
        <v>CONFIRMED BULLISH</v>
      </c>
    </row>
    <row r="2487" spans="1:12" ht="13.5" x14ac:dyDescent="0.25">
      <c r="A2487" s="3">
        <f>RSI!A2487</f>
        <v>45930</v>
      </c>
      <c r="B2487" s="2">
        <f>RSI!B2487</f>
        <v>2.2400000000000002</v>
      </c>
      <c r="C2487" s="2">
        <f>RSI!I2487</f>
        <v>58.041781530077508</v>
      </c>
      <c r="D2487" s="2">
        <f>MACD!E2487</f>
        <v>9.547576786371792E-2</v>
      </c>
      <c r="E2487" s="2">
        <f>MACD!F2487</f>
        <v>7.0651341309473786E-2</v>
      </c>
      <c r="F2487" s="2">
        <f>'Moving Avg'!D2487</f>
        <v>2.0659999999999998</v>
      </c>
      <c r="G2487" s="2">
        <f>'Moving Avg'!F2487</f>
        <v>2.1559999999999997</v>
      </c>
      <c r="H2487" s="2">
        <f>'Moving Avg'!G2487</f>
        <v>2.2212000000000001</v>
      </c>
      <c r="I2487" s="2">
        <f>'Moving Avg'!H2487</f>
        <v>2.1442895000000015</v>
      </c>
      <c r="J2487" s="5" t="str">
        <f>OBV!F2487</f>
        <v>BULLISH</v>
      </c>
      <c r="K2487" s="5" t="str">
        <f>OBV!G2487</f>
        <v>NEUTRAL</v>
      </c>
      <c r="L2487" s="5" t="str">
        <f>OBV!H2487</f>
        <v>CONFIRMED BULLISH</v>
      </c>
    </row>
    <row r="2488" spans="1:12" ht="13.5" x14ac:dyDescent="0.25">
      <c r="A2488" s="3">
        <f>RSI!A2488</f>
        <v>45931</v>
      </c>
      <c r="B2488" s="2">
        <f>RSI!B2488</f>
        <v>2.25</v>
      </c>
      <c r="C2488" s="2">
        <f>RSI!I2488</f>
        <v>58.814193942106343</v>
      </c>
      <c r="D2488" s="2">
        <f>MACD!E2488</f>
        <v>8.8618170500819549E-2</v>
      </c>
      <c r="E2488" s="2">
        <f>MACD!F2488</f>
        <v>7.4244707147742936E-2</v>
      </c>
      <c r="F2488" s="2">
        <f>'Moving Avg'!D2488</f>
        <v>2.1360000000000001</v>
      </c>
      <c r="G2488" s="2">
        <f>'Moving Avg'!F2488</f>
        <v>2.1574999999999998</v>
      </c>
      <c r="H2488" s="2">
        <f>'Moving Avg'!G2488</f>
        <v>2.2204000000000002</v>
      </c>
      <c r="I2488" s="2">
        <f>'Moving Avg'!H2488</f>
        <v>2.1447780000000014</v>
      </c>
      <c r="J2488" s="5" t="str">
        <f>OBV!F2488</f>
        <v>BULLISH</v>
      </c>
      <c r="K2488" s="5" t="str">
        <f>OBV!G2488</f>
        <v>NEUTRAL</v>
      </c>
      <c r="L2488" s="5" t="str">
        <f>OBV!H2488</f>
        <v>CONFIRMED BULLISH</v>
      </c>
    </row>
    <row r="2489" spans="1:12" ht="13.5" x14ac:dyDescent="0.25">
      <c r="A2489" s="3">
        <f>RSI!A2489</f>
        <v>45932</v>
      </c>
      <c r="B2489" s="2">
        <f>RSI!B2489</f>
        <v>2.25</v>
      </c>
      <c r="C2489" s="2">
        <f>RSI!I2489</f>
        <v>58.814193942106343</v>
      </c>
      <c r="D2489" s="2">
        <f>MACD!E2489</f>
        <v>6.6850899968625033E-2</v>
      </c>
      <c r="E2489" s="2">
        <f>MACD!F2489</f>
        <v>7.2765945711919355E-2</v>
      </c>
      <c r="F2489" s="2">
        <f>'Moving Avg'!D2489</f>
        <v>2.19</v>
      </c>
      <c r="G2489" s="2">
        <f>'Moving Avg'!F2489</f>
        <v>2.1574999999999998</v>
      </c>
      <c r="H2489" s="2">
        <f>'Moving Avg'!G2489</f>
        <v>2.2196000000000002</v>
      </c>
      <c r="I2489" s="2">
        <f>'Moving Avg'!H2489</f>
        <v>2.1452665000000017</v>
      </c>
      <c r="J2489" s="5" t="str">
        <f>OBV!F2489</f>
        <v>BULLISH</v>
      </c>
      <c r="K2489" s="5" t="str">
        <f>OBV!G2489</f>
        <v>NEUTRAL</v>
      </c>
      <c r="L2489" s="5" t="str">
        <f>OBV!H2489</f>
        <v>CONFIRMED BULLISH</v>
      </c>
    </row>
    <row r="2490" spans="1:12" ht="13.5" x14ac:dyDescent="0.25">
      <c r="A2490" s="3">
        <f>RSI!A2490</f>
        <v>45933</v>
      </c>
      <c r="B2490" s="2">
        <f>RSI!B2490</f>
        <v>2.25</v>
      </c>
      <c r="C2490" s="2">
        <f>RSI!I2490</f>
        <v>58.814193942106343</v>
      </c>
      <c r="D2490" s="2">
        <f>MACD!E2490</f>
        <v>3.4049182030653657E-2</v>
      </c>
      <c r="E2490" s="2">
        <f>MACD!F2490</f>
        <v>6.5022592975666219E-2</v>
      </c>
      <c r="F2490" s="2">
        <f>'Moving Avg'!D2490</f>
        <v>2.2280000000000002</v>
      </c>
      <c r="G2490" s="2">
        <f>'Moving Avg'!F2490</f>
        <v>2.1574999999999998</v>
      </c>
      <c r="H2490" s="2">
        <f>'Moving Avg'!G2490</f>
        <v>2.2188000000000003</v>
      </c>
      <c r="I2490" s="2">
        <f>'Moving Avg'!H2490</f>
        <v>2.1457550000000012</v>
      </c>
      <c r="J2490" s="5" t="str">
        <f>OBV!F2490</f>
        <v>BULLISH</v>
      </c>
      <c r="K2490" s="5" t="str">
        <f>OBV!G2490</f>
        <v>NEUTRAL</v>
      </c>
      <c r="L2490" s="5" t="str">
        <f>OBV!H2490</f>
        <v>CONFIRMED BULLISH</v>
      </c>
    </row>
    <row r="2491" spans="1:12" ht="13.5" x14ac:dyDescent="0.25">
      <c r="A2491" s="3">
        <f>RSI!A2491</f>
        <v>45936</v>
      </c>
      <c r="B2491" s="2">
        <f>RSI!B2491</f>
        <v>2.25</v>
      </c>
      <c r="C2491" s="2">
        <f>RSI!I2491</f>
        <v>58.814193942106343</v>
      </c>
      <c r="D2491" s="2">
        <f>MACD!E2491</f>
        <v>-8.0495905079920327E-3</v>
      </c>
      <c r="E2491" s="2">
        <f>MACD!F2491</f>
        <v>5.0408156278934572E-2</v>
      </c>
      <c r="F2491" s="2">
        <f>'Moving Avg'!D2491</f>
        <v>2.2480000000000002</v>
      </c>
      <c r="G2491" s="2">
        <f>'Moving Avg'!F2491</f>
        <v>2.1574999999999998</v>
      </c>
      <c r="H2491" s="2">
        <f>'Moving Avg'!G2491</f>
        <v>2.218</v>
      </c>
      <c r="I2491" s="2">
        <f>'Moving Avg'!H2491</f>
        <v>2.1462435000000011</v>
      </c>
      <c r="J2491" s="5" t="str">
        <f>OBV!F2491</f>
        <v>BULLISH</v>
      </c>
      <c r="K2491" s="5" t="str">
        <f>OBV!G2491</f>
        <v>NEUTRAL</v>
      </c>
      <c r="L2491" s="5" t="str">
        <f>OBV!H2491</f>
        <v>CONFIRMED BULLISH</v>
      </c>
    </row>
    <row r="2492" spans="1:12" ht="13.5" x14ac:dyDescent="0.25">
      <c r="A2492" s="3">
        <f>RSI!A2492</f>
        <v>45937</v>
      </c>
      <c r="B2492" s="2">
        <f>RSI!B2492</f>
        <v>2.25</v>
      </c>
      <c r="C2492" s="2">
        <f>RSI!I2492</f>
        <v>58.814193942106357</v>
      </c>
      <c r="D2492" s="2">
        <f>MACD!E2492</f>
        <v>-5.6439801579490023E-2</v>
      </c>
      <c r="E2492" s="2">
        <f>MACD!F2492</f>
        <v>2.9038564707249654E-2</v>
      </c>
      <c r="F2492" s="2">
        <f>'Moving Avg'!D2492</f>
        <v>2.25</v>
      </c>
      <c r="G2492" s="2">
        <f>'Moving Avg'!F2492</f>
        <v>2.1574999999999998</v>
      </c>
      <c r="H2492" s="2">
        <f>'Moving Avg'!G2492</f>
        <v>2.2172000000000001</v>
      </c>
      <c r="I2492" s="2">
        <f>'Moving Avg'!H2492</f>
        <v>2.147199500000001</v>
      </c>
      <c r="J2492" s="5" t="str">
        <f>OBV!F2492</f>
        <v>BULLISH</v>
      </c>
      <c r="K2492" s="5" t="str">
        <f>OBV!G2492</f>
        <v>NEUTRAL</v>
      </c>
      <c r="L2492" s="5" t="str">
        <f>OBV!H2492</f>
        <v>CONFIRMED BULLISH</v>
      </c>
    </row>
    <row r="2493" spans="1:12" ht="13.5" x14ac:dyDescent="0.25">
      <c r="A2493" s="3">
        <f>RSI!A2493</f>
        <v>45938</v>
      </c>
      <c r="B2493" s="2">
        <f>RSI!B2493</f>
        <v>2.25</v>
      </c>
      <c r="C2493" s="2">
        <f>RSI!I2493</f>
        <v>58.814193942106357</v>
      </c>
      <c r="D2493" s="2">
        <f>MACD!E2493</f>
        <v>-9.6273274053404467E-2</v>
      </c>
      <c r="E2493" s="2">
        <f>MACD!F2493</f>
        <v>3.9761969551188325E-3</v>
      </c>
      <c r="F2493" s="2">
        <f>'Moving Avg'!D2493</f>
        <v>2.25</v>
      </c>
      <c r="G2493" s="2">
        <f>'Moving Avg'!F2493</f>
        <v>2.1574999999999998</v>
      </c>
      <c r="H2493" s="2">
        <f>'Moving Avg'!G2493</f>
        <v>2.2164000000000001</v>
      </c>
      <c r="I2493" s="2">
        <f>'Moving Avg'!H2493</f>
        <v>2.148155500000001</v>
      </c>
      <c r="J2493" s="5" t="str">
        <f>OBV!F2493</f>
        <v>NEUTRAL</v>
      </c>
      <c r="K2493" s="5" t="str">
        <f>OBV!G2493</f>
        <v>NEUTRAL</v>
      </c>
      <c r="L2493" s="5" t="str">
        <f>OBV!H2493</f>
        <v>NEUTRAL</v>
      </c>
    </row>
    <row r="2494" spans="1:12" ht="13.5" x14ac:dyDescent="0.25">
      <c r="A2494" s="3">
        <f>RSI!A2494</f>
        <v>45939</v>
      </c>
      <c r="B2494" s="2">
        <f>RSI!B2494</f>
        <v>2.25</v>
      </c>
      <c r="C2494" s="2">
        <f>RSI!I2494</f>
        <v>58.814193942106357</v>
      </c>
      <c r="D2494" s="2">
        <f>MACD!E2494</f>
        <v>-0.11806561546113326</v>
      </c>
      <c r="E2494" s="2">
        <f>MACD!F2494</f>
        <v>-2.0432165528131586E-2</v>
      </c>
      <c r="F2494" s="2">
        <f>'Moving Avg'!D2494</f>
        <v>2.25</v>
      </c>
      <c r="G2494" s="2">
        <f>'Moving Avg'!F2494</f>
        <v>2.1574999999999998</v>
      </c>
      <c r="H2494" s="2">
        <f>'Moving Avg'!G2494</f>
        <v>2.2156000000000002</v>
      </c>
      <c r="I2494" s="2">
        <f>'Moving Avg'!H2494</f>
        <v>2.149111500000001</v>
      </c>
      <c r="J2494" s="5" t="str">
        <f>OBV!F2494</f>
        <v>NEUTRAL</v>
      </c>
      <c r="K2494" s="5" t="str">
        <f>OBV!G2494</f>
        <v>NEUTRAL</v>
      </c>
      <c r="L2494" s="5" t="str">
        <f>OBV!H2494</f>
        <v>NEUTRAL</v>
      </c>
    </row>
    <row r="2495" spans="1:12" ht="13.5" x14ac:dyDescent="0.25">
      <c r="A2495" s="3">
        <f>RSI!A2495</f>
        <v>45940</v>
      </c>
      <c r="B2495" s="2">
        <f>RSI!B2495</f>
        <v>2.25</v>
      </c>
      <c r="C2495" s="2">
        <f>RSI!I2495</f>
        <v>58.814193942106357</v>
      </c>
      <c r="D2495" s="2">
        <f>MACD!E2495</f>
        <v>-0.12456314088928355</v>
      </c>
      <c r="E2495" s="2">
        <f>MACD!F2495</f>
        <v>-4.1258360600361976E-2</v>
      </c>
      <c r="F2495" s="2">
        <f>'Moving Avg'!D2495</f>
        <v>2.25</v>
      </c>
      <c r="G2495" s="2">
        <f>'Moving Avg'!F2495</f>
        <v>2.1574999999999998</v>
      </c>
      <c r="H2495" s="2">
        <f>'Moving Avg'!G2495</f>
        <v>2.2148000000000003</v>
      </c>
      <c r="I2495" s="2">
        <f>'Moving Avg'!H2495</f>
        <v>2.1504890000000008</v>
      </c>
      <c r="J2495" s="5" t="str">
        <f>OBV!F2495</f>
        <v>NEUTRAL</v>
      </c>
      <c r="K2495" s="5" t="str">
        <f>OBV!G2495</f>
        <v>NEUTRAL</v>
      </c>
      <c r="L2495" s="5" t="str">
        <f>OBV!H2495</f>
        <v>NEUTRAL</v>
      </c>
    </row>
    <row r="2496" spans="1:12" ht="13.5" x14ac:dyDescent="0.25">
      <c r="A2496" s="3">
        <f>RSI!A2496</f>
        <v>45943</v>
      </c>
      <c r="B2496" s="2">
        <f>RSI!B2496</f>
        <v>2.27</v>
      </c>
      <c r="C2496" s="2">
        <f>RSI!I2496</f>
        <v>61.386256759073099</v>
      </c>
      <c r="D2496" s="2">
        <f>MACD!E2496</f>
        <v>-0.11803484154222987</v>
      </c>
      <c r="E2496" s="2">
        <f>MACD!F2496</f>
        <v>-5.6613656788735561E-2</v>
      </c>
      <c r="F2496" s="2">
        <f>'Moving Avg'!D2496</f>
        <v>2.254</v>
      </c>
      <c r="G2496" s="2">
        <f>'Moving Avg'!F2496</f>
        <v>2.1585000000000001</v>
      </c>
      <c r="H2496" s="2">
        <f>'Moving Avg'!G2496</f>
        <v>2.2143999999999999</v>
      </c>
      <c r="I2496" s="2">
        <f>'Moving Avg'!H2496</f>
        <v>2.1519665000000008</v>
      </c>
      <c r="J2496" s="5" t="str">
        <f>OBV!F2496</f>
        <v>BULLISH</v>
      </c>
      <c r="K2496" s="5" t="str">
        <f>OBV!G2496</f>
        <v>NEUTRAL</v>
      </c>
      <c r="L2496" s="5" t="str">
        <f>OBV!H2496</f>
        <v>CONFIRMED BULLISH</v>
      </c>
    </row>
    <row r="2497" spans="1:12" ht="13.5" x14ac:dyDescent="0.25">
      <c r="A2497" s="3">
        <f>RSI!A2497</f>
        <v>45944</v>
      </c>
      <c r="B2497" s="2">
        <f>RSI!B2497</f>
        <v>2.27</v>
      </c>
      <c r="C2497" s="2">
        <f>RSI!I2497</f>
        <v>61.386256759073099</v>
      </c>
      <c r="D2497" s="2">
        <f>MACD!E2497</f>
        <v>-9.9096318218558466E-2</v>
      </c>
      <c r="E2497" s="2">
        <f>MACD!F2497</f>
        <v>-6.5110189074700148E-2</v>
      </c>
      <c r="F2497" s="2">
        <f>'Moving Avg'!D2497</f>
        <v>2.258</v>
      </c>
      <c r="G2497" s="2">
        <f>'Moving Avg'!F2497</f>
        <v>2.1595000000000004</v>
      </c>
      <c r="H2497" s="2">
        <f>'Moving Avg'!G2497</f>
        <v>2.214</v>
      </c>
      <c r="I2497" s="2">
        <f>'Moving Avg'!H2497</f>
        <v>2.1534440000000008</v>
      </c>
      <c r="J2497" s="5" t="str">
        <f>OBV!F2497</f>
        <v>BULLISH</v>
      </c>
      <c r="K2497" s="5" t="str">
        <f>OBV!G2497</f>
        <v>NEUTRAL</v>
      </c>
      <c r="L2497" s="5" t="str">
        <f>OBV!H2497</f>
        <v>CONFIRMED BULLISH</v>
      </c>
    </row>
    <row r="2498" spans="1:12" ht="13.5" x14ac:dyDescent="0.25">
      <c r="A2498" s="3">
        <f>RSI!A2498</f>
        <v>45946</v>
      </c>
      <c r="B2498" s="2">
        <f>RSI!B2498</f>
        <v>2.27</v>
      </c>
      <c r="C2498" s="2">
        <f>RSI!I2498</f>
        <v>61.386256759073099</v>
      </c>
      <c r="D2498" s="2">
        <f>MACD!E2498</f>
        <v>-8.1932559851368048E-2</v>
      </c>
      <c r="E2498" s="2">
        <f>MACD!F2498</f>
        <v>-6.8474663230033733E-2</v>
      </c>
      <c r="F2498" s="2">
        <f>'Moving Avg'!D2498</f>
        <v>2.2619999999999996</v>
      </c>
      <c r="G2498" s="2">
        <f>'Moving Avg'!F2498</f>
        <v>2.1605000000000003</v>
      </c>
      <c r="H2498" s="2">
        <f>'Moving Avg'!G2498</f>
        <v>2.2136</v>
      </c>
      <c r="I2498" s="2">
        <f>'Moving Avg'!H2498</f>
        <v>2.1549215000000008</v>
      </c>
      <c r="J2498" s="5" t="str">
        <f>OBV!F2498</f>
        <v>BULLISH</v>
      </c>
      <c r="K2498" s="5" t="str">
        <f>OBV!G2498</f>
        <v>NEUTRAL</v>
      </c>
      <c r="L2498" s="5" t="str">
        <f>OBV!H2498</f>
        <v>CONFIRMED BULLISH</v>
      </c>
    </row>
    <row r="2499" spans="1:12" ht="13.5" x14ac:dyDescent="0.25">
      <c r="A2499" s="3">
        <f>RSI!A2499</f>
        <v>45947</v>
      </c>
      <c r="B2499" s="2">
        <f>RSI!B2499</f>
        <v>2.27</v>
      </c>
      <c r="C2499" s="2">
        <f>RSI!I2499</f>
        <v>61.386256759073099</v>
      </c>
      <c r="D2499" s="2">
        <f>MACD!E2499</f>
        <v>-6.7779386659394536E-2</v>
      </c>
      <c r="E2499" s="2">
        <f>MACD!F2499</f>
        <v>-6.8335607915905899E-2</v>
      </c>
      <c r="F2499" s="2">
        <f>'Moving Avg'!D2499</f>
        <v>2.2659999999999996</v>
      </c>
      <c r="G2499" s="2">
        <f>'Moving Avg'!F2499</f>
        <v>2.1665000000000005</v>
      </c>
      <c r="H2499" s="2">
        <f>'Moving Avg'!G2499</f>
        <v>2.2132000000000001</v>
      </c>
      <c r="I2499" s="2">
        <f>'Moving Avg'!H2499</f>
        <v>2.1568200000000006</v>
      </c>
      <c r="J2499" s="5" t="str">
        <f>OBV!F2499</f>
        <v>BULLISH</v>
      </c>
      <c r="K2499" s="5" t="str">
        <f>OBV!G2499</f>
        <v>NEUTRAL</v>
      </c>
      <c r="L2499" s="5" t="str">
        <f>OBV!H2499</f>
        <v>CONFIRMED BULLISH</v>
      </c>
    </row>
    <row r="2500" spans="1:12" ht="13.5" x14ac:dyDescent="0.25">
      <c r="A2500" s="3">
        <f>RSI!A2500</f>
        <v>45950</v>
      </c>
      <c r="B2500" s="2">
        <f>RSI!B2500</f>
        <v>2.27</v>
      </c>
      <c r="C2500" s="2">
        <f>RSI!I2500</f>
        <v>61.386256759073099</v>
      </c>
      <c r="D2500" s="2">
        <f>MACD!E2500</f>
        <v>-5.614622376927958E-2</v>
      </c>
      <c r="E2500" s="2">
        <f>MACD!F2500</f>
        <v>-6.5897731086580646E-2</v>
      </c>
      <c r="F2500" s="2">
        <f>'Moving Avg'!D2500</f>
        <v>2.27</v>
      </c>
      <c r="G2500" s="2">
        <f>'Moving Avg'!F2500</f>
        <v>2.1770000000000005</v>
      </c>
      <c r="H2500" s="2">
        <f>'Moving Avg'!G2500</f>
        <v>2.2136</v>
      </c>
      <c r="I2500" s="2">
        <f>'Moving Avg'!H2500</f>
        <v>2.1590460000000009</v>
      </c>
      <c r="J2500" s="5" t="str">
        <f>OBV!F2500</f>
        <v>BULLISH</v>
      </c>
      <c r="K2500" s="5" t="str">
        <f>OBV!G2500</f>
        <v>NEUTRAL</v>
      </c>
      <c r="L2500" s="5" t="str">
        <f>OBV!H2500</f>
        <v>CONFIRMED BULLISH</v>
      </c>
    </row>
    <row r="2501" spans="1:12" ht="13.5" x14ac:dyDescent="0.25">
      <c r="A2501" s="3">
        <f>RSI!A2501</f>
        <v>45951</v>
      </c>
      <c r="B2501" s="2">
        <f>RSI!B2501</f>
        <v>2.17</v>
      </c>
      <c r="C2501" s="2">
        <f>RSI!I2501</f>
        <v>42.268277922692299</v>
      </c>
      <c r="D2501" s="2">
        <f>MACD!E2501</f>
        <v>-3.9212592174240335E-2</v>
      </c>
      <c r="E2501" s="2">
        <f>MACD!F2501</f>
        <v>-6.056070330411259E-2</v>
      </c>
      <c r="F2501" s="2">
        <f>'Moving Avg'!D2501</f>
        <v>2.25</v>
      </c>
      <c r="G2501" s="2">
        <f>'Moving Avg'!F2501</f>
        <v>2.1870000000000007</v>
      </c>
      <c r="H2501" s="2">
        <f>'Moving Avg'!G2501</f>
        <v>2.2119999999999997</v>
      </c>
      <c r="I2501" s="2">
        <f>'Moving Avg'!H2501</f>
        <v>2.160772000000001</v>
      </c>
      <c r="J2501" s="5" t="str">
        <f>OBV!F2501</f>
        <v>NEUTRAL</v>
      </c>
      <c r="K2501" s="5" t="str">
        <f>OBV!G2501</f>
        <v>NEUTRAL</v>
      </c>
      <c r="L2501" s="5" t="str">
        <f>OBV!H2501</f>
        <v>NEUTRAL</v>
      </c>
    </row>
    <row r="2502" spans="1:12" ht="13.5" x14ac:dyDescent="0.25">
      <c r="A2502" s="3">
        <f>RSI!A2502</f>
        <v>45952</v>
      </c>
      <c r="B2502" s="2">
        <f>RSI!B2502</f>
        <v>2.1</v>
      </c>
      <c r="C2502" s="2">
        <f>RSI!I2502</f>
        <v>34.231537308691557</v>
      </c>
      <c r="D2502" s="2">
        <f>MACD!E2502</f>
        <v>-1.9401768649075724E-2</v>
      </c>
      <c r="E2502" s="2">
        <f>MACD!F2502</f>
        <v>-5.2328916373105216E-2</v>
      </c>
      <c r="F2502" s="2">
        <f>'Moving Avg'!D2502</f>
        <v>2.2160000000000002</v>
      </c>
      <c r="G2502" s="2">
        <f>'Moving Avg'!F2502</f>
        <v>2.1975000000000007</v>
      </c>
      <c r="H2502" s="2">
        <f>'Moving Avg'!G2502</f>
        <v>2.2089999999999996</v>
      </c>
      <c r="I2502" s="2">
        <f>'Moving Avg'!H2502</f>
        <v>2.1621480000000015</v>
      </c>
      <c r="J2502" s="5" t="str">
        <f>OBV!F2502</f>
        <v>BEARISH</v>
      </c>
      <c r="K2502" s="5" t="str">
        <f>OBV!G2502</f>
        <v>NEUTRAL</v>
      </c>
      <c r="L2502" s="5" t="str">
        <f>OBV!H2502</f>
        <v>CONFIRMED BEARISH</v>
      </c>
    </row>
    <row r="2503" spans="1:12" ht="13.5" x14ac:dyDescent="0.25">
      <c r="A2503" s="3">
        <f>RSI!A2503</f>
        <v>45953</v>
      </c>
      <c r="B2503" s="2">
        <f>RSI!B2503</f>
        <v>2.1</v>
      </c>
      <c r="C2503" s="2">
        <f>RSI!I2503</f>
        <v>34.231537308691557</v>
      </c>
      <c r="D2503" s="2">
        <f>MACD!E2503</f>
        <v>-1.9499636803677056E-3</v>
      </c>
      <c r="E2503" s="2">
        <f>MACD!F2503</f>
        <v>-4.2253125834557717E-2</v>
      </c>
      <c r="F2503" s="2">
        <f>'Moving Avg'!D2503</f>
        <v>2.1819999999999999</v>
      </c>
      <c r="G2503" s="2">
        <f>'Moving Avg'!F2503</f>
        <v>2.2075000000000005</v>
      </c>
      <c r="H2503" s="2">
        <f>'Moving Avg'!G2503</f>
        <v>2.2059999999999995</v>
      </c>
      <c r="I2503" s="2">
        <f>'Moving Avg'!H2503</f>
        <v>2.1635240000000016</v>
      </c>
      <c r="J2503" s="5" t="str">
        <f>OBV!F2503</f>
        <v>BEARISH</v>
      </c>
      <c r="K2503" s="5" t="str">
        <f>OBV!G2503</f>
        <v>NEUTRAL</v>
      </c>
      <c r="L2503" s="5" t="str">
        <f>OBV!H2503</f>
        <v>CONFIRMED BEARISH</v>
      </c>
    </row>
    <row r="2504" spans="1:12" ht="13.5" x14ac:dyDescent="0.25">
      <c r="A2504" s="3">
        <f>RSI!A2504</f>
        <v>45954</v>
      </c>
      <c r="B2504" s="2">
        <f>RSI!B2504</f>
        <v>2.19</v>
      </c>
      <c r="C2504" s="2">
        <f>RSI!I2504</f>
        <v>48.759184034637272</v>
      </c>
      <c r="D2504" s="2">
        <f>MACD!E2504</f>
        <v>6.7880597416158928E-3</v>
      </c>
      <c r="E2504" s="2">
        <f>MACD!F2504</f>
        <v>-3.2444888719322995E-2</v>
      </c>
      <c r="F2504" s="2">
        <f>'Moving Avg'!D2504</f>
        <v>2.1659999999999995</v>
      </c>
      <c r="G2504" s="2">
        <f>'Moving Avg'!F2504</f>
        <v>2.2180000000000004</v>
      </c>
      <c r="H2504" s="2">
        <f>'Moving Avg'!G2504</f>
        <v>2.2047999999999992</v>
      </c>
      <c r="I2504" s="2">
        <f>'Moving Avg'!H2504</f>
        <v>2.1653500000000019</v>
      </c>
      <c r="J2504" s="5" t="str">
        <f>OBV!F2504</f>
        <v>BEARISH</v>
      </c>
      <c r="K2504" s="5" t="str">
        <f>OBV!G2504</f>
        <v>NEUTRAL</v>
      </c>
      <c r="L2504" s="5" t="str">
        <f>OBV!H2504</f>
        <v>CONFIRMED BEARISH</v>
      </c>
    </row>
    <row r="2505" spans="1:12" ht="13.5" x14ac:dyDescent="0.25">
      <c r="A2505" s="3">
        <f>RSI!A2505</f>
        <v>45957</v>
      </c>
      <c r="B2505" s="2">
        <f>RSI!B2505</f>
        <v>2.2000000000000002</v>
      </c>
      <c r="C2505" s="2">
        <f>RSI!I2505</f>
        <v>50.078673332478495</v>
      </c>
      <c r="D2505" s="2">
        <f>MACD!E2505</f>
        <v>1.3499752625031558E-2</v>
      </c>
      <c r="E2505" s="2">
        <f>MACD!F2505</f>
        <v>-2.3255960450452084E-2</v>
      </c>
      <c r="F2505" s="2">
        <f>'Moving Avg'!D2505</f>
        <v>2.1519999999999997</v>
      </c>
      <c r="G2505" s="2">
        <f>'Moving Avg'!F2505</f>
        <v>2.2250000000000005</v>
      </c>
      <c r="H2505" s="2">
        <f>'Moving Avg'!G2505</f>
        <v>2.2037999999999993</v>
      </c>
      <c r="I2505" s="2">
        <f>'Moving Avg'!H2505</f>
        <v>2.1672260000000017</v>
      </c>
      <c r="J2505" s="5" t="str">
        <f>OBV!F2505</f>
        <v>BEARISH</v>
      </c>
      <c r="K2505" s="5" t="str">
        <f>OBV!G2505</f>
        <v>NEUTRAL</v>
      </c>
      <c r="L2505" s="5" t="str">
        <f>OBV!H2505</f>
        <v>CONFIRMED BEARISH</v>
      </c>
    </row>
    <row r="2506" spans="1:12" ht="13.5" x14ac:dyDescent="0.25">
      <c r="A2506" s="3">
        <f>RSI!A2506</f>
        <v>45958</v>
      </c>
      <c r="B2506" s="2">
        <f>RSI!B2506</f>
        <v>2.2000000000000002</v>
      </c>
      <c r="C2506" s="2">
        <f>RSI!I2506</f>
        <v>50.078673332478495</v>
      </c>
      <c r="D2506" s="2">
        <f>MACD!E2506</f>
        <v>2.2251081777280302E-2</v>
      </c>
      <c r="E2506" s="2">
        <f>MACD!F2506</f>
        <v>-1.4154552004905608E-2</v>
      </c>
      <c r="F2506" s="2">
        <f>'Moving Avg'!D2506</f>
        <v>2.1579999999999999</v>
      </c>
      <c r="G2506" s="2">
        <f>'Moving Avg'!F2506</f>
        <v>2.2275</v>
      </c>
      <c r="H2506" s="2">
        <f>'Moving Avg'!G2506</f>
        <v>2.2037999999999993</v>
      </c>
      <c r="I2506" s="2">
        <f>'Moving Avg'!H2506</f>
        <v>2.1691020000000019</v>
      </c>
      <c r="J2506" s="5" t="str">
        <f>OBV!F2506</f>
        <v>BEARISH</v>
      </c>
      <c r="K2506" s="5" t="str">
        <f>OBV!G2506</f>
        <v>NEUTRAL</v>
      </c>
      <c r="L2506" s="5" t="str">
        <f>OBV!H2506</f>
        <v>BEARISH DIVERGENCE</v>
      </c>
    </row>
    <row r="2507" spans="1:12" ht="13.5" x14ac:dyDescent="0.25">
      <c r="A2507" s="3">
        <f>RSI!A2507</f>
        <v>45959</v>
      </c>
      <c r="B2507" s="2">
        <f>RSI!B2507</f>
        <v>2.2599999999999998</v>
      </c>
      <c r="C2507" s="2">
        <f>RSI!I2507</f>
        <v>57.664681171130496</v>
      </c>
      <c r="D2507" s="2">
        <f>MACD!E2507</f>
        <v>2.5207239013061766E-2</v>
      </c>
      <c r="E2507" s="2">
        <f>MACD!F2507</f>
        <v>-6.282193801312134E-3</v>
      </c>
      <c r="F2507" s="2">
        <f>'Moving Avg'!D2507</f>
        <v>2.1900000000000004</v>
      </c>
      <c r="G2507" s="2">
        <f>'Moving Avg'!F2507</f>
        <v>2.2284999999999999</v>
      </c>
      <c r="H2507" s="2">
        <f>'Moving Avg'!G2507</f>
        <v>2.2031999999999994</v>
      </c>
      <c r="I2507" s="2">
        <f>'Moving Avg'!H2507</f>
        <v>2.1712780000000023</v>
      </c>
      <c r="J2507" s="5" t="str">
        <f>OBV!F2507</f>
        <v>BULLISH</v>
      </c>
      <c r="K2507" s="5" t="str">
        <f>OBV!G2507</f>
        <v>WEAK</v>
      </c>
      <c r="L2507" s="5" t="str">
        <f>OBV!H2507</f>
        <v>CONFIRMED BULLISH</v>
      </c>
    </row>
    <row r="2508" spans="1:12" ht="13.5" x14ac:dyDescent="0.25">
      <c r="A2508" s="3">
        <f>RSI!A2508</f>
        <v>45960</v>
      </c>
      <c r="B2508" s="2">
        <f>RSI!B2508</f>
        <v>2.2599999999999998</v>
      </c>
      <c r="C2508" s="2">
        <f>RSI!I2508</f>
        <v>57.664681171130503</v>
      </c>
      <c r="D2508" s="2">
        <f>MACD!E2508</f>
        <v>2.7350014750348706E-2</v>
      </c>
      <c r="E2508" s="2">
        <f>MACD!F2508</f>
        <v>4.4424790902003377E-4</v>
      </c>
      <c r="F2508" s="2">
        <f>'Moving Avg'!D2508</f>
        <v>2.2220000000000004</v>
      </c>
      <c r="G2508" s="2">
        <f>'Moving Avg'!F2508</f>
        <v>2.2290000000000001</v>
      </c>
      <c r="H2508" s="2">
        <f>'Moving Avg'!G2508</f>
        <v>2.2025999999999994</v>
      </c>
      <c r="I2508" s="2">
        <f>'Moving Avg'!H2508</f>
        <v>2.1734540000000022</v>
      </c>
      <c r="J2508" s="5" t="str">
        <f>OBV!F2508</f>
        <v>BULLISH</v>
      </c>
      <c r="K2508" s="5" t="str">
        <f>OBV!G2508</f>
        <v>WEAK</v>
      </c>
      <c r="L2508" s="5" t="str">
        <f>OBV!H2508</f>
        <v>CONFIRMED BULLISH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508"/>
  <sheetViews>
    <sheetView topLeftCell="K2500" workbookViewId="0">
      <selection activeCell="K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42310</v>
      </c>
      <c r="B2" s="2">
        <f>RSI!B2</f>
        <v>1.0003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0.97170000000000001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0.97170000000000001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0.97170000000000001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0.97885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50</v>
      </c>
      <c r="P5" s="7">
        <f t="shared" si="3"/>
        <v>33</v>
      </c>
      <c r="Q5" s="8">
        <f t="shared" si="4"/>
        <v>45.7</v>
      </c>
      <c r="R5" s="8">
        <f t="shared" si="5"/>
        <v>44.75</v>
      </c>
      <c r="S5" s="8">
        <f t="shared" si="6"/>
        <v>41.6</v>
      </c>
      <c r="T5" s="8">
        <f t="shared" si="7"/>
        <v>44.5</v>
      </c>
      <c r="U5" s="7">
        <f t="shared" si="8"/>
        <v>44.016666666666673</v>
      </c>
      <c r="V5" s="7">
        <f t="shared" si="9"/>
        <v>44.137500000000003</v>
      </c>
    </row>
    <row r="6" spans="1:22" ht="13.5" x14ac:dyDescent="0.25">
      <c r="A6" s="3">
        <f>RSI!A6</f>
        <v>42314</v>
      </c>
      <c r="B6" s="2">
        <f>RSI!B6</f>
        <v>0.97170000000000001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0.97742000000000007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50</v>
      </c>
      <c r="P6" s="7">
        <f t="shared" si="3"/>
        <v>33</v>
      </c>
      <c r="Q6" s="8">
        <f t="shared" si="4"/>
        <v>45.7</v>
      </c>
      <c r="R6" s="8">
        <f t="shared" si="5"/>
        <v>44.75</v>
      </c>
      <c r="S6" s="8">
        <f t="shared" si="6"/>
        <v>41.6</v>
      </c>
      <c r="T6" s="8">
        <f t="shared" si="7"/>
        <v>44.5</v>
      </c>
      <c r="U6" s="7">
        <f t="shared" si="8"/>
        <v>44.016666666666673</v>
      </c>
      <c r="V6" s="7">
        <f t="shared" si="9"/>
        <v>44.137500000000003</v>
      </c>
    </row>
    <row r="7" spans="1:22" ht="13.5" x14ac:dyDescent="0.25">
      <c r="A7" s="3">
        <f>RSI!A7</f>
        <v>42317</v>
      </c>
      <c r="B7" s="2">
        <f>RSI!B7</f>
        <v>0.97170000000000001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0.97170000000000001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BEARISH</v>
      </c>
      <c r="K7" s="5" t="e">
        <f>OBV!G7</f>
        <v>#DIV/0!</v>
      </c>
      <c r="L7" s="5" t="str">
        <f>OBV!H7</f>
        <v>CONFIRMED BEARISH</v>
      </c>
      <c r="M7" s="7">
        <f t="shared" si="0"/>
        <v>50</v>
      </c>
      <c r="N7" s="7">
        <f t="shared" si="1"/>
        <v>45</v>
      </c>
      <c r="O7" s="7">
        <f t="shared" si="2"/>
        <v>50</v>
      </c>
      <c r="P7" s="7" t="e">
        <f t="shared" si="3"/>
        <v>#DIV/0!</v>
      </c>
      <c r="Q7" s="8" t="e">
        <f t="shared" si="4"/>
        <v>#DIV/0!</v>
      </c>
      <c r="R7" s="8" t="e">
        <f t="shared" si="5"/>
        <v>#DIV/0!</v>
      </c>
      <c r="S7" s="8" t="e">
        <f t="shared" si="6"/>
        <v>#DIV/0!</v>
      </c>
      <c r="T7" s="8" t="e">
        <f t="shared" si="7"/>
        <v>#DIV/0!</v>
      </c>
      <c r="U7" s="7" t="e">
        <f t="shared" si="8"/>
        <v>#DIV/0!</v>
      </c>
      <c r="V7" s="7" t="e">
        <f t="shared" si="9"/>
        <v>#DIV/0!</v>
      </c>
    </row>
    <row r="8" spans="1:22" ht="13.5" x14ac:dyDescent="0.25">
      <c r="A8" s="3">
        <f>RSI!A8</f>
        <v>42318</v>
      </c>
      <c r="B8" s="2">
        <f>RSI!B8</f>
        <v>0.97170000000000001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0.97170000000000001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NEUTRAL</v>
      </c>
      <c r="K8" s="5" t="str">
        <f>OBV!G8</f>
        <v>NEUTRAL</v>
      </c>
      <c r="L8" s="5" t="str">
        <f>OBV!H8</f>
        <v>NEUTRAL</v>
      </c>
      <c r="M8" s="7">
        <f t="shared" si="0"/>
        <v>50</v>
      </c>
      <c r="N8" s="7">
        <f t="shared" si="1"/>
        <v>45</v>
      </c>
      <c r="O8" s="7">
        <f t="shared" si="2"/>
        <v>50</v>
      </c>
      <c r="P8" s="7">
        <f t="shared" si="3"/>
        <v>33</v>
      </c>
      <c r="Q8" s="8">
        <f t="shared" si="4"/>
        <v>45.7</v>
      </c>
      <c r="R8" s="8">
        <f t="shared" si="5"/>
        <v>44.75</v>
      </c>
      <c r="S8" s="8">
        <f t="shared" si="6"/>
        <v>41.6</v>
      </c>
      <c r="T8" s="8">
        <f t="shared" si="7"/>
        <v>44.5</v>
      </c>
      <c r="U8" s="7">
        <f t="shared" si="8"/>
        <v>44.016666666666673</v>
      </c>
      <c r="V8" s="7">
        <f t="shared" si="9"/>
        <v>44.137500000000003</v>
      </c>
    </row>
    <row r="9" spans="1:22" ht="13.5" x14ac:dyDescent="0.25">
      <c r="A9" s="3">
        <f>RSI!A9</f>
        <v>42319</v>
      </c>
      <c r="B9" s="2">
        <f>RSI!B9</f>
        <v>0.97170000000000001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0.97170000000000001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NEUTRAL</v>
      </c>
      <c r="K9" s="5" t="str">
        <f>OBV!G9</f>
        <v>NEUTRAL</v>
      </c>
      <c r="L9" s="5" t="str">
        <f>OBV!H9</f>
        <v>NEUTRAL</v>
      </c>
      <c r="M9" s="7">
        <f t="shared" si="0"/>
        <v>50</v>
      </c>
      <c r="N9" s="7">
        <f t="shared" si="1"/>
        <v>45</v>
      </c>
      <c r="O9" s="7">
        <f t="shared" si="2"/>
        <v>50</v>
      </c>
      <c r="P9" s="7">
        <f t="shared" si="3"/>
        <v>33</v>
      </c>
      <c r="Q9" s="8">
        <f t="shared" si="4"/>
        <v>45.7</v>
      </c>
      <c r="R9" s="8">
        <f t="shared" si="5"/>
        <v>44.75</v>
      </c>
      <c r="S9" s="8">
        <f t="shared" si="6"/>
        <v>41.6</v>
      </c>
      <c r="T9" s="8">
        <f t="shared" si="7"/>
        <v>44.5</v>
      </c>
      <c r="U9" s="7">
        <f t="shared" si="8"/>
        <v>44.016666666666673</v>
      </c>
      <c r="V9" s="7">
        <f t="shared" si="9"/>
        <v>44.137500000000003</v>
      </c>
    </row>
    <row r="10" spans="1:22" ht="13.5" x14ac:dyDescent="0.25">
      <c r="A10" s="3">
        <f>RSI!A10</f>
        <v>42320</v>
      </c>
      <c r="B10" s="2">
        <f>RSI!B10</f>
        <v>0.97170000000000001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0.97170000000000001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NEUTRAL</v>
      </c>
      <c r="K10" s="5" t="str">
        <f>OBV!G10</f>
        <v>NEUTRAL</v>
      </c>
      <c r="L10" s="5" t="str">
        <f>OBV!H10</f>
        <v>NEUTRAL</v>
      </c>
      <c r="M10" s="7">
        <f t="shared" si="0"/>
        <v>50</v>
      </c>
      <c r="N10" s="7">
        <f t="shared" si="1"/>
        <v>45</v>
      </c>
      <c r="O10" s="7">
        <f t="shared" si="2"/>
        <v>50</v>
      </c>
      <c r="P10" s="7">
        <f t="shared" si="3"/>
        <v>33</v>
      </c>
      <c r="Q10" s="8">
        <f t="shared" si="4"/>
        <v>45.7</v>
      </c>
      <c r="R10" s="8">
        <f t="shared" si="5"/>
        <v>44.75</v>
      </c>
      <c r="S10" s="8">
        <f t="shared" si="6"/>
        <v>41.6</v>
      </c>
      <c r="T10" s="8">
        <f t="shared" si="7"/>
        <v>44.5</v>
      </c>
      <c r="U10" s="7">
        <f t="shared" si="8"/>
        <v>44.016666666666673</v>
      </c>
      <c r="V10" s="7">
        <f t="shared" si="9"/>
        <v>44.137500000000003</v>
      </c>
    </row>
    <row r="11" spans="1:22" ht="13.5" x14ac:dyDescent="0.25">
      <c r="A11" s="3">
        <f>RSI!A11</f>
        <v>42321</v>
      </c>
      <c r="B11" s="2">
        <f>RSI!B11</f>
        <v>0.97170000000000001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0.97170000000000001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NEUTRAL</v>
      </c>
      <c r="K11" s="5" t="str">
        <f>OBV!G11</f>
        <v>NEUTRAL</v>
      </c>
      <c r="L11" s="5" t="str">
        <f>OBV!H11</f>
        <v>NEUTRAL</v>
      </c>
      <c r="M11" s="7">
        <f t="shared" si="0"/>
        <v>50</v>
      </c>
      <c r="N11" s="7">
        <f t="shared" si="1"/>
        <v>45</v>
      </c>
      <c r="O11" s="7">
        <f t="shared" si="2"/>
        <v>50</v>
      </c>
      <c r="P11" s="7">
        <f t="shared" si="3"/>
        <v>33</v>
      </c>
      <c r="Q11" s="8">
        <f t="shared" si="4"/>
        <v>45.7</v>
      </c>
      <c r="R11" s="8">
        <f t="shared" si="5"/>
        <v>44.75</v>
      </c>
      <c r="S11" s="8">
        <f t="shared" si="6"/>
        <v>41.6</v>
      </c>
      <c r="T11" s="8">
        <f t="shared" si="7"/>
        <v>44.5</v>
      </c>
      <c r="U11" s="7">
        <f t="shared" si="8"/>
        <v>44.016666666666673</v>
      </c>
      <c r="V11" s="7">
        <f t="shared" si="9"/>
        <v>44.137500000000003</v>
      </c>
    </row>
    <row r="12" spans="1:22" ht="13.5" x14ac:dyDescent="0.25">
      <c r="A12" s="3">
        <f>RSI!A12</f>
        <v>42324</v>
      </c>
      <c r="B12" s="2">
        <f>RSI!B12</f>
        <v>0.97170000000000001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0.97170000000000001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NEUTRAL</v>
      </c>
      <c r="K12" s="5" t="str">
        <f>OBV!G12</f>
        <v>NEUTRAL</v>
      </c>
      <c r="L12" s="5" t="str">
        <f>OBV!H12</f>
        <v>NEUTRAL</v>
      </c>
      <c r="M12" s="7">
        <f t="shared" si="0"/>
        <v>50</v>
      </c>
      <c r="N12" s="7">
        <f t="shared" si="1"/>
        <v>45</v>
      </c>
      <c r="O12" s="7">
        <f t="shared" si="2"/>
        <v>50</v>
      </c>
      <c r="P12" s="7">
        <f t="shared" si="3"/>
        <v>33</v>
      </c>
      <c r="Q12" s="8">
        <f t="shared" si="4"/>
        <v>45.7</v>
      </c>
      <c r="R12" s="8">
        <f t="shared" si="5"/>
        <v>44.75</v>
      </c>
      <c r="S12" s="8">
        <f t="shared" si="6"/>
        <v>41.6</v>
      </c>
      <c r="T12" s="8">
        <f t="shared" si="7"/>
        <v>44.5</v>
      </c>
      <c r="U12" s="7">
        <f t="shared" si="8"/>
        <v>44.016666666666673</v>
      </c>
      <c r="V12" s="7">
        <f t="shared" si="9"/>
        <v>44.137500000000003</v>
      </c>
    </row>
    <row r="13" spans="1:22" ht="13.5" x14ac:dyDescent="0.25">
      <c r="A13" s="3">
        <f>RSI!A13</f>
        <v>42325</v>
      </c>
      <c r="B13" s="2">
        <f>RSI!B13</f>
        <v>0.97170000000000001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0.97170000000000001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NEUTRAL</v>
      </c>
      <c r="K13" s="5" t="str">
        <f>OBV!G13</f>
        <v>NEUTRAL</v>
      </c>
      <c r="L13" s="5" t="str">
        <f>OBV!H13</f>
        <v>NEUTRAL</v>
      </c>
      <c r="M13" s="7">
        <f t="shared" si="0"/>
        <v>50</v>
      </c>
      <c r="N13" s="7">
        <f t="shared" si="1"/>
        <v>45</v>
      </c>
      <c r="O13" s="7">
        <f t="shared" si="2"/>
        <v>50</v>
      </c>
      <c r="P13" s="7">
        <f t="shared" si="3"/>
        <v>33</v>
      </c>
      <c r="Q13" s="8">
        <f t="shared" si="4"/>
        <v>45.7</v>
      </c>
      <c r="R13" s="8">
        <f t="shared" si="5"/>
        <v>44.75</v>
      </c>
      <c r="S13" s="8">
        <f t="shared" si="6"/>
        <v>41.6</v>
      </c>
      <c r="T13" s="8">
        <f t="shared" si="7"/>
        <v>44.5</v>
      </c>
      <c r="U13" s="7">
        <f t="shared" si="8"/>
        <v>44.016666666666673</v>
      </c>
      <c r="V13" s="7">
        <f t="shared" si="9"/>
        <v>44.137500000000003</v>
      </c>
    </row>
    <row r="14" spans="1:22" ht="13.5" x14ac:dyDescent="0.25">
      <c r="A14" s="3">
        <f>RSI!A14</f>
        <v>42326</v>
      </c>
      <c r="B14" s="2">
        <f>RSI!B14</f>
        <v>0.97170000000000001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0.97170000000000001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NEUTRAL</v>
      </c>
      <c r="K14" s="5" t="str">
        <f>OBV!G14</f>
        <v>NEUTRAL</v>
      </c>
      <c r="L14" s="5" t="str">
        <f>OBV!H14</f>
        <v>NEUTRAL</v>
      </c>
      <c r="M14" s="7">
        <f t="shared" si="0"/>
        <v>50</v>
      </c>
      <c r="N14" s="7">
        <f t="shared" si="1"/>
        <v>45</v>
      </c>
      <c r="O14" s="7">
        <f t="shared" si="2"/>
        <v>50</v>
      </c>
      <c r="P14" s="7">
        <f t="shared" si="3"/>
        <v>33</v>
      </c>
      <c r="Q14" s="8">
        <f t="shared" si="4"/>
        <v>45.7</v>
      </c>
      <c r="R14" s="8">
        <f t="shared" si="5"/>
        <v>44.75</v>
      </c>
      <c r="S14" s="8">
        <f t="shared" si="6"/>
        <v>41.6</v>
      </c>
      <c r="T14" s="8">
        <f t="shared" si="7"/>
        <v>44.5</v>
      </c>
      <c r="U14" s="7">
        <f t="shared" si="8"/>
        <v>44.016666666666673</v>
      </c>
      <c r="V14" s="7">
        <f t="shared" si="9"/>
        <v>44.137500000000003</v>
      </c>
    </row>
    <row r="15" spans="1:22" ht="13.5" x14ac:dyDescent="0.25">
      <c r="A15" s="3">
        <f>RSI!A15</f>
        <v>42327</v>
      </c>
      <c r="B15" s="2">
        <f>RSI!B15</f>
        <v>0.97170000000000001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0.97170000000000001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NEUTRAL</v>
      </c>
      <c r="K15" s="5" t="str">
        <f>OBV!G15</f>
        <v>NEUTRAL</v>
      </c>
      <c r="L15" s="5" t="str">
        <f>OBV!H15</f>
        <v>NEUTRAL</v>
      </c>
      <c r="M15" s="7">
        <f t="shared" si="0"/>
        <v>50</v>
      </c>
      <c r="N15" s="7">
        <f t="shared" si="1"/>
        <v>45</v>
      </c>
      <c r="O15" s="7">
        <f t="shared" si="2"/>
        <v>50</v>
      </c>
      <c r="P15" s="7">
        <f t="shared" si="3"/>
        <v>33</v>
      </c>
      <c r="Q15" s="8">
        <f t="shared" si="4"/>
        <v>45.7</v>
      </c>
      <c r="R15" s="8">
        <f t="shared" si="5"/>
        <v>44.75</v>
      </c>
      <c r="S15" s="8">
        <f t="shared" si="6"/>
        <v>41.6</v>
      </c>
      <c r="T15" s="8">
        <f t="shared" si="7"/>
        <v>44.5</v>
      </c>
      <c r="U15" s="7">
        <f t="shared" si="8"/>
        <v>44.016666666666673</v>
      </c>
      <c r="V15" s="7">
        <f t="shared" si="9"/>
        <v>44.137500000000003</v>
      </c>
    </row>
    <row r="16" spans="1:22" ht="13.5" x14ac:dyDescent="0.25">
      <c r="A16" s="3">
        <f>RSI!A16</f>
        <v>42328</v>
      </c>
      <c r="B16" s="2">
        <f>RSI!B16</f>
        <v>1.0003</v>
      </c>
      <c r="C16" s="2">
        <f>RSI!I16</f>
        <v>50</v>
      </c>
      <c r="D16" s="2">
        <f>MACD!E16</f>
        <v>0</v>
      </c>
      <c r="E16" s="2">
        <f>MACD!F16</f>
        <v>0</v>
      </c>
      <c r="F16" s="2">
        <f>'Moving Avg'!D16</f>
        <v>0.97742000000000007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WEAK</v>
      </c>
      <c r="L16" s="5" t="str">
        <f>OBV!H16</f>
        <v>CONFIRMED BULLISH</v>
      </c>
      <c r="M16" s="7">
        <f t="shared" si="0"/>
        <v>25</v>
      </c>
      <c r="N16" s="7">
        <f t="shared" si="1"/>
        <v>45</v>
      </c>
      <c r="O16" s="7">
        <f t="shared" si="2"/>
        <v>50</v>
      </c>
      <c r="P16" s="7">
        <f t="shared" si="3"/>
        <v>67</v>
      </c>
      <c r="Q16" s="8">
        <f t="shared" si="4"/>
        <v>42.05</v>
      </c>
      <c r="R16" s="8">
        <f t="shared" si="5"/>
        <v>48.25</v>
      </c>
      <c r="S16" s="8">
        <f t="shared" si="6"/>
        <v>53.150000000000006</v>
      </c>
      <c r="T16" s="8">
        <f t="shared" si="7"/>
        <v>46.75</v>
      </c>
      <c r="U16" s="7">
        <f t="shared" si="8"/>
        <v>47.816666666666663</v>
      </c>
      <c r="V16" s="7">
        <f t="shared" si="9"/>
        <v>47.55</v>
      </c>
    </row>
    <row r="17" spans="1:22" ht="13.5" x14ac:dyDescent="0.25">
      <c r="A17" s="3">
        <f>RSI!A17</f>
        <v>42331</v>
      </c>
      <c r="B17" s="2">
        <f>RSI!B17</f>
        <v>1.0003</v>
      </c>
      <c r="C17" s="2">
        <f>RSI!I17</f>
        <v>50</v>
      </c>
      <c r="D17" s="2">
        <f>MACD!E17</f>
        <v>0</v>
      </c>
      <c r="E17" s="2">
        <f>MACD!F17</f>
        <v>0</v>
      </c>
      <c r="F17" s="2">
        <f>'Moving Avg'!D17</f>
        <v>0.98314000000000001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WEAK</v>
      </c>
      <c r="L17" s="5" t="str">
        <f>OBV!H17</f>
        <v>CONFIRMED BULLISH</v>
      </c>
      <c r="M17" s="7">
        <f t="shared" si="0"/>
        <v>25</v>
      </c>
      <c r="N17" s="7">
        <f t="shared" si="1"/>
        <v>45</v>
      </c>
      <c r="O17" s="7">
        <f t="shared" si="2"/>
        <v>50</v>
      </c>
      <c r="P17" s="7">
        <f t="shared" si="3"/>
        <v>67</v>
      </c>
      <c r="Q17" s="8">
        <f t="shared" si="4"/>
        <v>42.05</v>
      </c>
      <c r="R17" s="8">
        <f t="shared" si="5"/>
        <v>48.25</v>
      </c>
      <c r="S17" s="8">
        <f t="shared" si="6"/>
        <v>53.150000000000006</v>
      </c>
      <c r="T17" s="8">
        <f t="shared" si="7"/>
        <v>46.75</v>
      </c>
      <c r="U17" s="7">
        <f t="shared" si="8"/>
        <v>47.816666666666663</v>
      </c>
      <c r="V17" s="7">
        <f t="shared" si="9"/>
        <v>47.55</v>
      </c>
    </row>
    <row r="18" spans="1:22" ht="13.5" x14ac:dyDescent="0.25">
      <c r="A18" s="3">
        <f>RSI!A18</f>
        <v>42332</v>
      </c>
      <c r="B18" s="2">
        <f>RSI!B18</f>
        <v>1.0003</v>
      </c>
      <c r="C18" s="2">
        <f>RSI!I18</f>
        <v>50</v>
      </c>
      <c r="D18" s="2">
        <f>MACD!E18</f>
        <v>0</v>
      </c>
      <c r="E18" s="2">
        <f>MACD!F18</f>
        <v>0</v>
      </c>
      <c r="F18" s="2">
        <f>'Moving Avg'!D18</f>
        <v>0.98886000000000007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WEAK</v>
      </c>
      <c r="L18" s="5" t="str">
        <f>OBV!H18</f>
        <v>CONFIRMED BULLISH</v>
      </c>
      <c r="M18" s="7">
        <f t="shared" si="0"/>
        <v>25</v>
      </c>
      <c r="N18" s="7">
        <f t="shared" si="1"/>
        <v>45</v>
      </c>
      <c r="O18" s="7">
        <f t="shared" si="2"/>
        <v>50</v>
      </c>
      <c r="P18" s="7">
        <f t="shared" si="3"/>
        <v>67</v>
      </c>
      <c r="Q18" s="8">
        <f t="shared" si="4"/>
        <v>42.05</v>
      </c>
      <c r="R18" s="8">
        <f t="shared" si="5"/>
        <v>48.25</v>
      </c>
      <c r="S18" s="8">
        <f t="shared" si="6"/>
        <v>53.150000000000006</v>
      </c>
      <c r="T18" s="8">
        <f t="shared" si="7"/>
        <v>46.75</v>
      </c>
      <c r="U18" s="7">
        <f t="shared" si="8"/>
        <v>47.816666666666663</v>
      </c>
      <c r="V18" s="7">
        <f t="shared" si="9"/>
        <v>47.55</v>
      </c>
    </row>
    <row r="19" spans="1:22" ht="13.5" x14ac:dyDescent="0.25">
      <c r="A19" s="3">
        <f>RSI!A19</f>
        <v>42333</v>
      </c>
      <c r="B19" s="2">
        <f>RSI!B19</f>
        <v>1.0003</v>
      </c>
      <c r="C19" s="2">
        <f>RSI!I19</f>
        <v>50</v>
      </c>
      <c r="D19" s="2">
        <f>MACD!E19</f>
        <v>0</v>
      </c>
      <c r="E19" s="2">
        <f>MACD!F19</f>
        <v>0</v>
      </c>
      <c r="F19" s="2">
        <f>'Moving Avg'!D19</f>
        <v>0.99458000000000002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WEAK</v>
      </c>
      <c r="L19" s="5" t="str">
        <f>OBV!H19</f>
        <v>CONFIRMED BULLISH</v>
      </c>
      <c r="M19" s="7">
        <f t="shared" si="0"/>
        <v>25</v>
      </c>
      <c r="N19" s="7">
        <f t="shared" si="1"/>
        <v>45</v>
      </c>
      <c r="O19" s="7">
        <f t="shared" si="2"/>
        <v>50</v>
      </c>
      <c r="P19" s="7">
        <f t="shared" si="3"/>
        <v>67</v>
      </c>
      <c r="Q19" s="8">
        <f t="shared" si="4"/>
        <v>42.05</v>
      </c>
      <c r="R19" s="8">
        <f t="shared" si="5"/>
        <v>48.25</v>
      </c>
      <c r="S19" s="8">
        <f t="shared" si="6"/>
        <v>53.150000000000006</v>
      </c>
      <c r="T19" s="8">
        <f t="shared" si="7"/>
        <v>46.75</v>
      </c>
      <c r="U19" s="7">
        <f t="shared" si="8"/>
        <v>47.816666666666663</v>
      </c>
      <c r="V19" s="7">
        <f t="shared" si="9"/>
        <v>47.55</v>
      </c>
    </row>
    <row r="20" spans="1:22" ht="13.5" x14ac:dyDescent="0.25">
      <c r="A20" s="3">
        <f>RSI!A20</f>
        <v>42334</v>
      </c>
      <c r="B20" s="2">
        <f>RSI!B20</f>
        <v>1.0003</v>
      </c>
      <c r="C20" s="2">
        <f>RSI!I20</f>
        <v>50</v>
      </c>
      <c r="D20" s="2">
        <f>MACD!E20</f>
        <v>0</v>
      </c>
      <c r="E20" s="2">
        <f>MACD!F20</f>
        <v>0</v>
      </c>
      <c r="F20" s="2">
        <f>'Moving Avg'!D20</f>
        <v>1.0003</v>
      </c>
      <c r="G20" s="2">
        <f>'Moving Avg'!F20</f>
        <v>0.9807315789473684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WEAK</v>
      </c>
      <c r="L20" s="5" t="str">
        <f>OBV!H20</f>
        <v>CONFIRMED BULLISH</v>
      </c>
      <c r="M20" s="7">
        <f t="shared" si="0"/>
        <v>25</v>
      </c>
      <c r="N20" s="7">
        <f t="shared" si="1"/>
        <v>45</v>
      </c>
      <c r="O20" s="7">
        <f t="shared" si="2"/>
        <v>50</v>
      </c>
      <c r="P20" s="7">
        <f t="shared" si="3"/>
        <v>67</v>
      </c>
      <c r="Q20" s="8">
        <f t="shared" si="4"/>
        <v>42.05</v>
      </c>
      <c r="R20" s="8">
        <f t="shared" si="5"/>
        <v>48.25</v>
      </c>
      <c r="S20" s="8">
        <f t="shared" si="6"/>
        <v>53.150000000000006</v>
      </c>
      <c r="T20" s="8">
        <f t="shared" si="7"/>
        <v>46.75</v>
      </c>
      <c r="U20" s="7">
        <f t="shared" si="8"/>
        <v>47.816666666666663</v>
      </c>
      <c r="V20" s="7">
        <f t="shared" si="9"/>
        <v>47.55</v>
      </c>
    </row>
    <row r="21" spans="1:22" ht="13.5" x14ac:dyDescent="0.25">
      <c r="A21" s="3">
        <f>RSI!A21</f>
        <v>42335</v>
      </c>
      <c r="B21" s="2">
        <f>RSI!B21</f>
        <v>1.0003</v>
      </c>
      <c r="C21" s="2">
        <f>RSI!I21</f>
        <v>50</v>
      </c>
      <c r="D21" s="2">
        <f>MACD!E21</f>
        <v>0</v>
      </c>
      <c r="E21" s="2">
        <f>MACD!F21</f>
        <v>0</v>
      </c>
      <c r="F21" s="2">
        <f>'Moving Avg'!D21</f>
        <v>1.0003</v>
      </c>
      <c r="G21" s="2">
        <f>'Moving Avg'!F21</f>
        <v>0.98170999999999997</v>
      </c>
      <c r="H21" s="2">
        <f>'Moving Avg'!G21</f>
        <v>0</v>
      </c>
      <c r="I21" s="2">
        <f>'Moving Avg'!H21</f>
        <v>0</v>
      </c>
      <c r="J21" s="5" t="str">
        <f>OBV!F21</f>
        <v>NEUTRAL</v>
      </c>
      <c r="K21" s="5" t="str">
        <f>OBV!G21</f>
        <v>NEUTRAL</v>
      </c>
      <c r="L21" s="5" t="str">
        <f>OBV!H21</f>
        <v>NEUTRAL</v>
      </c>
      <c r="M21" s="7">
        <f t="shared" si="0"/>
        <v>25</v>
      </c>
      <c r="N21" s="7">
        <f t="shared" si="1"/>
        <v>45</v>
      </c>
      <c r="O21" s="7">
        <f t="shared" si="2"/>
        <v>50</v>
      </c>
      <c r="P21" s="7">
        <f t="shared" si="3"/>
        <v>33</v>
      </c>
      <c r="Q21" s="8">
        <f t="shared" si="4"/>
        <v>36.950000000000003</v>
      </c>
      <c r="R21" s="8">
        <f t="shared" si="5"/>
        <v>39.75</v>
      </c>
      <c r="S21" s="8">
        <f t="shared" si="6"/>
        <v>37.85</v>
      </c>
      <c r="T21" s="8">
        <f t="shared" si="7"/>
        <v>38.25</v>
      </c>
      <c r="U21" s="7">
        <f t="shared" si="8"/>
        <v>38.183333333333337</v>
      </c>
      <c r="V21" s="7">
        <f t="shared" si="9"/>
        <v>38.200000000000003</v>
      </c>
    </row>
    <row r="22" spans="1:22" ht="13.5" x14ac:dyDescent="0.25">
      <c r="A22" s="3">
        <f>RSI!A22</f>
        <v>42338</v>
      </c>
      <c r="B22" s="2">
        <f>RSI!B22</f>
        <v>1.0003</v>
      </c>
      <c r="C22" s="2">
        <f>RSI!I22</f>
        <v>50</v>
      </c>
      <c r="D22" s="2">
        <f>MACD!E22</f>
        <v>0</v>
      </c>
      <c r="E22" s="2">
        <f>MACD!F22</f>
        <v>0</v>
      </c>
      <c r="F22" s="2">
        <f>'Moving Avg'!D22</f>
        <v>1.0003</v>
      </c>
      <c r="G22" s="2">
        <f>'Moving Avg'!F22</f>
        <v>0.98170999999999986</v>
      </c>
      <c r="H22" s="2">
        <f>'Moving Avg'!G22</f>
        <v>0</v>
      </c>
      <c r="I22" s="2">
        <f>'Moving Avg'!H22</f>
        <v>0</v>
      </c>
      <c r="J22" s="5" t="str">
        <f>OBV!F22</f>
        <v>NEUTRAL</v>
      </c>
      <c r="K22" s="5" t="str">
        <f>OBV!G22</f>
        <v>NEUTRAL</v>
      </c>
      <c r="L22" s="5" t="str">
        <f>OBV!H22</f>
        <v>NEUTRAL</v>
      </c>
      <c r="M22" s="7">
        <f t="shared" si="0"/>
        <v>25</v>
      </c>
      <c r="N22" s="7">
        <f t="shared" si="1"/>
        <v>45</v>
      </c>
      <c r="O22" s="7">
        <f t="shared" si="2"/>
        <v>50</v>
      </c>
      <c r="P22" s="7">
        <f t="shared" si="3"/>
        <v>33</v>
      </c>
      <c r="Q22" s="8">
        <f t="shared" si="4"/>
        <v>36.950000000000003</v>
      </c>
      <c r="R22" s="8">
        <f t="shared" si="5"/>
        <v>39.75</v>
      </c>
      <c r="S22" s="8">
        <f t="shared" si="6"/>
        <v>37.85</v>
      </c>
      <c r="T22" s="8">
        <f t="shared" si="7"/>
        <v>38.25</v>
      </c>
      <c r="U22" s="7">
        <f t="shared" si="8"/>
        <v>38.183333333333337</v>
      </c>
      <c r="V22" s="7">
        <f t="shared" si="9"/>
        <v>38.200000000000003</v>
      </c>
    </row>
    <row r="23" spans="1:22" ht="13.5" x14ac:dyDescent="0.25">
      <c r="A23" s="3">
        <f>RSI!A23</f>
        <v>42339</v>
      </c>
      <c r="B23" s="2">
        <f>RSI!B23</f>
        <v>1.0573999999999999</v>
      </c>
      <c r="C23" s="2">
        <f>RSI!I23</f>
        <v>81.322370417526372</v>
      </c>
      <c r="D23" s="2">
        <f>MACD!E23</f>
        <v>0</v>
      </c>
      <c r="E23" s="2">
        <f>MACD!F23</f>
        <v>0</v>
      </c>
      <c r="F23" s="2">
        <f>'Moving Avg'!D23</f>
        <v>1.01172</v>
      </c>
      <c r="G23" s="2">
        <f>'Moving Avg'!F23</f>
        <v>0.98599499999999995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WEAK</v>
      </c>
      <c r="L23" s="5" t="str">
        <f>OBV!H23</f>
        <v>CONFIRMED BULLISH</v>
      </c>
      <c r="M23" s="7">
        <f t="shared" si="0"/>
        <v>0</v>
      </c>
      <c r="N23" s="7">
        <f t="shared" si="1"/>
        <v>45</v>
      </c>
      <c r="O23" s="7">
        <f t="shared" si="2"/>
        <v>50</v>
      </c>
      <c r="P23" s="7">
        <f t="shared" si="3"/>
        <v>67</v>
      </c>
      <c r="Q23" s="8">
        <f t="shared" si="4"/>
        <v>33.299999999999997</v>
      </c>
      <c r="R23" s="8">
        <f t="shared" si="5"/>
        <v>43.25</v>
      </c>
      <c r="S23" s="8">
        <f t="shared" si="6"/>
        <v>49.400000000000006</v>
      </c>
      <c r="T23" s="8">
        <f t="shared" si="7"/>
        <v>40.5</v>
      </c>
      <c r="U23" s="7">
        <f t="shared" si="8"/>
        <v>41.983333333333334</v>
      </c>
      <c r="V23" s="7">
        <f t="shared" si="9"/>
        <v>41.612499999999997</v>
      </c>
    </row>
    <row r="24" spans="1:22" ht="13.5" x14ac:dyDescent="0.25">
      <c r="A24" s="3">
        <f>RSI!A24</f>
        <v>42340</v>
      </c>
      <c r="B24" s="2">
        <f>RSI!B24</f>
        <v>1.0973999999999999</v>
      </c>
      <c r="C24" s="2">
        <f>RSI!I24</f>
        <v>87.316557821293287</v>
      </c>
      <c r="D24" s="2">
        <f>MACD!E24</f>
        <v>0</v>
      </c>
      <c r="E24" s="2">
        <f>MACD!F24</f>
        <v>0</v>
      </c>
      <c r="F24" s="2">
        <f>'Moving Avg'!D24</f>
        <v>1.0311399999999999</v>
      </c>
      <c r="G24" s="2">
        <f>'Moving Avg'!F24</f>
        <v>0.99227999999999983</v>
      </c>
      <c r="H24" s="2">
        <f>'Moving Avg'!G24</f>
        <v>0</v>
      </c>
      <c r="I24" s="2">
        <f>'Moving Avg'!H24</f>
        <v>0</v>
      </c>
      <c r="J24" s="5" t="str">
        <f>OBV!F24</f>
        <v>BULLISH</v>
      </c>
      <c r="K24" s="5" t="str">
        <f>OBV!G24</f>
        <v>WEAK</v>
      </c>
      <c r="L24" s="5" t="str">
        <f>OBV!H24</f>
        <v>CONFIRMED BULLISH</v>
      </c>
      <c r="M24" s="7">
        <f t="shared" si="0"/>
        <v>0</v>
      </c>
      <c r="N24" s="7">
        <f t="shared" si="1"/>
        <v>45</v>
      </c>
      <c r="O24" s="7">
        <f t="shared" si="2"/>
        <v>50</v>
      </c>
      <c r="P24" s="7">
        <f t="shared" si="3"/>
        <v>67</v>
      </c>
      <c r="Q24" s="8">
        <f t="shared" si="4"/>
        <v>33.299999999999997</v>
      </c>
      <c r="R24" s="8">
        <f t="shared" si="5"/>
        <v>43.25</v>
      </c>
      <c r="S24" s="8">
        <f t="shared" si="6"/>
        <v>49.400000000000006</v>
      </c>
      <c r="T24" s="8">
        <f t="shared" si="7"/>
        <v>40.5</v>
      </c>
      <c r="U24" s="7">
        <f t="shared" si="8"/>
        <v>41.983333333333334</v>
      </c>
      <c r="V24" s="7">
        <f t="shared" si="9"/>
        <v>41.612499999999997</v>
      </c>
    </row>
    <row r="25" spans="1:22" ht="13.5" x14ac:dyDescent="0.25">
      <c r="A25" s="3">
        <f>RSI!A25</f>
        <v>42341</v>
      </c>
      <c r="B25" s="2">
        <f>RSI!B25</f>
        <v>1.0973999999999999</v>
      </c>
      <c r="C25" s="2">
        <f>RSI!I25</f>
        <v>87.316557821293287</v>
      </c>
      <c r="D25" s="2">
        <f>MACD!E25</f>
        <v>0</v>
      </c>
      <c r="E25" s="2">
        <f>MACD!F25</f>
        <v>0</v>
      </c>
      <c r="F25" s="2">
        <f>'Moving Avg'!D25</f>
        <v>1.0505600000000002</v>
      </c>
      <c r="G25" s="2">
        <f>'Moving Avg'!F25</f>
        <v>0.99856499999999992</v>
      </c>
      <c r="H25" s="2">
        <f>'Moving Avg'!G25</f>
        <v>0</v>
      </c>
      <c r="I25" s="2">
        <f>'Moving Avg'!H25</f>
        <v>0</v>
      </c>
      <c r="J25" s="5" t="str">
        <f>OBV!F25</f>
        <v>BULLISH</v>
      </c>
      <c r="K25" s="5" t="str">
        <f>OBV!G25</f>
        <v>WEAK</v>
      </c>
      <c r="L25" s="5" t="str">
        <f>OBV!H25</f>
        <v>CONFIRMED BULLISH</v>
      </c>
      <c r="M25" s="7">
        <f t="shared" si="0"/>
        <v>0</v>
      </c>
      <c r="N25" s="7">
        <f t="shared" si="1"/>
        <v>45</v>
      </c>
      <c r="O25" s="7">
        <f t="shared" si="2"/>
        <v>50</v>
      </c>
      <c r="P25" s="7">
        <f t="shared" si="3"/>
        <v>67</v>
      </c>
      <c r="Q25" s="8">
        <f t="shared" si="4"/>
        <v>33.299999999999997</v>
      </c>
      <c r="R25" s="8">
        <f t="shared" si="5"/>
        <v>43.25</v>
      </c>
      <c r="S25" s="8">
        <f t="shared" si="6"/>
        <v>49.400000000000006</v>
      </c>
      <c r="T25" s="8">
        <f t="shared" si="7"/>
        <v>40.5</v>
      </c>
      <c r="U25" s="7">
        <f t="shared" si="8"/>
        <v>41.983333333333334</v>
      </c>
      <c r="V25" s="7">
        <f t="shared" si="9"/>
        <v>41.612499999999997</v>
      </c>
    </row>
    <row r="26" spans="1:22" ht="13.5" x14ac:dyDescent="0.25">
      <c r="A26" s="3">
        <f>RSI!A26</f>
        <v>42342</v>
      </c>
      <c r="B26" s="2">
        <f>RSI!B26</f>
        <v>1.0973999999999999</v>
      </c>
      <c r="C26" s="2">
        <f>RSI!I26</f>
        <v>87.316557821293287</v>
      </c>
      <c r="D26" s="2">
        <f>MACD!E26</f>
        <v>0</v>
      </c>
      <c r="E26" s="2">
        <f>MACD!F26</f>
        <v>0</v>
      </c>
      <c r="F26" s="2">
        <f>'Moving Avg'!D26</f>
        <v>1.0699799999999999</v>
      </c>
      <c r="G26" s="2">
        <f>'Moving Avg'!F26</f>
        <v>1.0048499999999998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WEAK</v>
      </c>
      <c r="L26" s="5" t="str">
        <f>OBV!H26</f>
        <v>CONFIRMED BULLISH</v>
      </c>
      <c r="M26" s="7">
        <f t="shared" si="0"/>
        <v>0</v>
      </c>
      <c r="N26" s="7">
        <f t="shared" si="1"/>
        <v>45</v>
      </c>
      <c r="O26" s="7">
        <f t="shared" si="2"/>
        <v>50</v>
      </c>
      <c r="P26" s="7">
        <f t="shared" si="3"/>
        <v>67</v>
      </c>
      <c r="Q26" s="8">
        <f t="shared" si="4"/>
        <v>33.299999999999997</v>
      </c>
      <c r="R26" s="8">
        <f t="shared" si="5"/>
        <v>43.25</v>
      </c>
      <c r="S26" s="8">
        <f t="shared" si="6"/>
        <v>49.400000000000006</v>
      </c>
      <c r="T26" s="8">
        <f t="shared" si="7"/>
        <v>40.5</v>
      </c>
      <c r="U26" s="7">
        <f t="shared" si="8"/>
        <v>41.983333333333334</v>
      </c>
      <c r="V26" s="7">
        <f t="shared" si="9"/>
        <v>41.612499999999997</v>
      </c>
    </row>
    <row r="27" spans="1:22" ht="13.5" x14ac:dyDescent="0.25">
      <c r="A27" s="3">
        <f>RSI!A27</f>
        <v>42345</v>
      </c>
      <c r="B27" s="2">
        <f>RSI!B27</f>
        <v>1.0973999999999999</v>
      </c>
      <c r="C27" s="2">
        <f>RSI!I27</f>
        <v>87.316557821293287</v>
      </c>
      <c r="D27" s="2">
        <f>MACD!E27</f>
        <v>-2.308167208656009E-2</v>
      </c>
      <c r="E27" s="2">
        <f>MACD!F27</f>
        <v>0</v>
      </c>
      <c r="F27" s="2">
        <f>'Moving Avg'!D27</f>
        <v>1.0893999999999999</v>
      </c>
      <c r="G27" s="2">
        <f>'Moving Avg'!F27</f>
        <v>1.0111349999999999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WEAK</v>
      </c>
      <c r="L27" s="5" t="str">
        <f>OBV!H27</f>
        <v>CONFIRMED BULLISH</v>
      </c>
      <c r="M27" s="7">
        <f t="shared" si="0"/>
        <v>0</v>
      </c>
      <c r="N27" s="7">
        <f t="shared" si="1"/>
        <v>100</v>
      </c>
      <c r="O27" s="7">
        <f t="shared" si="2"/>
        <v>50</v>
      </c>
      <c r="P27" s="7">
        <f t="shared" si="3"/>
        <v>67</v>
      </c>
      <c r="Q27" s="8">
        <f t="shared" si="4"/>
        <v>52.55</v>
      </c>
      <c r="R27" s="8">
        <f t="shared" si="5"/>
        <v>54.25</v>
      </c>
      <c r="S27" s="8">
        <f t="shared" si="6"/>
        <v>57.650000000000006</v>
      </c>
      <c r="T27" s="8">
        <f t="shared" si="7"/>
        <v>54.25</v>
      </c>
      <c r="U27" s="7">
        <f t="shared" si="8"/>
        <v>54.816666666666663</v>
      </c>
      <c r="V27" s="7">
        <f t="shared" si="9"/>
        <v>54.674999999999997</v>
      </c>
    </row>
    <row r="28" spans="1:22" ht="13.5" x14ac:dyDescent="0.25">
      <c r="A28" s="3">
        <f>RSI!A28</f>
        <v>42346</v>
      </c>
      <c r="B28" s="2">
        <f>RSI!B28</f>
        <v>1.0973999999999999</v>
      </c>
      <c r="C28" s="2">
        <f>RSI!I28</f>
        <v>87.316557821293287</v>
      </c>
      <c r="D28" s="2">
        <f>MACD!E28</f>
        <v>-2.6949361368882152E-2</v>
      </c>
      <c r="E28" s="2">
        <f>MACD!F28</f>
        <v>0</v>
      </c>
      <c r="F28" s="2">
        <f>'Moving Avg'!D28</f>
        <v>1.0973999999999999</v>
      </c>
      <c r="G28" s="2">
        <f>'Moving Avg'!F28</f>
        <v>1.01742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WEAK</v>
      </c>
      <c r="L28" s="5" t="str">
        <f>OBV!H28</f>
        <v>CONFIRMED BULLISH</v>
      </c>
      <c r="M28" s="7">
        <f t="shared" si="0"/>
        <v>0</v>
      </c>
      <c r="N28" s="7">
        <f t="shared" si="1"/>
        <v>100</v>
      </c>
      <c r="O28" s="7">
        <f t="shared" si="2"/>
        <v>50</v>
      </c>
      <c r="P28" s="7">
        <f t="shared" si="3"/>
        <v>67</v>
      </c>
      <c r="Q28" s="8">
        <f t="shared" si="4"/>
        <v>52.55</v>
      </c>
      <c r="R28" s="8">
        <f t="shared" si="5"/>
        <v>54.25</v>
      </c>
      <c r="S28" s="8">
        <f t="shared" si="6"/>
        <v>57.650000000000006</v>
      </c>
      <c r="T28" s="8">
        <f t="shared" si="7"/>
        <v>54.25</v>
      </c>
      <c r="U28" s="7">
        <f t="shared" si="8"/>
        <v>54.816666666666663</v>
      </c>
      <c r="V28" s="7">
        <f t="shared" si="9"/>
        <v>54.674999999999997</v>
      </c>
    </row>
    <row r="29" spans="1:22" ht="13.5" x14ac:dyDescent="0.25">
      <c r="A29" s="3">
        <f>RSI!A29</f>
        <v>42347</v>
      </c>
      <c r="B29" s="2">
        <f>RSI!B29</f>
        <v>1.0973999999999999</v>
      </c>
      <c r="C29" s="2">
        <f>RSI!I29</f>
        <v>87.316557821293287</v>
      </c>
      <c r="D29" s="2">
        <f>MACD!E29</f>
        <v>-3.0779039736867908E-2</v>
      </c>
      <c r="E29" s="2">
        <f>MACD!F29</f>
        <v>0</v>
      </c>
      <c r="F29" s="2">
        <f>'Moving Avg'!D29</f>
        <v>1.0973999999999999</v>
      </c>
      <c r="G29" s="2">
        <f>'Moving Avg'!F29</f>
        <v>1.0237050000000001</v>
      </c>
      <c r="H29" s="2">
        <f>'Moving Avg'!G29</f>
        <v>0</v>
      </c>
      <c r="I29" s="2">
        <f>'Moving Avg'!H29</f>
        <v>0</v>
      </c>
      <c r="J29" s="5" t="str">
        <f>OBV!F29</f>
        <v>NEUTRAL</v>
      </c>
      <c r="K29" s="5" t="str">
        <f>OBV!G29</f>
        <v>NEUTRAL</v>
      </c>
      <c r="L29" s="5" t="str">
        <f>OBV!H29</f>
        <v>NEUTRAL</v>
      </c>
      <c r="M29" s="7">
        <f t="shared" si="0"/>
        <v>0</v>
      </c>
      <c r="N29" s="7">
        <f t="shared" si="1"/>
        <v>100</v>
      </c>
      <c r="O29" s="7">
        <f t="shared" si="2"/>
        <v>50</v>
      </c>
      <c r="P29" s="7">
        <f t="shared" si="3"/>
        <v>33</v>
      </c>
      <c r="Q29" s="8">
        <f t="shared" si="4"/>
        <v>47.45</v>
      </c>
      <c r="R29" s="8">
        <f t="shared" si="5"/>
        <v>45.75</v>
      </c>
      <c r="S29" s="8">
        <f t="shared" si="6"/>
        <v>42.35</v>
      </c>
      <c r="T29" s="8">
        <f t="shared" si="7"/>
        <v>45.75</v>
      </c>
      <c r="U29" s="7">
        <f t="shared" si="8"/>
        <v>45.183333333333337</v>
      </c>
      <c r="V29" s="7">
        <f t="shared" si="9"/>
        <v>45.325000000000003</v>
      </c>
    </row>
    <row r="30" spans="1:22" ht="13.5" x14ac:dyDescent="0.25">
      <c r="A30" s="3">
        <f>RSI!A30</f>
        <v>42348</v>
      </c>
      <c r="B30" s="2">
        <f>RSI!B30</f>
        <v>1.0973999999999999</v>
      </c>
      <c r="C30" s="2">
        <f>RSI!I30</f>
        <v>87.316557821293287</v>
      </c>
      <c r="D30" s="2">
        <f>MACD!E30</f>
        <v>-3.4535294415638962E-2</v>
      </c>
      <c r="E30" s="2">
        <f>MACD!F30</f>
        <v>0</v>
      </c>
      <c r="F30" s="2">
        <f>'Moving Avg'!D30</f>
        <v>1.0973999999999999</v>
      </c>
      <c r="G30" s="2">
        <f>'Moving Avg'!F30</f>
        <v>1.02999</v>
      </c>
      <c r="H30" s="2">
        <f>'Moving Avg'!G30</f>
        <v>0</v>
      </c>
      <c r="I30" s="2">
        <f>'Moving Avg'!H30</f>
        <v>0</v>
      </c>
      <c r="J30" s="5" t="str">
        <f>OBV!F30</f>
        <v>NEUTRAL</v>
      </c>
      <c r="K30" s="5" t="str">
        <f>OBV!G30</f>
        <v>NEUTRAL</v>
      </c>
      <c r="L30" s="5" t="str">
        <f>OBV!H30</f>
        <v>NEUTRAL</v>
      </c>
      <c r="M30" s="7">
        <f t="shared" si="0"/>
        <v>0</v>
      </c>
      <c r="N30" s="7">
        <f t="shared" si="1"/>
        <v>100</v>
      </c>
      <c r="O30" s="7">
        <f t="shared" si="2"/>
        <v>50</v>
      </c>
      <c r="P30" s="7">
        <f t="shared" si="3"/>
        <v>33</v>
      </c>
      <c r="Q30" s="8">
        <f t="shared" si="4"/>
        <v>47.45</v>
      </c>
      <c r="R30" s="8">
        <f t="shared" si="5"/>
        <v>45.75</v>
      </c>
      <c r="S30" s="8">
        <f t="shared" si="6"/>
        <v>42.35</v>
      </c>
      <c r="T30" s="8">
        <f t="shared" si="7"/>
        <v>45.75</v>
      </c>
      <c r="U30" s="7">
        <f t="shared" si="8"/>
        <v>45.183333333333337</v>
      </c>
      <c r="V30" s="7">
        <f t="shared" si="9"/>
        <v>45.325000000000003</v>
      </c>
    </row>
    <row r="31" spans="1:22" ht="13.5" x14ac:dyDescent="0.25">
      <c r="A31" s="3">
        <f>RSI!A31</f>
        <v>42349</v>
      </c>
      <c r="B31" s="2">
        <f>RSI!B31</f>
        <v>1.0973999999999999</v>
      </c>
      <c r="C31" s="2">
        <f>RSI!I31</f>
        <v>87.316557821293287</v>
      </c>
      <c r="D31" s="2">
        <f>MACD!E31</f>
        <v>-3.819121709085127E-2</v>
      </c>
      <c r="E31" s="2">
        <f>MACD!F31</f>
        <v>0</v>
      </c>
      <c r="F31" s="2">
        <f>'Moving Avg'!D31</f>
        <v>1.0973999999999999</v>
      </c>
      <c r="G31" s="2">
        <f>'Moving Avg'!F31</f>
        <v>1.0362750000000001</v>
      </c>
      <c r="H31" s="2">
        <f>'Moving Avg'!G31</f>
        <v>0</v>
      </c>
      <c r="I31" s="2">
        <f>'Moving Avg'!H31</f>
        <v>0</v>
      </c>
      <c r="J31" s="5" t="str">
        <f>OBV!F31</f>
        <v>NEUTRAL</v>
      </c>
      <c r="K31" s="5" t="str">
        <f>OBV!G31</f>
        <v>NEUTRAL</v>
      </c>
      <c r="L31" s="5" t="str">
        <f>OBV!H31</f>
        <v>NEUTRAL</v>
      </c>
      <c r="M31" s="7">
        <f t="shared" si="0"/>
        <v>0</v>
      </c>
      <c r="N31" s="7">
        <f t="shared" si="1"/>
        <v>100</v>
      </c>
      <c r="O31" s="7">
        <f t="shared" si="2"/>
        <v>50</v>
      </c>
      <c r="P31" s="7">
        <f t="shared" si="3"/>
        <v>33</v>
      </c>
      <c r="Q31" s="8">
        <f t="shared" si="4"/>
        <v>47.45</v>
      </c>
      <c r="R31" s="8">
        <f t="shared" si="5"/>
        <v>45.75</v>
      </c>
      <c r="S31" s="8">
        <f t="shared" si="6"/>
        <v>42.35</v>
      </c>
      <c r="T31" s="8">
        <f t="shared" si="7"/>
        <v>45.75</v>
      </c>
      <c r="U31" s="7">
        <f t="shared" si="8"/>
        <v>45.183333333333337</v>
      </c>
      <c r="V31" s="7">
        <f t="shared" si="9"/>
        <v>45.325000000000003</v>
      </c>
    </row>
    <row r="32" spans="1:22" ht="13.5" x14ac:dyDescent="0.25">
      <c r="A32" s="3">
        <f>RSI!A32</f>
        <v>42352</v>
      </c>
      <c r="B32" s="2">
        <f>RSI!B32</f>
        <v>1.0973999999999999</v>
      </c>
      <c r="C32" s="2">
        <f>RSI!I32</f>
        <v>87.316557821293287</v>
      </c>
      <c r="D32" s="2">
        <f>MACD!E32</f>
        <v>-4.1726869134497746E-2</v>
      </c>
      <c r="E32" s="2">
        <f>MACD!F32</f>
        <v>0</v>
      </c>
      <c r="F32" s="2">
        <f>'Moving Avg'!D32</f>
        <v>1.0973999999999999</v>
      </c>
      <c r="G32" s="2">
        <f>'Moving Avg'!F32</f>
        <v>1.0425600000000002</v>
      </c>
      <c r="H32" s="2">
        <f>'Moving Avg'!G32</f>
        <v>0</v>
      </c>
      <c r="I32" s="2">
        <f>'Moving Avg'!H32</f>
        <v>0</v>
      </c>
      <c r="J32" s="5" t="str">
        <f>OBV!F32</f>
        <v>NEUTRAL</v>
      </c>
      <c r="K32" s="5" t="str">
        <f>OBV!G32</f>
        <v>NEUTRAL</v>
      </c>
      <c r="L32" s="5" t="str">
        <f>OBV!H32</f>
        <v>NEUTRAL</v>
      </c>
      <c r="M32" s="7">
        <f t="shared" si="0"/>
        <v>0</v>
      </c>
      <c r="N32" s="7">
        <f t="shared" si="1"/>
        <v>100</v>
      </c>
      <c r="O32" s="7">
        <f t="shared" si="2"/>
        <v>50</v>
      </c>
      <c r="P32" s="7">
        <f t="shared" si="3"/>
        <v>33</v>
      </c>
      <c r="Q32" s="8">
        <f t="shared" si="4"/>
        <v>47.45</v>
      </c>
      <c r="R32" s="8">
        <f t="shared" si="5"/>
        <v>45.75</v>
      </c>
      <c r="S32" s="8">
        <f t="shared" si="6"/>
        <v>42.35</v>
      </c>
      <c r="T32" s="8">
        <f t="shared" si="7"/>
        <v>45.75</v>
      </c>
      <c r="U32" s="7">
        <f t="shared" si="8"/>
        <v>45.183333333333337</v>
      </c>
      <c r="V32" s="7">
        <f t="shared" si="9"/>
        <v>45.325000000000003</v>
      </c>
    </row>
    <row r="33" spans="1:22" ht="13.5" x14ac:dyDescent="0.25">
      <c r="A33" s="3">
        <f>RSI!A33</f>
        <v>42353</v>
      </c>
      <c r="B33" s="2">
        <f>RSI!B33</f>
        <v>1.0973999999999999</v>
      </c>
      <c r="C33" s="2">
        <f>RSI!I33</f>
        <v>87.316557821293287</v>
      </c>
      <c r="D33" s="2">
        <f>MACD!E33</f>
        <v>-3.6343384335252082E-2</v>
      </c>
      <c r="E33" s="2">
        <f>MACD!F33</f>
        <v>0</v>
      </c>
      <c r="F33" s="2">
        <f>'Moving Avg'!D33</f>
        <v>1.0973999999999999</v>
      </c>
      <c r="G33" s="2">
        <f>'Moving Avg'!F33</f>
        <v>1.0488450000000002</v>
      </c>
      <c r="H33" s="2">
        <f>'Moving Avg'!G33</f>
        <v>0</v>
      </c>
      <c r="I33" s="2">
        <f>'Moving Avg'!H33</f>
        <v>0</v>
      </c>
      <c r="J33" s="5" t="str">
        <f>OBV!F33</f>
        <v>NEUTRAL</v>
      </c>
      <c r="K33" s="5" t="str">
        <f>OBV!G33</f>
        <v>NEUTRAL</v>
      </c>
      <c r="L33" s="5" t="str">
        <f>OBV!H33</f>
        <v>NEUTRAL</v>
      </c>
      <c r="M33" s="7">
        <f t="shared" si="0"/>
        <v>0</v>
      </c>
      <c r="N33" s="7">
        <f t="shared" si="1"/>
        <v>100</v>
      </c>
      <c r="O33" s="7">
        <f t="shared" si="2"/>
        <v>50</v>
      </c>
      <c r="P33" s="7">
        <f t="shared" si="3"/>
        <v>33</v>
      </c>
      <c r="Q33" s="8">
        <f t="shared" si="4"/>
        <v>47.45</v>
      </c>
      <c r="R33" s="8">
        <f t="shared" si="5"/>
        <v>45.75</v>
      </c>
      <c r="S33" s="8">
        <f t="shared" si="6"/>
        <v>42.35</v>
      </c>
      <c r="T33" s="8">
        <f t="shared" si="7"/>
        <v>45.75</v>
      </c>
      <c r="U33" s="7">
        <f t="shared" si="8"/>
        <v>45.183333333333337</v>
      </c>
      <c r="V33" s="7">
        <f t="shared" si="9"/>
        <v>45.325000000000003</v>
      </c>
    </row>
    <row r="34" spans="1:22" ht="13.5" x14ac:dyDescent="0.25">
      <c r="A34" s="3">
        <f>RSI!A34</f>
        <v>42354</v>
      </c>
      <c r="B34" s="2">
        <f>RSI!B34</f>
        <v>1.0973999999999999</v>
      </c>
      <c r="C34" s="2">
        <f>RSI!I34</f>
        <v>87.316557821293287</v>
      </c>
      <c r="D34" s="2">
        <f>MACD!E34</f>
        <v>-2.6013379044273366E-2</v>
      </c>
      <c r="E34" s="2">
        <f>MACD!F34</f>
        <v>0</v>
      </c>
      <c r="F34" s="2">
        <f>'Moving Avg'!D34</f>
        <v>1.0973999999999999</v>
      </c>
      <c r="G34" s="2">
        <f>'Moving Avg'!F34</f>
        <v>1.0551300000000001</v>
      </c>
      <c r="H34" s="2">
        <f>'Moving Avg'!G34</f>
        <v>0</v>
      </c>
      <c r="I34" s="2">
        <f>'Moving Avg'!H34</f>
        <v>0</v>
      </c>
      <c r="J34" s="5" t="str">
        <f>OBV!F34</f>
        <v>NEUTRAL</v>
      </c>
      <c r="K34" s="5" t="str">
        <f>OBV!G34</f>
        <v>NEUTRAL</v>
      </c>
      <c r="L34" s="5" t="str">
        <f>OBV!H34</f>
        <v>NEUTRAL</v>
      </c>
      <c r="M34" s="7">
        <f t="shared" si="0"/>
        <v>0</v>
      </c>
      <c r="N34" s="7">
        <f t="shared" si="1"/>
        <v>100</v>
      </c>
      <c r="O34" s="7">
        <f t="shared" si="2"/>
        <v>50</v>
      </c>
      <c r="P34" s="7">
        <f t="shared" si="3"/>
        <v>33</v>
      </c>
      <c r="Q34" s="8">
        <f t="shared" si="4"/>
        <v>47.45</v>
      </c>
      <c r="R34" s="8">
        <f t="shared" si="5"/>
        <v>45.75</v>
      </c>
      <c r="S34" s="8">
        <f t="shared" si="6"/>
        <v>42.35</v>
      </c>
      <c r="T34" s="8">
        <f t="shared" si="7"/>
        <v>45.75</v>
      </c>
      <c r="U34" s="7">
        <f t="shared" si="8"/>
        <v>45.183333333333337</v>
      </c>
      <c r="V34" s="7">
        <f t="shared" si="9"/>
        <v>45.325000000000003</v>
      </c>
    </row>
    <row r="35" spans="1:22" ht="13.5" x14ac:dyDescent="0.25">
      <c r="A35" s="3">
        <f>RSI!A35</f>
        <v>42355</v>
      </c>
      <c r="B35" s="2">
        <f>RSI!B35</f>
        <v>1.0973999999999999</v>
      </c>
      <c r="C35" s="2">
        <f>RSI!I35</f>
        <v>87.316557821293287</v>
      </c>
      <c r="D35" s="2">
        <f>MACD!E35</f>
        <v>-1.7623621291577463E-2</v>
      </c>
      <c r="E35" s="2">
        <f>MACD!F35</f>
        <v>-3.0582648722711228E-2</v>
      </c>
      <c r="F35" s="2">
        <f>'Moving Avg'!D35</f>
        <v>1.0973999999999999</v>
      </c>
      <c r="G35" s="2">
        <f>'Moving Avg'!F35</f>
        <v>1.0614150000000002</v>
      </c>
      <c r="H35" s="2">
        <f>'Moving Avg'!G35</f>
        <v>0</v>
      </c>
      <c r="I35" s="2">
        <f>'Moving Avg'!H35</f>
        <v>0</v>
      </c>
      <c r="J35" s="5" t="str">
        <f>OBV!F35</f>
        <v>NEUTRAL</v>
      </c>
      <c r="K35" s="5" t="str">
        <f>OBV!G35</f>
        <v>NEUTRAL</v>
      </c>
      <c r="L35" s="5" t="str">
        <f>OBV!H35</f>
        <v>NEUTRAL</v>
      </c>
      <c r="M35" s="7">
        <f t="shared" si="0"/>
        <v>0</v>
      </c>
      <c r="N35" s="7">
        <f t="shared" si="1"/>
        <v>0</v>
      </c>
      <c r="O35" s="7">
        <f t="shared" si="2"/>
        <v>50</v>
      </c>
      <c r="P35" s="7">
        <f t="shared" si="3"/>
        <v>33</v>
      </c>
      <c r="Q35" s="8">
        <f t="shared" si="4"/>
        <v>12.45</v>
      </c>
      <c r="R35" s="8">
        <f t="shared" si="5"/>
        <v>25.75</v>
      </c>
      <c r="S35" s="8">
        <f t="shared" si="6"/>
        <v>27.35</v>
      </c>
      <c r="T35" s="8">
        <f t="shared" si="7"/>
        <v>20.75</v>
      </c>
      <c r="U35" s="7">
        <f t="shared" si="8"/>
        <v>21.850000000000005</v>
      </c>
      <c r="V35" s="7">
        <f t="shared" si="9"/>
        <v>21.575000000000003</v>
      </c>
    </row>
    <row r="36" spans="1:22" ht="13.5" x14ac:dyDescent="0.25">
      <c r="A36" s="3">
        <f>RSI!A36</f>
        <v>42356</v>
      </c>
      <c r="B36" s="2">
        <f>RSI!B36</f>
        <v>1.0973999999999999</v>
      </c>
      <c r="C36" s="2">
        <f>RSI!I36</f>
        <v>87.316557821293287</v>
      </c>
      <c r="D36" s="2">
        <f>MACD!E36</f>
        <v>-1.0849610274034305E-2</v>
      </c>
      <c r="E36" s="2">
        <f>MACD!F36</f>
        <v>-2.6636041032975847E-2</v>
      </c>
      <c r="F36" s="2">
        <f>'Moving Avg'!D36</f>
        <v>1.0973999999999999</v>
      </c>
      <c r="G36" s="2">
        <f>'Moving Avg'!F36</f>
        <v>1.0662700000000003</v>
      </c>
      <c r="H36" s="2">
        <f>'Moving Avg'!G36</f>
        <v>0</v>
      </c>
      <c r="I36" s="2">
        <f>'Moving Avg'!H36</f>
        <v>0</v>
      </c>
      <c r="J36" s="5" t="str">
        <f>OBV!F36</f>
        <v>NEUTRAL</v>
      </c>
      <c r="K36" s="5" t="str">
        <f>OBV!G36</f>
        <v>NEUTRAL</v>
      </c>
      <c r="L36" s="5" t="str">
        <f>OBV!H36</f>
        <v>NEUTRAL</v>
      </c>
      <c r="M36" s="7">
        <f t="shared" si="0"/>
        <v>0</v>
      </c>
      <c r="N36" s="7">
        <f t="shared" si="1"/>
        <v>0</v>
      </c>
      <c r="O36" s="7">
        <f t="shared" si="2"/>
        <v>50</v>
      </c>
      <c r="P36" s="7">
        <f t="shared" si="3"/>
        <v>33</v>
      </c>
      <c r="Q36" s="8">
        <f t="shared" si="4"/>
        <v>12.45</v>
      </c>
      <c r="R36" s="8">
        <f t="shared" si="5"/>
        <v>25.75</v>
      </c>
      <c r="S36" s="8">
        <f t="shared" si="6"/>
        <v>27.35</v>
      </c>
      <c r="T36" s="8">
        <f t="shared" si="7"/>
        <v>20.75</v>
      </c>
      <c r="U36" s="7">
        <f t="shared" si="8"/>
        <v>21.850000000000005</v>
      </c>
      <c r="V36" s="7">
        <f t="shared" si="9"/>
        <v>21.575000000000003</v>
      </c>
    </row>
    <row r="37" spans="1:22" ht="13.5" x14ac:dyDescent="0.25">
      <c r="A37" s="3">
        <f>RSI!A37</f>
        <v>42359</v>
      </c>
      <c r="B37" s="2">
        <f>RSI!B37</f>
        <v>1.0973999999999999</v>
      </c>
      <c r="C37" s="2">
        <f>RSI!I37</f>
        <v>87.316557821293287</v>
      </c>
      <c r="D37" s="2">
        <f>MACD!E37</f>
        <v>-5.4186944024658956E-3</v>
      </c>
      <c r="E37" s="2">
        <f>MACD!F37</f>
        <v>-2.2392571706873858E-2</v>
      </c>
      <c r="F37" s="2">
        <f>'Moving Avg'!D37</f>
        <v>1.0973999999999999</v>
      </c>
      <c r="G37" s="2">
        <f>'Moving Avg'!F37</f>
        <v>1.0711250000000001</v>
      </c>
      <c r="H37" s="2">
        <f>'Moving Avg'!G37</f>
        <v>0</v>
      </c>
      <c r="I37" s="2">
        <f>'Moving Avg'!H37</f>
        <v>0</v>
      </c>
      <c r="J37" s="5" t="str">
        <f>OBV!F37</f>
        <v>NEUTRAL</v>
      </c>
      <c r="K37" s="5" t="str">
        <f>OBV!G37</f>
        <v>NEUTRAL</v>
      </c>
      <c r="L37" s="5" t="str">
        <f>OBV!H37</f>
        <v>NEUTRAL</v>
      </c>
      <c r="M37" s="7">
        <f t="shared" si="0"/>
        <v>0</v>
      </c>
      <c r="N37" s="7">
        <f t="shared" si="1"/>
        <v>0</v>
      </c>
      <c r="O37" s="7">
        <f t="shared" si="2"/>
        <v>50</v>
      </c>
      <c r="P37" s="7">
        <f t="shared" si="3"/>
        <v>33</v>
      </c>
      <c r="Q37" s="8">
        <f t="shared" si="4"/>
        <v>12.45</v>
      </c>
      <c r="R37" s="8">
        <f t="shared" si="5"/>
        <v>25.75</v>
      </c>
      <c r="S37" s="8">
        <f t="shared" si="6"/>
        <v>27.35</v>
      </c>
      <c r="T37" s="8">
        <f t="shared" si="7"/>
        <v>20.75</v>
      </c>
      <c r="U37" s="7">
        <f t="shared" si="8"/>
        <v>21.850000000000005</v>
      </c>
      <c r="V37" s="7">
        <f t="shared" si="9"/>
        <v>21.575000000000003</v>
      </c>
    </row>
    <row r="38" spans="1:22" ht="13.5" x14ac:dyDescent="0.25">
      <c r="A38" s="3">
        <f>RSI!A38</f>
        <v>42360</v>
      </c>
      <c r="B38" s="2">
        <f>RSI!B38</f>
        <v>1.0973999999999999</v>
      </c>
      <c r="C38" s="2">
        <f>RSI!I38</f>
        <v>87.316557821293287</v>
      </c>
      <c r="D38" s="2">
        <f>MACD!E38</f>
        <v>-1.1019518318358124E-3</v>
      </c>
      <c r="E38" s="2">
        <f>MACD!F38</f>
        <v>-1.813444773186625E-2</v>
      </c>
      <c r="F38" s="2">
        <f>'Moving Avg'!D38</f>
        <v>1.0973999999999999</v>
      </c>
      <c r="G38" s="2">
        <f>'Moving Avg'!F38</f>
        <v>1.0759800000000002</v>
      </c>
      <c r="H38" s="2">
        <f>'Moving Avg'!G38</f>
        <v>0</v>
      </c>
      <c r="I38" s="2">
        <f>'Moving Avg'!H38</f>
        <v>0</v>
      </c>
      <c r="J38" s="5" t="str">
        <f>OBV!F38</f>
        <v>NEUTRAL</v>
      </c>
      <c r="K38" s="5" t="str">
        <f>OBV!G38</f>
        <v>NEUTRAL</v>
      </c>
      <c r="L38" s="5" t="str">
        <f>OBV!H38</f>
        <v>NEUTRAL</v>
      </c>
      <c r="M38" s="7">
        <f t="shared" si="0"/>
        <v>0</v>
      </c>
      <c r="N38" s="7">
        <f t="shared" si="1"/>
        <v>0</v>
      </c>
      <c r="O38" s="7">
        <f t="shared" si="2"/>
        <v>50</v>
      </c>
      <c r="P38" s="7">
        <f t="shared" si="3"/>
        <v>33</v>
      </c>
      <c r="Q38" s="8">
        <f t="shared" si="4"/>
        <v>12.45</v>
      </c>
      <c r="R38" s="8">
        <f t="shared" si="5"/>
        <v>25.75</v>
      </c>
      <c r="S38" s="8">
        <f t="shared" si="6"/>
        <v>27.35</v>
      </c>
      <c r="T38" s="8">
        <f t="shared" si="7"/>
        <v>20.75</v>
      </c>
      <c r="U38" s="7">
        <f t="shared" si="8"/>
        <v>21.850000000000005</v>
      </c>
      <c r="V38" s="7">
        <f t="shared" si="9"/>
        <v>21.575000000000003</v>
      </c>
    </row>
    <row r="39" spans="1:22" ht="13.5" x14ac:dyDescent="0.25">
      <c r="A39" s="3">
        <f>RSI!A39</f>
        <v>42361</v>
      </c>
      <c r="B39" s="2">
        <f>RSI!B39</f>
        <v>1.0973999999999999</v>
      </c>
      <c r="C39" s="2">
        <f>RSI!I39</f>
        <v>87.316557821293273</v>
      </c>
      <c r="D39" s="2">
        <f>MACD!E39</f>
        <v>2.2926692913853852E-3</v>
      </c>
      <c r="E39" s="2">
        <f>MACD!F39</f>
        <v>-1.4049024327215923E-2</v>
      </c>
      <c r="F39" s="2">
        <f>'Moving Avg'!D39</f>
        <v>1.0973999999999999</v>
      </c>
      <c r="G39" s="2">
        <f>'Moving Avg'!F39</f>
        <v>1.0808350000000002</v>
      </c>
      <c r="H39" s="2">
        <f>'Moving Avg'!G39</f>
        <v>0</v>
      </c>
      <c r="I39" s="2">
        <f>'Moving Avg'!H39</f>
        <v>0</v>
      </c>
      <c r="J39" s="5" t="str">
        <f>OBV!F39</f>
        <v>NEUTRAL</v>
      </c>
      <c r="K39" s="5" t="str">
        <f>OBV!G39</f>
        <v>NEUTRAL</v>
      </c>
      <c r="L39" s="5" t="str">
        <f>OBV!H39</f>
        <v>NEUTRAL</v>
      </c>
      <c r="M39" s="7">
        <f t="shared" si="0"/>
        <v>0</v>
      </c>
      <c r="N39" s="7">
        <f t="shared" si="1"/>
        <v>0</v>
      </c>
      <c r="O39" s="7">
        <f t="shared" si="2"/>
        <v>50</v>
      </c>
      <c r="P39" s="7">
        <f t="shared" si="3"/>
        <v>33</v>
      </c>
      <c r="Q39" s="8">
        <f t="shared" si="4"/>
        <v>12.45</v>
      </c>
      <c r="R39" s="8">
        <f t="shared" si="5"/>
        <v>25.75</v>
      </c>
      <c r="S39" s="8">
        <f t="shared" si="6"/>
        <v>27.35</v>
      </c>
      <c r="T39" s="8">
        <f t="shared" si="7"/>
        <v>20.75</v>
      </c>
      <c r="U39" s="7">
        <f t="shared" si="8"/>
        <v>21.850000000000005</v>
      </c>
      <c r="V39" s="7">
        <f t="shared" si="9"/>
        <v>21.575000000000003</v>
      </c>
    </row>
    <row r="40" spans="1:22" ht="13.5" x14ac:dyDescent="0.25">
      <c r="A40" s="3">
        <f>RSI!A40</f>
        <v>42363</v>
      </c>
      <c r="B40" s="2">
        <f>RSI!B40</f>
        <v>1.0973999999999999</v>
      </c>
      <c r="C40" s="2">
        <f>RSI!I40</f>
        <v>87.316557821293273</v>
      </c>
      <c r="D40" s="2">
        <f>MACD!E40</f>
        <v>4.9261454501325908E-3</v>
      </c>
      <c r="E40" s="2">
        <f>MACD!F40</f>
        <v>-1.0253990371746222E-2</v>
      </c>
      <c r="F40" s="2">
        <f>'Moving Avg'!D40</f>
        <v>1.0973999999999999</v>
      </c>
      <c r="G40" s="2">
        <f>'Moving Avg'!F40</f>
        <v>1.0856900000000003</v>
      </c>
      <c r="H40" s="2">
        <f>'Moving Avg'!G40</f>
        <v>0</v>
      </c>
      <c r="I40" s="2">
        <f>'Moving Avg'!H40</f>
        <v>0</v>
      </c>
      <c r="J40" s="5" t="str">
        <f>OBV!F40</f>
        <v>NEUTRAL</v>
      </c>
      <c r="K40" s="5" t="str">
        <f>OBV!G40</f>
        <v>NEUTRAL</v>
      </c>
      <c r="L40" s="5" t="str">
        <f>OBV!H40</f>
        <v>NEUTRAL</v>
      </c>
      <c r="M40" s="7">
        <f t="shared" si="0"/>
        <v>0</v>
      </c>
      <c r="N40" s="7">
        <f t="shared" si="1"/>
        <v>0</v>
      </c>
      <c r="O40" s="7">
        <f t="shared" si="2"/>
        <v>50</v>
      </c>
      <c r="P40" s="7">
        <f t="shared" si="3"/>
        <v>33</v>
      </c>
      <c r="Q40" s="8">
        <f t="shared" si="4"/>
        <v>12.45</v>
      </c>
      <c r="R40" s="8">
        <f t="shared" si="5"/>
        <v>25.75</v>
      </c>
      <c r="S40" s="8">
        <f t="shared" si="6"/>
        <v>27.35</v>
      </c>
      <c r="T40" s="8">
        <f t="shared" si="7"/>
        <v>20.75</v>
      </c>
      <c r="U40" s="7">
        <f t="shared" si="8"/>
        <v>21.850000000000005</v>
      </c>
      <c r="V40" s="7">
        <f t="shared" si="9"/>
        <v>21.575000000000003</v>
      </c>
    </row>
    <row r="41" spans="1:22" ht="13.5" x14ac:dyDescent="0.25">
      <c r="A41" s="3">
        <f>RSI!A41</f>
        <v>42366</v>
      </c>
      <c r="B41" s="2">
        <f>RSI!B41</f>
        <v>1.0973999999999999</v>
      </c>
      <c r="C41" s="2">
        <f>RSI!I41</f>
        <v>87.316557821293273</v>
      </c>
      <c r="D41" s="2">
        <f>MACD!E41</f>
        <v>6.9332718371837299E-3</v>
      </c>
      <c r="E41" s="2">
        <f>MACD!F41</f>
        <v>-6.8165379299602322E-3</v>
      </c>
      <c r="F41" s="2">
        <f>'Moving Avg'!D41</f>
        <v>1.0973999999999999</v>
      </c>
      <c r="G41" s="2">
        <f>'Moving Avg'!F41</f>
        <v>1.0905450000000001</v>
      </c>
      <c r="H41" s="2">
        <f>'Moving Avg'!G41</f>
        <v>0</v>
      </c>
      <c r="I41" s="2">
        <f>'Moving Avg'!H41</f>
        <v>0</v>
      </c>
      <c r="J41" s="5" t="str">
        <f>OBV!F41</f>
        <v>NEUTRAL</v>
      </c>
      <c r="K41" s="5" t="str">
        <f>OBV!G41</f>
        <v>NEUTRAL</v>
      </c>
      <c r="L41" s="5" t="str">
        <f>OBV!H41</f>
        <v>NEUTRAL</v>
      </c>
      <c r="M41" s="7">
        <f t="shared" si="0"/>
        <v>0</v>
      </c>
      <c r="N41" s="7">
        <f t="shared" si="1"/>
        <v>0</v>
      </c>
      <c r="O41" s="7">
        <f t="shared" si="2"/>
        <v>50</v>
      </c>
      <c r="P41" s="7">
        <f t="shared" si="3"/>
        <v>33</v>
      </c>
      <c r="Q41" s="8">
        <f t="shared" si="4"/>
        <v>12.45</v>
      </c>
      <c r="R41" s="8">
        <f t="shared" si="5"/>
        <v>25.75</v>
      </c>
      <c r="S41" s="8">
        <f t="shared" si="6"/>
        <v>27.35</v>
      </c>
      <c r="T41" s="8">
        <f t="shared" si="7"/>
        <v>20.75</v>
      </c>
      <c r="U41" s="7">
        <f t="shared" si="8"/>
        <v>21.850000000000005</v>
      </c>
      <c r="V41" s="7">
        <f t="shared" si="9"/>
        <v>21.575000000000003</v>
      </c>
    </row>
    <row r="42" spans="1:22" ht="13.5" x14ac:dyDescent="0.25">
      <c r="A42" s="3">
        <f>RSI!A42</f>
        <v>42367</v>
      </c>
      <c r="B42" s="2">
        <f>RSI!B42</f>
        <v>1.0860000000000001</v>
      </c>
      <c r="C42" s="2">
        <f>RSI!I42</f>
        <v>64.813436245621773</v>
      </c>
      <c r="D42" s="2">
        <f>MACD!E42</f>
        <v>9.2712395553897764E-3</v>
      </c>
      <c r="E42" s="2">
        <f>MACD!F42</f>
        <v>-3.5989824328902312E-3</v>
      </c>
      <c r="F42" s="2">
        <f>'Moving Avg'!D42</f>
        <v>1.0951200000000001</v>
      </c>
      <c r="G42" s="2">
        <f>'Moving Avg'!F42</f>
        <v>1.0948300000000002</v>
      </c>
      <c r="H42" s="2">
        <f>'Moving Avg'!G42</f>
        <v>0</v>
      </c>
      <c r="I42" s="2">
        <f>'Moving Avg'!H42</f>
        <v>0</v>
      </c>
      <c r="J42" s="5" t="str">
        <f>OBV!F42</f>
        <v>BEARISH</v>
      </c>
      <c r="K42" s="5" t="str">
        <f>OBV!G42</f>
        <v>STRONG</v>
      </c>
      <c r="L42" s="5" t="str">
        <f>OBV!H42</f>
        <v>CONFIRMED BEARISH</v>
      </c>
      <c r="M42" s="7">
        <f t="shared" si="0"/>
        <v>25</v>
      </c>
      <c r="N42" s="7">
        <f t="shared" si="1"/>
        <v>0</v>
      </c>
      <c r="O42" s="7">
        <f t="shared" si="2"/>
        <v>50</v>
      </c>
      <c r="P42" s="7">
        <f t="shared" si="3"/>
        <v>33</v>
      </c>
      <c r="Q42" s="8">
        <f t="shared" si="4"/>
        <v>21.2</v>
      </c>
      <c r="R42" s="8">
        <f t="shared" si="5"/>
        <v>30.75</v>
      </c>
      <c r="S42" s="8">
        <f t="shared" si="6"/>
        <v>31.1</v>
      </c>
      <c r="T42" s="8">
        <f t="shared" si="7"/>
        <v>27</v>
      </c>
      <c r="U42" s="7">
        <f t="shared" si="8"/>
        <v>27.683333333333337</v>
      </c>
      <c r="V42" s="7">
        <f t="shared" si="9"/>
        <v>27.512500000000003</v>
      </c>
    </row>
    <row r="43" spans="1:22" ht="13.5" x14ac:dyDescent="0.25">
      <c r="A43" s="3">
        <f>RSI!A43</f>
        <v>42368</v>
      </c>
      <c r="B43" s="2">
        <f>RSI!B43</f>
        <v>1.0860000000000001</v>
      </c>
      <c r="C43" s="2">
        <f>RSI!I43</f>
        <v>64.813436245621773</v>
      </c>
      <c r="D43" s="2">
        <f>MACD!E43</f>
        <v>1.1127240023438345E-2</v>
      </c>
      <c r="E43" s="2">
        <f>MACD!F43</f>
        <v>-6.5373794162451593E-4</v>
      </c>
      <c r="F43" s="2">
        <f>'Moving Avg'!D43</f>
        <v>1.09284</v>
      </c>
      <c r="G43" s="2">
        <f>'Moving Avg'!F43</f>
        <v>1.09626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STRONG</v>
      </c>
      <c r="L43" s="5" t="str">
        <f>OBV!H43</f>
        <v>CONFIRMED BEARISH</v>
      </c>
      <c r="M43" s="7">
        <f t="shared" si="0"/>
        <v>25</v>
      </c>
      <c r="N43" s="7">
        <f t="shared" si="1"/>
        <v>0</v>
      </c>
      <c r="O43" s="7">
        <f t="shared" si="2"/>
        <v>50</v>
      </c>
      <c r="P43" s="7">
        <f t="shared" si="3"/>
        <v>33</v>
      </c>
      <c r="Q43" s="8">
        <f t="shared" si="4"/>
        <v>21.2</v>
      </c>
      <c r="R43" s="8">
        <f t="shared" si="5"/>
        <v>30.75</v>
      </c>
      <c r="S43" s="8">
        <f t="shared" si="6"/>
        <v>31.1</v>
      </c>
      <c r="T43" s="8">
        <f t="shared" si="7"/>
        <v>27</v>
      </c>
      <c r="U43" s="7">
        <f t="shared" si="8"/>
        <v>27.683333333333337</v>
      </c>
      <c r="V43" s="7">
        <f t="shared" si="9"/>
        <v>27.512500000000003</v>
      </c>
    </row>
    <row r="44" spans="1:22" ht="13.5" x14ac:dyDescent="0.25">
      <c r="A44" s="3">
        <f>RSI!A44</f>
        <v>42369</v>
      </c>
      <c r="B44" s="2">
        <f>RSI!B44</f>
        <v>1.0860000000000001</v>
      </c>
      <c r="C44" s="2">
        <f>RSI!I44</f>
        <v>64.813436245621773</v>
      </c>
      <c r="D44" s="2">
        <f>MACD!E44</f>
        <v>1.25844798200756E-2</v>
      </c>
      <c r="E44" s="2">
        <f>MACD!F44</f>
        <v>1.9939056107155075E-3</v>
      </c>
      <c r="F44" s="2">
        <f>'Moving Avg'!D44</f>
        <v>1.0905600000000002</v>
      </c>
      <c r="G44" s="2">
        <f>'Moving Avg'!F44</f>
        <v>1.0956899999999998</v>
      </c>
      <c r="H44" s="2">
        <f>'Moving Avg'!G44</f>
        <v>0</v>
      </c>
      <c r="I44" s="2">
        <f>'Moving Avg'!H44</f>
        <v>0</v>
      </c>
      <c r="J44" s="5" t="str">
        <f>OBV!F44</f>
        <v>BEARISH</v>
      </c>
      <c r="K44" s="5" t="str">
        <f>OBV!G44</f>
        <v>STRONG</v>
      </c>
      <c r="L44" s="5" t="str">
        <f>OBV!H44</f>
        <v>CONFIRMED BEARISH</v>
      </c>
      <c r="M44" s="7">
        <f t="shared" si="0"/>
        <v>25</v>
      </c>
      <c r="N44" s="7">
        <f t="shared" si="1"/>
        <v>0</v>
      </c>
      <c r="O44" s="7">
        <f t="shared" si="2"/>
        <v>50</v>
      </c>
      <c r="P44" s="7">
        <f t="shared" si="3"/>
        <v>33</v>
      </c>
      <c r="Q44" s="8">
        <f t="shared" si="4"/>
        <v>21.2</v>
      </c>
      <c r="R44" s="8">
        <f t="shared" si="5"/>
        <v>30.75</v>
      </c>
      <c r="S44" s="8">
        <f t="shared" si="6"/>
        <v>31.1</v>
      </c>
      <c r="T44" s="8">
        <f t="shared" si="7"/>
        <v>27</v>
      </c>
      <c r="U44" s="7">
        <f t="shared" si="8"/>
        <v>27.683333333333337</v>
      </c>
      <c r="V44" s="7">
        <f t="shared" si="9"/>
        <v>27.512500000000003</v>
      </c>
    </row>
    <row r="45" spans="1:22" ht="13.5" x14ac:dyDescent="0.25">
      <c r="A45" s="3">
        <f>RSI!A45</f>
        <v>42373</v>
      </c>
      <c r="B45" s="2">
        <f>RSI!B45</f>
        <v>1.0860000000000001</v>
      </c>
      <c r="C45" s="2">
        <f>RSI!I45</f>
        <v>64.813436245621773</v>
      </c>
      <c r="D45" s="2">
        <f>MACD!E45</f>
        <v>1.3712693565929968E-2</v>
      </c>
      <c r="E45" s="2">
        <f>MACD!F45</f>
        <v>4.3376632017584002E-3</v>
      </c>
      <c r="F45" s="2">
        <f>'Moving Avg'!D45</f>
        <v>1.0882800000000001</v>
      </c>
      <c r="G45" s="2">
        <f>'Moving Avg'!F45</f>
        <v>1.0951199999999999</v>
      </c>
      <c r="H45" s="2">
        <f>'Moving Avg'!G45</f>
        <v>0</v>
      </c>
      <c r="I45" s="2">
        <f>'Moving Avg'!H45</f>
        <v>0</v>
      </c>
      <c r="J45" s="5" t="str">
        <f>OBV!F45</f>
        <v>BEARISH</v>
      </c>
      <c r="K45" s="5" t="str">
        <f>OBV!G45</f>
        <v>STRONG</v>
      </c>
      <c r="L45" s="5" t="str">
        <f>OBV!H45</f>
        <v>CONFIRMED BEARISH</v>
      </c>
      <c r="M45" s="7">
        <f t="shared" si="0"/>
        <v>25</v>
      </c>
      <c r="N45" s="7">
        <f t="shared" si="1"/>
        <v>0</v>
      </c>
      <c r="O45" s="7">
        <f t="shared" si="2"/>
        <v>50</v>
      </c>
      <c r="P45" s="7">
        <f t="shared" si="3"/>
        <v>33</v>
      </c>
      <c r="Q45" s="8">
        <f t="shared" si="4"/>
        <v>21.2</v>
      </c>
      <c r="R45" s="8">
        <f t="shared" si="5"/>
        <v>30.75</v>
      </c>
      <c r="S45" s="8">
        <f t="shared" si="6"/>
        <v>31.1</v>
      </c>
      <c r="T45" s="8">
        <f t="shared" si="7"/>
        <v>27</v>
      </c>
      <c r="U45" s="7">
        <f t="shared" si="8"/>
        <v>27.683333333333337</v>
      </c>
      <c r="V45" s="7">
        <f t="shared" si="9"/>
        <v>27.512500000000003</v>
      </c>
    </row>
    <row r="46" spans="1:22" ht="13.5" x14ac:dyDescent="0.25">
      <c r="A46" s="3">
        <f>RSI!A46</f>
        <v>42374</v>
      </c>
      <c r="B46" s="2">
        <f>RSI!B46</f>
        <v>1.0860000000000001</v>
      </c>
      <c r="C46" s="2">
        <f>RSI!I46</f>
        <v>64.813436245621773</v>
      </c>
      <c r="D46" s="2">
        <f>MACD!E46</f>
        <v>1.4570266232158735E-2</v>
      </c>
      <c r="E46" s="2">
        <f>MACD!F46</f>
        <v>6.3841838078384679E-3</v>
      </c>
      <c r="F46" s="2">
        <f>'Moving Avg'!D46</f>
        <v>1.0860000000000001</v>
      </c>
      <c r="G46" s="2">
        <f>'Moving Avg'!F46</f>
        <v>1.0945499999999997</v>
      </c>
      <c r="H46" s="2">
        <f>'Moving Avg'!G46</f>
        <v>0</v>
      </c>
      <c r="I46" s="2">
        <f>'Moving Avg'!H46</f>
        <v>0</v>
      </c>
      <c r="J46" s="5" t="str">
        <f>OBV!F46</f>
        <v>BEARISH</v>
      </c>
      <c r="K46" s="5" t="str">
        <f>OBV!G46</f>
        <v>STRONG</v>
      </c>
      <c r="L46" s="5" t="str">
        <f>OBV!H46</f>
        <v>CONFIRMED BEARISH</v>
      </c>
      <c r="M46" s="7">
        <f t="shared" si="0"/>
        <v>25</v>
      </c>
      <c r="N46" s="7">
        <f t="shared" si="1"/>
        <v>0</v>
      </c>
      <c r="O46" s="7">
        <f t="shared" si="2"/>
        <v>50</v>
      </c>
      <c r="P46" s="7">
        <f t="shared" si="3"/>
        <v>33</v>
      </c>
      <c r="Q46" s="8">
        <f t="shared" si="4"/>
        <v>21.2</v>
      </c>
      <c r="R46" s="8">
        <f t="shared" si="5"/>
        <v>30.75</v>
      </c>
      <c r="S46" s="8">
        <f t="shared" si="6"/>
        <v>31.1</v>
      </c>
      <c r="T46" s="8">
        <f t="shared" si="7"/>
        <v>27</v>
      </c>
      <c r="U46" s="7">
        <f t="shared" si="8"/>
        <v>27.683333333333337</v>
      </c>
      <c r="V46" s="7">
        <f t="shared" si="9"/>
        <v>27.512500000000003</v>
      </c>
    </row>
    <row r="47" spans="1:22" ht="13.5" x14ac:dyDescent="0.25">
      <c r="A47" s="3">
        <f>RSI!A47</f>
        <v>42375</v>
      </c>
      <c r="B47" s="2">
        <f>RSI!B47</f>
        <v>1.0573999999999999</v>
      </c>
      <c r="C47" s="2">
        <f>RSI!I47</f>
        <v>33.468514307582538</v>
      </c>
      <c r="D47" s="2">
        <f>MACD!E47</f>
        <v>1.732454377712811E-2</v>
      </c>
      <c r="E47" s="2">
        <f>MACD!F47</f>
        <v>8.5722558016963976E-3</v>
      </c>
      <c r="F47" s="2">
        <f>'Moving Avg'!D47</f>
        <v>1.0802800000000001</v>
      </c>
      <c r="G47" s="2">
        <f>'Moving Avg'!F47</f>
        <v>1.0925499999999999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STRONG</v>
      </c>
      <c r="L47" s="5" t="str">
        <f>OBV!H47</f>
        <v>CONFIRMED BEARISH</v>
      </c>
      <c r="M47" s="7">
        <f t="shared" si="0"/>
        <v>25</v>
      </c>
      <c r="N47" s="7">
        <f t="shared" si="1"/>
        <v>0</v>
      </c>
      <c r="O47" s="7">
        <f t="shared" si="2"/>
        <v>50</v>
      </c>
      <c r="P47" s="7">
        <f t="shared" si="3"/>
        <v>33</v>
      </c>
      <c r="Q47" s="8">
        <f t="shared" si="4"/>
        <v>21.2</v>
      </c>
      <c r="R47" s="8">
        <f t="shared" si="5"/>
        <v>30.75</v>
      </c>
      <c r="S47" s="8">
        <f t="shared" si="6"/>
        <v>31.1</v>
      </c>
      <c r="T47" s="8">
        <f t="shared" si="7"/>
        <v>27</v>
      </c>
      <c r="U47" s="7">
        <f t="shared" si="8"/>
        <v>27.683333333333337</v>
      </c>
      <c r="V47" s="7">
        <f t="shared" si="9"/>
        <v>27.512500000000003</v>
      </c>
    </row>
    <row r="48" spans="1:22" ht="13.5" x14ac:dyDescent="0.25">
      <c r="A48" s="3">
        <f>RSI!A48</f>
        <v>42376</v>
      </c>
      <c r="B48" s="2">
        <f>RSI!B48</f>
        <v>1.0573999999999999</v>
      </c>
      <c r="C48" s="2">
        <f>RSI!I48</f>
        <v>33.468514307582538</v>
      </c>
      <c r="D48" s="2">
        <f>MACD!E48</f>
        <v>1.9740863292108557E-2</v>
      </c>
      <c r="E48" s="2">
        <f>MACD!F48</f>
        <v>1.0805977299778832E-2</v>
      </c>
      <c r="F48" s="2">
        <f>'Moving Avg'!D48</f>
        <v>1.07456</v>
      </c>
      <c r="G48" s="2">
        <f>'Moving Avg'!F48</f>
        <v>1.0905499999999999</v>
      </c>
      <c r="H48" s="2">
        <f>'Moving Avg'!G48</f>
        <v>0</v>
      </c>
      <c r="I48" s="2">
        <f>'Moving Avg'!H48</f>
        <v>0</v>
      </c>
      <c r="J48" s="5" t="str">
        <f>OBV!F48</f>
        <v>BEARISH</v>
      </c>
      <c r="K48" s="5" t="str">
        <f>OBV!G48</f>
        <v>STRONG</v>
      </c>
      <c r="L48" s="5" t="str">
        <f>OBV!H48</f>
        <v>CONFIRMED BEARISH</v>
      </c>
      <c r="M48" s="7">
        <f t="shared" si="0"/>
        <v>25</v>
      </c>
      <c r="N48" s="7">
        <f t="shared" si="1"/>
        <v>0</v>
      </c>
      <c r="O48" s="7">
        <f t="shared" si="2"/>
        <v>50</v>
      </c>
      <c r="P48" s="7">
        <f t="shared" si="3"/>
        <v>33</v>
      </c>
      <c r="Q48" s="8">
        <f t="shared" si="4"/>
        <v>21.2</v>
      </c>
      <c r="R48" s="8">
        <f t="shared" si="5"/>
        <v>30.75</v>
      </c>
      <c r="S48" s="8">
        <f t="shared" si="6"/>
        <v>31.1</v>
      </c>
      <c r="T48" s="8">
        <f t="shared" si="7"/>
        <v>27</v>
      </c>
      <c r="U48" s="7">
        <f t="shared" si="8"/>
        <v>27.683333333333337</v>
      </c>
      <c r="V48" s="7">
        <f t="shared" si="9"/>
        <v>27.512500000000003</v>
      </c>
    </row>
    <row r="49" spans="1:22" ht="13.5" x14ac:dyDescent="0.25">
      <c r="A49" s="3">
        <f>RSI!A49</f>
        <v>42377</v>
      </c>
      <c r="B49" s="2">
        <f>RSI!B49</f>
        <v>1.0573999999999999</v>
      </c>
      <c r="C49" s="2">
        <f>RSI!I49</f>
        <v>33.468514307582538</v>
      </c>
      <c r="D49" s="2">
        <f>MACD!E49</f>
        <v>2.1864864470031886E-2</v>
      </c>
      <c r="E49" s="2">
        <f>MACD!F49</f>
        <v>1.3017754733829445E-2</v>
      </c>
      <c r="F49" s="2">
        <f>'Moving Avg'!D49</f>
        <v>1.0688399999999998</v>
      </c>
      <c r="G49" s="2">
        <f>'Moving Avg'!F49</f>
        <v>1.0885500000000001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STRONG</v>
      </c>
      <c r="L49" s="5" t="str">
        <f>OBV!H49</f>
        <v>CONFIRMED BEARISH</v>
      </c>
      <c r="M49" s="7">
        <f t="shared" si="0"/>
        <v>25</v>
      </c>
      <c r="N49" s="7">
        <f t="shared" si="1"/>
        <v>0</v>
      </c>
      <c r="O49" s="7">
        <f t="shared" si="2"/>
        <v>50</v>
      </c>
      <c r="P49" s="7">
        <f t="shared" si="3"/>
        <v>33</v>
      </c>
      <c r="Q49" s="8">
        <f t="shared" si="4"/>
        <v>21.2</v>
      </c>
      <c r="R49" s="8">
        <f t="shared" si="5"/>
        <v>30.75</v>
      </c>
      <c r="S49" s="8">
        <f t="shared" si="6"/>
        <v>31.1</v>
      </c>
      <c r="T49" s="8">
        <f t="shared" si="7"/>
        <v>27</v>
      </c>
      <c r="U49" s="7">
        <f t="shared" si="8"/>
        <v>27.683333333333337</v>
      </c>
      <c r="V49" s="7">
        <f t="shared" si="9"/>
        <v>27.512500000000003</v>
      </c>
    </row>
    <row r="50" spans="1:22" ht="13.5" x14ac:dyDescent="0.25">
      <c r="A50" s="3">
        <f>RSI!A50</f>
        <v>42380</v>
      </c>
      <c r="B50" s="2">
        <f>RSI!B50</f>
        <v>1.0573999999999999</v>
      </c>
      <c r="C50" s="2">
        <f>RSI!I50</f>
        <v>33.468514307582538</v>
      </c>
      <c r="D50" s="2">
        <f>MACD!E50</f>
        <v>2.3735636168176644E-2</v>
      </c>
      <c r="E50" s="2">
        <f>MACD!F50</f>
        <v>1.5161331020698887E-2</v>
      </c>
      <c r="F50" s="2">
        <f>'Moving Avg'!D50</f>
        <v>1.0631200000000001</v>
      </c>
      <c r="G50" s="2">
        <f>'Moving Avg'!F50</f>
        <v>1.0865500000000003</v>
      </c>
      <c r="H50" s="2">
        <f>'Moving Avg'!G50</f>
        <v>1.0429530612244897</v>
      </c>
      <c r="I50" s="2">
        <f>'Moving Avg'!H50</f>
        <v>0</v>
      </c>
      <c r="J50" s="5" t="str">
        <f>OBV!F50</f>
        <v>BEARISH</v>
      </c>
      <c r="K50" s="5" t="str">
        <f>OBV!G50</f>
        <v>STRONG</v>
      </c>
      <c r="L50" s="5" t="str">
        <f>OBV!H50</f>
        <v>CONFIRMED BEARISH</v>
      </c>
      <c r="M50" s="7">
        <f t="shared" si="0"/>
        <v>25</v>
      </c>
      <c r="N50" s="7">
        <f t="shared" si="1"/>
        <v>0</v>
      </c>
      <c r="O50" s="7">
        <f t="shared" si="2"/>
        <v>50</v>
      </c>
      <c r="P50" s="7">
        <f t="shared" si="3"/>
        <v>33</v>
      </c>
      <c r="Q50" s="8">
        <f t="shared" si="4"/>
        <v>21.2</v>
      </c>
      <c r="R50" s="8">
        <f t="shared" si="5"/>
        <v>30.75</v>
      </c>
      <c r="S50" s="8">
        <f t="shared" si="6"/>
        <v>31.1</v>
      </c>
      <c r="T50" s="8">
        <f t="shared" si="7"/>
        <v>27</v>
      </c>
      <c r="U50" s="7">
        <f t="shared" si="8"/>
        <v>27.683333333333337</v>
      </c>
      <c r="V50" s="7">
        <f t="shared" si="9"/>
        <v>27.512500000000003</v>
      </c>
    </row>
    <row r="51" spans="1:22" ht="13.5" x14ac:dyDescent="0.25">
      <c r="A51" s="3">
        <f>RSI!A51</f>
        <v>42381</v>
      </c>
      <c r="B51" s="2">
        <f>RSI!B51</f>
        <v>1.0573999999999999</v>
      </c>
      <c r="C51" s="2">
        <f>RSI!I51</f>
        <v>33.468514307582538</v>
      </c>
      <c r="D51" s="2">
        <f>MACD!E51</f>
        <v>2.5386689365661352E-2</v>
      </c>
      <c r="E51" s="2">
        <f>MACD!F51</f>
        <v>1.7206402689691383E-2</v>
      </c>
      <c r="F51" s="2">
        <f>'Moving Avg'!D51</f>
        <v>1.0573999999999999</v>
      </c>
      <c r="G51" s="2">
        <f>'Moving Avg'!F51</f>
        <v>1.0845500000000006</v>
      </c>
      <c r="H51" s="2">
        <f>'Moving Avg'!G51</f>
        <v>1.043242</v>
      </c>
      <c r="I51" s="2">
        <f>'Moving Avg'!H51</f>
        <v>0</v>
      </c>
      <c r="J51" s="5" t="str">
        <f>OBV!F51</f>
        <v>BEARISH</v>
      </c>
      <c r="K51" s="5" t="str">
        <f>OBV!G51</f>
        <v>STRONG</v>
      </c>
      <c r="L51" s="5" t="str">
        <f>OBV!H51</f>
        <v>CONFIRMED BEARISH</v>
      </c>
      <c r="M51" s="7">
        <f t="shared" si="0"/>
        <v>25</v>
      </c>
      <c r="N51" s="7">
        <f t="shared" si="1"/>
        <v>0</v>
      </c>
      <c r="O51" s="7">
        <f t="shared" si="2"/>
        <v>50</v>
      </c>
      <c r="P51" s="7">
        <f t="shared" si="3"/>
        <v>33</v>
      </c>
      <c r="Q51" s="8">
        <f t="shared" si="4"/>
        <v>21.2</v>
      </c>
      <c r="R51" s="8">
        <f t="shared" si="5"/>
        <v>30.75</v>
      </c>
      <c r="S51" s="8">
        <f t="shared" si="6"/>
        <v>31.1</v>
      </c>
      <c r="T51" s="8">
        <f t="shared" si="7"/>
        <v>27</v>
      </c>
      <c r="U51" s="7">
        <f t="shared" si="8"/>
        <v>27.683333333333337</v>
      </c>
      <c r="V51" s="7">
        <f t="shared" si="9"/>
        <v>27.512500000000003</v>
      </c>
    </row>
    <row r="52" spans="1:22" ht="13.5" x14ac:dyDescent="0.25">
      <c r="A52" s="3">
        <f>RSI!A52</f>
        <v>42382</v>
      </c>
      <c r="B52" s="2">
        <f>RSI!B52</f>
        <v>1.0746</v>
      </c>
      <c r="C52" s="2">
        <f>RSI!I52</f>
        <v>53.189584281130955</v>
      </c>
      <c r="D52" s="2">
        <f>MACD!E52</f>
        <v>2.3818862789723116E-2</v>
      </c>
      <c r="E52" s="2">
        <f>MACD!F52</f>
        <v>1.8528894709697732E-2</v>
      </c>
      <c r="F52" s="2">
        <f>'Moving Avg'!D52</f>
        <v>1.06084</v>
      </c>
      <c r="G52" s="2">
        <f>'Moving Avg'!F52</f>
        <v>1.0834100000000004</v>
      </c>
      <c r="H52" s="2">
        <f>'Moving Avg'!G52</f>
        <v>1.0447279999999999</v>
      </c>
      <c r="I52" s="2">
        <f>'Moving Avg'!H52</f>
        <v>0</v>
      </c>
      <c r="J52" s="5" t="str">
        <f>OBV!F52</f>
        <v>BULLISH</v>
      </c>
      <c r="K52" s="5" t="str">
        <f>OBV!G52</f>
        <v>WEAK</v>
      </c>
      <c r="L52" s="5" t="str">
        <f>OBV!H52</f>
        <v>CONFIRMED BULLISH</v>
      </c>
      <c r="M52" s="7">
        <f t="shared" si="0"/>
        <v>25</v>
      </c>
      <c r="N52" s="7">
        <f t="shared" si="1"/>
        <v>0</v>
      </c>
      <c r="O52" s="7">
        <f t="shared" si="2"/>
        <v>50</v>
      </c>
      <c r="P52" s="7">
        <f t="shared" si="3"/>
        <v>67</v>
      </c>
      <c r="Q52" s="8">
        <f t="shared" si="4"/>
        <v>26.299999999999997</v>
      </c>
      <c r="R52" s="8">
        <f t="shared" si="5"/>
        <v>39.25</v>
      </c>
      <c r="S52" s="8">
        <f t="shared" si="6"/>
        <v>46.400000000000006</v>
      </c>
      <c r="T52" s="8">
        <f t="shared" si="7"/>
        <v>35.5</v>
      </c>
      <c r="U52" s="7">
        <f t="shared" si="8"/>
        <v>37.31666666666667</v>
      </c>
      <c r="V52" s="7">
        <f t="shared" si="9"/>
        <v>36.862499999999997</v>
      </c>
    </row>
    <row r="53" spans="1:22" ht="13.5" x14ac:dyDescent="0.25">
      <c r="A53" s="3">
        <f>RSI!A53</f>
        <v>42384</v>
      </c>
      <c r="B53" s="2">
        <f>RSI!B53</f>
        <v>1.0746</v>
      </c>
      <c r="C53" s="2">
        <f>RSI!I53</f>
        <v>53.189584281130962</v>
      </c>
      <c r="D53" s="2">
        <f>MACD!E53</f>
        <v>2.244898313290844E-2</v>
      </c>
      <c r="E53" s="2">
        <f>MACD!F53</f>
        <v>1.9312912394339875E-2</v>
      </c>
      <c r="F53" s="2">
        <f>'Moving Avg'!D53</f>
        <v>1.0642799999999999</v>
      </c>
      <c r="G53" s="2">
        <f>'Moving Avg'!F53</f>
        <v>1.0822700000000003</v>
      </c>
      <c r="H53" s="2">
        <f>'Moving Avg'!G53</f>
        <v>1.046786</v>
      </c>
      <c r="I53" s="2">
        <f>'Moving Avg'!H53</f>
        <v>0</v>
      </c>
      <c r="J53" s="5" t="str">
        <f>OBV!F53</f>
        <v>BULLISH</v>
      </c>
      <c r="K53" s="5" t="str">
        <f>OBV!G53</f>
        <v>WEAK</v>
      </c>
      <c r="L53" s="5" t="str">
        <f>OBV!H53</f>
        <v>CONFIRMED BULLISH</v>
      </c>
      <c r="M53" s="7">
        <f t="shared" si="0"/>
        <v>25</v>
      </c>
      <c r="N53" s="7">
        <f t="shared" si="1"/>
        <v>0</v>
      </c>
      <c r="O53" s="7">
        <f t="shared" si="2"/>
        <v>50</v>
      </c>
      <c r="P53" s="7">
        <f t="shared" si="3"/>
        <v>67</v>
      </c>
      <c r="Q53" s="8">
        <f t="shared" si="4"/>
        <v>26.299999999999997</v>
      </c>
      <c r="R53" s="8">
        <f t="shared" si="5"/>
        <v>39.25</v>
      </c>
      <c r="S53" s="8">
        <f t="shared" si="6"/>
        <v>46.400000000000006</v>
      </c>
      <c r="T53" s="8">
        <f t="shared" si="7"/>
        <v>35.5</v>
      </c>
      <c r="U53" s="7">
        <f t="shared" si="8"/>
        <v>37.31666666666667</v>
      </c>
      <c r="V53" s="7">
        <f t="shared" si="9"/>
        <v>36.862499999999997</v>
      </c>
    </row>
    <row r="54" spans="1:22" ht="13.5" x14ac:dyDescent="0.25">
      <c r="A54" s="3">
        <f>RSI!A54</f>
        <v>42387</v>
      </c>
      <c r="B54" s="2">
        <f>RSI!B54</f>
        <v>1.0746</v>
      </c>
      <c r="C54" s="2">
        <f>RSI!I54</f>
        <v>53.189584281130962</v>
      </c>
      <c r="D54" s="2">
        <f>MACD!E54</f>
        <v>2.1249801257821055E-2</v>
      </c>
      <c r="E54" s="2">
        <f>MACD!F54</f>
        <v>1.9700290167036109E-2</v>
      </c>
      <c r="F54" s="2">
        <f>'Moving Avg'!D54</f>
        <v>1.06772</v>
      </c>
      <c r="G54" s="2">
        <f>'Moving Avg'!F54</f>
        <v>1.0811300000000004</v>
      </c>
      <c r="H54" s="2">
        <f>'Moving Avg'!G54</f>
        <v>1.0488439999999999</v>
      </c>
      <c r="I54" s="2">
        <f>'Moving Avg'!H54</f>
        <v>0</v>
      </c>
      <c r="J54" s="5" t="str">
        <f>OBV!F54</f>
        <v>BULLISH</v>
      </c>
      <c r="K54" s="5" t="str">
        <f>OBV!G54</f>
        <v>WEAK</v>
      </c>
      <c r="L54" s="5" t="str">
        <f>OBV!H54</f>
        <v>CONFIRMED BULLISH</v>
      </c>
      <c r="M54" s="7">
        <f t="shared" si="0"/>
        <v>25</v>
      </c>
      <c r="N54" s="7">
        <f t="shared" si="1"/>
        <v>0</v>
      </c>
      <c r="O54" s="7">
        <f t="shared" si="2"/>
        <v>50</v>
      </c>
      <c r="P54" s="7">
        <f t="shared" si="3"/>
        <v>67</v>
      </c>
      <c r="Q54" s="8">
        <f t="shared" si="4"/>
        <v>26.299999999999997</v>
      </c>
      <c r="R54" s="8">
        <f t="shared" si="5"/>
        <v>39.25</v>
      </c>
      <c r="S54" s="8">
        <f t="shared" si="6"/>
        <v>46.400000000000006</v>
      </c>
      <c r="T54" s="8">
        <f t="shared" si="7"/>
        <v>35.5</v>
      </c>
      <c r="U54" s="7">
        <f t="shared" si="8"/>
        <v>37.31666666666667</v>
      </c>
      <c r="V54" s="7">
        <f t="shared" si="9"/>
        <v>36.862499999999997</v>
      </c>
    </row>
    <row r="55" spans="1:22" ht="13.5" x14ac:dyDescent="0.25">
      <c r="A55" s="3">
        <f>RSI!A55</f>
        <v>42388</v>
      </c>
      <c r="B55" s="2">
        <f>RSI!B55</f>
        <v>1.0746</v>
      </c>
      <c r="C55" s="2">
        <f>RSI!I55</f>
        <v>53.189584281130962</v>
      </c>
      <c r="D55" s="2">
        <f>MACD!E55</f>
        <v>2.0198022851324327E-2</v>
      </c>
      <c r="E55" s="2">
        <f>MACD!F55</f>
        <v>1.9799836703893754E-2</v>
      </c>
      <c r="F55" s="2">
        <f>'Moving Avg'!D55</f>
        <v>1.0711600000000001</v>
      </c>
      <c r="G55" s="2">
        <f>'Moving Avg'!F55</f>
        <v>1.07999</v>
      </c>
      <c r="H55" s="2">
        <f>'Moving Avg'!G55</f>
        <v>1.0509019999999998</v>
      </c>
      <c r="I55" s="2">
        <f>'Moving Avg'!H55</f>
        <v>0</v>
      </c>
      <c r="J55" s="5" t="str">
        <f>OBV!F55</f>
        <v>BULLISH</v>
      </c>
      <c r="K55" s="5" t="str">
        <f>OBV!G55</f>
        <v>WEAK</v>
      </c>
      <c r="L55" s="5" t="str">
        <f>OBV!H55</f>
        <v>CONFIRMED BULLISH</v>
      </c>
      <c r="M55" s="7">
        <f t="shared" si="0"/>
        <v>25</v>
      </c>
      <c r="N55" s="7">
        <f t="shared" si="1"/>
        <v>0</v>
      </c>
      <c r="O55" s="7">
        <f t="shared" si="2"/>
        <v>50</v>
      </c>
      <c r="P55" s="7">
        <f t="shared" si="3"/>
        <v>67</v>
      </c>
      <c r="Q55" s="8">
        <f t="shared" si="4"/>
        <v>26.299999999999997</v>
      </c>
      <c r="R55" s="8">
        <f t="shared" si="5"/>
        <v>39.25</v>
      </c>
      <c r="S55" s="8">
        <f t="shared" si="6"/>
        <v>46.400000000000006</v>
      </c>
      <c r="T55" s="8">
        <f t="shared" si="7"/>
        <v>35.5</v>
      </c>
      <c r="U55" s="7">
        <f t="shared" si="8"/>
        <v>37.31666666666667</v>
      </c>
      <c r="V55" s="7">
        <f t="shared" si="9"/>
        <v>36.862499999999997</v>
      </c>
    </row>
    <row r="56" spans="1:22" ht="13.5" x14ac:dyDescent="0.25">
      <c r="A56" s="3">
        <f>RSI!A56</f>
        <v>42389</v>
      </c>
      <c r="B56" s="2">
        <f>RSI!B56</f>
        <v>1.0746</v>
      </c>
      <c r="C56" s="2">
        <f>RSI!I56</f>
        <v>53.189584281130962</v>
      </c>
      <c r="D56" s="2">
        <f>MACD!E56</f>
        <v>1.9273717571575366E-2</v>
      </c>
      <c r="E56" s="2">
        <f>MACD!F56</f>
        <v>1.9694612877430077E-2</v>
      </c>
      <c r="F56" s="2">
        <f>'Moving Avg'!D56</f>
        <v>1.0746</v>
      </c>
      <c r="G56" s="2">
        <f>'Moving Avg'!F56</f>
        <v>1.0788500000000001</v>
      </c>
      <c r="H56" s="2">
        <f>'Moving Avg'!G56</f>
        <v>1.0529599999999997</v>
      </c>
      <c r="I56" s="2">
        <f>'Moving Avg'!H56</f>
        <v>0</v>
      </c>
      <c r="J56" s="5" t="str">
        <f>OBV!F56</f>
        <v>BULLISH</v>
      </c>
      <c r="K56" s="5" t="str">
        <f>OBV!G56</f>
        <v>WEAK</v>
      </c>
      <c r="L56" s="5" t="str">
        <f>OBV!H56</f>
        <v>CONFIRMED BULLISH</v>
      </c>
      <c r="M56" s="7">
        <f t="shared" si="0"/>
        <v>25</v>
      </c>
      <c r="N56" s="7">
        <f t="shared" si="1"/>
        <v>45</v>
      </c>
      <c r="O56" s="7">
        <f t="shared" si="2"/>
        <v>50</v>
      </c>
      <c r="P56" s="7">
        <f t="shared" si="3"/>
        <v>67</v>
      </c>
      <c r="Q56" s="8">
        <f t="shared" si="4"/>
        <v>42.05</v>
      </c>
      <c r="R56" s="8">
        <f t="shared" si="5"/>
        <v>48.25</v>
      </c>
      <c r="S56" s="8">
        <f t="shared" si="6"/>
        <v>53.150000000000006</v>
      </c>
      <c r="T56" s="8">
        <f t="shared" si="7"/>
        <v>46.75</v>
      </c>
      <c r="U56" s="7">
        <f t="shared" si="8"/>
        <v>47.816666666666663</v>
      </c>
      <c r="V56" s="7">
        <f t="shared" si="9"/>
        <v>47.55</v>
      </c>
    </row>
    <row r="57" spans="1:22" ht="13.5" x14ac:dyDescent="0.25">
      <c r="A57" s="3">
        <f>RSI!A57</f>
        <v>42390</v>
      </c>
      <c r="B57" s="2">
        <f>RSI!B57</f>
        <v>1.0746</v>
      </c>
      <c r="C57" s="2">
        <f>RSI!I57</f>
        <v>53.189584281130962</v>
      </c>
      <c r="D57" s="2">
        <f>MACD!E57</f>
        <v>1.4059817793178775E-2</v>
      </c>
      <c r="E57" s="2">
        <f>MACD!F57</f>
        <v>1.8567653860579819E-2</v>
      </c>
      <c r="F57" s="2">
        <f>'Moving Avg'!D57</f>
        <v>1.0746</v>
      </c>
      <c r="G57" s="2">
        <f>'Moving Avg'!F57</f>
        <v>1.0777099999999999</v>
      </c>
      <c r="H57" s="2">
        <f>'Moving Avg'!G57</f>
        <v>1.0550179999999996</v>
      </c>
      <c r="I57" s="2">
        <f>'Moving Avg'!H57</f>
        <v>0</v>
      </c>
      <c r="J57" s="5" t="str">
        <f>OBV!F57</f>
        <v>NEUTRAL</v>
      </c>
      <c r="K57" s="5" t="str">
        <f>OBV!G57</f>
        <v>NEUTRAL</v>
      </c>
      <c r="L57" s="5" t="str">
        <f>OBV!H57</f>
        <v>NEUTRAL</v>
      </c>
      <c r="M57" s="7">
        <f t="shared" si="0"/>
        <v>25</v>
      </c>
      <c r="N57" s="7">
        <f t="shared" si="1"/>
        <v>45</v>
      </c>
      <c r="O57" s="7">
        <f t="shared" si="2"/>
        <v>50</v>
      </c>
      <c r="P57" s="7">
        <f t="shared" si="3"/>
        <v>33</v>
      </c>
      <c r="Q57" s="8">
        <f t="shared" si="4"/>
        <v>36.950000000000003</v>
      </c>
      <c r="R57" s="8">
        <f t="shared" si="5"/>
        <v>39.75</v>
      </c>
      <c r="S57" s="8">
        <f t="shared" si="6"/>
        <v>37.85</v>
      </c>
      <c r="T57" s="8">
        <f t="shared" si="7"/>
        <v>38.25</v>
      </c>
      <c r="U57" s="7">
        <f t="shared" si="8"/>
        <v>38.183333333333337</v>
      </c>
      <c r="V57" s="7">
        <f t="shared" si="9"/>
        <v>38.200000000000003</v>
      </c>
    </row>
    <row r="58" spans="1:22" ht="13.5" x14ac:dyDescent="0.25">
      <c r="A58" s="3">
        <f>RSI!A58</f>
        <v>42391</v>
      </c>
      <c r="B58" s="2">
        <f>RSI!B58</f>
        <v>1.0746</v>
      </c>
      <c r="C58" s="2">
        <f>RSI!I58</f>
        <v>53.189584281130976</v>
      </c>
      <c r="D58" s="2">
        <f>MACD!E58</f>
        <v>9.6186163395268753E-3</v>
      </c>
      <c r="E58" s="2">
        <f>MACD!F58</f>
        <v>1.6777846356369232E-2</v>
      </c>
      <c r="F58" s="2">
        <f>'Moving Avg'!D58</f>
        <v>1.0746</v>
      </c>
      <c r="G58" s="2">
        <f>'Moving Avg'!F58</f>
        <v>1.0765699999999998</v>
      </c>
      <c r="H58" s="2">
        <f>'Moving Avg'!G58</f>
        <v>1.0570759999999995</v>
      </c>
      <c r="I58" s="2">
        <f>'Moving Avg'!H58</f>
        <v>0</v>
      </c>
      <c r="J58" s="5" t="str">
        <f>OBV!F58</f>
        <v>NEUTRAL</v>
      </c>
      <c r="K58" s="5" t="str">
        <f>OBV!G58</f>
        <v>NEUTRAL</v>
      </c>
      <c r="L58" s="5" t="str">
        <f>OBV!H58</f>
        <v>NEUTRAL</v>
      </c>
      <c r="M58" s="7">
        <f t="shared" si="0"/>
        <v>25</v>
      </c>
      <c r="N58" s="7">
        <f t="shared" si="1"/>
        <v>45</v>
      </c>
      <c r="O58" s="7">
        <f t="shared" si="2"/>
        <v>50</v>
      </c>
      <c r="P58" s="7">
        <f t="shared" si="3"/>
        <v>33</v>
      </c>
      <c r="Q58" s="8">
        <f t="shared" si="4"/>
        <v>36.950000000000003</v>
      </c>
      <c r="R58" s="8">
        <f t="shared" si="5"/>
        <v>39.75</v>
      </c>
      <c r="S58" s="8">
        <f t="shared" si="6"/>
        <v>37.85</v>
      </c>
      <c r="T58" s="8">
        <f t="shared" si="7"/>
        <v>38.25</v>
      </c>
      <c r="U58" s="7">
        <f t="shared" si="8"/>
        <v>38.183333333333337</v>
      </c>
      <c r="V58" s="7">
        <f t="shared" si="9"/>
        <v>38.200000000000003</v>
      </c>
    </row>
    <row r="59" spans="1:22" ht="13.5" x14ac:dyDescent="0.25">
      <c r="A59" s="3">
        <f>RSI!A59</f>
        <v>42394</v>
      </c>
      <c r="B59" s="2">
        <f>RSI!B59</f>
        <v>1.0746</v>
      </c>
      <c r="C59" s="2">
        <f>RSI!I59</f>
        <v>53.189584281130976</v>
      </c>
      <c r="D59" s="2">
        <f>MACD!E59</f>
        <v>5.8334172936227446E-3</v>
      </c>
      <c r="E59" s="2">
        <f>MACD!F59</f>
        <v>1.4588960543819935E-2</v>
      </c>
      <c r="F59" s="2">
        <f>'Moving Avg'!D59</f>
        <v>1.0746</v>
      </c>
      <c r="G59" s="2">
        <f>'Moving Avg'!F59</f>
        <v>1.0754300000000001</v>
      </c>
      <c r="H59" s="2">
        <f>'Moving Avg'!G59</f>
        <v>1.0591339999999996</v>
      </c>
      <c r="I59" s="2">
        <f>'Moving Avg'!H59</f>
        <v>0</v>
      </c>
      <c r="J59" s="5" t="str">
        <f>OBV!F59</f>
        <v>NEUTRAL</v>
      </c>
      <c r="K59" s="5" t="str">
        <f>OBV!G59</f>
        <v>NEUTRAL</v>
      </c>
      <c r="L59" s="5" t="str">
        <f>OBV!H59</f>
        <v>NEUTRAL</v>
      </c>
      <c r="M59" s="7">
        <f t="shared" si="0"/>
        <v>25</v>
      </c>
      <c r="N59" s="7">
        <f t="shared" si="1"/>
        <v>45</v>
      </c>
      <c r="O59" s="7">
        <f t="shared" si="2"/>
        <v>50</v>
      </c>
      <c r="P59" s="7">
        <f t="shared" si="3"/>
        <v>33</v>
      </c>
      <c r="Q59" s="8">
        <f t="shared" si="4"/>
        <v>36.950000000000003</v>
      </c>
      <c r="R59" s="8">
        <f t="shared" si="5"/>
        <v>39.75</v>
      </c>
      <c r="S59" s="8">
        <f t="shared" si="6"/>
        <v>37.85</v>
      </c>
      <c r="T59" s="8">
        <f t="shared" si="7"/>
        <v>38.25</v>
      </c>
      <c r="U59" s="7">
        <f t="shared" si="8"/>
        <v>38.183333333333337</v>
      </c>
      <c r="V59" s="7">
        <f t="shared" si="9"/>
        <v>38.200000000000003</v>
      </c>
    </row>
    <row r="60" spans="1:22" ht="13.5" x14ac:dyDescent="0.25">
      <c r="A60" s="3">
        <f>RSI!A60</f>
        <v>42395</v>
      </c>
      <c r="B60" s="2">
        <f>RSI!B60</f>
        <v>1.0746</v>
      </c>
      <c r="C60" s="2">
        <f>RSI!I60</f>
        <v>53.189584281130976</v>
      </c>
      <c r="D60" s="2">
        <f>MACD!E60</f>
        <v>2.6053164195540823E-3</v>
      </c>
      <c r="E60" s="2">
        <f>MACD!F60</f>
        <v>1.2192231718966766E-2</v>
      </c>
      <c r="F60" s="2">
        <f>'Moving Avg'!D60</f>
        <v>1.0746</v>
      </c>
      <c r="G60" s="2">
        <f>'Moving Avg'!F60</f>
        <v>1.07429</v>
      </c>
      <c r="H60" s="2">
        <f>'Moving Avg'!G60</f>
        <v>1.0611919999999992</v>
      </c>
      <c r="I60" s="2">
        <f>'Moving Avg'!H60</f>
        <v>0</v>
      </c>
      <c r="J60" s="5" t="str">
        <f>OBV!F60</f>
        <v>NEUTRAL</v>
      </c>
      <c r="K60" s="5" t="str">
        <f>OBV!G60</f>
        <v>NEUTRAL</v>
      </c>
      <c r="L60" s="5" t="str">
        <f>OBV!H60</f>
        <v>NEUTRAL</v>
      </c>
      <c r="M60" s="7">
        <f t="shared" si="0"/>
        <v>25</v>
      </c>
      <c r="N60" s="7">
        <f t="shared" si="1"/>
        <v>45</v>
      </c>
      <c r="O60" s="7">
        <f t="shared" si="2"/>
        <v>50</v>
      </c>
      <c r="P60" s="7">
        <f t="shared" si="3"/>
        <v>33</v>
      </c>
      <c r="Q60" s="8">
        <f t="shared" si="4"/>
        <v>36.950000000000003</v>
      </c>
      <c r="R60" s="8">
        <f t="shared" si="5"/>
        <v>39.75</v>
      </c>
      <c r="S60" s="8">
        <f t="shared" si="6"/>
        <v>37.85</v>
      </c>
      <c r="T60" s="8">
        <f t="shared" si="7"/>
        <v>38.25</v>
      </c>
      <c r="U60" s="7">
        <f t="shared" si="8"/>
        <v>38.183333333333337</v>
      </c>
      <c r="V60" s="7">
        <f t="shared" si="9"/>
        <v>38.200000000000003</v>
      </c>
    </row>
    <row r="61" spans="1:22" ht="13.5" x14ac:dyDescent="0.25">
      <c r="A61" s="3">
        <f>RSI!A61</f>
        <v>42396</v>
      </c>
      <c r="B61" s="2">
        <f>RSI!B61</f>
        <v>1.046</v>
      </c>
      <c r="C61" s="2">
        <f>RSI!I61</f>
        <v>27.133510514453022</v>
      </c>
      <c r="D61" s="2">
        <f>MACD!E61</f>
        <v>1.9689944650038704E-3</v>
      </c>
      <c r="E61" s="2">
        <f>MACD!F61</f>
        <v>1.0147584268174189E-2</v>
      </c>
      <c r="F61" s="2">
        <f>'Moving Avg'!D61</f>
        <v>1.0688800000000001</v>
      </c>
      <c r="G61" s="2">
        <f>'Moving Avg'!F61</f>
        <v>1.07172</v>
      </c>
      <c r="H61" s="2">
        <f>'Moving Avg'!G61</f>
        <v>1.0626779999999996</v>
      </c>
      <c r="I61" s="2">
        <f>'Moving Avg'!H61</f>
        <v>0</v>
      </c>
      <c r="J61" s="5" t="str">
        <f>OBV!F61</f>
        <v>BEARISH</v>
      </c>
      <c r="K61" s="5" t="str">
        <f>OBV!G61</f>
        <v>WEAK</v>
      </c>
      <c r="L61" s="5" t="str">
        <f>OBV!H61</f>
        <v>CONFIRMED BEARISH</v>
      </c>
      <c r="M61" s="7">
        <f t="shared" si="0"/>
        <v>50</v>
      </c>
      <c r="N61" s="7">
        <f t="shared" si="1"/>
        <v>45</v>
      </c>
      <c r="O61" s="7">
        <f t="shared" si="2"/>
        <v>50</v>
      </c>
      <c r="P61" s="7">
        <f t="shared" si="3"/>
        <v>0</v>
      </c>
      <c r="Q61" s="8">
        <f t="shared" si="4"/>
        <v>40.75</v>
      </c>
      <c r="R61" s="8">
        <f t="shared" si="5"/>
        <v>36.5</v>
      </c>
      <c r="S61" s="8">
        <f t="shared" si="6"/>
        <v>26.75</v>
      </c>
      <c r="T61" s="8">
        <f t="shared" si="7"/>
        <v>36.25</v>
      </c>
      <c r="U61" s="7">
        <f t="shared" si="8"/>
        <v>34.666666666666664</v>
      </c>
      <c r="V61" s="7">
        <f t="shared" si="9"/>
        <v>35.0625</v>
      </c>
    </row>
    <row r="62" spans="1:22" ht="13.5" x14ac:dyDescent="0.25">
      <c r="A62" s="3">
        <f>RSI!A62</f>
        <v>42397</v>
      </c>
      <c r="B62" s="2">
        <f>RSI!B62</f>
        <v>1.046</v>
      </c>
      <c r="C62" s="2">
        <f>RSI!I62</f>
        <v>27.133510514453008</v>
      </c>
      <c r="D62" s="2">
        <f>MACD!E62</f>
        <v>4.2240813158263002E-3</v>
      </c>
      <c r="E62" s="2">
        <f>MACD!F62</f>
        <v>8.9628836777046125E-3</v>
      </c>
      <c r="F62" s="2">
        <f>'Moving Avg'!D62</f>
        <v>1.0631600000000001</v>
      </c>
      <c r="G62" s="2">
        <f>'Moving Avg'!F62</f>
        <v>1.0697199999999998</v>
      </c>
      <c r="H62" s="2">
        <f>'Moving Avg'!G62</f>
        <v>1.0641639999999994</v>
      </c>
      <c r="I62" s="2">
        <f>'Moving Avg'!H62</f>
        <v>0</v>
      </c>
      <c r="J62" s="5" t="str">
        <f>OBV!F62</f>
        <v>BEARISH</v>
      </c>
      <c r="K62" s="5" t="str">
        <f>OBV!G62</f>
        <v>WEAK</v>
      </c>
      <c r="L62" s="5" t="str">
        <f>OBV!H62</f>
        <v>CONFIRMED BEARISH</v>
      </c>
      <c r="M62" s="7">
        <f t="shared" si="0"/>
        <v>50</v>
      </c>
      <c r="N62" s="7">
        <f t="shared" si="1"/>
        <v>45</v>
      </c>
      <c r="O62" s="7">
        <f t="shared" si="2"/>
        <v>50</v>
      </c>
      <c r="P62" s="7">
        <f t="shared" si="3"/>
        <v>0</v>
      </c>
      <c r="Q62" s="8">
        <f t="shared" si="4"/>
        <v>40.75</v>
      </c>
      <c r="R62" s="8">
        <f t="shared" si="5"/>
        <v>36.5</v>
      </c>
      <c r="S62" s="8">
        <f t="shared" si="6"/>
        <v>26.75</v>
      </c>
      <c r="T62" s="8">
        <f t="shared" si="7"/>
        <v>36.25</v>
      </c>
      <c r="U62" s="7">
        <f t="shared" si="8"/>
        <v>34.666666666666664</v>
      </c>
      <c r="V62" s="7">
        <f t="shared" si="9"/>
        <v>35.0625</v>
      </c>
    </row>
    <row r="63" spans="1:22" ht="13.5" x14ac:dyDescent="0.25">
      <c r="A63" s="3">
        <f>RSI!A63</f>
        <v>42398</v>
      </c>
      <c r="B63" s="2">
        <f>RSI!B63</f>
        <v>1.046</v>
      </c>
      <c r="C63" s="2">
        <f>RSI!I63</f>
        <v>27.133510514453008</v>
      </c>
      <c r="D63" s="2">
        <f>MACD!E63</f>
        <v>6.2686755001934991E-3</v>
      </c>
      <c r="E63" s="2">
        <f>MACD!F63</f>
        <v>8.4240420422023905E-3</v>
      </c>
      <c r="F63" s="2">
        <f>'Moving Avg'!D63</f>
        <v>1.0574400000000002</v>
      </c>
      <c r="G63" s="2">
        <f>'Moving Avg'!F63</f>
        <v>1.06772</v>
      </c>
      <c r="H63" s="2">
        <f>'Moving Avg'!G63</f>
        <v>1.0656499999999995</v>
      </c>
      <c r="I63" s="2">
        <f>'Moving Avg'!H63</f>
        <v>0</v>
      </c>
      <c r="J63" s="5" t="str">
        <f>OBV!F63</f>
        <v>BEARISH</v>
      </c>
      <c r="K63" s="5" t="str">
        <f>OBV!G63</f>
        <v>WEAK</v>
      </c>
      <c r="L63" s="5" t="str">
        <f>OBV!H63</f>
        <v>CONFIRMED BEARISH</v>
      </c>
      <c r="M63" s="7">
        <f t="shared" si="0"/>
        <v>50</v>
      </c>
      <c r="N63" s="7">
        <f t="shared" si="1"/>
        <v>45</v>
      </c>
      <c r="O63" s="7">
        <f t="shared" si="2"/>
        <v>50</v>
      </c>
      <c r="P63" s="7">
        <f t="shared" si="3"/>
        <v>0</v>
      </c>
      <c r="Q63" s="8">
        <f t="shared" si="4"/>
        <v>40.75</v>
      </c>
      <c r="R63" s="8">
        <f t="shared" si="5"/>
        <v>36.5</v>
      </c>
      <c r="S63" s="8">
        <f t="shared" si="6"/>
        <v>26.75</v>
      </c>
      <c r="T63" s="8">
        <f t="shared" si="7"/>
        <v>36.25</v>
      </c>
      <c r="U63" s="7">
        <f t="shared" si="8"/>
        <v>34.666666666666664</v>
      </c>
      <c r="V63" s="7">
        <f t="shared" si="9"/>
        <v>35.0625</v>
      </c>
    </row>
    <row r="64" spans="1:22" ht="13.5" x14ac:dyDescent="0.25">
      <c r="A64" s="3">
        <f>RSI!A64</f>
        <v>42401</v>
      </c>
      <c r="B64" s="2">
        <f>RSI!B64</f>
        <v>1.046</v>
      </c>
      <c r="C64" s="2">
        <f>RSI!I64</f>
        <v>27.133510514453008</v>
      </c>
      <c r="D64" s="2">
        <f>MACD!E64</f>
        <v>8.1250535591681494E-3</v>
      </c>
      <c r="E64" s="2">
        <f>MACD!F64</f>
        <v>8.3642443455955416E-3</v>
      </c>
      <c r="F64" s="2">
        <f>'Moving Avg'!D64</f>
        <v>1.05172</v>
      </c>
      <c r="G64" s="2">
        <f>'Moving Avg'!F64</f>
        <v>1.0657199999999998</v>
      </c>
      <c r="H64" s="2">
        <f>'Moving Avg'!G64</f>
        <v>1.0671359999999994</v>
      </c>
      <c r="I64" s="2">
        <f>'Moving Avg'!H64</f>
        <v>0</v>
      </c>
      <c r="J64" s="5" t="str">
        <f>OBV!F64</f>
        <v>BEARISH</v>
      </c>
      <c r="K64" s="5" t="str">
        <f>OBV!G64</f>
        <v>WEAK</v>
      </c>
      <c r="L64" s="5" t="str">
        <f>OBV!H64</f>
        <v>CONFIRMED BEARISH</v>
      </c>
      <c r="M64" s="7">
        <f t="shared" si="0"/>
        <v>50</v>
      </c>
      <c r="N64" s="7">
        <f t="shared" si="1"/>
        <v>45</v>
      </c>
      <c r="O64" s="7">
        <f t="shared" si="2"/>
        <v>50</v>
      </c>
      <c r="P64" s="7">
        <f t="shared" si="3"/>
        <v>0</v>
      </c>
      <c r="Q64" s="8">
        <f t="shared" si="4"/>
        <v>40.75</v>
      </c>
      <c r="R64" s="8">
        <f t="shared" si="5"/>
        <v>36.5</v>
      </c>
      <c r="S64" s="8">
        <f t="shared" si="6"/>
        <v>26.75</v>
      </c>
      <c r="T64" s="8">
        <f t="shared" si="7"/>
        <v>36.25</v>
      </c>
      <c r="U64" s="7">
        <f t="shared" si="8"/>
        <v>34.666666666666664</v>
      </c>
      <c r="V64" s="7">
        <f t="shared" si="9"/>
        <v>35.0625</v>
      </c>
    </row>
    <row r="65" spans="1:22" ht="13.5" x14ac:dyDescent="0.25">
      <c r="A65" s="3">
        <f>RSI!A65</f>
        <v>42402</v>
      </c>
      <c r="B65" s="2">
        <f>RSI!B65</f>
        <v>1.046</v>
      </c>
      <c r="C65" s="2">
        <f>RSI!I65</f>
        <v>27.133510514453008</v>
      </c>
      <c r="D65" s="2">
        <f>MACD!E65</f>
        <v>9.8128135363231284E-3</v>
      </c>
      <c r="E65" s="2">
        <f>MACD!F65</f>
        <v>8.6539581837410604E-3</v>
      </c>
      <c r="F65" s="2">
        <f>'Moving Avg'!D65</f>
        <v>1.046</v>
      </c>
      <c r="G65" s="2">
        <f>'Moving Avg'!F65</f>
        <v>1.0637199999999998</v>
      </c>
      <c r="H65" s="2">
        <f>'Moving Avg'!G65</f>
        <v>1.0686219999999995</v>
      </c>
      <c r="I65" s="2">
        <f>'Moving Avg'!H65</f>
        <v>0</v>
      </c>
      <c r="J65" s="5" t="str">
        <f>OBV!F65</f>
        <v>BEARISH</v>
      </c>
      <c r="K65" s="5" t="str">
        <f>OBV!G65</f>
        <v>WEAK</v>
      </c>
      <c r="L65" s="5" t="str">
        <f>OBV!H65</f>
        <v>CONFIRMED BEARISH</v>
      </c>
      <c r="M65" s="7">
        <f t="shared" si="0"/>
        <v>50</v>
      </c>
      <c r="N65" s="7">
        <f t="shared" si="1"/>
        <v>0</v>
      </c>
      <c r="O65" s="7">
        <f t="shared" si="2"/>
        <v>50</v>
      </c>
      <c r="P65" s="7">
        <f t="shared" si="3"/>
        <v>0</v>
      </c>
      <c r="Q65" s="8">
        <f t="shared" si="4"/>
        <v>25</v>
      </c>
      <c r="R65" s="8">
        <f t="shared" si="5"/>
        <v>27.5</v>
      </c>
      <c r="S65" s="8">
        <f t="shared" si="6"/>
        <v>20</v>
      </c>
      <c r="T65" s="8">
        <f t="shared" si="7"/>
        <v>25</v>
      </c>
      <c r="U65" s="7">
        <f t="shared" si="8"/>
        <v>24.166666666666668</v>
      </c>
      <c r="V65" s="7">
        <f t="shared" si="9"/>
        <v>24.375</v>
      </c>
    </row>
    <row r="66" spans="1:22" ht="13.5" x14ac:dyDescent="0.25">
      <c r="A66" s="3">
        <f>RSI!A66</f>
        <v>42403</v>
      </c>
      <c r="B66" s="2">
        <f>RSI!B66</f>
        <v>1.046</v>
      </c>
      <c r="C66" s="2">
        <f>RSI!I66</f>
        <v>27.133510514453008</v>
      </c>
      <c r="D66" s="2">
        <f>MACD!E66</f>
        <v>1.1349231597782783E-2</v>
      </c>
      <c r="E66" s="2">
        <f>MACD!F66</f>
        <v>9.1930128665494056E-3</v>
      </c>
      <c r="F66" s="2">
        <f>'Moving Avg'!D66</f>
        <v>1.046</v>
      </c>
      <c r="G66" s="2">
        <f>'Moving Avg'!F66</f>
        <v>1.0617199999999998</v>
      </c>
      <c r="H66" s="2">
        <f>'Moving Avg'!G66</f>
        <v>1.0695359999999996</v>
      </c>
      <c r="I66" s="2">
        <f>'Moving Avg'!H66</f>
        <v>0</v>
      </c>
      <c r="J66" s="5" t="str">
        <f>OBV!F66</f>
        <v>NEUTRAL</v>
      </c>
      <c r="K66" s="5" t="str">
        <f>OBV!G66</f>
        <v>NEUTRAL</v>
      </c>
      <c r="L66" s="5" t="str">
        <f>OBV!H66</f>
        <v>NEUTRAL</v>
      </c>
      <c r="M66" s="7">
        <f t="shared" ref="M66:M129" si="10">IF(C66&lt;30,50, IF(C66&gt;70, 0, 25))</f>
        <v>50</v>
      </c>
      <c r="N66" s="7">
        <f t="shared" ref="N66:N129" si="11">IF(E66-D66&gt;0.02, 100, IF(E66-D66&lt;0,0,45))</f>
        <v>0</v>
      </c>
      <c r="O66" s="7">
        <f t="shared" ref="O66:O129" si="12">IF(F66-I66&gt;10,100,IF(F66-I66&gt;5,75, IF(F66-I66&gt;0,50,0)))</f>
        <v>50</v>
      </c>
      <c r="P66" s="7">
        <f t="shared" ref="P66:P129" si="13">IF(L66="confirmed bullish", 34, IF(L66="bullish divergence",17, 0))+IF(J66="bullish",33,IF(J66="bearish",0,16.5))+IF(K66="strong",33,IF(K66="weak",0,16.5))</f>
        <v>33</v>
      </c>
      <c r="Q66" s="8">
        <f t="shared" si="4"/>
        <v>29.95</v>
      </c>
      <c r="R66" s="8">
        <f t="shared" si="5"/>
        <v>35.75</v>
      </c>
      <c r="S66" s="8">
        <f t="shared" si="6"/>
        <v>34.85</v>
      </c>
      <c r="T66" s="8">
        <f t="shared" si="7"/>
        <v>33.25</v>
      </c>
      <c r="U66" s="7">
        <f t="shared" si="8"/>
        <v>33.516666666666673</v>
      </c>
      <c r="V66" s="7">
        <f t="shared" si="9"/>
        <v>33.450000000000003</v>
      </c>
    </row>
    <row r="67" spans="1:22" ht="13.5" x14ac:dyDescent="0.25">
      <c r="A67" s="3">
        <f>RSI!A67</f>
        <v>42404</v>
      </c>
      <c r="B67" s="2">
        <f>RSI!B67</f>
        <v>1.046</v>
      </c>
      <c r="C67" s="2">
        <f>RSI!I67</f>
        <v>27.133510514453022</v>
      </c>
      <c r="D67" s="2">
        <f>MACD!E67</f>
        <v>1.2749567895532721E-2</v>
      </c>
      <c r="E67" s="2">
        <f>MACD!F67</f>
        <v>9.90432387234607E-3</v>
      </c>
      <c r="F67" s="2">
        <f>'Moving Avg'!D67</f>
        <v>1.046</v>
      </c>
      <c r="G67" s="2">
        <f>'Moving Avg'!F67</f>
        <v>1.06115</v>
      </c>
      <c r="H67" s="2">
        <f>'Moving Avg'!G67</f>
        <v>1.0704499999999992</v>
      </c>
      <c r="I67" s="2">
        <f>'Moving Avg'!H67</f>
        <v>0</v>
      </c>
      <c r="J67" s="5" t="str">
        <f>OBV!F67</f>
        <v>NEUTRAL</v>
      </c>
      <c r="K67" s="5" t="str">
        <f>OBV!G67</f>
        <v>NEUTRAL</v>
      </c>
      <c r="L67" s="5" t="str">
        <f>OBV!H67</f>
        <v>NEUTRAL</v>
      </c>
      <c r="M67" s="7">
        <f t="shared" si="10"/>
        <v>50</v>
      </c>
      <c r="N67" s="7">
        <f t="shared" si="11"/>
        <v>0</v>
      </c>
      <c r="O67" s="7">
        <f t="shared" si="12"/>
        <v>50</v>
      </c>
      <c r="P67" s="7">
        <f t="shared" si="13"/>
        <v>33</v>
      </c>
      <c r="Q67" s="8">
        <f t="shared" ref="Q67:Q130" si="14">0.35*M67+N67*0.35+O67*0.15+P67*0.15</f>
        <v>29.95</v>
      </c>
      <c r="R67" s="8">
        <f t="shared" ref="R67:R130" si="15">M67*0.2+N67*0.2+O67*0.35+P67*0.25</f>
        <v>35.75</v>
      </c>
      <c r="S67" s="8">
        <f t="shared" ref="S67:S130" si="16">M67*0.15+N67*0.15+O67*0.25+P67*0.45</f>
        <v>34.85</v>
      </c>
      <c r="T67" s="8">
        <f t="shared" ref="T67:T130" si="17">0.25*SUM(M67:P67)</f>
        <v>33.25</v>
      </c>
      <c r="U67" s="7">
        <f t="shared" ref="U67:U130" si="18">SUM(Q67:S67)/3</f>
        <v>33.516666666666673</v>
      </c>
      <c r="V67" s="7">
        <f t="shared" ref="V67:V130" si="19">SUM(Q67:T67)/4</f>
        <v>33.450000000000003</v>
      </c>
    </row>
    <row r="68" spans="1:22" ht="13.5" x14ac:dyDescent="0.25">
      <c r="A68" s="3">
        <f>RSI!A68</f>
        <v>42405</v>
      </c>
      <c r="B68" s="2">
        <f>RSI!B68</f>
        <v>1.046</v>
      </c>
      <c r="C68" s="2">
        <f>RSI!I68</f>
        <v>27.133510514453008</v>
      </c>
      <c r="D68" s="2">
        <f>MACD!E68</f>
        <v>1.4027329178436299E-2</v>
      </c>
      <c r="E68" s="2">
        <f>MACD!F68</f>
        <v>1.0728924933564116E-2</v>
      </c>
      <c r="F68" s="2">
        <f>'Moving Avg'!D68</f>
        <v>1.046</v>
      </c>
      <c r="G68" s="2">
        <f>'Moving Avg'!F68</f>
        <v>1.0605799999999999</v>
      </c>
      <c r="H68" s="2">
        <f>'Moving Avg'!G68</f>
        <v>1.0713639999999993</v>
      </c>
      <c r="I68" s="2">
        <f>'Moving Avg'!H68</f>
        <v>0</v>
      </c>
      <c r="J68" s="5" t="str">
        <f>OBV!F68</f>
        <v>NEUTRAL</v>
      </c>
      <c r="K68" s="5" t="str">
        <f>OBV!G68</f>
        <v>NEUTRAL</v>
      </c>
      <c r="L68" s="5" t="str">
        <f>OBV!H68</f>
        <v>NEUTRAL</v>
      </c>
      <c r="M68" s="7">
        <f t="shared" si="10"/>
        <v>50</v>
      </c>
      <c r="N68" s="7">
        <f t="shared" si="11"/>
        <v>0</v>
      </c>
      <c r="O68" s="7">
        <f t="shared" si="12"/>
        <v>50</v>
      </c>
      <c r="P68" s="7">
        <f t="shared" si="13"/>
        <v>33</v>
      </c>
      <c r="Q68" s="8">
        <f t="shared" si="14"/>
        <v>29.95</v>
      </c>
      <c r="R68" s="8">
        <f t="shared" si="15"/>
        <v>35.75</v>
      </c>
      <c r="S68" s="8">
        <f t="shared" si="16"/>
        <v>34.85</v>
      </c>
      <c r="T68" s="8">
        <f t="shared" si="17"/>
        <v>33.25</v>
      </c>
      <c r="U68" s="7">
        <f t="shared" si="18"/>
        <v>33.516666666666673</v>
      </c>
      <c r="V68" s="7">
        <f t="shared" si="19"/>
        <v>33.450000000000003</v>
      </c>
    </row>
    <row r="69" spans="1:22" ht="13.5" x14ac:dyDescent="0.25">
      <c r="A69" s="3">
        <f>RSI!A69</f>
        <v>42408</v>
      </c>
      <c r="B69" s="2">
        <f>RSI!B69</f>
        <v>1.0174000000000001</v>
      </c>
      <c r="C69" s="2">
        <f>RSI!I69</f>
        <v>14.384840238279438</v>
      </c>
      <c r="D69" s="2">
        <f>MACD!E69</f>
        <v>1.7313013041925451E-2</v>
      </c>
      <c r="E69" s="2">
        <f>MACD!F69</f>
        <v>1.2045742555236385E-2</v>
      </c>
      <c r="F69" s="2">
        <f>'Moving Avg'!D69</f>
        <v>1.0402800000000001</v>
      </c>
      <c r="G69" s="2">
        <f>'Moving Avg'!F69</f>
        <v>1.0585799999999996</v>
      </c>
      <c r="H69" s="2">
        <f>'Moving Avg'!G69</f>
        <v>1.0717059999999994</v>
      </c>
      <c r="I69" s="2">
        <f>'Moving Avg'!H69</f>
        <v>0</v>
      </c>
      <c r="J69" s="5" t="str">
        <f>OBV!F69</f>
        <v>BEARISH</v>
      </c>
      <c r="K69" s="5" t="str">
        <f>OBV!G69</f>
        <v>NEUTRAL</v>
      </c>
      <c r="L69" s="5" t="str">
        <f>OBV!H69</f>
        <v>CONFIRMED BEARISH</v>
      </c>
      <c r="M69" s="7">
        <f t="shared" si="10"/>
        <v>50</v>
      </c>
      <c r="N69" s="7">
        <f t="shared" si="11"/>
        <v>0</v>
      </c>
      <c r="O69" s="7">
        <f t="shared" si="12"/>
        <v>50</v>
      </c>
      <c r="P69" s="7">
        <f t="shared" si="13"/>
        <v>16.5</v>
      </c>
      <c r="Q69" s="8">
        <f t="shared" si="14"/>
        <v>27.475000000000001</v>
      </c>
      <c r="R69" s="8">
        <f t="shared" si="15"/>
        <v>31.625</v>
      </c>
      <c r="S69" s="8">
        <f t="shared" si="16"/>
        <v>27.425000000000001</v>
      </c>
      <c r="T69" s="8">
        <f t="shared" si="17"/>
        <v>29.125</v>
      </c>
      <c r="U69" s="7">
        <f t="shared" si="18"/>
        <v>28.841666666666669</v>
      </c>
      <c r="V69" s="7">
        <f t="shared" si="19"/>
        <v>28.912500000000001</v>
      </c>
    </row>
    <row r="70" spans="1:22" ht="13.5" x14ac:dyDescent="0.25">
      <c r="A70" s="3">
        <f>RSI!A70</f>
        <v>42409</v>
      </c>
      <c r="B70" s="2">
        <f>RSI!B70</f>
        <v>1.0174000000000001</v>
      </c>
      <c r="C70" s="2">
        <f>RSI!I70</f>
        <v>14.384840238279438</v>
      </c>
      <c r="D70" s="2">
        <f>MACD!E70</f>
        <v>2.0341819339052991E-2</v>
      </c>
      <c r="E70" s="2">
        <f>MACD!F70</f>
        <v>1.3704957911999709E-2</v>
      </c>
      <c r="F70" s="2">
        <f>'Moving Avg'!D70</f>
        <v>1.0345600000000001</v>
      </c>
      <c r="G70" s="2">
        <f>'Moving Avg'!F70</f>
        <v>1.0565799999999999</v>
      </c>
      <c r="H70" s="2">
        <f>'Moving Avg'!G70</f>
        <v>1.0720479999999994</v>
      </c>
      <c r="I70" s="2">
        <f>'Moving Avg'!H70</f>
        <v>0</v>
      </c>
      <c r="J70" s="5" t="str">
        <f>OBV!F70</f>
        <v>BEARISH</v>
      </c>
      <c r="K70" s="5" t="str">
        <f>OBV!G70</f>
        <v>NEUTRAL</v>
      </c>
      <c r="L70" s="5" t="str">
        <f>OBV!H70</f>
        <v>CONFIRMED BEARISH</v>
      </c>
      <c r="M70" s="7">
        <f t="shared" si="10"/>
        <v>50</v>
      </c>
      <c r="N70" s="7">
        <f t="shared" si="11"/>
        <v>0</v>
      </c>
      <c r="O70" s="7">
        <f t="shared" si="12"/>
        <v>50</v>
      </c>
      <c r="P70" s="7">
        <f t="shared" si="13"/>
        <v>16.5</v>
      </c>
      <c r="Q70" s="8">
        <f t="shared" si="14"/>
        <v>27.475000000000001</v>
      </c>
      <c r="R70" s="8">
        <f t="shared" si="15"/>
        <v>31.625</v>
      </c>
      <c r="S70" s="8">
        <f t="shared" si="16"/>
        <v>27.425000000000001</v>
      </c>
      <c r="T70" s="8">
        <f t="shared" si="17"/>
        <v>29.125</v>
      </c>
      <c r="U70" s="7">
        <f t="shared" si="18"/>
        <v>28.841666666666669</v>
      </c>
      <c r="V70" s="7">
        <f t="shared" si="19"/>
        <v>28.912500000000001</v>
      </c>
    </row>
    <row r="71" spans="1:22" ht="13.5" x14ac:dyDescent="0.25">
      <c r="A71" s="3">
        <f>RSI!A71</f>
        <v>42410</v>
      </c>
      <c r="B71" s="2">
        <f>RSI!B71</f>
        <v>1.0174000000000001</v>
      </c>
      <c r="C71" s="2">
        <f>RSI!I71</f>
        <v>14.384840238279438</v>
      </c>
      <c r="D71" s="2">
        <f>MACD!E71</f>
        <v>1.8734851972539879E-2</v>
      </c>
      <c r="E71" s="2">
        <f>MACD!F71</f>
        <v>1.4710936724107743E-2</v>
      </c>
      <c r="F71" s="2">
        <f>'Moving Avg'!D71</f>
        <v>1.0288400000000002</v>
      </c>
      <c r="G71" s="2">
        <f>'Moving Avg'!F71</f>
        <v>1.0545799999999996</v>
      </c>
      <c r="H71" s="2">
        <f>'Moving Avg'!G71</f>
        <v>1.0723899999999995</v>
      </c>
      <c r="I71" s="2">
        <f>'Moving Avg'!H71</f>
        <v>0</v>
      </c>
      <c r="J71" s="5" t="str">
        <f>OBV!F71</f>
        <v>BEARISH</v>
      </c>
      <c r="K71" s="5" t="str">
        <f>OBV!G71</f>
        <v>NEUTRAL</v>
      </c>
      <c r="L71" s="5" t="str">
        <f>OBV!H71</f>
        <v>CONFIRMED BEARISH</v>
      </c>
      <c r="M71" s="7">
        <f t="shared" si="10"/>
        <v>50</v>
      </c>
      <c r="N71" s="7">
        <f t="shared" si="11"/>
        <v>0</v>
      </c>
      <c r="O71" s="7">
        <f t="shared" si="12"/>
        <v>50</v>
      </c>
      <c r="P71" s="7">
        <f t="shared" si="13"/>
        <v>16.5</v>
      </c>
      <c r="Q71" s="8">
        <f t="shared" si="14"/>
        <v>27.475000000000001</v>
      </c>
      <c r="R71" s="8">
        <f t="shared" si="15"/>
        <v>31.625</v>
      </c>
      <c r="S71" s="8">
        <f t="shared" si="16"/>
        <v>27.425000000000001</v>
      </c>
      <c r="T71" s="8">
        <f t="shared" si="17"/>
        <v>29.125</v>
      </c>
      <c r="U71" s="7">
        <f t="shared" si="18"/>
        <v>28.841666666666669</v>
      </c>
      <c r="V71" s="7">
        <f t="shared" si="19"/>
        <v>28.912500000000001</v>
      </c>
    </row>
    <row r="72" spans="1:22" ht="13.5" x14ac:dyDescent="0.25">
      <c r="A72" s="3">
        <f>RSI!A72</f>
        <v>42411</v>
      </c>
      <c r="B72" s="2">
        <f>RSI!B72</f>
        <v>1.0174000000000001</v>
      </c>
      <c r="C72" s="2">
        <f>RSI!I72</f>
        <v>14.384840238279438</v>
      </c>
      <c r="D72" s="2">
        <f>MACD!E72</f>
        <v>1.7588255295385435E-2</v>
      </c>
      <c r="E72" s="2">
        <f>MACD!F72</f>
        <v>1.5286400438363282E-2</v>
      </c>
      <c r="F72" s="2">
        <f>'Moving Avg'!D72</f>
        <v>1.02312</v>
      </c>
      <c r="G72" s="2">
        <f>'Moving Avg'!F72</f>
        <v>1.0517199999999995</v>
      </c>
      <c r="H72" s="2">
        <f>'Moving Avg'!G72</f>
        <v>1.0727319999999996</v>
      </c>
      <c r="I72" s="2">
        <f>'Moving Avg'!H72</f>
        <v>0</v>
      </c>
      <c r="J72" s="5" t="str">
        <f>OBV!F72</f>
        <v>BEARISH</v>
      </c>
      <c r="K72" s="5" t="str">
        <f>OBV!G72</f>
        <v>NEUTRAL</v>
      </c>
      <c r="L72" s="5" t="str">
        <f>OBV!H72</f>
        <v>CONFIRMED BEARISH</v>
      </c>
      <c r="M72" s="7">
        <f t="shared" si="10"/>
        <v>50</v>
      </c>
      <c r="N72" s="7">
        <f t="shared" si="11"/>
        <v>0</v>
      </c>
      <c r="O72" s="7">
        <f t="shared" si="12"/>
        <v>50</v>
      </c>
      <c r="P72" s="7">
        <f t="shared" si="13"/>
        <v>16.5</v>
      </c>
      <c r="Q72" s="8">
        <f t="shared" si="14"/>
        <v>27.475000000000001</v>
      </c>
      <c r="R72" s="8">
        <f t="shared" si="15"/>
        <v>31.625</v>
      </c>
      <c r="S72" s="8">
        <f t="shared" si="16"/>
        <v>27.425000000000001</v>
      </c>
      <c r="T72" s="8">
        <f t="shared" si="17"/>
        <v>29.125</v>
      </c>
      <c r="U72" s="7">
        <f t="shared" si="18"/>
        <v>28.841666666666669</v>
      </c>
      <c r="V72" s="7">
        <f t="shared" si="19"/>
        <v>28.912500000000001</v>
      </c>
    </row>
    <row r="73" spans="1:22" ht="13.5" x14ac:dyDescent="0.25">
      <c r="A73" s="3">
        <f>RSI!A73</f>
        <v>42412</v>
      </c>
      <c r="B73" s="2">
        <f>RSI!B73</f>
        <v>1.0174000000000001</v>
      </c>
      <c r="C73" s="2">
        <f>RSI!I73</f>
        <v>14.384840238279438</v>
      </c>
      <c r="D73" s="2">
        <f>MACD!E73</f>
        <v>1.6815414533564832E-2</v>
      </c>
      <c r="E73" s="2">
        <f>MACD!F73</f>
        <v>1.5592203257403592E-2</v>
      </c>
      <c r="F73" s="2">
        <f>'Moving Avg'!D73</f>
        <v>1.0174000000000001</v>
      </c>
      <c r="G73" s="2">
        <f>'Moving Avg'!F73</f>
        <v>1.0488599999999995</v>
      </c>
      <c r="H73" s="2">
        <f>'Moving Avg'!G73</f>
        <v>1.0719319999999997</v>
      </c>
      <c r="I73" s="2">
        <f>'Moving Avg'!H73</f>
        <v>0</v>
      </c>
      <c r="J73" s="5" t="str">
        <f>OBV!F73</f>
        <v>BEARISH</v>
      </c>
      <c r="K73" s="5" t="str">
        <f>OBV!G73</f>
        <v>NEUTRAL</v>
      </c>
      <c r="L73" s="5" t="str">
        <f>OBV!H73</f>
        <v>CONFIRMED BEARISH</v>
      </c>
      <c r="M73" s="7">
        <f t="shared" si="10"/>
        <v>50</v>
      </c>
      <c r="N73" s="7">
        <f t="shared" si="11"/>
        <v>0</v>
      </c>
      <c r="O73" s="7">
        <f t="shared" si="12"/>
        <v>50</v>
      </c>
      <c r="P73" s="7">
        <f t="shared" si="13"/>
        <v>16.5</v>
      </c>
      <c r="Q73" s="8">
        <f t="shared" si="14"/>
        <v>27.475000000000001</v>
      </c>
      <c r="R73" s="8">
        <f t="shared" si="15"/>
        <v>31.625</v>
      </c>
      <c r="S73" s="8">
        <f t="shared" si="16"/>
        <v>27.425000000000001</v>
      </c>
      <c r="T73" s="8">
        <f t="shared" si="17"/>
        <v>29.125</v>
      </c>
      <c r="U73" s="7">
        <f t="shared" si="18"/>
        <v>28.841666666666669</v>
      </c>
      <c r="V73" s="7">
        <f t="shared" si="19"/>
        <v>28.912500000000001</v>
      </c>
    </row>
    <row r="74" spans="1:22" ht="13.5" x14ac:dyDescent="0.25">
      <c r="A74" s="3">
        <f>RSI!A74</f>
        <v>42415</v>
      </c>
      <c r="B74" s="2">
        <f>RSI!B74</f>
        <v>1.0288999999999999</v>
      </c>
      <c r="C74" s="2">
        <f>RSI!I74</f>
        <v>32.780301665568857</v>
      </c>
      <c r="D74" s="2">
        <f>MACD!E74</f>
        <v>1.5492357930616318E-2</v>
      </c>
      <c r="E74" s="2">
        <f>MACD!F74</f>
        <v>1.5572234192046137E-2</v>
      </c>
      <c r="F74" s="2">
        <f>'Moving Avg'!D74</f>
        <v>1.0197000000000001</v>
      </c>
      <c r="G74" s="2">
        <f>'Moving Avg'!F74</f>
        <v>1.0465749999999996</v>
      </c>
      <c r="H74" s="2">
        <f>'Moving Avg'!G74</f>
        <v>1.0705619999999998</v>
      </c>
      <c r="I74" s="2">
        <f>'Moving Avg'!H74</f>
        <v>0</v>
      </c>
      <c r="J74" s="5" t="str">
        <f>OBV!F74</f>
        <v>BULLISH</v>
      </c>
      <c r="K74" s="5" t="str">
        <f>OBV!G74</f>
        <v>STRONG</v>
      </c>
      <c r="L74" s="5" t="str">
        <f>OBV!H74</f>
        <v>CONFIRMED BULLISH</v>
      </c>
      <c r="M74" s="7">
        <f t="shared" si="10"/>
        <v>25</v>
      </c>
      <c r="N74" s="7">
        <f t="shared" si="11"/>
        <v>45</v>
      </c>
      <c r="O74" s="7">
        <f t="shared" si="12"/>
        <v>50</v>
      </c>
      <c r="P74" s="7">
        <f t="shared" si="13"/>
        <v>100</v>
      </c>
      <c r="Q74" s="8">
        <f t="shared" si="14"/>
        <v>47</v>
      </c>
      <c r="R74" s="8">
        <f t="shared" si="15"/>
        <v>56.5</v>
      </c>
      <c r="S74" s="8">
        <f t="shared" si="16"/>
        <v>68</v>
      </c>
      <c r="T74" s="8">
        <f t="shared" si="17"/>
        <v>55</v>
      </c>
      <c r="U74" s="7">
        <f t="shared" si="18"/>
        <v>57.166666666666664</v>
      </c>
      <c r="V74" s="7">
        <f t="shared" si="19"/>
        <v>56.625</v>
      </c>
    </row>
    <row r="75" spans="1:22" ht="13.5" x14ac:dyDescent="0.25">
      <c r="A75" s="3">
        <f>RSI!A75</f>
        <v>42416</v>
      </c>
      <c r="B75" s="2">
        <f>RSI!B75</f>
        <v>1.0288999999999999</v>
      </c>
      <c r="C75" s="2">
        <f>RSI!I75</f>
        <v>32.780301665568857</v>
      </c>
      <c r="D75" s="2">
        <f>MACD!E75</f>
        <v>1.4474095829381861E-2</v>
      </c>
      <c r="E75" s="2">
        <f>MACD!F75</f>
        <v>1.5352606519513281E-2</v>
      </c>
      <c r="F75" s="2">
        <f>'Moving Avg'!D75</f>
        <v>1.022</v>
      </c>
      <c r="G75" s="2">
        <f>'Moving Avg'!F75</f>
        <v>1.0442899999999997</v>
      </c>
      <c r="H75" s="2">
        <f>'Moving Avg'!G75</f>
        <v>1.0691919999999997</v>
      </c>
      <c r="I75" s="2">
        <f>'Moving Avg'!H75</f>
        <v>0</v>
      </c>
      <c r="J75" s="5" t="str">
        <f>OBV!F75</f>
        <v>BULLISH</v>
      </c>
      <c r="K75" s="5" t="str">
        <f>OBV!G75</f>
        <v>STRONG</v>
      </c>
      <c r="L75" s="5" t="str">
        <f>OBV!H75</f>
        <v>CONFIRMED BULLISH</v>
      </c>
      <c r="M75" s="7">
        <f t="shared" si="10"/>
        <v>25</v>
      </c>
      <c r="N75" s="7">
        <f t="shared" si="11"/>
        <v>45</v>
      </c>
      <c r="O75" s="7">
        <f t="shared" si="12"/>
        <v>50</v>
      </c>
      <c r="P75" s="7">
        <f t="shared" si="13"/>
        <v>100</v>
      </c>
      <c r="Q75" s="8">
        <f t="shared" si="14"/>
        <v>47</v>
      </c>
      <c r="R75" s="8">
        <f t="shared" si="15"/>
        <v>56.5</v>
      </c>
      <c r="S75" s="8">
        <f t="shared" si="16"/>
        <v>68</v>
      </c>
      <c r="T75" s="8">
        <f t="shared" si="17"/>
        <v>55</v>
      </c>
      <c r="U75" s="7">
        <f t="shared" si="18"/>
        <v>57.166666666666664</v>
      </c>
      <c r="V75" s="7">
        <f t="shared" si="19"/>
        <v>56.625</v>
      </c>
    </row>
    <row r="76" spans="1:22" ht="13.5" x14ac:dyDescent="0.25">
      <c r="A76" s="3">
        <f>RSI!A76</f>
        <v>42417</v>
      </c>
      <c r="B76" s="2">
        <f>RSI!B76</f>
        <v>1.0288999999999999</v>
      </c>
      <c r="C76" s="2">
        <f>RSI!I76</f>
        <v>32.780301665568857</v>
      </c>
      <c r="D76" s="2">
        <f>MACD!E76</f>
        <v>1.3706236965686625E-2</v>
      </c>
      <c r="E76" s="2">
        <f>MACD!F76</f>
        <v>1.502333260874795E-2</v>
      </c>
      <c r="F76" s="2">
        <f>'Moving Avg'!D76</f>
        <v>1.0243</v>
      </c>
      <c r="G76" s="2">
        <f>'Moving Avg'!F76</f>
        <v>1.0420049999999998</v>
      </c>
      <c r="H76" s="2">
        <f>'Moving Avg'!G76</f>
        <v>1.0678219999999998</v>
      </c>
      <c r="I76" s="2">
        <f>'Moving Avg'!H76</f>
        <v>0</v>
      </c>
      <c r="J76" s="5" t="str">
        <f>OBV!F76</f>
        <v>BULLISH</v>
      </c>
      <c r="K76" s="5" t="str">
        <f>OBV!G76</f>
        <v>STRONG</v>
      </c>
      <c r="L76" s="5" t="str">
        <f>OBV!H76</f>
        <v>CONFIRMED BULLISH</v>
      </c>
      <c r="M76" s="7">
        <f t="shared" si="10"/>
        <v>25</v>
      </c>
      <c r="N76" s="7">
        <f t="shared" si="11"/>
        <v>45</v>
      </c>
      <c r="O76" s="7">
        <f t="shared" si="12"/>
        <v>50</v>
      </c>
      <c r="P76" s="7">
        <f t="shared" si="13"/>
        <v>100</v>
      </c>
      <c r="Q76" s="8">
        <f t="shared" si="14"/>
        <v>47</v>
      </c>
      <c r="R76" s="8">
        <f t="shared" si="15"/>
        <v>56.5</v>
      </c>
      <c r="S76" s="8">
        <f t="shared" si="16"/>
        <v>68</v>
      </c>
      <c r="T76" s="8">
        <f t="shared" si="17"/>
        <v>55</v>
      </c>
      <c r="U76" s="7">
        <f t="shared" si="18"/>
        <v>57.166666666666664</v>
      </c>
      <c r="V76" s="7">
        <f t="shared" si="19"/>
        <v>56.625</v>
      </c>
    </row>
    <row r="77" spans="1:22" ht="13.5" x14ac:dyDescent="0.25">
      <c r="A77" s="3">
        <f>RSI!A77</f>
        <v>42418</v>
      </c>
      <c r="B77" s="2">
        <f>RSI!B77</f>
        <v>1.0288999999999999</v>
      </c>
      <c r="C77" s="2">
        <f>RSI!I77</f>
        <v>32.780301665568857</v>
      </c>
      <c r="D77" s="2">
        <f>MACD!E77</f>
        <v>1.3143313503068743E-2</v>
      </c>
      <c r="E77" s="2">
        <f>MACD!F77</f>
        <v>1.4647328787612109E-2</v>
      </c>
      <c r="F77" s="2">
        <f>'Moving Avg'!D77</f>
        <v>1.0266</v>
      </c>
      <c r="G77" s="2">
        <f>'Moving Avg'!F77</f>
        <v>1.03972</v>
      </c>
      <c r="H77" s="2">
        <f>'Moving Avg'!G77</f>
        <v>1.066452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CONFIRMED BULLISH</v>
      </c>
      <c r="M77" s="7">
        <f t="shared" si="10"/>
        <v>25</v>
      </c>
      <c r="N77" s="7">
        <f t="shared" si="11"/>
        <v>45</v>
      </c>
      <c r="O77" s="7">
        <f t="shared" si="12"/>
        <v>50</v>
      </c>
      <c r="P77" s="7">
        <f t="shared" si="13"/>
        <v>100</v>
      </c>
      <c r="Q77" s="8">
        <f t="shared" si="14"/>
        <v>47</v>
      </c>
      <c r="R77" s="8">
        <f t="shared" si="15"/>
        <v>56.5</v>
      </c>
      <c r="S77" s="8">
        <f t="shared" si="16"/>
        <v>68</v>
      </c>
      <c r="T77" s="8">
        <f t="shared" si="17"/>
        <v>55</v>
      </c>
      <c r="U77" s="7">
        <f t="shared" si="18"/>
        <v>57.166666666666664</v>
      </c>
      <c r="V77" s="7">
        <f t="shared" si="19"/>
        <v>56.625</v>
      </c>
    </row>
    <row r="78" spans="1:22" ht="13.5" x14ac:dyDescent="0.25">
      <c r="A78" s="3">
        <f>RSI!A78</f>
        <v>42419</v>
      </c>
      <c r="B78" s="2">
        <f>RSI!B78</f>
        <v>1.0288999999999999</v>
      </c>
      <c r="C78" s="2">
        <f>RSI!I78</f>
        <v>32.780301665568857</v>
      </c>
      <c r="D78" s="2">
        <f>MACD!E78</f>
        <v>1.2747367046566538E-2</v>
      </c>
      <c r="E78" s="2">
        <f>MACD!F78</f>
        <v>1.4267336439402995E-2</v>
      </c>
      <c r="F78" s="2">
        <f>'Moving Avg'!D78</f>
        <v>1.0288999999999999</v>
      </c>
      <c r="G78" s="2">
        <f>'Moving Avg'!F78</f>
        <v>1.0374349999999999</v>
      </c>
      <c r="H78" s="2">
        <f>'Moving Avg'!G78</f>
        <v>1.0650820000000001</v>
      </c>
      <c r="I78" s="2">
        <f>'Moving Avg'!H78</f>
        <v>0</v>
      </c>
      <c r="J78" s="5" t="str">
        <f>OBV!F78</f>
        <v>BULLISH</v>
      </c>
      <c r="K78" s="5" t="str">
        <f>OBV!G78</f>
        <v>STRONG</v>
      </c>
      <c r="L78" s="5" t="str">
        <f>OBV!H78</f>
        <v>CONFIRMED BULLISH</v>
      </c>
      <c r="M78" s="7">
        <f t="shared" si="10"/>
        <v>25</v>
      </c>
      <c r="N78" s="7">
        <f t="shared" si="11"/>
        <v>45</v>
      </c>
      <c r="O78" s="7">
        <f t="shared" si="12"/>
        <v>50</v>
      </c>
      <c r="P78" s="7">
        <f t="shared" si="13"/>
        <v>100</v>
      </c>
      <c r="Q78" s="8">
        <f t="shared" si="14"/>
        <v>47</v>
      </c>
      <c r="R78" s="8">
        <f t="shared" si="15"/>
        <v>56.5</v>
      </c>
      <c r="S78" s="8">
        <f t="shared" si="16"/>
        <v>68</v>
      </c>
      <c r="T78" s="8">
        <f t="shared" si="17"/>
        <v>55</v>
      </c>
      <c r="U78" s="7">
        <f t="shared" si="18"/>
        <v>57.166666666666664</v>
      </c>
      <c r="V78" s="7">
        <f t="shared" si="19"/>
        <v>56.625</v>
      </c>
    </row>
    <row r="79" spans="1:22" ht="13.5" x14ac:dyDescent="0.25">
      <c r="A79" s="3">
        <f>RSI!A79</f>
        <v>42422</v>
      </c>
      <c r="B79" s="2">
        <f>RSI!B79</f>
        <v>1.0288999999999999</v>
      </c>
      <c r="C79" s="2">
        <f>RSI!I79</f>
        <v>32.780301665568857</v>
      </c>
      <c r="D79" s="2">
        <f>MACD!E79</f>
        <v>8.0867552410841537E-3</v>
      </c>
      <c r="E79" s="2">
        <f>MACD!F79</f>
        <v>1.3031220199739228E-2</v>
      </c>
      <c r="F79" s="2">
        <f>'Moving Avg'!D79</f>
        <v>1.0288999999999999</v>
      </c>
      <c r="G79" s="2">
        <f>'Moving Avg'!F79</f>
        <v>1.0351500000000002</v>
      </c>
      <c r="H79" s="2">
        <f>'Moving Avg'!G79</f>
        <v>1.0637120000000002</v>
      </c>
      <c r="I79" s="2">
        <f>'Moving Avg'!H79</f>
        <v>0</v>
      </c>
      <c r="J79" s="5" t="str">
        <f>OBV!F79</f>
        <v>NEUTRAL</v>
      </c>
      <c r="K79" s="5" t="str">
        <f>OBV!G79</f>
        <v>NEUTRAL</v>
      </c>
      <c r="L79" s="5" t="str">
        <f>OBV!H79</f>
        <v>NEUTRAL</v>
      </c>
      <c r="M79" s="7">
        <f t="shared" si="10"/>
        <v>25</v>
      </c>
      <c r="N79" s="7">
        <f t="shared" si="11"/>
        <v>45</v>
      </c>
      <c r="O79" s="7">
        <f t="shared" si="12"/>
        <v>50</v>
      </c>
      <c r="P79" s="7">
        <f t="shared" si="13"/>
        <v>33</v>
      </c>
      <c r="Q79" s="8">
        <f t="shared" si="14"/>
        <v>36.950000000000003</v>
      </c>
      <c r="R79" s="8">
        <f t="shared" si="15"/>
        <v>39.75</v>
      </c>
      <c r="S79" s="8">
        <f t="shared" si="16"/>
        <v>37.85</v>
      </c>
      <c r="T79" s="8">
        <f t="shared" si="17"/>
        <v>38.25</v>
      </c>
      <c r="U79" s="7">
        <f t="shared" si="18"/>
        <v>38.183333333333337</v>
      </c>
      <c r="V79" s="7">
        <f t="shared" si="19"/>
        <v>38.200000000000003</v>
      </c>
    </row>
    <row r="80" spans="1:22" ht="13.5" x14ac:dyDescent="0.25">
      <c r="A80" s="3">
        <f>RSI!A80</f>
        <v>42423</v>
      </c>
      <c r="B80" s="2">
        <f>RSI!B80</f>
        <v>1.0288999999999999</v>
      </c>
      <c r="C80" s="2">
        <f>RSI!I80</f>
        <v>32.780301665568857</v>
      </c>
      <c r="D80" s="2">
        <f>MACD!E80</f>
        <v>4.2120678693691183E-3</v>
      </c>
      <c r="E80" s="2">
        <f>MACD!F80</f>
        <v>1.1267389733665208E-2</v>
      </c>
      <c r="F80" s="2">
        <f>'Moving Avg'!D80</f>
        <v>1.0288999999999999</v>
      </c>
      <c r="G80" s="2">
        <f>'Moving Avg'!F80</f>
        <v>1.0328650000000001</v>
      </c>
      <c r="H80" s="2">
        <f>'Moving Avg'!G80</f>
        <v>1.0623420000000003</v>
      </c>
      <c r="I80" s="2">
        <f>'Moving Avg'!H80</f>
        <v>0</v>
      </c>
      <c r="J80" s="5" t="str">
        <f>OBV!F80</f>
        <v>NEUTRAL</v>
      </c>
      <c r="K80" s="5" t="str">
        <f>OBV!G80</f>
        <v>NEUTRAL</v>
      </c>
      <c r="L80" s="5" t="str">
        <f>OBV!H80</f>
        <v>NEUTRAL</v>
      </c>
      <c r="M80" s="7">
        <f t="shared" si="10"/>
        <v>25</v>
      </c>
      <c r="N80" s="7">
        <f t="shared" si="11"/>
        <v>45</v>
      </c>
      <c r="O80" s="7">
        <f t="shared" si="12"/>
        <v>50</v>
      </c>
      <c r="P80" s="7">
        <f t="shared" si="13"/>
        <v>33</v>
      </c>
      <c r="Q80" s="8">
        <f t="shared" si="14"/>
        <v>36.950000000000003</v>
      </c>
      <c r="R80" s="8">
        <f t="shared" si="15"/>
        <v>39.75</v>
      </c>
      <c r="S80" s="8">
        <f t="shared" si="16"/>
        <v>37.85</v>
      </c>
      <c r="T80" s="8">
        <f t="shared" si="17"/>
        <v>38.25</v>
      </c>
      <c r="U80" s="7">
        <f t="shared" si="18"/>
        <v>38.183333333333337</v>
      </c>
      <c r="V80" s="7">
        <f t="shared" si="19"/>
        <v>38.200000000000003</v>
      </c>
    </row>
    <row r="81" spans="1:22" ht="13.5" x14ac:dyDescent="0.25">
      <c r="A81" s="3">
        <f>RSI!A81</f>
        <v>42424</v>
      </c>
      <c r="B81" s="2">
        <f>RSI!B81</f>
        <v>1.0288999999999999</v>
      </c>
      <c r="C81" s="2">
        <f>RSI!I81</f>
        <v>32.780301665568857</v>
      </c>
      <c r="D81" s="2">
        <f>MACD!E81</f>
        <v>9.9728924059672153E-4</v>
      </c>
      <c r="E81" s="2">
        <f>MACD!F81</f>
        <v>9.2133696350515104E-3</v>
      </c>
      <c r="F81" s="2">
        <f>'Moving Avg'!D81</f>
        <v>1.0288999999999999</v>
      </c>
      <c r="G81" s="2">
        <f>'Moving Avg'!F81</f>
        <v>1.0320100000000001</v>
      </c>
      <c r="H81" s="2">
        <f>'Moving Avg'!G81</f>
        <v>1.0609720000000005</v>
      </c>
      <c r="I81" s="2">
        <f>'Moving Avg'!H81</f>
        <v>0</v>
      </c>
      <c r="J81" s="5" t="str">
        <f>OBV!F81</f>
        <v>NEUTRAL</v>
      </c>
      <c r="K81" s="5" t="str">
        <f>OBV!G81</f>
        <v>NEUTRAL</v>
      </c>
      <c r="L81" s="5" t="str">
        <f>OBV!H81</f>
        <v>NEUTRAL</v>
      </c>
      <c r="M81" s="7">
        <f t="shared" si="10"/>
        <v>25</v>
      </c>
      <c r="N81" s="7">
        <f t="shared" si="11"/>
        <v>45</v>
      </c>
      <c r="O81" s="7">
        <f t="shared" si="12"/>
        <v>50</v>
      </c>
      <c r="P81" s="7">
        <f t="shared" si="13"/>
        <v>33</v>
      </c>
      <c r="Q81" s="8">
        <f t="shared" si="14"/>
        <v>36.950000000000003</v>
      </c>
      <c r="R81" s="8">
        <f t="shared" si="15"/>
        <v>39.75</v>
      </c>
      <c r="S81" s="8">
        <f t="shared" si="16"/>
        <v>37.85</v>
      </c>
      <c r="T81" s="8">
        <f t="shared" si="17"/>
        <v>38.25</v>
      </c>
      <c r="U81" s="7">
        <f t="shared" si="18"/>
        <v>38.183333333333337</v>
      </c>
      <c r="V81" s="7">
        <f t="shared" si="19"/>
        <v>38.200000000000003</v>
      </c>
    </row>
    <row r="82" spans="1:22" ht="13.5" x14ac:dyDescent="0.25">
      <c r="A82" s="3">
        <f>RSI!A82</f>
        <v>42425</v>
      </c>
      <c r="B82" s="2">
        <f>RSI!B82</f>
        <v>1.0288999999999999</v>
      </c>
      <c r="C82" s="2">
        <f>RSI!I82</f>
        <v>32.780301665568857</v>
      </c>
      <c r="D82" s="2">
        <f>MACD!E82</f>
        <v>-1.6638312148871126E-3</v>
      </c>
      <c r="E82" s="2">
        <f>MACD!F82</f>
        <v>7.0379294650637862E-3</v>
      </c>
      <c r="F82" s="2">
        <f>'Moving Avg'!D82</f>
        <v>1.0288999999999999</v>
      </c>
      <c r="G82" s="2">
        <f>'Moving Avg'!F82</f>
        <v>1.031155</v>
      </c>
      <c r="H82" s="2">
        <f>'Moving Avg'!G82</f>
        <v>1.0596020000000004</v>
      </c>
      <c r="I82" s="2">
        <f>'Moving Avg'!H82</f>
        <v>0</v>
      </c>
      <c r="J82" s="5" t="str">
        <f>OBV!F82</f>
        <v>NEUTRAL</v>
      </c>
      <c r="K82" s="5" t="str">
        <f>OBV!G82</f>
        <v>NEUTRAL</v>
      </c>
      <c r="L82" s="5" t="str">
        <f>OBV!H82</f>
        <v>NEUTRAL</v>
      </c>
      <c r="M82" s="7">
        <f t="shared" si="10"/>
        <v>25</v>
      </c>
      <c r="N82" s="7">
        <f t="shared" si="11"/>
        <v>45</v>
      </c>
      <c r="O82" s="7">
        <f t="shared" si="12"/>
        <v>50</v>
      </c>
      <c r="P82" s="7">
        <f t="shared" si="13"/>
        <v>33</v>
      </c>
      <c r="Q82" s="8">
        <f t="shared" si="14"/>
        <v>36.950000000000003</v>
      </c>
      <c r="R82" s="8">
        <f t="shared" si="15"/>
        <v>39.75</v>
      </c>
      <c r="S82" s="8">
        <f t="shared" si="16"/>
        <v>37.85</v>
      </c>
      <c r="T82" s="8">
        <f t="shared" si="17"/>
        <v>38.25</v>
      </c>
      <c r="U82" s="7">
        <f t="shared" si="18"/>
        <v>38.183333333333337</v>
      </c>
      <c r="V82" s="7">
        <f t="shared" si="19"/>
        <v>38.200000000000003</v>
      </c>
    </row>
    <row r="83" spans="1:22" ht="13.5" x14ac:dyDescent="0.25">
      <c r="A83" s="3">
        <f>RSI!A83</f>
        <v>42426</v>
      </c>
      <c r="B83" s="2">
        <f>RSI!B83</f>
        <v>1.0288999999999999</v>
      </c>
      <c r="C83" s="2">
        <f>RSI!I83</f>
        <v>32.780301665568857</v>
      </c>
      <c r="D83" s="2">
        <f>MACD!E83</f>
        <v>-3.8608477402388708E-3</v>
      </c>
      <c r="E83" s="2">
        <f>MACD!F83</f>
        <v>4.8581740240032549E-3</v>
      </c>
      <c r="F83" s="2">
        <f>'Moving Avg'!D83</f>
        <v>1.0288999999999999</v>
      </c>
      <c r="G83" s="2">
        <f>'Moving Avg'!F83</f>
        <v>1.0303</v>
      </c>
      <c r="H83" s="2">
        <f>'Moving Avg'!G83</f>
        <v>1.0582320000000003</v>
      </c>
      <c r="I83" s="2">
        <f>'Moving Avg'!H83</f>
        <v>0</v>
      </c>
      <c r="J83" s="5" t="str">
        <f>OBV!F83</f>
        <v>NEUTRAL</v>
      </c>
      <c r="K83" s="5" t="str">
        <f>OBV!G83</f>
        <v>NEUTRAL</v>
      </c>
      <c r="L83" s="5" t="str">
        <f>OBV!H83</f>
        <v>NEUTRAL</v>
      </c>
      <c r="M83" s="7">
        <f t="shared" si="10"/>
        <v>25</v>
      </c>
      <c r="N83" s="7">
        <f t="shared" si="11"/>
        <v>45</v>
      </c>
      <c r="O83" s="7">
        <f t="shared" si="12"/>
        <v>50</v>
      </c>
      <c r="P83" s="7">
        <f t="shared" si="13"/>
        <v>33</v>
      </c>
      <c r="Q83" s="8">
        <f t="shared" si="14"/>
        <v>36.950000000000003</v>
      </c>
      <c r="R83" s="8">
        <f t="shared" si="15"/>
        <v>39.75</v>
      </c>
      <c r="S83" s="8">
        <f t="shared" si="16"/>
        <v>37.85</v>
      </c>
      <c r="T83" s="8">
        <f t="shared" si="17"/>
        <v>38.25</v>
      </c>
      <c r="U83" s="7">
        <f t="shared" si="18"/>
        <v>38.183333333333337</v>
      </c>
      <c r="V83" s="7">
        <f t="shared" si="19"/>
        <v>38.200000000000003</v>
      </c>
    </row>
    <row r="84" spans="1:22" ht="13.5" x14ac:dyDescent="0.25">
      <c r="A84" s="3">
        <f>RSI!A84</f>
        <v>42429</v>
      </c>
      <c r="B84" s="2">
        <f>RSI!B84</f>
        <v>1.0288999999999999</v>
      </c>
      <c r="C84" s="2">
        <f>RSI!I84</f>
        <v>32.780301665568857</v>
      </c>
      <c r="D84" s="2">
        <f>MACD!E84</f>
        <v>-3.8999820807255059E-3</v>
      </c>
      <c r="E84" s="2">
        <f>MACD!F84</f>
        <v>3.1065428030575028E-3</v>
      </c>
      <c r="F84" s="2">
        <f>'Moving Avg'!D84</f>
        <v>1.0288999999999999</v>
      </c>
      <c r="G84" s="2">
        <f>'Moving Avg'!F84</f>
        <v>1.0294450000000002</v>
      </c>
      <c r="H84" s="2">
        <f>'Moving Avg'!G84</f>
        <v>1.0568620000000002</v>
      </c>
      <c r="I84" s="2">
        <f>'Moving Avg'!H84</f>
        <v>0</v>
      </c>
      <c r="J84" s="5" t="str">
        <f>OBV!F84</f>
        <v>NEUTRAL</v>
      </c>
      <c r="K84" s="5" t="str">
        <f>OBV!G84</f>
        <v>NEUTRAL</v>
      </c>
      <c r="L84" s="5" t="str">
        <f>OBV!H84</f>
        <v>NEUTRAL</v>
      </c>
      <c r="M84" s="7">
        <f t="shared" si="10"/>
        <v>25</v>
      </c>
      <c r="N84" s="7">
        <f t="shared" si="11"/>
        <v>45</v>
      </c>
      <c r="O84" s="7">
        <f t="shared" si="12"/>
        <v>50</v>
      </c>
      <c r="P84" s="7">
        <f t="shared" si="13"/>
        <v>33</v>
      </c>
      <c r="Q84" s="8">
        <f t="shared" si="14"/>
        <v>36.950000000000003</v>
      </c>
      <c r="R84" s="8">
        <f t="shared" si="15"/>
        <v>39.75</v>
      </c>
      <c r="S84" s="8">
        <f t="shared" si="16"/>
        <v>37.85</v>
      </c>
      <c r="T84" s="8">
        <f t="shared" si="17"/>
        <v>38.25</v>
      </c>
      <c r="U84" s="7">
        <f t="shared" si="18"/>
        <v>38.183333333333337</v>
      </c>
      <c r="V84" s="7">
        <f t="shared" si="19"/>
        <v>38.200000000000003</v>
      </c>
    </row>
    <row r="85" spans="1:22" ht="13.5" x14ac:dyDescent="0.25">
      <c r="A85" s="3">
        <f>RSI!A85</f>
        <v>42430</v>
      </c>
      <c r="B85" s="2">
        <f>RSI!B85</f>
        <v>1.0288999999999999</v>
      </c>
      <c r="C85" s="2">
        <f>RSI!I85</f>
        <v>32.780301665568857</v>
      </c>
      <c r="D85" s="2">
        <f>MACD!E85</f>
        <v>-3.8861986485627664E-3</v>
      </c>
      <c r="E85" s="2">
        <f>MACD!F85</f>
        <v>1.707994512733449E-3</v>
      </c>
      <c r="F85" s="2">
        <f>'Moving Avg'!D85</f>
        <v>1.0288999999999999</v>
      </c>
      <c r="G85" s="2">
        <f>'Moving Avg'!F85</f>
        <v>1.0285900000000001</v>
      </c>
      <c r="H85" s="2">
        <f>'Moving Avg'!G85</f>
        <v>1.0554920000000003</v>
      </c>
      <c r="I85" s="2">
        <f>'Moving Avg'!H85</f>
        <v>0</v>
      </c>
      <c r="J85" s="5" t="str">
        <f>OBV!F85</f>
        <v>NEUTRAL</v>
      </c>
      <c r="K85" s="5" t="str">
        <f>OBV!G85</f>
        <v>NEUTRAL</v>
      </c>
      <c r="L85" s="5" t="str">
        <f>OBV!H85</f>
        <v>NEUTRAL</v>
      </c>
      <c r="M85" s="7">
        <f t="shared" si="10"/>
        <v>25</v>
      </c>
      <c r="N85" s="7">
        <f t="shared" si="11"/>
        <v>45</v>
      </c>
      <c r="O85" s="7">
        <f t="shared" si="12"/>
        <v>50</v>
      </c>
      <c r="P85" s="7">
        <f t="shared" si="13"/>
        <v>33</v>
      </c>
      <c r="Q85" s="8">
        <f t="shared" si="14"/>
        <v>36.950000000000003</v>
      </c>
      <c r="R85" s="8">
        <f t="shared" si="15"/>
        <v>39.75</v>
      </c>
      <c r="S85" s="8">
        <f t="shared" si="16"/>
        <v>37.85</v>
      </c>
      <c r="T85" s="8">
        <f t="shared" si="17"/>
        <v>38.25</v>
      </c>
      <c r="U85" s="7">
        <f t="shared" si="18"/>
        <v>38.183333333333337</v>
      </c>
      <c r="V85" s="7">
        <f t="shared" si="19"/>
        <v>38.200000000000003</v>
      </c>
    </row>
    <row r="86" spans="1:22" ht="13.5" x14ac:dyDescent="0.25">
      <c r="A86" s="3">
        <f>RSI!A86</f>
        <v>42431</v>
      </c>
      <c r="B86" s="2">
        <f>RSI!B86</f>
        <v>1.0288999999999999</v>
      </c>
      <c r="C86" s="2">
        <f>RSI!I86</f>
        <v>32.780301665568857</v>
      </c>
      <c r="D86" s="2">
        <f>MACD!E86</f>
        <v>-3.8311124991639023E-3</v>
      </c>
      <c r="E86" s="2">
        <f>MACD!F86</f>
        <v>6.0017311035397874E-4</v>
      </c>
      <c r="F86" s="2">
        <f>'Moving Avg'!D86</f>
        <v>1.0288999999999999</v>
      </c>
      <c r="G86" s="2">
        <f>'Moving Avg'!F86</f>
        <v>1.0277350000000001</v>
      </c>
      <c r="H86" s="2">
        <f>'Moving Avg'!G86</f>
        <v>1.0541220000000002</v>
      </c>
      <c r="I86" s="2">
        <f>'Moving Avg'!H86</f>
        <v>0</v>
      </c>
      <c r="J86" s="5" t="str">
        <f>OBV!F86</f>
        <v>NEUTRAL</v>
      </c>
      <c r="K86" s="5" t="str">
        <f>OBV!G86</f>
        <v>NEUTRAL</v>
      </c>
      <c r="L86" s="5" t="str">
        <f>OBV!H86</f>
        <v>NEUTRAL</v>
      </c>
      <c r="M86" s="7">
        <f t="shared" si="10"/>
        <v>25</v>
      </c>
      <c r="N86" s="7">
        <f t="shared" si="11"/>
        <v>45</v>
      </c>
      <c r="O86" s="7">
        <f t="shared" si="12"/>
        <v>50</v>
      </c>
      <c r="P86" s="7">
        <f t="shared" si="13"/>
        <v>33</v>
      </c>
      <c r="Q86" s="8">
        <f t="shared" si="14"/>
        <v>36.950000000000003</v>
      </c>
      <c r="R86" s="8">
        <f t="shared" si="15"/>
        <v>39.75</v>
      </c>
      <c r="S86" s="8">
        <f t="shared" si="16"/>
        <v>37.85</v>
      </c>
      <c r="T86" s="8">
        <f t="shared" si="17"/>
        <v>38.25</v>
      </c>
      <c r="U86" s="7">
        <f t="shared" si="18"/>
        <v>38.183333333333337</v>
      </c>
      <c r="V86" s="7">
        <f t="shared" si="19"/>
        <v>38.200000000000003</v>
      </c>
    </row>
    <row r="87" spans="1:22" ht="13.5" x14ac:dyDescent="0.25">
      <c r="A87" s="3">
        <f>RSI!A87</f>
        <v>42432</v>
      </c>
      <c r="B87" s="2">
        <f>RSI!B87</f>
        <v>1.0288999999999999</v>
      </c>
      <c r="C87" s="2">
        <f>RSI!I87</f>
        <v>32.780301665568857</v>
      </c>
      <c r="D87" s="2">
        <f>MACD!E87</f>
        <v>-3.744294433405182E-3</v>
      </c>
      <c r="E87" s="2">
        <f>MACD!F87</f>
        <v>-2.6872039839785346E-4</v>
      </c>
      <c r="F87" s="2">
        <f>'Moving Avg'!D87</f>
        <v>1.0288999999999999</v>
      </c>
      <c r="G87" s="2">
        <f>'Moving Avg'!F87</f>
        <v>1.02688</v>
      </c>
      <c r="H87" s="2">
        <f>'Moving Avg'!G87</f>
        <v>1.0527520000000001</v>
      </c>
      <c r="I87" s="2">
        <f>'Moving Avg'!H87</f>
        <v>0</v>
      </c>
      <c r="J87" s="5" t="str">
        <f>OBV!F87</f>
        <v>NEUTRAL</v>
      </c>
      <c r="K87" s="5" t="str">
        <f>OBV!G87</f>
        <v>NEUTRAL</v>
      </c>
      <c r="L87" s="5" t="str">
        <f>OBV!H87</f>
        <v>NEUTRAL</v>
      </c>
      <c r="M87" s="7">
        <f t="shared" si="10"/>
        <v>25</v>
      </c>
      <c r="N87" s="7">
        <f t="shared" si="11"/>
        <v>45</v>
      </c>
      <c r="O87" s="7">
        <f t="shared" si="12"/>
        <v>50</v>
      </c>
      <c r="P87" s="7">
        <f t="shared" si="13"/>
        <v>33</v>
      </c>
      <c r="Q87" s="8">
        <f t="shared" si="14"/>
        <v>36.950000000000003</v>
      </c>
      <c r="R87" s="8">
        <f t="shared" si="15"/>
        <v>39.75</v>
      </c>
      <c r="S87" s="8">
        <f t="shared" si="16"/>
        <v>37.85</v>
      </c>
      <c r="T87" s="8">
        <f t="shared" si="17"/>
        <v>38.25</v>
      </c>
      <c r="U87" s="7">
        <f t="shared" si="18"/>
        <v>38.183333333333337</v>
      </c>
      <c r="V87" s="7">
        <f t="shared" si="19"/>
        <v>38.200000000000003</v>
      </c>
    </row>
    <row r="88" spans="1:22" ht="13.5" x14ac:dyDescent="0.25">
      <c r="A88" s="3">
        <f>RSI!A88</f>
        <v>42433</v>
      </c>
      <c r="B88" s="2">
        <f>RSI!B88</f>
        <v>1.0288999999999999</v>
      </c>
      <c r="C88" s="2">
        <f>RSI!I88</f>
        <v>32.780301665568857</v>
      </c>
      <c r="D88" s="2">
        <f>MACD!E88</f>
        <v>-3.6336045592819666E-3</v>
      </c>
      <c r="E88" s="2">
        <f>MACD!F88</f>
        <v>-9.4169723057467613E-4</v>
      </c>
      <c r="F88" s="2">
        <f>'Moving Avg'!D88</f>
        <v>1.0288999999999999</v>
      </c>
      <c r="G88" s="2">
        <f>'Moving Avg'!F88</f>
        <v>1.0260250000000002</v>
      </c>
      <c r="H88" s="2">
        <f>'Moving Avg'!G88</f>
        <v>1.051382</v>
      </c>
      <c r="I88" s="2">
        <f>'Moving Avg'!H88</f>
        <v>0</v>
      </c>
      <c r="J88" s="5" t="str">
        <f>OBV!F88</f>
        <v>NEUTRAL</v>
      </c>
      <c r="K88" s="5" t="str">
        <f>OBV!G88</f>
        <v>NEUTRAL</v>
      </c>
      <c r="L88" s="5" t="str">
        <f>OBV!H88</f>
        <v>NEUTRAL</v>
      </c>
      <c r="M88" s="7">
        <f t="shared" si="10"/>
        <v>25</v>
      </c>
      <c r="N88" s="7">
        <f t="shared" si="11"/>
        <v>45</v>
      </c>
      <c r="O88" s="7">
        <f t="shared" si="12"/>
        <v>50</v>
      </c>
      <c r="P88" s="7">
        <f t="shared" si="13"/>
        <v>33</v>
      </c>
      <c r="Q88" s="8">
        <f t="shared" si="14"/>
        <v>36.950000000000003</v>
      </c>
      <c r="R88" s="8">
        <f t="shared" si="15"/>
        <v>39.75</v>
      </c>
      <c r="S88" s="8">
        <f t="shared" si="16"/>
        <v>37.85</v>
      </c>
      <c r="T88" s="8">
        <f t="shared" si="17"/>
        <v>38.25</v>
      </c>
      <c r="U88" s="7">
        <f t="shared" si="18"/>
        <v>38.183333333333337</v>
      </c>
      <c r="V88" s="7">
        <f t="shared" si="19"/>
        <v>38.200000000000003</v>
      </c>
    </row>
    <row r="89" spans="1:22" ht="13.5" x14ac:dyDescent="0.25">
      <c r="A89" s="3">
        <f>RSI!A89</f>
        <v>42436</v>
      </c>
      <c r="B89" s="2">
        <f>RSI!B89</f>
        <v>1.0288999999999999</v>
      </c>
      <c r="C89" s="2">
        <f>RSI!I89</f>
        <v>32.780301665568857</v>
      </c>
      <c r="D89" s="2">
        <f>MACD!E89</f>
        <v>-3.5054731244641424E-3</v>
      </c>
      <c r="E89" s="2">
        <f>MACD!F89</f>
        <v>-1.4544524093525694E-3</v>
      </c>
      <c r="F89" s="2">
        <f>'Moving Avg'!D89</f>
        <v>1.0288999999999999</v>
      </c>
      <c r="G89" s="2">
        <f>'Moving Avg'!F89</f>
        <v>1.0266</v>
      </c>
      <c r="H89" s="2">
        <f>'Moving Avg'!G89</f>
        <v>1.0500120000000002</v>
      </c>
      <c r="I89" s="2">
        <f>'Moving Avg'!H89</f>
        <v>0</v>
      </c>
      <c r="J89" s="5" t="str">
        <f>OBV!F89</f>
        <v>NEUTRAL</v>
      </c>
      <c r="K89" s="5" t="str">
        <f>OBV!G89</f>
        <v>NEUTRAL</v>
      </c>
      <c r="L89" s="5" t="str">
        <f>OBV!H89</f>
        <v>NEUTRAL</v>
      </c>
      <c r="M89" s="7">
        <f t="shared" si="10"/>
        <v>25</v>
      </c>
      <c r="N89" s="7">
        <f t="shared" si="11"/>
        <v>45</v>
      </c>
      <c r="O89" s="7">
        <f t="shared" si="12"/>
        <v>50</v>
      </c>
      <c r="P89" s="7">
        <f t="shared" si="13"/>
        <v>33</v>
      </c>
      <c r="Q89" s="8">
        <f t="shared" si="14"/>
        <v>36.950000000000003</v>
      </c>
      <c r="R89" s="8">
        <f t="shared" si="15"/>
        <v>39.75</v>
      </c>
      <c r="S89" s="8">
        <f t="shared" si="16"/>
        <v>37.85</v>
      </c>
      <c r="T89" s="8">
        <f t="shared" si="17"/>
        <v>38.25</v>
      </c>
      <c r="U89" s="7">
        <f t="shared" si="18"/>
        <v>38.183333333333337</v>
      </c>
      <c r="V89" s="7">
        <f t="shared" si="19"/>
        <v>38.200000000000003</v>
      </c>
    </row>
    <row r="90" spans="1:22" ht="13.5" x14ac:dyDescent="0.25">
      <c r="A90" s="3">
        <f>RSI!A90</f>
        <v>42437</v>
      </c>
      <c r="B90" s="2">
        <f>RSI!B90</f>
        <v>1.0403</v>
      </c>
      <c r="C90" s="2">
        <f>RSI!I90</f>
        <v>60.392440292774623</v>
      </c>
      <c r="D90" s="2">
        <f>MACD!E90</f>
        <v>-4.2095812809519462E-3</v>
      </c>
      <c r="E90" s="2">
        <f>MACD!F90</f>
        <v>-2.0054781836724451E-3</v>
      </c>
      <c r="F90" s="2">
        <f>'Moving Avg'!D90</f>
        <v>1.03118</v>
      </c>
      <c r="G90" s="2">
        <f>'Moving Avg'!F90</f>
        <v>1.0277449999999999</v>
      </c>
      <c r="H90" s="2">
        <f>'Moving Avg'!G90</f>
        <v>1.04887</v>
      </c>
      <c r="I90" s="2">
        <f>'Moving Avg'!H90</f>
        <v>0</v>
      </c>
      <c r="J90" s="5" t="str">
        <f>OBV!F90</f>
        <v>BULLISH</v>
      </c>
      <c r="K90" s="5" t="str">
        <f>OBV!G90</f>
        <v>NEUTRAL</v>
      </c>
      <c r="L90" s="5" t="str">
        <f>OBV!H90</f>
        <v>CONFIRMED BULLISH</v>
      </c>
      <c r="M90" s="7">
        <f t="shared" si="10"/>
        <v>25</v>
      </c>
      <c r="N90" s="7">
        <f t="shared" si="11"/>
        <v>45</v>
      </c>
      <c r="O90" s="7">
        <f t="shared" si="12"/>
        <v>50</v>
      </c>
      <c r="P90" s="7">
        <f t="shared" si="13"/>
        <v>83.5</v>
      </c>
      <c r="Q90" s="8">
        <f t="shared" si="14"/>
        <v>44.524999999999999</v>
      </c>
      <c r="R90" s="8">
        <f t="shared" si="15"/>
        <v>52.375</v>
      </c>
      <c r="S90" s="8">
        <f t="shared" si="16"/>
        <v>60.575000000000003</v>
      </c>
      <c r="T90" s="8">
        <f t="shared" si="17"/>
        <v>50.875</v>
      </c>
      <c r="U90" s="7">
        <f t="shared" si="18"/>
        <v>52.491666666666674</v>
      </c>
      <c r="V90" s="7">
        <f t="shared" si="19"/>
        <v>52.087500000000006</v>
      </c>
    </row>
    <row r="91" spans="1:22" ht="13.5" x14ac:dyDescent="0.25">
      <c r="A91" s="3">
        <f>RSI!A91</f>
        <v>42438</v>
      </c>
      <c r="B91" s="2">
        <f>RSI!B91</f>
        <v>1.0403</v>
      </c>
      <c r="C91" s="2">
        <f>RSI!I91</f>
        <v>60.392440292774623</v>
      </c>
      <c r="D91" s="2">
        <f>MACD!E91</f>
        <v>-4.8431750641724225E-3</v>
      </c>
      <c r="E91" s="2">
        <f>MACD!F91</f>
        <v>-2.5730175597724406E-3</v>
      </c>
      <c r="F91" s="2">
        <f>'Moving Avg'!D91</f>
        <v>1.03346</v>
      </c>
      <c r="G91" s="2">
        <f>'Moving Avg'!F91</f>
        <v>1.0288899999999999</v>
      </c>
      <c r="H91" s="2">
        <f>'Moving Avg'!G91</f>
        <v>1.047728</v>
      </c>
      <c r="I91" s="2">
        <f>'Moving Avg'!H91</f>
        <v>0</v>
      </c>
      <c r="J91" s="5" t="str">
        <f>OBV!F91</f>
        <v>BULLISH</v>
      </c>
      <c r="K91" s="5" t="str">
        <f>OBV!G91</f>
        <v>NEUTRAL</v>
      </c>
      <c r="L91" s="5" t="str">
        <f>OBV!H91</f>
        <v>CONFIRMED BULLISH</v>
      </c>
      <c r="M91" s="7">
        <f t="shared" si="10"/>
        <v>25</v>
      </c>
      <c r="N91" s="7">
        <f t="shared" si="11"/>
        <v>45</v>
      </c>
      <c r="O91" s="7">
        <f t="shared" si="12"/>
        <v>50</v>
      </c>
      <c r="P91" s="7">
        <f t="shared" si="13"/>
        <v>83.5</v>
      </c>
      <c r="Q91" s="8">
        <f t="shared" si="14"/>
        <v>44.524999999999999</v>
      </c>
      <c r="R91" s="8">
        <f t="shared" si="15"/>
        <v>52.375</v>
      </c>
      <c r="S91" s="8">
        <f t="shared" si="16"/>
        <v>60.575000000000003</v>
      </c>
      <c r="T91" s="8">
        <f t="shared" si="17"/>
        <v>50.875</v>
      </c>
      <c r="U91" s="7">
        <f t="shared" si="18"/>
        <v>52.491666666666674</v>
      </c>
      <c r="V91" s="7">
        <f t="shared" si="19"/>
        <v>52.087500000000006</v>
      </c>
    </row>
    <row r="92" spans="1:22" ht="13.5" x14ac:dyDescent="0.25">
      <c r="A92" s="3">
        <f>RSI!A92</f>
        <v>42439</v>
      </c>
      <c r="B92" s="2">
        <f>RSI!B92</f>
        <v>1.0288999999999999</v>
      </c>
      <c r="C92" s="2">
        <f>RSI!I92</f>
        <v>40.90516861205424</v>
      </c>
      <c r="D92" s="2">
        <f>MACD!E92</f>
        <v>-4.569857657132248E-3</v>
      </c>
      <c r="E92" s="2">
        <f>MACD!F92</f>
        <v>-2.9723855792444021E-3</v>
      </c>
      <c r="F92" s="2">
        <f>'Moving Avg'!D92</f>
        <v>1.03346</v>
      </c>
      <c r="G92" s="2">
        <f>'Moving Avg'!F92</f>
        <v>1.0294649999999999</v>
      </c>
      <c r="H92" s="2">
        <f>'Moving Avg'!G92</f>
        <v>1.046586</v>
      </c>
      <c r="I92" s="2">
        <f>'Moving Avg'!H92</f>
        <v>0</v>
      </c>
      <c r="J92" s="5" t="str">
        <f>OBV!F92</f>
        <v>BEARISH</v>
      </c>
      <c r="K92" s="5" t="str">
        <f>OBV!G92</f>
        <v>NEUTRAL</v>
      </c>
      <c r="L92" s="5" t="str">
        <f>OBV!H92</f>
        <v>NEUTRAL</v>
      </c>
      <c r="M92" s="7">
        <f t="shared" si="10"/>
        <v>25</v>
      </c>
      <c r="N92" s="7">
        <f t="shared" si="11"/>
        <v>45</v>
      </c>
      <c r="O92" s="7">
        <f t="shared" si="12"/>
        <v>50</v>
      </c>
      <c r="P92" s="7">
        <f t="shared" si="13"/>
        <v>16.5</v>
      </c>
      <c r="Q92" s="8">
        <f t="shared" si="14"/>
        <v>34.475000000000001</v>
      </c>
      <c r="R92" s="8">
        <f t="shared" si="15"/>
        <v>35.625</v>
      </c>
      <c r="S92" s="8">
        <f t="shared" si="16"/>
        <v>30.425000000000001</v>
      </c>
      <c r="T92" s="8">
        <f t="shared" si="17"/>
        <v>34.125</v>
      </c>
      <c r="U92" s="7">
        <f t="shared" si="18"/>
        <v>33.508333333333333</v>
      </c>
      <c r="V92" s="7">
        <f t="shared" si="19"/>
        <v>33.662499999999994</v>
      </c>
    </row>
    <row r="93" spans="1:22" ht="13.5" x14ac:dyDescent="0.25">
      <c r="A93" s="3">
        <f>RSI!A93</f>
        <v>42440</v>
      </c>
      <c r="B93" s="2">
        <f>RSI!B93</f>
        <v>1.0288999999999999</v>
      </c>
      <c r="C93" s="2">
        <f>RSI!I93</f>
        <v>40.90516861205424</v>
      </c>
      <c r="D93" s="2">
        <f>MACD!E93</f>
        <v>-4.3036419375750423E-3</v>
      </c>
      <c r="E93" s="2">
        <f>MACD!F93</f>
        <v>-3.2386368509105304E-3</v>
      </c>
      <c r="F93" s="2">
        <f>'Moving Avg'!D93</f>
        <v>1.03346</v>
      </c>
      <c r="G93" s="2">
        <f>'Moving Avg'!F93</f>
        <v>1.0300399999999998</v>
      </c>
      <c r="H93" s="2">
        <f>'Moving Avg'!G93</f>
        <v>1.0454439999999998</v>
      </c>
      <c r="I93" s="2">
        <f>'Moving Avg'!H93</f>
        <v>0</v>
      </c>
      <c r="J93" s="5" t="str">
        <f>OBV!F93</f>
        <v>BEARISH</v>
      </c>
      <c r="K93" s="5" t="str">
        <f>OBV!G93</f>
        <v>NEUTRAL</v>
      </c>
      <c r="L93" s="5" t="str">
        <f>OBV!H93</f>
        <v>NEUTRAL</v>
      </c>
      <c r="M93" s="7">
        <f t="shared" si="10"/>
        <v>25</v>
      </c>
      <c r="N93" s="7">
        <f t="shared" si="11"/>
        <v>45</v>
      </c>
      <c r="O93" s="7">
        <f t="shared" si="12"/>
        <v>50</v>
      </c>
      <c r="P93" s="7">
        <f t="shared" si="13"/>
        <v>16.5</v>
      </c>
      <c r="Q93" s="8">
        <f t="shared" si="14"/>
        <v>34.475000000000001</v>
      </c>
      <c r="R93" s="8">
        <f t="shared" si="15"/>
        <v>35.625</v>
      </c>
      <c r="S93" s="8">
        <f t="shared" si="16"/>
        <v>30.425000000000001</v>
      </c>
      <c r="T93" s="8">
        <f t="shared" si="17"/>
        <v>34.125</v>
      </c>
      <c r="U93" s="7">
        <f t="shared" si="18"/>
        <v>33.508333333333333</v>
      </c>
      <c r="V93" s="7">
        <f t="shared" si="19"/>
        <v>33.662499999999994</v>
      </c>
    </row>
    <row r="94" spans="1:22" ht="13.5" x14ac:dyDescent="0.25">
      <c r="A94" s="3">
        <f>RSI!A94</f>
        <v>42443</v>
      </c>
      <c r="B94" s="2">
        <f>RSI!B94</f>
        <v>1.0288999999999999</v>
      </c>
      <c r="C94" s="2">
        <f>RSI!I94</f>
        <v>40.90516861205424</v>
      </c>
      <c r="D94" s="2">
        <f>MACD!E94</f>
        <v>-4.0460240155564264E-3</v>
      </c>
      <c r="E94" s="2">
        <f>MACD!F94</f>
        <v>-3.4001142838397101E-3</v>
      </c>
      <c r="F94" s="2">
        <f>'Moving Avg'!D94</f>
        <v>1.03346</v>
      </c>
      <c r="G94" s="2">
        <f>'Moving Avg'!F94</f>
        <v>1.0300400000000001</v>
      </c>
      <c r="H94" s="2">
        <f>'Moving Avg'!G94</f>
        <v>1.0443019999999998</v>
      </c>
      <c r="I94" s="2">
        <f>'Moving Avg'!H94</f>
        <v>0</v>
      </c>
      <c r="J94" s="5" t="str">
        <f>OBV!F94</f>
        <v>BEARISH</v>
      </c>
      <c r="K94" s="5" t="str">
        <f>OBV!G94</f>
        <v>NEUTRAL</v>
      </c>
      <c r="L94" s="5" t="str">
        <f>OBV!H94</f>
        <v>NEUTRAL</v>
      </c>
      <c r="M94" s="7">
        <f t="shared" si="10"/>
        <v>25</v>
      </c>
      <c r="N94" s="7">
        <f t="shared" si="11"/>
        <v>45</v>
      </c>
      <c r="O94" s="7">
        <f t="shared" si="12"/>
        <v>50</v>
      </c>
      <c r="P94" s="7">
        <f t="shared" si="13"/>
        <v>16.5</v>
      </c>
      <c r="Q94" s="8">
        <f t="shared" si="14"/>
        <v>34.475000000000001</v>
      </c>
      <c r="R94" s="8">
        <f t="shared" si="15"/>
        <v>35.625</v>
      </c>
      <c r="S94" s="8">
        <f t="shared" si="16"/>
        <v>30.425000000000001</v>
      </c>
      <c r="T94" s="8">
        <f t="shared" si="17"/>
        <v>34.125</v>
      </c>
      <c r="U94" s="7">
        <f t="shared" si="18"/>
        <v>33.508333333333333</v>
      </c>
      <c r="V94" s="7">
        <f t="shared" si="19"/>
        <v>33.662499999999994</v>
      </c>
    </row>
    <row r="95" spans="1:22" ht="13.5" x14ac:dyDescent="0.25">
      <c r="A95" s="3">
        <f>RSI!A95</f>
        <v>42444</v>
      </c>
      <c r="B95" s="2">
        <f>RSI!B95</f>
        <v>1.0288999999999999</v>
      </c>
      <c r="C95" s="2">
        <f>RSI!I95</f>
        <v>40.90516861205424</v>
      </c>
      <c r="D95" s="2">
        <f>MACD!E95</f>
        <v>-3.7980780764756972E-3</v>
      </c>
      <c r="E95" s="2">
        <f>MACD!F95</f>
        <v>-3.4797070423669076E-3</v>
      </c>
      <c r="F95" s="2">
        <f>'Moving Avg'!D95</f>
        <v>1.03118</v>
      </c>
      <c r="G95" s="2">
        <f>'Moving Avg'!F95</f>
        <v>1.0300400000000001</v>
      </c>
      <c r="H95" s="2">
        <f>'Moving Avg'!G95</f>
        <v>1.0431599999999999</v>
      </c>
      <c r="I95" s="2">
        <f>'Moving Avg'!H95</f>
        <v>0</v>
      </c>
      <c r="J95" s="5" t="str">
        <f>OBV!F95</f>
        <v>BEARISH</v>
      </c>
      <c r="K95" s="5" t="str">
        <f>OBV!G95</f>
        <v>NEUTRAL</v>
      </c>
      <c r="L95" s="5" t="str">
        <f>OBV!H95</f>
        <v>CONFIRMED BEARISH</v>
      </c>
      <c r="M95" s="7">
        <f t="shared" si="10"/>
        <v>25</v>
      </c>
      <c r="N95" s="7">
        <f t="shared" si="11"/>
        <v>45</v>
      </c>
      <c r="O95" s="7">
        <f t="shared" si="12"/>
        <v>50</v>
      </c>
      <c r="P95" s="7">
        <f t="shared" si="13"/>
        <v>16.5</v>
      </c>
      <c r="Q95" s="8">
        <f t="shared" si="14"/>
        <v>34.475000000000001</v>
      </c>
      <c r="R95" s="8">
        <f t="shared" si="15"/>
        <v>35.625</v>
      </c>
      <c r="S95" s="8">
        <f t="shared" si="16"/>
        <v>30.425000000000001</v>
      </c>
      <c r="T95" s="8">
        <f t="shared" si="17"/>
        <v>34.125</v>
      </c>
      <c r="U95" s="7">
        <f t="shared" si="18"/>
        <v>33.508333333333333</v>
      </c>
      <c r="V95" s="7">
        <f t="shared" si="19"/>
        <v>33.662499999999994</v>
      </c>
    </row>
    <row r="96" spans="1:22" ht="13.5" x14ac:dyDescent="0.25">
      <c r="A96" s="3">
        <f>RSI!A96</f>
        <v>42445</v>
      </c>
      <c r="B96" s="2">
        <f>RSI!B96</f>
        <v>1.0288999999999999</v>
      </c>
      <c r="C96" s="2">
        <f>RSI!I96</f>
        <v>40.90516861205424</v>
      </c>
      <c r="D96" s="2">
        <f>MACD!E96</f>
        <v>-3.5605354965522196E-3</v>
      </c>
      <c r="E96" s="2">
        <f>MACD!F96</f>
        <v>-3.4958727332039703E-3</v>
      </c>
      <c r="F96" s="2">
        <f>'Moving Avg'!D96</f>
        <v>1.0288999999999999</v>
      </c>
      <c r="G96" s="2">
        <f>'Moving Avg'!F96</f>
        <v>1.0300400000000001</v>
      </c>
      <c r="H96" s="2">
        <f>'Moving Avg'!G96</f>
        <v>1.0420179999999999</v>
      </c>
      <c r="I96" s="2">
        <f>'Moving Avg'!H96</f>
        <v>0</v>
      </c>
      <c r="J96" s="5" t="str">
        <f>OBV!F96</f>
        <v>BEARISH</v>
      </c>
      <c r="K96" s="5" t="str">
        <f>OBV!G96</f>
        <v>NEUTRAL</v>
      </c>
      <c r="L96" s="5" t="str">
        <f>OBV!H96</f>
        <v>CONFIRMED BEARISH</v>
      </c>
      <c r="M96" s="7">
        <f t="shared" si="10"/>
        <v>25</v>
      </c>
      <c r="N96" s="7">
        <f t="shared" si="11"/>
        <v>45</v>
      </c>
      <c r="O96" s="7">
        <f t="shared" si="12"/>
        <v>50</v>
      </c>
      <c r="P96" s="7">
        <f t="shared" si="13"/>
        <v>16.5</v>
      </c>
      <c r="Q96" s="8">
        <f t="shared" si="14"/>
        <v>34.475000000000001</v>
      </c>
      <c r="R96" s="8">
        <f t="shared" si="15"/>
        <v>35.625</v>
      </c>
      <c r="S96" s="8">
        <f t="shared" si="16"/>
        <v>30.425000000000001</v>
      </c>
      <c r="T96" s="8">
        <f t="shared" si="17"/>
        <v>34.125</v>
      </c>
      <c r="U96" s="7">
        <f t="shared" si="18"/>
        <v>33.508333333333333</v>
      </c>
      <c r="V96" s="7">
        <f t="shared" si="19"/>
        <v>33.662499999999994</v>
      </c>
    </row>
    <row r="97" spans="1:22" ht="13.5" x14ac:dyDescent="0.25">
      <c r="A97" s="3">
        <f>RSI!A97</f>
        <v>42446</v>
      </c>
      <c r="B97" s="2">
        <f>RSI!B97</f>
        <v>1.0288999999999999</v>
      </c>
      <c r="C97" s="2">
        <f>RSI!I97</f>
        <v>40.90516861205424</v>
      </c>
      <c r="D97" s="2">
        <f>MACD!E97</f>
        <v>-3.3338507345432866E-3</v>
      </c>
      <c r="E97" s="2">
        <f>MACD!F97</f>
        <v>-3.4634683334718338E-3</v>
      </c>
      <c r="F97" s="2">
        <f>'Moving Avg'!D97</f>
        <v>1.0288999999999999</v>
      </c>
      <c r="G97" s="2">
        <f>'Moving Avg'!F97</f>
        <v>1.0300400000000001</v>
      </c>
      <c r="H97" s="2">
        <f>'Moving Avg'!G97</f>
        <v>1.0414479999999999</v>
      </c>
      <c r="I97" s="2">
        <f>'Moving Avg'!H97</f>
        <v>0</v>
      </c>
      <c r="J97" s="5" t="str">
        <f>OBV!F97</f>
        <v>NEUTRAL</v>
      </c>
      <c r="K97" s="5" t="str">
        <f>OBV!G97</f>
        <v>NEUTRAL</v>
      </c>
      <c r="L97" s="5" t="str">
        <f>OBV!H97</f>
        <v>NEUTRAL</v>
      </c>
      <c r="M97" s="7">
        <f t="shared" si="10"/>
        <v>25</v>
      </c>
      <c r="N97" s="7">
        <f t="shared" si="11"/>
        <v>0</v>
      </c>
      <c r="O97" s="7">
        <f t="shared" si="12"/>
        <v>50</v>
      </c>
      <c r="P97" s="7">
        <f t="shared" si="13"/>
        <v>33</v>
      </c>
      <c r="Q97" s="8">
        <f t="shared" si="14"/>
        <v>21.2</v>
      </c>
      <c r="R97" s="8">
        <f t="shared" si="15"/>
        <v>30.75</v>
      </c>
      <c r="S97" s="8">
        <f t="shared" si="16"/>
        <v>31.1</v>
      </c>
      <c r="T97" s="8">
        <f t="shared" si="17"/>
        <v>27</v>
      </c>
      <c r="U97" s="7">
        <f t="shared" si="18"/>
        <v>27.683333333333337</v>
      </c>
      <c r="V97" s="7">
        <f t="shared" si="19"/>
        <v>27.512500000000003</v>
      </c>
    </row>
    <row r="98" spans="1:22" ht="13.5" x14ac:dyDescent="0.25">
      <c r="A98" s="3">
        <f>RSI!A98</f>
        <v>42447</v>
      </c>
      <c r="B98" s="2">
        <f>RSI!B98</f>
        <v>1.0288999999999999</v>
      </c>
      <c r="C98" s="2">
        <f>RSI!I98</f>
        <v>40.90516861205424</v>
      </c>
      <c r="D98" s="2">
        <f>MACD!E98</f>
        <v>-3.1182561120628449E-3</v>
      </c>
      <c r="E98" s="2">
        <f>MACD!F98</f>
        <v>-3.3944258891900362E-3</v>
      </c>
      <c r="F98" s="2">
        <f>'Moving Avg'!D98</f>
        <v>1.0288999999999999</v>
      </c>
      <c r="G98" s="2">
        <f>'Moving Avg'!F98</f>
        <v>1.0300400000000001</v>
      </c>
      <c r="H98" s="2">
        <f>'Moving Avg'!G98</f>
        <v>1.040878</v>
      </c>
      <c r="I98" s="2">
        <f>'Moving Avg'!H98</f>
        <v>0</v>
      </c>
      <c r="J98" s="5" t="str">
        <f>OBV!F98</f>
        <v>NEUTRAL</v>
      </c>
      <c r="K98" s="5" t="str">
        <f>OBV!G98</f>
        <v>NEUTRAL</v>
      </c>
      <c r="L98" s="5" t="str">
        <f>OBV!H98</f>
        <v>NEUTRAL</v>
      </c>
      <c r="M98" s="7">
        <f t="shared" si="10"/>
        <v>25</v>
      </c>
      <c r="N98" s="7">
        <f t="shared" si="11"/>
        <v>0</v>
      </c>
      <c r="O98" s="7">
        <f t="shared" si="12"/>
        <v>50</v>
      </c>
      <c r="P98" s="7">
        <f t="shared" si="13"/>
        <v>33</v>
      </c>
      <c r="Q98" s="8">
        <f t="shared" si="14"/>
        <v>21.2</v>
      </c>
      <c r="R98" s="8">
        <f t="shared" si="15"/>
        <v>30.75</v>
      </c>
      <c r="S98" s="8">
        <f t="shared" si="16"/>
        <v>31.1</v>
      </c>
      <c r="T98" s="8">
        <f t="shared" si="17"/>
        <v>27</v>
      </c>
      <c r="U98" s="7">
        <f t="shared" si="18"/>
        <v>27.683333333333337</v>
      </c>
      <c r="V98" s="7">
        <f t="shared" si="19"/>
        <v>27.512500000000003</v>
      </c>
    </row>
    <row r="99" spans="1:22" ht="13.5" x14ac:dyDescent="0.25">
      <c r="A99" s="3">
        <f>RSI!A99</f>
        <v>42450</v>
      </c>
      <c r="B99" s="2">
        <f>RSI!B99</f>
        <v>1.0288999999999999</v>
      </c>
      <c r="C99" s="2">
        <f>RSI!I99</f>
        <v>40.905168612054233</v>
      </c>
      <c r="D99" s="2">
        <f>MACD!E99</f>
        <v>-2.9138072641130552E-3</v>
      </c>
      <c r="E99" s="2">
        <f>MACD!F99</f>
        <v>-3.2983021641746404E-3</v>
      </c>
      <c r="F99" s="2">
        <f>'Moving Avg'!D99</f>
        <v>1.0288999999999999</v>
      </c>
      <c r="G99" s="2">
        <f>'Moving Avg'!F99</f>
        <v>1.0300400000000001</v>
      </c>
      <c r="H99" s="2">
        <f>'Moving Avg'!G99</f>
        <v>1.0403079999999998</v>
      </c>
      <c r="I99" s="2">
        <f>'Moving Avg'!H99</f>
        <v>0</v>
      </c>
      <c r="J99" s="5" t="str">
        <f>OBV!F99</f>
        <v>NEUTRAL</v>
      </c>
      <c r="K99" s="5" t="str">
        <f>OBV!G99</f>
        <v>NEUTRAL</v>
      </c>
      <c r="L99" s="5" t="str">
        <f>OBV!H99</f>
        <v>NEUTRAL</v>
      </c>
      <c r="M99" s="7">
        <f t="shared" si="10"/>
        <v>25</v>
      </c>
      <c r="N99" s="7">
        <f t="shared" si="11"/>
        <v>0</v>
      </c>
      <c r="O99" s="7">
        <f t="shared" si="12"/>
        <v>50</v>
      </c>
      <c r="P99" s="7">
        <f t="shared" si="13"/>
        <v>33</v>
      </c>
      <c r="Q99" s="8">
        <f t="shared" si="14"/>
        <v>21.2</v>
      </c>
      <c r="R99" s="8">
        <f t="shared" si="15"/>
        <v>30.75</v>
      </c>
      <c r="S99" s="8">
        <f t="shared" si="16"/>
        <v>31.1</v>
      </c>
      <c r="T99" s="8">
        <f t="shared" si="17"/>
        <v>27</v>
      </c>
      <c r="U99" s="7">
        <f t="shared" si="18"/>
        <v>27.683333333333337</v>
      </c>
      <c r="V99" s="7">
        <f t="shared" si="19"/>
        <v>27.512500000000003</v>
      </c>
    </row>
    <row r="100" spans="1:22" ht="13.5" x14ac:dyDescent="0.25">
      <c r="A100" s="3">
        <f>RSI!A100</f>
        <v>42451</v>
      </c>
      <c r="B100" s="2">
        <f>RSI!B100</f>
        <v>1.0403</v>
      </c>
      <c r="C100" s="2">
        <f>RSI!I100</f>
        <v>62.687370659771467</v>
      </c>
      <c r="D100" s="2">
        <f>MACD!E100</f>
        <v>-1.8110190525955083E-3</v>
      </c>
      <c r="E100" s="2">
        <f>MACD!F100</f>
        <v>-3.0008455418588141E-3</v>
      </c>
      <c r="F100" s="2">
        <f>'Moving Avg'!D100</f>
        <v>1.03118</v>
      </c>
      <c r="G100" s="2">
        <f>'Moving Avg'!F100</f>
        <v>1.0306099999999998</v>
      </c>
      <c r="H100" s="2">
        <f>'Moving Avg'!G100</f>
        <v>1.0399659999999999</v>
      </c>
      <c r="I100" s="2">
        <f>'Moving Avg'!H100</f>
        <v>0</v>
      </c>
      <c r="J100" s="5" t="str">
        <f>OBV!F100</f>
        <v>BULLISH</v>
      </c>
      <c r="K100" s="5" t="str">
        <f>OBV!G100</f>
        <v>STRONG</v>
      </c>
      <c r="L100" s="5" t="str">
        <f>OBV!H100</f>
        <v>CONFIRMED BULLISH</v>
      </c>
      <c r="M100" s="7">
        <f t="shared" si="10"/>
        <v>25</v>
      </c>
      <c r="N100" s="7">
        <f t="shared" si="11"/>
        <v>0</v>
      </c>
      <c r="O100" s="7">
        <f t="shared" si="12"/>
        <v>50</v>
      </c>
      <c r="P100" s="7">
        <f t="shared" si="13"/>
        <v>100</v>
      </c>
      <c r="Q100" s="8">
        <f t="shared" si="14"/>
        <v>31.25</v>
      </c>
      <c r="R100" s="8">
        <f t="shared" si="15"/>
        <v>47.5</v>
      </c>
      <c r="S100" s="8">
        <f t="shared" si="16"/>
        <v>61.25</v>
      </c>
      <c r="T100" s="8">
        <f t="shared" si="17"/>
        <v>43.75</v>
      </c>
      <c r="U100" s="7">
        <f t="shared" si="18"/>
        <v>46.666666666666664</v>
      </c>
      <c r="V100" s="7">
        <f t="shared" si="19"/>
        <v>45.9375</v>
      </c>
    </row>
    <row r="101" spans="1:22" ht="13.5" x14ac:dyDescent="0.25">
      <c r="A101" s="3">
        <f>RSI!A101</f>
        <v>42452</v>
      </c>
      <c r="B101" s="2">
        <f>RSI!B101</f>
        <v>1.0403</v>
      </c>
      <c r="C101" s="2">
        <f>RSI!I101</f>
        <v>62.687370659771467</v>
      </c>
      <c r="D101" s="2">
        <f>MACD!E101</f>
        <v>-9.2637280080731799E-4</v>
      </c>
      <c r="E101" s="2">
        <f>MACD!F101</f>
        <v>-2.5859509936485151E-3</v>
      </c>
      <c r="F101" s="2">
        <f>'Moving Avg'!D101</f>
        <v>1.03346</v>
      </c>
      <c r="G101" s="2">
        <f>'Moving Avg'!F101</f>
        <v>1.0311799999999998</v>
      </c>
      <c r="H101" s="2">
        <f>'Moving Avg'!G101</f>
        <v>1.0396240000000001</v>
      </c>
      <c r="I101" s="2">
        <f>'Moving Avg'!H101</f>
        <v>0</v>
      </c>
      <c r="J101" s="5" t="str">
        <f>OBV!F101</f>
        <v>BULLISH</v>
      </c>
      <c r="K101" s="5" t="str">
        <f>OBV!G101</f>
        <v>STRONG</v>
      </c>
      <c r="L101" s="5" t="str">
        <f>OBV!H101</f>
        <v>CONFIRMED BULLISH</v>
      </c>
      <c r="M101" s="7">
        <f t="shared" si="10"/>
        <v>25</v>
      </c>
      <c r="N101" s="7">
        <f t="shared" si="11"/>
        <v>0</v>
      </c>
      <c r="O101" s="7">
        <f t="shared" si="12"/>
        <v>50</v>
      </c>
      <c r="P101" s="7">
        <f t="shared" si="13"/>
        <v>100</v>
      </c>
      <c r="Q101" s="8">
        <f t="shared" si="14"/>
        <v>31.25</v>
      </c>
      <c r="R101" s="8">
        <f t="shared" si="15"/>
        <v>47.5</v>
      </c>
      <c r="S101" s="8">
        <f t="shared" si="16"/>
        <v>61.25</v>
      </c>
      <c r="T101" s="8">
        <f t="shared" si="17"/>
        <v>43.75</v>
      </c>
      <c r="U101" s="7">
        <f t="shared" si="18"/>
        <v>46.666666666666664</v>
      </c>
      <c r="V101" s="7">
        <f t="shared" si="19"/>
        <v>45.9375</v>
      </c>
    </row>
    <row r="102" spans="1:22" ht="13.5" x14ac:dyDescent="0.25">
      <c r="A102" s="3">
        <f>RSI!A102</f>
        <v>42453</v>
      </c>
      <c r="B102" s="2">
        <f>RSI!B102</f>
        <v>1.0288999999999999</v>
      </c>
      <c r="C102" s="2">
        <f>RSI!I102</f>
        <v>43.914533145136318</v>
      </c>
      <c r="D102" s="2">
        <f>MACD!E102</f>
        <v>-1.1321186399952943E-3</v>
      </c>
      <c r="E102" s="2">
        <f>MACD!F102</f>
        <v>-2.2951845229178709E-3</v>
      </c>
      <c r="F102" s="2">
        <f>'Moving Avg'!D102</f>
        <v>1.03346</v>
      </c>
      <c r="G102" s="2">
        <f>'Moving Avg'!F102</f>
        <v>1.0311799999999998</v>
      </c>
      <c r="H102" s="2">
        <f>'Moving Avg'!G102</f>
        <v>1.03871</v>
      </c>
      <c r="I102" s="2">
        <f>'Moving Avg'!H102</f>
        <v>0</v>
      </c>
      <c r="J102" s="5" t="str">
        <f>OBV!F102</f>
        <v>BULLISH</v>
      </c>
      <c r="K102" s="5" t="str">
        <f>OBV!G102</f>
        <v>STRONG</v>
      </c>
      <c r="L102" s="5" t="str">
        <f>OBV!H102</f>
        <v>NEUTRAL</v>
      </c>
      <c r="M102" s="7">
        <f t="shared" si="10"/>
        <v>25</v>
      </c>
      <c r="N102" s="7">
        <f t="shared" si="11"/>
        <v>0</v>
      </c>
      <c r="O102" s="7">
        <f t="shared" si="12"/>
        <v>50</v>
      </c>
      <c r="P102" s="7">
        <f t="shared" si="13"/>
        <v>66</v>
      </c>
      <c r="Q102" s="8">
        <f t="shared" si="14"/>
        <v>26.15</v>
      </c>
      <c r="R102" s="8">
        <f t="shared" si="15"/>
        <v>39</v>
      </c>
      <c r="S102" s="8">
        <f t="shared" si="16"/>
        <v>45.95</v>
      </c>
      <c r="T102" s="8">
        <f t="shared" si="17"/>
        <v>35.25</v>
      </c>
      <c r="U102" s="7">
        <f t="shared" si="18"/>
        <v>37.033333333333339</v>
      </c>
      <c r="V102" s="7">
        <f t="shared" si="19"/>
        <v>36.587500000000006</v>
      </c>
    </row>
    <row r="103" spans="1:22" ht="13.5" x14ac:dyDescent="0.25">
      <c r="A103" s="3">
        <f>RSI!A103</f>
        <v>42454</v>
      </c>
      <c r="B103" s="2">
        <f>RSI!B103</f>
        <v>1.0288999999999999</v>
      </c>
      <c r="C103" s="2">
        <f>RSI!I103</f>
        <v>43.914533145136311</v>
      </c>
      <c r="D103" s="2">
        <f>MACD!E103</f>
        <v>-1.2804138856270519E-3</v>
      </c>
      <c r="E103" s="2">
        <f>MACD!F103</f>
        <v>-2.0922303954597071E-3</v>
      </c>
      <c r="F103" s="2">
        <f>'Moving Avg'!D103</f>
        <v>1.03346</v>
      </c>
      <c r="G103" s="2">
        <f>'Moving Avg'!F103</f>
        <v>1.0311799999999998</v>
      </c>
      <c r="H103" s="2">
        <f>'Moving Avg'!G103</f>
        <v>1.0377959999999999</v>
      </c>
      <c r="I103" s="2">
        <f>'Moving Avg'!H103</f>
        <v>0</v>
      </c>
      <c r="J103" s="5" t="str">
        <f>OBV!F103</f>
        <v>BULLISH</v>
      </c>
      <c r="K103" s="5" t="str">
        <f>OBV!G103</f>
        <v>STRONG</v>
      </c>
      <c r="L103" s="5" t="str">
        <f>OBV!H103</f>
        <v>NEUTRAL</v>
      </c>
      <c r="M103" s="7">
        <f t="shared" si="10"/>
        <v>25</v>
      </c>
      <c r="N103" s="7">
        <f t="shared" si="11"/>
        <v>0</v>
      </c>
      <c r="O103" s="7">
        <f t="shared" si="12"/>
        <v>50</v>
      </c>
      <c r="P103" s="7">
        <f t="shared" si="13"/>
        <v>66</v>
      </c>
      <c r="Q103" s="8">
        <f t="shared" si="14"/>
        <v>26.15</v>
      </c>
      <c r="R103" s="8">
        <f t="shared" si="15"/>
        <v>39</v>
      </c>
      <c r="S103" s="8">
        <f t="shared" si="16"/>
        <v>45.95</v>
      </c>
      <c r="T103" s="8">
        <f t="shared" si="17"/>
        <v>35.25</v>
      </c>
      <c r="U103" s="7">
        <f t="shared" si="18"/>
        <v>37.033333333333339</v>
      </c>
      <c r="V103" s="7">
        <f t="shared" si="19"/>
        <v>36.587500000000006</v>
      </c>
    </row>
    <row r="104" spans="1:22" ht="13.5" x14ac:dyDescent="0.25">
      <c r="A104" s="3">
        <f>RSI!A104</f>
        <v>42457</v>
      </c>
      <c r="B104" s="2">
        <f>RSI!B104</f>
        <v>1.0288999999999999</v>
      </c>
      <c r="C104" s="2">
        <f>RSI!I104</f>
        <v>43.914533145136311</v>
      </c>
      <c r="D104" s="2">
        <f>MACD!E104</f>
        <v>-1.3820080081519137E-3</v>
      </c>
      <c r="E104" s="2">
        <f>MACD!F104</f>
        <v>-1.9501859179981485E-3</v>
      </c>
      <c r="F104" s="2">
        <f>'Moving Avg'!D104</f>
        <v>1.03346</v>
      </c>
      <c r="G104" s="2">
        <f>'Moving Avg'!F104</f>
        <v>1.03118</v>
      </c>
      <c r="H104" s="2">
        <f>'Moving Avg'!G104</f>
        <v>1.0368820000000001</v>
      </c>
      <c r="I104" s="2">
        <f>'Moving Avg'!H104</f>
        <v>0</v>
      </c>
      <c r="J104" s="5" t="str">
        <f>OBV!F104</f>
        <v>BULLISH</v>
      </c>
      <c r="K104" s="5" t="str">
        <f>OBV!G104</f>
        <v>STRONG</v>
      </c>
      <c r="L104" s="5" t="str">
        <f>OBV!H104</f>
        <v>NEUTRAL</v>
      </c>
      <c r="M104" s="7">
        <f t="shared" si="10"/>
        <v>25</v>
      </c>
      <c r="N104" s="7">
        <f t="shared" si="11"/>
        <v>0</v>
      </c>
      <c r="O104" s="7">
        <f t="shared" si="12"/>
        <v>50</v>
      </c>
      <c r="P104" s="7">
        <f t="shared" si="13"/>
        <v>66</v>
      </c>
      <c r="Q104" s="8">
        <f t="shared" si="14"/>
        <v>26.15</v>
      </c>
      <c r="R104" s="8">
        <f t="shared" si="15"/>
        <v>39</v>
      </c>
      <c r="S104" s="8">
        <f t="shared" si="16"/>
        <v>45.95</v>
      </c>
      <c r="T104" s="8">
        <f t="shared" si="17"/>
        <v>35.25</v>
      </c>
      <c r="U104" s="7">
        <f t="shared" si="18"/>
        <v>37.033333333333339</v>
      </c>
      <c r="V104" s="7">
        <f t="shared" si="19"/>
        <v>36.587500000000006</v>
      </c>
    </row>
    <row r="105" spans="1:22" ht="13.5" x14ac:dyDescent="0.25">
      <c r="A105" s="3">
        <f>RSI!A105</f>
        <v>42458</v>
      </c>
      <c r="B105" s="2">
        <f>RSI!B105</f>
        <v>1.0288999999999999</v>
      </c>
      <c r="C105" s="2">
        <f>RSI!I105</f>
        <v>43.914533145136318</v>
      </c>
      <c r="D105" s="2">
        <f>MACD!E105</f>
        <v>-1.4458551638831807E-3</v>
      </c>
      <c r="E105" s="2">
        <f>MACD!F105</f>
        <v>-1.8493197671751551E-3</v>
      </c>
      <c r="F105" s="2">
        <f>'Moving Avg'!D105</f>
        <v>1.03118</v>
      </c>
      <c r="G105" s="2">
        <f>'Moving Avg'!F105</f>
        <v>1.03118</v>
      </c>
      <c r="H105" s="2">
        <f>'Moving Avg'!G105</f>
        <v>1.0359680000000002</v>
      </c>
      <c r="I105" s="2">
        <f>'Moving Avg'!H105</f>
        <v>0</v>
      </c>
      <c r="J105" s="5" t="str">
        <f>OBV!F105</f>
        <v>BEARISH</v>
      </c>
      <c r="K105" s="5" t="str">
        <f>OBV!G105</f>
        <v>NEUTRAL</v>
      </c>
      <c r="L105" s="5" t="str">
        <f>OBV!H105</f>
        <v>CONFIRMED BEARISH</v>
      </c>
      <c r="M105" s="7">
        <f t="shared" si="10"/>
        <v>25</v>
      </c>
      <c r="N105" s="7">
        <f t="shared" si="11"/>
        <v>0</v>
      </c>
      <c r="O105" s="7">
        <f t="shared" si="12"/>
        <v>50</v>
      </c>
      <c r="P105" s="7">
        <f t="shared" si="13"/>
        <v>16.5</v>
      </c>
      <c r="Q105" s="8">
        <f t="shared" si="14"/>
        <v>18.725000000000001</v>
      </c>
      <c r="R105" s="8">
        <f t="shared" si="15"/>
        <v>26.625</v>
      </c>
      <c r="S105" s="8">
        <f t="shared" si="16"/>
        <v>23.675000000000001</v>
      </c>
      <c r="T105" s="8">
        <f t="shared" si="17"/>
        <v>22.875</v>
      </c>
      <c r="U105" s="7">
        <f t="shared" si="18"/>
        <v>23.008333333333336</v>
      </c>
      <c r="V105" s="7">
        <f t="shared" si="19"/>
        <v>22.975000000000001</v>
      </c>
    </row>
    <row r="106" spans="1:22" ht="13.5" x14ac:dyDescent="0.25">
      <c r="A106" s="3">
        <f>RSI!A106</f>
        <v>42459</v>
      </c>
      <c r="B106" s="2">
        <f>RSI!B106</f>
        <v>1.0288999999999999</v>
      </c>
      <c r="C106" s="2">
        <f>RSI!I106</f>
        <v>43.914533145136318</v>
      </c>
      <c r="D106" s="2">
        <f>MACD!E106</f>
        <v>-1.479400882317794E-3</v>
      </c>
      <c r="E106" s="2">
        <f>MACD!F106</f>
        <v>-1.7753359902036828E-3</v>
      </c>
      <c r="F106" s="2">
        <f>'Moving Avg'!D106</f>
        <v>1.0288999999999999</v>
      </c>
      <c r="G106" s="2">
        <f>'Moving Avg'!F106</f>
        <v>1.03118</v>
      </c>
      <c r="H106" s="2">
        <f>'Moving Avg'!G106</f>
        <v>1.0350540000000001</v>
      </c>
      <c r="I106" s="2">
        <f>'Moving Avg'!H106</f>
        <v>0</v>
      </c>
      <c r="J106" s="5" t="str">
        <f>OBV!F106</f>
        <v>BEARISH</v>
      </c>
      <c r="K106" s="5" t="str">
        <f>OBV!G106</f>
        <v>NEUTRAL</v>
      </c>
      <c r="L106" s="5" t="str">
        <f>OBV!H106</f>
        <v>CONFIRMED BEARISH</v>
      </c>
      <c r="M106" s="7">
        <f t="shared" si="10"/>
        <v>25</v>
      </c>
      <c r="N106" s="7">
        <f t="shared" si="11"/>
        <v>0</v>
      </c>
      <c r="O106" s="7">
        <f t="shared" si="12"/>
        <v>50</v>
      </c>
      <c r="P106" s="7">
        <f t="shared" si="13"/>
        <v>16.5</v>
      </c>
      <c r="Q106" s="8">
        <f t="shared" si="14"/>
        <v>18.725000000000001</v>
      </c>
      <c r="R106" s="8">
        <f t="shared" si="15"/>
        <v>26.625</v>
      </c>
      <c r="S106" s="8">
        <f t="shared" si="16"/>
        <v>23.675000000000001</v>
      </c>
      <c r="T106" s="8">
        <f t="shared" si="17"/>
        <v>22.875</v>
      </c>
      <c r="U106" s="7">
        <f t="shared" si="18"/>
        <v>23.008333333333336</v>
      </c>
      <c r="V106" s="7">
        <f t="shared" si="19"/>
        <v>22.975000000000001</v>
      </c>
    </row>
    <row r="107" spans="1:22" ht="13.5" x14ac:dyDescent="0.25">
      <c r="A107" s="3">
        <f>RSI!A107</f>
        <v>42460</v>
      </c>
      <c r="B107" s="2">
        <f>RSI!B107</f>
        <v>1.0288999999999999</v>
      </c>
      <c r="C107" s="2">
        <f>RSI!I107</f>
        <v>43.914533145136318</v>
      </c>
      <c r="D107" s="2">
        <f>MACD!E107</f>
        <v>-1.4888238710364377E-3</v>
      </c>
      <c r="E107" s="2">
        <f>MACD!F107</f>
        <v>-1.7180335663702338E-3</v>
      </c>
      <c r="F107" s="2">
        <f>'Moving Avg'!D107</f>
        <v>1.0288999999999999</v>
      </c>
      <c r="G107" s="2">
        <f>'Moving Avg'!F107</f>
        <v>1.03118</v>
      </c>
      <c r="H107" s="2">
        <f>'Moving Avg'!G107</f>
        <v>1.0341400000000001</v>
      </c>
      <c r="I107" s="2">
        <f>'Moving Avg'!H107</f>
        <v>0</v>
      </c>
      <c r="J107" s="5" t="str">
        <f>OBV!F107</f>
        <v>NEUTRAL</v>
      </c>
      <c r="K107" s="5" t="str">
        <f>OBV!G107</f>
        <v>NEUTRAL</v>
      </c>
      <c r="L107" s="5" t="str">
        <f>OBV!H107</f>
        <v>NEUTRAL</v>
      </c>
      <c r="M107" s="7">
        <f t="shared" si="10"/>
        <v>25</v>
      </c>
      <c r="N107" s="7">
        <f t="shared" si="11"/>
        <v>0</v>
      </c>
      <c r="O107" s="7">
        <f t="shared" si="12"/>
        <v>50</v>
      </c>
      <c r="P107" s="7">
        <f t="shared" si="13"/>
        <v>33</v>
      </c>
      <c r="Q107" s="8">
        <f t="shared" si="14"/>
        <v>21.2</v>
      </c>
      <c r="R107" s="8">
        <f t="shared" si="15"/>
        <v>30.75</v>
      </c>
      <c r="S107" s="8">
        <f t="shared" si="16"/>
        <v>31.1</v>
      </c>
      <c r="T107" s="8">
        <f t="shared" si="17"/>
        <v>27</v>
      </c>
      <c r="U107" s="7">
        <f t="shared" si="18"/>
        <v>27.683333333333337</v>
      </c>
      <c r="V107" s="7">
        <f t="shared" si="19"/>
        <v>27.512500000000003</v>
      </c>
    </row>
    <row r="108" spans="1:22" ht="13.5" x14ac:dyDescent="0.25">
      <c r="A108" s="3">
        <f>RSI!A108</f>
        <v>42461</v>
      </c>
      <c r="B108" s="2">
        <f>RSI!B108</f>
        <v>1.0288999999999999</v>
      </c>
      <c r="C108" s="2">
        <f>RSI!I108</f>
        <v>43.914533145136318</v>
      </c>
      <c r="D108" s="2">
        <f>MACD!E108</f>
        <v>-1.4792399007046431E-3</v>
      </c>
      <c r="E108" s="2">
        <f>MACD!F108</f>
        <v>-1.6702748332371158E-3</v>
      </c>
      <c r="F108" s="2">
        <f>'Moving Avg'!D108</f>
        <v>1.0288999999999999</v>
      </c>
      <c r="G108" s="2">
        <f>'Moving Avg'!F108</f>
        <v>1.03118</v>
      </c>
      <c r="H108" s="2">
        <f>'Moving Avg'!G108</f>
        <v>1.0332260000000002</v>
      </c>
      <c r="I108" s="2">
        <f>'Moving Avg'!H108</f>
        <v>0</v>
      </c>
      <c r="J108" s="5" t="str">
        <f>OBV!F108</f>
        <v>NEUTRAL</v>
      </c>
      <c r="K108" s="5" t="str">
        <f>OBV!G108</f>
        <v>NEUTRAL</v>
      </c>
      <c r="L108" s="5" t="str">
        <f>OBV!H108</f>
        <v>NEUTRAL</v>
      </c>
      <c r="M108" s="7">
        <f t="shared" si="10"/>
        <v>25</v>
      </c>
      <c r="N108" s="7">
        <f t="shared" si="11"/>
        <v>0</v>
      </c>
      <c r="O108" s="7">
        <f t="shared" si="12"/>
        <v>50</v>
      </c>
      <c r="P108" s="7">
        <f t="shared" si="13"/>
        <v>33</v>
      </c>
      <c r="Q108" s="8">
        <f t="shared" si="14"/>
        <v>21.2</v>
      </c>
      <c r="R108" s="8">
        <f t="shared" si="15"/>
        <v>30.75</v>
      </c>
      <c r="S108" s="8">
        <f t="shared" si="16"/>
        <v>31.1</v>
      </c>
      <c r="T108" s="8">
        <f t="shared" si="17"/>
        <v>27</v>
      </c>
      <c r="U108" s="7">
        <f t="shared" si="18"/>
        <v>27.683333333333337</v>
      </c>
      <c r="V108" s="7">
        <f t="shared" si="19"/>
        <v>27.512500000000003</v>
      </c>
    </row>
    <row r="109" spans="1:22" ht="13.5" x14ac:dyDescent="0.25">
      <c r="A109" s="3">
        <f>RSI!A109</f>
        <v>42464</v>
      </c>
      <c r="B109" s="2">
        <f>RSI!B109</f>
        <v>1.0288999999999999</v>
      </c>
      <c r="C109" s="2">
        <f>RSI!I109</f>
        <v>43.914533145136318</v>
      </c>
      <c r="D109" s="2">
        <f>MACD!E109</f>
        <v>-1.4548736572743692E-3</v>
      </c>
      <c r="E109" s="2">
        <f>MACD!F109</f>
        <v>-1.6271945980445668E-3</v>
      </c>
      <c r="F109" s="2">
        <f>'Moving Avg'!D109</f>
        <v>1.0288999999999999</v>
      </c>
      <c r="G109" s="2">
        <f>'Moving Avg'!F109</f>
        <v>1.03118</v>
      </c>
      <c r="H109" s="2">
        <f>'Moving Avg'!G109</f>
        <v>1.0323120000000003</v>
      </c>
      <c r="I109" s="2">
        <f>'Moving Avg'!H109</f>
        <v>0</v>
      </c>
      <c r="J109" s="5" t="str">
        <f>OBV!F109</f>
        <v>NEUTRAL</v>
      </c>
      <c r="K109" s="5" t="str">
        <f>OBV!G109</f>
        <v>NEUTRAL</v>
      </c>
      <c r="L109" s="5" t="str">
        <f>OBV!H109</f>
        <v>NEUTRAL</v>
      </c>
      <c r="M109" s="7">
        <f t="shared" si="10"/>
        <v>25</v>
      </c>
      <c r="N109" s="7">
        <f t="shared" si="11"/>
        <v>0</v>
      </c>
      <c r="O109" s="7">
        <f t="shared" si="12"/>
        <v>50</v>
      </c>
      <c r="P109" s="7">
        <f t="shared" si="13"/>
        <v>33</v>
      </c>
      <c r="Q109" s="8">
        <f t="shared" si="14"/>
        <v>21.2</v>
      </c>
      <c r="R109" s="8">
        <f t="shared" si="15"/>
        <v>30.75</v>
      </c>
      <c r="S109" s="8">
        <f t="shared" si="16"/>
        <v>31.1</v>
      </c>
      <c r="T109" s="8">
        <f t="shared" si="17"/>
        <v>27</v>
      </c>
      <c r="U109" s="7">
        <f t="shared" si="18"/>
        <v>27.683333333333337</v>
      </c>
      <c r="V109" s="7">
        <f t="shared" si="19"/>
        <v>27.512500000000003</v>
      </c>
    </row>
    <row r="110" spans="1:22" ht="13.5" x14ac:dyDescent="0.25">
      <c r="A110" s="3">
        <f>RSI!A110</f>
        <v>42465</v>
      </c>
      <c r="B110" s="2">
        <f>RSI!B110</f>
        <v>1.0288999999999999</v>
      </c>
      <c r="C110" s="2">
        <f>RSI!I110</f>
        <v>43.914533145136318</v>
      </c>
      <c r="D110" s="2">
        <f>MACD!E110</f>
        <v>3.3464261501192638E-4</v>
      </c>
      <c r="E110" s="2">
        <f>MACD!F110</f>
        <v>-1.2348271554332682E-3</v>
      </c>
      <c r="F110" s="2">
        <f>'Moving Avg'!D110</f>
        <v>1.0288999999999999</v>
      </c>
      <c r="G110" s="2">
        <f>'Moving Avg'!F110</f>
        <v>1.03061</v>
      </c>
      <c r="H110" s="2">
        <f>'Moving Avg'!G110</f>
        <v>1.031398</v>
      </c>
      <c r="I110" s="2">
        <f>'Moving Avg'!H110</f>
        <v>0</v>
      </c>
      <c r="J110" s="5" t="str">
        <f>OBV!F110</f>
        <v>NEUTRAL</v>
      </c>
      <c r="K110" s="5" t="str">
        <f>OBV!G110</f>
        <v>NEUTRAL</v>
      </c>
      <c r="L110" s="5" t="str">
        <f>OBV!H110</f>
        <v>NEUTRAL</v>
      </c>
      <c r="M110" s="7">
        <f t="shared" si="10"/>
        <v>25</v>
      </c>
      <c r="N110" s="7">
        <f t="shared" si="11"/>
        <v>0</v>
      </c>
      <c r="O110" s="7">
        <f t="shared" si="12"/>
        <v>50</v>
      </c>
      <c r="P110" s="7">
        <f t="shared" si="13"/>
        <v>33</v>
      </c>
      <c r="Q110" s="8">
        <f t="shared" si="14"/>
        <v>21.2</v>
      </c>
      <c r="R110" s="8">
        <f t="shared" si="15"/>
        <v>30.75</v>
      </c>
      <c r="S110" s="8">
        <f t="shared" si="16"/>
        <v>31.1</v>
      </c>
      <c r="T110" s="8">
        <f t="shared" si="17"/>
        <v>27</v>
      </c>
      <c r="U110" s="7">
        <f t="shared" si="18"/>
        <v>27.683333333333337</v>
      </c>
      <c r="V110" s="7">
        <f t="shared" si="19"/>
        <v>27.512500000000003</v>
      </c>
    </row>
    <row r="111" spans="1:22" ht="13.5" x14ac:dyDescent="0.25">
      <c r="A111" s="3">
        <f>RSI!A111</f>
        <v>42466</v>
      </c>
      <c r="B111" s="2">
        <f>RSI!B111</f>
        <v>1.0288999999999999</v>
      </c>
      <c r="C111" s="2">
        <f>RSI!I111</f>
        <v>43.914533145136311</v>
      </c>
      <c r="D111" s="2">
        <f>MACD!E111</f>
        <v>1.8627862173443699E-3</v>
      </c>
      <c r="E111" s="2">
        <f>MACD!F111</f>
        <v>-6.1530448087774062E-4</v>
      </c>
      <c r="F111" s="2">
        <f>'Moving Avg'!D111</f>
        <v>1.0288999999999999</v>
      </c>
      <c r="G111" s="2">
        <f>'Moving Avg'!F111</f>
        <v>1.0300400000000001</v>
      </c>
      <c r="H111" s="2">
        <f>'Moving Avg'!G111</f>
        <v>1.0310560000000002</v>
      </c>
      <c r="I111" s="2">
        <f>'Moving Avg'!H111</f>
        <v>0</v>
      </c>
      <c r="J111" s="5" t="str">
        <f>OBV!F111</f>
        <v>NEUTRAL</v>
      </c>
      <c r="K111" s="5" t="str">
        <f>OBV!G111</f>
        <v>NEUTRAL</v>
      </c>
      <c r="L111" s="5" t="str">
        <f>OBV!H111</f>
        <v>NEUTRAL</v>
      </c>
      <c r="M111" s="7">
        <f t="shared" si="10"/>
        <v>25</v>
      </c>
      <c r="N111" s="7">
        <f t="shared" si="11"/>
        <v>0</v>
      </c>
      <c r="O111" s="7">
        <f t="shared" si="12"/>
        <v>50</v>
      </c>
      <c r="P111" s="7">
        <f t="shared" si="13"/>
        <v>33</v>
      </c>
      <c r="Q111" s="8">
        <f t="shared" si="14"/>
        <v>21.2</v>
      </c>
      <c r="R111" s="8">
        <f t="shared" si="15"/>
        <v>30.75</v>
      </c>
      <c r="S111" s="8">
        <f t="shared" si="16"/>
        <v>31.1</v>
      </c>
      <c r="T111" s="8">
        <f t="shared" si="17"/>
        <v>27</v>
      </c>
      <c r="U111" s="7">
        <f t="shared" si="18"/>
        <v>27.683333333333337</v>
      </c>
      <c r="V111" s="7">
        <f t="shared" si="19"/>
        <v>27.512500000000003</v>
      </c>
    </row>
    <row r="112" spans="1:22" ht="13.5" x14ac:dyDescent="0.25">
      <c r="A112" s="3">
        <f>RSI!A112</f>
        <v>42467</v>
      </c>
      <c r="B112" s="2">
        <f>RSI!B112</f>
        <v>1.0288999999999999</v>
      </c>
      <c r="C112" s="2">
        <f>RSI!I112</f>
        <v>43.914533145136303</v>
      </c>
      <c r="D112" s="2">
        <f>MACD!E112</f>
        <v>1.4148897665524629E-3</v>
      </c>
      <c r="E112" s="2">
        <f>MACD!F112</f>
        <v>-2.0926563139169997E-4</v>
      </c>
      <c r="F112" s="2">
        <f>'Moving Avg'!D112</f>
        <v>1.0288999999999999</v>
      </c>
      <c r="G112" s="2">
        <f>'Moving Avg'!F112</f>
        <v>1.0300400000000001</v>
      </c>
      <c r="H112" s="2">
        <f>'Moving Avg'!G112</f>
        <v>1.0307140000000001</v>
      </c>
      <c r="I112" s="2">
        <f>'Moving Avg'!H112</f>
        <v>0</v>
      </c>
      <c r="J112" s="5" t="str">
        <f>OBV!F112</f>
        <v>NEUTRAL</v>
      </c>
      <c r="K112" s="5" t="str">
        <f>OBV!G112</f>
        <v>NEUTRAL</v>
      </c>
      <c r="L112" s="5" t="str">
        <f>OBV!H112</f>
        <v>NEUTRAL</v>
      </c>
      <c r="M112" s="7">
        <f t="shared" si="10"/>
        <v>25</v>
      </c>
      <c r="N112" s="7">
        <f t="shared" si="11"/>
        <v>0</v>
      </c>
      <c r="O112" s="7">
        <f t="shared" si="12"/>
        <v>50</v>
      </c>
      <c r="P112" s="7">
        <f t="shared" si="13"/>
        <v>33</v>
      </c>
      <c r="Q112" s="8">
        <f t="shared" si="14"/>
        <v>21.2</v>
      </c>
      <c r="R112" s="8">
        <f t="shared" si="15"/>
        <v>30.75</v>
      </c>
      <c r="S112" s="8">
        <f t="shared" si="16"/>
        <v>31.1</v>
      </c>
      <c r="T112" s="8">
        <f t="shared" si="17"/>
        <v>27</v>
      </c>
      <c r="U112" s="7">
        <f t="shared" si="18"/>
        <v>27.683333333333337</v>
      </c>
      <c r="V112" s="7">
        <f t="shared" si="19"/>
        <v>27.512500000000003</v>
      </c>
    </row>
    <row r="113" spans="1:22" ht="13.5" x14ac:dyDescent="0.25">
      <c r="A113" s="3">
        <f>RSI!A113</f>
        <v>42468</v>
      </c>
      <c r="B113" s="2">
        <f>RSI!B113</f>
        <v>1.0288999999999999</v>
      </c>
      <c r="C113" s="2">
        <f>RSI!I113</f>
        <v>43.914533145136311</v>
      </c>
      <c r="D113" s="2">
        <f>MACD!E113</f>
        <v>1.0478496439485507E-3</v>
      </c>
      <c r="E113" s="2">
        <f>MACD!F113</f>
        <v>4.2157423676350157E-5</v>
      </c>
      <c r="F113" s="2">
        <f>'Moving Avg'!D113</f>
        <v>1.0288999999999999</v>
      </c>
      <c r="G113" s="2">
        <f>'Moving Avg'!F113</f>
        <v>1.0300400000000001</v>
      </c>
      <c r="H113" s="2">
        <f>'Moving Avg'!G113</f>
        <v>1.0303720000000001</v>
      </c>
      <c r="I113" s="2">
        <f>'Moving Avg'!H113</f>
        <v>0</v>
      </c>
      <c r="J113" s="5" t="str">
        <f>OBV!F113</f>
        <v>NEUTRAL</v>
      </c>
      <c r="K113" s="5" t="str">
        <f>OBV!G113</f>
        <v>NEUTRAL</v>
      </c>
      <c r="L113" s="5" t="str">
        <f>OBV!H113</f>
        <v>NEUTRAL</v>
      </c>
      <c r="M113" s="7">
        <f t="shared" si="10"/>
        <v>25</v>
      </c>
      <c r="N113" s="7">
        <f t="shared" si="11"/>
        <v>0</v>
      </c>
      <c r="O113" s="7">
        <f t="shared" si="12"/>
        <v>50</v>
      </c>
      <c r="P113" s="7">
        <f t="shared" si="13"/>
        <v>33</v>
      </c>
      <c r="Q113" s="8">
        <f t="shared" si="14"/>
        <v>21.2</v>
      </c>
      <c r="R113" s="8">
        <f t="shared" si="15"/>
        <v>30.75</v>
      </c>
      <c r="S113" s="8">
        <f t="shared" si="16"/>
        <v>31.1</v>
      </c>
      <c r="T113" s="8">
        <f t="shared" si="17"/>
        <v>27</v>
      </c>
      <c r="U113" s="7">
        <f t="shared" si="18"/>
        <v>27.683333333333337</v>
      </c>
      <c r="V113" s="7">
        <f t="shared" si="19"/>
        <v>27.512500000000003</v>
      </c>
    </row>
    <row r="114" spans="1:22" ht="13.5" x14ac:dyDescent="0.25">
      <c r="A114" s="3">
        <f>RSI!A114</f>
        <v>42471</v>
      </c>
      <c r="B114" s="2">
        <f>RSI!B114</f>
        <v>1.0288999999999999</v>
      </c>
      <c r="C114" s="2">
        <f>RSI!I114</f>
        <v>43.914533145136311</v>
      </c>
      <c r="D114" s="2">
        <f>MACD!E114</f>
        <v>7.4834128984058168E-4</v>
      </c>
      <c r="E114" s="2">
        <f>MACD!F114</f>
        <v>1.8339419690919647E-4</v>
      </c>
      <c r="F114" s="2">
        <f>'Moving Avg'!D114</f>
        <v>1.0288999999999999</v>
      </c>
      <c r="G114" s="2">
        <f>'Moving Avg'!F114</f>
        <v>1.0300400000000001</v>
      </c>
      <c r="H114" s="2">
        <f>'Moving Avg'!G114</f>
        <v>1.0300300000000002</v>
      </c>
      <c r="I114" s="2">
        <f>'Moving Avg'!H114</f>
        <v>0</v>
      </c>
      <c r="J114" s="5" t="str">
        <f>OBV!F114</f>
        <v>NEUTRAL</v>
      </c>
      <c r="K114" s="5" t="str">
        <f>OBV!G114</f>
        <v>NEUTRAL</v>
      </c>
      <c r="L114" s="5" t="str">
        <f>OBV!H114</f>
        <v>NEUTRAL</v>
      </c>
      <c r="M114" s="7">
        <f t="shared" si="10"/>
        <v>25</v>
      </c>
      <c r="N114" s="7">
        <f t="shared" si="11"/>
        <v>0</v>
      </c>
      <c r="O114" s="7">
        <f t="shared" si="12"/>
        <v>50</v>
      </c>
      <c r="P114" s="7">
        <f t="shared" si="13"/>
        <v>33</v>
      </c>
      <c r="Q114" s="8">
        <f t="shared" si="14"/>
        <v>21.2</v>
      </c>
      <c r="R114" s="8">
        <f t="shared" si="15"/>
        <v>30.75</v>
      </c>
      <c r="S114" s="8">
        <f t="shared" si="16"/>
        <v>31.1</v>
      </c>
      <c r="T114" s="8">
        <f t="shared" si="17"/>
        <v>27</v>
      </c>
      <c r="U114" s="7">
        <f t="shared" si="18"/>
        <v>27.683333333333337</v>
      </c>
      <c r="V114" s="7">
        <f t="shared" si="19"/>
        <v>27.512500000000003</v>
      </c>
    </row>
    <row r="115" spans="1:22" ht="13.5" x14ac:dyDescent="0.25">
      <c r="A115" s="3">
        <f>RSI!A115</f>
        <v>42472</v>
      </c>
      <c r="B115" s="2">
        <f>RSI!B115</f>
        <v>1.0288999999999999</v>
      </c>
      <c r="C115" s="2">
        <f>RSI!I115</f>
        <v>43.914533145136303</v>
      </c>
      <c r="D115" s="2">
        <f>MACD!E115</f>
        <v>5.0515564158115644E-4</v>
      </c>
      <c r="E115" s="2">
        <f>MACD!F115</f>
        <v>2.4774648584358847E-4</v>
      </c>
      <c r="F115" s="2">
        <f>'Moving Avg'!D115</f>
        <v>1.0288999999999999</v>
      </c>
      <c r="G115" s="2">
        <f>'Moving Avg'!F115</f>
        <v>1.0300400000000001</v>
      </c>
      <c r="H115" s="2">
        <f>'Moving Avg'!G115</f>
        <v>1.0296880000000002</v>
      </c>
      <c r="I115" s="2">
        <f>'Moving Avg'!H115</f>
        <v>0</v>
      </c>
      <c r="J115" s="5" t="str">
        <f>OBV!F115</f>
        <v>NEUTRAL</v>
      </c>
      <c r="K115" s="5" t="str">
        <f>OBV!G115</f>
        <v>NEUTRAL</v>
      </c>
      <c r="L115" s="5" t="str">
        <f>OBV!H115</f>
        <v>NEUTRAL</v>
      </c>
      <c r="M115" s="7">
        <f t="shared" si="10"/>
        <v>25</v>
      </c>
      <c r="N115" s="7">
        <f t="shared" si="11"/>
        <v>0</v>
      </c>
      <c r="O115" s="7">
        <f t="shared" si="12"/>
        <v>50</v>
      </c>
      <c r="P115" s="7">
        <f t="shared" si="13"/>
        <v>33</v>
      </c>
      <c r="Q115" s="8">
        <f t="shared" si="14"/>
        <v>21.2</v>
      </c>
      <c r="R115" s="8">
        <f t="shared" si="15"/>
        <v>30.75</v>
      </c>
      <c r="S115" s="8">
        <f t="shared" si="16"/>
        <v>31.1</v>
      </c>
      <c r="T115" s="8">
        <f t="shared" si="17"/>
        <v>27</v>
      </c>
      <c r="U115" s="7">
        <f t="shared" si="18"/>
        <v>27.683333333333337</v>
      </c>
      <c r="V115" s="7">
        <f t="shared" si="19"/>
        <v>27.512500000000003</v>
      </c>
    </row>
    <row r="116" spans="1:22" ht="13.5" x14ac:dyDescent="0.25">
      <c r="A116" s="3">
        <f>RSI!A116</f>
        <v>42473</v>
      </c>
      <c r="B116" s="2">
        <f>RSI!B116</f>
        <v>1.0288999999999999</v>
      </c>
      <c r="C116" s="2">
        <f>RSI!I116</f>
        <v>43.914533145136303</v>
      </c>
      <c r="D116" s="2">
        <f>MACD!E116</f>
        <v>3.088688158328079E-4</v>
      </c>
      <c r="E116" s="2">
        <f>MACD!F116</f>
        <v>2.5997095184143238E-4</v>
      </c>
      <c r="F116" s="2">
        <f>'Moving Avg'!D116</f>
        <v>1.0288999999999999</v>
      </c>
      <c r="G116" s="2">
        <f>'Moving Avg'!F116</f>
        <v>1.0300400000000001</v>
      </c>
      <c r="H116" s="2">
        <f>'Moving Avg'!G116</f>
        <v>1.0293460000000001</v>
      </c>
      <c r="I116" s="2">
        <f>'Moving Avg'!H116</f>
        <v>0</v>
      </c>
      <c r="J116" s="5" t="str">
        <f>OBV!F116</f>
        <v>NEUTRAL</v>
      </c>
      <c r="K116" s="5" t="str">
        <f>OBV!G116</f>
        <v>NEUTRAL</v>
      </c>
      <c r="L116" s="5" t="str">
        <f>OBV!H116</f>
        <v>NEUTRAL</v>
      </c>
      <c r="M116" s="7">
        <f t="shared" si="10"/>
        <v>25</v>
      </c>
      <c r="N116" s="7">
        <f t="shared" si="11"/>
        <v>0</v>
      </c>
      <c r="O116" s="7">
        <f t="shared" si="12"/>
        <v>50</v>
      </c>
      <c r="P116" s="7">
        <f t="shared" si="13"/>
        <v>33</v>
      </c>
      <c r="Q116" s="8">
        <f t="shared" si="14"/>
        <v>21.2</v>
      </c>
      <c r="R116" s="8">
        <f t="shared" si="15"/>
        <v>30.75</v>
      </c>
      <c r="S116" s="8">
        <f t="shared" si="16"/>
        <v>31.1</v>
      </c>
      <c r="T116" s="8">
        <f t="shared" si="17"/>
        <v>27</v>
      </c>
      <c r="U116" s="7">
        <f t="shared" si="18"/>
        <v>27.683333333333337</v>
      </c>
      <c r="V116" s="7">
        <f t="shared" si="19"/>
        <v>27.512500000000003</v>
      </c>
    </row>
    <row r="117" spans="1:22" ht="13.5" x14ac:dyDescent="0.25">
      <c r="A117" s="3">
        <f>RSI!A117</f>
        <v>42474</v>
      </c>
      <c r="B117" s="2">
        <f>RSI!B117</f>
        <v>1.0288999999999999</v>
      </c>
      <c r="C117" s="2">
        <f>RSI!I117</f>
        <v>43.914533145136303</v>
      </c>
      <c r="D117" s="2">
        <f>MACD!E117</f>
        <v>1.5156296869855979E-4</v>
      </c>
      <c r="E117" s="2">
        <f>MACD!F117</f>
        <v>2.3828935521285789E-4</v>
      </c>
      <c r="F117" s="2">
        <f>'Moving Avg'!D117</f>
        <v>1.0288999999999999</v>
      </c>
      <c r="G117" s="2">
        <f>'Moving Avg'!F117</f>
        <v>1.0300400000000001</v>
      </c>
      <c r="H117" s="2">
        <f>'Moving Avg'!G117</f>
        <v>1.029004</v>
      </c>
      <c r="I117" s="2">
        <f>'Moving Avg'!H117</f>
        <v>0</v>
      </c>
      <c r="J117" s="5" t="str">
        <f>OBV!F117</f>
        <v>NEUTRAL</v>
      </c>
      <c r="K117" s="5" t="str">
        <f>OBV!G117</f>
        <v>NEUTRAL</v>
      </c>
      <c r="L117" s="5" t="str">
        <f>OBV!H117</f>
        <v>NEUTRAL</v>
      </c>
      <c r="M117" s="7">
        <f t="shared" si="10"/>
        <v>25</v>
      </c>
      <c r="N117" s="7">
        <f t="shared" si="11"/>
        <v>45</v>
      </c>
      <c r="O117" s="7">
        <f t="shared" si="12"/>
        <v>50</v>
      </c>
      <c r="P117" s="7">
        <f t="shared" si="13"/>
        <v>33</v>
      </c>
      <c r="Q117" s="8">
        <f t="shared" si="14"/>
        <v>36.950000000000003</v>
      </c>
      <c r="R117" s="8">
        <f t="shared" si="15"/>
        <v>39.75</v>
      </c>
      <c r="S117" s="8">
        <f t="shared" si="16"/>
        <v>37.85</v>
      </c>
      <c r="T117" s="8">
        <f t="shared" si="17"/>
        <v>38.25</v>
      </c>
      <c r="U117" s="7">
        <f t="shared" si="18"/>
        <v>38.183333333333337</v>
      </c>
      <c r="V117" s="7">
        <f t="shared" si="19"/>
        <v>38.200000000000003</v>
      </c>
    </row>
    <row r="118" spans="1:22" ht="13.5" x14ac:dyDescent="0.25">
      <c r="A118" s="3">
        <f>RSI!A118</f>
        <v>42475</v>
      </c>
      <c r="B118" s="2">
        <f>RSI!B118</f>
        <v>1.0288999999999999</v>
      </c>
      <c r="C118" s="2">
        <f>RSI!I118</f>
        <v>43.914533145136303</v>
      </c>
      <c r="D118" s="2">
        <f>MACD!E118</f>
        <v>2.6590433551243464E-5</v>
      </c>
      <c r="E118" s="2">
        <f>MACD!F118</f>
        <v>1.9594957088053501E-4</v>
      </c>
      <c r="F118" s="2">
        <f>'Moving Avg'!D118</f>
        <v>1.0288999999999999</v>
      </c>
      <c r="G118" s="2">
        <f>'Moving Avg'!F118</f>
        <v>1.0300400000000001</v>
      </c>
      <c r="H118" s="2">
        <f>'Moving Avg'!G118</f>
        <v>1.028662</v>
      </c>
      <c r="I118" s="2">
        <f>'Moving Avg'!H118</f>
        <v>0</v>
      </c>
      <c r="J118" s="5" t="str">
        <f>OBV!F118</f>
        <v>NEUTRAL</v>
      </c>
      <c r="K118" s="5" t="str">
        <f>OBV!G118</f>
        <v>NEUTRAL</v>
      </c>
      <c r="L118" s="5" t="str">
        <f>OBV!H118</f>
        <v>NEUTRAL</v>
      </c>
      <c r="M118" s="7">
        <f t="shared" si="10"/>
        <v>25</v>
      </c>
      <c r="N118" s="7">
        <f t="shared" si="11"/>
        <v>45</v>
      </c>
      <c r="O118" s="7">
        <f t="shared" si="12"/>
        <v>50</v>
      </c>
      <c r="P118" s="7">
        <f t="shared" si="13"/>
        <v>33</v>
      </c>
      <c r="Q118" s="8">
        <f t="shared" si="14"/>
        <v>36.950000000000003</v>
      </c>
      <c r="R118" s="8">
        <f t="shared" si="15"/>
        <v>39.75</v>
      </c>
      <c r="S118" s="8">
        <f t="shared" si="16"/>
        <v>37.85</v>
      </c>
      <c r="T118" s="8">
        <f t="shared" si="17"/>
        <v>38.25</v>
      </c>
      <c r="U118" s="7">
        <f t="shared" si="18"/>
        <v>38.183333333333337</v>
      </c>
      <c r="V118" s="7">
        <f t="shared" si="19"/>
        <v>38.200000000000003</v>
      </c>
    </row>
    <row r="119" spans="1:22" ht="13.5" x14ac:dyDescent="0.25">
      <c r="A119" s="3">
        <f>RSI!A119</f>
        <v>42478</v>
      </c>
      <c r="B119" s="2">
        <f>RSI!B119</f>
        <v>1.0288999999999999</v>
      </c>
      <c r="C119" s="2">
        <f>RSI!I119</f>
        <v>43.914533145136303</v>
      </c>
      <c r="D119" s="2">
        <f>MACD!E119</f>
        <v>-7.1625546220088765E-5</v>
      </c>
      <c r="E119" s="2">
        <f>MACD!F119</f>
        <v>1.4243454746041027E-4</v>
      </c>
      <c r="F119" s="2">
        <f>'Moving Avg'!D119</f>
        <v>1.0288999999999999</v>
      </c>
      <c r="G119" s="2">
        <f>'Moving Avg'!F119</f>
        <v>1.0300400000000001</v>
      </c>
      <c r="H119" s="2">
        <f>'Moving Avg'!G119</f>
        <v>1.0288919999999999</v>
      </c>
      <c r="I119" s="2">
        <f>'Moving Avg'!H119</f>
        <v>0</v>
      </c>
      <c r="J119" s="5" t="str">
        <f>OBV!F119</f>
        <v>NEUTRAL</v>
      </c>
      <c r="K119" s="5" t="str">
        <f>OBV!G119</f>
        <v>NEUTRAL</v>
      </c>
      <c r="L119" s="5" t="str">
        <f>OBV!H119</f>
        <v>NEUTRAL</v>
      </c>
      <c r="M119" s="7">
        <f t="shared" si="10"/>
        <v>25</v>
      </c>
      <c r="N119" s="7">
        <f t="shared" si="11"/>
        <v>45</v>
      </c>
      <c r="O119" s="7">
        <f t="shared" si="12"/>
        <v>50</v>
      </c>
      <c r="P119" s="7">
        <f t="shared" si="13"/>
        <v>33</v>
      </c>
      <c r="Q119" s="8">
        <f t="shared" si="14"/>
        <v>36.950000000000003</v>
      </c>
      <c r="R119" s="8">
        <f t="shared" si="15"/>
        <v>39.75</v>
      </c>
      <c r="S119" s="8">
        <f t="shared" si="16"/>
        <v>37.85</v>
      </c>
      <c r="T119" s="8">
        <f t="shared" si="17"/>
        <v>38.25</v>
      </c>
      <c r="U119" s="7">
        <f t="shared" si="18"/>
        <v>38.183333333333337</v>
      </c>
      <c r="V119" s="7">
        <f t="shared" si="19"/>
        <v>38.200000000000003</v>
      </c>
    </row>
    <row r="120" spans="1:22" ht="13.5" x14ac:dyDescent="0.25">
      <c r="A120" s="3">
        <f>RSI!A120</f>
        <v>42479</v>
      </c>
      <c r="B120" s="2">
        <f>RSI!B120</f>
        <v>1.0288999999999999</v>
      </c>
      <c r="C120" s="2">
        <f>RSI!I120</f>
        <v>43.914533145136303</v>
      </c>
      <c r="D120" s="2">
        <f>MACD!E120</f>
        <v>-1.4775914238018828E-4</v>
      </c>
      <c r="E120" s="2">
        <f>MACD!F120</f>
        <v>8.4395809492290562E-5</v>
      </c>
      <c r="F120" s="2">
        <f>'Moving Avg'!D120</f>
        <v>1.0288999999999999</v>
      </c>
      <c r="G120" s="2">
        <f>'Moving Avg'!F120</f>
        <v>1.0294700000000001</v>
      </c>
      <c r="H120" s="2">
        <f>'Moving Avg'!G120</f>
        <v>1.0291220000000001</v>
      </c>
      <c r="I120" s="2">
        <f>'Moving Avg'!H120</f>
        <v>0</v>
      </c>
      <c r="J120" s="5" t="str">
        <f>OBV!F120</f>
        <v>NEUTRAL</v>
      </c>
      <c r="K120" s="5" t="str">
        <f>OBV!G120</f>
        <v>NEUTRAL</v>
      </c>
      <c r="L120" s="5" t="str">
        <f>OBV!H120</f>
        <v>NEUTRAL</v>
      </c>
      <c r="M120" s="7">
        <f t="shared" si="10"/>
        <v>25</v>
      </c>
      <c r="N120" s="7">
        <f t="shared" si="11"/>
        <v>45</v>
      </c>
      <c r="O120" s="7">
        <f t="shared" si="12"/>
        <v>50</v>
      </c>
      <c r="P120" s="7">
        <f t="shared" si="13"/>
        <v>33</v>
      </c>
      <c r="Q120" s="8">
        <f t="shared" si="14"/>
        <v>36.950000000000003</v>
      </c>
      <c r="R120" s="8">
        <f t="shared" si="15"/>
        <v>39.75</v>
      </c>
      <c r="S120" s="8">
        <f t="shared" si="16"/>
        <v>37.85</v>
      </c>
      <c r="T120" s="8">
        <f t="shared" si="17"/>
        <v>38.25</v>
      </c>
      <c r="U120" s="7">
        <f t="shared" si="18"/>
        <v>38.183333333333337</v>
      </c>
      <c r="V120" s="7">
        <f t="shared" si="19"/>
        <v>38.200000000000003</v>
      </c>
    </row>
    <row r="121" spans="1:22" ht="13.5" x14ac:dyDescent="0.25">
      <c r="A121" s="3">
        <f>RSI!A121</f>
        <v>42480</v>
      </c>
      <c r="B121" s="2">
        <f>RSI!B121</f>
        <v>1.0288999999999999</v>
      </c>
      <c r="C121" s="2">
        <f>RSI!I121</f>
        <v>43.914533145136303</v>
      </c>
      <c r="D121" s="2">
        <f>MACD!E121</f>
        <v>-2.0572410641017669E-4</v>
      </c>
      <c r="E121" s="2">
        <f>MACD!F121</f>
        <v>2.6371826311797112E-5</v>
      </c>
      <c r="F121" s="2">
        <f>'Moving Avg'!D121</f>
        <v>1.0288999999999999</v>
      </c>
      <c r="G121" s="2">
        <f>'Moving Avg'!F121</f>
        <v>1.0288999999999999</v>
      </c>
      <c r="H121" s="2">
        <f>'Moving Avg'!G121</f>
        <v>1.029352</v>
      </c>
      <c r="I121" s="2">
        <f>'Moving Avg'!H121</f>
        <v>0</v>
      </c>
      <c r="J121" s="5" t="str">
        <f>OBV!F121</f>
        <v>NEUTRAL</v>
      </c>
      <c r="K121" s="5" t="str">
        <f>OBV!G121</f>
        <v>NEUTRAL</v>
      </c>
      <c r="L121" s="5" t="str">
        <f>OBV!H121</f>
        <v>NEUTRAL</v>
      </c>
      <c r="M121" s="7">
        <f t="shared" si="10"/>
        <v>25</v>
      </c>
      <c r="N121" s="7">
        <f t="shared" si="11"/>
        <v>45</v>
      </c>
      <c r="O121" s="7">
        <f t="shared" si="12"/>
        <v>50</v>
      </c>
      <c r="P121" s="7">
        <f t="shared" si="13"/>
        <v>33</v>
      </c>
      <c r="Q121" s="8">
        <f t="shared" si="14"/>
        <v>36.950000000000003</v>
      </c>
      <c r="R121" s="8">
        <f t="shared" si="15"/>
        <v>39.75</v>
      </c>
      <c r="S121" s="8">
        <f t="shared" si="16"/>
        <v>37.85</v>
      </c>
      <c r="T121" s="8">
        <f t="shared" si="17"/>
        <v>38.25</v>
      </c>
      <c r="U121" s="7">
        <f t="shared" si="18"/>
        <v>38.183333333333337</v>
      </c>
      <c r="V121" s="7">
        <f t="shared" si="19"/>
        <v>38.200000000000003</v>
      </c>
    </row>
    <row r="122" spans="1:22" ht="13.5" x14ac:dyDescent="0.25">
      <c r="A122" s="3">
        <f>RSI!A122</f>
        <v>42481</v>
      </c>
      <c r="B122" s="2">
        <f>RSI!B122</f>
        <v>1.0288999999999999</v>
      </c>
      <c r="C122" s="2">
        <f>RSI!I122</f>
        <v>43.914533145136303</v>
      </c>
      <c r="D122" s="2">
        <f>MACD!E122</f>
        <v>-2.4879381775666509E-4</v>
      </c>
      <c r="E122" s="2">
        <f>MACD!F122</f>
        <v>-2.8661302501895331E-5</v>
      </c>
      <c r="F122" s="2">
        <f>'Moving Avg'!D122</f>
        <v>1.0288999999999999</v>
      </c>
      <c r="G122" s="2">
        <f>'Moving Avg'!F122</f>
        <v>1.0288999999999999</v>
      </c>
      <c r="H122" s="2">
        <f>'Moving Avg'!G122</f>
        <v>1.029582</v>
      </c>
      <c r="I122" s="2">
        <f>'Moving Avg'!H122</f>
        <v>0</v>
      </c>
      <c r="J122" s="5" t="str">
        <f>OBV!F122</f>
        <v>NEUTRAL</v>
      </c>
      <c r="K122" s="5" t="str">
        <f>OBV!G122</f>
        <v>NEUTRAL</v>
      </c>
      <c r="L122" s="5" t="str">
        <f>OBV!H122</f>
        <v>NEUTRAL</v>
      </c>
      <c r="M122" s="7">
        <f t="shared" si="10"/>
        <v>25</v>
      </c>
      <c r="N122" s="7">
        <f t="shared" si="11"/>
        <v>45</v>
      </c>
      <c r="O122" s="7">
        <f t="shared" si="12"/>
        <v>50</v>
      </c>
      <c r="P122" s="7">
        <f t="shared" si="13"/>
        <v>33</v>
      </c>
      <c r="Q122" s="8">
        <f t="shared" si="14"/>
        <v>36.950000000000003</v>
      </c>
      <c r="R122" s="8">
        <f t="shared" si="15"/>
        <v>39.75</v>
      </c>
      <c r="S122" s="8">
        <f t="shared" si="16"/>
        <v>37.85</v>
      </c>
      <c r="T122" s="8">
        <f t="shared" si="17"/>
        <v>38.25</v>
      </c>
      <c r="U122" s="7">
        <f t="shared" si="18"/>
        <v>38.183333333333337</v>
      </c>
      <c r="V122" s="7">
        <f t="shared" si="19"/>
        <v>38.200000000000003</v>
      </c>
    </row>
    <row r="123" spans="1:22" ht="13.5" x14ac:dyDescent="0.25">
      <c r="A123" s="3">
        <f>RSI!A123</f>
        <v>42482</v>
      </c>
      <c r="B123" s="2">
        <f>RSI!B123</f>
        <v>1.0288999999999999</v>
      </c>
      <c r="C123" s="2">
        <f>RSI!I123</f>
        <v>43.914533145136303</v>
      </c>
      <c r="D123" s="2">
        <f>MACD!E123</f>
        <v>-2.7970263641541315E-4</v>
      </c>
      <c r="E123" s="2">
        <f>MACD!F123</f>
        <v>-7.8869569284598892E-5</v>
      </c>
      <c r="F123" s="2">
        <f>'Moving Avg'!D123</f>
        <v>1.0288999999999999</v>
      </c>
      <c r="G123" s="2">
        <f>'Moving Avg'!F123</f>
        <v>1.0288999999999999</v>
      </c>
      <c r="H123" s="2">
        <f>'Moving Avg'!G123</f>
        <v>1.0298119999999999</v>
      </c>
      <c r="I123" s="2">
        <f>'Moving Avg'!H123</f>
        <v>0</v>
      </c>
      <c r="J123" s="5" t="str">
        <f>OBV!F123</f>
        <v>NEUTRAL</v>
      </c>
      <c r="K123" s="5" t="str">
        <f>OBV!G123</f>
        <v>NEUTRAL</v>
      </c>
      <c r="L123" s="5" t="str">
        <f>OBV!H123</f>
        <v>NEUTRAL</v>
      </c>
      <c r="M123" s="7">
        <f t="shared" si="10"/>
        <v>25</v>
      </c>
      <c r="N123" s="7">
        <f t="shared" si="11"/>
        <v>45</v>
      </c>
      <c r="O123" s="7">
        <f t="shared" si="12"/>
        <v>50</v>
      </c>
      <c r="P123" s="7">
        <f t="shared" si="13"/>
        <v>33</v>
      </c>
      <c r="Q123" s="8">
        <f t="shared" si="14"/>
        <v>36.950000000000003</v>
      </c>
      <c r="R123" s="8">
        <f t="shared" si="15"/>
        <v>39.75</v>
      </c>
      <c r="S123" s="8">
        <f t="shared" si="16"/>
        <v>37.85</v>
      </c>
      <c r="T123" s="8">
        <f t="shared" si="17"/>
        <v>38.25</v>
      </c>
      <c r="U123" s="7">
        <f t="shared" si="18"/>
        <v>38.183333333333337</v>
      </c>
      <c r="V123" s="7">
        <f t="shared" si="19"/>
        <v>38.200000000000003</v>
      </c>
    </row>
    <row r="124" spans="1:22" ht="13.5" x14ac:dyDescent="0.25">
      <c r="A124" s="3">
        <f>RSI!A124</f>
        <v>42485</v>
      </c>
      <c r="B124" s="2">
        <f>RSI!B124</f>
        <v>1.0288999999999999</v>
      </c>
      <c r="C124" s="2">
        <f>RSI!I124</f>
        <v>43.914533145136303</v>
      </c>
      <c r="D124" s="2">
        <f>MACD!E124</f>
        <v>-3.007314528984395E-4</v>
      </c>
      <c r="E124" s="2">
        <f>MACD!F124</f>
        <v>-1.2324194600736701E-4</v>
      </c>
      <c r="F124" s="2">
        <f>'Moving Avg'!D124</f>
        <v>1.0288999999999999</v>
      </c>
      <c r="G124" s="2">
        <f>'Moving Avg'!F124</f>
        <v>1.0288999999999999</v>
      </c>
      <c r="H124" s="2">
        <f>'Moving Avg'!G124</f>
        <v>1.0298119999999999</v>
      </c>
      <c r="I124" s="2">
        <f>'Moving Avg'!H124</f>
        <v>0</v>
      </c>
      <c r="J124" s="5" t="str">
        <f>OBV!F124</f>
        <v>NEUTRAL</v>
      </c>
      <c r="K124" s="5" t="str">
        <f>OBV!G124</f>
        <v>NEUTRAL</v>
      </c>
      <c r="L124" s="5" t="str">
        <f>OBV!H124</f>
        <v>NEUTRAL</v>
      </c>
      <c r="M124" s="7">
        <f t="shared" si="10"/>
        <v>25</v>
      </c>
      <c r="N124" s="7">
        <f t="shared" si="11"/>
        <v>45</v>
      </c>
      <c r="O124" s="7">
        <f t="shared" si="12"/>
        <v>50</v>
      </c>
      <c r="P124" s="7">
        <f t="shared" si="13"/>
        <v>33</v>
      </c>
      <c r="Q124" s="8">
        <f t="shared" si="14"/>
        <v>36.950000000000003</v>
      </c>
      <c r="R124" s="8">
        <f t="shared" si="15"/>
        <v>39.75</v>
      </c>
      <c r="S124" s="8">
        <f t="shared" si="16"/>
        <v>37.85</v>
      </c>
      <c r="T124" s="8">
        <f t="shared" si="17"/>
        <v>38.25</v>
      </c>
      <c r="U124" s="7">
        <f t="shared" si="18"/>
        <v>38.183333333333337</v>
      </c>
      <c r="V124" s="7">
        <f t="shared" si="19"/>
        <v>38.200000000000003</v>
      </c>
    </row>
    <row r="125" spans="1:22" ht="13.5" x14ac:dyDescent="0.25">
      <c r="A125" s="3">
        <f>RSI!A125</f>
        <v>42486</v>
      </c>
      <c r="B125" s="2">
        <f>RSI!B125</f>
        <v>1.0288999999999999</v>
      </c>
      <c r="C125" s="2">
        <f>RSI!I125</f>
        <v>43.914533145136303</v>
      </c>
      <c r="D125" s="2">
        <f>MACD!E125</f>
        <v>-3.1377988230363307E-4</v>
      </c>
      <c r="E125" s="2">
        <f>MACD!F125</f>
        <v>-1.6134953326662024E-4</v>
      </c>
      <c r="F125" s="2">
        <f>'Moving Avg'!D125</f>
        <v>1.0288999999999999</v>
      </c>
      <c r="G125" s="2">
        <f>'Moving Avg'!F125</f>
        <v>1.0288999999999999</v>
      </c>
      <c r="H125" s="2">
        <f>'Moving Avg'!G125</f>
        <v>1.0298119999999999</v>
      </c>
      <c r="I125" s="2">
        <f>'Moving Avg'!H125</f>
        <v>0</v>
      </c>
      <c r="J125" s="5" t="str">
        <f>OBV!F125</f>
        <v>NEUTRAL</v>
      </c>
      <c r="K125" s="5" t="str">
        <f>OBV!G125</f>
        <v>NEUTRAL</v>
      </c>
      <c r="L125" s="5" t="str">
        <f>OBV!H125</f>
        <v>NEUTRAL</v>
      </c>
      <c r="M125" s="7">
        <f t="shared" si="10"/>
        <v>25</v>
      </c>
      <c r="N125" s="7">
        <f t="shared" si="11"/>
        <v>45</v>
      </c>
      <c r="O125" s="7">
        <f t="shared" si="12"/>
        <v>50</v>
      </c>
      <c r="P125" s="7">
        <f t="shared" si="13"/>
        <v>33</v>
      </c>
      <c r="Q125" s="8">
        <f t="shared" si="14"/>
        <v>36.950000000000003</v>
      </c>
      <c r="R125" s="8">
        <f t="shared" si="15"/>
        <v>39.75</v>
      </c>
      <c r="S125" s="8">
        <f t="shared" si="16"/>
        <v>37.85</v>
      </c>
      <c r="T125" s="8">
        <f t="shared" si="17"/>
        <v>38.25</v>
      </c>
      <c r="U125" s="7">
        <f t="shared" si="18"/>
        <v>38.183333333333337</v>
      </c>
      <c r="V125" s="7">
        <f t="shared" si="19"/>
        <v>38.200000000000003</v>
      </c>
    </row>
    <row r="126" spans="1:22" ht="13.5" x14ac:dyDescent="0.25">
      <c r="A126" s="3">
        <f>RSI!A126</f>
        <v>42487</v>
      </c>
      <c r="B126" s="2">
        <f>RSI!B126</f>
        <v>1.0174000000000001</v>
      </c>
      <c r="C126" s="2">
        <f>RSI!I126</f>
        <v>15.746435549981143</v>
      </c>
      <c r="D126" s="2">
        <f>MACD!E126</f>
        <v>5.314246802115008E-4</v>
      </c>
      <c r="E126" s="2">
        <f>MACD!F126</f>
        <v>-2.2794690570996043E-5</v>
      </c>
      <c r="F126" s="2">
        <f>'Moving Avg'!D126</f>
        <v>1.0266</v>
      </c>
      <c r="G126" s="2">
        <f>'Moving Avg'!F126</f>
        <v>1.0283249999999999</v>
      </c>
      <c r="H126" s="2">
        <f>'Moving Avg'!G126</f>
        <v>1.029582</v>
      </c>
      <c r="I126" s="2">
        <f>'Moving Avg'!H126</f>
        <v>0</v>
      </c>
      <c r="J126" s="5" t="str">
        <f>OBV!F126</f>
        <v>BEARISH</v>
      </c>
      <c r="K126" s="5" t="str">
        <f>OBV!G126</f>
        <v>NEUTRAL</v>
      </c>
      <c r="L126" s="5" t="str">
        <f>OBV!H126</f>
        <v>CONFIRMED BEARISH</v>
      </c>
      <c r="M126" s="7">
        <f t="shared" si="10"/>
        <v>50</v>
      </c>
      <c r="N126" s="7">
        <f t="shared" si="11"/>
        <v>0</v>
      </c>
      <c r="O126" s="7">
        <f t="shared" si="12"/>
        <v>50</v>
      </c>
      <c r="P126" s="7">
        <f t="shared" si="13"/>
        <v>16.5</v>
      </c>
      <c r="Q126" s="8">
        <f t="shared" si="14"/>
        <v>27.475000000000001</v>
      </c>
      <c r="R126" s="8">
        <f t="shared" si="15"/>
        <v>31.625</v>
      </c>
      <c r="S126" s="8">
        <f t="shared" si="16"/>
        <v>27.425000000000001</v>
      </c>
      <c r="T126" s="8">
        <f t="shared" si="17"/>
        <v>29.125</v>
      </c>
      <c r="U126" s="7">
        <f t="shared" si="18"/>
        <v>28.841666666666669</v>
      </c>
      <c r="V126" s="7">
        <f t="shared" si="19"/>
        <v>28.912500000000001</v>
      </c>
    </row>
    <row r="127" spans="1:22" ht="13.5" x14ac:dyDescent="0.25">
      <c r="A127" s="3">
        <f>RSI!A127</f>
        <v>42488</v>
      </c>
      <c r="B127" s="2">
        <f>RSI!B127</f>
        <v>1.0174000000000001</v>
      </c>
      <c r="C127" s="2">
        <f>RSI!I127</f>
        <v>15.746435549981143</v>
      </c>
      <c r="D127" s="2">
        <f>MACD!E127</f>
        <v>1.3186199963675094E-3</v>
      </c>
      <c r="E127" s="2">
        <f>MACD!F127</f>
        <v>2.4548824681670507E-4</v>
      </c>
      <c r="F127" s="2">
        <f>'Moving Avg'!D127</f>
        <v>1.0243</v>
      </c>
      <c r="G127" s="2">
        <f>'Moving Avg'!F127</f>
        <v>1.0277499999999997</v>
      </c>
      <c r="H127" s="2">
        <f>'Moving Avg'!G127</f>
        <v>1.029352</v>
      </c>
      <c r="I127" s="2">
        <f>'Moving Avg'!H127</f>
        <v>0</v>
      </c>
      <c r="J127" s="5" t="str">
        <f>OBV!F127</f>
        <v>BEARISH</v>
      </c>
      <c r="K127" s="5" t="str">
        <f>OBV!G127</f>
        <v>NEUTRAL</v>
      </c>
      <c r="L127" s="5" t="str">
        <f>OBV!H127</f>
        <v>CONFIRMED BEARISH</v>
      </c>
      <c r="M127" s="7">
        <f t="shared" si="10"/>
        <v>50</v>
      </c>
      <c r="N127" s="7">
        <f t="shared" si="11"/>
        <v>0</v>
      </c>
      <c r="O127" s="7">
        <f t="shared" si="12"/>
        <v>50</v>
      </c>
      <c r="P127" s="7">
        <f t="shared" si="13"/>
        <v>16.5</v>
      </c>
      <c r="Q127" s="8">
        <f t="shared" si="14"/>
        <v>27.475000000000001</v>
      </c>
      <c r="R127" s="8">
        <f t="shared" si="15"/>
        <v>31.625</v>
      </c>
      <c r="S127" s="8">
        <f t="shared" si="16"/>
        <v>27.425000000000001</v>
      </c>
      <c r="T127" s="8">
        <f t="shared" si="17"/>
        <v>29.125</v>
      </c>
      <c r="U127" s="7">
        <f t="shared" si="18"/>
        <v>28.841666666666669</v>
      </c>
      <c r="V127" s="7">
        <f t="shared" si="19"/>
        <v>28.912500000000001</v>
      </c>
    </row>
    <row r="128" spans="1:22" ht="13.5" x14ac:dyDescent="0.25">
      <c r="A128" s="3">
        <f>RSI!A128</f>
        <v>42489</v>
      </c>
      <c r="B128" s="2">
        <f>RSI!B128</f>
        <v>1.0174000000000001</v>
      </c>
      <c r="C128" s="2">
        <f>RSI!I128</f>
        <v>15.746435549981143</v>
      </c>
      <c r="D128" s="2">
        <f>MACD!E128</f>
        <v>2.0513955859897681E-3</v>
      </c>
      <c r="E128" s="2">
        <f>MACD!F128</f>
        <v>6.0666971465131773E-4</v>
      </c>
      <c r="F128" s="2">
        <f>'Moving Avg'!D128</f>
        <v>1.022</v>
      </c>
      <c r="G128" s="2">
        <f>'Moving Avg'!F128</f>
        <v>1.0271749999999997</v>
      </c>
      <c r="H128" s="2">
        <f>'Moving Avg'!G128</f>
        <v>1.0291220000000001</v>
      </c>
      <c r="I128" s="2">
        <f>'Moving Avg'!H128</f>
        <v>0</v>
      </c>
      <c r="J128" s="5" t="str">
        <f>OBV!F128</f>
        <v>BEARISH</v>
      </c>
      <c r="K128" s="5" t="str">
        <f>OBV!G128</f>
        <v>NEUTRAL</v>
      </c>
      <c r="L128" s="5" t="str">
        <f>OBV!H128</f>
        <v>CONFIRMED BEARISH</v>
      </c>
      <c r="M128" s="7">
        <f t="shared" si="10"/>
        <v>50</v>
      </c>
      <c r="N128" s="7">
        <f t="shared" si="11"/>
        <v>0</v>
      </c>
      <c r="O128" s="7">
        <f t="shared" si="12"/>
        <v>50</v>
      </c>
      <c r="P128" s="7">
        <f t="shared" si="13"/>
        <v>16.5</v>
      </c>
      <c r="Q128" s="8">
        <f t="shared" si="14"/>
        <v>27.475000000000001</v>
      </c>
      <c r="R128" s="8">
        <f t="shared" si="15"/>
        <v>31.625</v>
      </c>
      <c r="S128" s="8">
        <f t="shared" si="16"/>
        <v>27.425000000000001</v>
      </c>
      <c r="T128" s="8">
        <f t="shared" si="17"/>
        <v>29.125</v>
      </c>
      <c r="U128" s="7">
        <f t="shared" si="18"/>
        <v>28.841666666666669</v>
      </c>
      <c r="V128" s="7">
        <f t="shared" si="19"/>
        <v>28.912500000000001</v>
      </c>
    </row>
    <row r="129" spans="1:22" ht="13.5" x14ac:dyDescent="0.25">
      <c r="A129" s="3">
        <f>RSI!A129</f>
        <v>42492</v>
      </c>
      <c r="B129" s="2">
        <f>RSI!B129</f>
        <v>1.0174000000000001</v>
      </c>
      <c r="C129" s="2">
        <f>RSI!I129</f>
        <v>15.746435549981143</v>
      </c>
      <c r="D129" s="2">
        <f>MACD!E129</f>
        <v>2.7331839187594298E-3</v>
      </c>
      <c r="E129" s="2">
        <f>MACD!F129</f>
        <v>1.0319725554729401E-3</v>
      </c>
      <c r="F129" s="2">
        <f>'Moving Avg'!D129</f>
        <v>1.0197000000000001</v>
      </c>
      <c r="G129" s="2">
        <f>'Moving Avg'!F129</f>
        <v>1.0265999999999997</v>
      </c>
      <c r="H129" s="2">
        <f>'Moving Avg'!G129</f>
        <v>1.0288920000000001</v>
      </c>
      <c r="I129" s="2">
        <f>'Moving Avg'!H129</f>
        <v>0</v>
      </c>
      <c r="J129" s="5" t="str">
        <f>OBV!F129</f>
        <v>BEARISH</v>
      </c>
      <c r="K129" s="5" t="str">
        <f>OBV!G129</f>
        <v>NEUTRAL</v>
      </c>
      <c r="L129" s="5" t="str">
        <f>OBV!H129</f>
        <v>CONFIRMED BEARISH</v>
      </c>
      <c r="M129" s="7">
        <f t="shared" si="10"/>
        <v>50</v>
      </c>
      <c r="N129" s="7">
        <f t="shared" si="11"/>
        <v>0</v>
      </c>
      <c r="O129" s="7">
        <f t="shared" si="12"/>
        <v>50</v>
      </c>
      <c r="P129" s="7">
        <f t="shared" si="13"/>
        <v>16.5</v>
      </c>
      <c r="Q129" s="8">
        <f t="shared" si="14"/>
        <v>27.475000000000001</v>
      </c>
      <c r="R129" s="8">
        <f t="shared" si="15"/>
        <v>31.625</v>
      </c>
      <c r="S129" s="8">
        <f t="shared" si="16"/>
        <v>27.425000000000001</v>
      </c>
      <c r="T129" s="8">
        <f t="shared" si="17"/>
        <v>29.125</v>
      </c>
      <c r="U129" s="7">
        <f t="shared" si="18"/>
        <v>28.841666666666669</v>
      </c>
      <c r="V129" s="7">
        <f t="shared" si="19"/>
        <v>28.912500000000001</v>
      </c>
    </row>
    <row r="130" spans="1:22" ht="13.5" x14ac:dyDescent="0.25">
      <c r="A130" s="3">
        <f>RSI!A130</f>
        <v>42493</v>
      </c>
      <c r="B130" s="2">
        <f>RSI!B130</f>
        <v>1.0174000000000001</v>
      </c>
      <c r="C130" s="2">
        <f>RSI!I130</f>
        <v>15.746435549981143</v>
      </c>
      <c r="D130" s="2">
        <f>MACD!E130</f>
        <v>3.3672553029095997E-3</v>
      </c>
      <c r="E130" s="2">
        <f>MACD!F130</f>
        <v>1.4990291049602721E-3</v>
      </c>
      <c r="F130" s="2">
        <f>'Moving Avg'!D130</f>
        <v>1.0174000000000001</v>
      </c>
      <c r="G130" s="2">
        <f>'Moving Avg'!F130</f>
        <v>1.0260249999999997</v>
      </c>
      <c r="H130" s="2">
        <f>'Moving Avg'!G130</f>
        <v>1.0286620000000002</v>
      </c>
      <c r="I130" s="2">
        <f>'Moving Avg'!H130</f>
        <v>0</v>
      </c>
      <c r="J130" s="5" t="str">
        <f>OBV!F130</f>
        <v>BEARISH</v>
      </c>
      <c r="K130" s="5" t="str">
        <f>OBV!G130</f>
        <v>NEUTRAL</v>
      </c>
      <c r="L130" s="5" t="str">
        <f>OBV!H130</f>
        <v>CONFIRMED BEARISH</v>
      </c>
      <c r="M130" s="7">
        <f t="shared" ref="M130:M193" si="20">IF(C130&lt;30,50, IF(C130&gt;70, 0, 25))</f>
        <v>50</v>
      </c>
      <c r="N130" s="7">
        <f t="shared" ref="N130:N193" si="21">IF(E130-D130&gt;0.02, 100, IF(E130-D130&lt;0,0,45))</f>
        <v>0</v>
      </c>
      <c r="O130" s="7">
        <f t="shared" ref="O130:O193" si="22">IF(F130-I130&gt;10,100,IF(F130-I130&gt;5,75, IF(F130-I130&gt;0,50,0)))</f>
        <v>50</v>
      </c>
      <c r="P130" s="7">
        <f t="shared" ref="P130:P193" si="23">IF(L130="confirmed bullish", 34, IF(L130="bullish divergence",17, 0))+IF(J130="bullish",33,IF(J130="bearish",0,16.5))+IF(K130="strong",33,IF(K130="weak",0,16.5))</f>
        <v>16.5</v>
      </c>
      <c r="Q130" s="8">
        <f t="shared" si="14"/>
        <v>27.475000000000001</v>
      </c>
      <c r="R130" s="8">
        <f t="shared" si="15"/>
        <v>31.625</v>
      </c>
      <c r="S130" s="8">
        <f t="shared" si="16"/>
        <v>27.425000000000001</v>
      </c>
      <c r="T130" s="8">
        <f t="shared" si="17"/>
        <v>29.125</v>
      </c>
      <c r="U130" s="7">
        <f t="shared" si="18"/>
        <v>28.841666666666669</v>
      </c>
      <c r="V130" s="7">
        <f t="shared" si="19"/>
        <v>28.912500000000001</v>
      </c>
    </row>
    <row r="131" spans="1:22" ht="13.5" x14ac:dyDescent="0.25">
      <c r="A131" s="3">
        <f>RSI!A131</f>
        <v>42494</v>
      </c>
      <c r="B131" s="2">
        <f>RSI!B131</f>
        <v>1.0174000000000001</v>
      </c>
      <c r="C131" s="2">
        <f>RSI!I131</f>
        <v>15.746435549981143</v>
      </c>
      <c r="D131" s="2">
        <f>MACD!E131</f>
        <v>3.9567157286350962E-3</v>
      </c>
      <c r="E131" s="2">
        <f>MACD!F131</f>
        <v>1.9905664296952369E-3</v>
      </c>
      <c r="F131" s="2">
        <f>'Moving Avg'!D131</f>
        <v>1.0174000000000001</v>
      </c>
      <c r="G131" s="2">
        <f>'Moving Avg'!F131</f>
        <v>1.0254499999999998</v>
      </c>
      <c r="H131" s="2">
        <f>'Moving Avg'!G131</f>
        <v>1.0284320000000002</v>
      </c>
      <c r="I131" s="2">
        <f>'Moving Avg'!H131</f>
        <v>0</v>
      </c>
      <c r="J131" s="5" t="str">
        <f>OBV!F131</f>
        <v>NEUTRAL</v>
      </c>
      <c r="K131" s="5" t="str">
        <f>OBV!G131</f>
        <v>NEUTRAL</v>
      </c>
      <c r="L131" s="5" t="str">
        <f>OBV!H131</f>
        <v>NEUTRAL</v>
      </c>
      <c r="M131" s="7">
        <f t="shared" si="20"/>
        <v>50</v>
      </c>
      <c r="N131" s="7">
        <f t="shared" si="21"/>
        <v>0</v>
      </c>
      <c r="O131" s="7">
        <f t="shared" si="22"/>
        <v>50</v>
      </c>
      <c r="P131" s="7">
        <f t="shared" si="23"/>
        <v>33</v>
      </c>
      <c r="Q131" s="8">
        <f t="shared" ref="Q131:Q194" si="24">0.35*M131+N131*0.35+O131*0.15+P131*0.15</f>
        <v>29.95</v>
      </c>
      <c r="R131" s="8">
        <f t="shared" ref="R131:R194" si="25">M131*0.2+N131*0.2+O131*0.35+P131*0.25</f>
        <v>35.75</v>
      </c>
      <c r="S131" s="8">
        <f t="shared" ref="S131:S194" si="26">M131*0.15+N131*0.15+O131*0.25+P131*0.45</f>
        <v>34.85</v>
      </c>
      <c r="T131" s="8">
        <f t="shared" ref="T131:T194" si="27">0.25*SUM(M131:P131)</f>
        <v>33.25</v>
      </c>
      <c r="U131" s="7">
        <f t="shared" ref="U131:U194" si="28">SUM(Q131:S131)/3</f>
        <v>33.516666666666673</v>
      </c>
      <c r="V131" s="7">
        <f t="shared" ref="V131:V194" si="29">SUM(Q131:T131)/4</f>
        <v>33.450000000000003</v>
      </c>
    </row>
    <row r="132" spans="1:22" ht="13.5" x14ac:dyDescent="0.25">
      <c r="A132" s="3">
        <f>RSI!A132</f>
        <v>42495</v>
      </c>
      <c r="B132" s="2">
        <f>RSI!B132</f>
        <v>1.0174000000000001</v>
      </c>
      <c r="C132" s="2">
        <f>RSI!I132</f>
        <v>15.746435549981129</v>
      </c>
      <c r="D132" s="2">
        <f>MACD!E132</f>
        <v>4.5045070510281171E-3</v>
      </c>
      <c r="E132" s="2">
        <f>MACD!F132</f>
        <v>2.4933545539618132E-3</v>
      </c>
      <c r="F132" s="2">
        <f>'Moving Avg'!D132</f>
        <v>1.0174000000000001</v>
      </c>
      <c r="G132" s="2">
        <f>'Moving Avg'!F132</f>
        <v>1.0248749999999998</v>
      </c>
      <c r="H132" s="2">
        <f>'Moving Avg'!G132</f>
        <v>1.0282020000000003</v>
      </c>
      <c r="I132" s="2">
        <f>'Moving Avg'!H132</f>
        <v>0</v>
      </c>
      <c r="J132" s="5" t="str">
        <f>OBV!F132</f>
        <v>NEUTRAL</v>
      </c>
      <c r="K132" s="5" t="str">
        <f>OBV!G132</f>
        <v>NEUTRAL</v>
      </c>
      <c r="L132" s="5" t="str">
        <f>OBV!H132</f>
        <v>NEUTRAL</v>
      </c>
      <c r="M132" s="7">
        <f t="shared" si="20"/>
        <v>50</v>
      </c>
      <c r="N132" s="7">
        <f t="shared" si="21"/>
        <v>0</v>
      </c>
      <c r="O132" s="7">
        <f t="shared" si="22"/>
        <v>50</v>
      </c>
      <c r="P132" s="7">
        <f t="shared" si="23"/>
        <v>33</v>
      </c>
      <c r="Q132" s="8">
        <f t="shared" si="24"/>
        <v>29.95</v>
      </c>
      <c r="R132" s="8">
        <f t="shared" si="25"/>
        <v>35.75</v>
      </c>
      <c r="S132" s="8">
        <f t="shared" si="26"/>
        <v>34.85</v>
      </c>
      <c r="T132" s="8">
        <f t="shared" si="27"/>
        <v>33.25</v>
      </c>
      <c r="U132" s="7">
        <f t="shared" si="28"/>
        <v>33.516666666666673</v>
      </c>
      <c r="V132" s="7">
        <f t="shared" si="29"/>
        <v>33.450000000000003</v>
      </c>
    </row>
    <row r="133" spans="1:22" ht="13.5" x14ac:dyDescent="0.25">
      <c r="A133" s="3">
        <f>RSI!A133</f>
        <v>42496</v>
      </c>
      <c r="B133" s="2">
        <f>RSI!B133</f>
        <v>1.0174000000000001</v>
      </c>
      <c r="C133" s="2">
        <f>RSI!I133</f>
        <v>15.746435549981129</v>
      </c>
      <c r="D133" s="2">
        <f>MACD!E133</f>
        <v>5.0134090038884693E-3</v>
      </c>
      <c r="E133" s="2">
        <f>MACD!F133</f>
        <v>2.9973654439471448E-3</v>
      </c>
      <c r="F133" s="2">
        <f>'Moving Avg'!D133</f>
        <v>1.0174000000000001</v>
      </c>
      <c r="G133" s="2">
        <f>'Moving Avg'!F133</f>
        <v>1.0242999999999998</v>
      </c>
      <c r="H133" s="2">
        <f>'Moving Avg'!G133</f>
        <v>1.0279720000000003</v>
      </c>
      <c r="I133" s="2">
        <f>'Moving Avg'!H133</f>
        <v>0</v>
      </c>
      <c r="J133" s="5" t="str">
        <f>OBV!F133</f>
        <v>NEUTRAL</v>
      </c>
      <c r="K133" s="5" t="str">
        <f>OBV!G133</f>
        <v>NEUTRAL</v>
      </c>
      <c r="L133" s="5" t="str">
        <f>OBV!H133</f>
        <v>NEUTRAL</v>
      </c>
      <c r="M133" s="7">
        <f t="shared" si="20"/>
        <v>50</v>
      </c>
      <c r="N133" s="7">
        <f t="shared" si="21"/>
        <v>0</v>
      </c>
      <c r="O133" s="7">
        <f t="shared" si="22"/>
        <v>50</v>
      </c>
      <c r="P133" s="7">
        <f t="shared" si="23"/>
        <v>33</v>
      </c>
      <c r="Q133" s="8">
        <f t="shared" si="24"/>
        <v>29.95</v>
      </c>
      <c r="R133" s="8">
        <f t="shared" si="25"/>
        <v>35.75</v>
      </c>
      <c r="S133" s="8">
        <f t="shared" si="26"/>
        <v>34.85</v>
      </c>
      <c r="T133" s="8">
        <f t="shared" si="27"/>
        <v>33.25</v>
      </c>
      <c r="U133" s="7">
        <f t="shared" si="28"/>
        <v>33.516666666666673</v>
      </c>
      <c r="V133" s="7">
        <f t="shared" si="29"/>
        <v>33.450000000000003</v>
      </c>
    </row>
    <row r="134" spans="1:22" ht="13.5" x14ac:dyDescent="0.25">
      <c r="A134" s="3">
        <f>RSI!A134</f>
        <v>42499</v>
      </c>
      <c r="B134" s="2">
        <f>RSI!B134</f>
        <v>1.0174000000000001</v>
      </c>
      <c r="C134" s="2">
        <f>RSI!I134</f>
        <v>15.746435549981143</v>
      </c>
      <c r="D134" s="2">
        <f>MACD!E134</f>
        <v>5.4860426250309402E-3</v>
      </c>
      <c r="E134" s="2">
        <f>MACD!F134</f>
        <v>3.4951008801639045E-3</v>
      </c>
      <c r="F134" s="2">
        <f>'Moving Avg'!D134</f>
        <v>1.0174000000000001</v>
      </c>
      <c r="G134" s="2">
        <f>'Moving Avg'!F134</f>
        <v>1.0237249999999998</v>
      </c>
      <c r="H134" s="2">
        <f>'Moving Avg'!G134</f>
        <v>1.0277420000000004</v>
      </c>
      <c r="I134" s="2">
        <f>'Moving Avg'!H134</f>
        <v>0</v>
      </c>
      <c r="J134" s="5" t="str">
        <f>OBV!F134</f>
        <v>NEUTRAL</v>
      </c>
      <c r="K134" s="5" t="str">
        <f>OBV!G134</f>
        <v>NEUTRAL</v>
      </c>
      <c r="L134" s="5" t="str">
        <f>OBV!H134</f>
        <v>NEUTRAL</v>
      </c>
      <c r="M134" s="7">
        <f t="shared" si="20"/>
        <v>50</v>
      </c>
      <c r="N134" s="7">
        <f t="shared" si="21"/>
        <v>0</v>
      </c>
      <c r="O134" s="7">
        <f t="shared" si="22"/>
        <v>50</v>
      </c>
      <c r="P134" s="7">
        <f t="shared" si="23"/>
        <v>33</v>
      </c>
      <c r="Q134" s="8">
        <f t="shared" si="24"/>
        <v>29.95</v>
      </c>
      <c r="R134" s="8">
        <f t="shared" si="25"/>
        <v>35.75</v>
      </c>
      <c r="S134" s="8">
        <f t="shared" si="26"/>
        <v>34.85</v>
      </c>
      <c r="T134" s="8">
        <f t="shared" si="27"/>
        <v>33.25</v>
      </c>
      <c r="U134" s="7">
        <f t="shared" si="28"/>
        <v>33.516666666666673</v>
      </c>
      <c r="V134" s="7">
        <f t="shared" si="29"/>
        <v>33.450000000000003</v>
      </c>
    </row>
    <row r="135" spans="1:22" ht="13.5" x14ac:dyDescent="0.25">
      <c r="A135" s="3">
        <f>RSI!A135</f>
        <v>42500</v>
      </c>
      <c r="B135" s="2">
        <f>RSI!B135</f>
        <v>1.0174000000000001</v>
      </c>
      <c r="C135" s="2">
        <f>RSI!I135</f>
        <v>15.746435549981129</v>
      </c>
      <c r="D135" s="2">
        <f>MACD!E135</f>
        <v>5.9248747484326181E-3</v>
      </c>
      <c r="E135" s="2">
        <f>MACD!F135</f>
        <v>3.9810556538176474E-3</v>
      </c>
      <c r="F135" s="2">
        <f>'Moving Avg'!D135</f>
        <v>1.0174000000000001</v>
      </c>
      <c r="G135" s="2">
        <f>'Moving Avg'!F135</f>
        <v>1.0231499999999998</v>
      </c>
      <c r="H135" s="2">
        <f>'Moving Avg'!G135</f>
        <v>1.0275120000000004</v>
      </c>
      <c r="I135" s="2">
        <f>'Moving Avg'!H135</f>
        <v>0</v>
      </c>
      <c r="J135" s="5" t="str">
        <f>OBV!F135</f>
        <v>NEUTRAL</v>
      </c>
      <c r="K135" s="5" t="str">
        <f>OBV!G135</f>
        <v>NEUTRAL</v>
      </c>
      <c r="L135" s="5" t="str">
        <f>OBV!H135</f>
        <v>NEUTRAL</v>
      </c>
      <c r="M135" s="7">
        <f t="shared" si="20"/>
        <v>50</v>
      </c>
      <c r="N135" s="7">
        <f t="shared" si="21"/>
        <v>0</v>
      </c>
      <c r="O135" s="7">
        <f t="shared" si="22"/>
        <v>50</v>
      </c>
      <c r="P135" s="7">
        <f t="shared" si="23"/>
        <v>33</v>
      </c>
      <c r="Q135" s="8">
        <f t="shared" si="24"/>
        <v>29.95</v>
      </c>
      <c r="R135" s="8">
        <f t="shared" si="25"/>
        <v>35.75</v>
      </c>
      <c r="S135" s="8">
        <f t="shared" si="26"/>
        <v>34.85</v>
      </c>
      <c r="T135" s="8">
        <f t="shared" si="27"/>
        <v>33.25</v>
      </c>
      <c r="U135" s="7">
        <f t="shared" si="28"/>
        <v>33.516666666666673</v>
      </c>
      <c r="V135" s="7">
        <f t="shared" si="29"/>
        <v>33.450000000000003</v>
      </c>
    </row>
    <row r="136" spans="1:22" ht="13.5" x14ac:dyDescent="0.25">
      <c r="A136" s="3">
        <f>RSI!A136</f>
        <v>42501</v>
      </c>
      <c r="B136" s="2">
        <f>RSI!B136</f>
        <v>1.0174000000000001</v>
      </c>
      <c r="C136" s="2">
        <f>RSI!I136</f>
        <v>15.746435549981129</v>
      </c>
      <c r="D136" s="2">
        <f>MACD!E136</f>
        <v>4.5629925117993686E-3</v>
      </c>
      <c r="E136" s="2">
        <f>MACD!F136</f>
        <v>4.0974430254139922E-3</v>
      </c>
      <c r="F136" s="2">
        <f>'Moving Avg'!D136</f>
        <v>1.0174000000000001</v>
      </c>
      <c r="G136" s="2">
        <f>'Moving Avg'!F136</f>
        <v>1.0225749999999998</v>
      </c>
      <c r="H136" s="2">
        <f>'Moving Avg'!G136</f>
        <v>1.0272820000000005</v>
      </c>
      <c r="I136" s="2">
        <f>'Moving Avg'!H136</f>
        <v>0</v>
      </c>
      <c r="J136" s="5" t="str">
        <f>OBV!F136</f>
        <v>NEUTRAL</v>
      </c>
      <c r="K136" s="5" t="str">
        <f>OBV!G136</f>
        <v>NEUTRAL</v>
      </c>
      <c r="L136" s="5" t="str">
        <f>OBV!H136</f>
        <v>NEUTRAL</v>
      </c>
      <c r="M136" s="7">
        <f t="shared" si="20"/>
        <v>50</v>
      </c>
      <c r="N136" s="7">
        <f t="shared" si="21"/>
        <v>0</v>
      </c>
      <c r="O136" s="7">
        <f t="shared" si="22"/>
        <v>50</v>
      </c>
      <c r="P136" s="7">
        <f t="shared" si="23"/>
        <v>33</v>
      </c>
      <c r="Q136" s="8">
        <f t="shared" si="24"/>
        <v>29.95</v>
      </c>
      <c r="R136" s="8">
        <f t="shared" si="25"/>
        <v>35.75</v>
      </c>
      <c r="S136" s="8">
        <f t="shared" si="26"/>
        <v>34.85</v>
      </c>
      <c r="T136" s="8">
        <f t="shared" si="27"/>
        <v>33.25</v>
      </c>
      <c r="U136" s="7">
        <f t="shared" si="28"/>
        <v>33.516666666666673</v>
      </c>
      <c r="V136" s="7">
        <f t="shared" si="29"/>
        <v>33.450000000000003</v>
      </c>
    </row>
    <row r="137" spans="1:22" ht="13.5" x14ac:dyDescent="0.25">
      <c r="A137" s="3">
        <f>RSI!A137</f>
        <v>42502</v>
      </c>
      <c r="B137" s="2">
        <f>RSI!B137</f>
        <v>1.0174000000000001</v>
      </c>
      <c r="C137" s="2">
        <f>RSI!I137</f>
        <v>15.746435549981143</v>
      </c>
      <c r="D137" s="2">
        <f>MACD!E137</f>
        <v>3.4439908447869705E-3</v>
      </c>
      <c r="E137" s="2">
        <f>MACD!F137</f>
        <v>3.966752589288588E-3</v>
      </c>
      <c r="F137" s="2">
        <f>'Moving Avg'!D137</f>
        <v>1.0174000000000001</v>
      </c>
      <c r="G137" s="2">
        <f>'Moving Avg'!F137</f>
        <v>1.0219999999999998</v>
      </c>
      <c r="H137" s="2">
        <f>'Moving Avg'!G137</f>
        <v>1.0270520000000005</v>
      </c>
      <c r="I137" s="2">
        <f>'Moving Avg'!H137</f>
        <v>0</v>
      </c>
      <c r="J137" s="5" t="str">
        <f>OBV!F137</f>
        <v>NEUTRAL</v>
      </c>
      <c r="K137" s="5" t="str">
        <f>OBV!G137</f>
        <v>NEUTRAL</v>
      </c>
      <c r="L137" s="5" t="str">
        <f>OBV!H137</f>
        <v>NEUTRAL</v>
      </c>
      <c r="M137" s="7">
        <f t="shared" si="20"/>
        <v>50</v>
      </c>
      <c r="N137" s="7">
        <f t="shared" si="21"/>
        <v>45</v>
      </c>
      <c r="O137" s="7">
        <f t="shared" si="22"/>
        <v>50</v>
      </c>
      <c r="P137" s="7">
        <f t="shared" si="23"/>
        <v>33</v>
      </c>
      <c r="Q137" s="8">
        <f t="shared" si="24"/>
        <v>45.7</v>
      </c>
      <c r="R137" s="8">
        <f t="shared" si="25"/>
        <v>44.75</v>
      </c>
      <c r="S137" s="8">
        <f t="shared" si="26"/>
        <v>41.6</v>
      </c>
      <c r="T137" s="8">
        <f t="shared" si="27"/>
        <v>44.5</v>
      </c>
      <c r="U137" s="7">
        <f t="shared" si="28"/>
        <v>44.016666666666673</v>
      </c>
      <c r="V137" s="7">
        <f t="shared" si="29"/>
        <v>44.137500000000003</v>
      </c>
    </row>
    <row r="138" spans="1:22" ht="13.5" x14ac:dyDescent="0.25">
      <c r="A138" s="3">
        <f>RSI!A138</f>
        <v>42503</v>
      </c>
      <c r="B138" s="2">
        <f>RSI!B138</f>
        <v>1.0174000000000001</v>
      </c>
      <c r="C138" s="2">
        <f>RSI!I138</f>
        <v>15.746435549981143</v>
      </c>
      <c r="D138" s="2">
        <f>MACD!E138</f>
        <v>2.5280323780989544E-3</v>
      </c>
      <c r="E138" s="2">
        <f>MACD!F138</f>
        <v>3.6790085470506614E-3</v>
      </c>
      <c r="F138" s="2">
        <f>'Moving Avg'!D138</f>
        <v>1.0174000000000001</v>
      </c>
      <c r="G138" s="2">
        <f>'Moving Avg'!F138</f>
        <v>1.0214249999999998</v>
      </c>
      <c r="H138" s="2">
        <f>'Moving Avg'!G138</f>
        <v>1.0268220000000006</v>
      </c>
      <c r="I138" s="2">
        <f>'Moving Avg'!H138</f>
        <v>0</v>
      </c>
      <c r="J138" s="5" t="str">
        <f>OBV!F138</f>
        <v>NEUTRAL</v>
      </c>
      <c r="K138" s="5" t="str">
        <f>OBV!G138</f>
        <v>NEUTRAL</v>
      </c>
      <c r="L138" s="5" t="str">
        <f>OBV!H138</f>
        <v>NEUTRAL</v>
      </c>
      <c r="M138" s="7">
        <f t="shared" si="20"/>
        <v>50</v>
      </c>
      <c r="N138" s="7">
        <f t="shared" si="21"/>
        <v>45</v>
      </c>
      <c r="O138" s="7">
        <f t="shared" si="22"/>
        <v>50</v>
      </c>
      <c r="P138" s="7">
        <f t="shared" si="23"/>
        <v>33</v>
      </c>
      <c r="Q138" s="8">
        <f t="shared" si="24"/>
        <v>45.7</v>
      </c>
      <c r="R138" s="8">
        <f t="shared" si="25"/>
        <v>44.75</v>
      </c>
      <c r="S138" s="8">
        <f t="shared" si="26"/>
        <v>41.6</v>
      </c>
      <c r="T138" s="8">
        <f t="shared" si="27"/>
        <v>44.5</v>
      </c>
      <c r="U138" s="7">
        <f t="shared" si="28"/>
        <v>44.016666666666673</v>
      </c>
      <c r="V138" s="7">
        <f t="shared" si="29"/>
        <v>44.137500000000003</v>
      </c>
    </row>
    <row r="139" spans="1:22" ht="13.5" x14ac:dyDescent="0.25">
      <c r="A139" s="3">
        <f>RSI!A139</f>
        <v>42506</v>
      </c>
      <c r="B139" s="2">
        <f>RSI!B139</f>
        <v>1.0174000000000001</v>
      </c>
      <c r="C139" s="2">
        <f>RSI!I139</f>
        <v>15.746435549981129</v>
      </c>
      <c r="D139" s="2">
        <f>MACD!E139</f>
        <v>1.7815916149888089E-3</v>
      </c>
      <c r="E139" s="2">
        <f>MACD!F139</f>
        <v>3.2995251606382911E-3</v>
      </c>
      <c r="F139" s="2">
        <f>'Moving Avg'!D139</f>
        <v>1.0174000000000001</v>
      </c>
      <c r="G139" s="2">
        <f>'Moving Avg'!F139</f>
        <v>1.0208499999999998</v>
      </c>
      <c r="H139" s="2">
        <f>'Moving Avg'!G139</f>
        <v>1.0265920000000006</v>
      </c>
      <c r="I139" s="2">
        <f>'Moving Avg'!H139</f>
        <v>0</v>
      </c>
      <c r="J139" s="5" t="str">
        <f>OBV!F139</f>
        <v>NEUTRAL</v>
      </c>
      <c r="K139" s="5" t="str">
        <f>OBV!G139</f>
        <v>NEUTRAL</v>
      </c>
      <c r="L139" s="5" t="str">
        <f>OBV!H139</f>
        <v>NEUTRAL</v>
      </c>
      <c r="M139" s="7">
        <f t="shared" si="20"/>
        <v>50</v>
      </c>
      <c r="N139" s="7">
        <f t="shared" si="21"/>
        <v>45</v>
      </c>
      <c r="O139" s="7">
        <f t="shared" si="22"/>
        <v>50</v>
      </c>
      <c r="P139" s="7">
        <f t="shared" si="23"/>
        <v>33</v>
      </c>
      <c r="Q139" s="8">
        <f t="shared" si="24"/>
        <v>45.7</v>
      </c>
      <c r="R139" s="8">
        <f t="shared" si="25"/>
        <v>44.75</v>
      </c>
      <c r="S139" s="8">
        <f t="shared" si="26"/>
        <v>41.6</v>
      </c>
      <c r="T139" s="8">
        <f t="shared" si="27"/>
        <v>44.5</v>
      </c>
      <c r="U139" s="7">
        <f t="shared" si="28"/>
        <v>44.016666666666673</v>
      </c>
      <c r="V139" s="7">
        <f t="shared" si="29"/>
        <v>44.137500000000003</v>
      </c>
    </row>
    <row r="140" spans="1:22" ht="13.5" x14ac:dyDescent="0.25">
      <c r="A140" s="3">
        <f>RSI!A140</f>
        <v>42507</v>
      </c>
      <c r="B140" s="2">
        <f>RSI!B140</f>
        <v>1.0174000000000001</v>
      </c>
      <c r="C140" s="2">
        <f>RSI!I140</f>
        <v>15.746435549981129</v>
      </c>
      <c r="D140" s="2">
        <f>MACD!E140</f>
        <v>1.1764703149454991E-3</v>
      </c>
      <c r="E140" s="2">
        <f>MACD!F140</f>
        <v>2.8749141914997329E-3</v>
      </c>
      <c r="F140" s="2">
        <f>'Moving Avg'!D140</f>
        <v>1.0174000000000001</v>
      </c>
      <c r="G140" s="2">
        <f>'Moving Avg'!F140</f>
        <v>1.0202749999999998</v>
      </c>
      <c r="H140" s="2">
        <f>'Moving Avg'!G140</f>
        <v>1.0261340000000008</v>
      </c>
      <c r="I140" s="2">
        <f>'Moving Avg'!H140</f>
        <v>0</v>
      </c>
      <c r="J140" s="5" t="str">
        <f>OBV!F140</f>
        <v>NEUTRAL</v>
      </c>
      <c r="K140" s="5" t="str">
        <f>OBV!G140</f>
        <v>NEUTRAL</v>
      </c>
      <c r="L140" s="5" t="str">
        <f>OBV!H140</f>
        <v>NEUTRAL</v>
      </c>
      <c r="M140" s="7">
        <f t="shared" si="20"/>
        <v>50</v>
      </c>
      <c r="N140" s="7">
        <f t="shared" si="21"/>
        <v>45</v>
      </c>
      <c r="O140" s="7">
        <f t="shared" si="22"/>
        <v>50</v>
      </c>
      <c r="P140" s="7">
        <f t="shared" si="23"/>
        <v>33</v>
      </c>
      <c r="Q140" s="8">
        <f t="shared" si="24"/>
        <v>45.7</v>
      </c>
      <c r="R140" s="8">
        <f t="shared" si="25"/>
        <v>44.75</v>
      </c>
      <c r="S140" s="8">
        <f t="shared" si="26"/>
        <v>41.6</v>
      </c>
      <c r="T140" s="8">
        <f t="shared" si="27"/>
        <v>44.5</v>
      </c>
      <c r="U140" s="7">
        <f t="shared" si="28"/>
        <v>44.016666666666673</v>
      </c>
      <c r="V140" s="7">
        <f t="shared" si="29"/>
        <v>44.137500000000003</v>
      </c>
    </row>
    <row r="141" spans="1:22" ht="13.5" x14ac:dyDescent="0.25">
      <c r="A141" s="3">
        <f>RSI!A141</f>
        <v>42508</v>
      </c>
      <c r="B141" s="2">
        <f>RSI!B141</f>
        <v>1.0174000000000001</v>
      </c>
      <c r="C141" s="2">
        <f>RSI!I141</f>
        <v>15.746435549981129</v>
      </c>
      <c r="D141" s="2">
        <f>MACD!E141</f>
        <v>6.8896536118012719E-4</v>
      </c>
      <c r="E141" s="2">
        <f>MACD!F141</f>
        <v>2.4377244254358121E-3</v>
      </c>
      <c r="F141" s="2">
        <f>'Moving Avg'!D141</f>
        <v>1.0174000000000001</v>
      </c>
      <c r="G141" s="2">
        <f>'Moving Avg'!F141</f>
        <v>1.0196999999999998</v>
      </c>
      <c r="H141" s="2">
        <f>'Moving Avg'!G141</f>
        <v>1.0256760000000007</v>
      </c>
      <c r="I141" s="2">
        <f>'Moving Avg'!H141</f>
        <v>0</v>
      </c>
      <c r="J141" s="5" t="str">
        <f>OBV!F141</f>
        <v>NEUTRAL</v>
      </c>
      <c r="K141" s="5" t="str">
        <f>OBV!G141</f>
        <v>NEUTRAL</v>
      </c>
      <c r="L141" s="5" t="str">
        <f>OBV!H141</f>
        <v>NEUTRAL</v>
      </c>
      <c r="M141" s="7">
        <f t="shared" si="20"/>
        <v>50</v>
      </c>
      <c r="N141" s="7">
        <f t="shared" si="21"/>
        <v>45</v>
      </c>
      <c r="O141" s="7">
        <f t="shared" si="22"/>
        <v>50</v>
      </c>
      <c r="P141" s="7">
        <f t="shared" si="23"/>
        <v>33</v>
      </c>
      <c r="Q141" s="8">
        <f t="shared" si="24"/>
        <v>45.7</v>
      </c>
      <c r="R141" s="8">
        <f t="shared" si="25"/>
        <v>44.75</v>
      </c>
      <c r="S141" s="8">
        <f t="shared" si="26"/>
        <v>41.6</v>
      </c>
      <c r="T141" s="8">
        <f t="shared" si="27"/>
        <v>44.5</v>
      </c>
      <c r="U141" s="7">
        <f t="shared" si="28"/>
        <v>44.016666666666673</v>
      </c>
      <c r="V141" s="7">
        <f t="shared" si="29"/>
        <v>44.137500000000003</v>
      </c>
    </row>
    <row r="142" spans="1:22" ht="13.5" x14ac:dyDescent="0.25">
      <c r="A142" s="3">
        <f>RSI!A142</f>
        <v>42509</v>
      </c>
      <c r="B142" s="2">
        <f>RSI!B142</f>
        <v>1.0174000000000001</v>
      </c>
      <c r="C142" s="2">
        <f>RSI!I142</f>
        <v>15.746435549981129</v>
      </c>
      <c r="D142" s="2">
        <f>MACD!E142</f>
        <v>2.9916557847275982E-4</v>
      </c>
      <c r="E142" s="2">
        <f>MACD!F142</f>
        <v>2.0100126560432018E-3</v>
      </c>
      <c r="F142" s="2">
        <f>'Moving Avg'!D142</f>
        <v>1.0174000000000001</v>
      </c>
      <c r="G142" s="2">
        <f>'Moving Avg'!F142</f>
        <v>1.0191249999999998</v>
      </c>
      <c r="H142" s="2">
        <f>'Moving Avg'!G142</f>
        <v>1.0254460000000007</v>
      </c>
      <c r="I142" s="2">
        <f>'Moving Avg'!H142</f>
        <v>0</v>
      </c>
      <c r="J142" s="5" t="str">
        <f>OBV!F142</f>
        <v>NEUTRAL</v>
      </c>
      <c r="K142" s="5" t="str">
        <f>OBV!G142</f>
        <v>NEUTRAL</v>
      </c>
      <c r="L142" s="5" t="str">
        <f>OBV!H142</f>
        <v>NEUTRAL</v>
      </c>
      <c r="M142" s="7">
        <f t="shared" si="20"/>
        <v>50</v>
      </c>
      <c r="N142" s="7">
        <f t="shared" si="21"/>
        <v>45</v>
      </c>
      <c r="O142" s="7">
        <f t="shared" si="22"/>
        <v>50</v>
      </c>
      <c r="P142" s="7">
        <f t="shared" si="23"/>
        <v>33</v>
      </c>
      <c r="Q142" s="8">
        <f t="shared" si="24"/>
        <v>45.7</v>
      </c>
      <c r="R142" s="8">
        <f t="shared" si="25"/>
        <v>44.75</v>
      </c>
      <c r="S142" s="8">
        <f t="shared" si="26"/>
        <v>41.6</v>
      </c>
      <c r="T142" s="8">
        <f t="shared" si="27"/>
        <v>44.5</v>
      </c>
      <c r="U142" s="7">
        <f t="shared" si="28"/>
        <v>44.016666666666673</v>
      </c>
      <c r="V142" s="7">
        <f t="shared" si="29"/>
        <v>44.137500000000003</v>
      </c>
    </row>
    <row r="143" spans="1:22" ht="13.5" x14ac:dyDescent="0.25">
      <c r="A143" s="3">
        <f>RSI!A143</f>
        <v>42510</v>
      </c>
      <c r="B143" s="2">
        <f>RSI!B143</f>
        <v>1.0174000000000001</v>
      </c>
      <c r="C143" s="2">
        <f>RSI!I143</f>
        <v>15.746435549981143</v>
      </c>
      <c r="D143" s="2">
        <f>MACD!E143</f>
        <v>-9.6424060240796194E-6</v>
      </c>
      <c r="E143" s="2">
        <f>MACD!F143</f>
        <v>1.6060816436297455E-3</v>
      </c>
      <c r="F143" s="2">
        <f>'Moving Avg'!D143</f>
        <v>1.0174000000000001</v>
      </c>
      <c r="G143" s="2">
        <f>'Moving Avg'!F143</f>
        <v>1.0185499999999998</v>
      </c>
      <c r="H143" s="2">
        <f>'Moving Avg'!G143</f>
        <v>1.0252160000000008</v>
      </c>
      <c r="I143" s="2">
        <f>'Moving Avg'!H143</f>
        <v>0</v>
      </c>
      <c r="J143" s="5" t="str">
        <f>OBV!F143</f>
        <v>NEUTRAL</v>
      </c>
      <c r="K143" s="5" t="str">
        <f>OBV!G143</f>
        <v>NEUTRAL</v>
      </c>
      <c r="L143" s="5" t="str">
        <f>OBV!H143</f>
        <v>NEUTRAL</v>
      </c>
      <c r="M143" s="7">
        <f t="shared" si="20"/>
        <v>50</v>
      </c>
      <c r="N143" s="7">
        <f t="shared" si="21"/>
        <v>45</v>
      </c>
      <c r="O143" s="7">
        <f t="shared" si="22"/>
        <v>50</v>
      </c>
      <c r="P143" s="7">
        <f t="shared" si="23"/>
        <v>33</v>
      </c>
      <c r="Q143" s="8">
        <f t="shared" si="24"/>
        <v>45.7</v>
      </c>
      <c r="R143" s="8">
        <f t="shared" si="25"/>
        <v>44.75</v>
      </c>
      <c r="S143" s="8">
        <f t="shared" si="26"/>
        <v>41.6</v>
      </c>
      <c r="T143" s="8">
        <f t="shared" si="27"/>
        <v>44.5</v>
      </c>
      <c r="U143" s="7">
        <f t="shared" si="28"/>
        <v>44.016666666666673</v>
      </c>
      <c r="V143" s="7">
        <f t="shared" si="29"/>
        <v>44.137500000000003</v>
      </c>
    </row>
    <row r="144" spans="1:22" ht="13.5" x14ac:dyDescent="0.25">
      <c r="A144" s="3">
        <f>RSI!A144</f>
        <v>42513</v>
      </c>
      <c r="B144" s="2">
        <f>RSI!B144</f>
        <v>1.0174000000000001</v>
      </c>
      <c r="C144" s="2">
        <f>RSI!I144</f>
        <v>15.746435549981143</v>
      </c>
      <c r="D144" s="2">
        <f>MACD!E144</f>
        <v>-2.5147609865250331E-4</v>
      </c>
      <c r="E144" s="2">
        <f>MACD!F144</f>
        <v>1.2345700951732958E-3</v>
      </c>
      <c r="F144" s="2">
        <f>'Moving Avg'!D144</f>
        <v>1.0174000000000001</v>
      </c>
      <c r="G144" s="2">
        <f>'Moving Avg'!F144</f>
        <v>1.0179749999999999</v>
      </c>
      <c r="H144" s="2">
        <f>'Moving Avg'!G144</f>
        <v>1.0249860000000008</v>
      </c>
      <c r="I144" s="2">
        <f>'Moving Avg'!H144</f>
        <v>0</v>
      </c>
      <c r="J144" s="5" t="str">
        <f>OBV!F144</f>
        <v>NEUTRAL</v>
      </c>
      <c r="K144" s="5" t="str">
        <f>OBV!G144</f>
        <v>NEUTRAL</v>
      </c>
      <c r="L144" s="5" t="str">
        <f>OBV!H144</f>
        <v>NEUTRAL</v>
      </c>
      <c r="M144" s="7">
        <f t="shared" si="20"/>
        <v>50</v>
      </c>
      <c r="N144" s="7">
        <f t="shared" si="21"/>
        <v>45</v>
      </c>
      <c r="O144" s="7">
        <f t="shared" si="22"/>
        <v>50</v>
      </c>
      <c r="P144" s="7">
        <f t="shared" si="23"/>
        <v>33</v>
      </c>
      <c r="Q144" s="8">
        <f t="shared" si="24"/>
        <v>45.7</v>
      </c>
      <c r="R144" s="8">
        <f t="shared" si="25"/>
        <v>44.75</v>
      </c>
      <c r="S144" s="8">
        <f t="shared" si="26"/>
        <v>41.6</v>
      </c>
      <c r="T144" s="8">
        <f t="shared" si="27"/>
        <v>44.5</v>
      </c>
      <c r="U144" s="7">
        <f t="shared" si="28"/>
        <v>44.016666666666673</v>
      </c>
      <c r="V144" s="7">
        <f t="shared" si="29"/>
        <v>44.137500000000003</v>
      </c>
    </row>
    <row r="145" spans="1:22" ht="13.5" x14ac:dyDescent="0.25">
      <c r="A145" s="3">
        <f>RSI!A145</f>
        <v>42514</v>
      </c>
      <c r="B145" s="2">
        <f>RSI!B145</f>
        <v>1.0174000000000001</v>
      </c>
      <c r="C145" s="2">
        <f>RSI!I145</f>
        <v>15.746435549981143</v>
      </c>
      <c r="D145" s="2">
        <f>MACD!E145</f>
        <v>-4.3808111596899124E-4</v>
      </c>
      <c r="E145" s="2">
        <f>MACD!F145</f>
        <v>9.000398529448385E-4</v>
      </c>
      <c r="F145" s="2">
        <f>'Moving Avg'!D145</f>
        <v>1.0174000000000001</v>
      </c>
      <c r="G145" s="2">
        <f>'Moving Avg'!F145</f>
        <v>1.0173999999999999</v>
      </c>
      <c r="H145" s="2">
        <f>'Moving Avg'!G145</f>
        <v>1.0247560000000007</v>
      </c>
      <c r="I145" s="2">
        <f>'Moving Avg'!H145</f>
        <v>0</v>
      </c>
      <c r="J145" s="5" t="str">
        <f>OBV!F145</f>
        <v>NEUTRAL</v>
      </c>
      <c r="K145" s="5" t="str">
        <f>OBV!G145</f>
        <v>NEUTRAL</v>
      </c>
      <c r="L145" s="5" t="str">
        <f>OBV!H145</f>
        <v>NEUTRAL</v>
      </c>
      <c r="M145" s="7">
        <f t="shared" si="20"/>
        <v>50</v>
      </c>
      <c r="N145" s="7">
        <f t="shared" si="21"/>
        <v>45</v>
      </c>
      <c r="O145" s="7">
        <f t="shared" si="22"/>
        <v>50</v>
      </c>
      <c r="P145" s="7">
        <f t="shared" si="23"/>
        <v>33</v>
      </c>
      <c r="Q145" s="8">
        <f t="shared" si="24"/>
        <v>45.7</v>
      </c>
      <c r="R145" s="8">
        <f t="shared" si="25"/>
        <v>44.75</v>
      </c>
      <c r="S145" s="8">
        <f t="shared" si="26"/>
        <v>41.6</v>
      </c>
      <c r="T145" s="8">
        <f t="shared" si="27"/>
        <v>44.5</v>
      </c>
      <c r="U145" s="7">
        <f t="shared" si="28"/>
        <v>44.016666666666673</v>
      </c>
      <c r="V145" s="7">
        <f t="shared" si="29"/>
        <v>44.137500000000003</v>
      </c>
    </row>
    <row r="146" spans="1:22" ht="13.5" x14ac:dyDescent="0.25">
      <c r="A146" s="3">
        <f>RSI!A146</f>
        <v>42515</v>
      </c>
      <c r="B146" s="2">
        <f>RSI!B146</f>
        <v>1.0174000000000001</v>
      </c>
      <c r="C146" s="2">
        <f>RSI!I146</f>
        <v>15.746435549981129</v>
      </c>
      <c r="D146" s="2">
        <f>MACD!E146</f>
        <v>-5.7928925072192605E-4</v>
      </c>
      <c r="E146" s="2">
        <f>MACD!F146</f>
        <v>6.0417403221148561E-4</v>
      </c>
      <c r="F146" s="2">
        <f>'Moving Avg'!D146</f>
        <v>1.0174000000000001</v>
      </c>
      <c r="G146" s="2">
        <f>'Moving Avg'!F146</f>
        <v>1.0173999999999999</v>
      </c>
      <c r="H146" s="2">
        <f>'Moving Avg'!G146</f>
        <v>1.0245260000000007</v>
      </c>
      <c r="I146" s="2">
        <f>'Moving Avg'!H146</f>
        <v>0</v>
      </c>
      <c r="J146" s="5" t="str">
        <f>OBV!F146</f>
        <v>NEUTRAL</v>
      </c>
      <c r="K146" s="5" t="str">
        <f>OBV!G146</f>
        <v>NEUTRAL</v>
      </c>
      <c r="L146" s="5" t="str">
        <f>OBV!H146</f>
        <v>NEUTRAL</v>
      </c>
      <c r="M146" s="7">
        <f t="shared" si="20"/>
        <v>50</v>
      </c>
      <c r="N146" s="7">
        <f t="shared" si="21"/>
        <v>45</v>
      </c>
      <c r="O146" s="7">
        <f t="shared" si="22"/>
        <v>50</v>
      </c>
      <c r="P146" s="7">
        <f t="shared" si="23"/>
        <v>33</v>
      </c>
      <c r="Q146" s="8">
        <f t="shared" si="24"/>
        <v>45.7</v>
      </c>
      <c r="R146" s="8">
        <f t="shared" si="25"/>
        <v>44.75</v>
      </c>
      <c r="S146" s="8">
        <f t="shared" si="26"/>
        <v>41.6</v>
      </c>
      <c r="T146" s="8">
        <f t="shared" si="27"/>
        <v>44.5</v>
      </c>
      <c r="U146" s="7">
        <f t="shared" si="28"/>
        <v>44.016666666666673</v>
      </c>
      <c r="V146" s="7">
        <f t="shared" si="29"/>
        <v>44.137500000000003</v>
      </c>
    </row>
    <row r="147" spans="1:22" ht="13.5" x14ac:dyDescent="0.25">
      <c r="A147" s="3">
        <f>RSI!A147</f>
        <v>42516</v>
      </c>
      <c r="B147" s="2">
        <f>RSI!B147</f>
        <v>1.0288999999999999</v>
      </c>
      <c r="C147" s="2">
        <f>RSI!I147</f>
        <v>79.150721936584034</v>
      </c>
      <c r="D147" s="2">
        <f>MACD!E147</f>
        <v>-1.5351726696795076E-3</v>
      </c>
      <c r="E147" s="2">
        <f>MACD!F147</f>
        <v>1.7630469183328696E-4</v>
      </c>
      <c r="F147" s="2">
        <f>'Moving Avg'!D147</f>
        <v>1.0197000000000001</v>
      </c>
      <c r="G147" s="2">
        <f>'Moving Avg'!F147</f>
        <v>1.0179749999999999</v>
      </c>
      <c r="H147" s="2">
        <f>'Moving Avg'!G147</f>
        <v>1.0245260000000007</v>
      </c>
      <c r="I147" s="2">
        <f>'Moving Avg'!H147</f>
        <v>0</v>
      </c>
      <c r="J147" s="5" t="str">
        <f>OBV!F147</f>
        <v>BULLISH</v>
      </c>
      <c r="K147" s="5" t="str">
        <f>OBV!G147</f>
        <v>NEUTRAL</v>
      </c>
      <c r="L147" s="5" t="str">
        <f>OBV!H147</f>
        <v>CONFIRMED BULLISH</v>
      </c>
      <c r="M147" s="7">
        <f t="shared" si="20"/>
        <v>0</v>
      </c>
      <c r="N147" s="7">
        <f t="shared" si="21"/>
        <v>45</v>
      </c>
      <c r="O147" s="7">
        <f t="shared" si="22"/>
        <v>50</v>
      </c>
      <c r="P147" s="7">
        <f t="shared" si="23"/>
        <v>83.5</v>
      </c>
      <c r="Q147" s="8">
        <f t="shared" si="24"/>
        <v>35.774999999999999</v>
      </c>
      <c r="R147" s="8">
        <f t="shared" si="25"/>
        <v>47.375</v>
      </c>
      <c r="S147" s="8">
        <f t="shared" si="26"/>
        <v>56.825000000000003</v>
      </c>
      <c r="T147" s="8">
        <f t="shared" si="27"/>
        <v>44.625</v>
      </c>
      <c r="U147" s="7">
        <f t="shared" si="28"/>
        <v>46.658333333333339</v>
      </c>
      <c r="V147" s="7">
        <f t="shared" si="29"/>
        <v>46.150000000000006</v>
      </c>
    </row>
    <row r="148" spans="1:22" ht="13.5" x14ac:dyDescent="0.25">
      <c r="A148" s="3">
        <f>RSI!A148</f>
        <v>42517</v>
      </c>
      <c r="B148" s="2">
        <f>RSI!B148</f>
        <v>1.0288999999999999</v>
      </c>
      <c r="C148" s="2">
        <f>RSI!I148</f>
        <v>79.150721936584034</v>
      </c>
      <c r="D148" s="2">
        <f>MACD!E148</f>
        <v>-2.3976434660744061E-3</v>
      </c>
      <c r="E148" s="2">
        <f>MACD!F148</f>
        <v>-3.3848493974825166E-4</v>
      </c>
      <c r="F148" s="2">
        <f>'Moving Avg'!D148</f>
        <v>1.022</v>
      </c>
      <c r="G148" s="2">
        <f>'Moving Avg'!F148</f>
        <v>1.0185499999999998</v>
      </c>
      <c r="H148" s="2">
        <f>'Moving Avg'!G148</f>
        <v>1.0245260000000007</v>
      </c>
      <c r="I148" s="2">
        <f>'Moving Avg'!H148</f>
        <v>0</v>
      </c>
      <c r="J148" s="5" t="str">
        <f>OBV!F148</f>
        <v>BULLISH</v>
      </c>
      <c r="K148" s="5" t="str">
        <f>OBV!G148</f>
        <v>NEUTRAL</v>
      </c>
      <c r="L148" s="5" t="str">
        <f>OBV!H148</f>
        <v>CONFIRMED BULLISH</v>
      </c>
      <c r="M148" s="7">
        <f t="shared" si="20"/>
        <v>0</v>
      </c>
      <c r="N148" s="7">
        <f t="shared" si="21"/>
        <v>45</v>
      </c>
      <c r="O148" s="7">
        <f t="shared" si="22"/>
        <v>50</v>
      </c>
      <c r="P148" s="7">
        <f t="shared" si="23"/>
        <v>83.5</v>
      </c>
      <c r="Q148" s="8">
        <f t="shared" si="24"/>
        <v>35.774999999999999</v>
      </c>
      <c r="R148" s="8">
        <f t="shared" si="25"/>
        <v>47.375</v>
      </c>
      <c r="S148" s="8">
        <f t="shared" si="26"/>
        <v>56.825000000000003</v>
      </c>
      <c r="T148" s="8">
        <f t="shared" si="27"/>
        <v>44.625</v>
      </c>
      <c r="U148" s="7">
        <f t="shared" si="28"/>
        <v>46.658333333333339</v>
      </c>
      <c r="V148" s="7">
        <f t="shared" si="29"/>
        <v>46.150000000000006</v>
      </c>
    </row>
    <row r="149" spans="1:22" ht="13.5" x14ac:dyDescent="0.25">
      <c r="A149" s="3">
        <f>RSI!A149</f>
        <v>42520</v>
      </c>
      <c r="B149" s="2">
        <f>RSI!B149</f>
        <v>1.0288999999999999</v>
      </c>
      <c r="C149" s="2">
        <f>RSI!I149</f>
        <v>79.150721936584034</v>
      </c>
      <c r="D149" s="2">
        <f>MACD!E149</f>
        <v>-3.1770990077959471E-3</v>
      </c>
      <c r="E149" s="2">
        <f>MACD!F149</f>
        <v>-9.0620775335779088E-4</v>
      </c>
      <c r="F149" s="2">
        <f>'Moving Avg'!D149</f>
        <v>1.0243</v>
      </c>
      <c r="G149" s="2">
        <f>'Moving Avg'!F149</f>
        <v>1.0191250000000001</v>
      </c>
      <c r="H149" s="2">
        <f>'Moving Avg'!G149</f>
        <v>1.0245260000000005</v>
      </c>
      <c r="I149" s="2">
        <f>'Moving Avg'!H149</f>
        <v>0</v>
      </c>
      <c r="J149" s="5" t="str">
        <f>OBV!F149</f>
        <v>BULLISH</v>
      </c>
      <c r="K149" s="5" t="str">
        <f>OBV!G149</f>
        <v>NEUTRAL</v>
      </c>
      <c r="L149" s="5" t="str">
        <f>OBV!H149</f>
        <v>CONFIRMED BULLISH</v>
      </c>
      <c r="M149" s="7">
        <f t="shared" si="20"/>
        <v>0</v>
      </c>
      <c r="N149" s="7">
        <f t="shared" si="21"/>
        <v>45</v>
      </c>
      <c r="O149" s="7">
        <f t="shared" si="22"/>
        <v>50</v>
      </c>
      <c r="P149" s="7">
        <f t="shared" si="23"/>
        <v>83.5</v>
      </c>
      <c r="Q149" s="8">
        <f t="shared" si="24"/>
        <v>35.774999999999999</v>
      </c>
      <c r="R149" s="8">
        <f t="shared" si="25"/>
        <v>47.375</v>
      </c>
      <c r="S149" s="8">
        <f t="shared" si="26"/>
        <v>56.825000000000003</v>
      </c>
      <c r="T149" s="8">
        <f t="shared" si="27"/>
        <v>44.625</v>
      </c>
      <c r="U149" s="7">
        <f t="shared" si="28"/>
        <v>46.658333333333339</v>
      </c>
      <c r="V149" s="7">
        <f t="shared" si="29"/>
        <v>46.150000000000006</v>
      </c>
    </row>
    <row r="150" spans="1:22" ht="13.5" x14ac:dyDescent="0.25">
      <c r="A150" s="3">
        <f>RSI!A150</f>
        <v>42521</v>
      </c>
      <c r="B150" s="2">
        <f>RSI!B150</f>
        <v>1.0288999999999999</v>
      </c>
      <c r="C150" s="2">
        <f>RSI!I150</f>
        <v>79.150721936584034</v>
      </c>
      <c r="D150" s="2">
        <f>MACD!E150</f>
        <v>-3.8826314235858028E-3</v>
      </c>
      <c r="E150" s="2">
        <f>MACD!F150</f>
        <v>-1.5014924874033934E-3</v>
      </c>
      <c r="F150" s="2">
        <f>'Moving Avg'!D150</f>
        <v>1.0266</v>
      </c>
      <c r="G150" s="2">
        <f>'Moving Avg'!F150</f>
        <v>1.0197000000000001</v>
      </c>
      <c r="H150" s="2">
        <f>'Moving Avg'!G150</f>
        <v>1.0242980000000004</v>
      </c>
      <c r="I150" s="2">
        <f>'Moving Avg'!H150</f>
        <v>0</v>
      </c>
      <c r="J150" s="5" t="str">
        <f>OBV!F150</f>
        <v>BULLISH</v>
      </c>
      <c r="K150" s="5" t="str">
        <f>OBV!G150</f>
        <v>NEUTRAL</v>
      </c>
      <c r="L150" s="5" t="str">
        <f>OBV!H150</f>
        <v>CONFIRMED BULLISH</v>
      </c>
      <c r="M150" s="7">
        <f t="shared" si="20"/>
        <v>0</v>
      </c>
      <c r="N150" s="7">
        <f t="shared" si="21"/>
        <v>45</v>
      </c>
      <c r="O150" s="7">
        <f t="shared" si="22"/>
        <v>50</v>
      </c>
      <c r="P150" s="7">
        <f t="shared" si="23"/>
        <v>83.5</v>
      </c>
      <c r="Q150" s="8">
        <f t="shared" si="24"/>
        <v>35.774999999999999</v>
      </c>
      <c r="R150" s="8">
        <f t="shared" si="25"/>
        <v>47.375</v>
      </c>
      <c r="S150" s="8">
        <f t="shared" si="26"/>
        <v>56.825000000000003</v>
      </c>
      <c r="T150" s="8">
        <f t="shared" si="27"/>
        <v>44.625</v>
      </c>
      <c r="U150" s="7">
        <f t="shared" si="28"/>
        <v>46.658333333333339</v>
      </c>
      <c r="V150" s="7">
        <f t="shared" si="29"/>
        <v>46.150000000000006</v>
      </c>
    </row>
    <row r="151" spans="1:22" ht="13.5" x14ac:dyDescent="0.25">
      <c r="A151" s="3">
        <f>RSI!A151</f>
        <v>42522</v>
      </c>
      <c r="B151" s="2">
        <f>RSI!B151</f>
        <v>1.0288999999999999</v>
      </c>
      <c r="C151" s="2">
        <f>RSI!I151</f>
        <v>79.150721936584048</v>
      </c>
      <c r="D151" s="2">
        <f>MACD!E151</f>
        <v>-4.5222066049188658E-3</v>
      </c>
      <c r="E151" s="2">
        <f>MACD!F151</f>
        <v>-2.1056353109064879E-3</v>
      </c>
      <c r="F151" s="2">
        <f>'Moving Avg'!D151</f>
        <v>1.0288999999999999</v>
      </c>
      <c r="G151" s="2">
        <f>'Moving Avg'!F151</f>
        <v>1.0202750000000003</v>
      </c>
      <c r="H151" s="2">
        <f>'Moving Avg'!G151</f>
        <v>1.0240700000000005</v>
      </c>
      <c r="I151" s="2">
        <f>'Moving Avg'!H151</f>
        <v>0</v>
      </c>
      <c r="J151" s="5" t="str">
        <f>OBV!F151</f>
        <v>BULLISH</v>
      </c>
      <c r="K151" s="5" t="str">
        <f>OBV!G151</f>
        <v>NEUTRAL</v>
      </c>
      <c r="L151" s="5" t="str">
        <f>OBV!H151</f>
        <v>CONFIRMED BULLISH</v>
      </c>
      <c r="M151" s="7">
        <f t="shared" si="20"/>
        <v>0</v>
      </c>
      <c r="N151" s="7">
        <f t="shared" si="21"/>
        <v>45</v>
      </c>
      <c r="O151" s="7">
        <f t="shared" si="22"/>
        <v>50</v>
      </c>
      <c r="P151" s="7">
        <f t="shared" si="23"/>
        <v>83.5</v>
      </c>
      <c r="Q151" s="8">
        <f t="shared" si="24"/>
        <v>35.774999999999999</v>
      </c>
      <c r="R151" s="8">
        <f t="shared" si="25"/>
        <v>47.375</v>
      </c>
      <c r="S151" s="8">
        <f t="shared" si="26"/>
        <v>56.825000000000003</v>
      </c>
      <c r="T151" s="8">
        <f t="shared" si="27"/>
        <v>44.625</v>
      </c>
      <c r="U151" s="7">
        <f t="shared" si="28"/>
        <v>46.658333333333339</v>
      </c>
      <c r="V151" s="7">
        <f t="shared" si="29"/>
        <v>46.150000000000006</v>
      </c>
    </row>
    <row r="152" spans="1:22" ht="13.5" x14ac:dyDescent="0.25">
      <c r="A152" s="3">
        <f>RSI!A152</f>
        <v>42523</v>
      </c>
      <c r="B152" s="2">
        <f>RSI!B152</f>
        <v>1.0174000000000001</v>
      </c>
      <c r="C152" s="2">
        <f>RSI!I152</f>
        <v>37.869919330902547</v>
      </c>
      <c r="D152" s="2">
        <f>MACD!E152</f>
        <v>-4.2509654324029977E-3</v>
      </c>
      <c r="E152" s="2">
        <f>MACD!F152</f>
        <v>-2.5347013352057897E-3</v>
      </c>
      <c r="F152" s="2">
        <f>'Moving Avg'!D152</f>
        <v>1.0266</v>
      </c>
      <c r="G152" s="2">
        <f>'Moving Avg'!F152</f>
        <v>1.020275</v>
      </c>
      <c r="H152" s="2">
        <f>'Moving Avg'!G152</f>
        <v>1.0238400000000003</v>
      </c>
      <c r="I152" s="2">
        <f>'Moving Avg'!H152</f>
        <v>0</v>
      </c>
      <c r="J152" s="5" t="str">
        <f>OBV!F152</f>
        <v>BEARISH</v>
      </c>
      <c r="K152" s="5" t="str">
        <f>OBV!G152</f>
        <v>NEUTRAL</v>
      </c>
      <c r="L152" s="5" t="str">
        <f>OBV!H152</f>
        <v>CONFIRMED BEARISH</v>
      </c>
      <c r="M152" s="7">
        <f t="shared" si="20"/>
        <v>25</v>
      </c>
      <c r="N152" s="7">
        <f t="shared" si="21"/>
        <v>45</v>
      </c>
      <c r="O152" s="7">
        <f t="shared" si="22"/>
        <v>50</v>
      </c>
      <c r="P152" s="7">
        <f t="shared" si="23"/>
        <v>16.5</v>
      </c>
      <c r="Q152" s="8">
        <f t="shared" si="24"/>
        <v>34.475000000000001</v>
      </c>
      <c r="R152" s="8">
        <f t="shared" si="25"/>
        <v>35.625</v>
      </c>
      <c r="S152" s="8">
        <f t="shared" si="26"/>
        <v>30.425000000000001</v>
      </c>
      <c r="T152" s="8">
        <f t="shared" si="27"/>
        <v>34.125</v>
      </c>
      <c r="U152" s="7">
        <f t="shared" si="28"/>
        <v>33.508333333333333</v>
      </c>
      <c r="V152" s="7">
        <f t="shared" si="29"/>
        <v>33.662499999999994</v>
      </c>
    </row>
    <row r="153" spans="1:22" ht="13.5" x14ac:dyDescent="0.25">
      <c r="A153" s="3">
        <f>RSI!A153</f>
        <v>42524</v>
      </c>
      <c r="B153" s="2">
        <f>RSI!B153</f>
        <v>1.0174000000000001</v>
      </c>
      <c r="C153" s="2">
        <f>RSI!I153</f>
        <v>37.869919330902547</v>
      </c>
      <c r="D153" s="2">
        <f>MACD!E153</f>
        <v>-3.990010491743412E-3</v>
      </c>
      <c r="E153" s="2">
        <f>MACD!F153</f>
        <v>-2.8257631665133142E-3</v>
      </c>
      <c r="F153" s="2">
        <f>'Moving Avg'!D153</f>
        <v>1.0243</v>
      </c>
      <c r="G153" s="2">
        <f>'Moving Avg'!F153</f>
        <v>1.020275</v>
      </c>
      <c r="H153" s="2">
        <f>'Moving Avg'!G153</f>
        <v>1.0236100000000004</v>
      </c>
      <c r="I153" s="2">
        <f>'Moving Avg'!H153</f>
        <v>0</v>
      </c>
      <c r="J153" s="5" t="str">
        <f>OBV!F153</f>
        <v>BEARISH</v>
      </c>
      <c r="K153" s="5" t="str">
        <f>OBV!G153</f>
        <v>NEUTRAL</v>
      </c>
      <c r="L153" s="5" t="str">
        <f>OBV!H153</f>
        <v>CONFIRMED BEARISH</v>
      </c>
      <c r="M153" s="7">
        <f t="shared" si="20"/>
        <v>25</v>
      </c>
      <c r="N153" s="7">
        <f t="shared" si="21"/>
        <v>45</v>
      </c>
      <c r="O153" s="7">
        <f t="shared" si="22"/>
        <v>50</v>
      </c>
      <c r="P153" s="7">
        <f t="shared" si="23"/>
        <v>16.5</v>
      </c>
      <c r="Q153" s="8">
        <f t="shared" si="24"/>
        <v>34.475000000000001</v>
      </c>
      <c r="R153" s="8">
        <f t="shared" si="25"/>
        <v>35.625</v>
      </c>
      <c r="S153" s="8">
        <f t="shared" si="26"/>
        <v>30.425000000000001</v>
      </c>
      <c r="T153" s="8">
        <f t="shared" si="27"/>
        <v>34.125</v>
      </c>
      <c r="U153" s="7">
        <f t="shared" si="28"/>
        <v>33.508333333333333</v>
      </c>
      <c r="V153" s="7">
        <f t="shared" si="29"/>
        <v>33.662499999999994</v>
      </c>
    </row>
    <row r="154" spans="1:22" ht="13.5" x14ac:dyDescent="0.25">
      <c r="A154" s="3">
        <f>RSI!A154</f>
        <v>42527</v>
      </c>
      <c r="B154" s="2">
        <f>RSI!B154</f>
        <v>1.0174000000000001</v>
      </c>
      <c r="C154" s="2">
        <f>RSI!I154</f>
        <v>37.86991933090254</v>
      </c>
      <c r="D154" s="2">
        <f>MACD!E154</f>
        <v>-3.7400884101241871E-3</v>
      </c>
      <c r="E154" s="2">
        <f>MACD!F154</f>
        <v>-3.0086282152354889E-3</v>
      </c>
      <c r="F154" s="2">
        <f>'Moving Avg'!D154</f>
        <v>1.022</v>
      </c>
      <c r="G154" s="2">
        <f>'Moving Avg'!F154</f>
        <v>1.0202749999999998</v>
      </c>
      <c r="H154" s="2">
        <f>'Moving Avg'!G154</f>
        <v>1.0233800000000002</v>
      </c>
      <c r="I154" s="2">
        <f>'Moving Avg'!H154</f>
        <v>0</v>
      </c>
      <c r="J154" s="5" t="str">
        <f>OBV!F154</f>
        <v>BEARISH</v>
      </c>
      <c r="K154" s="5" t="str">
        <f>OBV!G154</f>
        <v>NEUTRAL</v>
      </c>
      <c r="L154" s="5" t="str">
        <f>OBV!H154</f>
        <v>CONFIRMED BEARISH</v>
      </c>
      <c r="M154" s="7">
        <f t="shared" si="20"/>
        <v>25</v>
      </c>
      <c r="N154" s="7">
        <f t="shared" si="21"/>
        <v>45</v>
      </c>
      <c r="O154" s="7">
        <f t="shared" si="22"/>
        <v>50</v>
      </c>
      <c r="P154" s="7">
        <f t="shared" si="23"/>
        <v>16.5</v>
      </c>
      <c r="Q154" s="8">
        <f t="shared" si="24"/>
        <v>34.475000000000001</v>
      </c>
      <c r="R154" s="8">
        <f t="shared" si="25"/>
        <v>35.625</v>
      </c>
      <c r="S154" s="8">
        <f t="shared" si="26"/>
        <v>30.425000000000001</v>
      </c>
      <c r="T154" s="8">
        <f t="shared" si="27"/>
        <v>34.125</v>
      </c>
      <c r="U154" s="7">
        <f t="shared" si="28"/>
        <v>33.508333333333333</v>
      </c>
      <c r="V154" s="7">
        <f t="shared" si="29"/>
        <v>33.662499999999994</v>
      </c>
    </row>
    <row r="155" spans="1:22" ht="13.5" x14ac:dyDescent="0.25">
      <c r="A155" s="3">
        <f>RSI!A155</f>
        <v>42528</v>
      </c>
      <c r="B155" s="2">
        <f>RSI!B155</f>
        <v>1.0174000000000001</v>
      </c>
      <c r="C155" s="2">
        <f>RSI!I155</f>
        <v>37.86991933090254</v>
      </c>
      <c r="D155" s="2">
        <f>MACD!E155</f>
        <v>-3.5016584212759216E-3</v>
      </c>
      <c r="E155" s="2">
        <f>MACD!F155</f>
        <v>-3.1072342564435755E-3</v>
      </c>
      <c r="F155" s="2">
        <f>'Moving Avg'!D155</f>
        <v>1.0197000000000001</v>
      </c>
      <c r="G155" s="2">
        <f>'Moving Avg'!F155</f>
        <v>1.0202749999999998</v>
      </c>
      <c r="H155" s="2">
        <f>'Moving Avg'!G155</f>
        <v>1.0231500000000002</v>
      </c>
      <c r="I155" s="2">
        <f>'Moving Avg'!H155</f>
        <v>0</v>
      </c>
      <c r="J155" s="5" t="str">
        <f>OBV!F155</f>
        <v>BEARISH</v>
      </c>
      <c r="K155" s="5" t="str">
        <f>OBV!G155</f>
        <v>NEUTRAL</v>
      </c>
      <c r="L155" s="5" t="str">
        <f>OBV!H155</f>
        <v>CONFIRMED BEARISH</v>
      </c>
      <c r="M155" s="7">
        <f t="shared" si="20"/>
        <v>25</v>
      </c>
      <c r="N155" s="7">
        <f t="shared" si="21"/>
        <v>45</v>
      </c>
      <c r="O155" s="7">
        <f t="shared" si="22"/>
        <v>50</v>
      </c>
      <c r="P155" s="7">
        <f t="shared" si="23"/>
        <v>16.5</v>
      </c>
      <c r="Q155" s="8">
        <f t="shared" si="24"/>
        <v>34.475000000000001</v>
      </c>
      <c r="R155" s="8">
        <f t="shared" si="25"/>
        <v>35.625</v>
      </c>
      <c r="S155" s="8">
        <f t="shared" si="26"/>
        <v>30.425000000000001</v>
      </c>
      <c r="T155" s="8">
        <f t="shared" si="27"/>
        <v>34.125</v>
      </c>
      <c r="U155" s="7">
        <f t="shared" si="28"/>
        <v>33.508333333333333</v>
      </c>
      <c r="V155" s="7">
        <f t="shared" si="29"/>
        <v>33.662499999999994</v>
      </c>
    </row>
    <row r="156" spans="1:22" ht="13.5" x14ac:dyDescent="0.25">
      <c r="A156" s="3">
        <f>RSI!A156</f>
        <v>42529</v>
      </c>
      <c r="B156" s="2">
        <f>RSI!B156</f>
        <v>1.0174000000000001</v>
      </c>
      <c r="C156" s="2">
        <f>RSI!I156</f>
        <v>37.86991933090254</v>
      </c>
      <c r="D156" s="2">
        <f>MACD!E156</f>
        <v>-3.2749493596850865E-3</v>
      </c>
      <c r="E156" s="2">
        <f>MACD!F156</f>
        <v>-3.1407772770918781E-3</v>
      </c>
      <c r="F156" s="2">
        <f>'Moving Avg'!D156</f>
        <v>1.0174000000000001</v>
      </c>
      <c r="G156" s="2">
        <f>'Moving Avg'!F156</f>
        <v>1.0202749999999998</v>
      </c>
      <c r="H156" s="2">
        <f>'Moving Avg'!G156</f>
        <v>1.0229200000000001</v>
      </c>
      <c r="I156" s="2">
        <f>'Moving Avg'!H156</f>
        <v>0</v>
      </c>
      <c r="J156" s="5" t="str">
        <f>OBV!F156</f>
        <v>BEARISH</v>
      </c>
      <c r="K156" s="5" t="str">
        <f>OBV!G156</f>
        <v>NEUTRAL</v>
      </c>
      <c r="L156" s="5" t="str">
        <f>OBV!H156</f>
        <v>CONFIRMED BEARISH</v>
      </c>
      <c r="M156" s="7">
        <f t="shared" si="20"/>
        <v>25</v>
      </c>
      <c r="N156" s="7">
        <f t="shared" si="21"/>
        <v>45</v>
      </c>
      <c r="O156" s="7">
        <f t="shared" si="22"/>
        <v>50</v>
      </c>
      <c r="P156" s="7">
        <f t="shared" si="23"/>
        <v>16.5</v>
      </c>
      <c r="Q156" s="8">
        <f t="shared" si="24"/>
        <v>34.475000000000001</v>
      </c>
      <c r="R156" s="8">
        <f t="shared" si="25"/>
        <v>35.625</v>
      </c>
      <c r="S156" s="8">
        <f t="shared" si="26"/>
        <v>30.425000000000001</v>
      </c>
      <c r="T156" s="8">
        <f t="shared" si="27"/>
        <v>34.125</v>
      </c>
      <c r="U156" s="7">
        <f t="shared" si="28"/>
        <v>33.508333333333333</v>
      </c>
      <c r="V156" s="7">
        <f t="shared" si="29"/>
        <v>33.662499999999994</v>
      </c>
    </row>
    <row r="157" spans="1:22" ht="13.5" x14ac:dyDescent="0.25">
      <c r="A157" s="3">
        <f>RSI!A157</f>
        <v>42530</v>
      </c>
      <c r="B157" s="2">
        <f>RSI!B157</f>
        <v>1.0174000000000001</v>
      </c>
      <c r="C157" s="2">
        <f>RSI!I157</f>
        <v>37.86991933090254</v>
      </c>
      <c r="D157" s="2">
        <f>MACD!E157</f>
        <v>-1.2907761705791554E-3</v>
      </c>
      <c r="E157" s="2">
        <f>MACD!F157</f>
        <v>-2.770777055789334E-3</v>
      </c>
      <c r="F157" s="2">
        <f>'Moving Avg'!D157</f>
        <v>1.0174000000000001</v>
      </c>
      <c r="G157" s="2">
        <f>'Moving Avg'!F157</f>
        <v>1.0202749999999998</v>
      </c>
      <c r="H157" s="2">
        <f>'Moving Avg'!G157</f>
        <v>1.0226900000000001</v>
      </c>
      <c r="I157" s="2">
        <f>'Moving Avg'!H157</f>
        <v>0</v>
      </c>
      <c r="J157" s="5" t="str">
        <f>OBV!F157</f>
        <v>NEUTRAL</v>
      </c>
      <c r="K157" s="5" t="str">
        <f>OBV!G157</f>
        <v>NEUTRAL</v>
      </c>
      <c r="L157" s="5" t="str">
        <f>OBV!H157</f>
        <v>NEUTRAL</v>
      </c>
      <c r="M157" s="7">
        <f t="shared" si="20"/>
        <v>25</v>
      </c>
      <c r="N157" s="7">
        <f t="shared" si="21"/>
        <v>0</v>
      </c>
      <c r="O157" s="7">
        <f t="shared" si="22"/>
        <v>50</v>
      </c>
      <c r="P157" s="7">
        <f t="shared" si="23"/>
        <v>33</v>
      </c>
      <c r="Q157" s="8">
        <f t="shared" si="24"/>
        <v>21.2</v>
      </c>
      <c r="R157" s="8">
        <f t="shared" si="25"/>
        <v>30.75</v>
      </c>
      <c r="S157" s="8">
        <f t="shared" si="26"/>
        <v>31.1</v>
      </c>
      <c r="T157" s="8">
        <f t="shared" si="27"/>
        <v>27</v>
      </c>
      <c r="U157" s="7">
        <f t="shared" si="28"/>
        <v>27.683333333333337</v>
      </c>
      <c r="V157" s="7">
        <f t="shared" si="29"/>
        <v>27.512500000000003</v>
      </c>
    </row>
    <row r="158" spans="1:22" ht="13.5" x14ac:dyDescent="0.25">
      <c r="A158" s="3">
        <f>RSI!A158</f>
        <v>42531</v>
      </c>
      <c r="B158" s="2">
        <f>RSI!B158</f>
        <v>1.0174000000000001</v>
      </c>
      <c r="C158" s="2">
        <f>RSI!I158</f>
        <v>37.869919330902533</v>
      </c>
      <c r="D158" s="2">
        <f>MACD!E158</f>
        <v>4.0953930431109065E-4</v>
      </c>
      <c r="E158" s="2">
        <f>MACD!F158</f>
        <v>-2.134713783769249E-3</v>
      </c>
      <c r="F158" s="2">
        <f>'Moving Avg'!D158</f>
        <v>1.0174000000000001</v>
      </c>
      <c r="G158" s="2">
        <f>'Moving Avg'!F158</f>
        <v>1.0202749999999998</v>
      </c>
      <c r="H158" s="2">
        <f>'Moving Avg'!G158</f>
        <v>1.0224600000000001</v>
      </c>
      <c r="I158" s="2">
        <f>'Moving Avg'!H158</f>
        <v>0</v>
      </c>
      <c r="J158" s="5" t="str">
        <f>OBV!F158</f>
        <v>NEUTRAL</v>
      </c>
      <c r="K158" s="5" t="str">
        <f>OBV!G158</f>
        <v>NEUTRAL</v>
      </c>
      <c r="L158" s="5" t="str">
        <f>OBV!H158</f>
        <v>NEUTRAL</v>
      </c>
      <c r="M158" s="7">
        <f t="shared" si="20"/>
        <v>25</v>
      </c>
      <c r="N158" s="7">
        <f t="shared" si="21"/>
        <v>0</v>
      </c>
      <c r="O158" s="7">
        <f t="shared" si="22"/>
        <v>50</v>
      </c>
      <c r="P158" s="7">
        <f t="shared" si="23"/>
        <v>33</v>
      </c>
      <c r="Q158" s="8">
        <f t="shared" si="24"/>
        <v>21.2</v>
      </c>
      <c r="R158" s="8">
        <f t="shared" si="25"/>
        <v>30.75</v>
      </c>
      <c r="S158" s="8">
        <f t="shared" si="26"/>
        <v>31.1</v>
      </c>
      <c r="T158" s="8">
        <f t="shared" si="27"/>
        <v>27</v>
      </c>
      <c r="U158" s="7">
        <f t="shared" si="28"/>
        <v>27.683333333333337</v>
      </c>
      <c r="V158" s="7">
        <f t="shared" si="29"/>
        <v>27.512500000000003</v>
      </c>
    </row>
    <row r="159" spans="1:22" ht="13.5" x14ac:dyDescent="0.25">
      <c r="A159" s="3">
        <f>RSI!A159</f>
        <v>42534</v>
      </c>
      <c r="B159" s="2">
        <f>RSI!B159</f>
        <v>1.0174000000000001</v>
      </c>
      <c r="C159" s="2">
        <f>RSI!I159</f>
        <v>37.869919330902533</v>
      </c>
      <c r="D159" s="2">
        <f>MACD!E159</f>
        <v>1.8680823196317586E-3</v>
      </c>
      <c r="E159" s="2">
        <f>MACD!F159</f>
        <v>-1.3341545630890476E-3</v>
      </c>
      <c r="F159" s="2">
        <f>'Moving Avg'!D159</f>
        <v>1.0174000000000001</v>
      </c>
      <c r="G159" s="2">
        <f>'Moving Avg'!F159</f>
        <v>1.0202749999999998</v>
      </c>
      <c r="H159" s="2">
        <f>'Moving Avg'!G159</f>
        <v>1.0222300000000002</v>
      </c>
      <c r="I159" s="2">
        <f>'Moving Avg'!H159</f>
        <v>0</v>
      </c>
      <c r="J159" s="5" t="str">
        <f>OBV!F159</f>
        <v>NEUTRAL</v>
      </c>
      <c r="K159" s="5" t="str">
        <f>OBV!G159</f>
        <v>NEUTRAL</v>
      </c>
      <c r="L159" s="5" t="str">
        <f>OBV!H159</f>
        <v>NEUTRAL</v>
      </c>
      <c r="M159" s="7">
        <f t="shared" si="20"/>
        <v>25</v>
      </c>
      <c r="N159" s="7">
        <f t="shared" si="21"/>
        <v>0</v>
      </c>
      <c r="O159" s="7">
        <f t="shared" si="22"/>
        <v>50</v>
      </c>
      <c r="P159" s="7">
        <f t="shared" si="23"/>
        <v>33</v>
      </c>
      <c r="Q159" s="8">
        <f t="shared" si="24"/>
        <v>21.2</v>
      </c>
      <c r="R159" s="8">
        <f t="shared" si="25"/>
        <v>30.75</v>
      </c>
      <c r="S159" s="8">
        <f t="shared" si="26"/>
        <v>31.1</v>
      </c>
      <c r="T159" s="8">
        <f t="shared" si="27"/>
        <v>27</v>
      </c>
      <c r="U159" s="7">
        <f t="shared" si="28"/>
        <v>27.683333333333337</v>
      </c>
      <c r="V159" s="7">
        <f t="shared" si="29"/>
        <v>27.512500000000003</v>
      </c>
    </row>
    <row r="160" spans="1:22" ht="13.5" x14ac:dyDescent="0.25">
      <c r="A160" s="3">
        <f>RSI!A160</f>
        <v>42535</v>
      </c>
      <c r="B160" s="2">
        <f>RSI!B160</f>
        <v>1.0174000000000001</v>
      </c>
      <c r="C160" s="2">
        <f>RSI!I160</f>
        <v>37.869919330902533</v>
      </c>
      <c r="D160" s="2">
        <f>MACD!E160</f>
        <v>3.1205808949443803E-3</v>
      </c>
      <c r="E160" s="2">
        <f>MACD!F160</f>
        <v>-4.4320747148236198E-4</v>
      </c>
      <c r="F160" s="2">
        <f>'Moving Avg'!D160</f>
        <v>1.0174000000000001</v>
      </c>
      <c r="G160" s="2">
        <f>'Moving Avg'!F160</f>
        <v>1.0202749999999998</v>
      </c>
      <c r="H160" s="2">
        <f>'Moving Avg'!G160</f>
        <v>1.0220000000000002</v>
      </c>
      <c r="I160" s="2">
        <f>'Moving Avg'!H160</f>
        <v>0</v>
      </c>
      <c r="J160" s="5" t="str">
        <f>OBV!F160</f>
        <v>NEUTRAL</v>
      </c>
      <c r="K160" s="5" t="str">
        <f>OBV!G160</f>
        <v>NEUTRAL</v>
      </c>
      <c r="L160" s="5" t="str">
        <f>OBV!H160</f>
        <v>NEUTRAL</v>
      </c>
      <c r="M160" s="7">
        <f t="shared" si="20"/>
        <v>25</v>
      </c>
      <c r="N160" s="7">
        <f t="shared" si="21"/>
        <v>0</v>
      </c>
      <c r="O160" s="7">
        <f t="shared" si="22"/>
        <v>50</v>
      </c>
      <c r="P160" s="7">
        <f t="shared" si="23"/>
        <v>33</v>
      </c>
      <c r="Q160" s="8">
        <f t="shared" si="24"/>
        <v>21.2</v>
      </c>
      <c r="R160" s="8">
        <f t="shared" si="25"/>
        <v>30.75</v>
      </c>
      <c r="S160" s="8">
        <f t="shared" si="26"/>
        <v>31.1</v>
      </c>
      <c r="T160" s="8">
        <f t="shared" si="27"/>
        <v>27</v>
      </c>
      <c r="U160" s="7">
        <f t="shared" si="28"/>
        <v>27.683333333333337</v>
      </c>
      <c r="V160" s="7">
        <f t="shared" si="29"/>
        <v>27.512500000000003</v>
      </c>
    </row>
    <row r="161" spans="1:22" ht="13.5" x14ac:dyDescent="0.25">
      <c r="A161" s="3">
        <f>RSI!A161</f>
        <v>42536</v>
      </c>
      <c r="B161" s="2">
        <f>RSI!B161</f>
        <v>1.0174000000000001</v>
      </c>
      <c r="C161" s="2">
        <f>RSI!I161</f>
        <v>37.869919330902533</v>
      </c>
      <c r="D161" s="2">
        <f>MACD!E161</f>
        <v>4.1973751531527714E-3</v>
      </c>
      <c r="E161" s="2">
        <f>MACD!F161</f>
        <v>4.8490905344466471E-4</v>
      </c>
      <c r="F161" s="2">
        <f>'Moving Avg'!D161</f>
        <v>1.0174000000000001</v>
      </c>
      <c r="G161" s="2">
        <f>'Moving Avg'!F161</f>
        <v>1.0202749999999998</v>
      </c>
      <c r="H161" s="2">
        <f>'Moving Avg'!G161</f>
        <v>1.0217700000000001</v>
      </c>
      <c r="I161" s="2">
        <f>'Moving Avg'!H161</f>
        <v>0</v>
      </c>
      <c r="J161" s="5" t="str">
        <f>OBV!F161</f>
        <v>NEUTRAL</v>
      </c>
      <c r="K161" s="5" t="str">
        <f>OBV!G161</f>
        <v>NEUTRAL</v>
      </c>
      <c r="L161" s="5" t="str">
        <f>OBV!H161</f>
        <v>NEUTRAL</v>
      </c>
      <c r="M161" s="7">
        <f t="shared" si="20"/>
        <v>25</v>
      </c>
      <c r="N161" s="7">
        <f t="shared" si="21"/>
        <v>0</v>
      </c>
      <c r="O161" s="7">
        <f t="shared" si="22"/>
        <v>50</v>
      </c>
      <c r="P161" s="7">
        <f t="shared" si="23"/>
        <v>33</v>
      </c>
      <c r="Q161" s="8">
        <f t="shared" si="24"/>
        <v>21.2</v>
      </c>
      <c r="R161" s="8">
        <f t="shared" si="25"/>
        <v>30.75</v>
      </c>
      <c r="S161" s="8">
        <f t="shared" si="26"/>
        <v>31.1</v>
      </c>
      <c r="T161" s="8">
        <f t="shared" si="27"/>
        <v>27</v>
      </c>
      <c r="U161" s="7">
        <f t="shared" si="28"/>
        <v>27.683333333333337</v>
      </c>
      <c r="V161" s="7">
        <f t="shared" si="29"/>
        <v>27.512500000000003</v>
      </c>
    </row>
    <row r="162" spans="1:22" ht="13.5" x14ac:dyDescent="0.25">
      <c r="A162" s="3">
        <f>RSI!A162</f>
        <v>42537</v>
      </c>
      <c r="B162" s="2">
        <f>RSI!B162</f>
        <v>1.0003</v>
      </c>
      <c r="C162" s="2">
        <f>RSI!I162</f>
        <v>14.414608198061018</v>
      </c>
      <c r="D162" s="2">
        <f>MACD!E162</f>
        <v>4.6216740716562565E-3</v>
      </c>
      <c r="E162" s="2">
        <f>MACD!F162</f>
        <v>1.3122620570869832E-3</v>
      </c>
      <c r="F162" s="2">
        <f>'Moving Avg'!D162</f>
        <v>1.0139800000000001</v>
      </c>
      <c r="G162" s="2">
        <f>'Moving Avg'!F162</f>
        <v>1.0194199999999998</v>
      </c>
      <c r="H162" s="2">
        <f>'Moving Avg'!G162</f>
        <v>1.0211980000000001</v>
      </c>
      <c r="I162" s="2">
        <f>'Moving Avg'!H162</f>
        <v>0</v>
      </c>
      <c r="J162" s="5" t="str">
        <f>OBV!F162</f>
        <v>BEARISH</v>
      </c>
      <c r="K162" s="5" t="str">
        <f>OBV!G162</f>
        <v>WEAK</v>
      </c>
      <c r="L162" s="5" t="str">
        <f>OBV!H162</f>
        <v>CONFIRMED BEARISH</v>
      </c>
      <c r="M162" s="7">
        <f t="shared" si="20"/>
        <v>50</v>
      </c>
      <c r="N162" s="7">
        <f t="shared" si="21"/>
        <v>0</v>
      </c>
      <c r="O162" s="7">
        <f t="shared" si="22"/>
        <v>50</v>
      </c>
      <c r="P162" s="7">
        <f t="shared" si="23"/>
        <v>0</v>
      </c>
      <c r="Q162" s="8">
        <f t="shared" si="24"/>
        <v>25</v>
      </c>
      <c r="R162" s="8">
        <f t="shared" si="25"/>
        <v>27.5</v>
      </c>
      <c r="S162" s="8">
        <f t="shared" si="26"/>
        <v>20</v>
      </c>
      <c r="T162" s="8">
        <f t="shared" si="27"/>
        <v>25</v>
      </c>
      <c r="U162" s="7">
        <f t="shared" si="28"/>
        <v>24.166666666666668</v>
      </c>
      <c r="V162" s="7">
        <f t="shared" si="29"/>
        <v>24.375</v>
      </c>
    </row>
    <row r="163" spans="1:22" ht="13.5" x14ac:dyDescent="0.25">
      <c r="A163" s="3">
        <f>RSI!A163</f>
        <v>42538</v>
      </c>
      <c r="B163" s="2">
        <f>RSI!B163</f>
        <v>1.0003</v>
      </c>
      <c r="C163" s="2">
        <f>RSI!I163</f>
        <v>14.414608198061018</v>
      </c>
      <c r="D163" s="2">
        <f>MACD!E163</f>
        <v>5.0963051437411533E-3</v>
      </c>
      <c r="E163" s="2">
        <f>MACD!F163</f>
        <v>2.0690706744178173E-3</v>
      </c>
      <c r="F163" s="2">
        <f>'Moving Avg'!D163</f>
        <v>1.0105600000000001</v>
      </c>
      <c r="G163" s="2">
        <f>'Moving Avg'!F163</f>
        <v>1.0185649999999999</v>
      </c>
      <c r="H163" s="2">
        <f>'Moving Avg'!G163</f>
        <v>1.0206260000000003</v>
      </c>
      <c r="I163" s="2">
        <f>'Moving Avg'!H163</f>
        <v>0</v>
      </c>
      <c r="J163" s="5" t="str">
        <f>OBV!F163</f>
        <v>BEARISH</v>
      </c>
      <c r="K163" s="5" t="str">
        <f>OBV!G163</f>
        <v>WEAK</v>
      </c>
      <c r="L163" s="5" t="str">
        <f>OBV!H163</f>
        <v>CONFIRMED BEARISH</v>
      </c>
      <c r="M163" s="7">
        <f t="shared" si="20"/>
        <v>50</v>
      </c>
      <c r="N163" s="7">
        <f t="shared" si="21"/>
        <v>0</v>
      </c>
      <c r="O163" s="7">
        <f t="shared" si="22"/>
        <v>50</v>
      </c>
      <c r="P163" s="7">
        <f t="shared" si="23"/>
        <v>0</v>
      </c>
      <c r="Q163" s="8">
        <f t="shared" si="24"/>
        <v>25</v>
      </c>
      <c r="R163" s="8">
        <f t="shared" si="25"/>
        <v>27.5</v>
      </c>
      <c r="S163" s="8">
        <f t="shared" si="26"/>
        <v>20</v>
      </c>
      <c r="T163" s="8">
        <f t="shared" si="27"/>
        <v>25</v>
      </c>
      <c r="U163" s="7">
        <f t="shared" si="28"/>
        <v>24.166666666666668</v>
      </c>
      <c r="V163" s="7">
        <f t="shared" si="29"/>
        <v>24.375</v>
      </c>
    </row>
    <row r="164" spans="1:22" ht="13.5" x14ac:dyDescent="0.25">
      <c r="A164" s="3">
        <f>RSI!A164</f>
        <v>42541</v>
      </c>
      <c r="B164" s="2">
        <f>RSI!B164</f>
        <v>1.0003</v>
      </c>
      <c r="C164" s="2">
        <f>RSI!I164</f>
        <v>14.414608198061018</v>
      </c>
      <c r="D164" s="2">
        <f>MACD!E164</f>
        <v>5.6049613381810026E-3</v>
      </c>
      <c r="E164" s="2">
        <f>MACD!F164</f>
        <v>2.7762488071704549E-3</v>
      </c>
      <c r="F164" s="2">
        <f>'Moving Avg'!D164</f>
        <v>1.0071400000000001</v>
      </c>
      <c r="G164" s="2">
        <f>'Moving Avg'!F164</f>
        <v>1.0177099999999999</v>
      </c>
      <c r="H164" s="2">
        <f>'Moving Avg'!G164</f>
        <v>1.0200540000000002</v>
      </c>
      <c r="I164" s="2">
        <f>'Moving Avg'!H164</f>
        <v>0</v>
      </c>
      <c r="J164" s="5" t="str">
        <f>OBV!F164</f>
        <v>BEARISH</v>
      </c>
      <c r="K164" s="5" t="str">
        <f>OBV!G164</f>
        <v>WEAK</v>
      </c>
      <c r="L164" s="5" t="str">
        <f>OBV!H164</f>
        <v>CONFIRMED BEARISH</v>
      </c>
      <c r="M164" s="7">
        <f t="shared" si="20"/>
        <v>50</v>
      </c>
      <c r="N164" s="7">
        <f t="shared" si="21"/>
        <v>0</v>
      </c>
      <c r="O164" s="7">
        <f t="shared" si="22"/>
        <v>50</v>
      </c>
      <c r="P164" s="7">
        <f t="shared" si="23"/>
        <v>0</v>
      </c>
      <c r="Q164" s="8">
        <f t="shared" si="24"/>
        <v>25</v>
      </c>
      <c r="R164" s="8">
        <f t="shared" si="25"/>
        <v>27.5</v>
      </c>
      <c r="S164" s="8">
        <f t="shared" si="26"/>
        <v>20</v>
      </c>
      <c r="T164" s="8">
        <f t="shared" si="27"/>
        <v>25</v>
      </c>
      <c r="U164" s="7">
        <f t="shared" si="28"/>
        <v>24.166666666666668</v>
      </c>
      <c r="V164" s="7">
        <f t="shared" si="29"/>
        <v>24.375</v>
      </c>
    </row>
    <row r="165" spans="1:22" ht="13.5" x14ac:dyDescent="0.25">
      <c r="A165" s="3">
        <f>RSI!A165</f>
        <v>42542</v>
      </c>
      <c r="B165" s="2">
        <f>RSI!B165</f>
        <v>1.0003</v>
      </c>
      <c r="C165" s="2">
        <f>RSI!I165</f>
        <v>14.414608198061018</v>
      </c>
      <c r="D165" s="2">
        <f>MACD!E165</f>
        <v>6.1344787402273226E-3</v>
      </c>
      <c r="E165" s="2">
        <f>MACD!F165</f>
        <v>3.4478947937818284E-3</v>
      </c>
      <c r="F165" s="2">
        <f>'Moving Avg'!D165</f>
        <v>1.0037199999999999</v>
      </c>
      <c r="G165" s="2">
        <f>'Moving Avg'!F165</f>
        <v>1.0168550000000001</v>
      </c>
      <c r="H165" s="2">
        <f>'Moving Avg'!G165</f>
        <v>1.0194820000000002</v>
      </c>
      <c r="I165" s="2">
        <f>'Moving Avg'!H165</f>
        <v>0</v>
      </c>
      <c r="J165" s="5" t="str">
        <f>OBV!F165</f>
        <v>BEARISH</v>
      </c>
      <c r="K165" s="5" t="str">
        <f>OBV!G165</f>
        <v>WEAK</v>
      </c>
      <c r="L165" s="5" t="str">
        <f>OBV!H165</f>
        <v>CONFIRMED BEARISH</v>
      </c>
      <c r="M165" s="7">
        <f t="shared" si="20"/>
        <v>50</v>
      </c>
      <c r="N165" s="7">
        <f t="shared" si="21"/>
        <v>0</v>
      </c>
      <c r="O165" s="7">
        <f t="shared" si="22"/>
        <v>50</v>
      </c>
      <c r="P165" s="7">
        <f t="shared" si="23"/>
        <v>0</v>
      </c>
      <c r="Q165" s="8">
        <f t="shared" si="24"/>
        <v>25</v>
      </c>
      <c r="R165" s="8">
        <f t="shared" si="25"/>
        <v>27.5</v>
      </c>
      <c r="S165" s="8">
        <f t="shared" si="26"/>
        <v>20</v>
      </c>
      <c r="T165" s="8">
        <f t="shared" si="27"/>
        <v>25</v>
      </c>
      <c r="U165" s="7">
        <f t="shared" si="28"/>
        <v>24.166666666666668</v>
      </c>
      <c r="V165" s="7">
        <f t="shared" si="29"/>
        <v>24.375</v>
      </c>
    </row>
    <row r="166" spans="1:22" ht="13.5" x14ac:dyDescent="0.25">
      <c r="A166" s="3">
        <f>RSI!A166</f>
        <v>42543</v>
      </c>
      <c r="B166" s="2">
        <f>RSI!B166</f>
        <v>1.0174000000000001</v>
      </c>
      <c r="C166" s="2">
        <f>RSI!I166</f>
        <v>53.310550878788341</v>
      </c>
      <c r="D166" s="2">
        <f>MACD!E166</f>
        <v>5.407639340232695E-3</v>
      </c>
      <c r="E166" s="2">
        <f>MACD!F166</f>
        <v>3.8398437030720016E-3</v>
      </c>
      <c r="F166" s="2">
        <f>'Moving Avg'!D166</f>
        <v>1.0037199999999999</v>
      </c>
      <c r="G166" s="2">
        <f>'Moving Avg'!F166</f>
        <v>1.0168550000000001</v>
      </c>
      <c r="H166" s="2">
        <f>'Moving Avg'!G166</f>
        <v>1.0192520000000003</v>
      </c>
      <c r="I166" s="2">
        <f>'Moving Avg'!H166</f>
        <v>0</v>
      </c>
      <c r="J166" s="5" t="str">
        <f>OBV!F166</f>
        <v>BEARISH</v>
      </c>
      <c r="K166" s="5" t="str">
        <f>OBV!G166</f>
        <v>NEUTRAL</v>
      </c>
      <c r="L166" s="5" t="str">
        <f>OBV!H166</f>
        <v>NEUTRAL</v>
      </c>
      <c r="M166" s="7">
        <f t="shared" si="20"/>
        <v>25</v>
      </c>
      <c r="N166" s="7">
        <f t="shared" si="21"/>
        <v>0</v>
      </c>
      <c r="O166" s="7">
        <f t="shared" si="22"/>
        <v>50</v>
      </c>
      <c r="P166" s="7">
        <f t="shared" si="23"/>
        <v>16.5</v>
      </c>
      <c r="Q166" s="8">
        <f t="shared" si="24"/>
        <v>18.725000000000001</v>
      </c>
      <c r="R166" s="8">
        <f t="shared" si="25"/>
        <v>26.625</v>
      </c>
      <c r="S166" s="8">
        <f t="shared" si="26"/>
        <v>23.675000000000001</v>
      </c>
      <c r="T166" s="8">
        <f t="shared" si="27"/>
        <v>22.875</v>
      </c>
      <c r="U166" s="7">
        <f t="shared" si="28"/>
        <v>23.008333333333336</v>
      </c>
      <c r="V166" s="7">
        <f t="shared" si="29"/>
        <v>22.975000000000001</v>
      </c>
    </row>
    <row r="167" spans="1:22" ht="13.5" x14ac:dyDescent="0.25">
      <c r="A167" s="3">
        <f>RSI!A167</f>
        <v>42544</v>
      </c>
      <c r="B167" s="2">
        <f>RSI!B167</f>
        <v>1.0174000000000001</v>
      </c>
      <c r="C167" s="2">
        <f>RSI!I167</f>
        <v>53.310550878788341</v>
      </c>
      <c r="D167" s="2">
        <f>MACD!E167</f>
        <v>4.7765527523140339E-3</v>
      </c>
      <c r="E167" s="2">
        <f>MACD!F167</f>
        <v>4.0271855129204084E-3</v>
      </c>
      <c r="F167" s="2">
        <f>'Moving Avg'!D167</f>
        <v>1.0071400000000001</v>
      </c>
      <c r="G167" s="2">
        <f>'Moving Avg'!F167</f>
        <v>1.0162799999999999</v>
      </c>
      <c r="H167" s="2">
        <f>'Moving Avg'!G167</f>
        <v>1.0190220000000003</v>
      </c>
      <c r="I167" s="2">
        <f>'Moving Avg'!H167</f>
        <v>0</v>
      </c>
      <c r="J167" s="5" t="str">
        <f>OBV!F167</f>
        <v>BULLISH</v>
      </c>
      <c r="K167" s="5" t="str">
        <f>OBV!G167</f>
        <v>STRONG</v>
      </c>
      <c r="L167" s="5" t="str">
        <f>OBV!H167</f>
        <v>CONFIRMED BULLISH</v>
      </c>
      <c r="M167" s="7">
        <f t="shared" si="20"/>
        <v>25</v>
      </c>
      <c r="N167" s="7">
        <f t="shared" si="21"/>
        <v>0</v>
      </c>
      <c r="O167" s="7">
        <f t="shared" si="22"/>
        <v>50</v>
      </c>
      <c r="P167" s="7">
        <f t="shared" si="23"/>
        <v>100</v>
      </c>
      <c r="Q167" s="8">
        <f t="shared" si="24"/>
        <v>31.25</v>
      </c>
      <c r="R167" s="8">
        <f t="shared" si="25"/>
        <v>47.5</v>
      </c>
      <c r="S167" s="8">
        <f t="shared" si="26"/>
        <v>61.25</v>
      </c>
      <c r="T167" s="8">
        <f t="shared" si="27"/>
        <v>43.75</v>
      </c>
      <c r="U167" s="7">
        <f t="shared" si="28"/>
        <v>46.666666666666664</v>
      </c>
      <c r="V167" s="7">
        <f t="shared" si="29"/>
        <v>45.9375</v>
      </c>
    </row>
    <row r="168" spans="1:22" ht="13.5" x14ac:dyDescent="0.25">
      <c r="A168" s="3">
        <f>RSI!A168</f>
        <v>42545</v>
      </c>
      <c r="B168" s="2">
        <f>RSI!B168</f>
        <v>1.0174000000000001</v>
      </c>
      <c r="C168" s="2">
        <f>RSI!I168</f>
        <v>53.310550878788341</v>
      </c>
      <c r="D168" s="2">
        <f>MACD!E168</f>
        <v>4.2276780438039729E-3</v>
      </c>
      <c r="E168" s="2">
        <f>MACD!F168</f>
        <v>4.0672840190971215E-3</v>
      </c>
      <c r="F168" s="2">
        <f>'Moving Avg'!D168</f>
        <v>1.0105600000000001</v>
      </c>
      <c r="G168" s="2">
        <f>'Moving Avg'!F168</f>
        <v>1.0157049999999999</v>
      </c>
      <c r="H168" s="2">
        <f>'Moving Avg'!G168</f>
        <v>1.0187920000000004</v>
      </c>
      <c r="I168" s="2">
        <f>'Moving Avg'!H168</f>
        <v>0</v>
      </c>
      <c r="J168" s="5" t="str">
        <f>OBV!F168</f>
        <v>BULLISH</v>
      </c>
      <c r="K168" s="5" t="str">
        <f>OBV!G168</f>
        <v>STRONG</v>
      </c>
      <c r="L168" s="5" t="str">
        <f>OBV!H168</f>
        <v>CONFIRMED BULLISH</v>
      </c>
      <c r="M168" s="7">
        <f t="shared" si="20"/>
        <v>25</v>
      </c>
      <c r="N168" s="7">
        <f t="shared" si="21"/>
        <v>0</v>
      </c>
      <c r="O168" s="7">
        <f t="shared" si="22"/>
        <v>50</v>
      </c>
      <c r="P168" s="7">
        <f t="shared" si="23"/>
        <v>100</v>
      </c>
      <c r="Q168" s="8">
        <f t="shared" si="24"/>
        <v>31.25</v>
      </c>
      <c r="R168" s="8">
        <f t="shared" si="25"/>
        <v>47.5</v>
      </c>
      <c r="S168" s="8">
        <f t="shared" si="26"/>
        <v>61.25</v>
      </c>
      <c r="T168" s="8">
        <f t="shared" si="27"/>
        <v>43.75</v>
      </c>
      <c r="U168" s="7">
        <f t="shared" si="28"/>
        <v>46.666666666666664</v>
      </c>
      <c r="V168" s="7">
        <f t="shared" si="29"/>
        <v>45.9375</v>
      </c>
    </row>
    <row r="169" spans="1:22" ht="13.5" x14ac:dyDescent="0.25">
      <c r="A169" s="3">
        <f>RSI!A169</f>
        <v>42548</v>
      </c>
      <c r="B169" s="2">
        <f>RSI!B169</f>
        <v>1.0174000000000001</v>
      </c>
      <c r="C169" s="2">
        <f>RSI!I169</f>
        <v>53.310550878788341</v>
      </c>
      <c r="D169" s="2">
        <f>MACD!E169</f>
        <v>3.7494693343584906E-3</v>
      </c>
      <c r="E169" s="2">
        <f>MACD!F169</f>
        <v>4.0037210821493958E-3</v>
      </c>
      <c r="F169" s="2">
        <f>'Moving Avg'!D169</f>
        <v>1.0139800000000001</v>
      </c>
      <c r="G169" s="2">
        <f>'Moving Avg'!F169</f>
        <v>1.0151299999999996</v>
      </c>
      <c r="H169" s="2">
        <f>'Moving Avg'!G169</f>
        <v>1.0185620000000004</v>
      </c>
      <c r="I169" s="2">
        <f>'Moving Avg'!H169</f>
        <v>0</v>
      </c>
      <c r="J169" s="5" t="str">
        <f>OBV!F169</f>
        <v>BULLISH</v>
      </c>
      <c r="K169" s="5" t="str">
        <f>OBV!G169</f>
        <v>STRONG</v>
      </c>
      <c r="L169" s="5" t="str">
        <f>OBV!H169</f>
        <v>CONFIRMED BULLISH</v>
      </c>
      <c r="M169" s="7">
        <f t="shared" si="20"/>
        <v>25</v>
      </c>
      <c r="N169" s="7">
        <f t="shared" si="21"/>
        <v>45</v>
      </c>
      <c r="O169" s="7">
        <f t="shared" si="22"/>
        <v>50</v>
      </c>
      <c r="P169" s="7">
        <f t="shared" si="23"/>
        <v>100</v>
      </c>
      <c r="Q169" s="8">
        <f t="shared" si="24"/>
        <v>47</v>
      </c>
      <c r="R169" s="8">
        <f t="shared" si="25"/>
        <v>56.5</v>
      </c>
      <c r="S169" s="8">
        <f t="shared" si="26"/>
        <v>68</v>
      </c>
      <c r="T169" s="8">
        <f t="shared" si="27"/>
        <v>55</v>
      </c>
      <c r="U169" s="7">
        <f t="shared" si="28"/>
        <v>57.166666666666664</v>
      </c>
      <c r="V169" s="7">
        <f t="shared" si="29"/>
        <v>56.625</v>
      </c>
    </row>
    <row r="170" spans="1:22" ht="13.5" x14ac:dyDescent="0.25">
      <c r="A170" s="3">
        <f>RSI!A170</f>
        <v>42549</v>
      </c>
      <c r="B170" s="2">
        <f>RSI!B170</f>
        <v>1.0174000000000001</v>
      </c>
      <c r="C170" s="2">
        <f>RSI!I170</f>
        <v>53.310550878788341</v>
      </c>
      <c r="D170" s="2">
        <f>MACD!E170</f>
        <v>3.3320753957974958E-3</v>
      </c>
      <c r="E170" s="2">
        <f>MACD!F170</f>
        <v>3.869391944879016E-3</v>
      </c>
      <c r="F170" s="2">
        <f>'Moving Avg'!D170</f>
        <v>1.0174000000000001</v>
      </c>
      <c r="G170" s="2">
        <f>'Moving Avg'!F170</f>
        <v>1.0145549999999997</v>
      </c>
      <c r="H170" s="2">
        <f>'Moving Avg'!G170</f>
        <v>1.0183320000000007</v>
      </c>
      <c r="I170" s="2">
        <f>'Moving Avg'!H170</f>
        <v>0</v>
      </c>
      <c r="J170" s="5" t="str">
        <f>OBV!F170</f>
        <v>BULLISH</v>
      </c>
      <c r="K170" s="5" t="str">
        <f>OBV!G170</f>
        <v>STRONG</v>
      </c>
      <c r="L170" s="5" t="str">
        <f>OBV!H170</f>
        <v>CONFIRMED BULLISH</v>
      </c>
      <c r="M170" s="7">
        <f t="shared" si="20"/>
        <v>25</v>
      </c>
      <c r="N170" s="7">
        <f t="shared" si="21"/>
        <v>45</v>
      </c>
      <c r="O170" s="7">
        <f t="shared" si="22"/>
        <v>50</v>
      </c>
      <c r="P170" s="7">
        <f t="shared" si="23"/>
        <v>100</v>
      </c>
      <c r="Q170" s="8">
        <f t="shared" si="24"/>
        <v>47</v>
      </c>
      <c r="R170" s="8">
        <f t="shared" si="25"/>
        <v>56.5</v>
      </c>
      <c r="S170" s="8">
        <f t="shared" si="26"/>
        <v>68</v>
      </c>
      <c r="T170" s="8">
        <f t="shared" si="27"/>
        <v>55</v>
      </c>
      <c r="U170" s="7">
        <f t="shared" si="28"/>
        <v>57.166666666666664</v>
      </c>
      <c r="V170" s="7">
        <f t="shared" si="29"/>
        <v>56.625</v>
      </c>
    </row>
    <row r="171" spans="1:22" ht="13.5" x14ac:dyDescent="0.25">
      <c r="A171" s="3">
        <f>RSI!A171</f>
        <v>42550</v>
      </c>
      <c r="B171" s="2">
        <f>RSI!B171</f>
        <v>1.0174000000000001</v>
      </c>
      <c r="C171" s="2">
        <f>RSI!I171</f>
        <v>53.310550878788341</v>
      </c>
      <c r="D171" s="2">
        <f>MACD!E171</f>
        <v>2.9670849835823354E-3</v>
      </c>
      <c r="E171" s="2">
        <f>MACD!F171</f>
        <v>3.68893055261968E-3</v>
      </c>
      <c r="F171" s="2">
        <f>'Moving Avg'!D171</f>
        <v>1.0174000000000001</v>
      </c>
      <c r="G171" s="2">
        <f>'Moving Avg'!F171</f>
        <v>1.0139799999999997</v>
      </c>
      <c r="H171" s="2">
        <f>'Moving Avg'!G171</f>
        <v>1.0181020000000005</v>
      </c>
      <c r="I171" s="2">
        <f>'Moving Avg'!H171</f>
        <v>0</v>
      </c>
      <c r="J171" s="5" t="str">
        <f>OBV!F171</f>
        <v>NEUTRAL</v>
      </c>
      <c r="K171" s="5" t="str">
        <f>OBV!G171</f>
        <v>NEUTRAL</v>
      </c>
      <c r="L171" s="5" t="str">
        <f>OBV!H171</f>
        <v>NEUTRAL</v>
      </c>
      <c r="M171" s="7">
        <f t="shared" si="20"/>
        <v>25</v>
      </c>
      <c r="N171" s="7">
        <f t="shared" si="21"/>
        <v>45</v>
      </c>
      <c r="O171" s="7">
        <f t="shared" si="22"/>
        <v>50</v>
      </c>
      <c r="P171" s="7">
        <f t="shared" si="23"/>
        <v>33</v>
      </c>
      <c r="Q171" s="8">
        <f t="shared" si="24"/>
        <v>36.950000000000003</v>
      </c>
      <c r="R171" s="8">
        <f t="shared" si="25"/>
        <v>39.75</v>
      </c>
      <c r="S171" s="8">
        <f t="shared" si="26"/>
        <v>37.85</v>
      </c>
      <c r="T171" s="8">
        <f t="shared" si="27"/>
        <v>38.25</v>
      </c>
      <c r="U171" s="7">
        <f t="shared" si="28"/>
        <v>38.183333333333337</v>
      </c>
      <c r="V171" s="7">
        <f t="shared" si="29"/>
        <v>38.200000000000003</v>
      </c>
    </row>
    <row r="172" spans="1:22" ht="13.5" x14ac:dyDescent="0.25">
      <c r="A172" s="3">
        <f>RSI!A172</f>
        <v>42551</v>
      </c>
      <c r="B172" s="2">
        <f>RSI!B172</f>
        <v>1.0003</v>
      </c>
      <c r="C172" s="2">
        <f>RSI!I172</f>
        <v>31.19500039349505</v>
      </c>
      <c r="D172" s="2">
        <f>MACD!E172</f>
        <v>1.2832083360225788E-3</v>
      </c>
      <c r="E172" s="2">
        <f>MACD!F172</f>
        <v>3.20778610930026E-3</v>
      </c>
      <c r="F172" s="2">
        <f>'Moving Avg'!D172</f>
        <v>1.0139800000000001</v>
      </c>
      <c r="G172" s="2">
        <f>'Moving Avg'!F172</f>
        <v>1.0131249999999996</v>
      </c>
      <c r="H172" s="2">
        <f>'Moving Avg'!G172</f>
        <v>1.0175300000000005</v>
      </c>
      <c r="I172" s="2">
        <f>'Moving Avg'!H172</f>
        <v>0</v>
      </c>
      <c r="J172" s="5" t="str">
        <f>OBV!F172</f>
        <v>BEARISH</v>
      </c>
      <c r="K172" s="5" t="str">
        <f>OBV!G172</f>
        <v>NEUTRAL</v>
      </c>
      <c r="L172" s="5" t="str">
        <f>OBV!H172</f>
        <v>CONFIRMED BEARISH</v>
      </c>
      <c r="M172" s="7">
        <f t="shared" si="20"/>
        <v>25</v>
      </c>
      <c r="N172" s="7">
        <f t="shared" si="21"/>
        <v>45</v>
      </c>
      <c r="O172" s="7">
        <f t="shared" si="22"/>
        <v>50</v>
      </c>
      <c r="P172" s="7">
        <f t="shared" si="23"/>
        <v>16.5</v>
      </c>
      <c r="Q172" s="8">
        <f t="shared" si="24"/>
        <v>34.475000000000001</v>
      </c>
      <c r="R172" s="8">
        <f t="shared" si="25"/>
        <v>35.625</v>
      </c>
      <c r="S172" s="8">
        <f t="shared" si="26"/>
        <v>30.425000000000001</v>
      </c>
      <c r="T172" s="8">
        <f t="shared" si="27"/>
        <v>34.125</v>
      </c>
      <c r="U172" s="7">
        <f t="shared" si="28"/>
        <v>33.508333333333333</v>
      </c>
      <c r="V172" s="7">
        <f t="shared" si="29"/>
        <v>33.662499999999994</v>
      </c>
    </row>
    <row r="173" spans="1:22" ht="13.5" x14ac:dyDescent="0.25">
      <c r="A173" s="3">
        <f>RSI!A173</f>
        <v>42552</v>
      </c>
      <c r="B173" s="2">
        <f>RSI!B173</f>
        <v>0.99929999999999997</v>
      </c>
      <c r="C173" s="2">
        <f>RSI!I173</f>
        <v>30.400749971452797</v>
      </c>
      <c r="D173" s="2">
        <f>MACD!E173</f>
        <v>2.3382377552394473E-5</v>
      </c>
      <c r="E173" s="2">
        <f>MACD!F173</f>
        <v>2.5709053629506874E-3</v>
      </c>
      <c r="F173" s="2">
        <f>'Moving Avg'!D173</f>
        <v>1.0103599999999999</v>
      </c>
      <c r="G173" s="2">
        <f>'Moving Avg'!F173</f>
        <v>1.0122199999999997</v>
      </c>
      <c r="H173" s="2">
        <f>'Moving Avg'!G173</f>
        <v>1.0169380000000006</v>
      </c>
      <c r="I173" s="2">
        <f>'Moving Avg'!H173</f>
        <v>0</v>
      </c>
      <c r="J173" s="5" t="str">
        <f>OBV!F173</f>
        <v>BEARISH</v>
      </c>
      <c r="K173" s="5" t="str">
        <f>OBV!G173</f>
        <v>NEUTRAL</v>
      </c>
      <c r="L173" s="5" t="str">
        <f>OBV!H173</f>
        <v>CONFIRMED BEARISH</v>
      </c>
      <c r="M173" s="7">
        <f t="shared" si="20"/>
        <v>25</v>
      </c>
      <c r="N173" s="7">
        <f t="shared" si="21"/>
        <v>45</v>
      </c>
      <c r="O173" s="7">
        <f t="shared" si="22"/>
        <v>50</v>
      </c>
      <c r="P173" s="7">
        <f t="shared" si="23"/>
        <v>16.5</v>
      </c>
      <c r="Q173" s="8">
        <f t="shared" si="24"/>
        <v>34.475000000000001</v>
      </c>
      <c r="R173" s="8">
        <f t="shared" si="25"/>
        <v>35.625</v>
      </c>
      <c r="S173" s="8">
        <f t="shared" si="26"/>
        <v>30.425000000000001</v>
      </c>
      <c r="T173" s="8">
        <f t="shared" si="27"/>
        <v>34.125</v>
      </c>
      <c r="U173" s="7">
        <f t="shared" si="28"/>
        <v>33.508333333333333</v>
      </c>
      <c r="V173" s="7">
        <f t="shared" si="29"/>
        <v>33.662499999999994</v>
      </c>
    </row>
    <row r="174" spans="1:22" ht="13.5" x14ac:dyDescent="0.25">
      <c r="A174" s="3">
        <f>RSI!A174</f>
        <v>42555</v>
      </c>
      <c r="B174" s="2">
        <f>RSI!B174</f>
        <v>0.99929999999999997</v>
      </c>
      <c r="C174" s="2">
        <f>RSI!I174</f>
        <v>30.400749971452797</v>
      </c>
      <c r="D174" s="2">
        <f>MACD!E174</f>
        <v>-9.5253120674843039E-4</v>
      </c>
      <c r="E174" s="2">
        <f>MACD!F174</f>
        <v>1.8662180490108639E-3</v>
      </c>
      <c r="F174" s="2">
        <f>'Moving Avg'!D174</f>
        <v>1.00674</v>
      </c>
      <c r="G174" s="2">
        <f>'Moving Avg'!F174</f>
        <v>1.0113150000000002</v>
      </c>
      <c r="H174" s="2">
        <f>'Moving Avg'!G174</f>
        <v>1.0163460000000004</v>
      </c>
      <c r="I174" s="2">
        <f>'Moving Avg'!H174</f>
        <v>0</v>
      </c>
      <c r="J174" s="5" t="str">
        <f>OBV!F174</f>
        <v>BEARISH</v>
      </c>
      <c r="K174" s="5" t="str">
        <f>OBV!G174</f>
        <v>NEUTRAL</v>
      </c>
      <c r="L174" s="5" t="str">
        <f>OBV!H174</f>
        <v>CONFIRMED BEARISH</v>
      </c>
      <c r="M174" s="7">
        <f t="shared" si="20"/>
        <v>25</v>
      </c>
      <c r="N174" s="7">
        <f t="shared" si="21"/>
        <v>45</v>
      </c>
      <c r="O174" s="7">
        <f t="shared" si="22"/>
        <v>50</v>
      </c>
      <c r="P174" s="7">
        <f t="shared" si="23"/>
        <v>16.5</v>
      </c>
      <c r="Q174" s="8">
        <f t="shared" si="24"/>
        <v>34.475000000000001</v>
      </c>
      <c r="R174" s="8">
        <f t="shared" si="25"/>
        <v>35.625</v>
      </c>
      <c r="S174" s="8">
        <f t="shared" si="26"/>
        <v>30.425000000000001</v>
      </c>
      <c r="T174" s="8">
        <f t="shared" si="27"/>
        <v>34.125</v>
      </c>
      <c r="U174" s="7">
        <f t="shared" si="28"/>
        <v>33.508333333333333</v>
      </c>
      <c r="V174" s="7">
        <f t="shared" si="29"/>
        <v>33.662499999999994</v>
      </c>
    </row>
    <row r="175" spans="1:22" ht="13.5" x14ac:dyDescent="0.25">
      <c r="A175" s="3">
        <f>RSI!A175</f>
        <v>42559</v>
      </c>
      <c r="B175" s="2">
        <f>RSI!B175</f>
        <v>0.99929999999999997</v>
      </c>
      <c r="C175" s="2">
        <f>RSI!I175</f>
        <v>30.400749971452811</v>
      </c>
      <c r="D175" s="2">
        <f>MACD!E175</f>
        <v>-1.6948847989297633E-3</v>
      </c>
      <c r="E175" s="2">
        <f>MACD!F175</f>
        <v>1.1539974794227386E-3</v>
      </c>
      <c r="F175" s="2">
        <f>'Moving Avg'!D175</f>
        <v>1.00312</v>
      </c>
      <c r="G175" s="2">
        <f>'Moving Avg'!F175</f>
        <v>1.0104100000000003</v>
      </c>
      <c r="H175" s="2">
        <f>'Moving Avg'!G175</f>
        <v>1.0157540000000003</v>
      </c>
      <c r="I175" s="2">
        <f>'Moving Avg'!H175</f>
        <v>0</v>
      </c>
      <c r="J175" s="5" t="str">
        <f>OBV!F175</f>
        <v>BEARISH</v>
      </c>
      <c r="K175" s="5" t="str">
        <f>OBV!G175</f>
        <v>NEUTRAL</v>
      </c>
      <c r="L175" s="5" t="str">
        <f>OBV!H175</f>
        <v>CONFIRMED BEARISH</v>
      </c>
      <c r="M175" s="7">
        <f t="shared" si="20"/>
        <v>25</v>
      </c>
      <c r="N175" s="7">
        <f t="shared" si="21"/>
        <v>45</v>
      </c>
      <c r="O175" s="7">
        <f t="shared" si="22"/>
        <v>50</v>
      </c>
      <c r="P175" s="7">
        <f t="shared" si="23"/>
        <v>16.5</v>
      </c>
      <c r="Q175" s="8">
        <f t="shared" si="24"/>
        <v>34.475000000000001</v>
      </c>
      <c r="R175" s="8">
        <f t="shared" si="25"/>
        <v>35.625</v>
      </c>
      <c r="S175" s="8">
        <f t="shared" si="26"/>
        <v>30.425000000000001</v>
      </c>
      <c r="T175" s="8">
        <f t="shared" si="27"/>
        <v>34.125</v>
      </c>
      <c r="U175" s="7">
        <f t="shared" si="28"/>
        <v>33.508333333333333</v>
      </c>
      <c r="V175" s="7">
        <f t="shared" si="29"/>
        <v>33.662499999999994</v>
      </c>
    </row>
    <row r="176" spans="1:22" ht="13.5" x14ac:dyDescent="0.25">
      <c r="A176" s="3">
        <f>RSI!A176</f>
        <v>42562</v>
      </c>
      <c r="B176" s="2">
        <f>RSI!B176</f>
        <v>0.99929999999999997</v>
      </c>
      <c r="C176" s="2">
        <f>RSI!I176</f>
        <v>30.400749971452811</v>
      </c>
      <c r="D176" s="2">
        <f>MACD!E176</f>
        <v>3.8497930746861364E-4</v>
      </c>
      <c r="E176" s="2">
        <f>MACD!F176</f>
        <v>1.0001938450319137E-3</v>
      </c>
      <c r="F176" s="2">
        <f>'Moving Avg'!D176</f>
        <v>0.99949999999999994</v>
      </c>
      <c r="G176" s="2">
        <f>'Moving Avg'!F176</f>
        <v>1.0095050000000003</v>
      </c>
      <c r="H176" s="2">
        <f>'Moving Avg'!G176</f>
        <v>1.0153920000000003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CONFIRMED BEARISH</v>
      </c>
      <c r="M176" s="7">
        <f t="shared" si="20"/>
        <v>25</v>
      </c>
      <c r="N176" s="7">
        <f t="shared" si="21"/>
        <v>45</v>
      </c>
      <c r="O176" s="7">
        <f t="shared" si="22"/>
        <v>50</v>
      </c>
      <c r="P176" s="7">
        <f t="shared" si="23"/>
        <v>16.5</v>
      </c>
      <c r="Q176" s="8">
        <f t="shared" si="24"/>
        <v>34.475000000000001</v>
      </c>
      <c r="R176" s="8">
        <f t="shared" si="25"/>
        <v>35.625</v>
      </c>
      <c r="S176" s="8">
        <f t="shared" si="26"/>
        <v>30.425000000000001</v>
      </c>
      <c r="T176" s="8">
        <f t="shared" si="27"/>
        <v>34.125</v>
      </c>
      <c r="U176" s="7">
        <f t="shared" si="28"/>
        <v>33.508333333333333</v>
      </c>
      <c r="V176" s="7">
        <f t="shared" si="29"/>
        <v>33.662499999999994</v>
      </c>
    </row>
    <row r="177" spans="1:22" ht="13.5" x14ac:dyDescent="0.25">
      <c r="A177" s="3">
        <f>RSI!A177</f>
        <v>42563</v>
      </c>
      <c r="B177" s="2">
        <f>RSI!B177</f>
        <v>0.99929999999999997</v>
      </c>
      <c r="C177" s="2">
        <f>RSI!I177</f>
        <v>30.400749971452811</v>
      </c>
      <c r="D177" s="2">
        <f>MACD!E177</f>
        <v>2.216383045444914E-3</v>
      </c>
      <c r="E177" s="2">
        <f>MACD!F177</f>
        <v>1.2434316851145139E-3</v>
      </c>
      <c r="F177" s="2">
        <f>'Moving Avg'!D177</f>
        <v>0.99930000000000008</v>
      </c>
      <c r="G177" s="2">
        <f>'Moving Avg'!F177</f>
        <v>1.0086000000000004</v>
      </c>
      <c r="H177" s="2">
        <f>'Moving Avg'!G177</f>
        <v>1.0150300000000001</v>
      </c>
      <c r="I177" s="2">
        <f>'Moving Avg'!H177</f>
        <v>0</v>
      </c>
      <c r="J177" s="5" t="str">
        <f>OBV!F177</f>
        <v>NEUTRAL</v>
      </c>
      <c r="K177" s="5" t="str">
        <f>OBV!G177</f>
        <v>NEUTRAL</v>
      </c>
      <c r="L177" s="5" t="str">
        <f>OBV!H177</f>
        <v>NEUTRAL</v>
      </c>
      <c r="M177" s="7">
        <f t="shared" si="20"/>
        <v>25</v>
      </c>
      <c r="N177" s="7">
        <f t="shared" si="21"/>
        <v>0</v>
      </c>
      <c r="O177" s="7">
        <f t="shared" si="22"/>
        <v>50</v>
      </c>
      <c r="P177" s="7">
        <f t="shared" si="23"/>
        <v>33</v>
      </c>
      <c r="Q177" s="8">
        <f t="shared" si="24"/>
        <v>21.2</v>
      </c>
      <c r="R177" s="8">
        <f t="shared" si="25"/>
        <v>30.75</v>
      </c>
      <c r="S177" s="8">
        <f t="shared" si="26"/>
        <v>31.1</v>
      </c>
      <c r="T177" s="8">
        <f t="shared" si="27"/>
        <v>27</v>
      </c>
      <c r="U177" s="7">
        <f t="shared" si="28"/>
        <v>27.683333333333337</v>
      </c>
      <c r="V177" s="7">
        <f t="shared" si="29"/>
        <v>27.512500000000003</v>
      </c>
    </row>
    <row r="178" spans="1:22" ht="13.5" x14ac:dyDescent="0.25">
      <c r="A178" s="3">
        <f>RSI!A178</f>
        <v>42564</v>
      </c>
      <c r="B178" s="2">
        <f>RSI!B178</f>
        <v>0.99929999999999997</v>
      </c>
      <c r="C178" s="2">
        <f>RSI!I178</f>
        <v>30.400749971452811</v>
      </c>
      <c r="D178" s="2">
        <f>MACD!E178</f>
        <v>3.8322534037402711E-3</v>
      </c>
      <c r="E178" s="2">
        <f>MACD!F178</f>
        <v>1.7611960288396655E-3</v>
      </c>
      <c r="F178" s="2">
        <f>'Moving Avg'!D178</f>
        <v>0.99930000000000008</v>
      </c>
      <c r="G178" s="2">
        <f>'Moving Avg'!F178</f>
        <v>1.0076950000000005</v>
      </c>
      <c r="H178" s="2">
        <f>'Moving Avg'!G178</f>
        <v>1.0146680000000001</v>
      </c>
      <c r="I178" s="2">
        <f>'Moving Avg'!H178</f>
        <v>0</v>
      </c>
      <c r="J178" s="5" t="str">
        <f>OBV!F178</f>
        <v>NEUTRAL</v>
      </c>
      <c r="K178" s="5" t="str">
        <f>OBV!G178</f>
        <v>NEUTRAL</v>
      </c>
      <c r="L178" s="5" t="str">
        <f>OBV!H178</f>
        <v>NEUTRAL</v>
      </c>
      <c r="M178" s="7">
        <f t="shared" si="20"/>
        <v>25</v>
      </c>
      <c r="N178" s="7">
        <f t="shared" si="21"/>
        <v>0</v>
      </c>
      <c r="O178" s="7">
        <f t="shared" si="22"/>
        <v>50</v>
      </c>
      <c r="P178" s="7">
        <f t="shared" si="23"/>
        <v>33</v>
      </c>
      <c r="Q178" s="8">
        <f t="shared" si="24"/>
        <v>21.2</v>
      </c>
      <c r="R178" s="8">
        <f t="shared" si="25"/>
        <v>30.75</v>
      </c>
      <c r="S178" s="8">
        <f t="shared" si="26"/>
        <v>31.1</v>
      </c>
      <c r="T178" s="8">
        <f t="shared" si="27"/>
        <v>27</v>
      </c>
      <c r="U178" s="7">
        <f t="shared" si="28"/>
        <v>27.683333333333337</v>
      </c>
      <c r="V178" s="7">
        <f t="shared" si="29"/>
        <v>27.512500000000003</v>
      </c>
    </row>
    <row r="179" spans="1:22" ht="13.5" x14ac:dyDescent="0.25">
      <c r="A179" s="3">
        <f>RSI!A179</f>
        <v>42565</v>
      </c>
      <c r="B179" s="2">
        <f>RSI!B179</f>
        <v>0.99929999999999997</v>
      </c>
      <c r="C179" s="2">
        <f>RSI!I179</f>
        <v>30.400749971452811</v>
      </c>
      <c r="D179" s="2">
        <f>MACD!E179</f>
        <v>5.2608441015076224E-3</v>
      </c>
      <c r="E179" s="2">
        <f>MACD!F179</f>
        <v>2.4611256433732572E-3</v>
      </c>
      <c r="F179" s="2">
        <f>'Moving Avg'!D179</f>
        <v>0.99930000000000008</v>
      </c>
      <c r="G179" s="2">
        <f>'Moving Avg'!F179</f>
        <v>1.0067900000000003</v>
      </c>
      <c r="H179" s="2">
        <f>'Moving Avg'!G179</f>
        <v>1.0143059999999999</v>
      </c>
      <c r="I179" s="2">
        <f>'Moving Avg'!H179</f>
        <v>0</v>
      </c>
      <c r="J179" s="5" t="str">
        <f>OBV!F179</f>
        <v>NEUTRAL</v>
      </c>
      <c r="K179" s="5" t="str">
        <f>OBV!G179</f>
        <v>NEUTRAL</v>
      </c>
      <c r="L179" s="5" t="str">
        <f>OBV!H179</f>
        <v>NEUTRAL</v>
      </c>
      <c r="M179" s="7">
        <f t="shared" si="20"/>
        <v>25</v>
      </c>
      <c r="N179" s="7">
        <f t="shared" si="21"/>
        <v>0</v>
      </c>
      <c r="O179" s="7">
        <f t="shared" si="22"/>
        <v>50</v>
      </c>
      <c r="P179" s="7">
        <f t="shared" si="23"/>
        <v>33</v>
      </c>
      <c r="Q179" s="8">
        <f t="shared" si="24"/>
        <v>21.2</v>
      </c>
      <c r="R179" s="8">
        <f t="shared" si="25"/>
        <v>30.75</v>
      </c>
      <c r="S179" s="8">
        <f t="shared" si="26"/>
        <v>31.1</v>
      </c>
      <c r="T179" s="8">
        <f t="shared" si="27"/>
        <v>27</v>
      </c>
      <c r="U179" s="7">
        <f t="shared" si="28"/>
        <v>27.683333333333337</v>
      </c>
      <c r="V179" s="7">
        <f t="shared" si="29"/>
        <v>27.512500000000003</v>
      </c>
    </row>
    <row r="180" spans="1:22" ht="13.5" x14ac:dyDescent="0.25">
      <c r="A180" s="3">
        <f>RSI!A180</f>
        <v>42566</v>
      </c>
      <c r="B180" s="2">
        <f>RSI!B180</f>
        <v>0.99929999999999997</v>
      </c>
      <c r="C180" s="2">
        <f>RSI!I180</f>
        <v>30.400749971452811</v>
      </c>
      <c r="D180" s="2">
        <f>MACD!E180</f>
        <v>6.5264254846413294E-3</v>
      </c>
      <c r="E180" s="2">
        <f>MACD!F180</f>
        <v>3.2741856116268717E-3</v>
      </c>
      <c r="F180" s="2">
        <f>'Moving Avg'!D180</f>
        <v>0.99930000000000008</v>
      </c>
      <c r="G180" s="2">
        <f>'Moving Avg'!F180</f>
        <v>1.0058850000000004</v>
      </c>
      <c r="H180" s="2">
        <f>'Moving Avg'!G180</f>
        <v>1.013944</v>
      </c>
      <c r="I180" s="2">
        <f>'Moving Avg'!H180</f>
        <v>0</v>
      </c>
      <c r="J180" s="5" t="str">
        <f>OBV!F180</f>
        <v>NEUTRAL</v>
      </c>
      <c r="K180" s="5" t="str">
        <f>OBV!G180</f>
        <v>NEUTRAL</v>
      </c>
      <c r="L180" s="5" t="str">
        <f>OBV!H180</f>
        <v>NEUTRAL</v>
      </c>
      <c r="M180" s="7">
        <f t="shared" si="20"/>
        <v>25</v>
      </c>
      <c r="N180" s="7">
        <f t="shared" si="21"/>
        <v>0</v>
      </c>
      <c r="O180" s="7">
        <f t="shared" si="22"/>
        <v>50</v>
      </c>
      <c r="P180" s="7">
        <f t="shared" si="23"/>
        <v>33</v>
      </c>
      <c r="Q180" s="8">
        <f t="shared" si="24"/>
        <v>21.2</v>
      </c>
      <c r="R180" s="8">
        <f t="shared" si="25"/>
        <v>30.75</v>
      </c>
      <c r="S180" s="8">
        <f t="shared" si="26"/>
        <v>31.1</v>
      </c>
      <c r="T180" s="8">
        <f t="shared" si="27"/>
        <v>27</v>
      </c>
      <c r="U180" s="7">
        <f t="shared" si="28"/>
        <v>27.683333333333337</v>
      </c>
      <c r="V180" s="7">
        <f t="shared" si="29"/>
        <v>27.512500000000003</v>
      </c>
    </row>
    <row r="181" spans="1:22" ht="13.5" x14ac:dyDescent="0.25">
      <c r="A181" s="3">
        <f>RSI!A181</f>
        <v>42569</v>
      </c>
      <c r="B181" s="2">
        <f>RSI!B181</f>
        <v>0.99929999999999997</v>
      </c>
      <c r="C181" s="2">
        <f>RSI!I181</f>
        <v>30.400749971452811</v>
      </c>
      <c r="D181" s="2">
        <f>MACD!E181</f>
        <v>7.6498704374141635E-3</v>
      </c>
      <c r="E181" s="2">
        <f>MACD!F181</f>
        <v>4.1493225767843299E-3</v>
      </c>
      <c r="F181" s="2">
        <f>'Moving Avg'!D181</f>
        <v>0.99930000000000008</v>
      </c>
      <c r="G181" s="2">
        <f>'Moving Avg'!F181</f>
        <v>1.0049800000000002</v>
      </c>
      <c r="H181" s="2">
        <f>'Moving Avg'!G181</f>
        <v>1.0135819999999998</v>
      </c>
      <c r="I181" s="2">
        <f>'Moving Avg'!H181</f>
        <v>0</v>
      </c>
      <c r="J181" s="5" t="str">
        <f>OBV!F181</f>
        <v>NEUTRAL</v>
      </c>
      <c r="K181" s="5" t="str">
        <f>OBV!G181</f>
        <v>NEUTRAL</v>
      </c>
      <c r="L181" s="5" t="str">
        <f>OBV!H181</f>
        <v>NEUTRAL</v>
      </c>
      <c r="M181" s="7">
        <f t="shared" si="20"/>
        <v>25</v>
      </c>
      <c r="N181" s="7">
        <f t="shared" si="21"/>
        <v>0</v>
      </c>
      <c r="O181" s="7">
        <f t="shared" si="22"/>
        <v>50</v>
      </c>
      <c r="P181" s="7">
        <f t="shared" si="23"/>
        <v>33</v>
      </c>
      <c r="Q181" s="8">
        <f t="shared" si="24"/>
        <v>21.2</v>
      </c>
      <c r="R181" s="8">
        <f t="shared" si="25"/>
        <v>30.75</v>
      </c>
      <c r="S181" s="8">
        <f t="shared" si="26"/>
        <v>31.1</v>
      </c>
      <c r="T181" s="8">
        <f t="shared" si="27"/>
        <v>27</v>
      </c>
      <c r="U181" s="7">
        <f t="shared" si="28"/>
        <v>27.683333333333337</v>
      </c>
      <c r="V181" s="7">
        <f t="shared" si="29"/>
        <v>27.512500000000003</v>
      </c>
    </row>
    <row r="182" spans="1:22" ht="13.5" x14ac:dyDescent="0.25">
      <c r="A182" s="3">
        <f>RSI!A182</f>
        <v>42570</v>
      </c>
      <c r="B182" s="2">
        <f>RSI!B182</f>
        <v>1.0053000000000001</v>
      </c>
      <c r="C182" s="2">
        <f>RSI!I182</f>
        <v>46.364592754260606</v>
      </c>
      <c r="D182" s="2">
        <f>MACD!E182</f>
        <v>5.5739384723509922E-3</v>
      </c>
      <c r="E182" s="2">
        <f>MACD!F182</f>
        <v>4.4342457558976629E-3</v>
      </c>
      <c r="F182" s="2">
        <f>'Moving Avg'!D182</f>
        <v>1.0004999999999999</v>
      </c>
      <c r="G182" s="2">
        <f>'Moving Avg'!F182</f>
        <v>1.0052300000000003</v>
      </c>
      <c r="H182" s="2">
        <f>'Moving Avg'!G182</f>
        <v>1.0133399999999997</v>
      </c>
      <c r="I182" s="2">
        <f>'Moving Avg'!H182</f>
        <v>0</v>
      </c>
      <c r="J182" s="5" t="str">
        <f>OBV!F182</f>
        <v>BULLISH</v>
      </c>
      <c r="K182" s="5" t="str">
        <f>OBV!G182</f>
        <v>NEUTRAL</v>
      </c>
      <c r="L182" s="5" t="str">
        <f>OBV!H182</f>
        <v>CONFIRMED BULLISH</v>
      </c>
      <c r="M182" s="7">
        <f t="shared" si="20"/>
        <v>25</v>
      </c>
      <c r="N182" s="7">
        <f t="shared" si="21"/>
        <v>0</v>
      </c>
      <c r="O182" s="7">
        <f t="shared" si="22"/>
        <v>50</v>
      </c>
      <c r="P182" s="7">
        <f t="shared" si="23"/>
        <v>83.5</v>
      </c>
      <c r="Q182" s="8">
        <f t="shared" si="24"/>
        <v>28.774999999999999</v>
      </c>
      <c r="R182" s="8">
        <f t="shared" si="25"/>
        <v>43.375</v>
      </c>
      <c r="S182" s="8">
        <f t="shared" si="26"/>
        <v>53.825000000000003</v>
      </c>
      <c r="T182" s="8">
        <f t="shared" si="27"/>
        <v>39.625</v>
      </c>
      <c r="U182" s="7">
        <f t="shared" si="28"/>
        <v>41.991666666666667</v>
      </c>
      <c r="V182" s="7">
        <f t="shared" si="29"/>
        <v>41.400000000000006</v>
      </c>
    </row>
    <row r="183" spans="1:22" ht="13.5" x14ac:dyDescent="0.25">
      <c r="A183" s="3">
        <f>RSI!A183</f>
        <v>42571</v>
      </c>
      <c r="B183" s="2">
        <f>RSI!B183</f>
        <v>1.0053000000000001</v>
      </c>
      <c r="C183" s="2">
        <f>RSI!I183</f>
        <v>46.364592754260613</v>
      </c>
      <c r="D183" s="2">
        <f>MACD!E183</f>
        <v>3.673149172403134E-3</v>
      </c>
      <c r="E183" s="2">
        <f>MACD!F183</f>
        <v>4.2820264391987576E-3</v>
      </c>
      <c r="F183" s="2">
        <f>'Moving Avg'!D183</f>
        <v>1.0017</v>
      </c>
      <c r="G183" s="2">
        <f>'Moving Avg'!F183</f>
        <v>1.0054799999999999</v>
      </c>
      <c r="H183" s="2">
        <f>'Moving Avg'!G183</f>
        <v>1.0130979999999996</v>
      </c>
      <c r="I183" s="2">
        <f>'Moving Avg'!H183</f>
        <v>0</v>
      </c>
      <c r="J183" s="5" t="str">
        <f>OBV!F183</f>
        <v>BULLISH</v>
      </c>
      <c r="K183" s="5" t="str">
        <f>OBV!G183</f>
        <v>NEUTRAL</v>
      </c>
      <c r="L183" s="5" t="str">
        <f>OBV!H183</f>
        <v>CONFIRMED BULLISH</v>
      </c>
      <c r="M183" s="7">
        <f t="shared" si="20"/>
        <v>25</v>
      </c>
      <c r="N183" s="7">
        <f t="shared" si="21"/>
        <v>45</v>
      </c>
      <c r="O183" s="7">
        <f t="shared" si="22"/>
        <v>50</v>
      </c>
      <c r="P183" s="7">
        <f t="shared" si="23"/>
        <v>83.5</v>
      </c>
      <c r="Q183" s="8">
        <f t="shared" si="24"/>
        <v>44.524999999999999</v>
      </c>
      <c r="R183" s="8">
        <f t="shared" si="25"/>
        <v>52.375</v>
      </c>
      <c r="S183" s="8">
        <f t="shared" si="26"/>
        <v>60.575000000000003</v>
      </c>
      <c r="T183" s="8">
        <f t="shared" si="27"/>
        <v>50.875</v>
      </c>
      <c r="U183" s="7">
        <f t="shared" si="28"/>
        <v>52.491666666666674</v>
      </c>
      <c r="V183" s="7">
        <f t="shared" si="29"/>
        <v>52.087500000000006</v>
      </c>
    </row>
    <row r="184" spans="1:22" ht="13.5" x14ac:dyDescent="0.25">
      <c r="A184" s="3">
        <f>RSI!A184</f>
        <v>42572</v>
      </c>
      <c r="B184" s="2">
        <f>RSI!B184</f>
        <v>1.0053000000000001</v>
      </c>
      <c r="C184" s="2">
        <f>RSI!I184</f>
        <v>46.364592754260606</v>
      </c>
      <c r="D184" s="2">
        <f>MACD!E184</f>
        <v>2.0736914681998009E-3</v>
      </c>
      <c r="E184" s="2">
        <f>MACD!F184</f>
        <v>3.8403594449989663E-3</v>
      </c>
      <c r="F184" s="2">
        <f>'Moving Avg'!D184</f>
        <v>1.0028999999999999</v>
      </c>
      <c r="G184" s="2">
        <f>'Moving Avg'!F184</f>
        <v>1.0057299999999998</v>
      </c>
      <c r="H184" s="2">
        <f>'Moving Avg'!G184</f>
        <v>1.0128559999999995</v>
      </c>
      <c r="I184" s="2">
        <f>'Moving Avg'!H184</f>
        <v>0</v>
      </c>
      <c r="J184" s="5" t="str">
        <f>OBV!F184</f>
        <v>BULLISH</v>
      </c>
      <c r="K184" s="5" t="str">
        <f>OBV!G184</f>
        <v>NEUTRAL</v>
      </c>
      <c r="L184" s="5" t="str">
        <f>OBV!H184</f>
        <v>CONFIRMED BULLISH</v>
      </c>
      <c r="M184" s="7">
        <f t="shared" si="20"/>
        <v>25</v>
      </c>
      <c r="N184" s="7">
        <f t="shared" si="21"/>
        <v>45</v>
      </c>
      <c r="O184" s="7">
        <f t="shared" si="22"/>
        <v>50</v>
      </c>
      <c r="P184" s="7">
        <f t="shared" si="23"/>
        <v>83.5</v>
      </c>
      <c r="Q184" s="8">
        <f t="shared" si="24"/>
        <v>44.524999999999999</v>
      </c>
      <c r="R184" s="8">
        <f t="shared" si="25"/>
        <v>52.375</v>
      </c>
      <c r="S184" s="8">
        <f t="shared" si="26"/>
        <v>60.575000000000003</v>
      </c>
      <c r="T184" s="8">
        <f t="shared" si="27"/>
        <v>50.875</v>
      </c>
      <c r="U184" s="7">
        <f t="shared" si="28"/>
        <v>52.491666666666674</v>
      </c>
      <c r="V184" s="7">
        <f t="shared" si="29"/>
        <v>52.087500000000006</v>
      </c>
    </row>
    <row r="185" spans="1:22" ht="13.5" x14ac:dyDescent="0.25">
      <c r="A185" s="3">
        <f>RSI!A185</f>
        <v>42573</v>
      </c>
      <c r="B185" s="2">
        <f>RSI!B185</f>
        <v>1.0235000000000001</v>
      </c>
      <c r="C185" s="2">
        <f>RSI!I185</f>
        <v>71.302227459038164</v>
      </c>
      <c r="D185" s="2">
        <f>MACD!E185</f>
        <v>-6.196009378649503E-4</v>
      </c>
      <c r="E185" s="2">
        <f>MACD!F185</f>
        <v>2.9483673684261831E-3</v>
      </c>
      <c r="F185" s="2">
        <f>'Moving Avg'!D185</f>
        <v>1.0077400000000001</v>
      </c>
      <c r="G185" s="2">
        <f>'Moving Avg'!F185</f>
        <v>1.0068899999999998</v>
      </c>
      <c r="H185" s="2">
        <f>'Moving Avg'!G185</f>
        <v>1.0129779999999995</v>
      </c>
      <c r="I185" s="2">
        <f>'Moving Avg'!H185</f>
        <v>0</v>
      </c>
      <c r="J185" s="5" t="str">
        <f>OBV!F185</f>
        <v>BULLISH</v>
      </c>
      <c r="K185" s="5" t="str">
        <f>OBV!G185</f>
        <v>NEUTRAL</v>
      </c>
      <c r="L185" s="5" t="str">
        <f>OBV!H185</f>
        <v>CONFIRMED BULLISH</v>
      </c>
      <c r="M185" s="7">
        <f t="shared" si="20"/>
        <v>0</v>
      </c>
      <c r="N185" s="7">
        <f t="shared" si="21"/>
        <v>45</v>
      </c>
      <c r="O185" s="7">
        <f t="shared" si="22"/>
        <v>50</v>
      </c>
      <c r="P185" s="7">
        <f t="shared" si="23"/>
        <v>83.5</v>
      </c>
      <c r="Q185" s="8">
        <f t="shared" si="24"/>
        <v>35.774999999999999</v>
      </c>
      <c r="R185" s="8">
        <f t="shared" si="25"/>
        <v>47.375</v>
      </c>
      <c r="S185" s="8">
        <f t="shared" si="26"/>
        <v>56.825000000000003</v>
      </c>
      <c r="T185" s="8">
        <f t="shared" si="27"/>
        <v>44.625</v>
      </c>
      <c r="U185" s="7">
        <f t="shared" si="28"/>
        <v>46.658333333333339</v>
      </c>
      <c r="V185" s="7">
        <f t="shared" si="29"/>
        <v>46.150000000000006</v>
      </c>
    </row>
    <row r="186" spans="1:22" ht="13.5" x14ac:dyDescent="0.25">
      <c r="A186" s="3">
        <f>RSI!A186</f>
        <v>42577</v>
      </c>
      <c r="B186" s="2">
        <f>RSI!B186</f>
        <v>1.0296000000000001</v>
      </c>
      <c r="C186" s="2">
        <f>RSI!I186</f>
        <v>75.426227331248398</v>
      </c>
      <c r="D186" s="2">
        <f>MACD!E186</f>
        <v>-3.4503046641223278E-3</v>
      </c>
      <c r="E186" s="2">
        <f>MACD!F186</f>
        <v>1.6686329619164809E-3</v>
      </c>
      <c r="F186" s="2">
        <f>'Moving Avg'!D186</f>
        <v>1.0138000000000003</v>
      </c>
      <c r="G186" s="2">
        <f>'Moving Avg'!F186</f>
        <v>1.0074999999999998</v>
      </c>
      <c r="H186" s="2">
        <f>'Moving Avg'!G186</f>
        <v>1.0132219999999994</v>
      </c>
      <c r="I186" s="2">
        <f>'Moving Avg'!H186</f>
        <v>0</v>
      </c>
      <c r="J186" s="5" t="str">
        <f>OBV!F186</f>
        <v>BULLISH</v>
      </c>
      <c r="K186" s="5" t="str">
        <f>OBV!G186</f>
        <v>STRONG</v>
      </c>
      <c r="L186" s="5" t="str">
        <f>OBV!H186</f>
        <v>CONFIRMED BULLISH</v>
      </c>
      <c r="M186" s="7">
        <f t="shared" si="20"/>
        <v>0</v>
      </c>
      <c r="N186" s="7">
        <f t="shared" si="21"/>
        <v>45</v>
      </c>
      <c r="O186" s="7">
        <f t="shared" si="22"/>
        <v>50</v>
      </c>
      <c r="P186" s="7">
        <f t="shared" si="23"/>
        <v>100</v>
      </c>
      <c r="Q186" s="8">
        <f t="shared" si="24"/>
        <v>38.25</v>
      </c>
      <c r="R186" s="8">
        <f t="shared" si="25"/>
        <v>51.5</v>
      </c>
      <c r="S186" s="8">
        <f t="shared" si="26"/>
        <v>64.25</v>
      </c>
      <c r="T186" s="8">
        <f t="shared" si="27"/>
        <v>48.75</v>
      </c>
      <c r="U186" s="7">
        <f t="shared" si="28"/>
        <v>51.333333333333336</v>
      </c>
      <c r="V186" s="7">
        <f t="shared" si="29"/>
        <v>50.6875</v>
      </c>
    </row>
    <row r="187" spans="1:22" ht="13.5" x14ac:dyDescent="0.25">
      <c r="A187" s="3">
        <f>RSI!A187</f>
        <v>42578</v>
      </c>
      <c r="B187" s="2">
        <f>RSI!B187</f>
        <v>1.0296000000000001</v>
      </c>
      <c r="C187" s="2">
        <f>RSI!I187</f>
        <v>75.426227331248398</v>
      </c>
      <c r="D187" s="2">
        <f>MACD!E187</f>
        <v>-5.9740719178666968E-3</v>
      </c>
      <c r="E187" s="2">
        <f>MACD!F187</f>
        <v>1.4009198595984519E-4</v>
      </c>
      <c r="F187" s="2">
        <f>'Moving Avg'!D187</f>
        <v>1.0186600000000001</v>
      </c>
      <c r="G187" s="2">
        <f>'Moving Avg'!F187</f>
        <v>1.0081099999999996</v>
      </c>
      <c r="H187" s="2">
        <f>'Moving Avg'!G187</f>
        <v>1.0134659999999993</v>
      </c>
      <c r="I187" s="2">
        <f>'Moving Avg'!H187</f>
        <v>0</v>
      </c>
      <c r="J187" s="5" t="str">
        <f>OBV!F187</f>
        <v>BULLISH</v>
      </c>
      <c r="K187" s="5" t="str">
        <f>OBV!G187</f>
        <v>STRONG</v>
      </c>
      <c r="L187" s="5" t="str">
        <f>OBV!H187</f>
        <v>CONFIRMED BULLISH</v>
      </c>
      <c r="M187" s="7">
        <f t="shared" si="20"/>
        <v>0</v>
      </c>
      <c r="N187" s="7">
        <f t="shared" si="21"/>
        <v>45</v>
      </c>
      <c r="O187" s="7">
        <f t="shared" si="22"/>
        <v>50</v>
      </c>
      <c r="P187" s="7">
        <f t="shared" si="23"/>
        <v>100</v>
      </c>
      <c r="Q187" s="8">
        <f t="shared" si="24"/>
        <v>38.25</v>
      </c>
      <c r="R187" s="8">
        <f t="shared" si="25"/>
        <v>51.5</v>
      </c>
      <c r="S187" s="8">
        <f t="shared" si="26"/>
        <v>64.25</v>
      </c>
      <c r="T187" s="8">
        <f t="shared" si="27"/>
        <v>48.75</v>
      </c>
      <c r="U187" s="7">
        <f t="shared" si="28"/>
        <v>51.333333333333336</v>
      </c>
      <c r="V187" s="7">
        <f t="shared" si="29"/>
        <v>50.6875</v>
      </c>
    </row>
    <row r="188" spans="1:22" ht="13.5" x14ac:dyDescent="0.25">
      <c r="A188" s="3">
        <f>RSI!A188</f>
        <v>42579</v>
      </c>
      <c r="B188" s="2">
        <f>RSI!B188</f>
        <v>1.0296000000000001</v>
      </c>
      <c r="C188" s="2">
        <f>RSI!I188</f>
        <v>75.426227331248398</v>
      </c>
      <c r="D188" s="2">
        <f>MACD!E188</f>
        <v>-8.2286009979470887E-3</v>
      </c>
      <c r="E188" s="2">
        <f>MACD!F188</f>
        <v>-1.5336466108215416E-3</v>
      </c>
      <c r="F188" s="2">
        <f>'Moving Avg'!D188</f>
        <v>1.0235200000000002</v>
      </c>
      <c r="G188" s="2">
        <f>'Moving Avg'!F188</f>
        <v>1.0087199999999998</v>
      </c>
      <c r="H188" s="2">
        <f>'Moving Avg'!G188</f>
        <v>1.0137099999999994</v>
      </c>
      <c r="I188" s="2">
        <f>'Moving Avg'!H188</f>
        <v>0</v>
      </c>
      <c r="J188" s="5" t="str">
        <f>OBV!F188</f>
        <v>BULLISH</v>
      </c>
      <c r="K188" s="5" t="str">
        <f>OBV!G188</f>
        <v>STRONG</v>
      </c>
      <c r="L188" s="5" t="str">
        <f>OBV!H188</f>
        <v>CONFIRMED BULLISH</v>
      </c>
      <c r="M188" s="7">
        <f t="shared" si="20"/>
        <v>0</v>
      </c>
      <c r="N188" s="7">
        <f t="shared" si="21"/>
        <v>45</v>
      </c>
      <c r="O188" s="7">
        <f t="shared" si="22"/>
        <v>50</v>
      </c>
      <c r="P188" s="7">
        <f t="shared" si="23"/>
        <v>100</v>
      </c>
      <c r="Q188" s="8">
        <f t="shared" si="24"/>
        <v>38.25</v>
      </c>
      <c r="R188" s="8">
        <f t="shared" si="25"/>
        <v>51.5</v>
      </c>
      <c r="S188" s="8">
        <f t="shared" si="26"/>
        <v>64.25</v>
      </c>
      <c r="T188" s="8">
        <f t="shared" si="27"/>
        <v>48.75</v>
      </c>
      <c r="U188" s="7">
        <f t="shared" si="28"/>
        <v>51.333333333333336</v>
      </c>
      <c r="V188" s="7">
        <f t="shared" si="29"/>
        <v>50.6875</v>
      </c>
    </row>
    <row r="189" spans="1:22" ht="13.5" x14ac:dyDescent="0.25">
      <c r="A189" s="3">
        <f>RSI!A189</f>
        <v>42580</v>
      </c>
      <c r="B189" s="2">
        <f>RSI!B189</f>
        <v>1.0296000000000001</v>
      </c>
      <c r="C189" s="2">
        <f>RSI!I189</f>
        <v>75.426227331248398</v>
      </c>
      <c r="D189" s="2">
        <f>MACD!E189</f>
        <v>-1.0246495849885351E-2</v>
      </c>
      <c r="E189" s="2">
        <f>MACD!F189</f>
        <v>-3.2762164586343035E-3</v>
      </c>
      <c r="F189" s="2">
        <f>'Moving Avg'!D189</f>
        <v>1.0283800000000001</v>
      </c>
      <c r="G189" s="2">
        <f>'Moving Avg'!F189</f>
        <v>1.0093299999999996</v>
      </c>
      <c r="H189" s="2">
        <f>'Moving Avg'!G189</f>
        <v>1.0139539999999994</v>
      </c>
      <c r="I189" s="2">
        <f>'Moving Avg'!H189</f>
        <v>0</v>
      </c>
      <c r="J189" s="5" t="str">
        <f>OBV!F189</f>
        <v>BULLISH</v>
      </c>
      <c r="K189" s="5" t="str">
        <f>OBV!G189</f>
        <v>STRONG</v>
      </c>
      <c r="L189" s="5" t="str">
        <f>OBV!H189</f>
        <v>CONFIRMED BULLISH</v>
      </c>
      <c r="M189" s="7">
        <f t="shared" si="20"/>
        <v>0</v>
      </c>
      <c r="N189" s="7">
        <f t="shared" si="21"/>
        <v>45</v>
      </c>
      <c r="O189" s="7">
        <f t="shared" si="22"/>
        <v>50</v>
      </c>
      <c r="P189" s="7">
        <f t="shared" si="23"/>
        <v>100</v>
      </c>
      <c r="Q189" s="8">
        <f t="shared" si="24"/>
        <v>38.25</v>
      </c>
      <c r="R189" s="8">
        <f t="shared" si="25"/>
        <v>51.5</v>
      </c>
      <c r="S189" s="8">
        <f t="shared" si="26"/>
        <v>64.25</v>
      </c>
      <c r="T189" s="8">
        <f t="shared" si="27"/>
        <v>48.75</v>
      </c>
      <c r="U189" s="7">
        <f t="shared" si="28"/>
        <v>51.333333333333336</v>
      </c>
      <c r="V189" s="7">
        <f t="shared" si="29"/>
        <v>50.6875</v>
      </c>
    </row>
    <row r="190" spans="1:22" ht="13.5" x14ac:dyDescent="0.25">
      <c r="A190" s="3">
        <f>RSI!A190</f>
        <v>42583</v>
      </c>
      <c r="B190" s="2">
        <f>RSI!B190</f>
        <v>1.0296000000000001</v>
      </c>
      <c r="C190" s="2">
        <f>RSI!I190</f>
        <v>75.426227331248398</v>
      </c>
      <c r="D190" s="2">
        <f>MACD!E190</f>
        <v>-1.2055997561803977E-2</v>
      </c>
      <c r="E190" s="2">
        <f>MACD!F190</f>
        <v>-5.0321726792682386E-3</v>
      </c>
      <c r="F190" s="2">
        <f>'Moving Avg'!D190</f>
        <v>1.0296000000000001</v>
      </c>
      <c r="G190" s="2">
        <f>'Moving Avg'!F190</f>
        <v>1.0099399999999998</v>
      </c>
      <c r="H190" s="2">
        <f>'Moving Avg'!G190</f>
        <v>1.0141979999999995</v>
      </c>
      <c r="I190" s="2">
        <f>'Moving Avg'!H190</f>
        <v>0</v>
      </c>
      <c r="J190" s="5" t="str">
        <f>OBV!F190</f>
        <v>BULLISH</v>
      </c>
      <c r="K190" s="5" t="str">
        <f>OBV!G190</f>
        <v>STRONG</v>
      </c>
      <c r="L190" s="5" t="str">
        <f>OBV!H190</f>
        <v>CONFIRMED BULLISH</v>
      </c>
      <c r="M190" s="7">
        <f t="shared" si="20"/>
        <v>0</v>
      </c>
      <c r="N190" s="7">
        <f t="shared" si="21"/>
        <v>45</v>
      </c>
      <c r="O190" s="7">
        <f t="shared" si="22"/>
        <v>50</v>
      </c>
      <c r="P190" s="7">
        <f t="shared" si="23"/>
        <v>100</v>
      </c>
      <c r="Q190" s="8">
        <f t="shared" si="24"/>
        <v>38.25</v>
      </c>
      <c r="R190" s="8">
        <f t="shared" si="25"/>
        <v>51.5</v>
      </c>
      <c r="S190" s="8">
        <f t="shared" si="26"/>
        <v>64.25</v>
      </c>
      <c r="T190" s="8">
        <f t="shared" si="27"/>
        <v>48.75</v>
      </c>
      <c r="U190" s="7">
        <f t="shared" si="28"/>
        <v>51.333333333333336</v>
      </c>
      <c r="V190" s="7">
        <f t="shared" si="29"/>
        <v>50.6875</v>
      </c>
    </row>
    <row r="191" spans="1:22" ht="13.5" x14ac:dyDescent="0.25">
      <c r="A191" s="3">
        <f>RSI!A191</f>
        <v>42584</v>
      </c>
      <c r="B191" s="2">
        <f>RSI!B191</f>
        <v>1.0296000000000001</v>
      </c>
      <c r="C191" s="2">
        <f>RSI!I191</f>
        <v>75.426227331248398</v>
      </c>
      <c r="D191" s="2">
        <f>MACD!E191</f>
        <v>-1.3681607192944867E-2</v>
      </c>
      <c r="E191" s="2">
        <f>MACD!F191</f>
        <v>-6.7620595820035642E-3</v>
      </c>
      <c r="F191" s="2">
        <f>'Moving Avg'!D191</f>
        <v>1.0296000000000001</v>
      </c>
      <c r="G191" s="2">
        <f>'Moving Avg'!F191</f>
        <v>1.0105499999999998</v>
      </c>
      <c r="H191" s="2">
        <f>'Moving Avg'!G191</f>
        <v>1.0144419999999996</v>
      </c>
      <c r="I191" s="2">
        <f>'Moving Avg'!H191</f>
        <v>0</v>
      </c>
      <c r="J191" s="5" t="str">
        <f>OBV!F191</f>
        <v>NEUTRAL</v>
      </c>
      <c r="K191" s="5" t="str">
        <f>OBV!G191</f>
        <v>NEUTRAL</v>
      </c>
      <c r="L191" s="5" t="str">
        <f>OBV!H191</f>
        <v>NEUTRAL</v>
      </c>
      <c r="M191" s="7">
        <f t="shared" si="20"/>
        <v>0</v>
      </c>
      <c r="N191" s="7">
        <f t="shared" si="21"/>
        <v>45</v>
      </c>
      <c r="O191" s="7">
        <f t="shared" si="22"/>
        <v>50</v>
      </c>
      <c r="P191" s="7">
        <f t="shared" si="23"/>
        <v>33</v>
      </c>
      <c r="Q191" s="8">
        <f t="shared" si="24"/>
        <v>28.2</v>
      </c>
      <c r="R191" s="8">
        <f t="shared" si="25"/>
        <v>34.75</v>
      </c>
      <c r="S191" s="8">
        <f t="shared" si="26"/>
        <v>34.1</v>
      </c>
      <c r="T191" s="8">
        <f t="shared" si="27"/>
        <v>32</v>
      </c>
      <c r="U191" s="7">
        <f t="shared" si="28"/>
        <v>32.35</v>
      </c>
      <c r="V191" s="7">
        <f t="shared" si="29"/>
        <v>32.262500000000003</v>
      </c>
    </row>
    <row r="192" spans="1:22" ht="13.5" x14ac:dyDescent="0.25">
      <c r="A192" s="3">
        <f>RSI!A192</f>
        <v>42585</v>
      </c>
      <c r="B192" s="2">
        <f>RSI!B192</f>
        <v>1.0296000000000001</v>
      </c>
      <c r="C192" s="2">
        <f>RSI!I192</f>
        <v>75.426227331248398</v>
      </c>
      <c r="D192" s="2">
        <f>MACD!E192</f>
        <v>-1.4221539443064479E-2</v>
      </c>
      <c r="E192" s="2">
        <f>MACD!F192</f>
        <v>-8.2539555542157465E-3</v>
      </c>
      <c r="F192" s="2">
        <f>'Moving Avg'!D192</f>
        <v>1.0296000000000001</v>
      </c>
      <c r="G192" s="2">
        <f>'Moving Avg'!F192</f>
        <v>1.0120149999999997</v>
      </c>
      <c r="H192" s="2">
        <f>'Moving Avg'!G192</f>
        <v>1.0146859999999998</v>
      </c>
      <c r="I192" s="2">
        <f>'Moving Avg'!H192</f>
        <v>0</v>
      </c>
      <c r="J192" s="5" t="str">
        <f>OBV!F192</f>
        <v>NEUTRAL</v>
      </c>
      <c r="K192" s="5" t="str">
        <f>OBV!G192</f>
        <v>NEUTRAL</v>
      </c>
      <c r="L192" s="5" t="str">
        <f>OBV!H192</f>
        <v>NEUTRAL</v>
      </c>
      <c r="M192" s="7">
        <f t="shared" si="20"/>
        <v>0</v>
      </c>
      <c r="N192" s="7">
        <f t="shared" si="21"/>
        <v>45</v>
      </c>
      <c r="O192" s="7">
        <f t="shared" si="22"/>
        <v>50</v>
      </c>
      <c r="P192" s="7">
        <f t="shared" si="23"/>
        <v>33</v>
      </c>
      <c r="Q192" s="8">
        <f t="shared" si="24"/>
        <v>28.2</v>
      </c>
      <c r="R192" s="8">
        <f t="shared" si="25"/>
        <v>34.75</v>
      </c>
      <c r="S192" s="8">
        <f t="shared" si="26"/>
        <v>34.1</v>
      </c>
      <c r="T192" s="8">
        <f t="shared" si="27"/>
        <v>32</v>
      </c>
      <c r="U192" s="7">
        <f t="shared" si="28"/>
        <v>32.35</v>
      </c>
      <c r="V192" s="7">
        <f t="shared" si="29"/>
        <v>32.262500000000003</v>
      </c>
    </row>
    <row r="193" spans="1:22" ht="13.5" x14ac:dyDescent="0.25">
      <c r="A193" s="3">
        <f>RSI!A193</f>
        <v>42586</v>
      </c>
      <c r="B193" s="2">
        <f>RSI!B193</f>
        <v>1.0296000000000001</v>
      </c>
      <c r="C193" s="2">
        <f>RSI!I193</f>
        <v>75.426227331248398</v>
      </c>
      <c r="D193" s="2">
        <f>MACD!E193</f>
        <v>-1.4759417537111741E-2</v>
      </c>
      <c r="E193" s="2">
        <f>MACD!F193</f>
        <v>-9.5550479507949451E-3</v>
      </c>
      <c r="F193" s="2">
        <f>'Moving Avg'!D193</f>
        <v>1.0296000000000001</v>
      </c>
      <c r="G193" s="2">
        <f>'Moving Avg'!F193</f>
        <v>1.0135299999999998</v>
      </c>
      <c r="H193" s="2">
        <f>'Moving Avg'!G193</f>
        <v>1.0149299999999999</v>
      </c>
      <c r="I193" s="2">
        <f>'Moving Avg'!H193</f>
        <v>0</v>
      </c>
      <c r="J193" s="5" t="str">
        <f>OBV!F193</f>
        <v>NEUTRAL</v>
      </c>
      <c r="K193" s="5" t="str">
        <f>OBV!G193</f>
        <v>NEUTRAL</v>
      </c>
      <c r="L193" s="5" t="str">
        <f>OBV!H193</f>
        <v>NEUTRAL</v>
      </c>
      <c r="M193" s="7">
        <f t="shared" si="20"/>
        <v>0</v>
      </c>
      <c r="N193" s="7">
        <f t="shared" si="21"/>
        <v>45</v>
      </c>
      <c r="O193" s="7">
        <f t="shared" si="22"/>
        <v>50</v>
      </c>
      <c r="P193" s="7">
        <f t="shared" si="23"/>
        <v>33</v>
      </c>
      <c r="Q193" s="8">
        <f t="shared" si="24"/>
        <v>28.2</v>
      </c>
      <c r="R193" s="8">
        <f t="shared" si="25"/>
        <v>34.75</v>
      </c>
      <c r="S193" s="8">
        <f t="shared" si="26"/>
        <v>34.1</v>
      </c>
      <c r="T193" s="8">
        <f t="shared" si="27"/>
        <v>32</v>
      </c>
      <c r="U193" s="7">
        <f t="shared" si="28"/>
        <v>32.35</v>
      </c>
      <c r="V193" s="7">
        <f t="shared" si="29"/>
        <v>32.262500000000003</v>
      </c>
    </row>
    <row r="194" spans="1:22" ht="13.5" x14ac:dyDescent="0.25">
      <c r="A194" s="3">
        <f>RSI!A194</f>
        <v>42587</v>
      </c>
      <c r="B194" s="2">
        <f>RSI!B194</f>
        <v>1.0296000000000001</v>
      </c>
      <c r="C194" s="2">
        <f>RSI!I194</f>
        <v>75.426227331248398</v>
      </c>
      <c r="D194" s="2">
        <f>MACD!E194</f>
        <v>-1.5289556584731523E-2</v>
      </c>
      <c r="E194" s="2">
        <f>MACD!F194</f>
        <v>-1.0701949677582262E-2</v>
      </c>
      <c r="F194" s="2">
        <f>'Moving Avg'!D194</f>
        <v>1.0296000000000001</v>
      </c>
      <c r="G194" s="2">
        <f>'Moving Avg'!F194</f>
        <v>1.0150449999999998</v>
      </c>
      <c r="H194" s="2">
        <f>'Moving Avg'!G194</f>
        <v>1.015174</v>
      </c>
      <c r="I194" s="2">
        <f>'Moving Avg'!H194</f>
        <v>0</v>
      </c>
      <c r="J194" s="5" t="str">
        <f>OBV!F194</f>
        <v>NEUTRAL</v>
      </c>
      <c r="K194" s="5" t="str">
        <f>OBV!G194</f>
        <v>NEUTRAL</v>
      </c>
      <c r="L194" s="5" t="str">
        <f>OBV!H194</f>
        <v>NEUTRAL</v>
      </c>
      <c r="M194" s="7">
        <f t="shared" ref="M194:M257" si="30">IF(C194&lt;30,50, IF(C194&gt;70, 0, 25))</f>
        <v>0</v>
      </c>
      <c r="N194" s="7">
        <f t="shared" ref="N194:N257" si="31">IF(E194-D194&gt;0.02, 100, IF(E194-D194&lt;0,0,45))</f>
        <v>45</v>
      </c>
      <c r="O194" s="7">
        <f t="shared" ref="O194:O257" si="32">IF(F194-I194&gt;10,100,IF(F194-I194&gt;5,75, IF(F194-I194&gt;0,50,0)))</f>
        <v>50</v>
      </c>
      <c r="P194" s="7">
        <f t="shared" ref="P194:P257" si="33">IF(L194="confirmed bullish", 34, IF(L194="bullish divergence",17, 0))+IF(J194="bullish",33,IF(J194="bearish",0,16.5))+IF(K194="strong",33,IF(K194="weak",0,16.5))</f>
        <v>33</v>
      </c>
      <c r="Q194" s="8">
        <f t="shared" si="24"/>
        <v>28.2</v>
      </c>
      <c r="R194" s="8">
        <f t="shared" si="25"/>
        <v>34.75</v>
      </c>
      <c r="S194" s="8">
        <f t="shared" si="26"/>
        <v>34.1</v>
      </c>
      <c r="T194" s="8">
        <f t="shared" si="27"/>
        <v>32</v>
      </c>
      <c r="U194" s="7">
        <f t="shared" si="28"/>
        <v>32.35</v>
      </c>
      <c r="V194" s="7">
        <f t="shared" si="29"/>
        <v>32.262500000000003</v>
      </c>
    </row>
    <row r="195" spans="1:22" ht="13.5" x14ac:dyDescent="0.25">
      <c r="A195" s="3">
        <f>RSI!A195</f>
        <v>42590</v>
      </c>
      <c r="B195" s="2">
        <f>RSI!B195</f>
        <v>1.0296000000000001</v>
      </c>
      <c r="C195" s="2">
        <f>RSI!I195</f>
        <v>75.426227331248398</v>
      </c>
      <c r="D195" s="2">
        <f>MACD!E195</f>
        <v>-1.3007590806260128E-2</v>
      </c>
      <c r="E195" s="2">
        <f>MACD!F195</f>
        <v>-1.1163077903317836E-2</v>
      </c>
      <c r="F195" s="2">
        <f>'Moving Avg'!D195</f>
        <v>1.0296000000000001</v>
      </c>
      <c r="G195" s="2">
        <f>'Moving Avg'!F195</f>
        <v>1.0165599999999997</v>
      </c>
      <c r="H195" s="2">
        <f>'Moving Avg'!G195</f>
        <v>1.0154180000000002</v>
      </c>
      <c r="I195" s="2">
        <f>'Moving Avg'!H195</f>
        <v>0</v>
      </c>
      <c r="J195" s="5" t="str">
        <f>OBV!F195</f>
        <v>NEUTRAL</v>
      </c>
      <c r="K195" s="5" t="str">
        <f>OBV!G195</f>
        <v>NEUTRAL</v>
      </c>
      <c r="L195" s="5" t="str">
        <f>OBV!H195</f>
        <v>NEUTRAL</v>
      </c>
      <c r="M195" s="7">
        <f t="shared" si="30"/>
        <v>0</v>
      </c>
      <c r="N195" s="7">
        <f t="shared" si="31"/>
        <v>45</v>
      </c>
      <c r="O195" s="7">
        <f t="shared" si="32"/>
        <v>50</v>
      </c>
      <c r="P195" s="7">
        <f t="shared" si="33"/>
        <v>33</v>
      </c>
      <c r="Q195" s="8">
        <f t="shared" ref="Q195:Q258" si="34">0.35*M195+N195*0.35+O195*0.15+P195*0.15</f>
        <v>28.2</v>
      </c>
      <c r="R195" s="8">
        <f t="shared" ref="R195:R258" si="35">M195*0.2+N195*0.2+O195*0.35+P195*0.25</f>
        <v>34.75</v>
      </c>
      <c r="S195" s="8">
        <f t="shared" ref="S195:S258" si="36">M195*0.15+N195*0.15+O195*0.25+P195*0.45</f>
        <v>34.1</v>
      </c>
      <c r="T195" s="8">
        <f t="shared" ref="T195:T258" si="37">0.25*SUM(M195:P195)</f>
        <v>32</v>
      </c>
      <c r="U195" s="7">
        <f t="shared" ref="U195:U258" si="38">SUM(Q195:S195)/3</f>
        <v>32.35</v>
      </c>
      <c r="V195" s="7">
        <f t="shared" ref="V195:V258" si="39">SUM(Q195:T195)/4</f>
        <v>32.262500000000003</v>
      </c>
    </row>
    <row r="196" spans="1:22" ht="13.5" x14ac:dyDescent="0.25">
      <c r="A196" s="3">
        <f>RSI!A196</f>
        <v>42591</v>
      </c>
      <c r="B196" s="2">
        <f>RSI!B196</f>
        <v>1.0719000000000001</v>
      </c>
      <c r="C196" s="2">
        <f>RSI!I196</f>
        <v>92.049571002585466</v>
      </c>
      <c r="D196" s="2">
        <f>MACD!E196</f>
        <v>-1.3335878691431935E-2</v>
      </c>
      <c r="E196" s="2">
        <f>MACD!F196</f>
        <v>-1.1597638060940657E-2</v>
      </c>
      <c r="F196" s="2">
        <f>'Moving Avg'!D196</f>
        <v>1.0380600000000002</v>
      </c>
      <c r="G196" s="2">
        <f>'Moving Avg'!F196</f>
        <v>1.0201899999999999</v>
      </c>
      <c r="H196" s="2">
        <f>'Moving Avg'!G196</f>
        <v>1.0165080000000002</v>
      </c>
      <c r="I196" s="2">
        <f>'Moving Avg'!H196</f>
        <v>0</v>
      </c>
      <c r="J196" s="5" t="str">
        <f>OBV!F196</f>
        <v>NEUTRAL</v>
      </c>
      <c r="K196" s="5" t="str">
        <f>OBV!G196</f>
        <v>NEUTRAL</v>
      </c>
      <c r="L196" s="5" t="str">
        <f>OBV!H196</f>
        <v>NEUTRAL</v>
      </c>
      <c r="M196" s="7">
        <f t="shared" si="30"/>
        <v>0</v>
      </c>
      <c r="N196" s="7">
        <f t="shared" si="31"/>
        <v>45</v>
      </c>
      <c r="O196" s="7">
        <f t="shared" si="32"/>
        <v>50</v>
      </c>
      <c r="P196" s="7">
        <f t="shared" si="33"/>
        <v>33</v>
      </c>
      <c r="Q196" s="8">
        <f t="shared" si="34"/>
        <v>28.2</v>
      </c>
      <c r="R196" s="8">
        <f t="shared" si="35"/>
        <v>34.75</v>
      </c>
      <c r="S196" s="8">
        <f t="shared" si="36"/>
        <v>34.1</v>
      </c>
      <c r="T196" s="8">
        <f t="shared" si="37"/>
        <v>32</v>
      </c>
      <c r="U196" s="7">
        <f t="shared" si="38"/>
        <v>32.35</v>
      </c>
      <c r="V196" s="7">
        <f t="shared" si="39"/>
        <v>32.262500000000003</v>
      </c>
    </row>
    <row r="197" spans="1:22" ht="13.5" x14ac:dyDescent="0.25">
      <c r="A197" s="3">
        <f>RSI!A197</f>
        <v>42592</v>
      </c>
      <c r="B197" s="2">
        <f>RSI!B197</f>
        <v>1.0719000000000001</v>
      </c>
      <c r="C197" s="2">
        <f>RSI!I197</f>
        <v>92.049571002585466</v>
      </c>
      <c r="D197" s="2">
        <f>MACD!E197</f>
        <v>-1.3923159755980574E-2</v>
      </c>
      <c r="E197" s="2">
        <f>MACD!F197</f>
        <v>-1.2062742399948641E-2</v>
      </c>
      <c r="F197" s="2">
        <f>'Moving Avg'!D197</f>
        <v>1.0465200000000001</v>
      </c>
      <c r="G197" s="2">
        <f>'Moving Avg'!F197</f>
        <v>1.02382</v>
      </c>
      <c r="H197" s="2">
        <f>'Moving Avg'!G197</f>
        <v>1.0173680000000003</v>
      </c>
      <c r="I197" s="2">
        <f>'Moving Avg'!H197</f>
        <v>0</v>
      </c>
      <c r="J197" s="5" t="str">
        <f>OBV!F197</f>
        <v>NEUTRAL</v>
      </c>
      <c r="K197" s="5" t="str">
        <f>OBV!G197</f>
        <v>NEUTRAL</v>
      </c>
      <c r="L197" s="5" t="str">
        <f>OBV!H197</f>
        <v>NEUTRAL</v>
      </c>
      <c r="M197" s="7">
        <f t="shared" si="30"/>
        <v>0</v>
      </c>
      <c r="N197" s="7">
        <f t="shared" si="31"/>
        <v>45</v>
      </c>
      <c r="O197" s="7">
        <f t="shared" si="32"/>
        <v>50</v>
      </c>
      <c r="P197" s="7">
        <f t="shared" si="33"/>
        <v>33</v>
      </c>
      <c r="Q197" s="8">
        <f t="shared" si="34"/>
        <v>28.2</v>
      </c>
      <c r="R197" s="8">
        <f t="shared" si="35"/>
        <v>34.75</v>
      </c>
      <c r="S197" s="8">
        <f t="shared" si="36"/>
        <v>34.1</v>
      </c>
      <c r="T197" s="8">
        <f t="shared" si="37"/>
        <v>32</v>
      </c>
      <c r="U197" s="7">
        <f t="shared" si="38"/>
        <v>32.35</v>
      </c>
      <c r="V197" s="7">
        <f t="shared" si="39"/>
        <v>32.262500000000003</v>
      </c>
    </row>
    <row r="198" spans="1:22" ht="13.5" x14ac:dyDescent="0.25">
      <c r="A198" s="3">
        <f>RSI!A198</f>
        <v>42593</v>
      </c>
      <c r="B198" s="2">
        <f>RSI!B198</f>
        <v>1.1022000000000001</v>
      </c>
      <c r="C198" s="2">
        <f>RSI!I198</f>
        <v>94.910020178934033</v>
      </c>
      <c r="D198" s="2">
        <f>MACD!E198</f>
        <v>-1.6951107487396255E-2</v>
      </c>
      <c r="E198" s="2">
        <f>MACD!F198</f>
        <v>-1.3040415417438165E-2</v>
      </c>
      <c r="F198" s="2">
        <f>'Moving Avg'!D198</f>
        <v>1.06104</v>
      </c>
      <c r="G198" s="2">
        <f>'Moving Avg'!F198</f>
        <v>1.0289649999999999</v>
      </c>
      <c r="H198" s="2">
        <f>'Moving Avg'!G198</f>
        <v>1.0188340000000005</v>
      </c>
      <c r="I198" s="2">
        <f>'Moving Avg'!H198</f>
        <v>0</v>
      </c>
      <c r="J198" s="5" t="str">
        <f>OBV!F198</f>
        <v>NEUTRAL</v>
      </c>
      <c r="K198" s="5" t="str">
        <f>OBV!G198</f>
        <v>NEUTRAL</v>
      </c>
      <c r="L198" s="5" t="str">
        <f>OBV!H198</f>
        <v>NEUTRAL</v>
      </c>
      <c r="M198" s="7">
        <f t="shared" si="30"/>
        <v>0</v>
      </c>
      <c r="N198" s="7">
        <f t="shared" si="31"/>
        <v>45</v>
      </c>
      <c r="O198" s="7">
        <f t="shared" si="32"/>
        <v>50</v>
      </c>
      <c r="P198" s="7">
        <f t="shared" si="33"/>
        <v>33</v>
      </c>
      <c r="Q198" s="8">
        <f t="shared" si="34"/>
        <v>28.2</v>
      </c>
      <c r="R198" s="8">
        <f t="shared" si="35"/>
        <v>34.75</v>
      </c>
      <c r="S198" s="8">
        <f t="shared" si="36"/>
        <v>34.1</v>
      </c>
      <c r="T198" s="8">
        <f t="shared" si="37"/>
        <v>32</v>
      </c>
      <c r="U198" s="7">
        <f t="shared" si="38"/>
        <v>32.35</v>
      </c>
      <c r="V198" s="7">
        <f t="shared" si="39"/>
        <v>32.262500000000003</v>
      </c>
    </row>
    <row r="199" spans="1:22" ht="13.5" x14ac:dyDescent="0.25">
      <c r="A199" s="3">
        <f>RSI!A199</f>
        <v>42594</v>
      </c>
      <c r="B199" s="2">
        <f>RSI!B199</f>
        <v>1.1022000000000001</v>
      </c>
      <c r="C199" s="2">
        <f>RSI!I199</f>
        <v>94.910020178934033</v>
      </c>
      <c r="D199" s="2">
        <f>MACD!E199</f>
        <v>-1.9957606621840096E-2</v>
      </c>
      <c r="E199" s="2">
        <f>MACD!F199</f>
        <v>-1.4423853658318553E-2</v>
      </c>
      <c r="F199" s="2">
        <f>'Moving Avg'!D199</f>
        <v>1.0755599999999998</v>
      </c>
      <c r="G199" s="2">
        <f>'Moving Avg'!F199</f>
        <v>1.0341100000000001</v>
      </c>
      <c r="H199" s="2">
        <f>'Moving Avg'!G199</f>
        <v>1.0203000000000004</v>
      </c>
      <c r="I199" s="2">
        <f>'Moving Avg'!H199</f>
        <v>0</v>
      </c>
      <c r="J199" s="5" t="str">
        <f>OBV!F199</f>
        <v>NEUTRAL</v>
      </c>
      <c r="K199" s="5" t="str">
        <f>OBV!G199</f>
        <v>NEUTRAL</v>
      </c>
      <c r="L199" s="5" t="str">
        <f>OBV!H199</f>
        <v>NEUTRAL</v>
      </c>
      <c r="M199" s="7">
        <f t="shared" si="30"/>
        <v>0</v>
      </c>
      <c r="N199" s="7">
        <f t="shared" si="31"/>
        <v>45</v>
      </c>
      <c r="O199" s="7">
        <f t="shared" si="32"/>
        <v>50</v>
      </c>
      <c r="P199" s="7">
        <f t="shared" si="33"/>
        <v>33</v>
      </c>
      <c r="Q199" s="8">
        <f t="shared" si="34"/>
        <v>28.2</v>
      </c>
      <c r="R199" s="8">
        <f t="shared" si="35"/>
        <v>34.75</v>
      </c>
      <c r="S199" s="8">
        <f t="shared" si="36"/>
        <v>34.1</v>
      </c>
      <c r="T199" s="8">
        <f t="shared" si="37"/>
        <v>32</v>
      </c>
      <c r="U199" s="7">
        <f t="shared" si="38"/>
        <v>32.35</v>
      </c>
      <c r="V199" s="7">
        <f t="shared" si="39"/>
        <v>32.262500000000003</v>
      </c>
    </row>
    <row r="200" spans="1:22" ht="13.5" x14ac:dyDescent="0.25">
      <c r="A200" s="3">
        <f>RSI!A200</f>
        <v>42597</v>
      </c>
      <c r="B200" s="2">
        <f>RSI!B200</f>
        <v>1.1022000000000001</v>
      </c>
      <c r="C200" s="2">
        <f>RSI!I200</f>
        <v>94.910020178934033</v>
      </c>
      <c r="D200" s="2">
        <f>MACD!E200</f>
        <v>-2.2913039201568619E-2</v>
      </c>
      <c r="E200" s="2">
        <f>MACD!F200</f>
        <v>-1.6121690766968566E-2</v>
      </c>
      <c r="F200" s="2">
        <f>'Moving Avg'!D200</f>
        <v>1.0900799999999999</v>
      </c>
      <c r="G200" s="2">
        <f>'Moving Avg'!F200</f>
        <v>1.0392550000000003</v>
      </c>
      <c r="H200" s="2">
        <f>'Moving Avg'!G200</f>
        <v>1.0217660000000006</v>
      </c>
      <c r="I200" s="2">
        <f>'Moving Avg'!H200</f>
        <v>0</v>
      </c>
      <c r="J200" s="5" t="str">
        <f>OBV!F200</f>
        <v>NEUTRAL</v>
      </c>
      <c r="K200" s="5" t="str">
        <f>OBV!G200</f>
        <v>NEUTRAL</v>
      </c>
      <c r="L200" s="5" t="str">
        <f>OBV!H200</f>
        <v>NEUTRAL</v>
      </c>
      <c r="M200" s="7">
        <f t="shared" si="30"/>
        <v>0</v>
      </c>
      <c r="N200" s="7">
        <f t="shared" si="31"/>
        <v>45</v>
      </c>
      <c r="O200" s="7">
        <f t="shared" si="32"/>
        <v>50</v>
      </c>
      <c r="P200" s="7">
        <f t="shared" si="33"/>
        <v>33</v>
      </c>
      <c r="Q200" s="8">
        <f t="shared" si="34"/>
        <v>28.2</v>
      </c>
      <c r="R200" s="8">
        <f t="shared" si="35"/>
        <v>34.75</v>
      </c>
      <c r="S200" s="8">
        <f t="shared" si="36"/>
        <v>34.1</v>
      </c>
      <c r="T200" s="8">
        <f t="shared" si="37"/>
        <v>32</v>
      </c>
      <c r="U200" s="7">
        <f t="shared" si="38"/>
        <v>32.35</v>
      </c>
      <c r="V200" s="7">
        <f t="shared" si="39"/>
        <v>32.262500000000003</v>
      </c>
    </row>
    <row r="201" spans="1:22" ht="13.5" x14ac:dyDescent="0.25">
      <c r="A201" s="3">
        <f>RSI!A201</f>
        <v>42598</v>
      </c>
      <c r="B201" s="2">
        <f>RSI!B201</f>
        <v>1.1022000000000001</v>
      </c>
      <c r="C201" s="2">
        <f>RSI!I201</f>
        <v>94.910020178934033</v>
      </c>
      <c r="D201" s="2">
        <f>MACD!E201</f>
        <v>-2.5794782228973245E-2</v>
      </c>
      <c r="E201" s="2">
        <f>MACD!F201</f>
        <v>-1.8056309059369502E-2</v>
      </c>
      <c r="F201" s="2">
        <f>'Moving Avg'!D201</f>
        <v>1.0961399999999999</v>
      </c>
      <c r="G201" s="2">
        <f>'Moving Avg'!F201</f>
        <v>1.0444</v>
      </c>
      <c r="H201" s="2">
        <f>'Moving Avg'!G201</f>
        <v>1.0232320000000008</v>
      </c>
      <c r="I201" s="2">
        <f>'Moving Avg'!H201</f>
        <v>1.0325420000000001</v>
      </c>
      <c r="J201" s="5" t="str">
        <f>OBV!F201</f>
        <v>NEUTRAL</v>
      </c>
      <c r="K201" s="5" t="str">
        <f>OBV!G201</f>
        <v>NEUTRAL</v>
      </c>
      <c r="L201" s="5" t="str">
        <f>OBV!H201</f>
        <v>NEUTRAL</v>
      </c>
      <c r="M201" s="7">
        <f t="shared" si="30"/>
        <v>0</v>
      </c>
      <c r="N201" s="7">
        <f t="shared" si="31"/>
        <v>45</v>
      </c>
      <c r="O201" s="7">
        <f t="shared" si="32"/>
        <v>50</v>
      </c>
      <c r="P201" s="7">
        <f t="shared" si="33"/>
        <v>33</v>
      </c>
      <c r="Q201" s="8">
        <f t="shared" si="34"/>
        <v>28.2</v>
      </c>
      <c r="R201" s="8">
        <f t="shared" si="35"/>
        <v>34.75</v>
      </c>
      <c r="S201" s="8">
        <f t="shared" si="36"/>
        <v>34.1</v>
      </c>
      <c r="T201" s="8">
        <f t="shared" si="37"/>
        <v>32</v>
      </c>
      <c r="U201" s="7">
        <f t="shared" si="38"/>
        <v>32.35</v>
      </c>
      <c r="V201" s="7">
        <f t="shared" si="39"/>
        <v>32.262500000000003</v>
      </c>
    </row>
    <row r="202" spans="1:22" ht="13.5" x14ac:dyDescent="0.25">
      <c r="A202" s="3">
        <f>RSI!A202</f>
        <v>42599</v>
      </c>
      <c r="B202" s="2">
        <f>RSI!B202</f>
        <v>1.1022000000000001</v>
      </c>
      <c r="C202" s="2">
        <f>RSI!I202</f>
        <v>94.910020178934033</v>
      </c>
      <c r="D202" s="2">
        <f>MACD!E202</f>
        <v>-2.8585950900256396E-2</v>
      </c>
      <c r="E202" s="2">
        <f>MACD!F202</f>
        <v>-2.0162237427546883E-2</v>
      </c>
      <c r="F202" s="2">
        <f>'Moving Avg'!D202</f>
        <v>1.1022000000000001</v>
      </c>
      <c r="G202" s="2">
        <f>'Moving Avg'!F202</f>
        <v>1.0492450000000002</v>
      </c>
      <c r="H202" s="2">
        <f>'Moving Avg'!G202</f>
        <v>1.0249280000000007</v>
      </c>
      <c r="I202" s="2">
        <f>'Moving Avg'!H202</f>
        <v>1.0330515</v>
      </c>
      <c r="J202" s="5" t="str">
        <f>OBV!F202</f>
        <v>NEUTRAL</v>
      </c>
      <c r="K202" s="5" t="str">
        <f>OBV!G202</f>
        <v>NEUTRAL</v>
      </c>
      <c r="L202" s="5" t="str">
        <f>OBV!H202</f>
        <v>NEUTRAL</v>
      </c>
      <c r="M202" s="7">
        <f t="shared" si="30"/>
        <v>0</v>
      </c>
      <c r="N202" s="7">
        <f t="shared" si="31"/>
        <v>45</v>
      </c>
      <c r="O202" s="7">
        <f t="shared" si="32"/>
        <v>50</v>
      </c>
      <c r="P202" s="7">
        <f t="shared" si="33"/>
        <v>33</v>
      </c>
      <c r="Q202" s="8">
        <f t="shared" si="34"/>
        <v>28.2</v>
      </c>
      <c r="R202" s="8">
        <f t="shared" si="35"/>
        <v>34.75</v>
      </c>
      <c r="S202" s="8">
        <f t="shared" si="36"/>
        <v>34.1</v>
      </c>
      <c r="T202" s="8">
        <f t="shared" si="37"/>
        <v>32</v>
      </c>
      <c r="U202" s="7">
        <f t="shared" si="38"/>
        <v>32.35</v>
      </c>
      <c r="V202" s="7">
        <f t="shared" si="39"/>
        <v>32.262500000000003</v>
      </c>
    </row>
    <row r="203" spans="1:22" ht="13.5" x14ac:dyDescent="0.25">
      <c r="A203" s="3">
        <f>RSI!A203</f>
        <v>42600</v>
      </c>
      <c r="B203" s="2">
        <f>RSI!B203</f>
        <v>1.1022000000000001</v>
      </c>
      <c r="C203" s="2">
        <f>RSI!I203</f>
        <v>94.910020178934033</v>
      </c>
      <c r="D203" s="2">
        <f>MACD!E203</f>
        <v>-3.1274348566928234E-2</v>
      </c>
      <c r="E203" s="2">
        <f>MACD!F203</f>
        <v>-2.2384659655423154E-2</v>
      </c>
      <c r="F203" s="2">
        <f>'Moving Avg'!D203</f>
        <v>1.1022000000000001</v>
      </c>
      <c r="G203" s="2">
        <f>'Moving Avg'!F203</f>
        <v>1.05409</v>
      </c>
      <c r="H203" s="2">
        <f>'Moving Avg'!G203</f>
        <v>1.0266240000000009</v>
      </c>
      <c r="I203" s="2">
        <f>'Moving Avg'!H203</f>
        <v>1.033704</v>
      </c>
      <c r="J203" s="5" t="str">
        <f>OBV!F203</f>
        <v>NEUTRAL</v>
      </c>
      <c r="K203" s="5" t="str">
        <f>OBV!G203</f>
        <v>NEUTRAL</v>
      </c>
      <c r="L203" s="5" t="str">
        <f>OBV!H203</f>
        <v>NEUTRAL</v>
      </c>
      <c r="M203" s="7">
        <f t="shared" si="30"/>
        <v>0</v>
      </c>
      <c r="N203" s="7">
        <f t="shared" si="31"/>
        <v>45</v>
      </c>
      <c r="O203" s="7">
        <f t="shared" si="32"/>
        <v>50</v>
      </c>
      <c r="P203" s="7">
        <f t="shared" si="33"/>
        <v>33</v>
      </c>
      <c r="Q203" s="8">
        <f t="shared" si="34"/>
        <v>28.2</v>
      </c>
      <c r="R203" s="8">
        <f t="shared" si="35"/>
        <v>34.75</v>
      </c>
      <c r="S203" s="8">
        <f t="shared" si="36"/>
        <v>34.1</v>
      </c>
      <c r="T203" s="8">
        <f t="shared" si="37"/>
        <v>32</v>
      </c>
      <c r="U203" s="7">
        <f t="shared" si="38"/>
        <v>32.35</v>
      </c>
      <c r="V203" s="7">
        <f t="shared" si="39"/>
        <v>32.262500000000003</v>
      </c>
    </row>
    <row r="204" spans="1:22" ht="13.5" x14ac:dyDescent="0.25">
      <c r="A204" s="3">
        <f>RSI!A204</f>
        <v>42601</v>
      </c>
      <c r="B204" s="2">
        <f>RSI!B204</f>
        <v>1.1204000000000001</v>
      </c>
      <c r="C204" s="2">
        <f>RSI!I204</f>
        <v>96.193317278967399</v>
      </c>
      <c r="D204" s="2">
        <f>MACD!E204</f>
        <v>-3.5199738777945466E-2</v>
      </c>
      <c r="E204" s="2">
        <f>MACD!F204</f>
        <v>-2.4947675479927617E-2</v>
      </c>
      <c r="F204" s="2">
        <f>'Moving Avg'!D204</f>
        <v>1.1058400000000002</v>
      </c>
      <c r="G204" s="2">
        <f>'Moving Avg'!F204</f>
        <v>1.0598449999999999</v>
      </c>
      <c r="H204" s="2">
        <f>'Moving Avg'!G204</f>
        <v>1.028684000000001</v>
      </c>
      <c r="I204" s="2">
        <f>'Moving Avg'!H204</f>
        <v>1.0344474999999997</v>
      </c>
      <c r="J204" s="5" t="str">
        <f>OBV!F204</f>
        <v>BULLISH</v>
      </c>
      <c r="K204" s="5" t="str">
        <f>OBV!G204</f>
        <v>STRONG</v>
      </c>
      <c r="L204" s="5" t="str">
        <f>OBV!H204</f>
        <v>CONFIRMED BULLISH</v>
      </c>
      <c r="M204" s="7">
        <f t="shared" si="30"/>
        <v>0</v>
      </c>
      <c r="N204" s="7">
        <f t="shared" si="31"/>
        <v>45</v>
      </c>
      <c r="O204" s="7">
        <f t="shared" si="32"/>
        <v>50</v>
      </c>
      <c r="P204" s="7">
        <f t="shared" si="33"/>
        <v>100</v>
      </c>
      <c r="Q204" s="8">
        <f t="shared" si="34"/>
        <v>38.25</v>
      </c>
      <c r="R204" s="8">
        <f t="shared" si="35"/>
        <v>51.5</v>
      </c>
      <c r="S204" s="8">
        <f t="shared" si="36"/>
        <v>64.25</v>
      </c>
      <c r="T204" s="8">
        <f t="shared" si="37"/>
        <v>48.75</v>
      </c>
      <c r="U204" s="7">
        <f t="shared" si="38"/>
        <v>51.333333333333336</v>
      </c>
      <c r="V204" s="7">
        <f t="shared" si="39"/>
        <v>50.6875</v>
      </c>
    </row>
    <row r="205" spans="1:22" ht="13.5" x14ac:dyDescent="0.25">
      <c r="A205" s="3">
        <f>RSI!A205</f>
        <v>42604</v>
      </c>
      <c r="B205" s="2">
        <f>RSI!B205</f>
        <v>1.1204000000000001</v>
      </c>
      <c r="C205" s="2">
        <f>RSI!I205</f>
        <v>96.193317278967399</v>
      </c>
      <c r="D205" s="2">
        <f>MACD!E205</f>
        <v>-3.890880815947817E-2</v>
      </c>
      <c r="E205" s="2">
        <f>MACD!F205</f>
        <v>-2.7739902015837731E-2</v>
      </c>
      <c r="F205" s="2">
        <f>'Moving Avg'!D205</f>
        <v>1.10948</v>
      </c>
      <c r="G205" s="2">
        <f>'Moving Avg'!F205</f>
        <v>1.0646900000000001</v>
      </c>
      <c r="H205" s="2">
        <f>'Moving Avg'!G205</f>
        <v>1.0307440000000008</v>
      </c>
      <c r="I205" s="2">
        <f>'Moving Avg'!H205</f>
        <v>1.0351909999999998</v>
      </c>
      <c r="J205" s="5" t="str">
        <f>OBV!F205</f>
        <v>BULLISH</v>
      </c>
      <c r="K205" s="5" t="str">
        <f>OBV!G205</f>
        <v>STRONG</v>
      </c>
      <c r="L205" s="5" t="str">
        <f>OBV!H205</f>
        <v>CONFIRMED BULLISH</v>
      </c>
      <c r="M205" s="7">
        <f t="shared" si="30"/>
        <v>0</v>
      </c>
      <c r="N205" s="7">
        <f t="shared" si="31"/>
        <v>45</v>
      </c>
      <c r="O205" s="7">
        <f t="shared" si="32"/>
        <v>50</v>
      </c>
      <c r="P205" s="7">
        <f t="shared" si="33"/>
        <v>100</v>
      </c>
      <c r="Q205" s="8">
        <f t="shared" si="34"/>
        <v>38.25</v>
      </c>
      <c r="R205" s="8">
        <f t="shared" si="35"/>
        <v>51.5</v>
      </c>
      <c r="S205" s="8">
        <f t="shared" si="36"/>
        <v>64.25</v>
      </c>
      <c r="T205" s="8">
        <f t="shared" si="37"/>
        <v>48.75</v>
      </c>
      <c r="U205" s="7">
        <f t="shared" si="38"/>
        <v>51.333333333333336</v>
      </c>
      <c r="V205" s="7">
        <f t="shared" si="39"/>
        <v>50.6875</v>
      </c>
    </row>
    <row r="206" spans="1:22" ht="13.5" x14ac:dyDescent="0.25">
      <c r="A206" s="3">
        <f>RSI!A206</f>
        <v>42605</v>
      </c>
      <c r="B206" s="2">
        <f>RSI!B206</f>
        <v>1.1204000000000001</v>
      </c>
      <c r="C206" s="2">
        <f>RSI!I206</f>
        <v>96.193317278967399</v>
      </c>
      <c r="D206" s="2">
        <f>MACD!E206</f>
        <v>-3.5898434505015286E-2</v>
      </c>
      <c r="E206" s="2">
        <f>MACD!F206</f>
        <v>-2.9371608513673243E-2</v>
      </c>
      <c r="F206" s="2">
        <f>'Moving Avg'!D206</f>
        <v>1.1131199999999999</v>
      </c>
      <c r="G206" s="2">
        <f>'Moving Avg'!F206</f>
        <v>1.0692299999999999</v>
      </c>
      <c r="H206" s="2">
        <f>'Moving Avg'!G206</f>
        <v>1.0328040000000009</v>
      </c>
      <c r="I206" s="2">
        <f>'Moving Avg'!H206</f>
        <v>1.0359344999999995</v>
      </c>
      <c r="J206" s="5" t="str">
        <f>OBV!F206</f>
        <v>BULLISH</v>
      </c>
      <c r="K206" s="5" t="str">
        <f>OBV!G206</f>
        <v>STRONG</v>
      </c>
      <c r="L206" s="5" t="str">
        <f>OBV!H206</f>
        <v>CONFIRMED BULLISH</v>
      </c>
      <c r="M206" s="7">
        <f t="shared" si="30"/>
        <v>0</v>
      </c>
      <c r="N206" s="7">
        <f t="shared" si="31"/>
        <v>45</v>
      </c>
      <c r="O206" s="7">
        <f t="shared" si="32"/>
        <v>50</v>
      </c>
      <c r="P206" s="7">
        <f t="shared" si="33"/>
        <v>100</v>
      </c>
      <c r="Q206" s="8">
        <f t="shared" si="34"/>
        <v>38.25</v>
      </c>
      <c r="R206" s="8">
        <f t="shared" si="35"/>
        <v>51.5</v>
      </c>
      <c r="S206" s="8">
        <f t="shared" si="36"/>
        <v>64.25</v>
      </c>
      <c r="T206" s="8">
        <f t="shared" si="37"/>
        <v>48.75</v>
      </c>
      <c r="U206" s="7">
        <f t="shared" si="38"/>
        <v>51.333333333333336</v>
      </c>
      <c r="V206" s="7">
        <f t="shared" si="39"/>
        <v>50.6875</v>
      </c>
    </row>
    <row r="207" spans="1:22" ht="13.5" x14ac:dyDescent="0.25">
      <c r="A207" s="3">
        <f>RSI!A207</f>
        <v>42606</v>
      </c>
      <c r="B207" s="2">
        <f>RSI!B207</f>
        <v>1.1204000000000001</v>
      </c>
      <c r="C207" s="2">
        <f>RSI!I207</f>
        <v>96.193317278967399</v>
      </c>
      <c r="D207" s="2">
        <f>MACD!E207</f>
        <v>-3.3683487231518594E-2</v>
      </c>
      <c r="E207" s="2">
        <f>MACD!F207</f>
        <v>-3.0233984257242316E-2</v>
      </c>
      <c r="F207" s="2">
        <f>'Moving Avg'!D207</f>
        <v>1.11676</v>
      </c>
      <c r="G207" s="2">
        <f>'Moving Avg'!F207</f>
        <v>1.0737700000000001</v>
      </c>
      <c r="H207" s="2">
        <f>'Moving Avg'!G207</f>
        <v>1.0348640000000009</v>
      </c>
      <c r="I207" s="2">
        <f>'Moving Avg'!H207</f>
        <v>1.0366779999999993</v>
      </c>
      <c r="J207" s="5" t="str">
        <f>OBV!F207</f>
        <v>BULLISH</v>
      </c>
      <c r="K207" s="5" t="str">
        <f>OBV!G207</f>
        <v>STRONG</v>
      </c>
      <c r="L207" s="5" t="str">
        <f>OBV!H207</f>
        <v>CONFIRMED BULLISH</v>
      </c>
      <c r="M207" s="7">
        <f t="shared" si="30"/>
        <v>0</v>
      </c>
      <c r="N207" s="7">
        <f t="shared" si="31"/>
        <v>45</v>
      </c>
      <c r="O207" s="7">
        <f t="shared" si="32"/>
        <v>50</v>
      </c>
      <c r="P207" s="7">
        <f t="shared" si="33"/>
        <v>100</v>
      </c>
      <c r="Q207" s="8">
        <f t="shared" si="34"/>
        <v>38.25</v>
      </c>
      <c r="R207" s="8">
        <f t="shared" si="35"/>
        <v>51.5</v>
      </c>
      <c r="S207" s="8">
        <f t="shared" si="36"/>
        <v>64.25</v>
      </c>
      <c r="T207" s="8">
        <f t="shared" si="37"/>
        <v>48.75</v>
      </c>
      <c r="U207" s="7">
        <f t="shared" si="38"/>
        <v>51.333333333333336</v>
      </c>
      <c r="V207" s="7">
        <f t="shared" si="39"/>
        <v>50.6875</v>
      </c>
    </row>
    <row r="208" spans="1:22" ht="13.5" x14ac:dyDescent="0.25">
      <c r="A208" s="3">
        <f>RSI!A208</f>
        <v>42607</v>
      </c>
      <c r="B208" s="2">
        <f>RSI!B208</f>
        <v>1.1204000000000001</v>
      </c>
      <c r="C208" s="2">
        <f>RSI!I208</f>
        <v>96.193317278967399</v>
      </c>
      <c r="D208" s="2">
        <f>MACD!E208</f>
        <v>-2.7455440367878614E-2</v>
      </c>
      <c r="E208" s="2">
        <f>MACD!F208</f>
        <v>-2.9678275479369579E-2</v>
      </c>
      <c r="F208" s="2">
        <f>'Moving Avg'!D208</f>
        <v>1.1204000000000001</v>
      </c>
      <c r="G208" s="2">
        <f>'Moving Avg'!F208</f>
        <v>1.0783100000000001</v>
      </c>
      <c r="H208" s="2">
        <f>'Moving Avg'!G208</f>
        <v>1.0369240000000011</v>
      </c>
      <c r="I208" s="2">
        <f>'Moving Avg'!H208</f>
        <v>1.0374214999999993</v>
      </c>
      <c r="J208" s="5" t="str">
        <f>OBV!F208</f>
        <v>BULLISH</v>
      </c>
      <c r="K208" s="5" t="str">
        <f>OBV!G208</f>
        <v>STRONG</v>
      </c>
      <c r="L208" s="5" t="str">
        <f>OBV!H208</f>
        <v>CONFIRMED BULLISH</v>
      </c>
      <c r="M208" s="7">
        <f t="shared" si="30"/>
        <v>0</v>
      </c>
      <c r="N208" s="7">
        <f t="shared" si="31"/>
        <v>0</v>
      </c>
      <c r="O208" s="7">
        <f t="shared" si="32"/>
        <v>50</v>
      </c>
      <c r="P208" s="7">
        <f t="shared" si="33"/>
        <v>100</v>
      </c>
      <c r="Q208" s="8">
        <f t="shared" si="34"/>
        <v>22.5</v>
      </c>
      <c r="R208" s="8">
        <f t="shared" si="35"/>
        <v>42.5</v>
      </c>
      <c r="S208" s="8">
        <f t="shared" si="36"/>
        <v>57.5</v>
      </c>
      <c r="T208" s="8">
        <f t="shared" si="37"/>
        <v>37.5</v>
      </c>
      <c r="U208" s="7">
        <f t="shared" si="38"/>
        <v>40.833333333333336</v>
      </c>
      <c r="V208" s="7">
        <f t="shared" si="39"/>
        <v>40</v>
      </c>
    </row>
    <row r="209" spans="1:22" ht="13.5" x14ac:dyDescent="0.25">
      <c r="A209" s="3">
        <f>RSI!A209</f>
        <v>42608</v>
      </c>
      <c r="B209" s="2">
        <f>RSI!B209</f>
        <v>1.1204000000000001</v>
      </c>
      <c r="C209" s="2">
        <f>RSI!I209</f>
        <v>96.193317278967399</v>
      </c>
      <c r="D209" s="2">
        <f>MACD!E209</f>
        <v>-2.2470441367956839E-2</v>
      </c>
      <c r="E209" s="2">
        <f>MACD!F209</f>
        <v>-2.8236708657087033E-2</v>
      </c>
      <c r="F209" s="2">
        <f>'Moving Avg'!D209</f>
        <v>1.1204000000000001</v>
      </c>
      <c r="G209" s="2">
        <f>'Moving Avg'!F209</f>
        <v>1.0828500000000001</v>
      </c>
      <c r="H209" s="2">
        <f>'Moving Avg'!G209</f>
        <v>1.038984000000001</v>
      </c>
      <c r="I209" s="2">
        <f>'Moving Avg'!H209</f>
        <v>1.0381649999999991</v>
      </c>
      <c r="J209" s="5" t="str">
        <f>OBV!F209</f>
        <v>NEUTRAL</v>
      </c>
      <c r="K209" s="5" t="str">
        <f>OBV!G209</f>
        <v>NEUTRAL</v>
      </c>
      <c r="L209" s="5" t="str">
        <f>OBV!H209</f>
        <v>NEUTRAL</v>
      </c>
      <c r="M209" s="7">
        <f t="shared" si="30"/>
        <v>0</v>
      </c>
      <c r="N209" s="7">
        <f t="shared" si="31"/>
        <v>0</v>
      </c>
      <c r="O209" s="7">
        <f t="shared" si="32"/>
        <v>50</v>
      </c>
      <c r="P209" s="7">
        <f t="shared" si="33"/>
        <v>33</v>
      </c>
      <c r="Q209" s="8">
        <f t="shared" si="34"/>
        <v>12.45</v>
      </c>
      <c r="R209" s="8">
        <f t="shared" si="35"/>
        <v>25.75</v>
      </c>
      <c r="S209" s="8">
        <f t="shared" si="36"/>
        <v>27.35</v>
      </c>
      <c r="T209" s="8">
        <f t="shared" si="37"/>
        <v>20.75</v>
      </c>
      <c r="U209" s="7">
        <f t="shared" si="38"/>
        <v>21.850000000000005</v>
      </c>
      <c r="V209" s="7">
        <f t="shared" si="39"/>
        <v>21.575000000000003</v>
      </c>
    </row>
    <row r="210" spans="1:22" ht="13.5" x14ac:dyDescent="0.25">
      <c r="A210" s="3">
        <f>RSI!A210</f>
        <v>42611</v>
      </c>
      <c r="B210" s="2">
        <f>RSI!B210</f>
        <v>1.1204000000000001</v>
      </c>
      <c r="C210" s="2">
        <f>RSI!I210</f>
        <v>96.193317278967399</v>
      </c>
      <c r="D210" s="2">
        <f>MACD!E210</f>
        <v>-1.8516149372372004E-2</v>
      </c>
      <c r="E210" s="2">
        <f>MACD!F210</f>
        <v>-2.6292596800144029E-2</v>
      </c>
      <c r="F210" s="2">
        <f>'Moving Avg'!D210</f>
        <v>1.1204000000000001</v>
      </c>
      <c r="G210" s="2">
        <f>'Moving Avg'!F210</f>
        <v>1.0873900000000001</v>
      </c>
      <c r="H210" s="2">
        <f>'Moving Avg'!G210</f>
        <v>1.0410440000000007</v>
      </c>
      <c r="I210" s="2">
        <f>'Moving Avg'!H210</f>
        <v>1.0389084999999991</v>
      </c>
      <c r="J210" s="5" t="str">
        <f>OBV!F210</f>
        <v>NEUTRAL</v>
      </c>
      <c r="K210" s="5" t="str">
        <f>OBV!G210</f>
        <v>NEUTRAL</v>
      </c>
      <c r="L210" s="5" t="str">
        <f>OBV!H210</f>
        <v>NEUTRAL</v>
      </c>
      <c r="M210" s="7">
        <f t="shared" si="30"/>
        <v>0</v>
      </c>
      <c r="N210" s="7">
        <f t="shared" si="31"/>
        <v>0</v>
      </c>
      <c r="O210" s="7">
        <f t="shared" si="32"/>
        <v>50</v>
      </c>
      <c r="P210" s="7">
        <f t="shared" si="33"/>
        <v>33</v>
      </c>
      <c r="Q210" s="8">
        <f t="shared" si="34"/>
        <v>12.45</v>
      </c>
      <c r="R210" s="8">
        <f t="shared" si="35"/>
        <v>25.75</v>
      </c>
      <c r="S210" s="8">
        <f t="shared" si="36"/>
        <v>27.35</v>
      </c>
      <c r="T210" s="8">
        <f t="shared" si="37"/>
        <v>20.75</v>
      </c>
      <c r="U210" s="7">
        <f t="shared" si="38"/>
        <v>21.850000000000005</v>
      </c>
      <c r="V210" s="7">
        <f t="shared" si="39"/>
        <v>21.575000000000003</v>
      </c>
    </row>
    <row r="211" spans="1:22" ht="13.5" x14ac:dyDescent="0.25">
      <c r="A211" s="3">
        <f>RSI!A211</f>
        <v>42612</v>
      </c>
      <c r="B211" s="2">
        <f>RSI!B211</f>
        <v>1.1204000000000001</v>
      </c>
      <c r="C211" s="2">
        <f>RSI!I211</f>
        <v>96.193317278967399</v>
      </c>
      <c r="D211" s="2">
        <f>MACD!E211</f>
        <v>-1.5414454511188724E-2</v>
      </c>
      <c r="E211" s="2">
        <f>MACD!F211</f>
        <v>-2.4116968342352968E-2</v>
      </c>
      <c r="F211" s="2">
        <f>'Moving Avg'!D211</f>
        <v>1.1204000000000001</v>
      </c>
      <c r="G211" s="2">
        <f>'Moving Avg'!F211</f>
        <v>1.0919300000000001</v>
      </c>
      <c r="H211" s="2">
        <f>'Moving Avg'!G211</f>
        <v>1.0431040000000007</v>
      </c>
      <c r="I211" s="2">
        <f>'Moving Avg'!H211</f>
        <v>1.0396519999999991</v>
      </c>
      <c r="J211" s="5" t="str">
        <f>OBV!F211</f>
        <v>NEUTRAL</v>
      </c>
      <c r="K211" s="5" t="str">
        <f>OBV!G211</f>
        <v>NEUTRAL</v>
      </c>
      <c r="L211" s="5" t="str">
        <f>OBV!H211</f>
        <v>NEUTRAL</v>
      </c>
      <c r="M211" s="7">
        <f t="shared" si="30"/>
        <v>0</v>
      </c>
      <c r="N211" s="7">
        <f t="shared" si="31"/>
        <v>0</v>
      </c>
      <c r="O211" s="7">
        <f t="shared" si="32"/>
        <v>50</v>
      </c>
      <c r="P211" s="7">
        <f t="shared" si="33"/>
        <v>33</v>
      </c>
      <c r="Q211" s="8">
        <f t="shared" si="34"/>
        <v>12.45</v>
      </c>
      <c r="R211" s="8">
        <f t="shared" si="35"/>
        <v>25.75</v>
      </c>
      <c r="S211" s="8">
        <f t="shared" si="36"/>
        <v>27.35</v>
      </c>
      <c r="T211" s="8">
        <f t="shared" si="37"/>
        <v>20.75</v>
      </c>
      <c r="U211" s="7">
        <f t="shared" si="38"/>
        <v>21.850000000000005</v>
      </c>
      <c r="V211" s="7">
        <f t="shared" si="39"/>
        <v>21.575000000000003</v>
      </c>
    </row>
    <row r="212" spans="1:22" ht="13.5" x14ac:dyDescent="0.25">
      <c r="A212" s="3">
        <f>RSI!A212</f>
        <v>42613</v>
      </c>
      <c r="B212" s="2">
        <f>RSI!B212</f>
        <v>1.1204000000000001</v>
      </c>
      <c r="C212" s="2">
        <f>RSI!I212</f>
        <v>96.193317278967399</v>
      </c>
      <c r="D212" s="2">
        <f>MACD!E212</f>
        <v>-1.3016095807854899E-2</v>
      </c>
      <c r="E212" s="2">
        <f>MACD!F212</f>
        <v>-2.1896793835453354E-2</v>
      </c>
      <c r="F212" s="2">
        <f>'Moving Avg'!D212</f>
        <v>1.1204000000000001</v>
      </c>
      <c r="G212" s="2">
        <f>'Moving Avg'!F212</f>
        <v>1.0964700000000001</v>
      </c>
      <c r="H212" s="2">
        <f>'Moving Avg'!G212</f>
        <v>1.0455060000000009</v>
      </c>
      <c r="I212" s="2">
        <f>'Moving Avg'!H212</f>
        <v>1.0403954999999989</v>
      </c>
      <c r="J212" s="5" t="str">
        <f>OBV!F212</f>
        <v>NEUTRAL</v>
      </c>
      <c r="K212" s="5" t="str">
        <f>OBV!G212</f>
        <v>NEUTRAL</v>
      </c>
      <c r="L212" s="5" t="str">
        <f>OBV!H212</f>
        <v>NEUTRAL</v>
      </c>
      <c r="M212" s="7">
        <f t="shared" si="30"/>
        <v>0</v>
      </c>
      <c r="N212" s="7">
        <f t="shared" si="31"/>
        <v>0</v>
      </c>
      <c r="O212" s="7">
        <f t="shared" si="32"/>
        <v>50</v>
      </c>
      <c r="P212" s="7">
        <f t="shared" si="33"/>
        <v>33</v>
      </c>
      <c r="Q212" s="8">
        <f t="shared" si="34"/>
        <v>12.45</v>
      </c>
      <c r="R212" s="8">
        <f t="shared" si="35"/>
        <v>25.75</v>
      </c>
      <c r="S212" s="8">
        <f t="shared" si="36"/>
        <v>27.35</v>
      </c>
      <c r="T212" s="8">
        <f t="shared" si="37"/>
        <v>20.75</v>
      </c>
      <c r="U212" s="7">
        <f t="shared" si="38"/>
        <v>21.850000000000005</v>
      </c>
      <c r="V212" s="7">
        <f t="shared" si="39"/>
        <v>21.575000000000003</v>
      </c>
    </row>
    <row r="213" spans="1:22" ht="13.5" x14ac:dyDescent="0.25">
      <c r="A213" s="3">
        <f>RSI!A213</f>
        <v>42614</v>
      </c>
      <c r="B213" s="2">
        <f>RSI!B213</f>
        <v>1.1204000000000001</v>
      </c>
      <c r="C213" s="2">
        <f>RSI!I213</f>
        <v>96.193317278967399</v>
      </c>
      <c r="D213" s="2">
        <f>MACD!E213</f>
        <v>-1.1196115674953822E-2</v>
      </c>
      <c r="E213" s="2">
        <f>MACD!F213</f>
        <v>-1.9756658203353449E-2</v>
      </c>
      <c r="F213" s="2">
        <f>'Moving Avg'!D213</f>
        <v>1.1204000000000001</v>
      </c>
      <c r="G213" s="2">
        <f>'Moving Avg'!F213</f>
        <v>1.10101</v>
      </c>
      <c r="H213" s="2">
        <f>'Moving Avg'!G213</f>
        <v>1.0479080000000007</v>
      </c>
      <c r="I213" s="2">
        <f>'Moving Avg'!H213</f>
        <v>1.0411389999999989</v>
      </c>
      <c r="J213" s="5" t="str">
        <f>OBV!F213</f>
        <v>NEUTRAL</v>
      </c>
      <c r="K213" s="5" t="str">
        <f>OBV!G213</f>
        <v>NEUTRAL</v>
      </c>
      <c r="L213" s="5" t="str">
        <f>OBV!H213</f>
        <v>NEUTRAL</v>
      </c>
      <c r="M213" s="7">
        <f t="shared" si="30"/>
        <v>0</v>
      </c>
      <c r="N213" s="7">
        <f t="shared" si="31"/>
        <v>0</v>
      </c>
      <c r="O213" s="7">
        <f t="shared" si="32"/>
        <v>50</v>
      </c>
      <c r="P213" s="7">
        <f t="shared" si="33"/>
        <v>33</v>
      </c>
      <c r="Q213" s="8">
        <f t="shared" si="34"/>
        <v>12.45</v>
      </c>
      <c r="R213" s="8">
        <f t="shared" si="35"/>
        <v>25.75</v>
      </c>
      <c r="S213" s="8">
        <f t="shared" si="36"/>
        <v>27.35</v>
      </c>
      <c r="T213" s="8">
        <f t="shared" si="37"/>
        <v>20.75</v>
      </c>
      <c r="U213" s="7">
        <f t="shared" si="38"/>
        <v>21.850000000000005</v>
      </c>
      <c r="V213" s="7">
        <f t="shared" si="39"/>
        <v>21.575000000000003</v>
      </c>
    </row>
    <row r="214" spans="1:22" ht="13.5" x14ac:dyDescent="0.25">
      <c r="A214" s="3">
        <f>RSI!A214</f>
        <v>42615</v>
      </c>
      <c r="B214" s="2">
        <f>RSI!B214</f>
        <v>1.1204000000000001</v>
      </c>
      <c r="C214" s="2">
        <f>RSI!I214</f>
        <v>96.193317278967399</v>
      </c>
      <c r="D214" s="2">
        <f>MACD!E214</f>
        <v>-7.0500216600033472E-3</v>
      </c>
      <c r="E214" s="2">
        <f>MACD!F214</f>
        <v>-1.7215330894683429E-2</v>
      </c>
      <c r="F214" s="2">
        <f>'Moving Avg'!D214</f>
        <v>1.1204000000000001</v>
      </c>
      <c r="G214" s="2">
        <f>'Moving Avg'!F214</f>
        <v>1.10555</v>
      </c>
      <c r="H214" s="2">
        <f>'Moving Avg'!G214</f>
        <v>1.0503100000000005</v>
      </c>
      <c r="I214" s="2">
        <f>'Moving Avg'!H214</f>
        <v>1.0418824999999989</v>
      </c>
      <c r="J214" s="5" t="str">
        <f>OBV!F214</f>
        <v>NEUTRAL</v>
      </c>
      <c r="K214" s="5" t="str">
        <f>OBV!G214</f>
        <v>NEUTRAL</v>
      </c>
      <c r="L214" s="5" t="str">
        <f>OBV!H214</f>
        <v>NEUTRAL</v>
      </c>
      <c r="M214" s="7">
        <f t="shared" si="30"/>
        <v>0</v>
      </c>
      <c r="N214" s="7">
        <f t="shared" si="31"/>
        <v>0</v>
      </c>
      <c r="O214" s="7">
        <f t="shared" si="32"/>
        <v>50</v>
      </c>
      <c r="P214" s="7">
        <f t="shared" si="33"/>
        <v>33</v>
      </c>
      <c r="Q214" s="8">
        <f t="shared" si="34"/>
        <v>12.45</v>
      </c>
      <c r="R214" s="8">
        <f t="shared" si="35"/>
        <v>25.75</v>
      </c>
      <c r="S214" s="8">
        <f t="shared" si="36"/>
        <v>27.35</v>
      </c>
      <c r="T214" s="8">
        <f t="shared" si="37"/>
        <v>20.75</v>
      </c>
      <c r="U214" s="7">
        <f t="shared" si="38"/>
        <v>21.850000000000005</v>
      </c>
      <c r="V214" s="7">
        <f t="shared" si="39"/>
        <v>21.575000000000003</v>
      </c>
    </row>
    <row r="215" spans="1:22" ht="13.5" x14ac:dyDescent="0.25">
      <c r="A215" s="3">
        <f>RSI!A215</f>
        <v>42618</v>
      </c>
      <c r="B215" s="2">
        <f>RSI!B215</f>
        <v>1.1204000000000001</v>
      </c>
      <c r="C215" s="2">
        <f>RSI!I215</f>
        <v>96.193317278967399</v>
      </c>
      <c r="D215" s="2">
        <f>MACD!E215</f>
        <v>-3.7213152760964263E-3</v>
      </c>
      <c r="E215" s="2">
        <f>MACD!F215</f>
        <v>-1.451652777096603E-2</v>
      </c>
      <c r="F215" s="2">
        <f>'Moving Avg'!D215</f>
        <v>1.1204000000000001</v>
      </c>
      <c r="G215" s="2">
        <f>'Moving Avg'!F215</f>
        <v>1.11009</v>
      </c>
      <c r="H215" s="2">
        <f>'Moving Avg'!G215</f>
        <v>1.0527120000000008</v>
      </c>
      <c r="I215" s="2">
        <f>'Moving Avg'!H215</f>
        <v>1.0426259999999987</v>
      </c>
      <c r="J215" s="5" t="str">
        <f>OBV!F215</f>
        <v>NEUTRAL</v>
      </c>
      <c r="K215" s="5" t="str">
        <f>OBV!G215</f>
        <v>NEUTRAL</v>
      </c>
      <c r="L215" s="5" t="str">
        <f>OBV!H215</f>
        <v>NEUTRAL</v>
      </c>
      <c r="M215" s="7">
        <f t="shared" si="30"/>
        <v>0</v>
      </c>
      <c r="N215" s="7">
        <f t="shared" si="31"/>
        <v>0</v>
      </c>
      <c r="O215" s="7">
        <f t="shared" si="32"/>
        <v>50</v>
      </c>
      <c r="P215" s="7">
        <f t="shared" si="33"/>
        <v>33</v>
      </c>
      <c r="Q215" s="8">
        <f t="shared" si="34"/>
        <v>12.45</v>
      </c>
      <c r="R215" s="8">
        <f t="shared" si="35"/>
        <v>25.75</v>
      </c>
      <c r="S215" s="8">
        <f t="shared" si="36"/>
        <v>27.35</v>
      </c>
      <c r="T215" s="8">
        <f t="shared" si="37"/>
        <v>20.75</v>
      </c>
      <c r="U215" s="7">
        <f t="shared" si="38"/>
        <v>21.850000000000005</v>
      </c>
      <c r="V215" s="7">
        <f t="shared" si="39"/>
        <v>21.575000000000003</v>
      </c>
    </row>
    <row r="216" spans="1:22" ht="13.5" x14ac:dyDescent="0.25">
      <c r="A216" s="3">
        <f>RSI!A216</f>
        <v>42619</v>
      </c>
      <c r="B216" s="2">
        <f>RSI!B216</f>
        <v>1.1204000000000001</v>
      </c>
      <c r="C216" s="2">
        <f>RSI!I216</f>
        <v>96.193317278967399</v>
      </c>
      <c r="D216" s="2">
        <f>MACD!E216</f>
        <v>-1.0709462827094285E-3</v>
      </c>
      <c r="E216" s="2">
        <f>MACD!F216</f>
        <v>-1.182741147331471E-2</v>
      </c>
      <c r="F216" s="2">
        <f>'Moving Avg'!D216</f>
        <v>1.1204000000000001</v>
      </c>
      <c r="G216" s="2">
        <f>'Moving Avg'!F216</f>
        <v>1.1125149999999999</v>
      </c>
      <c r="H216" s="2">
        <f>'Moving Avg'!G216</f>
        <v>1.0547720000000009</v>
      </c>
      <c r="I216" s="2">
        <f>'Moving Avg'!H216</f>
        <v>1.0432264999999987</v>
      </c>
      <c r="J216" s="5" t="str">
        <f>OBV!F216</f>
        <v>NEUTRAL</v>
      </c>
      <c r="K216" s="5" t="str">
        <f>OBV!G216</f>
        <v>NEUTRAL</v>
      </c>
      <c r="L216" s="5" t="str">
        <f>OBV!H216</f>
        <v>NEUTRAL</v>
      </c>
      <c r="M216" s="7">
        <f t="shared" si="30"/>
        <v>0</v>
      </c>
      <c r="N216" s="7">
        <f t="shared" si="31"/>
        <v>0</v>
      </c>
      <c r="O216" s="7">
        <f t="shared" si="32"/>
        <v>50</v>
      </c>
      <c r="P216" s="7">
        <f t="shared" si="33"/>
        <v>33</v>
      </c>
      <c r="Q216" s="8">
        <f t="shared" si="34"/>
        <v>12.45</v>
      </c>
      <c r="R216" s="8">
        <f t="shared" si="35"/>
        <v>25.75</v>
      </c>
      <c r="S216" s="8">
        <f t="shared" si="36"/>
        <v>27.35</v>
      </c>
      <c r="T216" s="8">
        <f t="shared" si="37"/>
        <v>20.75</v>
      </c>
      <c r="U216" s="7">
        <f t="shared" si="38"/>
        <v>21.850000000000005</v>
      </c>
      <c r="V216" s="7">
        <f t="shared" si="39"/>
        <v>21.575000000000003</v>
      </c>
    </row>
    <row r="217" spans="1:22" ht="13.5" x14ac:dyDescent="0.25">
      <c r="A217" s="3">
        <f>RSI!A217</f>
        <v>42620</v>
      </c>
      <c r="B217" s="2">
        <f>RSI!B217</f>
        <v>1.0901000000000001</v>
      </c>
      <c r="C217" s="2">
        <f>RSI!I217</f>
        <v>45.806861363513356</v>
      </c>
      <c r="D217" s="2">
        <f>MACD!E217</f>
        <v>3.2622026013708894E-3</v>
      </c>
      <c r="E217" s="2">
        <f>MACD!F217</f>
        <v>-8.8094886583775893E-3</v>
      </c>
      <c r="F217" s="2">
        <f>'Moving Avg'!D217</f>
        <v>1.1143399999999999</v>
      </c>
      <c r="G217" s="2">
        <f>'Moving Avg'!F217</f>
        <v>1.1134249999999999</v>
      </c>
      <c r="H217" s="2">
        <f>'Moving Avg'!G217</f>
        <v>1.0562260000000008</v>
      </c>
      <c r="I217" s="2">
        <f>'Moving Avg'!H217</f>
        <v>1.0436754999999984</v>
      </c>
      <c r="J217" s="5" t="str">
        <f>OBV!F217</f>
        <v>BEARISH</v>
      </c>
      <c r="K217" s="5" t="str">
        <f>OBV!G217</f>
        <v>NEUTRAL</v>
      </c>
      <c r="L217" s="5" t="str">
        <f>OBV!H217</f>
        <v>CONFIRMED BEARISH</v>
      </c>
      <c r="M217" s="7">
        <f t="shared" si="30"/>
        <v>25</v>
      </c>
      <c r="N217" s="7">
        <f t="shared" si="31"/>
        <v>0</v>
      </c>
      <c r="O217" s="7">
        <f t="shared" si="32"/>
        <v>50</v>
      </c>
      <c r="P217" s="7">
        <f t="shared" si="33"/>
        <v>16.5</v>
      </c>
      <c r="Q217" s="8">
        <f t="shared" si="34"/>
        <v>18.725000000000001</v>
      </c>
      <c r="R217" s="8">
        <f t="shared" si="35"/>
        <v>26.625</v>
      </c>
      <c r="S217" s="8">
        <f t="shared" si="36"/>
        <v>23.675000000000001</v>
      </c>
      <c r="T217" s="8">
        <f t="shared" si="37"/>
        <v>22.875</v>
      </c>
      <c r="U217" s="7">
        <f t="shared" si="38"/>
        <v>23.008333333333336</v>
      </c>
      <c r="V217" s="7">
        <f t="shared" si="39"/>
        <v>22.975000000000001</v>
      </c>
    </row>
    <row r="218" spans="1:22" ht="13.5" x14ac:dyDescent="0.25">
      <c r="A218" s="3">
        <f>RSI!A218</f>
        <v>42621</v>
      </c>
      <c r="B218" s="2">
        <f>RSI!B218</f>
        <v>1.0901000000000001</v>
      </c>
      <c r="C218" s="2">
        <f>RSI!I218</f>
        <v>45.806861363513356</v>
      </c>
      <c r="D218" s="2">
        <f>MACD!E218</f>
        <v>6.9652428655209153E-3</v>
      </c>
      <c r="E218" s="2">
        <f>MACD!F218</f>
        <v>-5.6545423535978891E-3</v>
      </c>
      <c r="F218" s="2">
        <f>'Moving Avg'!D218</f>
        <v>1.1082799999999999</v>
      </c>
      <c r="G218" s="2">
        <f>'Moving Avg'!F218</f>
        <v>1.1128199999999999</v>
      </c>
      <c r="H218" s="2">
        <f>'Moving Avg'!G218</f>
        <v>1.0576800000000008</v>
      </c>
      <c r="I218" s="2">
        <f>'Moving Avg'!H218</f>
        <v>1.0441244999999986</v>
      </c>
      <c r="J218" s="5" t="str">
        <f>OBV!F218</f>
        <v>BEARISH</v>
      </c>
      <c r="K218" s="5" t="str">
        <f>OBV!G218</f>
        <v>NEUTRAL</v>
      </c>
      <c r="L218" s="5" t="str">
        <f>OBV!H218</f>
        <v>CONFIRMED BEARISH</v>
      </c>
      <c r="M218" s="7">
        <f t="shared" si="30"/>
        <v>25</v>
      </c>
      <c r="N218" s="7">
        <f t="shared" si="31"/>
        <v>0</v>
      </c>
      <c r="O218" s="7">
        <f t="shared" si="32"/>
        <v>50</v>
      </c>
      <c r="P218" s="7">
        <f t="shared" si="33"/>
        <v>16.5</v>
      </c>
      <c r="Q218" s="8">
        <f t="shared" si="34"/>
        <v>18.725000000000001</v>
      </c>
      <c r="R218" s="8">
        <f t="shared" si="35"/>
        <v>26.625</v>
      </c>
      <c r="S218" s="8">
        <f t="shared" si="36"/>
        <v>23.675000000000001</v>
      </c>
      <c r="T218" s="8">
        <f t="shared" si="37"/>
        <v>22.875</v>
      </c>
      <c r="U218" s="7">
        <f t="shared" si="38"/>
        <v>23.008333333333336</v>
      </c>
      <c r="V218" s="7">
        <f t="shared" si="39"/>
        <v>22.975000000000001</v>
      </c>
    </row>
    <row r="219" spans="1:22" ht="13.5" x14ac:dyDescent="0.25">
      <c r="A219" s="3">
        <f>RSI!A219</f>
        <v>42622</v>
      </c>
      <c r="B219" s="2">
        <f>RSI!B219</f>
        <v>1.0901000000000001</v>
      </c>
      <c r="C219" s="2">
        <f>RSI!I219</f>
        <v>45.806861363513356</v>
      </c>
      <c r="D219" s="2">
        <f>MACD!E219</f>
        <v>1.0132408395945758E-2</v>
      </c>
      <c r="E219" s="2">
        <f>MACD!F219</f>
        <v>-2.4971522036891596E-3</v>
      </c>
      <c r="F219" s="2">
        <f>'Moving Avg'!D219</f>
        <v>1.1022200000000002</v>
      </c>
      <c r="G219" s="2">
        <f>'Moving Avg'!F219</f>
        <v>1.112215</v>
      </c>
      <c r="H219" s="2">
        <f>'Moving Avg'!G219</f>
        <v>1.0591340000000007</v>
      </c>
      <c r="I219" s="2">
        <f>'Moving Avg'!H219</f>
        <v>1.0445734999999987</v>
      </c>
      <c r="J219" s="5" t="str">
        <f>OBV!F219</f>
        <v>BEARISH</v>
      </c>
      <c r="K219" s="5" t="str">
        <f>OBV!G219</f>
        <v>NEUTRAL</v>
      </c>
      <c r="L219" s="5" t="str">
        <f>OBV!H219</f>
        <v>CONFIRMED BEARISH</v>
      </c>
      <c r="M219" s="7">
        <f t="shared" si="30"/>
        <v>25</v>
      </c>
      <c r="N219" s="7">
        <f t="shared" si="31"/>
        <v>0</v>
      </c>
      <c r="O219" s="7">
        <f t="shared" si="32"/>
        <v>50</v>
      </c>
      <c r="P219" s="7">
        <f t="shared" si="33"/>
        <v>16.5</v>
      </c>
      <c r="Q219" s="8">
        <f t="shared" si="34"/>
        <v>18.725000000000001</v>
      </c>
      <c r="R219" s="8">
        <f t="shared" si="35"/>
        <v>26.625</v>
      </c>
      <c r="S219" s="8">
        <f t="shared" si="36"/>
        <v>23.675000000000001</v>
      </c>
      <c r="T219" s="8">
        <f t="shared" si="37"/>
        <v>22.875</v>
      </c>
      <c r="U219" s="7">
        <f t="shared" si="38"/>
        <v>23.008333333333336</v>
      </c>
      <c r="V219" s="7">
        <f t="shared" si="39"/>
        <v>22.975000000000001</v>
      </c>
    </row>
    <row r="220" spans="1:22" ht="13.5" x14ac:dyDescent="0.25">
      <c r="A220" s="3">
        <f>RSI!A220</f>
        <v>42627</v>
      </c>
      <c r="B220" s="2">
        <f>RSI!B220</f>
        <v>1.0901000000000001</v>
      </c>
      <c r="C220" s="2">
        <f>RSI!I220</f>
        <v>45.806861363513356</v>
      </c>
      <c r="D220" s="2">
        <f>MACD!E220</f>
        <v>1.2843635995042568E-2</v>
      </c>
      <c r="E220" s="2">
        <f>MACD!F220</f>
        <v>5.7100543605718632E-4</v>
      </c>
      <c r="F220" s="2">
        <f>'Moving Avg'!D220</f>
        <v>1.09616</v>
      </c>
      <c r="G220" s="2">
        <f>'Moving Avg'!F220</f>
        <v>1.11161</v>
      </c>
      <c r="H220" s="2">
        <f>'Moving Avg'!G220</f>
        <v>1.0605880000000008</v>
      </c>
      <c r="I220" s="2">
        <f>'Moving Avg'!H220</f>
        <v>1.0450224999999986</v>
      </c>
      <c r="J220" s="5" t="str">
        <f>OBV!F220</f>
        <v>BEARISH</v>
      </c>
      <c r="K220" s="5" t="str">
        <f>OBV!G220</f>
        <v>NEUTRAL</v>
      </c>
      <c r="L220" s="5" t="str">
        <f>OBV!H220</f>
        <v>CONFIRMED BEARISH</v>
      </c>
      <c r="M220" s="7">
        <f t="shared" si="30"/>
        <v>25</v>
      </c>
      <c r="N220" s="7">
        <f t="shared" si="31"/>
        <v>0</v>
      </c>
      <c r="O220" s="7">
        <f t="shared" si="32"/>
        <v>50</v>
      </c>
      <c r="P220" s="7">
        <f t="shared" si="33"/>
        <v>16.5</v>
      </c>
      <c r="Q220" s="8">
        <f t="shared" si="34"/>
        <v>18.725000000000001</v>
      </c>
      <c r="R220" s="8">
        <f t="shared" si="35"/>
        <v>26.625</v>
      </c>
      <c r="S220" s="8">
        <f t="shared" si="36"/>
        <v>23.675000000000001</v>
      </c>
      <c r="T220" s="8">
        <f t="shared" si="37"/>
        <v>22.875</v>
      </c>
      <c r="U220" s="7">
        <f t="shared" si="38"/>
        <v>23.008333333333336</v>
      </c>
      <c r="V220" s="7">
        <f t="shared" si="39"/>
        <v>22.975000000000001</v>
      </c>
    </row>
    <row r="221" spans="1:22" ht="13.5" x14ac:dyDescent="0.25">
      <c r="A221" s="3">
        <f>RSI!A221</f>
        <v>42628</v>
      </c>
      <c r="B221" s="2">
        <f>RSI!B221</f>
        <v>1.0296000000000001</v>
      </c>
      <c r="C221" s="2">
        <f>RSI!I221</f>
        <v>19.032574089024763</v>
      </c>
      <c r="D221" s="2">
        <f>MACD!E221</f>
        <v>1.9648231567041208E-2</v>
      </c>
      <c r="E221" s="2">
        <f>MACD!F221</f>
        <v>4.3864506622539904E-3</v>
      </c>
      <c r="F221" s="2">
        <f>'Moving Avg'!D221</f>
        <v>1.0780000000000001</v>
      </c>
      <c r="G221" s="2">
        <f>'Moving Avg'!F221</f>
        <v>1.10798</v>
      </c>
      <c r="H221" s="2">
        <f>'Moving Avg'!G221</f>
        <v>1.0608320000000007</v>
      </c>
      <c r="I221" s="2">
        <f>'Moving Avg'!H221</f>
        <v>1.0451689999999985</v>
      </c>
      <c r="J221" s="5" t="str">
        <f>OBV!F221</f>
        <v>BEARISH</v>
      </c>
      <c r="K221" s="5" t="str">
        <f>OBV!G221</f>
        <v>NEUTRAL</v>
      </c>
      <c r="L221" s="5" t="str">
        <f>OBV!H221</f>
        <v>CONFIRMED BEARISH</v>
      </c>
      <c r="M221" s="7">
        <f t="shared" si="30"/>
        <v>50</v>
      </c>
      <c r="N221" s="7">
        <f t="shared" si="31"/>
        <v>0</v>
      </c>
      <c r="O221" s="7">
        <f t="shared" si="32"/>
        <v>50</v>
      </c>
      <c r="P221" s="7">
        <f t="shared" si="33"/>
        <v>16.5</v>
      </c>
      <c r="Q221" s="8">
        <f t="shared" si="34"/>
        <v>27.475000000000001</v>
      </c>
      <c r="R221" s="8">
        <f t="shared" si="35"/>
        <v>31.625</v>
      </c>
      <c r="S221" s="8">
        <f t="shared" si="36"/>
        <v>27.425000000000001</v>
      </c>
      <c r="T221" s="8">
        <f t="shared" si="37"/>
        <v>29.125</v>
      </c>
      <c r="U221" s="7">
        <f t="shared" si="38"/>
        <v>28.841666666666669</v>
      </c>
      <c r="V221" s="7">
        <f t="shared" si="39"/>
        <v>28.912500000000001</v>
      </c>
    </row>
    <row r="222" spans="1:22" ht="13.5" x14ac:dyDescent="0.25">
      <c r="A222" s="3">
        <f>RSI!A222</f>
        <v>42629</v>
      </c>
      <c r="B222" s="2">
        <f>RSI!B222</f>
        <v>1.0296000000000001</v>
      </c>
      <c r="C222" s="2">
        <f>RSI!I222</f>
        <v>19.032574089024763</v>
      </c>
      <c r="D222" s="2">
        <f>MACD!E222</f>
        <v>2.579031377795693E-2</v>
      </c>
      <c r="E222" s="2">
        <f>MACD!F222</f>
        <v>8.6672232853945777E-3</v>
      </c>
      <c r="F222" s="2">
        <f>'Moving Avg'!D222</f>
        <v>1.0659000000000001</v>
      </c>
      <c r="G222" s="2">
        <f>'Moving Avg'!F222</f>
        <v>1.1043499999999997</v>
      </c>
      <c r="H222" s="2">
        <f>'Moving Avg'!G222</f>
        <v>1.0614180000000006</v>
      </c>
      <c r="I222" s="2">
        <f>'Moving Avg'!H222</f>
        <v>1.0453154999999983</v>
      </c>
      <c r="J222" s="5" t="str">
        <f>OBV!F222</f>
        <v>BEARISH</v>
      </c>
      <c r="K222" s="5" t="str">
        <f>OBV!G222</f>
        <v>NEUTRAL</v>
      </c>
      <c r="L222" s="5" t="str">
        <f>OBV!H222</f>
        <v>CONFIRMED BEARISH</v>
      </c>
      <c r="M222" s="7">
        <f t="shared" si="30"/>
        <v>50</v>
      </c>
      <c r="N222" s="7">
        <f t="shared" si="31"/>
        <v>0</v>
      </c>
      <c r="O222" s="7">
        <f t="shared" si="32"/>
        <v>50</v>
      </c>
      <c r="P222" s="7">
        <f t="shared" si="33"/>
        <v>16.5</v>
      </c>
      <c r="Q222" s="8">
        <f t="shared" si="34"/>
        <v>27.475000000000001</v>
      </c>
      <c r="R222" s="8">
        <f t="shared" si="35"/>
        <v>31.625</v>
      </c>
      <c r="S222" s="8">
        <f t="shared" si="36"/>
        <v>27.425000000000001</v>
      </c>
      <c r="T222" s="8">
        <f t="shared" si="37"/>
        <v>29.125</v>
      </c>
      <c r="U222" s="7">
        <f t="shared" si="38"/>
        <v>28.841666666666669</v>
      </c>
      <c r="V222" s="7">
        <f t="shared" si="39"/>
        <v>28.912500000000001</v>
      </c>
    </row>
    <row r="223" spans="1:22" ht="13.5" x14ac:dyDescent="0.25">
      <c r="A223" s="3">
        <f>RSI!A223</f>
        <v>42632</v>
      </c>
      <c r="B223" s="2">
        <f>RSI!B223</f>
        <v>1.0296000000000001</v>
      </c>
      <c r="C223" s="2">
        <f>RSI!I223</f>
        <v>19.032574089024763</v>
      </c>
      <c r="D223" s="2">
        <f>MACD!E223</f>
        <v>3.1343337575364227E-2</v>
      </c>
      <c r="E223" s="2">
        <f>MACD!F223</f>
        <v>1.3202446143388509E-2</v>
      </c>
      <c r="F223" s="2">
        <f>'Moving Avg'!D223</f>
        <v>1.0538000000000003</v>
      </c>
      <c r="G223" s="2">
        <f>'Moving Avg'!F223</f>
        <v>1.1007199999999997</v>
      </c>
      <c r="H223" s="2">
        <f>'Moving Avg'!G223</f>
        <v>1.0620240000000007</v>
      </c>
      <c r="I223" s="2">
        <f>'Moving Avg'!H223</f>
        <v>1.0451764999999984</v>
      </c>
      <c r="J223" s="5" t="str">
        <f>OBV!F223</f>
        <v>BEARISH</v>
      </c>
      <c r="K223" s="5" t="str">
        <f>OBV!G223</f>
        <v>NEUTRAL</v>
      </c>
      <c r="L223" s="5" t="str">
        <f>OBV!H223</f>
        <v>CONFIRMED BEARISH</v>
      </c>
      <c r="M223" s="7">
        <f t="shared" si="30"/>
        <v>50</v>
      </c>
      <c r="N223" s="7">
        <f t="shared" si="31"/>
        <v>0</v>
      </c>
      <c r="O223" s="7">
        <f t="shared" si="32"/>
        <v>50</v>
      </c>
      <c r="P223" s="7">
        <f t="shared" si="33"/>
        <v>16.5</v>
      </c>
      <c r="Q223" s="8">
        <f t="shared" si="34"/>
        <v>27.475000000000001</v>
      </c>
      <c r="R223" s="8">
        <f t="shared" si="35"/>
        <v>31.625</v>
      </c>
      <c r="S223" s="8">
        <f t="shared" si="36"/>
        <v>27.425000000000001</v>
      </c>
      <c r="T223" s="8">
        <f t="shared" si="37"/>
        <v>29.125</v>
      </c>
      <c r="U223" s="7">
        <f t="shared" si="38"/>
        <v>28.841666666666669</v>
      </c>
      <c r="V223" s="7">
        <f t="shared" si="39"/>
        <v>28.912500000000001</v>
      </c>
    </row>
    <row r="224" spans="1:22" ht="13.5" x14ac:dyDescent="0.25">
      <c r="A224" s="3">
        <f>RSI!A224</f>
        <v>42633</v>
      </c>
      <c r="B224" s="2">
        <f>RSI!B224</f>
        <v>1.0296000000000001</v>
      </c>
      <c r="C224" s="2">
        <f>RSI!I224</f>
        <v>19.032574089024763</v>
      </c>
      <c r="D224" s="2">
        <f>MACD!E224</f>
        <v>3.6371566048257531E-2</v>
      </c>
      <c r="E224" s="2">
        <f>MACD!F224</f>
        <v>1.7836270124362313E-2</v>
      </c>
      <c r="F224" s="2">
        <f>'Moving Avg'!D224</f>
        <v>1.0417000000000001</v>
      </c>
      <c r="G224" s="2">
        <f>'Moving Avg'!F224</f>
        <v>1.0961799999999997</v>
      </c>
      <c r="H224" s="2">
        <f>'Moving Avg'!G224</f>
        <v>1.0626300000000006</v>
      </c>
      <c r="I224" s="2">
        <f>'Moving Avg'!H224</f>
        <v>1.0448374999999983</v>
      </c>
      <c r="J224" s="5" t="str">
        <f>OBV!F224</f>
        <v>BEARISH</v>
      </c>
      <c r="K224" s="5" t="str">
        <f>OBV!G224</f>
        <v>NEUTRAL</v>
      </c>
      <c r="L224" s="5" t="str">
        <f>OBV!H224</f>
        <v>CONFIRMED BEARISH</v>
      </c>
      <c r="M224" s="7">
        <f t="shared" si="30"/>
        <v>50</v>
      </c>
      <c r="N224" s="7">
        <f t="shared" si="31"/>
        <v>0</v>
      </c>
      <c r="O224" s="7">
        <f t="shared" si="32"/>
        <v>0</v>
      </c>
      <c r="P224" s="7">
        <f t="shared" si="33"/>
        <v>16.5</v>
      </c>
      <c r="Q224" s="8">
        <f t="shared" si="34"/>
        <v>19.975000000000001</v>
      </c>
      <c r="R224" s="8">
        <f t="shared" si="35"/>
        <v>14.125</v>
      </c>
      <c r="S224" s="8">
        <f t="shared" si="36"/>
        <v>14.925000000000001</v>
      </c>
      <c r="T224" s="8">
        <f t="shared" si="37"/>
        <v>16.625</v>
      </c>
      <c r="U224" s="7">
        <f t="shared" si="38"/>
        <v>16.341666666666669</v>
      </c>
      <c r="V224" s="7">
        <f t="shared" si="39"/>
        <v>16.412500000000001</v>
      </c>
    </row>
    <row r="225" spans="1:22" ht="13.5" x14ac:dyDescent="0.25">
      <c r="A225" s="3">
        <f>RSI!A225</f>
        <v>42634</v>
      </c>
      <c r="B225" s="2">
        <f>RSI!B225</f>
        <v>1.0296000000000001</v>
      </c>
      <c r="C225" s="2">
        <f>RSI!I225</f>
        <v>19.032574089024763</v>
      </c>
      <c r="D225" s="2">
        <f>MACD!E225</f>
        <v>4.0931328344134155E-2</v>
      </c>
      <c r="E225" s="2">
        <f>MACD!F225</f>
        <v>2.2455281768316682E-2</v>
      </c>
      <c r="F225" s="2">
        <f>'Moving Avg'!D225</f>
        <v>1.0296000000000001</v>
      </c>
      <c r="G225" s="2">
        <f>'Moving Avg'!F225</f>
        <v>1.0916399999999995</v>
      </c>
      <c r="H225" s="2">
        <f>'Moving Avg'!G225</f>
        <v>1.0632360000000007</v>
      </c>
      <c r="I225" s="2">
        <f>'Moving Avg'!H225</f>
        <v>1.0444984999999982</v>
      </c>
      <c r="J225" s="5" t="str">
        <f>OBV!F225</f>
        <v>BEARISH</v>
      </c>
      <c r="K225" s="5" t="str">
        <f>OBV!G225</f>
        <v>NEUTRAL</v>
      </c>
      <c r="L225" s="5" t="str">
        <f>OBV!H225</f>
        <v>CONFIRMED BEARISH</v>
      </c>
      <c r="M225" s="7">
        <f t="shared" si="30"/>
        <v>50</v>
      </c>
      <c r="N225" s="7">
        <f t="shared" si="31"/>
        <v>0</v>
      </c>
      <c r="O225" s="7">
        <f t="shared" si="32"/>
        <v>0</v>
      </c>
      <c r="P225" s="7">
        <f t="shared" si="33"/>
        <v>16.5</v>
      </c>
      <c r="Q225" s="8">
        <f t="shared" si="34"/>
        <v>19.975000000000001</v>
      </c>
      <c r="R225" s="8">
        <f t="shared" si="35"/>
        <v>14.125</v>
      </c>
      <c r="S225" s="8">
        <f t="shared" si="36"/>
        <v>14.925000000000001</v>
      </c>
      <c r="T225" s="8">
        <f t="shared" si="37"/>
        <v>16.625</v>
      </c>
      <c r="U225" s="7">
        <f t="shared" si="38"/>
        <v>16.341666666666669</v>
      </c>
      <c r="V225" s="7">
        <f t="shared" si="39"/>
        <v>16.412500000000001</v>
      </c>
    </row>
    <row r="226" spans="1:22" ht="13.5" x14ac:dyDescent="0.25">
      <c r="A226" s="3">
        <f>RSI!A226</f>
        <v>42635</v>
      </c>
      <c r="B226" s="2">
        <f>RSI!B226</f>
        <v>1.0296000000000001</v>
      </c>
      <c r="C226" s="2">
        <f>RSI!I226</f>
        <v>19.032574089024763</v>
      </c>
      <c r="D226" s="2">
        <f>MACD!E226</f>
        <v>4.5072095631853548E-2</v>
      </c>
      <c r="E226" s="2">
        <f>MACD!F226</f>
        <v>2.6978644541024055E-2</v>
      </c>
      <c r="F226" s="2">
        <f>'Moving Avg'!D226</f>
        <v>1.0296000000000001</v>
      </c>
      <c r="G226" s="2">
        <f>'Moving Avg'!F226</f>
        <v>1.0870999999999995</v>
      </c>
      <c r="H226" s="2">
        <f>'Moving Avg'!G226</f>
        <v>1.0638420000000008</v>
      </c>
      <c r="I226" s="2">
        <f>'Moving Avg'!H226</f>
        <v>1.0441594999999984</v>
      </c>
      <c r="J226" s="5" t="str">
        <f>OBV!F226</f>
        <v>NEUTRAL</v>
      </c>
      <c r="K226" s="5" t="str">
        <f>OBV!G226</f>
        <v>NEUTRAL</v>
      </c>
      <c r="L226" s="5" t="str">
        <f>OBV!H226</f>
        <v>NEUTRAL</v>
      </c>
      <c r="M226" s="7">
        <f t="shared" si="30"/>
        <v>50</v>
      </c>
      <c r="N226" s="7">
        <f t="shared" si="31"/>
        <v>0</v>
      </c>
      <c r="O226" s="7">
        <f t="shared" si="32"/>
        <v>0</v>
      </c>
      <c r="P226" s="7">
        <f t="shared" si="33"/>
        <v>33</v>
      </c>
      <c r="Q226" s="8">
        <f t="shared" si="34"/>
        <v>22.45</v>
      </c>
      <c r="R226" s="8">
        <f t="shared" si="35"/>
        <v>18.25</v>
      </c>
      <c r="S226" s="8">
        <f t="shared" si="36"/>
        <v>22.35</v>
      </c>
      <c r="T226" s="8">
        <f t="shared" si="37"/>
        <v>20.75</v>
      </c>
      <c r="U226" s="7">
        <f t="shared" si="38"/>
        <v>21.016666666666669</v>
      </c>
      <c r="V226" s="7">
        <f t="shared" si="39"/>
        <v>20.950000000000003</v>
      </c>
    </row>
    <row r="227" spans="1:22" ht="13.5" x14ac:dyDescent="0.25">
      <c r="A227" s="3">
        <f>RSI!A227</f>
        <v>42636</v>
      </c>
      <c r="B227" s="2">
        <f>RSI!B227</f>
        <v>1.0296000000000001</v>
      </c>
      <c r="C227" s="2">
        <f>RSI!I227</f>
        <v>19.032574089024763</v>
      </c>
      <c r="D227" s="2">
        <f>MACD!E227</f>
        <v>4.4175863784547076E-2</v>
      </c>
      <c r="E227" s="2">
        <f>MACD!F227</f>
        <v>3.0418088389728662E-2</v>
      </c>
      <c r="F227" s="2">
        <f>'Moving Avg'!D227</f>
        <v>1.0296000000000001</v>
      </c>
      <c r="G227" s="2">
        <f>'Moving Avg'!F227</f>
        <v>1.0825599999999995</v>
      </c>
      <c r="H227" s="2">
        <f>'Moving Avg'!G227</f>
        <v>1.0644480000000007</v>
      </c>
      <c r="I227" s="2">
        <f>'Moving Avg'!H227</f>
        <v>1.0438204999999983</v>
      </c>
      <c r="J227" s="5" t="str">
        <f>OBV!F227</f>
        <v>NEUTRAL</v>
      </c>
      <c r="K227" s="5" t="str">
        <f>OBV!G227</f>
        <v>NEUTRAL</v>
      </c>
      <c r="L227" s="5" t="str">
        <f>OBV!H227</f>
        <v>NEUTRAL</v>
      </c>
      <c r="M227" s="7">
        <f t="shared" si="30"/>
        <v>50</v>
      </c>
      <c r="N227" s="7">
        <f t="shared" si="31"/>
        <v>0</v>
      </c>
      <c r="O227" s="7">
        <f t="shared" si="32"/>
        <v>0</v>
      </c>
      <c r="P227" s="7">
        <f t="shared" si="33"/>
        <v>33</v>
      </c>
      <c r="Q227" s="8">
        <f t="shared" si="34"/>
        <v>22.45</v>
      </c>
      <c r="R227" s="8">
        <f t="shared" si="35"/>
        <v>18.25</v>
      </c>
      <c r="S227" s="8">
        <f t="shared" si="36"/>
        <v>22.35</v>
      </c>
      <c r="T227" s="8">
        <f t="shared" si="37"/>
        <v>20.75</v>
      </c>
      <c r="U227" s="7">
        <f t="shared" si="38"/>
        <v>21.016666666666669</v>
      </c>
      <c r="V227" s="7">
        <f t="shared" si="39"/>
        <v>20.950000000000003</v>
      </c>
    </row>
    <row r="228" spans="1:22" ht="13.5" x14ac:dyDescent="0.25">
      <c r="A228" s="3">
        <f>RSI!A228</f>
        <v>42639</v>
      </c>
      <c r="B228" s="2">
        <f>RSI!B228</f>
        <v>1.0296000000000001</v>
      </c>
      <c r="C228" s="2">
        <f>RSI!I228</f>
        <v>19.032574089024763</v>
      </c>
      <c r="D228" s="2">
        <f>MACD!E228</f>
        <v>4.3659717878144155E-2</v>
      </c>
      <c r="E228" s="2">
        <f>MACD!F228</f>
        <v>3.3066414287411763E-2</v>
      </c>
      <c r="F228" s="2">
        <f>'Moving Avg'!D228</f>
        <v>1.0296000000000001</v>
      </c>
      <c r="G228" s="2">
        <f>'Moving Avg'!F228</f>
        <v>1.0780199999999995</v>
      </c>
      <c r="H228" s="2">
        <f>'Moving Avg'!G228</f>
        <v>1.0650540000000006</v>
      </c>
      <c r="I228" s="2">
        <f>'Moving Avg'!H228</f>
        <v>1.0434814999999984</v>
      </c>
      <c r="J228" s="5" t="str">
        <f>OBV!F228</f>
        <v>NEUTRAL</v>
      </c>
      <c r="K228" s="5" t="str">
        <f>OBV!G228</f>
        <v>NEUTRAL</v>
      </c>
      <c r="L228" s="5" t="str">
        <f>OBV!H228</f>
        <v>NEUTRAL</v>
      </c>
      <c r="M228" s="7">
        <f t="shared" si="30"/>
        <v>50</v>
      </c>
      <c r="N228" s="7">
        <f t="shared" si="31"/>
        <v>0</v>
      </c>
      <c r="O228" s="7">
        <f t="shared" si="32"/>
        <v>0</v>
      </c>
      <c r="P228" s="7">
        <f t="shared" si="33"/>
        <v>33</v>
      </c>
      <c r="Q228" s="8">
        <f t="shared" si="34"/>
        <v>22.45</v>
      </c>
      <c r="R228" s="8">
        <f t="shared" si="35"/>
        <v>18.25</v>
      </c>
      <c r="S228" s="8">
        <f t="shared" si="36"/>
        <v>22.35</v>
      </c>
      <c r="T228" s="8">
        <f t="shared" si="37"/>
        <v>20.75</v>
      </c>
      <c r="U228" s="7">
        <f t="shared" si="38"/>
        <v>21.016666666666669</v>
      </c>
      <c r="V228" s="7">
        <f t="shared" si="39"/>
        <v>20.950000000000003</v>
      </c>
    </row>
    <row r="229" spans="1:22" ht="13.5" x14ac:dyDescent="0.25">
      <c r="A229" s="3">
        <f>RSI!A229</f>
        <v>42640</v>
      </c>
      <c r="B229" s="2">
        <f>RSI!B229</f>
        <v>1.0296000000000001</v>
      </c>
      <c r="C229" s="2">
        <f>RSI!I229</f>
        <v>19.032574089024763</v>
      </c>
      <c r="D229" s="2">
        <f>MACD!E229</f>
        <v>4.3447242106710027E-2</v>
      </c>
      <c r="E229" s="2">
        <f>MACD!F229</f>
        <v>3.5142579851271422E-2</v>
      </c>
      <c r="F229" s="2">
        <f>'Moving Avg'!D229</f>
        <v>1.0296000000000001</v>
      </c>
      <c r="G229" s="2">
        <f>'Moving Avg'!F229</f>
        <v>1.0734799999999995</v>
      </c>
      <c r="H229" s="2">
        <f>'Moving Avg'!G229</f>
        <v>1.0656600000000009</v>
      </c>
      <c r="I229" s="2">
        <f>'Moving Avg'!H229</f>
        <v>1.0431424999999981</v>
      </c>
      <c r="J229" s="5" t="str">
        <f>OBV!F229</f>
        <v>NEUTRAL</v>
      </c>
      <c r="K229" s="5" t="str">
        <f>OBV!G229</f>
        <v>NEUTRAL</v>
      </c>
      <c r="L229" s="5" t="str">
        <f>OBV!H229</f>
        <v>NEUTRAL</v>
      </c>
      <c r="M229" s="7">
        <f t="shared" si="30"/>
        <v>50</v>
      </c>
      <c r="N229" s="7">
        <f t="shared" si="31"/>
        <v>0</v>
      </c>
      <c r="O229" s="7">
        <f t="shared" si="32"/>
        <v>0</v>
      </c>
      <c r="P229" s="7">
        <f t="shared" si="33"/>
        <v>33</v>
      </c>
      <c r="Q229" s="8">
        <f t="shared" si="34"/>
        <v>22.45</v>
      </c>
      <c r="R229" s="8">
        <f t="shared" si="35"/>
        <v>18.25</v>
      </c>
      <c r="S229" s="8">
        <f t="shared" si="36"/>
        <v>22.35</v>
      </c>
      <c r="T229" s="8">
        <f t="shared" si="37"/>
        <v>20.75</v>
      </c>
      <c r="U229" s="7">
        <f t="shared" si="38"/>
        <v>21.016666666666669</v>
      </c>
      <c r="V229" s="7">
        <f t="shared" si="39"/>
        <v>20.950000000000003</v>
      </c>
    </row>
    <row r="230" spans="1:22" ht="13.5" x14ac:dyDescent="0.25">
      <c r="A230" s="3">
        <f>RSI!A230</f>
        <v>42641</v>
      </c>
      <c r="B230" s="2">
        <f>RSI!B230</f>
        <v>1.0296000000000001</v>
      </c>
      <c r="C230" s="2">
        <f>RSI!I230</f>
        <v>19.032574089024763</v>
      </c>
      <c r="D230" s="2">
        <f>MACD!E230</f>
        <v>4.3475105908501455E-2</v>
      </c>
      <c r="E230" s="2">
        <f>MACD!F230</f>
        <v>3.6809085062717434E-2</v>
      </c>
      <c r="F230" s="2">
        <f>'Moving Avg'!D230</f>
        <v>1.0296000000000001</v>
      </c>
      <c r="G230" s="2">
        <f>'Moving Avg'!F230</f>
        <v>1.0689399999999996</v>
      </c>
      <c r="H230" s="2">
        <f>'Moving Avg'!G230</f>
        <v>1.0662660000000008</v>
      </c>
      <c r="I230" s="2">
        <f>'Moving Avg'!H230</f>
        <v>1.0428034999999982</v>
      </c>
      <c r="J230" s="5" t="str">
        <f>OBV!F230</f>
        <v>NEUTRAL</v>
      </c>
      <c r="K230" s="5" t="str">
        <f>OBV!G230</f>
        <v>NEUTRAL</v>
      </c>
      <c r="L230" s="5" t="str">
        <f>OBV!H230</f>
        <v>NEUTRAL</v>
      </c>
      <c r="M230" s="7">
        <f t="shared" si="30"/>
        <v>50</v>
      </c>
      <c r="N230" s="7">
        <f t="shared" si="31"/>
        <v>0</v>
      </c>
      <c r="O230" s="7">
        <f t="shared" si="32"/>
        <v>0</v>
      </c>
      <c r="P230" s="7">
        <f t="shared" si="33"/>
        <v>33</v>
      </c>
      <c r="Q230" s="8">
        <f t="shared" si="34"/>
        <v>22.45</v>
      </c>
      <c r="R230" s="8">
        <f t="shared" si="35"/>
        <v>18.25</v>
      </c>
      <c r="S230" s="8">
        <f t="shared" si="36"/>
        <v>22.35</v>
      </c>
      <c r="T230" s="8">
        <f t="shared" si="37"/>
        <v>20.75</v>
      </c>
      <c r="U230" s="7">
        <f t="shared" si="38"/>
        <v>21.016666666666669</v>
      </c>
      <c r="V230" s="7">
        <f t="shared" si="39"/>
        <v>20.950000000000003</v>
      </c>
    </row>
    <row r="231" spans="1:22" ht="13.5" x14ac:dyDescent="0.25">
      <c r="A231" s="3">
        <f>RSI!A231</f>
        <v>42642</v>
      </c>
      <c r="B231" s="2">
        <f>RSI!B231</f>
        <v>1.0296000000000001</v>
      </c>
      <c r="C231" s="2">
        <f>RSI!I231</f>
        <v>19.032574089024763</v>
      </c>
      <c r="D231" s="2">
        <f>MACD!E231</f>
        <v>3.4383260101830793E-2</v>
      </c>
      <c r="E231" s="2">
        <f>MACD!F231</f>
        <v>3.6323920070540104E-2</v>
      </c>
      <c r="F231" s="2">
        <f>'Moving Avg'!D231</f>
        <v>1.0296000000000001</v>
      </c>
      <c r="G231" s="2">
        <f>'Moving Avg'!F231</f>
        <v>1.0643999999999996</v>
      </c>
      <c r="H231" s="2">
        <f>'Moving Avg'!G231</f>
        <v>1.0668720000000007</v>
      </c>
      <c r="I231" s="2">
        <f>'Moving Avg'!H231</f>
        <v>1.0424644999999979</v>
      </c>
      <c r="J231" s="5" t="str">
        <f>OBV!F231</f>
        <v>NEUTRAL</v>
      </c>
      <c r="K231" s="5" t="str">
        <f>OBV!G231</f>
        <v>NEUTRAL</v>
      </c>
      <c r="L231" s="5" t="str">
        <f>OBV!H231</f>
        <v>NEUTRAL</v>
      </c>
      <c r="M231" s="7">
        <f t="shared" si="30"/>
        <v>50</v>
      </c>
      <c r="N231" s="7">
        <f t="shared" si="31"/>
        <v>45</v>
      </c>
      <c r="O231" s="7">
        <f t="shared" si="32"/>
        <v>0</v>
      </c>
      <c r="P231" s="7">
        <f t="shared" si="33"/>
        <v>33</v>
      </c>
      <c r="Q231" s="8">
        <f t="shared" si="34"/>
        <v>38.200000000000003</v>
      </c>
      <c r="R231" s="8">
        <f t="shared" si="35"/>
        <v>27.25</v>
      </c>
      <c r="S231" s="8">
        <f t="shared" si="36"/>
        <v>29.1</v>
      </c>
      <c r="T231" s="8">
        <f t="shared" si="37"/>
        <v>32</v>
      </c>
      <c r="U231" s="7">
        <f t="shared" si="38"/>
        <v>31.516666666666669</v>
      </c>
      <c r="V231" s="7">
        <f t="shared" si="39"/>
        <v>31.637500000000003</v>
      </c>
    </row>
    <row r="232" spans="1:22" ht="13.5" x14ac:dyDescent="0.25">
      <c r="A232" s="3">
        <f>RSI!A232</f>
        <v>42643</v>
      </c>
      <c r="B232" s="2">
        <f>RSI!B232</f>
        <v>1.0296000000000001</v>
      </c>
      <c r="C232" s="2">
        <f>RSI!I232</f>
        <v>19.032574089024763</v>
      </c>
      <c r="D232" s="2">
        <f>MACD!E232</f>
        <v>2.6868187061255933E-2</v>
      </c>
      <c r="E232" s="2">
        <f>MACD!F232</f>
        <v>3.4432773468683273E-2</v>
      </c>
      <c r="F232" s="2">
        <f>'Moving Avg'!D232</f>
        <v>1.0296000000000001</v>
      </c>
      <c r="G232" s="2">
        <f>'Moving Avg'!F232</f>
        <v>1.0598599999999996</v>
      </c>
      <c r="H232" s="2">
        <f>'Moving Avg'!G232</f>
        <v>1.0673580000000007</v>
      </c>
      <c r="I232" s="2">
        <f>'Moving Avg'!H232</f>
        <v>1.0421254999999978</v>
      </c>
      <c r="J232" s="5" t="str">
        <f>OBV!F232</f>
        <v>NEUTRAL</v>
      </c>
      <c r="K232" s="5" t="str">
        <f>OBV!G232</f>
        <v>NEUTRAL</v>
      </c>
      <c r="L232" s="5" t="str">
        <f>OBV!H232</f>
        <v>NEUTRAL</v>
      </c>
      <c r="M232" s="7">
        <f t="shared" si="30"/>
        <v>50</v>
      </c>
      <c r="N232" s="7">
        <f t="shared" si="31"/>
        <v>45</v>
      </c>
      <c r="O232" s="7">
        <f t="shared" si="32"/>
        <v>0</v>
      </c>
      <c r="P232" s="7">
        <f t="shared" si="33"/>
        <v>33</v>
      </c>
      <c r="Q232" s="8">
        <f t="shared" si="34"/>
        <v>38.200000000000003</v>
      </c>
      <c r="R232" s="8">
        <f t="shared" si="35"/>
        <v>27.25</v>
      </c>
      <c r="S232" s="8">
        <f t="shared" si="36"/>
        <v>29.1</v>
      </c>
      <c r="T232" s="8">
        <f t="shared" si="37"/>
        <v>32</v>
      </c>
      <c r="U232" s="7">
        <f t="shared" si="38"/>
        <v>31.516666666666669</v>
      </c>
      <c r="V232" s="7">
        <f t="shared" si="39"/>
        <v>31.637500000000003</v>
      </c>
    </row>
    <row r="233" spans="1:22" ht="13.5" x14ac:dyDescent="0.25">
      <c r="A233" s="3">
        <f>RSI!A233</f>
        <v>42647</v>
      </c>
      <c r="B233" s="2">
        <f>RSI!B233</f>
        <v>1.0296000000000001</v>
      </c>
      <c r="C233" s="2">
        <f>RSI!I233</f>
        <v>19.032574089024763</v>
      </c>
      <c r="D233" s="2">
        <f>MACD!E233</f>
        <v>2.0674119156973703E-2</v>
      </c>
      <c r="E233" s="2">
        <f>MACD!F233</f>
        <v>3.1681042606341359E-2</v>
      </c>
      <c r="F233" s="2">
        <f>'Moving Avg'!D233</f>
        <v>1.0296000000000001</v>
      </c>
      <c r="G233" s="2">
        <f>'Moving Avg'!F233</f>
        <v>1.0553199999999996</v>
      </c>
      <c r="H233" s="2">
        <f>'Moving Avg'!G233</f>
        <v>1.0678440000000007</v>
      </c>
      <c r="I233" s="2">
        <f>'Moving Avg'!H233</f>
        <v>1.0417864999999977</v>
      </c>
      <c r="J233" s="5" t="str">
        <f>OBV!F233</f>
        <v>NEUTRAL</v>
      </c>
      <c r="K233" s="5" t="str">
        <f>OBV!G233</f>
        <v>NEUTRAL</v>
      </c>
      <c r="L233" s="5" t="str">
        <f>OBV!H233</f>
        <v>NEUTRAL</v>
      </c>
      <c r="M233" s="7">
        <f t="shared" si="30"/>
        <v>50</v>
      </c>
      <c r="N233" s="7">
        <f t="shared" si="31"/>
        <v>45</v>
      </c>
      <c r="O233" s="7">
        <f t="shared" si="32"/>
        <v>0</v>
      </c>
      <c r="P233" s="7">
        <f t="shared" si="33"/>
        <v>33</v>
      </c>
      <c r="Q233" s="8">
        <f t="shared" si="34"/>
        <v>38.200000000000003</v>
      </c>
      <c r="R233" s="8">
        <f t="shared" si="35"/>
        <v>27.25</v>
      </c>
      <c r="S233" s="8">
        <f t="shared" si="36"/>
        <v>29.1</v>
      </c>
      <c r="T233" s="8">
        <f t="shared" si="37"/>
        <v>32</v>
      </c>
      <c r="U233" s="7">
        <f t="shared" si="38"/>
        <v>31.516666666666669</v>
      </c>
      <c r="V233" s="7">
        <f t="shared" si="39"/>
        <v>31.637500000000003</v>
      </c>
    </row>
    <row r="234" spans="1:22" ht="13.5" x14ac:dyDescent="0.25">
      <c r="A234" s="3">
        <f>RSI!A234</f>
        <v>42648</v>
      </c>
      <c r="B234" s="2">
        <f>RSI!B234</f>
        <v>1.0296000000000001</v>
      </c>
      <c r="C234" s="2">
        <f>RSI!I234</f>
        <v>19.032574089024763</v>
      </c>
      <c r="D234" s="2">
        <f>MACD!E234</f>
        <v>1.558561445524842E-2</v>
      </c>
      <c r="E234" s="2">
        <f>MACD!F234</f>
        <v>2.8461956976122773E-2</v>
      </c>
      <c r="F234" s="2">
        <f>'Moving Avg'!D234</f>
        <v>1.0296000000000001</v>
      </c>
      <c r="G234" s="2">
        <f>'Moving Avg'!F234</f>
        <v>1.0507799999999998</v>
      </c>
      <c r="H234" s="2">
        <f>'Moving Avg'!G234</f>
        <v>1.0683300000000004</v>
      </c>
      <c r="I234" s="2">
        <f>'Moving Avg'!H234</f>
        <v>1.0414474999999976</v>
      </c>
      <c r="J234" s="5" t="str">
        <f>OBV!F234</f>
        <v>NEUTRAL</v>
      </c>
      <c r="K234" s="5" t="str">
        <f>OBV!G234</f>
        <v>NEUTRAL</v>
      </c>
      <c r="L234" s="5" t="str">
        <f>OBV!H234</f>
        <v>NEUTRAL</v>
      </c>
      <c r="M234" s="7">
        <f t="shared" si="30"/>
        <v>50</v>
      </c>
      <c r="N234" s="7">
        <f t="shared" si="31"/>
        <v>45</v>
      </c>
      <c r="O234" s="7">
        <f t="shared" si="32"/>
        <v>0</v>
      </c>
      <c r="P234" s="7">
        <f t="shared" si="33"/>
        <v>33</v>
      </c>
      <c r="Q234" s="8">
        <f t="shared" si="34"/>
        <v>38.200000000000003</v>
      </c>
      <c r="R234" s="8">
        <f t="shared" si="35"/>
        <v>27.25</v>
      </c>
      <c r="S234" s="8">
        <f t="shared" si="36"/>
        <v>29.1</v>
      </c>
      <c r="T234" s="8">
        <f t="shared" si="37"/>
        <v>32</v>
      </c>
      <c r="U234" s="7">
        <f t="shared" si="38"/>
        <v>31.516666666666669</v>
      </c>
      <c r="V234" s="7">
        <f t="shared" si="39"/>
        <v>31.637500000000003</v>
      </c>
    </row>
    <row r="235" spans="1:22" ht="13.5" x14ac:dyDescent="0.25">
      <c r="A235" s="3">
        <f>RSI!A235</f>
        <v>42649</v>
      </c>
      <c r="B235" s="2">
        <f>RSI!B235</f>
        <v>1.0296000000000001</v>
      </c>
      <c r="C235" s="2">
        <f>RSI!I235</f>
        <v>19.032574089024763</v>
      </c>
      <c r="D235" s="2">
        <f>MACD!E235</f>
        <v>1.1421280407398315E-2</v>
      </c>
      <c r="E235" s="2">
        <f>MACD!F235</f>
        <v>2.5053821662377882E-2</v>
      </c>
      <c r="F235" s="2">
        <f>'Moving Avg'!D235</f>
        <v>1.0296000000000001</v>
      </c>
      <c r="G235" s="2">
        <f>'Moving Avg'!F235</f>
        <v>1.0462399999999998</v>
      </c>
      <c r="H235" s="2">
        <f>'Moving Avg'!G235</f>
        <v>1.0684520000000006</v>
      </c>
      <c r="I235" s="2">
        <f>'Moving Avg'!H235</f>
        <v>1.0411084999999975</v>
      </c>
      <c r="J235" s="5" t="str">
        <f>OBV!F235</f>
        <v>NEUTRAL</v>
      </c>
      <c r="K235" s="5" t="str">
        <f>OBV!G235</f>
        <v>NEUTRAL</v>
      </c>
      <c r="L235" s="5" t="str">
        <f>OBV!H235</f>
        <v>NEUTRAL</v>
      </c>
      <c r="M235" s="7">
        <f t="shared" si="30"/>
        <v>50</v>
      </c>
      <c r="N235" s="7">
        <f t="shared" si="31"/>
        <v>45</v>
      </c>
      <c r="O235" s="7">
        <f t="shared" si="32"/>
        <v>0</v>
      </c>
      <c r="P235" s="7">
        <f t="shared" si="33"/>
        <v>33</v>
      </c>
      <c r="Q235" s="8">
        <f t="shared" si="34"/>
        <v>38.200000000000003</v>
      </c>
      <c r="R235" s="8">
        <f t="shared" si="35"/>
        <v>27.25</v>
      </c>
      <c r="S235" s="8">
        <f t="shared" si="36"/>
        <v>29.1</v>
      </c>
      <c r="T235" s="8">
        <f t="shared" si="37"/>
        <v>32</v>
      </c>
      <c r="U235" s="7">
        <f t="shared" si="38"/>
        <v>31.516666666666669</v>
      </c>
      <c r="V235" s="7">
        <f t="shared" si="39"/>
        <v>31.637500000000003</v>
      </c>
    </row>
    <row r="236" spans="1:22" ht="13.5" x14ac:dyDescent="0.25">
      <c r="A236" s="3">
        <f>RSI!A236</f>
        <v>42650</v>
      </c>
      <c r="B236" s="2">
        <f>RSI!B236</f>
        <v>1.0296000000000001</v>
      </c>
      <c r="C236" s="2">
        <f>RSI!I236</f>
        <v>19.032574089024763</v>
      </c>
      <c r="D236" s="2">
        <f>MACD!E236</f>
        <v>8.0284684849241117E-3</v>
      </c>
      <c r="E236" s="2">
        <f>MACD!F236</f>
        <v>2.1648751026887129E-2</v>
      </c>
      <c r="F236" s="2">
        <f>'Moving Avg'!D236</f>
        <v>1.0296000000000001</v>
      </c>
      <c r="G236" s="2">
        <f>'Moving Avg'!F236</f>
        <v>1.0416999999999998</v>
      </c>
      <c r="H236" s="2">
        <f>'Moving Avg'!G236</f>
        <v>1.0684520000000006</v>
      </c>
      <c r="I236" s="2">
        <f>'Moving Avg'!H236</f>
        <v>1.0407694999999975</v>
      </c>
      <c r="J236" s="5" t="str">
        <f>OBV!F236</f>
        <v>NEUTRAL</v>
      </c>
      <c r="K236" s="5" t="str">
        <f>OBV!G236</f>
        <v>NEUTRAL</v>
      </c>
      <c r="L236" s="5" t="str">
        <f>OBV!H236</f>
        <v>NEUTRAL</v>
      </c>
      <c r="M236" s="7">
        <f t="shared" si="30"/>
        <v>50</v>
      </c>
      <c r="N236" s="7">
        <f t="shared" si="31"/>
        <v>45</v>
      </c>
      <c r="O236" s="7">
        <f t="shared" si="32"/>
        <v>0</v>
      </c>
      <c r="P236" s="7">
        <f t="shared" si="33"/>
        <v>33</v>
      </c>
      <c r="Q236" s="8">
        <f t="shared" si="34"/>
        <v>38.200000000000003</v>
      </c>
      <c r="R236" s="8">
        <f t="shared" si="35"/>
        <v>27.25</v>
      </c>
      <c r="S236" s="8">
        <f t="shared" si="36"/>
        <v>29.1</v>
      </c>
      <c r="T236" s="8">
        <f t="shared" si="37"/>
        <v>32</v>
      </c>
      <c r="U236" s="7">
        <f t="shared" si="38"/>
        <v>31.516666666666669</v>
      </c>
      <c r="V236" s="7">
        <f t="shared" si="39"/>
        <v>31.637500000000003</v>
      </c>
    </row>
    <row r="237" spans="1:22" ht="13.5" x14ac:dyDescent="0.25">
      <c r="A237" s="3">
        <f>RSI!A237</f>
        <v>42653</v>
      </c>
      <c r="B237" s="2">
        <f>RSI!B237</f>
        <v>1.0296000000000001</v>
      </c>
      <c r="C237" s="2">
        <f>RSI!I237</f>
        <v>19.032574089024763</v>
      </c>
      <c r="D237" s="2">
        <f>MACD!E237</f>
        <v>5.2787899874311428E-3</v>
      </c>
      <c r="E237" s="2">
        <f>MACD!F237</f>
        <v>1.8374758818995935E-2</v>
      </c>
      <c r="F237" s="2">
        <f>'Moving Avg'!D237</f>
        <v>1.0296000000000001</v>
      </c>
      <c r="G237" s="2">
        <f>'Moving Avg'!F237</f>
        <v>1.0386749999999998</v>
      </c>
      <c r="H237" s="2">
        <f>'Moving Avg'!G237</f>
        <v>1.0684520000000008</v>
      </c>
      <c r="I237" s="2">
        <f>'Moving Avg'!H237</f>
        <v>1.0404304999999974</v>
      </c>
      <c r="J237" s="5" t="str">
        <f>OBV!F237</f>
        <v>NEUTRAL</v>
      </c>
      <c r="K237" s="5" t="str">
        <f>OBV!G237</f>
        <v>NEUTRAL</v>
      </c>
      <c r="L237" s="5" t="str">
        <f>OBV!H237</f>
        <v>NEUTRAL</v>
      </c>
      <c r="M237" s="7">
        <f t="shared" si="30"/>
        <v>50</v>
      </c>
      <c r="N237" s="7">
        <f t="shared" si="31"/>
        <v>45</v>
      </c>
      <c r="O237" s="7">
        <f t="shared" si="32"/>
        <v>0</v>
      </c>
      <c r="P237" s="7">
        <f t="shared" si="33"/>
        <v>33</v>
      </c>
      <c r="Q237" s="8">
        <f t="shared" si="34"/>
        <v>38.200000000000003</v>
      </c>
      <c r="R237" s="8">
        <f t="shared" si="35"/>
        <v>27.25</v>
      </c>
      <c r="S237" s="8">
        <f t="shared" si="36"/>
        <v>29.1</v>
      </c>
      <c r="T237" s="8">
        <f t="shared" si="37"/>
        <v>32</v>
      </c>
      <c r="U237" s="7">
        <f t="shared" si="38"/>
        <v>31.516666666666669</v>
      </c>
      <c r="V237" s="7">
        <f t="shared" si="39"/>
        <v>31.637500000000003</v>
      </c>
    </row>
    <row r="238" spans="1:22" ht="13.5" x14ac:dyDescent="0.25">
      <c r="A238" s="3">
        <f>RSI!A238</f>
        <v>42654</v>
      </c>
      <c r="B238" s="2">
        <f>RSI!B238</f>
        <v>1.0235000000000001</v>
      </c>
      <c r="C238" s="2">
        <f>RSI!I238</f>
        <v>15.758950431352119</v>
      </c>
      <c r="D238" s="2">
        <f>MACD!E238</f>
        <v>3.5161781732993003E-3</v>
      </c>
      <c r="E238" s="2">
        <f>MACD!F238</f>
        <v>1.5403042689856608E-2</v>
      </c>
      <c r="F238" s="2">
        <f>'Moving Avg'!D238</f>
        <v>1.0283800000000001</v>
      </c>
      <c r="G238" s="2">
        <f>'Moving Avg'!F238</f>
        <v>1.035345</v>
      </c>
      <c r="H238" s="2">
        <f>'Moving Avg'!G238</f>
        <v>1.0683300000000007</v>
      </c>
      <c r="I238" s="2">
        <f>'Moving Avg'!H238</f>
        <v>1.0400609999999972</v>
      </c>
      <c r="J238" s="5" t="str">
        <f>OBV!F238</f>
        <v>BEARISH</v>
      </c>
      <c r="K238" s="5" t="str">
        <f>OBV!G238</f>
        <v>WEAK</v>
      </c>
      <c r="L238" s="5" t="str">
        <f>OBV!H238</f>
        <v>CONFIRMED BEARISH</v>
      </c>
      <c r="M238" s="7">
        <f t="shared" si="30"/>
        <v>50</v>
      </c>
      <c r="N238" s="7">
        <f t="shared" si="31"/>
        <v>45</v>
      </c>
      <c r="O238" s="7">
        <f t="shared" si="32"/>
        <v>0</v>
      </c>
      <c r="P238" s="7">
        <f t="shared" si="33"/>
        <v>0</v>
      </c>
      <c r="Q238" s="8">
        <f t="shared" si="34"/>
        <v>33.25</v>
      </c>
      <c r="R238" s="8">
        <f t="shared" si="35"/>
        <v>19</v>
      </c>
      <c r="S238" s="8">
        <f t="shared" si="36"/>
        <v>14.25</v>
      </c>
      <c r="T238" s="8">
        <f t="shared" si="37"/>
        <v>23.75</v>
      </c>
      <c r="U238" s="7">
        <f t="shared" si="38"/>
        <v>22.166666666666668</v>
      </c>
      <c r="V238" s="7">
        <f t="shared" si="39"/>
        <v>22.5625</v>
      </c>
    </row>
    <row r="239" spans="1:22" ht="13.5" x14ac:dyDescent="0.25">
      <c r="A239" s="3">
        <f>RSI!A239</f>
        <v>42655</v>
      </c>
      <c r="B239" s="2">
        <f>RSI!B239</f>
        <v>1.0235000000000001</v>
      </c>
      <c r="C239" s="2">
        <f>RSI!I239</f>
        <v>15.758950431352119</v>
      </c>
      <c r="D239" s="2">
        <f>MACD!E239</f>
        <v>2.1646597642408505E-3</v>
      </c>
      <c r="E239" s="2">
        <f>MACD!F239</f>
        <v>1.2755366104733457E-2</v>
      </c>
      <c r="F239" s="2">
        <f>'Moving Avg'!D239</f>
        <v>1.0271600000000001</v>
      </c>
      <c r="G239" s="2">
        <f>'Moving Avg'!F239</f>
        <v>1.0320149999999999</v>
      </c>
      <c r="H239" s="2">
        <f>'Moving Avg'!G239</f>
        <v>1.0682080000000007</v>
      </c>
      <c r="I239" s="2">
        <f>'Moving Avg'!H239</f>
        <v>1.0396914999999973</v>
      </c>
      <c r="J239" s="5" t="str">
        <f>OBV!F239</f>
        <v>BEARISH</v>
      </c>
      <c r="K239" s="5" t="str">
        <f>OBV!G239</f>
        <v>WEAK</v>
      </c>
      <c r="L239" s="5" t="str">
        <f>OBV!H239</f>
        <v>CONFIRMED BEARISH</v>
      </c>
      <c r="M239" s="7">
        <f t="shared" si="30"/>
        <v>50</v>
      </c>
      <c r="N239" s="7">
        <f t="shared" si="31"/>
        <v>45</v>
      </c>
      <c r="O239" s="7">
        <f t="shared" si="32"/>
        <v>0</v>
      </c>
      <c r="P239" s="7">
        <f t="shared" si="33"/>
        <v>0</v>
      </c>
      <c r="Q239" s="8">
        <f t="shared" si="34"/>
        <v>33.25</v>
      </c>
      <c r="R239" s="8">
        <f t="shared" si="35"/>
        <v>19</v>
      </c>
      <c r="S239" s="8">
        <f t="shared" si="36"/>
        <v>14.25</v>
      </c>
      <c r="T239" s="8">
        <f t="shared" si="37"/>
        <v>23.75</v>
      </c>
      <c r="U239" s="7">
        <f t="shared" si="38"/>
        <v>22.166666666666668</v>
      </c>
      <c r="V239" s="7">
        <f t="shared" si="39"/>
        <v>22.5625</v>
      </c>
    </row>
    <row r="240" spans="1:22" ht="13.5" x14ac:dyDescent="0.25">
      <c r="A240" s="3">
        <f>RSI!A240</f>
        <v>42656</v>
      </c>
      <c r="B240" s="2">
        <f>RSI!B240</f>
        <v>1.0235000000000001</v>
      </c>
      <c r="C240" s="2">
        <f>RSI!I240</f>
        <v>15.758950431352119</v>
      </c>
      <c r="D240" s="2">
        <f>MACD!E240</f>
        <v>1.1506250019959197E-3</v>
      </c>
      <c r="E240" s="2">
        <f>MACD!F240</f>
        <v>1.043441788418595E-2</v>
      </c>
      <c r="F240" s="2">
        <f>'Moving Avg'!D240</f>
        <v>1.0259400000000001</v>
      </c>
      <c r="G240" s="2">
        <f>'Moving Avg'!F240</f>
        <v>1.0286849999999998</v>
      </c>
      <c r="H240" s="2">
        <f>'Moving Avg'!G240</f>
        <v>1.0680860000000008</v>
      </c>
      <c r="I240" s="2">
        <f>'Moving Avg'!H240</f>
        <v>1.0393219999999972</v>
      </c>
      <c r="J240" s="5" t="str">
        <f>OBV!F240</f>
        <v>BEARISH</v>
      </c>
      <c r="K240" s="5" t="str">
        <f>OBV!G240</f>
        <v>WEAK</v>
      </c>
      <c r="L240" s="5" t="str">
        <f>OBV!H240</f>
        <v>CONFIRMED BEARISH</v>
      </c>
      <c r="M240" s="7">
        <f t="shared" si="30"/>
        <v>50</v>
      </c>
      <c r="N240" s="7">
        <f t="shared" si="31"/>
        <v>45</v>
      </c>
      <c r="O240" s="7">
        <f t="shared" si="32"/>
        <v>0</v>
      </c>
      <c r="P240" s="7">
        <f t="shared" si="33"/>
        <v>0</v>
      </c>
      <c r="Q240" s="8">
        <f t="shared" si="34"/>
        <v>33.25</v>
      </c>
      <c r="R240" s="8">
        <f t="shared" si="35"/>
        <v>19</v>
      </c>
      <c r="S240" s="8">
        <f t="shared" si="36"/>
        <v>14.25</v>
      </c>
      <c r="T240" s="8">
        <f t="shared" si="37"/>
        <v>23.75</v>
      </c>
      <c r="U240" s="7">
        <f t="shared" si="38"/>
        <v>22.166666666666668</v>
      </c>
      <c r="V240" s="7">
        <f t="shared" si="39"/>
        <v>22.5625</v>
      </c>
    </row>
    <row r="241" spans="1:22" ht="13.5" x14ac:dyDescent="0.25">
      <c r="A241" s="3">
        <f>RSI!A241</f>
        <v>42657</v>
      </c>
      <c r="B241" s="2">
        <f>RSI!B241</f>
        <v>1.0235000000000001</v>
      </c>
      <c r="C241" s="2">
        <f>RSI!I241</f>
        <v>15.758950431352119</v>
      </c>
      <c r="D241" s="2">
        <f>MACD!E241</f>
        <v>4.1255645605464686E-4</v>
      </c>
      <c r="E241" s="2">
        <f>MACD!F241</f>
        <v>8.4300455985596885E-3</v>
      </c>
      <c r="F241" s="2">
        <f>'Moving Avg'!D241</f>
        <v>1.0247200000000001</v>
      </c>
      <c r="G241" s="2">
        <f>'Moving Avg'!F241</f>
        <v>1.0283799999999998</v>
      </c>
      <c r="H241" s="2">
        <f>'Moving Avg'!G241</f>
        <v>1.0679640000000006</v>
      </c>
      <c r="I241" s="2">
        <f>'Moving Avg'!H241</f>
        <v>1.0389524999999973</v>
      </c>
      <c r="J241" s="5" t="str">
        <f>OBV!F241</f>
        <v>BEARISH</v>
      </c>
      <c r="K241" s="5" t="str">
        <f>OBV!G241</f>
        <v>WEAK</v>
      </c>
      <c r="L241" s="5" t="str">
        <f>OBV!H241</f>
        <v>CONFIRMED BEARISH</v>
      </c>
      <c r="M241" s="7">
        <f t="shared" si="30"/>
        <v>50</v>
      </c>
      <c r="N241" s="7">
        <f t="shared" si="31"/>
        <v>45</v>
      </c>
      <c r="O241" s="7">
        <f t="shared" si="32"/>
        <v>0</v>
      </c>
      <c r="P241" s="7">
        <f t="shared" si="33"/>
        <v>0</v>
      </c>
      <c r="Q241" s="8">
        <f t="shared" si="34"/>
        <v>33.25</v>
      </c>
      <c r="R241" s="8">
        <f t="shared" si="35"/>
        <v>19</v>
      </c>
      <c r="S241" s="8">
        <f t="shared" si="36"/>
        <v>14.25</v>
      </c>
      <c r="T241" s="8">
        <f t="shared" si="37"/>
        <v>23.75</v>
      </c>
      <c r="U241" s="7">
        <f t="shared" si="38"/>
        <v>22.166666666666668</v>
      </c>
      <c r="V241" s="7">
        <f t="shared" si="39"/>
        <v>22.5625</v>
      </c>
    </row>
    <row r="242" spans="1:22" ht="13.5" x14ac:dyDescent="0.25">
      <c r="A242" s="3">
        <f>RSI!A242</f>
        <v>42660</v>
      </c>
      <c r="B242" s="2">
        <f>RSI!B242</f>
        <v>1.0235000000000001</v>
      </c>
      <c r="C242" s="2">
        <f>RSI!I242</f>
        <v>15.758950431352119</v>
      </c>
      <c r="D242" s="2">
        <f>MACD!E242</f>
        <v>-1.0088820479459137E-4</v>
      </c>
      <c r="E242" s="2">
        <f>MACD!F242</f>
        <v>6.7238588378888331E-3</v>
      </c>
      <c r="F242" s="2">
        <f>'Moving Avg'!D242</f>
        <v>1.0235000000000001</v>
      </c>
      <c r="G242" s="2">
        <f>'Moving Avg'!F242</f>
        <v>1.0280749999999999</v>
      </c>
      <c r="H242" s="2">
        <f>'Moving Avg'!G242</f>
        <v>1.0678420000000004</v>
      </c>
      <c r="I242" s="2">
        <f>'Moving Avg'!H242</f>
        <v>1.0386399999999973</v>
      </c>
      <c r="J242" s="5" t="str">
        <f>OBV!F242</f>
        <v>BEARISH</v>
      </c>
      <c r="K242" s="5" t="str">
        <f>OBV!G242</f>
        <v>WEAK</v>
      </c>
      <c r="L242" s="5" t="str">
        <f>OBV!H242</f>
        <v>CONFIRMED BEARISH</v>
      </c>
      <c r="M242" s="7">
        <f t="shared" si="30"/>
        <v>50</v>
      </c>
      <c r="N242" s="7">
        <f t="shared" si="31"/>
        <v>45</v>
      </c>
      <c r="O242" s="7">
        <f t="shared" si="32"/>
        <v>0</v>
      </c>
      <c r="P242" s="7">
        <f t="shared" si="33"/>
        <v>0</v>
      </c>
      <c r="Q242" s="8">
        <f t="shared" si="34"/>
        <v>33.25</v>
      </c>
      <c r="R242" s="8">
        <f t="shared" si="35"/>
        <v>19</v>
      </c>
      <c r="S242" s="8">
        <f t="shared" si="36"/>
        <v>14.25</v>
      </c>
      <c r="T242" s="8">
        <f t="shared" si="37"/>
        <v>23.75</v>
      </c>
      <c r="U242" s="7">
        <f t="shared" si="38"/>
        <v>22.166666666666668</v>
      </c>
      <c r="V242" s="7">
        <f t="shared" si="39"/>
        <v>22.5625</v>
      </c>
    </row>
    <row r="243" spans="1:22" ht="13.5" x14ac:dyDescent="0.25">
      <c r="A243" s="3">
        <f>RSI!A243</f>
        <v>42661</v>
      </c>
      <c r="B243" s="2">
        <f>RSI!B243</f>
        <v>1.0235000000000001</v>
      </c>
      <c r="C243" s="2">
        <f>RSI!I243</f>
        <v>15.758950431352119</v>
      </c>
      <c r="D243" s="2">
        <f>MACD!E243</f>
        <v>-4.3249427007774344E-4</v>
      </c>
      <c r="E243" s="2">
        <f>MACD!F243</f>
        <v>5.2925882162955188E-3</v>
      </c>
      <c r="F243" s="2">
        <f>'Moving Avg'!D243</f>
        <v>1.0235000000000001</v>
      </c>
      <c r="G243" s="2">
        <f>'Moving Avg'!F243</f>
        <v>1.0277699999999999</v>
      </c>
      <c r="H243" s="2">
        <f>'Moving Avg'!G243</f>
        <v>1.0677200000000004</v>
      </c>
      <c r="I243" s="2">
        <f>'Moving Avg'!H243</f>
        <v>1.0383274999999972</v>
      </c>
      <c r="J243" s="5" t="str">
        <f>OBV!F243</f>
        <v>NEUTRAL</v>
      </c>
      <c r="K243" s="5" t="str">
        <f>OBV!G243</f>
        <v>NEUTRAL</v>
      </c>
      <c r="L243" s="5" t="str">
        <f>OBV!H243</f>
        <v>NEUTRAL</v>
      </c>
      <c r="M243" s="7">
        <f t="shared" si="30"/>
        <v>50</v>
      </c>
      <c r="N243" s="7">
        <f t="shared" si="31"/>
        <v>45</v>
      </c>
      <c r="O243" s="7">
        <f t="shared" si="32"/>
        <v>0</v>
      </c>
      <c r="P243" s="7">
        <f t="shared" si="33"/>
        <v>33</v>
      </c>
      <c r="Q243" s="8">
        <f t="shared" si="34"/>
        <v>38.200000000000003</v>
      </c>
      <c r="R243" s="8">
        <f t="shared" si="35"/>
        <v>27.25</v>
      </c>
      <c r="S243" s="8">
        <f t="shared" si="36"/>
        <v>29.1</v>
      </c>
      <c r="T243" s="8">
        <f t="shared" si="37"/>
        <v>32</v>
      </c>
      <c r="U243" s="7">
        <f t="shared" si="38"/>
        <v>31.516666666666669</v>
      </c>
      <c r="V243" s="7">
        <f t="shared" si="39"/>
        <v>31.637500000000003</v>
      </c>
    </row>
    <row r="244" spans="1:22" ht="13.5" x14ac:dyDescent="0.25">
      <c r="A244" s="3">
        <f>RSI!A244</f>
        <v>42662</v>
      </c>
      <c r="B244" s="2">
        <f>RSI!B244</f>
        <v>1.0235000000000001</v>
      </c>
      <c r="C244" s="2">
        <f>RSI!I244</f>
        <v>15.758950431352119</v>
      </c>
      <c r="D244" s="2">
        <f>MACD!E244</f>
        <v>-6.1785521273449717E-4</v>
      </c>
      <c r="E244" s="2">
        <f>MACD!F244</f>
        <v>4.1104995304895161E-3</v>
      </c>
      <c r="F244" s="2">
        <f>'Moving Avg'!D244</f>
        <v>1.0235000000000001</v>
      </c>
      <c r="G244" s="2">
        <f>'Moving Avg'!F244</f>
        <v>1.0274649999999999</v>
      </c>
      <c r="H244" s="2">
        <f>'Moving Avg'!G244</f>
        <v>1.0675980000000003</v>
      </c>
      <c r="I244" s="2">
        <f>'Moving Avg'!H244</f>
        <v>1.0380149999999972</v>
      </c>
      <c r="J244" s="5" t="str">
        <f>OBV!F244</f>
        <v>NEUTRAL</v>
      </c>
      <c r="K244" s="5" t="str">
        <f>OBV!G244</f>
        <v>NEUTRAL</v>
      </c>
      <c r="L244" s="5" t="str">
        <f>OBV!H244</f>
        <v>NEUTRAL</v>
      </c>
      <c r="M244" s="7">
        <f t="shared" si="30"/>
        <v>50</v>
      </c>
      <c r="N244" s="7">
        <f t="shared" si="31"/>
        <v>45</v>
      </c>
      <c r="O244" s="7">
        <f t="shared" si="32"/>
        <v>0</v>
      </c>
      <c r="P244" s="7">
        <f t="shared" si="33"/>
        <v>33</v>
      </c>
      <c r="Q244" s="8">
        <f t="shared" si="34"/>
        <v>38.200000000000003</v>
      </c>
      <c r="R244" s="8">
        <f t="shared" si="35"/>
        <v>27.25</v>
      </c>
      <c r="S244" s="8">
        <f t="shared" si="36"/>
        <v>29.1</v>
      </c>
      <c r="T244" s="8">
        <f t="shared" si="37"/>
        <v>32</v>
      </c>
      <c r="U244" s="7">
        <f t="shared" si="38"/>
        <v>31.516666666666669</v>
      </c>
      <c r="V244" s="7">
        <f t="shared" si="39"/>
        <v>31.637500000000003</v>
      </c>
    </row>
    <row r="245" spans="1:22" ht="13.5" x14ac:dyDescent="0.25">
      <c r="A245" s="3">
        <f>RSI!A245</f>
        <v>42663</v>
      </c>
      <c r="B245" s="2">
        <f>RSI!B245</f>
        <v>1.0235000000000001</v>
      </c>
      <c r="C245" s="2">
        <f>RSI!I245</f>
        <v>15.758950431352119</v>
      </c>
      <c r="D245" s="2">
        <f>MACD!E245</f>
        <v>-6.8652426794724164E-4</v>
      </c>
      <c r="E245" s="2">
        <f>MACD!F245</f>
        <v>3.1510947708021648E-3</v>
      </c>
      <c r="F245" s="2">
        <f>'Moving Avg'!D245</f>
        <v>1.0235000000000001</v>
      </c>
      <c r="G245" s="2">
        <f>'Moving Avg'!F245</f>
        <v>1.0271599999999999</v>
      </c>
      <c r="H245" s="2">
        <f>'Moving Avg'!G245</f>
        <v>1.0674760000000001</v>
      </c>
      <c r="I245" s="2">
        <f>'Moving Avg'!H245</f>
        <v>1.0377024999999973</v>
      </c>
      <c r="J245" s="5" t="str">
        <f>OBV!F245</f>
        <v>NEUTRAL</v>
      </c>
      <c r="K245" s="5" t="str">
        <f>OBV!G245</f>
        <v>NEUTRAL</v>
      </c>
      <c r="L245" s="5" t="str">
        <f>OBV!H245</f>
        <v>NEUTRAL</v>
      </c>
      <c r="M245" s="7">
        <f t="shared" si="30"/>
        <v>50</v>
      </c>
      <c r="N245" s="7">
        <f t="shared" si="31"/>
        <v>45</v>
      </c>
      <c r="O245" s="7">
        <f t="shared" si="32"/>
        <v>0</v>
      </c>
      <c r="P245" s="7">
        <f t="shared" si="33"/>
        <v>33</v>
      </c>
      <c r="Q245" s="8">
        <f t="shared" si="34"/>
        <v>38.200000000000003</v>
      </c>
      <c r="R245" s="8">
        <f t="shared" si="35"/>
        <v>27.25</v>
      </c>
      <c r="S245" s="8">
        <f t="shared" si="36"/>
        <v>29.1</v>
      </c>
      <c r="T245" s="8">
        <f t="shared" si="37"/>
        <v>32</v>
      </c>
      <c r="U245" s="7">
        <f t="shared" si="38"/>
        <v>31.516666666666669</v>
      </c>
      <c r="V245" s="7">
        <f t="shared" si="39"/>
        <v>31.637500000000003</v>
      </c>
    </row>
    <row r="246" spans="1:22" ht="13.5" x14ac:dyDescent="0.25">
      <c r="A246" s="3">
        <f>RSI!A246</f>
        <v>42664</v>
      </c>
      <c r="B246" s="2">
        <f>RSI!B246</f>
        <v>1.0235000000000001</v>
      </c>
      <c r="C246" s="2">
        <f>RSI!I246</f>
        <v>15.758950431352119</v>
      </c>
      <c r="D246" s="2">
        <f>MACD!E246</f>
        <v>-6.6298550188359506E-4</v>
      </c>
      <c r="E246" s="2">
        <f>MACD!F246</f>
        <v>2.3882787162650132E-3</v>
      </c>
      <c r="F246" s="2">
        <f>'Moving Avg'!D246</f>
        <v>1.0235000000000001</v>
      </c>
      <c r="G246" s="2">
        <f>'Moving Avg'!F246</f>
        <v>1.0268549999999999</v>
      </c>
      <c r="H246" s="2">
        <f>'Moving Avg'!G246</f>
        <v>1.066508</v>
      </c>
      <c r="I246" s="2">
        <f>'Moving Avg'!H246</f>
        <v>1.0373899999999974</v>
      </c>
      <c r="J246" s="5" t="str">
        <f>OBV!F246</f>
        <v>NEUTRAL</v>
      </c>
      <c r="K246" s="5" t="str">
        <f>OBV!G246</f>
        <v>NEUTRAL</v>
      </c>
      <c r="L246" s="5" t="str">
        <f>OBV!H246</f>
        <v>NEUTRAL</v>
      </c>
      <c r="M246" s="7">
        <f t="shared" si="30"/>
        <v>50</v>
      </c>
      <c r="N246" s="7">
        <f t="shared" si="31"/>
        <v>45</v>
      </c>
      <c r="O246" s="7">
        <f t="shared" si="32"/>
        <v>0</v>
      </c>
      <c r="P246" s="7">
        <f t="shared" si="33"/>
        <v>33</v>
      </c>
      <c r="Q246" s="8">
        <f t="shared" si="34"/>
        <v>38.200000000000003</v>
      </c>
      <c r="R246" s="8">
        <f t="shared" si="35"/>
        <v>27.25</v>
      </c>
      <c r="S246" s="8">
        <f t="shared" si="36"/>
        <v>29.1</v>
      </c>
      <c r="T246" s="8">
        <f t="shared" si="37"/>
        <v>32</v>
      </c>
      <c r="U246" s="7">
        <f t="shared" si="38"/>
        <v>31.516666666666669</v>
      </c>
      <c r="V246" s="7">
        <f t="shared" si="39"/>
        <v>31.637500000000003</v>
      </c>
    </row>
    <row r="247" spans="1:22" ht="13.5" x14ac:dyDescent="0.25">
      <c r="A247" s="3">
        <f>RSI!A247</f>
        <v>42667</v>
      </c>
      <c r="B247" s="2">
        <f>RSI!B247</f>
        <v>1.0235000000000001</v>
      </c>
      <c r="C247" s="2">
        <f>RSI!I247</f>
        <v>15.758950431352119</v>
      </c>
      <c r="D247" s="2">
        <f>MACD!E247</f>
        <v>-5.6747238884957696E-4</v>
      </c>
      <c r="E247" s="2">
        <f>MACD!F247</f>
        <v>1.7971284952420952E-3</v>
      </c>
      <c r="F247" s="2">
        <f>'Moving Avg'!D247</f>
        <v>1.0235000000000001</v>
      </c>
      <c r="G247" s="2">
        <f>'Moving Avg'!F247</f>
        <v>1.0265499999999999</v>
      </c>
      <c r="H247" s="2">
        <f>'Moving Avg'!G247</f>
        <v>1.0655399999999999</v>
      </c>
      <c r="I247" s="2">
        <f>'Moving Avg'!H247</f>
        <v>1.0372204999999974</v>
      </c>
      <c r="J247" s="5" t="str">
        <f>OBV!F247</f>
        <v>NEUTRAL</v>
      </c>
      <c r="K247" s="5" t="str">
        <f>OBV!G247</f>
        <v>NEUTRAL</v>
      </c>
      <c r="L247" s="5" t="str">
        <f>OBV!H247</f>
        <v>NEUTRAL</v>
      </c>
      <c r="M247" s="7">
        <f t="shared" si="30"/>
        <v>50</v>
      </c>
      <c r="N247" s="7">
        <f t="shared" si="31"/>
        <v>45</v>
      </c>
      <c r="O247" s="7">
        <f t="shared" si="32"/>
        <v>0</v>
      </c>
      <c r="P247" s="7">
        <f t="shared" si="33"/>
        <v>33</v>
      </c>
      <c r="Q247" s="8">
        <f t="shared" si="34"/>
        <v>38.200000000000003</v>
      </c>
      <c r="R247" s="8">
        <f t="shared" si="35"/>
        <v>27.25</v>
      </c>
      <c r="S247" s="8">
        <f t="shared" si="36"/>
        <v>29.1</v>
      </c>
      <c r="T247" s="8">
        <f t="shared" si="37"/>
        <v>32</v>
      </c>
      <c r="U247" s="7">
        <f t="shared" si="38"/>
        <v>31.516666666666669</v>
      </c>
      <c r="V247" s="7">
        <f t="shared" si="39"/>
        <v>31.637500000000003</v>
      </c>
    </row>
    <row r="248" spans="1:22" ht="13.5" x14ac:dyDescent="0.25">
      <c r="A248" s="3">
        <f>RSI!A248</f>
        <v>42668</v>
      </c>
      <c r="B248" s="2">
        <f>RSI!B248</f>
        <v>1.0235000000000001</v>
      </c>
      <c r="C248" s="2">
        <f>RSI!I248</f>
        <v>15.758950431352119</v>
      </c>
      <c r="D248" s="2">
        <f>MACD!E248</f>
        <v>-1.3551191249183692E-3</v>
      </c>
      <c r="E248" s="2">
        <f>MACD!F248</f>
        <v>1.1666789712100024E-3</v>
      </c>
      <c r="F248" s="2">
        <f>'Moving Avg'!D248</f>
        <v>1.0235000000000001</v>
      </c>
      <c r="G248" s="2">
        <f>'Moving Avg'!F248</f>
        <v>1.0262449999999999</v>
      </c>
      <c r="H248" s="2">
        <f>'Moving Avg'!G248</f>
        <v>1.0639659999999997</v>
      </c>
      <c r="I248" s="2">
        <f>'Moving Avg'!H248</f>
        <v>1.0370509999999975</v>
      </c>
      <c r="J248" s="5" t="str">
        <f>OBV!F248</f>
        <v>NEUTRAL</v>
      </c>
      <c r="K248" s="5" t="str">
        <f>OBV!G248</f>
        <v>NEUTRAL</v>
      </c>
      <c r="L248" s="5" t="str">
        <f>OBV!H248</f>
        <v>NEUTRAL</v>
      </c>
      <c r="M248" s="7">
        <f t="shared" si="30"/>
        <v>50</v>
      </c>
      <c r="N248" s="7">
        <f t="shared" si="31"/>
        <v>45</v>
      </c>
      <c r="O248" s="7">
        <f t="shared" si="32"/>
        <v>0</v>
      </c>
      <c r="P248" s="7">
        <f t="shared" si="33"/>
        <v>33</v>
      </c>
      <c r="Q248" s="8">
        <f t="shared" si="34"/>
        <v>38.200000000000003</v>
      </c>
      <c r="R248" s="8">
        <f t="shared" si="35"/>
        <v>27.25</v>
      </c>
      <c r="S248" s="8">
        <f t="shared" si="36"/>
        <v>29.1</v>
      </c>
      <c r="T248" s="8">
        <f t="shared" si="37"/>
        <v>32</v>
      </c>
      <c r="U248" s="7">
        <f t="shared" si="38"/>
        <v>31.516666666666669</v>
      </c>
      <c r="V248" s="7">
        <f t="shared" si="39"/>
        <v>31.637500000000003</v>
      </c>
    </row>
    <row r="249" spans="1:22" ht="13.5" x14ac:dyDescent="0.25">
      <c r="A249" s="3">
        <f>RSI!A249</f>
        <v>42669</v>
      </c>
      <c r="B249" s="2">
        <f>RSI!B249</f>
        <v>1.0538000000000001</v>
      </c>
      <c r="C249" s="2">
        <f>RSI!I249</f>
        <v>71.253943737513637</v>
      </c>
      <c r="D249" s="2">
        <f>MACD!E249</f>
        <v>-4.2012227600161101E-3</v>
      </c>
      <c r="E249" s="2">
        <f>MACD!F249</f>
        <v>9.3098624964779914E-5</v>
      </c>
      <c r="F249" s="2">
        <f>'Moving Avg'!D249</f>
        <v>1.02956</v>
      </c>
      <c r="G249" s="2">
        <f>'Moving Avg'!F249</f>
        <v>1.0274549999999998</v>
      </c>
      <c r="H249" s="2">
        <f>'Moving Avg'!G249</f>
        <v>1.0629979999999997</v>
      </c>
      <c r="I249" s="2">
        <f>'Moving Avg'!H249</f>
        <v>1.0370329999999974</v>
      </c>
      <c r="J249" s="5" t="str">
        <f>OBV!F249</f>
        <v>BULLISH</v>
      </c>
      <c r="K249" s="5" t="str">
        <f>OBV!G249</f>
        <v>NEUTRAL</v>
      </c>
      <c r="L249" s="5" t="str">
        <f>OBV!H249</f>
        <v>CONFIRMED BULLISH</v>
      </c>
      <c r="M249" s="7">
        <f t="shared" si="30"/>
        <v>0</v>
      </c>
      <c r="N249" s="7">
        <f t="shared" si="31"/>
        <v>45</v>
      </c>
      <c r="O249" s="7">
        <f t="shared" si="32"/>
        <v>0</v>
      </c>
      <c r="P249" s="7">
        <f t="shared" si="33"/>
        <v>83.5</v>
      </c>
      <c r="Q249" s="8">
        <f t="shared" si="34"/>
        <v>28.274999999999999</v>
      </c>
      <c r="R249" s="8">
        <f t="shared" si="35"/>
        <v>29.875</v>
      </c>
      <c r="S249" s="8">
        <f t="shared" si="36"/>
        <v>44.325000000000003</v>
      </c>
      <c r="T249" s="8">
        <f t="shared" si="37"/>
        <v>32.125</v>
      </c>
      <c r="U249" s="7">
        <f t="shared" si="38"/>
        <v>34.158333333333331</v>
      </c>
      <c r="V249" s="7">
        <f t="shared" si="39"/>
        <v>33.65</v>
      </c>
    </row>
    <row r="250" spans="1:22" ht="13.5" x14ac:dyDescent="0.25">
      <c r="A250" s="3">
        <f>RSI!A250</f>
        <v>42670</v>
      </c>
      <c r="B250" s="2">
        <f>RSI!B250</f>
        <v>1.0598000000000001</v>
      </c>
      <c r="C250" s="2">
        <f>RSI!I250</f>
        <v>74.794837102359239</v>
      </c>
      <c r="D250" s="2">
        <f>MACD!E250</f>
        <v>-7.1729424426707489E-3</v>
      </c>
      <c r="E250" s="2">
        <f>MACD!F250</f>
        <v>-1.360109588562326E-3</v>
      </c>
      <c r="F250" s="2">
        <f>'Moving Avg'!D250</f>
        <v>1.0368200000000001</v>
      </c>
      <c r="G250" s="2">
        <f>'Moving Avg'!F250</f>
        <v>1.0289649999999999</v>
      </c>
      <c r="H250" s="2">
        <f>'Moving Avg'!G250</f>
        <v>1.0621499999999997</v>
      </c>
      <c r="I250" s="2">
        <f>'Moving Avg'!H250</f>
        <v>1.0370449999999973</v>
      </c>
      <c r="J250" s="5" t="str">
        <f>OBV!F250</f>
        <v>BULLISH</v>
      </c>
      <c r="K250" s="5" t="str">
        <f>OBV!G250</f>
        <v>STRONG</v>
      </c>
      <c r="L250" s="5" t="str">
        <f>OBV!H250</f>
        <v>CONFIRMED BULLISH</v>
      </c>
      <c r="M250" s="7">
        <f t="shared" si="30"/>
        <v>0</v>
      </c>
      <c r="N250" s="7">
        <f t="shared" si="31"/>
        <v>45</v>
      </c>
      <c r="O250" s="7">
        <f t="shared" si="32"/>
        <v>0</v>
      </c>
      <c r="P250" s="7">
        <f t="shared" si="33"/>
        <v>100</v>
      </c>
      <c r="Q250" s="8">
        <f t="shared" si="34"/>
        <v>30.75</v>
      </c>
      <c r="R250" s="8">
        <f t="shared" si="35"/>
        <v>34</v>
      </c>
      <c r="S250" s="8">
        <f t="shared" si="36"/>
        <v>51.75</v>
      </c>
      <c r="T250" s="8">
        <f t="shared" si="37"/>
        <v>36.25</v>
      </c>
      <c r="U250" s="7">
        <f t="shared" si="38"/>
        <v>38.833333333333336</v>
      </c>
      <c r="V250" s="7">
        <f t="shared" si="39"/>
        <v>38.1875</v>
      </c>
    </row>
    <row r="251" spans="1:22" ht="13.5" x14ac:dyDescent="0.25">
      <c r="A251" s="3">
        <f>RSI!A251</f>
        <v>42671</v>
      </c>
      <c r="B251" s="2">
        <f>RSI!B251</f>
        <v>1.0598000000000001</v>
      </c>
      <c r="C251" s="2">
        <f>RSI!I251</f>
        <v>74.794837102359253</v>
      </c>
      <c r="D251" s="2">
        <f>MACD!E251</f>
        <v>-9.8331451291646665E-3</v>
      </c>
      <c r="E251" s="2">
        <f>MACD!F251</f>
        <v>-3.0547166966827946E-3</v>
      </c>
      <c r="F251" s="2">
        <f>'Moving Avg'!D251</f>
        <v>1.0440800000000001</v>
      </c>
      <c r="G251" s="2">
        <f>'Moving Avg'!F251</f>
        <v>1.0304749999999998</v>
      </c>
      <c r="H251" s="2">
        <f>'Moving Avg'!G251</f>
        <v>1.0613019999999997</v>
      </c>
      <c r="I251" s="2">
        <f>'Moving Avg'!H251</f>
        <v>1.0370569999999975</v>
      </c>
      <c r="J251" s="5" t="str">
        <f>OBV!F251</f>
        <v>BULLISH</v>
      </c>
      <c r="K251" s="5" t="str">
        <f>OBV!G251</f>
        <v>STRONG</v>
      </c>
      <c r="L251" s="5" t="str">
        <f>OBV!H251</f>
        <v>CONFIRMED BULLISH</v>
      </c>
      <c r="M251" s="7">
        <f t="shared" si="30"/>
        <v>0</v>
      </c>
      <c r="N251" s="7">
        <f t="shared" si="31"/>
        <v>45</v>
      </c>
      <c r="O251" s="7">
        <f t="shared" si="32"/>
        <v>50</v>
      </c>
      <c r="P251" s="7">
        <f t="shared" si="33"/>
        <v>100</v>
      </c>
      <c r="Q251" s="8">
        <f t="shared" si="34"/>
        <v>38.25</v>
      </c>
      <c r="R251" s="8">
        <f t="shared" si="35"/>
        <v>51.5</v>
      </c>
      <c r="S251" s="8">
        <f t="shared" si="36"/>
        <v>64.25</v>
      </c>
      <c r="T251" s="8">
        <f t="shared" si="37"/>
        <v>48.75</v>
      </c>
      <c r="U251" s="7">
        <f t="shared" si="38"/>
        <v>51.333333333333336</v>
      </c>
      <c r="V251" s="7">
        <f t="shared" si="39"/>
        <v>50.6875</v>
      </c>
    </row>
    <row r="252" spans="1:22" ht="13.5" x14ac:dyDescent="0.25">
      <c r="A252" s="3">
        <f>RSI!A252</f>
        <v>42674</v>
      </c>
      <c r="B252" s="2">
        <f>RSI!B252</f>
        <v>1.0598000000000001</v>
      </c>
      <c r="C252" s="2">
        <f>RSI!I252</f>
        <v>74.794837102359239</v>
      </c>
      <c r="D252" s="2">
        <f>MACD!E252</f>
        <v>-1.2218966092894634E-2</v>
      </c>
      <c r="E252" s="2">
        <f>MACD!F252</f>
        <v>-4.8875665759251629E-3</v>
      </c>
      <c r="F252" s="2">
        <f>'Moving Avg'!D252</f>
        <v>1.0513400000000002</v>
      </c>
      <c r="G252" s="2">
        <f>'Moving Avg'!F252</f>
        <v>1.0319849999999999</v>
      </c>
      <c r="H252" s="2">
        <f>'Moving Avg'!G252</f>
        <v>1.0604539999999998</v>
      </c>
      <c r="I252" s="2">
        <f>'Moving Avg'!H252</f>
        <v>1.0369829999999975</v>
      </c>
      <c r="J252" s="5" t="str">
        <f>OBV!F252</f>
        <v>BULLISH</v>
      </c>
      <c r="K252" s="5" t="str">
        <f>OBV!G252</f>
        <v>STRONG</v>
      </c>
      <c r="L252" s="5" t="str">
        <f>OBV!H252</f>
        <v>CONFIRMED BULLISH</v>
      </c>
      <c r="M252" s="7">
        <f t="shared" si="30"/>
        <v>0</v>
      </c>
      <c r="N252" s="7">
        <f t="shared" si="31"/>
        <v>45</v>
      </c>
      <c r="O252" s="7">
        <f t="shared" si="32"/>
        <v>50</v>
      </c>
      <c r="P252" s="7">
        <f t="shared" si="33"/>
        <v>100</v>
      </c>
      <c r="Q252" s="8">
        <f t="shared" si="34"/>
        <v>38.25</v>
      </c>
      <c r="R252" s="8">
        <f t="shared" si="35"/>
        <v>51.5</v>
      </c>
      <c r="S252" s="8">
        <f t="shared" si="36"/>
        <v>64.25</v>
      </c>
      <c r="T252" s="8">
        <f t="shared" si="37"/>
        <v>48.75</v>
      </c>
      <c r="U252" s="7">
        <f t="shared" si="38"/>
        <v>51.333333333333336</v>
      </c>
      <c r="V252" s="7">
        <f t="shared" si="39"/>
        <v>50.6875</v>
      </c>
    </row>
    <row r="253" spans="1:22" ht="13.5" x14ac:dyDescent="0.25">
      <c r="A253" s="3">
        <f>RSI!A253</f>
        <v>42675</v>
      </c>
      <c r="B253" s="2">
        <f>RSI!B253</f>
        <v>1.0598000000000001</v>
      </c>
      <c r="C253" s="2">
        <f>RSI!I253</f>
        <v>74.794837102359239</v>
      </c>
      <c r="D253" s="2">
        <f>MACD!E253</f>
        <v>-1.436262677851885E-2</v>
      </c>
      <c r="E253" s="2">
        <f>MACD!F253</f>
        <v>-6.7825786164439003E-3</v>
      </c>
      <c r="F253" s="2">
        <f>'Moving Avg'!D253</f>
        <v>1.0586</v>
      </c>
      <c r="G253" s="2">
        <f>'Moving Avg'!F253</f>
        <v>1.0334949999999998</v>
      </c>
      <c r="H253" s="2">
        <f>'Moving Avg'!G253</f>
        <v>1.0596059999999996</v>
      </c>
      <c r="I253" s="2">
        <f>'Moving Avg'!H253</f>
        <v>1.0369089999999974</v>
      </c>
      <c r="J253" s="5" t="str">
        <f>OBV!F253</f>
        <v>BULLISH</v>
      </c>
      <c r="K253" s="5" t="str">
        <f>OBV!G253</f>
        <v>STRONG</v>
      </c>
      <c r="L253" s="5" t="str">
        <f>OBV!H253</f>
        <v>CONFIRMED BULLISH</v>
      </c>
      <c r="M253" s="7">
        <f t="shared" si="30"/>
        <v>0</v>
      </c>
      <c r="N253" s="7">
        <f t="shared" si="31"/>
        <v>45</v>
      </c>
      <c r="O253" s="7">
        <f t="shared" si="32"/>
        <v>50</v>
      </c>
      <c r="P253" s="7">
        <f t="shared" si="33"/>
        <v>100</v>
      </c>
      <c r="Q253" s="8">
        <f t="shared" si="34"/>
        <v>38.25</v>
      </c>
      <c r="R253" s="8">
        <f t="shared" si="35"/>
        <v>51.5</v>
      </c>
      <c r="S253" s="8">
        <f t="shared" si="36"/>
        <v>64.25</v>
      </c>
      <c r="T253" s="8">
        <f t="shared" si="37"/>
        <v>48.75</v>
      </c>
      <c r="U253" s="7">
        <f t="shared" si="38"/>
        <v>51.333333333333336</v>
      </c>
      <c r="V253" s="7">
        <f t="shared" si="39"/>
        <v>50.6875</v>
      </c>
    </row>
    <row r="254" spans="1:22" ht="13.5" x14ac:dyDescent="0.25">
      <c r="A254" s="3">
        <f>RSI!A254</f>
        <v>42676</v>
      </c>
      <c r="B254" s="2">
        <f>RSI!B254</f>
        <v>1.0598000000000001</v>
      </c>
      <c r="C254" s="2">
        <f>RSI!I254</f>
        <v>74.794837102359239</v>
      </c>
      <c r="D254" s="2">
        <f>MACD!E254</f>
        <v>-1.6292131568925061E-2</v>
      </c>
      <c r="E254" s="2">
        <f>MACD!F254</f>
        <v>-8.6844892069401335E-3</v>
      </c>
      <c r="F254" s="2">
        <f>'Moving Avg'!D254</f>
        <v>1.0598000000000001</v>
      </c>
      <c r="G254" s="2">
        <f>'Moving Avg'!F254</f>
        <v>1.035005</v>
      </c>
      <c r="H254" s="2">
        <f>'Moving Avg'!G254</f>
        <v>1.0583939999999996</v>
      </c>
      <c r="I254" s="2">
        <f>'Moving Avg'!H254</f>
        <v>1.0368349999999975</v>
      </c>
      <c r="J254" s="5" t="str">
        <f>OBV!F254</f>
        <v>BULLISH</v>
      </c>
      <c r="K254" s="5" t="str">
        <f>OBV!G254</f>
        <v>STRONG</v>
      </c>
      <c r="L254" s="5" t="str">
        <f>OBV!H254</f>
        <v>CONFIRMED BULLISH</v>
      </c>
      <c r="M254" s="7">
        <f t="shared" si="30"/>
        <v>0</v>
      </c>
      <c r="N254" s="7">
        <f t="shared" si="31"/>
        <v>45</v>
      </c>
      <c r="O254" s="7">
        <f t="shared" si="32"/>
        <v>50</v>
      </c>
      <c r="P254" s="7">
        <f t="shared" si="33"/>
        <v>100</v>
      </c>
      <c r="Q254" s="8">
        <f t="shared" si="34"/>
        <v>38.25</v>
      </c>
      <c r="R254" s="8">
        <f t="shared" si="35"/>
        <v>51.5</v>
      </c>
      <c r="S254" s="8">
        <f t="shared" si="36"/>
        <v>64.25</v>
      </c>
      <c r="T254" s="8">
        <f t="shared" si="37"/>
        <v>48.75</v>
      </c>
      <c r="U254" s="7">
        <f t="shared" si="38"/>
        <v>51.333333333333336</v>
      </c>
      <c r="V254" s="7">
        <f t="shared" si="39"/>
        <v>50.6875</v>
      </c>
    </row>
    <row r="255" spans="1:22" ht="13.5" x14ac:dyDescent="0.25">
      <c r="A255" s="3">
        <f>RSI!A255</f>
        <v>42677</v>
      </c>
      <c r="B255" s="2">
        <f>RSI!B255</f>
        <v>1.0598000000000001</v>
      </c>
      <c r="C255" s="2">
        <f>RSI!I255</f>
        <v>74.794837102359239</v>
      </c>
      <c r="D255" s="2">
        <f>MACD!E255</f>
        <v>-1.8031861742959343E-2</v>
      </c>
      <c r="E255" s="2">
        <f>MACD!F255</f>
        <v>-1.0553963714143976E-2</v>
      </c>
      <c r="F255" s="2">
        <f>'Moving Avg'!D255</f>
        <v>1.0598000000000001</v>
      </c>
      <c r="G255" s="2">
        <f>'Moving Avg'!F255</f>
        <v>1.0365150000000001</v>
      </c>
      <c r="H255" s="2">
        <f>'Moving Avg'!G255</f>
        <v>1.0571819999999996</v>
      </c>
      <c r="I255" s="2">
        <f>'Moving Avg'!H255</f>
        <v>1.0367609999999976</v>
      </c>
      <c r="J255" s="5" t="str">
        <f>OBV!F255</f>
        <v>NEUTRAL</v>
      </c>
      <c r="K255" s="5" t="str">
        <f>OBV!G255</f>
        <v>NEUTRAL</v>
      </c>
      <c r="L255" s="5" t="str">
        <f>OBV!H255</f>
        <v>NEUTRAL</v>
      </c>
      <c r="M255" s="7">
        <f t="shared" si="30"/>
        <v>0</v>
      </c>
      <c r="N255" s="7">
        <f t="shared" si="31"/>
        <v>45</v>
      </c>
      <c r="O255" s="7">
        <f t="shared" si="32"/>
        <v>50</v>
      </c>
      <c r="P255" s="7">
        <f t="shared" si="33"/>
        <v>33</v>
      </c>
      <c r="Q255" s="8">
        <f t="shared" si="34"/>
        <v>28.2</v>
      </c>
      <c r="R255" s="8">
        <f t="shared" si="35"/>
        <v>34.75</v>
      </c>
      <c r="S255" s="8">
        <f t="shared" si="36"/>
        <v>34.1</v>
      </c>
      <c r="T255" s="8">
        <f t="shared" si="37"/>
        <v>32</v>
      </c>
      <c r="U255" s="7">
        <f t="shared" si="38"/>
        <v>32.35</v>
      </c>
      <c r="V255" s="7">
        <f t="shared" si="39"/>
        <v>32.262500000000003</v>
      </c>
    </row>
    <row r="256" spans="1:22" ht="13.5" x14ac:dyDescent="0.25">
      <c r="A256" s="3">
        <f>RSI!A256</f>
        <v>42678</v>
      </c>
      <c r="B256" s="2">
        <f>RSI!B256</f>
        <v>1.0598000000000001</v>
      </c>
      <c r="C256" s="2">
        <f>RSI!I256</f>
        <v>74.794837102359239</v>
      </c>
      <c r="D256" s="2">
        <f>MACD!E256</f>
        <v>-1.9603082115858372E-2</v>
      </c>
      <c r="E256" s="2">
        <f>MACD!F256</f>
        <v>-1.2363787394486856E-2</v>
      </c>
      <c r="F256" s="2">
        <f>'Moving Avg'!D256</f>
        <v>1.0598000000000001</v>
      </c>
      <c r="G256" s="2">
        <f>'Moving Avg'!F256</f>
        <v>1.0380249999999998</v>
      </c>
      <c r="H256" s="2">
        <f>'Moving Avg'!G256</f>
        <v>1.0559699999999996</v>
      </c>
      <c r="I256" s="2">
        <f>'Moving Avg'!H256</f>
        <v>1.0366869999999977</v>
      </c>
      <c r="J256" s="5" t="str">
        <f>OBV!F256</f>
        <v>NEUTRAL</v>
      </c>
      <c r="K256" s="5" t="str">
        <f>OBV!G256</f>
        <v>NEUTRAL</v>
      </c>
      <c r="L256" s="5" t="str">
        <f>OBV!H256</f>
        <v>NEUTRAL</v>
      </c>
      <c r="M256" s="7">
        <f t="shared" si="30"/>
        <v>0</v>
      </c>
      <c r="N256" s="7">
        <f t="shared" si="31"/>
        <v>45</v>
      </c>
      <c r="O256" s="7">
        <f t="shared" si="32"/>
        <v>50</v>
      </c>
      <c r="P256" s="7">
        <f t="shared" si="33"/>
        <v>33</v>
      </c>
      <c r="Q256" s="8">
        <f t="shared" si="34"/>
        <v>28.2</v>
      </c>
      <c r="R256" s="8">
        <f t="shared" si="35"/>
        <v>34.75</v>
      </c>
      <c r="S256" s="8">
        <f t="shared" si="36"/>
        <v>34.1</v>
      </c>
      <c r="T256" s="8">
        <f t="shared" si="37"/>
        <v>32</v>
      </c>
      <c r="U256" s="7">
        <f t="shared" si="38"/>
        <v>32.35</v>
      </c>
      <c r="V256" s="7">
        <f t="shared" si="39"/>
        <v>32.262500000000003</v>
      </c>
    </row>
    <row r="257" spans="1:22" ht="13.5" x14ac:dyDescent="0.25">
      <c r="A257" s="3">
        <f>RSI!A257</f>
        <v>42681</v>
      </c>
      <c r="B257" s="2">
        <f>RSI!B257</f>
        <v>1.0598000000000001</v>
      </c>
      <c r="C257" s="2">
        <f>RSI!I257</f>
        <v>74.794837102359239</v>
      </c>
      <c r="D257" s="2">
        <f>MACD!E257</f>
        <v>-2.1024373495014403E-2</v>
      </c>
      <c r="E257" s="2">
        <f>MACD!F257</f>
        <v>-1.4095904614592366E-2</v>
      </c>
      <c r="F257" s="2">
        <f>'Moving Avg'!D257</f>
        <v>1.0598000000000001</v>
      </c>
      <c r="G257" s="2">
        <f>'Moving Avg'!F257</f>
        <v>1.0395349999999999</v>
      </c>
      <c r="H257" s="2">
        <f>'Moving Avg'!G257</f>
        <v>1.0547579999999999</v>
      </c>
      <c r="I257" s="2">
        <f>'Moving Avg'!H257</f>
        <v>1.0366129999999976</v>
      </c>
      <c r="J257" s="5" t="str">
        <f>OBV!F257</f>
        <v>NEUTRAL</v>
      </c>
      <c r="K257" s="5" t="str">
        <f>OBV!G257</f>
        <v>NEUTRAL</v>
      </c>
      <c r="L257" s="5" t="str">
        <f>OBV!H257</f>
        <v>NEUTRAL</v>
      </c>
      <c r="M257" s="7">
        <f t="shared" si="30"/>
        <v>0</v>
      </c>
      <c r="N257" s="7">
        <f t="shared" si="31"/>
        <v>45</v>
      </c>
      <c r="O257" s="7">
        <f t="shared" si="32"/>
        <v>50</v>
      </c>
      <c r="P257" s="7">
        <f t="shared" si="33"/>
        <v>33</v>
      </c>
      <c r="Q257" s="8">
        <f t="shared" si="34"/>
        <v>28.2</v>
      </c>
      <c r="R257" s="8">
        <f t="shared" si="35"/>
        <v>34.75</v>
      </c>
      <c r="S257" s="8">
        <f t="shared" si="36"/>
        <v>34.1</v>
      </c>
      <c r="T257" s="8">
        <f t="shared" si="37"/>
        <v>32</v>
      </c>
      <c r="U257" s="7">
        <f t="shared" si="38"/>
        <v>32.35</v>
      </c>
      <c r="V257" s="7">
        <f t="shared" si="39"/>
        <v>32.262500000000003</v>
      </c>
    </row>
    <row r="258" spans="1:22" ht="13.5" x14ac:dyDescent="0.25">
      <c r="A258" s="3">
        <f>RSI!A258</f>
        <v>42682</v>
      </c>
      <c r="B258" s="2">
        <f>RSI!B258</f>
        <v>1.0598000000000001</v>
      </c>
      <c r="C258" s="2">
        <f>RSI!I258</f>
        <v>74.794837102359224</v>
      </c>
      <c r="D258" s="2">
        <f>MACD!E258</f>
        <v>-2.2312002085578042E-2</v>
      </c>
      <c r="E258" s="2">
        <f>MACD!F258</f>
        <v>-1.5739124108789502E-2</v>
      </c>
      <c r="F258" s="2">
        <f>'Moving Avg'!D258</f>
        <v>1.0598000000000001</v>
      </c>
      <c r="G258" s="2">
        <f>'Moving Avg'!F258</f>
        <v>1.0413499999999998</v>
      </c>
      <c r="H258" s="2">
        <f>'Moving Avg'!G258</f>
        <v>1.0535459999999999</v>
      </c>
      <c r="I258" s="2">
        <f>'Moving Avg'!H258</f>
        <v>1.0365389999999977</v>
      </c>
      <c r="J258" s="5" t="str">
        <f>OBV!F258</f>
        <v>NEUTRAL</v>
      </c>
      <c r="K258" s="5" t="str">
        <f>OBV!G258</f>
        <v>NEUTRAL</v>
      </c>
      <c r="L258" s="5" t="str">
        <f>OBV!H258</f>
        <v>NEUTRAL</v>
      </c>
      <c r="M258" s="7">
        <f t="shared" ref="M258:M321" si="40">IF(C258&lt;30,50, IF(C258&gt;70, 0, 25))</f>
        <v>0</v>
      </c>
      <c r="N258" s="7">
        <f t="shared" ref="N258:N321" si="41">IF(E258-D258&gt;0.02, 100, IF(E258-D258&lt;0,0,45))</f>
        <v>45</v>
      </c>
      <c r="O258" s="7">
        <f t="shared" ref="O258:O321" si="42">IF(F258-I258&gt;10,100,IF(F258-I258&gt;5,75, IF(F258-I258&gt;0,50,0)))</f>
        <v>50</v>
      </c>
      <c r="P258" s="7">
        <f t="shared" ref="P258:P321" si="43">IF(L258="confirmed bullish", 34, IF(L258="bullish divergence",17, 0))+IF(J258="bullish",33,IF(J258="bearish",0,16.5))+IF(K258="strong",33,IF(K258="weak",0,16.5))</f>
        <v>33</v>
      </c>
      <c r="Q258" s="8">
        <f t="shared" si="34"/>
        <v>28.2</v>
      </c>
      <c r="R258" s="8">
        <f t="shared" si="35"/>
        <v>34.75</v>
      </c>
      <c r="S258" s="8">
        <f t="shared" si="36"/>
        <v>34.1</v>
      </c>
      <c r="T258" s="8">
        <f t="shared" si="37"/>
        <v>32</v>
      </c>
      <c r="U258" s="7">
        <f t="shared" si="38"/>
        <v>32.35</v>
      </c>
      <c r="V258" s="7">
        <f t="shared" si="39"/>
        <v>32.262500000000003</v>
      </c>
    </row>
    <row r="259" spans="1:22" ht="13.5" x14ac:dyDescent="0.25">
      <c r="A259" s="3">
        <f>RSI!A259</f>
        <v>42683</v>
      </c>
      <c r="B259" s="2">
        <f>RSI!B259</f>
        <v>1.0598000000000001</v>
      </c>
      <c r="C259" s="2">
        <f>RSI!I259</f>
        <v>74.794837102359224</v>
      </c>
      <c r="D259" s="2">
        <f>MACD!E259</f>
        <v>-1.8818696826497394E-2</v>
      </c>
      <c r="E259" s="2">
        <f>MACD!F259</f>
        <v>-1.635503865233108E-2</v>
      </c>
      <c r="F259" s="2">
        <f>'Moving Avg'!D259</f>
        <v>1.0598000000000001</v>
      </c>
      <c r="G259" s="2">
        <f>'Moving Avg'!F259</f>
        <v>1.0431649999999997</v>
      </c>
      <c r="H259" s="2">
        <f>'Moving Avg'!G259</f>
        <v>1.0523339999999999</v>
      </c>
      <c r="I259" s="2">
        <f>'Moving Avg'!H259</f>
        <v>1.0364649999999975</v>
      </c>
      <c r="J259" s="5" t="str">
        <f>OBV!F259</f>
        <v>NEUTRAL</v>
      </c>
      <c r="K259" s="5" t="str">
        <f>OBV!G259</f>
        <v>NEUTRAL</v>
      </c>
      <c r="L259" s="5" t="str">
        <f>OBV!H259</f>
        <v>NEUTRAL</v>
      </c>
      <c r="M259" s="7">
        <f t="shared" si="40"/>
        <v>0</v>
      </c>
      <c r="N259" s="7">
        <f t="shared" si="41"/>
        <v>45</v>
      </c>
      <c r="O259" s="7">
        <f t="shared" si="42"/>
        <v>50</v>
      </c>
      <c r="P259" s="7">
        <f t="shared" si="43"/>
        <v>33</v>
      </c>
      <c r="Q259" s="8">
        <f t="shared" ref="Q259:Q322" si="44">0.35*M259+N259*0.35+O259*0.15+P259*0.15</f>
        <v>28.2</v>
      </c>
      <c r="R259" s="8">
        <f t="shared" ref="R259:R322" si="45">M259*0.2+N259*0.2+O259*0.35+P259*0.25</f>
        <v>34.75</v>
      </c>
      <c r="S259" s="8">
        <f t="shared" ref="S259:S322" si="46">M259*0.15+N259*0.15+O259*0.25+P259*0.45</f>
        <v>34.1</v>
      </c>
      <c r="T259" s="8">
        <f t="shared" ref="T259:T322" si="47">0.25*SUM(M259:P259)</f>
        <v>32</v>
      </c>
      <c r="U259" s="7">
        <f t="shared" ref="U259:U322" si="48">SUM(Q259:S259)/3</f>
        <v>32.35</v>
      </c>
      <c r="V259" s="7">
        <f t="shared" ref="V259:V322" si="49">SUM(Q259:T259)/4</f>
        <v>32.262500000000003</v>
      </c>
    </row>
    <row r="260" spans="1:22" ht="13.5" x14ac:dyDescent="0.25">
      <c r="A260" s="3">
        <f>RSI!A260</f>
        <v>42684</v>
      </c>
      <c r="B260" s="2">
        <f>RSI!B260</f>
        <v>1.0598000000000001</v>
      </c>
      <c r="C260" s="2">
        <f>RSI!I260</f>
        <v>74.794837102359224</v>
      </c>
      <c r="D260" s="2">
        <f>MACD!E260</f>
        <v>-1.5012617813525475E-2</v>
      </c>
      <c r="E260" s="2">
        <f>MACD!F260</f>
        <v>-1.608655448456996E-2</v>
      </c>
      <c r="F260" s="2">
        <f>'Moving Avg'!D260</f>
        <v>1.0598000000000001</v>
      </c>
      <c r="G260" s="2">
        <f>'Moving Avg'!F260</f>
        <v>1.0449799999999996</v>
      </c>
      <c r="H260" s="2">
        <f>'Moving Avg'!G260</f>
        <v>1.0511220000000001</v>
      </c>
      <c r="I260" s="2">
        <f>'Moving Avg'!H260</f>
        <v>1.0363909999999976</v>
      </c>
      <c r="J260" s="5" t="str">
        <f>OBV!F260</f>
        <v>NEUTRAL</v>
      </c>
      <c r="K260" s="5" t="str">
        <f>OBV!G260</f>
        <v>NEUTRAL</v>
      </c>
      <c r="L260" s="5" t="str">
        <f>OBV!H260</f>
        <v>NEUTRAL</v>
      </c>
      <c r="M260" s="7">
        <f t="shared" si="40"/>
        <v>0</v>
      </c>
      <c r="N260" s="7">
        <f t="shared" si="41"/>
        <v>0</v>
      </c>
      <c r="O260" s="7">
        <f t="shared" si="42"/>
        <v>50</v>
      </c>
      <c r="P260" s="7">
        <f t="shared" si="43"/>
        <v>33</v>
      </c>
      <c r="Q260" s="8">
        <f t="shared" si="44"/>
        <v>12.45</v>
      </c>
      <c r="R260" s="8">
        <f t="shared" si="45"/>
        <v>25.75</v>
      </c>
      <c r="S260" s="8">
        <f t="shared" si="46"/>
        <v>27.35</v>
      </c>
      <c r="T260" s="8">
        <f t="shared" si="47"/>
        <v>20.75</v>
      </c>
      <c r="U260" s="7">
        <f t="shared" si="48"/>
        <v>21.850000000000005</v>
      </c>
      <c r="V260" s="7">
        <f t="shared" si="49"/>
        <v>21.575000000000003</v>
      </c>
    </row>
    <row r="261" spans="1:22" ht="13.5" x14ac:dyDescent="0.25">
      <c r="A261" s="3">
        <f>RSI!A261</f>
        <v>42685</v>
      </c>
      <c r="B261" s="2">
        <f>RSI!B261</f>
        <v>1.0296000000000001</v>
      </c>
      <c r="C261" s="2">
        <f>RSI!I261</f>
        <v>31.152219926079113</v>
      </c>
      <c r="D261" s="2">
        <f>MACD!E261</f>
        <v>-9.6225260761426679E-3</v>
      </c>
      <c r="E261" s="2">
        <f>MACD!F261</f>
        <v>-1.4793748802884501E-2</v>
      </c>
      <c r="F261" s="2">
        <f>'Moving Avg'!D261</f>
        <v>1.05376</v>
      </c>
      <c r="G261" s="2">
        <f>'Moving Avg'!F261</f>
        <v>1.0452849999999996</v>
      </c>
      <c r="H261" s="2">
        <f>'Moving Avg'!G261</f>
        <v>1.0493060000000001</v>
      </c>
      <c r="I261" s="2">
        <f>'Moving Avg'!H261</f>
        <v>1.0363089999999977</v>
      </c>
      <c r="J261" s="5" t="str">
        <f>OBV!F261</f>
        <v>BEARISH</v>
      </c>
      <c r="K261" s="5" t="str">
        <f>OBV!G261</f>
        <v>WEAK</v>
      </c>
      <c r="L261" s="5" t="str">
        <f>OBV!H261</f>
        <v>CONFIRMED BEARISH</v>
      </c>
      <c r="M261" s="7">
        <f t="shared" si="40"/>
        <v>25</v>
      </c>
      <c r="N261" s="7">
        <f t="shared" si="41"/>
        <v>0</v>
      </c>
      <c r="O261" s="7">
        <f t="shared" si="42"/>
        <v>50</v>
      </c>
      <c r="P261" s="7">
        <f t="shared" si="43"/>
        <v>0</v>
      </c>
      <c r="Q261" s="8">
        <f t="shared" si="44"/>
        <v>16.25</v>
      </c>
      <c r="R261" s="8">
        <f t="shared" si="45"/>
        <v>22.5</v>
      </c>
      <c r="S261" s="8">
        <f t="shared" si="46"/>
        <v>16.25</v>
      </c>
      <c r="T261" s="8">
        <f t="shared" si="47"/>
        <v>18.75</v>
      </c>
      <c r="U261" s="7">
        <f t="shared" si="48"/>
        <v>18.333333333333332</v>
      </c>
      <c r="V261" s="7">
        <f t="shared" si="49"/>
        <v>18.4375</v>
      </c>
    </row>
    <row r="262" spans="1:22" ht="13.5" x14ac:dyDescent="0.25">
      <c r="A262" s="3">
        <f>RSI!A262</f>
        <v>42688</v>
      </c>
      <c r="B262" s="2">
        <f>RSI!B262</f>
        <v>1.0356000000000001</v>
      </c>
      <c r="C262" s="2">
        <f>RSI!I262</f>
        <v>38.793493500050751</v>
      </c>
      <c r="D262" s="2">
        <f>MACD!E262</f>
        <v>-5.3901462126531019E-3</v>
      </c>
      <c r="E262" s="2">
        <f>MACD!F262</f>
        <v>-1.2913028284838221E-2</v>
      </c>
      <c r="F262" s="2">
        <f>'Moving Avg'!D262</f>
        <v>1.0489200000000001</v>
      </c>
      <c r="G262" s="2">
        <f>'Moving Avg'!F262</f>
        <v>1.0458899999999995</v>
      </c>
      <c r="H262" s="2">
        <f>'Moving Avg'!G262</f>
        <v>1.0476100000000002</v>
      </c>
      <c r="I262" s="2">
        <f>'Moving Avg'!H262</f>
        <v>1.0362569999999978</v>
      </c>
      <c r="J262" s="5" t="str">
        <f>OBV!F262</f>
        <v>BEARISH</v>
      </c>
      <c r="K262" s="5" t="str">
        <f>OBV!G262</f>
        <v>WEAK</v>
      </c>
      <c r="L262" s="5" t="str">
        <f>OBV!H262</f>
        <v>CONFIRMED BEARISH</v>
      </c>
      <c r="M262" s="7">
        <f t="shared" si="40"/>
        <v>25</v>
      </c>
      <c r="N262" s="7">
        <f t="shared" si="41"/>
        <v>0</v>
      </c>
      <c r="O262" s="7">
        <f t="shared" si="42"/>
        <v>50</v>
      </c>
      <c r="P262" s="7">
        <f t="shared" si="43"/>
        <v>0</v>
      </c>
      <c r="Q262" s="8">
        <f t="shared" si="44"/>
        <v>16.25</v>
      </c>
      <c r="R262" s="8">
        <f t="shared" si="45"/>
        <v>22.5</v>
      </c>
      <c r="S262" s="8">
        <f t="shared" si="46"/>
        <v>16.25</v>
      </c>
      <c r="T262" s="8">
        <f t="shared" si="47"/>
        <v>18.75</v>
      </c>
      <c r="U262" s="7">
        <f t="shared" si="48"/>
        <v>18.333333333333332</v>
      </c>
      <c r="V262" s="7">
        <f t="shared" si="49"/>
        <v>18.4375</v>
      </c>
    </row>
    <row r="263" spans="1:22" ht="13.5" x14ac:dyDescent="0.25">
      <c r="A263" s="3">
        <f>RSI!A263</f>
        <v>42689</v>
      </c>
      <c r="B263" s="2">
        <f>RSI!B263</f>
        <v>1.0356000000000001</v>
      </c>
      <c r="C263" s="2">
        <f>RSI!I263</f>
        <v>38.793493500050751</v>
      </c>
      <c r="D263" s="2">
        <f>MACD!E263</f>
        <v>-1.7369694396893731E-3</v>
      </c>
      <c r="E263" s="2">
        <f>MACD!F263</f>
        <v>-1.0677816515808451E-2</v>
      </c>
      <c r="F263" s="2">
        <f>'Moving Avg'!D263</f>
        <v>1.0440800000000003</v>
      </c>
      <c r="G263" s="2">
        <f>'Moving Avg'!F263</f>
        <v>1.0464949999999995</v>
      </c>
      <c r="H263" s="2">
        <f>'Moving Avg'!G263</f>
        <v>1.0459140000000002</v>
      </c>
      <c r="I263" s="2">
        <f>'Moving Avg'!H263</f>
        <v>1.0362049999999978</v>
      </c>
      <c r="J263" s="5" t="str">
        <f>OBV!F263</f>
        <v>BEARISH</v>
      </c>
      <c r="K263" s="5" t="str">
        <f>OBV!G263</f>
        <v>WEAK</v>
      </c>
      <c r="L263" s="5" t="str">
        <f>OBV!H263</f>
        <v>CONFIRMED BEARISH</v>
      </c>
      <c r="M263" s="7">
        <f t="shared" si="40"/>
        <v>25</v>
      </c>
      <c r="N263" s="7">
        <f t="shared" si="41"/>
        <v>0</v>
      </c>
      <c r="O263" s="7">
        <f t="shared" si="42"/>
        <v>50</v>
      </c>
      <c r="P263" s="7">
        <f t="shared" si="43"/>
        <v>0</v>
      </c>
      <c r="Q263" s="8">
        <f t="shared" si="44"/>
        <v>16.25</v>
      </c>
      <c r="R263" s="8">
        <f t="shared" si="45"/>
        <v>22.5</v>
      </c>
      <c r="S263" s="8">
        <f t="shared" si="46"/>
        <v>16.25</v>
      </c>
      <c r="T263" s="8">
        <f t="shared" si="47"/>
        <v>18.75</v>
      </c>
      <c r="U263" s="7">
        <f t="shared" si="48"/>
        <v>18.333333333333332</v>
      </c>
      <c r="V263" s="7">
        <f t="shared" si="49"/>
        <v>18.4375</v>
      </c>
    </row>
    <row r="264" spans="1:22" ht="13.5" x14ac:dyDescent="0.25">
      <c r="A264" s="3">
        <f>RSI!A264</f>
        <v>42690</v>
      </c>
      <c r="B264" s="2">
        <f>RSI!B264</f>
        <v>1.0356000000000001</v>
      </c>
      <c r="C264" s="2">
        <f>RSI!I264</f>
        <v>38.793493500050751</v>
      </c>
      <c r="D264" s="2">
        <f>MACD!E264</f>
        <v>1.4207840939963745E-3</v>
      </c>
      <c r="E264" s="2">
        <f>MACD!F264</f>
        <v>-8.2580963938474854E-3</v>
      </c>
      <c r="F264" s="2">
        <f>'Moving Avg'!D264</f>
        <v>1.0392400000000002</v>
      </c>
      <c r="G264" s="2">
        <f>'Moving Avg'!F264</f>
        <v>1.0470999999999995</v>
      </c>
      <c r="H264" s="2">
        <f>'Moving Avg'!G264</f>
        <v>1.0442180000000003</v>
      </c>
      <c r="I264" s="2">
        <f>'Moving Avg'!H264</f>
        <v>1.0361529999999979</v>
      </c>
      <c r="J264" s="5" t="str">
        <f>OBV!F264</f>
        <v>BEARISH</v>
      </c>
      <c r="K264" s="5" t="str">
        <f>OBV!G264</f>
        <v>WEAK</v>
      </c>
      <c r="L264" s="5" t="str">
        <f>OBV!H264</f>
        <v>CONFIRMED BEARISH</v>
      </c>
      <c r="M264" s="7">
        <f t="shared" si="40"/>
        <v>25</v>
      </c>
      <c r="N264" s="7">
        <f t="shared" si="41"/>
        <v>0</v>
      </c>
      <c r="O264" s="7">
        <f t="shared" si="42"/>
        <v>50</v>
      </c>
      <c r="P264" s="7">
        <f t="shared" si="43"/>
        <v>0</v>
      </c>
      <c r="Q264" s="8">
        <f t="shared" si="44"/>
        <v>16.25</v>
      </c>
      <c r="R264" s="8">
        <f t="shared" si="45"/>
        <v>22.5</v>
      </c>
      <c r="S264" s="8">
        <f t="shared" si="46"/>
        <v>16.25</v>
      </c>
      <c r="T264" s="8">
        <f t="shared" si="47"/>
        <v>18.75</v>
      </c>
      <c r="U264" s="7">
        <f t="shared" si="48"/>
        <v>18.333333333333332</v>
      </c>
      <c r="V264" s="7">
        <f t="shared" si="49"/>
        <v>18.4375</v>
      </c>
    </row>
    <row r="265" spans="1:22" ht="13.5" x14ac:dyDescent="0.25">
      <c r="A265" s="3">
        <f>RSI!A265</f>
        <v>42691</v>
      </c>
      <c r="B265" s="2">
        <f>RSI!B265</f>
        <v>1.0356000000000001</v>
      </c>
      <c r="C265" s="2">
        <f>RSI!I265</f>
        <v>38.793493500050765</v>
      </c>
      <c r="D265" s="2">
        <f>MACD!E265</f>
        <v>4.1543997218813633E-3</v>
      </c>
      <c r="E265" s="2">
        <f>MACD!F265</f>
        <v>-5.7755971707017153E-3</v>
      </c>
      <c r="F265" s="2">
        <f>'Moving Avg'!D265</f>
        <v>1.0344000000000002</v>
      </c>
      <c r="G265" s="2">
        <f>'Moving Avg'!F265</f>
        <v>1.0477049999999994</v>
      </c>
      <c r="H265" s="2">
        <f>'Moving Avg'!G265</f>
        <v>1.0425220000000004</v>
      </c>
      <c r="I265" s="2">
        <f>'Moving Avg'!H265</f>
        <v>1.0361009999999979</v>
      </c>
      <c r="J265" s="5" t="str">
        <f>OBV!F265</f>
        <v>BEARISH</v>
      </c>
      <c r="K265" s="5" t="str">
        <f>OBV!G265</f>
        <v>WEAK</v>
      </c>
      <c r="L265" s="5" t="str">
        <f>OBV!H265</f>
        <v>CONFIRMED BEARISH</v>
      </c>
      <c r="M265" s="7">
        <f t="shared" si="40"/>
        <v>25</v>
      </c>
      <c r="N265" s="7">
        <f t="shared" si="41"/>
        <v>0</v>
      </c>
      <c r="O265" s="7">
        <f t="shared" si="42"/>
        <v>0</v>
      </c>
      <c r="P265" s="7">
        <f t="shared" si="43"/>
        <v>0</v>
      </c>
      <c r="Q265" s="8">
        <f t="shared" si="44"/>
        <v>8.75</v>
      </c>
      <c r="R265" s="8">
        <f t="shared" si="45"/>
        <v>5</v>
      </c>
      <c r="S265" s="8">
        <f t="shared" si="46"/>
        <v>3.75</v>
      </c>
      <c r="T265" s="8">
        <f t="shared" si="47"/>
        <v>6.25</v>
      </c>
      <c r="U265" s="7">
        <f t="shared" si="48"/>
        <v>5.833333333333333</v>
      </c>
      <c r="V265" s="7">
        <f t="shared" si="49"/>
        <v>5.9375</v>
      </c>
    </row>
    <row r="266" spans="1:22" ht="13.5" x14ac:dyDescent="0.25">
      <c r="A266" s="3">
        <f>RSI!A266</f>
        <v>42692</v>
      </c>
      <c r="B266" s="2">
        <f>RSI!B266</f>
        <v>1.0356000000000001</v>
      </c>
      <c r="C266" s="2">
        <f>RSI!I266</f>
        <v>38.793493500050765</v>
      </c>
      <c r="D266" s="2">
        <f>MACD!E266</f>
        <v>6.524561256869621E-3</v>
      </c>
      <c r="E266" s="2">
        <f>MACD!F266</f>
        <v>-3.3155654851874479E-3</v>
      </c>
      <c r="F266" s="2">
        <f>'Moving Avg'!D266</f>
        <v>1.0356000000000001</v>
      </c>
      <c r="G266" s="2">
        <f>'Moving Avg'!F266</f>
        <v>1.0483099999999996</v>
      </c>
      <c r="H266" s="2">
        <f>'Moving Avg'!G266</f>
        <v>1.0408260000000005</v>
      </c>
      <c r="I266" s="2">
        <f>'Moving Avg'!H266</f>
        <v>1.0360489999999978</v>
      </c>
      <c r="J266" s="5" t="str">
        <f>OBV!F266</f>
        <v>BULLISH</v>
      </c>
      <c r="K266" s="5" t="str">
        <f>OBV!G266</f>
        <v>WEAK</v>
      </c>
      <c r="L266" s="5" t="str">
        <f>OBV!H266</f>
        <v>CONFIRMED BULLISH</v>
      </c>
      <c r="M266" s="7">
        <f t="shared" si="40"/>
        <v>25</v>
      </c>
      <c r="N266" s="7">
        <f t="shared" si="41"/>
        <v>0</v>
      </c>
      <c r="O266" s="7">
        <f t="shared" si="42"/>
        <v>0</v>
      </c>
      <c r="P266" s="7">
        <f t="shared" si="43"/>
        <v>67</v>
      </c>
      <c r="Q266" s="8">
        <f t="shared" si="44"/>
        <v>18.799999999999997</v>
      </c>
      <c r="R266" s="8">
        <f t="shared" si="45"/>
        <v>21.75</v>
      </c>
      <c r="S266" s="8">
        <f t="shared" si="46"/>
        <v>33.900000000000006</v>
      </c>
      <c r="T266" s="8">
        <f t="shared" si="47"/>
        <v>23</v>
      </c>
      <c r="U266" s="7">
        <f t="shared" si="48"/>
        <v>24.816666666666666</v>
      </c>
      <c r="V266" s="7">
        <f t="shared" si="49"/>
        <v>24.362500000000001</v>
      </c>
    </row>
    <row r="267" spans="1:22" ht="13.5" x14ac:dyDescent="0.25">
      <c r="A267" s="3">
        <f>RSI!A267</f>
        <v>42695</v>
      </c>
      <c r="B267" s="2">
        <f>RSI!B267</f>
        <v>1.0296000000000001</v>
      </c>
      <c r="C267" s="2">
        <f>RSI!I267</f>
        <v>33.420544211325463</v>
      </c>
      <c r="D267" s="2">
        <f>MACD!E267</f>
        <v>9.0273993682492559E-3</v>
      </c>
      <c r="E267" s="2">
        <f>MACD!F267</f>
        <v>-8.469725145001071E-4</v>
      </c>
      <c r="F267" s="2">
        <f>'Moving Avg'!D267</f>
        <v>1.0344000000000002</v>
      </c>
      <c r="G267" s="2">
        <f>'Moving Avg'!F267</f>
        <v>1.0486149999999994</v>
      </c>
      <c r="H267" s="2">
        <f>'Moving Avg'!G267</f>
        <v>1.0396160000000005</v>
      </c>
      <c r="I267" s="2">
        <f>'Moving Avg'!H267</f>
        <v>1.0359669999999981</v>
      </c>
      <c r="J267" s="5" t="str">
        <f>OBV!F267</f>
        <v>BEARISH</v>
      </c>
      <c r="K267" s="5" t="str">
        <f>OBV!G267</f>
        <v>STRONG</v>
      </c>
      <c r="L267" s="5" t="str">
        <f>OBV!H267</f>
        <v>CONFIRMED BEARISH</v>
      </c>
      <c r="M267" s="7">
        <f t="shared" si="40"/>
        <v>25</v>
      </c>
      <c r="N267" s="7">
        <f t="shared" si="41"/>
        <v>0</v>
      </c>
      <c r="O267" s="7">
        <f t="shared" si="42"/>
        <v>0</v>
      </c>
      <c r="P267" s="7">
        <f t="shared" si="43"/>
        <v>33</v>
      </c>
      <c r="Q267" s="8">
        <f t="shared" si="44"/>
        <v>13.7</v>
      </c>
      <c r="R267" s="8">
        <f t="shared" si="45"/>
        <v>13.25</v>
      </c>
      <c r="S267" s="8">
        <f t="shared" si="46"/>
        <v>18.600000000000001</v>
      </c>
      <c r="T267" s="8">
        <f t="shared" si="47"/>
        <v>14.5</v>
      </c>
      <c r="U267" s="7">
        <f t="shared" si="48"/>
        <v>15.183333333333332</v>
      </c>
      <c r="V267" s="7">
        <f t="shared" si="49"/>
        <v>15.012499999999999</v>
      </c>
    </row>
    <row r="268" spans="1:22" ht="13.5" x14ac:dyDescent="0.25">
      <c r="A268" s="3">
        <f>RSI!A268</f>
        <v>42696</v>
      </c>
      <c r="B268" s="2">
        <f>RSI!B268</f>
        <v>1.0296000000000001</v>
      </c>
      <c r="C268" s="2">
        <f>RSI!I268</f>
        <v>33.420544211325463</v>
      </c>
      <c r="D268" s="2">
        <f>MACD!E268</f>
        <v>1.122959561655823E-2</v>
      </c>
      <c r="E268" s="2">
        <f>MACD!F268</f>
        <v>1.5683411117115601E-3</v>
      </c>
      <c r="F268" s="2">
        <f>'Moving Avg'!D268</f>
        <v>1.0332000000000001</v>
      </c>
      <c r="G268" s="2">
        <f>'Moving Avg'!F268</f>
        <v>1.0489199999999996</v>
      </c>
      <c r="H268" s="2">
        <f>'Moving Avg'!G268</f>
        <v>1.0384060000000006</v>
      </c>
      <c r="I268" s="2">
        <f>'Moving Avg'!H268</f>
        <v>1.0358849999999979</v>
      </c>
      <c r="J268" s="5" t="str">
        <f>OBV!F268</f>
        <v>BEARISH</v>
      </c>
      <c r="K268" s="5" t="str">
        <f>OBV!G268</f>
        <v>STRONG</v>
      </c>
      <c r="L268" s="5" t="str">
        <f>OBV!H268</f>
        <v>CONFIRMED BEARISH</v>
      </c>
      <c r="M268" s="7">
        <f t="shared" si="40"/>
        <v>25</v>
      </c>
      <c r="N268" s="7">
        <f t="shared" si="41"/>
        <v>0</v>
      </c>
      <c r="O268" s="7">
        <f t="shared" si="42"/>
        <v>0</v>
      </c>
      <c r="P268" s="7">
        <f t="shared" si="43"/>
        <v>33</v>
      </c>
      <c r="Q268" s="8">
        <f t="shared" si="44"/>
        <v>13.7</v>
      </c>
      <c r="R268" s="8">
        <f t="shared" si="45"/>
        <v>13.25</v>
      </c>
      <c r="S268" s="8">
        <f t="shared" si="46"/>
        <v>18.600000000000001</v>
      </c>
      <c r="T268" s="8">
        <f t="shared" si="47"/>
        <v>14.5</v>
      </c>
      <c r="U268" s="7">
        <f t="shared" si="48"/>
        <v>15.183333333333332</v>
      </c>
      <c r="V268" s="7">
        <f t="shared" si="49"/>
        <v>15.012499999999999</v>
      </c>
    </row>
    <row r="269" spans="1:22" ht="13.5" x14ac:dyDescent="0.25">
      <c r="A269" s="3">
        <f>RSI!A269</f>
        <v>42697</v>
      </c>
      <c r="B269" s="2">
        <f>RSI!B269</f>
        <v>1.0598000000000001</v>
      </c>
      <c r="C269" s="2">
        <f>RSI!I269</f>
        <v>63.185218593227859</v>
      </c>
      <c r="D269" s="2">
        <f>MACD!E269</f>
        <v>1.0934112955073072E-2</v>
      </c>
      <c r="E269" s="2">
        <f>MACD!F269</f>
        <v>3.441495480383863E-3</v>
      </c>
      <c r="F269" s="2">
        <f>'Moving Avg'!D269</f>
        <v>1.0380400000000001</v>
      </c>
      <c r="G269" s="2">
        <f>'Moving Avg'!F269</f>
        <v>1.0492199999999996</v>
      </c>
      <c r="H269" s="2">
        <f>'Moving Avg'!G269</f>
        <v>1.0378000000000005</v>
      </c>
      <c r="I269" s="2">
        <f>'Moving Avg'!H269</f>
        <v>1.036096999999998</v>
      </c>
      <c r="J269" s="5" t="str">
        <f>OBV!F269</f>
        <v>BULLISH</v>
      </c>
      <c r="K269" s="5" t="str">
        <f>OBV!G269</f>
        <v>WEAK</v>
      </c>
      <c r="L269" s="5" t="str">
        <f>OBV!H269</f>
        <v>CONFIRMED BULLISH</v>
      </c>
      <c r="M269" s="7">
        <f t="shared" si="40"/>
        <v>25</v>
      </c>
      <c r="N269" s="7">
        <f t="shared" si="41"/>
        <v>0</v>
      </c>
      <c r="O269" s="7">
        <f t="shared" si="42"/>
        <v>50</v>
      </c>
      <c r="P269" s="7">
        <f t="shared" si="43"/>
        <v>67</v>
      </c>
      <c r="Q269" s="8">
        <f t="shared" si="44"/>
        <v>26.299999999999997</v>
      </c>
      <c r="R269" s="8">
        <f t="shared" si="45"/>
        <v>39.25</v>
      </c>
      <c r="S269" s="8">
        <f t="shared" si="46"/>
        <v>46.400000000000006</v>
      </c>
      <c r="T269" s="8">
        <f t="shared" si="47"/>
        <v>35.5</v>
      </c>
      <c r="U269" s="7">
        <f t="shared" si="48"/>
        <v>37.31666666666667</v>
      </c>
      <c r="V269" s="7">
        <f t="shared" si="49"/>
        <v>36.862499999999997</v>
      </c>
    </row>
    <row r="270" spans="1:22" ht="13.5" x14ac:dyDescent="0.25">
      <c r="A270" s="3">
        <f>RSI!A270</f>
        <v>42698</v>
      </c>
      <c r="B270" s="2">
        <f>RSI!B270</f>
        <v>1.0598000000000001</v>
      </c>
      <c r="C270" s="2">
        <f>RSI!I270</f>
        <v>63.185218593227859</v>
      </c>
      <c r="D270" s="2">
        <f>MACD!E270</f>
        <v>1.0578004169521149E-2</v>
      </c>
      <c r="E270" s="2">
        <f>MACD!F270</f>
        <v>4.8687972182113208E-3</v>
      </c>
      <c r="F270" s="2">
        <f>'Moving Avg'!D270</f>
        <v>1.04288</v>
      </c>
      <c r="G270" s="2">
        <f>'Moving Avg'!F270</f>
        <v>1.0492199999999998</v>
      </c>
      <c r="H270" s="2">
        <f>'Moving Avg'!G270</f>
        <v>1.0371940000000004</v>
      </c>
      <c r="I270" s="2">
        <f>'Moving Avg'!H270</f>
        <v>1.0363089999999981</v>
      </c>
      <c r="J270" s="5" t="str">
        <f>OBV!F270</f>
        <v>BULLISH</v>
      </c>
      <c r="K270" s="5" t="str">
        <f>OBV!G270</f>
        <v>WEAK</v>
      </c>
      <c r="L270" s="5" t="str">
        <f>OBV!H270</f>
        <v>CONFIRMED BULLISH</v>
      </c>
      <c r="M270" s="7">
        <f t="shared" si="40"/>
        <v>25</v>
      </c>
      <c r="N270" s="7">
        <f t="shared" si="41"/>
        <v>0</v>
      </c>
      <c r="O270" s="7">
        <f t="shared" si="42"/>
        <v>50</v>
      </c>
      <c r="P270" s="7">
        <f t="shared" si="43"/>
        <v>67</v>
      </c>
      <c r="Q270" s="8">
        <f t="shared" si="44"/>
        <v>26.299999999999997</v>
      </c>
      <c r="R270" s="8">
        <f t="shared" si="45"/>
        <v>39.25</v>
      </c>
      <c r="S270" s="8">
        <f t="shared" si="46"/>
        <v>46.400000000000006</v>
      </c>
      <c r="T270" s="8">
        <f t="shared" si="47"/>
        <v>35.5</v>
      </c>
      <c r="U270" s="7">
        <f t="shared" si="48"/>
        <v>37.31666666666667</v>
      </c>
      <c r="V270" s="7">
        <f t="shared" si="49"/>
        <v>36.862499999999997</v>
      </c>
    </row>
    <row r="271" spans="1:22" ht="13.5" x14ac:dyDescent="0.25">
      <c r="A271" s="3">
        <f>RSI!A271</f>
        <v>42699</v>
      </c>
      <c r="B271" s="2">
        <f>RSI!B271</f>
        <v>1.0598000000000001</v>
      </c>
      <c r="C271" s="2">
        <f>RSI!I271</f>
        <v>63.185218593227859</v>
      </c>
      <c r="D271" s="2">
        <f>MACD!E271</f>
        <v>5.5323006575416223E-3</v>
      </c>
      <c r="E271" s="2">
        <f>MACD!F271</f>
        <v>5.0014979060773812E-3</v>
      </c>
      <c r="F271" s="2">
        <f>'Moving Avg'!D271</f>
        <v>1.0477200000000002</v>
      </c>
      <c r="G271" s="2">
        <f>'Moving Avg'!F271</f>
        <v>1.0492199999999998</v>
      </c>
      <c r="H271" s="2">
        <f>'Moving Avg'!G271</f>
        <v>1.0377980000000004</v>
      </c>
      <c r="I271" s="2">
        <f>'Moving Avg'!H271</f>
        <v>1.0365209999999982</v>
      </c>
      <c r="J271" s="5" t="str">
        <f>OBV!F271</f>
        <v>BULLISH</v>
      </c>
      <c r="K271" s="5" t="str">
        <f>OBV!G271</f>
        <v>WEAK</v>
      </c>
      <c r="L271" s="5" t="str">
        <f>OBV!H271</f>
        <v>CONFIRMED BULLISH</v>
      </c>
      <c r="M271" s="7">
        <f t="shared" si="40"/>
        <v>25</v>
      </c>
      <c r="N271" s="7">
        <f t="shared" si="41"/>
        <v>0</v>
      </c>
      <c r="O271" s="7">
        <f t="shared" si="42"/>
        <v>50</v>
      </c>
      <c r="P271" s="7">
        <f t="shared" si="43"/>
        <v>67</v>
      </c>
      <c r="Q271" s="8">
        <f t="shared" si="44"/>
        <v>26.299999999999997</v>
      </c>
      <c r="R271" s="8">
        <f t="shared" si="45"/>
        <v>39.25</v>
      </c>
      <c r="S271" s="8">
        <f t="shared" si="46"/>
        <v>46.400000000000006</v>
      </c>
      <c r="T271" s="8">
        <f t="shared" si="47"/>
        <v>35.5</v>
      </c>
      <c r="U271" s="7">
        <f t="shared" si="48"/>
        <v>37.31666666666667</v>
      </c>
      <c r="V271" s="7">
        <f t="shared" si="49"/>
        <v>36.862499999999997</v>
      </c>
    </row>
    <row r="272" spans="1:22" ht="13.5" x14ac:dyDescent="0.25">
      <c r="A272" s="3">
        <f>RSI!A272</f>
        <v>42702</v>
      </c>
      <c r="B272" s="2">
        <f>RSI!B272</f>
        <v>1.1022000000000001</v>
      </c>
      <c r="C272" s="2">
        <f>RSI!I272</f>
        <v>79.363030483246632</v>
      </c>
      <c r="D272" s="2">
        <f>MACD!E272</f>
        <v>-1.0457553778560058E-3</v>
      </c>
      <c r="E272" s="2">
        <f>MACD!F272</f>
        <v>3.7920472492907037E-3</v>
      </c>
      <c r="F272" s="2">
        <f>'Moving Avg'!D272</f>
        <v>1.0622400000000001</v>
      </c>
      <c r="G272" s="2">
        <f>'Moving Avg'!F272</f>
        <v>1.0513400000000002</v>
      </c>
      <c r="H272" s="2">
        <f>'Moving Avg'!G272</f>
        <v>1.0392500000000005</v>
      </c>
      <c r="I272" s="2">
        <f>'Moving Avg'!H272</f>
        <v>1.0369449999999982</v>
      </c>
      <c r="J272" s="5" t="str">
        <f>OBV!F272</f>
        <v>BULLISH</v>
      </c>
      <c r="K272" s="5" t="str">
        <f>OBV!G272</f>
        <v>WEAK</v>
      </c>
      <c r="L272" s="5" t="str">
        <f>OBV!H272</f>
        <v>CONFIRMED BULLISH</v>
      </c>
      <c r="M272" s="7">
        <f t="shared" si="40"/>
        <v>0</v>
      </c>
      <c r="N272" s="7">
        <f t="shared" si="41"/>
        <v>45</v>
      </c>
      <c r="O272" s="7">
        <f t="shared" si="42"/>
        <v>50</v>
      </c>
      <c r="P272" s="7">
        <f t="shared" si="43"/>
        <v>67</v>
      </c>
      <c r="Q272" s="8">
        <f t="shared" si="44"/>
        <v>33.299999999999997</v>
      </c>
      <c r="R272" s="8">
        <f t="shared" si="45"/>
        <v>43.25</v>
      </c>
      <c r="S272" s="8">
        <f t="shared" si="46"/>
        <v>49.400000000000006</v>
      </c>
      <c r="T272" s="8">
        <f t="shared" si="47"/>
        <v>40.5</v>
      </c>
      <c r="U272" s="7">
        <f t="shared" si="48"/>
        <v>41.983333333333334</v>
      </c>
      <c r="V272" s="7">
        <f t="shared" si="49"/>
        <v>41.612499999999997</v>
      </c>
    </row>
    <row r="273" spans="1:22" ht="13.5" x14ac:dyDescent="0.25">
      <c r="A273" s="3">
        <f>RSI!A273</f>
        <v>42703</v>
      </c>
      <c r="B273" s="2">
        <f>RSI!B273</f>
        <v>1.1022000000000001</v>
      </c>
      <c r="C273" s="2">
        <f>RSI!I273</f>
        <v>79.363030483246632</v>
      </c>
      <c r="D273" s="2">
        <f>MACD!E273</f>
        <v>-6.9465599027076497E-3</v>
      </c>
      <c r="E273" s="2">
        <f>MACD!F273</f>
        <v>1.6443258188910332E-3</v>
      </c>
      <c r="F273" s="2">
        <f>'Moving Avg'!D273</f>
        <v>1.0767599999999999</v>
      </c>
      <c r="G273" s="2">
        <f>'Moving Avg'!F273</f>
        <v>1.0534600000000001</v>
      </c>
      <c r="H273" s="2">
        <f>'Moving Avg'!G273</f>
        <v>1.0407020000000007</v>
      </c>
      <c r="I273" s="2">
        <f>'Moving Avg'!H273</f>
        <v>1.0373689999999982</v>
      </c>
      <c r="J273" s="5" t="str">
        <f>OBV!F273</f>
        <v>BULLISH</v>
      </c>
      <c r="K273" s="5" t="str">
        <f>OBV!G273</f>
        <v>WEAK</v>
      </c>
      <c r="L273" s="5" t="str">
        <f>OBV!H273</f>
        <v>CONFIRMED BULLISH</v>
      </c>
      <c r="M273" s="7">
        <f t="shared" si="40"/>
        <v>0</v>
      </c>
      <c r="N273" s="7">
        <f t="shared" si="41"/>
        <v>45</v>
      </c>
      <c r="O273" s="7">
        <f t="shared" si="42"/>
        <v>50</v>
      </c>
      <c r="P273" s="7">
        <f t="shared" si="43"/>
        <v>67</v>
      </c>
      <c r="Q273" s="8">
        <f t="shared" si="44"/>
        <v>33.299999999999997</v>
      </c>
      <c r="R273" s="8">
        <f t="shared" si="45"/>
        <v>43.25</v>
      </c>
      <c r="S273" s="8">
        <f t="shared" si="46"/>
        <v>49.400000000000006</v>
      </c>
      <c r="T273" s="8">
        <f t="shared" si="47"/>
        <v>40.5</v>
      </c>
      <c r="U273" s="7">
        <f t="shared" si="48"/>
        <v>41.983333333333334</v>
      </c>
      <c r="V273" s="7">
        <f t="shared" si="49"/>
        <v>41.612499999999997</v>
      </c>
    </row>
    <row r="274" spans="1:22" ht="13.5" x14ac:dyDescent="0.25">
      <c r="A274" s="3">
        <f>RSI!A274</f>
        <v>42704</v>
      </c>
      <c r="B274" s="2">
        <f>RSI!B274</f>
        <v>1.0538000000000001</v>
      </c>
      <c r="C274" s="2">
        <f>RSI!I274</f>
        <v>50.173767050342875</v>
      </c>
      <c r="D274" s="2">
        <f>MACD!E274</f>
        <v>-8.6643234489280907E-3</v>
      </c>
      <c r="E274" s="2">
        <f>MACD!F274</f>
        <v>-4.1740403467279146E-4</v>
      </c>
      <c r="F274" s="2">
        <f>'Moving Avg'!D274</f>
        <v>1.0755599999999998</v>
      </c>
      <c r="G274" s="2">
        <f>'Moving Avg'!F274</f>
        <v>1.0531600000000001</v>
      </c>
      <c r="H274" s="2">
        <f>'Moving Avg'!G274</f>
        <v>1.0411860000000006</v>
      </c>
      <c r="I274" s="2">
        <f>'Moving Avg'!H274</f>
        <v>1.0374934999999981</v>
      </c>
      <c r="J274" s="5" t="str">
        <f>OBV!F274</f>
        <v>BULLISH</v>
      </c>
      <c r="K274" s="5" t="str">
        <f>OBV!G274</f>
        <v>WEAK</v>
      </c>
      <c r="L274" s="5" t="str">
        <f>OBV!H274</f>
        <v>BULLISH DIVERGENCE</v>
      </c>
      <c r="M274" s="7">
        <f t="shared" si="40"/>
        <v>25</v>
      </c>
      <c r="N274" s="7">
        <f t="shared" si="41"/>
        <v>45</v>
      </c>
      <c r="O274" s="7">
        <f t="shared" si="42"/>
        <v>50</v>
      </c>
      <c r="P274" s="7">
        <f t="shared" si="43"/>
        <v>50</v>
      </c>
      <c r="Q274" s="8">
        <f t="shared" si="44"/>
        <v>39.5</v>
      </c>
      <c r="R274" s="8">
        <f t="shared" si="45"/>
        <v>44</v>
      </c>
      <c r="S274" s="8">
        <f t="shared" si="46"/>
        <v>45.5</v>
      </c>
      <c r="T274" s="8">
        <f t="shared" si="47"/>
        <v>42.5</v>
      </c>
      <c r="U274" s="7">
        <f t="shared" si="48"/>
        <v>43</v>
      </c>
      <c r="V274" s="7">
        <f t="shared" si="49"/>
        <v>42.875</v>
      </c>
    </row>
    <row r="275" spans="1:22" ht="13.5" x14ac:dyDescent="0.25">
      <c r="A275" s="3">
        <f>RSI!A275</f>
        <v>42705</v>
      </c>
      <c r="B275" s="2">
        <f>RSI!B275</f>
        <v>1.0235000000000001</v>
      </c>
      <c r="C275" s="2">
        <f>RSI!I275</f>
        <v>40.204531657524306</v>
      </c>
      <c r="D275" s="2">
        <f>MACD!E275</f>
        <v>-7.8743738233295613E-3</v>
      </c>
      <c r="E275" s="2">
        <f>MACD!F275</f>
        <v>-1.9087979924041457E-3</v>
      </c>
      <c r="F275" s="2">
        <f>'Moving Avg'!D275</f>
        <v>1.0683</v>
      </c>
      <c r="G275" s="2">
        <f>'Moving Avg'!F275</f>
        <v>1.051345</v>
      </c>
      <c r="H275" s="2">
        <f>'Moving Avg'!G275</f>
        <v>1.0410640000000007</v>
      </c>
      <c r="I275" s="2">
        <f>'Moving Avg'!H275</f>
        <v>1.0374664999999981</v>
      </c>
      <c r="J275" s="5" t="str">
        <f>OBV!F275</f>
        <v>BEARISH</v>
      </c>
      <c r="K275" s="5" t="str">
        <f>OBV!G275</f>
        <v>NEUTRAL</v>
      </c>
      <c r="L275" s="5" t="str">
        <f>OBV!H275</f>
        <v>CONFIRMED BEARISH</v>
      </c>
      <c r="M275" s="7">
        <f t="shared" si="40"/>
        <v>25</v>
      </c>
      <c r="N275" s="7">
        <f t="shared" si="41"/>
        <v>45</v>
      </c>
      <c r="O275" s="7">
        <f t="shared" si="42"/>
        <v>50</v>
      </c>
      <c r="P275" s="7">
        <f t="shared" si="43"/>
        <v>16.5</v>
      </c>
      <c r="Q275" s="8">
        <f t="shared" si="44"/>
        <v>34.475000000000001</v>
      </c>
      <c r="R275" s="8">
        <f t="shared" si="45"/>
        <v>35.625</v>
      </c>
      <c r="S275" s="8">
        <f t="shared" si="46"/>
        <v>30.425000000000001</v>
      </c>
      <c r="T275" s="8">
        <f t="shared" si="47"/>
        <v>34.125</v>
      </c>
      <c r="U275" s="7">
        <f t="shared" si="48"/>
        <v>33.508333333333333</v>
      </c>
      <c r="V275" s="7">
        <f t="shared" si="49"/>
        <v>33.662499999999994</v>
      </c>
    </row>
    <row r="276" spans="1:22" ht="13.5" x14ac:dyDescent="0.25">
      <c r="A276" s="3">
        <f>RSI!A276</f>
        <v>42706</v>
      </c>
      <c r="B276" s="2">
        <f>RSI!B276</f>
        <v>1.0235000000000001</v>
      </c>
      <c r="C276" s="2">
        <f>RSI!I276</f>
        <v>40.204531657524306</v>
      </c>
      <c r="D276" s="2">
        <f>MACD!E276</f>
        <v>-7.0278392297884462E-3</v>
      </c>
      <c r="E276" s="2">
        <f>MACD!F276</f>
        <v>-2.9326062398810056E-3</v>
      </c>
      <c r="F276" s="2">
        <f>'Moving Avg'!D276</f>
        <v>1.0610400000000002</v>
      </c>
      <c r="G276" s="2">
        <f>'Moving Avg'!F276</f>
        <v>1.0495299999999999</v>
      </c>
      <c r="H276" s="2">
        <f>'Moving Avg'!G276</f>
        <v>1.0409420000000005</v>
      </c>
      <c r="I276" s="2">
        <f>'Moving Avg'!H276</f>
        <v>1.0374394999999983</v>
      </c>
      <c r="J276" s="5" t="str">
        <f>OBV!F276</f>
        <v>BEARISH</v>
      </c>
      <c r="K276" s="5" t="str">
        <f>OBV!G276</f>
        <v>NEUTRAL</v>
      </c>
      <c r="L276" s="5" t="str">
        <f>OBV!H276</f>
        <v>CONFIRMED BEARISH</v>
      </c>
      <c r="M276" s="7">
        <f t="shared" si="40"/>
        <v>25</v>
      </c>
      <c r="N276" s="7">
        <f t="shared" si="41"/>
        <v>45</v>
      </c>
      <c r="O276" s="7">
        <f t="shared" si="42"/>
        <v>50</v>
      </c>
      <c r="P276" s="7">
        <f t="shared" si="43"/>
        <v>16.5</v>
      </c>
      <c r="Q276" s="8">
        <f t="shared" si="44"/>
        <v>34.475000000000001</v>
      </c>
      <c r="R276" s="8">
        <f t="shared" si="45"/>
        <v>35.625</v>
      </c>
      <c r="S276" s="8">
        <f t="shared" si="46"/>
        <v>30.425000000000001</v>
      </c>
      <c r="T276" s="8">
        <f t="shared" si="47"/>
        <v>34.125</v>
      </c>
      <c r="U276" s="7">
        <f t="shared" si="48"/>
        <v>33.508333333333333</v>
      </c>
      <c r="V276" s="7">
        <f t="shared" si="49"/>
        <v>33.662499999999994</v>
      </c>
    </row>
    <row r="277" spans="1:22" ht="13.5" x14ac:dyDescent="0.25">
      <c r="A277" s="3">
        <f>RSI!A277</f>
        <v>42709</v>
      </c>
      <c r="B277" s="2">
        <f>RSI!B277</f>
        <v>1.0235000000000001</v>
      </c>
      <c r="C277" s="2">
        <f>RSI!I277</f>
        <v>40.204531657524306</v>
      </c>
      <c r="D277" s="2">
        <f>MACD!E277</f>
        <v>-7.0696957251077386E-3</v>
      </c>
      <c r="E277" s="2">
        <f>MACD!F277</f>
        <v>-3.7600241369263529E-3</v>
      </c>
      <c r="F277" s="2">
        <f>'Moving Avg'!D277</f>
        <v>1.0453000000000001</v>
      </c>
      <c r="G277" s="2">
        <f>'Moving Avg'!F277</f>
        <v>1.0477149999999997</v>
      </c>
      <c r="H277" s="2">
        <f>'Moving Avg'!G277</f>
        <v>1.0408200000000005</v>
      </c>
      <c r="I277" s="2">
        <f>'Moving Avg'!H277</f>
        <v>1.0374124999999983</v>
      </c>
      <c r="J277" s="5" t="str">
        <f>OBV!F277</f>
        <v>BEARISH</v>
      </c>
      <c r="K277" s="5" t="str">
        <f>OBV!G277</f>
        <v>STRONG</v>
      </c>
      <c r="L277" s="5" t="str">
        <f>OBV!H277</f>
        <v>CONFIRMED BEARISH</v>
      </c>
      <c r="M277" s="7">
        <f t="shared" si="40"/>
        <v>25</v>
      </c>
      <c r="N277" s="7">
        <f t="shared" si="41"/>
        <v>45</v>
      </c>
      <c r="O277" s="7">
        <f t="shared" si="42"/>
        <v>50</v>
      </c>
      <c r="P277" s="7">
        <f t="shared" si="43"/>
        <v>33</v>
      </c>
      <c r="Q277" s="8">
        <f t="shared" si="44"/>
        <v>36.950000000000003</v>
      </c>
      <c r="R277" s="8">
        <f t="shared" si="45"/>
        <v>39.75</v>
      </c>
      <c r="S277" s="8">
        <f t="shared" si="46"/>
        <v>37.85</v>
      </c>
      <c r="T277" s="8">
        <f t="shared" si="47"/>
        <v>38.25</v>
      </c>
      <c r="U277" s="7">
        <f t="shared" si="48"/>
        <v>38.183333333333337</v>
      </c>
      <c r="V277" s="7">
        <f t="shared" si="49"/>
        <v>38.200000000000003</v>
      </c>
    </row>
    <row r="278" spans="1:22" ht="13.5" x14ac:dyDescent="0.25">
      <c r="A278" s="3">
        <f>RSI!A278</f>
        <v>42710</v>
      </c>
      <c r="B278" s="2">
        <f>RSI!B278</f>
        <v>1.0235000000000001</v>
      </c>
      <c r="C278" s="2">
        <f>RSI!I278</f>
        <v>40.204531657524306</v>
      </c>
      <c r="D278" s="2">
        <f>MACD!E278</f>
        <v>-6.952407273006278E-3</v>
      </c>
      <c r="E278" s="2">
        <f>MACD!F278</f>
        <v>-4.3985007641423384E-3</v>
      </c>
      <c r="F278" s="2">
        <f>'Moving Avg'!D278</f>
        <v>1.0295600000000003</v>
      </c>
      <c r="G278" s="2">
        <f>'Moving Avg'!F278</f>
        <v>1.0458999999999998</v>
      </c>
      <c r="H278" s="2">
        <f>'Moving Avg'!G278</f>
        <v>1.0406980000000003</v>
      </c>
      <c r="I278" s="2">
        <f>'Moving Avg'!H278</f>
        <v>1.0373854999999983</v>
      </c>
      <c r="J278" s="5" t="str">
        <f>OBV!F278</f>
        <v>BEARISH</v>
      </c>
      <c r="K278" s="5" t="str">
        <f>OBV!G278</f>
        <v>STRONG</v>
      </c>
      <c r="L278" s="5" t="str">
        <f>OBV!H278</f>
        <v>CONFIRMED BEARISH</v>
      </c>
      <c r="M278" s="7">
        <f t="shared" si="40"/>
        <v>25</v>
      </c>
      <c r="N278" s="7">
        <f t="shared" si="41"/>
        <v>45</v>
      </c>
      <c r="O278" s="7">
        <f t="shared" si="42"/>
        <v>0</v>
      </c>
      <c r="P278" s="7">
        <f t="shared" si="43"/>
        <v>33</v>
      </c>
      <c r="Q278" s="8">
        <f t="shared" si="44"/>
        <v>29.45</v>
      </c>
      <c r="R278" s="8">
        <f t="shared" si="45"/>
        <v>22.25</v>
      </c>
      <c r="S278" s="8">
        <f t="shared" si="46"/>
        <v>25.35</v>
      </c>
      <c r="T278" s="8">
        <f t="shared" si="47"/>
        <v>25.75</v>
      </c>
      <c r="U278" s="7">
        <f t="shared" si="48"/>
        <v>25.683333333333337</v>
      </c>
      <c r="V278" s="7">
        <f t="shared" si="49"/>
        <v>25.700000000000003</v>
      </c>
    </row>
    <row r="279" spans="1:22" ht="13.5" x14ac:dyDescent="0.25">
      <c r="A279" s="3">
        <f>RSI!A279</f>
        <v>42711</v>
      </c>
      <c r="B279" s="2">
        <f>RSI!B279</f>
        <v>1.0235000000000001</v>
      </c>
      <c r="C279" s="2">
        <f>RSI!I279</f>
        <v>40.204531657524306</v>
      </c>
      <c r="D279" s="2">
        <f>MACD!E279</f>
        <v>-2.0656153829210488E-3</v>
      </c>
      <c r="E279" s="2">
        <f>MACD!F279</f>
        <v>-3.9319236878980809E-3</v>
      </c>
      <c r="F279" s="2">
        <f>'Moving Avg'!D279</f>
        <v>1.0235000000000001</v>
      </c>
      <c r="G279" s="2">
        <f>'Moving Avg'!F279</f>
        <v>1.0440849999999997</v>
      </c>
      <c r="H279" s="2">
        <f>'Moving Avg'!G279</f>
        <v>1.0405760000000004</v>
      </c>
      <c r="I279" s="2">
        <f>'Moving Avg'!H279</f>
        <v>1.0373584999999985</v>
      </c>
      <c r="J279" s="5" t="str">
        <f>OBV!F279</f>
        <v>BEARISH</v>
      </c>
      <c r="K279" s="5" t="str">
        <f>OBV!G279</f>
        <v>STRONG</v>
      </c>
      <c r="L279" s="5" t="str">
        <f>OBV!H279</f>
        <v>CONFIRMED BEARISH</v>
      </c>
      <c r="M279" s="7">
        <f t="shared" si="40"/>
        <v>25</v>
      </c>
      <c r="N279" s="7">
        <f t="shared" si="41"/>
        <v>0</v>
      </c>
      <c r="O279" s="7">
        <f t="shared" si="42"/>
        <v>0</v>
      </c>
      <c r="P279" s="7">
        <f t="shared" si="43"/>
        <v>33</v>
      </c>
      <c r="Q279" s="8">
        <f t="shared" si="44"/>
        <v>13.7</v>
      </c>
      <c r="R279" s="8">
        <f t="shared" si="45"/>
        <v>13.25</v>
      </c>
      <c r="S279" s="8">
        <f t="shared" si="46"/>
        <v>18.600000000000001</v>
      </c>
      <c r="T279" s="8">
        <f t="shared" si="47"/>
        <v>14.5</v>
      </c>
      <c r="U279" s="7">
        <f t="shared" si="48"/>
        <v>15.183333333333332</v>
      </c>
      <c r="V279" s="7">
        <f t="shared" si="49"/>
        <v>15.012499999999999</v>
      </c>
    </row>
    <row r="280" spans="1:22" ht="13.5" x14ac:dyDescent="0.25">
      <c r="A280" s="3">
        <f>RSI!A280</f>
        <v>42712</v>
      </c>
      <c r="B280" s="2">
        <f>RSI!B280</f>
        <v>1.0235000000000001</v>
      </c>
      <c r="C280" s="2">
        <f>RSI!I280</f>
        <v>40.204531657524306</v>
      </c>
      <c r="D280" s="2">
        <f>MACD!E280</f>
        <v>2.2002827119655954E-3</v>
      </c>
      <c r="E280" s="2">
        <f>MACD!F280</f>
        <v>-2.7054824079253458E-3</v>
      </c>
      <c r="F280" s="2">
        <f>'Moving Avg'!D280</f>
        <v>1.0235000000000001</v>
      </c>
      <c r="G280" s="2">
        <f>'Moving Avg'!F280</f>
        <v>1.0422699999999998</v>
      </c>
      <c r="H280" s="2">
        <f>'Moving Avg'!G280</f>
        <v>1.0404540000000002</v>
      </c>
      <c r="I280" s="2">
        <f>'Moving Avg'!H280</f>
        <v>1.0373314999999985</v>
      </c>
      <c r="J280" s="5" t="str">
        <f>OBV!F280</f>
        <v>NEUTRAL</v>
      </c>
      <c r="K280" s="5" t="str">
        <f>OBV!G280</f>
        <v>NEUTRAL</v>
      </c>
      <c r="L280" s="5" t="str">
        <f>OBV!H280</f>
        <v>NEUTRAL</v>
      </c>
      <c r="M280" s="7">
        <f t="shared" si="40"/>
        <v>25</v>
      </c>
      <c r="N280" s="7">
        <f t="shared" si="41"/>
        <v>0</v>
      </c>
      <c r="O280" s="7">
        <f t="shared" si="42"/>
        <v>0</v>
      </c>
      <c r="P280" s="7">
        <f t="shared" si="43"/>
        <v>33</v>
      </c>
      <c r="Q280" s="8">
        <f t="shared" si="44"/>
        <v>13.7</v>
      </c>
      <c r="R280" s="8">
        <f t="shared" si="45"/>
        <v>13.25</v>
      </c>
      <c r="S280" s="8">
        <f t="shared" si="46"/>
        <v>18.600000000000001</v>
      </c>
      <c r="T280" s="8">
        <f t="shared" si="47"/>
        <v>14.5</v>
      </c>
      <c r="U280" s="7">
        <f t="shared" si="48"/>
        <v>15.183333333333332</v>
      </c>
      <c r="V280" s="7">
        <f t="shared" si="49"/>
        <v>15.012499999999999</v>
      </c>
    </row>
    <row r="281" spans="1:22" ht="13.5" x14ac:dyDescent="0.25">
      <c r="A281" s="3">
        <f>RSI!A281</f>
        <v>42713</v>
      </c>
      <c r="B281" s="2">
        <f>RSI!B281</f>
        <v>1.0235000000000001</v>
      </c>
      <c r="C281" s="2">
        <f>RSI!I281</f>
        <v>40.204531657524306</v>
      </c>
      <c r="D281" s="2">
        <f>MACD!E281</f>
        <v>5.931111330899741E-3</v>
      </c>
      <c r="E281" s="2">
        <f>MACD!F281</f>
        <v>-9.7816366016032831E-4</v>
      </c>
      <c r="F281" s="2">
        <f>'Moving Avg'!D281</f>
        <v>1.0235000000000001</v>
      </c>
      <c r="G281" s="2">
        <f>'Moving Avg'!F281</f>
        <v>1.0419649999999998</v>
      </c>
      <c r="H281" s="2">
        <f>'Moving Avg'!G281</f>
        <v>1.0403320000000003</v>
      </c>
      <c r="I281" s="2">
        <f>'Moving Avg'!H281</f>
        <v>1.0373044999999987</v>
      </c>
      <c r="J281" s="5" t="str">
        <f>OBV!F281</f>
        <v>NEUTRAL</v>
      </c>
      <c r="K281" s="5" t="str">
        <f>OBV!G281</f>
        <v>NEUTRAL</v>
      </c>
      <c r="L281" s="5" t="str">
        <f>OBV!H281</f>
        <v>NEUTRAL</v>
      </c>
      <c r="M281" s="7">
        <f t="shared" si="40"/>
        <v>25</v>
      </c>
      <c r="N281" s="7">
        <f t="shared" si="41"/>
        <v>0</v>
      </c>
      <c r="O281" s="7">
        <f t="shared" si="42"/>
        <v>0</v>
      </c>
      <c r="P281" s="7">
        <f t="shared" si="43"/>
        <v>33</v>
      </c>
      <c r="Q281" s="8">
        <f t="shared" si="44"/>
        <v>13.7</v>
      </c>
      <c r="R281" s="8">
        <f t="shared" si="45"/>
        <v>13.25</v>
      </c>
      <c r="S281" s="8">
        <f t="shared" si="46"/>
        <v>18.600000000000001</v>
      </c>
      <c r="T281" s="8">
        <f t="shared" si="47"/>
        <v>14.5</v>
      </c>
      <c r="U281" s="7">
        <f t="shared" si="48"/>
        <v>15.183333333333332</v>
      </c>
      <c r="V281" s="7">
        <f t="shared" si="49"/>
        <v>15.012499999999999</v>
      </c>
    </row>
    <row r="282" spans="1:22" ht="13.5" x14ac:dyDescent="0.25">
      <c r="A282" s="3">
        <f>RSI!A282</f>
        <v>42717</v>
      </c>
      <c r="B282" s="2">
        <f>RSI!B282</f>
        <v>1.0235000000000001</v>
      </c>
      <c r="C282" s="2">
        <f>RSI!I282</f>
        <v>40.204531657524306</v>
      </c>
      <c r="D282" s="2">
        <f>MACD!E282</f>
        <v>1.5723286330567188E-2</v>
      </c>
      <c r="E282" s="2">
        <f>MACD!F282</f>
        <v>2.362126337985175E-3</v>
      </c>
      <c r="F282" s="2">
        <f>'Moving Avg'!D282</f>
        <v>1.0235000000000001</v>
      </c>
      <c r="G282" s="2">
        <f>'Moving Avg'!F282</f>
        <v>1.0413599999999996</v>
      </c>
      <c r="H282" s="2">
        <f>'Moving Avg'!G282</f>
        <v>1.0402100000000001</v>
      </c>
      <c r="I282" s="2">
        <f>'Moving Avg'!H282</f>
        <v>1.037277499999999</v>
      </c>
      <c r="J282" s="5" t="str">
        <f>OBV!F282</f>
        <v>NEUTRAL</v>
      </c>
      <c r="K282" s="5" t="str">
        <f>OBV!G282</f>
        <v>NEUTRAL</v>
      </c>
      <c r="L282" s="5" t="str">
        <f>OBV!H282</f>
        <v>NEUTRAL</v>
      </c>
      <c r="M282" s="7">
        <f t="shared" si="40"/>
        <v>25</v>
      </c>
      <c r="N282" s="7">
        <f t="shared" si="41"/>
        <v>0</v>
      </c>
      <c r="O282" s="7">
        <f t="shared" si="42"/>
        <v>0</v>
      </c>
      <c r="P282" s="7">
        <f t="shared" si="43"/>
        <v>33</v>
      </c>
      <c r="Q282" s="8">
        <f t="shared" si="44"/>
        <v>13.7</v>
      </c>
      <c r="R282" s="8">
        <f t="shared" si="45"/>
        <v>13.25</v>
      </c>
      <c r="S282" s="8">
        <f t="shared" si="46"/>
        <v>18.600000000000001</v>
      </c>
      <c r="T282" s="8">
        <f t="shared" si="47"/>
        <v>14.5</v>
      </c>
      <c r="U282" s="7">
        <f t="shared" si="48"/>
        <v>15.183333333333332</v>
      </c>
      <c r="V282" s="7">
        <f t="shared" si="49"/>
        <v>15.012499999999999</v>
      </c>
    </row>
    <row r="283" spans="1:22" ht="13.5" x14ac:dyDescent="0.25">
      <c r="A283" s="3">
        <f>RSI!A283</f>
        <v>42718</v>
      </c>
      <c r="B283" s="2">
        <f>RSI!B283</f>
        <v>1.0235000000000001</v>
      </c>
      <c r="C283" s="2">
        <f>RSI!I283</f>
        <v>40.204531657524306</v>
      </c>
      <c r="D283" s="2">
        <f>MACD!E283</f>
        <v>2.4112901657024066E-2</v>
      </c>
      <c r="E283" s="2">
        <f>MACD!F283</f>
        <v>6.7122814017929536E-3</v>
      </c>
      <c r="F283" s="2">
        <f>'Moving Avg'!D283</f>
        <v>1.0235000000000001</v>
      </c>
      <c r="G283" s="2">
        <f>'Moving Avg'!F283</f>
        <v>1.0407549999999999</v>
      </c>
      <c r="H283" s="2">
        <f>'Moving Avg'!G283</f>
        <v>1.0400880000000001</v>
      </c>
      <c r="I283" s="2">
        <f>'Moving Avg'!H283</f>
        <v>1.0372504999999992</v>
      </c>
      <c r="J283" s="5" t="str">
        <f>OBV!F283</f>
        <v>NEUTRAL</v>
      </c>
      <c r="K283" s="5" t="str">
        <f>OBV!G283</f>
        <v>NEUTRAL</v>
      </c>
      <c r="L283" s="5" t="str">
        <f>OBV!H283</f>
        <v>NEUTRAL</v>
      </c>
      <c r="M283" s="7">
        <f t="shared" si="40"/>
        <v>25</v>
      </c>
      <c r="N283" s="7">
        <f t="shared" si="41"/>
        <v>0</v>
      </c>
      <c r="O283" s="7">
        <f t="shared" si="42"/>
        <v>0</v>
      </c>
      <c r="P283" s="7">
        <f t="shared" si="43"/>
        <v>33</v>
      </c>
      <c r="Q283" s="8">
        <f t="shared" si="44"/>
        <v>13.7</v>
      </c>
      <c r="R283" s="8">
        <f t="shared" si="45"/>
        <v>13.25</v>
      </c>
      <c r="S283" s="8">
        <f t="shared" si="46"/>
        <v>18.600000000000001</v>
      </c>
      <c r="T283" s="8">
        <f t="shared" si="47"/>
        <v>14.5</v>
      </c>
      <c r="U283" s="7">
        <f t="shared" si="48"/>
        <v>15.183333333333332</v>
      </c>
      <c r="V283" s="7">
        <f t="shared" si="49"/>
        <v>15.012499999999999</v>
      </c>
    </row>
    <row r="284" spans="1:22" ht="13.5" x14ac:dyDescent="0.25">
      <c r="A284" s="3">
        <f>RSI!A284</f>
        <v>42719</v>
      </c>
      <c r="B284" s="2">
        <f>RSI!B284</f>
        <v>1.0235000000000001</v>
      </c>
      <c r="C284" s="2">
        <f>RSI!I284</f>
        <v>40.204531657524306</v>
      </c>
      <c r="D284" s="2">
        <f>MACD!E284</f>
        <v>2.3861883446617993E-2</v>
      </c>
      <c r="E284" s="2">
        <f>MACD!F284</f>
        <v>1.0142201810757962E-2</v>
      </c>
      <c r="F284" s="2">
        <f>'Moving Avg'!D284</f>
        <v>1.0235000000000001</v>
      </c>
      <c r="G284" s="2">
        <f>'Moving Avg'!F284</f>
        <v>1.0401499999999999</v>
      </c>
      <c r="H284" s="2">
        <f>'Moving Avg'!G284</f>
        <v>1.0399659999999999</v>
      </c>
      <c r="I284" s="2">
        <f>'Moving Avg'!H284</f>
        <v>1.0372234999999992</v>
      </c>
      <c r="J284" s="5" t="str">
        <f>OBV!F284</f>
        <v>NEUTRAL</v>
      </c>
      <c r="K284" s="5" t="str">
        <f>OBV!G284</f>
        <v>NEUTRAL</v>
      </c>
      <c r="L284" s="5" t="str">
        <f>OBV!H284</f>
        <v>NEUTRAL</v>
      </c>
      <c r="M284" s="7">
        <f t="shared" si="40"/>
        <v>25</v>
      </c>
      <c r="N284" s="7">
        <f t="shared" si="41"/>
        <v>0</v>
      </c>
      <c r="O284" s="7">
        <f t="shared" si="42"/>
        <v>0</v>
      </c>
      <c r="P284" s="7">
        <f t="shared" si="43"/>
        <v>33</v>
      </c>
      <c r="Q284" s="8">
        <f t="shared" si="44"/>
        <v>13.7</v>
      </c>
      <c r="R284" s="8">
        <f t="shared" si="45"/>
        <v>13.25</v>
      </c>
      <c r="S284" s="8">
        <f t="shared" si="46"/>
        <v>18.600000000000001</v>
      </c>
      <c r="T284" s="8">
        <f t="shared" si="47"/>
        <v>14.5</v>
      </c>
      <c r="U284" s="7">
        <f t="shared" si="48"/>
        <v>15.183333333333332</v>
      </c>
      <c r="V284" s="7">
        <f t="shared" si="49"/>
        <v>15.012499999999999</v>
      </c>
    </row>
    <row r="285" spans="1:22" ht="13.5" x14ac:dyDescent="0.25">
      <c r="A285" s="3">
        <f>RSI!A285</f>
        <v>42720</v>
      </c>
      <c r="B285" s="2">
        <f>RSI!B285</f>
        <v>1.0235000000000001</v>
      </c>
      <c r="C285" s="2">
        <f>RSI!I285</f>
        <v>40.204531657524306</v>
      </c>
      <c r="D285" s="2">
        <f>MACD!E285</f>
        <v>1.9077047145626302E-2</v>
      </c>
      <c r="E285" s="2">
        <f>MACD!F285</f>
        <v>1.192917087773163E-2</v>
      </c>
      <c r="F285" s="2">
        <f>'Moving Avg'!D285</f>
        <v>1.0235000000000001</v>
      </c>
      <c r="G285" s="2">
        <f>'Moving Avg'!F285</f>
        <v>1.0395449999999999</v>
      </c>
      <c r="H285" s="2">
        <f>'Moving Avg'!G285</f>
        <v>1.039844</v>
      </c>
      <c r="I285" s="2">
        <f>'Moving Avg'!H285</f>
        <v>1.0371964999999994</v>
      </c>
      <c r="J285" s="5" t="str">
        <f>OBV!F285</f>
        <v>NEUTRAL</v>
      </c>
      <c r="K285" s="5" t="str">
        <f>OBV!G285</f>
        <v>NEUTRAL</v>
      </c>
      <c r="L285" s="5" t="str">
        <f>OBV!H285</f>
        <v>NEUTRAL</v>
      </c>
      <c r="M285" s="7">
        <f t="shared" si="40"/>
        <v>25</v>
      </c>
      <c r="N285" s="7">
        <f t="shared" si="41"/>
        <v>0</v>
      </c>
      <c r="O285" s="7">
        <f t="shared" si="42"/>
        <v>0</v>
      </c>
      <c r="P285" s="7">
        <f t="shared" si="43"/>
        <v>33</v>
      </c>
      <c r="Q285" s="8">
        <f t="shared" si="44"/>
        <v>13.7</v>
      </c>
      <c r="R285" s="8">
        <f t="shared" si="45"/>
        <v>13.25</v>
      </c>
      <c r="S285" s="8">
        <f t="shared" si="46"/>
        <v>18.600000000000001</v>
      </c>
      <c r="T285" s="8">
        <f t="shared" si="47"/>
        <v>14.5</v>
      </c>
      <c r="U285" s="7">
        <f t="shared" si="48"/>
        <v>15.183333333333332</v>
      </c>
      <c r="V285" s="7">
        <f t="shared" si="49"/>
        <v>15.012499999999999</v>
      </c>
    </row>
    <row r="286" spans="1:22" ht="13.5" x14ac:dyDescent="0.25">
      <c r="A286" s="3">
        <f>RSI!A286</f>
        <v>42723</v>
      </c>
      <c r="B286" s="2">
        <f>RSI!B286</f>
        <v>1.0235000000000001</v>
      </c>
      <c r="C286" s="2">
        <f>RSI!I286</f>
        <v>40.204531657524306</v>
      </c>
      <c r="D286" s="2">
        <f>MACD!E286</f>
        <v>1.5110841529229591E-2</v>
      </c>
      <c r="E286" s="2">
        <f>MACD!F286</f>
        <v>1.2565505008031223E-2</v>
      </c>
      <c r="F286" s="2">
        <f>'Moving Avg'!D286</f>
        <v>1.0235000000000001</v>
      </c>
      <c r="G286" s="2">
        <f>'Moving Avg'!F286</f>
        <v>1.0389399999999998</v>
      </c>
      <c r="H286" s="2">
        <f>'Moving Avg'!G286</f>
        <v>1.0397219999999998</v>
      </c>
      <c r="I286" s="2">
        <f>'Moving Avg'!H286</f>
        <v>1.0371694999999996</v>
      </c>
      <c r="J286" s="5" t="str">
        <f>OBV!F286</f>
        <v>NEUTRAL</v>
      </c>
      <c r="K286" s="5" t="str">
        <f>OBV!G286</f>
        <v>NEUTRAL</v>
      </c>
      <c r="L286" s="5" t="str">
        <f>OBV!H286</f>
        <v>NEUTRAL</v>
      </c>
      <c r="M286" s="7">
        <f t="shared" si="40"/>
        <v>25</v>
      </c>
      <c r="N286" s="7">
        <f t="shared" si="41"/>
        <v>0</v>
      </c>
      <c r="O286" s="7">
        <f t="shared" si="42"/>
        <v>0</v>
      </c>
      <c r="P286" s="7">
        <f t="shared" si="43"/>
        <v>33</v>
      </c>
      <c r="Q286" s="8">
        <f t="shared" si="44"/>
        <v>13.7</v>
      </c>
      <c r="R286" s="8">
        <f t="shared" si="45"/>
        <v>13.25</v>
      </c>
      <c r="S286" s="8">
        <f t="shared" si="46"/>
        <v>18.600000000000001</v>
      </c>
      <c r="T286" s="8">
        <f t="shared" si="47"/>
        <v>14.5</v>
      </c>
      <c r="U286" s="7">
        <f t="shared" si="48"/>
        <v>15.183333333333332</v>
      </c>
      <c r="V286" s="7">
        <f t="shared" si="49"/>
        <v>15.012499999999999</v>
      </c>
    </row>
    <row r="287" spans="1:22" ht="13.5" x14ac:dyDescent="0.25">
      <c r="A287" s="3">
        <f>RSI!A287</f>
        <v>42724</v>
      </c>
      <c r="B287" s="2">
        <f>RSI!B287</f>
        <v>1.0235000000000001</v>
      </c>
      <c r="C287" s="2">
        <f>RSI!I287</f>
        <v>40.204531657524306</v>
      </c>
      <c r="D287" s="2">
        <f>MACD!E287</f>
        <v>1.1831212154226556E-2</v>
      </c>
      <c r="E287" s="2">
        <f>MACD!F287</f>
        <v>1.2418646437270291E-2</v>
      </c>
      <c r="F287" s="2">
        <f>'Moving Avg'!D287</f>
        <v>1.0235000000000001</v>
      </c>
      <c r="G287" s="2">
        <f>'Moving Avg'!F287</f>
        <v>1.0386349999999998</v>
      </c>
      <c r="H287" s="2">
        <f>'Moving Avg'!G287</f>
        <v>1.0395999999999996</v>
      </c>
      <c r="I287" s="2">
        <f>'Moving Avg'!H287</f>
        <v>1.0371424999999999</v>
      </c>
      <c r="J287" s="5" t="str">
        <f>OBV!F287</f>
        <v>NEUTRAL</v>
      </c>
      <c r="K287" s="5" t="str">
        <f>OBV!G287</f>
        <v>NEUTRAL</v>
      </c>
      <c r="L287" s="5" t="str">
        <f>OBV!H287</f>
        <v>NEUTRAL</v>
      </c>
      <c r="M287" s="7">
        <f t="shared" si="40"/>
        <v>25</v>
      </c>
      <c r="N287" s="7">
        <f t="shared" si="41"/>
        <v>45</v>
      </c>
      <c r="O287" s="7">
        <f t="shared" si="42"/>
        <v>0</v>
      </c>
      <c r="P287" s="7">
        <f t="shared" si="43"/>
        <v>33</v>
      </c>
      <c r="Q287" s="8">
        <f t="shared" si="44"/>
        <v>29.45</v>
      </c>
      <c r="R287" s="8">
        <f t="shared" si="45"/>
        <v>22.25</v>
      </c>
      <c r="S287" s="8">
        <f t="shared" si="46"/>
        <v>25.35</v>
      </c>
      <c r="T287" s="8">
        <f t="shared" si="47"/>
        <v>25.75</v>
      </c>
      <c r="U287" s="7">
        <f t="shared" si="48"/>
        <v>25.683333333333337</v>
      </c>
      <c r="V287" s="7">
        <f t="shared" si="49"/>
        <v>25.700000000000003</v>
      </c>
    </row>
    <row r="288" spans="1:22" ht="13.5" x14ac:dyDescent="0.25">
      <c r="A288" s="3">
        <f>RSI!A288</f>
        <v>42725</v>
      </c>
      <c r="B288" s="2">
        <f>RSI!B288</f>
        <v>1.0235000000000001</v>
      </c>
      <c r="C288" s="2">
        <f>RSI!I288</f>
        <v>40.204531657524306</v>
      </c>
      <c r="D288" s="2">
        <f>MACD!E288</f>
        <v>9.1268733315976736E-3</v>
      </c>
      <c r="E288" s="2">
        <f>MACD!F288</f>
        <v>1.1760291816135769E-2</v>
      </c>
      <c r="F288" s="2">
        <f>'Moving Avg'!D288</f>
        <v>1.0235000000000001</v>
      </c>
      <c r="G288" s="2">
        <f>'Moving Avg'!F288</f>
        <v>1.0383299999999998</v>
      </c>
      <c r="H288" s="2">
        <f>'Moving Avg'!G288</f>
        <v>1.0395999999999994</v>
      </c>
      <c r="I288" s="2">
        <f>'Moving Avg'!H288</f>
        <v>1.0371154999999999</v>
      </c>
      <c r="J288" s="5" t="str">
        <f>OBV!F288</f>
        <v>NEUTRAL</v>
      </c>
      <c r="K288" s="5" t="str">
        <f>OBV!G288</f>
        <v>NEUTRAL</v>
      </c>
      <c r="L288" s="5" t="str">
        <f>OBV!H288</f>
        <v>NEUTRAL</v>
      </c>
      <c r="M288" s="7">
        <f t="shared" si="40"/>
        <v>25</v>
      </c>
      <c r="N288" s="7">
        <f t="shared" si="41"/>
        <v>45</v>
      </c>
      <c r="O288" s="7">
        <f t="shared" si="42"/>
        <v>0</v>
      </c>
      <c r="P288" s="7">
        <f t="shared" si="43"/>
        <v>33</v>
      </c>
      <c r="Q288" s="8">
        <f t="shared" si="44"/>
        <v>29.45</v>
      </c>
      <c r="R288" s="8">
        <f t="shared" si="45"/>
        <v>22.25</v>
      </c>
      <c r="S288" s="8">
        <f t="shared" si="46"/>
        <v>25.35</v>
      </c>
      <c r="T288" s="8">
        <f t="shared" si="47"/>
        <v>25.75</v>
      </c>
      <c r="U288" s="7">
        <f t="shared" si="48"/>
        <v>25.683333333333337</v>
      </c>
      <c r="V288" s="7">
        <f t="shared" si="49"/>
        <v>25.700000000000003</v>
      </c>
    </row>
    <row r="289" spans="1:22" ht="13.5" x14ac:dyDescent="0.25">
      <c r="A289" s="3">
        <f>RSI!A289</f>
        <v>42726</v>
      </c>
      <c r="B289" s="2">
        <f>RSI!B289</f>
        <v>1.0235000000000001</v>
      </c>
      <c r="C289" s="2">
        <f>RSI!I289</f>
        <v>40.204531657524306</v>
      </c>
      <c r="D289" s="2">
        <f>MACD!E289</f>
        <v>6.9040794012578122E-3</v>
      </c>
      <c r="E289" s="2">
        <f>MACD!F289</f>
        <v>1.0789049333160178E-2</v>
      </c>
      <c r="F289" s="2">
        <f>'Moving Avg'!D289</f>
        <v>1.0235000000000001</v>
      </c>
      <c r="G289" s="2">
        <f>'Moving Avg'!F289</f>
        <v>1.0365149999999999</v>
      </c>
      <c r="H289" s="2">
        <f>'Moving Avg'!G289</f>
        <v>1.0395999999999994</v>
      </c>
      <c r="I289" s="2">
        <f>'Moving Avg'!H289</f>
        <v>1.0370885000000001</v>
      </c>
      <c r="J289" s="5" t="str">
        <f>OBV!F289</f>
        <v>NEUTRAL</v>
      </c>
      <c r="K289" s="5" t="str">
        <f>OBV!G289</f>
        <v>NEUTRAL</v>
      </c>
      <c r="L289" s="5" t="str">
        <f>OBV!H289</f>
        <v>NEUTRAL</v>
      </c>
      <c r="M289" s="7">
        <f t="shared" si="40"/>
        <v>25</v>
      </c>
      <c r="N289" s="7">
        <f t="shared" si="41"/>
        <v>45</v>
      </c>
      <c r="O289" s="7">
        <f t="shared" si="42"/>
        <v>0</v>
      </c>
      <c r="P289" s="7">
        <f t="shared" si="43"/>
        <v>33</v>
      </c>
      <c r="Q289" s="8">
        <f t="shared" si="44"/>
        <v>29.45</v>
      </c>
      <c r="R289" s="8">
        <f t="shared" si="45"/>
        <v>22.25</v>
      </c>
      <c r="S289" s="8">
        <f t="shared" si="46"/>
        <v>25.35</v>
      </c>
      <c r="T289" s="8">
        <f t="shared" si="47"/>
        <v>25.75</v>
      </c>
      <c r="U289" s="7">
        <f t="shared" si="48"/>
        <v>25.683333333333337</v>
      </c>
      <c r="V289" s="7">
        <f t="shared" si="49"/>
        <v>25.700000000000003</v>
      </c>
    </row>
    <row r="290" spans="1:22" ht="13.5" x14ac:dyDescent="0.25">
      <c r="A290" s="3">
        <f>RSI!A290</f>
        <v>42727</v>
      </c>
      <c r="B290" s="2">
        <f>RSI!B290</f>
        <v>1.0235000000000001</v>
      </c>
      <c r="C290" s="2">
        <f>RSI!I290</f>
        <v>40.204531657524306</v>
      </c>
      <c r="D290" s="2">
        <f>MACD!E290</f>
        <v>5.0838952176437413E-3</v>
      </c>
      <c r="E290" s="2">
        <f>MACD!F290</f>
        <v>9.6480185100568921E-3</v>
      </c>
      <c r="F290" s="2">
        <f>'Moving Avg'!D290</f>
        <v>1.0235000000000001</v>
      </c>
      <c r="G290" s="2">
        <f>'Moving Avg'!F290</f>
        <v>1.0346999999999997</v>
      </c>
      <c r="H290" s="2">
        <f>'Moving Avg'!G290</f>
        <v>1.0395999999999994</v>
      </c>
      <c r="I290" s="2">
        <f>'Moving Avg'!H290</f>
        <v>1.0370045000000001</v>
      </c>
      <c r="J290" s="5" t="str">
        <f>OBV!F290</f>
        <v>NEUTRAL</v>
      </c>
      <c r="K290" s="5" t="str">
        <f>OBV!G290</f>
        <v>NEUTRAL</v>
      </c>
      <c r="L290" s="5" t="str">
        <f>OBV!H290</f>
        <v>NEUTRAL</v>
      </c>
      <c r="M290" s="7">
        <f t="shared" si="40"/>
        <v>25</v>
      </c>
      <c r="N290" s="7">
        <f t="shared" si="41"/>
        <v>45</v>
      </c>
      <c r="O290" s="7">
        <f t="shared" si="42"/>
        <v>0</v>
      </c>
      <c r="P290" s="7">
        <f t="shared" si="43"/>
        <v>33</v>
      </c>
      <c r="Q290" s="8">
        <f t="shared" si="44"/>
        <v>29.45</v>
      </c>
      <c r="R290" s="8">
        <f t="shared" si="45"/>
        <v>22.25</v>
      </c>
      <c r="S290" s="8">
        <f t="shared" si="46"/>
        <v>25.35</v>
      </c>
      <c r="T290" s="8">
        <f t="shared" si="47"/>
        <v>25.75</v>
      </c>
      <c r="U290" s="7">
        <f t="shared" si="48"/>
        <v>25.683333333333337</v>
      </c>
      <c r="V290" s="7">
        <f t="shared" si="49"/>
        <v>25.700000000000003</v>
      </c>
    </row>
    <row r="291" spans="1:22" ht="13.5" x14ac:dyDescent="0.25">
      <c r="A291" s="3">
        <f>RSI!A291</f>
        <v>42730</v>
      </c>
      <c r="B291" s="2">
        <f>RSI!B291</f>
        <v>1.0235000000000001</v>
      </c>
      <c r="C291" s="2">
        <f>RSI!I291</f>
        <v>40.204531657524306</v>
      </c>
      <c r="D291" s="2">
        <f>MACD!E291</f>
        <v>3.5998888604800161E-3</v>
      </c>
      <c r="E291" s="2">
        <f>MACD!F291</f>
        <v>8.4383925801415176E-3</v>
      </c>
      <c r="F291" s="2">
        <f>'Moving Avg'!D291</f>
        <v>1.0235000000000001</v>
      </c>
      <c r="G291" s="2">
        <f>'Moving Avg'!F291</f>
        <v>1.0328849999999998</v>
      </c>
      <c r="H291" s="2">
        <f>'Moving Avg'!G291</f>
        <v>1.0395999999999992</v>
      </c>
      <c r="I291" s="2">
        <f>'Moving Avg'!H291</f>
        <v>1.0369205000000004</v>
      </c>
      <c r="J291" s="5" t="str">
        <f>OBV!F291</f>
        <v>NEUTRAL</v>
      </c>
      <c r="K291" s="5" t="str">
        <f>OBV!G291</f>
        <v>NEUTRAL</v>
      </c>
      <c r="L291" s="5" t="str">
        <f>OBV!H291</f>
        <v>NEUTRAL</v>
      </c>
      <c r="M291" s="7">
        <f t="shared" si="40"/>
        <v>25</v>
      </c>
      <c r="N291" s="7">
        <f t="shared" si="41"/>
        <v>45</v>
      </c>
      <c r="O291" s="7">
        <f t="shared" si="42"/>
        <v>0</v>
      </c>
      <c r="P291" s="7">
        <f t="shared" si="43"/>
        <v>33</v>
      </c>
      <c r="Q291" s="8">
        <f t="shared" si="44"/>
        <v>29.45</v>
      </c>
      <c r="R291" s="8">
        <f t="shared" si="45"/>
        <v>22.25</v>
      </c>
      <c r="S291" s="8">
        <f t="shared" si="46"/>
        <v>25.35</v>
      </c>
      <c r="T291" s="8">
        <f t="shared" si="47"/>
        <v>25.75</v>
      </c>
      <c r="U291" s="7">
        <f t="shared" si="48"/>
        <v>25.683333333333337</v>
      </c>
      <c r="V291" s="7">
        <f t="shared" si="49"/>
        <v>25.700000000000003</v>
      </c>
    </row>
    <row r="292" spans="1:22" ht="13.5" x14ac:dyDescent="0.25">
      <c r="A292" s="3">
        <f>RSI!A292</f>
        <v>42731</v>
      </c>
      <c r="B292" s="2">
        <f>RSI!B292</f>
        <v>1.0235000000000001</v>
      </c>
      <c r="C292" s="2">
        <f>RSI!I292</f>
        <v>40.204531657524306</v>
      </c>
      <c r="D292" s="2">
        <f>MACD!E292</f>
        <v>2.3961814426398664E-3</v>
      </c>
      <c r="E292" s="2">
        <f>MACD!F292</f>
        <v>7.2299503526411877E-3</v>
      </c>
      <c r="F292" s="2">
        <f>'Moving Avg'!D292</f>
        <v>1.0235000000000001</v>
      </c>
      <c r="G292" s="2">
        <f>'Moving Avg'!F292</f>
        <v>1.0289499999999998</v>
      </c>
      <c r="H292" s="2">
        <f>'Moving Avg'!G292</f>
        <v>1.0395999999999992</v>
      </c>
      <c r="I292" s="2">
        <f>'Moving Avg'!H292</f>
        <v>1.0368935000000006</v>
      </c>
      <c r="J292" s="5" t="str">
        <f>OBV!F292</f>
        <v>NEUTRAL</v>
      </c>
      <c r="K292" s="5" t="str">
        <f>OBV!G292</f>
        <v>NEUTRAL</v>
      </c>
      <c r="L292" s="5" t="str">
        <f>OBV!H292</f>
        <v>NEUTRAL</v>
      </c>
      <c r="M292" s="7">
        <f t="shared" si="40"/>
        <v>25</v>
      </c>
      <c r="N292" s="7">
        <f t="shared" si="41"/>
        <v>45</v>
      </c>
      <c r="O292" s="7">
        <f t="shared" si="42"/>
        <v>0</v>
      </c>
      <c r="P292" s="7">
        <f t="shared" si="43"/>
        <v>33</v>
      </c>
      <c r="Q292" s="8">
        <f t="shared" si="44"/>
        <v>29.45</v>
      </c>
      <c r="R292" s="8">
        <f t="shared" si="45"/>
        <v>22.25</v>
      </c>
      <c r="S292" s="8">
        <f t="shared" si="46"/>
        <v>25.35</v>
      </c>
      <c r="T292" s="8">
        <f t="shared" si="47"/>
        <v>25.75</v>
      </c>
      <c r="U292" s="7">
        <f t="shared" si="48"/>
        <v>25.683333333333337</v>
      </c>
      <c r="V292" s="7">
        <f t="shared" si="49"/>
        <v>25.700000000000003</v>
      </c>
    </row>
    <row r="293" spans="1:22" ht="13.5" x14ac:dyDescent="0.25">
      <c r="A293" s="3">
        <f>RSI!A293</f>
        <v>42732</v>
      </c>
      <c r="B293" s="2">
        <f>RSI!B293</f>
        <v>1.0417000000000001</v>
      </c>
      <c r="C293" s="2">
        <f>RSI!I293</f>
        <v>58.848072056809187</v>
      </c>
      <c r="D293" s="2">
        <f>MACD!E293</f>
        <v>7.7650771196591251E-5</v>
      </c>
      <c r="E293" s="2">
        <f>MACD!F293</f>
        <v>5.7994904363522686E-3</v>
      </c>
      <c r="F293" s="2">
        <f>'Moving Avg'!D293</f>
        <v>1.0271399999999999</v>
      </c>
      <c r="G293" s="2">
        <f>'Moving Avg'!F293</f>
        <v>1.0259249999999998</v>
      </c>
      <c r="H293" s="2">
        <f>'Moving Avg'!G293</f>
        <v>1.039963999999999</v>
      </c>
      <c r="I293" s="2">
        <f>'Moving Avg'!H293</f>
        <v>1.0369575000000006</v>
      </c>
      <c r="J293" s="5" t="str">
        <f>OBV!F293</f>
        <v>BULLISH</v>
      </c>
      <c r="K293" s="5" t="str">
        <f>OBV!G293</f>
        <v>NEUTRAL</v>
      </c>
      <c r="L293" s="5" t="str">
        <f>OBV!H293</f>
        <v>CONFIRMED BULLISH</v>
      </c>
      <c r="M293" s="7">
        <f t="shared" si="40"/>
        <v>25</v>
      </c>
      <c r="N293" s="7">
        <f t="shared" si="41"/>
        <v>45</v>
      </c>
      <c r="O293" s="7">
        <f t="shared" si="42"/>
        <v>0</v>
      </c>
      <c r="P293" s="7">
        <f t="shared" si="43"/>
        <v>83.5</v>
      </c>
      <c r="Q293" s="8">
        <f t="shared" si="44"/>
        <v>37.024999999999999</v>
      </c>
      <c r="R293" s="8">
        <f t="shared" si="45"/>
        <v>34.875</v>
      </c>
      <c r="S293" s="8">
        <f t="shared" si="46"/>
        <v>48.075000000000003</v>
      </c>
      <c r="T293" s="8">
        <f t="shared" si="47"/>
        <v>38.375</v>
      </c>
      <c r="U293" s="7">
        <f t="shared" si="48"/>
        <v>39.991666666666667</v>
      </c>
      <c r="V293" s="7">
        <f t="shared" si="49"/>
        <v>39.587500000000006</v>
      </c>
    </row>
    <row r="294" spans="1:22" ht="13.5" x14ac:dyDescent="0.25">
      <c r="A294" s="3">
        <f>RSI!A294</f>
        <v>42733</v>
      </c>
      <c r="B294" s="2">
        <f>RSI!B294</f>
        <v>1.0417000000000001</v>
      </c>
      <c r="C294" s="2">
        <f>RSI!I294</f>
        <v>58.848072056809187</v>
      </c>
      <c r="D294" s="2">
        <f>MACD!E294</f>
        <v>-1.9471541796058922E-3</v>
      </c>
      <c r="E294" s="2">
        <f>MACD!F294</f>
        <v>4.2501615131606369E-3</v>
      </c>
      <c r="F294" s="2">
        <f>'Moving Avg'!D294</f>
        <v>1.03078</v>
      </c>
      <c r="G294" s="2">
        <f>'Moving Avg'!F294</f>
        <v>1.0253199999999998</v>
      </c>
      <c r="H294" s="2">
        <f>'Moving Avg'!G294</f>
        <v>1.040327999999999</v>
      </c>
      <c r="I294" s="2">
        <f>'Moving Avg'!H294</f>
        <v>1.0370215000000007</v>
      </c>
      <c r="J294" s="5" t="str">
        <f>OBV!F294</f>
        <v>BULLISH</v>
      </c>
      <c r="K294" s="5" t="str">
        <f>OBV!G294</f>
        <v>NEUTRAL</v>
      </c>
      <c r="L294" s="5" t="str">
        <f>OBV!H294</f>
        <v>CONFIRMED BULLISH</v>
      </c>
      <c r="M294" s="7">
        <f t="shared" si="40"/>
        <v>25</v>
      </c>
      <c r="N294" s="7">
        <f t="shared" si="41"/>
        <v>45</v>
      </c>
      <c r="O294" s="7">
        <f t="shared" si="42"/>
        <v>0</v>
      </c>
      <c r="P294" s="7">
        <f t="shared" si="43"/>
        <v>83.5</v>
      </c>
      <c r="Q294" s="8">
        <f t="shared" si="44"/>
        <v>37.024999999999999</v>
      </c>
      <c r="R294" s="8">
        <f t="shared" si="45"/>
        <v>34.875</v>
      </c>
      <c r="S294" s="8">
        <f t="shared" si="46"/>
        <v>48.075000000000003</v>
      </c>
      <c r="T294" s="8">
        <f t="shared" si="47"/>
        <v>38.375</v>
      </c>
      <c r="U294" s="7">
        <f t="shared" si="48"/>
        <v>39.991666666666667</v>
      </c>
      <c r="V294" s="7">
        <f t="shared" si="49"/>
        <v>39.587500000000006</v>
      </c>
    </row>
    <row r="295" spans="1:22" ht="13.5" x14ac:dyDescent="0.25">
      <c r="A295" s="3">
        <f>RSI!A295</f>
        <v>42734</v>
      </c>
      <c r="B295" s="2">
        <f>RSI!B295</f>
        <v>1.0659000000000001</v>
      </c>
      <c r="C295" s="2">
        <f>RSI!I295</f>
        <v>72.209852119253796</v>
      </c>
      <c r="D295" s="2">
        <f>MACD!E295</f>
        <v>-5.5113500336010368E-3</v>
      </c>
      <c r="E295" s="2">
        <f>MACD!F295</f>
        <v>2.297859203808302E-3</v>
      </c>
      <c r="F295" s="2">
        <f>'Moving Avg'!D295</f>
        <v>1.0392600000000001</v>
      </c>
      <c r="G295" s="2">
        <f>'Moving Avg'!F295</f>
        <v>1.0274399999999999</v>
      </c>
      <c r="H295" s="2">
        <f>'Moving Avg'!G295</f>
        <v>1.0411759999999992</v>
      </c>
      <c r="I295" s="2">
        <f>'Moving Avg'!H295</f>
        <v>1.0372065000000006</v>
      </c>
      <c r="J295" s="5" t="str">
        <f>OBV!F295</f>
        <v>BULLISH</v>
      </c>
      <c r="K295" s="5" t="str">
        <f>OBV!G295</f>
        <v>NEUTRAL</v>
      </c>
      <c r="L295" s="5" t="str">
        <f>OBV!H295</f>
        <v>CONFIRMED BULLISH</v>
      </c>
      <c r="M295" s="7">
        <f t="shared" si="40"/>
        <v>0</v>
      </c>
      <c r="N295" s="7">
        <f t="shared" si="41"/>
        <v>45</v>
      </c>
      <c r="O295" s="7">
        <f t="shared" si="42"/>
        <v>50</v>
      </c>
      <c r="P295" s="7">
        <f t="shared" si="43"/>
        <v>83.5</v>
      </c>
      <c r="Q295" s="8">
        <f t="shared" si="44"/>
        <v>35.774999999999999</v>
      </c>
      <c r="R295" s="8">
        <f t="shared" si="45"/>
        <v>47.375</v>
      </c>
      <c r="S295" s="8">
        <f t="shared" si="46"/>
        <v>56.825000000000003</v>
      </c>
      <c r="T295" s="8">
        <f t="shared" si="47"/>
        <v>44.625</v>
      </c>
      <c r="U295" s="7">
        <f t="shared" si="48"/>
        <v>46.658333333333339</v>
      </c>
      <c r="V295" s="7">
        <f t="shared" si="49"/>
        <v>46.150000000000006</v>
      </c>
    </row>
    <row r="296" spans="1:22" ht="13.5" x14ac:dyDescent="0.25">
      <c r="A296" s="3">
        <f>RSI!A296</f>
        <v>42737</v>
      </c>
      <c r="B296" s="2">
        <f>RSI!B296</f>
        <v>1.0659000000000001</v>
      </c>
      <c r="C296" s="2">
        <f>RSI!I296</f>
        <v>72.209852119253796</v>
      </c>
      <c r="D296" s="2">
        <f>MACD!E296</f>
        <v>-8.7241946481715349E-3</v>
      </c>
      <c r="E296" s="2">
        <f>MACD!F296</f>
        <v>9.3448433412334549E-5</v>
      </c>
      <c r="F296" s="2">
        <f>'Moving Avg'!D296</f>
        <v>1.0477400000000001</v>
      </c>
      <c r="G296" s="2">
        <f>'Moving Avg'!F296</f>
        <v>1.0295599999999998</v>
      </c>
      <c r="H296" s="2">
        <f>'Moving Avg'!G296</f>
        <v>1.0420239999999992</v>
      </c>
      <c r="I296" s="2">
        <f>'Moving Avg'!H296</f>
        <v>1.0373915000000005</v>
      </c>
      <c r="J296" s="5" t="str">
        <f>OBV!F296</f>
        <v>BULLISH</v>
      </c>
      <c r="K296" s="5" t="str">
        <f>OBV!G296</f>
        <v>NEUTRAL</v>
      </c>
      <c r="L296" s="5" t="str">
        <f>OBV!H296</f>
        <v>CONFIRMED BULLISH</v>
      </c>
      <c r="M296" s="7">
        <f t="shared" si="40"/>
        <v>0</v>
      </c>
      <c r="N296" s="7">
        <f t="shared" si="41"/>
        <v>45</v>
      </c>
      <c r="O296" s="7">
        <f t="shared" si="42"/>
        <v>50</v>
      </c>
      <c r="P296" s="7">
        <f t="shared" si="43"/>
        <v>83.5</v>
      </c>
      <c r="Q296" s="8">
        <f t="shared" si="44"/>
        <v>35.774999999999999</v>
      </c>
      <c r="R296" s="8">
        <f t="shared" si="45"/>
        <v>47.375</v>
      </c>
      <c r="S296" s="8">
        <f t="shared" si="46"/>
        <v>56.825000000000003</v>
      </c>
      <c r="T296" s="8">
        <f t="shared" si="47"/>
        <v>44.625</v>
      </c>
      <c r="U296" s="7">
        <f t="shared" si="48"/>
        <v>46.658333333333339</v>
      </c>
      <c r="V296" s="7">
        <f t="shared" si="49"/>
        <v>46.150000000000006</v>
      </c>
    </row>
    <row r="297" spans="1:22" ht="13.5" x14ac:dyDescent="0.25">
      <c r="A297" s="3">
        <f>RSI!A297</f>
        <v>42738</v>
      </c>
      <c r="B297" s="2">
        <f>RSI!B297</f>
        <v>1.0417000000000001</v>
      </c>
      <c r="C297" s="2">
        <f>RSI!I297</f>
        <v>52.456433785447345</v>
      </c>
      <c r="D297" s="2">
        <f>MACD!E297</f>
        <v>-9.8325578687248338E-3</v>
      </c>
      <c r="E297" s="2">
        <f>MACD!F297</f>
        <v>-1.891752827015099E-3</v>
      </c>
      <c r="F297" s="2">
        <f>'Moving Avg'!D297</f>
        <v>1.05138</v>
      </c>
      <c r="G297" s="2">
        <f>'Moving Avg'!F297</f>
        <v>1.0304699999999998</v>
      </c>
      <c r="H297" s="2">
        <f>'Moving Avg'!G297</f>
        <v>1.0423879999999992</v>
      </c>
      <c r="I297" s="2">
        <f>'Moving Avg'!H297</f>
        <v>1.0374555000000008</v>
      </c>
      <c r="J297" s="5" t="str">
        <f>OBV!F297</f>
        <v>BULLISH</v>
      </c>
      <c r="K297" s="5" t="str">
        <f>OBV!G297</f>
        <v>NEUTRAL</v>
      </c>
      <c r="L297" s="5" t="str">
        <f>OBV!H297</f>
        <v>CONFIRMED BULLISH</v>
      </c>
      <c r="M297" s="7">
        <f t="shared" si="40"/>
        <v>25</v>
      </c>
      <c r="N297" s="7">
        <f t="shared" si="41"/>
        <v>45</v>
      </c>
      <c r="O297" s="7">
        <f t="shared" si="42"/>
        <v>50</v>
      </c>
      <c r="P297" s="7">
        <f t="shared" si="43"/>
        <v>83.5</v>
      </c>
      <c r="Q297" s="8">
        <f t="shared" si="44"/>
        <v>44.524999999999999</v>
      </c>
      <c r="R297" s="8">
        <f t="shared" si="45"/>
        <v>52.375</v>
      </c>
      <c r="S297" s="8">
        <f t="shared" si="46"/>
        <v>60.575000000000003</v>
      </c>
      <c r="T297" s="8">
        <f t="shared" si="47"/>
        <v>50.875</v>
      </c>
      <c r="U297" s="7">
        <f t="shared" si="48"/>
        <v>52.491666666666674</v>
      </c>
      <c r="V297" s="7">
        <f t="shared" si="49"/>
        <v>52.087500000000006</v>
      </c>
    </row>
    <row r="298" spans="1:22" ht="13.5" x14ac:dyDescent="0.25">
      <c r="A298" s="3">
        <f>RSI!A298</f>
        <v>42739</v>
      </c>
      <c r="B298" s="2">
        <f>RSI!B298</f>
        <v>1.0477000000000001</v>
      </c>
      <c r="C298" s="2">
        <f>RSI!I298</f>
        <v>55.69268208187902</v>
      </c>
      <c r="D298" s="2">
        <f>MACD!E298</f>
        <v>-1.1240733521651558E-2</v>
      </c>
      <c r="E298" s="2">
        <f>MACD!F298</f>
        <v>-3.7615489659423912E-3</v>
      </c>
      <c r="F298" s="2">
        <f>'Moving Avg'!D298</f>
        <v>1.0525800000000001</v>
      </c>
      <c r="G298" s="2">
        <f>'Moving Avg'!F298</f>
        <v>1.0316799999999999</v>
      </c>
      <c r="H298" s="2">
        <f>'Moving Avg'!G298</f>
        <v>1.0428719999999991</v>
      </c>
      <c r="I298" s="2">
        <f>'Moving Avg'!H298</f>
        <v>1.0375495000000006</v>
      </c>
      <c r="J298" s="5" t="str">
        <f>OBV!F298</f>
        <v>BULLISH</v>
      </c>
      <c r="K298" s="5" t="str">
        <f>OBV!G298</f>
        <v>WEAK</v>
      </c>
      <c r="L298" s="5" t="str">
        <f>OBV!H298</f>
        <v>CONFIRMED BULLISH</v>
      </c>
      <c r="M298" s="7">
        <f t="shared" si="40"/>
        <v>25</v>
      </c>
      <c r="N298" s="7">
        <f t="shared" si="41"/>
        <v>45</v>
      </c>
      <c r="O298" s="7">
        <f t="shared" si="42"/>
        <v>50</v>
      </c>
      <c r="P298" s="7">
        <f t="shared" si="43"/>
        <v>67</v>
      </c>
      <c r="Q298" s="8">
        <f t="shared" si="44"/>
        <v>42.05</v>
      </c>
      <c r="R298" s="8">
        <f t="shared" si="45"/>
        <v>48.25</v>
      </c>
      <c r="S298" s="8">
        <f t="shared" si="46"/>
        <v>53.150000000000006</v>
      </c>
      <c r="T298" s="8">
        <f t="shared" si="47"/>
        <v>46.75</v>
      </c>
      <c r="U298" s="7">
        <f t="shared" si="48"/>
        <v>47.816666666666663</v>
      </c>
      <c r="V298" s="7">
        <f t="shared" si="49"/>
        <v>47.55</v>
      </c>
    </row>
    <row r="299" spans="1:22" ht="13.5" x14ac:dyDescent="0.25">
      <c r="A299" s="3">
        <f>RSI!A299</f>
        <v>42740</v>
      </c>
      <c r="B299" s="2">
        <f>RSI!B299</f>
        <v>1.0477000000000001</v>
      </c>
      <c r="C299" s="2">
        <f>RSI!I299</f>
        <v>55.69268208187902</v>
      </c>
      <c r="D299" s="2">
        <f>MACD!E299</f>
        <v>-1.2491688993071071E-2</v>
      </c>
      <c r="E299" s="2">
        <f>MACD!F299</f>
        <v>-5.5075769713681276E-3</v>
      </c>
      <c r="F299" s="2">
        <f>'Moving Avg'!D299</f>
        <v>1.0537800000000002</v>
      </c>
      <c r="G299" s="2">
        <f>'Moving Avg'!F299</f>
        <v>1.0328899999999999</v>
      </c>
      <c r="H299" s="2">
        <f>'Moving Avg'!G299</f>
        <v>1.0427499999999992</v>
      </c>
      <c r="I299" s="2">
        <f>'Moving Avg'!H299</f>
        <v>1.0376435000000006</v>
      </c>
      <c r="J299" s="5" t="str">
        <f>OBV!F299</f>
        <v>BULLISH</v>
      </c>
      <c r="K299" s="5" t="str">
        <f>OBV!G299</f>
        <v>WEAK</v>
      </c>
      <c r="L299" s="5" t="str">
        <f>OBV!H299</f>
        <v>CONFIRMED BULLISH</v>
      </c>
      <c r="M299" s="7">
        <f t="shared" si="40"/>
        <v>25</v>
      </c>
      <c r="N299" s="7">
        <f t="shared" si="41"/>
        <v>45</v>
      </c>
      <c r="O299" s="7">
        <f t="shared" si="42"/>
        <v>50</v>
      </c>
      <c r="P299" s="7">
        <f t="shared" si="43"/>
        <v>67</v>
      </c>
      <c r="Q299" s="8">
        <f t="shared" si="44"/>
        <v>42.05</v>
      </c>
      <c r="R299" s="8">
        <f t="shared" si="45"/>
        <v>48.25</v>
      </c>
      <c r="S299" s="8">
        <f t="shared" si="46"/>
        <v>53.150000000000006</v>
      </c>
      <c r="T299" s="8">
        <f t="shared" si="47"/>
        <v>46.75</v>
      </c>
      <c r="U299" s="7">
        <f t="shared" si="48"/>
        <v>47.816666666666663</v>
      </c>
      <c r="V299" s="7">
        <f t="shared" si="49"/>
        <v>47.55</v>
      </c>
    </row>
    <row r="300" spans="1:22" ht="13.5" x14ac:dyDescent="0.25">
      <c r="A300" s="3">
        <f>RSI!A300</f>
        <v>42741</v>
      </c>
      <c r="B300" s="2">
        <f>RSI!B300</f>
        <v>1.0538000000000001</v>
      </c>
      <c r="C300" s="2">
        <f>RSI!I300</f>
        <v>58.984571827376236</v>
      </c>
      <c r="D300" s="2">
        <f>MACD!E300</f>
        <v>-1.4057062208649551E-2</v>
      </c>
      <c r="E300" s="2">
        <f>MACD!F300</f>
        <v>-7.2174740188244131E-3</v>
      </c>
      <c r="F300" s="2">
        <f>'Moving Avg'!D300</f>
        <v>1.0513600000000001</v>
      </c>
      <c r="G300" s="2">
        <f>'Moving Avg'!F300</f>
        <v>1.034405</v>
      </c>
      <c r="H300" s="2">
        <f>'Moving Avg'!G300</f>
        <v>1.0426299999999993</v>
      </c>
      <c r="I300" s="2">
        <f>'Moving Avg'!H300</f>
        <v>1.0377110000000007</v>
      </c>
      <c r="J300" s="5" t="str">
        <f>OBV!F300</f>
        <v>BULLISH</v>
      </c>
      <c r="K300" s="5" t="str">
        <f>OBV!G300</f>
        <v>WEAK</v>
      </c>
      <c r="L300" s="5" t="str">
        <f>OBV!H300</f>
        <v>BULLISH DIVERGENCE</v>
      </c>
      <c r="M300" s="7">
        <f t="shared" si="40"/>
        <v>25</v>
      </c>
      <c r="N300" s="7">
        <f t="shared" si="41"/>
        <v>45</v>
      </c>
      <c r="O300" s="7">
        <f t="shared" si="42"/>
        <v>50</v>
      </c>
      <c r="P300" s="7">
        <f t="shared" si="43"/>
        <v>50</v>
      </c>
      <c r="Q300" s="8">
        <f t="shared" si="44"/>
        <v>39.5</v>
      </c>
      <c r="R300" s="8">
        <f t="shared" si="45"/>
        <v>44</v>
      </c>
      <c r="S300" s="8">
        <f t="shared" si="46"/>
        <v>45.5</v>
      </c>
      <c r="T300" s="8">
        <f t="shared" si="47"/>
        <v>42.5</v>
      </c>
      <c r="U300" s="7">
        <f t="shared" si="48"/>
        <v>43</v>
      </c>
      <c r="V300" s="7">
        <f t="shared" si="49"/>
        <v>42.875</v>
      </c>
    </row>
    <row r="301" spans="1:22" ht="13.5" x14ac:dyDescent="0.25">
      <c r="A301" s="3">
        <f>RSI!A301</f>
        <v>42744</v>
      </c>
      <c r="B301" s="2">
        <f>RSI!B301</f>
        <v>1.0538000000000001</v>
      </c>
      <c r="C301" s="2">
        <f>RSI!I301</f>
        <v>58.984571827376236</v>
      </c>
      <c r="D301" s="2">
        <f>MACD!E301</f>
        <v>-1.5468598919331944E-2</v>
      </c>
      <c r="E301" s="2">
        <f>MACD!F301</f>
        <v>-8.8676989989259197E-3</v>
      </c>
      <c r="F301" s="2">
        <f>'Moving Avg'!D301</f>
        <v>1.04894</v>
      </c>
      <c r="G301" s="2">
        <f>'Moving Avg'!F301</f>
        <v>1.0359199999999997</v>
      </c>
      <c r="H301" s="2">
        <f>'Moving Avg'!G301</f>
        <v>1.0425099999999994</v>
      </c>
      <c r="I301" s="2">
        <f>'Moving Avg'!H301</f>
        <v>1.0377785000000008</v>
      </c>
      <c r="J301" s="5" t="str">
        <f>OBV!F301</f>
        <v>BULLISH</v>
      </c>
      <c r="K301" s="5" t="str">
        <f>OBV!G301</f>
        <v>WEAK</v>
      </c>
      <c r="L301" s="5" t="str">
        <f>OBV!H301</f>
        <v>BULLISH DIVERGENCE</v>
      </c>
      <c r="M301" s="7">
        <f t="shared" si="40"/>
        <v>25</v>
      </c>
      <c r="N301" s="7">
        <f t="shared" si="41"/>
        <v>45</v>
      </c>
      <c r="O301" s="7">
        <f t="shared" si="42"/>
        <v>50</v>
      </c>
      <c r="P301" s="7">
        <f t="shared" si="43"/>
        <v>50</v>
      </c>
      <c r="Q301" s="8">
        <f t="shared" si="44"/>
        <v>39.5</v>
      </c>
      <c r="R301" s="8">
        <f t="shared" si="45"/>
        <v>44</v>
      </c>
      <c r="S301" s="8">
        <f t="shared" si="46"/>
        <v>45.5</v>
      </c>
      <c r="T301" s="8">
        <f t="shared" si="47"/>
        <v>42.5</v>
      </c>
      <c r="U301" s="7">
        <f t="shared" si="48"/>
        <v>43</v>
      </c>
      <c r="V301" s="7">
        <f t="shared" si="49"/>
        <v>42.875</v>
      </c>
    </row>
    <row r="302" spans="1:22" ht="13.5" x14ac:dyDescent="0.25">
      <c r="A302" s="3">
        <f>RSI!A302</f>
        <v>42745</v>
      </c>
      <c r="B302" s="2">
        <f>RSI!B302</f>
        <v>1.0962000000000001</v>
      </c>
      <c r="C302" s="2">
        <f>RSI!I302</f>
        <v>74.348183743535998</v>
      </c>
      <c r="D302" s="2">
        <f>MACD!E302</f>
        <v>-1.988426330611337E-2</v>
      </c>
      <c r="E302" s="2">
        <f>MACD!F302</f>
        <v>-1.1071011860363411E-2</v>
      </c>
      <c r="F302" s="2">
        <f>'Moving Avg'!D302</f>
        <v>1.0598400000000001</v>
      </c>
      <c r="G302" s="2">
        <f>'Moving Avg'!F302</f>
        <v>1.039555</v>
      </c>
      <c r="H302" s="2">
        <f>'Moving Avg'!G302</f>
        <v>1.0432379999999994</v>
      </c>
      <c r="I302" s="2">
        <f>'Moving Avg'!H302</f>
        <v>1.038115000000001</v>
      </c>
      <c r="J302" s="5" t="str">
        <f>OBV!F302</f>
        <v>BULLISH</v>
      </c>
      <c r="K302" s="5" t="str">
        <f>OBV!G302</f>
        <v>WEAK</v>
      </c>
      <c r="L302" s="5" t="str">
        <f>OBV!H302</f>
        <v>CONFIRMED BULLISH</v>
      </c>
      <c r="M302" s="7">
        <f t="shared" si="40"/>
        <v>0</v>
      </c>
      <c r="N302" s="7">
        <f t="shared" si="41"/>
        <v>45</v>
      </c>
      <c r="O302" s="7">
        <f t="shared" si="42"/>
        <v>50</v>
      </c>
      <c r="P302" s="7">
        <f t="shared" si="43"/>
        <v>67</v>
      </c>
      <c r="Q302" s="8">
        <f t="shared" si="44"/>
        <v>33.299999999999997</v>
      </c>
      <c r="R302" s="8">
        <f t="shared" si="45"/>
        <v>43.25</v>
      </c>
      <c r="S302" s="8">
        <f t="shared" si="46"/>
        <v>49.400000000000006</v>
      </c>
      <c r="T302" s="8">
        <f t="shared" si="47"/>
        <v>40.5</v>
      </c>
      <c r="U302" s="7">
        <f t="shared" si="48"/>
        <v>41.983333333333334</v>
      </c>
      <c r="V302" s="7">
        <f t="shared" si="49"/>
        <v>41.612499999999997</v>
      </c>
    </row>
    <row r="303" spans="1:22" ht="13.5" x14ac:dyDescent="0.25">
      <c r="A303" s="3">
        <f>RSI!A303</f>
        <v>42746</v>
      </c>
      <c r="B303" s="2">
        <f>RSI!B303</f>
        <v>1.1446000000000001</v>
      </c>
      <c r="C303" s="2">
        <f>RSI!I303</f>
        <v>82.43603085091857</v>
      </c>
      <c r="D303" s="2">
        <f>MACD!E303</f>
        <v>-2.4730903343550548E-2</v>
      </c>
      <c r="E303" s="2">
        <f>MACD!F303</f>
        <v>-1.3802990157000839E-2</v>
      </c>
      <c r="F303" s="2">
        <f>'Moving Avg'!D303</f>
        <v>1.0792200000000001</v>
      </c>
      <c r="G303" s="2">
        <f>'Moving Avg'!F303</f>
        <v>1.0456099999999999</v>
      </c>
      <c r="H303" s="2">
        <f>'Moving Avg'!G303</f>
        <v>1.0449339999999996</v>
      </c>
      <c r="I303" s="2">
        <f>'Moving Avg'!H303</f>
        <v>1.038693500000001</v>
      </c>
      <c r="J303" s="5" t="str">
        <f>OBV!F303</f>
        <v>BULLISH</v>
      </c>
      <c r="K303" s="5" t="str">
        <f>OBV!G303</f>
        <v>WEAK</v>
      </c>
      <c r="L303" s="5" t="str">
        <f>OBV!H303</f>
        <v>CONFIRMED BULLISH</v>
      </c>
      <c r="M303" s="7">
        <f t="shared" si="40"/>
        <v>0</v>
      </c>
      <c r="N303" s="7">
        <f t="shared" si="41"/>
        <v>45</v>
      </c>
      <c r="O303" s="7">
        <f t="shared" si="42"/>
        <v>50</v>
      </c>
      <c r="P303" s="7">
        <f t="shared" si="43"/>
        <v>67</v>
      </c>
      <c r="Q303" s="8">
        <f t="shared" si="44"/>
        <v>33.299999999999997</v>
      </c>
      <c r="R303" s="8">
        <f t="shared" si="45"/>
        <v>43.25</v>
      </c>
      <c r="S303" s="8">
        <f t="shared" si="46"/>
        <v>49.400000000000006</v>
      </c>
      <c r="T303" s="8">
        <f t="shared" si="47"/>
        <v>40.5</v>
      </c>
      <c r="U303" s="7">
        <f t="shared" si="48"/>
        <v>41.983333333333334</v>
      </c>
      <c r="V303" s="7">
        <f t="shared" si="49"/>
        <v>41.612499999999997</v>
      </c>
    </row>
    <row r="304" spans="1:22" ht="13.5" x14ac:dyDescent="0.25">
      <c r="A304" s="3">
        <f>RSI!A304</f>
        <v>42747</v>
      </c>
      <c r="B304" s="2">
        <f>RSI!B304</f>
        <v>1.2112000000000001</v>
      </c>
      <c r="C304" s="2">
        <f>RSI!I304</f>
        <v>88.02914368955453</v>
      </c>
      <c r="D304" s="2">
        <f>MACD!E304</f>
        <v>-3.435227769375282E-2</v>
      </c>
      <c r="E304" s="2">
        <f>MACD!F304</f>
        <v>-1.7912847664351236E-2</v>
      </c>
      <c r="F304" s="2">
        <f>'Moving Avg'!D304</f>
        <v>1.11192</v>
      </c>
      <c r="G304" s="2">
        <f>'Moving Avg'!F304</f>
        <v>1.0549950000000003</v>
      </c>
      <c r="H304" s="2">
        <f>'Moving Avg'!G304</f>
        <v>1.0479619999999994</v>
      </c>
      <c r="I304" s="2">
        <f>'Moving Avg'!H304</f>
        <v>1.039605000000001</v>
      </c>
      <c r="J304" s="5" t="str">
        <f>OBV!F304</f>
        <v>BULLISH</v>
      </c>
      <c r="K304" s="5" t="str">
        <f>OBV!G304</f>
        <v>WEAK</v>
      </c>
      <c r="L304" s="5" t="str">
        <f>OBV!H304</f>
        <v>CONFIRMED BULLISH</v>
      </c>
      <c r="M304" s="7">
        <f t="shared" si="40"/>
        <v>0</v>
      </c>
      <c r="N304" s="7">
        <f t="shared" si="41"/>
        <v>45</v>
      </c>
      <c r="O304" s="7">
        <f t="shared" si="42"/>
        <v>50</v>
      </c>
      <c r="P304" s="7">
        <f t="shared" si="43"/>
        <v>67</v>
      </c>
      <c r="Q304" s="8">
        <f t="shared" si="44"/>
        <v>33.299999999999997</v>
      </c>
      <c r="R304" s="8">
        <f t="shared" si="45"/>
        <v>43.25</v>
      </c>
      <c r="S304" s="8">
        <f t="shared" si="46"/>
        <v>49.400000000000006</v>
      </c>
      <c r="T304" s="8">
        <f t="shared" si="47"/>
        <v>40.5</v>
      </c>
      <c r="U304" s="7">
        <f t="shared" si="48"/>
        <v>41.983333333333334</v>
      </c>
      <c r="V304" s="7">
        <f t="shared" si="49"/>
        <v>41.612499999999997</v>
      </c>
    </row>
    <row r="305" spans="1:22" ht="13.5" x14ac:dyDescent="0.25">
      <c r="A305" s="3">
        <f>RSI!A305</f>
        <v>42748</v>
      </c>
      <c r="B305" s="2">
        <f>RSI!B305</f>
        <v>1.2657</v>
      </c>
      <c r="C305" s="2">
        <f>RSI!I305</f>
        <v>90.652387103064385</v>
      </c>
      <c r="D305" s="2">
        <f>MACD!E305</f>
        <v>-4.3744496598398408E-2</v>
      </c>
      <c r="E305" s="2">
        <f>MACD!F305</f>
        <v>-2.3079177451160671E-2</v>
      </c>
      <c r="F305" s="2">
        <f>'Moving Avg'!D305</f>
        <v>1.1543000000000001</v>
      </c>
      <c r="G305" s="2">
        <f>'Moving Avg'!F305</f>
        <v>1.0671050000000002</v>
      </c>
      <c r="H305" s="2">
        <f>'Moving Avg'!G305</f>
        <v>1.0520799999999995</v>
      </c>
      <c r="I305" s="2">
        <f>'Moving Avg'!H305</f>
        <v>1.0407890000000011</v>
      </c>
      <c r="J305" s="5" t="str">
        <f>OBV!F305</f>
        <v>BULLISH</v>
      </c>
      <c r="K305" s="5" t="str">
        <f>OBV!G305</f>
        <v>WEAK</v>
      </c>
      <c r="L305" s="5" t="str">
        <f>OBV!H305</f>
        <v>CONFIRMED BULLISH</v>
      </c>
      <c r="M305" s="7">
        <f t="shared" si="40"/>
        <v>0</v>
      </c>
      <c r="N305" s="7">
        <f t="shared" si="41"/>
        <v>100</v>
      </c>
      <c r="O305" s="7">
        <f t="shared" si="42"/>
        <v>50</v>
      </c>
      <c r="P305" s="7">
        <f t="shared" si="43"/>
        <v>67</v>
      </c>
      <c r="Q305" s="8">
        <f t="shared" si="44"/>
        <v>52.55</v>
      </c>
      <c r="R305" s="8">
        <f t="shared" si="45"/>
        <v>54.25</v>
      </c>
      <c r="S305" s="8">
        <f t="shared" si="46"/>
        <v>57.650000000000006</v>
      </c>
      <c r="T305" s="8">
        <f t="shared" si="47"/>
        <v>54.25</v>
      </c>
      <c r="U305" s="7">
        <f t="shared" si="48"/>
        <v>54.816666666666663</v>
      </c>
      <c r="V305" s="7">
        <f t="shared" si="49"/>
        <v>54.674999999999997</v>
      </c>
    </row>
    <row r="306" spans="1:22" ht="13.5" x14ac:dyDescent="0.25">
      <c r="A306" s="3">
        <f>RSI!A306</f>
        <v>42751</v>
      </c>
      <c r="B306" s="2">
        <f>RSI!B306</f>
        <v>1.2112000000000001</v>
      </c>
      <c r="C306" s="2">
        <f>RSI!I306</f>
        <v>73.343804965589683</v>
      </c>
      <c r="D306" s="2">
        <f>MACD!E306</f>
        <v>-4.8844445921429669E-2</v>
      </c>
      <c r="E306" s="2">
        <f>MACD!F306</f>
        <v>-2.8232231145214469E-2</v>
      </c>
      <c r="F306" s="2">
        <f>'Moving Avg'!D306</f>
        <v>1.1857799999999998</v>
      </c>
      <c r="G306" s="2">
        <f>'Moving Avg'!F306</f>
        <v>1.0764900000000004</v>
      </c>
      <c r="H306" s="2">
        <f>'Moving Avg'!G306</f>
        <v>1.0551079999999995</v>
      </c>
      <c r="I306" s="2">
        <f>'Moving Avg'!H306</f>
        <v>1.0417005000000013</v>
      </c>
      <c r="J306" s="5" t="str">
        <f>OBV!F306</f>
        <v>BULLISH</v>
      </c>
      <c r="K306" s="5" t="str">
        <f>OBV!G306</f>
        <v>WEAK</v>
      </c>
      <c r="L306" s="5" t="str">
        <f>OBV!H306</f>
        <v>CONFIRMED BULLISH</v>
      </c>
      <c r="M306" s="7">
        <f t="shared" si="40"/>
        <v>0</v>
      </c>
      <c r="N306" s="7">
        <f t="shared" si="41"/>
        <v>100</v>
      </c>
      <c r="O306" s="7">
        <f t="shared" si="42"/>
        <v>50</v>
      </c>
      <c r="P306" s="7">
        <f t="shared" si="43"/>
        <v>67</v>
      </c>
      <c r="Q306" s="8">
        <f t="shared" si="44"/>
        <v>52.55</v>
      </c>
      <c r="R306" s="8">
        <f t="shared" si="45"/>
        <v>54.25</v>
      </c>
      <c r="S306" s="8">
        <f t="shared" si="46"/>
        <v>57.650000000000006</v>
      </c>
      <c r="T306" s="8">
        <f t="shared" si="47"/>
        <v>54.25</v>
      </c>
      <c r="U306" s="7">
        <f t="shared" si="48"/>
        <v>54.816666666666663</v>
      </c>
      <c r="V306" s="7">
        <f t="shared" si="49"/>
        <v>54.674999999999997</v>
      </c>
    </row>
    <row r="307" spans="1:22" ht="13.5" x14ac:dyDescent="0.25">
      <c r="A307" s="3">
        <f>RSI!A307</f>
        <v>42752</v>
      </c>
      <c r="B307" s="2">
        <f>RSI!B307</f>
        <v>1.1567000000000001</v>
      </c>
      <c r="C307" s="2">
        <f>RSI!I307</f>
        <v>60.83488954719212</v>
      </c>
      <c r="D307" s="2">
        <f>MACD!E307</f>
        <v>-5.3625381192506261E-2</v>
      </c>
      <c r="E307" s="2">
        <f>MACD!F307</f>
        <v>-3.3310861154672827E-2</v>
      </c>
      <c r="F307" s="2">
        <f>'Moving Avg'!D307</f>
        <v>1.1978800000000001</v>
      </c>
      <c r="G307" s="2">
        <f>'Moving Avg'!F307</f>
        <v>1.0831500000000003</v>
      </c>
      <c r="H307" s="2">
        <f>'Moving Avg'!G307</f>
        <v>1.0570459999999995</v>
      </c>
      <c r="I307" s="2">
        <f>'Moving Avg'!H307</f>
        <v>1.0423395000000013</v>
      </c>
      <c r="J307" s="5" t="str">
        <f>OBV!F307</f>
        <v>BULLISH</v>
      </c>
      <c r="K307" s="5" t="str">
        <f>OBV!G307</f>
        <v>WEAK</v>
      </c>
      <c r="L307" s="5" t="str">
        <f>OBV!H307</f>
        <v>CONFIRMED BULLISH</v>
      </c>
      <c r="M307" s="7">
        <f t="shared" si="40"/>
        <v>25</v>
      </c>
      <c r="N307" s="7">
        <f t="shared" si="41"/>
        <v>100</v>
      </c>
      <c r="O307" s="7">
        <f t="shared" si="42"/>
        <v>50</v>
      </c>
      <c r="P307" s="7">
        <f t="shared" si="43"/>
        <v>67</v>
      </c>
      <c r="Q307" s="8">
        <f t="shared" si="44"/>
        <v>61.3</v>
      </c>
      <c r="R307" s="8">
        <f t="shared" si="45"/>
        <v>59.25</v>
      </c>
      <c r="S307" s="8">
        <f t="shared" si="46"/>
        <v>61.400000000000006</v>
      </c>
      <c r="T307" s="8">
        <f t="shared" si="47"/>
        <v>60.5</v>
      </c>
      <c r="U307" s="7">
        <f t="shared" si="48"/>
        <v>60.65</v>
      </c>
      <c r="V307" s="7">
        <f t="shared" si="49"/>
        <v>60.612499999999997</v>
      </c>
    </row>
    <row r="308" spans="1:22" ht="13.5" x14ac:dyDescent="0.25">
      <c r="A308" s="3">
        <f>RSI!A308</f>
        <v>42753</v>
      </c>
      <c r="B308" s="2">
        <f>RSI!B308</f>
        <v>1.1265000000000001</v>
      </c>
      <c r="C308" s="2">
        <f>RSI!I308</f>
        <v>55.215227379923839</v>
      </c>
      <c r="D308" s="2">
        <f>MACD!E308</f>
        <v>-5.4910440095002011E-2</v>
      </c>
      <c r="E308" s="2">
        <f>MACD!F308</f>
        <v>-3.763077694273867E-2</v>
      </c>
      <c r="F308" s="2">
        <f>'Moving Avg'!D308</f>
        <v>1.1942600000000001</v>
      </c>
      <c r="G308" s="2">
        <f>'Moving Avg'!F308</f>
        <v>1.0883000000000003</v>
      </c>
      <c r="H308" s="2">
        <f>'Moving Avg'!G308</f>
        <v>1.0583799999999994</v>
      </c>
      <c r="I308" s="2">
        <f>'Moving Avg'!H308</f>
        <v>1.0428275000000014</v>
      </c>
      <c r="J308" s="5" t="str">
        <f>OBV!F308</f>
        <v>BULLISH</v>
      </c>
      <c r="K308" s="5" t="str">
        <f>OBV!G308</f>
        <v>WEAK</v>
      </c>
      <c r="L308" s="5" t="str">
        <f>OBV!H308</f>
        <v>BULLISH DIVERGENCE</v>
      </c>
      <c r="M308" s="7">
        <f t="shared" si="40"/>
        <v>25</v>
      </c>
      <c r="N308" s="7">
        <f t="shared" si="41"/>
        <v>45</v>
      </c>
      <c r="O308" s="7">
        <f t="shared" si="42"/>
        <v>50</v>
      </c>
      <c r="P308" s="7">
        <f t="shared" si="43"/>
        <v>50</v>
      </c>
      <c r="Q308" s="8">
        <f t="shared" si="44"/>
        <v>39.5</v>
      </c>
      <c r="R308" s="8">
        <f t="shared" si="45"/>
        <v>44</v>
      </c>
      <c r="S308" s="8">
        <f t="shared" si="46"/>
        <v>45.5</v>
      </c>
      <c r="T308" s="8">
        <f t="shared" si="47"/>
        <v>42.5</v>
      </c>
      <c r="U308" s="7">
        <f t="shared" si="48"/>
        <v>43</v>
      </c>
      <c r="V308" s="7">
        <f t="shared" si="49"/>
        <v>42.875</v>
      </c>
    </row>
    <row r="309" spans="1:22" ht="13.5" x14ac:dyDescent="0.25">
      <c r="A309" s="3">
        <f>RSI!A309</f>
        <v>42754</v>
      </c>
      <c r="B309" s="2">
        <f>RSI!B309</f>
        <v>1.1265000000000001</v>
      </c>
      <c r="C309" s="2">
        <f>RSI!I309</f>
        <v>55.215227379923846</v>
      </c>
      <c r="D309" s="2">
        <f>MACD!E309</f>
        <v>-5.6189498322370524E-2</v>
      </c>
      <c r="E309" s="2">
        <f>MACD!F309</f>
        <v>-4.1342521218665045E-2</v>
      </c>
      <c r="F309" s="2">
        <f>'Moving Avg'!D309</f>
        <v>1.1773200000000001</v>
      </c>
      <c r="G309" s="2">
        <f>'Moving Avg'!F309</f>
        <v>1.0934500000000003</v>
      </c>
      <c r="H309" s="2">
        <f>'Moving Avg'!G309</f>
        <v>1.0597139999999994</v>
      </c>
      <c r="I309" s="2">
        <f>'Moving Avg'!H309</f>
        <v>1.0433155000000014</v>
      </c>
      <c r="J309" s="5" t="str">
        <f>OBV!F309</f>
        <v>BULLISH</v>
      </c>
      <c r="K309" s="5" t="str">
        <f>OBV!G309</f>
        <v>WEAK</v>
      </c>
      <c r="L309" s="5" t="str">
        <f>OBV!H309</f>
        <v>BULLISH DIVERGENCE</v>
      </c>
      <c r="M309" s="7">
        <f t="shared" si="40"/>
        <v>25</v>
      </c>
      <c r="N309" s="7">
        <f t="shared" si="41"/>
        <v>45</v>
      </c>
      <c r="O309" s="7">
        <f t="shared" si="42"/>
        <v>50</v>
      </c>
      <c r="P309" s="7">
        <f t="shared" si="43"/>
        <v>50</v>
      </c>
      <c r="Q309" s="8">
        <f t="shared" si="44"/>
        <v>39.5</v>
      </c>
      <c r="R309" s="8">
        <f t="shared" si="45"/>
        <v>44</v>
      </c>
      <c r="S309" s="8">
        <f t="shared" si="46"/>
        <v>45.5</v>
      </c>
      <c r="T309" s="8">
        <f t="shared" si="47"/>
        <v>42.5</v>
      </c>
      <c r="U309" s="7">
        <f t="shared" si="48"/>
        <v>43</v>
      </c>
      <c r="V309" s="7">
        <f t="shared" si="49"/>
        <v>42.875</v>
      </c>
    </row>
    <row r="310" spans="1:22" ht="13.5" x14ac:dyDescent="0.25">
      <c r="A310" s="3">
        <f>RSI!A310</f>
        <v>42755</v>
      </c>
      <c r="B310" s="2">
        <f>RSI!B310</f>
        <v>1.1265000000000001</v>
      </c>
      <c r="C310" s="2">
        <f>RSI!I310</f>
        <v>55.215227379923839</v>
      </c>
      <c r="D310" s="2">
        <f>MACD!E310</f>
        <v>-5.6510817465495355E-2</v>
      </c>
      <c r="E310" s="2">
        <f>MACD!F310</f>
        <v>-4.4376180468031108E-2</v>
      </c>
      <c r="F310" s="2">
        <f>'Moving Avg'!D310</f>
        <v>1.1494800000000001</v>
      </c>
      <c r="G310" s="2">
        <f>'Moving Avg'!F310</f>
        <v>1.0986000000000002</v>
      </c>
      <c r="H310" s="2">
        <f>'Moving Avg'!G310</f>
        <v>1.0610479999999995</v>
      </c>
      <c r="I310" s="2">
        <f>'Moving Avg'!H310</f>
        <v>1.0438035000000014</v>
      </c>
      <c r="J310" s="5" t="str">
        <f>OBV!F310</f>
        <v>BEARISH</v>
      </c>
      <c r="K310" s="5" t="str">
        <f>OBV!G310</f>
        <v>STRONG</v>
      </c>
      <c r="L310" s="5" t="str">
        <f>OBV!H310</f>
        <v>CONFIRMED BEARISH</v>
      </c>
      <c r="M310" s="7">
        <f t="shared" si="40"/>
        <v>25</v>
      </c>
      <c r="N310" s="7">
        <f t="shared" si="41"/>
        <v>45</v>
      </c>
      <c r="O310" s="7">
        <f t="shared" si="42"/>
        <v>50</v>
      </c>
      <c r="P310" s="7">
        <f t="shared" si="43"/>
        <v>33</v>
      </c>
      <c r="Q310" s="8">
        <f t="shared" si="44"/>
        <v>36.950000000000003</v>
      </c>
      <c r="R310" s="8">
        <f t="shared" si="45"/>
        <v>39.75</v>
      </c>
      <c r="S310" s="8">
        <f t="shared" si="46"/>
        <v>37.85</v>
      </c>
      <c r="T310" s="8">
        <f t="shared" si="47"/>
        <v>38.25</v>
      </c>
      <c r="U310" s="7">
        <f t="shared" si="48"/>
        <v>38.183333333333337</v>
      </c>
      <c r="V310" s="7">
        <f t="shared" si="49"/>
        <v>38.200000000000003</v>
      </c>
    </row>
    <row r="311" spans="1:22" ht="13.5" x14ac:dyDescent="0.25">
      <c r="A311" s="3">
        <f>RSI!A311</f>
        <v>42758</v>
      </c>
      <c r="B311" s="2">
        <f>RSI!B311</f>
        <v>1.0901000000000001</v>
      </c>
      <c r="C311" s="2">
        <f>RSI!I311</f>
        <v>48.47432898446116</v>
      </c>
      <c r="D311" s="2">
        <f>MACD!E311</f>
        <v>-5.4250759045260111E-2</v>
      </c>
      <c r="E311" s="2">
        <f>MACD!F311</f>
        <v>-4.6351096183476909E-2</v>
      </c>
      <c r="F311" s="2">
        <f>'Moving Avg'!D311</f>
        <v>1.1252600000000001</v>
      </c>
      <c r="G311" s="2">
        <f>'Moving Avg'!F311</f>
        <v>1.1019300000000001</v>
      </c>
      <c r="H311" s="2">
        <f>'Moving Avg'!G311</f>
        <v>1.0622579999999995</v>
      </c>
      <c r="I311" s="2">
        <f>'Moving Avg'!H311</f>
        <v>1.0441095000000016</v>
      </c>
      <c r="J311" s="5" t="str">
        <f>OBV!F311</f>
        <v>BEARISH</v>
      </c>
      <c r="K311" s="5" t="str">
        <f>OBV!G311</f>
        <v>STRONG</v>
      </c>
      <c r="L311" s="5" t="str">
        <f>OBV!H311</f>
        <v>CONFIRMED BEARISH</v>
      </c>
      <c r="M311" s="7">
        <f t="shared" si="40"/>
        <v>25</v>
      </c>
      <c r="N311" s="7">
        <f t="shared" si="41"/>
        <v>45</v>
      </c>
      <c r="O311" s="7">
        <f t="shared" si="42"/>
        <v>50</v>
      </c>
      <c r="P311" s="7">
        <f t="shared" si="43"/>
        <v>33</v>
      </c>
      <c r="Q311" s="8">
        <f t="shared" si="44"/>
        <v>36.950000000000003</v>
      </c>
      <c r="R311" s="8">
        <f t="shared" si="45"/>
        <v>39.75</v>
      </c>
      <c r="S311" s="8">
        <f t="shared" si="46"/>
        <v>37.85</v>
      </c>
      <c r="T311" s="8">
        <f t="shared" si="47"/>
        <v>38.25</v>
      </c>
      <c r="U311" s="7">
        <f t="shared" si="48"/>
        <v>38.183333333333337</v>
      </c>
      <c r="V311" s="7">
        <f t="shared" si="49"/>
        <v>38.200000000000003</v>
      </c>
    </row>
    <row r="312" spans="1:22" ht="13.5" x14ac:dyDescent="0.25">
      <c r="A312" s="3">
        <f>RSI!A312</f>
        <v>42759</v>
      </c>
      <c r="B312" s="2">
        <f>RSI!B312</f>
        <v>1.0719000000000001</v>
      </c>
      <c r="C312" s="2">
        <f>RSI!I312</f>
        <v>45.484301802682111</v>
      </c>
      <c r="D312" s="2">
        <f>MACD!E312</f>
        <v>-4.4404265877893145E-2</v>
      </c>
      <c r="E312" s="2">
        <f>MACD!F312</f>
        <v>-4.5961730122360156E-2</v>
      </c>
      <c r="F312" s="2">
        <f>'Moving Avg'!D312</f>
        <v>1.1083000000000001</v>
      </c>
      <c r="G312" s="2">
        <f>'Moving Avg'!F312</f>
        <v>1.1043499999999999</v>
      </c>
      <c r="H312" s="2">
        <f>'Moving Avg'!G312</f>
        <v>1.0629839999999995</v>
      </c>
      <c r="I312" s="2">
        <f>'Moving Avg'!H312</f>
        <v>1.0443245000000017</v>
      </c>
      <c r="J312" s="5" t="str">
        <f>OBV!F312</f>
        <v>BEARISH</v>
      </c>
      <c r="K312" s="5" t="str">
        <f>OBV!G312</f>
        <v>STRONG</v>
      </c>
      <c r="L312" s="5" t="str">
        <f>OBV!H312</f>
        <v>CONFIRMED BEARISH</v>
      </c>
      <c r="M312" s="7">
        <f t="shared" si="40"/>
        <v>25</v>
      </c>
      <c r="N312" s="7">
        <f t="shared" si="41"/>
        <v>0</v>
      </c>
      <c r="O312" s="7">
        <f t="shared" si="42"/>
        <v>50</v>
      </c>
      <c r="P312" s="7">
        <f t="shared" si="43"/>
        <v>33</v>
      </c>
      <c r="Q312" s="8">
        <f t="shared" si="44"/>
        <v>21.2</v>
      </c>
      <c r="R312" s="8">
        <f t="shared" si="45"/>
        <v>30.75</v>
      </c>
      <c r="S312" s="8">
        <f t="shared" si="46"/>
        <v>31.1</v>
      </c>
      <c r="T312" s="8">
        <f t="shared" si="47"/>
        <v>27</v>
      </c>
      <c r="U312" s="7">
        <f t="shared" si="48"/>
        <v>27.683333333333337</v>
      </c>
      <c r="V312" s="7">
        <f t="shared" si="49"/>
        <v>27.512500000000003</v>
      </c>
    </row>
    <row r="313" spans="1:22" ht="13.5" x14ac:dyDescent="0.25">
      <c r="A313" s="3">
        <f>RSI!A313</f>
        <v>42760</v>
      </c>
      <c r="B313" s="2">
        <f>RSI!B313</f>
        <v>1.0719000000000001</v>
      </c>
      <c r="C313" s="2">
        <f>RSI!I313</f>
        <v>45.484301802682111</v>
      </c>
      <c r="D313" s="2">
        <f>MACD!E313</f>
        <v>-2.8460668486048446E-2</v>
      </c>
      <c r="E313" s="2">
        <f>MACD!F313</f>
        <v>-4.2461517795097811E-2</v>
      </c>
      <c r="F313" s="2">
        <f>'Moving Avg'!D313</f>
        <v>1.09738</v>
      </c>
      <c r="G313" s="2">
        <f>'Moving Avg'!F313</f>
        <v>1.1058600000000001</v>
      </c>
      <c r="H313" s="2">
        <f>'Moving Avg'!G313</f>
        <v>1.0637099999999997</v>
      </c>
      <c r="I313" s="2">
        <f>'Moving Avg'!H313</f>
        <v>1.0445395000000017</v>
      </c>
      <c r="J313" s="5" t="str">
        <f>OBV!F313</f>
        <v>BEARISH</v>
      </c>
      <c r="K313" s="5" t="str">
        <f>OBV!G313</f>
        <v>STRONG</v>
      </c>
      <c r="L313" s="5" t="str">
        <f>OBV!H313</f>
        <v>CONFIRMED BEARISH</v>
      </c>
      <c r="M313" s="7">
        <f t="shared" si="40"/>
        <v>25</v>
      </c>
      <c r="N313" s="7">
        <f t="shared" si="41"/>
        <v>0</v>
      </c>
      <c r="O313" s="7">
        <f t="shared" si="42"/>
        <v>50</v>
      </c>
      <c r="P313" s="7">
        <f t="shared" si="43"/>
        <v>33</v>
      </c>
      <c r="Q313" s="8">
        <f t="shared" si="44"/>
        <v>21.2</v>
      </c>
      <c r="R313" s="8">
        <f t="shared" si="45"/>
        <v>30.75</v>
      </c>
      <c r="S313" s="8">
        <f t="shared" si="46"/>
        <v>31.1</v>
      </c>
      <c r="T313" s="8">
        <f t="shared" si="47"/>
        <v>27</v>
      </c>
      <c r="U313" s="7">
        <f t="shared" si="48"/>
        <v>27.683333333333337</v>
      </c>
      <c r="V313" s="7">
        <f t="shared" si="49"/>
        <v>27.512500000000003</v>
      </c>
    </row>
    <row r="314" spans="1:22" ht="13.5" x14ac:dyDescent="0.25">
      <c r="A314" s="3">
        <f>RSI!A314</f>
        <v>42761</v>
      </c>
      <c r="B314" s="2">
        <f>RSI!B314</f>
        <v>1.0719000000000001</v>
      </c>
      <c r="C314" s="2">
        <f>RSI!I314</f>
        <v>45.484301802682104</v>
      </c>
      <c r="D314" s="2">
        <f>MACD!E314</f>
        <v>-4.5702640510014714E-3</v>
      </c>
      <c r="E314" s="2">
        <f>MACD!F314</f>
        <v>-3.4883267046278546E-2</v>
      </c>
      <c r="F314" s="2">
        <f>'Moving Avg'!D314</f>
        <v>1.0864600000000002</v>
      </c>
      <c r="G314" s="2">
        <f>'Moving Avg'!F314</f>
        <v>1.10737</v>
      </c>
      <c r="H314" s="2">
        <f>'Moving Avg'!G314</f>
        <v>1.0644359999999997</v>
      </c>
      <c r="I314" s="2">
        <f>'Moving Avg'!H314</f>
        <v>1.0447545000000016</v>
      </c>
      <c r="J314" s="5" t="str">
        <f>OBV!F314</f>
        <v>BEARISH</v>
      </c>
      <c r="K314" s="5" t="str">
        <f>OBV!G314</f>
        <v>STRONG</v>
      </c>
      <c r="L314" s="5" t="str">
        <f>OBV!H314</f>
        <v>CONFIRMED BEARISH</v>
      </c>
      <c r="M314" s="7">
        <f t="shared" si="40"/>
        <v>25</v>
      </c>
      <c r="N314" s="7">
        <f t="shared" si="41"/>
        <v>0</v>
      </c>
      <c r="O314" s="7">
        <f t="shared" si="42"/>
        <v>50</v>
      </c>
      <c r="P314" s="7">
        <f t="shared" si="43"/>
        <v>33</v>
      </c>
      <c r="Q314" s="8">
        <f t="shared" si="44"/>
        <v>21.2</v>
      </c>
      <c r="R314" s="8">
        <f t="shared" si="45"/>
        <v>30.75</v>
      </c>
      <c r="S314" s="8">
        <f t="shared" si="46"/>
        <v>31.1</v>
      </c>
      <c r="T314" s="8">
        <f t="shared" si="47"/>
        <v>27</v>
      </c>
      <c r="U314" s="7">
        <f t="shared" si="48"/>
        <v>27.683333333333337</v>
      </c>
      <c r="V314" s="7">
        <f t="shared" si="49"/>
        <v>27.512500000000003</v>
      </c>
    </row>
    <row r="315" spans="1:22" ht="13.5" x14ac:dyDescent="0.25">
      <c r="A315" s="3">
        <f>RSI!A315</f>
        <v>42762</v>
      </c>
      <c r="B315" s="2">
        <f>RSI!B315</f>
        <v>1.1143000000000001</v>
      </c>
      <c r="C315" s="2">
        <f>RSI!I315</f>
        <v>53.779819373119267</v>
      </c>
      <c r="D315" s="2">
        <f>MACD!E315</f>
        <v>2.1030711093847243E-2</v>
      </c>
      <c r="E315" s="2">
        <f>MACD!F315</f>
        <v>-2.3700471418253388E-2</v>
      </c>
      <c r="F315" s="2">
        <f>'Moving Avg'!D315</f>
        <v>1.0840200000000002</v>
      </c>
      <c r="G315" s="2">
        <f>'Moving Avg'!F315</f>
        <v>1.1097899999999998</v>
      </c>
      <c r="H315" s="2">
        <f>'Moving Avg'!G315</f>
        <v>1.0660099999999997</v>
      </c>
      <c r="I315" s="2">
        <f>'Moving Avg'!H315</f>
        <v>1.0451815000000013</v>
      </c>
      <c r="J315" s="5" t="str">
        <f>OBV!F315</f>
        <v>BEARISH</v>
      </c>
      <c r="K315" s="5" t="str">
        <f>OBV!G315</f>
        <v>STRONG</v>
      </c>
      <c r="L315" s="5" t="str">
        <f>OBV!H315</f>
        <v>CONFIRMED BEARISH</v>
      </c>
      <c r="M315" s="7">
        <f t="shared" si="40"/>
        <v>25</v>
      </c>
      <c r="N315" s="7">
        <f t="shared" si="41"/>
        <v>0</v>
      </c>
      <c r="O315" s="7">
        <f t="shared" si="42"/>
        <v>50</v>
      </c>
      <c r="P315" s="7">
        <f t="shared" si="43"/>
        <v>33</v>
      </c>
      <c r="Q315" s="8">
        <f t="shared" si="44"/>
        <v>21.2</v>
      </c>
      <c r="R315" s="8">
        <f t="shared" si="45"/>
        <v>30.75</v>
      </c>
      <c r="S315" s="8">
        <f t="shared" si="46"/>
        <v>31.1</v>
      </c>
      <c r="T315" s="8">
        <f t="shared" si="47"/>
        <v>27</v>
      </c>
      <c r="U315" s="7">
        <f t="shared" si="48"/>
        <v>27.683333333333337</v>
      </c>
      <c r="V315" s="7">
        <f t="shared" si="49"/>
        <v>27.512500000000003</v>
      </c>
    </row>
    <row r="316" spans="1:22" ht="13.5" x14ac:dyDescent="0.25">
      <c r="A316" s="3">
        <f>RSI!A316</f>
        <v>42765</v>
      </c>
      <c r="B316" s="2">
        <f>RSI!B316</f>
        <v>1.1507000000000001</v>
      </c>
      <c r="C316" s="2">
        <f>RSI!I316</f>
        <v>59.480263943822649</v>
      </c>
      <c r="D316" s="2">
        <f>MACD!E316</f>
        <v>3.1493233374354501E-2</v>
      </c>
      <c r="E316" s="2">
        <f>MACD!F316</f>
        <v>-1.2661730459731811E-2</v>
      </c>
      <c r="F316" s="2">
        <f>'Moving Avg'!D316</f>
        <v>1.0961400000000001</v>
      </c>
      <c r="G316" s="2">
        <f>'Moving Avg'!F316</f>
        <v>1.1140300000000001</v>
      </c>
      <c r="H316" s="2">
        <f>'Moving Avg'!G316</f>
        <v>1.0683119999999997</v>
      </c>
      <c r="I316" s="2">
        <f>'Moving Avg'!H316</f>
        <v>1.0457905000000012</v>
      </c>
      <c r="J316" s="5" t="str">
        <f>OBV!F316</f>
        <v>BULLISH</v>
      </c>
      <c r="K316" s="5" t="str">
        <f>OBV!G316</f>
        <v>WEAK</v>
      </c>
      <c r="L316" s="5" t="str">
        <f>OBV!H316</f>
        <v>CONFIRMED BULLISH</v>
      </c>
      <c r="M316" s="7">
        <f t="shared" si="40"/>
        <v>25</v>
      </c>
      <c r="N316" s="7">
        <f t="shared" si="41"/>
        <v>0</v>
      </c>
      <c r="O316" s="7">
        <f t="shared" si="42"/>
        <v>50</v>
      </c>
      <c r="P316" s="7">
        <f t="shared" si="43"/>
        <v>67</v>
      </c>
      <c r="Q316" s="8">
        <f t="shared" si="44"/>
        <v>26.299999999999997</v>
      </c>
      <c r="R316" s="8">
        <f t="shared" si="45"/>
        <v>39.25</v>
      </c>
      <c r="S316" s="8">
        <f t="shared" si="46"/>
        <v>46.400000000000006</v>
      </c>
      <c r="T316" s="8">
        <f t="shared" si="47"/>
        <v>35.5</v>
      </c>
      <c r="U316" s="7">
        <f t="shared" si="48"/>
        <v>37.31666666666667</v>
      </c>
      <c r="V316" s="7">
        <f t="shared" si="49"/>
        <v>36.862499999999997</v>
      </c>
    </row>
    <row r="317" spans="1:22" ht="13.5" x14ac:dyDescent="0.25">
      <c r="A317" s="3">
        <f>RSI!A317</f>
        <v>42766</v>
      </c>
      <c r="B317" s="2">
        <f>RSI!B317</f>
        <v>1.1507000000000001</v>
      </c>
      <c r="C317" s="2">
        <f>RSI!I317</f>
        <v>59.480263943822649</v>
      </c>
      <c r="D317" s="2">
        <f>MACD!E317</f>
        <v>3.1636312273619627E-2</v>
      </c>
      <c r="E317" s="2">
        <f>MACD!F317</f>
        <v>-3.8021219130615243E-3</v>
      </c>
      <c r="F317" s="2">
        <f>'Moving Avg'!D317</f>
        <v>1.1118999999999999</v>
      </c>
      <c r="G317" s="2">
        <f>'Moving Avg'!F317</f>
        <v>1.11948</v>
      </c>
      <c r="H317" s="2">
        <f>'Moving Avg'!G317</f>
        <v>1.0707339999999999</v>
      </c>
      <c r="I317" s="2">
        <f>'Moving Avg'!H317</f>
        <v>1.046399500000001</v>
      </c>
      <c r="J317" s="5" t="str">
        <f>OBV!F317</f>
        <v>BULLISH</v>
      </c>
      <c r="K317" s="5" t="str">
        <f>OBV!G317</f>
        <v>WEAK</v>
      </c>
      <c r="L317" s="5" t="str">
        <f>OBV!H317</f>
        <v>CONFIRMED BULLISH</v>
      </c>
      <c r="M317" s="7">
        <f t="shared" si="40"/>
        <v>25</v>
      </c>
      <c r="N317" s="7">
        <f t="shared" si="41"/>
        <v>0</v>
      </c>
      <c r="O317" s="7">
        <f t="shared" si="42"/>
        <v>50</v>
      </c>
      <c r="P317" s="7">
        <f t="shared" si="43"/>
        <v>67</v>
      </c>
      <c r="Q317" s="8">
        <f t="shared" si="44"/>
        <v>26.299999999999997</v>
      </c>
      <c r="R317" s="8">
        <f t="shared" si="45"/>
        <v>39.25</v>
      </c>
      <c r="S317" s="8">
        <f t="shared" si="46"/>
        <v>46.400000000000006</v>
      </c>
      <c r="T317" s="8">
        <f t="shared" si="47"/>
        <v>35.5</v>
      </c>
      <c r="U317" s="7">
        <f t="shared" si="48"/>
        <v>37.31666666666667</v>
      </c>
      <c r="V317" s="7">
        <f t="shared" si="49"/>
        <v>36.862499999999997</v>
      </c>
    </row>
    <row r="318" spans="1:22" ht="13.5" x14ac:dyDescent="0.25">
      <c r="A318" s="3">
        <f>RSI!A318</f>
        <v>42767</v>
      </c>
      <c r="B318" s="2">
        <f>RSI!B318</f>
        <v>1.1507000000000001</v>
      </c>
      <c r="C318" s="2">
        <f>RSI!I318</f>
        <v>59.480263943822649</v>
      </c>
      <c r="D318" s="2">
        <f>MACD!E318</f>
        <v>2.6810105573344511E-2</v>
      </c>
      <c r="E318" s="2">
        <f>MACD!F318</f>
        <v>2.3203235842196831E-3</v>
      </c>
      <c r="F318" s="2">
        <f>'Moving Avg'!D318</f>
        <v>1.1276600000000001</v>
      </c>
      <c r="G318" s="2">
        <f>'Moving Avg'!F318</f>
        <v>1.1246300000000002</v>
      </c>
      <c r="H318" s="2">
        <f>'Moving Avg'!G318</f>
        <v>1.0731559999999998</v>
      </c>
      <c r="I318" s="2">
        <f>'Moving Avg'!H318</f>
        <v>1.0470085000000011</v>
      </c>
      <c r="J318" s="5" t="str">
        <f>OBV!F318</f>
        <v>BULLISH</v>
      </c>
      <c r="K318" s="5" t="str">
        <f>OBV!G318</f>
        <v>WEAK</v>
      </c>
      <c r="L318" s="5" t="str">
        <f>OBV!H318</f>
        <v>CONFIRMED BULLISH</v>
      </c>
      <c r="M318" s="7">
        <f t="shared" si="40"/>
        <v>25</v>
      </c>
      <c r="N318" s="7">
        <f t="shared" si="41"/>
        <v>0</v>
      </c>
      <c r="O318" s="7">
        <f t="shared" si="42"/>
        <v>50</v>
      </c>
      <c r="P318" s="7">
        <f t="shared" si="43"/>
        <v>67</v>
      </c>
      <c r="Q318" s="8">
        <f t="shared" si="44"/>
        <v>26.299999999999997</v>
      </c>
      <c r="R318" s="8">
        <f t="shared" si="45"/>
        <v>39.25</v>
      </c>
      <c r="S318" s="8">
        <f t="shared" si="46"/>
        <v>46.400000000000006</v>
      </c>
      <c r="T318" s="8">
        <f t="shared" si="47"/>
        <v>35.5</v>
      </c>
      <c r="U318" s="7">
        <f t="shared" si="48"/>
        <v>37.31666666666667</v>
      </c>
      <c r="V318" s="7">
        <f t="shared" si="49"/>
        <v>36.862499999999997</v>
      </c>
    </row>
    <row r="319" spans="1:22" ht="13.5" x14ac:dyDescent="0.25">
      <c r="A319" s="3">
        <f>RSI!A319</f>
        <v>42768</v>
      </c>
      <c r="B319" s="2">
        <f>RSI!B319</f>
        <v>1.1507000000000001</v>
      </c>
      <c r="C319" s="2">
        <f>RSI!I319</f>
        <v>59.480263943822656</v>
      </c>
      <c r="D319" s="2">
        <f>MACD!E319</f>
        <v>2.2447577753204939E-2</v>
      </c>
      <c r="E319" s="2">
        <f>MACD!F319</f>
        <v>6.3457744180167343E-3</v>
      </c>
      <c r="F319" s="2">
        <f>'Moving Avg'!D319</f>
        <v>1.1434200000000001</v>
      </c>
      <c r="G319" s="2">
        <f>'Moving Avg'!F319</f>
        <v>1.12978</v>
      </c>
      <c r="H319" s="2">
        <f>'Moving Avg'!G319</f>
        <v>1.0749739999999997</v>
      </c>
      <c r="I319" s="2">
        <f>'Moving Avg'!H319</f>
        <v>1.047617500000001</v>
      </c>
      <c r="J319" s="5" t="str">
        <f>OBV!F319</f>
        <v>BULLISH</v>
      </c>
      <c r="K319" s="5" t="str">
        <f>OBV!G319</f>
        <v>WEAK</v>
      </c>
      <c r="L319" s="5" t="str">
        <f>OBV!H319</f>
        <v>CONFIRMED BULLISH</v>
      </c>
      <c r="M319" s="7">
        <f t="shared" si="40"/>
        <v>25</v>
      </c>
      <c r="N319" s="7">
        <f t="shared" si="41"/>
        <v>0</v>
      </c>
      <c r="O319" s="7">
        <f t="shared" si="42"/>
        <v>50</v>
      </c>
      <c r="P319" s="7">
        <f t="shared" si="43"/>
        <v>67</v>
      </c>
      <c r="Q319" s="8">
        <f t="shared" si="44"/>
        <v>26.299999999999997</v>
      </c>
      <c r="R319" s="8">
        <f t="shared" si="45"/>
        <v>39.25</v>
      </c>
      <c r="S319" s="8">
        <f t="shared" si="46"/>
        <v>46.400000000000006</v>
      </c>
      <c r="T319" s="8">
        <f t="shared" si="47"/>
        <v>35.5</v>
      </c>
      <c r="U319" s="7">
        <f t="shared" si="48"/>
        <v>37.31666666666667</v>
      </c>
      <c r="V319" s="7">
        <f t="shared" si="49"/>
        <v>36.862499999999997</v>
      </c>
    </row>
    <row r="320" spans="1:22" ht="13.5" x14ac:dyDescent="0.25">
      <c r="A320" s="3">
        <f>RSI!A320</f>
        <v>42769</v>
      </c>
      <c r="B320" s="2">
        <f>RSI!B320</f>
        <v>1.1507000000000001</v>
      </c>
      <c r="C320" s="2">
        <f>RSI!I320</f>
        <v>59.480263943822656</v>
      </c>
      <c r="D320" s="2">
        <f>MACD!E320</f>
        <v>1.8498046523714118E-2</v>
      </c>
      <c r="E320" s="2">
        <f>MACD!F320</f>
        <v>8.776228839156212E-3</v>
      </c>
      <c r="F320" s="2">
        <f>'Moving Avg'!D320</f>
        <v>1.1507000000000001</v>
      </c>
      <c r="G320" s="2">
        <f>'Moving Avg'!F320</f>
        <v>1.1346250000000002</v>
      </c>
      <c r="H320" s="2">
        <f>'Moving Avg'!G320</f>
        <v>1.0767919999999997</v>
      </c>
      <c r="I320" s="2">
        <f>'Moving Avg'!H320</f>
        <v>1.0482265000000008</v>
      </c>
      <c r="J320" s="5" t="str">
        <f>OBV!F320</f>
        <v>BULLISH</v>
      </c>
      <c r="K320" s="5" t="str">
        <f>OBV!G320</f>
        <v>WEAK</v>
      </c>
      <c r="L320" s="5" t="str">
        <f>OBV!H320</f>
        <v>CONFIRMED BULLISH</v>
      </c>
      <c r="M320" s="7">
        <f t="shared" si="40"/>
        <v>25</v>
      </c>
      <c r="N320" s="7">
        <f t="shared" si="41"/>
        <v>0</v>
      </c>
      <c r="O320" s="7">
        <f t="shared" si="42"/>
        <v>50</v>
      </c>
      <c r="P320" s="7">
        <f t="shared" si="43"/>
        <v>67</v>
      </c>
      <c r="Q320" s="8">
        <f t="shared" si="44"/>
        <v>26.299999999999997</v>
      </c>
      <c r="R320" s="8">
        <f t="shared" si="45"/>
        <v>39.25</v>
      </c>
      <c r="S320" s="8">
        <f t="shared" si="46"/>
        <v>46.400000000000006</v>
      </c>
      <c r="T320" s="8">
        <f t="shared" si="47"/>
        <v>35.5</v>
      </c>
      <c r="U320" s="7">
        <f t="shared" si="48"/>
        <v>37.31666666666667</v>
      </c>
      <c r="V320" s="7">
        <f t="shared" si="49"/>
        <v>36.862499999999997</v>
      </c>
    </row>
    <row r="321" spans="1:22" ht="13.5" x14ac:dyDescent="0.25">
      <c r="A321" s="3">
        <f>RSI!A321</f>
        <v>42772</v>
      </c>
      <c r="B321" s="2">
        <f>RSI!B321</f>
        <v>1.1507000000000001</v>
      </c>
      <c r="C321" s="2">
        <f>RSI!I321</f>
        <v>59.480263943822649</v>
      </c>
      <c r="D321" s="2">
        <f>MACD!E321</f>
        <v>9.3170970245552986E-3</v>
      </c>
      <c r="E321" s="2">
        <f>MACD!F321</f>
        <v>8.8844024762360294E-3</v>
      </c>
      <c r="F321" s="2">
        <f>'Moving Avg'!D321</f>
        <v>1.1507000000000001</v>
      </c>
      <c r="G321" s="2">
        <f>'Moving Avg'!F321</f>
        <v>1.13947</v>
      </c>
      <c r="H321" s="2">
        <f>'Moving Avg'!G321</f>
        <v>1.0786099999999998</v>
      </c>
      <c r="I321" s="2">
        <f>'Moving Avg'!H321</f>
        <v>1.0488355000000007</v>
      </c>
      <c r="J321" s="5" t="str">
        <f>OBV!F321</f>
        <v>NEUTRAL</v>
      </c>
      <c r="K321" s="5" t="str">
        <f>OBV!G321</f>
        <v>NEUTRAL</v>
      </c>
      <c r="L321" s="5" t="str">
        <f>OBV!H321</f>
        <v>NEUTRAL</v>
      </c>
      <c r="M321" s="7">
        <f t="shared" si="40"/>
        <v>25</v>
      </c>
      <c r="N321" s="7">
        <f t="shared" si="41"/>
        <v>0</v>
      </c>
      <c r="O321" s="7">
        <f t="shared" si="42"/>
        <v>50</v>
      </c>
      <c r="P321" s="7">
        <f t="shared" si="43"/>
        <v>33</v>
      </c>
      <c r="Q321" s="8">
        <f t="shared" si="44"/>
        <v>21.2</v>
      </c>
      <c r="R321" s="8">
        <f t="shared" si="45"/>
        <v>30.75</v>
      </c>
      <c r="S321" s="8">
        <f t="shared" si="46"/>
        <v>31.1</v>
      </c>
      <c r="T321" s="8">
        <f t="shared" si="47"/>
        <v>27</v>
      </c>
      <c r="U321" s="7">
        <f t="shared" si="48"/>
        <v>27.683333333333337</v>
      </c>
      <c r="V321" s="7">
        <f t="shared" si="49"/>
        <v>27.512500000000003</v>
      </c>
    </row>
    <row r="322" spans="1:22" ht="13.5" x14ac:dyDescent="0.25">
      <c r="A322" s="3">
        <f>RSI!A322</f>
        <v>42773</v>
      </c>
      <c r="B322" s="2">
        <f>RSI!B322</f>
        <v>1.1507000000000001</v>
      </c>
      <c r="C322" s="2">
        <f>RSI!I322</f>
        <v>59.480263943822649</v>
      </c>
      <c r="D322" s="2">
        <f>MACD!E322</f>
        <v>-1.4727306118176298E-3</v>
      </c>
      <c r="E322" s="2">
        <f>MACD!F322</f>
        <v>6.8129758586252974E-3</v>
      </c>
      <c r="F322" s="2">
        <f>'Moving Avg'!D322</f>
        <v>1.1507000000000001</v>
      </c>
      <c r="G322" s="2">
        <f>'Moving Avg'!F322</f>
        <v>1.1421950000000001</v>
      </c>
      <c r="H322" s="2">
        <f>'Moving Avg'!G322</f>
        <v>1.0795799999999998</v>
      </c>
      <c r="I322" s="2">
        <f>'Moving Avg'!H322</f>
        <v>1.0494445000000006</v>
      </c>
      <c r="J322" s="5" t="str">
        <f>OBV!F322</f>
        <v>NEUTRAL</v>
      </c>
      <c r="K322" s="5" t="str">
        <f>OBV!G322</f>
        <v>NEUTRAL</v>
      </c>
      <c r="L322" s="5" t="str">
        <f>OBV!H322</f>
        <v>NEUTRAL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45</v>
      </c>
      <c r="O322" s="7">
        <f t="shared" ref="O322:O385" si="52">IF(F322-I322&gt;10,100,IF(F322-I322&gt;5,75, IF(F322-I322&gt;0,50,0)))</f>
        <v>50</v>
      </c>
      <c r="P322" s="7">
        <f t="shared" ref="P322:P385" si="53">IF(L322="confirmed bullish", 34, IF(L322="bullish divergence",17, 0))+IF(J322="bullish",33,IF(J322="bearish",0,16.5))+IF(K322="strong",33,IF(K322="weak",0,16.5))</f>
        <v>33</v>
      </c>
      <c r="Q322" s="8">
        <f t="shared" si="44"/>
        <v>36.950000000000003</v>
      </c>
      <c r="R322" s="8">
        <f t="shared" si="45"/>
        <v>39.75</v>
      </c>
      <c r="S322" s="8">
        <f t="shared" si="46"/>
        <v>37.85</v>
      </c>
      <c r="T322" s="8">
        <f t="shared" si="47"/>
        <v>38.25</v>
      </c>
      <c r="U322" s="7">
        <f t="shared" si="48"/>
        <v>38.183333333333337</v>
      </c>
      <c r="V322" s="7">
        <f t="shared" si="49"/>
        <v>38.200000000000003</v>
      </c>
    </row>
    <row r="323" spans="1:22" ht="13.5" x14ac:dyDescent="0.25">
      <c r="A323" s="3">
        <f>RSI!A323</f>
        <v>42774</v>
      </c>
      <c r="B323" s="2">
        <f>RSI!B323</f>
        <v>1.1507000000000001</v>
      </c>
      <c r="C323" s="2">
        <f>RSI!I323</f>
        <v>59.480263943822656</v>
      </c>
      <c r="D323" s="2">
        <f>MACD!E323</f>
        <v>-1.0807521715963997E-2</v>
      </c>
      <c r="E323" s="2">
        <f>MACD!F323</f>
        <v>3.2888763437074389E-3</v>
      </c>
      <c r="F323" s="2">
        <f>'Moving Avg'!D323</f>
        <v>1.1507000000000001</v>
      </c>
      <c r="G323" s="2">
        <f>'Moving Avg'!F323</f>
        <v>1.1425000000000001</v>
      </c>
      <c r="H323" s="2">
        <f>'Moving Avg'!G323</f>
        <v>1.0805499999999997</v>
      </c>
      <c r="I323" s="2">
        <f>'Moving Avg'!H323</f>
        <v>1.0500535000000009</v>
      </c>
      <c r="J323" s="5" t="str">
        <f>OBV!F323</f>
        <v>NEUTRAL</v>
      </c>
      <c r="K323" s="5" t="str">
        <f>OBV!G323</f>
        <v>NEUTRAL</v>
      </c>
      <c r="L323" s="5" t="str">
        <f>OBV!H323</f>
        <v>NEUTRAL</v>
      </c>
      <c r="M323" s="7">
        <f t="shared" si="50"/>
        <v>25</v>
      </c>
      <c r="N323" s="7">
        <f t="shared" si="51"/>
        <v>45</v>
      </c>
      <c r="O323" s="7">
        <f t="shared" si="52"/>
        <v>50</v>
      </c>
      <c r="P323" s="7">
        <f t="shared" si="53"/>
        <v>33</v>
      </c>
      <c r="Q323" s="8">
        <f t="shared" ref="Q323:Q386" si="54">0.35*M323+N323*0.35+O323*0.15+P323*0.15</f>
        <v>36.950000000000003</v>
      </c>
      <c r="R323" s="8">
        <f t="shared" ref="R323:R386" si="55">M323*0.2+N323*0.2+O323*0.35+P323*0.25</f>
        <v>39.75</v>
      </c>
      <c r="S323" s="8">
        <f t="shared" ref="S323:S386" si="56">M323*0.15+N323*0.15+O323*0.25+P323*0.45</f>
        <v>37.85</v>
      </c>
      <c r="T323" s="8">
        <f t="shared" ref="T323:T386" si="57">0.25*SUM(M323:P323)</f>
        <v>38.25</v>
      </c>
      <c r="U323" s="7">
        <f t="shared" ref="U323:U386" si="58">SUM(Q323:S323)/3</f>
        <v>38.183333333333337</v>
      </c>
      <c r="V323" s="7">
        <f t="shared" ref="V323:V386" si="59">SUM(Q323:T323)/4</f>
        <v>38.200000000000003</v>
      </c>
    </row>
    <row r="324" spans="1:22" ht="13.5" x14ac:dyDescent="0.25">
      <c r="A324" s="3">
        <f>RSI!A324</f>
        <v>42775</v>
      </c>
      <c r="B324" s="2">
        <f>RSI!B324</f>
        <v>1.1507000000000001</v>
      </c>
      <c r="C324" s="2">
        <f>RSI!I324</f>
        <v>59.480263943822656</v>
      </c>
      <c r="D324" s="2">
        <f>MACD!E324</f>
        <v>-1.889594754723567E-2</v>
      </c>
      <c r="E324" s="2">
        <f>MACD!F324</f>
        <v>-1.148088434481183E-3</v>
      </c>
      <c r="F324" s="2">
        <f>'Moving Avg'!D324</f>
        <v>1.1507000000000001</v>
      </c>
      <c r="G324" s="2">
        <f>'Moving Avg'!F324</f>
        <v>1.1394750000000002</v>
      </c>
      <c r="H324" s="2">
        <f>'Moving Avg'!G324</f>
        <v>1.0824879999999999</v>
      </c>
      <c r="I324" s="2">
        <f>'Moving Avg'!H324</f>
        <v>1.0506625000000007</v>
      </c>
      <c r="J324" s="5" t="str">
        <f>OBV!F324</f>
        <v>NEUTRAL</v>
      </c>
      <c r="K324" s="5" t="str">
        <f>OBV!G324</f>
        <v>NEUTRAL</v>
      </c>
      <c r="L324" s="5" t="str">
        <f>OBV!H324</f>
        <v>NEUTRAL</v>
      </c>
      <c r="M324" s="7">
        <f t="shared" si="50"/>
        <v>25</v>
      </c>
      <c r="N324" s="7">
        <f t="shared" si="51"/>
        <v>45</v>
      </c>
      <c r="O324" s="7">
        <f t="shared" si="52"/>
        <v>50</v>
      </c>
      <c r="P324" s="7">
        <f t="shared" si="53"/>
        <v>33</v>
      </c>
      <c r="Q324" s="8">
        <f t="shared" si="54"/>
        <v>36.950000000000003</v>
      </c>
      <c r="R324" s="8">
        <f t="shared" si="55"/>
        <v>39.75</v>
      </c>
      <c r="S324" s="8">
        <f t="shared" si="56"/>
        <v>37.85</v>
      </c>
      <c r="T324" s="8">
        <f t="shared" si="57"/>
        <v>38.25</v>
      </c>
      <c r="U324" s="7">
        <f t="shared" si="58"/>
        <v>38.183333333333337</v>
      </c>
      <c r="V324" s="7">
        <f t="shared" si="59"/>
        <v>38.200000000000003</v>
      </c>
    </row>
    <row r="325" spans="1:22" ht="13.5" x14ac:dyDescent="0.25">
      <c r="A325" s="3">
        <f>RSI!A325</f>
        <v>42776</v>
      </c>
      <c r="B325" s="2">
        <f>RSI!B325</f>
        <v>1.1507000000000001</v>
      </c>
      <c r="C325" s="2">
        <f>RSI!I325</f>
        <v>59.480263943822656</v>
      </c>
      <c r="D325" s="2">
        <f>MACD!E325</f>
        <v>-1.9392623653819108E-2</v>
      </c>
      <c r="E325" s="2">
        <f>MACD!F325</f>
        <v>-4.7969954783487687E-3</v>
      </c>
      <c r="F325" s="2">
        <f>'Moving Avg'!D325</f>
        <v>1.1507000000000001</v>
      </c>
      <c r="G325" s="2">
        <f>'Moving Avg'!F325</f>
        <v>1.1337250000000003</v>
      </c>
      <c r="H325" s="2">
        <f>'Moving Avg'!G325</f>
        <v>1.085032</v>
      </c>
      <c r="I325" s="2">
        <f>'Moving Avg'!H325</f>
        <v>1.0512715000000006</v>
      </c>
      <c r="J325" s="5" t="str">
        <f>OBV!F325</f>
        <v>NEUTRAL</v>
      </c>
      <c r="K325" s="5" t="str">
        <f>OBV!G325</f>
        <v>NEUTRAL</v>
      </c>
      <c r="L325" s="5" t="str">
        <f>OBV!H325</f>
        <v>NEUTRAL</v>
      </c>
      <c r="M325" s="7">
        <f t="shared" si="50"/>
        <v>25</v>
      </c>
      <c r="N325" s="7">
        <f t="shared" si="51"/>
        <v>45</v>
      </c>
      <c r="O325" s="7">
        <f t="shared" si="52"/>
        <v>50</v>
      </c>
      <c r="P325" s="7">
        <f t="shared" si="53"/>
        <v>33</v>
      </c>
      <c r="Q325" s="8">
        <f t="shared" si="54"/>
        <v>36.950000000000003</v>
      </c>
      <c r="R325" s="8">
        <f t="shared" si="55"/>
        <v>39.75</v>
      </c>
      <c r="S325" s="8">
        <f t="shared" si="56"/>
        <v>37.85</v>
      </c>
      <c r="T325" s="8">
        <f t="shared" si="57"/>
        <v>38.25</v>
      </c>
      <c r="U325" s="7">
        <f t="shared" si="58"/>
        <v>38.183333333333337</v>
      </c>
      <c r="V325" s="7">
        <f t="shared" si="59"/>
        <v>38.200000000000003</v>
      </c>
    </row>
    <row r="326" spans="1:22" ht="13.5" x14ac:dyDescent="0.25">
      <c r="A326" s="3">
        <f>RSI!A326</f>
        <v>42779</v>
      </c>
      <c r="B326" s="2">
        <f>RSI!B326</f>
        <v>1.1507000000000001</v>
      </c>
      <c r="C326" s="2">
        <f>RSI!I326</f>
        <v>59.480263943822656</v>
      </c>
      <c r="D326" s="2">
        <f>MACD!E326</f>
        <v>-1.4375573610215575E-2</v>
      </c>
      <c r="E326" s="2">
        <f>MACD!F326</f>
        <v>-6.71271110472213E-3</v>
      </c>
      <c r="F326" s="2">
        <f>'Moving Avg'!D326</f>
        <v>1.1507000000000001</v>
      </c>
      <c r="G326" s="2">
        <f>'Moving Avg'!F326</f>
        <v>1.1307000000000003</v>
      </c>
      <c r="H326" s="2">
        <f>'Moving Avg'!G326</f>
        <v>1.0875759999999999</v>
      </c>
      <c r="I326" s="2">
        <f>'Moving Avg'!H326</f>
        <v>1.0519380000000005</v>
      </c>
      <c r="J326" s="5" t="str">
        <f>OBV!F326</f>
        <v>NEUTRAL</v>
      </c>
      <c r="K326" s="5" t="str">
        <f>OBV!G326</f>
        <v>NEUTRAL</v>
      </c>
      <c r="L326" s="5" t="str">
        <f>OBV!H326</f>
        <v>NEUTRAL</v>
      </c>
      <c r="M326" s="7">
        <f t="shared" si="50"/>
        <v>25</v>
      </c>
      <c r="N326" s="7">
        <f t="shared" si="51"/>
        <v>45</v>
      </c>
      <c r="O326" s="7">
        <f t="shared" si="52"/>
        <v>50</v>
      </c>
      <c r="P326" s="7">
        <f t="shared" si="53"/>
        <v>33</v>
      </c>
      <c r="Q326" s="8">
        <f t="shared" si="54"/>
        <v>36.950000000000003</v>
      </c>
      <c r="R326" s="8">
        <f t="shared" si="55"/>
        <v>39.75</v>
      </c>
      <c r="S326" s="8">
        <f t="shared" si="56"/>
        <v>37.85</v>
      </c>
      <c r="T326" s="8">
        <f t="shared" si="57"/>
        <v>38.25</v>
      </c>
      <c r="U326" s="7">
        <f t="shared" si="58"/>
        <v>38.183333333333337</v>
      </c>
      <c r="V326" s="7">
        <f t="shared" si="59"/>
        <v>38.200000000000003</v>
      </c>
    </row>
    <row r="327" spans="1:22" ht="13.5" x14ac:dyDescent="0.25">
      <c r="A327" s="3">
        <f>RSI!A327</f>
        <v>42780</v>
      </c>
      <c r="B327" s="2">
        <f>RSI!B327</f>
        <v>1.1204000000000001</v>
      </c>
      <c r="C327" s="2">
        <f>RSI!I327</f>
        <v>48.28023330457534</v>
      </c>
      <c r="D327" s="2">
        <f>MACD!E327</f>
        <v>-8.0365677514353528E-3</v>
      </c>
      <c r="E327" s="2">
        <f>MACD!F327</f>
        <v>-6.9774824340647756E-3</v>
      </c>
      <c r="F327" s="2">
        <f>'Moving Avg'!D327</f>
        <v>1.1446400000000001</v>
      </c>
      <c r="G327" s="2">
        <f>'Moving Avg'!F327</f>
        <v>1.1288850000000004</v>
      </c>
      <c r="H327" s="2">
        <f>'Moving Avg'!G327</f>
        <v>1.0895140000000001</v>
      </c>
      <c r="I327" s="2">
        <f>'Moving Avg'!H327</f>
        <v>1.0524530000000005</v>
      </c>
      <c r="J327" s="5" t="str">
        <f>OBV!F327</f>
        <v>BEARISH</v>
      </c>
      <c r="K327" s="5" t="str">
        <f>OBV!G327</f>
        <v>WEAK</v>
      </c>
      <c r="L327" s="5" t="str">
        <f>OBV!H327</f>
        <v>CONFIRMED BEARISH</v>
      </c>
      <c r="M327" s="7">
        <f t="shared" si="50"/>
        <v>25</v>
      </c>
      <c r="N327" s="7">
        <f t="shared" si="51"/>
        <v>45</v>
      </c>
      <c r="O327" s="7">
        <f t="shared" si="52"/>
        <v>50</v>
      </c>
      <c r="P327" s="7">
        <f t="shared" si="53"/>
        <v>0</v>
      </c>
      <c r="Q327" s="8">
        <f t="shared" si="54"/>
        <v>32</v>
      </c>
      <c r="R327" s="8">
        <f t="shared" si="55"/>
        <v>31.5</v>
      </c>
      <c r="S327" s="8">
        <f t="shared" si="56"/>
        <v>23</v>
      </c>
      <c r="T327" s="8">
        <f t="shared" si="57"/>
        <v>30</v>
      </c>
      <c r="U327" s="7">
        <f t="shared" si="58"/>
        <v>28.833333333333332</v>
      </c>
      <c r="V327" s="7">
        <f t="shared" si="59"/>
        <v>29.125</v>
      </c>
    </row>
    <row r="328" spans="1:22" ht="13.5" x14ac:dyDescent="0.25">
      <c r="A328" s="3">
        <f>RSI!A328</f>
        <v>42781</v>
      </c>
      <c r="B328" s="2">
        <f>RSI!B328</f>
        <v>1.1204000000000001</v>
      </c>
      <c r="C328" s="2">
        <f>RSI!I328</f>
        <v>48.28023330457534</v>
      </c>
      <c r="D328" s="2">
        <f>MACD!E328</f>
        <v>-2.6332262067907397E-3</v>
      </c>
      <c r="E328" s="2">
        <f>MACD!F328</f>
        <v>-6.1086311886099686E-3</v>
      </c>
      <c r="F328" s="2">
        <f>'Moving Avg'!D328</f>
        <v>1.1385799999999999</v>
      </c>
      <c r="G328" s="2">
        <f>'Moving Avg'!F328</f>
        <v>1.1285800000000001</v>
      </c>
      <c r="H328" s="2">
        <f>'Moving Avg'!G328</f>
        <v>1.0914520000000001</v>
      </c>
      <c r="I328" s="2">
        <f>'Moving Avg'!H328</f>
        <v>1.0529680000000003</v>
      </c>
      <c r="J328" s="5" t="str">
        <f>OBV!F328</f>
        <v>BEARISH</v>
      </c>
      <c r="K328" s="5" t="str">
        <f>OBV!G328</f>
        <v>WEAK</v>
      </c>
      <c r="L328" s="5" t="str">
        <f>OBV!H328</f>
        <v>CONFIRMED BEARISH</v>
      </c>
      <c r="M328" s="7">
        <f t="shared" si="50"/>
        <v>25</v>
      </c>
      <c r="N328" s="7">
        <f t="shared" si="51"/>
        <v>0</v>
      </c>
      <c r="O328" s="7">
        <f t="shared" si="52"/>
        <v>50</v>
      </c>
      <c r="P328" s="7">
        <f t="shared" si="53"/>
        <v>0</v>
      </c>
      <c r="Q328" s="8">
        <f t="shared" si="54"/>
        <v>16.25</v>
      </c>
      <c r="R328" s="8">
        <f t="shared" si="55"/>
        <v>22.5</v>
      </c>
      <c r="S328" s="8">
        <f t="shared" si="56"/>
        <v>16.25</v>
      </c>
      <c r="T328" s="8">
        <f t="shared" si="57"/>
        <v>18.75</v>
      </c>
      <c r="U328" s="7">
        <f t="shared" si="58"/>
        <v>18.333333333333332</v>
      </c>
      <c r="V328" s="7">
        <f t="shared" si="59"/>
        <v>18.4375</v>
      </c>
    </row>
    <row r="329" spans="1:22" ht="13.5" x14ac:dyDescent="0.25">
      <c r="A329" s="3">
        <f>RSI!A329</f>
        <v>42782</v>
      </c>
      <c r="B329" s="2">
        <f>RSI!B329</f>
        <v>1.1204000000000001</v>
      </c>
      <c r="C329" s="2">
        <f>RSI!I329</f>
        <v>48.28023330457534</v>
      </c>
      <c r="D329" s="2">
        <f>MACD!E329</f>
        <v>1.9754684644470721E-3</v>
      </c>
      <c r="E329" s="2">
        <f>MACD!F329</f>
        <v>-4.491811257998561E-3</v>
      </c>
      <c r="F329" s="2">
        <f>'Moving Avg'!D329</f>
        <v>1.13252</v>
      </c>
      <c r="G329" s="2">
        <f>'Moving Avg'!F329</f>
        <v>1.1282750000000001</v>
      </c>
      <c r="H329" s="2">
        <f>'Moving Avg'!G329</f>
        <v>1.0933900000000003</v>
      </c>
      <c r="I329" s="2">
        <f>'Moving Avg'!H329</f>
        <v>1.0534830000000002</v>
      </c>
      <c r="J329" s="5" t="str">
        <f>OBV!F329</f>
        <v>BEARISH</v>
      </c>
      <c r="K329" s="5" t="str">
        <f>OBV!G329</f>
        <v>WEAK</v>
      </c>
      <c r="L329" s="5" t="str">
        <f>OBV!H329</f>
        <v>CONFIRMED BEARISH</v>
      </c>
      <c r="M329" s="7">
        <f t="shared" si="50"/>
        <v>25</v>
      </c>
      <c r="N329" s="7">
        <f t="shared" si="51"/>
        <v>0</v>
      </c>
      <c r="O329" s="7">
        <f t="shared" si="52"/>
        <v>50</v>
      </c>
      <c r="P329" s="7">
        <f t="shared" si="53"/>
        <v>0</v>
      </c>
      <c r="Q329" s="8">
        <f t="shared" si="54"/>
        <v>16.25</v>
      </c>
      <c r="R329" s="8">
        <f t="shared" si="55"/>
        <v>22.5</v>
      </c>
      <c r="S329" s="8">
        <f t="shared" si="56"/>
        <v>16.25</v>
      </c>
      <c r="T329" s="8">
        <f t="shared" si="57"/>
        <v>18.75</v>
      </c>
      <c r="U329" s="7">
        <f t="shared" si="58"/>
        <v>18.333333333333332</v>
      </c>
      <c r="V329" s="7">
        <f t="shared" si="59"/>
        <v>18.4375</v>
      </c>
    </row>
    <row r="330" spans="1:22" ht="13.5" x14ac:dyDescent="0.25">
      <c r="A330" s="3">
        <f>RSI!A330</f>
        <v>42783</v>
      </c>
      <c r="B330" s="2">
        <f>RSI!B330</f>
        <v>1.1204000000000001</v>
      </c>
      <c r="C330" s="2">
        <f>RSI!I330</f>
        <v>48.280233304575326</v>
      </c>
      <c r="D330" s="2">
        <f>MACD!E330</f>
        <v>5.9090558169616614E-3</v>
      </c>
      <c r="E330" s="2">
        <f>MACD!F330</f>
        <v>-2.4116378430065165E-3</v>
      </c>
      <c r="F330" s="2">
        <f>'Moving Avg'!D330</f>
        <v>1.1264600000000002</v>
      </c>
      <c r="G330" s="2">
        <f>'Moving Avg'!F330</f>
        <v>1.1279700000000001</v>
      </c>
      <c r="H330" s="2">
        <f>'Moving Avg'!G330</f>
        <v>1.0953280000000003</v>
      </c>
      <c r="I330" s="2">
        <f>'Moving Avg'!H330</f>
        <v>1.0539980000000004</v>
      </c>
      <c r="J330" s="5" t="str">
        <f>OBV!F330</f>
        <v>BEARISH</v>
      </c>
      <c r="K330" s="5" t="str">
        <f>OBV!G330</f>
        <v>WEAK</v>
      </c>
      <c r="L330" s="5" t="str">
        <f>OBV!H330</f>
        <v>CONFIRMED BEARISH</v>
      </c>
      <c r="M330" s="7">
        <f t="shared" si="50"/>
        <v>25</v>
      </c>
      <c r="N330" s="7">
        <f t="shared" si="51"/>
        <v>0</v>
      </c>
      <c r="O330" s="7">
        <f t="shared" si="52"/>
        <v>50</v>
      </c>
      <c r="P330" s="7">
        <f t="shared" si="53"/>
        <v>0</v>
      </c>
      <c r="Q330" s="8">
        <f t="shared" si="54"/>
        <v>16.25</v>
      </c>
      <c r="R330" s="8">
        <f t="shared" si="55"/>
        <v>22.5</v>
      </c>
      <c r="S330" s="8">
        <f t="shared" si="56"/>
        <v>16.25</v>
      </c>
      <c r="T330" s="8">
        <f t="shared" si="57"/>
        <v>18.75</v>
      </c>
      <c r="U330" s="7">
        <f t="shared" si="58"/>
        <v>18.333333333333332</v>
      </c>
      <c r="V330" s="7">
        <f t="shared" si="59"/>
        <v>18.4375</v>
      </c>
    </row>
    <row r="331" spans="1:22" ht="13.5" x14ac:dyDescent="0.25">
      <c r="A331" s="3">
        <f>RSI!A331</f>
        <v>42786</v>
      </c>
      <c r="B331" s="2">
        <f>RSI!B331</f>
        <v>1.1204000000000001</v>
      </c>
      <c r="C331" s="2">
        <f>RSI!I331</f>
        <v>48.280233304575333</v>
      </c>
      <c r="D331" s="2">
        <f>MACD!E331</f>
        <v>9.2688857277130055E-3</v>
      </c>
      <c r="E331" s="2">
        <f>MACD!F331</f>
        <v>-7.5533128862612011E-5</v>
      </c>
      <c r="F331" s="2">
        <f>'Moving Avg'!D331</f>
        <v>1.1204000000000001</v>
      </c>
      <c r="G331" s="2">
        <f>'Moving Avg'!F331</f>
        <v>1.1294850000000003</v>
      </c>
      <c r="H331" s="2">
        <f>'Moving Avg'!G331</f>
        <v>1.0972660000000005</v>
      </c>
      <c r="I331" s="2">
        <f>'Moving Avg'!H331</f>
        <v>1.0545130000000003</v>
      </c>
      <c r="J331" s="5" t="str">
        <f>OBV!F331</f>
        <v>BEARISH</v>
      </c>
      <c r="K331" s="5" t="str">
        <f>OBV!G331</f>
        <v>WEAK</v>
      </c>
      <c r="L331" s="5" t="str">
        <f>OBV!H331</f>
        <v>CONFIRMED BEARISH</v>
      </c>
      <c r="M331" s="7">
        <f t="shared" si="50"/>
        <v>25</v>
      </c>
      <c r="N331" s="7">
        <f t="shared" si="51"/>
        <v>0</v>
      </c>
      <c r="O331" s="7">
        <f t="shared" si="52"/>
        <v>50</v>
      </c>
      <c r="P331" s="7">
        <f t="shared" si="53"/>
        <v>0</v>
      </c>
      <c r="Q331" s="8">
        <f t="shared" si="54"/>
        <v>16.25</v>
      </c>
      <c r="R331" s="8">
        <f t="shared" si="55"/>
        <v>22.5</v>
      </c>
      <c r="S331" s="8">
        <f t="shared" si="56"/>
        <v>16.25</v>
      </c>
      <c r="T331" s="8">
        <f t="shared" si="57"/>
        <v>18.75</v>
      </c>
      <c r="U331" s="7">
        <f t="shared" si="58"/>
        <v>18.333333333333332</v>
      </c>
      <c r="V331" s="7">
        <f t="shared" si="59"/>
        <v>18.4375</v>
      </c>
    </row>
    <row r="332" spans="1:22" ht="13.5" x14ac:dyDescent="0.25">
      <c r="A332" s="3">
        <f>RSI!A332</f>
        <v>42787</v>
      </c>
      <c r="B332" s="2">
        <f>RSI!B332</f>
        <v>1.1204000000000001</v>
      </c>
      <c r="C332" s="2">
        <f>RSI!I332</f>
        <v>48.28023330457534</v>
      </c>
      <c r="D332" s="2">
        <f>MACD!E332</f>
        <v>1.2140901917301994E-2</v>
      </c>
      <c r="E332" s="2">
        <f>MACD!F332</f>
        <v>2.3677538803703094E-3</v>
      </c>
      <c r="F332" s="2">
        <f>'Moving Avg'!D332</f>
        <v>1.1204000000000001</v>
      </c>
      <c r="G332" s="2">
        <f>'Moving Avg'!F332</f>
        <v>1.1319100000000002</v>
      </c>
      <c r="H332" s="2">
        <f>'Moving Avg'!G332</f>
        <v>1.0992040000000005</v>
      </c>
      <c r="I332" s="2">
        <f>'Moving Avg'!H332</f>
        <v>1.0550280000000003</v>
      </c>
      <c r="J332" s="5" t="str">
        <f>OBV!F332</f>
        <v>NEUTRAL</v>
      </c>
      <c r="K332" s="5" t="str">
        <f>OBV!G332</f>
        <v>NEUTRAL</v>
      </c>
      <c r="L332" s="5" t="str">
        <f>OBV!H332</f>
        <v>NEUTRAL</v>
      </c>
      <c r="M332" s="7">
        <f t="shared" si="50"/>
        <v>25</v>
      </c>
      <c r="N332" s="7">
        <f t="shared" si="51"/>
        <v>0</v>
      </c>
      <c r="O332" s="7">
        <f t="shared" si="52"/>
        <v>50</v>
      </c>
      <c r="P332" s="7">
        <f t="shared" si="53"/>
        <v>33</v>
      </c>
      <c r="Q332" s="8">
        <f t="shared" si="54"/>
        <v>21.2</v>
      </c>
      <c r="R332" s="8">
        <f t="shared" si="55"/>
        <v>30.75</v>
      </c>
      <c r="S332" s="8">
        <f t="shared" si="56"/>
        <v>31.1</v>
      </c>
      <c r="T332" s="8">
        <f t="shared" si="57"/>
        <v>27</v>
      </c>
      <c r="U332" s="7">
        <f t="shared" si="58"/>
        <v>27.683333333333337</v>
      </c>
      <c r="V332" s="7">
        <f t="shared" si="59"/>
        <v>27.512500000000003</v>
      </c>
    </row>
    <row r="333" spans="1:22" ht="13.5" x14ac:dyDescent="0.25">
      <c r="A333" s="3">
        <f>RSI!A333</f>
        <v>42788</v>
      </c>
      <c r="B333" s="2">
        <f>RSI!B333</f>
        <v>1.1204000000000001</v>
      </c>
      <c r="C333" s="2">
        <f>RSI!I333</f>
        <v>48.28023330457534</v>
      </c>
      <c r="D333" s="2">
        <f>MACD!E333</f>
        <v>1.4597998340287077E-2</v>
      </c>
      <c r="E333" s="2">
        <f>MACD!F333</f>
        <v>4.8138027723536626E-3</v>
      </c>
      <c r="F333" s="2">
        <f>'Moving Avg'!D333</f>
        <v>1.1204000000000001</v>
      </c>
      <c r="G333" s="2">
        <f>'Moving Avg'!F333</f>
        <v>1.1343350000000003</v>
      </c>
      <c r="H333" s="2">
        <f>'Moving Avg'!G333</f>
        <v>1.1011420000000007</v>
      </c>
      <c r="I333" s="2">
        <f>'Moving Avg'!H333</f>
        <v>1.0555430000000001</v>
      </c>
      <c r="J333" s="5" t="str">
        <f>OBV!F333</f>
        <v>NEUTRAL</v>
      </c>
      <c r="K333" s="5" t="str">
        <f>OBV!G333</f>
        <v>NEUTRAL</v>
      </c>
      <c r="L333" s="5" t="str">
        <f>OBV!H333</f>
        <v>NEUTRAL</v>
      </c>
      <c r="M333" s="7">
        <f t="shared" si="50"/>
        <v>25</v>
      </c>
      <c r="N333" s="7">
        <f t="shared" si="51"/>
        <v>0</v>
      </c>
      <c r="O333" s="7">
        <f t="shared" si="52"/>
        <v>50</v>
      </c>
      <c r="P333" s="7">
        <f t="shared" si="53"/>
        <v>33</v>
      </c>
      <c r="Q333" s="8">
        <f t="shared" si="54"/>
        <v>21.2</v>
      </c>
      <c r="R333" s="8">
        <f t="shared" si="55"/>
        <v>30.75</v>
      </c>
      <c r="S333" s="8">
        <f t="shared" si="56"/>
        <v>31.1</v>
      </c>
      <c r="T333" s="8">
        <f t="shared" si="57"/>
        <v>27</v>
      </c>
      <c r="U333" s="7">
        <f t="shared" si="58"/>
        <v>27.683333333333337</v>
      </c>
      <c r="V333" s="7">
        <f t="shared" si="59"/>
        <v>27.512500000000003</v>
      </c>
    </row>
    <row r="334" spans="1:22" ht="13.5" x14ac:dyDescent="0.25">
      <c r="A334" s="3">
        <f>RSI!A334</f>
        <v>42789</v>
      </c>
      <c r="B334" s="2">
        <f>RSI!B334</f>
        <v>1.1204000000000001</v>
      </c>
      <c r="C334" s="2">
        <f>RSI!I334</f>
        <v>48.280233304575333</v>
      </c>
      <c r="D334" s="2">
        <f>MACD!E334</f>
        <v>1.670201407521521E-2</v>
      </c>
      <c r="E334" s="2">
        <f>MACD!F334</f>
        <v>7.1914450329259721E-3</v>
      </c>
      <c r="F334" s="2">
        <f>'Moving Avg'!D334</f>
        <v>1.1204000000000001</v>
      </c>
      <c r="G334" s="2">
        <f>'Moving Avg'!F334</f>
        <v>1.1367600000000002</v>
      </c>
      <c r="H334" s="2">
        <f>'Moving Avg'!G334</f>
        <v>1.1030800000000007</v>
      </c>
      <c r="I334" s="2">
        <f>'Moving Avg'!H334</f>
        <v>1.0560579999999999</v>
      </c>
      <c r="J334" s="5" t="str">
        <f>OBV!F334</f>
        <v>NEUTRAL</v>
      </c>
      <c r="K334" s="5" t="str">
        <f>OBV!G334</f>
        <v>NEUTRAL</v>
      </c>
      <c r="L334" s="5" t="str">
        <f>OBV!H334</f>
        <v>NEUTRAL</v>
      </c>
      <c r="M334" s="7">
        <f t="shared" si="50"/>
        <v>25</v>
      </c>
      <c r="N334" s="7">
        <f t="shared" si="51"/>
        <v>0</v>
      </c>
      <c r="O334" s="7">
        <f t="shared" si="52"/>
        <v>50</v>
      </c>
      <c r="P334" s="7">
        <f t="shared" si="53"/>
        <v>33</v>
      </c>
      <c r="Q334" s="8">
        <f t="shared" si="54"/>
        <v>21.2</v>
      </c>
      <c r="R334" s="8">
        <f t="shared" si="55"/>
        <v>30.75</v>
      </c>
      <c r="S334" s="8">
        <f t="shared" si="56"/>
        <v>31.1</v>
      </c>
      <c r="T334" s="8">
        <f t="shared" si="57"/>
        <v>27</v>
      </c>
      <c r="U334" s="7">
        <f t="shared" si="58"/>
        <v>27.683333333333337</v>
      </c>
      <c r="V334" s="7">
        <f t="shared" si="59"/>
        <v>27.512500000000003</v>
      </c>
    </row>
    <row r="335" spans="1:22" ht="13.5" x14ac:dyDescent="0.25">
      <c r="A335" s="3">
        <f>RSI!A335</f>
        <v>42790</v>
      </c>
      <c r="B335" s="2">
        <f>RSI!B335</f>
        <v>1.1204000000000001</v>
      </c>
      <c r="C335" s="2">
        <f>RSI!I335</f>
        <v>48.280233304575333</v>
      </c>
      <c r="D335" s="2">
        <f>MACD!E335</f>
        <v>1.8505422254144976E-2</v>
      </c>
      <c r="E335" s="2">
        <f>MACD!F335</f>
        <v>9.4542404771697734E-3</v>
      </c>
      <c r="F335" s="2">
        <f>'Moving Avg'!D335</f>
        <v>1.1204000000000001</v>
      </c>
      <c r="G335" s="2">
        <f>'Moving Avg'!F335</f>
        <v>1.1370650000000002</v>
      </c>
      <c r="H335" s="2">
        <f>'Moving Avg'!G335</f>
        <v>1.1050180000000009</v>
      </c>
      <c r="I335" s="2">
        <f>'Moving Avg'!H335</f>
        <v>1.056573</v>
      </c>
      <c r="J335" s="5" t="str">
        <f>OBV!F335</f>
        <v>NEUTRAL</v>
      </c>
      <c r="K335" s="5" t="str">
        <f>OBV!G335</f>
        <v>NEUTRAL</v>
      </c>
      <c r="L335" s="5" t="str">
        <f>OBV!H335</f>
        <v>NEUTRAL</v>
      </c>
      <c r="M335" s="7">
        <f t="shared" si="50"/>
        <v>25</v>
      </c>
      <c r="N335" s="7">
        <f t="shared" si="51"/>
        <v>0</v>
      </c>
      <c r="O335" s="7">
        <f t="shared" si="52"/>
        <v>50</v>
      </c>
      <c r="P335" s="7">
        <f t="shared" si="53"/>
        <v>33</v>
      </c>
      <c r="Q335" s="8">
        <f t="shared" si="54"/>
        <v>21.2</v>
      </c>
      <c r="R335" s="8">
        <f t="shared" si="55"/>
        <v>30.75</v>
      </c>
      <c r="S335" s="8">
        <f t="shared" si="56"/>
        <v>31.1</v>
      </c>
      <c r="T335" s="8">
        <f t="shared" si="57"/>
        <v>27</v>
      </c>
      <c r="U335" s="7">
        <f t="shared" si="58"/>
        <v>27.683333333333337</v>
      </c>
      <c r="V335" s="7">
        <f t="shared" si="59"/>
        <v>27.512500000000003</v>
      </c>
    </row>
    <row r="336" spans="1:22" ht="13.5" x14ac:dyDescent="0.25">
      <c r="A336" s="3">
        <f>RSI!A336</f>
        <v>42793</v>
      </c>
      <c r="B336" s="2">
        <f>RSI!B336</f>
        <v>1.0719000000000001</v>
      </c>
      <c r="C336" s="2">
        <f>RSI!I336</f>
        <v>30.417935680053574</v>
      </c>
      <c r="D336" s="2">
        <f>MACD!E336</f>
        <v>2.3645352625054183E-2</v>
      </c>
      <c r="E336" s="2">
        <f>MACD!F336</f>
        <v>1.2292462906746656E-2</v>
      </c>
      <c r="F336" s="2">
        <f>'Moving Avg'!D336</f>
        <v>1.1107</v>
      </c>
      <c r="G336" s="2">
        <f>'Moving Avg'!F336</f>
        <v>1.1331250000000002</v>
      </c>
      <c r="H336" s="2">
        <f>'Moving Avg'!G336</f>
        <v>1.1059860000000008</v>
      </c>
      <c r="I336" s="2">
        <f>'Moving Avg'!H336</f>
        <v>1.0568454999999999</v>
      </c>
      <c r="J336" s="5" t="str">
        <f>OBV!F336</f>
        <v>BEARISH</v>
      </c>
      <c r="K336" s="5" t="str">
        <f>OBV!G336</f>
        <v>WEAK</v>
      </c>
      <c r="L336" s="5" t="str">
        <f>OBV!H336</f>
        <v>CONFIRMED BEARISH</v>
      </c>
      <c r="M336" s="7">
        <f t="shared" si="50"/>
        <v>25</v>
      </c>
      <c r="N336" s="7">
        <f t="shared" si="51"/>
        <v>0</v>
      </c>
      <c r="O336" s="7">
        <f t="shared" si="52"/>
        <v>50</v>
      </c>
      <c r="P336" s="7">
        <f t="shared" si="53"/>
        <v>0</v>
      </c>
      <c r="Q336" s="8">
        <f t="shared" si="54"/>
        <v>16.25</v>
      </c>
      <c r="R336" s="8">
        <f t="shared" si="55"/>
        <v>22.5</v>
      </c>
      <c r="S336" s="8">
        <f t="shared" si="56"/>
        <v>16.25</v>
      </c>
      <c r="T336" s="8">
        <f t="shared" si="57"/>
        <v>18.75</v>
      </c>
      <c r="U336" s="7">
        <f t="shared" si="58"/>
        <v>18.333333333333332</v>
      </c>
      <c r="V336" s="7">
        <f t="shared" si="59"/>
        <v>18.4375</v>
      </c>
    </row>
    <row r="337" spans="1:22" ht="13.5" x14ac:dyDescent="0.25">
      <c r="A337" s="3">
        <f>RSI!A337</f>
        <v>42794</v>
      </c>
      <c r="B337" s="2">
        <f>RSI!B337</f>
        <v>1.0719000000000001</v>
      </c>
      <c r="C337" s="2">
        <f>RSI!I337</f>
        <v>30.417935680053574</v>
      </c>
      <c r="D337" s="2">
        <f>MACD!E337</f>
        <v>2.3639368127902793E-2</v>
      </c>
      <c r="E337" s="2">
        <f>MACD!F337</f>
        <v>1.4561843950977885E-2</v>
      </c>
      <c r="F337" s="2">
        <f>'Moving Avg'!D337</f>
        <v>1.1010000000000002</v>
      </c>
      <c r="G337" s="2">
        <f>'Moving Avg'!F337</f>
        <v>1.1291850000000001</v>
      </c>
      <c r="H337" s="2">
        <f>'Moving Avg'!G337</f>
        <v>1.1069540000000007</v>
      </c>
      <c r="I337" s="2">
        <f>'Moving Avg'!H337</f>
        <v>1.057118</v>
      </c>
      <c r="J337" s="5" t="str">
        <f>OBV!F337</f>
        <v>BEARISH</v>
      </c>
      <c r="K337" s="5" t="str">
        <f>OBV!G337</f>
        <v>WEAK</v>
      </c>
      <c r="L337" s="5" t="str">
        <f>OBV!H337</f>
        <v>CONFIRMED BEARISH</v>
      </c>
      <c r="M337" s="7">
        <f t="shared" si="50"/>
        <v>25</v>
      </c>
      <c r="N337" s="7">
        <f t="shared" si="51"/>
        <v>0</v>
      </c>
      <c r="O337" s="7">
        <f t="shared" si="52"/>
        <v>50</v>
      </c>
      <c r="P337" s="7">
        <f t="shared" si="53"/>
        <v>0</v>
      </c>
      <c r="Q337" s="8">
        <f t="shared" si="54"/>
        <v>16.25</v>
      </c>
      <c r="R337" s="8">
        <f t="shared" si="55"/>
        <v>22.5</v>
      </c>
      <c r="S337" s="8">
        <f t="shared" si="56"/>
        <v>16.25</v>
      </c>
      <c r="T337" s="8">
        <f t="shared" si="57"/>
        <v>18.75</v>
      </c>
      <c r="U337" s="7">
        <f t="shared" si="58"/>
        <v>18.333333333333332</v>
      </c>
      <c r="V337" s="7">
        <f t="shared" si="59"/>
        <v>18.4375</v>
      </c>
    </row>
    <row r="338" spans="1:22" ht="13.5" x14ac:dyDescent="0.25">
      <c r="A338" s="3">
        <f>RSI!A338</f>
        <v>42795</v>
      </c>
      <c r="B338" s="2">
        <f>RSI!B338</f>
        <v>1.0780000000000001</v>
      </c>
      <c r="C338" s="2">
        <f>RSI!I338</f>
        <v>33.980771961999835</v>
      </c>
      <c r="D338" s="2">
        <f>MACD!E338</f>
        <v>2.3466139611582726E-2</v>
      </c>
      <c r="E338" s="2">
        <f>MACD!F338</f>
        <v>1.6342703083098854E-2</v>
      </c>
      <c r="F338" s="2">
        <f>'Moving Avg'!D338</f>
        <v>1.0925200000000002</v>
      </c>
      <c r="G338" s="2">
        <f>'Moving Avg'!F338</f>
        <v>1.1255500000000001</v>
      </c>
      <c r="H338" s="2">
        <f>'Moving Avg'!G338</f>
        <v>1.1080440000000007</v>
      </c>
      <c r="I338" s="2">
        <f>'Moving Avg'!H338</f>
        <v>1.0574210000000002</v>
      </c>
      <c r="J338" s="5" t="str">
        <f>OBV!F338</f>
        <v>BULLISH</v>
      </c>
      <c r="K338" s="5" t="str">
        <f>OBV!G338</f>
        <v>STRONG</v>
      </c>
      <c r="L338" s="5" t="str">
        <f>OBV!H338</f>
        <v>BULLISH DIVERGENCE</v>
      </c>
      <c r="M338" s="7">
        <f t="shared" si="50"/>
        <v>25</v>
      </c>
      <c r="N338" s="7">
        <f t="shared" si="51"/>
        <v>0</v>
      </c>
      <c r="O338" s="7">
        <f t="shared" si="52"/>
        <v>50</v>
      </c>
      <c r="P338" s="7">
        <f t="shared" si="53"/>
        <v>83</v>
      </c>
      <c r="Q338" s="8">
        <f t="shared" si="54"/>
        <v>28.7</v>
      </c>
      <c r="R338" s="8">
        <f t="shared" si="55"/>
        <v>43.25</v>
      </c>
      <c r="S338" s="8">
        <f t="shared" si="56"/>
        <v>53.6</v>
      </c>
      <c r="T338" s="8">
        <f t="shared" si="57"/>
        <v>39.5</v>
      </c>
      <c r="U338" s="7">
        <f t="shared" si="58"/>
        <v>41.85</v>
      </c>
      <c r="V338" s="7">
        <f t="shared" si="59"/>
        <v>41.262500000000003</v>
      </c>
    </row>
    <row r="339" spans="1:22" ht="13.5" x14ac:dyDescent="0.25">
      <c r="A339" s="3">
        <f>RSI!A339</f>
        <v>42796</v>
      </c>
      <c r="B339" s="2">
        <f>RSI!B339</f>
        <v>1.0477000000000001</v>
      </c>
      <c r="C339" s="2">
        <f>RSI!I339</f>
        <v>26.674546383278141</v>
      </c>
      <c r="D339" s="2">
        <f>MACD!E339</f>
        <v>2.5790634197239815E-2</v>
      </c>
      <c r="E339" s="2">
        <f>MACD!F339</f>
        <v>1.8232289305927046E-2</v>
      </c>
      <c r="F339" s="2">
        <f>'Moving Avg'!D339</f>
        <v>1.0779800000000002</v>
      </c>
      <c r="G339" s="2">
        <f>'Moving Avg'!F339</f>
        <v>1.1204000000000001</v>
      </c>
      <c r="H339" s="2">
        <f>'Moving Avg'!G339</f>
        <v>1.1085280000000006</v>
      </c>
      <c r="I339" s="2">
        <f>'Moving Avg'!H339</f>
        <v>1.0575725</v>
      </c>
      <c r="J339" s="5" t="str">
        <f>OBV!F339</f>
        <v>BEARISH</v>
      </c>
      <c r="K339" s="5" t="str">
        <f>OBV!G339</f>
        <v>WEAK</v>
      </c>
      <c r="L339" s="5" t="str">
        <f>OBV!H339</f>
        <v>CONFIRMED BEARISH</v>
      </c>
      <c r="M339" s="7">
        <f t="shared" si="50"/>
        <v>50</v>
      </c>
      <c r="N339" s="7">
        <f t="shared" si="51"/>
        <v>0</v>
      </c>
      <c r="O339" s="7">
        <f t="shared" si="52"/>
        <v>50</v>
      </c>
      <c r="P339" s="7">
        <f t="shared" si="53"/>
        <v>0</v>
      </c>
      <c r="Q339" s="8">
        <f t="shared" si="54"/>
        <v>25</v>
      </c>
      <c r="R339" s="8">
        <f t="shared" si="55"/>
        <v>27.5</v>
      </c>
      <c r="S339" s="8">
        <f t="shared" si="56"/>
        <v>20</v>
      </c>
      <c r="T339" s="8">
        <f t="shared" si="57"/>
        <v>25</v>
      </c>
      <c r="U339" s="7">
        <f t="shared" si="58"/>
        <v>24.166666666666668</v>
      </c>
      <c r="V339" s="7">
        <f t="shared" si="59"/>
        <v>24.375</v>
      </c>
    </row>
    <row r="340" spans="1:22" ht="13.5" x14ac:dyDescent="0.25">
      <c r="A340" s="3">
        <f>RSI!A340</f>
        <v>42797</v>
      </c>
      <c r="B340" s="2">
        <f>RSI!B340</f>
        <v>1.0598000000000001</v>
      </c>
      <c r="C340" s="2">
        <f>RSI!I340</f>
        <v>32.880859044783904</v>
      </c>
      <c r="D340" s="2">
        <f>MACD!E340</f>
        <v>2.725010278489437E-2</v>
      </c>
      <c r="E340" s="2">
        <f>MACD!F340</f>
        <v>2.0035852001720512E-2</v>
      </c>
      <c r="F340" s="2">
        <f>'Moving Avg'!D340</f>
        <v>1.06586</v>
      </c>
      <c r="G340" s="2">
        <f>'Moving Avg'!F340</f>
        <v>1.1158549999999998</v>
      </c>
      <c r="H340" s="2">
        <f>'Moving Avg'!G340</f>
        <v>1.1092540000000009</v>
      </c>
      <c r="I340" s="2">
        <f>'Moving Avg'!H340</f>
        <v>1.0577845000000001</v>
      </c>
      <c r="J340" s="5" t="str">
        <f>OBV!F340</f>
        <v>BULLISH</v>
      </c>
      <c r="K340" s="5" t="str">
        <f>OBV!G340</f>
        <v>STRONG</v>
      </c>
      <c r="L340" s="5" t="str">
        <f>OBV!H340</f>
        <v>BULLISH DIVERGENCE</v>
      </c>
      <c r="M340" s="7">
        <f t="shared" si="50"/>
        <v>25</v>
      </c>
      <c r="N340" s="7">
        <f t="shared" si="51"/>
        <v>0</v>
      </c>
      <c r="O340" s="7">
        <f t="shared" si="52"/>
        <v>50</v>
      </c>
      <c r="P340" s="7">
        <f t="shared" si="53"/>
        <v>83</v>
      </c>
      <c r="Q340" s="8">
        <f t="shared" si="54"/>
        <v>28.7</v>
      </c>
      <c r="R340" s="8">
        <f t="shared" si="55"/>
        <v>43.25</v>
      </c>
      <c r="S340" s="8">
        <f t="shared" si="56"/>
        <v>53.6</v>
      </c>
      <c r="T340" s="8">
        <f t="shared" si="57"/>
        <v>39.5</v>
      </c>
      <c r="U340" s="7">
        <f t="shared" si="58"/>
        <v>41.85</v>
      </c>
      <c r="V340" s="7">
        <f t="shared" si="59"/>
        <v>41.262500000000003</v>
      </c>
    </row>
    <row r="341" spans="1:22" ht="13.5" x14ac:dyDescent="0.25">
      <c r="A341" s="3">
        <f>RSI!A341</f>
        <v>42800</v>
      </c>
      <c r="B341" s="2">
        <f>RSI!B341</f>
        <v>1.0598000000000001</v>
      </c>
      <c r="C341" s="2">
        <f>RSI!I341</f>
        <v>32.880859044783904</v>
      </c>
      <c r="D341" s="2">
        <f>MACD!E341</f>
        <v>2.8773616888784437E-2</v>
      </c>
      <c r="E341" s="2">
        <f>MACD!F341</f>
        <v>2.1783404979133298E-2</v>
      </c>
      <c r="F341" s="2">
        <f>'Moving Avg'!D341</f>
        <v>1.0634400000000002</v>
      </c>
      <c r="G341" s="2">
        <f>'Moving Avg'!F341</f>
        <v>1.11131</v>
      </c>
      <c r="H341" s="2">
        <f>'Moving Avg'!G341</f>
        <v>1.1099800000000009</v>
      </c>
      <c r="I341" s="2">
        <f>'Moving Avg'!H341</f>
        <v>1.0579965000000002</v>
      </c>
      <c r="J341" s="5" t="str">
        <f>OBV!F341</f>
        <v>BULLISH</v>
      </c>
      <c r="K341" s="5" t="str">
        <f>OBV!G341</f>
        <v>STRONG</v>
      </c>
      <c r="L341" s="5" t="str">
        <f>OBV!H341</f>
        <v>BULLISH DIVERGENCE</v>
      </c>
      <c r="M341" s="7">
        <f t="shared" si="50"/>
        <v>25</v>
      </c>
      <c r="N341" s="7">
        <f t="shared" si="51"/>
        <v>0</v>
      </c>
      <c r="O341" s="7">
        <f t="shared" si="52"/>
        <v>50</v>
      </c>
      <c r="P341" s="7">
        <f t="shared" si="53"/>
        <v>83</v>
      </c>
      <c r="Q341" s="8">
        <f t="shared" si="54"/>
        <v>28.7</v>
      </c>
      <c r="R341" s="8">
        <f t="shared" si="55"/>
        <v>43.25</v>
      </c>
      <c r="S341" s="8">
        <f t="shared" si="56"/>
        <v>53.6</v>
      </c>
      <c r="T341" s="8">
        <f t="shared" si="57"/>
        <v>39.5</v>
      </c>
      <c r="U341" s="7">
        <f t="shared" si="58"/>
        <v>41.85</v>
      </c>
      <c r="V341" s="7">
        <f t="shared" si="59"/>
        <v>41.262500000000003</v>
      </c>
    </row>
    <row r="342" spans="1:22" ht="13.5" x14ac:dyDescent="0.25">
      <c r="A342" s="3">
        <f>RSI!A342</f>
        <v>42801</v>
      </c>
      <c r="B342" s="2">
        <f>RSI!B342</f>
        <v>1.0598000000000001</v>
      </c>
      <c r="C342" s="2">
        <f>RSI!I342</f>
        <v>32.880859044783904</v>
      </c>
      <c r="D342" s="2">
        <f>MACD!E342</f>
        <v>3.0329947119595246E-2</v>
      </c>
      <c r="E342" s="2">
        <f>MACD!F342</f>
        <v>2.3492713407225689E-2</v>
      </c>
      <c r="F342" s="2">
        <f>'Moving Avg'!D342</f>
        <v>1.0610200000000001</v>
      </c>
      <c r="G342" s="2">
        <f>'Moving Avg'!F342</f>
        <v>1.1067649999999998</v>
      </c>
      <c r="H342" s="2">
        <f>'Moving Avg'!G342</f>
        <v>1.1107060000000006</v>
      </c>
      <c r="I342" s="2">
        <f>'Moving Avg'!H342</f>
        <v>1.0582085000000003</v>
      </c>
      <c r="J342" s="5" t="str">
        <f>OBV!F342</f>
        <v>BULLISH</v>
      </c>
      <c r="K342" s="5" t="str">
        <f>OBV!G342</f>
        <v>STRONG</v>
      </c>
      <c r="L342" s="5" t="str">
        <f>OBV!H342</f>
        <v>BULLISH DIVERGENCE</v>
      </c>
      <c r="M342" s="7">
        <f t="shared" si="50"/>
        <v>25</v>
      </c>
      <c r="N342" s="7">
        <f t="shared" si="51"/>
        <v>0</v>
      </c>
      <c r="O342" s="7">
        <f t="shared" si="52"/>
        <v>50</v>
      </c>
      <c r="P342" s="7">
        <f t="shared" si="53"/>
        <v>83</v>
      </c>
      <c r="Q342" s="8">
        <f t="shared" si="54"/>
        <v>28.7</v>
      </c>
      <c r="R342" s="8">
        <f t="shared" si="55"/>
        <v>43.25</v>
      </c>
      <c r="S342" s="8">
        <f t="shared" si="56"/>
        <v>53.6</v>
      </c>
      <c r="T342" s="8">
        <f t="shared" si="57"/>
        <v>39.5</v>
      </c>
      <c r="U342" s="7">
        <f t="shared" si="58"/>
        <v>41.85</v>
      </c>
      <c r="V342" s="7">
        <f t="shared" si="59"/>
        <v>41.262500000000003</v>
      </c>
    </row>
    <row r="343" spans="1:22" ht="13.5" x14ac:dyDescent="0.25">
      <c r="A343" s="3">
        <f>RSI!A343</f>
        <v>42802</v>
      </c>
      <c r="B343" s="2">
        <f>RSI!B343</f>
        <v>1.0659000000000001</v>
      </c>
      <c r="C343" s="2">
        <f>RSI!I343</f>
        <v>36.276910269358787</v>
      </c>
      <c r="D343" s="2">
        <f>MACD!E343</f>
        <v>3.1442400182257968E-2</v>
      </c>
      <c r="E343" s="2">
        <f>MACD!F343</f>
        <v>2.5082650762232147E-2</v>
      </c>
      <c r="F343" s="2">
        <f>'Moving Avg'!D343</f>
        <v>1.0586</v>
      </c>
      <c r="G343" s="2">
        <f>'Moving Avg'!F343</f>
        <v>1.1025249999999998</v>
      </c>
      <c r="H343" s="2">
        <f>'Moving Avg'!G343</f>
        <v>1.1111900000000008</v>
      </c>
      <c r="I343" s="2">
        <f>'Moving Avg'!H343</f>
        <v>1.0584510000000003</v>
      </c>
      <c r="J343" s="5" t="str">
        <f>OBV!F343</f>
        <v>BULLISH</v>
      </c>
      <c r="K343" s="5" t="str">
        <f>OBV!G343</f>
        <v>STRONG</v>
      </c>
      <c r="L343" s="5" t="str">
        <f>OBV!H343</f>
        <v>BULLISH DIVERGENCE</v>
      </c>
      <c r="M343" s="7">
        <f t="shared" si="50"/>
        <v>25</v>
      </c>
      <c r="N343" s="7">
        <f t="shared" si="51"/>
        <v>0</v>
      </c>
      <c r="O343" s="7">
        <f t="shared" si="52"/>
        <v>50</v>
      </c>
      <c r="P343" s="7">
        <f t="shared" si="53"/>
        <v>83</v>
      </c>
      <c r="Q343" s="8">
        <f t="shared" si="54"/>
        <v>28.7</v>
      </c>
      <c r="R343" s="8">
        <f t="shared" si="55"/>
        <v>43.25</v>
      </c>
      <c r="S343" s="8">
        <f t="shared" si="56"/>
        <v>53.6</v>
      </c>
      <c r="T343" s="8">
        <f t="shared" si="57"/>
        <v>39.5</v>
      </c>
      <c r="U343" s="7">
        <f t="shared" si="58"/>
        <v>41.85</v>
      </c>
      <c r="V343" s="7">
        <f t="shared" si="59"/>
        <v>41.262500000000003</v>
      </c>
    </row>
    <row r="344" spans="1:22" ht="13.5" x14ac:dyDescent="0.25">
      <c r="A344" s="3">
        <f>RSI!A344</f>
        <v>42803</v>
      </c>
      <c r="B344" s="2">
        <f>RSI!B344</f>
        <v>1.0538000000000001</v>
      </c>
      <c r="C344" s="2">
        <f>RSI!I344</f>
        <v>32.738362853310548</v>
      </c>
      <c r="D344" s="2">
        <f>MACD!E344</f>
        <v>3.3473041183691876E-2</v>
      </c>
      <c r="E344" s="2">
        <f>MACD!F344</f>
        <v>2.6760728846524095E-2</v>
      </c>
      <c r="F344" s="2">
        <f>'Moving Avg'!D344</f>
        <v>1.05982</v>
      </c>
      <c r="G344" s="2">
        <f>'Moving Avg'!F344</f>
        <v>1.0976799999999998</v>
      </c>
      <c r="H344" s="2">
        <f>'Moving Avg'!G344</f>
        <v>1.1114320000000009</v>
      </c>
      <c r="I344" s="2">
        <f>'Moving Avg'!H344</f>
        <v>1.0586330000000006</v>
      </c>
      <c r="J344" s="5" t="str">
        <f>OBV!F344</f>
        <v>BULLISH</v>
      </c>
      <c r="K344" s="5" t="str">
        <f>OBV!G344</f>
        <v>WEAK</v>
      </c>
      <c r="L344" s="5" t="str">
        <f>OBV!H344</f>
        <v>CONFIRMED BULLISH</v>
      </c>
      <c r="M344" s="7">
        <f t="shared" si="50"/>
        <v>25</v>
      </c>
      <c r="N344" s="7">
        <f t="shared" si="51"/>
        <v>0</v>
      </c>
      <c r="O344" s="7">
        <f t="shared" si="52"/>
        <v>50</v>
      </c>
      <c r="P344" s="7">
        <f t="shared" si="53"/>
        <v>67</v>
      </c>
      <c r="Q344" s="8">
        <f t="shared" si="54"/>
        <v>26.299999999999997</v>
      </c>
      <c r="R344" s="8">
        <f t="shared" si="55"/>
        <v>39.25</v>
      </c>
      <c r="S344" s="8">
        <f t="shared" si="56"/>
        <v>46.400000000000006</v>
      </c>
      <c r="T344" s="8">
        <f t="shared" si="57"/>
        <v>35.5</v>
      </c>
      <c r="U344" s="7">
        <f t="shared" si="58"/>
        <v>37.31666666666667</v>
      </c>
      <c r="V344" s="7">
        <f t="shared" si="59"/>
        <v>36.862499999999997</v>
      </c>
    </row>
    <row r="345" spans="1:22" ht="13.5" x14ac:dyDescent="0.25">
      <c r="A345" s="3">
        <f>RSI!A345</f>
        <v>42804</v>
      </c>
      <c r="B345" s="2">
        <f>RSI!B345</f>
        <v>1.0598000000000001</v>
      </c>
      <c r="C345" s="2">
        <f>RSI!I345</f>
        <v>36.068485909687112</v>
      </c>
      <c r="D345" s="2">
        <f>MACD!E345</f>
        <v>3.499706998898966E-2</v>
      </c>
      <c r="E345" s="2">
        <f>MACD!F345</f>
        <v>2.8407997075017212E-2</v>
      </c>
      <c r="F345" s="2">
        <f>'Moving Avg'!D345</f>
        <v>1.05982</v>
      </c>
      <c r="G345" s="2">
        <f>'Moving Avg'!F345</f>
        <v>1.0931349999999997</v>
      </c>
      <c r="H345" s="2">
        <f>'Moving Avg'!G345</f>
        <v>1.1113100000000009</v>
      </c>
      <c r="I345" s="2">
        <f>'Moving Avg'!H345</f>
        <v>1.0588450000000005</v>
      </c>
      <c r="J345" s="5" t="str">
        <f>OBV!F345</f>
        <v>BULLISH</v>
      </c>
      <c r="K345" s="5" t="str">
        <f>OBV!G345</f>
        <v>NEUTRAL</v>
      </c>
      <c r="L345" s="5" t="str">
        <f>OBV!H345</f>
        <v>NEUTRAL</v>
      </c>
      <c r="M345" s="7">
        <f t="shared" si="50"/>
        <v>25</v>
      </c>
      <c r="N345" s="7">
        <f t="shared" si="51"/>
        <v>0</v>
      </c>
      <c r="O345" s="7">
        <f t="shared" si="52"/>
        <v>50</v>
      </c>
      <c r="P345" s="7">
        <f t="shared" si="53"/>
        <v>49.5</v>
      </c>
      <c r="Q345" s="8">
        <f t="shared" si="54"/>
        <v>23.675000000000001</v>
      </c>
      <c r="R345" s="8">
        <f t="shared" si="55"/>
        <v>34.875</v>
      </c>
      <c r="S345" s="8">
        <f t="shared" si="56"/>
        <v>38.525000000000006</v>
      </c>
      <c r="T345" s="8">
        <f t="shared" si="57"/>
        <v>31.125</v>
      </c>
      <c r="U345" s="7">
        <f t="shared" si="58"/>
        <v>32.358333333333334</v>
      </c>
      <c r="V345" s="7">
        <f t="shared" si="59"/>
        <v>32.049999999999997</v>
      </c>
    </row>
    <row r="346" spans="1:22" ht="13.5" x14ac:dyDescent="0.25">
      <c r="A346" s="3">
        <f>RSI!A346</f>
        <v>42807</v>
      </c>
      <c r="B346" s="2">
        <f>RSI!B346</f>
        <v>1.0598000000000001</v>
      </c>
      <c r="C346" s="2">
        <f>RSI!I346</f>
        <v>36.068485909687112</v>
      </c>
      <c r="D346" s="2">
        <f>MACD!E346</f>
        <v>2.9021342471898359E-2</v>
      </c>
      <c r="E346" s="2">
        <f>MACD!F346</f>
        <v>2.8530666154393446E-2</v>
      </c>
      <c r="F346" s="2">
        <f>'Moving Avg'!D346</f>
        <v>1.05982</v>
      </c>
      <c r="G346" s="2">
        <f>'Moving Avg'!F346</f>
        <v>1.0885899999999997</v>
      </c>
      <c r="H346" s="2">
        <f>'Moving Avg'!G346</f>
        <v>1.111188000000001</v>
      </c>
      <c r="I346" s="2">
        <f>'Moving Avg'!H346</f>
        <v>1.0590570000000006</v>
      </c>
      <c r="J346" s="5" t="str">
        <f>OBV!F346</f>
        <v>BULLISH</v>
      </c>
      <c r="K346" s="5" t="str">
        <f>OBV!G346</f>
        <v>NEUTRAL</v>
      </c>
      <c r="L346" s="5" t="str">
        <f>OBV!H346</f>
        <v>NEUTRAL</v>
      </c>
      <c r="M346" s="7">
        <f t="shared" si="50"/>
        <v>25</v>
      </c>
      <c r="N346" s="7">
        <f t="shared" si="51"/>
        <v>0</v>
      </c>
      <c r="O346" s="7">
        <f t="shared" si="52"/>
        <v>50</v>
      </c>
      <c r="P346" s="7">
        <f t="shared" si="53"/>
        <v>49.5</v>
      </c>
      <c r="Q346" s="8">
        <f t="shared" si="54"/>
        <v>23.675000000000001</v>
      </c>
      <c r="R346" s="8">
        <f t="shared" si="55"/>
        <v>34.875</v>
      </c>
      <c r="S346" s="8">
        <f t="shared" si="56"/>
        <v>38.525000000000006</v>
      </c>
      <c r="T346" s="8">
        <f t="shared" si="57"/>
        <v>31.125</v>
      </c>
      <c r="U346" s="7">
        <f t="shared" si="58"/>
        <v>32.358333333333334</v>
      </c>
      <c r="V346" s="7">
        <f t="shared" si="59"/>
        <v>32.049999999999997</v>
      </c>
    </row>
    <row r="347" spans="1:22" ht="13.5" x14ac:dyDescent="0.25">
      <c r="A347" s="3">
        <f>RSI!A347</f>
        <v>42808</v>
      </c>
      <c r="B347" s="2">
        <f>RSI!B347</f>
        <v>1.0598000000000001</v>
      </c>
      <c r="C347" s="2">
        <f>RSI!I347</f>
        <v>36.068485909687112</v>
      </c>
      <c r="D347" s="2">
        <f>MACD!E347</f>
        <v>2.4146668861961817E-2</v>
      </c>
      <c r="E347" s="2">
        <f>MACD!F347</f>
        <v>2.7653866695907123E-2</v>
      </c>
      <c r="F347" s="2">
        <f>'Moving Avg'!D347</f>
        <v>1.05982</v>
      </c>
      <c r="G347" s="2">
        <f>'Moving Avg'!F347</f>
        <v>1.0855599999999996</v>
      </c>
      <c r="H347" s="2">
        <f>'Moving Avg'!G347</f>
        <v>1.1115500000000011</v>
      </c>
      <c r="I347" s="2">
        <f>'Moving Avg'!H347</f>
        <v>1.0592115000000006</v>
      </c>
      <c r="J347" s="5" t="str">
        <f>OBV!F347</f>
        <v>BULLISH</v>
      </c>
      <c r="K347" s="5" t="str">
        <f>OBV!G347</f>
        <v>NEUTRAL</v>
      </c>
      <c r="L347" s="5" t="str">
        <f>OBV!H347</f>
        <v>NEUTRAL</v>
      </c>
      <c r="M347" s="7">
        <f t="shared" si="50"/>
        <v>25</v>
      </c>
      <c r="N347" s="7">
        <f t="shared" si="51"/>
        <v>45</v>
      </c>
      <c r="O347" s="7">
        <f t="shared" si="52"/>
        <v>50</v>
      </c>
      <c r="P347" s="7">
        <f t="shared" si="53"/>
        <v>49.5</v>
      </c>
      <c r="Q347" s="8">
        <f t="shared" si="54"/>
        <v>39.424999999999997</v>
      </c>
      <c r="R347" s="8">
        <f t="shared" si="55"/>
        <v>43.875</v>
      </c>
      <c r="S347" s="8">
        <f t="shared" si="56"/>
        <v>45.275000000000006</v>
      </c>
      <c r="T347" s="8">
        <f t="shared" si="57"/>
        <v>42.375</v>
      </c>
      <c r="U347" s="7">
        <f t="shared" si="58"/>
        <v>42.858333333333327</v>
      </c>
      <c r="V347" s="7">
        <f t="shared" si="59"/>
        <v>42.737499999999997</v>
      </c>
    </row>
    <row r="348" spans="1:22" ht="13.5" x14ac:dyDescent="0.25">
      <c r="A348" s="3">
        <f>RSI!A348</f>
        <v>42809</v>
      </c>
      <c r="B348" s="2">
        <f>RSI!B348</f>
        <v>1.0598000000000001</v>
      </c>
      <c r="C348" s="2">
        <f>RSI!I348</f>
        <v>36.068485909687112</v>
      </c>
      <c r="D348" s="2">
        <f>MACD!E348</f>
        <v>2.1128657699054809E-2</v>
      </c>
      <c r="E348" s="2">
        <f>MACD!F348</f>
        <v>2.6348824896536664E-2</v>
      </c>
      <c r="F348" s="2">
        <f>'Moving Avg'!D348</f>
        <v>1.0586</v>
      </c>
      <c r="G348" s="2">
        <f>'Moving Avg'!F348</f>
        <v>1.0825299999999998</v>
      </c>
      <c r="H348" s="2">
        <f>'Moving Avg'!G348</f>
        <v>1.111792000000001</v>
      </c>
      <c r="I348" s="2">
        <f>'Moving Avg'!H348</f>
        <v>1.0593660000000007</v>
      </c>
      <c r="J348" s="5" t="str">
        <f>OBV!F348</f>
        <v>BULLISH</v>
      </c>
      <c r="K348" s="5" t="str">
        <f>OBV!G348</f>
        <v>NEUTRAL</v>
      </c>
      <c r="L348" s="5" t="str">
        <f>OBV!H348</f>
        <v>BULLISH DIVERGENCE</v>
      </c>
      <c r="M348" s="7">
        <f t="shared" si="50"/>
        <v>25</v>
      </c>
      <c r="N348" s="7">
        <f t="shared" si="51"/>
        <v>45</v>
      </c>
      <c r="O348" s="7">
        <f t="shared" si="52"/>
        <v>0</v>
      </c>
      <c r="P348" s="7">
        <f t="shared" si="53"/>
        <v>66.5</v>
      </c>
      <c r="Q348" s="8">
        <f t="shared" si="54"/>
        <v>34.475000000000001</v>
      </c>
      <c r="R348" s="8">
        <f t="shared" si="55"/>
        <v>30.625</v>
      </c>
      <c r="S348" s="8">
        <f t="shared" si="56"/>
        <v>40.424999999999997</v>
      </c>
      <c r="T348" s="8">
        <f t="shared" si="57"/>
        <v>34.125</v>
      </c>
      <c r="U348" s="7">
        <f t="shared" si="58"/>
        <v>35.174999999999997</v>
      </c>
      <c r="V348" s="7">
        <f t="shared" si="59"/>
        <v>34.912499999999994</v>
      </c>
    </row>
    <row r="349" spans="1:22" ht="13.5" x14ac:dyDescent="0.25">
      <c r="A349" s="3">
        <f>RSI!A349</f>
        <v>42810</v>
      </c>
      <c r="B349" s="2">
        <f>RSI!B349</f>
        <v>1.0598000000000001</v>
      </c>
      <c r="C349" s="2">
        <f>RSI!I349</f>
        <v>36.068485909687112</v>
      </c>
      <c r="D349" s="2">
        <f>MACD!E349</f>
        <v>1.4069205560605536E-2</v>
      </c>
      <c r="E349" s="2">
        <f>MACD!F349</f>
        <v>2.389290102935044E-2</v>
      </c>
      <c r="F349" s="2">
        <f>'Moving Avg'!D349</f>
        <v>1.0598000000000001</v>
      </c>
      <c r="G349" s="2">
        <f>'Moving Avg'!F349</f>
        <v>1.0794999999999997</v>
      </c>
      <c r="H349" s="2">
        <f>'Moving Avg'!G349</f>
        <v>1.1120340000000011</v>
      </c>
      <c r="I349" s="2">
        <f>'Moving Avg'!H349</f>
        <v>1.0595205000000005</v>
      </c>
      <c r="J349" s="5" t="str">
        <f>OBV!F349</f>
        <v>BULLISH</v>
      </c>
      <c r="K349" s="5" t="str">
        <f>OBV!G349</f>
        <v>NEUTRAL</v>
      </c>
      <c r="L349" s="5" t="str">
        <f>OBV!H349</f>
        <v>CONFIRMED BULLISH</v>
      </c>
      <c r="M349" s="7">
        <f t="shared" si="50"/>
        <v>25</v>
      </c>
      <c r="N349" s="7">
        <f t="shared" si="51"/>
        <v>45</v>
      </c>
      <c r="O349" s="7">
        <f t="shared" si="52"/>
        <v>50</v>
      </c>
      <c r="P349" s="7">
        <f t="shared" si="53"/>
        <v>83.5</v>
      </c>
      <c r="Q349" s="8">
        <f t="shared" si="54"/>
        <v>44.524999999999999</v>
      </c>
      <c r="R349" s="8">
        <f t="shared" si="55"/>
        <v>52.375</v>
      </c>
      <c r="S349" s="8">
        <f t="shared" si="56"/>
        <v>60.575000000000003</v>
      </c>
      <c r="T349" s="8">
        <f t="shared" si="57"/>
        <v>50.875</v>
      </c>
      <c r="U349" s="7">
        <f t="shared" si="58"/>
        <v>52.491666666666674</v>
      </c>
      <c r="V349" s="7">
        <f t="shared" si="59"/>
        <v>52.087500000000006</v>
      </c>
    </row>
    <row r="350" spans="1:22" ht="13.5" x14ac:dyDescent="0.25">
      <c r="A350" s="3">
        <f>RSI!A350</f>
        <v>42811</v>
      </c>
      <c r="B350" s="2">
        <f>RSI!B350</f>
        <v>1.0598000000000001</v>
      </c>
      <c r="C350" s="2">
        <f>RSI!I350</f>
        <v>36.068485909687112</v>
      </c>
      <c r="D350" s="2">
        <f>MACD!E350</f>
        <v>1.0101609662269473E-2</v>
      </c>
      <c r="E350" s="2">
        <f>MACD!F350</f>
        <v>2.1134642755934248E-2</v>
      </c>
      <c r="F350" s="2">
        <f>'Moving Avg'!D350</f>
        <v>1.0598000000000001</v>
      </c>
      <c r="G350" s="2">
        <f>'Moving Avg'!F350</f>
        <v>1.0764699999999998</v>
      </c>
      <c r="H350" s="2">
        <f>'Moving Avg'!G350</f>
        <v>1.1121540000000012</v>
      </c>
      <c r="I350" s="2">
        <f>'Moving Avg'!H350</f>
        <v>1.0596750000000004</v>
      </c>
      <c r="J350" s="5" t="str">
        <f>OBV!F350</f>
        <v>NEUTRAL</v>
      </c>
      <c r="K350" s="5" t="str">
        <f>OBV!G350</f>
        <v>NEUTRAL</v>
      </c>
      <c r="L350" s="5" t="str">
        <f>OBV!H350</f>
        <v>NEUTRAL</v>
      </c>
      <c r="M350" s="7">
        <f t="shared" si="50"/>
        <v>25</v>
      </c>
      <c r="N350" s="7">
        <f t="shared" si="51"/>
        <v>45</v>
      </c>
      <c r="O350" s="7">
        <f t="shared" si="52"/>
        <v>50</v>
      </c>
      <c r="P350" s="7">
        <f t="shared" si="53"/>
        <v>33</v>
      </c>
      <c r="Q350" s="8">
        <f t="shared" si="54"/>
        <v>36.950000000000003</v>
      </c>
      <c r="R350" s="8">
        <f t="shared" si="55"/>
        <v>39.75</v>
      </c>
      <c r="S350" s="8">
        <f t="shared" si="56"/>
        <v>37.85</v>
      </c>
      <c r="T350" s="8">
        <f t="shared" si="57"/>
        <v>38.25</v>
      </c>
      <c r="U350" s="7">
        <f t="shared" si="58"/>
        <v>38.183333333333337</v>
      </c>
      <c r="V350" s="7">
        <f t="shared" si="59"/>
        <v>38.200000000000003</v>
      </c>
    </row>
    <row r="351" spans="1:22" ht="13.5" x14ac:dyDescent="0.25">
      <c r="A351" s="3">
        <f>RSI!A351</f>
        <v>42815</v>
      </c>
      <c r="B351" s="2">
        <f>RSI!B351</f>
        <v>1.0659000000000001</v>
      </c>
      <c r="C351" s="2">
        <f>RSI!I351</f>
        <v>40.722914538332134</v>
      </c>
      <c r="D351" s="2">
        <f>MACD!E351</f>
        <v>6.4261244466241596E-3</v>
      </c>
      <c r="E351" s="2">
        <f>MACD!F351</f>
        <v>1.8192939094072231E-2</v>
      </c>
      <c r="F351" s="2">
        <f>'Moving Avg'!D351</f>
        <v>1.0610200000000001</v>
      </c>
      <c r="G351" s="2">
        <f>'Moving Avg'!F351</f>
        <v>1.0737449999999997</v>
      </c>
      <c r="H351" s="2">
        <f>'Moving Avg'!G351</f>
        <v>1.1123960000000011</v>
      </c>
      <c r="I351" s="2">
        <f>'Moving Avg'!H351</f>
        <v>1.0598600000000007</v>
      </c>
      <c r="J351" s="5" t="str">
        <f>OBV!F351</f>
        <v>BULLISH</v>
      </c>
      <c r="K351" s="5" t="str">
        <f>OBV!G351</f>
        <v>NEUTRAL</v>
      </c>
      <c r="L351" s="5" t="str">
        <f>OBV!H351</f>
        <v>CONFIRMED BULLISH</v>
      </c>
      <c r="M351" s="7">
        <f t="shared" si="50"/>
        <v>25</v>
      </c>
      <c r="N351" s="7">
        <f t="shared" si="51"/>
        <v>45</v>
      </c>
      <c r="O351" s="7">
        <f t="shared" si="52"/>
        <v>50</v>
      </c>
      <c r="P351" s="7">
        <f t="shared" si="53"/>
        <v>83.5</v>
      </c>
      <c r="Q351" s="8">
        <f t="shared" si="54"/>
        <v>44.524999999999999</v>
      </c>
      <c r="R351" s="8">
        <f t="shared" si="55"/>
        <v>52.375</v>
      </c>
      <c r="S351" s="8">
        <f t="shared" si="56"/>
        <v>60.575000000000003</v>
      </c>
      <c r="T351" s="8">
        <f t="shared" si="57"/>
        <v>50.875</v>
      </c>
      <c r="U351" s="7">
        <f t="shared" si="58"/>
        <v>52.491666666666674</v>
      </c>
      <c r="V351" s="7">
        <f t="shared" si="59"/>
        <v>52.087500000000006</v>
      </c>
    </row>
    <row r="352" spans="1:22" ht="13.5" x14ac:dyDescent="0.25">
      <c r="A352" s="3">
        <f>RSI!A352</f>
        <v>42816</v>
      </c>
      <c r="B352" s="2">
        <f>RSI!B352</f>
        <v>1.0659000000000001</v>
      </c>
      <c r="C352" s="2">
        <f>RSI!I352</f>
        <v>40.722914538332134</v>
      </c>
      <c r="D352" s="2">
        <f>MACD!E352</f>
        <v>3.4037229307011252E-3</v>
      </c>
      <c r="E352" s="2">
        <f>MACD!F352</f>
        <v>1.5235095861398011E-2</v>
      </c>
      <c r="F352" s="2">
        <f>'Moving Avg'!D352</f>
        <v>1.0622400000000001</v>
      </c>
      <c r="G352" s="2">
        <f>'Moving Avg'!F352</f>
        <v>1.0710199999999996</v>
      </c>
      <c r="H352" s="2">
        <f>'Moving Avg'!G352</f>
        <v>1.1117900000000007</v>
      </c>
      <c r="I352" s="2">
        <f>'Moving Avg'!H352</f>
        <v>1.0601025000000002</v>
      </c>
      <c r="J352" s="5" t="str">
        <f>OBV!F352</f>
        <v>BULLISH</v>
      </c>
      <c r="K352" s="5" t="str">
        <f>OBV!G352</f>
        <v>NEUTRAL</v>
      </c>
      <c r="L352" s="5" t="str">
        <f>OBV!H352</f>
        <v>CONFIRMED BULLISH</v>
      </c>
      <c r="M352" s="7">
        <f t="shared" si="50"/>
        <v>25</v>
      </c>
      <c r="N352" s="7">
        <f t="shared" si="51"/>
        <v>45</v>
      </c>
      <c r="O352" s="7">
        <f t="shared" si="52"/>
        <v>50</v>
      </c>
      <c r="P352" s="7">
        <f t="shared" si="53"/>
        <v>83.5</v>
      </c>
      <c r="Q352" s="8">
        <f t="shared" si="54"/>
        <v>44.524999999999999</v>
      </c>
      <c r="R352" s="8">
        <f t="shared" si="55"/>
        <v>52.375</v>
      </c>
      <c r="S352" s="8">
        <f t="shared" si="56"/>
        <v>60.575000000000003</v>
      </c>
      <c r="T352" s="8">
        <f t="shared" si="57"/>
        <v>50.875</v>
      </c>
      <c r="U352" s="7">
        <f t="shared" si="58"/>
        <v>52.491666666666674</v>
      </c>
      <c r="V352" s="7">
        <f t="shared" si="59"/>
        <v>52.087500000000006</v>
      </c>
    </row>
    <row r="353" spans="1:22" ht="13.5" x14ac:dyDescent="0.25">
      <c r="A353" s="3">
        <f>RSI!A353</f>
        <v>42817</v>
      </c>
      <c r="B353" s="2">
        <f>RSI!B353</f>
        <v>1.0659000000000001</v>
      </c>
      <c r="C353" s="2">
        <f>RSI!I353</f>
        <v>40.722914538332127</v>
      </c>
      <c r="D353" s="2">
        <f>MACD!E353</f>
        <v>1.8659015386737199E-3</v>
      </c>
      <c r="E353" s="2">
        <f>MACD!F353</f>
        <v>1.2561256996853154E-2</v>
      </c>
      <c r="F353" s="2">
        <f>'Moving Avg'!D353</f>
        <v>1.0634600000000001</v>
      </c>
      <c r="G353" s="2">
        <f>'Moving Avg'!F353</f>
        <v>1.0682949999999998</v>
      </c>
      <c r="H353" s="2">
        <f>'Moving Avg'!G353</f>
        <v>1.1102160000000008</v>
      </c>
      <c r="I353" s="2">
        <f>'Moving Avg'!H353</f>
        <v>1.0603450000000003</v>
      </c>
      <c r="J353" s="5" t="str">
        <f>OBV!F353</f>
        <v>BULLISH</v>
      </c>
      <c r="K353" s="5" t="str">
        <f>OBV!G353</f>
        <v>NEUTRAL</v>
      </c>
      <c r="L353" s="5" t="str">
        <f>OBV!H353</f>
        <v>CONFIRMED BULLISH</v>
      </c>
      <c r="M353" s="7">
        <f t="shared" si="50"/>
        <v>25</v>
      </c>
      <c r="N353" s="7">
        <f t="shared" si="51"/>
        <v>45</v>
      </c>
      <c r="O353" s="7">
        <f t="shared" si="52"/>
        <v>50</v>
      </c>
      <c r="P353" s="7">
        <f t="shared" si="53"/>
        <v>83.5</v>
      </c>
      <c r="Q353" s="8">
        <f t="shared" si="54"/>
        <v>44.524999999999999</v>
      </c>
      <c r="R353" s="8">
        <f t="shared" si="55"/>
        <v>52.375</v>
      </c>
      <c r="S353" s="8">
        <f t="shared" si="56"/>
        <v>60.575000000000003</v>
      </c>
      <c r="T353" s="8">
        <f t="shared" si="57"/>
        <v>50.875</v>
      </c>
      <c r="U353" s="7">
        <f t="shared" si="58"/>
        <v>52.491666666666674</v>
      </c>
      <c r="V353" s="7">
        <f t="shared" si="59"/>
        <v>52.087500000000006</v>
      </c>
    </row>
    <row r="354" spans="1:22" ht="13.5" x14ac:dyDescent="0.25">
      <c r="A354" s="3">
        <f>RSI!A354</f>
        <v>42818</v>
      </c>
      <c r="B354" s="2">
        <f>RSI!B354</f>
        <v>1.1022000000000001</v>
      </c>
      <c r="C354" s="2">
        <f>RSI!I354</f>
        <v>61.53600633917543</v>
      </c>
      <c r="D354" s="2">
        <f>MACD!E354</f>
        <v>-3.9106354669167231E-3</v>
      </c>
      <c r="E354" s="2">
        <f>MACD!F354</f>
        <v>9.2668785040991783E-3</v>
      </c>
      <c r="F354" s="2">
        <f>'Moving Avg'!D354</f>
        <v>1.0719400000000001</v>
      </c>
      <c r="G354" s="2">
        <f>'Moving Avg'!F354</f>
        <v>1.0673849999999998</v>
      </c>
      <c r="H354" s="2">
        <f>'Moving Avg'!G354</f>
        <v>1.1080360000000007</v>
      </c>
      <c r="I354" s="2">
        <f>'Moving Avg'!H354</f>
        <v>1.0607690000000003</v>
      </c>
      <c r="J354" s="5" t="str">
        <f>OBV!F354</f>
        <v>BULLISH</v>
      </c>
      <c r="K354" s="5" t="str">
        <f>OBV!G354</f>
        <v>STRONG</v>
      </c>
      <c r="L354" s="5" t="str">
        <f>OBV!H354</f>
        <v>CONFIRMED BULLISH</v>
      </c>
      <c r="M354" s="7">
        <f t="shared" si="50"/>
        <v>25</v>
      </c>
      <c r="N354" s="7">
        <f t="shared" si="51"/>
        <v>45</v>
      </c>
      <c r="O354" s="7">
        <f t="shared" si="52"/>
        <v>50</v>
      </c>
      <c r="P354" s="7">
        <f t="shared" si="53"/>
        <v>100</v>
      </c>
      <c r="Q354" s="8">
        <f t="shared" si="54"/>
        <v>47</v>
      </c>
      <c r="R354" s="8">
        <f t="shared" si="55"/>
        <v>56.5</v>
      </c>
      <c r="S354" s="8">
        <f t="shared" si="56"/>
        <v>68</v>
      </c>
      <c r="T354" s="8">
        <f t="shared" si="57"/>
        <v>55</v>
      </c>
      <c r="U354" s="7">
        <f t="shared" si="58"/>
        <v>57.166666666666664</v>
      </c>
      <c r="V354" s="7">
        <f t="shared" si="59"/>
        <v>56.625</v>
      </c>
    </row>
    <row r="355" spans="1:22" ht="13.5" x14ac:dyDescent="0.25">
      <c r="A355" s="3">
        <f>RSI!A355</f>
        <v>42821</v>
      </c>
      <c r="B355" s="2">
        <f>RSI!B355</f>
        <v>1.1022000000000001</v>
      </c>
      <c r="C355" s="2">
        <f>RSI!I355</f>
        <v>61.536006339175437</v>
      </c>
      <c r="D355" s="2">
        <f>MACD!E355</f>
        <v>-8.0203367052920083E-3</v>
      </c>
      <c r="E355" s="2">
        <f>MACD!F355</f>
        <v>5.8094354622209412E-3</v>
      </c>
      <c r="F355" s="2">
        <f>'Moving Avg'!D355</f>
        <v>1.0804199999999999</v>
      </c>
      <c r="G355" s="2">
        <f>'Moving Avg'!F355</f>
        <v>1.0664749999999998</v>
      </c>
      <c r="H355" s="2">
        <f>'Moving Avg'!G355</f>
        <v>1.1047660000000008</v>
      </c>
      <c r="I355" s="2">
        <f>'Moving Avg'!H355</f>
        <v>1.0611930000000003</v>
      </c>
      <c r="J355" s="5" t="str">
        <f>OBV!F355</f>
        <v>BULLISH</v>
      </c>
      <c r="K355" s="5" t="str">
        <f>OBV!G355</f>
        <v>STRONG</v>
      </c>
      <c r="L355" s="5" t="str">
        <f>OBV!H355</f>
        <v>CONFIRMED BULLISH</v>
      </c>
      <c r="M355" s="7">
        <f t="shared" si="50"/>
        <v>25</v>
      </c>
      <c r="N355" s="7">
        <f t="shared" si="51"/>
        <v>45</v>
      </c>
      <c r="O355" s="7">
        <f t="shared" si="52"/>
        <v>50</v>
      </c>
      <c r="P355" s="7">
        <f t="shared" si="53"/>
        <v>100</v>
      </c>
      <c r="Q355" s="8">
        <f t="shared" si="54"/>
        <v>47</v>
      </c>
      <c r="R355" s="8">
        <f t="shared" si="55"/>
        <v>56.5</v>
      </c>
      <c r="S355" s="8">
        <f t="shared" si="56"/>
        <v>68</v>
      </c>
      <c r="T355" s="8">
        <f t="shared" si="57"/>
        <v>55</v>
      </c>
      <c r="U355" s="7">
        <f t="shared" si="58"/>
        <v>57.166666666666664</v>
      </c>
      <c r="V355" s="7">
        <f t="shared" si="59"/>
        <v>56.625</v>
      </c>
    </row>
    <row r="356" spans="1:22" ht="13.5" x14ac:dyDescent="0.25">
      <c r="A356" s="3">
        <f>RSI!A356</f>
        <v>42822</v>
      </c>
      <c r="B356" s="2">
        <f>RSI!B356</f>
        <v>1.1022000000000001</v>
      </c>
      <c r="C356" s="2">
        <f>RSI!I356</f>
        <v>61.536006339175437</v>
      </c>
      <c r="D356" s="2">
        <f>MACD!E356</f>
        <v>-1.1631979137576742E-2</v>
      </c>
      <c r="E356" s="2">
        <f>MACD!F356</f>
        <v>2.3211525422614046E-3</v>
      </c>
      <c r="F356" s="2">
        <f>'Moving Avg'!D356</f>
        <v>1.08768</v>
      </c>
      <c r="G356" s="2">
        <f>'Moving Avg'!F356</f>
        <v>1.0679899999999996</v>
      </c>
      <c r="H356" s="2">
        <f>'Moving Avg'!G356</f>
        <v>1.102586000000001</v>
      </c>
      <c r="I356" s="2">
        <f>'Moving Avg'!H356</f>
        <v>1.0616170000000003</v>
      </c>
      <c r="J356" s="5" t="str">
        <f>OBV!F356</f>
        <v>BULLISH</v>
      </c>
      <c r="K356" s="5" t="str">
        <f>OBV!G356</f>
        <v>STRONG</v>
      </c>
      <c r="L356" s="5" t="str">
        <f>OBV!H356</f>
        <v>CONFIRMED BULLISH</v>
      </c>
      <c r="M356" s="7">
        <f t="shared" si="50"/>
        <v>25</v>
      </c>
      <c r="N356" s="7">
        <f t="shared" si="51"/>
        <v>45</v>
      </c>
      <c r="O356" s="7">
        <f t="shared" si="52"/>
        <v>50</v>
      </c>
      <c r="P356" s="7">
        <f t="shared" si="53"/>
        <v>100</v>
      </c>
      <c r="Q356" s="8">
        <f t="shared" si="54"/>
        <v>47</v>
      </c>
      <c r="R356" s="8">
        <f t="shared" si="55"/>
        <v>56.5</v>
      </c>
      <c r="S356" s="8">
        <f t="shared" si="56"/>
        <v>68</v>
      </c>
      <c r="T356" s="8">
        <f t="shared" si="57"/>
        <v>55</v>
      </c>
      <c r="U356" s="7">
        <f t="shared" si="58"/>
        <v>57.166666666666664</v>
      </c>
      <c r="V356" s="7">
        <f t="shared" si="59"/>
        <v>56.625</v>
      </c>
    </row>
    <row r="357" spans="1:22" ht="13.5" x14ac:dyDescent="0.25">
      <c r="A357" s="3">
        <f>RSI!A357</f>
        <v>42823</v>
      </c>
      <c r="B357" s="2">
        <f>RSI!B357</f>
        <v>1.1022000000000001</v>
      </c>
      <c r="C357" s="2">
        <f>RSI!I357</f>
        <v>61.536006339175444</v>
      </c>
      <c r="D357" s="2">
        <f>MACD!E357</f>
        <v>-1.4812246238226301E-2</v>
      </c>
      <c r="E357" s="2">
        <f>MACD!F357</f>
        <v>-1.1055272138361368E-3</v>
      </c>
      <c r="F357" s="2">
        <f>'Moving Avg'!D357</f>
        <v>1.0949399999999998</v>
      </c>
      <c r="G357" s="2">
        <f>'Moving Avg'!F357</f>
        <v>1.0695049999999997</v>
      </c>
      <c r="H357" s="2">
        <f>'Moving Avg'!G357</f>
        <v>1.1014960000000009</v>
      </c>
      <c r="I357" s="2">
        <f>'Moving Avg'!H357</f>
        <v>1.0620410000000002</v>
      </c>
      <c r="J357" s="5" t="str">
        <f>OBV!F357</f>
        <v>BULLISH</v>
      </c>
      <c r="K357" s="5" t="str">
        <f>OBV!G357</f>
        <v>STRONG</v>
      </c>
      <c r="L357" s="5" t="str">
        <f>OBV!H357</f>
        <v>CONFIRMED BULLISH</v>
      </c>
      <c r="M357" s="7">
        <f t="shared" si="50"/>
        <v>25</v>
      </c>
      <c r="N357" s="7">
        <f t="shared" si="51"/>
        <v>45</v>
      </c>
      <c r="O357" s="7">
        <f t="shared" si="52"/>
        <v>50</v>
      </c>
      <c r="P357" s="7">
        <f t="shared" si="53"/>
        <v>100</v>
      </c>
      <c r="Q357" s="8">
        <f t="shared" si="54"/>
        <v>47</v>
      </c>
      <c r="R357" s="8">
        <f t="shared" si="55"/>
        <v>56.5</v>
      </c>
      <c r="S357" s="8">
        <f t="shared" si="56"/>
        <v>68</v>
      </c>
      <c r="T357" s="8">
        <f t="shared" si="57"/>
        <v>55</v>
      </c>
      <c r="U357" s="7">
        <f t="shared" si="58"/>
        <v>57.166666666666664</v>
      </c>
      <c r="V357" s="7">
        <f t="shared" si="59"/>
        <v>56.625</v>
      </c>
    </row>
    <row r="358" spans="1:22" ht="13.5" x14ac:dyDescent="0.25">
      <c r="A358" s="3">
        <f>RSI!A358</f>
        <v>42824</v>
      </c>
      <c r="B358" s="2">
        <f>RSI!B358</f>
        <v>1.1022000000000001</v>
      </c>
      <c r="C358" s="2">
        <f>RSI!I358</f>
        <v>61.536006339175437</v>
      </c>
      <c r="D358" s="2">
        <f>MACD!E358</f>
        <v>-1.7618298852829506E-2</v>
      </c>
      <c r="E358" s="2">
        <f>MACD!F358</f>
        <v>-4.4080815416348111E-3</v>
      </c>
      <c r="F358" s="2">
        <f>'Moving Avg'!D358</f>
        <v>1.1022000000000001</v>
      </c>
      <c r="G358" s="2">
        <f>'Moving Avg'!F358</f>
        <v>1.0707149999999996</v>
      </c>
      <c r="H358" s="2">
        <f>'Moving Avg'!G358</f>
        <v>1.1010100000000009</v>
      </c>
      <c r="I358" s="2">
        <f>'Moving Avg'!H358</f>
        <v>1.0624650000000002</v>
      </c>
      <c r="J358" s="5" t="str">
        <f>OBV!F358</f>
        <v>BULLISH</v>
      </c>
      <c r="K358" s="5" t="str">
        <f>OBV!G358</f>
        <v>STRONG</v>
      </c>
      <c r="L358" s="5" t="str">
        <f>OBV!H358</f>
        <v>CONFIRMED BULLISH</v>
      </c>
      <c r="M358" s="7">
        <f t="shared" si="50"/>
        <v>25</v>
      </c>
      <c r="N358" s="7">
        <f t="shared" si="51"/>
        <v>45</v>
      </c>
      <c r="O358" s="7">
        <f t="shared" si="52"/>
        <v>50</v>
      </c>
      <c r="P358" s="7">
        <f t="shared" si="53"/>
        <v>100</v>
      </c>
      <c r="Q358" s="8">
        <f t="shared" si="54"/>
        <v>47</v>
      </c>
      <c r="R358" s="8">
        <f t="shared" si="55"/>
        <v>56.5</v>
      </c>
      <c r="S358" s="8">
        <f t="shared" si="56"/>
        <v>68</v>
      </c>
      <c r="T358" s="8">
        <f t="shared" si="57"/>
        <v>55</v>
      </c>
      <c r="U358" s="7">
        <f t="shared" si="58"/>
        <v>57.166666666666664</v>
      </c>
      <c r="V358" s="7">
        <f t="shared" si="59"/>
        <v>56.625</v>
      </c>
    </row>
    <row r="359" spans="1:22" ht="13.5" x14ac:dyDescent="0.25">
      <c r="A359" s="3">
        <f>RSI!A359</f>
        <v>42825</v>
      </c>
      <c r="B359" s="2">
        <f>RSI!B359</f>
        <v>1.1022000000000001</v>
      </c>
      <c r="C359" s="2">
        <f>RSI!I359</f>
        <v>61.53600633917543</v>
      </c>
      <c r="D359" s="2">
        <f>MACD!E359</f>
        <v>-2.0099185672215691E-2</v>
      </c>
      <c r="E359" s="2">
        <f>MACD!F359</f>
        <v>-7.5463023677509872E-3</v>
      </c>
      <c r="F359" s="2">
        <f>'Moving Avg'!D359</f>
        <v>1.1022000000000001</v>
      </c>
      <c r="G359" s="2">
        <f>'Moving Avg'!F359</f>
        <v>1.0734399999999997</v>
      </c>
      <c r="H359" s="2">
        <f>'Moving Avg'!G359</f>
        <v>1.1005240000000009</v>
      </c>
      <c r="I359" s="2">
        <f>'Moving Avg'!H359</f>
        <v>1.062889</v>
      </c>
      <c r="J359" s="5" t="str">
        <f>OBV!F359</f>
        <v>NEUTRAL</v>
      </c>
      <c r="K359" s="5" t="str">
        <f>OBV!G359</f>
        <v>NEUTRAL</v>
      </c>
      <c r="L359" s="5" t="str">
        <f>OBV!H359</f>
        <v>NEUTRAL</v>
      </c>
      <c r="M359" s="7">
        <f t="shared" si="50"/>
        <v>25</v>
      </c>
      <c r="N359" s="7">
        <f t="shared" si="51"/>
        <v>45</v>
      </c>
      <c r="O359" s="7">
        <f t="shared" si="52"/>
        <v>50</v>
      </c>
      <c r="P359" s="7">
        <f t="shared" si="53"/>
        <v>33</v>
      </c>
      <c r="Q359" s="8">
        <f t="shared" si="54"/>
        <v>36.950000000000003</v>
      </c>
      <c r="R359" s="8">
        <f t="shared" si="55"/>
        <v>39.75</v>
      </c>
      <c r="S359" s="8">
        <f t="shared" si="56"/>
        <v>37.85</v>
      </c>
      <c r="T359" s="8">
        <f t="shared" si="57"/>
        <v>38.25</v>
      </c>
      <c r="U359" s="7">
        <f t="shared" si="58"/>
        <v>38.183333333333337</v>
      </c>
      <c r="V359" s="7">
        <f t="shared" si="59"/>
        <v>38.200000000000003</v>
      </c>
    </row>
    <row r="360" spans="1:22" ht="13.5" x14ac:dyDescent="0.25">
      <c r="A360" s="3">
        <f>RSI!A360</f>
        <v>42828</v>
      </c>
      <c r="B360" s="2">
        <f>RSI!B360</f>
        <v>1.1022000000000001</v>
      </c>
      <c r="C360" s="2">
        <f>RSI!I360</f>
        <v>61.53600633917543</v>
      </c>
      <c r="D360" s="2">
        <f>MACD!E360</f>
        <v>-2.2297040750968833E-2</v>
      </c>
      <c r="E360" s="2">
        <f>MACD!F360</f>
        <v>-1.0496450044394557E-2</v>
      </c>
      <c r="F360" s="2">
        <f>'Moving Avg'!D360</f>
        <v>1.1022000000000001</v>
      </c>
      <c r="G360" s="2">
        <f>'Moving Avg'!F360</f>
        <v>1.0755599999999998</v>
      </c>
      <c r="H360" s="2">
        <f>'Moving Avg'!G360</f>
        <v>1.100038000000001</v>
      </c>
      <c r="I360" s="2">
        <f>'Moving Avg'!H360</f>
        <v>1.063313</v>
      </c>
      <c r="J360" s="5" t="str">
        <f>OBV!F360</f>
        <v>NEUTRAL</v>
      </c>
      <c r="K360" s="5" t="str">
        <f>OBV!G360</f>
        <v>NEUTRAL</v>
      </c>
      <c r="L360" s="5" t="str">
        <f>OBV!H360</f>
        <v>NEUTRAL</v>
      </c>
      <c r="M360" s="7">
        <f t="shared" si="50"/>
        <v>25</v>
      </c>
      <c r="N360" s="7">
        <f t="shared" si="51"/>
        <v>45</v>
      </c>
      <c r="O360" s="7">
        <f t="shared" si="52"/>
        <v>50</v>
      </c>
      <c r="P360" s="7">
        <f t="shared" si="53"/>
        <v>33</v>
      </c>
      <c r="Q360" s="8">
        <f t="shared" si="54"/>
        <v>36.950000000000003</v>
      </c>
      <c r="R360" s="8">
        <f t="shared" si="55"/>
        <v>39.75</v>
      </c>
      <c r="S360" s="8">
        <f t="shared" si="56"/>
        <v>37.85</v>
      </c>
      <c r="T360" s="8">
        <f t="shared" si="57"/>
        <v>38.25</v>
      </c>
      <c r="U360" s="7">
        <f t="shared" si="58"/>
        <v>38.183333333333337</v>
      </c>
      <c r="V360" s="7">
        <f t="shared" si="59"/>
        <v>38.200000000000003</v>
      </c>
    </row>
    <row r="361" spans="1:22" ht="13.5" x14ac:dyDescent="0.25">
      <c r="A361" s="3">
        <f>RSI!A361</f>
        <v>42829</v>
      </c>
      <c r="B361" s="2">
        <f>RSI!B361</f>
        <v>1.1507000000000001</v>
      </c>
      <c r="C361" s="2">
        <f>RSI!I361</f>
        <v>78.488822200043913</v>
      </c>
      <c r="D361" s="2">
        <f>MACD!E361</f>
        <v>-2.6902231587587755E-2</v>
      </c>
      <c r="E361" s="2">
        <f>MACD!F361</f>
        <v>-1.3777606353033196E-2</v>
      </c>
      <c r="F361" s="2">
        <f>'Moving Avg'!D361</f>
        <v>1.1118999999999999</v>
      </c>
      <c r="G361" s="2">
        <f>'Moving Avg'!F361</f>
        <v>1.0801049999999999</v>
      </c>
      <c r="H361" s="2">
        <f>'Moving Avg'!G361</f>
        <v>1.101250000000001</v>
      </c>
      <c r="I361" s="2">
        <f>'Moving Avg'!H361</f>
        <v>1.0639794999999999</v>
      </c>
      <c r="J361" s="5" t="str">
        <f>OBV!F361</f>
        <v>BULLISH</v>
      </c>
      <c r="K361" s="5" t="str">
        <f>OBV!G361</f>
        <v>NEUTRAL</v>
      </c>
      <c r="L361" s="5" t="str">
        <f>OBV!H361</f>
        <v>CONFIRMED BULLISH</v>
      </c>
      <c r="M361" s="7">
        <f t="shared" si="50"/>
        <v>0</v>
      </c>
      <c r="N361" s="7">
        <f t="shared" si="51"/>
        <v>45</v>
      </c>
      <c r="O361" s="7">
        <f t="shared" si="52"/>
        <v>50</v>
      </c>
      <c r="P361" s="7">
        <f t="shared" si="53"/>
        <v>83.5</v>
      </c>
      <c r="Q361" s="8">
        <f t="shared" si="54"/>
        <v>35.774999999999999</v>
      </c>
      <c r="R361" s="8">
        <f t="shared" si="55"/>
        <v>47.375</v>
      </c>
      <c r="S361" s="8">
        <f t="shared" si="56"/>
        <v>56.825000000000003</v>
      </c>
      <c r="T361" s="8">
        <f t="shared" si="57"/>
        <v>44.625</v>
      </c>
      <c r="U361" s="7">
        <f t="shared" si="58"/>
        <v>46.658333333333339</v>
      </c>
      <c r="V361" s="7">
        <f t="shared" si="59"/>
        <v>46.150000000000006</v>
      </c>
    </row>
    <row r="362" spans="1:22" ht="13.5" x14ac:dyDescent="0.25">
      <c r="A362" s="3">
        <f>RSI!A362</f>
        <v>42830</v>
      </c>
      <c r="B362" s="2">
        <f>RSI!B362</f>
        <v>1.2112000000000001</v>
      </c>
      <c r="C362" s="2">
        <f>RSI!I362</f>
        <v>86.488695067984821</v>
      </c>
      <c r="D362" s="2">
        <f>MACD!E362</f>
        <v>-3.56515721964763E-2</v>
      </c>
      <c r="E362" s="2">
        <f>MACD!F362</f>
        <v>-1.8152399521721818E-2</v>
      </c>
      <c r="F362" s="2">
        <f>'Moving Avg'!D362</f>
        <v>1.1336999999999999</v>
      </c>
      <c r="G362" s="2">
        <f>'Moving Avg'!F362</f>
        <v>1.0876749999999999</v>
      </c>
      <c r="H362" s="2">
        <f>'Moving Avg'!G362</f>
        <v>1.1040360000000009</v>
      </c>
      <c r="I362" s="2">
        <f>'Moving Avg'!H362</f>
        <v>1.0650339999999998</v>
      </c>
      <c r="J362" s="5" t="str">
        <f>OBV!F362</f>
        <v>BULLISH</v>
      </c>
      <c r="K362" s="5" t="str">
        <f>OBV!G362</f>
        <v>NEUTRAL</v>
      </c>
      <c r="L362" s="5" t="str">
        <f>OBV!H362</f>
        <v>CONFIRMED BULLISH</v>
      </c>
      <c r="M362" s="7">
        <f t="shared" si="50"/>
        <v>0</v>
      </c>
      <c r="N362" s="7">
        <f t="shared" si="51"/>
        <v>45</v>
      </c>
      <c r="O362" s="7">
        <f t="shared" si="52"/>
        <v>50</v>
      </c>
      <c r="P362" s="7">
        <f t="shared" si="53"/>
        <v>83.5</v>
      </c>
      <c r="Q362" s="8">
        <f t="shared" si="54"/>
        <v>35.774999999999999</v>
      </c>
      <c r="R362" s="8">
        <f t="shared" si="55"/>
        <v>47.375</v>
      </c>
      <c r="S362" s="8">
        <f t="shared" si="56"/>
        <v>56.825000000000003</v>
      </c>
      <c r="T362" s="8">
        <f t="shared" si="57"/>
        <v>44.625</v>
      </c>
      <c r="U362" s="7">
        <f t="shared" si="58"/>
        <v>46.658333333333339</v>
      </c>
      <c r="V362" s="7">
        <f t="shared" si="59"/>
        <v>46.150000000000006</v>
      </c>
    </row>
    <row r="363" spans="1:22" ht="13.5" x14ac:dyDescent="0.25">
      <c r="A363" s="3">
        <f>RSI!A363</f>
        <v>42831</v>
      </c>
      <c r="B363" s="2">
        <f>RSI!B363</f>
        <v>1.2112000000000001</v>
      </c>
      <c r="C363" s="2">
        <f>RSI!I363</f>
        <v>86.488695067984821</v>
      </c>
      <c r="D363" s="2">
        <f>MACD!E363</f>
        <v>-4.3756023417725443E-2</v>
      </c>
      <c r="E363" s="2">
        <f>MACD!F363</f>
        <v>-2.3273124300922543E-2</v>
      </c>
      <c r="F363" s="2">
        <f>'Moving Avg'!D363</f>
        <v>1.1555</v>
      </c>
      <c r="G363" s="2">
        <f>'Moving Avg'!F363</f>
        <v>1.09494</v>
      </c>
      <c r="H363" s="2">
        <f>'Moving Avg'!G363</f>
        <v>1.1068220000000009</v>
      </c>
      <c r="I363" s="2">
        <f>'Moving Avg'!H363</f>
        <v>1.0660884999999996</v>
      </c>
      <c r="J363" s="5" t="str">
        <f>OBV!F363</f>
        <v>BULLISH</v>
      </c>
      <c r="K363" s="5" t="str">
        <f>OBV!G363</f>
        <v>NEUTRAL</v>
      </c>
      <c r="L363" s="5" t="str">
        <f>OBV!H363</f>
        <v>CONFIRMED BULLISH</v>
      </c>
      <c r="M363" s="7">
        <f t="shared" si="50"/>
        <v>0</v>
      </c>
      <c r="N363" s="7">
        <f t="shared" si="51"/>
        <v>100</v>
      </c>
      <c r="O363" s="7">
        <f t="shared" si="52"/>
        <v>50</v>
      </c>
      <c r="P363" s="7">
        <f t="shared" si="53"/>
        <v>83.5</v>
      </c>
      <c r="Q363" s="8">
        <f t="shared" si="54"/>
        <v>55.024999999999999</v>
      </c>
      <c r="R363" s="8">
        <f t="shared" si="55"/>
        <v>58.375</v>
      </c>
      <c r="S363" s="8">
        <f t="shared" si="56"/>
        <v>65.075000000000003</v>
      </c>
      <c r="T363" s="8">
        <f t="shared" si="57"/>
        <v>58.375</v>
      </c>
      <c r="U363" s="7">
        <f t="shared" si="58"/>
        <v>59.491666666666674</v>
      </c>
      <c r="V363" s="7">
        <f t="shared" si="59"/>
        <v>59.212500000000006</v>
      </c>
    </row>
    <row r="364" spans="1:22" ht="13.5" x14ac:dyDescent="0.25">
      <c r="A364" s="3">
        <f>RSI!A364</f>
        <v>42832</v>
      </c>
      <c r="B364" s="2">
        <f>RSI!B364</f>
        <v>1.2112000000000001</v>
      </c>
      <c r="C364" s="2">
        <f>RSI!I364</f>
        <v>86.488695067984821</v>
      </c>
      <c r="D364" s="2">
        <f>MACD!E364</f>
        <v>-4.5678245617647439E-2</v>
      </c>
      <c r="E364" s="2">
        <f>MACD!F364</f>
        <v>-2.7754148564267524E-2</v>
      </c>
      <c r="F364" s="2">
        <f>'Moving Avg'!D364</f>
        <v>1.1773</v>
      </c>
      <c r="G364" s="2">
        <f>'Moving Avg'!F364</f>
        <v>1.1028100000000003</v>
      </c>
      <c r="H364" s="2">
        <f>'Moving Avg'!G364</f>
        <v>1.1096080000000008</v>
      </c>
      <c r="I364" s="2">
        <f>'Moving Avg'!H364</f>
        <v>1.0671429999999995</v>
      </c>
      <c r="J364" s="5" t="str">
        <f>OBV!F364</f>
        <v>BULLISH</v>
      </c>
      <c r="K364" s="5" t="str">
        <f>OBV!G364</f>
        <v>NEUTRAL</v>
      </c>
      <c r="L364" s="5" t="str">
        <f>OBV!H364</f>
        <v>CONFIRMED BULLISH</v>
      </c>
      <c r="M364" s="7">
        <f t="shared" si="50"/>
        <v>0</v>
      </c>
      <c r="N364" s="7">
        <f t="shared" si="51"/>
        <v>45</v>
      </c>
      <c r="O364" s="7">
        <f t="shared" si="52"/>
        <v>50</v>
      </c>
      <c r="P364" s="7">
        <f t="shared" si="53"/>
        <v>83.5</v>
      </c>
      <c r="Q364" s="8">
        <f t="shared" si="54"/>
        <v>35.774999999999999</v>
      </c>
      <c r="R364" s="8">
        <f t="shared" si="55"/>
        <v>47.375</v>
      </c>
      <c r="S364" s="8">
        <f t="shared" si="56"/>
        <v>56.825000000000003</v>
      </c>
      <c r="T364" s="8">
        <f t="shared" si="57"/>
        <v>44.625</v>
      </c>
      <c r="U364" s="7">
        <f t="shared" si="58"/>
        <v>46.658333333333339</v>
      </c>
      <c r="V364" s="7">
        <f t="shared" si="59"/>
        <v>46.150000000000006</v>
      </c>
    </row>
    <row r="365" spans="1:22" ht="13.5" x14ac:dyDescent="0.25">
      <c r="A365" s="3">
        <f>RSI!A365</f>
        <v>42835</v>
      </c>
      <c r="B365" s="2">
        <f>RSI!B365</f>
        <v>1.1991000000000001</v>
      </c>
      <c r="C365" s="2">
        <f>RSI!I365</f>
        <v>79.137076846659966</v>
      </c>
      <c r="D365" s="2">
        <f>MACD!E365</f>
        <v>-4.7009579300006266E-2</v>
      </c>
      <c r="E365" s="2">
        <f>MACD!F365</f>
        <v>-3.1605234711415277E-2</v>
      </c>
      <c r="F365" s="2">
        <f>'Moving Avg'!D365</f>
        <v>1.19668</v>
      </c>
      <c r="G365" s="2">
        <f>'Moving Avg'!F365</f>
        <v>1.1097750000000004</v>
      </c>
      <c r="H365" s="2">
        <f>'Moving Avg'!G365</f>
        <v>1.1113040000000007</v>
      </c>
      <c r="I365" s="2">
        <f>'Moving Avg'!H365</f>
        <v>1.0681369999999992</v>
      </c>
      <c r="J365" s="5" t="str">
        <f>OBV!F365</f>
        <v>BEARISH</v>
      </c>
      <c r="K365" s="5" t="str">
        <f>OBV!G365</f>
        <v>NEUTRAL</v>
      </c>
      <c r="L365" s="5" t="str">
        <f>OBV!H365</f>
        <v>BEARISH DIVERGENCE</v>
      </c>
      <c r="M365" s="7">
        <f t="shared" si="50"/>
        <v>0</v>
      </c>
      <c r="N365" s="7">
        <f t="shared" si="51"/>
        <v>45</v>
      </c>
      <c r="O365" s="7">
        <f t="shared" si="52"/>
        <v>50</v>
      </c>
      <c r="P365" s="7">
        <f t="shared" si="53"/>
        <v>16.5</v>
      </c>
      <c r="Q365" s="8">
        <f t="shared" si="54"/>
        <v>25.725000000000001</v>
      </c>
      <c r="R365" s="8">
        <f t="shared" si="55"/>
        <v>30.625</v>
      </c>
      <c r="S365" s="8">
        <f t="shared" si="56"/>
        <v>26.675000000000001</v>
      </c>
      <c r="T365" s="8">
        <f t="shared" si="57"/>
        <v>27.875</v>
      </c>
      <c r="U365" s="7">
        <f t="shared" si="58"/>
        <v>27.675000000000001</v>
      </c>
      <c r="V365" s="7">
        <f t="shared" si="59"/>
        <v>27.725000000000001</v>
      </c>
    </row>
    <row r="366" spans="1:22" ht="13.5" x14ac:dyDescent="0.25">
      <c r="A366" s="3">
        <f>RSI!A366</f>
        <v>42836</v>
      </c>
      <c r="B366" s="2">
        <f>RSI!B366</f>
        <v>1.1991000000000001</v>
      </c>
      <c r="C366" s="2">
        <f>RSI!I366</f>
        <v>79.137076846659966</v>
      </c>
      <c r="D366" s="2">
        <f>MACD!E366</f>
        <v>-4.8621198802708765E-2</v>
      </c>
      <c r="E366" s="2">
        <f>MACD!F366</f>
        <v>-3.500842752967398E-2</v>
      </c>
      <c r="F366" s="2">
        <f>'Moving Avg'!D366</f>
        <v>1.2063600000000001</v>
      </c>
      <c r="G366" s="2">
        <f>'Moving Avg'!F366</f>
        <v>1.1167400000000005</v>
      </c>
      <c r="H366" s="2">
        <f>'Moving Avg'!G366</f>
        <v>1.1122720000000006</v>
      </c>
      <c r="I366" s="2">
        <f>'Moving Avg'!H366</f>
        <v>1.0690454999999992</v>
      </c>
      <c r="J366" s="5" t="str">
        <f>OBV!F366</f>
        <v>BEARISH</v>
      </c>
      <c r="K366" s="5" t="str">
        <f>OBV!G366</f>
        <v>NEUTRAL</v>
      </c>
      <c r="L366" s="5" t="str">
        <f>OBV!H366</f>
        <v>BEARISH DIVERGENCE</v>
      </c>
      <c r="M366" s="7">
        <f t="shared" si="50"/>
        <v>0</v>
      </c>
      <c r="N366" s="7">
        <f t="shared" si="51"/>
        <v>45</v>
      </c>
      <c r="O366" s="7">
        <f t="shared" si="52"/>
        <v>50</v>
      </c>
      <c r="P366" s="7">
        <f t="shared" si="53"/>
        <v>16.5</v>
      </c>
      <c r="Q366" s="8">
        <f t="shared" si="54"/>
        <v>25.725000000000001</v>
      </c>
      <c r="R366" s="8">
        <f t="shared" si="55"/>
        <v>30.625</v>
      </c>
      <c r="S366" s="8">
        <f t="shared" si="56"/>
        <v>26.675000000000001</v>
      </c>
      <c r="T366" s="8">
        <f t="shared" si="57"/>
        <v>27.875</v>
      </c>
      <c r="U366" s="7">
        <f t="shared" si="58"/>
        <v>27.675000000000001</v>
      </c>
      <c r="V366" s="7">
        <f t="shared" si="59"/>
        <v>27.725000000000001</v>
      </c>
    </row>
    <row r="367" spans="1:22" ht="13.5" x14ac:dyDescent="0.25">
      <c r="A367" s="3">
        <f>RSI!A367</f>
        <v>42837</v>
      </c>
      <c r="B367" s="2">
        <f>RSI!B367</f>
        <v>1.181</v>
      </c>
      <c r="C367" s="2">
        <f>RSI!I367</f>
        <v>68.966933210376524</v>
      </c>
      <c r="D367" s="2">
        <f>MACD!E367</f>
        <v>-4.90933086831431E-2</v>
      </c>
      <c r="E367" s="2">
        <f>MACD!F367</f>
        <v>-3.7825403760367804E-2</v>
      </c>
      <c r="F367" s="2">
        <f>'Moving Avg'!D367</f>
        <v>1.2003200000000001</v>
      </c>
      <c r="G367" s="2">
        <f>'Moving Avg'!F367</f>
        <v>1.1228000000000002</v>
      </c>
      <c r="H367" s="2">
        <f>'Moving Avg'!G367</f>
        <v>1.1128780000000005</v>
      </c>
      <c r="I367" s="2">
        <f>'Moving Avg'!H367</f>
        <v>1.0698634999999992</v>
      </c>
      <c r="J367" s="5" t="str">
        <f>OBV!F367</f>
        <v>BEARISH</v>
      </c>
      <c r="K367" s="5" t="str">
        <f>OBV!G367</f>
        <v>WEAK</v>
      </c>
      <c r="L367" s="5" t="str">
        <f>OBV!H367</f>
        <v>CONFIRMED BEARISH</v>
      </c>
      <c r="M367" s="7">
        <f t="shared" si="50"/>
        <v>25</v>
      </c>
      <c r="N367" s="7">
        <f t="shared" si="51"/>
        <v>45</v>
      </c>
      <c r="O367" s="7">
        <f t="shared" si="52"/>
        <v>50</v>
      </c>
      <c r="P367" s="7">
        <f t="shared" si="53"/>
        <v>0</v>
      </c>
      <c r="Q367" s="8">
        <f t="shared" si="54"/>
        <v>32</v>
      </c>
      <c r="R367" s="8">
        <f t="shared" si="55"/>
        <v>31.5</v>
      </c>
      <c r="S367" s="8">
        <f t="shared" si="56"/>
        <v>23</v>
      </c>
      <c r="T367" s="8">
        <f t="shared" si="57"/>
        <v>30</v>
      </c>
      <c r="U367" s="7">
        <f t="shared" si="58"/>
        <v>28.833333333333332</v>
      </c>
      <c r="V367" s="7">
        <f t="shared" si="59"/>
        <v>29.125</v>
      </c>
    </row>
    <row r="368" spans="1:22" ht="13.5" x14ac:dyDescent="0.25">
      <c r="A368" s="3">
        <f>RSI!A368</f>
        <v>42838</v>
      </c>
      <c r="B368" s="2">
        <f>RSI!B368</f>
        <v>1.1507000000000001</v>
      </c>
      <c r="C368" s="2">
        <f>RSI!I368</f>
        <v>55.994021096796772</v>
      </c>
      <c r="D368" s="2">
        <f>MACD!E368</f>
        <v>-4.7557288689943134E-2</v>
      </c>
      <c r="E368" s="2">
        <f>MACD!F368</f>
        <v>-3.9771780746282875E-2</v>
      </c>
      <c r="F368" s="2">
        <f>'Moving Avg'!D368</f>
        <v>1.1882200000000001</v>
      </c>
      <c r="G368" s="2">
        <f>'Moving Avg'!F368</f>
        <v>1.1273450000000005</v>
      </c>
      <c r="H368" s="2">
        <f>'Moving Avg'!G368</f>
        <v>1.1128780000000003</v>
      </c>
      <c r="I368" s="2">
        <f>'Moving Avg'!H368</f>
        <v>1.0705299999999991</v>
      </c>
      <c r="J368" s="5" t="str">
        <f>OBV!F368</f>
        <v>BEARISH</v>
      </c>
      <c r="K368" s="5" t="str">
        <f>OBV!G368</f>
        <v>WEAK</v>
      </c>
      <c r="L368" s="5" t="str">
        <f>OBV!H368</f>
        <v>CONFIRMED BEARISH</v>
      </c>
      <c r="M368" s="7">
        <f t="shared" si="50"/>
        <v>25</v>
      </c>
      <c r="N368" s="7">
        <f t="shared" si="51"/>
        <v>45</v>
      </c>
      <c r="O368" s="7">
        <f t="shared" si="52"/>
        <v>50</v>
      </c>
      <c r="P368" s="7">
        <f t="shared" si="53"/>
        <v>0</v>
      </c>
      <c r="Q368" s="8">
        <f t="shared" si="54"/>
        <v>32</v>
      </c>
      <c r="R368" s="8">
        <f t="shared" si="55"/>
        <v>31.5</v>
      </c>
      <c r="S368" s="8">
        <f t="shared" si="56"/>
        <v>23</v>
      </c>
      <c r="T368" s="8">
        <f t="shared" si="57"/>
        <v>30</v>
      </c>
      <c r="U368" s="7">
        <f t="shared" si="58"/>
        <v>28.833333333333332</v>
      </c>
      <c r="V368" s="7">
        <f t="shared" si="59"/>
        <v>29.125</v>
      </c>
    </row>
    <row r="369" spans="1:22" ht="13.5" x14ac:dyDescent="0.25">
      <c r="A369" s="3">
        <f>RSI!A369</f>
        <v>42839</v>
      </c>
      <c r="B369" s="2">
        <f>RSI!B369</f>
        <v>1.1507000000000001</v>
      </c>
      <c r="C369" s="2">
        <f>RSI!I369</f>
        <v>55.994021096796772</v>
      </c>
      <c r="D369" s="2">
        <f>MACD!E369</f>
        <v>-4.6364597371169047E-2</v>
      </c>
      <c r="E369" s="2">
        <f>MACD!F369</f>
        <v>-4.109034407126011E-2</v>
      </c>
      <c r="F369" s="2">
        <f>'Moving Avg'!D369</f>
        <v>1.1761200000000003</v>
      </c>
      <c r="G369" s="2">
        <f>'Moving Avg'!F369</f>
        <v>1.1318900000000003</v>
      </c>
      <c r="H369" s="2">
        <f>'Moving Avg'!G369</f>
        <v>1.1128780000000003</v>
      </c>
      <c r="I369" s="2">
        <f>'Moving Avg'!H369</f>
        <v>1.071196499999999</v>
      </c>
      <c r="J369" s="5" t="str">
        <f>OBV!F369</f>
        <v>BEARISH</v>
      </c>
      <c r="K369" s="5" t="str">
        <f>OBV!G369</f>
        <v>WEAK</v>
      </c>
      <c r="L369" s="5" t="str">
        <f>OBV!H369</f>
        <v>CONFIRMED BEARISH</v>
      </c>
      <c r="M369" s="7">
        <f t="shared" si="50"/>
        <v>25</v>
      </c>
      <c r="N369" s="7">
        <f t="shared" si="51"/>
        <v>45</v>
      </c>
      <c r="O369" s="7">
        <f t="shared" si="52"/>
        <v>50</v>
      </c>
      <c r="P369" s="7">
        <f t="shared" si="53"/>
        <v>0</v>
      </c>
      <c r="Q369" s="8">
        <f t="shared" si="54"/>
        <v>32</v>
      </c>
      <c r="R369" s="8">
        <f t="shared" si="55"/>
        <v>31.5</v>
      </c>
      <c r="S369" s="8">
        <f t="shared" si="56"/>
        <v>23</v>
      </c>
      <c r="T369" s="8">
        <f t="shared" si="57"/>
        <v>30</v>
      </c>
      <c r="U369" s="7">
        <f t="shared" si="58"/>
        <v>28.833333333333332</v>
      </c>
      <c r="V369" s="7">
        <f t="shared" si="59"/>
        <v>29.125</v>
      </c>
    </row>
    <row r="370" spans="1:22" ht="13.5" x14ac:dyDescent="0.25">
      <c r="A370" s="3">
        <f>RSI!A370</f>
        <v>42842</v>
      </c>
      <c r="B370" s="2">
        <f>RSI!B370</f>
        <v>1.1507000000000001</v>
      </c>
      <c r="C370" s="2">
        <f>RSI!I370</f>
        <v>55.994021096796772</v>
      </c>
      <c r="D370" s="2">
        <f>MACD!E370</f>
        <v>-4.5454487678441069E-2</v>
      </c>
      <c r="E370" s="2">
        <f>MACD!F370</f>
        <v>-4.1963172792696304E-2</v>
      </c>
      <c r="F370" s="2">
        <f>'Moving Avg'!D370</f>
        <v>1.1664400000000001</v>
      </c>
      <c r="G370" s="2">
        <f>'Moving Avg'!F370</f>
        <v>1.1364350000000001</v>
      </c>
      <c r="H370" s="2">
        <f>'Moving Avg'!G370</f>
        <v>1.1128780000000003</v>
      </c>
      <c r="I370" s="2">
        <f>'Moving Avg'!H370</f>
        <v>1.0718629999999991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  <c r="M370" s="7">
        <f t="shared" si="50"/>
        <v>25</v>
      </c>
      <c r="N370" s="7">
        <f t="shared" si="51"/>
        <v>45</v>
      </c>
      <c r="O370" s="7">
        <f t="shared" si="52"/>
        <v>50</v>
      </c>
      <c r="P370" s="7">
        <f t="shared" si="53"/>
        <v>16.5</v>
      </c>
      <c r="Q370" s="8">
        <f t="shared" si="54"/>
        <v>34.475000000000001</v>
      </c>
      <c r="R370" s="8">
        <f t="shared" si="55"/>
        <v>35.625</v>
      </c>
      <c r="S370" s="8">
        <f t="shared" si="56"/>
        <v>30.425000000000001</v>
      </c>
      <c r="T370" s="8">
        <f t="shared" si="57"/>
        <v>34.125</v>
      </c>
      <c r="U370" s="7">
        <f t="shared" si="58"/>
        <v>33.508333333333333</v>
      </c>
      <c r="V370" s="7">
        <f t="shared" si="59"/>
        <v>33.662499999999994</v>
      </c>
    </row>
    <row r="371" spans="1:22" ht="13.5" x14ac:dyDescent="0.25">
      <c r="A371" s="3">
        <f>RSI!A371</f>
        <v>42843</v>
      </c>
      <c r="B371" s="2">
        <f>RSI!B371</f>
        <v>1.1507000000000001</v>
      </c>
      <c r="C371" s="2">
        <f>RSI!I371</f>
        <v>55.994021096796772</v>
      </c>
      <c r="D371" s="2">
        <f>MACD!E371</f>
        <v>-3.7314607005466627E-2</v>
      </c>
      <c r="E371" s="2">
        <f>MACD!F371</f>
        <v>-4.1033459635250374E-2</v>
      </c>
      <c r="F371" s="2">
        <f>'Moving Avg'!D371</f>
        <v>1.1567600000000002</v>
      </c>
      <c r="G371" s="2">
        <f>'Moving Avg'!F371</f>
        <v>1.1406750000000001</v>
      </c>
      <c r="H371" s="2">
        <f>'Moving Avg'!G371</f>
        <v>1.1128780000000003</v>
      </c>
      <c r="I371" s="2">
        <f>'Moving Avg'!H371</f>
        <v>1.072529499999999</v>
      </c>
      <c r="J371" s="5" t="str">
        <f>OBV!F371</f>
        <v>BEARISH</v>
      </c>
      <c r="K371" s="5" t="str">
        <f>OBV!G371</f>
        <v>NEUTRAL</v>
      </c>
      <c r="L371" s="5" t="str">
        <f>OBV!H371</f>
        <v>CONFIRMED BEARISH</v>
      </c>
      <c r="M371" s="7">
        <f t="shared" si="50"/>
        <v>25</v>
      </c>
      <c r="N371" s="7">
        <f t="shared" si="51"/>
        <v>0</v>
      </c>
      <c r="O371" s="7">
        <f t="shared" si="52"/>
        <v>50</v>
      </c>
      <c r="P371" s="7">
        <f t="shared" si="53"/>
        <v>16.5</v>
      </c>
      <c r="Q371" s="8">
        <f t="shared" si="54"/>
        <v>18.725000000000001</v>
      </c>
      <c r="R371" s="8">
        <f t="shared" si="55"/>
        <v>26.625</v>
      </c>
      <c r="S371" s="8">
        <f t="shared" si="56"/>
        <v>23.675000000000001</v>
      </c>
      <c r="T371" s="8">
        <f t="shared" si="57"/>
        <v>22.875</v>
      </c>
      <c r="U371" s="7">
        <f t="shared" si="58"/>
        <v>23.008333333333336</v>
      </c>
      <c r="V371" s="7">
        <f t="shared" si="59"/>
        <v>22.975000000000001</v>
      </c>
    </row>
    <row r="372" spans="1:22" ht="13.5" x14ac:dyDescent="0.25">
      <c r="A372" s="3">
        <f>RSI!A372</f>
        <v>42844</v>
      </c>
      <c r="B372" s="2">
        <f>RSI!B372</f>
        <v>1.1507000000000001</v>
      </c>
      <c r="C372" s="2">
        <f>RSI!I372</f>
        <v>55.994021096796772</v>
      </c>
      <c r="D372" s="2">
        <f>MACD!E372</f>
        <v>-2.1204277623444234E-2</v>
      </c>
      <c r="E372" s="2">
        <f>MACD!F372</f>
        <v>-3.7067623232889153E-2</v>
      </c>
      <c r="F372" s="2">
        <f>'Moving Avg'!D372</f>
        <v>1.1507000000000001</v>
      </c>
      <c r="G372" s="2">
        <f>'Moving Avg'!F372</f>
        <v>1.1449150000000001</v>
      </c>
      <c r="H372" s="2">
        <f>'Moving Avg'!G372</f>
        <v>1.1128780000000003</v>
      </c>
      <c r="I372" s="2">
        <f>'Moving Avg'!H372</f>
        <v>1.0732814999999991</v>
      </c>
      <c r="J372" s="5" t="str">
        <f>OBV!F372</f>
        <v>BEARISH</v>
      </c>
      <c r="K372" s="5" t="str">
        <f>OBV!G372</f>
        <v>NEUTRAL</v>
      </c>
      <c r="L372" s="5" t="str">
        <f>OBV!H372</f>
        <v>CONFIRMED BEARISH</v>
      </c>
      <c r="M372" s="7">
        <f t="shared" si="50"/>
        <v>25</v>
      </c>
      <c r="N372" s="7">
        <f t="shared" si="51"/>
        <v>0</v>
      </c>
      <c r="O372" s="7">
        <f t="shared" si="52"/>
        <v>50</v>
      </c>
      <c r="P372" s="7">
        <f t="shared" si="53"/>
        <v>16.5</v>
      </c>
      <c r="Q372" s="8">
        <f t="shared" si="54"/>
        <v>18.725000000000001</v>
      </c>
      <c r="R372" s="8">
        <f t="shared" si="55"/>
        <v>26.625</v>
      </c>
      <c r="S372" s="8">
        <f t="shared" si="56"/>
        <v>23.675000000000001</v>
      </c>
      <c r="T372" s="8">
        <f t="shared" si="57"/>
        <v>22.875</v>
      </c>
      <c r="U372" s="7">
        <f t="shared" si="58"/>
        <v>23.008333333333336</v>
      </c>
      <c r="V372" s="7">
        <f t="shared" si="59"/>
        <v>22.975000000000001</v>
      </c>
    </row>
    <row r="373" spans="1:22" ht="13.5" x14ac:dyDescent="0.25">
      <c r="A373" s="3">
        <f>RSI!A373</f>
        <v>42845</v>
      </c>
      <c r="B373" s="2">
        <f>RSI!B373</f>
        <v>1.1204000000000001</v>
      </c>
      <c r="C373" s="2">
        <f>RSI!I373</f>
        <v>44.004169509869136</v>
      </c>
      <c r="D373" s="2">
        <f>MACD!E373</f>
        <v>-5.4066773654670719E-3</v>
      </c>
      <c r="E373" s="2">
        <f>MACD!F373</f>
        <v>-3.0735434059404737E-2</v>
      </c>
      <c r="F373" s="2">
        <f>'Moving Avg'!D373</f>
        <v>1.1446400000000001</v>
      </c>
      <c r="G373" s="2">
        <f>'Moving Avg'!F373</f>
        <v>1.14764</v>
      </c>
      <c r="H373" s="2">
        <f>'Moving Avg'!G373</f>
        <v>1.1122720000000001</v>
      </c>
      <c r="I373" s="2">
        <f>'Moving Avg'!H373</f>
        <v>1.0738869999999989</v>
      </c>
      <c r="J373" s="5" t="str">
        <f>OBV!F373</f>
        <v>BEARISH</v>
      </c>
      <c r="K373" s="5" t="str">
        <f>OBV!G373</f>
        <v>NEUTRAL</v>
      </c>
      <c r="L373" s="5" t="str">
        <f>OBV!H373</f>
        <v>CONFIRMED BEARISH</v>
      </c>
      <c r="M373" s="7">
        <f t="shared" si="50"/>
        <v>25</v>
      </c>
      <c r="N373" s="7">
        <f t="shared" si="51"/>
        <v>0</v>
      </c>
      <c r="O373" s="7">
        <f t="shared" si="52"/>
        <v>50</v>
      </c>
      <c r="P373" s="7">
        <f t="shared" si="53"/>
        <v>16.5</v>
      </c>
      <c r="Q373" s="8">
        <f t="shared" si="54"/>
        <v>18.725000000000001</v>
      </c>
      <c r="R373" s="8">
        <f t="shared" si="55"/>
        <v>26.625</v>
      </c>
      <c r="S373" s="8">
        <f t="shared" si="56"/>
        <v>23.675000000000001</v>
      </c>
      <c r="T373" s="8">
        <f t="shared" si="57"/>
        <v>22.875</v>
      </c>
      <c r="U373" s="7">
        <f t="shared" si="58"/>
        <v>23.008333333333336</v>
      </c>
      <c r="V373" s="7">
        <f t="shared" si="59"/>
        <v>22.975000000000001</v>
      </c>
    </row>
    <row r="374" spans="1:22" ht="13.5" x14ac:dyDescent="0.25">
      <c r="A374" s="3">
        <f>RSI!A374</f>
        <v>42846</v>
      </c>
      <c r="B374" s="2">
        <f>RSI!B374</f>
        <v>1.1204000000000001</v>
      </c>
      <c r="C374" s="2">
        <f>RSI!I374</f>
        <v>44.004169509869129</v>
      </c>
      <c r="D374" s="2">
        <f>MACD!E374</f>
        <v>8.0667322653180662E-3</v>
      </c>
      <c r="E374" s="2">
        <f>MACD!F374</f>
        <v>-2.2975000794460177E-2</v>
      </c>
      <c r="F374" s="2">
        <f>'Moving Avg'!D374</f>
        <v>1.1385799999999999</v>
      </c>
      <c r="G374" s="2">
        <f>'Moving Avg'!F374</f>
        <v>1.14855</v>
      </c>
      <c r="H374" s="2">
        <f>'Moving Avg'!G374</f>
        <v>1.1116660000000003</v>
      </c>
      <c r="I374" s="2">
        <f>'Moving Avg'!H374</f>
        <v>1.074492499999999</v>
      </c>
      <c r="J374" s="5" t="str">
        <f>OBV!F374</f>
        <v>BEARISH</v>
      </c>
      <c r="K374" s="5" t="str">
        <f>OBV!G374</f>
        <v>NEUTRAL</v>
      </c>
      <c r="L374" s="5" t="str">
        <f>OBV!H374</f>
        <v>CONFIRMED BEARISH</v>
      </c>
      <c r="M374" s="7">
        <f t="shared" si="50"/>
        <v>25</v>
      </c>
      <c r="N374" s="7">
        <f t="shared" si="51"/>
        <v>0</v>
      </c>
      <c r="O374" s="7">
        <f t="shared" si="52"/>
        <v>50</v>
      </c>
      <c r="P374" s="7">
        <f t="shared" si="53"/>
        <v>16.5</v>
      </c>
      <c r="Q374" s="8">
        <f t="shared" si="54"/>
        <v>18.725000000000001</v>
      </c>
      <c r="R374" s="8">
        <f t="shared" si="55"/>
        <v>26.625</v>
      </c>
      <c r="S374" s="8">
        <f t="shared" si="56"/>
        <v>23.675000000000001</v>
      </c>
      <c r="T374" s="8">
        <f t="shared" si="57"/>
        <v>22.875</v>
      </c>
      <c r="U374" s="7">
        <f t="shared" si="58"/>
        <v>23.008333333333336</v>
      </c>
      <c r="V374" s="7">
        <f t="shared" si="59"/>
        <v>22.975000000000001</v>
      </c>
    </row>
    <row r="375" spans="1:22" ht="13.5" x14ac:dyDescent="0.25">
      <c r="A375" s="3">
        <f>RSI!A375</f>
        <v>42849</v>
      </c>
      <c r="B375" s="2">
        <f>RSI!B375</f>
        <v>1.1204000000000001</v>
      </c>
      <c r="C375" s="2">
        <f>RSI!I375</f>
        <v>44.004169509869129</v>
      </c>
      <c r="D375" s="2">
        <f>MACD!E375</f>
        <v>1.7704113232282603E-2</v>
      </c>
      <c r="E375" s="2">
        <f>MACD!F375</f>
        <v>-1.4839177989111623E-2</v>
      </c>
      <c r="F375" s="2">
        <f>'Moving Avg'!D375</f>
        <v>1.13252</v>
      </c>
      <c r="G375" s="2">
        <f>'Moving Avg'!F375</f>
        <v>1.1494599999999999</v>
      </c>
      <c r="H375" s="2">
        <f>'Moving Avg'!G375</f>
        <v>1.1110600000000002</v>
      </c>
      <c r="I375" s="2">
        <f>'Moving Avg'!H375</f>
        <v>1.0750979999999992</v>
      </c>
      <c r="J375" s="5" t="str">
        <f>OBV!F375</f>
        <v>BEARISH</v>
      </c>
      <c r="K375" s="5" t="str">
        <f>OBV!G375</f>
        <v>NEUTRAL</v>
      </c>
      <c r="L375" s="5" t="str">
        <f>OBV!H375</f>
        <v>CONFIRMED BEARISH</v>
      </c>
      <c r="M375" s="7">
        <f t="shared" si="50"/>
        <v>25</v>
      </c>
      <c r="N375" s="7">
        <f t="shared" si="51"/>
        <v>0</v>
      </c>
      <c r="O375" s="7">
        <f t="shared" si="52"/>
        <v>50</v>
      </c>
      <c r="P375" s="7">
        <f t="shared" si="53"/>
        <v>16.5</v>
      </c>
      <c r="Q375" s="8">
        <f t="shared" si="54"/>
        <v>18.725000000000001</v>
      </c>
      <c r="R375" s="8">
        <f t="shared" si="55"/>
        <v>26.625</v>
      </c>
      <c r="S375" s="8">
        <f t="shared" si="56"/>
        <v>23.675000000000001</v>
      </c>
      <c r="T375" s="8">
        <f t="shared" si="57"/>
        <v>22.875</v>
      </c>
      <c r="U375" s="7">
        <f t="shared" si="58"/>
        <v>23.008333333333336</v>
      </c>
      <c r="V375" s="7">
        <f t="shared" si="59"/>
        <v>22.975000000000001</v>
      </c>
    </row>
    <row r="376" spans="1:22" ht="13.5" x14ac:dyDescent="0.25">
      <c r="A376" s="3">
        <f>RSI!A376</f>
        <v>42850</v>
      </c>
      <c r="B376" s="2">
        <f>RSI!B376</f>
        <v>1.1204000000000001</v>
      </c>
      <c r="C376" s="2">
        <f>RSI!I376</f>
        <v>44.004169509869129</v>
      </c>
      <c r="D376" s="2">
        <f>MACD!E376</f>
        <v>2.5949877656744613E-2</v>
      </c>
      <c r="E376" s="2">
        <f>MACD!F376</f>
        <v>-6.6813668599403769E-3</v>
      </c>
      <c r="F376" s="2">
        <f>'Moving Avg'!D376</f>
        <v>1.1264600000000002</v>
      </c>
      <c r="G376" s="2">
        <f>'Moving Avg'!F376</f>
        <v>1.1503700000000001</v>
      </c>
      <c r="H376" s="2">
        <f>'Moving Avg'!G376</f>
        <v>1.1104540000000003</v>
      </c>
      <c r="I376" s="2">
        <f>'Moving Avg'!H376</f>
        <v>1.075703499999999</v>
      </c>
      <c r="J376" s="5" t="str">
        <f>OBV!F376</f>
        <v>BEARISH</v>
      </c>
      <c r="K376" s="5" t="str">
        <f>OBV!G376</f>
        <v>NEUTRAL</v>
      </c>
      <c r="L376" s="5" t="str">
        <f>OBV!H376</f>
        <v>CONFIRMED BEARISH</v>
      </c>
      <c r="M376" s="7">
        <f t="shared" si="50"/>
        <v>25</v>
      </c>
      <c r="N376" s="7">
        <f t="shared" si="51"/>
        <v>0</v>
      </c>
      <c r="O376" s="7">
        <f t="shared" si="52"/>
        <v>50</v>
      </c>
      <c r="P376" s="7">
        <f t="shared" si="53"/>
        <v>16.5</v>
      </c>
      <c r="Q376" s="8">
        <f t="shared" si="54"/>
        <v>18.725000000000001</v>
      </c>
      <c r="R376" s="8">
        <f t="shared" si="55"/>
        <v>26.625</v>
      </c>
      <c r="S376" s="8">
        <f t="shared" si="56"/>
        <v>23.675000000000001</v>
      </c>
      <c r="T376" s="8">
        <f t="shared" si="57"/>
        <v>22.875</v>
      </c>
      <c r="U376" s="7">
        <f t="shared" si="58"/>
        <v>23.008333333333336</v>
      </c>
      <c r="V376" s="7">
        <f t="shared" si="59"/>
        <v>22.975000000000001</v>
      </c>
    </row>
    <row r="377" spans="1:22" ht="13.5" x14ac:dyDescent="0.25">
      <c r="A377" s="3">
        <f>RSI!A377</f>
        <v>42851</v>
      </c>
      <c r="B377" s="2">
        <f>RSI!B377</f>
        <v>1.1204000000000001</v>
      </c>
      <c r="C377" s="2">
        <f>RSI!I377</f>
        <v>44.004169509869129</v>
      </c>
      <c r="D377" s="2">
        <f>MACD!E377</f>
        <v>3.0226760010306108E-2</v>
      </c>
      <c r="E377" s="2">
        <f>MACD!F377</f>
        <v>7.0025851410891998E-4</v>
      </c>
      <c r="F377" s="2">
        <f>'Moving Avg'!D377</f>
        <v>1.1204000000000001</v>
      </c>
      <c r="G377" s="2">
        <f>'Moving Avg'!F377</f>
        <v>1.1512800000000001</v>
      </c>
      <c r="H377" s="2">
        <f>'Moving Avg'!G377</f>
        <v>1.1104540000000003</v>
      </c>
      <c r="I377" s="2">
        <f>'Moving Avg'!H377</f>
        <v>1.0763089999999991</v>
      </c>
      <c r="J377" s="5" t="str">
        <f>OBV!F377</f>
        <v>BEARISH</v>
      </c>
      <c r="K377" s="5" t="str">
        <f>OBV!G377</f>
        <v>NEUTRAL</v>
      </c>
      <c r="L377" s="5" t="str">
        <f>OBV!H377</f>
        <v>CONFIRMED BEARISH</v>
      </c>
      <c r="M377" s="7">
        <f t="shared" si="50"/>
        <v>25</v>
      </c>
      <c r="N377" s="7">
        <f t="shared" si="51"/>
        <v>0</v>
      </c>
      <c r="O377" s="7">
        <f t="shared" si="52"/>
        <v>50</v>
      </c>
      <c r="P377" s="7">
        <f t="shared" si="53"/>
        <v>16.5</v>
      </c>
      <c r="Q377" s="8">
        <f t="shared" si="54"/>
        <v>18.725000000000001</v>
      </c>
      <c r="R377" s="8">
        <f t="shared" si="55"/>
        <v>26.625</v>
      </c>
      <c r="S377" s="8">
        <f t="shared" si="56"/>
        <v>23.675000000000001</v>
      </c>
      <c r="T377" s="8">
        <f t="shared" si="57"/>
        <v>22.875</v>
      </c>
      <c r="U377" s="7">
        <f t="shared" si="58"/>
        <v>23.008333333333336</v>
      </c>
      <c r="V377" s="7">
        <f t="shared" si="59"/>
        <v>22.975000000000001</v>
      </c>
    </row>
    <row r="378" spans="1:22" ht="13.5" x14ac:dyDescent="0.25">
      <c r="A378" s="3">
        <f>RSI!A378</f>
        <v>42852</v>
      </c>
      <c r="B378" s="2">
        <f>RSI!B378</f>
        <v>1.1204000000000001</v>
      </c>
      <c r="C378" s="2">
        <f>RSI!I378</f>
        <v>44.004169509869129</v>
      </c>
      <c r="D378" s="2">
        <f>MACD!E378</f>
        <v>2.9262189090614399E-2</v>
      </c>
      <c r="E378" s="2">
        <f>MACD!F378</f>
        <v>6.4126446294100166E-3</v>
      </c>
      <c r="F378" s="2">
        <f>'Moving Avg'!D378</f>
        <v>1.1204000000000001</v>
      </c>
      <c r="G378" s="2">
        <f>'Moving Avg'!F378</f>
        <v>1.15219</v>
      </c>
      <c r="H378" s="2">
        <f>'Moving Avg'!G378</f>
        <v>1.1104540000000003</v>
      </c>
      <c r="I378" s="2">
        <f>'Moving Avg'!H378</f>
        <v>1.0769144999999989</v>
      </c>
      <c r="J378" s="5" t="str">
        <f>OBV!F378</f>
        <v>NEUTRAL</v>
      </c>
      <c r="K378" s="5" t="str">
        <f>OBV!G378</f>
        <v>NEUTRAL</v>
      </c>
      <c r="L378" s="5" t="str">
        <f>OBV!H378</f>
        <v>NEUTRAL</v>
      </c>
      <c r="M378" s="7">
        <f t="shared" si="50"/>
        <v>25</v>
      </c>
      <c r="N378" s="7">
        <f t="shared" si="51"/>
        <v>0</v>
      </c>
      <c r="O378" s="7">
        <f t="shared" si="52"/>
        <v>50</v>
      </c>
      <c r="P378" s="7">
        <f t="shared" si="53"/>
        <v>33</v>
      </c>
      <c r="Q378" s="8">
        <f t="shared" si="54"/>
        <v>21.2</v>
      </c>
      <c r="R378" s="8">
        <f t="shared" si="55"/>
        <v>30.75</v>
      </c>
      <c r="S378" s="8">
        <f t="shared" si="56"/>
        <v>31.1</v>
      </c>
      <c r="T378" s="8">
        <f t="shared" si="57"/>
        <v>27</v>
      </c>
      <c r="U378" s="7">
        <f t="shared" si="58"/>
        <v>27.683333333333337</v>
      </c>
      <c r="V378" s="7">
        <f t="shared" si="59"/>
        <v>27.512500000000003</v>
      </c>
    </row>
    <row r="379" spans="1:22" ht="13.5" x14ac:dyDescent="0.25">
      <c r="A379" s="3">
        <f>RSI!A379</f>
        <v>42853</v>
      </c>
      <c r="B379" s="2">
        <f>RSI!B379</f>
        <v>1.1204000000000001</v>
      </c>
      <c r="C379" s="2">
        <f>RSI!I379</f>
        <v>44.004169509869129</v>
      </c>
      <c r="D379" s="2">
        <f>MACD!E379</f>
        <v>2.8518298038541001E-2</v>
      </c>
      <c r="E379" s="2">
        <f>MACD!F379</f>
        <v>1.0833775311236214E-2</v>
      </c>
      <c r="F379" s="2">
        <f>'Moving Avg'!D379</f>
        <v>1.1204000000000001</v>
      </c>
      <c r="G379" s="2">
        <f>'Moving Avg'!F379</f>
        <v>1.1531</v>
      </c>
      <c r="H379" s="2">
        <f>'Moving Avg'!G379</f>
        <v>1.1104540000000003</v>
      </c>
      <c r="I379" s="2">
        <f>'Moving Avg'!H379</f>
        <v>1.0775199999999989</v>
      </c>
      <c r="J379" s="5" t="str">
        <f>OBV!F379</f>
        <v>NEUTRAL</v>
      </c>
      <c r="K379" s="5" t="str">
        <f>OBV!G379</f>
        <v>NEUTRAL</v>
      </c>
      <c r="L379" s="5" t="str">
        <f>OBV!H379</f>
        <v>NEUTRAL</v>
      </c>
      <c r="M379" s="7">
        <f t="shared" si="50"/>
        <v>25</v>
      </c>
      <c r="N379" s="7">
        <f t="shared" si="51"/>
        <v>0</v>
      </c>
      <c r="O379" s="7">
        <f t="shared" si="52"/>
        <v>50</v>
      </c>
      <c r="P379" s="7">
        <f t="shared" si="53"/>
        <v>33</v>
      </c>
      <c r="Q379" s="8">
        <f t="shared" si="54"/>
        <v>21.2</v>
      </c>
      <c r="R379" s="8">
        <f t="shared" si="55"/>
        <v>30.75</v>
      </c>
      <c r="S379" s="8">
        <f t="shared" si="56"/>
        <v>31.1</v>
      </c>
      <c r="T379" s="8">
        <f t="shared" si="57"/>
        <v>27</v>
      </c>
      <c r="U379" s="7">
        <f t="shared" si="58"/>
        <v>27.683333333333337</v>
      </c>
      <c r="V379" s="7">
        <f t="shared" si="59"/>
        <v>27.512500000000003</v>
      </c>
    </row>
    <row r="380" spans="1:22" ht="13.5" x14ac:dyDescent="0.25">
      <c r="A380" s="3">
        <f>RSI!A380</f>
        <v>42857</v>
      </c>
      <c r="B380" s="2">
        <f>RSI!B380</f>
        <v>1.1204000000000001</v>
      </c>
      <c r="C380" s="2">
        <f>RSI!I380</f>
        <v>44.004169509869129</v>
      </c>
      <c r="D380" s="2">
        <f>MACD!E380</f>
        <v>2.7955781709554595E-2</v>
      </c>
      <c r="E380" s="2">
        <f>MACD!F380</f>
        <v>1.4258176590899891E-2</v>
      </c>
      <c r="F380" s="2">
        <f>'Moving Avg'!D380</f>
        <v>1.1204000000000001</v>
      </c>
      <c r="G380" s="2">
        <f>'Moving Avg'!F380</f>
        <v>1.15401</v>
      </c>
      <c r="H380" s="2">
        <f>'Moving Avg'!G380</f>
        <v>1.1104540000000003</v>
      </c>
      <c r="I380" s="2">
        <f>'Moving Avg'!H380</f>
        <v>1.0781254999999987</v>
      </c>
      <c r="J380" s="5" t="str">
        <f>OBV!F380</f>
        <v>NEUTRAL</v>
      </c>
      <c r="K380" s="5" t="str">
        <f>OBV!G380</f>
        <v>NEUTRAL</v>
      </c>
      <c r="L380" s="5" t="str">
        <f>OBV!H380</f>
        <v>NEUTRAL</v>
      </c>
      <c r="M380" s="7">
        <f t="shared" si="50"/>
        <v>25</v>
      </c>
      <c r="N380" s="7">
        <f t="shared" si="51"/>
        <v>0</v>
      </c>
      <c r="O380" s="7">
        <f t="shared" si="52"/>
        <v>50</v>
      </c>
      <c r="P380" s="7">
        <f t="shared" si="53"/>
        <v>33</v>
      </c>
      <c r="Q380" s="8">
        <f t="shared" si="54"/>
        <v>21.2</v>
      </c>
      <c r="R380" s="8">
        <f t="shared" si="55"/>
        <v>30.75</v>
      </c>
      <c r="S380" s="8">
        <f t="shared" si="56"/>
        <v>31.1</v>
      </c>
      <c r="T380" s="8">
        <f t="shared" si="57"/>
        <v>27</v>
      </c>
      <c r="U380" s="7">
        <f t="shared" si="58"/>
        <v>27.683333333333337</v>
      </c>
      <c r="V380" s="7">
        <f t="shared" si="59"/>
        <v>27.512500000000003</v>
      </c>
    </row>
    <row r="381" spans="1:22" ht="13.5" x14ac:dyDescent="0.25">
      <c r="A381" s="3">
        <f>RSI!A381</f>
        <v>42858</v>
      </c>
      <c r="B381" s="2">
        <f>RSI!B381</f>
        <v>1.1204000000000001</v>
      </c>
      <c r="C381" s="2">
        <f>RSI!I381</f>
        <v>44.004169509869136</v>
      </c>
      <c r="D381" s="2">
        <f>MACD!E381</f>
        <v>2.7541778526336769E-2</v>
      </c>
      <c r="E381" s="2">
        <f>MACD!F381</f>
        <v>1.6914896977987266E-2</v>
      </c>
      <c r="F381" s="2">
        <f>'Moving Avg'!D381</f>
        <v>1.1204000000000001</v>
      </c>
      <c r="G381" s="2">
        <f>'Moving Avg'!F381</f>
        <v>1.152495</v>
      </c>
      <c r="H381" s="2">
        <f>'Moving Avg'!G381</f>
        <v>1.1104540000000003</v>
      </c>
      <c r="I381" s="2">
        <f>'Moving Avg'!H381</f>
        <v>1.0787309999999986</v>
      </c>
      <c r="J381" s="5" t="str">
        <f>OBV!F381</f>
        <v>NEUTRAL</v>
      </c>
      <c r="K381" s="5" t="str">
        <f>OBV!G381</f>
        <v>NEUTRAL</v>
      </c>
      <c r="L381" s="5" t="str">
        <f>OBV!H381</f>
        <v>NEUTRAL</v>
      </c>
      <c r="M381" s="7">
        <f t="shared" si="50"/>
        <v>25</v>
      </c>
      <c r="N381" s="7">
        <f t="shared" si="51"/>
        <v>0</v>
      </c>
      <c r="O381" s="7">
        <f t="shared" si="52"/>
        <v>50</v>
      </c>
      <c r="P381" s="7">
        <f t="shared" si="53"/>
        <v>33</v>
      </c>
      <c r="Q381" s="8">
        <f t="shared" si="54"/>
        <v>21.2</v>
      </c>
      <c r="R381" s="8">
        <f t="shared" si="55"/>
        <v>30.75</v>
      </c>
      <c r="S381" s="8">
        <f t="shared" si="56"/>
        <v>31.1</v>
      </c>
      <c r="T381" s="8">
        <f t="shared" si="57"/>
        <v>27</v>
      </c>
      <c r="U381" s="7">
        <f t="shared" si="58"/>
        <v>27.683333333333337</v>
      </c>
      <c r="V381" s="7">
        <f t="shared" si="59"/>
        <v>27.512500000000003</v>
      </c>
    </row>
    <row r="382" spans="1:22" ht="13.5" x14ac:dyDescent="0.25">
      <c r="A382" s="3">
        <f>RSI!A382</f>
        <v>42859</v>
      </c>
      <c r="B382" s="2">
        <f>RSI!B382</f>
        <v>1.1204000000000001</v>
      </c>
      <c r="C382" s="2">
        <f>RSI!I382</f>
        <v>44.004169509869136</v>
      </c>
      <c r="D382" s="2">
        <f>MACD!E382</f>
        <v>2.7248849781350115E-2</v>
      </c>
      <c r="E382" s="2">
        <f>MACD!F382</f>
        <v>1.8981687538659836E-2</v>
      </c>
      <c r="F382" s="2">
        <f>'Moving Avg'!D382</f>
        <v>1.1204000000000001</v>
      </c>
      <c r="G382" s="2">
        <f>'Moving Avg'!F382</f>
        <v>1.1479550000000001</v>
      </c>
      <c r="H382" s="2">
        <f>'Moving Avg'!G382</f>
        <v>1.1104540000000005</v>
      </c>
      <c r="I382" s="2">
        <f>'Moving Avg'!H382</f>
        <v>1.0793064999999986</v>
      </c>
      <c r="J382" s="5" t="str">
        <f>OBV!F382</f>
        <v>NEUTRAL</v>
      </c>
      <c r="K382" s="5" t="str">
        <f>OBV!G382</f>
        <v>NEUTRAL</v>
      </c>
      <c r="L382" s="5" t="str">
        <f>OBV!H382</f>
        <v>NEUTRAL</v>
      </c>
      <c r="M382" s="7">
        <f t="shared" si="50"/>
        <v>25</v>
      </c>
      <c r="N382" s="7">
        <f t="shared" si="51"/>
        <v>0</v>
      </c>
      <c r="O382" s="7">
        <f t="shared" si="52"/>
        <v>50</v>
      </c>
      <c r="P382" s="7">
        <f t="shared" si="53"/>
        <v>33</v>
      </c>
      <c r="Q382" s="8">
        <f t="shared" si="54"/>
        <v>21.2</v>
      </c>
      <c r="R382" s="8">
        <f t="shared" si="55"/>
        <v>30.75</v>
      </c>
      <c r="S382" s="8">
        <f t="shared" si="56"/>
        <v>31.1</v>
      </c>
      <c r="T382" s="8">
        <f t="shared" si="57"/>
        <v>27</v>
      </c>
      <c r="U382" s="7">
        <f t="shared" si="58"/>
        <v>27.683333333333337</v>
      </c>
      <c r="V382" s="7">
        <f t="shared" si="59"/>
        <v>27.512500000000003</v>
      </c>
    </row>
    <row r="383" spans="1:22" ht="13.5" x14ac:dyDescent="0.25">
      <c r="A383" s="3">
        <f>RSI!A383</f>
        <v>42860</v>
      </c>
      <c r="B383" s="2">
        <f>RSI!B383</f>
        <v>1.1204000000000001</v>
      </c>
      <c r="C383" s="2">
        <f>RSI!I383</f>
        <v>44.004169509869129</v>
      </c>
      <c r="D383" s="2">
        <f>MACD!E383</f>
        <v>2.2392579684493485E-2</v>
      </c>
      <c r="E383" s="2">
        <f>MACD!F383</f>
        <v>1.9663865967826568E-2</v>
      </c>
      <c r="F383" s="2">
        <f>'Moving Avg'!D383</f>
        <v>1.1204000000000001</v>
      </c>
      <c r="G383" s="2">
        <f>'Moving Avg'!F383</f>
        <v>1.1434150000000003</v>
      </c>
      <c r="H383" s="2">
        <f>'Moving Avg'!G383</f>
        <v>1.1104540000000005</v>
      </c>
      <c r="I383" s="2">
        <f>'Moving Avg'!H383</f>
        <v>1.0798819999999985</v>
      </c>
      <c r="J383" s="5" t="str">
        <f>OBV!F383</f>
        <v>NEUTRAL</v>
      </c>
      <c r="K383" s="5" t="str">
        <f>OBV!G383</f>
        <v>NEUTRAL</v>
      </c>
      <c r="L383" s="5" t="str">
        <f>OBV!H383</f>
        <v>NEUTRAL</v>
      </c>
      <c r="M383" s="7">
        <f t="shared" si="50"/>
        <v>25</v>
      </c>
      <c r="N383" s="7">
        <f t="shared" si="51"/>
        <v>0</v>
      </c>
      <c r="O383" s="7">
        <f t="shared" si="52"/>
        <v>50</v>
      </c>
      <c r="P383" s="7">
        <f t="shared" si="53"/>
        <v>33</v>
      </c>
      <c r="Q383" s="8">
        <f t="shared" si="54"/>
        <v>21.2</v>
      </c>
      <c r="R383" s="8">
        <f t="shared" si="55"/>
        <v>30.75</v>
      </c>
      <c r="S383" s="8">
        <f t="shared" si="56"/>
        <v>31.1</v>
      </c>
      <c r="T383" s="8">
        <f t="shared" si="57"/>
        <v>27</v>
      </c>
      <c r="U383" s="7">
        <f t="shared" si="58"/>
        <v>27.683333333333337</v>
      </c>
      <c r="V383" s="7">
        <f t="shared" si="59"/>
        <v>27.512500000000003</v>
      </c>
    </row>
    <row r="384" spans="1:22" ht="13.5" x14ac:dyDescent="0.25">
      <c r="A384" s="3">
        <f>RSI!A384</f>
        <v>42863</v>
      </c>
      <c r="B384" s="2">
        <f>RSI!B384</f>
        <v>1.1204000000000001</v>
      </c>
      <c r="C384" s="2">
        <f>RSI!I384</f>
        <v>44.004169509869136</v>
      </c>
      <c r="D384" s="2">
        <f>MACD!E384</f>
        <v>1.8332623572318019E-2</v>
      </c>
      <c r="E384" s="2">
        <f>MACD!F384</f>
        <v>1.9397617488724858E-2</v>
      </c>
      <c r="F384" s="2">
        <f>'Moving Avg'!D384</f>
        <v>1.1204000000000001</v>
      </c>
      <c r="G384" s="2">
        <f>'Moving Avg'!F384</f>
        <v>1.1388750000000001</v>
      </c>
      <c r="H384" s="2">
        <f>'Moving Avg'!G384</f>
        <v>1.1104540000000009</v>
      </c>
      <c r="I384" s="2">
        <f>'Moving Avg'!H384</f>
        <v>1.0804574999999985</v>
      </c>
      <c r="J384" s="5" t="str">
        <f>OBV!F384</f>
        <v>NEUTRAL</v>
      </c>
      <c r="K384" s="5" t="str">
        <f>OBV!G384</f>
        <v>NEUTRAL</v>
      </c>
      <c r="L384" s="5" t="str">
        <f>OBV!H384</f>
        <v>NEUTRAL</v>
      </c>
      <c r="M384" s="7">
        <f t="shared" si="50"/>
        <v>25</v>
      </c>
      <c r="N384" s="7">
        <f t="shared" si="51"/>
        <v>45</v>
      </c>
      <c r="O384" s="7">
        <f t="shared" si="52"/>
        <v>50</v>
      </c>
      <c r="P384" s="7">
        <f t="shared" si="53"/>
        <v>33</v>
      </c>
      <c r="Q384" s="8">
        <f t="shared" si="54"/>
        <v>36.950000000000003</v>
      </c>
      <c r="R384" s="8">
        <f t="shared" si="55"/>
        <v>39.75</v>
      </c>
      <c r="S384" s="8">
        <f t="shared" si="56"/>
        <v>37.85</v>
      </c>
      <c r="T384" s="8">
        <f t="shared" si="57"/>
        <v>38.25</v>
      </c>
      <c r="U384" s="7">
        <f t="shared" si="58"/>
        <v>38.183333333333337</v>
      </c>
      <c r="V384" s="7">
        <f t="shared" si="59"/>
        <v>38.200000000000003</v>
      </c>
    </row>
    <row r="385" spans="1:22" ht="13.5" x14ac:dyDescent="0.25">
      <c r="A385" s="3">
        <f>RSI!A385</f>
        <v>42864</v>
      </c>
      <c r="B385" s="2">
        <f>RSI!B385</f>
        <v>1.1265000000000001</v>
      </c>
      <c r="C385" s="2">
        <f>RSI!I385</f>
        <v>49.32045466636437</v>
      </c>
      <c r="D385" s="2">
        <f>MACD!E385</f>
        <v>1.4490975637453385E-2</v>
      </c>
      <c r="E385" s="2">
        <f>MACD!F385</f>
        <v>1.8416289118470562E-2</v>
      </c>
      <c r="F385" s="2">
        <f>'Moving Avg'!D385</f>
        <v>1.1216200000000001</v>
      </c>
      <c r="G385" s="2">
        <f>'Moving Avg'!F385</f>
        <v>1.1352450000000001</v>
      </c>
      <c r="H385" s="2">
        <f>'Moving Avg'!G385</f>
        <v>1.1105760000000009</v>
      </c>
      <c r="I385" s="2">
        <f>'Moving Avg'!H385</f>
        <v>1.0809724999999986</v>
      </c>
      <c r="J385" s="5" t="str">
        <f>OBV!F385</f>
        <v>BULLISH</v>
      </c>
      <c r="K385" s="5" t="str">
        <f>OBV!G385</f>
        <v>NEUTRAL</v>
      </c>
      <c r="L385" s="5" t="str">
        <f>OBV!H385</f>
        <v>CONFIRMED BULLISH</v>
      </c>
      <c r="M385" s="7">
        <f t="shared" si="50"/>
        <v>25</v>
      </c>
      <c r="N385" s="7">
        <f t="shared" si="51"/>
        <v>45</v>
      </c>
      <c r="O385" s="7">
        <f t="shared" si="52"/>
        <v>50</v>
      </c>
      <c r="P385" s="7">
        <f t="shared" si="53"/>
        <v>83.5</v>
      </c>
      <c r="Q385" s="8">
        <f t="shared" si="54"/>
        <v>44.524999999999999</v>
      </c>
      <c r="R385" s="8">
        <f t="shared" si="55"/>
        <v>52.375</v>
      </c>
      <c r="S385" s="8">
        <f t="shared" si="56"/>
        <v>60.575000000000003</v>
      </c>
      <c r="T385" s="8">
        <f t="shared" si="57"/>
        <v>50.875</v>
      </c>
      <c r="U385" s="7">
        <f t="shared" si="58"/>
        <v>52.491666666666674</v>
      </c>
      <c r="V385" s="7">
        <f t="shared" si="59"/>
        <v>52.087500000000006</v>
      </c>
    </row>
    <row r="386" spans="1:22" ht="13.5" x14ac:dyDescent="0.25">
      <c r="A386" s="3">
        <f>RSI!A386</f>
        <v>42865</v>
      </c>
      <c r="B386" s="2">
        <f>RSI!B386</f>
        <v>1.1507000000000001</v>
      </c>
      <c r="C386" s="2">
        <f>RSI!I386</f>
        <v>63.945141794379666</v>
      </c>
      <c r="D386" s="2">
        <f>MACD!E386</f>
        <v>9.4538899262350817E-3</v>
      </c>
      <c r="E386" s="2">
        <f>MACD!F386</f>
        <v>1.6623809280023466E-2</v>
      </c>
      <c r="F386" s="2">
        <f>'Moving Avg'!D386</f>
        <v>1.1276800000000002</v>
      </c>
      <c r="G386" s="2">
        <f>'Moving Avg'!F386</f>
        <v>1.1328250000000002</v>
      </c>
      <c r="H386" s="2">
        <f>'Moving Avg'!G386</f>
        <v>1.1121520000000009</v>
      </c>
      <c r="I386" s="2">
        <f>'Moving Avg'!H386</f>
        <v>1.0815779999999984</v>
      </c>
      <c r="J386" s="5" t="str">
        <f>OBV!F386</f>
        <v>BULLISH</v>
      </c>
      <c r="K386" s="5" t="str">
        <f>OBV!G386</f>
        <v>NEUTRAL</v>
      </c>
      <c r="L386" s="5" t="str">
        <f>OBV!H386</f>
        <v>CONFIRMED BULLISH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45</v>
      </c>
      <c r="O386" s="7">
        <f t="shared" ref="O386:O449" si="62">IF(F386-I386&gt;10,100,IF(F386-I386&gt;5,75, IF(F386-I386&gt;0,50,0)))</f>
        <v>50</v>
      </c>
      <c r="P386" s="7">
        <f t="shared" ref="P386:P449" si="63">IF(L386="confirmed bullish", 34, IF(L386="bullish divergence",17, 0))+IF(J386="bullish",33,IF(J386="bearish",0,16.5))+IF(K386="strong",33,IF(K386="weak",0,16.5))</f>
        <v>83.5</v>
      </c>
      <c r="Q386" s="8">
        <f t="shared" si="54"/>
        <v>44.524999999999999</v>
      </c>
      <c r="R386" s="8">
        <f t="shared" si="55"/>
        <v>52.375</v>
      </c>
      <c r="S386" s="8">
        <f t="shared" si="56"/>
        <v>60.575000000000003</v>
      </c>
      <c r="T386" s="8">
        <f t="shared" si="57"/>
        <v>50.875</v>
      </c>
      <c r="U386" s="7">
        <f t="shared" si="58"/>
        <v>52.491666666666674</v>
      </c>
      <c r="V386" s="7">
        <f t="shared" si="59"/>
        <v>52.087500000000006</v>
      </c>
    </row>
    <row r="387" spans="1:22" ht="13.5" x14ac:dyDescent="0.25">
      <c r="A387" s="3">
        <f>RSI!A387</f>
        <v>42866</v>
      </c>
      <c r="B387" s="2">
        <f>RSI!B387</f>
        <v>1.1507000000000001</v>
      </c>
      <c r="C387" s="2">
        <f>RSI!I387</f>
        <v>63.945141794379673</v>
      </c>
      <c r="D387" s="2">
        <f>MACD!E387</f>
        <v>5.0544194695685274E-3</v>
      </c>
      <c r="E387" s="2">
        <f>MACD!F387</f>
        <v>1.4309931317932479E-2</v>
      </c>
      <c r="F387" s="2">
        <f>'Moving Avg'!D387</f>
        <v>1.1337400000000002</v>
      </c>
      <c r="G387" s="2">
        <f>'Moving Avg'!F387</f>
        <v>1.1313100000000003</v>
      </c>
      <c r="H387" s="2">
        <f>'Moving Avg'!G387</f>
        <v>1.1137280000000009</v>
      </c>
      <c r="I387" s="2">
        <f>'Moving Avg'!H387</f>
        <v>1.0821834999999986</v>
      </c>
      <c r="J387" s="5" t="str">
        <f>OBV!F387</f>
        <v>BULLISH</v>
      </c>
      <c r="K387" s="5" t="str">
        <f>OBV!G387</f>
        <v>NEUTRAL</v>
      </c>
      <c r="L387" s="5" t="str">
        <f>OBV!H387</f>
        <v>CONFIRMED BULLISH</v>
      </c>
      <c r="M387" s="7">
        <f t="shared" si="60"/>
        <v>25</v>
      </c>
      <c r="N387" s="7">
        <f t="shared" si="61"/>
        <v>45</v>
      </c>
      <c r="O387" s="7">
        <f t="shared" si="62"/>
        <v>50</v>
      </c>
      <c r="P387" s="7">
        <f t="shared" si="63"/>
        <v>83.5</v>
      </c>
      <c r="Q387" s="8">
        <f t="shared" ref="Q387:Q450" si="64">0.35*M387+N387*0.35+O387*0.15+P387*0.15</f>
        <v>44.524999999999999</v>
      </c>
      <c r="R387" s="8">
        <f t="shared" ref="R387:R450" si="65">M387*0.2+N387*0.2+O387*0.35+P387*0.25</f>
        <v>52.375</v>
      </c>
      <c r="S387" s="8">
        <f t="shared" ref="S387:S450" si="66">M387*0.15+N387*0.15+O387*0.25+P387*0.45</f>
        <v>60.575000000000003</v>
      </c>
      <c r="T387" s="8">
        <f t="shared" ref="T387:T450" si="67">0.25*SUM(M387:P387)</f>
        <v>50.875</v>
      </c>
      <c r="U387" s="7">
        <f t="shared" ref="U387:U450" si="68">SUM(Q387:S387)/3</f>
        <v>52.491666666666674</v>
      </c>
      <c r="V387" s="7">
        <f t="shared" ref="V387:V450" si="69">SUM(Q387:T387)/4</f>
        <v>52.087500000000006</v>
      </c>
    </row>
    <row r="388" spans="1:22" ht="13.5" x14ac:dyDescent="0.25">
      <c r="A388" s="3">
        <f>RSI!A388</f>
        <v>42867</v>
      </c>
      <c r="B388" s="2">
        <f>RSI!B388</f>
        <v>1.1507000000000001</v>
      </c>
      <c r="C388" s="2">
        <f>RSI!I388</f>
        <v>63.945141794379673</v>
      </c>
      <c r="D388" s="2">
        <f>MACD!E388</f>
        <v>1.2046415394786347E-3</v>
      </c>
      <c r="E388" s="2">
        <f>MACD!F388</f>
        <v>1.1688873362241711E-2</v>
      </c>
      <c r="F388" s="2">
        <f>'Moving Avg'!D388</f>
        <v>1.1397999999999999</v>
      </c>
      <c r="G388" s="2">
        <f>'Moving Avg'!F388</f>
        <v>1.13131</v>
      </c>
      <c r="H388" s="2">
        <f>'Moving Avg'!G388</f>
        <v>1.1151820000000008</v>
      </c>
      <c r="I388" s="2">
        <f>'Moving Avg'!H388</f>
        <v>1.0827889999999984</v>
      </c>
      <c r="J388" s="5" t="str">
        <f>OBV!F388</f>
        <v>BULLISH</v>
      </c>
      <c r="K388" s="5" t="str">
        <f>OBV!G388</f>
        <v>NEUTRAL</v>
      </c>
      <c r="L388" s="5" t="str">
        <f>OBV!H388</f>
        <v>CONFIRMED BULLISH</v>
      </c>
      <c r="M388" s="7">
        <f t="shared" si="60"/>
        <v>25</v>
      </c>
      <c r="N388" s="7">
        <f t="shared" si="61"/>
        <v>45</v>
      </c>
      <c r="O388" s="7">
        <f t="shared" si="62"/>
        <v>50</v>
      </c>
      <c r="P388" s="7">
        <f t="shared" si="63"/>
        <v>83.5</v>
      </c>
      <c r="Q388" s="8">
        <f t="shared" si="64"/>
        <v>44.524999999999999</v>
      </c>
      <c r="R388" s="8">
        <f t="shared" si="65"/>
        <v>52.375</v>
      </c>
      <c r="S388" s="8">
        <f t="shared" si="66"/>
        <v>60.575000000000003</v>
      </c>
      <c r="T388" s="8">
        <f t="shared" si="67"/>
        <v>50.875</v>
      </c>
      <c r="U388" s="7">
        <f t="shared" si="68"/>
        <v>52.491666666666674</v>
      </c>
      <c r="V388" s="7">
        <f t="shared" si="69"/>
        <v>52.087500000000006</v>
      </c>
    </row>
    <row r="389" spans="1:22" ht="13.5" x14ac:dyDescent="0.25">
      <c r="A389" s="3">
        <f>RSI!A389</f>
        <v>42870</v>
      </c>
      <c r="B389" s="2">
        <f>RSI!B389</f>
        <v>1.1507000000000001</v>
      </c>
      <c r="C389" s="2">
        <f>RSI!I389</f>
        <v>63.945141794379666</v>
      </c>
      <c r="D389" s="2">
        <f>MACD!E389</f>
        <v>-2.1705934945177585E-3</v>
      </c>
      <c r="E389" s="2">
        <f>MACD!F389</f>
        <v>8.9169799908898166E-3</v>
      </c>
      <c r="F389" s="2">
        <f>'Moving Avg'!D389</f>
        <v>1.1458600000000001</v>
      </c>
      <c r="G389" s="2">
        <f>'Moving Avg'!F389</f>
        <v>1.1313100000000003</v>
      </c>
      <c r="H389" s="2">
        <f>'Moving Avg'!G389</f>
        <v>1.117242000000001</v>
      </c>
      <c r="I389" s="2">
        <f>'Moving Avg'!H389</f>
        <v>1.0833944999999985</v>
      </c>
      <c r="J389" s="5" t="str">
        <f>OBV!F389</f>
        <v>BULLISH</v>
      </c>
      <c r="K389" s="5" t="str">
        <f>OBV!G389</f>
        <v>NEUTRAL</v>
      </c>
      <c r="L389" s="5" t="str">
        <f>OBV!H389</f>
        <v>CONFIRMED BULLISH</v>
      </c>
      <c r="M389" s="7">
        <f t="shared" si="60"/>
        <v>25</v>
      </c>
      <c r="N389" s="7">
        <f t="shared" si="61"/>
        <v>45</v>
      </c>
      <c r="O389" s="7">
        <f t="shared" si="62"/>
        <v>50</v>
      </c>
      <c r="P389" s="7">
        <f t="shared" si="63"/>
        <v>83.5</v>
      </c>
      <c r="Q389" s="8">
        <f t="shared" si="64"/>
        <v>44.524999999999999</v>
      </c>
      <c r="R389" s="8">
        <f t="shared" si="65"/>
        <v>52.375</v>
      </c>
      <c r="S389" s="8">
        <f t="shared" si="66"/>
        <v>60.575000000000003</v>
      </c>
      <c r="T389" s="8">
        <f t="shared" si="67"/>
        <v>50.875</v>
      </c>
      <c r="U389" s="7">
        <f t="shared" si="68"/>
        <v>52.491666666666674</v>
      </c>
      <c r="V389" s="7">
        <f t="shared" si="69"/>
        <v>52.087500000000006</v>
      </c>
    </row>
    <row r="390" spans="1:22" ht="13.5" x14ac:dyDescent="0.25">
      <c r="A390" s="3">
        <f>RSI!A390</f>
        <v>42871</v>
      </c>
      <c r="B390" s="2">
        <f>RSI!B390</f>
        <v>1.1507000000000001</v>
      </c>
      <c r="C390" s="2">
        <f>RSI!I390</f>
        <v>63.945141794379666</v>
      </c>
      <c r="D390" s="2">
        <f>MACD!E390</f>
        <v>-5.1355714442924416E-3</v>
      </c>
      <c r="E390" s="2">
        <f>MACD!F390</f>
        <v>6.1064697038533651E-3</v>
      </c>
      <c r="F390" s="2">
        <f>'Moving Avg'!D390</f>
        <v>1.1507000000000001</v>
      </c>
      <c r="G390" s="2">
        <f>'Moving Avg'!F390</f>
        <v>1.1313100000000003</v>
      </c>
      <c r="H390" s="2">
        <f>'Moving Avg'!G390</f>
        <v>1.1190600000000011</v>
      </c>
      <c r="I390" s="2">
        <f>'Moving Avg'!H390</f>
        <v>1.0839999999999987</v>
      </c>
      <c r="J390" s="5" t="str">
        <f>OBV!F390</f>
        <v>BULLISH</v>
      </c>
      <c r="K390" s="5" t="str">
        <f>OBV!G390</f>
        <v>NEUTRAL</v>
      </c>
      <c r="L390" s="5" t="str">
        <f>OBV!H390</f>
        <v>CONFIRMED BULLISH</v>
      </c>
      <c r="M390" s="7">
        <f t="shared" si="60"/>
        <v>25</v>
      </c>
      <c r="N390" s="7">
        <f t="shared" si="61"/>
        <v>45</v>
      </c>
      <c r="O390" s="7">
        <f t="shared" si="62"/>
        <v>50</v>
      </c>
      <c r="P390" s="7">
        <f t="shared" si="63"/>
        <v>83.5</v>
      </c>
      <c r="Q390" s="8">
        <f t="shared" si="64"/>
        <v>44.524999999999999</v>
      </c>
      <c r="R390" s="8">
        <f t="shared" si="65"/>
        <v>52.375</v>
      </c>
      <c r="S390" s="8">
        <f t="shared" si="66"/>
        <v>60.575000000000003</v>
      </c>
      <c r="T390" s="8">
        <f t="shared" si="67"/>
        <v>50.875</v>
      </c>
      <c r="U390" s="7">
        <f t="shared" si="68"/>
        <v>52.491666666666674</v>
      </c>
      <c r="V390" s="7">
        <f t="shared" si="69"/>
        <v>52.087500000000006</v>
      </c>
    </row>
    <row r="391" spans="1:22" ht="13.5" x14ac:dyDescent="0.25">
      <c r="A391" s="3">
        <f>RSI!A391</f>
        <v>42872</v>
      </c>
      <c r="B391" s="2">
        <f>RSI!B391</f>
        <v>1.1507000000000001</v>
      </c>
      <c r="C391" s="2">
        <f>RSI!I391</f>
        <v>63.945141794379666</v>
      </c>
      <c r="D391" s="2">
        <f>MACD!E391</f>
        <v>-7.745333981075575E-3</v>
      </c>
      <c r="E391" s="2">
        <f>MACD!F391</f>
        <v>3.3361089668675777E-3</v>
      </c>
      <c r="F391" s="2">
        <f>'Moving Avg'!D391</f>
        <v>1.1507000000000001</v>
      </c>
      <c r="G391" s="2">
        <f>'Moving Avg'!F391</f>
        <v>1.1313100000000003</v>
      </c>
      <c r="H391" s="2">
        <f>'Moving Avg'!G391</f>
        <v>1.1208780000000009</v>
      </c>
      <c r="I391" s="2">
        <f>'Moving Avg'!H391</f>
        <v>1.0846054999999986</v>
      </c>
      <c r="J391" s="5" t="str">
        <f>OBV!F391</f>
        <v>NEUTRAL</v>
      </c>
      <c r="K391" s="5" t="str">
        <f>OBV!G391</f>
        <v>NEUTRAL</v>
      </c>
      <c r="L391" s="5" t="str">
        <f>OBV!H391</f>
        <v>NEUTRAL</v>
      </c>
      <c r="M391" s="7">
        <f t="shared" si="60"/>
        <v>25</v>
      </c>
      <c r="N391" s="7">
        <f t="shared" si="61"/>
        <v>45</v>
      </c>
      <c r="O391" s="7">
        <f t="shared" si="62"/>
        <v>50</v>
      </c>
      <c r="P391" s="7">
        <f t="shared" si="63"/>
        <v>33</v>
      </c>
      <c r="Q391" s="8">
        <f t="shared" si="64"/>
        <v>36.950000000000003</v>
      </c>
      <c r="R391" s="8">
        <f t="shared" si="65"/>
        <v>39.75</v>
      </c>
      <c r="S391" s="8">
        <f t="shared" si="66"/>
        <v>37.85</v>
      </c>
      <c r="T391" s="8">
        <f t="shared" si="67"/>
        <v>38.25</v>
      </c>
      <c r="U391" s="7">
        <f t="shared" si="68"/>
        <v>38.183333333333337</v>
      </c>
      <c r="V391" s="7">
        <f t="shared" si="69"/>
        <v>38.200000000000003</v>
      </c>
    </row>
    <row r="392" spans="1:22" ht="13.5" x14ac:dyDescent="0.25">
      <c r="A392" s="3">
        <f>RSI!A392</f>
        <v>42873</v>
      </c>
      <c r="B392" s="2">
        <f>RSI!B392</f>
        <v>1.1204000000000001</v>
      </c>
      <c r="C392" s="2">
        <f>RSI!I392</f>
        <v>40.895480369018472</v>
      </c>
      <c r="D392" s="2">
        <f>MACD!E392</f>
        <v>-7.8026085158078295E-3</v>
      </c>
      <c r="E392" s="2">
        <f>MACD!F392</f>
        <v>1.1083654703324965E-3</v>
      </c>
      <c r="F392" s="2">
        <f>'Moving Avg'!D392</f>
        <v>1.1446400000000001</v>
      </c>
      <c r="G392" s="2">
        <f>'Moving Avg'!F392</f>
        <v>1.1297950000000001</v>
      </c>
      <c r="H392" s="2">
        <f>'Moving Avg'!G392</f>
        <v>1.1220900000000009</v>
      </c>
      <c r="I392" s="2">
        <f>'Moving Avg'!H392</f>
        <v>1.0850594999999987</v>
      </c>
      <c r="J392" s="5" t="str">
        <f>OBV!F392</f>
        <v>BEARISH</v>
      </c>
      <c r="K392" s="5" t="str">
        <f>OBV!G392</f>
        <v>NEUTRAL</v>
      </c>
      <c r="L392" s="5" t="str">
        <f>OBV!H392</f>
        <v>CONFIRMED BEARISH</v>
      </c>
      <c r="M392" s="7">
        <f t="shared" si="60"/>
        <v>25</v>
      </c>
      <c r="N392" s="7">
        <f t="shared" si="61"/>
        <v>45</v>
      </c>
      <c r="O392" s="7">
        <f t="shared" si="62"/>
        <v>50</v>
      </c>
      <c r="P392" s="7">
        <f t="shared" si="63"/>
        <v>16.5</v>
      </c>
      <c r="Q392" s="8">
        <f t="shared" si="64"/>
        <v>34.475000000000001</v>
      </c>
      <c r="R392" s="8">
        <f t="shared" si="65"/>
        <v>35.625</v>
      </c>
      <c r="S392" s="8">
        <f t="shared" si="66"/>
        <v>30.425000000000001</v>
      </c>
      <c r="T392" s="8">
        <f t="shared" si="67"/>
        <v>34.125</v>
      </c>
      <c r="U392" s="7">
        <f t="shared" si="68"/>
        <v>33.508333333333333</v>
      </c>
      <c r="V392" s="7">
        <f t="shared" si="69"/>
        <v>33.662499999999994</v>
      </c>
    </row>
    <row r="393" spans="1:22" ht="13.5" x14ac:dyDescent="0.25">
      <c r="A393" s="3">
        <f>RSI!A393</f>
        <v>42874</v>
      </c>
      <c r="B393" s="2">
        <f>RSI!B393</f>
        <v>1.1204000000000001</v>
      </c>
      <c r="C393" s="2">
        <f>RSI!I393</f>
        <v>40.895480369018472</v>
      </c>
      <c r="D393" s="2">
        <f>MACD!E393</f>
        <v>-7.7585631112155884E-3</v>
      </c>
      <c r="E393" s="2">
        <f>MACD!F393</f>
        <v>-6.6502024597712051E-4</v>
      </c>
      <c r="F393" s="2">
        <f>'Moving Avg'!D393</f>
        <v>1.1385799999999999</v>
      </c>
      <c r="G393" s="2">
        <f>'Moving Avg'!F393</f>
        <v>1.1297950000000001</v>
      </c>
      <c r="H393" s="2">
        <f>'Moving Avg'!G393</f>
        <v>1.123180000000001</v>
      </c>
      <c r="I393" s="2">
        <f>'Moving Avg'!H393</f>
        <v>1.0855134999999985</v>
      </c>
      <c r="J393" s="5" t="str">
        <f>OBV!F393</f>
        <v>BEARISH</v>
      </c>
      <c r="K393" s="5" t="str">
        <f>OBV!G393</f>
        <v>NEUTRAL</v>
      </c>
      <c r="L393" s="5" t="str">
        <f>OBV!H393</f>
        <v>CONFIRMED BEARISH</v>
      </c>
      <c r="M393" s="7">
        <f t="shared" si="60"/>
        <v>25</v>
      </c>
      <c r="N393" s="7">
        <f t="shared" si="61"/>
        <v>45</v>
      </c>
      <c r="O393" s="7">
        <f t="shared" si="62"/>
        <v>50</v>
      </c>
      <c r="P393" s="7">
        <f t="shared" si="63"/>
        <v>16.5</v>
      </c>
      <c r="Q393" s="8">
        <f t="shared" si="64"/>
        <v>34.475000000000001</v>
      </c>
      <c r="R393" s="8">
        <f t="shared" si="65"/>
        <v>35.625</v>
      </c>
      <c r="S393" s="8">
        <f t="shared" si="66"/>
        <v>30.425000000000001</v>
      </c>
      <c r="T393" s="8">
        <f t="shared" si="67"/>
        <v>34.125</v>
      </c>
      <c r="U393" s="7">
        <f t="shared" si="68"/>
        <v>33.508333333333333</v>
      </c>
      <c r="V393" s="7">
        <f t="shared" si="69"/>
        <v>33.662499999999994</v>
      </c>
    </row>
    <row r="394" spans="1:22" ht="13.5" x14ac:dyDescent="0.25">
      <c r="A394" s="3">
        <f>RSI!A394</f>
        <v>42877</v>
      </c>
      <c r="B394" s="2">
        <f>RSI!B394</f>
        <v>1.0901000000000001</v>
      </c>
      <c r="C394" s="2">
        <f>RSI!I394</f>
        <v>28.839273756608847</v>
      </c>
      <c r="D394" s="2">
        <f>MACD!E394</f>
        <v>-5.3911934852677312E-3</v>
      </c>
      <c r="E394" s="2">
        <f>MACD!F394</f>
        <v>-1.6102548938352426E-3</v>
      </c>
      <c r="F394" s="2">
        <f>'Moving Avg'!D394</f>
        <v>1.1264600000000002</v>
      </c>
      <c r="G394" s="2">
        <f>'Moving Avg'!F394</f>
        <v>1.1282800000000002</v>
      </c>
      <c r="H394" s="2">
        <f>'Moving Avg'!G394</f>
        <v>1.123906000000001</v>
      </c>
      <c r="I394" s="2">
        <f>'Moving Avg'!H394</f>
        <v>1.0858159999999986</v>
      </c>
      <c r="J394" s="5" t="str">
        <f>OBV!F394</f>
        <v>BEARISH</v>
      </c>
      <c r="K394" s="5" t="str">
        <f>OBV!G394</f>
        <v>NEUTRAL</v>
      </c>
      <c r="L394" s="5" t="str">
        <f>OBV!H394</f>
        <v>CONFIRMED BEARISH</v>
      </c>
      <c r="M394" s="7">
        <f t="shared" si="60"/>
        <v>50</v>
      </c>
      <c r="N394" s="7">
        <f t="shared" si="61"/>
        <v>45</v>
      </c>
      <c r="O394" s="7">
        <f t="shared" si="62"/>
        <v>50</v>
      </c>
      <c r="P394" s="7">
        <f t="shared" si="63"/>
        <v>16.5</v>
      </c>
      <c r="Q394" s="8">
        <f t="shared" si="64"/>
        <v>43.225000000000001</v>
      </c>
      <c r="R394" s="8">
        <f t="shared" si="65"/>
        <v>40.625</v>
      </c>
      <c r="S394" s="8">
        <f t="shared" si="66"/>
        <v>34.174999999999997</v>
      </c>
      <c r="T394" s="8">
        <f t="shared" si="67"/>
        <v>40.375</v>
      </c>
      <c r="U394" s="7">
        <f t="shared" si="68"/>
        <v>39.341666666666661</v>
      </c>
      <c r="V394" s="7">
        <f t="shared" si="69"/>
        <v>39.599999999999994</v>
      </c>
    </row>
    <row r="395" spans="1:22" ht="13.5" x14ac:dyDescent="0.25">
      <c r="A395" s="3">
        <f>RSI!A395</f>
        <v>42878</v>
      </c>
      <c r="B395" s="2">
        <f>RSI!B395</f>
        <v>1.1204000000000001</v>
      </c>
      <c r="C395" s="2">
        <f>RSI!I395</f>
        <v>45.987353930821918</v>
      </c>
      <c r="D395" s="2">
        <f>MACD!E395</f>
        <v>-4.4356623710888332E-3</v>
      </c>
      <c r="E395" s="2">
        <f>MACD!F395</f>
        <v>-2.175336389285961E-3</v>
      </c>
      <c r="F395" s="2">
        <f>'Moving Avg'!D395</f>
        <v>1.1204000000000001</v>
      </c>
      <c r="G395" s="2">
        <f>'Moving Avg'!F395</f>
        <v>1.1282800000000002</v>
      </c>
      <c r="H395" s="2">
        <f>'Moving Avg'!G395</f>
        <v>1.1251180000000007</v>
      </c>
      <c r="I395" s="2">
        <f>'Moving Avg'!H395</f>
        <v>1.0862699999999985</v>
      </c>
      <c r="J395" s="5" t="str">
        <f>OBV!F395</f>
        <v>BEARISH</v>
      </c>
      <c r="K395" s="5" t="str">
        <f>OBV!G395</f>
        <v>NEUTRAL</v>
      </c>
      <c r="L395" s="5" t="str">
        <f>OBV!H395</f>
        <v>CONFIRMED BEARISH</v>
      </c>
      <c r="M395" s="7">
        <f t="shared" si="60"/>
        <v>25</v>
      </c>
      <c r="N395" s="7">
        <f t="shared" si="61"/>
        <v>45</v>
      </c>
      <c r="O395" s="7">
        <f t="shared" si="62"/>
        <v>50</v>
      </c>
      <c r="P395" s="7">
        <f t="shared" si="63"/>
        <v>16.5</v>
      </c>
      <c r="Q395" s="8">
        <f t="shared" si="64"/>
        <v>34.475000000000001</v>
      </c>
      <c r="R395" s="8">
        <f t="shared" si="65"/>
        <v>35.625</v>
      </c>
      <c r="S395" s="8">
        <f t="shared" si="66"/>
        <v>30.425000000000001</v>
      </c>
      <c r="T395" s="8">
        <f t="shared" si="67"/>
        <v>34.125</v>
      </c>
      <c r="U395" s="7">
        <f t="shared" si="68"/>
        <v>33.508333333333333</v>
      </c>
      <c r="V395" s="7">
        <f t="shared" si="69"/>
        <v>33.662499999999994</v>
      </c>
    </row>
    <row r="396" spans="1:22" ht="13.5" x14ac:dyDescent="0.25">
      <c r="A396" s="3">
        <f>RSI!A396</f>
        <v>42879</v>
      </c>
      <c r="B396" s="2">
        <f>RSI!B396</f>
        <v>1.1507000000000001</v>
      </c>
      <c r="C396" s="2">
        <f>RSI!I396</f>
        <v>57.11625988616008</v>
      </c>
      <c r="D396" s="2">
        <f>MACD!E396</f>
        <v>-2.0883298756941837E-3</v>
      </c>
      <c r="E396" s="2">
        <f>MACD!F396</f>
        <v>-2.1579350865676057E-3</v>
      </c>
      <c r="F396" s="2">
        <f>'Moving Avg'!D396</f>
        <v>1.1204000000000001</v>
      </c>
      <c r="G396" s="2">
        <f>'Moving Avg'!F396</f>
        <v>1.1297950000000001</v>
      </c>
      <c r="H396" s="2">
        <f>'Moving Avg'!G396</f>
        <v>1.1269360000000008</v>
      </c>
      <c r="I396" s="2">
        <f>'Moving Avg'!H396</f>
        <v>1.0866639999999985</v>
      </c>
      <c r="J396" s="5" t="str">
        <f>OBV!F396</f>
        <v>BEARISH</v>
      </c>
      <c r="K396" s="5" t="str">
        <f>OBV!G396</f>
        <v>NEUTRAL</v>
      </c>
      <c r="L396" s="5" t="str">
        <f>OBV!H396</f>
        <v>NEUTRAL</v>
      </c>
      <c r="M396" s="7">
        <f t="shared" si="60"/>
        <v>25</v>
      </c>
      <c r="N396" s="7">
        <f t="shared" si="61"/>
        <v>0</v>
      </c>
      <c r="O396" s="7">
        <f t="shared" si="62"/>
        <v>50</v>
      </c>
      <c r="P396" s="7">
        <f t="shared" si="63"/>
        <v>16.5</v>
      </c>
      <c r="Q396" s="8">
        <f t="shared" si="64"/>
        <v>18.725000000000001</v>
      </c>
      <c r="R396" s="8">
        <f t="shared" si="65"/>
        <v>26.625</v>
      </c>
      <c r="S396" s="8">
        <f t="shared" si="66"/>
        <v>23.675000000000001</v>
      </c>
      <c r="T396" s="8">
        <f t="shared" si="67"/>
        <v>22.875</v>
      </c>
      <c r="U396" s="7">
        <f t="shared" si="68"/>
        <v>23.008333333333336</v>
      </c>
      <c r="V396" s="7">
        <f t="shared" si="69"/>
        <v>22.975000000000001</v>
      </c>
    </row>
    <row r="397" spans="1:22" ht="13.5" x14ac:dyDescent="0.25">
      <c r="A397" s="3">
        <f>RSI!A397</f>
        <v>42880</v>
      </c>
      <c r="B397" s="2">
        <f>RSI!B397</f>
        <v>1.1022000000000001</v>
      </c>
      <c r="C397" s="2">
        <f>RSI!I397</f>
        <v>42.14681811890415</v>
      </c>
      <c r="D397" s="2">
        <f>MACD!E397</f>
        <v>3.3671395138681337E-3</v>
      </c>
      <c r="E397" s="2">
        <f>MACD!F397</f>
        <v>-1.0529201664804578E-3</v>
      </c>
      <c r="F397" s="2">
        <f>'Moving Avg'!D397</f>
        <v>1.11676</v>
      </c>
      <c r="G397" s="2">
        <f>'Moving Avg'!F397</f>
        <v>1.1288850000000001</v>
      </c>
      <c r="H397" s="2">
        <f>'Moving Avg'!G397</f>
        <v>1.1277840000000008</v>
      </c>
      <c r="I397" s="2">
        <f>'Moving Avg'!H397</f>
        <v>1.0868154999999986</v>
      </c>
      <c r="J397" s="5" t="str">
        <f>OBV!F397</f>
        <v>BEARISH</v>
      </c>
      <c r="K397" s="5" t="str">
        <f>OBV!G397</f>
        <v>NEUTRAL</v>
      </c>
      <c r="L397" s="5" t="str">
        <f>OBV!H397</f>
        <v>CONFIRMED BEARISH</v>
      </c>
      <c r="M397" s="7">
        <f t="shared" si="60"/>
        <v>25</v>
      </c>
      <c r="N397" s="7">
        <f t="shared" si="61"/>
        <v>0</v>
      </c>
      <c r="O397" s="7">
        <f t="shared" si="62"/>
        <v>50</v>
      </c>
      <c r="P397" s="7">
        <f t="shared" si="63"/>
        <v>16.5</v>
      </c>
      <c r="Q397" s="8">
        <f t="shared" si="64"/>
        <v>18.725000000000001</v>
      </c>
      <c r="R397" s="8">
        <f t="shared" si="65"/>
        <v>26.625</v>
      </c>
      <c r="S397" s="8">
        <f t="shared" si="66"/>
        <v>23.675000000000001</v>
      </c>
      <c r="T397" s="8">
        <f t="shared" si="67"/>
        <v>22.875</v>
      </c>
      <c r="U397" s="7">
        <f t="shared" si="68"/>
        <v>23.008333333333336</v>
      </c>
      <c r="V397" s="7">
        <f t="shared" si="69"/>
        <v>22.975000000000001</v>
      </c>
    </row>
    <row r="398" spans="1:22" ht="13.5" x14ac:dyDescent="0.25">
      <c r="A398" s="3">
        <f>RSI!A398</f>
        <v>42881</v>
      </c>
      <c r="B398" s="2">
        <f>RSI!B398</f>
        <v>1.1022000000000001</v>
      </c>
      <c r="C398" s="2">
        <f>RSI!I398</f>
        <v>42.14681811890415</v>
      </c>
      <c r="D398" s="2">
        <f>MACD!E398</f>
        <v>8.155702260518094E-3</v>
      </c>
      <c r="E398" s="2">
        <f>MACD!F398</f>
        <v>7.8880431891925271E-4</v>
      </c>
      <c r="F398" s="2">
        <f>'Moving Avg'!D398</f>
        <v>1.1131199999999999</v>
      </c>
      <c r="G398" s="2">
        <f>'Moving Avg'!F398</f>
        <v>1.1279750000000002</v>
      </c>
      <c r="H398" s="2">
        <f>'Moving Avg'!G398</f>
        <v>1.128632000000001</v>
      </c>
      <c r="I398" s="2">
        <f>'Moving Avg'!H398</f>
        <v>1.0868154999999986</v>
      </c>
      <c r="J398" s="5" t="str">
        <f>OBV!F398</f>
        <v>BEARISH</v>
      </c>
      <c r="K398" s="5" t="str">
        <f>OBV!G398</f>
        <v>NEUTRAL</v>
      </c>
      <c r="L398" s="5" t="str">
        <f>OBV!H398</f>
        <v>CONFIRMED BEARISH</v>
      </c>
      <c r="M398" s="7">
        <f t="shared" si="60"/>
        <v>25</v>
      </c>
      <c r="N398" s="7">
        <f t="shared" si="61"/>
        <v>0</v>
      </c>
      <c r="O398" s="7">
        <f t="shared" si="62"/>
        <v>50</v>
      </c>
      <c r="P398" s="7">
        <f t="shared" si="63"/>
        <v>16.5</v>
      </c>
      <c r="Q398" s="8">
        <f t="shared" si="64"/>
        <v>18.725000000000001</v>
      </c>
      <c r="R398" s="8">
        <f t="shared" si="65"/>
        <v>26.625</v>
      </c>
      <c r="S398" s="8">
        <f t="shared" si="66"/>
        <v>23.675000000000001</v>
      </c>
      <c r="T398" s="8">
        <f t="shared" si="67"/>
        <v>22.875</v>
      </c>
      <c r="U398" s="7">
        <f t="shared" si="68"/>
        <v>23.008333333333336</v>
      </c>
      <c r="V398" s="7">
        <f t="shared" si="69"/>
        <v>22.975000000000001</v>
      </c>
    </row>
    <row r="399" spans="1:22" ht="13.5" x14ac:dyDescent="0.25">
      <c r="A399" s="3">
        <f>RSI!A399</f>
        <v>42884</v>
      </c>
      <c r="B399" s="2">
        <f>RSI!B399</f>
        <v>1.1022000000000001</v>
      </c>
      <c r="C399" s="2">
        <f>RSI!I399</f>
        <v>42.14681811890415</v>
      </c>
      <c r="D399" s="2">
        <f>MACD!E399</f>
        <v>1.2367189286975666E-2</v>
      </c>
      <c r="E399" s="2">
        <f>MACD!F399</f>
        <v>3.1044813125305354E-3</v>
      </c>
      <c r="F399" s="2">
        <f>'Moving Avg'!D399</f>
        <v>1.11554</v>
      </c>
      <c r="G399" s="2">
        <f>'Moving Avg'!F399</f>
        <v>1.1270650000000002</v>
      </c>
      <c r="H399" s="2">
        <f>'Moving Avg'!G399</f>
        <v>1.1294800000000007</v>
      </c>
      <c r="I399" s="2">
        <f>'Moving Avg'!H399</f>
        <v>1.0868154999999988</v>
      </c>
      <c r="J399" s="5" t="str">
        <f>OBV!F399</f>
        <v>BEARISH</v>
      </c>
      <c r="K399" s="5" t="str">
        <f>OBV!G399</f>
        <v>NEUTRAL</v>
      </c>
      <c r="L399" s="5" t="str">
        <f>OBV!H399</f>
        <v>BEARISH DIVERGENCE</v>
      </c>
      <c r="M399" s="7">
        <f t="shared" si="60"/>
        <v>25</v>
      </c>
      <c r="N399" s="7">
        <f t="shared" si="61"/>
        <v>0</v>
      </c>
      <c r="O399" s="7">
        <f t="shared" si="62"/>
        <v>50</v>
      </c>
      <c r="P399" s="7">
        <f t="shared" si="63"/>
        <v>16.5</v>
      </c>
      <c r="Q399" s="8">
        <f t="shared" si="64"/>
        <v>18.725000000000001</v>
      </c>
      <c r="R399" s="8">
        <f t="shared" si="65"/>
        <v>26.625</v>
      </c>
      <c r="S399" s="8">
        <f t="shared" si="66"/>
        <v>23.675000000000001</v>
      </c>
      <c r="T399" s="8">
        <f t="shared" si="67"/>
        <v>22.875</v>
      </c>
      <c r="U399" s="7">
        <f t="shared" si="68"/>
        <v>23.008333333333336</v>
      </c>
      <c r="V399" s="7">
        <f t="shared" si="69"/>
        <v>22.975000000000001</v>
      </c>
    </row>
    <row r="400" spans="1:22" ht="13.5" x14ac:dyDescent="0.25">
      <c r="A400" s="3">
        <f>RSI!A400</f>
        <v>42885</v>
      </c>
      <c r="B400" s="2">
        <f>RSI!B400</f>
        <v>1.1022000000000001</v>
      </c>
      <c r="C400" s="2">
        <f>RSI!I400</f>
        <v>42.14681811890415</v>
      </c>
      <c r="D400" s="2">
        <f>MACD!E400</f>
        <v>1.6078557307283248E-2</v>
      </c>
      <c r="E400" s="2">
        <f>MACD!F400</f>
        <v>5.6992965114810784E-3</v>
      </c>
      <c r="F400" s="2">
        <f>'Moving Avg'!D400</f>
        <v>1.1118999999999999</v>
      </c>
      <c r="G400" s="2">
        <f>'Moving Avg'!F400</f>
        <v>1.1261550000000002</v>
      </c>
      <c r="H400" s="2">
        <f>'Moving Avg'!G400</f>
        <v>1.1303280000000007</v>
      </c>
      <c r="I400" s="2">
        <f>'Moving Avg'!H400</f>
        <v>1.0868154999999988</v>
      </c>
      <c r="J400" s="5" t="str">
        <f>OBV!F400</f>
        <v>BEARISH</v>
      </c>
      <c r="K400" s="5" t="str">
        <f>OBV!G400</f>
        <v>NEUTRAL</v>
      </c>
      <c r="L400" s="5" t="str">
        <f>OBV!H400</f>
        <v>CONFIRMED BEARISH</v>
      </c>
      <c r="M400" s="7">
        <f t="shared" si="60"/>
        <v>25</v>
      </c>
      <c r="N400" s="7">
        <f t="shared" si="61"/>
        <v>0</v>
      </c>
      <c r="O400" s="7">
        <f t="shared" si="62"/>
        <v>50</v>
      </c>
      <c r="P400" s="7">
        <f t="shared" si="63"/>
        <v>16.5</v>
      </c>
      <c r="Q400" s="8">
        <f t="shared" si="64"/>
        <v>18.725000000000001</v>
      </c>
      <c r="R400" s="8">
        <f t="shared" si="65"/>
        <v>26.625</v>
      </c>
      <c r="S400" s="8">
        <f t="shared" si="66"/>
        <v>23.675000000000001</v>
      </c>
      <c r="T400" s="8">
        <f t="shared" si="67"/>
        <v>22.875</v>
      </c>
      <c r="U400" s="7">
        <f t="shared" si="68"/>
        <v>23.008333333333336</v>
      </c>
      <c r="V400" s="7">
        <f t="shared" si="69"/>
        <v>22.975000000000001</v>
      </c>
    </row>
    <row r="401" spans="1:22" ht="13.5" x14ac:dyDescent="0.25">
      <c r="A401" s="3">
        <f>RSI!A401</f>
        <v>42886</v>
      </c>
      <c r="B401" s="2">
        <f>RSI!B401</f>
        <v>1.1507000000000001</v>
      </c>
      <c r="C401" s="2">
        <f>RSI!I401</f>
        <v>57.225657629136627</v>
      </c>
      <c r="D401" s="2">
        <f>MACD!E401</f>
        <v>1.5763206812569486E-2</v>
      </c>
      <c r="E401" s="2">
        <f>MACD!F401</f>
        <v>7.7120785716987602E-3</v>
      </c>
      <c r="F401" s="2">
        <f>'Moving Avg'!D401</f>
        <v>1.1118999999999999</v>
      </c>
      <c r="G401" s="2">
        <f>'Moving Avg'!F401</f>
        <v>1.1276700000000002</v>
      </c>
      <c r="H401" s="2">
        <f>'Moving Avg'!G401</f>
        <v>1.1320240000000006</v>
      </c>
      <c r="I401" s="2">
        <f>'Moving Avg'!H401</f>
        <v>1.0870579999999987</v>
      </c>
      <c r="J401" s="5" t="str">
        <f>OBV!F401</f>
        <v>BEARISH</v>
      </c>
      <c r="K401" s="5" t="str">
        <f>OBV!G401</f>
        <v>NEUTRAL</v>
      </c>
      <c r="L401" s="5" t="str">
        <f>OBV!H401</f>
        <v>NEUTRAL</v>
      </c>
      <c r="M401" s="7">
        <f t="shared" si="60"/>
        <v>25</v>
      </c>
      <c r="N401" s="7">
        <f t="shared" si="61"/>
        <v>0</v>
      </c>
      <c r="O401" s="7">
        <f t="shared" si="62"/>
        <v>50</v>
      </c>
      <c r="P401" s="7">
        <f t="shared" si="63"/>
        <v>16.5</v>
      </c>
      <c r="Q401" s="8">
        <f t="shared" si="64"/>
        <v>18.725000000000001</v>
      </c>
      <c r="R401" s="8">
        <f t="shared" si="65"/>
        <v>26.625</v>
      </c>
      <c r="S401" s="8">
        <f t="shared" si="66"/>
        <v>23.675000000000001</v>
      </c>
      <c r="T401" s="8">
        <f t="shared" si="67"/>
        <v>22.875</v>
      </c>
      <c r="U401" s="7">
        <f t="shared" si="68"/>
        <v>23.008333333333336</v>
      </c>
      <c r="V401" s="7">
        <f t="shared" si="69"/>
        <v>22.975000000000001</v>
      </c>
    </row>
    <row r="402" spans="1:22" ht="13.5" x14ac:dyDescent="0.25">
      <c r="A402" s="3">
        <f>RSI!A402</f>
        <v>42887</v>
      </c>
      <c r="B402" s="2">
        <f>RSI!B402</f>
        <v>1.2054</v>
      </c>
      <c r="C402" s="2">
        <f>RSI!I402</f>
        <v>67.510793704596011</v>
      </c>
      <c r="D402" s="2">
        <f>MACD!E402</f>
        <v>6.6231093387898454E-3</v>
      </c>
      <c r="E402" s="2">
        <f>MACD!F402</f>
        <v>7.4942847251169781E-3</v>
      </c>
      <c r="F402" s="2">
        <f>'Moving Avg'!D402</f>
        <v>1.1325400000000001</v>
      </c>
      <c r="G402" s="2">
        <f>'Moving Avg'!F402</f>
        <v>1.1319200000000003</v>
      </c>
      <c r="H402" s="2">
        <f>'Moving Avg'!G402</f>
        <v>1.1348140000000004</v>
      </c>
      <c r="I402" s="2">
        <f>'Moving Avg'!H402</f>
        <v>1.0875739999999987</v>
      </c>
      <c r="J402" s="5" t="str">
        <f>OBV!F402</f>
        <v>BULLISH</v>
      </c>
      <c r="K402" s="5" t="str">
        <f>OBV!G402</f>
        <v>NEUTRAL</v>
      </c>
      <c r="L402" s="5" t="str">
        <f>OBV!H402</f>
        <v>CONFIRMED BULLISH</v>
      </c>
      <c r="M402" s="7">
        <f t="shared" si="60"/>
        <v>25</v>
      </c>
      <c r="N402" s="7">
        <f t="shared" si="61"/>
        <v>45</v>
      </c>
      <c r="O402" s="7">
        <f t="shared" si="62"/>
        <v>50</v>
      </c>
      <c r="P402" s="7">
        <f t="shared" si="63"/>
        <v>83.5</v>
      </c>
      <c r="Q402" s="8">
        <f t="shared" si="64"/>
        <v>44.524999999999999</v>
      </c>
      <c r="R402" s="8">
        <f t="shared" si="65"/>
        <v>52.375</v>
      </c>
      <c r="S402" s="8">
        <f t="shared" si="66"/>
        <v>60.575000000000003</v>
      </c>
      <c r="T402" s="8">
        <f t="shared" si="67"/>
        <v>50.875</v>
      </c>
      <c r="U402" s="7">
        <f t="shared" si="68"/>
        <v>52.491666666666674</v>
      </c>
      <c r="V402" s="7">
        <f t="shared" si="69"/>
        <v>52.087500000000006</v>
      </c>
    </row>
    <row r="403" spans="1:22" ht="13.5" x14ac:dyDescent="0.25">
      <c r="A403" s="3">
        <f>RSI!A403</f>
        <v>42888</v>
      </c>
      <c r="B403" s="2">
        <f>RSI!B403</f>
        <v>1.2505999999999999</v>
      </c>
      <c r="C403" s="2">
        <f>RSI!I403</f>
        <v>73.237329064251611</v>
      </c>
      <c r="D403" s="2">
        <f>MACD!E403</f>
        <v>-4.9302218368356687E-3</v>
      </c>
      <c r="E403" s="2">
        <f>MACD!F403</f>
        <v>5.0093834127264494E-3</v>
      </c>
      <c r="F403" s="2">
        <f>'Moving Avg'!D403</f>
        <v>1.16222</v>
      </c>
      <c r="G403" s="2">
        <f>'Moving Avg'!F403</f>
        <v>1.1384300000000001</v>
      </c>
      <c r="H403" s="2">
        <f>'Moving Avg'!G403</f>
        <v>1.1385080000000003</v>
      </c>
      <c r="I403" s="2">
        <f>'Moving Avg'!H403</f>
        <v>1.0883159999999987</v>
      </c>
      <c r="J403" s="5" t="str">
        <f>OBV!F403</f>
        <v>BULLISH</v>
      </c>
      <c r="K403" s="5" t="str">
        <f>OBV!G403</f>
        <v>NEUTRAL</v>
      </c>
      <c r="L403" s="5" t="str">
        <f>OBV!H403</f>
        <v>CONFIRMED BULLISH</v>
      </c>
      <c r="M403" s="7">
        <f t="shared" si="60"/>
        <v>0</v>
      </c>
      <c r="N403" s="7">
        <f t="shared" si="61"/>
        <v>45</v>
      </c>
      <c r="O403" s="7">
        <f t="shared" si="62"/>
        <v>50</v>
      </c>
      <c r="P403" s="7">
        <f t="shared" si="63"/>
        <v>83.5</v>
      </c>
      <c r="Q403" s="8">
        <f t="shared" si="64"/>
        <v>35.774999999999999</v>
      </c>
      <c r="R403" s="8">
        <f t="shared" si="65"/>
        <v>47.375</v>
      </c>
      <c r="S403" s="8">
        <f t="shared" si="66"/>
        <v>56.825000000000003</v>
      </c>
      <c r="T403" s="8">
        <f t="shared" si="67"/>
        <v>44.625</v>
      </c>
      <c r="U403" s="7">
        <f t="shared" si="68"/>
        <v>46.658333333333339</v>
      </c>
      <c r="V403" s="7">
        <f t="shared" si="69"/>
        <v>46.150000000000006</v>
      </c>
    </row>
    <row r="404" spans="1:22" ht="13.5" x14ac:dyDescent="0.25">
      <c r="A404" s="3">
        <f>RSI!A404</f>
        <v>42891</v>
      </c>
      <c r="B404" s="2">
        <f>RSI!B404</f>
        <v>1.2827999999999999</v>
      </c>
      <c r="C404" s="2">
        <f>RSI!I404</f>
        <v>76.425214561557709</v>
      </c>
      <c r="D404" s="2">
        <f>MACD!E404</f>
        <v>-2.2456276497660577E-2</v>
      </c>
      <c r="E404" s="2">
        <f>MACD!F404</f>
        <v>-4.8374856935095613E-4</v>
      </c>
      <c r="F404" s="2">
        <f>'Moving Avg'!D404</f>
        <v>1.19834</v>
      </c>
      <c r="G404" s="2">
        <f>'Moving Avg'!F404</f>
        <v>1.1465500000000002</v>
      </c>
      <c r="H404" s="2">
        <f>'Moving Avg'!G404</f>
        <v>1.1421200000000002</v>
      </c>
      <c r="I404" s="2">
        <f>'Moving Avg'!H404</f>
        <v>1.0891279999999985</v>
      </c>
      <c r="J404" s="5" t="str">
        <f>OBV!F404</f>
        <v>BULLISH</v>
      </c>
      <c r="K404" s="5" t="str">
        <f>OBV!G404</f>
        <v>NEUTRAL</v>
      </c>
      <c r="L404" s="5" t="str">
        <f>OBV!H404</f>
        <v>CONFIRMED BULLISH</v>
      </c>
      <c r="M404" s="7">
        <f t="shared" si="60"/>
        <v>0</v>
      </c>
      <c r="N404" s="7">
        <f t="shared" si="61"/>
        <v>100</v>
      </c>
      <c r="O404" s="7">
        <f t="shared" si="62"/>
        <v>50</v>
      </c>
      <c r="P404" s="7">
        <f t="shared" si="63"/>
        <v>83.5</v>
      </c>
      <c r="Q404" s="8">
        <f t="shared" si="64"/>
        <v>55.024999999999999</v>
      </c>
      <c r="R404" s="8">
        <f t="shared" si="65"/>
        <v>58.375</v>
      </c>
      <c r="S404" s="8">
        <f t="shared" si="66"/>
        <v>65.075000000000003</v>
      </c>
      <c r="T404" s="8">
        <f t="shared" si="67"/>
        <v>58.375</v>
      </c>
      <c r="U404" s="7">
        <f t="shared" si="68"/>
        <v>59.491666666666674</v>
      </c>
      <c r="V404" s="7">
        <f t="shared" si="69"/>
        <v>59.212500000000006</v>
      </c>
    </row>
    <row r="405" spans="1:22" ht="13.5" x14ac:dyDescent="0.25">
      <c r="A405" s="3">
        <f>RSI!A405</f>
        <v>42892</v>
      </c>
      <c r="B405" s="2">
        <f>RSI!B405</f>
        <v>1.2827999999999999</v>
      </c>
      <c r="C405" s="2">
        <f>RSI!I405</f>
        <v>76.425214561557709</v>
      </c>
      <c r="D405" s="2">
        <f>MACD!E405</f>
        <v>-3.3466076855883431E-2</v>
      </c>
      <c r="E405" s="2">
        <f>MACD!F405</f>
        <v>-7.0802142266574511E-3</v>
      </c>
      <c r="F405" s="2">
        <f>'Moving Avg'!D405</f>
        <v>1.2344599999999999</v>
      </c>
      <c r="G405" s="2">
        <f>'Moving Avg'!F405</f>
        <v>1.1543650000000003</v>
      </c>
      <c r="H405" s="2">
        <f>'Moving Avg'!G405</f>
        <v>1.1457320000000002</v>
      </c>
      <c r="I405" s="2">
        <f>'Moving Avg'!H405</f>
        <v>1.0899399999999988</v>
      </c>
      <c r="J405" s="5" t="str">
        <f>OBV!F405</f>
        <v>BULLISH</v>
      </c>
      <c r="K405" s="5" t="str">
        <f>OBV!G405</f>
        <v>NEUTRAL</v>
      </c>
      <c r="L405" s="5" t="str">
        <f>OBV!H405</f>
        <v>CONFIRMED BULLISH</v>
      </c>
      <c r="M405" s="7">
        <f t="shared" si="60"/>
        <v>0</v>
      </c>
      <c r="N405" s="7">
        <f t="shared" si="61"/>
        <v>100</v>
      </c>
      <c r="O405" s="7">
        <f t="shared" si="62"/>
        <v>50</v>
      </c>
      <c r="P405" s="7">
        <f t="shared" si="63"/>
        <v>83.5</v>
      </c>
      <c r="Q405" s="8">
        <f t="shared" si="64"/>
        <v>55.024999999999999</v>
      </c>
      <c r="R405" s="8">
        <f t="shared" si="65"/>
        <v>58.375</v>
      </c>
      <c r="S405" s="8">
        <f t="shared" si="66"/>
        <v>65.075000000000003</v>
      </c>
      <c r="T405" s="8">
        <f t="shared" si="67"/>
        <v>58.375</v>
      </c>
      <c r="U405" s="7">
        <f t="shared" si="68"/>
        <v>59.491666666666674</v>
      </c>
      <c r="V405" s="7">
        <f t="shared" si="69"/>
        <v>59.212500000000006</v>
      </c>
    </row>
    <row r="406" spans="1:22" ht="13.5" x14ac:dyDescent="0.25">
      <c r="A406" s="3">
        <f>RSI!A406</f>
        <v>42893</v>
      </c>
      <c r="B406" s="2">
        <f>RSI!B406</f>
        <v>1.2569999999999999</v>
      </c>
      <c r="C406" s="2">
        <f>RSI!I406</f>
        <v>68.808802050992611</v>
      </c>
      <c r="D406" s="2">
        <f>MACD!E406</f>
        <v>-3.6988671702287368E-2</v>
      </c>
      <c r="E406" s="2">
        <f>MACD!F406</f>
        <v>-1.3061905721783435E-2</v>
      </c>
      <c r="F406" s="2">
        <f>'Moving Avg'!D406</f>
        <v>1.2557199999999997</v>
      </c>
      <c r="G406" s="2">
        <f>'Moving Avg'!F406</f>
        <v>1.15968</v>
      </c>
      <c r="H406" s="2">
        <f>'Moving Avg'!G406</f>
        <v>1.1488280000000004</v>
      </c>
      <c r="I406" s="2">
        <f>'Moving Avg'!H406</f>
        <v>1.0906229999999986</v>
      </c>
      <c r="J406" s="5" t="str">
        <f>OBV!F406</f>
        <v>BULLISH</v>
      </c>
      <c r="K406" s="5" t="str">
        <f>OBV!G406</f>
        <v>NEUTRAL</v>
      </c>
      <c r="L406" s="5" t="str">
        <f>OBV!H406</f>
        <v>CONFIRMED BULLISH</v>
      </c>
      <c r="M406" s="7">
        <f t="shared" si="60"/>
        <v>25</v>
      </c>
      <c r="N406" s="7">
        <f t="shared" si="61"/>
        <v>100</v>
      </c>
      <c r="O406" s="7">
        <f t="shared" si="62"/>
        <v>50</v>
      </c>
      <c r="P406" s="7">
        <f t="shared" si="63"/>
        <v>83.5</v>
      </c>
      <c r="Q406" s="8">
        <f t="shared" si="64"/>
        <v>63.774999999999999</v>
      </c>
      <c r="R406" s="8">
        <f t="shared" si="65"/>
        <v>63.375</v>
      </c>
      <c r="S406" s="8">
        <f t="shared" si="66"/>
        <v>68.825000000000003</v>
      </c>
      <c r="T406" s="8">
        <f t="shared" si="67"/>
        <v>64.625</v>
      </c>
      <c r="U406" s="7">
        <f t="shared" si="68"/>
        <v>65.325000000000003</v>
      </c>
      <c r="V406" s="7">
        <f t="shared" si="69"/>
        <v>65.150000000000006</v>
      </c>
    </row>
    <row r="407" spans="1:22" ht="13.5" x14ac:dyDescent="0.25">
      <c r="A407" s="3">
        <f>RSI!A407</f>
        <v>42894</v>
      </c>
      <c r="B407" s="2">
        <f>RSI!B407</f>
        <v>1.2569999999999999</v>
      </c>
      <c r="C407" s="2">
        <f>RSI!I407</f>
        <v>68.808802050992611</v>
      </c>
      <c r="D407" s="2">
        <f>MACD!E407</f>
        <v>-4.7999950608133446E-2</v>
      </c>
      <c r="E407" s="2">
        <f>MACD!F407</f>
        <v>-2.0049514699053438E-2</v>
      </c>
      <c r="F407" s="2">
        <f>'Moving Avg'!D407</f>
        <v>1.2660399999999998</v>
      </c>
      <c r="G407" s="2">
        <f>'Moving Avg'!F407</f>
        <v>1.164995</v>
      </c>
      <c r="H407" s="2">
        <f>'Moving Avg'!G407</f>
        <v>1.1519240000000004</v>
      </c>
      <c r="I407" s="2">
        <f>'Moving Avg'!H407</f>
        <v>1.0913059999999988</v>
      </c>
      <c r="J407" s="5" t="str">
        <f>OBV!F407</f>
        <v>BULLISH</v>
      </c>
      <c r="K407" s="5" t="str">
        <f>OBV!G407</f>
        <v>NEUTRAL</v>
      </c>
      <c r="L407" s="5" t="str">
        <f>OBV!H407</f>
        <v>CONFIRMED BULLISH</v>
      </c>
      <c r="M407" s="7">
        <f t="shared" si="60"/>
        <v>25</v>
      </c>
      <c r="N407" s="7">
        <f t="shared" si="61"/>
        <v>100</v>
      </c>
      <c r="O407" s="7">
        <f t="shared" si="62"/>
        <v>50</v>
      </c>
      <c r="P407" s="7">
        <f t="shared" si="63"/>
        <v>83.5</v>
      </c>
      <c r="Q407" s="8">
        <f t="shared" si="64"/>
        <v>63.774999999999999</v>
      </c>
      <c r="R407" s="8">
        <f t="shared" si="65"/>
        <v>63.375</v>
      </c>
      <c r="S407" s="8">
        <f t="shared" si="66"/>
        <v>68.825000000000003</v>
      </c>
      <c r="T407" s="8">
        <f t="shared" si="67"/>
        <v>64.625</v>
      </c>
      <c r="U407" s="7">
        <f t="shared" si="68"/>
        <v>65.325000000000003</v>
      </c>
      <c r="V407" s="7">
        <f t="shared" si="69"/>
        <v>65.150000000000006</v>
      </c>
    </row>
    <row r="408" spans="1:22" ht="13.5" x14ac:dyDescent="0.25">
      <c r="A408" s="3">
        <f>RSI!A408</f>
        <v>42895</v>
      </c>
      <c r="B408" s="2">
        <f>RSI!B408</f>
        <v>1.2569999999999999</v>
      </c>
      <c r="C408" s="2">
        <f>RSI!I408</f>
        <v>68.808802050992611</v>
      </c>
      <c r="D408" s="2">
        <f>MACD!E408</f>
        <v>-5.7844115555925946E-2</v>
      </c>
      <c r="E408" s="2">
        <f>MACD!F408</f>
        <v>-2.7608434870427939E-2</v>
      </c>
      <c r="F408" s="2">
        <f>'Moving Avg'!D408</f>
        <v>1.2673199999999998</v>
      </c>
      <c r="G408" s="2">
        <f>'Moving Avg'!F408</f>
        <v>1.1703100000000002</v>
      </c>
      <c r="H408" s="2">
        <f>'Moving Avg'!G408</f>
        <v>1.1550200000000002</v>
      </c>
      <c r="I408" s="2">
        <f>'Moving Avg'!H408</f>
        <v>1.091988999999999</v>
      </c>
      <c r="J408" s="5" t="str">
        <f>OBV!F408</f>
        <v>NEUTRAL</v>
      </c>
      <c r="K408" s="5" t="str">
        <f>OBV!G408</f>
        <v>NEUTRAL</v>
      </c>
      <c r="L408" s="5" t="str">
        <f>OBV!H408</f>
        <v>NEUTRAL</v>
      </c>
      <c r="M408" s="7">
        <f t="shared" si="60"/>
        <v>25</v>
      </c>
      <c r="N408" s="7">
        <f t="shared" si="61"/>
        <v>100</v>
      </c>
      <c r="O408" s="7">
        <f t="shared" si="62"/>
        <v>50</v>
      </c>
      <c r="P408" s="7">
        <f t="shared" si="63"/>
        <v>33</v>
      </c>
      <c r="Q408" s="8">
        <f t="shared" si="64"/>
        <v>56.2</v>
      </c>
      <c r="R408" s="8">
        <f t="shared" si="65"/>
        <v>50.75</v>
      </c>
      <c r="S408" s="8">
        <f t="shared" si="66"/>
        <v>46.1</v>
      </c>
      <c r="T408" s="8">
        <f t="shared" si="67"/>
        <v>52</v>
      </c>
      <c r="U408" s="7">
        <f t="shared" si="68"/>
        <v>51.016666666666673</v>
      </c>
      <c r="V408" s="7">
        <f t="shared" si="69"/>
        <v>51.262500000000003</v>
      </c>
    </row>
    <row r="409" spans="1:22" ht="13.5" x14ac:dyDescent="0.25">
      <c r="A409" s="3">
        <f>RSI!A409</f>
        <v>42898</v>
      </c>
      <c r="B409" s="2">
        <f>RSI!B409</f>
        <v>1.2505999999999999</v>
      </c>
      <c r="C409" s="2">
        <f>RSI!I409</f>
        <v>66.747861496185919</v>
      </c>
      <c r="D409" s="2">
        <f>MACD!E409</f>
        <v>-6.6187616691023576E-2</v>
      </c>
      <c r="E409" s="2">
        <f>MACD!F409</f>
        <v>-3.5324271234547067E-2</v>
      </c>
      <c r="F409" s="2">
        <f>'Moving Avg'!D409</f>
        <v>1.2608799999999998</v>
      </c>
      <c r="G409" s="2">
        <f>'Moving Avg'!F409</f>
        <v>1.1753050000000003</v>
      </c>
      <c r="H409" s="2">
        <f>'Moving Avg'!G409</f>
        <v>1.1579880000000002</v>
      </c>
      <c r="I409" s="2">
        <f>'Moving Avg'!H409</f>
        <v>1.0926399999999992</v>
      </c>
      <c r="J409" s="5" t="str">
        <f>OBV!F409</f>
        <v>BEARISH</v>
      </c>
      <c r="K409" s="5" t="str">
        <f>OBV!G409</f>
        <v>NEUTRAL</v>
      </c>
      <c r="L409" s="5" t="str">
        <f>OBV!H409</f>
        <v>CONFIRMED BEARISH</v>
      </c>
      <c r="M409" s="7">
        <f t="shared" si="60"/>
        <v>25</v>
      </c>
      <c r="N409" s="7">
        <f t="shared" si="61"/>
        <v>100</v>
      </c>
      <c r="O409" s="7">
        <f t="shared" si="62"/>
        <v>50</v>
      </c>
      <c r="P409" s="7">
        <f t="shared" si="63"/>
        <v>16.5</v>
      </c>
      <c r="Q409" s="8">
        <f t="shared" si="64"/>
        <v>53.725000000000001</v>
      </c>
      <c r="R409" s="8">
        <f t="shared" si="65"/>
        <v>46.625</v>
      </c>
      <c r="S409" s="8">
        <f t="shared" si="66"/>
        <v>38.674999999999997</v>
      </c>
      <c r="T409" s="8">
        <f t="shared" si="67"/>
        <v>47.875</v>
      </c>
      <c r="U409" s="7">
        <f t="shared" si="68"/>
        <v>46.341666666666661</v>
      </c>
      <c r="V409" s="7">
        <f t="shared" si="69"/>
        <v>46.724999999999994</v>
      </c>
    </row>
    <row r="410" spans="1:22" ht="13.5" x14ac:dyDescent="0.25">
      <c r="A410" s="3">
        <f>RSI!A410</f>
        <v>42899</v>
      </c>
      <c r="B410" s="2">
        <f>RSI!B410</f>
        <v>1.2505999999999999</v>
      </c>
      <c r="C410" s="2">
        <f>RSI!I410</f>
        <v>66.747861496185919</v>
      </c>
      <c r="D410" s="2">
        <f>MACD!E410</f>
        <v>-7.3661441036857456E-2</v>
      </c>
      <c r="E410" s="2">
        <f>MACD!F410</f>
        <v>-4.2991705195009146E-2</v>
      </c>
      <c r="F410" s="2">
        <f>'Moving Avg'!D410</f>
        <v>1.25444</v>
      </c>
      <c r="G410" s="2">
        <f>'Moving Avg'!F410</f>
        <v>1.1803000000000003</v>
      </c>
      <c r="H410" s="2">
        <f>'Moving Avg'!G410</f>
        <v>1.1609560000000001</v>
      </c>
      <c r="I410" s="2">
        <f>'Moving Avg'!H410</f>
        <v>1.0932909999999991</v>
      </c>
      <c r="J410" s="5" t="str">
        <f>OBV!F410</f>
        <v>BEARISH</v>
      </c>
      <c r="K410" s="5" t="str">
        <f>OBV!G410</f>
        <v>NEUTRAL</v>
      </c>
      <c r="L410" s="5" t="str">
        <f>OBV!H410</f>
        <v>CONFIRMED BEARISH</v>
      </c>
      <c r="M410" s="7">
        <f t="shared" si="60"/>
        <v>25</v>
      </c>
      <c r="N410" s="7">
        <f t="shared" si="61"/>
        <v>100</v>
      </c>
      <c r="O410" s="7">
        <f t="shared" si="62"/>
        <v>50</v>
      </c>
      <c r="P410" s="7">
        <f t="shared" si="63"/>
        <v>16.5</v>
      </c>
      <c r="Q410" s="8">
        <f t="shared" si="64"/>
        <v>53.725000000000001</v>
      </c>
      <c r="R410" s="8">
        <f t="shared" si="65"/>
        <v>46.625</v>
      </c>
      <c r="S410" s="8">
        <f t="shared" si="66"/>
        <v>38.674999999999997</v>
      </c>
      <c r="T410" s="8">
        <f t="shared" si="67"/>
        <v>47.875</v>
      </c>
      <c r="U410" s="7">
        <f t="shared" si="68"/>
        <v>46.341666666666661</v>
      </c>
      <c r="V410" s="7">
        <f t="shared" si="69"/>
        <v>46.724999999999994</v>
      </c>
    </row>
    <row r="411" spans="1:22" ht="13.5" x14ac:dyDescent="0.25">
      <c r="A411" s="3">
        <f>RSI!A411</f>
        <v>42900</v>
      </c>
      <c r="B411" s="2">
        <f>RSI!B411</f>
        <v>1.2569999999999999</v>
      </c>
      <c r="C411" s="2">
        <f>RSI!I411</f>
        <v>67.864160369866696</v>
      </c>
      <c r="D411" s="2">
        <f>MACD!E411</f>
        <v>-7.3381258503971036E-2</v>
      </c>
      <c r="E411" s="2">
        <f>MACD!F411</f>
        <v>-4.9069615856801529E-2</v>
      </c>
      <c r="F411" s="2">
        <f>'Moving Avg'!D411</f>
        <v>1.25444</v>
      </c>
      <c r="G411" s="2">
        <f>'Moving Avg'!F411</f>
        <v>1.1856150000000003</v>
      </c>
      <c r="H411" s="2">
        <f>'Moving Avg'!G411</f>
        <v>1.1630820000000002</v>
      </c>
      <c r="I411" s="2">
        <f>'Moving Avg'!H411</f>
        <v>1.0939739999999993</v>
      </c>
      <c r="J411" s="5" t="str">
        <f>OBV!F411</f>
        <v>BULLISH</v>
      </c>
      <c r="K411" s="5" t="str">
        <f>OBV!G411</f>
        <v>NEUTRAL</v>
      </c>
      <c r="L411" s="5" t="str">
        <f>OBV!H411</f>
        <v>NEUTRAL</v>
      </c>
      <c r="M411" s="7">
        <f t="shared" si="60"/>
        <v>25</v>
      </c>
      <c r="N411" s="7">
        <f t="shared" si="61"/>
        <v>100</v>
      </c>
      <c r="O411" s="7">
        <f t="shared" si="62"/>
        <v>50</v>
      </c>
      <c r="P411" s="7">
        <f t="shared" si="63"/>
        <v>49.5</v>
      </c>
      <c r="Q411" s="8">
        <f t="shared" si="64"/>
        <v>58.674999999999997</v>
      </c>
      <c r="R411" s="8">
        <f t="shared" si="65"/>
        <v>54.875</v>
      </c>
      <c r="S411" s="8">
        <f t="shared" si="66"/>
        <v>53.525000000000006</v>
      </c>
      <c r="T411" s="8">
        <f t="shared" si="67"/>
        <v>56.125</v>
      </c>
      <c r="U411" s="7">
        <f t="shared" si="68"/>
        <v>55.691666666666663</v>
      </c>
      <c r="V411" s="7">
        <f t="shared" si="69"/>
        <v>55.8</v>
      </c>
    </row>
    <row r="412" spans="1:22" ht="13.5" x14ac:dyDescent="0.25">
      <c r="A412" s="3">
        <f>RSI!A412</f>
        <v>42901</v>
      </c>
      <c r="B412" s="2">
        <f>RSI!B412</f>
        <v>1.2569999999999999</v>
      </c>
      <c r="C412" s="2">
        <f>RSI!I412</f>
        <v>67.864160369866696</v>
      </c>
      <c r="D412" s="2">
        <f>MACD!E412</f>
        <v>-6.5121500012348177E-2</v>
      </c>
      <c r="E412" s="2">
        <f>MACD!F412</f>
        <v>-5.2279992687910865E-2</v>
      </c>
      <c r="F412" s="2">
        <f>'Moving Avg'!D412</f>
        <v>1.25444</v>
      </c>
      <c r="G412" s="2">
        <f>'Moving Avg'!F412</f>
        <v>1.1924450000000002</v>
      </c>
      <c r="H412" s="2">
        <f>'Moving Avg'!G412</f>
        <v>1.1639980000000001</v>
      </c>
      <c r="I412" s="2">
        <f>'Moving Avg'!H412</f>
        <v>1.0946569999999993</v>
      </c>
      <c r="J412" s="5" t="str">
        <f>OBV!F412</f>
        <v>BULLISH</v>
      </c>
      <c r="K412" s="5" t="str">
        <f>OBV!G412</f>
        <v>NEUTRAL</v>
      </c>
      <c r="L412" s="5" t="str">
        <f>OBV!H412</f>
        <v>NEUTRAL</v>
      </c>
      <c r="M412" s="7">
        <f t="shared" si="60"/>
        <v>25</v>
      </c>
      <c r="N412" s="7">
        <f t="shared" si="61"/>
        <v>45</v>
      </c>
      <c r="O412" s="7">
        <f t="shared" si="62"/>
        <v>50</v>
      </c>
      <c r="P412" s="7">
        <f t="shared" si="63"/>
        <v>49.5</v>
      </c>
      <c r="Q412" s="8">
        <f t="shared" si="64"/>
        <v>39.424999999999997</v>
      </c>
      <c r="R412" s="8">
        <f t="shared" si="65"/>
        <v>43.875</v>
      </c>
      <c r="S412" s="8">
        <f t="shared" si="66"/>
        <v>45.275000000000006</v>
      </c>
      <c r="T412" s="8">
        <f t="shared" si="67"/>
        <v>42.375</v>
      </c>
      <c r="U412" s="7">
        <f t="shared" si="68"/>
        <v>42.858333333333327</v>
      </c>
      <c r="V412" s="7">
        <f t="shared" si="69"/>
        <v>42.737499999999997</v>
      </c>
    </row>
    <row r="413" spans="1:22" ht="13.5" x14ac:dyDescent="0.25">
      <c r="A413" s="3">
        <f>RSI!A413</f>
        <v>42902</v>
      </c>
      <c r="B413" s="2">
        <f>RSI!B413</f>
        <v>1.2569999999999999</v>
      </c>
      <c r="C413" s="2">
        <f>RSI!I413</f>
        <v>67.864160369866696</v>
      </c>
      <c r="D413" s="2">
        <f>MACD!E413</f>
        <v>-5.1542241934725119E-2</v>
      </c>
      <c r="E413" s="2">
        <f>MACD!F413</f>
        <v>-5.213244253727372E-2</v>
      </c>
      <c r="F413" s="2">
        <f>'Moving Avg'!D413</f>
        <v>1.2544399999999998</v>
      </c>
      <c r="G413" s="2">
        <f>'Moving Avg'!F413</f>
        <v>1.1992750000000003</v>
      </c>
      <c r="H413" s="2">
        <f>'Moving Avg'!G413</f>
        <v>1.1649140000000002</v>
      </c>
      <c r="I413" s="2">
        <f>'Moving Avg'!H413</f>
        <v>1.0953399999999995</v>
      </c>
      <c r="J413" s="5" t="str">
        <f>OBV!F413</f>
        <v>BULLISH</v>
      </c>
      <c r="K413" s="5" t="str">
        <f>OBV!G413</f>
        <v>NEUTRAL</v>
      </c>
      <c r="L413" s="5" t="str">
        <f>OBV!H413</f>
        <v>NEUTRAL</v>
      </c>
      <c r="M413" s="7">
        <f t="shared" si="60"/>
        <v>25</v>
      </c>
      <c r="N413" s="7">
        <f t="shared" si="61"/>
        <v>0</v>
      </c>
      <c r="O413" s="7">
        <f t="shared" si="62"/>
        <v>50</v>
      </c>
      <c r="P413" s="7">
        <f t="shared" si="63"/>
        <v>49.5</v>
      </c>
      <c r="Q413" s="8">
        <f t="shared" si="64"/>
        <v>23.675000000000001</v>
      </c>
      <c r="R413" s="8">
        <f t="shared" si="65"/>
        <v>34.875</v>
      </c>
      <c r="S413" s="8">
        <f t="shared" si="66"/>
        <v>38.525000000000006</v>
      </c>
      <c r="T413" s="8">
        <f t="shared" si="67"/>
        <v>31.125</v>
      </c>
      <c r="U413" s="7">
        <f t="shared" si="68"/>
        <v>32.358333333333334</v>
      </c>
      <c r="V413" s="7">
        <f t="shared" si="69"/>
        <v>32.049999999999997</v>
      </c>
    </row>
    <row r="414" spans="1:22" ht="13.5" x14ac:dyDescent="0.25">
      <c r="A414" s="3">
        <f>RSI!A414</f>
        <v>42905</v>
      </c>
      <c r="B414" s="2">
        <f>RSI!B414</f>
        <v>1.2569999999999999</v>
      </c>
      <c r="C414" s="2">
        <f>RSI!I414</f>
        <v>67.864160369866696</v>
      </c>
      <c r="D414" s="2">
        <f>MACD!E414</f>
        <v>-3.5434934415963903E-2</v>
      </c>
      <c r="E414" s="2">
        <f>MACD!F414</f>
        <v>-4.8792940913011756E-2</v>
      </c>
      <c r="F414" s="2">
        <f>'Moving Avg'!D414</f>
        <v>1.2557199999999997</v>
      </c>
      <c r="G414" s="2">
        <f>'Moving Avg'!F414</f>
        <v>1.2076200000000001</v>
      </c>
      <c r="H414" s="2">
        <f>'Moving Avg'!G414</f>
        <v>1.1658299999999999</v>
      </c>
      <c r="I414" s="2">
        <f>'Moving Avg'!H414</f>
        <v>1.0960229999999997</v>
      </c>
      <c r="J414" s="5" t="str">
        <f>OBV!F414</f>
        <v>BULLISH</v>
      </c>
      <c r="K414" s="5" t="str">
        <f>OBV!G414</f>
        <v>STRONG</v>
      </c>
      <c r="L414" s="5" t="str">
        <f>OBV!H414</f>
        <v>CONFIRMED BULLISH</v>
      </c>
      <c r="M414" s="7">
        <f t="shared" si="60"/>
        <v>25</v>
      </c>
      <c r="N414" s="7">
        <f t="shared" si="61"/>
        <v>0</v>
      </c>
      <c r="O414" s="7">
        <f t="shared" si="62"/>
        <v>50</v>
      </c>
      <c r="P414" s="7">
        <f t="shared" si="63"/>
        <v>100</v>
      </c>
      <c r="Q414" s="8">
        <f t="shared" si="64"/>
        <v>31.25</v>
      </c>
      <c r="R414" s="8">
        <f t="shared" si="65"/>
        <v>47.5</v>
      </c>
      <c r="S414" s="8">
        <f t="shared" si="66"/>
        <v>61.25</v>
      </c>
      <c r="T414" s="8">
        <f t="shared" si="67"/>
        <v>43.75</v>
      </c>
      <c r="U414" s="7">
        <f t="shared" si="68"/>
        <v>46.666666666666664</v>
      </c>
      <c r="V414" s="7">
        <f t="shared" si="69"/>
        <v>45.9375</v>
      </c>
    </row>
    <row r="415" spans="1:22" ht="13.5" x14ac:dyDescent="0.25">
      <c r="A415" s="3">
        <f>RSI!A415</f>
        <v>42906</v>
      </c>
      <c r="B415" s="2">
        <f>RSI!B415</f>
        <v>1.2248000000000001</v>
      </c>
      <c r="C415" s="2">
        <f>RSI!I415</f>
        <v>55.300773277200676</v>
      </c>
      <c r="D415" s="2">
        <f>MACD!E415</f>
        <v>-1.9732229842393423E-2</v>
      </c>
      <c r="E415" s="2">
        <f>MACD!F415</f>
        <v>-4.2980798698888094E-2</v>
      </c>
      <c r="F415" s="2">
        <f>'Moving Avg'!D415</f>
        <v>1.2505599999999999</v>
      </c>
      <c r="G415" s="2">
        <f>'Moving Avg'!F415</f>
        <v>1.2128400000000004</v>
      </c>
      <c r="H415" s="2">
        <f>'Moving Avg'!G415</f>
        <v>1.166344</v>
      </c>
      <c r="I415" s="2">
        <f>'Moving Avg'!H415</f>
        <v>1.0965449999999997</v>
      </c>
      <c r="J415" s="5" t="str">
        <f>OBV!F415</f>
        <v>BULLISH</v>
      </c>
      <c r="K415" s="5" t="str">
        <f>OBV!G415</f>
        <v>STRONG</v>
      </c>
      <c r="L415" s="5" t="str">
        <f>OBV!H415</f>
        <v>BULLISH DIVERGENCE</v>
      </c>
      <c r="M415" s="7">
        <f t="shared" si="60"/>
        <v>25</v>
      </c>
      <c r="N415" s="7">
        <f t="shared" si="61"/>
        <v>0</v>
      </c>
      <c r="O415" s="7">
        <f t="shared" si="62"/>
        <v>50</v>
      </c>
      <c r="P415" s="7">
        <f t="shared" si="63"/>
        <v>83</v>
      </c>
      <c r="Q415" s="8">
        <f t="shared" si="64"/>
        <v>28.7</v>
      </c>
      <c r="R415" s="8">
        <f t="shared" si="65"/>
        <v>43.25</v>
      </c>
      <c r="S415" s="8">
        <f t="shared" si="66"/>
        <v>53.6</v>
      </c>
      <c r="T415" s="8">
        <f t="shared" si="67"/>
        <v>39.5</v>
      </c>
      <c r="U415" s="7">
        <f t="shared" si="68"/>
        <v>41.85</v>
      </c>
      <c r="V415" s="7">
        <f t="shared" si="69"/>
        <v>41.262500000000003</v>
      </c>
    </row>
    <row r="416" spans="1:22" ht="13.5" x14ac:dyDescent="0.25">
      <c r="A416" s="3">
        <f>RSI!A416</f>
        <v>42907</v>
      </c>
      <c r="B416" s="2">
        <f>RSI!B416</f>
        <v>1.2505999999999999</v>
      </c>
      <c r="C416" s="2">
        <f>RSI!I416</f>
        <v>61.457558459825343</v>
      </c>
      <c r="D416" s="2">
        <f>MACD!E416</f>
        <v>-1.2424045577146936E-2</v>
      </c>
      <c r="E416" s="2">
        <f>MACD!F416</f>
        <v>-3.686944807453986E-2</v>
      </c>
      <c r="F416" s="2">
        <f>'Moving Avg'!D416</f>
        <v>1.2492799999999999</v>
      </c>
      <c r="G416" s="2">
        <f>'Moving Avg'!F416</f>
        <v>1.2178350000000002</v>
      </c>
      <c r="H416" s="2">
        <f>'Moving Avg'!G416</f>
        <v>1.1673740000000001</v>
      </c>
      <c r="I416" s="2">
        <f>'Moving Avg'!H416</f>
        <v>1.0971959999999996</v>
      </c>
      <c r="J416" s="5" t="str">
        <f>OBV!F416</f>
        <v>BEARISH</v>
      </c>
      <c r="K416" s="5" t="str">
        <f>OBV!G416</f>
        <v>NEUTRAL</v>
      </c>
      <c r="L416" s="5" t="str">
        <f>OBV!H416</f>
        <v>CONFIRMED BEARISH</v>
      </c>
      <c r="M416" s="7">
        <f t="shared" si="60"/>
        <v>25</v>
      </c>
      <c r="N416" s="7">
        <f t="shared" si="61"/>
        <v>0</v>
      </c>
      <c r="O416" s="7">
        <f t="shared" si="62"/>
        <v>50</v>
      </c>
      <c r="P416" s="7">
        <f t="shared" si="63"/>
        <v>16.5</v>
      </c>
      <c r="Q416" s="8">
        <f t="shared" si="64"/>
        <v>18.725000000000001</v>
      </c>
      <c r="R416" s="8">
        <f t="shared" si="65"/>
        <v>26.625</v>
      </c>
      <c r="S416" s="8">
        <f t="shared" si="66"/>
        <v>23.675000000000001</v>
      </c>
      <c r="T416" s="8">
        <f t="shared" si="67"/>
        <v>22.875</v>
      </c>
      <c r="U416" s="7">
        <f t="shared" si="68"/>
        <v>23.008333333333336</v>
      </c>
      <c r="V416" s="7">
        <f t="shared" si="69"/>
        <v>22.975000000000001</v>
      </c>
    </row>
    <row r="417" spans="1:22" ht="13.5" x14ac:dyDescent="0.25">
      <c r="A417" s="3">
        <f>RSI!A417</f>
        <v>42908</v>
      </c>
      <c r="B417" s="2">
        <f>RSI!B417</f>
        <v>1.2248000000000001</v>
      </c>
      <c r="C417" s="2">
        <f>RSI!I417</f>
        <v>53.518920140830133</v>
      </c>
      <c r="D417" s="2">
        <f>MACD!E417</f>
        <v>-4.5726300351203175E-3</v>
      </c>
      <c r="E417" s="2">
        <f>MACD!F417</f>
        <v>-3.0410084466655954E-2</v>
      </c>
      <c r="F417" s="2">
        <f>'Moving Avg'!D417</f>
        <v>1.2428399999999999</v>
      </c>
      <c r="G417" s="2">
        <f>'Moving Avg'!F417</f>
        <v>1.2239650000000002</v>
      </c>
      <c r="H417" s="2">
        <f>'Moving Avg'!G417</f>
        <v>1.16825</v>
      </c>
      <c r="I417" s="2">
        <f>'Moving Avg'!H417</f>
        <v>1.0978694999999996</v>
      </c>
      <c r="J417" s="5" t="str">
        <f>OBV!F417</f>
        <v>BEARISH</v>
      </c>
      <c r="K417" s="5" t="str">
        <f>OBV!G417</f>
        <v>NEUTRAL</v>
      </c>
      <c r="L417" s="5" t="str">
        <f>OBV!H417</f>
        <v>CONFIRMED BEARISH</v>
      </c>
      <c r="M417" s="7">
        <f t="shared" si="60"/>
        <v>25</v>
      </c>
      <c r="N417" s="7">
        <f t="shared" si="61"/>
        <v>0</v>
      </c>
      <c r="O417" s="7">
        <f t="shared" si="62"/>
        <v>50</v>
      </c>
      <c r="P417" s="7">
        <f t="shared" si="63"/>
        <v>16.5</v>
      </c>
      <c r="Q417" s="8">
        <f t="shared" si="64"/>
        <v>18.725000000000001</v>
      </c>
      <c r="R417" s="8">
        <f t="shared" si="65"/>
        <v>26.625</v>
      </c>
      <c r="S417" s="8">
        <f t="shared" si="66"/>
        <v>23.675000000000001</v>
      </c>
      <c r="T417" s="8">
        <f t="shared" si="67"/>
        <v>22.875</v>
      </c>
      <c r="U417" s="7">
        <f t="shared" si="68"/>
        <v>23.008333333333336</v>
      </c>
      <c r="V417" s="7">
        <f t="shared" si="69"/>
        <v>22.975000000000001</v>
      </c>
    </row>
    <row r="418" spans="1:22" ht="13.5" x14ac:dyDescent="0.25">
      <c r="A418" s="3">
        <f>RSI!A418</f>
        <v>42909</v>
      </c>
      <c r="B418" s="2">
        <f>RSI!B418</f>
        <v>1.2248000000000001</v>
      </c>
      <c r="C418" s="2">
        <f>RSI!I418</f>
        <v>53.518920140830133</v>
      </c>
      <c r="D418" s="2">
        <f>MACD!E418</f>
        <v>1.9978252190042678E-3</v>
      </c>
      <c r="E418" s="2">
        <f>MACD!F418</f>
        <v>-2.3928502529523912E-2</v>
      </c>
      <c r="F418" s="2">
        <f>'Moving Avg'!D418</f>
        <v>1.2364000000000002</v>
      </c>
      <c r="G418" s="2">
        <f>'Moving Avg'!F418</f>
        <v>1.2300950000000004</v>
      </c>
      <c r="H418" s="2">
        <f>'Moving Avg'!G418</f>
        <v>1.169732</v>
      </c>
      <c r="I418" s="2">
        <f>'Moving Avg'!H418</f>
        <v>1.0985429999999996</v>
      </c>
      <c r="J418" s="5" t="str">
        <f>OBV!F418</f>
        <v>BEARISH</v>
      </c>
      <c r="K418" s="5" t="str">
        <f>OBV!G418</f>
        <v>NEUTRAL</v>
      </c>
      <c r="L418" s="5" t="str">
        <f>OBV!H418</f>
        <v>CONFIRMED BEARISH</v>
      </c>
      <c r="M418" s="7">
        <f t="shared" si="60"/>
        <v>25</v>
      </c>
      <c r="N418" s="7">
        <f t="shared" si="61"/>
        <v>0</v>
      </c>
      <c r="O418" s="7">
        <f t="shared" si="62"/>
        <v>50</v>
      </c>
      <c r="P418" s="7">
        <f t="shared" si="63"/>
        <v>16.5</v>
      </c>
      <c r="Q418" s="8">
        <f t="shared" si="64"/>
        <v>18.725000000000001</v>
      </c>
      <c r="R418" s="8">
        <f t="shared" si="65"/>
        <v>26.625</v>
      </c>
      <c r="S418" s="8">
        <f t="shared" si="66"/>
        <v>23.675000000000001</v>
      </c>
      <c r="T418" s="8">
        <f t="shared" si="67"/>
        <v>22.875</v>
      </c>
      <c r="U418" s="7">
        <f t="shared" si="68"/>
        <v>23.008333333333336</v>
      </c>
      <c r="V418" s="7">
        <f t="shared" si="69"/>
        <v>22.975000000000001</v>
      </c>
    </row>
    <row r="419" spans="1:22" ht="13.5" x14ac:dyDescent="0.25">
      <c r="A419" s="3">
        <f>RSI!A419</f>
        <v>42914</v>
      </c>
      <c r="B419" s="2">
        <f>RSI!B419</f>
        <v>1.2248000000000001</v>
      </c>
      <c r="C419" s="2">
        <f>RSI!I419</f>
        <v>53.518920140830133</v>
      </c>
      <c r="D419" s="2">
        <f>MACD!E419</f>
        <v>6.5051867403953523E-3</v>
      </c>
      <c r="E419" s="2">
        <f>MACD!F419</f>
        <v>-1.7841764675540061E-2</v>
      </c>
      <c r="F419" s="2">
        <f>'Moving Avg'!D419</f>
        <v>1.2299600000000002</v>
      </c>
      <c r="G419" s="2">
        <f>'Moving Avg'!F419</f>
        <v>1.2362250000000004</v>
      </c>
      <c r="H419" s="2">
        <f>'Moving Avg'!G419</f>
        <v>1.171214</v>
      </c>
      <c r="I419" s="2">
        <f>'Moving Avg'!H419</f>
        <v>1.0992164999999996</v>
      </c>
      <c r="J419" s="5" t="str">
        <f>OBV!F419</f>
        <v>BEARISH</v>
      </c>
      <c r="K419" s="5" t="str">
        <f>OBV!G419</f>
        <v>NEUTRAL</v>
      </c>
      <c r="L419" s="5" t="str">
        <f>OBV!H419</f>
        <v>CONFIRMED BEARISH</v>
      </c>
      <c r="M419" s="7">
        <f t="shared" si="60"/>
        <v>25</v>
      </c>
      <c r="N419" s="7">
        <f t="shared" si="61"/>
        <v>0</v>
      </c>
      <c r="O419" s="7">
        <f t="shared" si="62"/>
        <v>50</v>
      </c>
      <c r="P419" s="7">
        <f t="shared" si="63"/>
        <v>16.5</v>
      </c>
      <c r="Q419" s="8">
        <f t="shared" si="64"/>
        <v>18.725000000000001</v>
      </c>
      <c r="R419" s="8">
        <f t="shared" si="65"/>
        <v>26.625</v>
      </c>
      <c r="S419" s="8">
        <f t="shared" si="66"/>
        <v>23.675000000000001</v>
      </c>
      <c r="T419" s="8">
        <f t="shared" si="67"/>
        <v>22.875</v>
      </c>
      <c r="U419" s="7">
        <f t="shared" si="68"/>
        <v>23.008333333333336</v>
      </c>
      <c r="V419" s="7">
        <f t="shared" si="69"/>
        <v>22.975000000000001</v>
      </c>
    </row>
    <row r="420" spans="1:22" ht="13.5" x14ac:dyDescent="0.25">
      <c r="A420" s="3">
        <f>RSI!A420</f>
        <v>42915</v>
      </c>
      <c r="B420" s="2">
        <f>RSI!B420</f>
        <v>1.2505999999999999</v>
      </c>
      <c r="C420" s="2">
        <f>RSI!I420</f>
        <v>59.97611644660622</v>
      </c>
      <c r="D420" s="2">
        <f>MACD!E420</f>
        <v>8.3453681404548341E-3</v>
      </c>
      <c r="E420" s="2">
        <f>MACD!F420</f>
        <v>-1.2604338112341082E-2</v>
      </c>
      <c r="F420" s="2">
        <f>'Moving Avg'!D420</f>
        <v>1.2351200000000002</v>
      </c>
      <c r="G420" s="2">
        <f>'Moving Avg'!F420</f>
        <v>1.2436450000000001</v>
      </c>
      <c r="H420" s="2">
        <f>'Moving Avg'!G420</f>
        <v>1.1732119999999999</v>
      </c>
      <c r="I420" s="2">
        <f>'Moving Avg'!H420</f>
        <v>1.1000189999999996</v>
      </c>
      <c r="J420" s="5" t="str">
        <f>OBV!F420</f>
        <v>BEARISH</v>
      </c>
      <c r="K420" s="5" t="str">
        <f>OBV!G420</f>
        <v>NEUTRAL</v>
      </c>
      <c r="L420" s="5" t="str">
        <f>OBV!H420</f>
        <v>BEARISH DIVERGENCE</v>
      </c>
      <c r="M420" s="7">
        <f t="shared" si="60"/>
        <v>25</v>
      </c>
      <c r="N420" s="7">
        <f t="shared" si="61"/>
        <v>0</v>
      </c>
      <c r="O420" s="7">
        <f t="shared" si="62"/>
        <v>50</v>
      </c>
      <c r="P420" s="7">
        <f t="shared" si="63"/>
        <v>16.5</v>
      </c>
      <c r="Q420" s="8">
        <f t="shared" si="64"/>
        <v>18.725000000000001</v>
      </c>
      <c r="R420" s="8">
        <f t="shared" si="65"/>
        <v>26.625</v>
      </c>
      <c r="S420" s="8">
        <f t="shared" si="66"/>
        <v>23.675000000000001</v>
      </c>
      <c r="T420" s="8">
        <f t="shared" si="67"/>
        <v>22.875</v>
      </c>
      <c r="U420" s="7">
        <f t="shared" si="68"/>
        <v>23.008333333333336</v>
      </c>
      <c r="V420" s="7">
        <f t="shared" si="69"/>
        <v>22.975000000000001</v>
      </c>
    </row>
    <row r="421" spans="1:22" ht="13.5" x14ac:dyDescent="0.25">
      <c r="A421" s="3">
        <f>RSI!A421</f>
        <v>42916</v>
      </c>
      <c r="B421" s="2">
        <f>RSI!B421</f>
        <v>1.2505999999999999</v>
      </c>
      <c r="C421" s="2">
        <f>RSI!I421</f>
        <v>59.97611644660622</v>
      </c>
      <c r="D421" s="2">
        <f>MACD!E421</f>
        <v>1.0676617178787318E-2</v>
      </c>
      <c r="E421" s="2">
        <f>MACD!F421</f>
        <v>-7.9481470541154023E-3</v>
      </c>
      <c r="F421" s="2">
        <f>'Moving Avg'!D421</f>
        <v>1.2351200000000002</v>
      </c>
      <c r="G421" s="2">
        <f>'Moving Avg'!F421</f>
        <v>1.24864</v>
      </c>
      <c r="H421" s="2">
        <f>'Moving Avg'!G421</f>
        <v>1.1752099999999999</v>
      </c>
      <c r="I421" s="2">
        <f>'Moving Avg'!H421</f>
        <v>1.1011239999999995</v>
      </c>
      <c r="J421" s="5" t="str">
        <f>OBV!F421</f>
        <v>BEARISH</v>
      </c>
      <c r="K421" s="5" t="str">
        <f>OBV!G421</f>
        <v>NEUTRAL</v>
      </c>
      <c r="L421" s="5" t="str">
        <f>OBV!H421</f>
        <v>NEUTRAL</v>
      </c>
      <c r="M421" s="7">
        <f t="shared" si="60"/>
        <v>25</v>
      </c>
      <c r="N421" s="7">
        <f t="shared" si="61"/>
        <v>0</v>
      </c>
      <c r="O421" s="7">
        <f t="shared" si="62"/>
        <v>50</v>
      </c>
      <c r="P421" s="7">
        <f t="shared" si="63"/>
        <v>16.5</v>
      </c>
      <c r="Q421" s="8">
        <f t="shared" si="64"/>
        <v>18.725000000000001</v>
      </c>
      <c r="R421" s="8">
        <f t="shared" si="65"/>
        <v>26.625</v>
      </c>
      <c r="S421" s="8">
        <f t="shared" si="66"/>
        <v>23.675000000000001</v>
      </c>
      <c r="T421" s="8">
        <f t="shared" si="67"/>
        <v>22.875</v>
      </c>
      <c r="U421" s="7">
        <f t="shared" si="68"/>
        <v>23.008333333333336</v>
      </c>
      <c r="V421" s="7">
        <f t="shared" si="69"/>
        <v>22.975000000000001</v>
      </c>
    </row>
    <row r="422" spans="1:22" ht="13.5" x14ac:dyDescent="0.25">
      <c r="A422" s="3">
        <f>RSI!A422</f>
        <v>42919</v>
      </c>
      <c r="B422" s="2">
        <f>RSI!B422</f>
        <v>1.2505999999999999</v>
      </c>
      <c r="C422" s="2">
        <f>RSI!I422</f>
        <v>59.97611644660622</v>
      </c>
      <c r="D422" s="2">
        <f>MACD!E422</f>
        <v>1.2454357967465857E-2</v>
      </c>
      <c r="E422" s="2">
        <f>MACD!F422</f>
        <v>-3.8676460497991507E-3</v>
      </c>
      <c r="F422" s="2">
        <f>'Moving Avg'!D422</f>
        <v>1.2402799999999998</v>
      </c>
      <c r="G422" s="2">
        <f>'Moving Avg'!F422</f>
        <v>1.2509000000000001</v>
      </c>
      <c r="H422" s="2">
        <f>'Moving Avg'!G422</f>
        <v>1.1772079999999996</v>
      </c>
      <c r="I422" s="2">
        <f>'Moving Avg'!H422</f>
        <v>1.1022289999999995</v>
      </c>
      <c r="J422" s="5" t="str">
        <f>OBV!F422</f>
        <v>BULLISH</v>
      </c>
      <c r="K422" s="5" t="str">
        <f>OBV!G422</f>
        <v>NEUTRAL</v>
      </c>
      <c r="L422" s="5" t="str">
        <f>OBV!H422</f>
        <v>CONFIRMED BULLISH</v>
      </c>
      <c r="M422" s="7">
        <f t="shared" si="60"/>
        <v>25</v>
      </c>
      <c r="N422" s="7">
        <f t="shared" si="61"/>
        <v>0</v>
      </c>
      <c r="O422" s="7">
        <f t="shared" si="62"/>
        <v>50</v>
      </c>
      <c r="P422" s="7">
        <f t="shared" si="63"/>
        <v>83.5</v>
      </c>
      <c r="Q422" s="8">
        <f t="shared" si="64"/>
        <v>28.774999999999999</v>
      </c>
      <c r="R422" s="8">
        <f t="shared" si="65"/>
        <v>43.375</v>
      </c>
      <c r="S422" s="8">
        <f t="shared" si="66"/>
        <v>53.825000000000003</v>
      </c>
      <c r="T422" s="8">
        <f t="shared" si="67"/>
        <v>39.625</v>
      </c>
      <c r="U422" s="7">
        <f t="shared" si="68"/>
        <v>41.991666666666667</v>
      </c>
      <c r="V422" s="7">
        <f t="shared" si="69"/>
        <v>41.400000000000006</v>
      </c>
    </row>
    <row r="423" spans="1:22" ht="13.5" x14ac:dyDescent="0.25">
      <c r="A423" s="3">
        <f>RSI!A423</f>
        <v>42920</v>
      </c>
      <c r="B423" s="2">
        <f>RSI!B423</f>
        <v>1.2248000000000001</v>
      </c>
      <c r="C423" s="2">
        <f>RSI!I423</f>
        <v>51.108359666443114</v>
      </c>
      <c r="D423" s="2">
        <f>MACD!E423</f>
        <v>1.5689290403410938E-2</v>
      </c>
      <c r="E423" s="2">
        <f>MACD!F423</f>
        <v>4.374124084286727E-5</v>
      </c>
      <c r="F423" s="2">
        <f>'Moving Avg'!D423</f>
        <v>1.2402799999999998</v>
      </c>
      <c r="G423" s="2">
        <f>'Moving Avg'!F423</f>
        <v>1.2496099999999999</v>
      </c>
      <c r="H423" s="2">
        <f>'Moving Avg'!G423</f>
        <v>1.1792959999999999</v>
      </c>
      <c r="I423" s="2">
        <f>'Moving Avg'!H423</f>
        <v>1.1032049999999993</v>
      </c>
      <c r="J423" s="5" t="str">
        <f>OBV!F423</f>
        <v>BEARISH</v>
      </c>
      <c r="K423" s="5" t="str">
        <f>OBV!G423</f>
        <v>NEUTRAL</v>
      </c>
      <c r="L423" s="5" t="str">
        <f>OBV!H423</f>
        <v>NEUTRAL</v>
      </c>
      <c r="M423" s="7">
        <f t="shared" si="60"/>
        <v>25</v>
      </c>
      <c r="N423" s="7">
        <f t="shared" si="61"/>
        <v>0</v>
      </c>
      <c r="O423" s="7">
        <f t="shared" si="62"/>
        <v>50</v>
      </c>
      <c r="P423" s="7">
        <f t="shared" si="63"/>
        <v>16.5</v>
      </c>
      <c r="Q423" s="8">
        <f t="shared" si="64"/>
        <v>18.725000000000001</v>
      </c>
      <c r="R423" s="8">
        <f t="shared" si="65"/>
        <v>26.625</v>
      </c>
      <c r="S423" s="8">
        <f t="shared" si="66"/>
        <v>23.675000000000001</v>
      </c>
      <c r="T423" s="8">
        <f t="shared" si="67"/>
        <v>22.875</v>
      </c>
      <c r="U423" s="7">
        <f t="shared" si="68"/>
        <v>23.008333333333336</v>
      </c>
      <c r="V423" s="7">
        <f t="shared" si="69"/>
        <v>22.975000000000001</v>
      </c>
    </row>
    <row r="424" spans="1:22" ht="13.5" x14ac:dyDescent="0.25">
      <c r="A424" s="3">
        <f>RSI!A424</f>
        <v>42921</v>
      </c>
      <c r="B424" s="2">
        <f>RSI!B424</f>
        <v>1.2248000000000001</v>
      </c>
      <c r="C424" s="2">
        <f>RSI!I424</f>
        <v>51.108359666443107</v>
      </c>
      <c r="D424" s="2">
        <f>MACD!E424</f>
        <v>1.841193786287354E-2</v>
      </c>
      <c r="E424" s="2">
        <f>MACD!F424</f>
        <v>3.7173805652490018E-3</v>
      </c>
      <c r="F424" s="2">
        <f>'Moving Avg'!D424</f>
        <v>1.2402799999999998</v>
      </c>
      <c r="G424" s="2">
        <f>'Moving Avg'!F424</f>
        <v>1.2467100000000002</v>
      </c>
      <c r="H424" s="2">
        <f>'Moving Avg'!G424</f>
        <v>1.181384</v>
      </c>
      <c r="I424" s="2">
        <f>'Moving Avg'!H424</f>
        <v>1.1041809999999994</v>
      </c>
      <c r="J424" s="5" t="str">
        <f>OBV!F424</f>
        <v>BEARISH</v>
      </c>
      <c r="K424" s="5" t="str">
        <f>OBV!G424</f>
        <v>NEUTRAL</v>
      </c>
      <c r="L424" s="5" t="str">
        <f>OBV!H424</f>
        <v>NEUTRAL</v>
      </c>
      <c r="M424" s="7">
        <f t="shared" si="60"/>
        <v>25</v>
      </c>
      <c r="N424" s="7">
        <f t="shared" si="61"/>
        <v>0</v>
      </c>
      <c r="O424" s="7">
        <f t="shared" si="62"/>
        <v>50</v>
      </c>
      <c r="P424" s="7">
        <f t="shared" si="63"/>
        <v>16.5</v>
      </c>
      <c r="Q424" s="8">
        <f t="shared" si="64"/>
        <v>18.725000000000001</v>
      </c>
      <c r="R424" s="8">
        <f t="shared" si="65"/>
        <v>26.625</v>
      </c>
      <c r="S424" s="8">
        <f t="shared" si="66"/>
        <v>23.675000000000001</v>
      </c>
      <c r="T424" s="8">
        <f t="shared" si="67"/>
        <v>22.875</v>
      </c>
      <c r="U424" s="7">
        <f t="shared" si="68"/>
        <v>23.008333333333336</v>
      </c>
      <c r="V424" s="7">
        <f t="shared" si="69"/>
        <v>22.975000000000001</v>
      </c>
    </row>
    <row r="425" spans="1:22" ht="13.5" x14ac:dyDescent="0.25">
      <c r="A425" s="3">
        <f>RSI!A425</f>
        <v>42922</v>
      </c>
      <c r="B425" s="2">
        <f>RSI!B425</f>
        <v>1.1732</v>
      </c>
      <c r="C425" s="2">
        <f>RSI!I425</f>
        <v>38.056695961640301</v>
      </c>
      <c r="D425" s="2">
        <f>MACD!E425</f>
        <v>1.9570571195923758E-2</v>
      </c>
      <c r="E425" s="2">
        <f>MACD!F425</f>
        <v>6.8880186913839528E-3</v>
      </c>
      <c r="F425" s="2">
        <f>'Moving Avg'!D425</f>
        <v>1.2248000000000001</v>
      </c>
      <c r="G425" s="2">
        <f>'Moving Avg'!F425</f>
        <v>1.2412300000000003</v>
      </c>
      <c r="H425" s="2">
        <f>'Moving Avg'!G425</f>
        <v>1.1824399999999999</v>
      </c>
      <c r="I425" s="2">
        <f>'Moving Avg'!H425</f>
        <v>1.1048989999999994</v>
      </c>
      <c r="J425" s="5" t="str">
        <f>OBV!F425</f>
        <v>BEARISH</v>
      </c>
      <c r="K425" s="5" t="str">
        <f>OBV!G425</f>
        <v>NEUTRAL</v>
      </c>
      <c r="L425" s="5" t="str">
        <f>OBV!H425</f>
        <v>CONFIRMED BEARISH</v>
      </c>
      <c r="M425" s="7">
        <f t="shared" si="60"/>
        <v>25</v>
      </c>
      <c r="N425" s="7">
        <f t="shared" si="61"/>
        <v>0</v>
      </c>
      <c r="O425" s="7">
        <f t="shared" si="62"/>
        <v>50</v>
      </c>
      <c r="P425" s="7">
        <f t="shared" si="63"/>
        <v>16.5</v>
      </c>
      <c r="Q425" s="8">
        <f t="shared" si="64"/>
        <v>18.725000000000001</v>
      </c>
      <c r="R425" s="8">
        <f t="shared" si="65"/>
        <v>26.625</v>
      </c>
      <c r="S425" s="8">
        <f t="shared" si="66"/>
        <v>23.675000000000001</v>
      </c>
      <c r="T425" s="8">
        <f t="shared" si="67"/>
        <v>22.875</v>
      </c>
      <c r="U425" s="7">
        <f t="shared" si="68"/>
        <v>23.008333333333336</v>
      </c>
      <c r="V425" s="7">
        <f t="shared" si="69"/>
        <v>22.975000000000001</v>
      </c>
    </row>
    <row r="426" spans="1:22" ht="13.5" x14ac:dyDescent="0.25">
      <c r="A426" s="3">
        <f>RSI!A426</f>
        <v>42923</v>
      </c>
      <c r="B426" s="2">
        <f>RSI!B426</f>
        <v>1.1603000000000001</v>
      </c>
      <c r="C426" s="2">
        <f>RSI!I426</f>
        <v>35.608467682982379</v>
      </c>
      <c r="D426" s="2">
        <f>MACD!E426</f>
        <v>2.5768126414741799E-2</v>
      </c>
      <c r="E426" s="2">
        <f>MACD!F426</f>
        <v>1.0664040236055522E-2</v>
      </c>
      <c r="F426" s="2">
        <f>'Moving Avg'!D426</f>
        <v>1.2067400000000001</v>
      </c>
      <c r="G426" s="2">
        <f>'Moving Avg'!F426</f>
        <v>1.2363949999999999</v>
      </c>
      <c r="H426" s="2">
        <f>'Moving Avg'!G426</f>
        <v>1.183238</v>
      </c>
      <c r="I426" s="2">
        <f>'Moving Avg'!H426</f>
        <v>1.1055524999999995</v>
      </c>
      <c r="J426" s="5" t="str">
        <f>OBV!F426</f>
        <v>BEARISH</v>
      </c>
      <c r="K426" s="5" t="str">
        <f>OBV!G426</f>
        <v>NEUTRAL</v>
      </c>
      <c r="L426" s="5" t="str">
        <f>OBV!H426</f>
        <v>CONFIRMED BEARISH</v>
      </c>
      <c r="M426" s="7">
        <f t="shared" si="60"/>
        <v>25</v>
      </c>
      <c r="N426" s="7">
        <f t="shared" si="61"/>
        <v>0</v>
      </c>
      <c r="O426" s="7">
        <f t="shared" si="62"/>
        <v>50</v>
      </c>
      <c r="P426" s="7">
        <f t="shared" si="63"/>
        <v>16.5</v>
      </c>
      <c r="Q426" s="8">
        <f t="shared" si="64"/>
        <v>18.725000000000001</v>
      </c>
      <c r="R426" s="8">
        <f t="shared" si="65"/>
        <v>26.625</v>
      </c>
      <c r="S426" s="8">
        <f t="shared" si="66"/>
        <v>23.675000000000001</v>
      </c>
      <c r="T426" s="8">
        <f t="shared" si="67"/>
        <v>22.875</v>
      </c>
      <c r="U426" s="7">
        <f t="shared" si="68"/>
        <v>23.008333333333336</v>
      </c>
      <c r="V426" s="7">
        <f t="shared" si="69"/>
        <v>22.975000000000001</v>
      </c>
    </row>
    <row r="427" spans="1:22" ht="13.5" x14ac:dyDescent="0.25">
      <c r="A427" s="3">
        <f>RSI!A427</f>
        <v>42926</v>
      </c>
      <c r="B427" s="2">
        <f>RSI!B427</f>
        <v>1.1603000000000001</v>
      </c>
      <c r="C427" s="2">
        <f>RSI!I427</f>
        <v>35.608467682982379</v>
      </c>
      <c r="D427" s="2">
        <f>MACD!E427</f>
        <v>2.7389936042992558E-2</v>
      </c>
      <c r="E427" s="2">
        <f>MACD!F427</f>
        <v>1.4009219397442929E-2</v>
      </c>
      <c r="F427" s="2">
        <f>'Moving Avg'!D427</f>
        <v>1.1886800000000002</v>
      </c>
      <c r="G427" s="2">
        <f>'Moving Avg'!F427</f>
        <v>1.23156</v>
      </c>
      <c r="H427" s="2">
        <f>'Moving Avg'!G427</f>
        <v>1.1840359999999999</v>
      </c>
      <c r="I427" s="2">
        <f>'Moving Avg'!H427</f>
        <v>1.1062059999999994</v>
      </c>
      <c r="J427" s="5" t="str">
        <f>OBV!F427</f>
        <v>BEARISH</v>
      </c>
      <c r="K427" s="5" t="str">
        <f>OBV!G427</f>
        <v>NEUTRAL</v>
      </c>
      <c r="L427" s="5" t="str">
        <f>OBV!H427</f>
        <v>CONFIRMED BEARISH</v>
      </c>
      <c r="M427" s="7">
        <f t="shared" si="60"/>
        <v>25</v>
      </c>
      <c r="N427" s="7">
        <f t="shared" si="61"/>
        <v>0</v>
      </c>
      <c r="O427" s="7">
        <f t="shared" si="62"/>
        <v>50</v>
      </c>
      <c r="P427" s="7">
        <f t="shared" si="63"/>
        <v>16.5</v>
      </c>
      <c r="Q427" s="8">
        <f t="shared" si="64"/>
        <v>18.725000000000001</v>
      </c>
      <c r="R427" s="8">
        <f t="shared" si="65"/>
        <v>26.625</v>
      </c>
      <c r="S427" s="8">
        <f t="shared" si="66"/>
        <v>23.675000000000001</v>
      </c>
      <c r="T427" s="8">
        <f t="shared" si="67"/>
        <v>22.875</v>
      </c>
      <c r="U427" s="7">
        <f t="shared" si="68"/>
        <v>23.008333333333336</v>
      </c>
      <c r="V427" s="7">
        <f t="shared" si="69"/>
        <v>22.975000000000001</v>
      </c>
    </row>
    <row r="428" spans="1:22" ht="13.5" x14ac:dyDescent="0.25">
      <c r="A428" s="3">
        <f>RSI!A428</f>
        <v>42927</v>
      </c>
      <c r="B428" s="2">
        <f>RSI!B428</f>
        <v>1.1603000000000001</v>
      </c>
      <c r="C428" s="2">
        <f>RSI!I428</f>
        <v>35.608467682982379</v>
      </c>
      <c r="D428" s="2">
        <f>MACD!E428</f>
        <v>2.908349132389576E-2</v>
      </c>
      <c r="E428" s="2">
        <f>MACD!F428</f>
        <v>1.7024073782733497E-2</v>
      </c>
      <c r="F428" s="2">
        <f>'Moving Avg'!D428</f>
        <v>1.17578</v>
      </c>
      <c r="G428" s="2">
        <f>'Moving Avg'!F428</f>
        <v>1.2267250000000001</v>
      </c>
      <c r="H428" s="2">
        <f>'Moving Avg'!G428</f>
        <v>1.1848339999999999</v>
      </c>
      <c r="I428" s="2">
        <f>'Moving Avg'!H428</f>
        <v>1.1068594999999994</v>
      </c>
      <c r="J428" s="5" t="str">
        <f>OBV!F428</f>
        <v>BEARISH</v>
      </c>
      <c r="K428" s="5" t="str">
        <f>OBV!G428</f>
        <v>NEUTRAL</v>
      </c>
      <c r="L428" s="5" t="str">
        <f>OBV!H428</f>
        <v>CONFIRMED BEARISH</v>
      </c>
      <c r="M428" s="7">
        <f t="shared" si="60"/>
        <v>25</v>
      </c>
      <c r="N428" s="7">
        <f t="shared" si="61"/>
        <v>0</v>
      </c>
      <c r="O428" s="7">
        <f t="shared" si="62"/>
        <v>50</v>
      </c>
      <c r="P428" s="7">
        <f t="shared" si="63"/>
        <v>16.5</v>
      </c>
      <c r="Q428" s="8">
        <f t="shared" si="64"/>
        <v>18.725000000000001</v>
      </c>
      <c r="R428" s="8">
        <f t="shared" si="65"/>
        <v>26.625</v>
      </c>
      <c r="S428" s="8">
        <f t="shared" si="66"/>
        <v>23.675000000000001</v>
      </c>
      <c r="T428" s="8">
        <f t="shared" si="67"/>
        <v>22.875</v>
      </c>
      <c r="U428" s="7">
        <f t="shared" si="68"/>
        <v>23.008333333333336</v>
      </c>
      <c r="V428" s="7">
        <f t="shared" si="69"/>
        <v>22.975000000000001</v>
      </c>
    </row>
    <row r="429" spans="1:22" ht="13.5" x14ac:dyDescent="0.25">
      <c r="A429" s="3">
        <f>RSI!A429</f>
        <v>42928</v>
      </c>
      <c r="B429" s="2">
        <f>RSI!B429</f>
        <v>1.1281000000000001</v>
      </c>
      <c r="C429" s="2">
        <f>RSI!I429</f>
        <v>29.659919212972383</v>
      </c>
      <c r="D429" s="2">
        <f>MACD!E429</f>
        <v>3.3199142996125586E-2</v>
      </c>
      <c r="E429" s="2">
        <f>MACD!F429</f>
        <v>2.0259087625411915E-2</v>
      </c>
      <c r="F429" s="2">
        <f>'Moving Avg'!D429</f>
        <v>1.1564400000000001</v>
      </c>
      <c r="G429" s="2">
        <f>'Moving Avg'!F429</f>
        <v>1.2206000000000001</v>
      </c>
      <c r="H429" s="2">
        <f>'Moving Avg'!G429</f>
        <v>1.1849879999999999</v>
      </c>
      <c r="I429" s="2">
        <f>'Moving Avg'!H429</f>
        <v>1.1073519999999994</v>
      </c>
      <c r="J429" s="5" t="str">
        <f>OBV!F429</f>
        <v>BEARISH</v>
      </c>
      <c r="K429" s="5" t="str">
        <f>OBV!G429</f>
        <v>NEUTRAL</v>
      </c>
      <c r="L429" s="5" t="str">
        <f>OBV!H429</f>
        <v>CONFIRMED BEARISH</v>
      </c>
      <c r="M429" s="7">
        <f t="shared" si="60"/>
        <v>50</v>
      </c>
      <c r="N429" s="7">
        <f t="shared" si="61"/>
        <v>0</v>
      </c>
      <c r="O429" s="7">
        <f t="shared" si="62"/>
        <v>50</v>
      </c>
      <c r="P429" s="7">
        <f t="shared" si="63"/>
        <v>16.5</v>
      </c>
      <c r="Q429" s="8">
        <f t="shared" si="64"/>
        <v>27.475000000000001</v>
      </c>
      <c r="R429" s="8">
        <f t="shared" si="65"/>
        <v>31.625</v>
      </c>
      <c r="S429" s="8">
        <f t="shared" si="66"/>
        <v>27.425000000000001</v>
      </c>
      <c r="T429" s="8">
        <f t="shared" si="67"/>
        <v>29.125</v>
      </c>
      <c r="U429" s="7">
        <f t="shared" si="68"/>
        <v>28.841666666666669</v>
      </c>
      <c r="V429" s="7">
        <f t="shared" si="69"/>
        <v>28.912500000000001</v>
      </c>
    </row>
    <row r="430" spans="1:22" ht="13.5" x14ac:dyDescent="0.25">
      <c r="A430" s="3">
        <f>RSI!A430</f>
        <v>42929</v>
      </c>
      <c r="B430" s="2">
        <f>RSI!B430</f>
        <v>1.1281000000000001</v>
      </c>
      <c r="C430" s="2">
        <f>RSI!I430</f>
        <v>29.659919212972369</v>
      </c>
      <c r="D430" s="2">
        <f>MACD!E430</f>
        <v>4.1116543673842765E-2</v>
      </c>
      <c r="E430" s="2">
        <f>MACD!F430</f>
        <v>2.4430578835098086E-2</v>
      </c>
      <c r="F430" s="2">
        <f>'Moving Avg'!D430</f>
        <v>1.1474199999999999</v>
      </c>
      <c r="G430" s="2">
        <f>'Moving Avg'!F430</f>
        <v>1.2144750000000002</v>
      </c>
      <c r="H430" s="2">
        <f>'Moving Avg'!G430</f>
        <v>1.1851420000000001</v>
      </c>
      <c r="I430" s="2">
        <f>'Moving Avg'!H430</f>
        <v>1.1078444999999995</v>
      </c>
      <c r="J430" s="5" t="str">
        <f>OBV!F430</f>
        <v>BEARISH</v>
      </c>
      <c r="K430" s="5" t="str">
        <f>OBV!G430</f>
        <v>NEUTRAL</v>
      </c>
      <c r="L430" s="5" t="str">
        <f>OBV!H430</f>
        <v>CONFIRMED BEARISH</v>
      </c>
      <c r="M430" s="7">
        <f t="shared" si="60"/>
        <v>50</v>
      </c>
      <c r="N430" s="7">
        <f t="shared" si="61"/>
        <v>0</v>
      </c>
      <c r="O430" s="7">
        <f t="shared" si="62"/>
        <v>50</v>
      </c>
      <c r="P430" s="7">
        <f t="shared" si="63"/>
        <v>16.5</v>
      </c>
      <c r="Q430" s="8">
        <f t="shared" si="64"/>
        <v>27.475000000000001</v>
      </c>
      <c r="R430" s="8">
        <f t="shared" si="65"/>
        <v>31.625</v>
      </c>
      <c r="S430" s="8">
        <f t="shared" si="66"/>
        <v>27.425000000000001</v>
      </c>
      <c r="T430" s="8">
        <f t="shared" si="67"/>
        <v>29.125</v>
      </c>
      <c r="U430" s="7">
        <f t="shared" si="68"/>
        <v>28.841666666666669</v>
      </c>
      <c r="V430" s="7">
        <f t="shared" si="69"/>
        <v>28.912500000000001</v>
      </c>
    </row>
    <row r="431" spans="1:22" ht="13.5" x14ac:dyDescent="0.25">
      <c r="A431" s="3">
        <f>RSI!A431</f>
        <v>42930</v>
      </c>
      <c r="B431" s="2">
        <f>RSI!B431</f>
        <v>1.1345000000000001</v>
      </c>
      <c r="C431" s="2">
        <f>RSI!I431</f>
        <v>32.268139066240352</v>
      </c>
      <c r="D431" s="2">
        <f>MACD!E431</f>
        <v>4.7773008094574632E-2</v>
      </c>
      <c r="E431" s="2">
        <f>MACD!F431</f>
        <v>2.9099064686993401E-2</v>
      </c>
      <c r="F431" s="2">
        <f>'Moving Avg'!D431</f>
        <v>1.1422600000000001</v>
      </c>
      <c r="G431" s="2">
        <f>'Moving Avg'!F431</f>
        <v>1.2083499999999998</v>
      </c>
      <c r="H431" s="2">
        <f>'Moving Avg'!G431</f>
        <v>1.1854240000000003</v>
      </c>
      <c r="I431" s="2">
        <f>'Moving Avg'!H431</f>
        <v>1.1083689999999993</v>
      </c>
      <c r="J431" s="5" t="str">
        <f>OBV!F431</f>
        <v>BULLISH</v>
      </c>
      <c r="K431" s="5" t="str">
        <f>OBV!G431</f>
        <v>NEUTRAL</v>
      </c>
      <c r="L431" s="5" t="str">
        <f>OBV!H431</f>
        <v>BULLISH DIVERGENCE</v>
      </c>
      <c r="M431" s="7">
        <f t="shared" si="60"/>
        <v>25</v>
      </c>
      <c r="N431" s="7">
        <f t="shared" si="61"/>
        <v>0</v>
      </c>
      <c r="O431" s="7">
        <f t="shared" si="62"/>
        <v>50</v>
      </c>
      <c r="P431" s="7">
        <f t="shared" si="63"/>
        <v>66.5</v>
      </c>
      <c r="Q431" s="8">
        <f t="shared" si="64"/>
        <v>26.225000000000001</v>
      </c>
      <c r="R431" s="8">
        <f t="shared" si="65"/>
        <v>39.125</v>
      </c>
      <c r="S431" s="8">
        <f t="shared" si="66"/>
        <v>46.174999999999997</v>
      </c>
      <c r="T431" s="8">
        <f t="shared" si="67"/>
        <v>35.375</v>
      </c>
      <c r="U431" s="7">
        <f t="shared" si="68"/>
        <v>37.174999999999997</v>
      </c>
      <c r="V431" s="7">
        <f t="shared" si="69"/>
        <v>36.724999999999994</v>
      </c>
    </row>
    <row r="432" spans="1:22" ht="13.5" x14ac:dyDescent="0.25">
      <c r="A432" s="3">
        <f>RSI!A432</f>
        <v>42933</v>
      </c>
      <c r="B432" s="2">
        <f>RSI!B432</f>
        <v>1.1345000000000001</v>
      </c>
      <c r="C432" s="2">
        <f>RSI!I432</f>
        <v>32.268139066240352</v>
      </c>
      <c r="D432" s="2">
        <f>MACD!E432</f>
        <v>5.3766841950195543E-2</v>
      </c>
      <c r="E432" s="2">
        <f>MACD!F432</f>
        <v>3.4032620139633832E-2</v>
      </c>
      <c r="F432" s="2">
        <f>'Moving Avg'!D432</f>
        <v>1.1371</v>
      </c>
      <c r="G432" s="2">
        <f>'Moving Avg'!F432</f>
        <v>1.2022249999999999</v>
      </c>
      <c r="H432" s="2">
        <f>'Moving Avg'!G432</f>
        <v>1.1857060000000004</v>
      </c>
      <c r="I432" s="2">
        <f>'Moving Avg'!H432</f>
        <v>1.1088934999999993</v>
      </c>
      <c r="J432" s="5" t="str">
        <f>OBV!F432</f>
        <v>BULLISH</v>
      </c>
      <c r="K432" s="5" t="str">
        <f>OBV!G432</f>
        <v>NEUTRAL</v>
      </c>
      <c r="L432" s="5" t="str">
        <f>OBV!H432</f>
        <v>BULLISH DIVERGENCE</v>
      </c>
      <c r="M432" s="7">
        <f t="shared" si="60"/>
        <v>25</v>
      </c>
      <c r="N432" s="7">
        <f t="shared" si="61"/>
        <v>0</v>
      </c>
      <c r="O432" s="7">
        <f t="shared" si="62"/>
        <v>50</v>
      </c>
      <c r="P432" s="7">
        <f t="shared" si="63"/>
        <v>66.5</v>
      </c>
      <c r="Q432" s="8">
        <f t="shared" si="64"/>
        <v>26.225000000000001</v>
      </c>
      <c r="R432" s="8">
        <f t="shared" si="65"/>
        <v>39.125</v>
      </c>
      <c r="S432" s="8">
        <f t="shared" si="66"/>
        <v>46.174999999999997</v>
      </c>
      <c r="T432" s="8">
        <f t="shared" si="67"/>
        <v>35.375</v>
      </c>
      <c r="U432" s="7">
        <f t="shared" si="68"/>
        <v>37.174999999999997</v>
      </c>
      <c r="V432" s="7">
        <f t="shared" si="69"/>
        <v>36.724999999999994</v>
      </c>
    </row>
    <row r="433" spans="1:22" ht="13.5" x14ac:dyDescent="0.25">
      <c r="A433" s="3">
        <f>RSI!A433</f>
        <v>42934</v>
      </c>
      <c r="B433" s="2">
        <f>RSI!B433</f>
        <v>1.1345000000000001</v>
      </c>
      <c r="C433" s="2">
        <f>RSI!I433</f>
        <v>32.268139066240352</v>
      </c>
      <c r="D433" s="2">
        <f>MACD!E433</f>
        <v>5.5203984236505965E-2</v>
      </c>
      <c r="E433" s="2">
        <f>MACD!F433</f>
        <v>3.8266892959008258E-2</v>
      </c>
      <c r="F433" s="2">
        <f>'Moving Avg'!D433</f>
        <v>1.1319399999999999</v>
      </c>
      <c r="G433" s="2">
        <f>'Moving Avg'!F433</f>
        <v>1.1960999999999999</v>
      </c>
      <c r="H433" s="2">
        <f>'Moving Avg'!G433</f>
        <v>1.1859880000000005</v>
      </c>
      <c r="I433" s="2">
        <f>'Moving Avg'!H433</f>
        <v>1.1094179999999993</v>
      </c>
      <c r="J433" s="5" t="str">
        <f>OBV!F433</f>
        <v>BULLISH</v>
      </c>
      <c r="K433" s="5" t="str">
        <f>OBV!G433</f>
        <v>NEUTRAL</v>
      </c>
      <c r="L433" s="5" t="str">
        <f>OBV!H433</f>
        <v>BULLISH DIVERGENCE</v>
      </c>
      <c r="M433" s="7">
        <f t="shared" si="60"/>
        <v>25</v>
      </c>
      <c r="N433" s="7">
        <f t="shared" si="61"/>
        <v>0</v>
      </c>
      <c r="O433" s="7">
        <f t="shared" si="62"/>
        <v>50</v>
      </c>
      <c r="P433" s="7">
        <f t="shared" si="63"/>
        <v>66.5</v>
      </c>
      <c r="Q433" s="8">
        <f t="shared" si="64"/>
        <v>26.225000000000001</v>
      </c>
      <c r="R433" s="8">
        <f t="shared" si="65"/>
        <v>39.125</v>
      </c>
      <c r="S433" s="8">
        <f t="shared" si="66"/>
        <v>46.174999999999997</v>
      </c>
      <c r="T433" s="8">
        <f t="shared" si="67"/>
        <v>35.375</v>
      </c>
      <c r="U433" s="7">
        <f t="shared" si="68"/>
        <v>37.174999999999997</v>
      </c>
      <c r="V433" s="7">
        <f t="shared" si="69"/>
        <v>36.724999999999994</v>
      </c>
    </row>
    <row r="434" spans="1:22" ht="13.5" x14ac:dyDescent="0.25">
      <c r="A434" s="3">
        <f>RSI!A434</f>
        <v>42935</v>
      </c>
      <c r="B434" s="2">
        <f>RSI!B434</f>
        <v>1.1345000000000001</v>
      </c>
      <c r="C434" s="2">
        <f>RSI!I434</f>
        <v>32.268139066240352</v>
      </c>
      <c r="D434" s="2">
        <f>MACD!E434</f>
        <v>5.6729905010834525E-2</v>
      </c>
      <c r="E434" s="2">
        <f>MACD!F434</f>
        <v>4.195949536937351E-2</v>
      </c>
      <c r="F434" s="2">
        <f>'Moving Avg'!D434</f>
        <v>1.1332200000000001</v>
      </c>
      <c r="G434" s="2">
        <f>'Moving Avg'!F434</f>
        <v>1.189975</v>
      </c>
      <c r="H434" s="2">
        <f>'Moving Avg'!G434</f>
        <v>1.1862700000000006</v>
      </c>
      <c r="I434" s="2">
        <f>'Moving Avg'!H434</f>
        <v>1.1099424999999992</v>
      </c>
      <c r="J434" s="5" t="str">
        <f>OBV!F434</f>
        <v>BULLISH</v>
      </c>
      <c r="K434" s="5" t="str">
        <f>OBV!G434</f>
        <v>NEUTRAL</v>
      </c>
      <c r="L434" s="5" t="str">
        <f>OBV!H434</f>
        <v>CONFIRMED BULLISH</v>
      </c>
      <c r="M434" s="7">
        <f t="shared" si="60"/>
        <v>25</v>
      </c>
      <c r="N434" s="7">
        <f t="shared" si="61"/>
        <v>0</v>
      </c>
      <c r="O434" s="7">
        <f t="shared" si="62"/>
        <v>50</v>
      </c>
      <c r="P434" s="7">
        <f t="shared" si="63"/>
        <v>83.5</v>
      </c>
      <c r="Q434" s="8">
        <f t="shared" si="64"/>
        <v>28.774999999999999</v>
      </c>
      <c r="R434" s="8">
        <f t="shared" si="65"/>
        <v>43.375</v>
      </c>
      <c r="S434" s="8">
        <f t="shared" si="66"/>
        <v>53.825000000000003</v>
      </c>
      <c r="T434" s="8">
        <f t="shared" si="67"/>
        <v>39.625</v>
      </c>
      <c r="U434" s="7">
        <f t="shared" si="68"/>
        <v>41.991666666666667</v>
      </c>
      <c r="V434" s="7">
        <f t="shared" si="69"/>
        <v>41.400000000000006</v>
      </c>
    </row>
    <row r="435" spans="1:22" ht="13.5" x14ac:dyDescent="0.25">
      <c r="A435" s="3">
        <f>RSI!A435</f>
        <v>42936</v>
      </c>
      <c r="B435" s="2">
        <f>RSI!B435</f>
        <v>1.1538999999999999</v>
      </c>
      <c r="C435" s="2">
        <f>RSI!I435</f>
        <v>41.163234515152169</v>
      </c>
      <c r="D435" s="2">
        <f>MACD!E435</f>
        <v>4.8932493594586957E-2</v>
      </c>
      <c r="E435" s="2">
        <f>MACD!F435</f>
        <v>4.33540950144162E-2</v>
      </c>
      <c r="F435" s="2">
        <f>'Moving Avg'!D435</f>
        <v>1.1383800000000002</v>
      </c>
      <c r="G435" s="2">
        <f>'Moving Avg'!F435</f>
        <v>1.1864299999999999</v>
      </c>
      <c r="H435" s="2">
        <f>'Moving Avg'!G435</f>
        <v>1.1868180000000006</v>
      </c>
      <c r="I435" s="2">
        <f>'Moving Avg'!H435</f>
        <v>1.1105639999999992</v>
      </c>
      <c r="J435" s="5" t="str">
        <f>OBV!F435</f>
        <v>BULLISH</v>
      </c>
      <c r="K435" s="5" t="str">
        <f>OBV!G435</f>
        <v>NEUTRAL</v>
      </c>
      <c r="L435" s="5" t="str">
        <f>OBV!H435</f>
        <v>CONFIRMED BULLISH</v>
      </c>
      <c r="M435" s="7">
        <f t="shared" si="60"/>
        <v>25</v>
      </c>
      <c r="N435" s="7">
        <f t="shared" si="61"/>
        <v>0</v>
      </c>
      <c r="O435" s="7">
        <f t="shared" si="62"/>
        <v>50</v>
      </c>
      <c r="P435" s="7">
        <f t="shared" si="63"/>
        <v>83.5</v>
      </c>
      <c r="Q435" s="8">
        <f t="shared" si="64"/>
        <v>28.774999999999999</v>
      </c>
      <c r="R435" s="8">
        <f t="shared" si="65"/>
        <v>43.375</v>
      </c>
      <c r="S435" s="8">
        <f t="shared" si="66"/>
        <v>53.825000000000003</v>
      </c>
      <c r="T435" s="8">
        <f t="shared" si="67"/>
        <v>39.625</v>
      </c>
      <c r="U435" s="7">
        <f t="shared" si="68"/>
        <v>41.991666666666667</v>
      </c>
      <c r="V435" s="7">
        <f t="shared" si="69"/>
        <v>41.400000000000006</v>
      </c>
    </row>
    <row r="436" spans="1:22" ht="13.5" x14ac:dyDescent="0.25">
      <c r="A436" s="3">
        <f>RSI!A436</f>
        <v>42937</v>
      </c>
      <c r="B436" s="2">
        <f>RSI!B436</f>
        <v>1.1538999999999999</v>
      </c>
      <c r="C436" s="2">
        <f>RSI!I436</f>
        <v>41.163234515152169</v>
      </c>
      <c r="D436" s="2">
        <f>MACD!E436</f>
        <v>4.0501102956847612E-2</v>
      </c>
      <c r="E436" s="2">
        <f>MACD!F436</f>
        <v>4.2783496602902482E-2</v>
      </c>
      <c r="F436" s="2">
        <f>'Moving Avg'!D436</f>
        <v>1.1422600000000001</v>
      </c>
      <c r="G436" s="2">
        <f>'Moving Avg'!F436</f>
        <v>1.181595</v>
      </c>
      <c r="H436" s="2">
        <f>'Moving Avg'!G436</f>
        <v>1.1868820000000004</v>
      </c>
      <c r="I436" s="2">
        <f>'Moving Avg'!H436</f>
        <v>1.1111854999999988</v>
      </c>
      <c r="J436" s="5" t="str">
        <f>OBV!F436</f>
        <v>BULLISH</v>
      </c>
      <c r="K436" s="5" t="str">
        <f>OBV!G436</f>
        <v>NEUTRAL</v>
      </c>
      <c r="L436" s="5" t="str">
        <f>OBV!H436</f>
        <v>CONFIRMED BULLISH</v>
      </c>
      <c r="M436" s="7">
        <f t="shared" si="60"/>
        <v>25</v>
      </c>
      <c r="N436" s="7">
        <f t="shared" si="61"/>
        <v>45</v>
      </c>
      <c r="O436" s="7">
        <f t="shared" si="62"/>
        <v>50</v>
      </c>
      <c r="P436" s="7">
        <f t="shared" si="63"/>
        <v>83.5</v>
      </c>
      <c r="Q436" s="8">
        <f t="shared" si="64"/>
        <v>44.524999999999999</v>
      </c>
      <c r="R436" s="8">
        <f t="shared" si="65"/>
        <v>52.375</v>
      </c>
      <c r="S436" s="8">
        <f t="shared" si="66"/>
        <v>60.575000000000003</v>
      </c>
      <c r="T436" s="8">
        <f t="shared" si="67"/>
        <v>50.875</v>
      </c>
      <c r="U436" s="7">
        <f t="shared" si="68"/>
        <v>52.491666666666674</v>
      </c>
      <c r="V436" s="7">
        <f t="shared" si="69"/>
        <v>52.087500000000006</v>
      </c>
    </row>
    <row r="437" spans="1:22" ht="13.5" x14ac:dyDescent="0.25">
      <c r="A437" s="3">
        <f>RSI!A437</f>
        <v>42940</v>
      </c>
      <c r="B437" s="2">
        <f>RSI!B437</f>
        <v>1.1538999999999999</v>
      </c>
      <c r="C437" s="2">
        <f>RSI!I437</f>
        <v>41.163234515152169</v>
      </c>
      <c r="D437" s="2">
        <f>MACD!E437</f>
        <v>3.3506696013241744E-2</v>
      </c>
      <c r="E437" s="2">
        <f>MACD!F437</f>
        <v>4.0928136484970339E-2</v>
      </c>
      <c r="F437" s="2">
        <f>'Moving Avg'!D437</f>
        <v>1.1461400000000002</v>
      </c>
      <c r="G437" s="2">
        <f>'Moving Avg'!F437</f>
        <v>1.1780499999999998</v>
      </c>
      <c r="H437" s="2">
        <f>'Moving Avg'!G437</f>
        <v>1.1869460000000005</v>
      </c>
      <c r="I437" s="2">
        <f>'Moving Avg'!H437</f>
        <v>1.1118069999999987</v>
      </c>
      <c r="J437" s="5" t="str">
        <f>OBV!F437</f>
        <v>BULLISH</v>
      </c>
      <c r="K437" s="5" t="str">
        <f>OBV!G437</f>
        <v>NEUTRAL</v>
      </c>
      <c r="L437" s="5" t="str">
        <f>OBV!H437</f>
        <v>CONFIRMED BULLISH</v>
      </c>
      <c r="M437" s="7">
        <f t="shared" si="60"/>
        <v>25</v>
      </c>
      <c r="N437" s="7">
        <f t="shared" si="61"/>
        <v>45</v>
      </c>
      <c r="O437" s="7">
        <f t="shared" si="62"/>
        <v>50</v>
      </c>
      <c r="P437" s="7">
        <f t="shared" si="63"/>
        <v>83.5</v>
      </c>
      <c r="Q437" s="8">
        <f t="shared" si="64"/>
        <v>44.524999999999999</v>
      </c>
      <c r="R437" s="8">
        <f t="shared" si="65"/>
        <v>52.375</v>
      </c>
      <c r="S437" s="8">
        <f t="shared" si="66"/>
        <v>60.575000000000003</v>
      </c>
      <c r="T437" s="8">
        <f t="shared" si="67"/>
        <v>50.875</v>
      </c>
      <c r="U437" s="7">
        <f t="shared" si="68"/>
        <v>52.491666666666674</v>
      </c>
      <c r="V437" s="7">
        <f t="shared" si="69"/>
        <v>52.087500000000006</v>
      </c>
    </row>
    <row r="438" spans="1:22" ht="13.5" x14ac:dyDescent="0.25">
      <c r="A438" s="3">
        <f>RSI!A438</f>
        <v>42942</v>
      </c>
      <c r="B438" s="2">
        <f>RSI!B438</f>
        <v>1.1538999999999999</v>
      </c>
      <c r="C438" s="2">
        <f>RSI!I438</f>
        <v>41.163234515152169</v>
      </c>
      <c r="D438" s="2">
        <f>MACD!E438</f>
        <v>2.7717839336476535E-2</v>
      </c>
      <c r="E438" s="2">
        <f>MACD!F438</f>
        <v>3.8286077055271581E-2</v>
      </c>
      <c r="F438" s="2">
        <f>'Moving Avg'!D438</f>
        <v>1.15002</v>
      </c>
      <c r="G438" s="2">
        <f>'Moving Avg'!F438</f>
        <v>1.1745049999999997</v>
      </c>
      <c r="H438" s="2">
        <f>'Moving Avg'!G438</f>
        <v>1.1870100000000006</v>
      </c>
      <c r="I438" s="2">
        <f>'Moving Avg'!H438</f>
        <v>1.1124589999999985</v>
      </c>
      <c r="J438" s="5" t="str">
        <f>OBV!F438</f>
        <v>BULLISH</v>
      </c>
      <c r="K438" s="5" t="str">
        <f>OBV!G438</f>
        <v>NEUTRAL</v>
      </c>
      <c r="L438" s="5" t="str">
        <f>OBV!H438</f>
        <v>CONFIRMED BULLISH</v>
      </c>
      <c r="M438" s="7">
        <f t="shared" si="60"/>
        <v>25</v>
      </c>
      <c r="N438" s="7">
        <f t="shared" si="61"/>
        <v>45</v>
      </c>
      <c r="O438" s="7">
        <f t="shared" si="62"/>
        <v>50</v>
      </c>
      <c r="P438" s="7">
        <f t="shared" si="63"/>
        <v>83.5</v>
      </c>
      <c r="Q438" s="8">
        <f t="shared" si="64"/>
        <v>44.524999999999999</v>
      </c>
      <c r="R438" s="8">
        <f t="shared" si="65"/>
        <v>52.375</v>
      </c>
      <c r="S438" s="8">
        <f t="shared" si="66"/>
        <v>60.575000000000003</v>
      </c>
      <c r="T438" s="8">
        <f t="shared" si="67"/>
        <v>50.875</v>
      </c>
      <c r="U438" s="7">
        <f t="shared" si="68"/>
        <v>52.491666666666674</v>
      </c>
      <c r="V438" s="7">
        <f t="shared" si="69"/>
        <v>52.087500000000006</v>
      </c>
    </row>
    <row r="439" spans="1:22" ht="13.5" x14ac:dyDescent="0.25">
      <c r="A439" s="3">
        <f>RSI!A439</f>
        <v>42943</v>
      </c>
      <c r="B439" s="2">
        <f>RSI!B439</f>
        <v>1.1538999999999999</v>
      </c>
      <c r="C439" s="2">
        <f>RSI!I439</f>
        <v>41.163234515152169</v>
      </c>
      <c r="D439" s="2">
        <f>MACD!E439</f>
        <v>1.7985625822356077E-2</v>
      </c>
      <c r="E439" s="2">
        <f>MACD!F439</f>
        <v>3.4225986808688484E-2</v>
      </c>
      <c r="F439" s="2">
        <f>'Moving Avg'!D439</f>
        <v>1.1538999999999999</v>
      </c>
      <c r="G439" s="2">
        <f>'Moving Avg'!F439</f>
        <v>1.1709599999999998</v>
      </c>
      <c r="H439" s="2">
        <f>'Moving Avg'!G439</f>
        <v>1.1870740000000006</v>
      </c>
      <c r="I439" s="2">
        <f>'Moving Avg'!H439</f>
        <v>1.1131109999999986</v>
      </c>
      <c r="J439" s="5" t="str">
        <f>OBV!F439</f>
        <v>BULLISH</v>
      </c>
      <c r="K439" s="5" t="str">
        <f>OBV!G439</f>
        <v>NEUTRAL</v>
      </c>
      <c r="L439" s="5" t="str">
        <f>OBV!H439</f>
        <v>CONFIRMED BULLISH</v>
      </c>
      <c r="M439" s="7">
        <f t="shared" si="60"/>
        <v>25</v>
      </c>
      <c r="N439" s="7">
        <f t="shared" si="61"/>
        <v>45</v>
      </c>
      <c r="O439" s="7">
        <f t="shared" si="62"/>
        <v>50</v>
      </c>
      <c r="P439" s="7">
        <f t="shared" si="63"/>
        <v>83.5</v>
      </c>
      <c r="Q439" s="8">
        <f t="shared" si="64"/>
        <v>44.524999999999999</v>
      </c>
      <c r="R439" s="8">
        <f t="shared" si="65"/>
        <v>52.375</v>
      </c>
      <c r="S439" s="8">
        <f t="shared" si="66"/>
        <v>60.575000000000003</v>
      </c>
      <c r="T439" s="8">
        <f t="shared" si="67"/>
        <v>50.875</v>
      </c>
      <c r="U439" s="7">
        <f t="shared" si="68"/>
        <v>52.491666666666674</v>
      </c>
      <c r="V439" s="7">
        <f t="shared" si="69"/>
        <v>52.087500000000006</v>
      </c>
    </row>
    <row r="440" spans="1:22" ht="13.5" x14ac:dyDescent="0.25">
      <c r="A440" s="3">
        <f>RSI!A440</f>
        <v>42944</v>
      </c>
      <c r="B440" s="2">
        <f>RSI!B440</f>
        <v>1.1538999999999999</v>
      </c>
      <c r="C440" s="2">
        <f>RSI!I440</f>
        <v>41.163234515152169</v>
      </c>
      <c r="D440" s="2">
        <f>MACD!E440</f>
        <v>9.8616907235737905E-3</v>
      </c>
      <c r="E440" s="2">
        <f>MACD!F440</f>
        <v>2.9353127591665546E-2</v>
      </c>
      <c r="F440" s="2">
        <f>'Moving Avg'!D440</f>
        <v>1.1538999999999999</v>
      </c>
      <c r="G440" s="2">
        <f>'Moving Avg'!F440</f>
        <v>1.1661249999999999</v>
      </c>
      <c r="H440" s="2">
        <f>'Moving Avg'!G440</f>
        <v>1.1871380000000007</v>
      </c>
      <c r="I440" s="2">
        <f>'Moving Avg'!H440</f>
        <v>1.1137629999999983</v>
      </c>
      <c r="J440" s="5" t="str">
        <f>OBV!F440</f>
        <v>NEUTRAL</v>
      </c>
      <c r="K440" s="5" t="str">
        <f>OBV!G440</f>
        <v>NEUTRAL</v>
      </c>
      <c r="L440" s="5" t="str">
        <f>OBV!H440</f>
        <v>NEUTRAL</v>
      </c>
      <c r="M440" s="7">
        <f t="shared" si="60"/>
        <v>25</v>
      </c>
      <c r="N440" s="7">
        <f t="shared" si="61"/>
        <v>45</v>
      </c>
      <c r="O440" s="7">
        <f t="shared" si="62"/>
        <v>50</v>
      </c>
      <c r="P440" s="7">
        <f t="shared" si="63"/>
        <v>33</v>
      </c>
      <c r="Q440" s="8">
        <f t="shared" si="64"/>
        <v>36.950000000000003</v>
      </c>
      <c r="R440" s="8">
        <f t="shared" si="65"/>
        <v>39.75</v>
      </c>
      <c r="S440" s="8">
        <f t="shared" si="66"/>
        <v>37.85</v>
      </c>
      <c r="T440" s="8">
        <f t="shared" si="67"/>
        <v>38.25</v>
      </c>
      <c r="U440" s="7">
        <f t="shared" si="68"/>
        <v>38.183333333333337</v>
      </c>
      <c r="V440" s="7">
        <f t="shared" si="69"/>
        <v>38.200000000000003</v>
      </c>
    </row>
    <row r="441" spans="1:22" ht="13.5" x14ac:dyDescent="0.25">
      <c r="A441" s="3">
        <f>RSI!A441</f>
        <v>42947</v>
      </c>
      <c r="B441" s="2">
        <f>RSI!B441</f>
        <v>1.1538999999999999</v>
      </c>
      <c r="C441" s="2">
        <f>RSI!I441</f>
        <v>41.163234515152162</v>
      </c>
      <c r="D441" s="2">
        <f>MACD!E441</f>
        <v>4.0749986578774156E-3</v>
      </c>
      <c r="E441" s="2">
        <f>MACD!F441</f>
        <v>2.4297501804907924E-2</v>
      </c>
      <c r="F441" s="2">
        <f>'Moving Avg'!D441</f>
        <v>1.1538999999999999</v>
      </c>
      <c r="G441" s="2">
        <f>'Moving Avg'!F441</f>
        <v>1.1612899999999999</v>
      </c>
      <c r="H441" s="2">
        <f>'Moving Avg'!G441</f>
        <v>1.1872020000000005</v>
      </c>
      <c r="I441" s="2">
        <f>'Moving Avg'!H441</f>
        <v>1.1144149999999984</v>
      </c>
      <c r="J441" s="5" t="str">
        <f>OBV!F441</f>
        <v>NEUTRAL</v>
      </c>
      <c r="K441" s="5" t="str">
        <f>OBV!G441</f>
        <v>NEUTRAL</v>
      </c>
      <c r="L441" s="5" t="str">
        <f>OBV!H441</f>
        <v>NEUTRAL</v>
      </c>
      <c r="M441" s="7">
        <f t="shared" si="60"/>
        <v>25</v>
      </c>
      <c r="N441" s="7">
        <f t="shared" si="61"/>
        <v>100</v>
      </c>
      <c r="O441" s="7">
        <f t="shared" si="62"/>
        <v>50</v>
      </c>
      <c r="P441" s="7">
        <f t="shared" si="63"/>
        <v>33</v>
      </c>
      <c r="Q441" s="8">
        <f t="shared" si="64"/>
        <v>56.2</v>
      </c>
      <c r="R441" s="8">
        <f t="shared" si="65"/>
        <v>50.75</v>
      </c>
      <c r="S441" s="8">
        <f t="shared" si="66"/>
        <v>46.1</v>
      </c>
      <c r="T441" s="8">
        <f t="shared" si="67"/>
        <v>52</v>
      </c>
      <c r="U441" s="7">
        <f t="shared" si="68"/>
        <v>51.016666666666673</v>
      </c>
      <c r="V441" s="7">
        <f t="shared" si="69"/>
        <v>51.262500000000003</v>
      </c>
    </row>
    <row r="442" spans="1:22" ht="13.5" x14ac:dyDescent="0.25">
      <c r="A442" s="3">
        <f>RSI!A442</f>
        <v>42948</v>
      </c>
      <c r="B442" s="2">
        <f>RSI!B442</f>
        <v>1.1603000000000001</v>
      </c>
      <c r="C442" s="2">
        <f>RSI!I442</f>
        <v>45.155005606950752</v>
      </c>
      <c r="D442" s="2">
        <f>MACD!E442</f>
        <v>-1.200329868327854E-3</v>
      </c>
      <c r="E442" s="2">
        <f>MACD!F442</f>
        <v>1.9197935470260771E-2</v>
      </c>
      <c r="F442" s="2">
        <f>'Moving Avg'!D442</f>
        <v>1.1551800000000001</v>
      </c>
      <c r="G442" s="2">
        <f>'Moving Avg'!F442</f>
        <v>1.1567750000000001</v>
      </c>
      <c r="H442" s="2">
        <f>'Moving Avg'!G442</f>
        <v>1.1880000000000006</v>
      </c>
      <c r="I442" s="2">
        <f>'Moving Avg'!H442</f>
        <v>1.1150989999999983</v>
      </c>
      <c r="J442" s="5" t="str">
        <f>OBV!F442</f>
        <v>BULLISH</v>
      </c>
      <c r="K442" s="5" t="str">
        <f>OBV!G442</f>
        <v>NEUTRAL</v>
      </c>
      <c r="L442" s="5" t="str">
        <f>OBV!H442</f>
        <v>CONFIRMED BULLISH</v>
      </c>
      <c r="M442" s="7">
        <f t="shared" si="60"/>
        <v>25</v>
      </c>
      <c r="N442" s="7">
        <f t="shared" si="61"/>
        <v>100</v>
      </c>
      <c r="O442" s="7">
        <f t="shared" si="62"/>
        <v>50</v>
      </c>
      <c r="P442" s="7">
        <f t="shared" si="63"/>
        <v>83.5</v>
      </c>
      <c r="Q442" s="8">
        <f t="shared" si="64"/>
        <v>63.774999999999999</v>
      </c>
      <c r="R442" s="8">
        <f t="shared" si="65"/>
        <v>63.375</v>
      </c>
      <c r="S442" s="8">
        <f t="shared" si="66"/>
        <v>68.825000000000003</v>
      </c>
      <c r="T442" s="8">
        <f t="shared" si="67"/>
        <v>64.625</v>
      </c>
      <c r="U442" s="7">
        <f t="shared" si="68"/>
        <v>65.325000000000003</v>
      </c>
      <c r="V442" s="7">
        <f t="shared" si="69"/>
        <v>65.150000000000006</v>
      </c>
    </row>
    <row r="443" spans="1:22" ht="13.5" x14ac:dyDescent="0.25">
      <c r="A443" s="3">
        <f>RSI!A443</f>
        <v>42949</v>
      </c>
      <c r="B443" s="2">
        <f>RSI!B443</f>
        <v>1.1603000000000001</v>
      </c>
      <c r="C443" s="2">
        <f>RSI!I443</f>
        <v>45.155005606950745</v>
      </c>
      <c r="D443" s="2">
        <f>MACD!E443</f>
        <v>-5.6137601396473169E-3</v>
      </c>
      <c r="E443" s="2">
        <f>MACD!F443</f>
        <v>1.4235596348279153E-2</v>
      </c>
      <c r="F443" s="2">
        <f>'Moving Avg'!D443</f>
        <v>1.15646</v>
      </c>
      <c r="G443" s="2">
        <f>'Moving Avg'!F443</f>
        <v>1.1535499999999999</v>
      </c>
      <c r="H443" s="2">
        <f>'Moving Avg'!G443</f>
        <v>1.1887980000000007</v>
      </c>
      <c r="I443" s="2">
        <f>'Moving Avg'!H443</f>
        <v>1.1157829999999982</v>
      </c>
      <c r="J443" s="5" t="str">
        <f>OBV!F443</f>
        <v>BULLISH</v>
      </c>
      <c r="K443" s="5" t="str">
        <f>OBV!G443</f>
        <v>NEUTRAL</v>
      </c>
      <c r="L443" s="5" t="str">
        <f>OBV!H443</f>
        <v>CONFIRMED BULLISH</v>
      </c>
      <c r="M443" s="7">
        <f t="shared" si="60"/>
        <v>25</v>
      </c>
      <c r="N443" s="7">
        <f t="shared" si="61"/>
        <v>45</v>
      </c>
      <c r="O443" s="7">
        <f t="shared" si="62"/>
        <v>50</v>
      </c>
      <c r="P443" s="7">
        <f t="shared" si="63"/>
        <v>83.5</v>
      </c>
      <c r="Q443" s="8">
        <f t="shared" si="64"/>
        <v>44.524999999999999</v>
      </c>
      <c r="R443" s="8">
        <f t="shared" si="65"/>
        <v>52.375</v>
      </c>
      <c r="S443" s="8">
        <f t="shared" si="66"/>
        <v>60.575000000000003</v>
      </c>
      <c r="T443" s="8">
        <f t="shared" si="67"/>
        <v>50.875</v>
      </c>
      <c r="U443" s="7">
        <f t="shared" si="68"/>
        <v>52.491666666666674</v>
      </c>
      <c r="V443" s="7">
        <f t="shared" si="69"/>
        <v>52.087500000000006</v>
      </c>
    </row>
    <row r="444" spans="1:22" ht="13.5" x14ac:dyDescent="0.25">
      <c r="A444" s="3">
        <f>RSI!A444</f>
        <v>42950</v>
      </c>
      <c r="B444" s="2">
        <f>RSI!B444</f>
        <v>1.1603000000000001</v>
      </c>
      <c r="C444" s="2">
        <f>RSI!I444</f>
        <v>45.155005606950752</v>
      </c>
      <c r="D444" s="2">
        <f>MACD!E444</f>
        <v>-9.3016184987761985E-3</v>
      </c>
      <c r="E444" s="2">
        <f>MACD!F444</f>
        <v>9.5281533788680838E-3</v>
      </c>
      <c r="F444" s="2">
        <f>'Moving Avg'!D444</f>
        <v>1.15774</v>
      </c>
      <c r="G444" s="2">
        <f>'Moving Avg'!F444</f>
        <v>1.150325</v>
      </c>
      <c r="H444" s="2">
        <f>'Moving Avg'!G444</f>
        <v>1.1902020000000004</v>
      </c>
      <c r="I444" s="2">
        <f>'Moving Avg'!H444</f>
        <v>1.1164669999999985</v>
      </c>
      <c r="J444" s="5" t="str">
        <f>OBV!F444</f>
        <v>BULLISH</v>
      </c>
      <c r="K444" s="5" t="str">
        <f>OBV!G444</f>
        <v>NEUTRAL</v>
      </c>
      <c r="L444" s="5" t="str">
        <f>OBV!H444</f>
        <v>CONFIRMED BULLISH</v>
      </c>
      <c r="M444" s="7">
        <f t="shared" si="60"/>
        <v>25</v>
      </c>
      <c r="N444" s="7">
        <f t="shared" si="61"/>
        <v>45</v>
      </c>
      <c r="O444" s="7">
        <f t="shared" si="62"/>
        <v>50</v>
      </c>
      <c r="P444" s="7">
        <f t="shared" si="63"/>
        <v>83.5</v>
      </c>
      <c r="Q444" s="8">
        <f t="shared" si="64"/>
        <v>44.524999999999999</v>
      </c>
      <c r="R444" s="8">
        <f t="shared" si="65"/>
        <v>52.375</v>
      </c>
      <c r="S444" s="8">
        <f t="shared" si="66"/>
        <v>60.575000000000003</v>
      </c>
      <c r="T444" s="8">
        <f t="shared" si="67"/>
        <v>50.875</v>
      </c>
      <c r="U444" s="7">
        <f t="shared" si="68"/>
        <v>52.491666666666674</v>
      </c>
      <c r="V444" s="7">
        <f t="shared" si="69"/>
        <v>52.087500000000006</v>
      </c>
    </row>
    <row r="445" spans="1:22" ht="13.5" x14ac:dyDescent="0.25">
      <c r="A445" s="3">
        <f>RSI!A445</f>
        <v>42951</v>
      </c>
      <c r="B445" s="2">
        <f>RSI!B445</f>
        <v>1.1924999999999999</v>
      </c>
      <c r="C445" s="2">
        <f>RSI!I445</f>
        <v>61.548196633514287</v>
      </c>
      <c r="D445" s="2">
        <f>MACD!E445</f>
        <v>-1.1779551760215945E-2</v>
      </c>
      <c r="E445" s="2">
        <f>MACD!F445</f>
        <v>5.2666123510512787E-3</v>
      </c>
      <c r="F445" s="2">
        <f>'Moving Avg'!D445</f>
        <v>1.1654599999999999</v>
      </c>
      <c r="G445" s="2">
        <f>'Moving Avg'!F445</f>
        <v>1.1512899999999999</v>
      </c>
      <c r="H445" s="2">
        <f>'Moving Avg'!G445</f>
        <v>1.1916440000000006</v>
      </c>
      <c r="I445" s="2">
        <f>'Moving Avg'!H445</f>
        <v>1.1173119999999985</v>
      </c>
      <c r="J445" s="5" t="str">
        <f>OBV!F445</f>
        <v>BULLISH</v>
      </c>
      <c r="K445" s="5" t="str">
        <f>OBV!G445</f>
        <v>NEUTRAL</v>
      </c>
      <c r="L445" s="5" t="str">
        <f>OBV!H445</f>
        <v>CONFIRMED BULLISH</v>
      </c>
      <c r="M445" s="7">
        <f t="shared" si="60"/>
        <v>25</v>
      </c>
      <c r="N445" s="7">
        <f t="shared" si="61"/>
        <v>45</v>
      </c>
      <c r="O445" s="7">
        <f t="shared" si="62"/>
        <v>50</v>
      </c>
      <c r="P445" s="7">
        <f t="shared" si="63"/>
        <v>83.5</v>
      </c>
      <c r="Q445" s="8">
        <f t="shared" si="64"/>
        <v>44.524999999999999</v>
      </c>
      <c r="R445" s="8">
        <f t="shared" si="65"/>
        <v>52.375</v>
      </c>
      <c r="S445" s="8">
        <f t="shared" si="66"/>
        <v>60.575000000000003</v>
      </c>
      <c r="T445" s="8">
        <f t="shared" si="67"/>
        <v>50.875</v>
      </c>
      <c r="U445" s="7">
        <f t="shared" si="68"/>
        <v>52.491666666666674</v>
      </c>
      <c r="V445" s="7">
        <f t="shared" si="69"/>
        <v>52.087500000000006</v>
      </c>
    </row>
    <row r="446" spans="1:22" ht="13.5" x14ac:dyDescent="0.25">
      <c r="A446" s="3">
        <f>RSI!A446</f>
        <v>42954</v>
      </c>
      <c r="B446" s="2">
        <f>RSI!B446</f>
        <v>1.1924999999999999</v>
      </c>
      <c r="C446" s="2">
        <f>RSI!I446</f>
        <v>61.548196633514287</v>
      </c>
      <c r="D446" s="2">
        <f>MACD!E446</f>
        <v>-1.4026598597409734E-2</v>
      </c>
      <c r="E446" s="2">
        <f>MACD!F446</f>
        <v>1.407970161359076E-3</v>
      </c>
      <c r="F446" s="2">
        <f>'Moving Avg'!D446</f>
        <v>1.1731799999999999</v>
      </c>
      <c r="G446" s="2">
        <f>'Moving Avg'!F446</f>
        <v>1.1528999999999998</v>
      </c>
      <c r="H446" s="2">
        <f>'Moving Avg'!G446</f>
        <v>1.1924800000000007</v>
      </c>
      <c r="I446" s="2">
        <f>'Moving Avg'!H446</f>
        <v>1.1181569999999987</v>
      </c>
      <c r="J446" s="5" t="str">
        <f>OBV!F446</f>
        <v>BULLISH</v>
      </c>
      <c r="K446" s="5" t="str">
        <f>OBV!G446</f>
        <v>NEUTRAL</v>
      </c>
      <c r="L446" s="5" t="str">
        <f>OBV!H446</f>
        <v>CONFIRMED BULLISH</v>
      </c>
      <c r="M446" s="7">
        <f t="shared" si="60"/>
        <v>25</v>
      </c>
      <c r="N446" s="7">
        <f t="shared" si="61"/>
        <v>45</v>
      </c>
      <c r="O446" s="7">
        <f t="shared" si="62"/>
        <v>50</v>
      </c>
      <c r="P446" s="7">
        <f t="shared" si="63"/>
        <v>83.5</v>
      </c>
      <c r="Q446" s="8">
        <f t="shared" si="64"/>
        <v>44.524999999999999</v>
      </c>
      <c r="R446" s="8">
        <f t="shared" si="65"/>
        <v>52.375</v>
      </c>
      <c r="S446" s="8">
        <f t="shared" si="66"/>
        <v>60.575000000000003</v>
      </c>
      <c r="T446" s="8">
        <f t="shared" si="67"/>
        <v>50.875</v>
      </c>
      <c r="U446" s="7">
        <f t="shared" si="68"/>
        <v>52.491666666666674</v>
      </c>
      <c r="V446" s="7">
        <f t="shared" si="69"/>
        <v>52.087500000000006</v>
      </c>
    </row>
    <row r="447" spans="1:22" ht="13.5" x14ac:dyDescent="0.25">
      <c r="A447" s="3">
        <f>RSI!A447</f>
        <v>42955</v>
      </c>
      <c r="B447" s="2">
        <f>RSI!B447</f>
        <v>1.1924999999999999</v>
      </c>
      <c r="C447" s="2">
        <f>RSI!I447</f>
        <v>61.548196633514287</v>
      </c>
      <c r="D447" s="2">
        <f>MACD!E447</f>
        <v>-1.6067144141109768E-2</v>
      </c>
      <c r="E447" s="2">
        <f>MACD!F447</f>
        <v>-2.0870526991346927E-3</v>
      </c>
      <c r="F447" s="2">
        <f>'Moving Avg'!D447</f>
        <v>1.1796200000000001</v>
      </c>
      <c r="G447" s="2">
        <f>'Moving Avg'!F447</f>
        <v>1.1545099999999997</v>
      </c>
      <c r="H447" s="2">
        <f>'Moving Avg'!G447</f>
        <v>1.1942860000000006</v>
      </c>
      <c r="I447" s="2">
        <f>'Moving Avg'!H447</f>
        <v>1.1190019999999985</v>
      </c>
      <c r="J447" s="5" t="str">
        <f>OBV!F447</f>
        <v>BULLISH</v>
      </c>
      <c r="K447" s="5" t="str">
        <f>OBV!G447</f>
        <v>NEUTRAL</v>
      </c>
      <c r="L447" s="5" t="str">
        <f>OBV!H447</f>
        <v>CONFIRMED BULLISH</v>
      </c>
      <c r="M447" s="7">
        <f t="shared" si="60"/>
        <v>25</v>
      </c>
      <c r="N447" s="7">
        <f t="shared" si="61"/>
        <v>45</v>
      </c>
      <c r="O447" s="7">
        <f t="shared" si="62"/>
        <v>50</v>
      </c>
      <c r="P447" s="7">
        <f t="shared" si="63"/>
        <v>83.5</v>
      </c>
      <c r="Q447" s="8">
        <f t="shared" si="64"/>
        <v>44.524999999999999</v>
      </c>
      <c r="R447" s="8">
        <f t="shared" si="65"/>
        <v>52.375</v>
      </c>
      <c r="S447" s="8">
        <f t="shared" si="66"/>
        <v>60.575000000000003</v>
      </c>
      <c r="T447" s="8">
        <f t="shared" si="67"/>
        <v>50.875</v>
      </c>
      <c r="U447" s="7">
        <f t="shared" si="68"/>
        <v>52.491666666666674</v>
      </c>
      <c r="V447" s="7">
        <f t="shared" si="69"/>
        <v>52.087500000000006</v>
      </c>
    </row>
    <row r="448" spans="1:22" ht="13.5" x14ac:dyDescent="0.25">
      <c r="A448" s="3">
        <f>RSI!A448</f>
        <v>42956</v>
      </c>
      <c r="B448" s="2">
        <f>RSI!B448</f>
        <v>1.1924999999999999</v>
      </c>
      <c r="C448" s="2">
        <f>RSI!I448</f>
        <v>61.548196633514287</v>
      </c>
      <c r="D448" s="2">
        <f>MACD!E448</f>
        <v>-1.7922646841830758E-2</v>
      </c>
      <c r="E448" s="2">
        <f>MACD!F448</f>
        <v>-5.2541715276739065E-3</v>
      </c>
      <c r="F448" s="2">
        <f>'Moving Avg'!D448</f>
        <v>1.1860599999999999</v>
      </c>
      <c r="G448" s="2">
        <f>'Moving Avg'!F448</f>
        <v>1.1561199999999998</v>
      </c>
      <c r="H448" s="2">
        <f>'Moving Avg'!G448</f>
        <v>1.1960920000000008</v>
      </c>
      <c r="I448" s="2">
        <f>'Moving Avg'!H448</f>
        <v>1.1198469999999987</v>
      </c>
      <c r="J448" s="5" t="str">
        <f>OBV!F448</f>
        <v>BULLISH</v>
      </c>
      <c r="K448" s="5" t="str">
        <f>OBV!G448</f>
        <v>NEUTRAL</v>
      </c>
      <c r="L448" s="5" t="str">
        <f>OBV!H448</f>
        <v>CONFIRMED BULLISH</v>
      </c>
      <c r="M448" s="7">
        <f t="shared" si="60"/>
        <v>25</v>
      </c>
      <c r="N448" s="7">
        <f t="shared" si="61"/>
        <v>45</v>
      </c>
      <c r="O448" s="7">
        <f t="shared" si="62"/>
        <v>50</v>
      </c>
      <c r="P448" s="7">
        <f t="shared" si="63"/>
        <v>83.5</v>
      </c>
      <c r="Q448" s="8">
        <f t="shared" si="64"/>
        <v>44.524999999999999</v>
      </c>
      <c r="R448" s="8">
        <f t="shared" si="65"/>
        <v>52.375</v>
      </c>
      <c r="S448" s="8">
        <f t="shared" si="66"/>
        <v>60.575000000000003</v>
      </c>
      <c r="T448" s="8">
        <f t="shared" si="67"/>
        <v>50.875</v>
      </c>
      <c r="U448" s="7">
        <f t="shared" si="68"/>
        <v>52.491666666666674</v>
      </c>
      <c r="V448" s="7">
        <f t="shared" si="69"/>
        <v>52.087500000000006</v>
      </c>
    </row>
    <row r="449" spans="1:22" ht="13.5" x14ac:dyDescent="0.25">
      <c r="A449" s="3">
        <f>RSI!A449</f>
        <v>42957</v>
      </c>
      <c r="B449" s="2">
        <f>RSI!B449</f>
        <v>1.1924999999999999</v>
      </c>
      <c r="C449" s="2">
        <f>RSI!I449</f>
        <v>61.548196633514287</v>
      </c>
      <c r="D449" s="2">
        <f>MACD!E449</f>
        <v>-1.9612027626249473E-2</v>
      </c>
      <c r="E449" s="2">
        <f>MACD!F449</f>
        <v>-8.1257427473890205E-3</v>
      </c>
      <c r="F449" s="2">
        <f>'Moving Avg'!D449</f>
        <v>1.1924999999999999</v>
      </c>
      <c r="G449" s="2">
        <f>'Moving Avg'!F449</f>
        <v>1.1593399999999998</v>
      </c>
      <c r="H449" s="2">
        <f>'Moving Avg'!G449</f>
        <v>1.1978980000000008</v>
      </c>
      <c r="I449" s="2">
        <f>'Moving Avg'!H449</f>
        <v>1.1205404999999986</v>
      </c>
      <c r="J449" s="5" t="str">
        <f>OBV!F449</f>
        <v>BULLISH</v>
      </c>
      <c r="K449" s="5" t="str">
        <f>OBV!G449</f>
        <v>NEUTRAL</v>
      </c>
      <c r="L449" s="5" t="str">
        <f>OBV!H449</f>
        <v>CONFIRMED BULLISH</v>
      </c>
      <c r="M449" s="7">
        <f t="shared" si="60"/>
        <v>25</v>
      </c>
      <c r="N449" s="7">
        <f t="shared" si="61"/>
        <v>45</v>
      </c>
      <c r="O449" s="7">
        <f t="shared" si="62"/>
        <v>50</v>
      </c>
      <c r="P449" s="7">
        <f t="shared" si="63"/>
        <v>83.5</v>
      </c>
      <c r="Q449" s="8">
        <f t="shared" si="64"/>
        <v>44.524999999999999</v>
      </c>
      <c r="R449" s="8">
        <f t="shared" si="65"/>
        <v>52.375</v>
      </c>
      <c r="S449" s="8">
        <f t="shared" si="66"/>
        <v>60.575000000000003</v>
      </c>
      <c r="T449" s="8">
        <f t="shared" si="67"/>
        <v>50.875</v>
      </c>
      <c r="U449" s="7">
        <f t="shared" si="68"/>
        <v>52.491666666666674</v>
      </c>
      <c r="V449" s="7">
        <f t="shared" si="69"/>
        <v>52.087500000000006</v>
      </c>
    </row>
    <row r="450" spans="1:22" ht="13.5" x14ac:dyDescent="0.25">
      <c r="A450" s="3">
        <f>RSI!A450</f>
        <v>42958</v>
      </c>
      <c r="B450" s="2">
        <f>RSI!B450</f>
        <v>1.1924999999999999</v>
      </c>
      <c r="C450" s="2">
        <f>RSI!I450</f>
        <v>61.548196633514287</v>
      </c>
      <c r="D450" s="2">
        <f>MACD!E450</f>
        <v>-2.1152003709469236E-2</v>
      </c>
      <c r="E450" s="2">
        <f>MACD!F450</f>
        <v>-1.0730994939805064E-2</v>
      </c>
      <c r="F450" s="2">
        <f>'Moving Avg'!D450</f>
        <v>1.1924999999999999</v>
      </c>
      <c r="G450" s="2">
        <f>'Moving Avg'!F450</f>
        <v>1.1625599999999996</v>
      </c>
      <c r="H450" s="2">
        <f>'Moving Avg'!G450</f>
        <v>1.1997040000000008</v>
      </c>
      <c r="I450" s="2">
        <f>'Moving Avg'!H450</f>
        <v>1.1212039999999985</v>
      </c>
      <c r="J450" s="5" t="str">
        <f>OBV!F450</f>
        <v>NEUTRAL</v>
      </c>
      <c r="K450" s="5" t="str">
        <f>OBV!G450</f>
        <v>NEUTRAL</v>
      </c>
      <c r="L450" s="5" t="str">
        <f>OBV!H450</f>
        <v>NEUTRAL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45</v>
      </c>
      <c r="O450" s="7">
        <f t="shared" ref="O450:O513" si="72">IF(F450-I450&gt;10,100,IF(F450-I450&gt;5,75, IF(F450-I450&gt;0,50,0)))</f>
        <v>50</v>
      </c>
      <c r="P450" s="7">
        <f t="shared" ref="P450:P513" si="73">IF(L450="confirmed bullish", 34, IF(L450="bullish divergence",17, 0))+IF(J450="bullish",33,IF(J450="bearish",0,16.5))+IF(K450="strong",33,IF(K450="weak",0,16.5))</f>
        <v>33</v>
      </c>
      <c r="Q450" s="8">
        <f t="shared" si="64"/>
        <v>36.950000000000003</v>
      </c>
      <c r="R450" s="8">
        <f t="shared" si="65"/>
        <v>39.75</v>
      </c>
      <c r="S450" s="8">
        <f t="shared" si="66"/>
        <v>37.85</v>
      </c>
      <c r="T450" s="8">
        <f t="shared" si="67"/>
        <v>38.25</v>
      </c>
      <c r="U450" s="7">
        <f t="shared" si="68"/>
        <v>38.183333333333337</v>
      </c>
      <c r="V450" s="7">
        <f t="shared" si="69"/>
        <v>38.200000000000003</v>
      </c>
    </row>
    <row r="451" spans="1:22" ht="13.5" x14ac:dyDescent="0.25">
      <c r="A451" s="3">
        <f>RSI!A451</f>
        <v>42961</v>
      </c>
      <c r="B451" s="2">
        <f>RSI!B451</f>
        <v>1.1924999999999999</v>
      </c>
      <c r="C451" s="2">
        <f>RSI!I451</f>
        <v>61.548196633514287</v>
      </c>
      <c r="D451" s="2">
        <f>MACD!E451</f>
        <v>-2.2557375242368227E-2</v>
      </c>
      <c r="E451" s="2">
        <f>MACD!F451</f>
        <v>-1.3096271000317697E-2</v>
      </c>
      <c r="F451" s="2">
        <f>'Moving Avg'!D451</f>
        <v>1.1924999999999999</v>
      </c>
      <c r="G451" s="2">
        <f>'Moving Avg'!F451</f>
        <v>1.1654599999999997</v>
      </c>
      <c r="H451" s="2">
        <f>'Moving Avg'!G451</f>
        <v>1.2005400000000008</v>
      </c>
      <c r="I451" s="2">
        <f>'Moving Avg'!H451</f>
        <v>1.1218674999999987</v>
      </c>
      <c r="J451" s="5" t="str">
        <f>OBV!F451</f>
        <v>NEUTRAL</v>
      </c>
      <c r="K451" s="5" t="str">
        <f>OBV!G451</f>
        <v>NEUTRAL</v>
      </c>
      <c r="L451" s="5" t="str">
        <f>OBV!H451</f>
        <v>NEUTRAL</v>
      </c>
      <c r="M451" s="7">
        <f t="shared" si="70"/>
        <v>25</v>
      </c>
      <c r="N451" s="7">
        <f t="shared" si="71"/>
        <v>45</v>
      </c>
      <c r="O451" s="7">
        <f t="shared" si="72"/>
        <v>50</v>
      </c>
      <c r="P451" s="7">
        <f t="shared" si="73"/>
        <v>33</v>
      </c>
      <c r="Q451" s="8">
        <f t="shared" ref="Q451:Q514" si="74">0.35*M451+N451*0.35+O451*0.15+P451*0.15</f>
        <v>36.950000000000003</v>
      </c>
      <c r="R451" s="8">
        <f t="shared" ref="R451:R514" si="75">M451*0.2+N451*0.2+O451*0.35+P451*0.25</f>
        <v>39.75</v>
      </c>
      <c r="S451" s="8">
        <f t="shared" ref="S451:S514" si="76">M451*0.15+N451*0.15+O451*0.25+P451*0.45</f>
        <v>37.85</v>
      </c>
      <c r="T451" s="8">
        <f t="shared" ref="T451:T514" si="77">0.25*SUM(M451:P451)</f>
        <v>38.25</v>
      </c>
      <c r="U451" s="7">
        <f t="shared" ref="U451:U514" si="78">SUM(Q451:S451)/3</f>
        <v>38.183333333333337</v>
      </c>
      <c r="V451" s="7">
        <f t="shared" ref="V451:V514" si="79">SUM(Q451:T451)/4</f>
        <v>38.200000000000003</v>
      </c>
    </row>
    <row r="452" spans="1:22" ht="13.5" x14ac:dyDescent="0.25">
      <c r="A452" s="3">
        <f>RSI!A452</f>
        <v>42962</v>
      </c>
      <c r="B452" s="2">
        <f>RSI!B452</f>
        <v>1.1924999999999999</v>
      </c>
      <c r="C452" s="2">
        <f>RSI!I452</f>
        <v>61.548196633514287</v>
      </c>
      <c r="D452" s="2">
        <f>MACD!E452</f>
        <v>-2.2856656355125349E-2</v>
      </c>
      <c r="E452" s="2">
        <f>MACD!F452</f>
        <v>-1.5048348071279229E-2</v>
      </c>
      <c r="F452" s="2">
        <f>'Moving Avg'!D452</f>
        <v>1.1924999999999999</v>
      </c>
      <c r="G452" s="2">
        <f>'Moving Avg'!F452</f>
        <v>1.1683599999999996</v>
      </c>
      <c r="H452" s="2">
        <f>'Moving Avg'!G452</f>
        <v>1.2002820000000007</v>
      </c>
      <c r="I452" s="2">
        <f>'Moving Avg'!H452</f>
        <v>1.1225309999999986</v>
      </c>
      <c r="J452" s="5" t="str">
        <f>OBV!F452</f>
        <v>NEUTRAL</v>
      </c>
      <c r="K452" s="5" t="str">
        <f>OBV!G452</f>
        <v>NEUTRAL</v>
      </c>
      <c r="L452" s="5" t="str">
        <f>OBV!H452</f>
        <v>NEUTRAL</v>
      </c>
      <c r="M452" s="7">
        <f t="shared" si="70"/>
        <v>25</v>
      </c>
      <c r="N452" s="7">
        <f t="shared" si="71"/>
        <v>45</v>
      </c>
      <c r="O452" s="7">
        <f t="shared" si="72"/>
        <v>50</v>
      </c>
      <c r="P452" s="7">
        <f t="shared" si="73"/>
        <v>33</v>
      </c>
      <c r="Q452" s="8">
        <f t="shared" si="74"/>
        <v>36.950000000000003</v>
      </c>
      <c r="R452" s="8">
        <f t="shared" si="75"/>
        <v>39.75</v>
      </c>
      <c r="S452" s="8">
        <f t="shared" si="76"/>
        <v>37.85</v>
      </c>
      <c r="T452" s="8">
        <f t="shared" si="77"/>
        <v>38.25</v>
      </c>
      <c r="U452" s="7">
        <f t="shared" si="78"/>
        <v>38.183333333333337</v>
      </c>
      <c r="V452" s="7">
        <f t="shared" si="79"/>
        <v>38.200000000000003</v>
      </c>
    </row>
    <row r="453" spans="1:22" ht="13.5" x14ac:dyDescent="0.25">
      <c r="A453" s="3">
        <f>RSI!A453</f>
        <v>42963</v>
      </c>
      <c r="B453" s="2">
        <f>RSI!B453</f>
        <v>1.1924999999999999</v>
      </c>
      <c r="C453" s="2">
        <f>RSI!I453</f>
        <v>61.548196633514287</v>
      </c>
      <c r="D453" s="2">
        <f>MACD!E453</f>
        <v>-2.3197612710076143E-2</v>
      </c>
      <c r="E453" s="2">
        <f>MACD!F453</f>
        <v>-1.6678200999038613E-2</v>
      </c>
      <c r="F453" s="2">
        <f>'Moving Avg'!D453</f>
        <v>1.1924999999999999</v>
      </c>
      <c r="G453" s="2">
        <f>'Moving Avg'!F453</f>
        <v>1.1712599999999995</v>
      </c>
      <c r="H453" s="2">
        <f>'Moving Avg'!G453</f>
        <v>1.1991200000000006</v>
      </c>
      <c r="I453" s="2">
        <f>'Moving Avg'!H453</f>
        <v>1.1231944999999985</v>
      </c>
      <c r="J453" s="5" t="str">
        <f>OBV!F453</f>
        <v>NEUTRAL</v>
      </c>
      <c r="K453" s="5" t="str">
        <f>OBV!G453</f>
        <v>NEUTRAL</v>
      </c>
      <c r="L453" s="5" t="str">
        <f>OBV!H453</f>
        <v>NEUTRAL</v>
      </c>
      <c r="M453" s="7">
        <f t="shared" si="70"/>
        <v>25</v>
      </c>
      <c r="N453" s="7">
        <f t="shared" si="71"/>
        <v>45</v>
      </c>
      <c r="O453" s="7">
        <f t="shared" si="72"/>
        <v>50</v>
      </c>
      <c r="P453" s="7">
        <f t="shared" si="73"/>
        <v>33</v>
      </c>
      <c r="Q453" s="8">
        <f t="shared" si="74"/>
        <v>36.950000000000003</v>
      </c>
      <c r="R453" s="8">
        <f t="shared" si="75"/>
        <v>39.75</v>
      </c>
      <c r="S453" s="8">
        <f t="shared" si="76"/>
        <v>37.85</v>
      </c>
      <c r="T453" s="8">
        <f t="shared" si="77"/>
        <v>38.25</v>
      </c>
      <c r="U453" s="7">
        <f t="shared" si="78"/>
        <v>38.183333333333337</v>
      </c>
      <c r="V453" s="7">
        <f t="shared" si="79"/>
        <v>38.200000000000003</v>
      </c>
    </row>
    <row r="454" spans="1:22" ht="13.5" x14ac:dyDescent="0.25">
      <c r="A454" s="3">
        <f>RSI!A454</f>
        <v>42964</v>
      </c>
      <c r="B454" s="2">
        <f>RSI!B454</f>
        <v>1.1924999999999999</v>
      </c>
      <c r="C454" s="2">
        <f>RSI!I454</f>
        <v>61.548196633514287</v>
      </c>
      <c r="D454" s="2">
        <f>MACD!E454</f>
        <v>-2.3567335065549422E-2</v>
      </c>
      <c r="E454" s="2">
        <f>MACD!F454</f>
        <v>-1.8056027812340777E-2</v>
      </c>
      <c r="F454" s="2">
        <f>'Moving Avg'!D454</f>
        <v>1.1924999999999999</v>
      </c>
      <c r="G454" s="2">
        <f>'Moving Avg'!F454</f>
        <v>1.1741599999999994</v>
      </c>
      <c r="H454" s="2">
        <f>'Moving Avg'!G454</f>
        <v>1.1973140000000009</v>
      </c>
      <c r="I454" s="2">
        <f>'Moving Avg'!H454</f>
        <v>1.1238579999999985</v>
      </c>
      <c r="J454" s="5" t="str">
        <f>OBV!F454</f>
        <v>NEUTRAL</v>
      </c>
      <c r="K454" s="5" t="str">
        <f>OBV!G454</f>
        <v>NEUTRAL</v>
      </c>
      <c r="L454" s="5" t="str">
        <f>OBV!H454</f>
        <v>NEUTRAL</v>
      </c>
      <c r="M454" s="7">
        <f t="shared" si="70"/>
        <v>25</v>
      </c>
      <c r="N454" s="7">
        <f t="shared" si="71"/>
        <v>45</v>
      </c>
      <c r="O454" s="7">
        <f t="shared" si="72"/>
        <v>50</v>
      </c>
      <c r="P454" s="7">
        <f t="shared" si="73"/>
        <v>33</v>
      </c>
      <c r="Q454" s="8">
        <f t="shared" si="74"/>
        <v>36.950000000000003</v>
      </c>
      <c r="R454" s="8">
        <f t="shared" si="75"/>
        <v>39.75</v>
      </c>
      <c r="S454" s="8">
        <f t="shared" si="76"/>
        <v>37.85</v>
      </c>
      <c r="T454" s="8">
        <f t="shared" si="77"/>
        <v>38.25</v>
      </c>
      <c r="U454" s="7">
        <f t="shared" si="78"/>
        <v>38.183333333333337</v>
      </c>
      <c r="V454" s="7">
        <f t="shared" si="79"/>
        <v>38.200000000000003</v>
      </c>
    </row>
    <row r="455" spans="1:22" ht="13.5" x14ac:dyDescent="0.25">
      <c r="A455" s="3">
        <f>RSI!A455</f>
        <v>42965</v>
      </c>
      <c r="B455" s="2">
        <f>RSI!B455</f>
        <v>1.1668000000000001</v>
      </c>
      <c r="C455" s="2">
        <f>RSI!I455</f>
        <v>41.016993102940887</v>
      </c>
      <c r="D455" s="2">
        <f>MACD!E455</f>
        <v>-1.7097831668093644E-2</v>
      </c>
      <c r="E455" s="2">
        <f>MACD!F455</f>
        <v>-1.7864388583491351E-2</v>
      </c>
      <c r="F455" s="2">
        <f>'Moving Avg'!D455</f>
        <v>1.18736</v>
      </c>
      <c r="G455" s="2">
        <f>'Moving Avg'!F455</f>
        <v>1.1748049999999994</v>
      </c>
      <c r="H455" s="2">
        <f>'Moving Avg'!G455</f>
        <v>1.1949940000000006</v>
      </c>
      <c r="I455" s="2">
        <f>'Moving Avg'!H455</f>
        <v>1.1243929999999984</v>
      </c>
      <c r="J455" s="5" t="str">
        <f>OBV!F455</f>
        <v>BEARISH</v>
      </c>
      <c r="K455" s="5" t="str">
        <f>OBV!G455</f>
        <v>NEUTRAL</v>
      </c>
      <c r="L455" s="5" t="str">
        <f>OBV!H455</f>
        <v>CONFIRMED BEARISH</v>
      </c>
      <c r="M455" s="7">
        <f t="shared" si="70"/>
        <v>25</v>
      </c>
      <c r="N455" s="7">
        <f t="shared" si="71"/>
        <v>0</v>
      </c>
      <c r="O455" s="7">
        <f t="shared" si="72"/>
        <v>50</v>
      </c>
      <c r="P455" s="7">
        <f t="shared" si="73"/>
        <v>16.5</v>
      </c>
      <c r="Q455" s="8">
        <f t="shared" si="74"/>
        <v>18.725000000000001</v>
      </c>
      <c r="R455" s="8">
        <f t="shared" si="75"/>
        <v>26.625</v>
      </c>
      <c r="S455" s="8">
        <f t="shared" si="76"/>
        <v>23.675000000000001</v>
      </c>
      <c r="T455" s="8">
        <f t="shared" si="77"/>
        <v>22.875</v>
      </c>
      <c r="U455" s="7">
        <f t="shared" si="78"/>
        <v>23.008333333333336</v>
      </c>
      <c r="V455" s="7">
        <f t="shared" si="79"/>
        <v>22.975000000000001</v>
      </c>
    </row>
    <row r="456" spans="1:22" ht="13.5" x14ac:dyDescent="0.25">
      <c r="A456" s="3">
        <f>RSI!A456</f>
        <v>42968</v>
      </c>
      <c r="B456" s="2">
        <f>RSI!B456</f>
        <v>1.1668000000000001</v>
      </c>
      <c r="C456" s="2">
        <f>RSI!I456</f>
        <v>41.016993102940887</v>
      </c>
      <c r="D456" s="2">
        <f>MACD!E456</f>
        <v>-1.1541407847658336E-2</v>
      </c>
      <c r="E456" s="2">
        <f>MACD!F456</f>
        <v>-1.6599792436324749E-2</v>
      </c>
      <c r="F456" s="2">
        <f>'Moving Avg'!D456</f>
        <v>1.18222</v>
      </c>
      <c r="G456" s="2">
        <f>'Moving Avg'!F456</f>
        <v>1.1754499999999992</v>
      </c>
      <c r="H456" s="2">
        <f>'Moving Avg'!G456</f>
        <v>1.1931900000000006</v>
      </c>
      <c r="I456" s="2">
        <f>'Moving Avg'!H456</f>
        <v>1.1249279999999986</v>
      </c>
      <c r="J456" s="5" t="str">
        <f>OBV!F456</f>
        <v>BEARISH</v>
      </c>
      <c r="K456" s="5" t="str">
        <f>OBV!G456</f>
        <v>NEUTRAL</v>
      </c>
      <c r="L456" s="5" t="str">
        <f>OBV!H456</f>
        <v>CONFIRMED BEARISH</v>
      </c>
      <c r="M456" s="7">
        <f t="shared" si="70"/>
        <v>25</v>
      </c>
      <c r="N456" s="7">
        <f t="shared" si="71"/>
        <v>0</v>
      </c>
      <c r="O456" s="7">
        <f t="shared" si="72"/>
        <v>50</v>
      </c>
      <c r="P456" s="7">
        <f t="shared" si="73"/>
        <v>16.5</v>
      </c>
      <c r="Q456" s="8">
        <f t="shared" si="74"/>
        <v>18.725000000000001</v>
      </c>
      <c r="R456" s="8">
        <f t="shared" si="75"/>
        <v>26.625</v>
      </c>
      <c r="S456" s="8">
        <f t="shared" si="76"/>
        <v>23.675000000000001</v>
      </c>
      <c r="T456" s="8">
        <f t="shared" si="77"/>
        <v>22.875</v>
      </c>
      <c r="U456" s="7">
        <f t="shared" si="78"/>
        <v>23.008333333333336</v>
      </c>
      <c r="V456" s="7">
        <f t="shared" si="79"/>
        <v>22.975000000000001</v>
      </c>
    </row>
    <row r="457" spans="1:22" ht="13.5" x14ac:dyDescent="0.25">
      <c r="A457" s="3">
        <f>RSI!A457</f>
        <v>42969</v>
      </c>
      <c r="B457" s="2">
        <f>RSI!B457</f>
        <v>1.1668000000000001</v>
      </c>
      <c r="C457" s="2">
        <f>RSI!I457</f>
        <v>41.01699310294088</v>
      </c>
      <c r="D457" s="2">
        <f>MACD!E457</f>
        <v>-6.7636808333839671E-3</v>
      </c>
      <c r="E457" s="2">
        <f>MACD!F457</f>
        <v>-1.4632570115736595E-2</v>
      </c>
      <c r="F457" s="2">
        <f>'Moving Avg'!D457</f>
        <v>1.1770800000000001</v>
      </c>
      <c r="G457" s="2">
        <f>'Moving Avg'!F457</f>
        <v>1.1760949999999994</v>
      </c>
      <c r="H457" s="2">
        <f>'Moving Avg'!G457</f>
        <v>1.1913860000000005</v>
      </c>
      <c r="I457" s="2">
        <f>'Moving Avg'!H457</f>
        <v>1.1254629999999985</v>
      </c>
      <c r="J457" s="5" t="str">
        <f>OBV!F457</f>
        <v>BEARISH</v>
      </c>
      <c r="K457" s="5" t="str">
        <f>OBV!G457</f>
        <v>NEUTRAL</v>
      </c>
      <c r="L457" s="5" t="str">
        <f>OBV!H457</f>
        <v>CONFIRMED BEARISH</v>
      </c>
      <c r="M457" s="7">
        <f t="shared" si="70"/>
        <v>25</v>
      </c>
      <c r="N457" s="7">
        <f t="shared" si="71"/>
        <v>0</v>
      </c>
      <c r="O457" s="7">
        <f t="shared" si="72"/>
        <v>50</v>
      </c>
      <c r="P457" s="7">
        <f t="shared" si="73"/>
        <v>16.5</v>
      </c>
      <c r="Q457" s="8">
        <f t="shared" si="74"/>
        <v>18.725000000000001</v>
      </c>
      <c r="R457" s="8">
        <f t="shared" si="75"/>
        <v>26.625</v>
      </c>
      <c r="S457" s="8">
        <f t="shared" si="76"/>
        <v>23.675000000000001</v>
      </c>
      <c r="T457" s="8">
        <f t="shared" si="77"/>
        <v>22.875</v>
      </c>
      <c r="U457" s="7">
        <f t="shared" si="78"/>
        <v>23.008333333333336</v>
      </c>
      <c r="V457" s="7">
        <f t="shared" si="79"/>
        <v>22.975000000000001</v>
      </c>
    </row>
    <row r="458" spans="1:22" ht="13.5" x14ac:dyDescent="0.25">
      <c r="A458" s="3">
        <f>RSI!A458</f>
        <v>42970</v>
      </c>
      <c r="B458" s="2">
        <f>RSI!B458</f>
        <v>1.1990000000000001</v>
      </c>
      <c r="C458" s="2">
        <f>RSI!I458</f>
        <v>61.246546183598426</v>
      </c>
      <c r="D458" s="2">
        <f>MACD!E458</f>
        <v>-5.0356761260934579E-3</v>
      </c>
      <c r="E458" s="2">
        <f>MACD!F458</f>
        <v>-1.2713191317807968E-2</v>
      </c>
      <c r="F458" s="2">
        <f>'Moving Avg'!D458</f>
        <v>1.1783800000000002</v>
      </c>
      <c r="G458" s="2">
        <f>'Moving Avg'!F458</f>
        <v>1.1783499999999996</v>
      </c>
      <c r="H458" s="2">
        <f>'Moving Avg'!G458</f>
        <v>1.1902260000000005</v>
      </c>
      <c r="I458" s="2">
        <f>'Moving Avg'!H458</f>
        <v>1.1261589999999988</v>
      </c>
      <c r="J458" s="5" t="str">
        <f>OBV!F458</f>
        <v>BEARISH</v>
      </c>
      <c r="K458" s="5" t="str">
        <f>OBV!G458</f>
        <v>NEUTRAL</v>
      </c>
      <c r="L458" s="5" t="str">
        <f>OBV!H458</f>
        <v>BEARISH DIVERGENCE</v>
      </c>
      <c r="M458" s="7">
        <f t="shared" si="70"/>
        <v>25</v>
      </c>
      <c r="N458" s="7">
        <f t="shared" si="71"/>
        <v>0</v>
      </c>
      <c r="O458" s="7">
        <f t="shared" si="72"/>
        <v>50</v>
      </c>
      <c r="P458" s="7">
        <f t="shared" si="73"/>
        <v>16.5</v>
      </c>
      <c r="Q458" s="8">
        <f t="shared" si="74"/>
        <v>18.725000000000001</v>
      </c>
      <c r="R458" s="8">
        <f t="shared" si="75"/>
        <v>26.625</v>
      </c>
      <c r="S458" s="8">
        <f t="shared" si="76"/>
        <v>23.675000000000001</v>
      </c>
      <c r="T458" s="8">
        <f t="shared" si="77"/>
        <v>22.875</v>
      </c>
      <c r="U458" s="7">
        <f t="shared" si="78"/>
        <v>23.008333333333336</v>
      </c>
      <c r="V458" s="7">
        <f t="shared" si="79"/>
        <v>22.975000000000001</v>
      </c>
    </row>
    <row r="459" spans="1:22" ht="13.5" x14ac:dyDescent="0.25">
      <c r="A459" s="3">
        <f>RSI!A459</f>
        <v>42971</v>
      </c>
      <c r="B459" s="2">
        <f>RSI!B459</f>
        <v>1.2248000000000001</v>
      </c>
      <c r="C459" s="2">
        <f>RSI!I459</f>
        <v>70.096325704478133</v>
      </c>
      <c r="D459" s="2">
        <f>MACD!E459</f>
        <v>-5.6096248468646692E-3</v>
      </c>
      <c r="E459" s="2">
        <f>MACD!F459</f>
        <v>-1.129247802361931E-2</v>
      </c>
      <c r="F459" s="2">
        <f>'Moving Avg'!D459</f>
        <v>1.1848399999999999</v>
      </c>
      <c r="G459" s="2">
        <f>'Moving Avg'!F459</f>
        <v>1.1818949999999995</v>
      </c>
      <c r="H459" s="2">
        <f>'Moving Avg'!G459</f>
        <v>1.1897100000000007</v>
      </c>
      <c r="I459" s="2">
        <f>'Moving Avg'!H459</f>
        <v>1.1269839999999989</v>
      </c>
      <c r="J459" s="5" t="str">
        <f>OBV!F459</f>
        <v>BULLISH</v>
      </c>
      <c r="K459" s="5" t="str">
        <f>OBV!G459</f>
        <v>STRONG</v>
      </c>
      <c r="L459" s="5" t="str">
        <f>OBV!H459</f>
        <v>CONFIRMED BULLISH</v>
      </c>
      <c r="M459" s="7">
        <f t="shared" si="70"/>
        <v>0</v>
      </c>
      <c r="N459" s="7">
        <f t="shared" si="71"/>
        <v>0</v>
      </c>
      <c r="O459" s="7">
        <f t="shared" si="72"/>
        <v>50</v>
      </c>
      <c r="P459" s="7">
        <f t="shared" si="73"/>
        <v>100</v>
      </c>
      <c r="Q459" s="8">
        <f t="shared" si="74"/>
        <v>22.5</v>
      </c>
      <c r="R459" s="8">
        <f t="shared" si="75"/>
        <v>42.5</v>
      </c>
      <c r="S459" s="8">
        <f t="shared" si="76"/>
        <v>57.5</v>
      </c>
      <c r="T459" s="8">
        <f t="shared" si="77"/>
        <v>37.5</v>
      </c>
      <c r="U459" s="7">
        <f t="shared" si="78"/>
        <v>40.833333333333336</v>
      </c>
      <c r="V459" s="7">
        <f t="shared" si="79"/>
        <v>40</v>
      </c>
    </row>
    <row r="460" spans="1:22" ht="13.5" x14ac:dyDescent="0.25">
      <c r="A460" s="3">
        <f>RSI!A460</f>
        <v>42972</v>
      </c>
      <c r="B460" s="2">
        <f>RSI!B460</f>
        <v>1.2312000000000001</v>
      </c>
      <c r="C460" s="2">
        <f>RSI!I460</f>
        <v>71.81571422199724</v>
      </c>
      <c r="D460" s="2">
        <f>MACD!E460</f>
        <v>-6.8375376640288366E-3</v>
      </c>
      <c r="E460" s="2">
        <f>MACD!F460</f>
        <v>-1.0401489951701214E-2</v>
      </c>
      <c r="F460" s="2">
        <f>'Moving Avg'!D460</f>
        <v>1.1977200000000001</v>
      </c>
      <c r="G460" s="2">
        <f>'Moving Avg'!F460</f>
        <v>1.1857599999999995</v>
      </c>
      <c r="H460" s="2">
        <f>'Moving Avg'!G460</f>
        <v>1.1893220000000007</v>
      </c>
      <c r="I460" s="2">
        <f>'Moving Avg'!H460</f>
        <v>1.1278409999999988</v>
      </c>
      <c r="J460" s="5" t="str">
        <f>OBV!F460</f>
        <v>BULLISH</v>
      </c>
      <c r="K460" s="5" t="str">
        <f>OBV!G460</f>
        <v>STRONG</v>
      </c>
      <c r="L460" s="5" t="str">
        <f>OBV!H460</f>
        <v>CONFIRMED BULLISH</v>
      </c>
      <c r="M460" s="7">
        <f t="shared" si="70"/>
        <v>0</v>
      </c>
      <c r="N460" s="7">
        <f t="shared" si="71"/>
        <v>0</v>
      </c>
      <c r="O460" s="7">
        <f t="shared" si="72"/>
        <v>50</v>
      </c>
      <c r="P460" s="7">
        <f t="shared" si="73"/>
        <v>100</v>
      </c>
      <c r="Q460" s="8">
        <f t="shared" si="74"/>
        <v>22.5</v>
      </c>
      <c r="R460" s="8">
        <f t="shared" si="75"/>
        <v>42.5</v>
      </c>
      <c r="S460" s="8">
        <f t="shared" si="76"/>
        <v>57.5</v>
      </c>
      <c r="T460" s="8">
        <f t="shared" si="77"/>
        <v>37.5</v>
      </c>
      <c r="U460" s="7">
        <f t="shared" si="78"/>
        <v>40.833333333333336</v>
      </c>
      <c r="V460" s="7">
        <f t="shared" si="79"/>
        <v>40</v>
      </c>
    </row>
    <row r="461" spans="1:22" ht="13.5" x14ac:dyDescent="0.25">
      <c r="A461" s="3">
        <f>RSI!A461</f>
        <v>42975</v>
      </c>
      <c r="B461" s="2">
        <f>RSI!B461</f>
        <v>1.2312000000000001</v>
      </c>
      <c r="C461" s="2">
        <f>RSI!I461</f>
        <v>71.81571422199724</v>
      </c>
      <c r="D461" s="2">
        <f>MACD!E461</f>
        <v>-8.1626826043823542E-3</v>
      </c>
      <c r="E461" s="2">
        <f>MACD!F461</f>
        <v>-9.9537284822374429E-3</v>
      </c>
      <c r="F461" s="2">
        <f>'Moving Avg'!D461</f>
        <v>1.2106000000000001</v>
      </c>
      <c r="G461" s="2">
        <f>'Moving Avg'!F461</f>
        <v>1.1896249999999999</v>
      </c>
      <c r="H461" s="2">
        <f>'Moving Avg'!G461</f>
        <v>1.1888060000000005</v>
      </c>
      <c r="I461" s="2">
        <f>'Moving Avg'!H461</f>
        <v>1.1288489999999989</v>
      </c>
      <c r="J461" s="5" t="str">
        <f>OBV!F461</f>
        <v>BULLISH</v>
      </c>
      <c r="K461" s="5" t="str">
        <f>OBV!G461</f>
        <v>STRONG</v>
      </c>
      <c r="L461" s="5" t="str">
        <f>OBV!H461</f>
        <v>CONFIRMED BULLISH</v>
      </c>
      <c r="M461" s="7">
        <f t="shared" si="70"/>
        <v>0</v>
      </c>
      <c r="N461" s="7">
        <f t="shared" si="71"/>
        <v>0</v>
      </c>
      <c r="O461" s="7">
        <f t="shared" si="72"/>
        <v>50</v>
      </c>
      <c r="P461" s="7">
        <f t="shared" si="73"/>
        <v>100</v>
      </c>
      <c r="Q461" s="8">
        <f t="shared" si="74"/>
        <v>22.5</v>
      </c>
      <c r="R461" s="8">
        <f t="shared" si="75"/>
        <v>42.5</v>
      </c>
      <c r="S461" s="8">
        <f t="shared" si="76"/>
        <v>57.5</v>
      </c>
      <c r="T461" s="8">
        <f t="shared" si="77"/>
        <v>37.5</v>
      </c>
      <c r="U461" s="7">
        <f t="shared" si="78"/>
        <v>40.833333333333336</v>
      </c>
      <c r="V461" s="7">
        <f t="shared" si="79"/>
        <v>40</v>
      </c>
    </row>
    <row r="462" spans="1:22" ht="13.5" x14ac:dyDescent="0.25">
      <c r="A462" s="3">
        <f>RSI!A462</f>
        <v>42976</v>
      </c>
      <c r="B462" s="2">
        <f>RSI!B462</f>
        <v>1.2635000000000001</v>
      </c>
      <c r="C462" s="2">
        <f>RSI!I462</f>
        <v>78.91255847923253</v>
      </c>
      <c r="D462" s="2">
        <f>MACD!E462</f>
        <v>-1.194149778438125E-2</v>
      </c>
      <c r="E462" s="2">
        <f>MACD!F462</f>
        <v>-1.0351282342666204E-2</v>
      </c>
      <c r="F462" s="2">
        <f>'Moving Avg'!D462</f>
        <v>1.2299400000000003</v>
      </c>
      <c r="G462" s="2">
        <f>'Moving Avg'!F462</f>
        <v>1.194785</v>
      </c>
      <c r="H462" s="2">
        <f>'Moving Avg'!G462</f>
        <v>1.1889360000000007</v>
      </c>
      <c r="I462" s="2">
        <f>'Moving Avg'!H462</f>
        <v>1.129988499999999</v>
      </c>
      <c r="J462" s="5" t="str">
        <f>OBV!F462</f>
        <v>BULLISH</v>
      </c>
      <c r="K462" s="5" t="str">
        <f>OBV!G462</f>
        <v>STRONG</v>
      </c>
      <c r="L462" s="5" t="str">
        <f>OBV!H462</f>
        <v>CONFIRMED BULLISH</v>
      </c>
      <c r="M462" s="7">
        <f t="shared" si="70"/>
        <v>0</v>
      </c>
      <c r="N462" s="7">
        <f t="shared" si="71"/>
        <v>45</v>
      </c>
      <c r="O462" s="7">
        <f t="shared" si="72"/>
        <v>50</v>
      </c>
      <c r="P462" s="7">
        <f t="shared" si="73"/>
        <v>100</v>
      </c>
      <c r="Q462" s="8">
        <f t="shared" si="74"/>
        <v>38.25</v>
      </c>
      <c r="R462" s="8">
        <f t="shared" si="75"/>
        <v>51.5</v>
      </c>
      <c r="S462" s="8">
        <f t="shared" si="76"/>
        <v>64.25</v>
      </c>
      <c r="T462" s="8">
        <f t="shared" si="77"/>
        <v>48.75</v>
      </c>
      <c r="U462" s="7">
        <f t="shared" si="78"/>
        <v>51.333333333333336</v>
      </c>
      <c r="V462" s="7">
        <f t="shared" si="79"/>
        <v>50.6875</v>
      </c>
    </row>
    <row r="463" spans="1:22" ht="13.5" x14ac:dyDescent="0.25">
      <c r="A463" s="3">
        <f>RSI!A463</f>
        <v>42977</v>
      </c>
      <c r="B463" s="2">
        <f>RSI!B463</f>
        <v>1.2569999999999999</v>
      </c>
      <c r="C463" s="2">
        <f>RSI!I463</f>
        <v>74.829134448578188</v>
      </c>
      <c r="D463" s="2">
        <f>MACD!E463</f>
        <v>-1.509365785094019E-2</v>
      </c>
      <c r="E463" s="2">
        <f>MACD!F463</f>
        <v>-1.1299757444321001E-2</v>
      </c>
      <c r="F463" s="2">
        <f>'Moving Avg'!D463</f>
        <v>1.2415400000000001</v>
      </c>
      <c r="G463" s="2">
        <f>'Moving Avg'!F463</f>
        <v>1.1996199999999999</v>
      </c>
      <c r="H463" s="2">
        <f>'Moving Avg'!G463</f>
        <v>1.1889360000000004</v>
      </c>
      <c r="I463" s="2">
        <f>'Moving Avg'!H463</f>
        <v>1.1310954999999989</v>
      </c>
      <c r="J463" s="5" t="str">
        <f>OBV!F463</f>
        <v>BULLISH</v>
      </c>
      <c r="K463" s="5" t="str">
        <f>OBV!G463</f>
        <v>STRONG</v>
      </c>
      <c r="L463" s="5" t="str">
        <f>OBV!H463</f>
        <v>CONFIRMED BULLISH</v>
      </c>
      <c r="M463" s="7">
        <f t="shared" si="70"/>
        <v>0</v>
      </c>
      <c r="N463" s="7">
        <f t="shared" si="71"/>
        <v>45</v>
      </c>
      <c r="O463" s="7">
        <f t="shared" si="72"/>
        <v>50</v>
      </c>
      <c r="P463" s="7">
        <f t="shared" si="73"/>
        <v>100</v>
      </c>
      <c r="Q463" s="8">
        <f t="shared" si="74"/>
        <v>38.25</v>
      </c>
      <c r="R463" s="8">
        <f t="shared" si="75"/>
        <v>51.5</v>
      </c>
      <c r="S463" s="8">
        <f t="shared" si="76"/>
        <v>64.25</v>
      </c>
      <c r="T463" s="8">
        <f t="shared" si="77"/>
        <v>48.75</v>
      </c>
      <c r="U463" s="7">
        <f t="shared" si="78"/>
        <v>51.333333333333336</v>
      </c>
      <c r="V463" s="7">
        <f t="shared" si="79"/>
        <v>50.6875</v>
      </c>
    </row>
    <row r="464" spans="1:22" ht="13.5" x14ac:dyDescent="0.25">
      <c r="A464" s="3">
        <f>RSI!A464</f>
        <v>42978</v>
      </c>
      <c r="B464" s="2">
        <f>RSI!B464</f>
        <v>1.2699</v>
      </c>
      <c r="C464" s="2">
        <f>RSI!I464</f>
        <v>77.33571370171795</v>
      </c>
      <c r="D464" s="2">
        <f>MACD!E464</f>
        <v>-1.9081889722450063E-2</v>
      </c>
      <c r="E464" s="2">
        <f>MACD!F464</f>
        <v>-1.2856183899946813E-2</v>
      </c>
      <c r="F464" s="2">
        <f>'Moving Avg'!D464</f>
        <v>1.2505599999999999</v>
      </c>
      <c r="G464" s="2">
        <f>'Moving Avg'!F464</f>
        <v>1.2051000000000001</v>
      </c>
      <c r="H464" s="2">
        <f>'Moving Avg'!G464</f>
        <v>1.1891940000000008</v>
      </c>
      <c r="I464" s="2">
        <f>'Moving Avg'!H464</f>
        <v>1.132266999999999</v>
      </c>
      <c r="J464" s="5" t="str">
        <f>OBV!F464</f>
        <v>BULLISH</v>
      </c>
      <c r="K464" s="5" t="str">
        <f>OBV!G464</f>
        <v>NEUTRAL</v>
      </c>
      <c r="L464" s="5" t="str">
        <f>OBV!H464</f>
        <v>CONFIRMED BULLISH</v>
      </c>
      <c r="M464" s="7">
        <f t="shared" si="70"/>
        <v>0</v>
      </c>
      <c r="N464" s="7">
        <f t="shared" si="71"/>
        <v>45</v>
      </c>
      <c r="O464" s="7">
        <f t="shared" si="72"/>
        <v>50</v>
      </c>
      <c r="P464" s="7">
        <f t="shared" si="73"/>
        <v>83.5</v>
      </c>
      <c r="Q464" s="8">
        <f t="shared" si="74"/>
        <v>35.774999999999999</v>
      </c>
      <c r="R464" s="8">
        <f t="shared" si="75"/>
        <v>47.375</v>
      </c>
      <c r="S464" s="8">
        <f t="shared" si="76"/>
        <v>56.825000000000003</v>
      </c>
      <c r="T464" s="8">
        <f t="shared" si="77"/>
        <v>44.625</v>
      </c>
      <c r="U464" s="7">
        <f t="shared" si="78"/>
        <v>46.658333333333339</v>
      </c>
      <c r="V464" s="7">
        <f t="shared" si="79"/>
        <v>46.150000000000006</v>
      </c>
    </row>
    <row r="465" spans="1:22" ht="13.5" x14ac:dyDescent="0.25">
      <c r="A465" s="3">
        <f>RSI!A465</f>
        <v>42982</v>
      </c>
      <c r="B465" s="2">
        <f>RSI!B465</f>
        <v>1.2699</v>
      </c>
      <c r="C465" s="2">
        <f>RSI!I465</f>
        <v>77.33571370171795</v>
      </c>
      <c r="D465" s="2">
        <f>MACD!E465</f>
        <v>-2.6825012815827387E-2</v>
      </c>
      <c r="E465" s="2">
        <f>MACD!F465</f>
        <v>-1.564994968312293E-2</v>
      </c>
      <c r="F465" s="2">
        <f>'Moving Avg'!D465</f>
        <v>1.2582999999999998</v>
      </c>
      <c r="G465" s="2">
        <f>'Moving Avg'!F465</f>
        <v>1.2089700000000003</v>
      </c>
      <c r="H465" s="2">
        <f>'Moving Avg'!G465</f>
        <v>1.1900960000000007</v>
      </c>
      <c r="I465" s="2">
        <f>'Moving Avg'!H465</f>
        <v>1.1334384999999993</v>
      </c>
      <c r="J465" s="5" t="str">
        <f>OBV!F465</f>
        <v>BULLISH</v>
      </c>
      <c r="K465" s="5" t="str">
        <f>OBV!G465</f>
        <v>NEUTRAL</v>
      </c>
      <c r="L465" s="5" t="str">
        <f>OBV!H465</f>
        <v>CONFIRMED BULLISH</v>
      </c>
      <c r="M465" s="7">
        <f t="shared" si="70"/>
        <v>0</v>
      </c>
      <c r="N465" s="7">
        <f t="shared" si="71"/>
        <v>45</v>
      </c>
      <c r="O465" s="7">
        <f t="shared" si="72"/>
        <v>50</v>
      </c>
      <c r="P465" s="7">
        <f t="shared" si="73"/>
        <v>83.5</v>
      </c>
      <c r="Q465" s="8">
        <f t="shared" si="74"/>
        <v>35.774999999999999</v>
      </c>
      <c r="R465" s="8">
        <f t="shared" si="75"/>
        <v>47.375</v>
      </c>
      <c r="S465" s="8">
        <f t="shared" si="76"/>
        <v>56.825000000000003</v>
      </c>
      <c r="T465" s="8">
        <f t="shared" si="77"/>
        <v>44.625</v>
      </c>
      <c r="U465" s="7">
        <f t="shared" si="78"/>
        <v>46.658333333333339</v>
      </c>
      <c r="V465" s="7">
        <f t="shared" si="79"/>
        <v>46.150000000000006</v>
      </c>
    </row>
    <row r="466" spans="1:22" ht="13.5" x14ac:dyDescent="0.25">
      <c r="A466" s="3">
        <f>RSI!A466</f>
        <v>42983</v>
      </c>
      <c r="B466" s="2">
        <f>RSI!B466</f>
        <v>1.2699</v>
      </c>
      <c r="C466" s="2">
        <f>RSI!I466</f>
        <v>77.335713701717964</v>
      </c>
      <c r="D466" s="2">
        <f>MACD!E466</f>
        <v>-3.3760792871142087E-2</v>
      </c>
      <c r="E466" s="2">
        <f>MACD!F466</f>
        <v>-1.9272118320726762E-2</v>
      </c>
      <c r="F466" s="2">
        <f>'Moving Avg'!D466</f>
        <v>1.2660399999999998</v>
      </c>
      <c r="G466" s="2">
        <f>'Moving Avg'!F466</f>
        <v>1.2128400000000001</v>
      </c>
      <c r="H466" s="2">
        <f>'Moving Avg'!G466</f>
        <v>1.1904820000000007</v>
      </c>
      <c r="I466" s="2">
        <f>'Moving Avg'!H466</f>
        <v>1.1346099999999995</v>
      </c>
      <c r="J466" s="5" t="str">
        <f>OBV!F466</f>
        <v>BULLISH</v>
      </c>
      <c r="K466" s="5" t="str">
        <f>OBV!G466</f>
        <v>NEUTRAL</v>
      </c>
      <c r="L466" s="5" t="str">
        <f>OBV!H466</f>
        <v>CONFIRMED BULLISH</v>
      </c>
      <c r="M466" s="7">
        <f t="shared" si="70"/>
        <v>0</v>
      </c>
      <c r="N466" s="7">
        <f t="shared" si="71"/>
        <v>45</v>
      </c>
      <c r="O466" s="7">
        <f t="shared" si="72"/>
        <v>50</v>
      </c>
      <c r="P466" s="7">
        <f t="shared" si="73"/>
        <v>83.5</v>
      </c>
      <c r="Q466" s="8">
        <f t="shared" si="74"/>
        <v>35.774999999999999</v>
      </c>
      <c r="R466" s="8">
        <f t="shared" si="75"/>
        <v>47.375</v>
      </c>
      <c r="S466" s="8">
        <f t="shared" si="76"/>
        <v>56.825000000000003</v>
      </c>
      <c r="T466" s="8">
        <f t="shared" si="77"/>
        <v>44.625</v>
      </c>
      <c r="U466" s="7">
        <f t="shared" si="78"/>
        <v>46.658333333333339</v>
      </c>
      <c r="V466" s="7">
        <f t="shared" si="79"/>
        <v>46.150000000000006</v>
      </c>
    </row>
    <row r="467" spans="1:22" ht="13.5" x14ac:dyDescent="0.25">
      <c r="A467" s="3">
        <f>RSI!A467</f>
        <v>42984</v>
      </c>
      <c r="B467" s="2">
        <f>RSI!B467</f>
        <v>1.2699</v>
      </c>
      <c r="C467" s="2">
        <f>RSI!I467</f>
        <v>77.33571370171795</v>
      </c>
      <c r="D467" s="2">
        <f>MACD!E467</f>
        <v>-3.9984998978626285E-2</v>
      </c>
      <c r="E467" s="2">
        <f>MACD!F467</f>
        <v>-2.3414694452306668E-2</v>
      </c>
      <c r="F467" s="2">
        <f>'Moving Avg'!D467</f>
        <v>1.26732</v>
      </c>
      <c r="G467" s="2">
        <f>'Moving Avg'!F467</f>
        <v>1.2167100000000002</v>
      </c>
      <c r="H467" s="2">
        <f>'Moving Avg'!G467</f>
        <v>1.1913840000000004</v>
      </c>
      <c r="I467" s="2">
        <f>'Moving Avg'!H467</f>
        <v>1.1358114999999995</v>
      </c>
      <c r="J467" s="5" t="str">
        <f>OBV!F467</f>
        <v>BULLISH</v>
      </c>
      <c r="K467" s="5" t="str">
        <f>OBV!G467</f>
        <v>NEUTRAL</v>
      </c>
      <c r="L467" s="5" t="str">
        <f>OBV!H467</f>
        <v>CONFIRMED BULLISH</v>
      </c>
      <c r="M467" s="7">
        <f t="shared" si="70"/>
        <v>0</v>
      </c>
      <c r="N467" s="7">
        <f t="shared" si="71"/>
        <v>45</v>
      </c>
      <c r="O467" s="7">
        <f t="shared" si="72"/>
        <v>50</v>
      </c>
      <c r="P467" s="7">
        <f t="shared" si="73"/>
        <v>83.5</v>
      </c>
      <c r="Q467" s="8">
        <f t="shared" si="74"/>
        <v>35.774999999999999</v>
      </c>
      <c r="R467" s="8">
        <f t="shared" si="75"/>
        <v>47.375</v>
      </c>
      <c r="S467" s="8">
        <f t="shared" si="76"/>
        <v>56.825000000000003</v>
      </c>
      <c r="T467" s="8">
        <f t="shared" si="77"/>
        <v>44.625</v>
      </c>
      <c r="U467" s="7">
        <f t="shared" si="78"/>
        <v>46.658333333333339</v>
      </c>
      <c r="V467" s="7">
        <f t="shared" si="79"/>
        <v>46.150000000000006</v>
      </c>
    </row>
    <row r="468" spans="1:22" ht="13.5" x14ac:dyDescent="0.25">
      <c r="A468" s="3">
        <f>RSI!A468</f>
        <v>42985</v>
      </c>
      <c r="B468" s="2">
        <f>RSI!B468</f>
        <v>1.2699</v>
      </c>
      <c r="C468" s="2">
        <f>RSI!I468</f>
        <v>77.33571370171795</v>
      </c>
      <c r="D468" s="2">
        <f>MACD!E468</f>
        <v>-4.0626926852254996E-2</v>
      </c>
      <c r="E468" s="2">
        <f>MACD!F468</f>
        <v>-2.6857140932296332E-2</v>
      </c>
      <c r="F468" s="2">
        <f>'Moving Avg'!D468</f>
        <v>1.2699</v>
      </c>
      <c r="G468" s="2">
        <f>'Moving Avg'!F468</f>
        <v>1.22058</v>
      </c>
      <c r="H468" s="2">
        <f>'Moving Avg'!G468</f>
        <v>1.1922860000000004</v>
      </c>
      <c r="I468" s="2">
        <f>'Moving Avg'!H468</f>
        <v>1.1370129999999996</v>
      </c>
      <c r="J468" s="5" t="str">
        <f>OBV!F468</f>
        <v>BULLISH</v>
      </c>
      <c r="K468" s="5" t="str">
        <f>OBV!G468</f>
        <v>NEUTRAL</v>
      </c>
      <c r="L468" s="5" t="str">
        <f>OBV!H468</f>
        <v>CONFIRMED BULLISH</v>
      </c>
      <c r="M468" s="7">
        <f t="shared" si="70"/>
        <v>0</v>
      </c>
      <c r="N468" s="7">
        <f t="shared" si="71"/>
        <v>45</v>
      </c>
      <c r="O468" s="7">
        <f t="shared" si="72"/>
        <v>50</v>
      </c>
      <c r="P468" s="7">
        <f t="shared" si="73"/>
        <v>83.5</v>
      </c>
      <c r="Q468" s="8">
        <f t="shared" si="74"/>
        <v>35.774999999999999</v>
      </c>
      <c r="R468" s="8">
        <f t="shared" si="75"/>
        <v>47.375</v>
      </c>
      <c r="S468" s="8">
        <f t="shared" si="76"/>
        <v>56.825000000000003</v>
      </c>
      <c r="T468" s="8">
        <f t="shared" si="77"/>
        <v>44.625</v>
      </c>
      <c r="U468" s="7">
        <f t="shared" si="78"/>
        <v>46.658333333333339</v>
      </c>
      <c r="V468" s="7">
        <f t="shared" si="79"/>
        <v>46.150000000000006</v>
      </c>
    </row>
    <row r="469" spans="1:22" ht="13.5" x14ac:dyDescent="0.25">
      <c r="A469" s="3">
        <f>RSI!A469</f>
        <v>42986</v>
      </c>
      <c r="B469" s="2">
        <f>RSI!B469</f>
        <v>1.2699</v>
      </c>
      <c r="C469" s="2">
        <f>RSI!I469</f>
        <v>77.33571370171795</v>
      </c>
      <c r="D469" s="2">
        <f>MACD!E469</f>
        <v>-3.7505623313334402E-2</v>
      </c>
      <c r="E469" s="2">
        <f>MACD!F469</f>
        <v>-2.8986837408503947E-2</v>
      </c>
      <c r="F469" s="2">
        <f>'Moving Avg'!D469</f>
        <v>1.2699</v>
      </c>
      <c r="G469" s="2">
        <f>'Moving Avg'!F469</f>
        <v>1.2244499999999998</v>
      </c>
      <c r="H469" s="2">
        <f>'Moving Avg'!G469</f>
        <v>1.1931880000000004</v>
      </c>
      <c r="I469" s="2">
        <f>'Moving Avg'!H469</f>
        <v>1.1380634999999997</v>
      </c>
      <c r="J469" s="5" t="str">
        <f>OBV!F469</f>
        <v>NEUTRAL</v>
      </c>
      <c r="K469" s="5" t="str">
        <f>OBV!G469</f>
        <v>NEUTRAL</v>
      </c>
      <c r="L469" s="5" t="str">
        <f>OBV!H469</f>
        <v>NEUTRAL</v>
      </c>
      <c r="M469" s="7">
        <f t="shared" si="70"/>
        <v>0</v>
      </c>
      <c r="N469" s="7">
        <f t="shared" si="71"/>
        <v>45</v>
      </c>
      <c r="O469" s="7">
        <f t="shared" si="72"/>
        <v>50</v>
      </c>
      <c r="P469" s="7">
        <f t="shared" si="73"/>
        <v>33</v>
      </c>
      <c r="Q469" s="8">
        <f t="shared" si="74"/>
        <v>28.2</v>
      </c>
      <c r="R469" s="8">
        <f t="shared" si="75"/>
        <v>34.75</v>
      </c>
      <c r="S469" s="8">
        <f t="shared" si="76"/>
        <v>34.1</v>
      </c>
      <c r="T469" s="8">
        <f t="shared" si="77"/>
        <v>32</v>
      </c>
      <c r="U469" s="7">
        <f t="shared" si="78"/>
        <v>32.35</v>
      </c>
      <c r="V469" s="7">
        <f t="shared" si="79"/>
        <v>32.262500000000003</v>
      </c>
    </row>
    <row r="470" spans="1:22" ht="13.5" x14ac:dyDescent="0.25">
      <c r="A470" s="3">
        <f>RSI!A470</f>
        <v>42989</v>
      </c>
      <c r="B470" s="2">
        <f>RSI!B470</f>
        <v>1.2699</v>
      </c>
      <c r="C470" s="2">
        <f>RSI!I470</f>
        <v>77.335713701717964</v>
      </c>
      <c r="D470" s="2">
        <f>MACD!E470</f>
        <v>-3.4162087796364426E-2</v>
      </c>
      <c r="E470" s="2">
        <f>MACD!F470</f>
        <v>-3.0021887486076045E-2</v>
      </c>
      <c r="F470" s="2">
        <f>'Moving Avg'!D470</f>
        <v>1.2699</v>
      </c>
      <c r="G470" s="2">
        <f>'Moving Avg'!F470</f>
        <v>1.2283199999999999</v>
      </c>
      <c r="H470" s="2">
        <f>'Moving Avg'!G470</f>
        <v>1.1935740000000004</v>
      </c>
      <c r="I470" s="2">
        <f>'Moving Avg'!H470</f>
        <v>1.1391139999999995</v>
      </c>
      <c r="J470" s="5" t="str">
        <f>OBV!F470</f>
        <v>NEUTRAL</v>
      </c>
      <c r="K470" s="5" t="str">
        <f>OBV!G470</f>
        <v>NEUTRAL</v>
      </c>
      <c r="L470" s="5" t="str">
        <f>OBV!H470</f>
        <v>NEUTRAL</v>
      </c>
      <c r="M470" s="7">
        <f t="shared" si="70"/>
        <v>0</v>
      </c>
      <c r="N470" s="7">
        <f t="shared" si="71"/>
        <v>45</v>
      </c>
      <c r="O470" s="7">
        <f t="shared" si="72"/>
        <v>50</v>
      </c>
      <c r="P470" s="7">
        <f t="shared" si="73"/>
        <v>33</v>
      </c>
      <c r="Q470" s="8">
        <f t="shared" si="74"/>
        <v>28.2</v>
      </c>
      <c r="R470" s="8">
        <f t="shared" si="75"/>
        <v>34.75</v>
      </c>
      <c r="S470" s="8">
        <f t="shared" si="76"/>
        <v>34.1</v>
      </c>
      <c r="T470" s="8">
        <f t="shared" si="77"/>
        <v>32</v>
      </c>
      <c r="U470" s="7">
        <f t="shared" si="78"/>
        <v>32.35</v>
      </c>
      <c r="V470" s="7">
        <f t="shared" si="79"/>
        <v>32.262500000000003</v>
      </c>
    </row>
    <row r="471" spans="1:22" ht="13.5" x14ac:dyDescent="0.25">
      <c r="A471" s="3">
        <f>RSI!A471</f>
        <v>42990</v>
      </c>
      <c r="B471" s="2">
        <f>RSI!B471</f>
        <v>1.2699</v>
      </c>
      <c r="C471" s="2">
        <f>RSI!I471</f>
        <v>77.335713701717964</v>
      </c>
      <c r="D471" s="2">
        <f>MACD!E471</f>
        <v>-3.1594222786814008E-2</v>
      </c>
      <c r="E471" s="2">
        <f>MACD!F471</f>
        <v>-3.0336354546223639E-2</v>
      </c>
      <c r="F471" s="2">
        <f>'Moving Avg'!D471</f>
        <v>1.2699</v>
      </c>
      <c r="G471" s="2">
        <f>'Moving Avg'!F471</f>
        <v>1.2321899999999999</v>
      </c>
      <c r="H471" s="2">
        <f>'Moving Avg'!G471</f>
        <v>1.1939600000000004</v>
      </c>
      <c r="I471" s="2">
        <f>'Moving Avg'!H471</f>
        <v>1.1401644999999996</v>
      </c>
      <c r="J471" s="5" t="str">
        <f>OBV!F471</f>
        <v>NEUTRAL</v>
      </c>
      <c r="K471" s="5" t="str">
        <f>OBV!G471</f>
        <v>NEUTRAL</v>
      </c>
      <c r="L471" s="5" t="str">
        <f>OBV!H471</f>
        <v>NEUTRAL</v>
      </c>
      <c r="M471" s="7">
        <f t="shared" si="70"/>
        <v>0</v>
      </c>
      <c r="N471" s="7">
        <f t="shared" si="71"/>
        <v>45</v>
      </c>
      <c r="O471" s="7">
        <f t="shared" si="72"/>
        <v>50</v>
      </c>
      <c r="P471" s="7">
        <f t="shared" si="73"/>
        <v>33</v>
      </c>
      <c r="Q471" s="8">
        <f t="shared" si="74"/>
        <v>28.2</v>
      </c>
      <c r="R471" s="8">
        <f t="shared" si="75"/>
        <v>34.75</v>
      </c>
      <c r="S471" s="8">
        <f t="shared" si="76"/>
        <v>34.1</v>
      </c>
      <c r="T471" s="8">
        <f t="shared" si="77"/>
        <v>32</v>
      </c>
      <c r="U471" s="7">
        <f t="shared" si="78"/>
        <v>32.35</v>
      </c>
      <c r="V471" s="7">
        <f t="shared" si="79"/>
        <v>32.262500000000003</v>
      </c>
    </row>
    <row r="472" spans="1:22" ht="13.5" x14ac:dyDescent="0.25">
      <c r="A472" s="3">
        <f>RSI!A472</f>
        <v>42991</v>
      </c>
      <c r="B472" s="2">
        <f>RSI!B472</f>
        <v>1.2699</v>
      </c>
      <c r="C472" s="2">
        <f>RSI!I472</f>
        <v>77.335713701717964</v>
      </c>
      <c r="D472" s="2">
        <f>MACD!E472</f>
        <v>-2.4694109485464688E-2</v>
      </c>
      <c r="E472" s="2">
        <f>MACD!F472</f>
        <v>-2.9207905534071849E-2</v>
      </c>
      <c r="F472" s="2">
        <f>'Moving Avg'!D472</f>
        <v>1.2699</v>
      </c>
      <c r="G472" s="2">
        <f>'Moving Avg'!F472</f>
        <v>1.2360599999999999</v>
      </c>
      <c r="H472" s="2">
        <f>'Moving Avg'!G472</f>
        <v>1.1943460000000001</v>
      </c>
      <c r="I472" s="2">
        <f>'Moving Avg'!H472</f>
        <v>1.1410029999999998</v>
      </c>
      <c r="J472" s="5" t="str">
        <f>OBV!F472</f>
        <v>NEUTRAL</v>
      </c>
      <c r="K472" s="5" t="str">
        <f>OBV!G472</f>
        <v>NEUTRAL</v>
      </c>
      <c r="L472" s="5" t="str">
        <f>OBV!H472</f>
        <v>NEUTRAL</v>
      </c>
      <c r="M472" s="7">
        <f t="shared" si="70"/>
        <v>0</v>
      </c>
      <c r="N472" s="7">
        <f t="shared" si="71"/>
        <v>0</v>
      </c>
      <c r="O472" s="7">
        <f t="shared" si="72"/>
        <v>50</v>
      </c>
      <c r="P472" s="7">
        <f t="shared" si="73"/>
        <v>33</v>
      </c>
      <c r="Q472" s="8">
        <f t="shared" si="74"/>
        <v>12.45</v>
      </c>
      <c r="R472" s="8">
        <f t="shared" si="75"/>
        <v>25.75</v>
      </c>
      <c r="S472" s="8">
        <f t="shared" si="76"/>
        <v>27.35</v>
      </c>
      <c r="T472" s="8">
        <f t="shared" si="77"/>
        <v>20.75</v>
      </c>
      <c r="U472" s="7">
        <f t="shared" si="78"/>
        <v>21.850000000000005</v>
      </c>
      <c r="V472" s="7">
        <f t="shared" si="79"/>
        <v>21.575000000000003</v>
      </c>
    </row>
    <row r="473" spans="1:22" ht="13.5" x14ac:dyDescent="0.25">
      <c r="A473" s="3">
        <f>RSI!A473</f>
        <v>42992</v>
      </c>
      <c r="B473" s="2">
        <f>RSI!B473</f>
        <v>1.2699</v>
      </c>
      <c r="C473" s="2">
        <f>RSI!I473</f>
        <v>77.335713701717964</v>
      </c>
      <c r="D473" s="2">
        <f>MACD!E473</f>
        <v>-2.0079557930442249E-2</v>
      </c>
      <c r="E473" s="2">
        <f>MACD!F473</f>
        <v>-2.7382236013345929E-2</v>
      </c>
      <c r="F473" s="2">
        <f>'Moving Avg'!D473</f>
        <v>1.2699</v>
      </c>
      <c r="G473" s="2">
        <f>'Moving Avg'!F473</f>
        <v>1.23993</v>
      </c>
      <c r="H473" s="2">
        <f>'Moving Avg'!G473</f>
        <v>1.1952480000000001</v>
      </c>
      <c r="I473" s="2">
        <f>'Moving Avg'!H473</f>
        <v>1.1418414999999997</v>
      </c>
      <c r="J473" s="5" t="str">
        <f>OBV!F473</f>
        <v>NEUTRAL</v>
      </c>
      <c r="K473" s="5" t="str">
        <f>OBV!G473</f>
        <v>NEUTRAL</v>
      </c>
      <c r="L473" s="5" t="str">
        <f>OBV!H473</f>
        <v>NEUTRAL</v>
      </c>
      <c r="M473" s="7">
        <f t="shared" si="70"/>
        <v>0</v>
      </c>
      <c r="N473" s="7">
        <f t="shared" si="71"/>
        <v>0</v>
      </c>
      <c r="O473" s="7">
        <f t="shared" si="72"/>
        <v>50</v>
      </c>
      <c r="P473" s="7">
        <f t="shared" si="73"/>
        <v>33</v>
      </c>
      <c r="Q473" s="8">
        <f t="shared" si="74"/>
        <v>12.45</v>
      </c>
      <c r="R473" s="8">
        <f t="shared" si="75"/>
        <v>25.75</v>
      </c>
      <c r="S473" s="8">
        <f t="shared" si="76"/>
        <v>27.35</v>
      </c>
      <c r="T473" s="8">
        <f t="shared" si="77"/>
        <v>20.75</v>
      </c>
      <c r="U473" s="7">
        <f t="shared" si="78"/>
        <v>21.850000000000005</v>
      </c>
      <c r="V473" s="7">
        <f t="shared" si="79"/>
        <v>21.575000000000003</v>
      </c>
    </row>
    <row r="474" spans="1:22" ht="13.5" x14ac:dyDescent="0.25">
      <c r="A474" s="3">
        <f>RSI!A474</f>
        <v>42993</v>
      </c>
      <c r="B474" s="2">
        <f>RSI!B474</f>
        <v>1.2699</v>
      </c>
      <c r="C474" s="2">
        <f>RSI!I474</f>
        <v>77.335713701717964</v>
      </c>
      <c r="D474" s="2">
        <f>MACD!E474</f>
        <v>-1.4397734826872455E-2</v>
      </c>
      <c r="E474" s="2">
        <f>MACD!F474</f>
        <v>-2.4785335776051236E-2</v>
      </c>
      <c r="F474" s="2">
        <f>'Moving Avg'!D474</f>
        <v>1.2699</v>
      </c>
      <c r="G474" s="2">
        <f>'Moving Avg'!F474</f>
        <v>1.2437999999999998</v>
      </c>
      <c r="H474" s="2">
        <f>'Moving Avg'!G474</f>
        <v>1.19615</v>
      </c>
      <c r="I474" s="2">
        <f>'Moving Avg'!H474</f>
        <v>1.1429219999999998</v>
      </c>
      <c r="J474" s="5" t="str">
        <f>OBV!F474</f>
        <v>NEUTRAL</v>
      </c>
      <c r="K474" s="5" t="str">
        <f>OBV!G474</f>
        <v>NEUTRAL</v>
      </c>
      <c r="L474" s="5" t="str">
        <f>OBV!H474</f>
        <v>NEUTRAL</v>
      </c>
      <c r="M474" s="7">
        <f t="shared" si="70"/>
        <v>0</v>
      </c>
      <c r="N474" s="7">
        <f t="shared" si="71"/>
        <v>0</v>
      </c>
      <c r="O474" s="7">
        <f t="shared" si="72"/>
        <v>50</v>
      </c>
      <c r="P474" s="7">
        <f t="shared" si="73"/>
        <v>33</v>
      </c>
      <c r="Q474" s="8">
        <f t="shared" si="74"/>
        <v>12.45</v>
      </c>
      <c r="R474" s="8">
        <f t="shared" si="75"/>
        <v>25.75</v>
      </c>
      <c r="S474" s="8">
        <f t="shared" si="76"/>
        <v>27.35</v>
      </c>
      <c r="T474" s="8">
        <f t="shared" si="77"/>
        <v>20.75</v>
      </c>
      <c r="U474" s="7">
        <f t="shared" si="78"/>
        <v>21.850000000000005</v>
      </c>
      <c r="V474" s="7">
        <f t="shared" si="79"/>
        <v>21.575000000000003</v>
      </c>
    </row>
    <row r="475" spans="1:22" ht="13.5" x14ac:dyDescent="0.25">
      <c r="A475" s="3">
        <f>RSI!A475</f>
        <v>42996</v>
      </c>
      <c r="B475" s="2">
        <f>RSI!B475</f>
        <v>1.2377</v>
      </c>
      <c r="C475" s="2">
        <f>RSI!I475</f>
        <v>49.52117301631813</v>
      </c>
      <c r="D475" s="2">
        <f>MACD!E475</f>
        <v>-7.3969020838833277E-3</v>
      </c>
      <c r="E475" s="2">
        <f>MACD!F475</f>
        <v>-2.1307649037617653E-2</v>
      </c>
      <c r="F475" s="2">
        <f>'Moving Avg'!D475</f>
        <v>1.26346</v>
      </c>
      <c r="G475" s="2">
        <f>'Moving Avg'!F475</f>
        <v>1.2473449999999999</v>
      </c>
      <c r="H475" s="2">
        <f>'Moving Avg'!G475</f>
        <v>1.1974399999999998</v>
      </c>
      <c r="I475" s="2">
        <f>'Moving Avg'!H475</f>
        <v>1.1439929999999998</v>
      </c>
      <c r="J475" s="5" t="str">
        <f>OBV!F475</f>
        <v>BEARISH</v>
      </c>
      <c r="K475" s="5" t="str">
        <f>OBV!G475</f>
        <v>NEUTRAL</v>
      </c>
      <c r="L475" s="5" t="str">
        <f>OBV!H475</f>
        <v>CONFIRMED BEARISH</v>
      </c>
      <c r="M475" s="7">
        <f t="shared" si="70"/>
        <v>25</v>
      </c>
      <c r="N475" s="7">
        <f t="shared" si="71"/>
        <v>0</v>
      </c>
      <c r="O475" s="7">
        <f t="shared" si="72"/>
        <v>50</v>
      </c>
      <c r="P475" s="7">
        <f t="shared" si="73"/>
        <v>16.5</v>
      </c>
      <c r="Q475" s="8">
        <f t="shared" si="74"/>
        <v>18.725000000000001</v>
      </c>
      <c r="R475" s="8">
        <f t="shared" si="75"/>
        <v>26.625</v>
      </c>
      <c r="S475" s="8">
        <f t="shared" si="76"/>
        <v>23.675000000000001</v>
      </c>
      <c r="T475" s="8">
        <f t="shared" si="77"/>
        <v>22.875</v>
      </c>
      <c r="U475" s="7">
        <f t="shared" si="78"/>
        <v>23.008333333333336</v>
      </c>
      <c r="V475" s="7">
        <f t="shared" si="79"/>
        <v>22.975000000000001</v>
      </c>
    </row>
    <row r="476" spans="1:22" ht="13.5" x14ac:dyDescent="0.25">
      <c r="A476" s="3">
        <f>RSI!A476</f>
        <v>42997</v>
      </c>
      <c r="B476" s="2">
        <f>RSI!B476</f>
        <v>1.2248000000000001</v>
      </c>
      <c r="C476" s="2">
        <f>RSI!I476</f>
        <v>42.869130826218196</v>
      </c>
      <c r="D476" s="2">
        <f>MACD!E476</f>
        <v>-5.0511686263665645E-4</v>
      </c>
      <c r="E476" s="2">
        <f>MACD!F476</f>
        <v>-1.7147142602621453E-2</v>
      </c>
      <c r="F476" s="2">
        <f>'Moving Avg'!D476</f>
        <v>1.2544400000000002</v>
      </c>
      <c r="G476" s="2">
        <f>'Moving Avg'!F476</f>
        <v>1.2502450000000001</v>
      </c>
      <c r="H476" s="2">
        <f>'Moving Avg'!G476</f>
        <v>1.1987299999999999</v>
      </c>
      <c r="I476" s="2">
        <f>'Moving Avg'!H476</f>
        <v>1.1449994999999997</v>
      </c>
      <c r="J476" s="5" t="str">
        <f>OBV!F476</f>
        <v>BEARISH</v>
      </c>
      <c r="K476" s="5" t="str">
        <f>OBV!G476</f>
        <v>NEUTRAL</v>
      </c>
      <c r="L476" s="5" t="str">
        <f>OBV!H476</f>
        <v>CONFIRMED BEARISH</v>
      </c>
      <c r="M476" s="7">
        <f t="shared" si="70"/>
        <v>25</v>
      </c>
      <c r="N476" s="7">
        <f t="shared" si="71"/>
        <v>0</v>
      </c>
      <c r="O476" s="7">
        <f t="shared" si="72"/>
        <v>50</v>
      </c>
      <c r="P476" s="7">
        <f t="shared" si="73"/>
        <v>16.5</v>
      </c>
      <c r="Q476" s="8">
        <f t="shared" si="74"/>
        <v>18.725000000000001</v>
      </c>
      <c r="R476" s="8">
        <f t="shared" si="75"/>
        <v>26.625</v>
      </c>
      <c r="S476" s="8">
        <f t="shared" si="76"/>
        <v>23.675000000000001</v>
      </c>
      <c r="T476" s="8">
        <f t="shared" si="77"/>
        <v>22.875</v>
      </c>
      <c r="U476" s="7">
        <f t="shared" si="78"/>
        <v>23.008333333333336</v>
      </c>
      <c r="V476" s="7">
        <f t="shared" si="79"/>
        <v>22.975000000000001</v>
      </c>
    </row>
    <row r="477" spans="1:22" ht="13.5" x14ac:dyDescent="0.25">
      <c r="A477" s="3">
        <f>RSI!A477</f>
        <v>42998</v>
      </c>
      <c r="B477" s="2">
        <f>RSI!B477</f>
        <v>1.2569999999999999</v>
      </c>
      <c r="C477" s="2">
        <f>RSI!I477</f>
        <v>58.025635198901504</v>
      </c>
      <c r="D477" s="2">
        <f>MACD!E477</f>
        <v>3.0289612094240859E-3</v>
      </c>
      <c r="E477" s="2">
        <f>MACD!F477</f>
        <v>-1.3111921840212346E-2</v>
      </c>
      <c r="F477" s="2">
        <f>'Moving Avg'!D477</f>
        <v>1.25186</v>
      </c>
      <c r="G477" s="2">
        <f>'Moving Avg'!F477</f>
        <v>1.2547549999999998</v>
      </c>
      <c r="H477" s="2">
        <f>'Moving Avg'!G477</f>
        <v>1.2006639999999997</v>
      </c>
      <c r="I477" s="2">
        <f>'Moving Avg'!H477</f>
        <v>1.1461669999999999</v>
      </c>
      <c r="J477" s="5" t="str">
        <f>OBV!F477</f>
        <v>BEARISH</v>
      </c>
      <c r="K477" s="5" t="str">
        <f>OBV!G477</f>
        <v>NEUTRAL</v>
      </c>
      <c r="L477" s="5" t="str">
        <f>OBV!H477</f>
        <v>CONFIRMED BEARISH</v>
      </c>
      <c r="M477" s="7">
        <f t="shared" si="70"/>
        <v>25</v>
      </c>
      <c r="N477" s="7">
        <f t="shared" si="71"/>
        <v>0</v>
      </c>
      <c r="O477" s="7">
        <f t="shared" si="72"/>
        <v>50</v>
      </c>
      <c r="P477" s="7">
        <f t="shared" si="73"/>
        <v>16.5</v>
      </c>
      <c r="Q477" s="8">
        <f t="shared" si="74"/>
        <v>18.725000000000001</v>
      </c>
      <c r="R477" s="8">
        <f t="shared" si="75"/>
        <v>26.625</v>
      </c>
      <c r="S477" s="8">
        <f t="shared" si="76"/>
        <v>23.675000000000001</v>
      </c>
      <c r="T477" s="8">
        <f t="shared" si="77"/>
        <v>22.875</v>
      </c>
      <c r="U477" s="7">
        <f t="shared" si="78"/>
        <v>23.008333333333336</v>
      </c>
      <c r="V477" s="7">
        <f t="shared" si="79"/>
        <v>22.975000000000001</v>
      </c>
    </row>
    <row r="478" spans="1:22" ht="13.5" x14ac:dyDescent="0.25">
      <c r="A478" s="3">
        <f>RSI!A478</f>
        <v>43000</v>
      </c>
      <c r="B478" s="2">
        <f>RSI!B478</f>
        <v>1.2569999999999999</v>
      </c>
      <c r="C478" s="2">
        <f>RSI!I478</f>
        <v>58.025635198901504</v>
      </c>
      <c r="D478" s="2">
        <f>MACD!E478</f>
        <v>5.9103162663443065E-3</v>
      </c>
      <c r="E478" s="2">
        <f>MACD!F478</f>
        <v>-9.3074742189010167E-3</v>
      </c>
      <c r="F478" s="2">
        <f>'Moving Avg'!D478</f>
        <v>1.2492799999999999</v>
      </c>
      <c r="G478" s="2">
        <f>'Moving Avg'!F478</f>
        <v>1.2576550000000002</v>
      </c>
      <c r="H478" s="2">
        <f>'Moving Avg'!G478</f>
        <v>1.2025979999999996</v>
      </c>
      <c r="I478" s="2">
        <f>'Moving Avg'!H478</f>
        <v>1.1473344999999999</v>
      </c>
      <c r="J478" s="5" t="str">
        <f>OBV!F478</f>
        <v>BEARISH</v>
      </c>
      <c r="K478" s="5" t="str">
        <f>OBV!G478</f>
        <v>NEUTRAL</v>
      </c>
      <c r="L478" s="5" t="str">
        <f>OBV!H478</f>
        <v>CONFIRMED BEARISH</v>
      </c>
      <c r="M478" s="7">
        <f t="shared" si="70"/>
        <v>25</v>
      </c>
      <c r="N478" s="7">
        <f t="shared" si="71"/>
        <v>0</v>
      </c>
      <c r="O478" s="7">
        <f t="shared" si="72"/>
        <v>50</v>
      </c>
      <c r="P478" s="7">
        <f t="shared" si="73"/>
        <v>16.5</v>
      </c>
      <c r="Q478" s="8">
        <f t="shared" si="74"/>
        <v>18.725000000000001</v>
      </c>
      <c r="R478" s="8">
        <f t="shared" si="75"/>
        <v>26.625</v>
      </c>
      <c r="S478" s="8">
        <f t="shared" si="76"/>
        <v>23.675000000000001</v>
      </c>
      <c r="T478" s="8">
        <f t="shared" si="77"/>
        <v>22.875</v>
      </c>
      <c r="U478" s="7">
        <f t="shared" si="78"/>
        <v>23.008333333333336</v>
      </c>
      <c r="V478" s="7">
        <f t="shared" si="79"/>
        <v>22.975000000000001</v>
      </c>
    </row>
    <row r="479" spans="1:22" ht="13.5" x14ac:dyDescent="0.25">
      <c r="A479" s="3">
        <f>RSI!A479</f>
        <v>43003</v>
      </c>
      <c r="B479" s="2">
        <f>RSI!B479</f>
        <v>1.2569999999999999</v>
      </c>
      <c r="C479" s="2">
        <f>RSI!I479</f>
        <v>58.025635198901504</v>
      </c>
      <c r="D479" s="2">
        <f>MACD!E479</f>
        <v>8.2474426925200905E-3</v>
      </c>
      <c r="E479" s="2">
        <f>MACD!F479</f>
        <v>-5.7964908366167954E-3</v>
      </c>
      <c r="F479" s="2">
        <f>'Moving Avg'!D479</f>
        <v>1.2466999999999999</v>
      </c>
      <c r="G479" s="2">
        <f>'Moving Avg'!F479</f>
        <v>1.2592650000000001</v>
      </c>
      <c r="H479" s="2">
        <f>'Moving Avg'!G479</f>
        <v>1.2051759999999996</v>
      </c>
      <c r="I479" s="2">
        <f>'Moving Avg'!H479</f>
        <v>1.1485019999999999</v>
      </c>
      <c r="J479" s="5" t="str">
        <f>OBV!F479</f>
        <v>BEARISH</v>
      </c>
      <c r="K479" s="5" t="str">
        <f>OBV!G479</f>
        <v>NEUTRAL</v>
      </c>
      <c r="L479" s="5" t="str">
        <f>OBV!H479</f>
        <v>CONFIRMED BEARISH</v>
      </c>
      <c r="M479" s="7">
        <f t="shared" si="70"/>
        <v>25</v>
      </c>
      <c r="N479" s="7">
        <f t="shared" si="71"/>
        <v>0</v>
      </c>
      <c r="O479" s="7">
        <f t="shared" si="72"/>
        <v>50</v>
      </c>
      <c r="P479" s="7">
        <f t="shared" si="73"/>
        <v>16.5</v>
      </c>
      <c r="Q479" s="8">
        <f t="shared" si="74"/>
        <v>18.725000000000001</v>
      </c>
      <c r="R479" s="8">
        <f t="shared" si="75"/>
        <v>26.625</v>
      </c>
      <c r="S479" s="8">
        <f t="shared" si="76"/>
        <v>23.675000000000001</v>
      </c>
      <c r="T479" s="8">
        <f t="shared" si="77"/>
        <v>22.875</v>
      </c>
      <c r="U479" s="7">
        <f t="shared" si="78"/>
        <v>23.008333333333336</v>
      </c>
      <c r="V479" s="7">
        <f t="shared" si="79"/>
        <v>22.975000000000001</v>
      </c>
    </row>
    <row r="480" spans="1:22" ht="13.5" x14ac:dyDescent="0.25">
      <c r="A480" s="3">
        <f>RSI!A480</f>
        <v>43004</v>
      </c>
      <c r="B480" s="2">
        <f>RSI!B480</f>
        <v>1.2569999999999999</v>
      </c>
      <c r="C480" s="2">
        <f>RSI!I480</f>
        <v>58.025635198901504</v>
      </c>
      <c r="D480" s="2">
        <f>MACD!E480</f>
        <v>1.0131545246446771E-2</v>
      </c>
      <c r="E480" s="2">
        <f>MACD!F480</f>
        <v>-2.6108836200040824E-3</v>
      </c>
      <c r="F480" s="2">
        <f>'Moving Avg'!D480</f>
        <v>1.2505599999999997</v>
      </c>
      <c r="G480" s="2">
        <f>'Moving Avg'!F480</f>
        <v>1.2605550000000001</v>
      </c>
      <c r="H480" s="2">
        <f>'Moving Avg'!G480</f>
        <v>1.2077539999999996</v>
      </c>
      <c r="I480" s="2">
        <f>'Moving Avg'!H480</f>
        <v>1.1496694999999999</v>
      </c>
      <c r="J480" s="5" t="str">
        <f>OBV!F480</f>
        <v>BEARISH</v>
      </c>
      <c r="K480" s="5" t="str">
        <f>OBV!G480</f>
        <v>NEUTRAL</v>
      </c>
      <c r="L480" s="5" t="str">
        <f>OBV!H480</f>
        <v>BEARISH DIVERGENCE</v>
      </c>
      <c r="M480" s="7">
        <f t="shared" si="70"/>
        <v>25</v>
      </c>
      <c r="N480" s="7">
        <f t="shared" si="71"/>
        <v>0</v>
      </c>
      <c r="O480" s="7">
        <f t="shared" si="72"/>
        <v>50</v>
      </c>
      <c r="P480" s="7">
        <f t="shared" si="73"/>
        <v>16.5</v>
      </c>
      <c r="Q480" s="8">
        <f t="shared" si="74"/>
        <v>18.725000000000001</v>
      </c>
      <c r="R480" s="8">
        <f t="shared" si="75"/>
        <v>26.625</v>
      </c>
      <c r="S480" s="8">
        <f t="shared" si="76"/>
        <v>23.675000000000001</v>
      </c>
      <c r="T480" s="8">
        <f t="shared" si="77"/>
        <v>22.875</v>
      </c>
      <c r="U480" s="7">
        <f t="shared" si="78"/>
        <v>23.008333333333336</v>
      </c>
      <c r="V480" s="7">
        <f t="shared" si="79"/>
        <v>22.975000000000001</v>
      </c>
    </row>
    <row r="481" spans="1:22" ht="13.5" x14ac:dyDescent="0.25">
      <c r="A481" s="3">
        <f>RSI!A481</f>
        <v>43005</v>
      </c>
      <c r="B481" s="2">
        <f>RSI!B481</f>
        <v>1.2569999999999999</v>
      </c>
      <c r="C481" s="2">
        <f>RSI!I481</f>
        <v>58.025635198901504</v>
      </c>
      <c r="D481" s="2">
        <f>MACD!E481</f>
        <v>1.1639243312953962E-2</v>
      </c>
      <c r="E481" s="2">
        <f>MACD!F481</f>
        <v>2.3914176658752654E-4</v>
      </c>
      <c r="F481" s="2">
        <f>'Moving Avg'!D481</f>
        <v>1.2569999999999999</v>
      </c>
      <c r="G481" s="2">
        <f>'Moving Avg'!F481</f>
        <v>1.2618450000000005</v>
      </c>
      <c r="H481" s="2">
        <f>'Moving Avg'!G481</f>
        <v>1.2102039999999996</v>
      </c>
      <c r="I481" s="2">
        <f>'Moving Avg'!H481</f>
        <v>1.1508370000000001</v>
      </c>
      <c r="J481" s="5" t="str">
        <f>OBV!F481</f>
        <v>BULLISH</v>
      </c>
      <c r="K481" s="5" t="str">
        <f>OBV!G481</f>
        <v>NEUTRAL</v>
      </c>
      <c r="L481" s="5" t="str">
        <f>OBV!H481</f>
        <v>CONFIRMED BULLISH</v>
      </c>
      <c r="M481" s="7">
        <f t="shared" si="70"/>
        <v>25</v>
      </c>
      <c r="N481" s="7">
        <f t="shared" si="71"/>
        <v>0</v>
      </c>
      <c r="O481" s="7">
        <f t="shared" si="72"/>
        <v>50</v>
      </c>
      <c r="P481" s="7">
        <f t="shared" si="73"/>
        <v>83.5</v>
      </c>
      <c r="Q481" s="8">
        <f t="shared" si="74"/>
        <v>28.774999999999999</v>
      </c>
      <c r="R481" s="8">
        <f t="shared" si="75"/>
        <v>43.375</v>
      </c>
      <c r="S481" s="8">
        <f t="shared" si="76"/>
        <v>53.825000000000003</v>
      </c>
      <c r="T481" s="8">
        <f t="shared" si="77"/>
        <v>39.625</v>
      </c>
      <c r="U481" s="7">
        <f t="shared" si="78"/>
        <v>41.991666666666667</v>
      </c>
      <c r="V481" s="7">
        <f t="shared" si="79"/>
        <v>41.400000000000006</v>
      </c>
    </row>
    <row r="482" spans="1:22" ht="13.5" x14ac:dyDescent="0.25">
      <c r="A482" s="3">
        <f>RSI!A482</f>
        <v>43006</v>
      </c>
      <c r="B482" s="2">
        <f>RSI!B482</f>
        <v>1.2569999999999999</v>
      </c>
      <c r="C482" s="2">
        <f>RSI!I482</f>
        <v>58.025635198901504</v>
      </c>
      <c r="D482" s="2">
        <f>MACD!E482</f>
        <v>1.2834855834428893E-2</v>
      </c>
      <c r="E482" s="2">
        <f>MACD!F482</f>
        <v>2.7582845801558003E-3</v>
      </c>
      <c r="F482" s="2">
        <f>'Moving Avg'!D482</f>
        <v>1.2569999999999999</v>
      </c>
      <c r="G482" s="2">
        <f>'Moving Avg'!F482</f>
        <v>1.2615200000000004</v>
      </c>
      <c r="H482" s="2">
        <f>'Moving Avg'!G482</f>
        <v>1.2126539999999995</v>
      </c>
      <c r="I482" s="2">
        <f>'Moving Avg'!H482</f>
        <v>1.1520045000000001</v>
      </c>
      <c r="J482" s="5" t="str">
        <f>OBV!F482</f>
        <v>NEUTRAL</v>
      </c>
      <c r="K482" s="5" t="str">
        <f>OBV!G482</f>
        <v>NEUTRAL</v>
      </c>
      <c r="L482" s="5" t="str">
        <f>OBV!H482</f>
        <v>NEUTRAL</v>
      </c>
      <c r="M482" s="7">
        <f t="shared" si="70"/>
        <v>25</v>
      </c>
      <c r="N482" s="7">
        <f t="shared" si="71"/>
        <v>0</v>
      </c>
      <c r="O482" s="7">
        <f t="shared" si="72"/>
        <v>50</v>
      </c>
      <c r="P482" s="7">
        <f t="shared" si="73"/>
        <v>33</v>
      </c>
      <c r="Q482" s="8">
        <f t="shared" si="74"/>
        <v>21.2</v>
      </c>
      <c r="R482" s="8">
        <f t="shared" si="75"/>
        <v>30.75</v>
      </c>
      <c r="S482" s="8">
        <f t="shared" si="76"/>
        <v>31.1</v>
      </c>
      <c r="T482" s="8">
        <f t="shared" si="77"/>
        <v>27</v>
      </c>
      <c r="U482" s="7">
        <f t="shared" si="78"/>
        <v>27.683333333333337</v>
      </c>
      <c r="V482" s="7">
        <f t="shared" si="79"/>
        <v>27.512500000000003</v>
      </c>
    </row>
    <row r="483" spans="1:22" ht="13.5" x14ac:dyDescent="0.25">
      <c r="A483" s="3">
        <f>RSI!A483</f>
        <v>43007</v>
      </c>
      <c r="B483" s="2">
        <f>RSI!B483</f>
        <v>1.2569999999999999</v>
      </c>
      <c r="C483" s="2">
        <f>RSI!I483</f>
        <v>58.025635198901504</v>
      </c>
      <c r="D483" s="2">
        <f>MACD!E483</f>
        <v>1.3772331675077965E-2</v>
      </c>
      <c r="E483" s="2">
        <f>MACD!F483</f>
        <v>4.9610939991402338E-3</v>
      </c>
      <c r="F483" s="2">
        <f>'Moving Avg'!D483</f>
        <v>1.2569999999999999</v>
      </c>
      <c r="G483" s="2">
        <f>'Moving Avg'!F483</f>
        <v>1.2615200000000004</v>
      </c>
      <c r="H483" s="2">
        <f>'Moving Avg'!G483</f>
        <v>1.2151039999999993</v>
      </c>
      <c r="I483" s="2">
        <f>'Moving Avg'!H483</f>
        <v>1.1531720000000001</v>
      </c>
      <c r="J483" s="5" t="str">
        <f>OBV!F483</f>
        <v>NEUTRAL</v>
      </c>
      <c r="K483" s="5" t="str">
        <f>OBV!G483</f>
        <v>NEUTRAL</v>
      </c>
      <c r="L483" s="5" t="str">
        <f>OBV!H483</f>
        <v>NEUTRAL</v>
      </c>
      <c r="M483" s="7">
        <f t="shared" si="70"/>
        <v>25</v>
      </c>
      <c r="N483" s="7">
        <f t="shared" si="71"/>
        <v>0</v>
      </c>
      <c r="O483" s="7">
        <f t="shared" si="72"/>
        <v>50</v>
      </c>
      <c r="P483" s="7">
        <f t="shared" si="73"/>
        <v>33</v>
      </c>
      <c r="Q483" s="8">
        <f t="shared" si="74"/>
        <v>21.2</v>
      </c>
      <c r="R483" s="8">
        <f t="shared" si="75"/>
        <v>30.75</v>
      </c>
      <c r="S483" s="8">
        <f t="shared" si="76"/>
        <v>31.1</v>
      </c>
      <c r="T483" s="8">
        <f t="shared" si="77"/>
        <v>27</v>
      </c>
      <c r="U483" s="7">
        <f t="shared" si="78"/>
        <v>27.683333333333337</v>
      </c>
      <c r="V483" s="7">
        <f t="shared" si="79"/>
        <v>27.512500000000003</v>
      </c>
    </row>
    <row r="484" spans="1:22" ht="13.5" x14ac:dyDescent="0.25">
      <c r="A484" s="3">
        <f>RSI!A484</f>
        <v>43010</v>
      </c>
      <c r="B484" s="2">
        <f>RSI!B484</f>
        <v>1.2569999999999999</v>
      </c>
      <c r="C484" s="2">
        <f>RSI!I484</f>
        <v>58.025635198901504</v>
      </c>
      <c r="D484" s="2">
        <f>MACD!E484</f>
        <v>1.4496880192109707E-2</v>
      </c>
      <c r="E484" s="2">
        <f>MACD!F484</f>
        <v>6.868251237734129E-3</v>
      </c>
      <c r="F484" s="2">
        <f>'Moving Avg'!D484</f>
        <v>1.2569999999999999</v>
      </c>
      <c r="G484" s="2">
        <f>'Moving Avg'!F484</f>
        <v>1.2608750000000006</v>
      </c>
      <c r="H484" s="2">
        <f>'Moving Avg'!G484</f>
        <v>1.2175539999999994</v>
      </c>
      <c r="I484" s="2">
        <f>'Moving Avg'!H484</f>
        <v>1.1543395000000001</v>
      </c>
      <c r="J484" s="5" t="str">
        <f>OBV!F484</f>
        <v>NEUTRAL</v>
      </c>
      <c r="K484" s="5" t="str">
        <f>OBV!G484</f>
        <v>NEUTRAL</v>
      </c>
      <c r="L484" s="5" t="str">
        <f>OBV!H484</f>
        <v>NEUTRAL</v>
      </c>
      <c r="M484" s="7">
        <f t="shared" si="70"/>
        <v>25</v>
      </c>
      <c r="N484" s="7">
        <f t="shared" si="71"/>
        <v>0</v>
      </c>
      <c r="O484" s="7">
        <f t="shared" si="72"/>
        <v>50</v>
      </c>
      <c r="P484" s="7">
        <f t="shared" si="73"/>
        <v>33</v>
      </c>
      <c r="Q484" s="8">
        <f t="shared" si="74"/>
        <v>21.2</v>
      </c>
      <c r="R484" s="8">
        <f t="shared" si="75"/>
        <v>30.75</v>
      </c>
      <c r="S484" s="8">
        <f t="shared" si="76"/>
        <v>31.1</v>
      </c>
      <c r="T484" s="8">
        <f t="shared" si="77"/>
        <v>27</v>
      </c>
      <c r="U484" s="7">
        <f t="shared" si="78"/>
        <v>27.683333333333337</v>
      </c>
      <c r="V484" s="7">
        <f t="shared" si="79"/>
        <v>27.512500000000003</v>
      </c>
    </row>
    <row r="485" spans="1:22" ht="13.5" x14ac:dyDescent="0.25">
      <c r="A485" s="3">
        <f>RSI!A485</f>
        <v>43011</v>
      </c>
      <c r="B485" s="2">
        <f>RSI!B485</f>
        <v>1.2569999999999999</v>
      </c>
      <c r="C485" s="2">
        <f>RSI!I485</f>
        <v>58.025635198901504</v>
      </c>
      <c r="D485" s="2">
        <f>MACD!E485</f>
        <v>1.0092502190444108E-2</v>
      </c>
      <c r="E485" s="2">
        <f>MACD!F485</f>
        <v>7.513101428276125E-3</v>
      </c>
      <c r="F485" s="2">
        <f>'Moving Avg'!D485</f>
        <v>1.2569999999999999</v>
      </c>
      <c r="G485" s="2">
        <f>'Moving Avg'!F485</f>
        <v>1.2602300000000004</v>
      </c>
      <c r="H485" s="2">
        <f>'Moving Avg'!G485</f>
        <v>1.2196159999999994</v>
      </c>
      <c r="I485" s="2">
        <f>'Moving Avg'!H485</f>
        <v>1.1555069999999998</v>
      </c>
      <c r="J485" s="5" t="str">
        <f>OBV!F485</f>
        <v>NEUTRAL</v>
      </c>
      <c r="K485" s="5" t="str">
        <f>OBV!G485</f>
        <v>NEUTRAL</v>
      </c>
      <c r="L485" s="5" t="str">
        <f>OBV!H485</f>
        <v>NEUTRAL</v>
      </c>
      <c r="M485" s="7">
        <f t="shared" si="70"/>
        <v>25</v>
      </c>
      <c r="N485" s="7">
        <f t="shared" si="71"/>
        <v>0</v>
      </c>
      <c r="O485" s="7">
        <f t="shared" si="72"/>
        <v>50</v>
      </c>
      <c r="P485" s="7">
        <f t="shared" si="73"/>
        <v>33</v>
      </c>
      <c r="Q485" s="8">
        <f t="shared" si="74"/>
        <v>21.2</v>
      </c>
      <c r="R485" s="8">
        <f t="shared" si="75"/>
        <v>30.75</v>
      </c>
      <c r="S485" s="8">
        <f t="shared" si="76"/>
        <v>31.1</v>
      </c>
      <c r="T485" s="8">
        <f t="shared" si="77"/>
        <v>27</v>
      </c>
      <c r="U485" s="7">
        <f t="shared" si="78"/>
        <v>27.683333333333337</v>
      </c>
      <c r="V485" s="7">
        <f t="shared" si="79"/>
        <v>27.512500000000003</v>
      </c>
    </row>
    <row r="486" spans="1:22" ht="13.5" x14ac:dyDescent="0.25">
      <c r="A486" s="3">
        <f>RSI!A486</f>
        <v>43012</v>
      </c>
      <c r="B486" s="2">
        <f>RSI!B486</f>
        <v>1.2569999999999999</v>
      </c>
      <c r="C486" s="2">
        <f>RSI!I486</f>
        <v>58.025635198901504</v>
      </c>
      <c r="D486" s="2">
        <f>MACD!E486</f>
        <v>4.3222060103305093E-3</v>
      </c>
      <c r="E486" s="2">
        <f>MACD!F486</f>
        <v>6.8749223446870024E-3</v>
      </c>
      <c r="F486" s="2">
        <f>'Moving Avg'!D486</f>
        <v>1.2569999999999999</v>
      </c>
      <c r="G486" s="2">
        <f>'Moving Avg'!F486</f>
        <v>1.2595850000000006</v>
      </c>
      <c r="H486" s="2">
        <f>'Moving Avg'!G486</f>
        <v>1.2216779999999994</v>
      </c>
      <c r="I486" s="2">
        <f>'Moving Avg'!H486</f>
        <v>1.1566745000000003</v>
      </c>
      <c r="J486" s="5" t="str">
        <f>OBV!F486</f>
        <v>NEUTRAL</v>
      </c>
      <c r="K486" s="5" t="str">
        <f>OBV!G486</f>
        <v>NEUTRAL</v>
      </c>
      <c r="L486" s="5" t="str">
        <f>OBV!H486</f>
        <v>NEUTRAL</v>
      </c>
      <c r="M486" s="7">
        <f t="shared" si="70"/>
        <v>25</v>
      </c>
      <c r="N486" s="7">
        <f t="shared" si="71"/>
        <v>45</v>
      </c>
      <c r="O486" s="7">
        <f t="shared" si="72"/>
        <v>50</v>
      </c>
      <c r="P486" s="7">
        <f t="shared" si="73"/>
        <v>33</v>
      </c>
      <c r="Q486" s="8">
        <f t="shared" si="74"/>
        <v>36.950000000000003</v>
      </c>
      <c r="R486" s="8">
        <f t="shared" si="75"/>
        <v>39.75</v>
      </c>
      <c r="S486" s="8">
        <f t="shared" si="76"/>
        <v>37.85</v>
      </c>
      <c r="T486" s="8">
        <f t="shared" si="77"/>
        <v>38.25</v>
      </c>
      <c r="U486" s="7">
        <f t="shared" si="78"/>
        <v>38.183333333333337</v>
      </c>
      <c r="V486" s="7">
        <f t="shared" si="79"/>
        <v>38.200000000000003</v>
      </c>
    </row>
    <row r="487" spans="1:22" ht="13.5" x14ac:dyDescent="0.25">
      <c r="A487" s="3">
        <f>RSI!A487</f>
        <v>43013</v>
      </c>
      <c r="B487" s="2">
        <f>RSI!B487</f>
        <v>1.2569999999999999</v>
      </c>
      <c r="C487" s="2">
        <f>RSI!I487</f>
        <v>58.025635198901504</v>
      </c>
      <c r="D487" s="2">
        <f>MACD!E487</f>
        <v>4.3389573676737569E-3</v>
      </c>
      <c r="E487" s="2">
        <f>MACD!F487</f>
        <v>6.367729349284354E-3</v>
      </c>
      <c r="F487" s="2">
        <f>'Moving Avg'!D487</f>
        <v>1.2569999999999999</v>
      </c>
      <c r="G487" s="2">
        <f>'Moving Avg'!F487</f>
        <v>1.2589400000000004</v>
      </c>
      <c r="H487" s="2">
        <f>'Moving Avg'!G487</f>
        <v>1.2237399999999994</v>
      </c>
      <c r="I487" s="2">
        <f>'Moving Avg'!H487</f>
        <v>1.157842</v>
      </c>
      <c r="J487" s="5" t="str">
        <f>OBV!F487</f>
        <v>NEUTRAL</v>
      </c>
      <c r="K487" s="5" t="str">
        <f>OBV!G487</f>
        <v>NEUTRAL</v>
      </c>
      <c r="L487" s="5" t="str">
        <f>OBV!H487</f>
        <v>NEUTRAL</v>
      </c>
      <c r="M487" s="7">
        <f t="shared" si="70"/>
        <v>25</v>
      </c>
      <c r="N487" s="7">
        <f t="shared" si="71"/>
        <v>45</v>
      </c>
      <c r="O487" s="7">
        <f t="shared" si="72"/>
        <v>50</v>
      </c>
      <c r="P487" s="7">
        <f t="shared" si="73"/>
        <v>33</v>
      </c>
      <c r="Q487" s="8">
        <f t="shared" si="74"/>
        <v>36.950000000000003</v>
      </c>
      <c r="R487" s="8">
        <f t="shared" si="75"/>
        <v>39.75</v>
      </c>
      <c r="S487" s="8">
        <f t="shared" si="76"/>
        <v>37.85</v>
      </c>
      <c r="T487" s="8">
        <f t="shared" si="77"/>
        <v>38.25</v>
      </c>
      <c r="U487" s="7">
        <f t="shared" si="78"/>
        <v>38.183333333333337</v>
      </c>
      <c r="V487" s="7">
        <f t="shared" si="79"/>
        <v>38.200000000000003</v>
      </c>
    </row>
    <row r="488" spans="1:22" ht="13.5" x14ac:dyDescent="0.25">
      <c r="A488" s="3">
        <f>RSI!A488</f>
        <v>43014</v>
      </c>
      <c r="B488" s="2">
        <f>RSI!B488</f>
        <v>1.2569999999999999</v>
      </c>
      <c r="C488" s="2">
        <f>RSI!I488</f>
        <v>58.025635198901504</v>
      </c>
      <c r="D488" s="2">
        <f>MACD!E488</f>
        <v>4.3026348428836236E-3</v>
      </c>
      <c r="E488" s="2">
        <f>MACD!F488</f>
        <v>5.9547104480042086E-3</v>
      </c>
      <c r="F488" s="2">
        <f>'Moving Avg'!D488</f>
        <v>1.2569999999999999</v>
      </c>
      <c r="G488" s="2">
        <f>'Moving Avg'!F488</f>
        <v>1.2582950000000004</v>
      </c>
      <c r="H488" s="2">
        <f>'Moving Avg'!G488</f>
        <v>1.2258019999999994</v>
      </c>
      <c r="I488" s="2">
        <f>'Moving Avg'!H488</f>
        <v>1.1590095000000002</v>
      </c>
      <c r="J488" s="5" t="str">
        <f>OBV!F488</f>
        <v>NEUTRAL</v>
      </c>
      <c r="K488" s="5" t="str">
        <f>OBV!G488</f>
        <v>NEUTRAL</v>
      </c>
      <c r="L488" s="5" t="str">
        <f>OBV!H488</f>
        <v>NEUTRAL</v>
      </c>
      <c r="M488" s="7">
        <f t="shared" si="70"/>
        <v>25</v>
      </c>
      <c r="N488" s="7">
        <f t="shared" si="71"/>
        <v>45</v>
      </c>
      <c r="O488" s="7">
        <f t="shared" si="72"/>
        <v>50</v>
      </c>
      <c r="P488" s="7">
        <f t="shared" si="73"/>
        <v>33</v>
      </c>
      <c r="Q488" s="8">
        <f t="shared" si="74"/>
        <v>36.950000000000003</v>
      </c>
      <c r="R488" s="8">
        <f t="shared" si="75"/>
        <v>39.75</v>
      </c>
      <c r="S488" s="8">
        <f t="shared" si="76"/>
        <v>37.85</v>
      </c>
      <c r="T488" s="8">
        <f t="shared" si="77"/>
        <v>38.25</v>
      </c>
      <c r="U488" s="7">
        <f t="shared" si="78"/>
        <v>38.183333333333337</v>
      </c>
      <c r="V488" s="7">
        <f t="shared" si="79"/>
        <v>38.200000000000003</v>
      </c>
    </row>
    <row r="489" spans="1:22" ht="13.5" x14ac:dyDescent="0.25">
      <c r="A489" s="3">
        <f>RSI!A489</f>
        <v>43017</v>
      </c>
      <c r="B489" s="2">
        <f>RSI!B489</f>
        <v>1.2569999999999999</v>
      </c>
      <c r="C489" s="2">
        <f>RSI!I489</f>
        <v>58.025635198901504</v>
      </c>
      <c r="D489" s="2">
        <f>MACD!E489</f>
        <v>4.2251441486136354E-3</v>
      </c>
      <c r="E489" s="2">
        <f>MACD!F489</f>
        <v>5.608797188126095E-3</v>
      </c>
      <c r="F489" s="2">
        <f>'Moving Avg'!D489</f>
        <v>1.2569999999999999</v>
      </c>
      <c r="G489" s="2">
        <f>'Moving Avg'!F489</f>
        <v>1.2576500000000004</v>
      </c>
      <c r="H489" s="2">
        <f>'Moving Avg'!G489</f>
        <v>1.2278639999999994</v>
      </c>
      <c r="I489" s="2">
        <f>'Moving Avg'!H489</f>
        <v>1.1601770000000002</v>
      </c>
      <c r="J489" s="5" t="str">
        <f>OBV!F489</f>
        <v>NEUTRAL</v>
      </c>
      <c r="K489" s="5" t="str">
        <f>OBV!G489</f>
        <v>NEUTRAL</v>
      </c>
      <c r="L489" s="5" t="str">
        <f>OBV!H489</f>
        <v>NEUTRAL</v>
      </c>
      <c r="M489" s="7">
        <f t="shared" si="70"/>
        <v>25</v>
      </c>
      <c r="N489" s="7">
        <f t="shared" si="71"/>
        <v>45</v>
      </c>
      <c r="O489" s="7">
        <f t="shared" si="72"/>
        <v>50</v>
      </c>
      <c r="P489" s="7">
        <f t="shared" si="73"/>
        <v>33</v>
      </c>
      <c r="Q489" s="8">
        <f t="shared" si="74"/>
        <v>36.950000000000003</v>
      </c>
      <c r="R489" s="8">
        <f t="shared" si="75"/>
        <v>39.75</v>
      </c>
      <c r="S489" s="8">
        <f t="shared" si="76"/>
        <v>37.85</v>
      </c>
      <c r="T489" s="8">
        <f t="shared" si="77"/>
        <v>38.25</v>
      </c>
      <c r="U489" s="7">
        <f t="shared" si="78"/>
        <v>38.183333333333337</v>
      </c>
      <c r="V489" s="7">
        <f t="shared" si="79"/>
        <v>38.200000000000003</v>
      </c>
    </row>
    <row r="490" spans="1:22" ht="13.5" x14ac:dyDescent="0.25">
      <c r="A490" s="3">
        <f>RSI!A490</f>
        <v>43018</v>
      </c>
      <c r="B490" s="2">
        <f>RSI!B490</f>
        <v>1.2569999999999999</v>
      </c>
      <c r="C490" s="2">
        <f>RSI!I490</f>
        <v>58.025635198901504</v>
      </c>
      <c r="D490" s="2">
        <f>MACD!E490</f>
        <v>4.1162822753406658E-3</v>
      </c>
      <c r="E490" s="2">
        <f>MACD!F490</f>
        <v>5.310294205569009E-3</v>
      </c>
      <c r="F490" s="2">
        <f>'Moving Avg'!D490</f>
        <v>1.2569999999999999</v>
      </c>
      <c r="G490" s="2">
        <f>'Moving Avg'!F490</f>
        <v>1.2570050000000006</v>
      </c>
      <c r="H490" s="2">
        <f>'Moving Avg'!G490</f>
        <v>1.2299259999999992</v>
      </c>
      <c r="I490" s="2">
        <f>'Moving Avg'!H490</f>
        <v>1.1613445000000002</v>
      </c>
      <c r="J490" s="5" t="str">
        <f>OBV!F490</f>
        <v>NEUTRAL</v>
      </c>
      <c r="K490" s="5" t="str">
        <f>OBV!G490</f>
        <v>NEUTRAL</v>
      </c>
      <c r="L490" s="5" t="str">
        <f>OBV!H490</f>
        <v>NEUTRAL</v>
      </c>
      <c r="M490" s="7">
        <f t="shared" si="70"/>
        <v>25</v>
      </c>
      <c r="N490" s="7">
        <f t="shared" si="71"/>
        <v>45</v>
      </c>
      <c r="O490" s="7">
        <f t="shared" si="72"/>
        <v>50</v>
      </c>
      <c r="P490" s="7">
        <f t="shared" si="73"/>
        <v>33</v>
      </c>
      <c r="Q490" s="8">
        <f t="shared" si="74"/>
        <v>36.950000000000003</v>
      </c>
      <c r="R490" s="8">
        <f t="shared" si="75"/>
        <v>39.75</v>
      </c>
      <c r="S490" s="8">
        <f t="shared" si="76"/>
        <v>37.85</v>
      </c>
      <c r="T490" s="8">
        <f t="shared" si="77"/>
        <v>38.25</v>
      </c>
      <c r="U490" s="7">
        <f t="shared" si="78"/>
        <v>38.183333333333337</v>
      </c>
      <c r="V490" s="7">
        <f t="shared" si="79"/>
        <v>38.200000000000003</v>
      </c>
    </row>
    <row r="491" spans="1:22" ht="13.5" x14ac:dyDescent="0.25">
      <c r="A491" s="3">
        <f>RSI!A491</f>
        <v>43019</v>
      </c>
      <c r="B491" s="2">
        <f>RSI!B491</f>
        <v>1.2569999999999999</v>
      </c>
      <c r="C491" s="2">
        <f>RSI!I491</f>
        <v>58.025635198901504</v>
      </c>
      <c r="D491" s="2">
        <f>MACD!E491</f>
        <v>3.9840824341685899E-3</v>
      </c>
      <c r="E491" s="2">
        <f>MACD!F491</f>
        <v>5.0450518512889257E-3</v>
      </c>
      <c r="F491" s="2">
        <f>'Moving Avg'!D491</f>
        <v>1.2569999999999999</v>
      </c>
      <c r="G491" s="2">
        <f>'Moving Avg'!F491</f>
        <v>1.2563600000000004</v>
      </c>
      <c r="H491" s="2">
        <f>'Moving Avg'!G491</f>
        <v>1.2319879999999994</v>
      </c>
      <c r="I491" s="2">
        <f>'Moving Avg'!H491</f>
        <v>1.1625120000000002</v>
      </c>
      <c r="J491" s="5" t="str">
        <f>OBV!F491</f>
        <v>NEUTRAL</v>
      </c>
      <c r="K491" s="5" t="str">
        <f>OBV!G491</f>
        <v>NEUTRAL</v>
      </c>
      <c r="L491" s="5" t="str">
        <f>OBV!H491</f>
        <v>NEUTRAL</v>
      </c>
      <c r="M491" s="7">
        <f t="shared" si="70"/>
        <v>25</v>
      </c>
      <c r="N491" s="7">
        <f t="shared" si="71"/>
        <v>45</v>
      </c>
      <c r="O491" s="7">
        <f t="shared" si="72"/>
        <v>50</v>
      </c>
      <c r="P491" s="7">
        <f t="shared" si="73"/>
        <v>33</v>
      </c>
      <c r="Q491" s="8">
        <f t="shared" si="74"/>
        <v>36.950000000000003</v>
      </c>
      <c r="R491" s="8">
        <f t="shared" si="75"/>
        <v>39.75</v>
      </c>
      <c r="S491" s="8">
        <f t="shared" si="76"/>
        <v>37.85</v>
      </c>
      <c r="T491" s="8">
        <f t="shared" si="77"/>
        <v>38.25</v>
      </c>
      <c r="U491" s="7">
        <f t="shared" si="78"/>
        <v>38.183333333333337</v>
      </c>
      <c r="V491" s="7">
        <f t="shared" si="79"/>
        <v>38.200000000000003</v>
      </c>
    </row>
    <row r="492" spans="1:22" ht="13.5" x14ac:dyDescent="0.25">
      <c r="A492" s="3">
        <f>RSI!A492</f>
        <v>43020</v>
      </c>
      <c r="B492" s="2">
        <f>RSI!B492</f>
        <v>1.2569999999999999</v>
      </c>
      <c r="C492" s="2">
        <f>RSI!I492</f>
        <v>58.025635198901504</v>
      </c>
      <c r="D492" s="2">
        <f>MACD!E492</f>
        <v>3.8351044112088228E-3</v>
      </c>
      <c r="E492" s="2">
        <f>MACD!F492</f>
        <v>4.8030623632729051E-3</v>
      </c>
      <c r="F492" s="2">
        <f>'Moving Avg'!D492</f>
        <v>1.2569999999999999</v>
      </c>
      <c r="G492" s="2">
        <f>'Moving Avg'!F492</f>
        <v>1.2557150000000004</v>
      </c>
      <c r="H492" s="2">
        <f>'Moving Avg'!G492</f>
        <v>1.2339219999999993</v>
      </c>
      <c r="I492" s="2">
        <f>'Moving Avg'!H492</f>
        <v>1.1636795000000002</v>
      </c>
      <c r="J492" s="5" t="str">
        <f>OBV!F492</f>
        <v>NEUTRAL</v>
      </c>
      <c r="K492" s="5" t="str">
        <f>OBV!G492</f>
        <v>NEUTRAL</v>
      </c>
      <c r="L492" s="5" t="str">
        <f>OBV!H492</f>
        <v>NEUTRAL</v>
      </c>
      <c r="M492" s="7">
        <f t="shared" si="70"/>
        <v>25</v>
      </c>
      <c r="N492" s="7">
        <f t="shared" si="71"/>
        <v>45</v>
      </c>
      <c r="O492" s="7">
        <f t="shared" si="72"/>
        <v>50</v>
      </c>
      <c r="P492" s="7">
        <f t="shared" si="73"/>
        <v>33</v>
      </c>
      <c r="Q492" s="8">
        <f t="shared" si="74"/>
        <v>36.950000000000003</v>
      </c>
      <c r="R492" s="8">
        <f t="shared" si="75"/>
        <v>39.75</v>
      </c>
      <c r="S492" s="8">
        <f t="shared" si="76"/>
        <v>37.85</v>
      </c>
      <c r="T492" s="8">
        <f t="shared" si="77"/>
        <v>38.25</v>
      </c>
      <c r="U492" s="7">
        <f t="shared" si="78"/>
        <v>38.183333333333337</v>
      </c>
      <c r="V492" s="7">
        <f t="shared" si="79"/>
        <v>38.200000000000003</v>
      </c>
    </row>
    <row r="493" spans="1:22" ht="13.5" x14ac:dyDescent="0.25">
      <c r="A493" s="3">
        <f>RSI!A493</f>
        <v>43021</v>
      </c>
      <c r="B493" s="2">
        <f>RSI!B493</f>
        <v>1.2569999999999999</v>
      </c>
      <c r="C493" s="2">
        <f>RSI!I493</f>
        <v>58.025635198901504</v>
      </c>
      <c r="D493" s="2">
        <f>MACD!E493</f>
        <v>3.674678844374446E-3</v>
      </c>
      <c r="E493" s="2">
        <f>MACD!F493</f>
        <v>4.5773856594932133E-3</v>
      </c>
      <c r="F493" s="2">
        <f>'Moving Avg'!D493</f>
        <v>1.2569999999999999</v>
      </c>
      <c r="G493" s="2">
        <f>'Moving Avg'!F493</f>
        <v>1.2550700000000004</v>
      </c>
      <c r="H493" s="2">
        <f>'Moving Avg'!G493</f>
        <v>1.2358559999999992</v>
      </c>
      <c r="I493" s="2">
        <f>'Moving Avg'!H493</f>
        <v>1.1647560000000003</v>
      </c>
      <c r="J493" s="5" t="str">
        <f>OBV!F493</f>
        <v>NEUTRAL</v>
      </c>
      <c r="K493" s="5" t="str">
        <f>OBV!G493</f>
        <v>NEUTRAL</v>
      </c>
      <c r="L493" s="5" t="str">
        <f>OBV!H493</f>
        <v>NEUTRAL</v>
      </c>
      <c r="M493" s="7">
        <f t="shared" si="70"/>
        <v>25</v>
      </c>
      <c r="N493" s="7">
        <f t="shared" si="71"/>
        <v>45</v>
      </c>
      <c r="O493" s="7">
        <f t="shared" si="72"/>
        <v>50</v>
      </c>
      <c r="P493" s="7">
        <f t="shared" si="73"/>
        <v>33</v>
      </c>
      <c r="Q493" s="8">
        <f t="shared" si="74"/>
        <v>36.950000000000003</v>
      </c>
      <c r="R493" s="8">
        <f t="shared" si="75"/>
        <v>39.75</v>
      </c>
      <c r="S493" s="8">
        <f t="shared" si="76"/>
        <v>37.85</v>
      </c>
      <c r="T493" s="8">
        <f t="shared" si="77"/>
        <v>38.25</v>
      </c>
      <c r="U493" s="7">
        <f t="shared" si="78"/>
        <v>38.183333333333337</v>
      </c>
      <c r="V493" s="7">
        <f t="shared" si="79"/>
        <v>38.200000000000003</v>
      </c>
    </row>
    <row r="494" spans="1:22" ht="13.5" x14ac:dyDescent="0.25">
      <c r="A494" s="3">
        <f>RSI!A494</f>
        <v>43024</v>
      </c>
      <c r="B494" s="2">
        <f>RSI!B494</f>
        <v>1.2569999999999999</v>
      </c>
      <c r="C494" s="2">
        <f>RSI!I494</f>
        <v>58.025635198901504</v>
      </c>
      <c r="D494" s="2">
        <f>MACD!E494</f>
        <v>3.5071126157224519E-3</v>
      </c>
      <c r="E494" s="2">
        <f>MACD!F494</f>
        <v>4.3633310507390612E-3</v>
      </c>
      <c r="F494" s="2">
        <f>'Moving Avg'!D494</f>
        <v>1.2569999999999999</v>
      </c>
      <c r="G494" s="2">
        <f>'Moving Avg'!F494</f>
        <v>1.2544250000000003</v>
      </c>
      <c r="H494" s="2">
        <f>'Moving Avg'!G494</f>
        <v>1.2377899999999993</v>
      </c>
      <c r="I494" s="2">
        <f>'Moving Avg'!H494</f>
        <v>1.1658325000000003</v>
      </c>
      <c r="J494" s="5" t="str">
        <f>OBV!F494</f>
        <v>NEUTRAL</v>
      </c>
      <c r="K494" s="5" t="str">
        <f>OBV!G494</f>
        <v>NEUTRAL</v>
      </c>
      <c r="L494" s="5" t="str">
        <f>OBV!H494</f>
        <v>NEUTRAL</v>
      </c>
      <c r="M494" s="7">
        <f t="shared" si="70"/>
        <v>25</v>
      </c>
      <c r="N494" s="7">
        <f t="shared" si="71"/>
        <v>45</v>
      </c>
      <c r="O494" s="7">
        <f t="shared" si="72"/>
        <v>50</v>
      </c>
      <c r="P494" s="7">
        <f t="shared" si="73"/>
        <v>33</v>
      </c>
      <c r="Q494" s="8">
        <f t="shared" si="74"/>
        <v>36.950000000000003</v>
      </c>
      <c r="R494" s="8">
        <f t="shared" si="75"/>
        <v>39.75</v>
      </c>
      <c r="S494" s="8">
        <f t="shared" si="76"/>
        <v>37.85</v>
      </c>
      <c r="T494" s="8">
        <f t="shared" si="77"/>
        <v>38.25</v>
      </c>
      <c r="U494" s="7">
        <f t="shared" si="78"/>
        <v>38.183333333333337</v>
      </c>
      <c r="V494" s="7">
        <f t="shared" si="79"/>
        <v>38.200000000000003</v>
      </c>
    </row>
    <row r="495" spans="1:22" ht="13.5" x14ac:dyDescent="0.25">
      <c r="A495" s="3">
        <f>RSI!A495</f>
        <v>43025</v>
      </c>
      <c r="B495" s="2">
        <f>RSI!B495</f>
        <v>1.2569999999999999</v>
      </c>
      <c r="C495" s="2">
        <f>RSI!I495</f>
        <v>58.025635198901504</v>
      </c>
      <c r="D495" s="2">
        <f>MACD!E495</f>
        <v>3.3358614381091556E-3</v>
      </c>
      <c r="E495" s="2">
        <f>MACD!F495</f>
        <v>4.1578371282130801E-3</v>
      </c>
      <c r="F495" s="2">
        <f>'Moving Avg'!D495</f>
        <v>1.2569999999999999</v>
      </c>
      <c r="G495" s="2">
        <f>'Moving Avg'!F495</f>
        <v>1.2553900000000004</v>
      </c>
      <c r="H495" s="2">
        <f>'Moving Avg'!G495</f>
        <v>1.2390799999999993</v>
      </c>
      <c r="I495" s="2">
        <f>'Moving Avg'!H495</f>
        <v>1.1667880000000004</v>
      </c>
      <c r="J495" s="5" t="str">
        <f>OBV!F495</f>
        <v>NEUTRAL</v>
      </c>
      <c r="K495" s="5" t="str">
        <f>OBV!G495</f>
        <v>NEUTRAL</v>
      </c>
      <c r="L495" s="5" t="str">
        <f>OBV!H495</f>
        <v>NEUTRAL</v>
      </c>
      <c r="M495" s="7">
        <f t="shared" si="70"/>
        <v>25</v>
      </c>
      <c r="N495" s="7">
        <f t="shared" si="71"/>
        <v>45</v>
      </c>
      <c r="O495" s="7">
        <f t="shared" si="72"/>
        <v>50</v>
      </c>
      <c r="P495" s="7">
        <f t="shared" si="73"/>
        <v>33</v>
      </c>
      <c r="Q495" s="8">
        <f t="shared" si="74"/>
        <v>36.950000000000003</v>
      </c>
      <c r="R495" s="8">
        <f t="shared" si="75"/>
        <v>39.75</v>
      </c>
      <c r="S495" s="8">
        <f t="shared" si="76"/>
        <v>37.85</v>
      </c>
      <c r="T495" s="8">
        <f t="shared" si="77"/>
        <v>38.25</v>
      </c>
      <c r="U495" s="7">
        <f t="shared" si="78"/>
        <v>38.183333333333337</v>
      </c>
      <c r="V495" s="7">
        <f t="shared" si="79"/>
        <v>38.200000000000003</v>
      </c>
    </row>
    <row r="496" spans="1:22" ht="13.5" x14ac:dyDescent="0.25">
      <c r="A496" s="3">
        <f>RSI!A496</f>
        <v>43026</v>
      </c>
      <c r="B496" s="2">
        <f>RSI!B496</f>
        <v>1.2054</v>
      </c>
      <c r="C496" s="2">
        <f>RSI!I496</f>
        <v>21.193288748691614</v>
      </c>
      <c r="D496" s="2">
        <f>MACD!E496</f>
        <v>6.9858969948153327E-3</v>
      </c>
      <c r="E496" s="2">
        <f>MACD!F496</f>
        <v>4.7234491015335309E-3</v>
      </c>
      <c r="F496" s="2">
        <f>'Moving Avg'!D496</f>
        <v>1.24668</v>
      </c>
      <c r="G496" s="2">
        <f>'Moving Avg'!F496</f>
        <v>1.2544200000000003</v>
      </c>
      <c r="H496" s="2">
        <f>'Moving Avg'!G496</f>
        <v>1.2393379999999992</v>
      </c>
      <c r="I496" s="2">
        <f>'Moving Avg'!H496</f>
        <v>1.1674855000000006</v>
      </c>
      <c r="J496" s="5" t="str">
        <f>OBV!F496</f>
        <v>BEARISH</v>
      </c>
      <c r="K496" s="5" t="str">
        <f>OBV!G496</f>
        <v>NEUTRAL</v>
      </c>
      <c r="L496" s="5" t="str">
        <f>OBV!H496</f>
        <v>CONFIRMED BEARISH</v>
      </c>
      <c r="M496" s="7">
        <f t="shared" si="70"/>
        <v>50</v>
      </c>
      <c r="N496" s="7">
        <f t="shared" si="71"/>
        <v>0</v>
      </c>
      <c r="O496" s="7">
        <f t="shared" si="72"/>
        <v>50</v>
      </c>
      <c r="P496" s="7">
        <f t="shared" si="73"/>
        <v>16.5</v>
      </c>
      <c r="Q496" s="8">
        <f t="shared" si="74"/>
        <v>27.475000000000001</v>
      </c>
      <c r="R496" s="8">
        <f t="shared" si="75"/>
        <v>31.625</v>
      </c>
      <c r="S496" s="8">
        <f t="shared" si="76"/>
        <v>27.425000000000001</v>
      </c>
      <c r="T496" s="8">
        <f t="shared" si="77"/>
        <v>29.125</v>
      </c>
      <c r="U496" s="7">
        <f t="shared" si="78"/>
        <v>28.841666666666669</v>
      </c>
      <c r="V496" s="7">
        <f t="shared" si="79"/>
        <v>28.912500000000001</v>
      </c>
    </row>
    <row r="497" spans="1:22" ht="13.5" x14ac:dyDescent="0.25">
      <c r="A497" s="3">
        <f>RSI!A497</f>
        <v>43027</v>
      </c>
      <c r="B497" s="2">
        <f>RSI!B497</f>
        <v>1.2054</v>
      </c>
      <c r="C497" s="2">
        <f>RSI!I497</f>
        <v>21.193288748691614</v>
      </c>
      <c r="D497" s="2">
        <f>MACD!E497</f>
        <v>1.0354034288590164E-2</v>
      </c>
      <c r="E497" s="2">
        <f>MACD!F497</f>
        <v>5.8495661389448578E-3</v>
      </c>
      <c r="F497" s="2">
        <f>'Moving Avg'!D497</f>
        <v>1.2363599999999999</v>
      </c>
      <c r="G497" s="2">
        <f>'Moving Avg'!F497</f>
        <v>1.2518400000000003</v>
      </c>
      <c r="H497" s="2">
        <f>'Moving Avg'!G497</f>
        <v>1.239595999999999</v>
      </c>
      <c r="I497" s="2">
        <f>'Moving Avg'!H497</f>
        <v>1.1683040000000005</v>
      </c>
      <c r="J497" s="5" t="str">
        <f>OBV!F497</f>
        <v>BEARISH</v>
      </c>
      <c r="K497" s="5" t="str">
        <f>OBV!G497</f>
        <v>NEUTRAL</v>
      </c>
      <c r="L497" s="5" t="str">
        <f>OBV!H497</f>
        <v>CONFIRMED BEARISH</v>
      </c>
      <c r="M497" s="7">
        <f t="shared" si="70"/>
        <v>50</v>
      </c>
      <c r="N497" s="7">
        <f t="shared" si="71"/>
        <v>0</v>
      </c>
      <c r="O497" s="7">
        <f t="shared" si="72"/>
        <v>50</v>
      </c>
      <c r="P497" s="7">
        <f t="shared" si="73"/>
        <v>16.5</v>
      </c>
      <c r="Q497" s="8">
        <f t="shared" si="74"/>
        <v>27.475000000000001</v>
      </c>
      <c r="R497" s="8">
        <f t="shared" si="75"/>
        <v>31.625</v>
      </c>
      <c r="S497" s="8">
        <f t="shared" si="76"/>
        <v>27.425000000000001</v>
      </c>
      <c r="T497" s="8">
        <f t="shared" si="77"/>
        <v>29.125</v>
      </c>
      <c r="U497" s="7">
        <f t="shared" si="78"/>
        <v>28.841666666666669</v>
      </c>
      <c r="V497" s="7">
        <f t="shared" si="79"/>
        <v>28.912500000000001</v>
      </c>
    </row>
    <row r="498" spans="1:22" ht="13.5" x14ac:dyDescent="0.25">
      <c r="A498" s="3">
        <f>RSI!A498</f>
        <v>43028</v>
      </c>
      <c r="B498" s="2">
        <f>RSI!B498</f>
        <v>1.2054</v>
      </c>
      <c r="C498" s="2">
        <f>RSI!I498</f>
        <v>21.193288748691614</v>
      </c>
      <c r="D498" s="2">
        <f>MACD!E498</f>
        <v>1.3462927788971069E-2</v>
      </c>
      <c r="E498" s="2">
        <f>MACD!F498</f>
        <v>7.3722384689501007E-3</v>
      </c>
      <c r="F498" s="2">
        <f>'Moving Avg'!D498</f>
        <v>1.2260399999999998</v>
      </c>
      <c r="G498" s="2">
        <f>'Moving Avg'!F498</f>
        <v>1.2492600000000003</v>
      </c>
      <c r="H498" s="2">
        <f>'Moving Avg'!G498</f>
        <v>1.2398539999999989</v>
      </c>
      <c r="I498" s="2">
        <f>'Moving Avg'!H498</f>
        <v>1.1690925000000005</v>
      </c>
      <c r="J498" s="5" t="str">
        <f>OBV!F498</f>
        <v>BEARISH</v>
      </c>
      <c r="K498" s="5" t="str">
        <f>OBV!G498</f>
        <v>NEUTRAL</v>
      </c>
      <c r="L498" s="5" t="str">
        <f>OBV!H498</f>
        <v>CONFIRMED BEARISH</v>
      </c>
      <c r="M498" s="7">
        <f t="shared" si="70"/>
        <v>50</v>
      </c>
      <c r="N498" s="7">
        <f t="shared" si="71"/>
        <v>0</v>
      </c>
      <c r="O498" s="7">
        <f t="shared" si="72"/>
        <v>50</v>
      </c>
      <c r="P498" s="7">
        <f t="shared" si="73"/>
        <v>16.5</v>
      </c>
      <c r="Q498" s="8">
        <f t="shared" si="74"/>
        <v>27.475000000000001</v>
      </c>
      <c r="R498" s="8">
        <f t="shared" si="75"/>
        <v>31.625</v>
      </c>
      <c r="S498" s="8">
        <f t="shared" si="76"/>
        <v>27.425000000000001</v>
      </c>
      <c r="T498" s="8">
        <f t="shared" si="77"/>
        <v>29.125</v>
      </c>
      <c r="U498" s="7">
        <f t="shared" si="78"/>
        <v>28.841666666666669</v>
      </c>
      <c r="V498" s="7">
        <f t="shared" si="79"/>
        <v>28.912500000000001</v>
      </c>
    </row>
    <row r="499" spans="1:22" ht="13.5" x14ac:dyDescent="0.25">
      <c r="A499" s="3">
        <f>RSI!A499</f>
        <v>43031</v>
      </c>
      <c r="B499" s="2">
        <f>RSI!B499</f>
        <v>1.2054</v>
      </c>
      <c r="C499" s="2">
        <f>RSI!I499</f>
        <v>21.193288748691614</v>
      </c>
      <c r="D499" s="2">
        <f>MACD!E499</f>
        <v>1.633328106945231E-2</v>
      </c>
      <c r="E499" s="2">
        <f>MACD!F499</f>
        <v>9.1644469890505426E-3</v>
      </c>
      <c r="F499" s="2">
        <f>'Moving Avg'!D499</f>
        <v>1.2157199999999999</v>
      </c>
      <c r="G499" s="2">
        <f>'Moving Avg'!F499</f>
        <v>1.2466800000000002</v>
      </c>
      <c r="H499" s="2">
        <f>'Moving Avg'!G499</f>
        <v>1.240111999999999</v>
      </c>
      <c r="I499" s="2">
        <f>'Moving Avg'!H499</f>
        <v>1.1698810000000006</v>
      </c>
      <c r="J499" s="5" t="str">
        <f>OBV!F499</f>
        <v>BEARISH</v>
      </c>
      <c r="K499" s="5" t="str">
        <f>OBV!G499</f>
        <v>NEUTRAL</v>
      </c>
      <c r="L499" s="5" t="str">
        <f>OBV!H499</f>
        <v>CONFIRMED BEARISH</v>
      </c>
      <c r="M499" s="7">
        <f t="shared" si="70"/>
        <v>50</v>
      </c>
      <c r="N499" s="7">
        <f t="shared" si="71"/>
        <v>0</v>
      </c>
      <c r="O499" s="7">
        <f t="shared" si="72"/>
        <v>50</v>
      </c>
      <c r="P499" s="7">
        <f t="shared" si="73"/>
        <v>16.5</v>
      </c>
      <c r="Q499" s="8">
        <f t="shared" si="74"/>
        <v>27.475000000000001</v>
      </c>
      <c r="R499" s="8">
        <f t="shared" si="75"/>
        <v>31.625</v>
      </c>
      <c r="S499" s="8">
        <f t="shared" si="76"/>
        <v>27.425000000000001</v>
      </c>
      <c r="T499" s="8">
        <f t="shared" si="77"/>
        <v>29.125</v>
      </c>
      <c r="U499" s="7">
        <f t="shared" si="78"/>
        <v>28.841666666666669</v>
      </c>
      <c r="V499" s="7">
        <f t="shared" si="79"/>
        <v>28.912500000000001</v>
      </c>
    </row>
    <row r="500" spans="1:22" ht="13.5" x14ac:dyDescent="0.25">
      <c r="A500" s="3">
        <f>RSI!A500</f>
        <v>43032</v>
      </c>
      <c r="B500" s="2">
        <f>RSI!B500</f>
        <v>1.2054</v>
      </c>
      <c r="C500" s="2">
        <f>RSI!I500</f>
        <v>21.193288748691629</v>
      </c>
      <c r="D500" s="2">
        <f>MACD!E500</f>
        <v>1.8984033285561752E-2</v>
      </c>
      <c r="E500" s="2">
        <f>MACD!F500</f>
        <v>1.1128364248352784E-2</v>
      </c>
      <c r="F500" s="2">
        <f>'Moving Avg'!D500</f>
        <v>1.2054</v>
      </c>
      <c r="G500" s="2">
        <f>'Moving Avg'!F500</f>
        <v>1.2441000000000002</v>
      </c>
      <c r="H500" s="2">
        <f>'Moving Avg'!G500</f>
        <v>1.2403699999999989</v>
      </c>
      <c r="I500" s="2">
        <f>'Moving Avg'!H500</f>
        <v>1.1706390000000007</v>
      </c>
      <c r="J500" s="5" t="str">
        <f>OBV!F500</f>
        <v>BEARISH</v>
      </c>
      <c r="K500" s="5" t="str">
        <f>OBV!G500</f>
        <v>NEUTRAL</v>
      </c>
      <c r="L500" s="5" t="str">
        <f>OBV!H500</f>
        <v>CONFIRMED BEARISH</v>
      </c>
      <c r="M500" s="7">
        <f t="shared" si="70"/>
        <v>50</v>
      </c>
      <c r="N500" s="7">
        <f t="shared" si="71"/>
        <v>0</v>
      </c>
      <c r="O500" s="7">
        <f t="shared" si="72"/>
        <v>50</v>
      </c>
      <c r="P500" s="7">
        <f t="shared" si="73"/>
        <v>16.5</v>
      </c>
      <c r="Q500" s="8">
        <f t="shared" si="74"/>
        <v>27.475000000000001</v>
      </c>
      <c r="R500" s="8">
        <f t="shared" si="75"/>
        <v>31.625</v>
      </c>
      <c r="S500" s="8">
        <f t="shared" si="76"/>
        <v>27.425000000000001</v>
      </c>
      <c r="T500" s="8">
        <f t="shared" si="77"/>
        <v>29.125</v>
      </c>
      <c r="U500" s="7">
        <f t="shared" si="78"/>
        <v>28.841666666666669</v>
      </c>
      <c r="V500" s="7">
        <f t="shared" si="79"/>
        <v>28.912500000000001</v>
      </c>
    </row>
    <row r="501" spans="1:22" ht="13.5" x14ac:dyDescent="0.25">
      <c r="A501" s="3">
        <f>RSI!A501</f>
        <v>43033</v>
      </c>
      <c r="B501" s="2">
        <f>RSI!B501</f>
        <v>1.2054</v>
      </c>
      <c r="C501" s="2">
        <f>RSI!I501</f>
        <v>21.193288748691629</v>
      </c>
      <c r="D501" s="2">
        <f>MACD!E501</f>
        <v>2.1432525383248135E-2</v>
      </c>
      <c r="E501" s="2">
        <f>MACD!F501</f>
        <v>1.3189196475331856E-2</v>
      </c>
      <c r="F501" s="2">
        <f>'Moving Avg'!D501</f>
        <v>1.2054</v>
      </c>
      <c r="G501" s="2">
        <f>'Moving Avg'!F501</f>
        <v>1.2415200000000002</v>
      </c>
      <c r="H501" s="2">
        <f>'Moving Avg'!G501</f>
        <v>1.2406279999999987</v>
      </c>
      <c r="I501" s="2">
        <f>'Moving Avg'!H501</f>
        <v>1.1713970000000007</v>
      </c>
      <c r="J501" s="5" t="str">
        <f>OBV!F501</f>
        <v>NEUTRAL</v>
      </c>
      <c r="K501" s="5" t="str">
        <f>OBV!G501</f>
        <v>NEUTRAL</v>
      </c>
      <c r="L501" s="5" t="str">
        <f>OBV!H501</f>
        <v>NEUTRAL</v>
      </c>
      <c r="M501" s="7">
        <f t="shared" si="70"/>
        <v>50</v>
      </c>
      <c r="N501" s="7">
        <f t="shared" si="71"/>
        <v>0</v>
      </c>
      <c r="O501" s="7">
        <f t="shared" si="72"/>
        <v>50</v>
      </c>
      <c r="P501" s="7">
        <f t="shared" si="73"/>
        <v>33</v>
      </c>
      <c r="Q501" s="8">
        <f t="shared" si="74"/>
        <v>29.95</v>
      </c>
      <c r="R501" s="8">
        <f t="shared" si="75"/>
        <v>35.75</v>
      </c>
      <c r="S501" s="8">
        <f t="shared" si="76"/>
        <v>34.85</v>
      </c>
      <c r="T501" s="8">
        <f t="shared" si="77"/>
        <v>33.25</v>
      </c>
      <c r="U501" s="7">
        <f t="shared" si="78"/>
        <v>33.516666666666673</v>
      </c>
      <c r="V501" s="7">
        <f t="shared" si="79"/>
        <v>33.450000000000003</v>
      </c>
    </row>
    <row r="502" spans="1:22" ht="13.5" x14ac:dyDescent="0.25">
      <c r="A502" s="3">
        <f>RSI!A502</f>
        <v>43034</v>
      </c>
      <c r="B502" s="2">
        <f>RSI!B502</f>
        <v>1.2054</v>
      </c>
      <c r="C502" s="2">
        <f>RSI!I502</f>
        <v>21.193288748691629</v>
      </c>
      <c r="D502" s="2">
        <f>MACD!E502</f>
        <v>2.3694648532338602E-2</v>
      </c>
      <c r="E502" s="2">
        <f>MACD!F502</f>
        <v>1.5290286886733206E-2</v>
      </c>
      <c r="F502" s="2">
        <f>'Moving Avg'!D502</f>
        <v>1.2054</v>
      </c>
      <c r="G502" s="2">
        <f>'Moving Avg'!F502</f>
        <v>1.2389400000000002</v>
      </c>
      <c r="H502" s="2">
        <f>'Moving Avg'!G502</f>
        <v>1.240885999999999</v>
      </c>
      <c r="I502" s="2">
        <f>'Moving Avg'!H502</f>
        <v>1.1719430000000006</v>
      </c>
      <c r="J502" s="5" t="str">
        <f>OBV!F502</f>
        <v>NEUTRAL</v>
      </c>
      <c r="K502" s="5" t="str">
        <f>OBV!G502</f>
        <v>NEUTRAL</v>
      </c>
      <c r="L502" s="5" t="str">
        <f>OBV!H502</f>
        <v>NEUTRAL</v>
      </c>
      <c r="M502" s="7">
        <f t="shared" si="70"/>
        <v>50</v>
      </c>
      <c r="N502" s="7">
        <f t="shared" si="71"/>
        <v>0</v>
      </c>
      <c r="O502" s="7">
        <f t="shared" si="72"/>
        <v>50</v>
      </c>
      <c r="P502" s="7">
        <f t="shared" si="73"/>
        <v>33</v>
      </c>
      <c r="Q502" s="8">
        <f t="shared" si="74"/>
        <v>29.95</v>
      </c>
      <c r="R502" s="8">
        <f t="shared" si="75"/>
        <v>35.75</v>
      </c>
      <c r="S502" s="8">
        <f t="shared" si="76"/>
        <v>34.85</v>
      </c>
      <c r="T502" s="8">
        <f t="shared" si="77"/>
        <v>33.25</v>
      </c>
      <c r="U502" s="7">
        <f t="shared" si="78"/>
        <v>33.516666666666673</v>
      </c>
      <c r="V502" s="7">
        <f t="shared" si="79"/>
        <v>33.450000000000003</v>
      </c>
    </row>
    <row r="503" spans="1:22" ht="13.5" x14ac:dyDescent="0.25">
      <c r="A503" s="3">
        <f>RSI!A503</f>
        <v>43035</v>
      </c>
      <c r="B503" s="2">
        <f>RSI!B503</f>
        <v>1.2054</v>
      </c>
      <c r="C503" s="2">
        <f>RSI!I503</f>
        <v>21.193288748691614</v>
      </c>
      <c r="D503" s="2">
        <f>MACD!E503</f>
        <v>2.5784976942226034E-2</v>
      </c>
      <c r="E503" s="2">
        <f>MACD!F503</f>
        <v>1.7389224897831772E-2</v>
      </c>
      <c r="F503" s="2">
        <f>'Moving Avg'!D503</f>
        <v>1.2054</v>
      </c>
      <c r="G503" s="2">
        <f>'Moving Avg'!F503</f>
        <v>1.2363600000000001</v>
      </c>
      <c r="H503" s="2">
        <f>'Moving Avg'!G503</f>
        <v>1.2411439999999989</v>
      </c>
      <c r="I503" s="2">
        <f>'Moving Avg'!H503</f>
        <v>1.1722470000000007</v>
      </c>
      <c r="J503" s="5" t="str">
        <f>OBV!F503</f>
        <v>NEUTRAL</v>
      </c>
      <c r="K503" s="5" t="str">
        <f>OBV!G503</f>
        <v>NEUTRAL</v>
      </c>
      <c r="L503" s="5" t="str">
        <f>OBV!H503</f>
        <v>NEUTRAL</v>
      </c>
      <c r="M503" s="7">
        <f t="shared" si="70"/>
        <v>50</v>
      </c>
      <c r="N503" s="7">
        <f t="shared" si="71"/>
        <v>0</v>
      </c>
      <c r="O503" s="7">
        <f t="shared" si="72"/>
        <v>50</v>
      </c>
      <c r="P503" s="7">
        <f t="shared" si="73"/>
        <v>33</v>
      </c>
      <c r="Q503" s="8">
        <f t="shared" si="74"/>
        <v>29.95</v>
      </c>
      <c r="R503" s="8">
        <f t="shared" si="75"/>
        <v>35.75</v>
      </c>
      <c r="S503" s="8">
        <f t="shared" si="76"/>
        <v>34.85</v>
      </c>
      <c r="T503" s="8">
        <f t="shared" si="77"/>
        <v>33.25</v>
      </c>
      <c r="U503" s="7">
        <f t="shared" si="78"/>
        <v>33.516666666666673</v>
      </c>
      <c r="V503" s="7">
        <f t="shared" si="79"/>
        <v>33.450000000000003</v>
      </c>
    </row>
    <row r="504" spans="1:22" ht="13.5" x14ac:dyDescent="0.25">
      <c r="A504" s="3">
        <f>RSI!A504</f>
        <v>43038</v>
      </c>
      <c r="B504" s="2">
        <f>RSI!B504</f>
        <v>1.2054</v>
      </c>
      <c r="C504" s="2">
        <f>RSI!I504</f>
        <v>21.193288748691629</v>
      </c>
      <c r="D504" s="2">
        <f>MACD!E504</f>
        <v>2.7716886927838802E-2</v>
      </c>
      <c r="E504" s="2">
        <f>MACD!F504</f>
        <v>1.9454757303833177E-2</v>
      </c>
      <c r="F504" s="2">
        <f>'Moving Avg'!D504</f>
        <v>1.2054</v>
      </c>
      <c r="G504" s="2">
        <f>'Moving Avg'!F504</f>
        <v>1.2337800000000003</v>
      </c>
      <c r="H504" s="2">
        <f>'Moving Avg'!G504</f>
        <v>1.241401999999999</v>
      </c>
      <c r="I504" s="2">
        <f>'Moving Avg'!H504</f>
        <v>1.1722180000000006</v>
      </c>
      <c r="J504" s="5" t="str">
        <f>OBV!F504</f>
        <v>NEUTRAL</v>
      </c>
      <c r="K504" s="5" t="str">
        <f>OBV!G504</f>
        <v>NEUTRAL</v>
      </c>
      <c r="L504" s="5" t="str">
        <f>OBV!H504</f>
        <v>NEUTRAL</v>
      </c>
      <c r="M504" s="7">
        <f t="shared" si="70"/>
        <v>50</v>
      </c>
      <c r="N504" s="7">
        <f t="shared" si="71"/>
        <v>0</v>
      </c>
      <c r="O504" s="7">
        <f t="shared" si="72"/>
        <v>50</v>
      </c>
      <c r="P504" s="7">
        <f t="shared" si="73"/>
        <v>33</v>
      </c>
      <c r="Q504" s="8">
        <f t="shared" si="74"/>
        <v>29.95</v>
      </c>
      <c r="R504" s="8">
        <f t="shared" si="75"/>
        <v>35.75</v>
      </c>
      <c r="S504" s="8">
        <f t="shared" si="76"/>
        <v>34.85</v>
      </c>
      <c r="T504" s="8">
        <f t="shared" si="77"/>
        <v>33.25</v>
      </c>
      <c r="U504" s="7">
        <f t="shared" si="78"/>
        <v>33.516666666666673</v>
      </c>
      <c r="V504" s="7">
        <f t="shared" si="79"/>
        <v>33.450000000000003</v>
      </c>
    </row>
    <row r="505" spans="1:22" ht="13.5" x14ac:dyDescent="0.25">
      <c r="A505" s="3">
        <f>RSI!A505</f>
        <v>43039</v>
      </c>
      <c r="B505" s="2">
        <f>RSI!B505</f>
        <v>1.2054</v>
      </c>
      <c r="C505" s="2">
        <f>RSI!I505</f>
        <v>21.193288748691629</v>
      </c>
      <c r="D505" s="2">
        <f>MACD!E505</f>
        <v>2.9502663846163957E-2</v>
      </c>
      <c r="E505" s="2">
        <f>MACD!F505</f>
        <v>2.1464338612299336E-2</v>
      </c>
      <c r="F505" s="2">
        <f>'Moving Avg'!D505</f>
        <v>1.2054</v>
      </c>
      <c r="G505" s="2">
        <f>'Moving Avg'!F505</f>
        <v>1.2312000000000003</v>
      </c>
      <c r="H505" s="2">
        <f>'Moving Avg'!G505</f>
        <v>1.242173999999999</v>
      </c>
      <c r="I505" s="2">
        <f>'Moving Avg'!H505</f>
        <v>1.1719165000000009</v>
      </c>
      <c r="J505" s="5" t="str">
        <f>OBV!F505</f>
        <v>NEUTRAL</v>
      </c>
      <c r="K505" s="5" t="str">
        <f>OBV!G505</f>
        <v>NEUTRAL</v>
      </c>
      <c r="L505" s="5" t="str">
        <f>OBV!H505</f>
        <v>NEUTRAL</v>
      </c>
      <c r="M505" s="7">
        <f t="shared" si="70"/>
        <v>50</v>
      </c>
      <c r="N505" s="7">
        <f t="shared" si="71"/>
        <v>0</v>
      </c>
      <c r="O505" s="7">
        <f t="shared" si="72"/>
        <v>50</v>
      </c>
      <c r="P505" s="7">
        <f t="shared" si="73"/>
        <v>33</v>
      </c>
      <c r="Q505" s="8">
        <f t="shared" si="74"/>
        <v>29.95</v>
      </c>
      <c r="R505" s="8">
        <f t="shared" si="75"/>
        <v>35.75</v>
      </c>
      <c r="S505" s="8">
        <f t="shared" si="76"/>
        <v>34.85</v>
      </c>
      <c r="T505" s="8">
        <f t="shared" si="77"/>
        <v>33.25</v>
      </c>
      <c r="U505" s="7">
        <f t="shared" si="78"/>
        <v>33.516666666666673</v>
      </c>
      <c r="V505" s="7">
        <f t="shared" si="79"/>
        <v>33.450000000000003</v>
      </c>
    </row>
    <row r="506" spans="1:22" ht="13.5" x14ac:dyDescent="0.25">
      <c r="A506" s="3">
        <f>RSI!A506</f>
        <v>43040</v>
      </c>
      <c r="B506" s="2">
        <f>RSI!B506</f>
        <v>1.2054</v>
      </c>
      <c r="C506" s="2">
        <f>RSI!I506</f>
        <v>21.193288748691614</v>
      </c>
      <c r="D506" s="2">
        <f>MACD!E506</f>
        <v>2.3215136772530842E-2</v>
      </c>
      <c r="E506" s="2">
        <f>MACD!F506</f>
        <v>2.1814498244345639E-2</v>
      </c>
      <c r="F506" s="2">
        <f>'Moving Avg'!D506</f>
        <v>1.2054</v>
      </c>
      <c r="G506" s="2">
        <f>'Moving Avg'!F506</f>
        <v>1.2286200000000005</v>
      </c>
      <c r="H506" s="2">
        <f>'Moving Avg'!G506</f>
        <v>1.242945999999999</v>
      </c>
      <c r="I506" s="2">
        <f>'Moving Avg'!H506</f>
        <v>1.1718875000000006</v>
      </c>
      <c r="J506" s="5" t="str">
        <f>OBV!F506</f>
        <v>NEUTRAL</v>
      </c>
      <c r="K506" s="5" t="str">
        <f>OBV!G506</f>
        <v>NEUTRAL</v>
      </c>
      <c r="L506" s="5" t="str">
        <f>OBV!H506</f>
        <v>NEUTRAL</v>
      </c>
      <c r="M506" s="7">
        <f t="shared" si="70"/>
        <v>50</v>
      </c>
      <c r="N506" s="7">
        <f t="shared" si="71"/>
        <v>0</v>
      </c>
      <c r="O506" s="7">
        <f t="shared" si="72"/>
        <v>50</v>
      </c>
      <c r="P506" s="7">
        <f t="shared" si="73"/>
        <v>33</v>
      </c>
      <c r="Q506" s="8">
        <f t="shared" si="74"/>
        <v>29.95</v>
      </c>
      <c r="R506" s="8">
        <f t="shared" si="75"/>
        <v>35.75</v>
      </c>
      <c r="S506" s="8">
        <f t="shared" si="76"/>
        <v>34.85</v>
      </c>
      <c r="T506" s="8">
        <f t="shared" si="77"/>
        <v>33.25</v>
      </c>
      <c r="U506" s="7">
        <f t="shared" si="78"/>
        <v>33.516666666666673</v>
      </c>
      <c r="V506" s="7">
        <f t="shared" si="79"/>
        <v>33.450000000000003</v>
      </c>
    </row>
    <row r="507" spans="1:22" ht="13.5" x14ac:dyDescent="0.25">
      <c r="A507" s="3">
        <f>RSI!A507</f>
        <v>43041</v>
      </c>
      <c r="B507" s="2">
        <f>RSI!B507</f>
        <v>1.2054</v>
      </c>
      <c r="C507" s="2">
        <f>RSI!I507</f>
        <v>21.193288748691614</v>
      </c>
      <c r="D507" s="2">
        <f>MACD!E507</f>
        <v>1.8024451609171432E-2</v>
      </c>
      <c r="E507" s="2">
        <f>MACD!F507</f>
        <v>2.1056488917310798E-2</v>
      </c>
      <c r="F507" s="2">
        <f>'Moving Avg'!D507</f>
        <v>1.2054</v>
      </c>
      <c r="G507" s="2">
        <f>'Moving Avg'!F507</f>
        <v>1.2260400000000005</v>
      </c>
      <c r="H507" s="2">
        <f>'Moving Avg'!G507</f>
        <v>1.243717999999999</v>
      </c>
      <c r="I507" s="2">
        <f>'Moving Avg'!H507</f>
        <v>1.1721310000000009</v>
      </c>
      <c r="J507" s="5" t="str">
        <f>OBV!F507</f>
        <v>NEUTRAL</v>
      </c>
      <c r="K507" s="5" t="str">
        <f>OBV!G507</f>
        <v>NEUTRAL</v>
      </c>
      <c r="L507" s="5" t="str">
        <f>OBV!H507</f>
        <v>NEUTRAL</v>
      </c>
      <c r="M507" s="7">
        <f t="shared" si="70"/>
        <v>50</v>
      </c>
      <c r="N507" s="7">
        <f t="shared" si="71"/>
        <v>45</v>
      </c>
      <c r="O507" s="7">
        <f t="shared" si="72"/>
        <v>50</v>
      </c>
      <c r="P507" s="7">
        <f t="shared" si="73"/>
        <v>33</v>
      </c>
      <c r="Q507" s="8">
        <f t="shared" si="74"/>
        <v>45.7</v>
      </c>
      <c r="R507" s="8">
        <f t="shared" si="75"/>
        <v>44.75</v>
      </c>
      <c r="S507" s="8">
        <f t="shared" si="76"/>
        <v>41.6</v>
      </c>
      <c r="T507" s="8">
        <f t="shared" si="77"/>
        <v>44.5</v>
      </c>
      <c r="U507" s="7">
        <f t="shared" si="78"/>
        <v>44.016666666666673</v>
      </c>
      <c r="V507" s="7">
        <f t="shared" si="79"/>
        <v>44.137500000000003</v>
      </c>
    </row>
    <row r="508" spans="1:22" ht="13.5" x14ac:dyDescent="0.25">
      <c r="A508" s="3">
        <f>RSI!A508</f>
        <v>43042</v>
      </c>
      <c r="B508" s="2">
        <f>RSI!B508</f>
        <v>1.2054</v>
      </c>
      <c r="C508" s="2">
        <f>RSI!I508</f>
        <v>21.193288748691614</v>
      </c>
      <c r="D508" s="2">
        <f>MACD!E508</f>
        <v>1.3752268628087094E-2</v>
      </c>
      <c r="E508" s="2">
        <f>MACD!F508</f>
        <v>1.959564485946606E-2</v>
      </c>
      <c r="F508" s="2">
        <f>'Moving Avg'!D508</f>
        <v>1.2054</v>
      </c>
      <c r="G508" s="2">
        <f>'Moving Avg'!F508</f>
        <v>1.2234600000000007</v>
      </c>
      <c r="H508" s="2">
        <f>'Moving Avg'!G508</f>
        <v>1.2438459999999991</v>
      </c>
      <c r="I508" s="2">
        <f>'Moving Avg'!H508</f>
        <v>1.1725255000000008</v>
      </c>
      <c r="J508" s="5" t="str">
        <f>OBV!F508</f>
        <v>NEUTRAL</v>
      </c>
      <c r="K508" s="5" t="str">
        <f>OBV!G508</f>
        <v>NEUTRAL</v>
      </c>
      <c r="L508" s="5" t="str">
        <f>OBV!H508</f>
        <v>NEUTRAL</v>
      </c>
      <c r="M508" s="7">
        <f t="shared" si="70"/>
        <v>50</v>
      </c>
      <c r="N508" s="7">
        <f t="shared" si="71"/>
        <v>45</v>
      </c>
      <c r="O508" s="7">
        <f t="shared" si="72"/>
        <v>50</v>
      </c>
      <c r="P508" s="7">
        <f t="shared" si="73"/>
        <v>33</v>
      </c>
      <c r="Q508" s="8">
        <f t="shared" si="74"/>
        <v>45.7</v>
      </c>
      <c r="R508" s="8">
        <f t="shared" si="75"/>
        <v>44.75</v>
      </c>
      <c r="S508" s="8">
        <f t="shared" si="76"/>
        <v>41.6</v>
      </c>
      <c r="T508" s="8">
        <f t="shared" si="77"/>
        <v>44.5</v>
      </c>
      <c r="U508" s="7">
        <f t="shared" si="78"/>
        <v>44.016666666666673</v>
      </c>
      <c r="V508" s="7">
        <f t="shared" si="79"/>
        <v>44.137500000000003</v>
      </c>
    </row>
    <row r="509" spans="1:22" ht="13.5" x14ac:dyDescent="0.25">
      <c r="A509" s="3">
        <f>RSI!A509</f>
        <v>43045</v>
      </c>
      <c r="B509" s="2">
        <f>RSI!B509</f>
        <v>1.2054</v>
      </c>
      <c r="C509" s="2">
        <f>RSI!I509</f>
        <v>21.193288748691614</v>
      </c>
      <c r="D509" s="2">
        <f>MACD!E509</f>
        <v>1.0248395709823388E-2</v>
      </c>
      <c r="E509" s="2">
        <f>MACD!F509</f>
        <v>1.7726195029537525E-2</v>
      </c>
      <c r="F509" s="2">
        <f>'Moving Avg'!D509</f>
        <v>1.2054</v>
      </c>
      <c r="G509" s="2">
        <f>'Moving Avg'!F509</f>
        <v>1.2208800000000006</v>
      </c>
      <c r="H509" s="2">
        <f>'Moving Avg'!G509</f>
        <v>1.2434579999999991</v>
      </c>
      <c r="I509" s="2">
        <f>'Moving Avg'!H509</f>
        <v>1.1729200000000009</v>
      </c>
      <c r="J509" s="5" t="str">
        <f>OBV!F509</f>
        <v>NEUTRAL</v>
      </c>
      <c r="K509" s="5" t="str">
        <f>OBV!G509</f>
        <v>NEUTRAL</v>
      </c>
      <c r="L509" s="5" t="str">
        <f>OBV!H509</f>
        <v>NEUTRAL</v>
      </c>
      <c r="M509" s="7">
        <f t="shared" si="70"/>
        <v>50</v>
      </c>
      <c r="N509" s="7">
        <f t="shared" si="71"/>
        <v>45</v>
      </c>
      <c r="O509" s="7">
        <f t="shared" si="72"/>
        <v>50</v>
      </c>
      <c r="P509" s="7">
        <f t="shared" si="73"/>
        <v>33</v>
      </c>
      <c r="Q509" s="8">
        <f t="shared" si="74"/>
        <v>45.7</v>
      </c>
      <c r="R509" s="8">
        <f t="shared" si="75"/>
        <v>44.75</v>
      </c>
      <c r="S509" s="8">
        <f t="shared" si="76"/>
        <v>41.6</v>
      </c>
      <c r="T509" s="8">
        <f t="shared" si="77"/>
        <v>44.5</v>
      </c>
      <c r="U509" s="7">
        <f t="shared" si="78"/>
        <v>44.016666666666673</v>
      </c>
      <c r="V509" s="7">
        <f t="shared" si="79"/>
        <v>44.137500000000003</v>
      </c>
    </row>
    <row r="510" spans="1:22" ht="13.5" x14ac:dyDescent="0.25">
      <c r="A510" s="3">
        <f>RSI!A510</f>
        <v>43046</v>
      </c>
      <c r="B510" s="2">
        <f>RSI!B510</f>
        <v>1.2054</v>
      </c>
      <c r="C510" s="2">
        <f>RSI!I510</f>
        <v>21.193288748691614</v>
      </c>
      <c r="D510" s="2">
        <f>MACD!E510</f>
        <v>7.3864052956871262E-3</v>
      </c>
      <c r="E510" s="2">
        <f>MACD!F510</f>
        <v>1.5658237082767448E-2</v>
      </c>
      <c r="F510" s="2">
        <f>'Moving Avg'!D510</f>
        <v>1.2054</v>
      </c>
      <c r="G510" s="2">
        <f>'Moving Avg'!F510</f>
        <v>1.2183000000000006</v>
      </c>
      <c r="H510" s="2">
        <f>'Moving Avg'!G510</f>
        <v>1.2429419999999991</v>
      </c>
      <c r="I510" s="2">
        <f>'Moving Avg'!H510</f>
        <v>1.1733145000000009</v>
      </c>
      <c r="J510" s="5" t="str">
        <f>OBV!F510</f>
        <v>NEUTRAL</v>
      </c>
      <c r="K510" s="5" t="str">
        <f>OBV!G510</f>
        <v>NEUTRAL</v>
      </c>
      <c r="L510" s="5" t="str">
        <f>OBV!H510</f>
        <v>NEUTRAL</v>
      </c>
      <c r="M510" s="7">
        <f t="shared" si="70"/>
        <v>50</v>
      </c>
      <c r="N510" s="7">
        <f t="shared" si="71"/>
        <v>45</v>
      </c>
      <c r="O510" s="7">
        <f t="shared" si="72"/>
        <v>50</v>
      </c>
      <c r="P510" s="7">
        <f t="shared" si="73"/>
        <v>33</v>
      </c>
      <c r="Q510" s="8">
        <f t="shared" si="74"/>
        <v>45.7</v>
      </c>
      <c r="R510" s="8">
        <f t="shared" si="75"/>
        <v>44.75</v>
      </c>
      <c r="S510" s="8">
        <f t="shared" si="76"/>
        <v>41.6</v>
      </c>
      <c r="T510" s="8">
        <f t="shared" si="77"/>
        <v>44.5</v>
      </c>
      <c r="U510" s="7">
        <f t="shared" si="78"/>
        <v>44.016666666666673</v>
      </c>
      <c r="V510" s="7">
        <f t="shared" si="79"/>
        <v>44.137500000000003</v>
      </c>
    </row>
    <row r="511" spans="1:22" ht="13.5" x14ac:dyDescent="0.25">
      <c r="A511" s="3">
        <f>RSI!A511</f>
        <v>43047</v>
      </c>
      <c r="B511" s="2">
        <f>RSI!B511</f>
        <v>1.2054</v>
      </c>
      <c r="C511" s="2">
        <f>RSI!I511</f>
        <v>21.193288748691629</v>
      </c>
      <c r="D511" s="2">
        <f>MACD!E511</f>
        <v>5.059929554746434E-3</v>
      </c>
      <c r="E511" s="2">
        <f>MACD!F511</f>
        <v>1.3538575577163245E-2</v>
      </c>
      <c r="F511" s="2">
        <f>'Moving Avg'!D511</f>
        <v>1.2054</v>
      </c>
      <c r="G511" s="2">
        <f>'Moving Avg'!F511</f>
        <v>1.2157200000000006</v>
      </c>
      <c r="H511" s="2">
        <f>'Moving Avg'!G511</f>
        <v>1.2424259999999991</v>
      </c>
      <c r="I511" s="2">
        <f>'Moving Avg'!H511</f>
        <v>1.1738910000000009</v>
      </c>
      <c r="J511" s="5" t="str">
        <f>OBV!F511</f>
        <v>NEUTRAL</v>
      </c>
      <c r="K511" s="5" t="str">
        <f>OBV!G511</f>
        <v>NEUTRAL</v>
      </c>
      <c r="L511" s="5" t="str">
        <f>OBV!H511</f>
        <v>NEUTRAL</v>
      </c>
      <c r="M511" s="7">
        <f t="shared" si="70"/>
        <v>50</v>
      </c>
      <c r="N511" s="7">
        <f t="shared" si="71"/>
        <v>45</v>
      </c>
      <c r="O511" s="7">
        <f t="shared" si="72"/>
        <v>50</v>
      </c>
      <c r="P511" s="7">
        <f t="shared" si="73"/>
        <v>33</v>
      </c>
      <c r="Q511" s="8">
        <f t="shared" si="74"/>
        <v>45.7</v>
      </c>
      <c r="R511" s="8">
        <f t="shared" si="75"/>
        <v>44.75</v>
      </c>
      <c r="S511" s="8">
        <f t="shared" si="76"/>
        <v>41.6</v>
      </c>
      <c r="T511" s="8">
        <f t="shared" si="77"/>
        <v>44.5</v>
      </c>
      <c r="U511" s="7">
        <f t="shared" si="78"/>
        <v>44.016666666666673</v>
      </c>
      <c r="V511" s="7">
        <f t="shared" si="79"/>
        <v>44.137500000000003</v>
      </c>
    </row>
    <row r="512" spans="1:22" ht="13.5" x14ac:dyDescent="0.25">
      <c r="A512" s="3">
        <f>RSI!A512</f>
        <v>43048</v>
      </c>
      <c r="B512" s="2">
        <f>RSI!B512</f>
        <v>1.2054</v>
      </c>
      <c r="C512" s="2">
        <f>RSI!I512</f>
        <v>21.193288748691629</v>
      </c>
      <c r="D512" s="2">
        <f>MACD!E512</f>
        <v>3.1795291360066091E-3</v>
      </c>
      <c r="E512" s="2">
        <f>MACD!F512</f>
        <v>1.1466766288931918E-2</v>
      </c>
      <c r="F512" s="2">
        <f>'Moving Avg'!D512</f>
        <v>1.2054</v>
      </c>
      <c r="G512" s="2">
        <f>'Moving Avg'!F512</f>
        <v>1.2131400000000006</v>
      </c>
      <c r="H512" s="2">
        <f>'Moving Avg'!G512</f>
        <v>1.2412639999999993</v>
      </c>
      <c r="I512" s="2">
        <f>'Moving Avg'!H512</f>
        <v>1.1745585000000009</v>
      </c>
      <c r="J512" s="5" t="str">
        <f>OBV!F512</f>
        <v>NEUTRAL</v>
      </c>
      <c r="K512" s="5" t="str">
        <f>OBV!G512</f>
        <v>NEUTRAL</v>
      </c>
      <c r="L512" s="5" t="str">
        <f>OBV!H512</f>
        <v>NEUTRAL</v>
      </c>
      <c r="M512" s="7">
        <f t="shared" si="70"/>
        <v>50</v>
      </c>
      <c r="N512" s="7">
        <f t="shared" si="71"/>
        <v>45</v>
      </c>
      <c r="O512" s="7">
        <f t="shared" si="72"/>
        <v>50</v>
      </c>
      <c r="P512" s="7">
        <f t="shared" si="73"/>
        <v>33</v>
      </c>
      <c r="Q512" s="8">
        <f t="shared" si="74"/>
        <v>45.7</v>
      </c>
      <c r="R512" s="8">
        <f t="shared" si="75"/>
        <v>44.75</v>
      </c>
      <c r="S512" s="8">
        <f t="shared" si="76"/>
        <v>41.6</v>
      </c>
      <c r="T512" s="8">
        <f t="shared" si="77"/>
        <v>44.5</v>
      </c>
      <c r="U512" s="7">
        <f t="shared" si="78"/>
        <v>44.016666666666673</v>
      </c>
      <c r="V512" s="7">
        <f t="shared" si="79"/>
        <v>44.137500000000003</v>
      </c>
    </row>
    <row r="513" spans="1:22" ht="13.5" x14ac:dyDescent="0.25">
      <c r="A513" s="3">
        <f>RSI!A513</f>
        <v>43049</v>
      </c>
      <c r="B513" s="2">
        <f>RSI!B513</f>
        <v>1.2054</v>
      </c>
      <c r="C513" s="2">
        <f>RSI!I513</f>
        <v>21.193288748691629</v>
      </c>
      <c r="D513" s="2">
        <f>MACD!E513</f>
        <v>1.670046994418195E-3</v>
      </c>
      <c r="E513" s="2">
        <f>MACD!F513</f>
        <v>9.5074224300291735E-3</v>
      </c>
      <c r="F513" s="2">
        <f>'Moving Avg'!D513</f>
        <v>1.2054</v>
      </c>
      <c r="G513" s="2">
        <f>'Moving Avg'!F513</f>
        <v>1.2105600000000005</v>
      </c>
      <c r="H513" s="2">
        <f>'Moving Avg'!G513</f>
        <v>1.2402319999999991</v>
      </c>
      <c r="I513" s="2">
        <f>'Moving Avg'!H513</f>
        <v>1.175226000000001</v>
      </c>
      <c r="J513" s="5" t="str">
        <f>OBV!F513</f>
        <v>NEUTRAL</v>
      </c>
      <c r="K513" s="5" t="str">
        <f>OBV!G513</f>
        <v>NEUTRAL</v>
      </c>
      <c r="L513" s="5" t="str">
        <f>OBV!H513</f>
        <v>NEUTRAL</v>
      </c>
      <c r="M513" s="7">
        <f t="shared" si="70"/>
        <v>50</v>
      </c>
      <c r="N513" s="7">
        <f t="shared" si="71"/>
        <v>45</v>
      </c>
      <c r="O513" s="7">
        <f t="shared" si="72"/>
        <v>50</v>
      </c>
      <c r="P513" s="7">
        <f t="shared" si="73"/>
        <v>33</v>
      </c>
      <c r="Q513" s="8">
        <f t="shared" si="74"/>
        <v>45.7</v>
      </c>
      <c r="R513" s="8">
        <f t="shared" si="75"/>
        <v>44.75</v>
      </c>
      <c r="S513" s="8">
        <f t="shared" si="76"/>
        <v>41.6</v>
      </c>
      <c r="T513" s="8">
        <f t="shared" si="77"/>
        <v>44.5</v>
      </c>
      <c r="U513" s="7">
        <f t="shared" si="78"/>
        <v>44.016666666666673</v>
      </c>
      <c r="V513" s="7">
        <f t="shared" si="79"/>
        <v>44.137500000000003</v>
      </c>
    </row>
    <row r="514" spans="1:22" ht="13.5" x14ac:dyDescent="0.25">
      <c r="A514" s="3">
        <f>RSI!A514</f>
        <v>43052</v>
      </c>
      <c r="B514" s="2">
        <f>RSI!B514</f>
        <v>1.2054</v>
      </c>
      <c r="C514" s="2">
        <f>RSI!I514</f>
        <v>21.193288748691614</v>
      </c>
      <c r="D514" s="2">
        <f>MACD!E514</f>
        <v>4.6837241631436655E-4</v>
      </c>
      <c r="E514" s="2">
        <f>MACD!F514</f>
        <v>7.6996124272862123E-3</v>
      </c>
      <c r="F514" s="2">
        <f>'Moving Avg'!D514</f>
        <v>1.2054</v>
      </c>
      <c r="G514" s="2">
        <f>'Moving Avg'!F514</f>
        <v>1.2079800000000005</v>
      </c>
      <c r="H514" s="2">
        <f>'Moving Avg'!G514</f>
        <v>1.2389419999999991</v>
      </c>
      <c r="I514" s="2">
        <f>'Moving Avg'!H514</f>
        <v>1.1758935000000008</v>
      </c>
      <c r="J514" s="5" t="str">
        <f>OBV!F514</f>
        <v>NEUTRAL</v>
      </c>
      <c r="K514" s="5" t="str">
        <f>OBV!G514</f>
        <v>NEUTRAL</v>
      </c>
      <c r="L514" s="5" t="str">
        <f>OBV!H514</f>
        <v>NEUTRAL</v>
      </c>
      <c r="M514" s="7">
        <f t="shared" ref="M514:M577" si="80">IF(C514&lt;30,50, IF(C514&gt;70, 0, 25))</f>
        <v>50</v>
      </c>
      <c r="N514" s="7">
        <f t="shared" ref="N514:N577" si="81">IF(E514-D514&gt;0.02, 100, IF(E514-D514&lt;0,0,45))</f>
        <v>45</v>
      </c>
      <c r="O514" s="7">
        <f t="shared" ref="O514:O577" si="82">IF(F514-I514&gt;10,100,IF(F514-I514&gt;5,75, IF(F514-I514&gt;0,50,0)))</f>
        <v>50</v>
      </c>
      <c r="P514" s="7">
        <f t="shared" ref="P514:P577" si="83">IF(L514="confirmed bullish", 34, IF(L514="bullish divergence",17, 0))+IF(J514="bullish",33,IF(J514="bearish",0,16.5))+IF(K514="strong",33,IF(K514="weak",0,16.5))</f>
        <v>33</v>
      </c>
      <c r="Q514" s="8">
        <f t="shared" si="74"/>
        <v>45.7</v>
      </c>
      <c r="R514" s="8">
        <f t="shared" si="75"/>
        <v>44.75</v>
      </c>
      <c r="S514" s="8">
        <f t="shared" si="76"/>
        <v>41.6</v>
      </c>
      <c r="T514" s="8">
        <f t="shared" si="77"/>
        <v>44.5</v>
      </c>
      <c r="U514" s="7">
        <f t="shared" si="78"/>
        <v>44.016666666666673</v>
      </c>
      <c r="V514" s="7">
        <f t="shared" si="79"/>
        <v>44.137500000000003</v>
      </c>
    </row>
    <row r="515" spans="1:22" ht="13.5" x14ac:dyDescent="0.25">
      <c r="A515" s="3">
        <f>RSI!A515</f>
        <v>43053</v>
      </c>
      <c r="B515" s="2">
        <f>RSI!B515</f>
        <v>1.2054</v>
      </c>
      <c r="C515" s="2">
        <f>RSI!I515</f>
        <v>21.193288748691614</v>
      </c>
      <c r="D515" s="2">
        <f>MACD!E515</f>
        <v>-4.7844809264252497E-4</v>
      </c>
      <c r="E515" s="2">
        <f>MACD!F515</f>
        <v>6.0640003233004653E-3</v>
      </c>
      <c r="F515" s="2">
        <f>'Moving Avg'!D515</f>
        <v>1.2054</v>
      </c>
      <c r="G515" s="2">
        <f>'Moving Avg'!F515</f>
        <v>1.2054000000000005</v>
      </c>
      <c r="H515" s="2">
        <f>'Moving Avg'!G515</f>
        <v>1.2376519999999991</v>
      </c>
      <c r="I515" s="2">
        <f>'Moving Avg'!H515</f>
        <v>1.1763490000000008</v>
      </c>
      <c r="J515" s="5" t="str">
        <f>OBV!F515</f>
        <v>NEUTRAL</v>
      </c>
      <c r="K515" s="5" t="str">
        <f>OBV!G515</f>
        <v>NEUTRAL</v>
      </c>
      <c r="L515" s="5" t="str">
        <f>OBV!H515</f>
        <v>NEUTRAL</v>
      </c>
      <c r="M515" s="7">
        <f t="shared" si="80"/>
        <v>50</v>
      </c>
      <c r="N515" s="7">
        <f t="shared" si="81"/>
        <v>45</v>
      </c>
      <c r="O515" s="7">
        <f t="shared" si="82"/>
        <v>50</v>
      </c>
      <c r="P515" s="7">
        <f t="shared" si="83"/>
        <v>33</v>
      </c>
      <c r="Q515" s="8">
        <f t="shared" ref="Q515:Q578" si="84">0.35*M515+N515*0.35+O515*0.15+P515*0.15</f>
        <v>45.7</v>
      </c>
      <c r="R515" s="8">
        <f t="shared" ref="R515:R578" si="85">M515*0.2+N515*0.2+O515*0.35+P515*0.25</f>
        <v>44.75</v>
      </c>
      <c r="S515" s="8">
        <f t="shared" ref="S515:S578" si="86">M515*0.15+N515*0.15+O515*0.25+P515*0.45</f>
        <v>41.6</v>
      </c>
      <c r="T515" s="8">
        <f t="shared" ref="T515:T578" si="87">0.25*SUM(M515:P515)</f>
        <v>44.5</v>
      </c>
      <c r="U515" s="7">
        <f t="shared" ref="U515:U578" si="88">SUM(Q515:S515)/3</f>
        <v>44.016666666666673</v>
      </c>
      <c r="V515" s="7">
        <f t="shared" ref="V515:V578" si="89">SUM(Q515:T515)/4</f>
        <v>44.137500000000003</v>
      </c>
    </row>
    <row r="516" spans="1:22" ht="13.5" x14ac:dyDescent="0.25">
      <c r="A516" s="3">
        <f>RSI!A516</f>
        <v>43054</v>
      </c>
      <c r="B516" s="2">
        <f>RSI!B516</f>
        <v>1.2054</v>
      </c>
      <c r="C516" s="2">
        <f>RSI!I516</f>
        <v>21.193288748691614</v>
      </c>
      <c r="D516" s="2">
        <f>MACD!E516</f>
        <v>-1.2148066327921647E-3</v>
      </c>
      <c r="E516" s="2">
        <f>MACD!F516</f>
        <v>4.60823893208194E-3</v>
      </c>
      <c r="F516" s="2">
        <f>'Moving Avg'!D516</f>
        <v>1.2054</v>
      </c>
      <c r="G516" s="2">
        <f>'Moving Avg'!F516</f>
        <v>1.2054000000000005</v>
      </c>
      <c r="H516" s="2">
        <f>'Moving Avg'!G516</f>
        <v>1.2363619999999991</v>
      </c>
      <c r="I516" s="2">
        <f>'Moving Avg'!H516</f>
        <v>1.1766225000000008</v>
      </c>
      <c r="J516" s="5" t="str">
        <f>OBV!F516</f>
        <v>NEUTRAL</v>
      </c>
      <c r="K516" s="5" t="str">
        <f>OBV!G516</f>
        <v>NEUTRAL</v>
      </c>
      <c r="L516" s="5" t="str">
        <f>OBV!H516</f>
        <v>NEUTRAL</v>
      </c>
      <c r="M516" s="7">
        <f t="shared" si="80"/>
        <v>50</v>
      </c>
      <c r="N516" s="7">
        <f t="shared" si="81"/>
        <v>45</v>
      </c>
      <c r="O516" s="7">
        <f t="shared" si="82"/>
        <v>50</v>
      </c>
      <c r="P516" s="7">
        <f t="shared" si="83"/>
        <v>33</v>
      </c>
      <c r="Q516" s="8">
        <f t="shared" si="84"/>
        <v>45.7</v>
      </c>
      <c r="R516" s="8">
        <f t="shared" si="85"/>
        <v>44.75</v>
      </c>
      <c r="S516" s="8">
        <f t="shared" si="86"/>
        <v>41.6</v>
      </c>
      <c r="T516" s="8">
        <f t="shared" si="87"/>
        <v>44.5</v>
      </c>
      <c r="U516" s="7">
        <f t="shared" si="88"/>
        <v>44.016666666666673</v>
      </c>
      <c r="V516" s="7">
        <f t="shared" si="89"/>
        <v>44.137500000000003</v>
      </c>
    </row>
    <row r="517" spans="1:22" ht="13.5" x14ac:dyDescent="0.25">
      <c r="A517" s="3">
        <f>RSI!A517</f>
        <v>43055</v>
      </c>
      <c r="B517" s="2">
        <f>RSI!B517</f>
        <v>1.2054</v>
      </c>
      <c r="C517" s="2">
        <f>RSI!I517</f>
        <v>21.193288748691614</v>
      </c>
      <c r="D517" s="2">
        <f>MACD!E517</f>
        <v>-1.7778817667237767E-3</v>
      </c>
      <c r="E517" s="2">
        <f>MACD!F517</f>
        <v>3.3310147923207968E-3</v>
      </c>
      <c r="F517" s="2">
        <f>'Moving Avg'!D517</f>
        <v>1.2054</v>
      </c>
      <c r="G517" s="2">
        <f>'Moving Avg'!F517</f>
        <v>1.2054000000000005</v>
      </c>
      <c r="H517" s="2">
        <f>'Moving Avg'!G517</f>
        <v>1.2350719999999991</v>
      </c>
      <c r="I517" s="2">
        <f>'Moving Avg'!H517</f>
        <v>1.1768960000000008</v>
      </c>
      <c r="J517" s="5" t="str">
        <f>OBV!F517</f>
        <v>NEUTRAL</v>
      </c>
      <c r="K517" s="5" t="str">
        <f>OBV!G517</f>
        <v>NEUTRAL</v>
      </c>
      <c r="L517" s="5" t="str">
        <f>OBV!H517</f>
        <v>NEUTRAL</v>
      </c>
      <c r="M517" s="7">
        <f t="shared" si="80"/>
        <v>50</v>
      </c>
      <c r="N517" s="7">
        <f t="shared" si="81"/>
        <v>45</v>
      </c>
      <c r="O517" s="7">
        <f t="shared" si="82"/>
        <v>50</v>
      </c>
      <c r="P517" s="7">
        <f t="shared" si="83"/>
        <v>33</v>
      </c>
      <c r="Q517" s="8">
        <f t="shared" si="84"/>
        <v>45.7</v>
      </c>
      <c r="R517" s="8">
        <f t="shared" si="85"/>
        <v>44.75</v>
      </c>
      <c r="S517" s="8">
        <f t="shared" si="86"/>
        <v>41.6</v>
      </c>
      <c r="T517" s="8">
        <f t="shared" si="87"/>
        <v>44.5</v>
      </c>
      <c r="U517" s="7">
        <f t="shared" si="88"/>
        <v>44.016666666666673</v>
      </c>
      <c r="V517" s="7">
        <f t="shared" si="89"/>
        <v>44.137500000000003</v>
      </c>
    </row>
    <row r="518" spans="1:22" ht="13.5" x14ac:dyDescent="0.25">
      <c r="A518" s="3">
        <f>RSI!A518</f>
        <v>43056</v>
      </c>
      <c r="B518" s="2">
        <f>RSI!B518</f>
        <v>1.2054</v>
      </c>
      <c r="C518" s="2">
        <f>RSI!I518</f>
        <v>21.193288748691614</v>
      </c>
      <c r="D518" s="2">
        <f>MACD!E518</f>
        <v>-2.1987767375624134E-3</v>
      </c>
      <c r="E518" s="2">
        <f>MACD!F518</f>
        <v>2.225056486344155E-3</v>
      </c>
      <c r="F518" s="2">
        <f>'Moving Avg'!D518</f>
        <v>1.2054</v>
      </c>
      <c r="G518" s="2">
        <f>'Moving Avg'!F518</f>
        <v>1.2054000000000005</v>
      </c>
      <c r="H518" s="2">
        <f>'Moving Avg'!G518</f>
        <v>1.233781999999999</v>
      </c>
      <c r="I518" s="2">
        <f>'Moving Avg'!H518</f>
        <v>1.1771695000000009</v>
      </c>
      <c r="J518" s="5" t="str">
        <f>OBV!F518</f>
        <v>NEUTRAL</v>
      </c>
      <c r="K518" s="5" t="str">
        <f>OBV!G518</f>
        <v>NEUTRAL</v>
      </c>
      <c r="L518" s="5" t="str">
        <f>OBV!H518</f>
        <v>NEUTRAL</v>
      </c>
      <c r="M518" s="7">
        <f t="shared" si="80"/>
        <v>50</v>
      </c>
      <c r="N518" s="7">
        <f t="shared" si="81"/>
        <v>45</v>
      </c>
      <c r="O518" s="7">
        <f t="shared" si="82"/>
        <v>50</v>
      </c>
      <c r="P518" s="7">
        <f t="shared" si="83"/>
        <v>33</v>
      </c>
      <c r="Q518" s="8">
        <f t="shared" si="84"/>
        <v>45.7</v>
      </c>
      <c r="R518" s="8">
        <f t="shared" si="85"/>
        <v>44.75</v>
      </c>
      <c r="S518" s="8">
        <f t="shared" si="86"/>
        <v>41.6</v>
      </c>
      <c r="T518" s="8">
        <f t="shared" si="87"/>
        <v>44.5</v>
      </c>
      <c r="U518" s="7">
        <f t="shared" si="88"/>
        <v>44.016666666666673</v>
      </c>
      <c r="V518" s="7">
        <f t="shared" si="89"/>
        <v>44.137500000000003</v>
      </c>
    </row>
    <row r="519" spans="1:22" ht="13.5" x14ac:dyDescent="0.25">
      <c r="A519" s="3">
        <f>RSI!A519</f>
        <v>43059</v>
      </c>
      <c r="B519" s="2">
        <f>RSI!B519</f>
        <v>1.2054</v>
      </c>
      <c r="C519" s="2">
        <f>RSI!I519</f>
        <v>21.193288748691614</v>
      </c>
      <c r="D519" s="2">
        <f>MACD!E519</f>
        <v>-2.5034804698425006E-3</v>
      </c>
      <c r="E519" s="2">
        <f>MACD!F519</f>
        <v>1.2793490951068238E-3</v>
      </c>
      <c r="F519" s="2">
        <f>'Moving Avg'!D519</f>
        <v>1.2054</v>
      </c>
      <c r="G519" s="2">
        <f>'Moving Avg'!F519</f>
        <v>1.2054000000000005</v>
      </c>
      <c r="H519" s="2">
        <f>'Moving Avg'!G519</f>
        <v>1.232491999999999</v>
      </c>
      <c r="I519" s="2">
        <f>'Moving Avg'!H519</f>
        <v>1.1774430000000009</v>
      </c>
      <c r="J519" s="5" t="str">
        <f>OBV!F519</f>
        <v>NEUTRAL</v>
      </c>
      <c r="K519" s="5" t="str">
        <f>OBV!G519</f>
        <v>NEUTRAL</v>
      </c>
      <c r="L519" s="5" t="str">
        <f>OBV!H519</f>
        <v>NEUTRAL</v>
      </c>
      <c r="M519" s="7">
        <f t="shared" si="80"/>
        <v>50</v>
      </c>
      <c r="N519" s="7">
        <f t="shared" si="81"/>
        <v>45</v>
      </c>
      <c r="O519" s="7">
        <f t="shared" si="82"/>
        <v>50</v>
      </c>
      <c r="P519" s="7">
        <f t="shared" si="83"/>
        <v>33</v>
      </c>
      <c r="Q519" s="8">
        <f t="shared" si="84"/>
        <v>45.7</v>
      </c>
      <c r="R519" s="8">
        <f t="shared" si="85"/>
        <v>44.75</v>
      </c>
      <c r="S519" s="8">
        <f t="shared" si="86"/>
        <v>41.6</v>
      </c>
      <c r="T519" s="8">
        <f t="shared" si="87"/>
        <v>44.5</v>
      </c>
      <c r="U519" s="7">
        <f t="shared" si="88"/>
        <v>44.016666666666673</v>
      </c>
      <c r="V519" s="7">
        <f t="shared" si="89"/>
        <v>44.137500000000003</v>
      </c>
    </row>
    <row r="520" spans="1:22" ht="13.5" x14ac:dyDescent="0.25">
      <c r="A520" s="3">
        <f>RSI!A520</f>
        <v>43060</v>
      </c>
      <c r="B520" s="2">
        <f>RSI!B520</f>
        <v>1.2054</v>
      </c>
      <c r="C520" s="2">
        <f>RSI!I520</f>
        <v>21.193288748691614</v>
      </c>
      <c r="D520" s="2">
        <f>MACD!E520</f>
        <v>-2.7136787732546797E-3</v>
      </c>
      <c r="E520" s="2">
        <f>MACD!F520</f>
        <v>4.8074352143452311E-4</v>
      </c>
      <c r="F520" s="2">
        <f>'Moving Avg'!D520</f>
        <v>1.2054</v>
      </c>
      <c r="G520" s="2">
        <f>'Moving Avg'!F520</f>
        <v>1.2054000000000005</v>
      </c>
      <c r="H520" s="2">
        <f>'Moving Avg'!G520</f>
        <v>1.231201999999999</v>
      </c>
      <c r="I520" s="2">
        <f>'Moving Avg'!H520</f>
        <v>1.1777165000000007</v>
      </c>
      <c r="J520" s="5" t="str">
        <f>OBV!F520</f>
        <v>NEUTRAL</v>
      </c>
      <c r="K520" s="5" t="str">
        <f>OBV!G520</f>
        <v>NEUTRAL</v>
      </c>
      <c r="L520" s="5" t="str">
        <f>OBV!H520</f>
        <v>NEUTRAL</v>
      </c>
      <c r="M520" s="7">
        <f t="shared" si="80"/>
        <v>50</v>
      </c>
      <c r="N520" s="7">
        <f t="shared" si="81"/>
        <v>45</v>
      </c>
      <c r="O520" s="7">
        <f t="shared" si="82"/>
        <v>50</v>
      </c>
      <c r="P520" s="7">
        <f t="shared" si="83"/>
        <v>33</v>
      </c>
      <c r="Q520" s="8">
        <f t="shared" si="84"/>
        <v>45.7</v>
      </c>
      <c r="R520" s="8">
        <f t="shared" si="85"/>
        <v>44.75</v>
      </c>
      <c r="S520" s="8">
        <f t="shared" si="86"/>
        <v>41.6</v>
      </c>
      <c r="T520" s="8">
        <f t="shared" si="87"/>
        <v>44.5</v>
      </c>
      <c r="U520" s="7">
        <f t="shared" si="88"/>
        <v>44.016666666666673</v>
      </c>
      <c r="V520" s="7">
        <f t="shared" si="89"/>
        <v>44.137500000000003</v>
      </c>
    </row>
    <row r="521" spans="1:22" ht="13.5" x14ac:dyDescent="0.25">
      <c r="A521" s="3">
        <f>RSI!A521</f>
        <v>43061</v>
      </c>
      <c r="B521" s="2">
        <f>RSI!B521</f>
        <v>1.2054</v>
      </c>
      <c r="C521" s="2">
        <f>RSI!I521</f>
        <v>21.193288748691614</v>
      </c>
      <c r="D521" s="2">
        <f>MACD!E521</f>
        <v>-2.8474389394805844E-3</v>
      </c>
      <c r="E521" s="2">
        <f>MACD!F521</f>
        <v>-1.8489297074849838E-4</v>
      </c>
      <c r="F521" s="2">
        <f>'Moving Avg'!D521</f>
        <v>1.2054</v>
      </c>
      <c r="G521" s="2">
        <f>'Moving Avg'!F521</f>
        <v>1.2054000000000005</v>
      </c>
      <c r="H521" s="2">
        <f>'Moving Avg'!G521</f>
        <v>1.229911999999999</v>
      </c>
      <c r="I521" s="2">
        <f>'Moving Avg'!H521</f>
        <v>1.1779900000000005</v>
      </c>
      <c r="J521" s="5" t="str">
        <f>OBV!F521</f>
        <v>NEUTRAL</v>
      </c>
      <c r="K521" s="5" t="str">
        <f>OBV!G521</f>
        <v>NEUTRAL</v>
      </c>
      <c r="L521" s="5" t="str">
        <f>OBV!H521</f>
        <v>NEUTRAL</v>
      </c>
      <c r="M521" s="7">
        <f t="shared" si="80"/>
        <v>50</v>
      </c>
      <c r="N521" s="7">
        <f t="shared" si="81"/>
        <v>45</v>
      </c>
      <c r="O521" s="7">
        <f t="shared" si="82"/>
        <v>50</v>
      </c>
      <c r="P521" s="7">
        <f t="shared" si="83"/>
        <v>33</v>
      </c>
      <c r="Q521" s="8">
        <f t="shared" si="84"/>
        <v>45.7</v>
      </c>
      <c r="R521" s="8">
        <f t="shared" si="85"/>
        <v>44.75</v>
      </c>
      <c r="S521" s="8">
        <f t="shared" si="86"/>
        <v>41.6</v>
      </c>
      <c r="T521" s="8">
        <f t="shared" si="87"/>
        <v>44.5</v>
      </c>
      <c r="U521" s="7">
        <f t="shared" si="88"/>
        <v>44.016666666666673</v>
      </c>
      <c r="V521" s="7">
        <f t="shared" si="89"/>
        <v>44.137500000000003</v>
      </c>
    </row>
    <row r="522" spans="1:22" ht="13.5" x14ac:dyDescent="0.25">
      <c r="A522" s="3">
        <f>RSI!A522</f>
        <v>43062</v>
      </c>
      <c r="B522" s="2">
        <f>RSI!B522</f>
        <v>1.2054</v>
      </c>
      <c r="C522" s="2">
        <f>RSI!I522</f>
        <v>21.193288748691614</v>
      </c>
      <c r="D522" s="2">
        <f>MACD!E522</f>
        <v>-2.9197873439086308E-3</v>
      </c>
      <c r="E522" s="2">
        <f>MACD!F522</f>
        <v>-7.3187184538052496E-4</v>
      </c>
      <c r="F522" s="2">
        <f>'Moving Avg'!D522</f>
        <v>1.2054</v>
      </c>
      <c r="G522" s="2">
        <f>'Moving Avg'!F522</f>
        <v>1.2054000000000005</v>
      </c>
      <c r="H522" s="2">
        <f>'Moving Avg'!G522</f>
        <v>1.228621999999999</v>
      </c>
      <c r="I522" s="2">
        <f>'Moving Avg'!H522</f>
        <v>1.1782635000000006</v>
      </c>
      <c r="J522" s="5" t="str">
        <f>OBV!F522</f>
        <v>NEUTRAL</v>
      </c>
      <c r="K522" s="5" t="str">
        <f>OBV!G522</f>
        <v>NEUTRAL</v>
      </c>
      <c r="L522" s="5" t="str">
        <f>OBV!H522</f>
        <v>NEUTRAL</v>
      </c>
      <c r="M522" s="7">
        <f t="shared" si="80"/>
        <v>50</v>
      </c>
      <c r="N522" s="7">
        <f t="shared" si="81"/>
        <v>45</v>
      </c>
      <c r="O522" s="7">
        <f t="shared" si="82"/>
        <v>50</v>
      </c>
      <c r="P522" s="7">
        <f t="shared" si="83"/>
        <v>33</v>
      </c>
      <c r="Q522" s="8">
        <f t="shared" si="84"/>
        <v>45.7</v>
      </c>
      <c r="R522" s="8">
        <f t="shared" si="85"/>
        <v>44.75</v>
      </c>
      <c r="S522" s="8">
        <f t="shared" si="86"/>
        <v>41.6</v>
      </c>
      <c r="T522" s="8">
        <f t="shared" si="87"/>
        <v>44.5</v>
      </c>
      <c r="U522" s="7">
        <f t="shared" si="88"/>
        <v>44.016666666666673</v>
      </c>
      <c r="V522" s="7">
        <f t="shared" si="89"/>
        <v>44.137500000000003</v>
      </c>
    </row>
    <row r="523" spans="1:22" ht="13.5" x14ac:dyDescent="0.25">
      <c r="A523" s="3">
        <f>RSI!A523</f>
        <v>43063</v>
      </c>
      <c r="B523" s="2">
        <f>RSI!B523</f>
        <v>1.2054</v>
      </c>
      <c r="C523" s="2">
        <f>RSI!I523</f>
        <v>21.193288748691614</v>
      </c>
      <c r="D523" s="2">
        <f>MACD!E523</f>
        <v>-2.9431966369062312E-3</v>
      </c>
      <c r="E523" s="2">
        <f>MACD!F523</f>
        <v>-1.1741368036856663E-3</v>
      </c>
      <c r="F523" s="2">
        <f>'Moving Avg'!D523</f>
        <v>1.2054</v>
      </c>
      <c r="G523" s="2">
        <f>'Moving Avg'!F523</f>
        <v>1.2054000000000005</v>
      </c>
      <c r="H523" s="2">
        <f>'Moving Avg'!G523</f>
        <v>1.227331999999999</v>
      </c>
      <c r="I523" s="2">
        <f>'Moving Avg'!H523</f>
        <v>1.1785370000000008</v>
      </c>
      <c r="J523" s="5" t="str">
        <f>OBV!F523</f>
        <v>NEUTRAL</v>
      </c>
      <c r="K523" s="5" t="str">
        <f>OBV!G523</f>
        <v>NEUTRAL</v>
      </c>
      <c r="L523" s="5" t="str">
        <f>OBV!H523</f>
        <v>NEUTRAL</v>
      </c>
      <c r="M523" s="7">
        <f t="shared" si="80"/>
        <v>50</v>
      </c>
      <c r="N523" s="7">
        <f t="shared" si="81"/>
        <v>45</v>
      </c>
      <c r="O523" s="7">
        <f t="shared" si="82"/>
        <v>50</v>
      </c>
      <c r="P523" s="7">
        <f t="shared" si="83"/>
        <v>33</v>
      </c>
      <c r="Q523" s="8">
        <f t="shared" si="84"/>
        <v>45.7</v>
      </c>
      <c r="R523" s="8">
        <f t="shared" si="85"/>
        <v>44.75</v>
      </c>
      <c r="S523" s="8">
        <f t="shared" si="86"/>
        <v>41.6</v>
      </c>
      <c r="T523" s="8">
        <f t="shared" si="87"/>
        <v>44.5</v>
      </c>
      <c r="U523" s="7">
        <f t="shared" si="88"/>
        <v>44.016666666666673</v>
      </c>
      <c r="V523" s="7">
        <f t="shared" si="89"/>
        <v>44.137500000000003</v>
      </c>
    </row>
    <row r="524" spans="1:22" ht="13.5" x14ac:dyDescent="0.25">
      <c r="A524" s="3">
        <f>RSI!A524</f>
        <v>43066</v>
      </c>
      <c r="B524" s="2">
        <f>RSI!B524</f>
        <v>1.2248000000000001</v>
      </c>
      <c r="C524" s="2">
        <f>RSI!I524</f>
        <v>72.832611575053718</v>
      </c>
      <c r="D524" s="2">
        <f>MACD!E524</f>
        <v>-4.3650335856999511E-3</v>
      </c>
      <c r="E524" s="2">
        <f>MACD!F524</f>
        <v>-1.8123161600885232E-3</v>
      </c>
      <c r="F524" s="2">
        <f>'Moving Avg'!D524</f>
        <v>1.2092800000000001</v>
      </c>
      <c r="G524" s="2">
        <f>'Moving Avg'!F524</f>
        <v>1.2063700000000004</v>
      </c>
      <c r="H524" s="2">
        <f>'Moving Avg'!G524</f>
        <v>1.226429999999999</v>
      </c>
      <c r="I524" s="2">
        <f>'Moving Avg'!H524</f>
        <v>1.1789075000000007</v>
      </c>
      <c r="J524" s="5" t="str">
        <f>OBV!F524</f>
        <v>BULLISH</v>
      </c>
      <c r="K524" s="5" t="str">
        <f>OBV!G524</f>
        <v>NEUTRAL</v>
      </c>
      <c r="L524" s="5" t="str">
        <f>OBV!H524</f>
        <v>CONFIRMED BULLISH</v>
      </c>
      <c r="M524" s="7">
        <f t="shared" si="80"/>
        <v>0</v>
      </c>
      <c r="N524" s="7">
        <f t="shared" si="81"/>
        <v>45</v>
      </c>
      <c r="O524" s="7">
        <f t="shared" si="82"/>
        <v>50</v>
      </c>
      <c r="P524" s="7">
        <f t="shared" si="83"/>
        <v>83.5</v>
      </c>
      <c r="Q524" s="8">
        <f t="shared" si="84"/>
        <v>35.774999999999999</v>
      </c>
      <c r="R524" s="8">
        <f t="shared" si="85"/>
        <v>47.375</v>
      </c>
      <c r="S524" s="8">
        <f t="shared" si="86"/>
        <v>56.825000000000003</v>
      </c>
      <c r="T524" s="8">
        <f t="shared" si="87"/>
        <v>44.625</v>
      </c>
      <c r="U524" s="7">
        <f t="shared" si="88"/>
        <v>46.658333333333339</v>
      </c>
      <c r="V524" s="7">
        <f t="shared" si="89"/>
        <v>46.150000000000006</v>
      </c>
    </row>
    <row r="525" spans="1:22" ht="13.5" x14ac:dyDescent="0.25">
      <c r="A525" s="3">
        <f>RSI!A525</f>
        <v>43067</v>
      </c>
      <c r="B525" s="2">
        <f>RSI!B525</f>
        <v>1.2248000000000001</v>
      </c>
      <c r="C525" s="2">
        <f>RSI!I525</f>
        <v>72.832611575053718</v>
      </c>
      <c r="D525" s="2">
        <f>MACD!E525</f>
        <v>-5.650347051726845E-3</v>
      </c>
      <c r="E525" s="2">
        <f>MACD!F525</f>
        <v>-2.5799223384161876E-3</v>
      </c>
      <c r="F525" s="2">
        <f>'Moving Avg'!D525</f>
        <v>1.21316</v>
      </c>
      <c r="G525" s="2">
        <f>'Moving Avg'!F525</f>
        <v>1.2073400000000007</v>
      </c>
      <c r="H525" s="2">
        <f>'Moving Avg'!G525</f>
        <v>1.2261719999999992</v>
      </c>
      <c r="I525" s="2">
        <f>'Moving Avg'!H525</f>
        <v>1.1792780000000007</v>
      </c>
      <c r="J525" s="5" t="str">
        <f>OBV!F525</f>
        <v>BULLISH</v>
      </c>
      <c r="K525" s="5" t="str">
        <f>OBV!G525</f>
        <v>NEUTRAL</v>
      </c>
      <c r="L525" s="5" t="str">
        <f>OBV!H525</f>
        <v>CONFIRMED BULLISH</v>
      </c>
      <c r="M525" s="7">
        <f t="shared" si="80"/>
        <v>0</v>
      </c>
      <c r="N525" s="7">
        <f t="shared" si="81"/>
        <v>45</v>
      </c>
      <c r="O525" s="7">
        <f t="shared" si="82"/>
        <v>50</v>
      </c>
      <c r="P525" s="7">
        <f t="shared" si="83"/>
        <v>83.5</v>
      </c>
      <c r="Q525" s="8">
        <f t="shared" si="84"/>
        <v>35.774999999999999</v>
      </c>
      <c r="R525" s="8">
        <f t="shared" si="85"/>
        <v>47.375</v>
      </c>
      <c r="S525" s="8">
        <f t="shared" si="86"/>
        <v>56.825000000000003</v>
      </c>
      <c r="T525" s="8">
        <f t="shared" si="87"/>
        <v>44.625</v>
      </c>
      <c r="U525" s="7">
        <f t="shared" si="88"/>
        <v>46.658333333333339</v>
      </c>
      <c r="V525" s="7">
        <f t="shared" si="89"/>
        <v>46.150000000000006</v>
      </c>
    </row>
    <row r="526" spans="1:22" ht="13.5" x14ac:dyDescent="0.25">
      <c r="A526" s="3">
        <f>RSI!A526</f>
        <v>43068</v>
      </c>
      <c r="B526" s="2">
        <f>RSI!B526</f>
        <v>1.2248000000000001</v>
      </c>
      <c r="C526" s="2">
        <f>RSI!I526</f>
        <v>72.832611575053718</v>
      </c>
      <c r="D526" s="2">
        <f>MACD!E526</f>
        <v>-6.8140502282241222E-3</v>
      </c>
      <c r="E526" s="2">
        <f>MACD!F526</f>
        <v>-3.4267479163777748E-3</v>
      </c>
      <c r="F526" s="2">
        <f>'Moving Avg'!D526</f>
        <v>1.2170400000000001</v>
      </c>
      <c r="G526" s="2">
        <f>'Moving Avg'!F526</f>
        <v>1.2083100000000004</v>
      </c>
      <c r="H526" s="2">
        <f>'Moving Avg'!G526</f>
        <v>1.2261719999999992</v>
      </c>
      <c r="I526" s="2">
        <f>'Moving Avg'!H526</f>
        <v>1.1796485000000005</v>
      </c>
      <c r="J526" s="5" t="str">
        <f>OBV!F526</f>
        <v>BULLISH</v>
      </c>
      <c r="K526" s="5" t="str">
        <f>OBV!G526</f>
        <v>NEUTRAL</v>
      </c>
      <c r="L526" s="5" t="str">
        <f>OBV!H526</f>
        <v>CONFIRMED BULLISH</v>
      </c>
      <c r="M526" s="7">
        <f t="shared" si="80"/>
        <v>0</v>
      </c>
      <c r="N526" s="7">
        <f t="shared" si="81"/>
        <v>45</v>
      </c>
      <c r="O526" s="7">
        <f t="shared" si="82"/>
        <v>50</v>
      </c>
      <c r="P526" s="7">
        <f t="shared" si="83"/>
        <v>83.5</v>
      </c>
      <c r="Q526" s="8">
        <f t="shared" si="84"/>
        <v>35.774999999999999</v>
      </c>
      <c r="R526" s="8">
        <f t="shared" si="85"/>
        <v>47.375</v>
      </c>
      <c r="S526" s="8">
        <f t="shared" si="86"/>
        <v>56.825000000000003</v>
      </c>
      <c r="T526" s="8">
        <f t="shared" si="87"/>
        <v>44.625</v>
      </c>
      <c r="U526" s="7">
        <f t="shared" si="88"/>
        <v>46.658333333333339</v>
      </c>
      <c r="V526" s="7">
        <f t="shared" si="89"/>
        <v>46.150000000000006</v>
      </c>
    </row>
    <row r="527" spans="1:22" ht="13.5" x14ac:dyDescent="0.25">
      <c r="A527" s="3">
        <f>RSI!A527</f>
        <v>43069</v>
      </c>
      <c r="B527" s="2">
        <f>RSI!B527</f>
        <v>1.2248000000000001</v>
      </c>
      <c r="C527" s="2">
        <f>RSI!I527</f>
        <v>72.832611575053718</v>
      </c>
      <c r="D527" s="2">
        <f>MACD!E527</f>
        <v>-7.8692131131923304E-3</v>
      </c>
      <c r="E527" s="2">
        <f>MACD!F527</f>
        <v>-4.3152409557406859E-3</v>
      </c>
      <c r="F527" s="2">
        <f>'Moving Avg'!D527</f>
        <v>1.22092</v>
      </c>
      <c r="G527" s="2">
        <f>'Moving Avg'!F527</f>
        <v>1.2092800000000008</v>
      </c>
      <c r="H527" s="2">
        <f>'Moving Avg'!G527</f>
        <v>1.2255279999999993</v>
      </c>
      <c r="I527" s="2">
        <f>'Moving Avg'!H527</f>
        <v>1.1801705000000005</v>
      </c>
      <c r="J527" s="5" t="str">
        <f>OBV!F527</f>
        <v>BULLISH</v>
      </c>
      <c r="K527" s="5" t="str">
        <f>OBV!G527</f>
        <v>NEUTRAL</v>
      </c>
      <c r="L527" s="5" t="str">
        <f>OBV!H527</f>
        <v>CONFIRMED BULLISH</v>
      </c>
      <c r="M527" s="7">
        <f t="shared" si="80"/>
        <v>0</v>
      </c>
      <c r="N527" s="7">
        <f t="shared" si="81"/>
        <v>45</v>
      </c>
      <c r="O527" s="7">
        <f t="shared" si="82"/>
        <v>50</v>
      </c>
      <c r="P527" s="7">
        <f t="shared" si="83"/>
        <v>83.5</v>
      </c>
      <c r="Q527" s="8">
        <f t="shared" si="84"/>
        <v>35.774999999999999</v>
      </c>
      <c r="R527" s="8">
        <f t="shared" si="85"/>
        <v>47.375</v>
      </c>
      <c r="S527" s="8">
        <f t="shared" si="86"/>
        <v>56.825000000000003</v>
      </c>
      <c r="T527" s="8">
        <f t="shared" si="87"/>
        <v>44.625</v>
      </c>
      <c r="U527" s="7">
        <f t="shared" si="88"/>
        <v>46.658333333333339</v>
      </c>
      <c r="V527" s="7">
        <f t="shared" si="89"/>
        <v>46.150000000000006</v>
      </c>
    </row>
    <row r="528" spans="1:22" ht="13.5" x14ac:dyDescent="0.25">
      <c r="A528" s="3">
        <f>RSI!A528</f>
        <v>43073</v>
      </c>
      <c r="B528" s="2">
        <f>RSI!B528</f>
        <v>1.2248000000000001</v>
      </c>
      <c r="C528" s="2">
        <f>RSI!I528</f>
        <v>72.832611575053718</v>
      </c>
      <c r="D528" s="2">
        <f>MACD!E528</f>
        <v>-8.8273126599542895E-3</v>
      </c>
      <c r="E528" s="2">
        <f>MACD!F528</f>
        <v>-5.217655296583407E-3</v>
      </c>
      <c r="F528" s="2">
        <f>'Moving Avg'!D528</f>
        <v>1.2248000000000001</v>
      </c>
      <c r="G528" s="2">
        <f>'Moving Avg'!F528</f>
        <v>1.2102500000000007</v>
      </c>
      <c r="H528" s="2">
        <f>'Moving Avg'!G528</f>
        <v>1.2248839999999994</v>
      </c>
      <c r="I528" s="2">
        <f>'Moving Avg'!H528</f>
        <v>1.1806925000000004</v>
      </c>
      <c r="J528" s="5" t="str">
        <f>OBV!F528</f>
        <v>BULLISH</v>
      </c>
      <c r="K528" s="5" t="str">
        <f>OBV!G528</f>
        <v>NEUTRAL</v>
      </c>
      <c r="L528" s="5" t="str">
        <f>OBV!H528</f>
        <v>CONFIRMED BULLISH</v>
      </c>
      <c r="M528" s="7">
        <f t="shared" si="80"/>
        <v>0</v>
      </c>
      <c r="N528" s="7">
        <f t="shared" si="81"/>
        <v>45</v>
      </c>
      <c r="O528" s="7">
        <f t="shared" si="82"/>
        <v>50</v>
      </c>
      <c r="P528" s="7">
        <f t="shared" si="83"/>
        <v>83.5</v>
      </c>
      <c r="Q528" s="8">
        <f t="shared" si="84"/>
        <v>35.774999999999999</v>
      </c>
      <c r="R528" s="8">
        <f t="shared" si="85"/>
        <v>47.375</v>
      </c>
      <c r="S528" s="8">
        <f t="shared" si="86"/>
        <v>56.825000000000003</v>
      </c>
      <c r="T528" s="8">
        <f t="shared" si="87"/>
        <v>44.625</v>
      </c>
      <c r="U528" s="7">
        <f t="shared" si="88"/>
        <v>46.658333333333339</v>
      </c>
      <c r="V528" s="7">
        <f t="shared" si="89"/>
        <v>46.150000000000006</v>
      </c>
    </row>
    <row r="529" spans="1:22" ht="13.5" x14ac:dyDescent="0.25">
      <c r="A529" s="3">
        <f>RSI!A529</f>
        <v>43074</v>
      </c>
      <c r="B529" s="2">
        <f>RSI!B529</f>
        <v>1.2248000000000001</v>
      </c>
      <c r="C529" s="2">
        <f>RSI!I529</f>
        <v>72.832611575053718</v>
      </c>
      <c r="D529" s="2">
        <f>MACD!E529</f>
        <v>-9.6984469184151489E-3</v>
      </c>
      <c r="E529" s="2">
        <f>MACD!F529</f>
        <v>-6.1138136209497561E-3</v>
      </c>
      <c r="F529" s="2">
        <f>'Moving Avg'!D529</f>
        <v>1.2248000000000001</v>
      </c>
      <c r="G529" s="2">
        <f>'Moving Avg'!F529</f>
        <v>1.2112200000000009</v>
      </c>
      <c r="H529" s="2">
        <f>'Moving Avg'!G529</f>
        <v>1.2242399999999996</v>
      </c>
      <c r="I529" s="2">
        <f>'Moving Avg'!H529</f>
        <v>1.1812145000000003</v>
      </c>
      <c r="J529" s="5" t="str">
        <f>OBV!F529</f>
        <v>NEUTRAL</v>
      </c>
      <c r="K529" s="5" t="str">
        <f>OBV!G529</f>
        <v>NEUTRAL</v>
      </c>
      <c r="L529" s="5" t="str">
        <f>OBV!H529</f>
        <v>NEUTRAL</v>
      </c>
      <c r="M529" s="7">
        <f t="shared" si="80"/>
        <v>0</v>
      </c>
      <c r="N529" s="7">
        <f t="shared" si="81"/>
        <v>45</v>
      </c>
      <c r="O529" s="7">
        <f t="shared" si="82"/>
        <v>50</v>
      </c>
      <c r="P529" s="7">
        <f t="shared" si="83"/>
        <v>33</v>
      </c>
      <c r="Q529" s="8">
        <f t="shared" si="84"/>
        <v>28.2</v>
      </c>
      <c r="R529" s="8">
        <f t="shared" si="85"/>
        <v>34.75</v>
      </c>
      <c r="S529" s="8">
        <f t="shared" si="86"/>
        <v>34.1</v>
      </c>
      <c r="T529" s="8">
        <f t="shared" si="87"/>
        <v>32</v>
      </c>
      <c r="U529" s="7">
        <f t="shared" si="88"/>
        <v>32.35</v>
      </c>
      <c r="V529" s="7">
        <f t="shared" si="89"/>
        <v>32.262500000000003</v>
      </c>
    </row>
    <row r="530" spans="1:22" ht="13.5" x14ac:dyDescent="0.25">
      <c r="A530" s="3">
        <f>RSI!A530</f>
        <v>43075</v>
      </c>
      <c r="B530" s="2">
        <f>RSI!B530</f>
        <v>1.2248000000000001</v>
      </c>
      <c r="C530" s="2">
        <f>RSI!I530</f>
        <v>72.832611575053718</v>
      </c>
      <c r="D530" s="2">
        <f>MACD!E530</f>
        <v>-1.0491518523552124E-2</v>
      </c>
      <c r="E530" s="2">
        <f>MACD!F530</f>
        <v>-6.9893546014702301E-3</v>
      </c>
      <c r="F530" s="2">
        <f>'Moving Avg'!D530</f>
        <v>1.2248000000000001</v>
      </c>
      <c r="G530" s="2">
        <f>'Moving Avg'!F530</f>
        <v>1.2121900000000008</v>
      </c>
      <c r="H530" s="2">
        <f>'Moving Avg'!G530</f>
        <v>1.2235959999999997</v>
      </c>
      <c r="I530" s="2">
        <f>'Moving Avg'!H530</f>
        <v>1.1817365000000002</v>
      </c>
      <c r="J530" s="5" t="str">
        <f>OBV!F530</f>
        <v>NEUTRAL</v>
      </c>
      <c r="K530" s="5" t="str">
        <f>OBV!G530</f>
        <v>NEUTRAL</v>
      </c>
      <c r="L530" s="5" t="str">
        <f>OBV!H530</f>
        <v>NEUTRAL</v>
      </c>
      <c r="M530" s="7">
        <f t="shared" si="80"/>
        <v>0</v>
      </c>
      <c r="N530" s="7">
        <f t="shared" si="81"/>
        <v>45</v>
      </c>
      <c r="O530" s="7">
        <f t="shared" si="82"/>
        <v>50</v>
      </c>
      <c r="P530" s="7">
        <f t="shared" si="83"/>
        <v>33</v>
      </c>
      <c r="Q530" s="8">
        <f t="shared" si="84"/>
        <v>28.2</v>
      </c>
      <c r="R530" s="8">
        <f t="shared" si="85"/>
        <v>34.75</v>
      </c>
      <c r="S530" s="8">
        <f t="shared" si="86"/>
        <v>34.1</v>
      </c>
      <c r="T530" s="8">
        <f t="shared" si="87"/>
        <v>32</v>
      </c>
      <c r="U530" s="7">
        <f t="shared" si="88"/>
        <v>32.35</v>
      </c>
      <c r="V530" s="7">
        <f t="shared" si="89"/>
        <v>32.262500000000003</v>
      </c>
    </row>
    <row r="531" spans="1:22" ht="13.5" x14ac:dyDescent="0.25">
      <c r="A531" s="3">
        <f>RSI!A531</f>
        <v>43076</v>
      </c>
      <c r="B531" s="2">
        <f>RSI!B531</f>
        <v>1.2248000000000001</v>
      </c>
      <c r="C531" s="2">
        <f>RSI!I531</f>
        <v>72.832611575053718</v>
      </c>
      <c r="D531" s="2">
        <f>MACD!E531</f>
        <v>-1.1214392077165902E-2</v>
      </c>
      <c r="E531" s="2">
        <f>MACD!F531</f>
        <v>-7.8343620966093656E-3</v>
      </c>
      <c r="F531" s="2">
        <f>'Moving Avg'!D531</f>
        <v>1.2248000000000001</v>
      </c>
      <c r="G531" s="2">
        <f>'Moving Avg'!F531</f>
        <v>1.2131600000000007</v>
      </c>
      <c r="H531" s="2">
        <f>'Moving Avg'!G531</f>
        <v>1.2229519999999996</v>
      </c>
      <c r="I531" s="2">
        <f>'Moving Avg'!H531</f>
        <v>1.1822585000000001</v>
      </c>
      <c r="J531" s="5" t="str">
        <f>OBV!F531</f>
        <v>NEUTRAL</v>
      </c>
      <c r="K531" s="5" t="str">
        <f>OBV!G531</f>
        <v>NEUTRAL</v>
      </c>
      <c r="L531" s="5" t="str">
        <f>OBV!H531</f>
        <v>NEUTRAL</v>
      </c>
      <c r="M531" s="7">
        <f t="shared" si="80"/>
        <v>0</v>
      </c>
      <c r="N531" s="7">
        <f t="shared" si="81"/>
        <v>45</v>
      </c>
      <c r="O531" s="7">
        <f t="shared" si="82"/>
        <v>50</v>
      </c>
      <c r="P531" s="7">
        <f t="shared" si="83"/>
        <v>33</v>
      </c>
      <c r="Q531" s="8">
        <f t="shared" si="84"/>
        <v>28.2</v>
      </c>
      <c r="R531" s="8">
        <f t="shared" si="85"/>
        <v>34.75</v>
      </c>
      <c r="S531" s="8">
        <f t="shared" si="86"/>
        <v>34.1</v>
      </c>
      <c r="T531" s="8">
        <f t="shared" si="87"/>
        <v>32</v>
      </c>
      <c r="U531" s="7">
        <f t="shared" si="88"/>
        <v>32.35</v>
      </c>
      <c r="V531" s="7">
        <f t="shared" si="89"/>
        <v>32.262500000000003</v>
      </c>
    </row>
    <row r="532" spans="1:22" ht="13.5" x14ac:dyDescent="0.25">
      <c r="A532" s="3">
        <f>RSI!A532</f>
        <v>43077</v>
      </c>
      <c r="B532" s="2">
        <f>RSI!B532</f>
        <v>1.2248000000000001</v>
      </c>
      <c r="C532" s="2">
        <f>RSI!I532</f>
        <v>72.832611575053718</v>
      </c>
      <c r="D532" s="2">
        <f>MACD!E532</f>
        <v>-1.1874029282109344E-2</v>
      </c>
      <c r="E532" s="2">
        <f>MACD!F532</f>
        <v>-8.6422955337093627E-3</v>
      </c>
      <c r="F532" s="2">
        <f>'Moving Avg'!D532</f>
        <v>1.2248000000000001</v>
      </c>
      <c r="G532" s="2">
        <f>'Moving Avg'!F532</f>
        <v>1.2141300000000008</v>
      </c>
      <c r="H532" s="2">
        <f>'Moving Avg'!G532</f>
        <v>1.2223079999999997</v>
      </c>
      <c r="I532" s="2">
        <f>'Moving Avg'!H532</f>
        <v>1.1827805</v>
      </c>
      <c r="J532" s="5" t="str">
        <f>OBV!F532</f>
        <v>NEUTRAL</v>
      </c>
      <c r="K532" s="5" t="str">
        <f>OBV!G532</f>
        <v>NEUTRAL</v>
      </c>
      <c r="L532" s="5" t="str">
        <f>OBV!H532</f>
        <v>NEUTRAL</v>
      </c>
      <c r="M532" s="7">
        <f t="shared" si="80"/>
        <v>0</v>
      </c>
      <c r="N532" s="7">
        <f t="shared" si="81"/>
        <v>45</v>
      </c>
      <c r="O532" s="7">
        <f t="shared" si="82"/>
        <v>50</v>
      </c>
      <c r="P532" s="7">
        <f t="shared" si="83"/>
        <v>33</v>
      </c>
      <c r="Q532" s="8">
        <f t="shared" si="84"/>
        <v>28.2</v>
      </c>
      <c r="R532" s="8">
        <f t="shared" si="85"/>
        <v>34.75</v>
      </c>
      <c r="S532" s="8">
        <f t="shared" si="86"/>
        <v>34.1</v>
      </c>
      <c r="T532" s="8">
        <f t="shared" si="87"/>
        <v>32</v>
      </c>
      <c r="U532" s="7">
        <f t="shared" si="88"/>
        <v>32.35</v>
      </c>
      <c r="V532" s="7">
        <f t="shared" si="89"/>
        <v>32.262500000000003</v>
      </c>
    </row>
    <row r="533" spans="1:22" ht="13.5" x14ac:dyDescent="0.25">
      <c r="A533" s="3">
        <f>RSI!A533</f>
        <v>43080</v>
      </c>
      <c r="B533" s="2">
        <f>RSI!B533</f>
        <v>1.1924999999999999</v>
      </c>
      <c r="C533" s="2">
        <f>RSI!I533</f>
        <v>23.302007853899937</v>
      </c>
      <c r="D533" s="2">
        <f>MACD!E533</f>
        <v>-1.0084012513536855E-2</v>
      </c>
      <c r="E533" s="2">
        <f>MACD!F533</f>
        <v>-8.9306389296748626E-3</v>
      </c>
      <c r="F533" s="2">
        <f>'Moving Avg'!D533</f>
        <v>1.21834</v>
      </c>
      <c r="G533" s="2">
        <f>'Moving Avg'!F533</f>
        <v>1.2134850000000006</v>
      </c>
      <c r="H533" s="2">
        <f>'Moving Avg'!G533</f>
        <v>1.2210179999999999</v>
      </c>
      <c r="I533" s="2">
        <f>'Moving Avg'!H533</f>
        <v>1.183141</v>
      </c>
      <c r="J533" s="5" t="str">
        <f>OBV!F533</f>
        <v>BEARISH</v>
      </c>
      <c r="K533" s="5" t="str">
        <f>OBV!G533</f>
        <v>NEUTRAL</v>
      </c>
      <c r="L533" s="5" t="str">
        <f>OBV!H533</f>
        <v>CONFIRMED BEARISH</v>
      </c>
      <c r="M533" s="7">
        <f t="shared" si="80"/>
        <v>50</v>
      </c>
      <c r="N533" s="7">
        <f t="shared" si="81"/>
        <v>45</v>
      </c>
      <c r="O533" s="7">
        <f t="shared" si="82"/>
        <v>50</v>
      </c>
      <c r="P533" s="7">
        <f t="shared" si="83"/>
        <v>16.5</v>
      </c>
      <c r="Q533" s="8">
        <f t="shared" si="84"/>
        <v>43.225000000000001</v>
      </c>
      <c r="R533" s="8">
        <f t="shared" si="85"/>
        <v>40.625</v>
      </c>
      <c r="S533" s="8">
        <f t="shared" si="86"/>
        <v>34.174999999999997</v>
      </c>
      <c r="T533" s="8">
        <f t="shared" si="87"/>
        <v>40.375</v>
      </c>
      <c r="U533" s="7">
        <f t="shared" si="88"/>
        <v>39.341666666666661</v>
      </c>
      <c r="V533" s="7">
        <f t="shared" si="89"/>
        <v>39.599999999999994</v>
      </c>
    </row>
    <row r="534" spans="1:22" ht="13.5" x14ac:dyDescent="0.25">
      <c r="A534" s="3">
        <f>RSI!A534</f>
        <v>43081</v>
      </c>
      <c r="B534" s="2">
        <f>RSI!B534</f>
        <v>1.1603000000000001</v>
      </c>
      <c r="C534" s="2">
        <f>RSI!I534</f>
        <v>13.468545372262938</v>
      </c>
      <c r="D534" s="2">
        <f>MACD!E534</f>
        <v>-3.0498510850136551E-3</v>
      </c>
      <c r="E534" s="2">
        <f>MACD!F534</f>
        <v>-7.7544813607426221E-3</v>
      </c>
      <c r="F534" s="2">
        <f>'Moving Avg'!D534</f>
        <v>1.2054400000000001</v>
      </c>
      <c r="G534" s="2">
        <f>'Moving Avg'!F534</f>
        <v>1.2112300000000003</v>
      </c>
      <c r="H534" s="2">
        <f>'Moving Avg'!G534</f>
        <v>1.2190840000000001</v>
      </c>
      <c r="I534" s="2">
        <f>'Moving Avg'!H534</f>
        <v>1.1833405000000001</v>
      </c>
      <c r="J534" s="5" t="str">
        <f>OBV!F534</f>
        <v>BEARISH</v>
      </c>
      <c r="K534" s="5" t="str">
        <f>OBV!G534</f>
        <v>NEUTRAL</v>
      </c>
      <c r="L534" s="5" t="str">
        <f>OBV!H534</f>
        <v>CONFIRMED BEARISH</v>
      </c>
      <c r="M534" s="7">
        <f t="shared" si="80"/>
        <v>50</v>
      </c>
      <c r="N534" s="7">
        <f t="shared" si="81"/>
        <v>0</v>
      </c>
      <c r="O534" s="7">
        <f t="shared" si="82"/>
        <v>50</v>
      </c>
      <c r="P534" s="7">
        <f t="shared" si="83"/>
        <v>16.5</v>
      </c>
      <c r="Q534" s="8">
        <f t="shared" si="84"/>
        <v>27.475000000000001</v>
      </c>
      <c r="R534" s="8">
        <f t="shared" si="85"/>
        <v>31.625</v>
      </c>
      <c r="S534" s="8">
        <f t="shared" si="86"/>
        <v>27.425000000000001</v>
      </c>
      <c r="T534" s="8">
        <f t="shared" si="87"/>
        <v>29.125</v>
      </c>
      <c r="U534" s="7">
        <f t="shared" si="88"/>
        <v>28.841666666666669</v>
      </c>
      <c r="V534" s="7">
        <f t="shared" si="89"/>
        <v>28.912500000000001</v>
      </c>
    </row>
    <row r="535" spans="1:22" ht="13.5" x14ac:dyDescent="0.25">
      <c r="A535" s="3">
        <f>RSI!A535</f>
        <v>43082</v>
      </c>
      <c r="B535" s="2">
        <f>RSI!B535</f>
        <v>1.1924999999999999</v>
      </c>
      <c r="C535" s="2">
        <f>RSI!I535</f>
        <v>40.506221281094639</v>
      </c>
      <c r="D535" s="2">
        <f>MACD!E535</f>
        <v>8.4585773887191351E-4</v>
      </c>
      <c r="E535" s="2">
        <f>MACD!F535</f>
        <v>-6.034413540819716E-3</v>
      </c>
      <c r="F535" s="2">
        <f>'Moving Avg'!D535</f>
        <v>1.1989800000000002</v>
      </c>
      <c r="G535" s="2">
        <f>'Moving Avg'!F535</f>
        <v>1.210585</v>
      </c>
      <c r="H535" s="2">
        <f>'Moving Avg'!G535</f>
        <v>1.217794</v>
      </c>
      <c r="I535" s="2">
        <f>'Moving Avg'!H535</f>
        <v>1.1837010000000001</v>
      </c>
      <c r="J535" s="5" t="str">
        <f>OBV!F535</f>
        <v>BULLISH</v>
      </c>
      <c r="K535" s="5" t="str">
        <f>OBV!G535</f>
        <v>STRONG</v>
      </c>
      <c r="L535" s="5" t="str">
        <f>OBV!H535</f>
        <v>BULLISH DIVERGENCE</v>
      </c>
      <c r="M535" s="7">
        <f t="shared" si="80"/>
        <v>25</v>
      </c>
      <c r="N535" s="7">
        <f t="shared" si="81"/>
        <v>0</v>
      </c>
      <c r="O535" s="7">
        <f t="shared" si="82"/>
        <v>50</v>
      </c>
      <c r="P535" s="7">
        <f t="shared" si="83"/>
        <v>83</v>
      </c>
      <c r="Q535" s="8">
        <f t="shared" si="84"/>
        <v>28.7</v>
      </c>
      <c r="R535" s="8">
        <f t="shared" si="85"/>
        <v>43.25</v>
      </c>
      <c r="S535" s="8">
        <f t="shared" si="86"/>
        <v>53.6</v>
      </c>
      <c r="T535" s="8">
        <f t="shared" si="87"/>
        <v>39.5</v>
      </c>
      <c r="U535" s="7">
        <f t="shared" si="88"/>
        <v>41.85</v>
      </c>
      <c r="V535" s="7">
        <f t="shared" si="89"/>
        <v>41.262500000000003</v>
      </c>
    </row>
    <row r="536" spans="1:22" ht="13.5" x14ac:dyDescent="0.25">
      <c r="A536" s="3">
        <f>RSI!A536</f>
        <v>43083</v>
      </c>
      <c r="B536" s="2">
        <f>RSI!B536</f>
        <v>1.2248000000000001</v>
      </c>
      <c r="C536" s="2">
        <f>RSI!I536</f>
        <v>55.520037617658389</v>
      </c>
      <c r="D536" s="2">
        <f>MACD!E536</f>
        <v>1.8639104329265521E-3</v>
      </c>
      <c r="E536" s="2">
        <f>MACD!F536</f>
        <v>-4.4547487460704629E-3</v>
      </c>
      <c r="F536" s="2">
        <f>'Moving Avg'!D536</f>
        <v>1.1989800000000002</v>
      </c>
      <c r="G536" s="2">
        <f>'Moving Avg'!F536</f>
        <v>1.2115550000000002</v>
      </c>
      <c r="H536" s="2">
        <f>'Moving Avg'!G536</f>
        <v>1.2171500000000002</v>
      </c>
      <c r="I536" s="2">
        <f>'Moving Avg'!H536</f>
        <v>1.1844654999999999</v>
      </c>
      <c r="J536" s="5" t="str">
        <f>OBV!F536</f>
        <v>BULLISH</v>
      </c>
      <c r="K536" s="5" t="str">
        <f>OBV!G536</f>
        <v>STRONG</v>
      </c>
      <c r="L536" s="5" t="str">
        <f>OBV!H536</f>
        <v>NEUTRAL</v>
      </c>
      <c r="M536" s="7">
        <f t="shared" si="80"/>
        <v>25</v>
      </c>
      <c r="N536" s="7">
        <f t="shared" si="81"/>
        <v>0</v>
      </c>
      <c r="O536" s="7">
        <f t="shared" si="82"/>
        <v>50</v>
      </c>
      <c r="P536" s="7">
        <f t="shared" si="83"/>
        <v>66</v>
      </c>
      <c r="Q536" s="8">
        <f t="shared" si="84"/>
        <v>26.15</v>
      </c>
      <c r="R536" s="8">
        <f t="shared" si="85"/>
        <v>39</v>
      </c>
      <c r="S536" s="8">
        <f t="shared" si="86"/>
        <v>45.95</v>
      </c>
      <c r="T536" s="8">
        <f t="shared" si="87"/>
        <v>35.25</v>
      </c>
      <c r="U536" s="7">
        <f t="shared" si="88"/>
        <v>37.033333333333339</v>
      </c>
      <c r="V536" s="7">
        <f t="shared" si="89"/>
        <v>36.587500000000006</v>
      </c>
    </row>
    <row r="537" spans="1:22" ht="13.5" x14ac:dyDescent="0.25">
      <c r="A537" s="3">
        <f>RSI!A537</f>
        <v>43084</v>
      </c>
      <c r="B537" s="2">
        <f>RSI!B537</f>
        <v>1.2248000000000001</v>
      </c>
      <c r="C537" s="2">
        <f>RSI!I537</f>
        <v>55.520037617658389</v>
      </c>
      <c r="D537" s="2">
        <f>MACD!E537</f>
        <v>2.6402889204857338E-3</v>
      </c>
      <c r="E537" s="2">
        <f>MACD!F537</f>
        <v>-3.0357412127592237E-3</v>
      </c>
      <c r="F537" s="2">
        <f>'Moving Avg'!D537</f>
        <v>1.1989800000000002</v>
      </c>
      <c r="G537" s="2">
        <f>'Moving Avg'!F537</f>
        <v>1.2125250000000001</v>
      </c>
      <c r="H537" s="2">
        <f>'Moving Avg'!G537</f>
        <v>1.2165060000000003</v>
      </c>
      <c r="I537" s="2">
        <f>'Moving Avg'!H537</f>
        <v>1.18523</v>
      </c>
      <c r="J537" s="5" t="str">
        <f>OBV!F537</f>
        <v>BULLISH</v>
      </c>
      <c r="K537" s="5" t="str">
        <f>OBV!G537</f>
        <v>STRONG</v>
      </c>
      <c r="L537" s="5" t="str">
        <f>OBV!H537</f>
        <v>NEUTRAL</v>
      </c>
      <c r="M537" s="7">
        <f t="shared" si="80"/>
        <v>25</v>
      </c>
      <c r="N537" s="7">
        <f t="shared" si="81"/>
        <v>0</v>
      </c>
      <c r="O537" s="7">
        <f t="shared" si="82"/>
        <v>50</v>
      </c>
      <c r="P537" s="7">
        <f t="shared" si="83"/>
        <v>66</v>
      </c>
      <c r="Q537" s="8">
        <f t="shared" si="84"/>
        <v>26.15</v>
      </c>
      <c r="R537" s="8">
        <f t="shared" si="85"/>
        <v>39</v>
      </c>
      <c r="S537" s="8">
        <f t="shared" si="86"/>
        <v>45.95</v>
      </c>
      <c r="T537" s="8">
        <f t="shared" si="87"/>
        <v>35.25</v>
      </c>
      <c r="U537" s="7">
        <f t="shared" si="88"/>
        <v>37.033333333333339</v>
      </c>
      <c r="V537" s="7">
        <f t="shared" si="89"/>
        <v>36.587500000000006</v>
      </c>
    </row>
    <row r="538" spans="1:22" ht="13.5" x14ac:dyDescent="0.25">
      <c r="A538" s="3">
        <f>RSI!A538</f>
        <v>43087</v>
      </c>
      <c r="B538" s="2">
        <f>RSI!B538</f>
        <v>1.2248000000000001</v>
      </c>
      <c r="C538" s="2">
        <f>RSI!I538</f>
        <v>55.520037617658396</v>
      </c>
      <c r="D538" s="2">
        <f>MACD!E538</f>
        <v>3.2184739016734021E-3</v>
      </c>
      <c r="E538" s="2">
        <f>MACD!F538</f>
        <v>-1.7848981898726988E-3</v>
      </c>
      <c r="F538" s="2">
        <f>'Moving Avg'!D538</f>
        <v>1.2054400000000001</v>
      </c>
      <c r="G538" s="2">
        <f>'Moving Avg'!F538</f>
        <v>1.2134950000000004</v>
      </c>
      <c r="H538" s="2">
        <f>'Moving Avg'!G538</f>
        <v>1.2158620000000004</v>
      </c>
      <c r="I538" s="2">
        <f>'Moving Avg'!H538</f>
        <v>1.1859639999999998</v>
      </c>
      <c r="J538" s="5" t="str">
        <f>OBV!F538</f>
        <v>BULLISH</v>
      </c>
      <c r="K538" s="5" t="str">
        <f>OBV!G538</f>
        <v>STRONG</v>
      </c>
      <c r="L538" s="5" t="str">
        <f>OBV!H538</f>
        <v>CONFIRMED BULLISH</v>
      </c>
      <c r="M538" s="7">
        <f t="shared" si="80"/>
        <v>25</v>
      </c>
      <c r="N538" s="7">
        <f t="shared" si="81"/>
        <v>0</v>
      </c>
      <c r="O538" s="7">
        <f t="shared" si="82"/>
        <v>50</v>
      </c>
      <c r="P538" s="7">
        <f t="shared" si="83"/>
        <v>100</v>
      </c>
      <c r="Q538" s="8">
        <f t="shared" si="84"/>
        <v>31.25</v>
      </c>
      <c r="R538" s="8">
        <f t="shared" si="85"/>
        <v>47.5</v>
      </c>
      <c r="S538" s="8">
        <f t="shared" si="86"/>
        <v>61.25</v>
      </c>
      <c r="T538" s="8">
        <f t="shared" si="87"/>
        <v>43.75</v>
      </c>
      <c r="U538" s="7">
        <f t="shared" si="88"/>
        <v>46.666666666666664</v>
      </c>
      <c r="V538" s="7">
        <f t="shared" si="89"/>
        <v>45.9375</v>
      </c>
    </row>
    <row r="539" spans="1:22" ht="13.5" x14ac:dyDescent="0.25">
      <c r="A539" s="3">
        <f>RSI!A539</f>
        <v>43088</v>
      </c>
      <c r="B539" s="2">
        <f>RSI!B539</f>
        <v>1.2248000000000001</v>
      </c>
      <c r="C539" s="2">
        <f>RSI!I539</f>
        <v>55.520037617658396</v>
      </c>
      <c r="D539" s="2">
        <f>MACD!E539</f>
        <v>3.6347900675419709E-3</v>
      </c>
      <c r="E539" s="2">
        <f>MACD!F539</f>
        <v>-7.0096053838976488E-4</v>
      </c>
      <c r="F539" s="2">
        <f>'Moving Avg'!D539</f>
        <v>1.21834</v>
      </c>
      <c r="G539" s="2">
        <f>'Moving Avg'!F539</f>
        <v>1.2144650000000001</v>
      </c>
      <c r="H539" s="2">
        <f>'Moving Avg'!G539</f>
        <v>1.2152180000000006</v>
      </c>
      <c r="I539" s="2">
        <f>'Moving Avg'!H539</f>
        <v>1.1868494999999999</v>
      </c>
      <c r="J539" s="5" t="str">
        <f>OBV!F539</f>
        <v>BULLISH</v>
      </c>
      <c r="K539" s="5" t="str">
        <f>OBV!G539</f>
        <v>STRONG</v>
      </c>
      <c r="L539" s="5" t="str">
        <f>OBV!H539</f>
        <v>CONFIRMED BULLISH</v>
      </c>
      <c r="M539" s="7">
        <f t="shared" si="80"/>
        <v>25</v>
      </c>
      <c r="N539" s="7">
        <f t="shared" si="81"/>
        <v>0</v>
      </c>
      <c r="O539" s="7">
        <f t="shared" si="82"/>
        <v>50</v>
      </c>
      <c r="P539" s="7">
        <f t="shared" si="83"/>
        <v>100</v>
      </c>
      <c r="Q539" s="8">
        <f t="shared" si="84"/>
        <v>31.25</v>
      </c>
      <c r="R539" s="8">
        <f t="shared" si="85"/>
        <v>47.5</v>
      </c>
      <c r="S539" s="8">
        <f t="shared" si="86"/>
        <v>61.25</v>
      </c>
      <c r="T539" s="8">
        <f t="shared" si="87"/>
        <v>43.75</v>
      </c>
      <c r="U539" s="7">
        <f t="shared" si="88"/>
        <v>46.666666666666664</v>
      </c>
      <c r="V539" s="7">
        <f t="shared" si="89"/>
        <v>45.9375</v>
      </c>
    </row>
    <row r="540" spans="1:22" ht="13.5" x14ac:dyDescent="0.25">
      <c r="A540" s="3">
        <f>RSI!A540</f>
        <v>43089</v>
      </c>
      <c r="B540" s="2">
        <f>RSI!B540</f>
        <v>1.2248000000000001</v>
      </c>
      <c r="C540" s="2">
        <f>RSI!I540</f>
        <v>55.520037617658396</v>
      </c>
      <c r="D540" s="2">
        <f>MACD!E540</f>
        <v>3.9195415927375521E-3</v>
      </c>
      <c r="E540" s="2">
        <f>MACD!F540</f>
        <v>2.2313988783569853E-4</v>
      </c>
      <c r="F540" s="2">
        <f>'Moving Avg'!D540</f>
        <v>1.2248000000000001</v>
      </c>
      <c r="G540" s="2">
        <f>'Moving Avg'!F540</f>
        <v>1.2154350000000005</v>
      </c>
      <c r="H540" s="2">
        <f>'Moving Avg'!G540</f>
        <v>1.2145740000000007</v>
      </c>
      <c r="I540" s="2">
        <f>'Moving Avg'!H540</f>
        <v>1.1876744999999997</v>
      </c>
      <c r="J540" s="5" t="str">
        <f>OBV!F540</f>
        <v>BULLISH</v>
      </c>
      <c r="K540" s="5" t="str">
        <f>OBV!G540</f>
        <v>NEUTRAL</v>
      </c>
      <c r="L540" s="5" t="str">
        <f>OBV!H540</f>
        <v>CONFIRMED BULLISH</v>
      </c>
      <c r="M540" s="7">
        <f t="shared" si="80"/>
        <v>25</v>
      </c>
      <c r="N540" s="7">
        <f t="shared" si="81"/>
        <v>0</v>
      </c>
      <c r="O540" s="7">
        <f t="shared" si="82"/>
        <v>50</v>
      </c>
      <c r="P540" s="7">
        <f t="shared" si="83"/>
        <v>83.5</v>
      </c>
      <c r="Q540" s="8">
        <f t="shared" si="84"/>
        <v>28.774999999999999</v>
      </c>
      <c r="R540" s="8">
        <f t="shared" si="85"/>
        <v>43.375</v>
      </c>
      <c r="S540" s="8">
        <f t="shared" si="86"/>
        <v>53.825000000000003</v>
      </c>
      <c r="T540" s="8">
        <f t="shared" si="87"/>
        <v>39.625</v>
      </c>
      <c r="U540" s="7">
        <f t="shared" si="88"/>
        <v>41.991666666666667</v>
      </c>
      <c r="V540" s="7">
        <f t="shared" si="89"/>
        <v>41.400000000000006</v>
      </c>
    </row>
    <row r="541" spans="1:22" ht="13.5" x14ac:dyDescent="0.25">
      <c r="A541" s="3">
        <f>RSI!A541</f>
        <v>43090</v>
      </c>
      <c r="B541" s="2">
        <f>RSI!B541</f>
        <v>1.2248000000000001</v>
      </c>
      <c r="C541" s="2">
        <f>RSI!I541</f>
        <v>55.520037617658389</v>
      </c>
      <c r="D541" s="2">
        <f>MACD!E541</f>
        <v>4.0979703763783792E-3</v>
      </c>
      <c r="E541" s="2">
        <f>MACD!F541</f>
        <v>9.9810598554423476E-4</v>
      </c>
      <c r="F541" s="2">
        <f>'Moving Avg'!D541</f>
        <v>1.2248000000000001</v>
      </c>
      <c r="G541" s="2">
        <f>'Moving Avg'!F541</f>
        <v>1.2164050000000004</v>
      </c>
      <c r="H541" s="2">
        <f>'Moving Avg'!G541</f>
        <v>1.2139300000000006</v>
      </c>
      <c r="I541" s="2">
        <f>'Moving Avg'!H541</f>
        <v>1.1884994999999998</v>
      </c>
      <c r="J541" s="5" t="str">
        <f>OBV!F541</f>
        <v>NEUTRAL</v>
      </c>
      <c r="K541" s="5" t="str">
        <f>OBV!G541</f>
        <v>NEUTRAL</v>
      </c>
      <c r="L541" s="5" t="str">
        <f>OBV!H541</f>
        <v>NEUTRAL</v>
      </c>
      <c r="M541" s="7">
        <f t="shared" si="80"/>
        <v>25</v>
      </c>
      <c r="N541" s="7">
        <f t="shared" si="81"/>
        <v>0</v>
      </c>
      <c r="O541" s="7">
        <f t="shared" si="82"/>
        <v>50</v>
      </c>
      <c r="P541" s="7">
        <f t="shared" si="83"/>
        <v>33</v>
      </c>
      <c r="Q541" s="8">
        <f t="shared" si="84"/>
        <v>21.2</v>
      </c>
      <c r="R541" s="8">
        <f t="shared" si="85"/>
        <v>30.75</v>
      </c>
      <c r="S541" s="8">
        <f t="shared" si="86"/>
        <v>31.1</v>
      </c>
      <c r="T541" s="8">
        <f t="shared" si="87"/>
        <v>27</v>
      </c>
      <c r="U541" s="7">
        <f t="shared" si="88"/>
        <v>27.683333333333337</v>
      </c>
      <c r="V541" s="7">
        <f t="shared" si="89"/>
        <v>27.512500000000003</v>
      </c>
    </row>
    <row r="542" spans="1:22" ht="13.5" x14ac:dyDescent="0.25">
      <c r="A542" s="3">
        <f>RSI!A542</f>
        <v>43091</v>
      </c>
      <c r="B542" s="2">
        <f>RSI!B542</f>
        <v>1.2248000000000001</v>
      </c>
      <c r="C542" s="2">
        <f>RSI!I542</f>
        <v>55.520037617658389</v>
      </c>
      <c r="D542" s="2">
        <f>MACD!E542</f>
        <v>4.1910644903260241E-3</v>
      </c>
      <c r="E542" s="2">
        <f>MACD!F542</f>
        <v>1.6366976865005928E-3</v>
      </c>
      <c r="F542" s="2">
        <f>'Moving Avg'!D542</f>
        <v>1.2248000000000001</v>
      </c>
      <c r="G542" s="2">
        <f>'Moving Avg'!F542</f>
        <v>1.2173750000000005</v>
      </c>
      <c r="H542" s="2">
        <f>'Moving Avg'!G542</f>
        <v>1.2132860000000008</v>
      </c>
      <c r="I542" s="2">
        <f>'Moving Avg'!H542</f>
        <v>1.1893244999999997</v>
      </c>
      <c r="J542" s="5" t="str">
        <f>OBV!F542</f>
        <v>NEUTRAL</v>
      </c>
      <c r="K542" s="5" t="str">
        <f>OBV!G542</f>
        <v>NEUTRAL</v>
      </c>
      <c r="L542" s="5" t="str">
        <f>OBV!H542</f>
        <v>NEUTRAL</v>
      </c>
      <c r="M542" s="7">
        <f t="shared" si="80"/>
        <v>25</v>
      </c>
      <c r="N542" s="7">
        <f t="shared" si="81"/>
        <v>0</v>
      </c>
      <c r="O542" s="7">
        <f t="shared" si="82"/>
        <v>50</v>
      </c>
      <c r="P542" s="7">
        <f t="shared" si="83"/>
        <v>33</v>
      </c>
      <c r="Q542" s="8">
        <f t="shared" si="84"/>
        <v>21.2</v>
      </c>
      <c r="R542" s="8">
        <f t="shared" si="85"/>
        <v>30.75</v>
      </c>
      <c r="S542" s="8">
        <f t="shared" si="86"/>
        <v>31.1</v>
      </c>
      <c r="T542" s="8">
        <f t="shared" si="87"/>
        <v>27</v>
      </c>
      <c r="U542" s="7">
        <f t="shared" si="88"/>
        <v>27.683333333333337</v>
      </c>
      <c r="V542" s="7">
        <f t="shared" si="89"/>
        <v>27.512500000000003</v>
      </c>
    </row>
    <row r="543" spans="1:22" ht="13.5" x14ac:dyDescent="0.25">
      <c r="A543" s="3">
        <f>RSI!A543</f>
        <v>43094</v>
      </c>
      <c r="B543" s="2">
        <f>RSI!B543</f>
        <v>1.2248000000000001</v>
      </c>
      <c r="C543" s="2">
        <f>RSI!I543</f>
        <v>55.520037617658389</v>
      </c>
      <c r="D543" s="2">
        <f>MACD!E543</f>
        <v>-7.5299071373557958E-4</v>
      </c>
      <c r="E543" s="2">
        <f>MACD!F543</f>
        <v>1.1587600064533582E-3</v>
      </c>
      <c r="F543" s="2">
        <f>'Moving Avg'!D543</f>
        <v>1.2248000000000001</v>
      </c>
      <c r="G543" s="2">
        <f>'Moving Avg'!F543</f>
        <v>1.2183450000000005</v>
      </c>
      <c r="H543" s="2">
        <f>'Moving Avg'!G543</f>
        <v>1.2126420000000009</v>
      </c>
      <c r="I543" s="2">
        <f>'Moving Avg'!H543</f>
        <v>1.1901189999999997</v>
      </c>
      <c r="J543" s="5" t="str">
        <f>OBV!F543</f>
        <v>NEUTRAL</v>
      </c>
      <c r="K543" s="5" t="str">
        <f>OBV!G543</f>
        <v>NEUTRAL</v>
      </c>
      <c r="L543" s="5" t="str">
        <f>OBV!H543</f>
        <v>NEUTRAL</v>
      </c>
      <c r="M543" s="7">
        <f t="shared" si="80"/>
        <v>25</v>
      </c>
      <c r="N543" s="7">
        <f t="shared" si="81"/>
        <v>45</v>
      </c>
      <c r="O543" s="7">
        <f t="shared" si="82"/>
        <v>50</v>
      </c>
      <c r="P543" s="7">
        <f t="shared" si="83"/>
        <v>33</v>
      </c>
      <c r="Q543" s="8">
        <f t="shared" si="84"/>
        <v>36.950000000000003</v>
      </c>
      <c r="R543" s="8">
        <f t="shared" si="85"/>
        <v>39.75</v>
      </c>
      <c r="S543" s="8">
        <f t="shared" si="86"/>
        <v>37.85</v>
      </c>
      <c r="T543" s="8">
        <f t="shared" si="87"/>
        <v>38.25</v>
      </c>
      <c r="U543" s="7">
        <f t="shared" si="88"/>
        <v>38.183333333333337</v>
      </c>
      <c r="V543" s="7">
        <f t="shared" si="89"/>
        <v>38.200000000000003</v>
      </c>
    </row>
    <row r="544" spans="1:22" ht="13.5" x14ac:dyDescent="0.25">
      <c r="A544" s="3">
        <f>RSI!A544</f>
        <v>43095</v>
      </c>
      <c r="B544" s="2">
        <f>RSI!B544</f>
        <v>1.2248000000000001</v>
      </c>
      <c r="C544" s="2">
        <f>RSI!I544</f>
        <v>55.520037617658389</v>
      </c>
      <c r="D544" s="2">
        <f>MACD!E544</f>
        <v>-9.9398944694677471E-3</v>
      </c>
      <c r="E544" s="2">
        <f>MACD!F544</f>
        <v>-1.0609708887308628E-3</v>
      </c>
      <c r="F544" s="2">
        <f>'Moving Avg'!D544</f>
        <v>1.2248000000000001</v>
      </c>
      <c r="G544" s="2">
        <f>'Moving Avg'!F544</f>
        <v>1.2183450000000005</v>
      </c>
      <c r="H544" s="2">
        <f>'Moving Avg'!G544</f>
        <v>1.211998000000001</v>
      </c>
      <c r="I544" s="2">
        <f>'Moving Avg'!H544</f>
        <v>1.1909739999999998</v>
      </c>
      <c r="J544" s="5" t="str">
        <f>OBV!F544</f>
        <v>NEUTRAL</v>
      </c>
      <c r="K544" s="5" t="str">
        <f>OBV!G544</f>
        <v>NEUTRAL</v>
      </c>
      <c r="L544" s="5" t="str">
        <f>OBV!H544</f>
        <v>NEUTRAL</v>
      </c>
      <c r="M544" s="7">
        <f t="shared" si="80"/>
        <v>25</v>
      </c>
      <c r="N544" s="7">
        <f t="shared" si="81"/>
        <v>45</v>
      </c>
      <c r="O544" s="7">
        <f t="shared" si="82"/>
        <v>50</v>
      </c>
      <c r="P544" s="7">
        <f t="shared" si="83"/>
        <v>33</v>
      </c>
      <c r="Q544" s="8">
        <f t="shared" si="84"/>
        <v>36.950000000000003</v>
      </c>
      <c r="R544" s="8">
        <f t="shared" si="85"/>
        <v>39.75</v>
      </c>
      <c r="S544" s="8">
        <f t="shared" si="86"/>
        <v>37.85</v>
      </c>
      <c r="T544" s="8">
        <f t="shared" si="87"/>
        <v>38.25</v>
      </c>
      <c r="U544" s="7">
        <f t="shared" si="88"/>
        <v>38.183333333333337</v>
      </c>
      <c r="V544" s="7">
        <f t="shared" si="89"/>
        <v>38.200000000000003</v>
      </c>
    </row>
    <row r="545" spans="1:22" ht="13.5" x14ac:dyDescent="0.25">
      <c r="A545" s="3">
        <f>RSI!A545</f>
        <v>43096</v>
      </c>
      <c r="B545" s="2">
        <f>RSI!B545</f>
        <v>1.2248000000000001</v>
      </c>
      <c r="C545" s="2">
        <f>RSI!I545</f>
        <v>55.520037617658389</v>
      </c>
      <c r="D545" s="2">
        <f>MACD!E545</f>
        <v>-1.2805532517754292E-2</v>
      </c>
      <c r="E545" s="2">
        <f>MACD!F545</f>
        <v>-3.4098832145355489E-3</v>
      </c>
      <c r="F545" s="2">
        <f>'Moving Avg'!D545</f>
        <v>1.2248000000000001</v>
      </c>
      <c r="G545" s="2">
        <f>'Moving Avg'!F545</f>
        <v>1.2183450000000005</v>
      </c>
      <c r="H545" s="2">
        <f>'Moving Avg'!G545</f>
        <v>1.2113540000000009</v>
      </c>
      <c r="I545" s="2">
        <f>'Moving Avg'!H545</f>
        <v>1.1917989999999996</v>
      </c>
      <c r="J545" s="5" t="str">
        <f>OBV!F545</f>
        <v>NEUTRAL</v>
      </c>
      <c r="K545" s="5" t="str">
        <f>OBV!G545</f>
        <v>NEUTRAL</v>
      </c>
      <c r="L545" s="5" t="str">
        <f>OBV!H545</f>
        <v>NEUTRAL</v>
      </c>
      <c r="M545" s="7">
        <f t="shared" si="80"/>
        <v>25</v>
      </c>
      <c r="N545" s="7">
        <f t="shared" si="81"/>
        <v>45</v>
      </c>
      <c r="O545" s="7">
        <f t="shared" si="82"/>
        <v>50</v>
      </c>
      <c r="P545" s="7">
        <f t="shared" si="83"/>
        <v>33</v>
      </c>
      <c r="Q545" s="8">
        <f t="shared" si="84"/>
        <v>36.950000000000003</v>
      </c>
      <c r="R545" s="8">
        <f t="shared" si="85"/>
        <v>39.75</v>
      </c>
      <c r="S545" s="8">
        <f t="shared" si="86"/>
        <v>37.85</v>
      </c>
      <c r="T545" s="8">
        <f t="shared" si="87"/>
        <v>38.25</v>
      </c>
      <c r="U545" s="7">
        <f t="shared" si="88"/>
        <v>38.183333333333337</v>
      </c>
      <c r="V545" s="7">
        <f t="shared" si="89"/>
        <v>38.200000000000003</v>
      </c>
    </row>
    <row r="546" spans="1:22" ht="13.5" x14ac:dyDescent="0.25">
      <c r="A546" s="3">
        <f>RSI!A546</f>
        <v>43097</v>
      </c>
      <c r="B546" s="2">
        <f>RSI!B546</f>
        <v>1.2054</v>
      </c>
      <c r="C546" s="2">
        <f>RSI!I546</f>
        <v>42.12355926852328</v>
      </c>
      <c r="D546" s="2">
        <f>MACD!E546</f>
        <v>-8.8665819001125801E-3</v>
      </c>
      <c r="E546" s="2">
        <f>MACD!F546</f>
        <v>-4.5012229516509551E-3</v>
      </c>
      <c r="F546" s="2">
        <f>'Moving Avg'!D546</f>
        <v>1.22092</v>
      </c>
      <c r="G546" s="2">
        <f>'Moving Avg'!F546</f>
        <v>1.2173750000000003</v>
      </c>
      <c r="H546" s="2">
        <f>'Moving Avg'!G546</f>
        <v>1.2113540000000009</v>
      </c>
      <c r="I546" s="2">
        <f>'Moving Avg'!H546</f>
        <v>1.1925269999999997</v>
      </c>
      <c r="J546" s="5" t="str">
        <f>OBV!F546</f>
        <v>BEARISH</v>
      </c>
      <c r="K546" s="5" t="str">
        <f>OBV!G546</f>
        <v>NEUTRAL</v>
      </c>
      <c r="L546" s="5" t="str">
        <f>OBV!H546</f>
        <v>CONFIRMED BEARISH</v>
      </c>
      <c r="M546" s="7">
        <f t="shared" si="80"/>
        <v>25</v>
      </c>
      <c r="N546" s="7">
        <f t="shared" si="81"/>
        <v>45</v>
      </c>
      <c r="O546" s="7">
        <f t="shared" si="82"/>
        <v>50</v>
      </c>
      <c r="P546" s="7">
        <f t="shared" si="83"/>
        <v>16.5</v>
      </c>
      <c r="Q546" s="8">
        <f t="shared" si="84"/>
        <v>34.475000000000001</v>
      </c>
      <c r="R546" s="8">
        <f t="shared" si="85"/>
        <v>35.625</v>
      </c>
      <c r="S546" s="8">
        <f t="shared" si="86"/>
        <v>30.425000000000001</v>
      </c>
      <c r="T546" s="8">
        <f t="shared" si="87"/>
        <v>34.125</v>
      </c>
      <c r="U546" s="7">
        <f t="shared" si="88"/>
        <v>33.508333333333333</v>
      </c>
      <c r="V546" s="7">
        <f t="shared" si="89"/>
        <v>33.662499999999994</v>
      </c>
    </row>
    <row r="547" spans="1:22" ht="13.5" x14ac:dyDescent="0.25">
      <c r="A547" s="3">
        <f>RSI!A547</f>
        <v>43098</v>
      </c>
      <c r="B547" s="2">
        <f>RSI!B547</f>
        <v>1.2248000000000001</v>
      </c>
      <c r="C547" s="2">
        <f>RSI!I547</f>
        <v>54.060910266385783</v>
      </c>
      <c r="D547" s="2">
        <f>MACD!E547</f>
        <v>-6.8954202264603914E-3</v>
      </c>
      <c r="E547" s="2">
        <f>MACD!F547</f>
        <v>-4.9800624066128427E-3</v>
      </c>
      <c r="F547" s="2">
        <f>'Moving Avg'!D547</f>
        <v>1.22092</v>
      </c>
      <c r="G547" s="2">
        <f>'Moving Avg'!F547</f>
        <v>1.2173750000000001</v>
      </c>
      <c r="H547" s="2">
        <f>'Moving Avg'!G547</f>
        <v>1.2117420000000012</v>
      </c>
      <c r="I547" s="2">
        <f>'Moving Avg'!H547</f>
        <v>1.1933519999999995</v>
      </c>
      <c r="J547" s="5" t="str">
        <f>OBV!F547</f>
        <v>BULLISH</v>
      </c>
      <c r="K547" s="5" t="str">
        <f>OBV!G547</f>
        <v>NEUTRAL</v>
      </c>
      <c r="L547" s="5" t="str">
        <f>OBV!H547</f>
        <v>NEUTRAL</v>
      </c>
      <c r="M547" s="7">
        <f t="shared" si="80"/>
        <v>25</v>
      </c>
      <c r="N547" s="7">
        <f t="shared" si="81"/>
        <v>45</v>
      </c>
      <c r="O547" s="7">
        <f t="shared" si="82"/>
        <v>50</v>
      </c>
      <c r="P547" s="7">
        <f t="shared" si="83"/>
        <v>49.5</v>
      </c>
      <c r="Q547" s="8">
        <f t="shared" si="84"/>
        <v>39.424999999999997</v>
      </c>
      <c r="R547" s="8">
        <f t="shared" si="85"/>
        <v>43.875</v>
      </c>
      <c r="S547" s="8">
        <f t="shared" si="86"/>
        <v>45.275000000000006</v>
      </c>
      <c r="T547" s="8">
        <f t="shared" si="87"/>
        <v>42.375</v>
      </c>
      <c r="U547" s="7">
        <f t="shared" si="88"/>
        <v>42.858333333333327</v>
      </c>
      <c r="V547" s="7">
        <f t="shared" si="89"/>
        <v>42.737499999999997</v>
      </c>
    </row>
    <row r="548" spans="1:22" ht="13.5" x14ac:dyDescent="0.25">
      <c r="A548" s="3">
        <f>RSI!A548</f>
        <v>43102</v>
      </c>
      <c r="B548" s="2">
        <f>RSI!B548</f>
        <v>1.2248000000000001</v>
      </c>
      <c r="C548" s="2">
        <f>RSI!I548</f>
        <v>54.060910266385783</v>
      </c>
      <c r="D548" s="2">
        <f>MACD!E548</f>
        <v>-5.2724825023571231E-3</v>
      </c>
      <c r="E548" s="2">
        <f>MACD!F548</f>
        <v>-5.038546425761699E-3</v>
      </c>
      <c r="F548" s="2">
        <f>'Moving Avg'!D548</f>
        <v>1.22092</v>
      </c>
      <c r="G548" s="2">
        <f>'Moving Avg'!F548</f>
        <v>1.2173750000000005</v>
      </c>
      <c r="H548" s="2">
        <f>'Moving Avg'!G548</f>
        <v>1.212130000000001</v>
      </c>
      <c r="I548" s="2">
        <f>'Moving Avg'!H548</f>
        <v>1.1941769999999994</v>
      </c>
      <c r="J548" s="5" t="str">
        <f>OBV!F548</f>
        <v>BULLISH</v>
      </c>
      <c r="K548" s="5" t="str">
        <f>OBV!G548</f>
        <v>NEUTRAL</v>
      </c>
      <c r="L548" s="5" t="str">
        <f>OBV!H548</f>
        <v>NEUTRAL</v>
      </c>
      <c r="M548" s="7">
        <f t="shared" si="80"/>
        <v>25</v>
      </c>
      <c r="N548" s="7">
        <f t="shared" si="81"/>
        <v>45</v>
      </c>
      <c r="O548" s="7">
        <f t="shared" si="82"/>
        <v>50</v>
      </c>
      <c r="P548" s="7">
        <f t="shared" si="83"/>
        <v>49.5</v>
      </c>
      <c r="Q548" s="8">
        <f t="shared" si="84"/>
        <v>39.424999999999997</v>
      </c>
      <c r="R548" s="8">
        <f t="shared" si="85"/>
        <v>43.875</v>
      </c>
      <c r="S548" s="8">
        <f t="shared" si="86"/>
        <v>45.275000000000006</v>
      </c>
      <c r="T548" s="8">
        <f t="shared" si="87"/>
        <v>42.375</v>
      </c>
      <c r="U548" s="7">
        <f t="shared" si="88"/>
        <v>42.858333333333327</v>
      </c>
      <c r="V548" s="7">
        <f t="shared" si="89"/>
        <v>42.737499999999997</v>
      </c>
    </row>
    <row r="549" spans="1:22" ht="13.5" x14ac:dyDescent="0.25">
      <c r="A549" s="3">
        <f>RSI!A549</f>
        <v>43103</v>
      </c>
      <c r="B549" s="2">
        <f>RSI!B549</f>
        <v>1.1924999999999999</v>
      </c>
      <c r="C549" s="2">
        <f>RSI!I549</f>
        <v>38.662744587021656</v>
      </c>
      <c r="D549" s="2">
        <f>MACD!E549</f>
        <v>-1.5482722341584321E-3</v>
      </c>
      <c r="E549" s="2">
        <f>MACD!F549</f>
        <v>-4.3404915874410456E-3</v>
      </c>
      <c r="F549" s="2">
        <f>'Moving Avg'!D549</f>
        <v>1.2144600000000001</v>
      </c>
      <c r="G549" s="2">
        <f>'Moving Avg'!F549</f>
        <v>1.2157600000000004</v>
      </c>
      <c r="H549" s="2">
        <f>'Moving Avg'!G549</f>
        <v>1.2118720000000012</v>
      </c>
      <c r="I549" s="2">
        <f>'Moving Avg'!H549</f>
        <v>1.1948404999999993</v>
      </c>
      <c r="J549" s="5" t="str">
        <f>OBV!F549</f>
        <v>BULLISH</v>
      </c>
      <c r="K549" s="5" t="str">
        <f>OBV!G549</f>
        <v>NEUTRAL</v>
      </c>
      <c r="L549" s="5" t="str">
        <f>OBV!H549</f>
        <v>BULLISH DIVERGENCE</v>
      </c>
      <c r="M549" s="7">
        <f t="shared" si="80"/>
        <v>25</v>
      </c>
      <c r="N549" s="7">
        <f t="shared" si="81"/>
        <v>0</v>
      </c>
      <c r="O549" s="7">
        <f t="shared" si="82"/>
        <v>50</v>
      </c>
      <c r="P549" s="7">
        <f t="shared" si="83"/>
        <v>66.5</v>
      </c>
      <c r="Q549" s="8">
        <f t="shared" si="84"/>
        <v>26.225000000000001</v>
      </c>
      <c r="R549" s="8">
        <f t="shared" si="85"/>
        <v>39.125</v>
      </c>
      <c r="S549" s="8">
        <f t="shared" si="86"/>
        <v>46.174999999999997</v>
      </c>
      <c r="T549" s="8">
        <f t="shared" si="87"/>
        <v>35.375</v>
      </c>
      <c r="U549" s="7">
        <f t="shared" si="88"/>
        <v>37.174999999999997</v>
      </c>
      <c r="V549" s="7">
        <f t="shared" si="89"/>
        <v>36.724999999999994</v>
      </c>
    </row>
    <row r="550" spans="1:22" ht="13.5" x14ac:dyDescent="0.25">
      <c r="A550" s="3">
        <f>RSI!A550</f>
        <v>43104</v>
      </c>
      <c r="B550" s="2">
        <f>RSI!B550</f>
        <v>1.2182999999999999</v>
      </c>
      <c r="C550" s="2">
        <f>RSI!I550</f>
        <v>50.733606294027723</v>
      </c>
      <c r="D550" s="2">
        <f>MACD!E550</f>
        <v>-1.5581949144793938E-4</v>
      </c>
      <c r="E550" s="2">
        <f>MACD!F550</f>
        <v>-3.5035571682424248E-3</v>
      </c>
      <c r="F550" s="2">
        <f>'Moving Avg'!D550</f>
        <v>1.21316</v>
      </c>
      <c r="G550" s="2">
        <f>'Moving Avg'!F550</f>
        <v>1.2154350000000003</v>
      </c>
      <c r="H550" s="2">
        <f>'Moving Avg'!G550</f>
        <v>1.212130000000001</v>
      </c>
      <c r="I550" s="2">
        <f>'Moving Avg'!H550</f>
        <v>1.1956329999999993</v>
      </c>
      <c r="J550" s="5" t="str">
        <f>OBV!F550</f>
        <v>BULLISH</v>
      </c>
      <c r="K550" s="5" t="str">
        <f>OBV!G550</f>
        <v>NEUTRAL</v>
      </c>
      <c r="L550" s="5" t="str">
        <f>OBV!H550</f>
        <v>BULLISH DIVERGENCE</v>
      </c>
      <c r="M550" s="7">
        <f t="shared" si="80"/>
        <v>25</v>
      </c>
      <c r="N550" s="7">
        <f t="shared" si="81"/>
        <v>0</v>
      </c>
      <c r="O550" s="7">
        <f t="shared" si="82"/>
        <v>50</v>
      </c>
      <c r="P550" s="7">
        <f t="shared" si="83"/>
        <v>66.5</v>
      </c>
      <c r="Q550" s="8">
        <f t="shared" si="84"/>
        <v>26.225000000000001</v>
      </c>
      <c r="R550" s="8">
        <f t="shared" si="85"/>
        <v>39.125</v>
      </c>
      <c r="S550" s="8">
        <f t="shared" si="86"/>
        <v>46.174999999999997</v>
      </c>
      <c r="T550" s="8">
        <f t="shared" si="87"/>
        <v>35.375</v>
      </c>
      <c r="U550" s="7">
        <f t="shared" si="88"/>
        <v>37.174999999999997</v>
      </c>
      <c r="V550" s="7">
        <f t="shared" si="89"/>
        <v>36.724999999999994</v>
      </c>
    </row>
    <row r="551" spans="1:22" ht="13.5" x14ac:dyDescent="0.25">
      <c r="A551" s="3">
        <f>RSI!A551</f>
        <v>43105</v>
      </c>
      <c r="B551" s="2">
        <f>RSI!B551</f>
        <v>1.2182999999999999</v>
      </c>
      <c r="C551" s="2">
        <f>RSI!I551</f>
        <v>50.733606294027723</v>
      </c>
      <c r="D551" s="2">
        <f>MACD!E551</f>
        <v>1.0109833068743246E-3</v>
      </c>
      <c r="E551" s="2">
        <f>MACD!F551</f>
        <v>-2.6006490732190749E-3</v>
      </c>
      <c r="F551" s="2">
        <f>'Moving Avg'!D551</f>
        <v>1.21574</v>
      </c>
      <c r="G551" s="2">
        <f>'Moving Avg'!F551</f>
        <v>1.2151100000000001</v>
      </c>
      <c r="H551" s="2">
        <f>'Moving Avg'!G551</f>
        <v>1.2123880000000011</v>
      </c>
      <c r="I551" s="2">
        <f>'Moving Avg'!H551</f>
        <v>1.1963949999999992</v>
      </c>
      <c r="J551" s="5" t="str">
        <f>OBV!F551</f>
        <v>BULLISH</v>
      </c>
      <c r="K551" s="5" t="str">
        <f>OBV!G551</f>
        <v>NEUTRAL</v>
      </c>
      <c r="L551" s="5" t="str">
        <f>OBV!H551</f>
        <v>CONFIRMED BULLISH</v>
      </c>
      <c r="M551" s="7">
        <f t="shared" si="80"/>
        <v>25</v>
      </c>
      <c r="N551" s="7">
        <f t="shared" si="81"/>
        <v>0</v>
      </c>
      <c r="O551" s="7">
        <f t="shared" si="82"/>
        <v>50</v>
      </c>
      <c r="P551" s="7">
        <f t="shared" si="83"/>
        <v>83.5</v>
      </c>
      <c r="Q551" s="8">
        <f t="shared" si="84"/>
        <v>28.774999999999999</v>
      </c>
      <c r="R551" s="8">
        <f t="shared" si="85"/>
        <v>43.375</v>
      </c>
      <c r="S551" s="8">
        <f t="shared" si="86"/>
        <v>53.825000000000003</v>
      </c>
      <c r="T551" s="8">
        <f t="shared" si="87"/>
        <v>39.625</v>
      </c>
      <c r="U551" s="7">
        <f t="shared" si="88"/>
        <v>41.991666666666667</v>
      </c>
      <c r="V551" s="7">
        <f t="shared" si="89"/>
        <v>41.400000000000006</v>
      </c>
    </row>
    <row r="552" spans="1:22" ht="13.5" x14ac:dyDescent="0.25">
      <c r="A552" s="3">
        <f>RSI!A552</f>
        <v>43108</v>
      </c>
      <c r="B552" s="2">
        <f>RSI!B552</f>
        <v>1.2182999999999999</v>
      </c>
      <c r="C552" s="2">
        <f>RSI!I552</f>
        <v>50.733606294027723</v>
      </c>
      <c r="D552" s="2">
        <f>MACD!E552</f>
        <v>1.9876979402395634E-3</v>
      </c>
      <c r="E552" s="2">
        <f>MACD!F552</f>
        <v>-1.6829796705273474E-3</v>
      </c>
      <c r="F552" s="2">
        <f>'Moving Avg'!D552</f>
        <v>1.2144400000000002</v>
      </c>
      <c r="G552" s="2">
        <f>'Moving Avg'!F552</f>
        <v>1.214785</v>
      </c>
      <c r="H552" s="2">
        <f>'Moving Avg'!G552</f>
        <v>1.212646000000001</v>
      </c>
      <c r="I552" s="2">
        <f>'Moving Avg'!H552</f>
        <v>1.1971569999999991</v>
      </c>
      <c r="J552" s="5" t="str">
        <f>OBV!F552</f>
        <v>BULLISH</v>
      </c>
      <c r="K552" s="5" t="str">
        <f>OBV!G552</f>
        <v>NEUTRAL</v>
      </c>
      <c r="L552" s="5" t="str">
        <f>OBV!H552</f>
        <v>BULLISH DIVERGENCE</v>
      </c>
      <c r="M552" s="7">
        <f t="shared" si="80"/>
        <v>25</v>
      </c>
      <c r="N552" s="7">
        <f t="shared" si="81"/>
        <v>0</v>
      </c>
      <c r="O552" s="7">
        <f t="shared" si="82"/>
        <v>50</v>
      </c>
      <c r="P552" s="7">
        <f t="shared" si="83"/>
        <v>66.5</v>
      </c>
      <c r="Q552" s="8">
        <f t="shared" si="84"/>
        <v>26.225000000000001</v>
      </c>
      <c r="R552" s="8">
        <f t="shared" si="85"/>
        <v>39.125</v>
      </c>
      <c r="S552" s="8">
        <f t="shared" si="86"/>
        <v>46.174999999999997</v>
      </c>
      <c r="T552" s="8">
        <f t="shared" si="87"/>
        <v>35.375</v>
      </c>
      <c r="U552" s="7">
        <f t="shared" si="88"/>
        <v>37.174999999999997</v>
      </c>
      <c r="V552" s="7">
        <f t="shared" si="89"/>
        <v>36.724999999999994</v>
      </c>
    </row>
    <row r="553" spans="1:22" ht="13.5" x14ac:dyDescent="0.25">
      <c r="A553" s="3">
        <f>RSI!A553</f>
        <v>43109</v>
      </c>
      <c r="B553" s="2">
        <f>RSI!B553</f>
        <v>1.2182999999999999</v>
      </c>
      <c r="C553" s="2">
        <f>RSI!I553</f>
        <v>50.733606294027723</v>
      </c>
      <c r="D553" s="2">
        <f>MACD!E553</f>
        <v>2.804352448542824E-3</v>
      </c>
      <c r="E553" s="2">
        <f>MACD!F553</f>
        <v>-7.8551324671331314E-4</v>
      </c>
      <c r="F553" s="2">
        <f>'Moving Avg'!D553</f>
        <v>1.2131400000000001</v>
      </c>
      <c r="G553" s="2">
        <f>'Moving Avg'!F553</f>
        <v>1.2160749999999998</v>
      </c>
      <c r="H553" s="2">
        <f>'Moving Avg'!G553</f>
        <v>1.2129040000000011</v>
      </c>
      <c r="I553" s="2">
        <f>'Moving Avg'!H553</f>
        <v>1.1979189999999991</v>
      </c>
      <c r="J553" s="5" t="str">
        <f>OBV!F553</f>
        <v>BULLISH</v>
      </c>
      <c r="K553" s="5" t="str">
        <f>OBV!G553</f>
        <v>NEUTRAL</v>
      </c>
      <c r="L553" s="5" t="str">
        <f>OBV!H553</f>
        <v>BULLISH DIVERGENCE</v>
      </c>
      <c r="M553" s="7">
        <f t="shared" si="80"/>
        <v>25</v>
      </c>
      <c r="N553" s="7">
        <f t="shared" si="81"/>
        <v>0</v>
      </c>
      <c r="O553" s="7">
        <f t="shared" si="82"/>
        <v>50</v>
      </c>
      <c r="P553" s="7">
        <f t="shared" si="83"/>
        <v>66.5</v>
      </c>
      <c r="Q553" s="8">
        <f t="shared" si="84"/>
        <v>26.225000000000001</v>
      </c>
      <c r="R553" s="8">
        <f t="shared" si="85"/>
        <v>39.125</v>
      </c>
      <c r="S553" s="8">
        <f t="shared" si="86"/>
        <v>46.174999999999997</v>
      </c>
      <c r="T553" s="8">
        <f t="shared" si="87"/>
        <v>35.375</v>
      </c>
      <c r="U553" s="7">
        <f t="shared" si="88"/>
        <v>37.174999999999997</v>
      </c>
      <c r="V553" s="7">
        <f t="shared" si="89"/>
        <v>36.724999999999994</v>
      </c>
    </row>
    <row r="554" spans="1:22" ht="13.5" x14ac:dyDescent="0.25">
      <c r="A554" s="3">
        <f>RSI!A554</f>
        <v>43110</v>
      </c>
      <c r="B554" s="2">
        <f>RSI!B554</f>
        <v>1.2182999999999999</v>
      </c>
      <c r="C554" s="2">
        <f>RSI!I554</f>
        <v>50.733606294027723</v>
      </c>
      <c r="D554" s="2">
        <f>MACD!E554</f>
        <v>3.4862971208768911E-3</v>
      </c>
      <c r="E554" s="2">
        <f>MACD!F554</f>
        <v>6.8848826804727699E-5</v>
      </c>
      <c r="F554" s="2">
        <f>'Moving Avg'!D554</f>
        <v>1.2182999999999999</v>
      </c>
      <c r="G554" s="2">
        <f>'Moving Avg'!F554</f>
        <v>1.2189749999999999</v>
      </c>
      <c r="H554" s="2">
        <f>'Moving Avg'!G554</f>
        <v>1.213162000000001</v>
      </c>
      <c r="I554" s="2">
        <f>'Moving Avg'!H554</f>
        <v>1.1984994999999989</v>
      </c>
      <c r="J554" s="5" t="str">
        <f>OBV!F554</f>
        <v>BULLISH</v>
      </c>
      <c r="K554" s="5" t="str">
        <f>OBV!G554</f>
        <v>NEUTRAL</v>
      </c>
      <c r="L554" s="5" t="str">
        <f>OBV!H554</f>
        <v>CONFIRMED BULLISH</v>
      </c>
      <c r="M554" s="7">
        <f t="shared" si="80"/>
        <v>25</v>
      </c>
      <c r="N554" s="7">
        <f t="shared" si="81"/>
        <v>0</v>
      </c>
      <c r="O554" s="7">
        <f t="shared" si="82"/>
        <v>50</v>
      </c>
      <c r="P554" s="7">
        <f t="shared" si="83"/>
        <v>83.5</v>
      </c>
      <c r="Q554" s="8">
        <f t="shared" si="84"/>
        <v>28.774999999999999</v>
      </c>
      <c r="R554" s="8">
        <f t="shared" si="85"/>
        <v>43.375</v>
      </c>
      <c r="S554" s="8">
        <f t="shared" si="86"/>
        <v>53.825000000000003</v>
      </c>
      <c r="T554" s="8">
        <f t="shared" si="87"/>
        <v>39.625</v>
      </c>
      <c r="U554" s="7">
        <f t="shared" si="88"/>
        <v>41.991666666666667</v>
      </c>
      <c r="V554" s="7">
        <f t="shared" si="89"/>
        <v>41.400000000000006</v>
      </c>
    </row>
    <row r="555" spans="1:22" ht="13.5" x14ac:dyDescent="0.25">
      <c r="A555" s="3">
        <f>RSI!A555</f>
        <v>43111</v>
      </c>
      <c r="B555" s="2">
        <f>RSI!B555</f>
        <v>1.2182999999999999</v>
      </c>
      <c r="C555" s="2">
        <f>RSI!I555</f>
        <v>50.733606294027723</v>
      </c>
      <c r="D555" s="2">
        <f>MACD!E555</f>
        <v>4.0549284496755877E-3</v>
      </c>
      <c r="E555" s="2">
        <f>MACD!F555</f>
        <v>8.6606475137889969E-4</v>
      </c>
      <c r="F555" s="2">
        <f>'Moving Avg'!D555</f>
        <v>1.2182999999999999</v>
      </c>
      <c r="G555" s="2">
        <f>'Moving Avg'!F555</f>
        <v>1.2202649999999999</v>
      </c>
      <c r="H555" s="2">
        <f>'Moving Avg'!G555</f>
        <v>1.2134200000000011</v>
      </c>
      <c r="I555" s="2">
        <f>'Moving Avg'!H555</f>
        <v>1.199079999999999</v>
      </c>
      <c r="J555" s="5" t="str">
        <f>OBV!F555</f>
        <v>NEUTRAL</v>
      </c>
      <c r="K555" s="5" t="str">
        <f>OBV!G555</f>
        <v>NEUTRAL</v>
      </c>
      <c r="L555" s="5" t="str">
        <f>OBV!H555</f>
        <v>NEUTRAL</v>
      </c>
      <c r="M555" s="7">
        <f t="shared" si="80"/>
        <v>25</v>
      </c>
      <c r="N555" s="7">
        <f t="shared" si="81"/>
        <v>0</v>
      </c>
      <c r="O555" s="7">
        <f t="shared" si="82"/>
        <v>50</v>
      </c>
      <c r="P555" s="7">
        <f t="shared" si="83"/>
        <v>33</v>
      </c>
      <c r="Q555" s="8">
        <f t="shared" si="84"/>
        <v>21.2</v>
      </c>
      <c r="R555" s="8">
        <f t="shared" si="85"/>
        <v>30.75</v>
      </c>
      <c r="S555" s="8">
        <f t="shared" si="86"/>
        <v>31.1</v>
      </c>
      <c r="T555" s="8">
        <f t="shared" si="87"/>
        <v>27</v>
      </c>
      <c r="U555" s="7">
        <f t="shared" si="88"/>
        <v>27.683333333333337</v>
      </c>
      <c r="V555" s="7">
        <f t="shared" si="89"/>
        <v>27.512500000000003</v>
      </c>
    </row>
    <row r="556" spans="1:22" ht="13.5" x14ac:dyDescent="0.25">
      <c r="A556" s="3">
        <f>RSI!A556</f>
        <v>43112</v>
      </c>
      <c r="B556" s="2">
        <f>RSI!B556</f>
        <v>1.2119</v>
      </c>
      <c r="C556" s="2">
        <f>RSI!I556</f>
        <v>47.143524440589196</v>
      </c>
      <c r="D556" s="2">
        <f>MACD!E556</f>
        <v>2.0177600782251837E-3</v>
      </c>
      <c r="E556" s="2">
        <f>MACD!F556</f>
        <v>1.0964038167481567E-3</v>
      </c>
      <c r="F556" s="2">
        <f>'Moving Avg'!D556</f>
        <v>1.21702</v>
      </c>
      <c r="G556" s="2">
        <f>'Moving Avg'!F556</f>
        <v>1.2196199999999997</v>
      </c>
      <c r="H556" s="2">
        <f>'Moving Avg'!G556</f>
        <v>1.2135500000000008</v>
      </c>
      <c r="I556" s="2">
        <f>'Moving Avg'!H556</f>
        <v>1.1996284999999989</v>
      </c>
      <c r="J556" s="5" t="str">
        <f>OBV!F556</f>
        <v>BEARISH</v>
      </c>
      <c r="K556" s="5" t="str">
        <f>OBV!G556</f>
        <v>NEUTRAL</v>
      </c>
      <c r="L556" s="5" t="str">
        <f>OBV!H556</f>
        <v>CONFIRMED BEARISH</v>
      </c>
      <c r="M556" s="7">
        <f t="shared" si="80"/>
        <v>25</v>
      </c>
      <c r="N556" s="7">
        <f t="shared" si="81"/>
        <v>0</v>
      </c>
      <c r="O556" s="7">
        <f t="shared" si="82"/>
        <v>50</v>
      </c>
      <c r="P556" s="7">
        <f t="shared" si="83"/>
        <v>16.5</v>
      </c>
      <c r="Q556" s="8">
        <f t="shared" si="84"/>
        <v>18.725000000000001</v>
      </c>
      <c r="R556" s="8">
        <f t="shared" si="85"/>
        <v>26.625</v>
      </c>
      <c r="S556" s="8">
        <f t="shared" si="86"/>
        <v>23.675000000000001</v>
      </c>
      <c r="T556" s="8">
        <f t="shared" si="87"/>
        <v>22.875</v>
      </c>
      <c r="U556" s="7">
        <f t="shared" si="88"/>
        <v>23.008333333333336</v>
      </c>
      <c r="V556" s="7">
        <f t="shared" si="89"/>
        <v>22.975000000000001</v>
      </c>
    </row>
    <row r="557" spans="1:22" ht="13.5" x14ac:dyDescent="0.25">
      <c r="A557" s="3">
        <f>RSI!A557</f>
        <v>43115</v>
      </c>
      <c r="B557" s="2">
        <f>RSI!B557</f>
        <v>1.1860999999999999</v>
      </c>
      <c r="C557" s="2">
        <f>RSI!I557</f>
        <v>36.064277004759475</v>
      </c>
      <c r="D557" s="2">
        <f>MACD!E557</f>
        <v>5.2203459971373878E-3</v>
      </c>
      <c r="E557" s="2">
        <f>MACD!F557</f>
        <v>1.9211922528260031E-3</v>
      </c>
      <c r="F557" s="2">
        <f>'Moving Avg'!D557</f>
        <v>1.2105799999999998</v>
      </c>
      <c r="G557" s="2">
        <f>'Moving Avg'!F557</f>
        <v>1.2176849999999999</v>
      </c>
      <c r="H557" s="2">
        <f>'Moving Avg'!G557</f>
        <v>1.213164000000001</v>
      </c>
      <c r="I557" s="2">
        <f>'Moving Avg'!H557</f>
        <v>1.2000479999999991</v>
      </c>
      <c r="J557" s="5" t="str">
        <f>OBV!F557</f>
        <v>BEARISH</v>
      </c>
      <c r="K557" s="5" t="str">
        <f>OBV!G557</f>
        <v>NEUTRAL</v>
      </c>
      <c r="L557" s="5" t="str">
        <f>OBV!H557</f>
        <v>CONFIRMED BEARISH</v>
      </c>
      <c r="M557" s="7">
        <f t="shared" si="80"/>
        <v>25</v>
      </c>
      <c r="N557" s="7">
        <f t="shared" si="81"/>
        <v>0</v>
      </c>
      <c r="O557" s="7">
        <f t="shared" si="82"/>
        <v>50</v>
      </c>
      <c r="P557" s="7">
        <f t="shared" si="83"/>
        <v>16.5</v>
      </c>
      <c r="Q557" s="8">
        <f t="shared" si="84"/>
        <v>18.725000000000001</v>
      </c>
      <c r="R557" s="8">
        <f t="shared" si="85"/>
        <v>26.625</v>
      </c>
      <c r="S557" s="8">
        <f t="shared" si="86"/>
        <v>23.675000000000001</v>
      </c>
      <c r="T557" s="8">
        <f t="shared" si="87"/>
        <v>22.875</v>
      </c>
      <c r="U557" s="7">
        <f t="shared" si="88"/>
        <v>23.008333333333336</v>
      </c>
      <c r="V557" s="7">
        <f t="shared" si="89"/>
        <v>22.975000000000001</v>
      </c>
    </row>
    <row r="558" spans="1:22" ht="13.5" x14ac:dyDescent="0.25">
      <c r="A558" s="3">
        <f>RSI!A558</f>
        <v>43116</v>
      </c>
      <c r="B558" s="2">
        <f>RSI!B558</f>
        <v>1.1860999999999999</v>
      </c>
      <c r="C558" s="2">
        <f>RSI!I558</f>
        <v>36.064277004759482</v>
      </c>
      <c r="D558" s="2">
        <f>MACD!E558</f>
        <v>8.1110290276569241E-3</v>
      </c>
      <c r="E558" s="2">
        <f>MACD!F558</f>
        <v>3.1591596077921876E-3</v>
      </c>
      <c r="F558" s="2">
        <f>'Moving Avg'!D558</f>
        <v>1.20414</v>
      </c>
      <c r="G558" s="2">
        <f>'Moving Avg'!F558</f>
        <v>1.2157499999999997</v>
      </c>
      <c r="H558" s="2">
        <f>'Moving Avg'!G558</f>
        <v>1.2127780000000008</v>
      </c>
      <c r="I558" s="2">
        <f>'Moving Avg'!H558</f>
        <v>1.2004674999999989</v>
      </c>
      <c r="J558" s="5" t="str">
        <f>OBV!F558</f>
        <v>BEARISH</v>
      </c>
      <c r="K558" s="5" t="str">
        <f>OBV!G558</f>
        <v>NEUTRAL</v>
      </c>
      <c r="L558" s="5" t="str">
        <f>OBV!H558</f>
        <v>CONFIRMED BEARISH</v>
      </c>
      <c r="M558" s="7">
        <f t="shared" si="80"/>
        <v>25</v>
      </c>
      <c r="N558" s="7">
        <f t="shared" si="81"/>
        <v>0</v>
      </c>
      <c r="O558" s="7">
        <f t="shared" si="82"/>
        <v>50</v>
      </c>
      <c r="P558" s="7">
        <f t="shared" si="83"/>
        <v>16.5</v>
      </c>
      <c r="Q558" s="8">
        <f t="shared" si="84"/>
        <v>18.725000000000001</v>
      </c>
      <c r="R558" s="8">
        <f t="shared" si="85"/>
        <v>26.625</v>
      </c>
      <c r="S558" s="8">
        <f t="shared" si="86"/>
        <v>23.675000000000001</v>
      </c>
      <c r="T558" s="8">
        <f t="shared" si="87"/>
        <v>22.875</v>
      </c>
      <c r="U558" s="7">
        <f t="shared" si="88"/>
        <v>23.008333333333336</v>
      </c>
      <c r="V558" s="7">
        <f t="shared" si="89"/>
        <v>22.975000000000001</v>
      </c>
    </row>
    <row r="559" spans="1:22" ht="13.5" x14ac:dyDescent="0.25">
      <c r="A559" s="3">
        <f>RSI!A559</f>
        <v>43117</v>
      </c>
      <c r="B559" s="2">
        <f>RSI!B559</f>
        <v>1.1860999999999999</v>
      </c>
      <c r="C559" s="2">
        <f>RSI!I559</f>
        <v>36.064277004759475</v>
      </c>
      <c r="D559" s="2">
        <f>MACD!E559</f>
        <v>5.7551706723357743E-3</v>
      </c>
      <c r="E559" s="2">
        <f>MACD!F559</f>
        <v>3.678361820700905E-3</v>
      </c>
      <c r="F559" s="2">
        <f>'Moving Avg'!D559</f>
        <v>1.1976999999999998</v>
      </c>
      <c r="G559" s="2">
        <f>'Moving Avg'!F559</f>
        <v>1.2138149999999999</v>
      </c>
      <c r="H559" s="2">
        <f>'Moving Avg'!G559</f>
        <v>1.212392000000001</v>
      </c>
      <c r="I559" s="2">
        <f>'Moving Avg'!H559</f>
        <v>1.2008869999999989</v>
      </c>
      <c r="J559" s="5" t="str">
        <f>OBV!F559</f>
        <v>BEARISH</v>
      </c>
      <c r="K559" s="5" t="str">
        <f>OBV!G559</f>
        <v>NEUTRAL</v>
      </c>
      <c r="L559" s="5" t="str">
        <f>OBV!H559</f>
        <v>CONFIRMED BEARISH</v>
      </c>
      <c r="M559" s="7">
        <f t="shared" si="80"/>
        <v>25</v>
      </c>
      <c r="N559" s="7">
        <f t="shared" si="81"/>
        <v>0</v>
      </c>
      <c r="O559" s="7">
        <f t="shared" si="82"/>
        <v>0</v>
      </c>
      <c r="P559" s="7">
        <f t="shared" si="83"/>
        <v>16.5</v>
      </c>
      <c r="Q559" s="8">
        <f t="shared" si="84"/>
        <v>11.225</v>
      </c>
      <c r="R559" s="8">
        <f t="shared" si="85"/>
        <v>9.125</v>
      </c>
      <c r="S559" s="8">
        <f t="shared" si="86"/>
        <v>11.175000000000001</v>
      </c>
      <c r="T559" s="8">
        <f t="shared" si="87"/>
        <v>10.375</v>
      </c>
      <c r="U559" s="7">
        <f t="shared" si="88"/>
        <v>10.508333333333335</v>
      </c>
      <c r="V559" s="7">
        <f t="shared" si="89"/>
        <v>10.475000000000001</v>
      </c>
    </row>
    <row r="560" spans="1:22" ht="13.5" x14ac:dyDescent="0.25">
      <c r="A560" s="3">
        <f>RSI!A560</f>
        <v>43118</v>
      </c>
      <c r="B560" s="2">
        <f>RSI!B560</f>
        <v>1.1860999999999999</v>
      </c>
      <c r="C560" s="2">
        <f>RSI!I560</f>
        <v>36.064277004759475</v>
      </c>
      <c r="D560" s="2">
        <f>MACD!E560</f>
        <v>7.8859919532399125E-3</v>
      </c>
      <c r="E560" s="2">
        <f>MACD!F560</f>
        <v>4.519887847208707E-3</v>
      </c>
      <c r="F560" s="2">
        <f>'Moving Avg'!D560</f>
        <v>1.1912599999999998</v>
      </c>
      <c r="G560" s="2">
        <f>'Moving Avg'!F560</f>
        <v>1.2118799999999998</v>
      </c>
      <c r="H560" s="2">
        <f>'Moving Avg'!G560</f>
        <v>1.212006000000001</v>
      </c>
      <c r="I560" s="2">
        <f>'Moving Avg'!H560</f>
        <v>1.2013064999999992</v>
      </c>
      <c r="J560" s="5" t="str">
        <f>OBV!F560</f>
        <v>BEARISH</v>
      </c>
      <c r="K560" s="5" t="str">
        <f>OBV!G560</f>
        <v>NEUTRAL</v>
      </c>
      <c r="L560" s="5" t="str">
        <f>OBV!H560</f>
        <v>CONFIRMED BEARISH</v>
      </c>
      <c r="M560" s="7">
        <f t="shared" si="80"/>
        <v>25</v>
      </c>
      <c r="N560" s="7">
        <f t="shared" si="81"/>
        <v>0</v>
      </c>
      <c r="O560" s="7">
        <f t="shared" si="82"/>
        <v>0</v>
      </c>
      <c r="P560" s="7">
        <f t="shared" si="83"/>
        <v>16.5</v>
      </c>
      <c r="Q560" s="8">
        <f t="shared" si="84"/>
        <v>11.225</v>
      </c>
      <c r="R560" s="8">
        <f t="shared" si="85"/>
        <v>9.125</v>
      </c>
      <c r="S560" s="8">
        <f t="shared" si="86"/>
        <v>11.175000000000001</v>
      </c>
      <c r="T560" s="8">
        <f t="shared" si="87"/>
        <v>10.375</v>
      </c>
      <c r="U560" s="7">
        <f t="shared" si="88"/>
        <v>10.508333333333335</v>
      </c>
      <c r="V560" s="7">
        <f t="shared" si="89"/>
        <v>10.475000000000001</v>
      </c>
    </row>
    <row r="561" spans="1:22" ht="13.5" x14ac:dyDescent="0.25">
      <c r="A561" s="3">
        <f>RSI!A561</f>
        <v>43119</v>
      </c>
      <c r="B561" s="2">
        <f>RSI!B561</f>
        <v>1.1860999999999999</v>
      </c>
      <c r="C561" s="2">
        <f>RSI!I561</f>
        <v>36.064277004759482</v>
      </c>
      <c r="D561" s="2">
        <f>MACD!E561</f>
        <v>9.8325215385266507E-3</v>
      </c>
      <c r="E561" s="2">
        <f>MACD!F561</f>
        <v>5.5824145854722965E-3</v>
      </c>
      <c r="F561" s="2">
        <f>'Moving Avg'!D561</f>
        <v>1.1860999999999999</v>
      </c>
      <c r="G561" s="2">
        <f>'Moving Avg'!F561</f>
        <v>1.2099449999999998</v>
      </c>
      <c r="H561" s="2">
        <f>'Moving Avg'!G561</f>
        <v>1.2116200000000008</v>
      </c>
      <c r="I561" s="2">
        <f>'Moving Avg'!H561</f>
        <v>1.201483499999999</v>
      </c>
      <c r="J561" s="5" t="str">
        <f>OBV!F561</f>
        <v>BEARISH</v>
      </c>
      <c r="K561" s="5" t="str">
        <f>OBV!G561</f>
        <v>NEUTRAL</v>
      </c>
      <c r="L561" s="5" t="str">
        <f>OBV!H561</f>
        <v>CONFIRMED BEARISH</v>
      </c>
      <c r="M561" s="7">
        <f t="shared" si="80"/>
        <v>25</v>
      </c>
      <c r="N561" s="7">
        <f t="shared" si="81"/>
        <v>0</v>
      </c>
      <c r="O561" s="7">
        <f t="shared" si="82"/>
        <v>0</v>
      </c>
      <c r="P561" s="7">
        <f t="shared" si="83"/>
        <v>16.5</v>
      </c>
      <c r="Q561" s="8">
        <f t="shared" si="84"/>
        <v>11.225</v>
      </c>
      <c r="R561" s="8">
        <f t="shared" si="85"/>
        <v>9.125</v>
      </c>
      <c r="S561" s="8">
        <f t="shared" si="86"/>
        <v>11.175000000000001</v>
      </c>
      <c r="T561" s="8">
        <f t="shared" si="87"/>
        <v>10.375</v>
      </c>
      <c r="U561" s="7">
        <f t="shared" si="88"/>
        <v>10.508333333333335</v>
      </c>
      <c r="V561" s="7">
        <f t="shared" si="89"/>
        <v>10.475000000000001</v>
      </c>
    </row>
    <row r="562" spans="1:22" ht="13.5" x14ac:dyDescent="0.25">
      <c r="A562" s="3">
        <f>RSI!A562</f>
        <v>43122</v>
      </c>
      <c r="B562" s="2">
        <f>RSI!B562</f>
        <v>1.1860999999999999</v>
      </c>
      <c r="C562" s="2">
        <f>RSI!I562</f>
        <v>36.064277004759482</v>
      </c>
      <c r="D562" s="2">
        <f>MACD!E562</f>
        <v>1.1612480369864953E-2</v>
      </c>
      <c r="E562" s="2">
        <f>MACD!F562</f>
        <v>6.788427742350828E-3</v>
      </c>
      <c r="F562" s="2">
        <f>'Moving Avg'!D562</f>
        <v>1.1860999999999999</v>
      </c>
      <c r="G562" s="2">
        <f>'Moving Avg'!F562</f>
        <v>1.2080099999999998</v>
      </c>
      <c r="H562" s="2">
        <f>'Moving Avg'!G562</f>
        <v>1.211234000000001</v>
      </c>
      <c r="I562" s="2">
        <f>'Moving Avg'!H562</f>
        <v>1.201357999999999</v>
      </c>
      <c r="J562" s="5" t="str">
        <f>OBV!F562</f>
        <v>NEUTRAL</v>
      </c>
      <c r="K562" s="5" t="str">
        <f>OBV!G562</f>
        <v>NEUTRAL</v>
      </c>
      <c r="L562" s="5" t="str">
        <f>OBV!H562</f>
        <v>NEUTRAL</v>
      </c>
      <c r="M562" s="7">
        <f t="shared" si="80"/>
        <v>25</v>
      </c>
      <c r="N562" s="7">
        <f t="shared" si="81"/>
        <v>0</v>
      </c>
      <c r="O562" s="7">
        <f t="shared" si="82"/>
        <v>0</v>
      </c>
      <c r="P562" s="7">
        <f t="shared" si="83"/>
        <v>33</v>
      </c>
      <c r="Q562" s="8">
        <f t="shared" si="84"/>
        <v>13.7</v>
      </c>
      <c r="R562" s="8">
        <f t="shared" si="85"/>
        <v>13.25</v>
      </c>
      <c r="S562" s="8">
        <f t="shared" si="86"/>
        <v>18.600000000000001</v>
      </c>
      <c r="T562" s="8">
        <f t="shared" si="87"/>
        <v>14.5</v>
      </c>
      <c r="U562" s="7">
        <f t="shared" si="88"/>
        <v>15.183333333333332</v>
      </c>
      <c r="V562" s="7">
        <f t="shared" si="89"/>
        <v>15.012499999999999</v>
      </c>
    </row>
    <row r="563" spans="1:22" ht="13.5" x14ac:dyDescent="0.25">
      <c r="A563" s="3">
        <f>RSI!A563</f>
        <v>43123</v>
      </c>
      <c r="B563" s="2">
        <f>RSI!B563</f>
        <v>1.1924999999999999</v>
      </c>
      <c r="C563" s="2">
        <f>RSI!I563</f>
        <v>41.393932795284258</v>
      </c>
      <c r="D563" s="2">
        <f>MACD!E563</f>
        <v>1.276757654404892E-2</v>
      </c>
      <c r="E563" s="2">
        <f>MACD!F563</f>
        <v>7.9842575026904464E-3</v>
      </c>
      <c r="F563" s="2">
        <f>'Moving Avg'!D563</f>
        <v>1.1873799999999999</v>
      </c>
      <c r="G563" s="2">
        <f>'Moving Avg'!F563</f>
        <v>1.2063949999999997</v>
      </c>
      <c r="H563" s="2">
        <f>'Moving Avg'!G563</f>
        <v>1.2109760000000009</v>
      </c>
      <c r="I563" s="2">
        <f>'Moving Avg'!H563</f>
        <v>1.2012644999999993</v>
      </c>
      <c r="J563" s="5" t="str">
        <f>OBV!F563</f>
        <v>BULLISH</v>
      </c>
      <c r="K563" s="5" t="str">
        <f>OBV!G563</f>
        <v>NEUTRAL</v>
      </c>
      <c r="L563" s="5" t="str">
        <f>OBV!H563</f>
        <v>CONFIRMED BULLISH</v>
      </c>
      <c r="M563" s="7">
        <f t="shared" si="80"/>
        <v>25</v>
      </c>
      <c r="N563" s="7">
        <f t="shared" si="81"/>
        <v>0</v>
      </c>
      <c r="O563" s="7">
        <f t="shared" si="82"/>
        <v>0</v>
      </c>
      <c r="P563" s="7">
        <f t="shared" si="83"/>
        <v>83.5</v>
      </c>
      <c r="Q563" s="8">
        <f t="shared" si="84"/>
        <v>21.274999999999999</v>
      </c>
      <c r="R563" s="8">
        <f t="shared" si="85"/>
        <v>25.875</v>
      </c>
      <c r="S563" s="8">
        <f t="shared" si="86"/>
        <v>41.325000000000003</v>
      </c>
      <c r="T563" s="8">
        <f t="shared" si="87"/>
        <v>27.125</v>
      </c>
      <c r="U563" s="7">
        <f t="shared" si="88"/>
        <v>29.491666666666664</v>
      </c>
      <c r="V563" s="7">
        <f t="shared" si="89"/>
        <v>28.9</v>
      </c>
    </row>
    <row r="564" spans="1:22" ht="13.5" x14ac:dyDescent="0.25">
      <c r="A564" s="3">
        <f>RSI!A564</f>
        <v>43124</v>
      </c>
      <c r="B564" s="2">
        <f>RSI!B564</f>
        <v>1.1924999999999999</v>
      </c>
      <c r="C564" s="2">
        <f>RSI!I564</f>
        <v>41.393932795284258</v>
      </c>
      <c r="D564" s="2">
        <f>MACD!E564</f>
        <v>1.3821084070329226E-2</v>
      </c>
      <c r="E564" s="2">
        <f>MACD!F564</f>
        <v>9.1516228162182023E-3</v>
      </c>
      <c r="F564" s="2">
        <f>'Moving Avg'!D564</f>
        <v>1.18866</v>
      </c>
      <c r="G564" s="2">
        <f>'Moving Avg'!F564</f>
        <v>1.2047799999999997</v>
      </c>
      <c r="H564" s="2">
        <f>'Moving Avg'!G564</f>
        <v>1.2107180000000008</v>
      </c>
      <c r="I564" s="2">
        <f>'Moving Avg'!H564</f>
        <v>1.2011709999999991</v>
      </c>
      <c r="J564" s="5" t="str">
        <f>OBV!F564</f>
        <v>BULLISH</v>
      </c>
      <c r="K564" s="5" t="str">
        <f>OBV!G564</f>
        <v>NEUTRAL</v>
      </c>
      <c r="L564" s="5" t="str">
        <f>OBV!H564</f>
        <v>CONFIRMED BULLISH</v>
      </c>
      <c r="M564" s="7">
        <f t="shared" si="80"/>
        <v>25</v>
      </c>
      <c r="N564" s="7">
        <f t="shared" si="81"/>
        <v>0</v>
      </c>
      <c r="O564" s="7">
        <f t="shared" si="82"/>
        <v>0</v>
      </c>
      <c r="P564" s="7">
        <f t="shared" si="83"/>
        <v>83.5</v>
      </c>
      <c r="Q564" s="8">
        <f t="shared" si="84"/>
        <v>21.274999999999999</v>
      </c>
      <c r="R564" s="8">
        <f t="shared" si="85"/>
        <v>25.875</v>
      </c>
      <c r="S564" s="8">
        <f t="shared" si="86"/>
        <v>41.325000000000003</v>
      </c>
      <c r="T564" s="8">
        <f t="shared" si="87"/>
        <v>27.125</v>
      </c>
      <c r="U564" s="7">
        <f t="shared" si="88"/>
        <v>29.491666666666664</v>
      </c>
      <c r="V564" s="7">
        <f t="shared" si="89"/>
        <v>28.9</v>
      </c>
    </row>
    <row r="565" spans="1:22" ht="13.5" x14ac:dyDescent="0.25">
      <c r="A565" s="3">
        <f>RSI!A565</f>
        <v>43125</v>
      </c>
      <c r="B565" s="2">
        <f>RSI!B565</f>
        <v>1.1924999999999999</v>
      </c>
      <c r="C565" s="2">
        <f>RSI!I565</f>
        <v>41.393932795284258</v>
      </c>
      <c r="D565" s="2">
        <f>MACD!E565</f>
        <v>1.4782993567325597E-2</v>
      </c>
      <c r="E565" s="2">
        <f>MACD!F565</f>
        <v>1.0277896966439682E-2</v>
      </c>
      <c r="F565" s="2">
        <f>'Moving Avg'!D565</f>
        <v>1.1899399999999998</v>
      </c>
      <c r="G565" s="2">
        <f>'Moving Avg'!F565</f>
        <v>1.2031649999999998</v>
      </c>
      <c r="H565" s="2">
        <f>'Moving Avg'!G565</f>
        <v>1.210460000000001</v>
      </c>
      <c r="I565" s="2">
        <f>'Moving Avg'!H565</f>
        <v>1.2011379999999992</v>
      </c>
      <c r="J565" s="5" t="str">
        <f>OBV!F565</f>
        <v>BULLISH</v>
      </c>
      <c r="K565" s="5" t="str">
        <f>OBV!G565</f>
        <v>NEUTRAL</v>
      </c>
      <c r="L565" s="5" t="str">
        <f>OBV!H565</f>
        <v>CONFIRMED BULLISH</v>
      </c>
      <c r="M565" s="7">
        <f t="shared" si="80"/>
        <v>25</v>
      </c>
      <c r="N565" s="7">
        <f t="shared" si="81"/>
        <v>0</v>
      </c>
      <c r="O565" s="7">
        <f t="shared" si="82"/>
        <v>0</v>
      </c>
      <c r="P565" s="7">
        <f t="shared" si="83"/>
        <v>83.5</v>
      </c>
      <c r="Q565" s="8">
        <f t="shared" si="84"/>
        <v>21.274999999999999</v>
      </c>
      <c r="R565" s="8">
        <f t="shared" si="85"/>
        <v>25.875</v>
      </c>
      <c r="S565" s="8">
        <f t="shared" si="86"/>
        <v>41.325000000000003</v>
      </c>
      <c r="T565" s="8">
        <f t="shared" si="87"/>
        <v>27.125</v>
      </c>
      <c r="U565" s="7">
        <f t="shared" si="88"/>
        <v>29.491666666666664</v>
      </c>
      <c r="V565" s="7">
        <f t="shared" si="89"/>
        <v>28.9</v>
      </c>
    </row>
    <row r="566" spans="1:22" ht="13.5" x14ac:dyDescent="0.25">
      <c r="A566" s="3">
        <f>RSI!A566</f>
        <v>43126</v>
      </c>
      <c r="B566" s="2">
        <f>RSI!B566</f>
        <v>1.1990000000000001</v>
      </c>
      <c r="C566" s="2">
        <f>RSI!I566</f>
        <v>46.99837271055781</v>
      </c>
      <c r="D566" s="2">
        <f>MACD!E566</f>
        <v>1.4196079428877573E-2</v>
      </c>
      <c r="E566" s="2">
        <f>MACD!F566</f>
        <v>1.1061533458927261E-2</v>
      </c>
      <c r="F566" s="2">
        <f>'Moving Avg'!D566</f>
        <v>1.1925199999999998</v>
      </c>
      <c r="G566" s="2">
        <f>'Moving Avg'!F566</f>
        <v>1.2028449999999997</v>
      </c>
      <c r="H566" s="2">
        <f>'Moving Avg'!G566</f>
        <v>1.2103320000000009</v>
      </c>
      <c r="I566" s="2">
        <f>'Moving Avg'!H566</f>
        <v>1.2011374999999989</v>
      </c>
      <c r="J566" s="5" t="str">
        <f>OBV!F566</f>
        <v>BULLISH</v>
      </c>
      <c r="K566" s="5" t="str">
        <f>OBV!G566</f>
        <v>STRONG</v>
      </c>
      <c r="L566" s="5" t="str">
        <f>OBV!H566</f>
        <v>CONFIRMED BULLISH</v>
      </c>
      <c r="M566" s="7">
        <f t="shared" si="80"/>
        <v>25</v>
      </c>
      <c r="N566" s="7">
        <f t="shared" si="81"/>
        <v>0</v>
      </c>
      <c r="O566" s="7">
        <f t="shared" si="82"/>
        <v>0</v>
      </c>
      <c r="P566" s="7">
        <f t="shared" si="83"/>
        <v>100</v>
      </c>
      <c r="Q566" s="8">
        <f t="shared" si="84"/>
        <v>23.75</v>
      </c>
      <c r="R566" s="8">
        <f t="shared" si="85"/>
        <v>30</v>
      </c>
      <c r="S566" s="8">
        <f t="shared" si="86"/>
        <v>48.75</v>
      </c>
      <c r="T566" s="8">
        <f t="shared" si="87"/>
        <v>31.25</v>
      </c>
      <c r="U566" s="7">
        <f t="shared" si="88"/>
        <v>34.166666666666664</v>
      </c>
      <c r="V566" s="7">
        <f t="shared" si="89"/>
        <v>33.4375</v>
      </c>
    </row>
    <row r="567" spans="1:22" ht="13.5" x14ac:dyDescent="0.25">
      <c r="A567" s="3">
        <f>RSI!A567</f>
        <v>43129</v>
      </c>
      <c r="B567" s="2">
        <f>RSI!B567</f>
        <v>1.1990000000000001</v>
      </c>
      <c r="C567" s="2">
        <f>RSI!I567</f>
        <v>46.99837271055781</v>
      </c>
      <c r="D567" s="2">
        <f>MACD!E567</f>
        <v>9.752245509251356E-3</v>
      </c>
      <c r="E567" s="2">
        <f>MACD!F567</f>
        <v>1.079967586899208E-2</v>
      </c>
      <c r="F567" s="2">
        <f>'Moving Avg'!D567</f>
        <v>1.1950999999999998</v>
      </c>
      <c r="G567" s="2">
        <f>'Moving Avg'!F567</f>
        <v>1.2015549999999999</v>
      </c>
      <c r="H567" s="2">
        <f>'Moving Avg'!G567</f>
        <v>1.2102040000000007</v>
      </c>
      <c r="I567" s="2">
        <f>'Moving Avg'!H567</f>
        <v>1.201227499999999</v>
      </c>
      <c r="J567" s="5" t="str">
        <f>OBV!F567</f>
        <v>BULLISH</v>
      </c>
      <c r="K567" s="5" t="str">
        <f>OBV!G567</f>
        <v>STRONG</v>
      </c>
      <c r="L567" s="5" t="str">
        <f>OBV!H567</f>
        <v>CONFIRMED BULLISH</v>
      </c>
      <c r="M567" s="7">
        <f t="shared" si="80"/>
        <v>25</v>
      </c>
      <c r="N567" s="7">
        <f t="shared" si="81"/>
        <v>45</v>
      </c>
      <c r="O567" s="7">
        <f t="shared" si="82"/>
        <v>0</v>
      </c>
      <c r="P567" s="7">
        <f t="shared" si="83"/>
        <v>100</v>
      </c>
      <c r="Q567" s="8">
        <f t="shared" si="84"/>
        <v>39.5</v>
      </c>
      <c r="R567" s="8">
        <f t="shared" si="85"/>
        <v>39</v>
      </c>
      <c r="S567" s="8">
        <f t="shared" si="86"/>
        <v>55.5</v>
      </c>
      <c r="T567" s="8">
        <f t="shared" si="87"/>
        <v>42.5</v>
      </c>
      <c r="U567" s="7">
        <f t="shared" si="88"/>
        <v>44.666666666666664</v>
      </c>
      <c r="V567" s="7">
        <f t="shared" si="89"/>
        <v>44.125</v>
      </c>
    </row>
    <row r="568" spans="1:22" ht="13.5" x14ac:dyDescent="0.25">
      <c r="A568" s="3">
        <f>RSI!A568</f>
        <v>43130</v>
      </c>
      <c r="B568" s="2">
        <f>RSI!B568</f>
        <v>1.1924999999999999</v>
      </c>
      <c r="C568" s="2">
        <f>RSI!I568</f>
        <v>42.306306645721534</v>
      </c>
      <c r="D568" s="2">
        <f>MACD!E568</f>
        <v>6.4939454809487263E-3</v>
      </c>
      <c r="E568" s="2">
        <f>MACD!F568</f>
        <v>9.93852979138341E-3</v>
      </c>
      <c r="F568" s="2">
        <f>'Moving Avg'!D568</f>
        <v>1.1950999999999998</v>
      </c>
      <c r="G568" s="2">
        <f>'Moving Avg'!F568</f>
        <v>1.19994</v>
      </c>
      <c r="H568" s="2">
        <f>'Moving Avg'!G568</f>
        <v>1.2099460000000009</v>
      </c>
      <c r="I568" s="2">
        <f>'Moving Avg'!H568</f>
        <v>1.2014364999999991</v>
      </c>
      <c r="J568" s="5" t="str">
        <f>OBV!F568</f>
        <v>BEARISH</v>
      </c>
      <c r="K568" s="5" t="str">
        <f>OBV!G568</f>
        <v>WEAK</v>
      </c>
      <c r="L568" s="5" t="str">
        <f>OBV!H568</f>
        <v>NEUTRAL</v>
      </c>
      <c r="M568" s="7">
        <f t="shared" si="80"/>
        <v>25</v>
      </c>
      <c r="N568" s="7">
        <f t="shared" si="81"/>
        <v>45</v>
      </c>
      <c r="O568" s="7">
        <f t="shared" si="82"/>
        <v>0</v>
      </c>
      <c r="P568" s="7">
        <f t="shared" si="83"/>
        <v>0</v>
      </c>
      <c r="Q568" s="8">
        <f t="shared" si="84"/>
        <v>24.5</v>
      </c>
      <c r="R568" s="8">
        <f t="shared" si="85"/>
        <v>14</v>
      </c>
      <c r="S568" s="8">
        <f t="shared" si="86"/>
        <v>10.5</v>
      </c>
      <c r="T568" s="8">
        <f t="shared" si="87"/>
        <v>17.5</v>
      </c>
      <c r="U568" s="7">
        <f t="shared" si="88"/>
        <v>16.333333333333332</v>
      </c>
      <c r="V568" s="7">
        <f t="shared" si="89"/>
        <v>16.625</v>
      </c>
    </row>
    <row r="569" spans="1:22" ht="13.5" x14ac:dyDescent="0.25">
      <c r="A569" s="3">
        <f>RSI!A569</f>
        <v>43131</v>
      </c>
      <c r="B569" s="2">
        <f>RSI!B569</f>
        <v>1.1924999999999999</v>
      </c>
      <c r="C569" s="2">
        <f>RSI!I569</f>
        <v>42.306306645721527</v>
      </c>
      <c r="D569" s="2">
        <f>MACD!E569</f>
        <v>3.7942067638347954E-3</v>
      </c>
      <c r="E569" s="2">
        <f>MACD!F569</f>
        <v>8.7096651858736881E-3</v>
      </c>
      <c r="F569" s="2">
        <f>'Moving Avg'!D569</f>
        <v>1.1950999999999998</v>
      </c>
      <c r="G569" s="2">
        <f>'Moving Avg'!F569</f>
        <v>1.1999399999999998</v>
      </c>
      <c r="H569" s="2">
        <f>'Moving Avg'!G569</f>
        <v>1.2096880000000008</v>
      </c>
      <c r="I569" s="2">
        <f>'Moving Avg'!H569</f>
        <v>1.201645499999999</v>
      </c>
      <c r="J569" s="5" t="str">
        <f>OBV!F569</f>
        <v>BEARISH</v>
      </c>
      <c r="K569" s="5" t="str">
        <f>OBV!G569</f>
        <v>WEAK</v>
      </c>
      <c r="L569" s="5" t="str">
        <f>OBV!H569</f>
        <v>NEUTRAL</v>
      </c>
      <c r="M569" s="7">
        <f t="shared" si="80"/>
        <v>25</v>
      </c>
      <c r="N569" s="7">
        <f t="shared" si="81"/>
        <v>45</v>
      </c>
      <c r="O569" s="7">
        <f t="shared" si="82"/>
        <v>0</v>
      </c>
      <c r="P569" s="7">
        <f t="shared" si="83"/>
        <v>0</v>
      </c>
      <c r="Q569" s="8">
        <f t="shared" si="84"/>
        <v>24.5</v>
      </c>
      <c r="R569" s="8">
        <f t="shared" si="85"/>
        <v>14</v>
      </c>
      <c r="S569" s="8">
        <f t="shared" si="86"/>
        <v>10.5</v>
      </c>
      <c r="T569" s="8">
        <f t="shared" si="87"/>
        <v>17.5</v>
      </c>
      <c r="U569" s="7">
        <f t="shared" si="88"/>
        <v>16.333333333333332</v>
      </c>
      <c r="V569" s="7">
        <f t="shared" si="89"/>
        <v>16.625</v>
      </c>
    </row>
    <row r="570" spans="1:22" ht="13.5" x14ac:dyDescent="0.25">
      <c r="A570" s="3">
        <f>RSI!A570</f>
        <v>43132</v>
      </c>
      <c r="B570" s="2">
        <f>RSI!B570</f>
        <v>1.1924999999999999</v>
      </c>
      <c r="C570" s="2">
        <f>RSI!I570</f>
        <v>42.306306645721534</v>
      </c>
      <c r="D570" s="2">
        <f>MACD!E570</f>
        <v>1.5628535608100957E-3</v>
      </c>
      <c r="E570" s="2">
        <f>MACD!F570</f>
        <v>7.28030286086097E-3</v>
      </c>
      <c r="F570" s="2">
        <f>'Moving Avg'!D570</f>
        <v>1.1950999999999998</v>
      </c>
      <c r="G570" s="2">
        <f>'Moving Avg'!F570</f>
        <v>1.1986499999999998</v>
      </c>
      <c r="H570" s="2">
        <f>'Moving Avg'!G570</f>
        <v>1.2094300000000009</v>
      </c>
      <c r="I570" s="2">
        <f>'Moving Avg'!H570</f>
        <v>1.2018544999999992</v>
      </c>
      <c r="J570" s="5" t="str">
        <f>OBV!F570</f>
        <v>BEARISH</v>
      </c>
      <c r="K570" s="5" t="str">
        <f>OBV!G570</f>
        <v>WEAK</v>
      </c>
      <c r="L570" s="5" t="str">
        <f>OBV!H570</f>
        <v>NEUTRAL</v>
      </c>
      <c r="M570" s="7">
        <f t="shared" si="80"/>
        <v>25</v>
      </c>
      <c r="N570" s="7">
        <f t="shared" si="81"/>
        <v>45</v>
      </c>
      <c r="O570" s="7">
        <f t="shared" si="82"/>
        <v>0</v>
      </c>
      <c r="P570" s="7">
        <f t="shared" si="83"/>
        <v>0</v>
      </c>
      <c r="Q570" s="8">
        <f t="shared" si="84"/>
        <v>24.5</v>
      </c>
      <c r="R570" s="8">
        <f t="shared" si="85"/>
        <v>14</v>
      </c>
      <c r="S570" s="8">
        <f t="shared" si="86"/>
        <v>10.5</v>
      </c>
      <c r="T570" s="8">
        <f t="shared" si="87"/>
        <v>17.5</v>
      </c>
      <c r="U570" s="7">
        <f t="shared" si="88"/>
        <v>16.333333333333332</v>
      </c>
      <c r="V570" s="7">
        <f t="shared" si="89"/>
        <v>16.625</v>
      </c>
    </row>
    <row r="571" spans="1:22" ht="13.5" x14ac:dyDescent="0.25">
      <c r="A571" s="3">
        <f>RSI!A571</f>
        <v>43133</v>
      </c>
      <c r="B571" s="2">
        <f>RSI!B571</f>
        <v>1.1924999999999999</v>
      </c>
      <c r="C571" s="2">
        <f>RSI!I571</f>
        <v>42.306306645721541</v>
      </c>
      <c r="D571" s="2">
        <f>MACD!E571</f>
        <v>-2.7610240806463793E-4</v>
      </c>
      <c r="E571" s="2">
        <f>MACD!F571</f>
        <v>5.7690218070758489E-3</v>
      </c>
      <c r="F571" s="2">
        <f>'Moving Avg'!D571</f>
        <v>1.1938</v>
      </c>
      <c r="G571" s="2">
        <f>'Moving Avg'!F571</f>
        <v>1.1973599999999998</v>
      </c>
      <c r="H571" s="2">
        <f>'Moving Avg'!G571</f>
        <v>1.209172000000001</v>
      </c>
      <c r="I571" s="2">
        <f>'Moving Avg'!H571</f>
        <v>1.2020634999999991</v>
      </c>
      <c r="J571" s="5" t="str">
        <f>OBV!F571</f>
        <v>BEARISH</v>
      </c>
      <c r="K571" s="5" t="str">
        <f>OBV!G571</f>
        <v>WEAK</v>
      </c>
      <c r="L571" s="5" t="str">
        <f>OBV!H571</f>
        <v>CONFIRMED BEARISH</v>
      </c>
      <c r="M571" s="7">
        <f t="shared" si="80"/>
        <v>25</v>
      </c>
      <c r="N571" s="7">
        <f t="shared" si="81"/>
        <v>45</v>
      </c>
      <c r="O571" s="7">
        <f t="shared" si="82"/>
        <v>0</v>
      </c>
      <c r="P571" s="7">
        <f t="shared" si="83"/>
        <v>0</v>
      </c>
      <c r="Q571" s="8">
        <f t="shared" si="84"/>
        <v>24.5</v>
      </c>
      <c r="R571" s="8">
        <f t="shared" si="85"/>
        <v>14</v>
      </c>
      <c r="S571" s="8">
        <f t="shared" si="86"/>
        <v>10.5</v>
      </c>
      <c r="T571" s="8">
        <f t="shared" si="87"/>
        <v>17.5</v>
      </c>
      <c r="U571" s="7">
        <f t="shared" si="88"/>
        <v>16.333333333333332</v>
      </c>
      <c r="V571" s="7">
        <f t="shared" si="89"/>
        <v>16.625</v>
      </c>
    </row>
    <row r="572" spans="1:22" ht="13.5" x14ac:dyDescent="0.25">
      <c r="A572" s="3">
        <f>RSI!A572</f>
        <v>43136</v>
      </c>
      <c r="B572" s="2">
        <f>RSI!B572</f>
        <v>1.1924999999999999</v>
      </c>
      <c r="C572" s="2">
        <f>RSI!I572</f>
        <v>42.306306645721541</v>
      </c>
      <c r="D572" s="2">
        <f>MACD!E572</f>
        <v>-1.7866678833020622E-3</v>
      </c>
      <c r="E572" s="2">
        <f>MACD!F572</f>
        <v>4.2578838690002663E-3</v>
      </c>
      <c r="F572" s="2">
        <f>'Moving Avg'!D572</f>
        <v>1.1924999999999999</v>
      </c>
      <c r="G572" s="2">
        <f>'Moving Avg'!F572</f>
        <v>1.1960699999999997</v>
      </c>
      <c r="H572" s="2">
        <f>'Moving Avg'!G572</f>
        <v>1.2089140000000009</v>
      </c>
      <c r="I572" s="2">
        <f>'Moving Avg'!H572</f>
        <v>1.2022724999999992</v>
      </c>
      <c r="J572" s="5" t="str">
        <f>OBV!F572</f>
        <v>BEARISH</v>
      </c>
      <c r="K572" s="5" t="str">
        <f>OBV!G572</f>
        <v>WEAK</v>
      </c>
      <c r="L572" s="5" t="str">
        <f>OBV!H572</f>
        <v>CONFIRMED BEARISH</v>
      </c>
      <c r="M572" s="7">
        <f t="shared" si="80"/>
        <v>25</v>
      </c>
      <c r="N572" s="7">
        <f t="shared" si="81"/>
        <v>45</v>
      </c>
      <c r="O572" s="7">
        <f t="shared" si="82"/>
        <v>0</v>
      </c>
      <c r="P572" s="7">
        <f t="shared" si="83"/>
        <v>0</v>
      </c>
      <c r="Q572" s="8">
        <f t="shared" si="84"/>
        <v>24.5</v>
      </c>
      <c r="R572" s="8">
        <f t="shared" si="85"/>
        <v>14</v>
      </c>
      <c r="S572" s="8">
        <f t="shared" si="86"/>
        <v>10.5</v>
      </c>
      <c r="T572" s="8">
        <f t="shared" si="87"/>
        <v>17.5</v>
      </c>
      <c r="U572" s="7">
        <f t="shared" si="88"/>
        <v>16.333333333333332</v>
      </c>
      <c r="V572" s="7">
        <f t="shared" si="89"/>
        <v>16.625</v>
      </c>
    </row>
    <row r="573" spans="1:22" ht="13.5" x14ac:dyDescent="0.25">
      <c r="A573" s="3">
        <f>RSI!A573</f>
        <v>43137</v>
      </c>
      <c r="B573" s="2">
        <f>RSI!B573</f>
        <v>1.1924999999999999</v>
      </c>
      <c r="C573" s="2">
        <f>RSI!I573</f>
        <v>42.306306645721541</v>
      </c>
      <c r="D573" s="2">
        <f>MACD!E573</f>
        <v>-2.0381175532648843E-3</v>
      </c>
      <c r="E573" s="2">
        <f>MACD!F573</f>
        <v>2.9986835845472364E-3</v>
      </c>
      <c r="F573" s="2">
        <f>'Moving Avg'!D573</f>
        <v>1.1924999999999999</v>
      </c>
      <c r="G573" s="2">
        <f>'Moving Avg'!F573</f>
        <v>1.1947799999999995</v>
      </c>
      <c r="H573" s="2">
        <f>'Moving Avg'!G573</f>
        <v>1.2086560000000011</v>
      </c>
      <c r="I573" s="2">
        <f>'Moving Avg'!H573</f>
        <v>1.202632999999999</v>
      </c>
      <c r="J573" s="5" t="str">
        <f>OBV!F573</f>
        <v>NEUTRAL</v>
      </c>
      <c r="K573" s="5" t="str">
        <f>OBV!G573</f>
        <v>NEUTRAL</v>
      </c>
      <c r="L573" s="5" t="str">
        <f>OBV!H573</f>
        <v>NEUTRAL</v>
      </c>
      <c r="M573" s="7">
        <f t="shared" si="80"/>
        <v>25</v>
      </c>
      <c r="N573" s="7">
        <f t="shared" si="81"/>
        <v>45</v>
      </c>
      <c r="O573" s="7">
        <f t="shared" si="82"/>
        <v>0</v>
      </c>
      <c r="P573" s="7">
        <f t="shared" si="83"/>
        <v>33</v>
      </c>
      <c r="Q573" s="8">
        <f t="shared" si="84"/>
        <v>29.45</v>
      </c>
      <c r="R573" s="8">
        <f t="shared" si="85"/>
        <v>22.25</v>
      </c>
      <c r="S573" s="8">
        <f t="shared" si="86"/>
        <v>25.35</v>
      </c>
      <c r="T573" s="8">
        <f t="shared" si="87"/>
        <v>25.75</v>
      </c>
      <c r="U573" s="7">
        <f t="shared" si="88"/>
        <v>25.683333333333337</v>
      </c>
      <c r="V573" s="7">
        <f t="shared" si="89"/>
        <v>25.700000000000003</v>
      </c>
    </row>
    <row r="574" spans="1:22" ht="13.5" x14ac:dyDescent="0.25">
      <c r="A574" s="3">
        <f>RSI!A574</f>
        <v>43138</v>
      </c>
      <c r="B574" s="2">
        <f>RSI!B574</f>
        <v>1.1924999999999999</v>
      </c>
      <c r="C574" s="2">
        <f>RSI!I574</f>
        <v>42.306306645721541</v>
      </c>
      <c r="D574" s="2">
        <f>MACD!E574</f>
        <v>-2.2118958695804825E-3</v>
      </c>
      <c r="E574" s="2">
        <f>MACD!F574</f>
        <v>1.9565676937216927E-3</v>
      </c>
      <c r="F574" s="2">
        <f>'Moving Avg'!D574</f>
        <v>1.1924999999999999</v>
      </c>
      <c r="G574" s="2">
        <f>'Moving Avg'!F574</f>
        <v>1.1934899999999995</v>
      </c>
      <c r="H574" s="2">
        <f>'Moving Avg'!G574</f>
        <v>1.2080100000000009</v>
      </c>
      <c r="I574" s="2">
        <f>'Moving Avg'!H574</f>
        <v>1.2029934999999989</v>
      </c>
      <c r="J574" s="5" t="str">
        <f>OBV!F574</f>
        <v>NEUTRAL</v>
      </c>
      <c r="K574" s="5" t="str">
        <f>OBV!G574</f>
        <v>NEUTRAL</v>
      </c>
      <c r="L574" s="5" t="str">
        <f>OBV!H574</f>
        <v>NEUTRAL</v>
      </c>
      <c r="M574" s="7">
        <f t="shared" si="80"/>
        <v>25</v>
      </c>
      <c r="N574" s="7">
        <f t="shared" si="81"/>
        <v>45</v>
      </c>
      <c r="O574" s="7">
        <f t="shared" si="82"/>
        <v>0</v>
      </c>
      <c r="P574" s="7">
        <f t="shared" si="83"/>
        <v>33</v>
      </c>
      <c r="Q574" s="8">
        <f t="shared" si="84"/>
        <v>29.45</v>
      </c>
      <c r="R574" s="8">
        <f t="shared" si="85"/>
        <v>22.25</v>
      </c>
      <c r="S574" s="8">
        <f t="shared" si="86"/>
        <v>25.35</v>
      </c>
      <c r="T574" s="8">
        <f t="shared" si="87"/>
        <v>25.75</v>
      </c>
      <c r="U574" s="7">
        <f t="shared" si="88"/>
        <v>25.683333333333337</v>
      </c>
      <c r="V574" s="7">
        <f t="shared" si="89"/>
        <v>25.700000000000003</v>
      </c>
    </row>
    <row r="575" spans="1:22" ht="13.5" x14ac:dyDescent="0.25">
      <c r="A575" s="3">
        <f>RSI!A575</f>
        <v>43139</v>
      </c>
      <c r="B575" s="2">
        <f>RSI!B575</f>
        <v>1.1924999999999999</v>
      </c>
      <c r="C575" s="2">
        <f>RSI!I575</f>
        <v>42.306306645721541</v>
      </c>
      <c r="D575" s="2">
        <f>MACD!E575</f>
        <v>-2.3228401815704736E-3</v>
      </c>
      <c r="E575" s="2">
        <f>MACD!F575</f>
        <v>1.1006861186632594E-3</v>
      </c>
      <c r="F575" s="2">
        <f>'Moving Avg'!D575</f>
        <v>1.1924999999999999</v>
      </c>
      <c r="G575" s="2">
        <f>'Moving Avg'!F575</f>
        <v>1.1921999999999993</v>
      </c>
      <c r="H575" s="2">
        <f>'Moving Avg'!G575</f>
        <v>1.207364000000001</v>
      </c>
      <c r="I575" s="2">
        <f>'Moving Avg'!H575</f>
        <v>1.2033539999999987</v>
      </c>
      <c r="J575" s="5" t="str">
        <f>OBV!F575</f>
        <v>NEUTRAL</v>
      </c>
      <c r="K575" s="5" t="str">
        <f>OBV!G575</f>
        <v>NEUTRAL</v>
      </c>
      <c r="L575" s="5" t="str">
        <f>OBV!H575</f>
        <v>NEUTRAL</v>
      </c>
      <c r="M575" s="7">
        <f t="shared" si="80"/>
        <v>25</v>
      </c>
      <c r="N575" s="7">
        <f t="shared" si="81"/>
        <v>45</v>
      </c>
      <c r="O575" s="7">
        <f t="shared" si="82"/>
        <v>0</v>
      </c>
      <c r="P575" s="7">
        <f t="shared" si="83"/>
        <v>33</v>
      </c>
      <c r="Q575" s="8">
        <f t="shared" si="84"/>
        <v>29.45</v>
      </c>
      <c r="R575" s="8">
        <f t="shared" si="85"/>
        <v>22.25</v>
      </c>
      <c r="S575" s="8">
        <f t="shared" si="86"/>
        <v>25.35</v>
      </c>
      <c r="T575" s="8">
        <f t="shared" si="87"/>
        <v>25.75</v>
      </c>
      <c r="U575" s="7">
        <f t="shared" si="88"/>
        <v>25.683333333333337</v>
      </c>
      <c r="V575" s="7">
        <f t="shared" si="89"/>
        <v>25.700000000000003</v>
      </c>
    </row>
    <row r="576" spans="1:22" ht="13.5" x14ac:dyDescent="0.25">
      <c r="A576" s="3">
        <f>RSI!A576</f>
        <v>43140</v>
      </c>
      <c r="B576" s="2">
        <f>RSI!B576</f>
        <v>1.1924999999999999</v>
      </c>
      <c r="C576" s="2">
        <f>RSI!I576</f>
        <v>42.306306645721541</v>
      </c>
      <c r="D576" s="2">
        <f>MACD!E576</f>
        <v>-1.3832912501485772E-3</v>
      </c>
      <c r="E576" s="2">
        <f>MACD!F576</f>
        <v>6.0389064490089218E-4</v>
      </c>
      <c r="F576" s="2">
        <f>'Moving Avg'!D576</f>
        <v>1.1924999999999999</v>
      </c>
      <c r="G576" s="2">
        <f>'Moving Avg'!F576</f>
        <v>1.1912299999999996</v>
      </c>
      <c r="H576" s="2">
        <f>'Moving Avg'!G576</f>
        <v>1.2067180000000011</v>
      </c>
      <c r="I576" s="2">
        <f>'Moving Avg'!H576</f>
        <v>1.2037144999999989</v>
      </c>
      <c r="J576" s="5" t="str">
        <f>OBV!F576</f>
        <v>NEUTRAL</v>
      </c>
      <c r="K576" s="5" t="str">
        <f>OBV!G576</f>
        <v>NEUTRAL</v>
      </c>
      <c r="L576" s="5" t="str">
        <f>OBV!H576</f>
        <v>NEUTRAL</v>
      </c>
      <c r="M576" s="7">
        <f t="shared" si="80"/>
        <v>25</v>
      </c>
      <c r="N576" s="7">
        <f t="shared" si="81"/>
        <v>45</v>
      </c>
      <c r="O576" s="7">
        <f t="shared" si="82"/>
        <v>0</v>
      </c>
      <c r="P576" s="7">
        <f t="shared" si="83"/>
        <v>33</v>
      </c>
      <c r="Q576" s="8">
        <f t="shared" si="84"/>
        <v>29.45</v>
      </c>
      <c r="R576" s="8">
        <f t="shared" si="85"/>
        <v>22.25</v>
      </c>
      <c r="S576" s="8">
        <f t="shared" si="86"/>
        <v>25.35</v>
      </c>
      <c r="T576" s="8">
        <f t="shared" si="87"/>
        <v>25.75</v>
      </c>
      <c r="U576" s="7">
        <f t="shared" si="88"/>
        <v>25.683333333333337</v>
      </c>
      <c r="V576" s="7">
        <f t="shared" si="89"/>
        <v>25.700000000000003</v>
      </c>
    </row>
    <row r="577" spans="1:22" ht="13.5" x14ac:dyDescent="0.25">
      <c r="A577" s="3">
        <f>RSI!A577</f>
        <v>43143</v>
      </c>
      <c r="B577" s="2">
        <f>RSI!B577</f>
        <v>1.1924999999999999</v>
      </c>
      <c r="C577" s="2">
        <f>RSI!I577</f>
        <v>42.306306645721541</v>
      </c>
      <c r="D577" s="2">
        <f>MACD!E577</f>
        <v>-5.573393380642333E-4</v>
      </c>
      <c r="E577" s="2">
        <f>MACD!F577</f>
        <v>3.716446483078671E-4</v>
      </c>
      <c r="F577" s="2">
        <f>'Moving Avg'!D577</f>
        <v>1.1924999999999999</v>
      </c>
      <c r="G577" s="2">
        <f>'Moving Avg'!F577</f>
        <v>1.1915499999999994</v>
      </c>
      <c r="H577" s="2">
        <f>'Moving Avg'!G577</f>
        <v>1.2060720000000011</v>
      </c>
      <c r="I577" s="2">
        <f>'Moving Avg'!H577</f>
        <v>1.2040749999999989</v>
      </c>
      <c r="J577" s="5" t="str">
        <f>OBV!F577</f>
        <v>NEUTRAL</v>
      </c>
      <c r="K577" s="5" t="str">
        <f>OBV!G577</f>
        <v>NEUTRAL</v>
      </c>
      <c r="L577" s="5" t="str">
        <f>OBV!H577</f>
        <v>NEUTRAL</v>
      </c>
      <c r="M577" s="7">
        <f t="shared" si="80"/>
        <v>25</v>
      </c>
      <c r="N577" s="7">
        <f t="shared" si="81"/>
        <v>45</v>
      </c>
      <c r="O577" s="7">
        <f t="shared" si="82"/>
        <v>0</v>
      </c>
      <c r="P577" s="7">
        <f t="shared" si="83"/>
        <v>33</v>
      </c>
      <c r="Q577" s="8">
        <f t="shared" si="84"/>
        <v>29.45</v>
      </c>
      <c r="R577" s="8">
        <f t="shared" si="85"/>
        <v>22.25</v>
      </c>
      <c r="S577" s="8">
        <f t="shared" si="86"/>
        <v>25.35</v>
      </c>
      <c r="T577" s="8">
        <f t="shared" si="87"/>
        <v>25.75</v>
      </c>
      <c r="U577" s="7">
        <f t="shared" si="88"/>
        <v>25.683333333333337</v>
      </c>
      <c r="V577" s="7">
        <f t="shared" si="89"/>
        <v>25.700000000000003</v>
      </c>
    </row>
    <row r="578" spans="1:22" ht="13.5" x14ac:dyDescent="0.25">
      <c r="A578" s="3">
        <f>RSI!A578</f>
        <v>43144</v>
      </c>
      <c r="B578" s="2">
        <f>RSI!B578</f>
        <v>1.2182999999999999</v>
      </c>
      <c r="C578" s="2">
        <f>RSI!I578</f>
        <v>68.498297359564958</v>
      </c>
      <c r="D578" s="2">
        <f>MACD!E578</f>
        <v>-2.7409116082195428E-3</v>
      </c>
      <c r="E578" s="2">
        <f>MACD!F578</f>
        <v>-2.5086660299761487E-4</v>
      </c>
      <c r="F578" s="2">
        <f>'Moving Avg'!D578</f>
        <v>1.1976599999999999</v>
      </c>
      <c r="G578" s="2">
        <f>'Moving Avg'!F578</f>
        <v>1.1931599999999993</v>
      </c>
      <c r="H578" s="2">
        <f>'Moving Avg'!G578</f>
        <v>1.2059420000000012</v>
      </c>
      <c r="I578" s="2">
        <f>'Moving Avg'!H578</f>
        <v>1.2045644999999987</v>
      </c>
      <c r="J578" s="5" t="str">
        <f>OBV!F578</f>
        <v>BULLISH</v>
      </c>
      <c r="K578" s="5" t="str">
        <f>OBV!G578</f>
        <v>WEAK</v>
      </c>
      <c r="L578" s="5" t="str">
        <f>OBV!H578</f>
        <v>CONFIRMED BULLISH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45</v>
      </c>
      <c r="O578" s="7">
        <f t="shared" ref="O578:O641" si="92">IF(F578-I578&gt;10,100,IF(F578-I578&gt;5,75, IF(F578-I578&gt;0,50,0)))</f>
        <v>0</v>
      </c>
      <c r="P578" s="7">
        <f t="shared" ref="P578:P641" si="93">IF(L578="confirmed bullish", 34, IF(L578="bullish divergence",17, 0))+IF(J578="bullish",33,IF(J578="bearish",0,16.5))+IF(K578="strong",33,IF(K578="weak",0,16.5))</f>
        <v>67</v>
      </c>
      <c r="Q578" s="8">
        <f t="shared" si="84"/>
        <v>34.549999999999997</v>
      </c>
      <c r="R578" s="8">
        <f t="shared" si="85"/>
        <v>30.75</v>
      </c>
      <c r="S578" s="8">
        <f t="shared" si="86"/>
        <v>40.650000000000006</v>
      </c>
      <c r="T578" s="8">
        <f t="shared" si="87"/>
        <v>34.25</v>
      </c>
      <c r="U578" s="7">
        <f t="shared" si="88"/>
        <v>35.31666666666667</v>
      </c>
      <c r="V578" s="7">
        <f t="shared" si="89"/>
        <v>35.049999999999997</v>
      </c>
    </row>
    <row r="579" spans="1:22" ht="13.5" x14ac:dyDescent="0.25">
      <c r="A579" s="3">
        <f>RSI!A579</f>
        <v>43145</v>
      </c>
      <c r="B579" s="2">
        <f>RSI!B579</f>
        <v>1.2182999999999999</v>
      </c>
      <c r="C579" s="2">
        <f>RSI!I579</f>
        <v>68.498297359564958</v>
      </c>
      <c r="D579" s="2">
        <f>MACD!E579</f>
        <v>-4.714469237449892E-3</v>
      </c>
      <c r="E579" s="2">
        <f>MACD!F579</f>
        <v>-1.1435871298880703E-3</v>
      </c>
      <c r="F579" s="2">
        <f>'Moving Avg'!D579</f>
        <v>1.20282</v>
      </c>
      <c r="G579" s="2">
        <f>'Moving Avg'!F579</f>
        <v>1.1947699999999994</v>
      </c>
      <c r="H579" s="2">
        <f>'Moving Avg'!G579</f>
        <v>1.205812000000001</v>
      </c>
      <c r="I579" s="2">
        <f>'Moving Avg'!H579</f>
        <v>1.205053999999999</v>
      </c>
      <c r="J579" s="5" t="str">
        <f>OBV!F579</f>
        <v>BULLISH</v>
      </c>
      <c r="K579" s="5" t="str">
        <f>OBV!G579</f>
        <v>WEAK</v>
      </c>
      <c r="L579" s="5" t="str">
        <f>OBV!H579</f>
        <v>CONFIRMED BULLISH</v>
      </c>
      <c r="M579" s="7">
        <f t="shared" si="90"/>
        <v>25</v>
      </c>
      <c r="N579" s="7">
        <f t="shared" si="91"/>
        <v>45</v>
      </c>
      <c r="O579" s="7">
        <f t="shared" si="92"/>
        <v>0</v>
      </c>
      <c r="P579" s="7">
        <f t="shared" si="93"/>
        <v>67</v>
      </c>
      <c r="Q579" s="8">
        <f t="shared" ref="Q579:Q642" si="94">0.35*M579+N579*0.35+O579*0.15+P579*0.15</f>
        <v>34.549999999999997</v>
      </c>
      <c r="R579" s="8">
        <f t="shared" ref="R579:R642" si="95">M579*0.2+N579*0.2+O579*0.35+P579*0.25</f>
        <v>30.75</v>
      </c>
      <c r="S579" s="8">
        <f t="shared" ref="S579:S642" si="96">M579*0.15+N579*0.15+O579*0.25+P579*0.45</f>
        <v>40.650000000000006</v>
      </c>
      <c r="T579" s="8">
        <f t="shared" ref="T579:T642" si="97">0.25*SUM(M579:P579)</f>
        <v>34.25</v>
      </c>
      <c r="U579" s="7">
        <f t="shared" ref="U579:U642" si="98">SUM(Q579:S579)/3</f>
        <v>35.31666666666667</v>
      </c>
      <c r="V579" s="7">
        <f t="shared" ref="V579:V642" si="99">SUM(Q579:T579)/4</f>
        <v>35.049999999999997</v>
      </c>
    </row>
    <row r="580" spans="1:22" ht="13.5" x14ac:dyDescent="0.25">
      <c r="A580" s="3">
        <f>RSI!A580</f>
        <v>43146</v>
      </c>
      <c r="B580" s="2">
        <f>RSI!B580</f>
        <v>1.2182999999999999</v>
      </c>
      <c r="C580" s="2">
        <f>RSI!I580</f>
        <v>68.498297359564958</v>
      </c>
      <c r="D580" s="2">
        <f>MACD!E580</f>
        <v>-6.5009947961067738E-3</v>
      </c>
      <c r="E580" s="2">
        <f>MACD!F580</f>
        <v>-2.2150686631318113E-3</v>
      </c>
      <c r="F580" s="2">
        <f>'Moving Avg'!D580</f>
        <v>1.2079800000000001</v>
      </c>
      <c r="G580" s="2">
        <f>'Moving Avg'!F580</f>
        <v>1.1963799999999993</v>
      </c>
      <c r="H580" s="2">
        <f>'Moving Avg'!G580</f>
        <v>1.2056820000000008</v>
      </c>
      <c r="I580" s="2">
        <f>'Moving Avg'!H580</f>
        <v>1.2055434999999988</v>
      </c>
      <c r="J580" s="5" t="str">
        <f>OBV!F580</f>
        <v>BULLISH</v>
      </c>
      <c r="K580" s="5" t="str">
        <f>OBV!G580</f>
        <v>WEAK</v>
      </c>
      <c r="L580" s="5" t="str">
        <f>OBV!H580</f>
        <v>CONFIRMED BULLISH</v>
      </c>
      <c r="M580" s="7">
        <f t="shared" si="90"/>
        <v>25</v>
      </c>
      <c r="N580" s="7">
        <f t="shared" si="91"/>
        <v>45</v>
      </c>
      <c r="O580" s="7">
        <f t="shared" si="92"/>
        <v>50</v>
      </c>
      <c r="P580" s="7">
        <f t="shared" si="93"/>
        <v>67</v>
      </c>
      <c r="Q580" s="8">
        <f t="shared" si="94"/>
        <v>42.05</v>
      </c>
      <c r="R580" s="8">
        <f t="shared" si="95"/>
        <v>48.25</v>
      </c>
      <c r="S580" s="8">
        <f t="shared" si="96"/>
        <v>53.150000000000006</v>
      </c>
      <c r="T580" s="8">
        <f t="shared" si="97"/>
        <v>46.75</v>
      </c>
      <c r="U580" s="7">
        <f t="shared" si="98"/>
        <v>47.816666666666663</v>
      </c>
      <c r="V580" s="7">
        <f t="shared" si="99"/>
        <v>47.55</v>
      </c>
    </row>
    <row r="581" spans="1:22" ht="13.5" x14ac:dyDescent="0.25">
      <c r="A581" s="3">
        <f>RSI!A581</f>
        <v>43147</v>
      </c>
      <c r="B581" s="2">
        <f>RSI!B581</f>
        <v>1.2182999999999999</v>
      </c>
      <c r="C581" s="2">
        <f>RSI!I581</f>
        <v>68.498297359564958</v>
      </c>
      <c r="D581" s="2">
        <f>MACD!E581</f>
        <v>-8.1206259911099643E-3</v>
      </c>
      <c r="E581" s="2">
        <f>MACD!F581</f>
        <v>-3.3961801287274423E-3</v>
      </c>
      <c r="F581" s="2">
        <f>'Moving Avg'!D581</f>
        <v>1.2131400000000001</v>
      </c>
      <c r="G581" s="2">
        <f>'Moving Avg'!F581</f>
        <v>1.1979899999999994</v>
      </c>
      <c r="H581" s="2">
        <f>'Moving Avg'!G581</f>
        <v>1.2055520000000008</v>
      </c>
      <c r="I581" s="2">
        <f>'Moving Avg'!H581</f>
        <v>1.206032999999999</v>
      </c>
      <c r="J581" s="5" t="str">
        <f>OBV!F581</f>
        <v>BULLISH</v>
      </c>
      <c r="K581" s="5" t="str">
        <f>OBV!G581</f>
        <v>WEAK</v>
      </c>
      <c r="L581" s="5" t="str">
        <f>OBV!H581</f>
        <v>CONFIRMED BULLISH</v>
      </c>
      <c r="M581" s="7">
        <f t="shared" si="90"/>
        <v>25</v>
      </c>
      <c r="N581" s="7">
        <f t="shared" si="91"/>
        <v>45</v>
      </c>
      <c r="O581" s="7">
        <f t="shared" si="92"/>
        <v>50</v>
      </c>
      <c r="P581" s="7">
        <f t="shared" si="93"/>
        <v>67</v>
      </c>
      <c r="Q581" s="8">
        <f t="shared" si="94"/>
        <v>42.05</v>
      </c>
      <c r="R581" s="8">
        <f t="shared" si="95"/>
        <v>48.25</v>
      </c>
      <c r="S581" s="8">
        <f t="shared" si="96"/>
        <v>53.150000000000006</v>
      </c>
      <c r="T581" s="8">
        <f t="shared" si="97"/>
        <v>46.75</v>
      </c>
      <c r="U581" s="7">
        <f t="shared" si="98"/>
        <v>47.816666666666663</v>
      </c>
      <c r="V581" s="7">
        <f t="shared" si="99"/>
        <v>47.55</v>
      </c>
    </row>
    <row r="582" spans="1:22" ht="13.5" x14ac:dyDescent="0.25">
      <c r="A582" s="3">
        <f>RSI!A582</f>
        <v>43150</v>
      </c>
      <c r="B582" s="2">
        <f>RSI!B582</f>
        <v>1.2182999999999999</v>
      </c>
      <c r="C582" s="2">
        <f>RSI!I582</f>
        <v>68.498297359564958</v>
      </c>
      <c r="D582" s="2">
        <f>MACD!E582</f>
        <v>-9.5910421582368066E-3</v>
      </c>
      <c r="E582" s="2">
        <f>MACD!F582</f>
        <v>-4.6351525346293148E-3</v>
      </c>
      <c r="F582" s="2">
        <f>'Moving Avg'!D582</f>
        <v>1.2182999999999999</v>
      </c>
      <c r="G582" s="2">
        <f>'Moving Avg'!F582</f>
        <v>1.1995999999999993</v>
      </c>
      <c r="H582" s="2">
        <f>'Moving Avg'!G582</f>
        <v>1.2054220000000007</v>
      </c>
      <c r="I582" s="2">
        <f>'Moving Avg'!H582</f>
        <v>1.2065224999999991</v>
      </c>
      <c r="J582" s="5" t="str">
        <f>OBV!F582</f>
        <v>BULLISH</v>
      </c>
      <c r="K582" s="5" t="str">
        <f>OBV!G582</f>
        <v>WEAK</v>
      </c>
      <c r="L582" s="5" t="str">
        <f>OBV!H582</f>
        <v>CONFIRMED BULLISH</v>
      </c>
      <c r="M582" s="7">
        <f t="shared" si="90"/>
        <v>25</v>
      </c>
      <c r="N582" s="7">
        <f t="shared" si="91"/>
        <v>45</v>
      </c>
      <c r="O582" s="7">
        <f t="shared" si="92"/>
        <v>50</v>
      </c>
      <c r="P582" s="7">
        <f t="shared" si="93"/>
        <v>67</v>
      </c>
      <c r="Q582" s="8">
        <f t="shared" si="94"/>
        <v>42.05</v>
      </c>
      <c r="R582" s="8">
        <f t="shared" si="95"/>
        <v>48.25</v>
      </c>
      <c r="S582" s="8">
        <f t="shared" si="96"/>
        <v>53.150000000000006</v>
      </c>
      <c r="T582" s="8">
        <f t="shared" si="97"/>
        <v>46.75</v>
      </c>
      <c r="U582" s="7">
        <f t="shared" si="98"/>
        <v>47.816666666666663</v>
      </c>
      <c r="V582" s="7">
        <f t="shared" si="99"/>
        <v>47.55</v>
      </c>
    </row>
    <row r="583" spans="1:22" ht="13.5" x14ac:dyDescent="0.25">
      <c r="A583" s="3">
        <f>RSI!A583</f>
        <v>43151</v>
      </c>
      <c r="B583" s="2">
        <f>RSI!B583</f>
        <v>1.2182999999999999</v>
      </c>
      <c r="C583" s="2">
        <f>RSI!I583</f>
        <v>68.498297359564958</v>
      </c>
      <c r="D583" s="2">
        <f>MACD!E583</f>
        <v>-1.0927795085094338E-2</v>
      </c>
      <c r="E583" s="2">
        <f>MACD!F583</f>
        <v>-5.8936810447223192E-3</v>
      </c>
      <c r="F583" s="2">
        <f>'Moving Avg'!D583</f>
        <v>1.2182999999999999</v>
      </c>
      <c r="G583" s="2">
        <f>'Moving Avg'!F583</f>
        <v>1.2008899999999993</v>
      </c>
      <c r="H583" s="2">
        <f>'Moving Avg'!G583</f>
        <v>1.2059380000000006</v>
      </c>
      <c r="I583" s="2">
        <f>'Moving Avg'!H583</f>
        <v>1.2070119999999991</v>
      </c>
      <c r="J583" s="5" t="str">
        <f>OBV!F583</f>
        <v>NEUTRAL</v>
      </c>
      <c r="K583" s="5" t="str">
        <f>OBV!G583</f>
        <v>NEUTRAL</v>
      </c>
      <c r="L583" s="5" t="str">
        <f>OBV!H583</f>
        <v>NEUTRAL</v>
      </c>
      <c r="M583" s="7">
        <f t="shared" si="90"/>
        <v>25</v>
      </c>
      <c r="N583" s="7">
        <f t="shared" si="91"/>
        <v>45</v>
      </c>
      <c r="O583" s="7">
        <f t="shared" si="92"/>
        <v>50</v>
      </c>
      <c r="P583" s="7">
        <f t="shared" si="93"/>
        <v>33</v>
      </c>
      <c r="Q583" s="8">
        <f t="shared" si="94"/>
        <v>36.950000000000003</v>
      </c>
      <c r="R583" s="8">
        <f t="shared" si="95"/>
        <v>39.75</v>
      </c>
      <c r="S583" s="8">
        <f t="shared" si="96"/>
        <v>37.85</v>
      </c>
      <c r="T583" s="8">
        <f t="shared" si="97"/>
        <v>38.25</v>
      </c>
      <c r="U583" s="7">
        <f t="shared" si="98"/>
        <v>38.183333333333337</v>
      </c>
      <c r="V583" s="7">
        <f t="shared" si="99"/>
        <v>38.200000000000003</v>
      </c>
    </row>
    <row r="584" spans="1:22" ht="13.5" x14ac:dyDescent="0.25">
      <c r="A584" s="3">
        <f>RSI!A584</f>
        <v>43152</v>
      </c>
      <c r="B584" s="2">
        <f>RSI!B584</f>
        <v>1.2182999999999999</v>
      </c>
      <c r="C584" s="2">
        <f>RSI!I584</f>
        <v>68.498297359564958</v>
      </c>
      <c r="D584" s="2">
        <f>MACD!E584</f>
        <v>-1.2144592448471325E-2</v>
      </c>
      <c r="E584" s="2">
        <f>MACD!F584</f>
        <v>-7.14386332547212E-3</v>
      </c>
      <c r="F584" s="2">
        <f>'Moving Avg'!D584</f>
        <v>1.2182999999999999</v>
      </c>
      <c r="G584" s="2">
        <f>'Moving Avg'!F584</f>
        <v>1.2021799999999994</v>
      </c>
      <c r="H584" s="2">
        <f>'Moving Avg'!G584</f>
        <v>1.2070980000000004</v>
      </c>
      <c r="I584" s="2">
        <f>'Moving Avg'!H584</f>
        <v>1.2075014999999991</v>
      </c>
      <c r="J584" s="5" t="str">
        <f>OBV!F584</f>
        <v>NEUTRAL</v>
      </c>
      <c r="K584" s="5" t="str">
        <f>OBV!G584</f>
        <v>NEUTRAL</v>
      </c>
      <c r="L584" s="5" t="str">
        <f>OBV!H584</f>
        <v>NEUTRAL</v>
      </c>
      <c r="M584" s="7">
        <f t="shared" si="90"/>
        <v>25</v>
      </c>
      <c r="N584" s="7">
        <f t="shared" si="91"/>
        <v>45</v>
      </c>
      <c r="O584" s="7">
        <f t="shared" si="92"/>
        <v>50</v>
      </c>
      <c r="P584" s="7">
        <f t="shared" si="93"/>
        <v>33</v>
      </c>
      <c r="Q584" s="8">
        <f t="shared" si="94"/>
        <v>36.950000000000003</v>
      </c>
      <c r="R584" s="8">
        <f t="shared" si="95"/>
        <v>39.75</v>
      </c>
      <c r="S584" s="8">
        <f t="shared" si="96"/>
        <v>37.85</v>
      </c>
      <c r="T584" s="8">
        <f t="shared" si="97"/>
        <v>38.25</v>
      </c>
      <c r="U584" s="7">
        <f t="shared" si="98"/>
        <v>38.183333333333337</v>
      </c>
      <c r="V584" s="7">
        <f t="shared" si="99"/>
        <v>38.200000000000003</v>
      </c>
    </row>
    <row r="585" spans="1:22" ht="13.5" x14ac:dyDescent="0.25">
      <c r="A585" s="3">
        <f>RSI!A585</f>
        <v>43153</v>
      </c>
      <c r="B585" s="2">
        <f>RSI!B585</f>
        <v>1.2182999999999999</v>
      </c>
      <c r="C585" s="2">
        <f>RSI!I585</f>
        <v>68.498297359564958</v>
      </c>
      <c r="D585" s="2">
        <f>MACD!E585</f>
        <v>-1.3253540896148719E-2</v>
      </c>
      <c r="E585" s="2">
        <f>MACD!F585</f>
        <v>-8.3657988396074398E-3</v>
      </c>
      <c r="F585" s="2">
        <f>'Moving Avg'!D585</f>
        <v>1.2182999999999999</v>
      </c>
      <c r="G585" s="2">
        <f>'Moving Avg'!F585</f>
        <v>1.2034699999999994</v>
      </c>
      <c r="H585" s="2">
        <f>'Moving Avg'!G585</f>
        <v>1.2076140000000004</v>
      </c>
      <c r="I585" s="2">
        <f>'Moving Avg'!H585</f>
        <v>1.2079604999999993</v>
      </c>
      <c r="J585" s="5" t="str">
        <f>OBV!F585</f>
        <v>NEUTRAL</v>
      </c>
      <c r="K585" s="5" t="str">
        <f>OBV!G585</f>
        <v>NEUTRAL</v>
      </c>
      <c r="L585" s="5" t="str">
        <f>OBV!H585</f>
        <v>NEUTRAL</v>
      </c>
      <c r="M585" s="7">
        <f t="shared" si="90"/>
        <v>25</v>
      </c>
      <c r="N585" s="7">
        <f t="shared" si="91"/>
        <v>45</v>
      </c>
      <c r="O585" s="7">
        <f t="shared" si="92"/>
        <v>50</v>
      </c>
      <c r="P585" s="7">
        <f t="shared" si="93"/>
        <v>33</v>
      </c>
      <c r="Q585" s="8">
        <f t="shared" si="94"/>
        <v>36.950000000000003</v>
      </c>
      <c r="R585" s="8">
        <f t="shared" si="95"/>
        <v>39.75</v>
      </c>
      <c r="S585" s="8">
        <f t="shared" si="96"/>
        <v>37.85</v>
      </c>
      <c r="T585" s="8">
        <f t="shared" si="97"/>
        <v>38.25</v>
      </c>
      <c r="U585" s="7">
        <f t="shared" si="98"/>
        <v>38.183333333333337</v>
      </c>
      <c r="V585" s="7">
        <f t="shared" si="99"/>
        <v>38.200000000000003</v>
      </c>
    </row>
    <row r="586" spans="1:22" ht="13.5" x14ac:dyDescent="0.25">
      <c r="A586" s="3">
        <f>RSI!A586</f>
        <v>43154</v>
      </c>
      <c r="B586" s="2">
        <f>RSI!B586</f>
        <v>1.1924999999999999</v>
      </c>
      <c r="C586" s="2">
        <f>RSI!I586</f>
        <v>37.608945733579674</v>
      </c>
      <c r="D586" s="2">
        <f>MACD!E586</f>
        <v>-1.2354243629843387E-2</v>
      </c>
      <c r="E586" s="2">
        <f>MACD!F586</f>
        <v>-9.1634877976546295E-3</v>
      </c>
      <c r="F586" s="2">
        <f>'Moving Avg'!D586</f>
        <v>1.2131399999999999</v>
      </c>
      <c r="G586" s="2">
        <f>'Moving Avg'!F586</f>
        <v>1.2031449999999995</v>
      </c>
      <c r="H586" s="2">
        <f>'Moving Avg'!G586</f>
        <v>1.2069680000000005</v>
      </c>
      <c r="I586" s="2">
        <f>'Moving Avg'!H586</f>
        <v>1.208169499999999</v>
      </c>
      <c r="J586" s="5" t="str">
        <f>OBV!F586</f>
        <v>BEARISH</v>
      </c>
      <c r="K586" s="5" t="str">
        <f>OBV!G586</f>
        <v>STRONG</v>
      </c>
      <c r="L586" s="5" t="str">
        <f>OBV!H586</f>
        <v>CONFIRMED BEARISH</v>
      </c>
      <c r="M586" s="7">
        <f t="shared" si="90"/>
        <v>25</v>
      </c>
      <c r="N586" s="7">
        <f t="shared" si="91"/>
        <v>45</v>
      </c>
      <c r="O586" s="7">
        <f t="shared" si="92"/>
        <v>50</v>
      </c>
      <c r="P586" s="7">
        <f t="shared" si="93"/>
        <v>33</v>
      </c>
      <c r="Q586" s="8">
        <f t="shared" si="94"/>
        <v>36.950000000000003</v>
      </c>
      <c r="R586" s="8">
        <f t="shared" si="95"/>
        <v>39.75</v>
      </c>
      <c r="S586" s="8">
        <f t="shared" si="96"/>
        <v>37.85</v>
      </c>
      <c r="T586" s="8">
        <f t="shared" si="97"/>
        <v>38.25</v>
      </c>
      <c r="U586" s="7">
        <f t="shared" si="98"/>
        <v>38.183333333333337</v>
      </c>
      <c r="V586" s="7">
        <f t="shared" si="99"/>
        <v>38.200000000000003</v>
      </c>
    </row>
    <row r="587" spans="1:22" ht="13.5" x14ac:dyDescent="0.25">
      <c r="A587" s="3">
        <f>RSI!A587</f>
        <v>43157</v>
      </c>
      <c r="B587" s="2">
        <f>RSI!B587</f>
        <v>1.1924999999999999</v>
      </c>
      <c r="C587" s="2">
        <f>RSI!I587</f>
        <v>37.608945733579674</v>
      </c>
      <c r="D587" s="2">
        <f>MACD!E587</f>
        <v>-1.1508876898352449E-2</v>
      </c>
      <c r="E587" s="2">
        <f>MACD!F587</f>
        <v>-9.6325656177941935E-3</v>
      </c>
      <c r="F587" s="2">
        <f>'Moving Avg'!D587</f>
        <v>1.2079799999999998</v>
      </c>
      <c r="G587" s="2">
        <f>'Moving Avg'!F587</f>
        <v>1.2028199999999996</v>
      </c>
      <c r="H587" s="2">
        <f>'Moving Avg'!G587</f>
        <v>1.2063220000000003</v>
      </c>
      <c r="I587" s="2">
        <f>'Moving Avg'!H587</f>
        <v>1.2083784999999991</v>
      </c>
      <c r="J587" s="5" t="str">
        <f>OBV!F587</f>
        <v>BEARISH</v>
      </c>
      <c r="K587" s="5" t="str">
        <f>OBV!G587</f>
        <v>STRONG</v>
      </c>
      <c r="L587" s="5" t="str">
        <f>OBV!H587</f>
        <v>CONFIRMED BEARISH</v>
      </c>
      <c r="M587" s="7">
        <f t="shared" si="90"/>
        <v>25</v>
      </c>
      <c r="N587" s="7">
        <f t="shared" si="91"/>
        <v>45</v>
      </c>
      <c r="O587" s="7">
        <f t="shared" si="92"/>
        <v>0</v>
      </c>
      <c r="P587" s="7">
        <f t="shared" si="93"/>
        <v>33</v>
      </c>
      <c r="Q587" s="8">
        <f t="shared" si="94"/>
        <v>29.45</v>
      </c>
      <c r="R587" s="8">
        <f t="shared" si="95"/>
        <v>22.25</v>
      </c>
      <c r="S587" s="8">
        <f t="shared" si="96"/>
        <v>25.35</v>
      </c>
      <c r="T587" s="8">
        <f t="shared" si="97"/>
        <v>25.75</v>
      </c>
      <c r="U587" s="7">
        <f t="shared" si="98"/>
        <v>25.683333333333337</v>
      </c>
      <c r="V587" s="7">
        <f t="shared" si="99"/>
        <v>25.700000000000003</v>
      </c>
    </row>
    <row r="588" spans="1:22" ht="13.5" x14ac:dyDescent="0.25">
      <c r="A588" s="3">
        <f>RSI!A588</f>
        <v>43158</v>
      </c>
      <c r="B588" s="2">
        <f>RSI!B588</f>
        <v>1.1603000000000001</v>
      </c>
      <c r="C588" s="2">
        <f>RSI!I588</f>
        <v>22.755630015854678</v>
      </c>
      <c r="D588" s="2">
        <f>MACD!E588</f>
        <v>-4.3609812893681266E-3</v>
      </c>
      <c r="E588" s="2">
        <f>MACD!F588</f>
        <v>-8.5782487521089811E-3</v>
      </c>
      <c r="F588" s="2">
        <f>'Moving Avg'!D588</f>
        <v>1.19638</v>
      </c>
      <c r="G588" s="2">
        <f>'Moving Avg'!F588</f>
        <v>1.2012099999999994</v>
      </c>
      <c r="H588" s="2">
        <f>'Moving Avg'!G588</f>
        <v>1.2050320000000001</v>
      </c>
      <c r="I588" s="2">
        <f>'Moving Avg'!H588</f>
        <v>1.208426499999999</v>
      </c>
      <c r="J588" s="5" t="str">
        <f>OBV!F588</f>
        <v>BEARISH</v>
      </c>
      <c r="K588" s="5" t="str">
        <f>OBV!G588</f>
        <v>STRONG</v>
      </c>
      <c r="L588" s="5" t="str">
        <f>OBV!H588</f>
        <v>CONFIRMED BEARISH</v>
      </c>
      <c r="M588" s="7">
        <f t="shared" si="90"/>
        <v>50</v>
      </c>
      <c r="N588" s="7">
        <f t="shared" si="91"/>
        <v>0</v>
      </c>
      <c r="O588" s="7">
        <f t="shared" si="92"/>
        <v>0</v>
      </c>
      <c r="P588" s="7">
        <f t="shared" si="93"/>
        <v>33</v>
      </c>
      <c r="Q588" s="8">
        <f t="shared" si="94"/>
        <v>22.45</v>
      </c>
      <c r="R588" s="8">
        <f t="shared" si="95"/>
        <v>18.25</v>
      </c>
      <c r="S588" s="8">
        <f t="shared" si="96"/>
        <v>22.35</v>
      </c>
      <c r="T588" s="8">
        <f t="shared" si="97"/>
        <v>20.75</v>
      </c>
      <c r="U588" s="7">
        <f t="shared" si="98"/>
        <v>21.016666666666669</v>
      </c>
      <c r="V588" s="7">
        <f t="shared" si="99"/>
        <v>20.950000000000003</v>
      </c>
    </row>
    <row r="589" spans="1:22" ht="13.5" x14ac:dyDescent="0.25">
      <c r="A589" s="3">
        <f>RSI!A589</f>
        <v>43159</v>
      </c>
      <c r="B589" s="2">
        <f>RSI!B589</f>
        <v>1.1603000000000001</v>
      </c>
      <c r="C589" s="2">
        <f>RSI!I589</f>
        <v>22.755630015854678</v>
      </c>
      <c r="D589" s="2">
        <f>MACD!E589</f>
        <v>1.9498882765240921E-3</v>
      </c>
      <c r="E589" s="2">
        <f>MACD!F589</f>
        <v>-6.4726213463823668E-3</v>
      </c>
      <c r="F589" s="2">
        <f>'Moving Avg'!D589</f>
        <v>1.1847800000000002</v>
      </c>
      <c r="G589" s="2">
        <f>'Moving Avg'!F589</f>
        <v>1.1995999999999996</v>
      </c>
      <c r="H589" s="2">
        <f>'Moving Avg'!G589</f>
        <v>1.2037420000000003</v>
      </c>
      <c r="I589" s="2">
        <f>'Moving Avg'!H589</f>
        <v>1.2084744999999992</v>
      </c>
      <c r="J589" s="5" t="str">
        <f>OBV!F589</f>
        <v>BEARISH</v>
      </c>
      <c r="K589" s="5" t="str">
        <f>OBV!G589</f>
        <v>STRONG</v>
      </c>
      <c r="L589" s="5" t="str">
        <f>OBV!H589</f>
        <v>CONFIRMED BEARISH</v>
      </c>
      <c r="M589" s="7">
        <f t="shared" si="90"/>
        <v>50</v>
      </c>
      <c r="N589" s="7">
        <f t="shared" si="91"/>
        <v>0</v>
      </c>
      <c r="O589" s="7">
        <f t="shared" si="92"/>
        <v>0</v>
      </c>
      <c r="P589" s="7">
        <f t="shared" si="93"/>
        <v>33</v>
      </c>
      <c r="Q589" s="8">
        <f t="shared" si="94"/>
        <v>22.45</v>
      </c>
      <c r="R589" s="8">
        <f t="shared" si="95"/>
        <v>18.25</v>
      </c>
      <c r="S589" s="8">
        <f t="shared" si="96"/>
        <v>22.35</v>
      </c>
      <c r="T589" s="8">
        <f t="shared" si="97"/>
        <v>20.75</v>
      </c>
      <c r="U589" s="7">
        <f t="shared" si="98"/>
        <v>21.016666666666669</v>
      </c>
      <c r="V589" s="7">
        <f t="shared" si="99"/>
        <v>20.950000000000003</v>
      </c>
    </row>
    <row r="590" spans="1:22" ht="13.5" x14ac:dyDescent="0.25">
      <c r="A590" s="3">
        <f>RSI!A590</f>
        <v>43160</v>
      </c>
      <c r="B590" s="2">
        <f>RSI!B590</f>
        <v>1.1603000000000001</v>
      </c>
      <c r="C590" s="2">
        <f>RSI!I590</f>
        <v>22.755630015854678</v>
      </c>
      <c r="D590" s="2">
        <f>MACD!E590</f>
        <v>7.5330494660235114E-3</v>
      </c>
      <c r="E590" s="2">
        <f>MACD!F590</f>
        <v>-3.6714871839011918E-3</v>
      </c>
      <c r="F590" s="2">
        <f>'Moving Avg'!D590</f>
        <v>1.1731800000000001</v>
      </c>
      <c r="G590" s="2">
        <f>'Moving Avg'!F590</f>
        <v>1.1979899999999994</v>
      </c>
      <c r="H590" s="2">
        <f>'Moving Avg'!G590</f>
        <v>1.2024520000000003</v>
      </c>
      <c r="I590" s="2">
        <f>'Moving Avg'!H590</f>
        <v>1.2085224999999991</v>
      </c>
      <c r="J590" s="5" t="str">
        <f>OBV!F590</f>
        <v>BEARISH</v>
      </c>
      <c r="K590" s="5" t="str">
        <f>OBV!G590</f>
        <v>STRONG</v>
      </c>
      <c r="L590" s="5" t="str">
        <f>OBV!H590</f>
        <v>CONFIRMED BEARISH</v>
      </c>
      <c r="M590" s="7">
        <f t="shared" si="90"/>
        <v>50</v>
      </c>
      <c r="N590" s="7">
        <f t="shared" si="91"/>
        <v>0</v>
      </c>
      <c r="O590" s="7">
        <f t="shared" si="92"/>
        <v>0</v>
      </c>
      <c r="P590" s="7">
        <f t="shared" si="93"/>
        <v>33</v>
      </c>
      <c r="Q590" s="8">
        <f t="shared" si="94"/>
        <v>22.45</v>
      </c>
      <c r="R590" s="8">
        <f t="shared" si="95"/>
        <v>18.25</v>
      </c>
      <c r="S590" s="8">
        <f t="shared" si="96"/>
        <v>22.35</v>
      </c>
      <c r="T590" s="8">
        <f t="shared" si="97"/>
        <v>20.75</v>
      </c>
      <c r="U590" s="7">
        <f t="shared" si="98"/>
        <v>21.016666666666669</v>
      </c>
      <c r="V590" s="7">
        <f t="shared" si="99"/>
        <v>20.950000000000003</v>
      </c>
    </row>
    <row r="591" spans="1:22" ht="13.5" x14ac:dyDescent="0.25">
      <c r="A591" s="3">
        <f>RSI!A591</f>
        <v>43161</v>
      </c>
      <c r="B591" s="2">
        <f>RSI!B591</f>
        <v>1.1603000000000001</v>
      </c>
      <c r="C591" s="2">
        <f>RSI!I591</f>
        <v>22.755630015854678</v>
      </c>
      <c r="D591" s="2">
        <f>MACD!E591</f>
        <v>1.2482442996645249E-2</v>
      </c>
      <c r="E591" s="2">
        <f>MACD!F591</f>
        <v>-4.4070114779190366E-4</v>
      </c>
      <c r="F591" s="2">
        <f>'Moving Avg'!D591</f>
        <v>1.1667400000000003</v>
      </c>
      <c r="G591" s="2">
        <f>'Moving Avg'!F591</f>
        <v>1.1963799999999996</v>
      </c>
      <c r="H591" s="2">
        <f>'Moving Avg'!G591</f>
        <v>1.2011620000000003</v>
      </c>
      <c r="I591" s="2">
        <f>'Moving Avg'!H591</f>
        <v>1.2085704999999993</v>
      </c>
      <c r="J591" s="5" t="str">
        <f>OBV!F591</f>
        <v>BEARISH</v>
      </c>
      <c r="K591" s="5" t="str">
        <f>OBV!G591</f>
        <v>STRONG</v>
      </c>
      <c r="L591" s="5" t="str">
        <f>OBV!H591</f>
        <v>CONFIRMED BEARISH</v>
      </c>
      <c r="M591" s="7">
        <f t="shared" si="90"/>
        <v>50</v>
      </c>
      <c r="N591" s="7">
        <f t="shared" si="91"/>
        <v>0</v>
      </c>
      <c r="O591" s="7">
        <f t="shared" si="92"/>
        <v>0</v>
      </c>
      <c r="P591" s="7">
        <f t="shared" si="93"/>
        <v>33</v>
      </c>
      <c r="Q591" s="8">
        <f t="shared" si="94"/>
        <v>22.45</v>
      </c>
      <c r="R591" s="8">
        <f t="shared" si="95"/>
        <v>18.25</v>
      </c>
      <c r="S591" s="8">
        <f t="shared" si="96"/>
        <v>22.35</v>
      </c>
      <c r="T591" s="8">
        <f t="shared" si="97"/>
        <v>20.75</v>
      </c>
      <c r="U591" s="7">
        <f t="shared" si="98"/>
        <v>21.016666666666669</v>
      </c>
      <c r="V591" s="7">
        <f t="shared" si="99"/>
        <v>20.950000000000003</v>
      </c>
    </row>
    <row r="592" spans="1:22" ht="13.5" x14ac:dyDescent="0.25">
      <c r="A592" s="3">
        <f>RSI!A592</f>
        <v>43164</v>
      </c>
      <c r="B592" s="2">
        <f>RSI!B592</f>
        <v>1.1603000000000001</v>
      </c>
      <c r="C592" s="2">
        <f>RSI!I592</f>
        <v>22.755630015854678</v>
      </c>
      <c r="D592" s="2">
        <f>MACD!E592</f>
        <v>1.6878891569108045E-2</v>
      </c>
      <c r="E592" s="2">
        <f>MACD!F592</f>
        <v>3.0232173955880861E-3</v>
      </c>
      <c r="F592" s="2">
        <f>'Moving Avg'!D592</f>
        <v>1.1603000000000001</v>
      </c>
      <c r="G592" s="2">
        <f>'Moving Avg'!F592</f>
        <v>1.1947699999999997</v>
      </c>
      <c r="H592" s="2">
        <f>'Moving Avg'!G592</f>
        <v>1.1998720000000003</v>
      </c>
      <c r="I592" s="2">
        <f>'Moving Avg'!H592</f>
        <v>1.2087699999999992</v>
      </c>
      <c r="J592" s="5" t="str">
        <f>OBV!F592</f>
        <v>BEARISH</v>
      </c>
      <c r="K592" s="5" t="str">
        <f>OBV!G592</f>
        <v>STRONG</v>
      </c>
      <c r="L592" s="5" t="str">
        <f>OBV!H592</f>
        <v>CONFIRMED BEARISH</v>
      </c>
      <c r="M592" s="7">
        <f t="shared" si="90"/>
        <v>50</v>
      </c>
      <c r="N592" s="7">
        <f t="shared" si="91"/>
        <v>0</v>
      </c>
      <c r="O592" s="7">
        <f t="shared" si="92"/>
        <v>0</v>
      </c>
      <c r="P592" s="7">
        <f t="shared" si="93"/>
        <v>33</v>
      </c>
      <c r="Q592" s="8">
        <f t="shared" si="94"/>
        <v>22.45</v>
      </c>
      <c r="R592" s="8">
        <f t="shared" si="95"/>
        <v>18.25</v>
      </c>
      <c r="S592" s="8">
        <f t="shared" si="96"/>
        <v>22.35</v>
      </c>
      <c r="T592" s="8">
        <f t="shared" si="97"/>
        <v>20.75</v>
      </c>
      <c r="U592" s="7">
        <f t="shared" si="98"/>
        <v>21.016666666666669</v>
      </c>
      <c r="V592" s="7">
        <f t="shared" si="99"/>
        <v>20.950000000000003</v>
      </c>
    </row>
    <row r="593" spans="1:22" ht="13.5" x14ac:dyDescent="0.25">
      <c r="A593" s="3">
        <f>RSI!A593</f>
        <v>43165</v>
      </c>
      <c r="B593" s="2">
        <f>RSI!B593</f>
        <v>1.1603000000000001</v>
      </c>
      <c r="C593" s="2">
        <f>RSI!I593</f>
        <v>22.755630015854678</v>
      </c>
      <c r="D593" s="2">
        <f>MACD!E593</f>
        <v>2.0792019179224352E-2</v>
      </c>
      <c r="E593" s="2">
        <f>MACD!F593</f>
        <v>6.5769777523153397E-3</v>
      </c>
      <c r="F593" s="2">
        <f>'Moving Avg'!D593</f>
        <v>1.1603000000000001</v>
      </c>
      <c r="G593" s="2">
        <f>'Moving Avg'!F593</f>
        <v>1.1931599999999996</v>
      </c>
      <c r="H593" s="2">
        <f>'Moving Avg'!G593</f>
        <v>1.198582</v>
      </c>
      <c r="I593" s="2">
        <f>'Moving Avg'!H593</f>
        <v>1.2089694999999994</v>
      </c>
      <c r="J593" s="5" t="str">
        <f>OBV!F593</f>
        <v>NEUTRAL</v>
      </c>
      <c r="K593" s="5" t="str">
        <f>OBV!G593</f>
        <v>NEUTRAL</v>
      </c>
      <c r="L593" s="5" t="str">
        <f>OBV!H593</f>
        <v>NEUTRAL</v>
      </c>
      <c r="M593" s="7">
        <f t="shared" si="90"/>
        <v>50</v>
      </c>
      <c r="N593" s="7">
        <f t="shared" si="91"/>
        <v>0</v>
      </c>
      <c r="O593" s="7">
        <f t="shared" si="92"/>
        <v>0</v>
      </c>
      <c r="P593" s="7">
        <f t="shared" si="93"/>
        <v>33</v>
      </c>
      <c r="Q593" s="8">
        <f t="shared" si="94"/>
        <v>22.45</v>
      </c>
      <c r="R593" s="8">
        <f t="shared" si="95"/>
        <v>18.25</v>
      </c>
      <c r="S593" s="8">
        <f t="shared" si="96"/>
        <v>22.35</v>
      </c>
      <c r="T593" s="8">
        <f t="shared" si="97"/>
        <v>20.75</v>
      </c>
      <c r="U593" s="7">
        <f t="shared" si="98"/>
        <v>21.016666666666669</v>
      </c>
      <c r="V593" s="7">
        <f t="shared" si="99"/>
        <v>20.950000000000003</v>
      </c>
    </row>
    <row r="594" spans="1:22" ht="13.5" x14ac:dyDescent="0.25">
      <c r="A594" s="3">
        <f>RSI!A594</f>
        <v>43166</v>
      </c>
      <c r="B594" s="2">
        <f>RSI!B594</f>
        <v>1.141</v>
      </c>
      <c r="C594" s="2">
        <f>RSI!I594</f>
        <v>16.618827264705942</v>
      </c>
      <c r="D594" s="2">
        <f>MACD!E594</f>
        <v>2.5711512102486678E-2</v>
      </c>
      <c r="E594" s="2">
        <f>MACD!F594</f>
        <v>1.0403884622349608E-2</v>
      </c>
      <c r="F594" s="2">
        <f>'Moving Avg'!D594</f>
        <v>1.1564400000000001</v>
      </c>
      <c r="G594" s="2">
        <f>'Moving Avg'!F594</f>
        <v>1.1905849999999998</v>
      </c>
      <c r="H594" s="2">
        <f>'Moving Avg'!G594</f>
        <v>1.196906</v>
      </c>
      <c r="I594" s="2">
        <f>'Moving Avg'!H594</f>
        <v>1.2092239999999994</v>
      </c>
      <c r="J594" s="5" t="str">
        <f>OBV!F594</f>
        <v>BEARISH</v>
      </c>
      <c r="K594" s="5" t="str">
        <f>OBV!G594</f>
        <v>STRONG</v>
      </c>
      <c r="L594" s="5" t="str">
        <f>OBV!H594</f>
        <v>CONFIRMED BEARISH</v>
      </c>
      <c r="M594" s="7">
        <f t="shared" si="90"/>
        <v>50</v>
      </c>
      <c r="N594" s="7">
        <f t="shared" si="91"/>
        <v>0</v>
      </c>
      <c r="O594" s="7">
        <f t="shared" si="92"/>
        <v>0</v>
      </c>
      <c r="P594" s="7">
        <f t="shared" si="93"/>
        <v>33</v>
      </c>
      <c r="Q594" s="8">
        <f t="shared" si="94"/>
        <v>22.45</v>
      </c>
      <c r="R594" s="8">
        <f t="shared" si="95"/>
        <v>18.25</v>
      </c>
      <c r="S594" s="8">
        <f t="shared" si="96"/>
        <v>22.35</v>
      </c>
      <c r="T594" s="8">
        <f t="shared" si="97"/>
        <v>20.75</v>
      </c>
      <c r="U594" s="7">
        <f t="shared" si="98"/>
        <v>21.016666666666669</v>
      </c>
      <c r="V594" s="7">
        <f t="shared" si="99"/>
        <v>20.950000000000003</v>
      </c>
    </row>
    <row r="595" spans="1:22" ht="13.5" x14ac:dyDescent="0.25">
      <c r="A595" s="3">
        <f>RSI!A595</f>
        <v>43167</v>
      </c>
      <c r="B595" s="2">
        <f>RSI!B595</f>
        <v>1.141</v>
      </c>
      <c r="C595" s="2">
        <f>RSI!I595</f>
        <v>16.618827264705942</v>
      </c>
      <c r="D595" s="2">
        <f>MACD!E595</f>
        <v>3.0153718670826279E-2</v>
      </c>
      <c r="E595" s="2">
        <f>MACD!F595</f>
        <v>1.4353851432044942E-2</v>
      </c>
      <c r="F595" s="2">
        <f>'Moving Avg'!D595</f>
        <v>1.1525799999999999</v>
      </c>
      <c r="G595" s="2">
        <f>'Moving Avg'!F595</f>
        <v>1.1880099999999996</v>
      </c>
      <c r="H595" s="2">
        <f>'Moving Avg'!G595</f>
        <v>1.19523</v>
      </c>
      <c r="I595" s="2">
        <f>'Moving Avg'!H595</f>
        <v>1.2093269999999992</v>
      </c>
      <c r="J595" s="5" t="str">
        <f>OBV!F595</f>
        <v>BEARISH</v>
      </c>
      <c r="K595" s="5" t="str">
        <f>OBV!G595</f>
        <v>STRONG</v>
      </c>
      <c r="L595" s="5" t="str">
        <f>OBV!H595</f>
        <v>CONFIRMED BEARISH</v>
      </c>
      <c r="M595" s="7">
        <f t="shared" si="90"/>
        <v>50</v>
      </c>
      <c r="N595" s="7">
        <f t="shared" si="91"/>
        <v>0</v>
      </c>
      <c r="O595" s="7">
        <f t="shared" si="92"/>
        <v>0</v>
      </c>
      <c r="P595" s="7">
        <f t="shared" si="93"/>
        <v>33</v>
      </c>
      <c r="Q595" s="8">
        <f t="shared" si="94"/>
        <v>22.45</v>
      </c>
      <c r="R595" s="8">
        <f t="shared" si="95"/>
        <v>18.25</v>
      </c>
      <c r="S595" s="8">
        <f t="shared" si="96"/>
        <v>22.35</v>
      </c>
      <c r="T595" s="8">
        <f t="shared" si="97"/>
        <v>20.75</v>
      </c>
      <c r="U595" s="7">
        <f t="shared" si="98"/>
        <v>21.016666666666669</v>
      </c>
      <c r="V595" s="7">
        <f t="shared" si="99"/>
        <v>20.950000000000003</v>
      </c>
    </row>
    <row r="596" spans="1:22" ht="13.5" x14ac:dyDescent="0.25">
      <c r="A596" s="3">
        <f>RSI!A596</f>
        <v>43168</v>
      </c>
      <c r="B596" s="2">
        <f>RSI!B596</f>
        <v>1.1474</v>
      </c>
      <c r="C596" s="2">
        <f>RSI!I596</f>
        <v>24.454134545253567</v>
      </c>
      <c r="D596" s="2">
        <f>MACD!E596</f>
        <v>2.9728054658319181E-2</v>
      </c>
      <c r="E596" s="2">
        <f>MACD!F596</f>
        <v>1.7428692077299791E-2</v>
      </c>
      <c r="F596" s="2">
        <f>'Moving Avg'!D596</f>
        <v>1.1500000000000001</v>
      </c>
      <c r="G596" s="2">
        <f>'Moving Avg'!F596</f>
        <v>1.1857549999999999</v>
      </c>
      <c r="H596" s="2">
        <f>'Moving Avg'!G596</f>
        <v>1.1940699999999997</v>
      </c>
      <c r="I596" s="2">
        <f>'Moving Avg'!H596</f>
        <v>1.2093104999999995</v>
      </c>
      <c r="J596" s="5" t="str">
        <f>OBV!F596</f>
        <v>BEARISH</v>
      </c>
      <c r="K596" s="5" t="str">
        <f>OBV!G596</f>
        <v>STRONG</v>
      </c>
      <c r="L596" s="5" t="str">
        <f>OBV!H596</f>
        <v>CONFIRMED BEARISH</v>
      </c>
      <c r="M596" s="7">
        <f t="shared" si="90"/>
        <v>50</v>
      </c>
      <c r="N596" s="7">
        <f t="shared" si="91"/>
        <v>0</v>
      </c>
      <c r="O596" s="7">
        <f t="shared" si="92"/>
        <v>0</v>
      </c>
      <c r="P596" s="7">
        <f t="shared" si="93"/>
        <v>33</v>
      </c>
      <c r="Q596" s="8">
        <f t="shared" si="94"/>
        <v>22.45</v>
      </c>
      <c r="R596" s="8">
        <f t="shared" si="95"/>
        <v>18.25</v>
      </c>
      <c r="S596" s="8">
        <f t="shared" si="96"/>
        <v>22.35</v>
      </c>
      <c r="T596" s="8">
        <f t="shared" si="97"/>
        <v>20.75</v>
      </c>
      <c r="U596" s="7">
        <f t="shared" si="98"/>
        <v>21.016666666666669</v>
      </c>
      <c r="V596" s="7">
        <f t="shared" si="99"/>
        <v>20.950000000000003</v>
      </c>
    </row>
    <row r="597" spans="1:22" ht="13.5" x14ac:dyDescent="0.25">
      <c r="A597" s="3">
        <f>RSI!A597</f>
        <v>43171</v>
      </c>
      <c r="B597" s="2">
        <f>RSI!B597</f>
        <v>1.1474</v>
      </c>
      <c r="C597" s="2">
        <f>RSI!I597</f>
        <v>24.454134545253567</v>
      </c>
      <c r="D597" s="2">
        <f>MACD!E597</f>
        <v>2.956973607691582E-2</v>
      </c>
      <c r="E597" s="2">
        <f>MACD!F597</f>
        <v>1.9856900877222999E-2</v>
      </c>
      <c r="F597" s="2">
        <f>'Moving Avg'!D597</f>
        <v>1.1474200000000001</v>
      </c>
      <c r="G597" s="2">
        <f>'Moving Avg'!F597</f>
        <v>1.1834999999999998</v>
      </c>
      <c r="H597" s="2">
        <f>'Moving Avg'!G597</f>
        <v>1.1925219999999996</v>
      </c>
      <c r="I597" s="2">
        <f>'Moving Avg'!H597</f>
        <v>1.2095364999999996</v>
      </c>
      <c r="J597" s="5" t="str">
        <f>OBV!F597</f>
        <v>BEARISH</v>
      </c>
      <c r="K597" s="5" t="str">
        <f>OBV!G597</f>
        <v>STRONG</v>
      </c>
      <c r="L597" s="5" t="str">
        <f>OBV!H597</f>
        <v>CONFIRMED BEARISH</v>
      </c>
      <c r="M597" s="7">
        <f t="shared" si="90"/>
        <v>50</v>
      </c>
      <c r="N597" s="7">
        <f t="shared" si="91"/>
        <v>0</v>
      </c>
      <c r="O597" s="7">
        <f t="shared" si="92"/>
        <v>0</v>
      </c>
      <c r="P597" s="7">
        <f t="shared" si="93"/>
        <v>33</v>
      </c>
      <c r="Q597" s="8">
        <f t="shared" si="94"/>
        <v>22.45</v>
      </c>
      <c r="R597" s="8">
        <f t="shared" si="95"/>
        <v>18.25</v>
      </c>
      <c r="S597" s="8">
        <f t="shared" si="96"/>
        <v>22.35</v>
      </c>
      <c r="T597" s="8">
        <f t="shared" si="97"/>
        <v>20.75</v>
      </c>
      <c r="U597" s="7">
        <f t="shared" si="98"/>
        <v>21.016666666666669</v>
      </c>
      <c r="V597" s="7">
        <f t="shared" si="99"/>
        <v>20.950000000000003</v>
      </c>
    </row>
    <row r="598" spans="1:22" ht="13.5" x14ac:dyDescent="0.25">
      <c r="A598" s="3">
        <f>RSI!A598</f>
        <v>43172</v>
      </c>
      <c r="B598" s="2">
        <f>RSI!B598</f>
        <v>1.141</v>
      </c>
      <c r="C598" s="2">
        <f>RSI!I598</f>
        <v>22.050962061137767</v>
      </c>
      <c r="D598" s="2">
        <f>MACD!E598</f>
        <v>2.5142908287190346E-2</v>
      </c>
      <c r="E598" s="2">
        <f>MACD!F598</f>
        <v>2.0914102359216469E-2</v>
      </c>
      <c r="F598" s="2">
        <f>'Moving Avg'!D598</f>
        <v>1.1435600000000001</v>
      </c>
      <c r="G598" s="2">
        <f>'Moving Avg'!F598</f>
        <v>1.1796349999999998</v>
      </c>
      <c r="H598" s="2">
        <f>'Moving Avg'!G598</f>
        <v>1.1908459999999996</v>
      </c>
      <c r="I598" s="2">
        <f>'Moving Avg'!H598</f>
        <v>1.2097304999999996</v>
      </c>
      <c r="J598" s="5" t="str">
        <f>OBV!F598</f>
        <v>BEARISH</v>
      </c>
      <c r="K598" s="5" t="str">
        <f>OBV!G598</f>
        <v>STRONG</v>
      </c>
      <c r="L598" s="5" t="str">
        <f>OBV!H598</f>
        <v>CONFIRMED BEARISH</v>
      </c>
      <c r="M598" s="7">
        <f t="shared" si="90"/>
        <v>50</v>
      </c>
      <c r="N598" s="7">
        <f t="shared" si="91"/>
        <v>0</v>
      </c>
      <c r="O598" s="7">
        <f t="shared" si="92"/>
        <v>0</v>
      </c>
      <c r="P598" s="7">
        <f t="shared" si="93"/>
        <v>33</v>
      </c>
      <c r="Q598" s="8">
        <f t="shared" si="94"/>
        <v>22.45</v>
      </c>
      <c r="R598" s="8">
        <f t="shared" si="95"/>
        <v>18.25</v>
      </c>
      <c r="S598" s="8">
        <f t="shared" si="96"/>
        <v>22.35</v>
      </c>
      <c r="T598" s="8">
        <f t="shared" si="97"/>
        <v>20.75</v>
      </c>
      <c r="U598" s="7">
        <f t="shared" si="98"/>
        <v>21.016666666666669</v>
      </c>
      <c r="V598" s="7">
        <f t="shared" si="99"/>
        <v>20.950000000000003</v>
      </c>
    </row>
    <row r="599" spans="1:22" ht="13.5" x14ac:dyDescent="0.25">
      <c r="A599" s="3">
        <f>RSI!A599</f>
        <v>43173</v>
      </c>
      <c r="B599" s="2">
        <f>RSI!B599</f>
        <v>1.141</v>
      </c>
      <c r="C599" s="2">
        <f>RSI!I599</f>
        <v>22.050962061137767</v>
      </c>
      <c r="D599" s="2">
        <f>MACD!E599</f>
        <v>2.1608010066896055E-2</v>
      </c>
      <c r="E599" s="2">
        <f>MACD!F599</f>
        <v>2.1052883900752387E-2</v>
      </c>
      <c r="F599" s="2">
        <f>'Moving Avg'!D599</f>
        <v>1.1435600000000001</v>
      </c>
      <c r="G599" s="2">
        <f>'Moving Avg'!F599</f>
        <v>1.1757699999999995</v>
      </c>
      <c r="H599" s="2">
        <f>'Moving Avg'!G599</f>
        <v>1.1898159999999995</v>
      </c>
      <c r="I599" s="2">
        <f>'Moving Avg'!H599</f>
        <v>1.2099244999999994</v>
      </c>
      <c r="J599" s="5" t="str">
        <f>OBV!F599</f>
        <v>BULLISH</v>
      </c>
      <c r="K599" s="5" t="str">
        <f>OBV!G599</f>
        <v>WEAK</v>
      </c>
      <c r="L599" s="5" t="str">
        <f>OBV!H599</f>
        <v>NEUTRAL</v>
      </c>
      <c r="M599" s="7">
        <f t="shared" si="90"/>
        <v>50</v>
      </c>
      <c r="N599" s="7">
        <f t="shared" si="91"/>
        <v>0</v>
      </c>
      <c r="O599" s="7">
        <f t="shared" si="92"/>
        <v>0</v>
      </c>
      <c r="P599" s="7">
        <f t="shared" si="93"/>
        <v>33</v>
      </c>
      <c r="Q599" s="8">
        <f t="shared" si="94"/>
        <v>22.45</v>
      </c>
      <c r="R599" s="8">
        <f t="shared" si="95"/>
        <v>18.25</v>
      </c>
      <c r="S599" s="8">
        <f t="shared" si="96"/>
        <v>22.35</v>
      </c>
      <c r="T599" s="8">
        <f t="shared" si="97"/>
        <v>20.75</v>
      </c>
      <c r="U599" s="7">
        <f t="shared" si="98"/>
        <v>21.016666666666669</v>
      </c>
      <c r="V599" s="7">
        <f t="shared" si="99"/>
        <v>20.950000000000003</v>
      </c>
    </row>
    <row r="600" spans="1:22" ht="13.5" x14ac:dyDescent="0.25">
      <c r="A600" s="3">
        <f>RSI!A600</f>
        <v>43174</v>
      </c>
      <c r="B600" s="2">
        <f>RSI!B600</f>
        <v>1.141</v>
      </c>
      <c r="C600" s="2">
        <f>RSI!I600</f>
        <v>22.050962061137767</v>
      </c>
      <c r="D600" s="2">
        <f>MACD!E600</f>
        <v>1.8812200805219392E-2</v>
      </c>
      <c r="E600" s="2">
        <f>MACD!F600</f>
        <v>2.060474728164579E-2</v>
      </c>
      <c r="F600" s="2">
        <f>'Moving Avg'!D600</f>
        <v>1.1435600000000001</v>
      </c>
      <c r="G600" s="2">
        <f>'Moving Avg'!F600</f>
        <v>1.1719049999999995</v>
      </c>
      <c r="H600" s="2">
        <f>'Moving Avg'!G600</f>
        <v>1.1882699999999995</v>
      </c>
      <c r="I600" s="2">
        <f>'Moving Avg'!H600</f>
        <v>1.2101184999999994</v>
      </c>
      <c r="J600" s="5" t="str">
        <f>OBV!F600</f>
        <v>BULLISH</v>
      </c>
      <c r="K600" s="5" t="str">
        <f>OBV!G600</f>
        <v>WEAK</v>
      </c>
      <c r="L600" s="5" t="str">
        <f>OBV!H600</f>
        <v>NEUTRAL</v>
      </c>
      <c r="M600" s="7">
        <f t="shared" si="90"/>
        <v>50</v>
      </c>
      <c r="N600" s="7">
        <f t="shared" si="91"/>
        <v>45</v>
      </c>
      <c r="O600" s="7">
        <f t="shared" si="92"/>
        <v>0</v>
      </c>
      <c r="P600" s="7">
        <f t="shared" si="93"/>
        <v>33</v>
      </c>
      <c r="Q600" s="8">
        <f t="shared" si="94"/>
        <v>38.200000000000003</v>
      </c>
      <c r="R600" s="8">
        <f t="shared" si="95"/>
        <v>27.25</v>
      </c>
      <c r="S600" s="8">
        <f t="shared" si="96"/>
        <v>29.1</v>
      </c>
      <c r="T600" s="8">
        <f t="shared" si="97"/>
        <v>32</v>
      </c>
      <c r="U600" s="7">
        <f t="shared" si="98"/>
        <v>31.516666666666669</v>
      </c>
      <c r="V600" s="7">
        <f t="shared" si="99"/>
        <v>31.637500000000003</v>
      </c>
    </row>
    <row r="601" spans="1:22" ht="13.5" x14ac:dyDescent="0.25">
      <c r="A601" s="3">
        <f>RSI!A601</f>
        <v>43175</v>
      </c>
      <c r="B601" s="2">
        <f>RSI!B601</f>
        <v>1.1474</v>
      </c>
      <c r="C601" s="2">
        <f>RSI!I601</f>
        <v>30.572504208152338</v>
      </c>
      <c r="D601" s="2">
        <f>MACD!E601</f>
        <v>1.6153236844587138E-2</v>
      </c>
      <c r="E601" s="2">
        <f>MACD!F601</f>
        <v>1.971444519423406E-2</v>
      </c>
      <c r="F601" s="2">
        <f>'Moving Avg'!D601</f>
        <v>1.1435600000000001</v>
      </c>
      <c r="G601" s="2">
        <f>'Moving Avg'!F601</f>
        <v>1.1683599999999996</v>
      </c>
      <c r="H601" s="2">
        <f>'Moving Avg'!G601</f>
        <v>1.1868519999999994</v>
      </c>
      <c r="I601" s="2">
        <f>'Moving Avg'!H601</f>
        <v>1.2101019999999996</v>
      </c>
      <c r="J601" s="5" t="str">
        <f>OBV!F601</f>
        <v>BULLISH</v>
      </c>
      <c r="K601" s="5" t="str">
        <f>OBV!G601</f>
        <v>WEAK</v>
      </c>
      <c r="L601" s="5" t="str">
        <f>OBV!H601</f>
        <v>NEUTRAL</v>
      </c>
      <c r="M601" s="7">
        <f t="shared" si="90"/>
        <v>25</v>
      </c>
      <c r="N601" s="7">
        <f t="shared" si="91"/>
        <v>45</v>
      </c>
      <c r="O601" s="7">
        <f t="shared" si="92"/>
        <v>0</v>
      </c>
      <c r="P601" s="7">
        <f t="shared" si="93"/>
        <v>33</v>
      </c>
      <c r="Q601" s="8">
        <f t="shared" si="94"/>
        <v>29.45</v>
      </c>
      <c r="R601" s="8">
        <f t="shared" si="95"/>
        <v>22.25</v>
      </c>
      <c r="S601" s="8">
        <f t="shared" si="96"/>
        <v>25.35</v>
      </c>
      <c r="T601" s="8">
        <f t="shared" si="97"/>
        <v>25.75</v>
      </c>
      <c r="U601" s="7">
        <f t="shared" si="98"/>
        <v>25.683333333333337</v>
      </c>
      <c r="V601" s="7">
        <f t="shared" si="99"/>
        <v>25.700000000000003</v>
      </c>
    </row>
    <row r="602" spans="1:22" ht="13.5" x14ac:dyDescent="0.25">
      <c r="A602" s="3">
        <f>RSI!A602</f>
        <v>43178</v>
      </c>
      <c r="B602" s="2">
        <f>RSI!B602</f>
        <v>1.1474</v>
      </c>
      <c r="C602" s="2">
        <f>RSI!I602</f>
        <v>30.572504208152338</v>
      </c>
      <c r="D602" s="2">
        <f>MACD!E602</f>
        <v>1.4032929048142018E-2</v>
      </c>
      <c r="E602" s="2">
        <f>MACD!F602</f>
        <v>1.857814196501565E-2</v>
      </c>
      <c r="F602" s="2">
        <f>'Moving Avg'!D602</f>
        <v>1.1435600000000001</v>
      </c>
      <c r="G602" s="2">
        <f>'Moving Avg'!F602</f>
        <v>1.1648149999999997</v>
      </c>
      <c r="H602" s="2">
        <f>'Moving Avg'!G602</f>
        <v>1.1854339999999994</v>
      </c>
      <c r="I602" s="2">
        <f>'Moving Avg'!H602</f>
        <v>1.2098119999999997</v>
      </c>
      <c r="J602" s="5" t="str">
        <f>OBV!F602</f>
        <v>BULLISH</v>
      </c>
      <c r="K602" s="5" t="str">
        <f>OBV!G602</f>
        <v>WEAK</v>
      </c>
      <c r="L602" s="5" t="str">
        <f>OBV!H602</f>
        <v>NEUTRAL</v>
      </c>
      <c r="M602" s="7">
        <f t="shared" si="90"/>
        <v>25</v>
      </c>
      <c r="N602" s="7">
        <f t="shared" si="91"/>
        <v>45</v>
      </c>
      <c r="O602" s="7">
        <f t="shared" si="92"/>
        <v>0</v>
      </c>
      <c r="P602" s="7">
        <f t="shared" si="93"/>
        <v>33</v>
      </c>
      <c r="Q602" s="8">
        <f t="shared" si="94"/>
        <v>29.45</v>
      </c>
      <c r="R602" s="8">
        <f t="shared" si="95"/>
        <v>22.25</v>
      </c>
      <c r="S602" s="8">
        <f t="shared" si="96"/>
        <v>25.35</v>
      </c>
      <c r="T602" s="8">
        <f t="shared" si="97"/>
        <v>25.75</v>
      </c>
      <c r="U602" s="7">
        <f t="shared" si="98"/>
        <v>25.683333333333337</v>
      </c>
      <c r="V602" s="7">
        <f t="shared" si="99"/>
        <v>25.700000000000003</v>
      </c>
    </row>
    <row r="603" spans="1:22" ht="13.5" x14ac:dyDescent="0.25">
      <c r="A603" s="3">
        <f>RSI!A603</f>
        <v>43180</v>
      </c>
      <c r="B603" s="2">
        <f>RSI!B603</f>
        <v>1.1474</v>
      </c>
      <c r="C603" s="2">
        <f>RSI!I603</f>
        <v>30.572504208152338</v>
      </c>
      <c r="D603" s="2">
        <f>MACD!E603</f>
        <v>1.2358808363768903E-2</v>
      </c>
      <c r="E603" s="2">
        <f>MACD!F603</f>
        <v>1.7334275244766301E-2</v>
      </c>
      <c r="F603" s="2">
        <f>'Moving Avg'!D603</f>
        <v>1.1448400000000001</v>
      </c>
      <c r="G603" s="2">
        <f>'Moving Avg'!F603</f>
        <v>1.1612699999999998</v>
      </c>
      <c r="H603" s="2">
        <f>'Moving Avg'!G603</f>
        <v>1.1840159999999993</v>
      </c>
      <c r="I603" s="2">
        <f>'Moving Avg'!H603</f>
        <v>1.2092959999999995</v>
      </c>
      <c r="J603" s="5" t="str">
        <f>OBV!F603</f>
        <v>BULLISH</v>
      </c>
      <c r="K603" s="5" t="str">
        <f>OBV!G603</f>
        <v>WEAK</v>
      </c>
      <c r="L603" s="5" t="str">
        <f>OBV!H603</f>
        <v>CONFIRMED BULLISH</v>
      </c>
      <c r="M603" s="7">
        <f t="shared" si="90"/>
        <v>25</v>
      </c>
      <c r="N603" s="7">
        <f t="shared" si="91"/>
        <v>45</v>
      </c>
      <c r="O603" s="7">
        <f t="shared" si="92"/>
        <v>0</v>
      </c>
      <c r="P603" s="7">
        <f t="shared" si="93"/>
        <v>67</v>
      </c>
      <c r="Q603" s="8">
        <f t="shared" si="94"/>
        <v>34.549999999999997</v>
      </c>
      <c r="R603" s="8">
        <f t="shared" si="95"/>
        <v>30.75</v>
      </c>
      <c r="S603" s="8">
        <f t="shared" si="96"/>
        <v>40.650000000000006</v>
      </c>
      <c r="T603" s="8">
        <f t="shared" si="97"/>
        <v>34.25</v>
      </c>
      <c r="U603" s="7">
        <f t="shared" si="98"/>
        <v>35.31666666666667</v>
      </c>
      <c r="V603" s="7">
        <f t="shared" si="99"/>
        <v>35.049999999999997</v>
      </c>
    </row>
    <row r="604" spans="1:22" ht="13.5" x14ac:dyDescent="0.25">
      <c r="A604" s="3">
        <f>RSI!A604</f>
        <v>43181</v>
      </c>
      <c r="B604" s="2">
        <f>RSI!B604</f>
        <v>1.1474</v>
      </c>
      <c r="C604" s="2">
        <f>RSI!I604</f>
        <v>30.572504208152338</v>
      </c>
      <c r="D604" s="2">
        <f>MACD!E604</f>
        <v>8.0841120057699722E-3</v>
      </c>
      <c r="E604" s="2">
        <f>MACD!F604</f>
        <v>1.5484242596967035E-2</v>
      </c>
      <c r="F604" s="2">
        <f>'Moving Avg'!D604</f>
        <v>1.1461200000000002</v>
      </c>
      <c r="G604" s="2">
        <f>'Moving Avg'!F604</f>
        <v>1.1577249999999999</v>
      </c>
      <c r="H604" s="2">
        <f>'Moving Avg'!G604</f>
        <v>1.1825979999999994</v>
      </c>
      <c r="I604" s="2">
        <f>'Moving Avg'!H604</f>
        <v>1.2086189999999994</v>
      </c>
      <c r="J604" s="5" t="str">
        <f>OBV!F604</f>
        <v>BULLISH</v>
      </c>
      <c r="K604" s="5" t="str">
        <f>OBV!G604</f>
        <v>WEAK</v>
      </c>
      <c r="L604" s="5" t="str">
        <f>OBV!H604</f>
        <v>CONFIRMED BULLISH</v>
      </c>
      <c r="M604" s="7">
        <f t="shared" si="90"/>
        <v>25</v>
      </c>
      <c r="N604" s="7">
        <f t="shared" si="91"/>
        <v>45</v>
      </c>
      <c r="O604" s="7">
        <f t="shared" si="92"/>
        <v>0</v>
      </c>
      <c r="P604" s="7">
        <f t="shared" si="93"/>
        <v>67</v>
      </c>
      <c r="Q604" s="8">
        <f t="shared" si="94"/>
        <v>34.549999999999997</v>
      </c>
      <c r="R604" s="8">
        <f t="shared" si="95"/>
        <v>30.75</v>
      </c>
      <c r="S604" s="8">
        <f t="shared" si="96"/>
        <v>40.650000000000006</v>
      </c>
      <c r="T604" s="8">
        <f t="shared" si="97"/>
        <v>34.25</v>
      </c>
      <c r="U604" s="7">
        <f t="shared" si="98"/>
        <v>35.31666666666667</v>
      </c>
      <c r="V604" s="7">
        <f t="shared" si="99"/>
        <v>35.049999999999997</v>
      </c>
    </row>
    <row r="605" spans="1:22" ht="13.5" x14ac:dyDescent="0.25">
      <c r="A605" s="3">
        <f>RSI!A605</f>
        <v>43182</v>
      </c>
      <c r="B605" s="2">
        <f>RSI!B605</f>
        <v>1.1474</v>
      </c>
      <c r="C605" s="2">
        <f>RSI!I605</f>
        <v>30.572504208152338</v>
      </c>
      <c r="D605" s="2">
        <f>MACD!E605</f>
        <v>4.5699298220867046E-3</v>
      </c>
      <c r="E605" s="2">
        <f>MACD!F605</f>
        <v>1.330138004199097E-2</v>
      </c>
      <c r="F605" s="2">
        <f>'Moving Avg'!D605</f>
        <v>1.1474</v>
      </c>
      <c r="G605" s="2">
        <f>'Moving Avg'!F605</f>
        <v>1.15418</v>
      </c>
      <c r="H605" s="2">
        <f>'Moving Avg'!G605</f>
        <v>1.181179999999999</v>
      </c>
      <c r="I605" s="2">
        <f>'Moving Avg'!H605</f>
        <v>1.2079419999999994</v>
      </c>
      <c r="J605" s="5" t="str">
        <f>OBV!F605</f>
        <v>BULLISH</v>
      </c>
      <c r="K605" s="5" t="str">
        <f>OBV!G605</f>
        <v>WEAK</v>
      </c>
      <c r="L605" s="5" t="str">
        <f>OBV!H605</f>
        <v>CONFIRMED BULLISH</v>
      </c>
      <c r="M605" s="7">
        <f t="shared" si="90"/>
        <v>25</v>
      </c>
      <c r="N605" s="7">
        <f t="shared" si="91"/>
        <v>45</v>
      </c>
      <c r="O605" s="7">
        <f t="shared" si="92"/>
        <v>0</v>
      </c>
      <c r="P605" s="7">
        <f t="shared" si="93"/>
        <v>67</v>
      </c>
      <c r="Q605" s="8">
        <f t="shared" si="94"/>
        <v>34.549999999999997</v>
      </c>
      <c r="R605" s="8">
        <f t="shared" si="95"/>
        <v>30.75</v>
      </c>
      <c r="S605" s="8">
        <f t="shared" si="96"/>
        <v>40.650000000000006</v>
      </c>
      <c r="T605" s="8">
        <f t="shared" si="97"/>
        <v>34.25</v>
      </c>
      <c r="U605" s="7">
        <f t="shared" si="98"/>
        <v>35.31666666666667</v>
      </c>
      <c r="V605" s="7">
        <f t="shared" si="99"/>
        <v>35.049999999999997</v>
      </c>
    </row>
    <row r="606" spans="1:22" ht="13.5" x14ac:dyDescent="0.25">
      <c r="A606" s="3">
        <f>RSI!A606</f>
        <v>43185</v>
      </c>
      <c r="B606" s="2">
        <f>RSI!B606</f>
        <v>1.1732</v>
      </c>
      <c r="C606" s="2">
        <f>RSI!I606</f>
        <v>57.6239719267233</v>
      </c>
      <c r="D606" s="2">
        <f>MACD!E606</f>
        <v>7.6514401068705773E-4</v>
      </c>
      <c r="E606" s="2">
        <f>MACD!F606</f>
        <v>1.0794132835730188E-2</v>
      </c>
      <c r="F606" s="2">
        <f>'Moving Avg'!D606</f>
        <v>1.15256</v>
      </c>
      <c r="G606" s="2">
        <f>'Moving Avg'!F606</f>
        <v>1.1532150000000003</v>
      </c>
      <c r="H606" s="2">
        <f>'Moving Avg'!G606</f>
        <v>1.1804059999999992</v>
      </c>
      <c r="I606" s="2">
        <f>'Moving Avg'!H606</f>
        <v>1.2075229999999995</v>
      </c>
      <c r="J606" s="5" t="str">
        <f>OBV!F606</f>
        <v>BULLISH</v>
      </c>
      <c r="K606" s="5" t="str">
        <f>OBV!G606</f>
        <v>WEAK</v>
      </c>
      <c r="L606" s="5" t="str">
        <f>OBV!H606</f>
        <v>CONFIRMED BULLISH</v>
      </c>
      <c r="M606" s="7">
        <f t="shared" si="90"/>
        <v>25</v>
      </c>
      <c r="N606" s="7">
        <f t="shared" si="91"/>
        <v>45</v>
      </c>
      <c r="O606" s="7">
        <f t="shared" si="92"/>
        <v>0</v>
      </c>
      <c r="P606" s="7">
        <f t="shared" si="93"/>
        <v>67</v>
      </c>
      <c r="Q606" s="8">
        <f t="shared" si="94"/>
        <v>34.549999999999997</v>
      </c>
      <c r="R606" s="8">
        <f t="shared" si="95"/>
        <v>30.75</v>
      </c>
      <c r="S606" s="8">
        <f t="shared" si="96"/>
        <v>40.650000000000006</v>
      </c>
      <c r="T606" s="8">
        <f t="shared" si="97"/>
        <v>34.25</v>
      </c>
      <c r="U606" s="7">
        <f t="shared" si="98"/>
        <v>35.31666666666667</v>
      </c>
      <c r="V606" s="7">
        <f t="shared" si="99"/>
        <v>35.049999999999997</v>
      </c>
    </row>
    <row r="607" spans="1:22" ht="13.5" x14ac:dyDescent="0.25">
      <c r="A607" s="3">
        <f>RSI!A607</f>
        <v>43186</v>
      </c>
      <c r="B607" s="2">
        <f>RSI!B607</f>
        <v>1.2377</v>
      </c>
      <c r="C607" s="2">
        <f>RSI!I607</f>
        <v>79.318886459390626</v>
      </c>
      <c r="D607" s="2">
        <f>MACD!E607</f>
        <v>-7.296327995516938E-3</v>
      </c>
      <c r="E607" s="2">
        <f>MACD!F607</f>
        <v>7.1760406694807623E-3</v>
      </c>
      <c r="F607" s="2">
        <f>'Moving Avg'!D607</f>
        <v>1.17062</v>
      </c>
      <c r="G607" s="2">
        <f>'Moving Avg'!F607</f>
        <v>1.1554750000000005</v>
      </c>
      <c r="H607" s="2">
        <f>'Moving Avg'!G607</f>
        <v>1.1814379999999991</v>
      </c>
      <c r="I607" s="2">
        <f>'Moving Avg'!H607</f>
        <v>1.2074264999999995</v>
      </c>
      <c r="J607" s="5" t="str">
        <f>OBV!F607</f>
        <v>BULLISH</v>
      </c>
      <c r="K607" s="5" t="str">
        <f>OBV!G607</f>
        <v>WEAK</v>
      </c>
      <c r="L607" s="5" t="str">
        <f>OBV!H607</f>
        <v>CONFIRMED BULLISH</v>
      </c>
      <c r="M607" s="7">
        <f t="shared" si="90"/>
        <v>0</v>
      </c>
      <c r="N607" s="7">
        <f t="shared" si="91"/>
        <v>45</v>
      </c>
      <c r="O607" s="7">
        <f t="shared" si="92"/>
        <v>0</v>
      </c>
      <c r="P607" s="7">
        <f t="shared" si="93"/>
        <v>67</v>
      </c>
      <c r="Q607" s="8">
        <f t="shared" si="94"/>
        <v>25.799999999999997</v>
      </c>
      <c r="R607" s="8">
        <f t="shared" si="95"/>
        <v>25.75</v>
      </c>
      <c r="S607" s="8">
        <f t="shared" si="96"/>
        <v>36.900000000000006</v>
      </c>
      <c r="T607" s="8">
        <f t="shared" si="97"/>
        <v>28</v>
      </c>
      <c r="U607" s="7">
        <f t="shared" si="98"/>
        <v>29.483333333333334</v>
      </c>
      <c r="V607" s="7">
        <f t="shared" si="99"/>
        <v>29.112500000000001</v>
      </c>
    </row>
    <row r="608" spans="1:22" ht="13.5" x14ac:dyDescent="0.25">
      <c r="A608" s="3">
        <f>RSI!A608</f>
        <v>43187</v>
      </c>
      <c r="B608" s="2">
        <f>RSI!B608</f>
        <v>1.2699</v>
      </c>
      <c r="C608" s="2">
        <f>RSI!I608</f>
        <v>83.782627798730772</v>
      </c>
      <c r="D608" s="2">
        <f>MACD!E608</f>
        <v>-1.7928007453420269E-2</v>
      </c>
      <c r="E608" s="2">
        <f>MACD!F608</f>
        <v>2.155231044900556E-3</v>
      </c>
      <c r="F608" s="2">
        <f>'Moving Avg'!D608</f>
        <v>1.19512</v>
      </c>
      <c r="G608" s="2">
        <f>'Moving Avg'!F608</f>
        <v>1.1609550000000002</v>
      </c>
      <c r="H608" s="2">
        <f>'Moving Avg'!G608</f>
        <v>1.1831139999999991</v>
      </c>
      <c r="I608" s="2">
        <f>'Moving Avg'!H608</f>
        <v>1.2074909999999996</v>
      </c>
      <c r="J608" s="5" t="str">
        <f>OBV!F608</f>
        <v>BULLISH</v>
      </c>
      <c r="K608" s="5" t="str">
        <f>OBV!G608</f>
        <v>WEAK</v>
      </c>
      <c r="L608" s="5" t="str">
        <f>OBV!H608</f>
        <v>CONFIRMED BULLISH</v>
      </c>
      <c r="M608" s="7">
        <f t="shared" si="90"/>
        <v>0</v>
      </c>
      <c r="N608" s="7">
        <f t="shared" si="91"/>
        <v>100</v>
      </c>
      <c r="O608" s="7">
        <f t="shared" si="92"/>
        <v>0</v>
      </c>
      <c r="P608" s="7">
        <f t="shared" si="93"/>
        <v>67</v>
      </c>
      <c r="Q608" s="8">
        <f t="shared" si="94"/>
        <v>45.05</v>
      </c>
      <c r="R608" s="8">
        <f t="shared" si="95"/>
        <v>36.75</v>
      </c>
      <c r="S608" s="8">
        <f t="shared" si="96"/>
        <v>45.150000000000006</v>
      </c>
      <c r="T608" s="8">
        <f t="shared" si="97"/>
        <v>41.75</v>
      </c>
      <c r="U608" s="7">
        <f t="shared" si="98"/>
        <v>42.31666666666667</v>
      </c>
      <c r="V608" s="7">
        <f t="shared" si="99"/>
        <v>42.174999999999997</v>
      </c>
    </row>
    <row r="609" spans="1:22" ht="13.5" x14ac:dyDescent="0.25">
      <c r="A609" s="3">
        <f>RSI!A609</f>
        <v>43188</v>
      </c>
      <c r="B609" s="2">
        <f>RSI!B609</f>
        <v>1.2891999999999999</v>
      </c>
      <c r="C609" s="2">
        <f>RSI!I609</f>
        <v>85.765735310953133</v>
      </c>
      <c r="D609" s="2">
        <f>MACD!E609</f>
        <v>-2.8951938567692848E-2</v>
      </c>
      <c r="E609" s="2">
        <f>MACD!F609</f>
        <v>-4.0662028776181245E-3</v>
      </c>
      <c r="F609" s="2">
        <f>'Moving Avg'!D609</f>
        <v>1.2234799999999999</v>
      </c>
      <c r="G609" s="2">
        <f>'Moving Avg'!F609</f>
        <v>1.1674000000000002</v>
      </c>
      <c r="H609" s="2">
        <f>'Moving Avg'!G609</f>
        <v>1.1851759999999991</v>
      </c>
      <c r="I609" s="2">
        <f>'Moving Avg'!H609</f>
        <v>1.2076839999999995</v>
      </c>
      <c r="J609" s="5" t="str">
        <f>OBV!F609</f>
        <v>BULLISH</v>
      </c>
      <c r="K609" s="5" t="str">
        <f>OBV!G609</f>
        <v>WEAK</v>
      </c>
      <c r="L609" s="5" t="str">
        <f>OBV!H609</f>
        <v>CONFIRMED BULLISH</v>
      </c>
      <c r="M609" s="7">
        <f t="shared" si="90"/>
        <v>0</v>
      </c>
      <c r="N609" s="7">
        <f t="shared" si="91"/>
        <v>100</v>
      </c>
      <c r="O609" s="7">
        <f t="shared" si="92"/>
        <v>50</v>
      </c>
      <c r="P609" s="7">
        <f t="shared" si="93"/>
        <v>67</v>
      </c>
      <c r="Q609" s="8">
        <f t="shared" si="94"/>
        <v>52.55</v>
      </c>
      <c r="R609" s="8">
        <f t="shared" si="95"/>
        <v>54.25</v>
      </c>
      <c r="S609" s="8">
        <f t="shared" si="96"/>
        <v>57.650000000000006</v>
      </c>
      <c r="T609" s="8">
        <f t="shared" si="97"/>
        <v>54.25</v>
      </c>
      <c r="U609" s="7">
        <f t="shared" si="98"/>
        <v>54.816666666666663</v>
      </c>
      <c r="V609" s="7">
        <f t="shared" si="99"/>
        <v>54.674999999999997</v>
      </c>
    </row>
    <row r="610" spans="1:22" ht="13.5" x14ac:dyDescent="0.25">
      <c r="A610" s="3">
        <f>RSI!A610</f>
        <v>43189</v>
      </c>
      <c r="B610" s="2">
        <f>RSI!B610</f>
        <v>1.3279000000000001</v>
      </c>
      <c r="C610" s="2">
        <f>RSI!I610</f>
        <v>88.739257276635257</v>
      </c>
      <c r="D610" s="2">
        <f>MACD!E610</f>
        <v>-4.1814540568132275E-2</v>
      </c>
      <c r="E610" s="2">
        <f>MACD!F610</f>
        <v>-1.1615870415720956E-2</v>
      </c>
      <c r="F610" s="2">
        <f>'Moving Avg'!D610</f>
        <v>1.2595800000000001</v>
      </c>
      <c r="G610" s="2">
        <f>'Moving Avg'!F610</f>
        <v>1.17578</v>
      </c>
      <c r="H610" s="2">
        <f>'Moving Avg'!G610</f>
        <v>1.1880119999999992</v>
      </c>
      <c r="I610" s="2">
        <f>'Moving Avg'!H610</f>
        <v>1.2080704999999994</v>
      </c>
      <c r="J610" s="5" t="str">
        <f>OBV!F610</f>
        <v>BULLISH</v>
      </c>
      <c r="K610" s="5" t="str">
        <f>OBV!G610</f>
        <v>WEAK</v>
      </c>
      <c r="L610" s="5" t="str">
        <f>OBV!H610</f>
        <v>CONFIRMED BULLISH</v>
      </c>
      <c r="M610" s="7">
        <f t="shared" si="90"/>
        <v>0</v>
      </c>
      <c r="N610" s="7">
        <f t="shared" si="91"/>
        <v>100</v>
      </c>
      <c r="O610" s="7">
        <f t="shared" si="92"/>
        <v>50</v>
      </c>
      <c r="P610" s="7">
        <f t="shared" si="93"/>
        <v>67</v>
      </c>
      <c r="Q610" s="8">
        <f t="shared" si="94"/>
        <v>52.55</v>
      </c>
      <c r="R610" s="8">
        <f t="shared" si="95"/>
        <v>54.25</v>
      </c>
      <c r="S610" s="8">
        <f t="shared" si="96"/>
        <v>57.650000000000006</v>
      </c>
      <c r="T610" s="8">
        <f t="shared" si="97"/>
        <v>54.25</v>
      </c>
      <c r="U610" s="7">
        <f t="shared" si="98"/>
        <v>54.816666666666663</v>
      </c>
      <c r="V610" s="7">
        <f t="shared" si="99"/>
        <v>54.674999999999997</v>
      </c>
    </row>
    <row r="611" spans="1:22" ht="13.5" x14ac:dyDescent="0.25">
      <c r="A611" s="3">
        <f>RSI!A611</f>
        <v>43192</v>
      </c>
      <c r="B611" s="2">
        <f>RSI!B611</f>
        <v>1.3279000000000001</v>
      </c>
      <c r="C611" s="2">
        <f>RSI!I611</f>
        <v>88.739257276635257</v>
      </c>
      <c r="D611" s="2">
        <f>MACD!E611</f>
        <v>-5.2560857912429482E-2</v>
      </c>
      <c r="E611" s="2">
        <f>MACD!F611</f>
        <v>-1.9804867915062661E-2</v>
      </c>
      <c r="F611" s="2">
        <f>'Moving Avg'!D611</f>
        <v>1.2905200000000001</v>
      </c>
      <c r="G611" s="2">
        <f>'Moving Avg'!F611</f>
        <v>1.1841599999999999</v>
      </c>
      <c r="H611" s="2">
        <f>'Moving Avg'!G611</f>
        <v>1.190847999999999</v>
      </c>
      <c r="I611" s="2">
        <f>'Moving Avg'!H611</f>
        <v>1.2084249999999994</v>
      </c>
      <c r="J611" s="5" t="str">
        <f>OBV!F611</f>
        <v>BULLISH</v>
      </c>
      <c r="K611" s="5" t="str">
        <f>OBV!G611</f>
        <v>WEAK</v>
      </c>
      <c r="L611" s="5" t="str">
        <f>OBV!H611</f>
        <v>CONFIRMED BULLISH</v>
      </c>
      <c r="M611" s="7">
        <f t="shared" si="90"/>
        <v>0</v>
      </c>
      <c r="N611" s="7">
        <f t="shared" si="91"/>
        <v>100</v>
      </c>
      <c r="O611" s="7">
        <f t="shared" si="92"/>
        <v>50</v>
      </c>
      <c r="P611" s="7">
        <f t="shared" si="93"/>
        <v>67</v>
      </c>
      <c r="Q611" s="8">
        <f t="shared" si="94"/>
        <v>52.55</v>
      </c>
      <c r="R611" s="8">
        <f t="shared" si="95"/>
        <v>54.25</v>
      </c>
      <c r="S611" s="8">
        <f t="shared" si="96"/>
        <v>57.650000000000006</v>
      </c>
      <c r="T611" s="8">
        <f t="shared" si="97"/>
        <v>54.25</v>
      </c>
      <c r="U611" s="7">
        <f t="shared" si="98"/>
        <v>54.816666666666663</v>
      </c>
      <c r="V611" s="7">
        <f t="shared" si="99"/>
        <v>54.674999999999997</v>
      </c>
    </row>
    <row r="612" spans="1:22" ht="13.5" x14ac:dyDescent="0.25">
      <c r="A612" s="3">
        <f>RSI!A612</f>
        <v>43193</v>
      </c>
      <c r="B612" s="2">
        <f>RSI!B612</f>
        <v>1.3536999999999999</v>
      </c>
      <c r="C612" s="2">
        <f>RSI!I612</f>
        <v>90.305129231008962</v>
      </c>
      <c r="D612" s="2">
        <f>MACD!E612</f>
        <v>-6.4349444345568996E-2</v>
      </c>
      <c r="E612" s="2">
        <f>MACD!F612</f>
        <v>-2.8713783201163932E-2</v>
      </c>
      <c r="F612" s="2">
        <f>'Moving Avg'!D612</f>
        <v>1.31372</v>
      </c>
      <c r="G612" s="2">
        <f>'Moving Avg'!F612</f>
        <v>1.1938299999999999</v>
      </c>
      <c r="H612" s="2">
        <f>'Moving Avg'!G612</f>
        <v>1.194199999999999</v>
      </c>
      <c r="I612" s="2">
        <f>'Moving Avg'!H612</f>
        <v>1.2089084999999995</v>
      </c>
      <c r="J612" s="5" t="str">
        <f>OBV!F612</f>
        <v>BULLISH</v>
      </c>
      <c r="K612" s="5" t="str">
        <f>OBV!G612</f>
        <v>WEAK</v>
      </c>
      <c r="L612" s="5" t="str">
        <f>OBV!H612</f>
        <v>CONFIRMED BULLISH</v>
      </c>
      <c r="M612" s="7">
        <f t="shared" si="90"/>
        <v>0</v>
      </c>
      <c r="N612" s="7">
        <f t="shared" si="91"/>
        <v>100</v>
      </c>
      <c r="O612" s="7">
        <f t="shared" si="92"/>
        <v>50</v>
      </c>
      <c r="P612" s="7">
        <f t="shared" si="93"/>
        <v>67</v>
      </c>
      <c r="Q612" s="8">
        <f t="shared" si="94"/>
        <v>52.55</v>
      </c>
      <c r="R612" s="8">
        <f t="shared" si="95"/>
        <v>54.25</v>
      </c>
      <c r="S612" s="8">
        <f t="shared" si="96"/>
        <v>57.650000000000006</v>
      </c>
      <c r="T612" s="8">
        <f t="shared" si="97"/>
        <v>54.25</v>
      </c>
      <c r="U612" s="7">
        <f t="shared" si="98"/>
        <v>54.816666666666663</v>
      </c>
      <c r="V612" s="7">
        <f t="shared" si="99"/>
        <v>54.674999999999997</v>
      </c>
    </row>
    <row r="613" spans="1:22" ht="13.5" x14ac:dyDescent="0.25">
      <c r="A613" s="3">
        <f>RSI!A613</f>
        <v>43194</v>
      </c>
      <c r="B613" s="2">
        <f>RSI!B613</f>
        <v>1.3149999999999999</v>
      </c>
      <c r="C613" s="2">
        <f>RSI!I613</f>
        <v>73.740826692517601</v>
      </c>
      <c r="D613" s="2">
        <f>MACD!E613</f>
        <v>-7.2336519820586309E-2</v>
      </c>
      <c r="E613" s="2">
        <f>MACD!F613</f>
        <v>-3.7438330525048413E-2</v>
      </c>
      <c r="F613" s="2">
        <f>'Moving Avg'!D613</f>
        <v>1.32274</v>
      </c>
      <c r="G613" s="2">
        <f>'Moving Avg'!F613</f>
        <v>1.201565</v>
      </c>
      <c r="H613" s="2">
        <f>'Moving Avg'!G613</f>
        <v>1.1966499999999991</v>
      </c>
      <c r="I613" s="2">
        <f>'Moving Avg'!H613</f>
        <v>1.2091984999999994</v>
      </c>
      <c r="J613" s="5" t="str">
        <f>OBV!F613</f>
        <v>BEARISH</v>
      </c>
      <c r="K613" s="5" t="str">
        <f>OBV!G613</f>
        <v>STRONG</v>
      </c>
      <c r="L613" s="5" t="str">
        <f>OBV!H613</f>
        <v>BEARISH DIVERGENCE</v>
      </c>
      <c r="M613" s="7">
        <f t="shared" si="90"/>
        <v>0</v>
      </c>
      <c r="N613" s="7">
        <f t="shared" si="91"/>
        <v>100</v>
      </c>
      <c r="O613" s="7">
        <f t="shared" si="92"/>
        <v>50</v>
      </c>
      <c r="P613" s="7">
        <f t="shared" si="93"/>
        <v>33</v>
      </c>
      <c r="Q613" s="8">
        <f t="shared" si="94"/>
        <v>47.45</v>
      </c>
      <c r="R613" s="8">
        <f t="shared" si="95"/>
        <v>45.75</v>
      </c>
      <c r="S613" s="8">
        <f t="shared" si="96"/>
        <v>42.35</v>
      </c>
      <c r="T613" s="8">
        <f t="shared" si="97"/>
        <v>45.75</v>
      </c>
      <c r="U613" s="7">
        <f t="shared" si="98"/>
        <v>45.183333333333337</v>
      </c>
      <c r="V613" s="7">
        <f t="shared" si="99"/>
        <v>45.325000000000003</v>
      </c>
    </row>
    <row r="614" spans="1:22" ht="13.5" x14ac:dyDescent="0.25">
      <c r="A614" s="3">
        <f>RSI!A614</f>
        <v>43195</v>
      </c>
      <c r="B614" s="2">
        <f>RSI!B614</f>
        <v>1.3149999999999999</v>
      </c>
      <c r="C614" s="2">
        <f>RSI!I614</f>
        <v>73.740826692517601</v>
      </c>
      <c r="D614" s="2">
        <f>MACD!E614</f>
        <v>-7.9679823741804157E-2</v>
      </c>
      <c r="E614" s="2">
        <f>MACD!F614</f>
        <v>-4.5886629168399563E-2</v>
      </c>
      <c r="F614" s="2">
        <f>'Moving Avg'!D614</f>
        <v>1.3279000000000001</v>
      </c>
      <c r="G614" s="2">
        <f>'Moving Avg'!F614</f>
        <v>1.2102650000000001</v>
      </c>
      <c r="H614" s="2">
        <f>'Moving Avg'!G614</f>
        <v>1.1990999999999992</v>
      </c>
      <c r="I614" s="2">
        <f>'Moving Avg'!H614</f>
        <v>1.2094884999999993</v>
      </c>
      <c r="J614" s="5" t="str">
        <f>OBV!F614</f>
        <v>BEARISH</v>
      </c>
      <c r="K614" s="5" t="str">
        <f>OBV!G614</f>
        <v>STRONG</v>
      </c>
      <c r="L614" s="5" t="str">
        <f>OBV!H614</f>
        <v>BEARISH DIVERGENCE</v>
      </c>
      <c r="M614" s="7">
        <f t="shared" si="90"/>
        <v>0</v>
      </c>
      <c r="N614" s="7">
        <f t="shared" si="91"/>
        <v>100</v>
      </c>
      <c r="O614" s="7">
        <f t="shared" si="92"/>
        <v>50</v>
      </c>
      <c r="P614" s="7">
        <f t="shared" si="93"/>
        <v>33</v>
      </c>
      <c r="Q614" s="8">
        <f t="shared" si="94"/>
        <v>47.45</v>
      </c>
      <c r="R614" s="8">
        <f t="shared" si="95"/>
        <v>45.75</v>
      </c>
      <c r="S614" s="8">
        <f t="shared" si="96"/>
        <v>42.35</v>
      </c>
      <c r="T614" s="8">
        <f t="shared" si="97"/>
        <v>45.75</v>
      </c>
      <c r="U614" s="7">
        <f t="shared" si="98"/>
        <v>45.183333333333337</v>
      </c>
      <c r="V614" s="7">
        <f t="shared" si="99"/>
        <v>45.325000000000003</v>
      </c>
    </row>
    <row r="615" spans="1:22" ht="13.5" x14ac:dyDescent="0.25">
      <c r="A615" s="3">
        <f>RSI!A615</f>
        <v>43196</v>
      </c>
      <c r="B615" s="2">
        <f>RSI!B615</f>
        <v>1.3149999999999999</v>
      </c>
      <c r="C615" s="2">
        <f>RSI!I615</f>
        <v>73.740826692517601</v>
      </c>
      <c r="D615" s="2">
        <f>MACD!E615</f>
        <v>-8.6435063865358819E-2</v>
      </c>
      <c r="E615" s="2">
        <f>MACD!F615</f>
        <v>-5.3996316107791417E-2</v>
      </c>
      <c r="F615" s="2">
        <f>'Moving Avg'!D615</f>
        <v>1.3253200000000001</v>
      </c>
      <c r="G615" s="2">
        <f>'Moving Avg'!F615</f>
        <v>1.2189650000000001</v>
      </c>
      <c r="H615" s="2">
        <f>'Moving Avg'!G615</f>
        <v>1.2015499999999988</v>
      </c>
      <c r="I615" s="2">
        <f>'Moving Avg'!H615</f>
        <v>1.2099394999999993</v>
      </c>
      <c r="J615" s="5" t="str">
        <f>OBV!F615</f>
        <v>BEARISH</v>
      </c>
      <c r="K615" s="5" t="str">
        <f>OBV!G615</f>
        <v>STRONG</v>
      </c>
      <c r="L615" s="5" t="str">
        <f>OBV!H615</f>
        <v>CONFIRMED BEARISH</v>
      </c>
      <c r="M615" s="7">
        <f t="shared" si="90"/>
        <v>0</v>
      </c>
      <c r="N615" s="7">
        <f t="shared" si="91"/>
        <v>100</v>
      </c>
      <c r="O615" s="7">
        <f t="shared" si="92"/>
        <v>50</v>
      </c>
      <c r="P615" s="7">
        <f t="shared" si="93"/>
        <v>33</v>
      </c>
      <c r="Q615" s="8">
        <f t="shared" si="94"/>
        <v>47.45</v>
      </c>
      <c r="R615" s="8">
        <f t="shared" si="95"/>
        <v>45.75</v>
      </c>
      <c r="S615" s="8">
        <f t="shared" si="96"/>
        <v>42.35</v>
      </c>
      <c r="T615" s="8">
        <f t="shared" si="97"/>
        <v>45.75</v>
      </c>
      <c r="U615" s="7">
        <f t="shared" si="98"/>
        <v>45.183333333333337</v>
      </c>
      <c r="V615" s="7">
        <f t="shared" si="99"/>
        <v>45.325000000000003</v>
      </c>
    </row>
    <row r="616" spans="1:22" ht="13.5" x14ac:dyDescent="0.25">
      <c r="A616" s="3">
        <f>RSI!A616</f>
        <v>43200</v>
      </c>
      <c r="B616" s="2">
        <f>RSI!B616</f>
        <v>1.3149999999999999</v>
      </c>
      <c r="C616" s="2">
        <f>RSI!I616</f>
        <v>73.740826692517601</v>
      </c>
      <c r="D616" s="2">
        <f>MACD!E616</f>
        <v>-8.8683356681644065E-2</v>
      </c>
      <c r="E616" s="2">
        <f>MACD!F616</f>
        <v>-6.093372422256195E-2</v>
      </c>
      <c r="F616" s="2">
        <f>'Moving Avg'!D616</f>
        <v>1.32274</v>
      </c>
      <c r="G616" s="2">
        <f>'Moving Avg'!F616</f>
        <v>1.2273450000000001</v>
      </c>
      <c r="H616" s="2">
        <f>'Moving Avg'!G616</f>
        <v>1.2038699999999989</v>
      </c>
      <c r="I616" s="2">
        <f>'Moving Avg'!H616</f>
        <v>1.2102614999999992</v>
      </c>
      <c r="J616" s="5" t="str">
        <f>OBV!F616</f>
        <v>BEARISH</v>
      </c>
      <c r="K616" s="5" t="str">
        <f>OBV!G616</f>
        <v>STRONG</v>
      </c>
      <c r="L616" s="5" t="str">
        <f>OBV!H616</f>
        <v>CONFIRMED BEARISH</v>
      </c>
      <c r="M616" s="7">
        <f t="shared" si="90"/>
        <v>0</v>
      </c>
      <c r="N616" s="7">
        <f t="shared" si="91"/>
        <v>100</v>
      </c>
      <c r="O616" s="7">
        <f t="shared" si="92"/>
        <v>50</v>
      </c>
      <c r="P616" s="7">
        <f t="shared" si="93"/>
        <v>33</v>
      </c>
      <c r="Q616" s="8">
        <f t="shared" si="94"/>
        <v>47.45</v>
      </c>
      <c r="R616" s="8">
        <f t="shared" si="95"/>
        <v>45.75</v>
      </c>
      <c r="S616" s="8">
        <f t="shared" si="96"/>
        <v>42.35</v>
      </c>
      <c r="T616" s="8">
        <f t="shared" si="97"/>
        <v>45.75</v>
      </c>
      <c r="U616" s="7">
        <f t="shared" si="98"/>
        <v>45.183333333333337</v>
      </c>
      <c r="V616" s="7">
        <f t="shared" si="99"/>
        <v>45.325000000000003</v>
      </c>
    </row>
    <row r="617" spans="1:22" ht="13.5" x14ac:dyDescent="0.25">
      <c r="A617" s="3">
        <f>RSI!A617</f>
        <v>43201</v>
      </c>
      <c r="B617" s="2">
        <f>RSI!B617</f>
        <v>1.3149999999999999</v>
      </c>
      <c r="C617" s="2">
        <f>RSI!I617</f>
        <v>73.740826692517601</v>
      </c>
      <c r="D617" s="2">
        <f>MACD!E617</f>
        <v>-8.1127080606863133E-2</v>
      </c>
      <c r="E617" s="2">
        <f>MACD!F617</f>
        <v>-6.4972395499422186E-2</v>
      </c>
      <c r="F617" s="2">
        <f>'Moving Avg'!D617</f>
        <v>1.3149999999999999</v>
      </c>
      <c r="G617" s="2">
        <f>'Moving Avg'!F617</f>
        <v>1.2357250000000002</v>
      </c>
      <c r="H617" s="2">
        <f>'Moving Avg'!G617</f>
        <v>1.2061899999999988</v>
      </c>
      <c r="I617" s="2">
        <f>'Moving Avg'!H617</f>
        <v>1.210712499999999</v>
      </c>
      <c r="J617" s="5" t="str">
        <f>OBV!F617</f>
        <v>BEARISH</v>
      </c>
      <c r="K617" s="5" t="str">
        <f>OBV!G617</f>
        <v>STRONG</v>
      </c>
      <c r="L617" s="5" t="str">
        <f>OBV!H617</f>
        <v>CONFIRMED BEARISH</v>
      </c>
      <c r="M617" s="7">
        <f t="shared" si="90"/>
        <v>0</v>
      </c>
      <c r="N617" s="7">
        <f t="shared" si="91"/>
        <v>45</v>
      </c>
      <c r="O617" s="7">
        <f t="shared" si="92"/>
        <v>50</v>
      </c>
      <c r="P617" s="7">
        <f t="shared" si="93"/>
        <v>33</v>
      </c>
      <c r="Q617" s="8">
        <f t="shared" si="94"/>
        <v>28.2</v>
      </c>
      <c r="R617" s="8">
        <f t="shared" si="95"/>
        <v>34.75</v>
      </c>
      <c r="S617" s="8">
        <f t="shared" si="96"/>
        <v>34.1</v>
      </c>
      <c r="T617" s="8">
        <f t="shared" si="97"/>
        <v>32</v>
      </c>
      <c r="U617" s="7">
        <f t="shared" si="98"/>
        <v>32.35</v>
      </c>
      <c r="V617" s="7">
        <f t="shared" si="99"/>
        <v>32.262500000000003</v>
      </c>
    </row>
    <row r="618" spans="1:22" ht="13.5" x14ac:dyDescent="0.25">
      <c r="A618" s="3">
        <f>RSI!A618</f>
        <v>43202</v>
      </c>
      <c r="B618" s="2">
        <f>RSI!B618</f>
        <v>1.3149999999999999</v>
      </c>
      <c r="C618" s="2">
        <f>RSI!I618</f>
        <v>73.740826692517601</v>
      </c>
      <c r="D618" s="2">
        <f>MACD!E618</f>
        <v>-7.0209461680959206E-2</v>
      </c>
      <c r="E618" s="2">
        <f>MACD!F618</f>
        <v>-6.6019808735729588E-2</v>
      </c>
      <c r="F618" s="2">
        <f>'Moving Avg'!D618</f>
        <v>1.3149999999999999</v>
      </c>
      <c r="G618" s="2">
        <f>'Moving Avg'!F618</f>
        <v>1.2444250000000003</v>
      </c>
      <c r="H618" s="2">
        <f>'Moving Avg'!G618</f>
        <v>1.2086399999999988</v>
      </c>
      <c r="I618" s="2">
        <f>'Moving Avg'!H618</f>
        <v>1.2111634999999992</v>
      </c>
      <c r="J618" s="5" t="str">
        <f>OBV!F618</f>
        <v>NEUTRAL</v>
      </c>
      <c r="K618" s="5" t="str">
        <f>OBV!G618</f>
        <v>NEUTRAL</v>
      </c>
      <c r="L618" s="5" t="str">
        <f>OBV!H618</f>
        <v>NEUTRAL</v>
      </c>
      <c r="M618" s="7">
        <f t="shared" si="90"/>
        <v>0</v>
      </c>
      <c r="N618" s="7">
        <f t="shared" si="91"/>
        <v>45</v>
      </c>
      <c r="O618" s="7">
        <f t="shared" si="92"/>
        <v>50</v>
      </c>
      <c r="P618" s="7">
        <f t="shared" si="93"/>
        <v>33</v>
      </c>
      <c r="Q618" s="8">
        <f t="shared" si="94"/>
        <v>28.2</v>
      </c>
      <c r="R618" s="8">
        <f t="shared" si="95"/>
        <v>34.75</v>
      </c>
      <c r="S618" s="8">
        <f t="shared" si="96"/>
        <v>34.1</v>
      </c>
      <c r="T618" s="8">
        <f t="shared" si="97"/>
        <v>32</v>
      </c>
      <c r="U618" s="7">
        <f t="shared" si="98"/>
        <v>32.35</v>
      </c>
      <c r="V618" s="7">
        <f t="shared" si="99"/>
        <v>32.262500000000003</v>
      </c>
    </row>
    <row r="619" spans="1:22" ht="13.5" x14ac:dyDescent="0.25">
      <c r="A619" s="3">
        <f>RSI!A619</f>
        <v>43203</v>
      </c>
      <c r="B619" s="2">
        <f>RSI!B619</f>
        <v>1.2891999999999999</v>
      </c>
      <c r="C619" s="2">
        <f>RSI!I619</f>
        <v>61.927753323262102</v>
      </c>
      <c r="D619" s="2">
        <f>MACD!E619</f>
        <v>-5.6489282047490708E-2</v>
      </c>
      <c r="E619" s="2">
        <f>MACD!F619</f>
        <v>-6.4113703398081812E-2</v>
      </c>
      <c r="F619" s="2">
        <f>'Moving Avg'!D619</f>
        <v>1.3098399999999999</v>
      </c>
      <c r="G619" s="2">
        <f>'Moving Avg'!F619</f>
        <v>1.2518350000000003</v>
      </c>
      <c r="H619" s="2">
        <f>'Moving Avg'!G619</f>
        <v>1.2105739999999989</v>
      </c>
      <c r="I619" s="2">
        <f>'Moving Avg'!H619</f>
        <v>1.2114854999999991</v>
      </c>
      <c r="J619" s="5" t="str">
        <f>OBV!F619</f>
        <v>BEARISH</v>
      </c>
      <c r="K619" s="5" t="str">
        <f>OBV!G619</f>
        <v>STRONG</v>
      </c>
      <c r="L619" s="5" t="str">
        <f>OBV!H619</f>
        <v>CONFIRMED BEARISH</v>
      </c>
      <c r="M619" s="7">
        <f t="shared" si="90"/>
        <v>25</v>
      </c>
      <c r="N619" s="7">
        <f t="shared" si="91"/>
        <v>0</v>
      </c>
      <c r="O619" s="7">
        <f t="shared" si="92"/>
        <v>50</v>
      </c>
      <c r="P619" s="7">
        <f t="shared" si="93"/>
        <v>33</v>
      </c>
      <c r="Q619" s="8">
        <f t="shared" si="94"/>
        <v>21.2</v>
      </c>
      <c r="R619" s="8">
        <f t="shared" si="95"/>
        <v>30.75</v>
      </c>
      <c r="S619" s="8">
        <f t="shared" si="96"/>
        <v>31.1</v>
      </c>
      <c r="T619" s="8">
        <f t="shared" si="97"/>
        <v>27</v>
      </c>
      <c r="U619" s="7">
        <f t="shared" si="98"/>
        <v>27.683333333333337</v>
      </c>
      <c r="V619" s="7">
        <f t="shared" si="99"/>
        <v>27.512500000000003</v>
      </c>
    </row>
    <row r="620" spans="1:22" ht="13.5" x14ac:dyDescent="0.25">
      <c r="A620" s="3">
        <f>RSI!A620</f>
        <v>43206</v>
      </c>
      <c r="B620" s="2">
        <f>RSI!B620</f>
        <v>1.2891999999999999</v>
      </c>
      <c r="C620" s="2">
        <f>RSI!I620</f>
        <v>61.927753323262102</v>
      </c>
      <c r="D620" s="2">
        <f>MACD!E620</f>
        <v>-3.914225490391865E-2</v>
      </c>
      <c r="E620" s="2">
        <f>MACD!F620</f>
        <v>-5.9119413699249182E-2</v>
      </c>
      <c r="F620" s="2">
        <f>'Moving Avg'!D620</f>
        <v>1.3046799999999998</v>
      </c>
      <c r="G620" s="2">
        <f>'Moving Avg'!F620</f>
        <v>1.2592450000000004</v>
      </c>
      <c r="H620" s="2">
        <f>'Moving Avg'!G620</f>
        <v>1.212507999999999</v>
      </c>
      <c r="I620" s="2">
        <f>'Moving Avg'!H620</f>
        <v>1.211678499999999</v>
      </c>
      <c r="J620" s="5" t="str">
        <f>OBV!F620</f>
        <v>BEARISH</v>
      </c>
      <c r="K620" s="5" t="str">
        <f>OBV!G620</f>
        <v>STRONG</v>
      </c>
      <c r="L620" s="5" t="str">
        <f>OBV!H620</f>
        <v>CONFIRMED BEARISH</v>
      </c>
      <c r="M620" s="7">
        <f t="shared" si="90"/>
        <v>25</v>
      </c>
      <c r="N620" s="7">
        <f t="shared" si="91"/>
        <v>0</v>
      </c>
      <c r="O620" s="7">
        <f t="shared" si="92"/>
        <v>50</v>
      </c>
      <c r="P620" s="7">
        <f t="shared" si="93"/>
        <v>33</v>
      </c>
      <c r="Q620" s="8">
        <f t="shared" si="94"/>
        <v>21.2</v>
      </c>
      <c r="R620" s="8">
        <f t="shared" si="95"/>
        <v>30.75</v>
      </c>
      <c r="S620" s="8">
        <f t="shared" si="96"/>
        <v>31.1</v>
      </c>
      <c r="T620" s="8">
        <f t="shared" si="97"/>
        <v>27</v>
      </c>
      <c r="U620" s="7">
        <f t="shared" si="98"/>
        <v>27.683333333333337</v>
      </c>
      <c r="V620" s="7">
        <f t="shared" si="99"/>
        <v>27.512500000000003</v>
      </c>
    </row>
    <row r="621" spans="1:22" ht="13.5" x14ac:dyDescent="0.25">
      <c r="A621" s="3">
        <f>RSI!A621</f>
        <v>43207</v>
      </c>
      <c r="B621" s="2">
        <f>RSI!B621</f>
        <v>1.2891999999999999</v>
      </c>
      <c r="C621" s="2">
        <f>RSI!I621</f>
        <v>61.927753323262102</v>
      </c>
      <c r="D621" s="2">
        <f>MACD!E621</f>
        <v>-2.4664187997656573E-2</v>
      </c>
      <c r="E621" s="2">
        <f>MACD!F621</f>
        <v>-5.2228368558930663E-2</v>
      </c>
      <c r="F621" s="2">
        <f>'Moving Avg'!D621</f>
        <v>1.29952</v>
      </c>
      <c r="G621" s="2">
        <f>'Moving Avg'!F621</f>
        <v>1.2663350000000002</v>
      </c>
      <c r="H621" s="2">
        <f>'Moving Avg'!G621</f>
        <v>1.2144419999999991</v>
      </c>
      <c r="I621" s="2">
        <f>'Moving Avg'!H621</f>
        <v>1.2118714999999991</v>
      </c>
      <c r="J621" s="5" t="str">
        <f>OBV!F621</f>
        <v>BEARISH</v>
      </c>
      <c r="K621" s="5" t="str">
        <f>OBV!G621</f>
        <v>STRONG</v>
      </c>
      <c r="L621" s="5" t="str">
        <f>OBV!H621</f>
        <v>CONFIRMED BEARISH</v>
      </c>
      <c r="M621" s="7">
        <f t="shared" si="90"/>
        <v>25</v>
      </c>
      <c r="N621" s="7">
        <f t="shared" si="91"/>
        <v>0</v>
      </c>
      <c r="O621" s="7">
        <f t="shared" si="92"/>
        <v>50</v>
      </c>
      <c r="P621" s="7">
        <f t="shared" si="93"/>
        <v>33</v>
      </c>
      <c r="Q621" s="8">
        <f t="shared" si="94"/>
        <v>21.2</v>
      </c>
      <c r="R621" s="8">
        <f t="shared" si="95"/>
        <v>30.75</v>
      </c>
      <c r="S621" s="8">
        <f t="shared" si="96"/>
        <v>31.1</v>
      </c>
      <c r="T621" s="8">
        <f t="shared" si="97"/>
        <v>27</v>
      </c>
      <c r="U621" s="7">
        <f t="shared" si="98"/>
        <v>27.683333333333337</v>
      </c>
      <c r="V621" s="7">
        <f t="shared" si="99"/>
        <v>27.512500000000003</v>
      </c>
    </row>
    <row r="622" spans="1:22" ht="13.5" x14ac:dyDescent="0.25">
      <c r="A622" s="3">
        <f>RSI!A622</f>
        <v>43208</v>
      </c>
      <c r="B622" s="2">
        <f>RSI!B622</f>
        <v>1.3214999999999999</v>
      </c>
      <c r="C622" s="2">
        <f>RSI!I622</f>
        <v>69.554156716995635</v>
      </c>
      <c r="D622" s="2">
        <f>MACD!E622</f>
        <v>-1.102223599989971E-2</v>
      </c>
      <c r="E622" s="2">
        <f>MACD!F622</f>
        <v>-4.3987142047124471E-2</v>
      </c>
      <c r="F622" s="2">
        <f>'Moving Avg'!D622</f>
        <v>1.3008199999999999</v>
      </c>
      <c r="G622" s="2">
        <f>'Moving Avg'!F622</f>
        <v>1.2750400000000002</v>
      </c>
      <c r="H622" s="2">
        <f>'Moving Avg'!G622</f>
        <v>1.2170219999999994</v>
      </c>
      <c r="I622" s="2">
        <f>'Moving Avg'!H622</f>
        <v>1.2122259999999989</v>
      </c>
      <c r="J622" s="5" t="str">
        <f>OBV!F622</f>
        <v>BEARISH</v>
      </c>
      <c r="K622" s="5" t="str">
        <f>OBV!G622</f>
        <v>NEUTRAL</v>
      </c>
      <c r="L622" s="5" t="str">
        <f>OBV!H622</f>
        <v>BEARISH DIVERGENCE</v>
      </c>
      <c r="M622" s="7">
        <f t="shared" si="90"/>
        <v>25</v>
      </c>
      <c r="N622" s="7">
        <f t="shared" si="91"/>
        <v>0</v>
      </c>
      <c r="O622" s="7">
        <f t="shared" si="92"/>
        <v>50</v>
      </c>
      <c r="P622" s="7">
        <f t="shared" si="93"/>
        <v>16.5</v>
      </c>
      <c r="Q622" s="8">
        <f t="shared" si="94"/>
        <v>18.725000000000001</v>
      </c>
      <c r="R622" s="8">
        <f t="shared" si="95"/>
        <v>26.625</v>
      </c>
      <c r="S622" s="8">
        <f t="shared" si="96"/>
        <v>23.675000000000001</v>
      </c>
      <c r="T622" s="8">
        <f t="shared" si="97"/>
        <v>22.875</v>
      </c>
      <c r="U622" s="7">
        <f t="shared" si="98"/>
        <v>23.008333333333336</v>
      </c>
      <c r="V622" s="7">
        <f t="shared" si="99"/>
        <v>22.975000000000001</v>
      </c>
    </row>
    <row r="623" spans="1:22" ht="13.5" x14ac:dyDescent="0.25">
      <c r="A623" s="3">
        <f>RSI!A623</f>
        <v>43209</v>
      </c>
      <c r="B623" s="2">
        <f>RSI!B623</f>
        <v>1.3214999999999999</v>
      </c>
      <c r="C623" s="2">
        <f>RSI!I623</f>
        <v>69.554156716995635</v>
      </c>
      <c r="D623" s="2">
        <f>MACD!E623</f>
        <v>-5.7953820301483994E-3</v>
      </c>
      <c r="E623" s="2">
        <f>MACD!F623</f>
        <v>-3.6348790043729255E-2</v>
      </c>
      <c r="F623" s="2">
        <f>'Moving Avg'!D623</f>
        <v>1.3021199999999999</v>
      </c>
      <c r="G623" s="2">
        <f>'Moving Avg'!F623</f>
        <v>1.2837450000000001</v>
      </c>
      <c r="H623" s="2">
        <f>'Moving Avg'!G623</f>
        <v>1.2196019999999992</v>
      </c>
      <c r="I623" s="2">
        <f>'Moving Avg'!H623</f>
        <v>1.2127094999999992</v>
      </c>
      <c r="J623" s="5" t="str">
        <f>OBV!F623</f>
        <v>BEARISH</v>
      </c>
      <c r="K623" s="5" t="str">
        <f>OBV!G623</f>
        <v>NEUTRAL</v>
      </c>
      <c r="L623" s="5" t="str">
        <f>OBV!H623</f>
        <v>BEARISH DIVERGENCE</v>
      </c>
      <c r="M623" s="7">
        <f t="shared" si="90"/>
        <v>25</v>
      </c>
      <c r="N623" s="7">
        <f t="shared" si="91"/>
        <v>0</v>
      </c>
      <c r="O623" s="7">
        <f t="shared" si="92"/>
        <v>50</v>
      </c>
      <c r="P623" s="7">
        <f t="shared" si="93"/>
        <v>16.5</v>
      </c>
      <c r="Q623" s="8">
        <f t="shared" si="94"/>
        <v>18.725000000000001</v>
      </c>
      <c r="R623" s="8">
        <f t="shared" si="95"/>
        <v>26.625</v>
      </c>
      <c r="S623" s="8">
        <f t="shared" si="96"/>
        <v>23.675000000000001</v>
      </c>
      <c r="T623" s="8">
        <f t="shared" si="97"/>
        <v>22.875</v>
      </c>
      <c r="U623" s="7">
        <f t="shared" si="98"/>
        <v>23.008333333333336</v>
      </c>
      <c r="V623" s="7">
        <f t="shared" si="99"/>
        <v>22.975000000000001</v>
      </c>
    </row>
    <row r="624" spans="1:22" ht="13.5" x14ac:dyDescent="0.25">
      <c r="A624" s="3">
        <f>RSI!A624</f>
        <v>43210</v>
      </c>
      <c r="B624" s="2">
        <f>RSI!B624</f>
        <v>1.3214999999999999</v>
      </c>
      <c r="C624" s="2">
        <f>RSI!I624</f>
        <v>69.554156716995635</v>
      </c>
      <c r="D624" s="2">
        <f>MACD!E624</f>
        <v>-1.70829835549835E-3</v>
      </c>
      <c r="E624" s="2">
        <f>MACD!F624</f>
        <v>-2.9420691706083076E-2</v>
      </c>
      <c r="F624" s="2">
        <f>'Moving Avg'!D624</f>
        <v>1.3085799999999999</v>
      </c>
      <c r="G624" s="2">
        <f>'Moving Avg'!F624</f>
        <v>1.2924500000000001</v>
      </c>
      <c r="H624" s="2">
        <f>'Moving Avg'!G624</f>
        <v>1.2221819999999994</v>
      </c>
      <c r="I624" s="2">
        <f>'Moving Avg'!H624</f>
        <v>1.2131929999999991</v>
      </c>
      <c r="J624" s="5" t="str">
        <f>OBV!F624</f>
        <v>BULLISH</v>
      </c>
      <c r="K624" s="5" t="str">
        <f>OBV!G624</f>
        <v>NEUTRAL</v>
      </c>
      <c r="L624" s="5" t="str">
        <f>OBV!H624</f>
        <v>CONFIRMED BULLISH</v>
      </c>
      <c r="M624" s="7">
        <f t="shared" si="90"/>
        <v>25</v>
      </c>
      <c r="N624" s="7">
        <f t="shared" si="91"/>
        <v>0</v>
      </c>
      <c r="O624" s="7">
        <f t="shared" si="92"/>
        <v>50</v>
      </c>
      <c r="P624" s="7">
        <f t="shared" si="93"/>
        <v>83.5</v>
      </c>
      <c r="Q624" s="8">
        <f t="shared" si="94"/>
        <v>28.774999999999999</v>
      </c>
      <c r="R624" s="8">
        <f t="shared" si="95"/>
        <v>43.375</v>
      </c>
      <c r="S624" s="8">
        <f t="shared" si="96"/>
        <v>53.825000000000003</v>
      </c>
      <c r="T624" s="8">
        <f t="shared" si="97"/>
        <v>39.625</v>
      </c>
      <c r="U624" s="7">
        <f t="shared" si="98"/>
        <v>41.991666666666667</v>
      </c>
      <c r="V624" s="7">
        <f t="shared" si="99"/>
        <v>41.400000000000006</v>
      </c>
    </row>
    <row r="625" spans="1:22" ht="13.5" x14ac:dyDescent="0.25">
      <c r="A625" s="3">
        <f>RSI!A625</f>
        <v>43213</v>
      </c>
      <c r="B625" s="2">
        <f>RSI!B625</f>
        <v>1.3536999999999999</v>
      </c>
      <c r="C625" s="2">
        <f>RSI!I625</f>
        <v>75.631877411022202</v>
      </c>
      <c r="D625" s="2">
        <f>MACD!E625</f>
        <v>-9.4595874310265948E-4</v>
      </c>
      <c r="E625" s="2">
        <f>MACD!F625</f>
        <v>-2.3725745113486994E-2</v>
      </c>
      <c r="F625" s="2">
        <f>'Moving Avg'!D625</f>
        <v>1.3214799999999998</v>
      </c>
      <c r="G625" s="2">
        <f>'Moving Avg'!F625</f>
        <v>1.3027650000000002</v>
      </c>
      <c r="H625" s="2">
        <f>'Moving Avg'!G625</f>
        <v>1.2254059999999993</v>
      </c>
      <c r="I625" s="2">
        <f>'Moving Avg'!H625</f>
        <v>1.2140954999999989</v>
      </c>
      <c r="J625" s="5" t="str">
        <f>OBV!F625</f>
        <v>BULLISH</v>
      </c>
      <c r="K625" s="5" t="str">
        <f>OBV!G625</f>
        <v>WEAK</v>
      </c>
      <c r="L625" s="5" t="str">
        <f>OBV!H625</f>
        <v>CONFIRMED BULLISH</v>
      </c>
      <c r="M625" s="7">
        <f t="shared" si="90"/>
        <v>0</v>
      </c>
      <c r="N625" s="7">
        <f t="shared" si="91"/>
        <v>0</v>
      </c>
      <c r="O625" s="7">
        <f t="shared" si="92"/>
        <v>50</v>
      </c>
      <c r="P625" s="7">
        <f t="shared" si="93"/>
        <v>67</v>
      </c>
      <c r="Q625" s="8">
        <f t="shared" si="94"/>
        <v>17.549999999999997</v>
      </c>
      <c r="R625" s="8">
        <f t="shared" si="95"/>
        <v>34.25</v>
      </c>
      <c r="S625" s="8">
        <f t="shared" si="96"/>
        <v>42.650000000000006</v>
      </c>
      <c r="T625" s="8">
        <f t="shared" si="97"/>
        <v>29.25</v>
      </c>
      <c r="U625" s="7">
        <f t="shared" si="98"/>
        <v>31.483333333333334</v>
      </c>
      <c r="V625" s="7">
        <f t="shared" si="99"/>
        <v>30.925000000000001</v>
      </c>
    </row>
    <row r="626" spans="1:22" ht="13.5" x14ac:dyDescent="0.25">
      <c r="A626" s="3">
        <f>RSI!A626</f>
        <v>43214</v>
      </c>
      <c r="B626" s="2">
        <f>RSI!B626</f>
        <v>1.3536999999999999</v>
      </c>
      <c r="C626" s="2">
        <f>RSI!I626</f>
        <v>75.631877411022202</v>
      </c>
      <c r="D626" s="2">
        <f>MACD!E626</f>
        <v>-7.7892960241543463E-4</v>
      </c>
      <c r="E626" s="2">
        <f>MACD!F626</f>
        <v>-1.9136382011272685E-2</v>
      </c>
      <c r="F626" s="2">
        <f>'Moving Avg'!D626</f>
        <v>1.3343799999999999</v>
      </c>
      <c r="G626" s="2">
        <f>'Moving Avg'!F626</f>
        <v>1.31179</v>
      </c>
      <c r="H626" s="2">
        <f>'Moving Avg'!G626</f>
        <v>1.2286299999999997</v>
      </c>
      <c r="I626" s="2">
        <f>'Moving Avg'!H626</f>
        <v>1.215062499999999</v>
      </c>
      <c r="J626" s="5" t="str">
        <f>OBV!F626</f>
        <v>BULLISH</v>
      </c>
      <c r="K626" s="5" t="str">
        <f>OBV!G626</f>
        <v>WEAK</v>
      </c>
      <c r="L626" s="5" t="str">
        <f>OBV!H626</f>
        <v>CONFIRMED BULLISH</v>
      </c>
      <c r="M626" s="7">
        <f t="shared" si="90"/>
        <v>0</v>
      </c>
      <c r="N626" s="7">
        <f t="shared" si="91"/>
        <v>0</v>
      </c>
      <c r="O626" s="7">
        <f t="shared" si="92"/>
        <v>50</v>
      </c>
      <c r="P626" s="7">
        <f t="shared" si="93"/>
        <v>67</v>
      </c>
      <c r="Q626" s="8">
        <f t="shared" si="94"/>
        <v>17.549999999999997</v>
      </c>
      <c r="R626" s="8">
        <f t="shared" si="95"/>
        <v>34.25</v>
      </c>
      <c r="S626" s="8">
        <f t="shared" si="96"/>
        <v>42.650000000000006</v>
      </c>
      <c r="T626" s="8">
        <f t="shared" si="97"/>
        <v>29.25</v>
      </c>
      <c r="U626" s="7">
        <f t="shared" si="98"/>
        <v>31.483333333333334</v>
      </c>
      <c r="V626" s="7">
        <f t="shared" si="99"/>
        <v>30.925000000000001</v>
      </c>
    </row>
    <row r="627" spans="1:22" ht="13.5" x14ac:dyDescent="0.25">
      <c r="A627" s="3">
        <f>RSI!A627</f>
        <v>43215</v>
      </c>
      <c r="B627" s="2">
        <f>RSI!B627</f>
        <v>1.3149999999999999</v>
      </c>
      <c r="C627" s="2">
        <f>RSI!I627</f>
        <v>59.168238555935496</v>
      </c>
      <c r="D627" s="2">
        <f>MACD!E627</f>
        <v>1.7864514007144283E-3</v>
      </c>
      <c r="E627" s="2">
        <f>MACD!F627</f>
        <v>-1.4951815328875262E-2</v>
      </c>
      <c r="F627" s="2">
        <f>'Moving Avg'!D627</f>
        <v>1.33308</v>
      </c>
      <c r="G627" s="2">
        <f>'Moving Avg'!F627</f>
        <v>1.315655</v>
      </c>
      <c r="H627" s="2">
        <f>'Moving Avg'!G627</f>
        <v>1.2310799999999995</v>
      </c>
      <c r="I627" s="2">
        <f>'Moving Avg'!H627</f>
        <v>1.2158359999999993</v>
      </c>
      <c r="J627" s="5" t="str">
        <f>OBV!F627</f>
        <v>BULLISH</v>
      </c>
      <c r="K627" s="5" t="str">
        <f>OBV!G627</f>
        <v>WEAK</v>
      </c>
      <c r="L627" s="5" t="str">
        <f>OBV!H627</f>
        <v>BULLISH DIVERGENCE</v>
      </c>
      <c r="M627" s="7">
        <f t="shared" si="90"/>
        <v>25</v>
      </c>
      <c r="N627" s="7">
        <f t="shared" si="91"/>
        <v>0</v>
      </c>
      <c r="O627" s="7">
        <f t="shared" si="92"/>
        <v>50</v>
      </c>
      <c r="P627" s="7">
        <f t="shared" si="93"/>
        <v>50</v>
      </c>
      <c r="Q627" s="8">
        <f t="shared" si="94"/>
        <v>23.75</v>
      </c>
      <c r="R627" s="8">
        <f t="shared" si="95"/>
        <v>35</v>
      </c>
      <c r="S627" s="8">
        <f t="shared" si="96"/>
        <v>38.75</v>
      </c>
      <c r="T627" s="8">
        <f t="shared" si="97"/>
        <v>31.25</v>
      </c>
      <c r="U627" s="7">
        <f t="shared" si="98"/>
        <v>32.5</v>
      </c>
      <c r="V627" s="7">
        <f t="shared" si="99"/>
        <v>32.1875</v>
      </c>
    </row>
    <row r="628" spans="1:22" ht="13.5" x14ac:dyDescent="0.25">
      <c r="A628" s="3">
        <f>RSI!A628</f>
        <v>43216</v>
      </c>
      <c r="B628" s="2">
        <f>RSI!B628</f>
        <v>1.3536999999999999</v>
      </c>
      <c r="C628" s="2">
        <f>RSI!I628</f>
        <v>66.922469215634834</v>
      </c>
      <c r="D628" s="2">
        <f>MACD!E628</f>
        <v>9.0934020486788114E-4</v>
      </c>
      <c r="E628" s="2">
        <f>MACD!F628</f>
        <v>-1.1779584222126634E-2</v>
      </c>
      <c r="F628" s="2">
        <f>'Moving Avg'!D628</f>
        <v>1.3395199999999998</v>
      </c>
      <c r="G628" s="2">
        <f>'Moving Avg'!F628</f>
        <v>1.3198449999999999</v>
      </c>
      <c r="H628" s="2">
        <f>'Moving Avg'!G628</f>
        <v>1.2337879999999997</v>
      </c>
      <c r="I628" s="2">
        <f>'Moving Avg'!H628</f>
        <v>1.216802999999999</v>
      </c>
      <c r="J628" s="5" t="str">
        <f>OBV!F628</f>
        <v>BULLISH</v>
      </c>
      <c r="K628" s="5" t="str">
        <f>OBV!G628</f>
        <v>WEAK</v>
      </c>
      <c r="L628" s="5" t="str">
        <f>OBV!H628</f>
        <v>CONFIRMED BULLISH</v>
      </c>
      <c r="M628" s="7">
        <f t="shared" si="90"/>
        <v>25</v>
      </c>
      <c r="N628" s="7">
        <f t="shared" si="91"/>
        <v>0</v>
      </c>
      <c r="O628" s="7">
        <f t="shared" si="92"/>
        <v>50</v>
      </c>
      <c r="P628" s="7">
        <f t="shared" si="93"/>
        <v>67</v>
      </c>
      <c r="Q628" s="8">
        <f t="shared" si="94"/>
        <v>26.299999999999997</v>
      </c>
      <c r="R628" s="8">
        <f t="shared" si="95"/>
        <v>39.25</v>
      </c>
      <c r="S628" s="8">
        <f t="shared" si="96"/>
        <v>46.400000000000006</v>
      </c>
      <c r="T628" s="8">
        <f t="shared" si="97"/>
        <v>35.5</v>
      </c>
      <c r="U628" s="7">
        <f t="shared" si="98"/>
        <v>37.31666666666667</v>
      </c>
      <c r="V628" s="7">
        <f t="shared" si="99"/>
        <v>36.862499999999997</v>
      </c>
    </row>
    <row r="629" spans="1:22" ht="13.5" x14ac:dyDescent="0.25">
      <c r="A629" s="3">
        <f>RSI!A629</f>
        <v>43217</v>
      </c>
      <c r="B629" s="2">
        <f>RSI!B629</f>
        <v>1.3536999999999999</v>
      </c>
      <c r="C629" s="2">
        <f>RSI!I629</f>
        <v>66.922469215634834</v>
      </c>
      <c r="D629" s="2">
        <f>MACD!E629</f>
        <v>-4.1984744380871852E-3</v>
      </c>
      <c r="E629" s="2">
        <f>MACD!F629</f>
        <v>-1.0263362265318744E-2</v>
      </c>
      <c r="F629" s="2">
        <f>'Moving Avg'!D629</f>
        <v>1.3459599999999998</v>
      </c>
      <c r="G629" s="2">
        <f>'Moving Avg'!F629</f>
        <v>1.32307</v>
      </c>
      <c r="H629" s="2">
        <f>'Moving Avg'!G629</f>
        <v>1.2364959999999998</v>
      </c>
      <c r="I629" s="2">
        <f>'Moving Avg'!H629</f>
        <v>1.2179309999999992</v>
      </c>
      <c r="J629" s="5" t="str">
        <f>OBV!F629</f>
        <v>BULLISH</v>
      </c>
      <c r="K629" s="5" t="str">
        <f>OBV!G629</f>
        <v>WEAK</v>
      </c>
      <c r="L629" s="5" t="str">
        <f>OBV!H629</f>
        <v>CONFIRMED BULLISH</v>
      </c>
      <c r="M629" s="7">
        <f t="shared" si="90"/>
        <v>25</v>
      </c>
      <c r="N629" s="7">
        <f t="shared" si="91"/>
        <v>0</v>
      </c>
      <c r="O629" s="7">
        <f t="shared" si="92"/>
        <v>50</v>
      </c>
      <c r="P629" s="7">
        <f t="shared" si="93"/>
        <v>67</v>
      </c>
      <c r="Q629" s="8">
        <f t="shared" si="94"/>
        <v>26.299999999999997</v>
      </c>
      <c r="R629" s="8">
        <f t="shared" si="95"/>
        <v>39.25</v>
      </c>
      <c r="S629" s="8">
        <f t="shared" si="96"/>
        <v>46.400000000000006</v>
      </c>
      <c r="T629" s="8">
        <f t="shared" si="97"/>
        <v>35.5</v>
      </c>
      <c r="U629" s="7">
        <f t="shared" si="98"/>
        <v>37.31666666666667</v>
      </c>
      <c r="V629" s="7">
        <f t="shared" si="99"/>
        <v>36.862499999999997</v>
      </c>
    </row>
    <row r="630" spans="1:22" ht="13.5" x14ac:dyDescent="0.25">
      <c r="A630" s="3">
        <f>RSI!A630</f>
        <v>43220</v>
      </c>
      <c r="B630" s="2">
        <f>RSI!B630</f>
        <v>1.3536999999999999</v>
      </c>
      <c r="C630" s="2">
        <f>RSI!I630</f>
        <v>66.922469215634834</v>
      </c>
      <c r="D630" s="2">
        <f>MACD!E630</f>
        <v>-8.8875203898259869E-3</v>
      </c>
      <c r="E630" s="2">
        <f>MACD!F630</f>
        <v>-9.9881938902201938E-3</v>
      </c>
      <c r="F630" s="2">
        <f>'Moving Avg'!D630</f>
        <v>1.3459599999999998</v>
      </c>
      <c r="G630" s="2">
        <f>'Moving Avg'!F630</f>
        <v>1.32436</v>
      </c>
      <c r="H630" s="2">
        <f>'Moving Avg'!G630</f>
        <v>1.239204</v>
      </c>
      <c r="I630" s="2">
        <f>'Moving Avg'!H630</f>
        <v>1.219058999999999</v>
      </c>
      <c r="J630" s="5" t="str">
        <f>OBV!F630</f>
        <v>BEARISH</v>
      </c>
      <c r="K630" s="5" t="str">
        <f>OBV!G630</f>
        <v>NEUTRAL</v>
      </c>
      <c r="L630" s="5" t="str">
        <f>OBV!H630</f>
        <v>NEUTRAL</v>
      </c>
      <c r="M630" s="7">
        <f t="shared" si="90"/>
        <v>25</v>
      </c>
      <c r="N630" s="7">
        <f t="shared" si="91"/>
        <v>0</v>
      </c>
      <c r="O630" s="7">
        <f t="shared" si="92"/>
        <v>50</v>
      </c>
      <c r="P630" s="7">
        <f t="shared" si="93"/>
        <v>16.5</v>
      </c>
      <c r="Q630" s="8">
        <f t="shared" si="94"/>
        <v>18.725000000000001</v>
      </c>
      <c r="R630" s="8">
        <f t="shared" si="95"/>
        <v>26.625</v>
      </c>
      <c r="S630" s="8">
        <f t="shared" si="96"/>
        <v>23.675000000000001</v>
      </c>
      <c r="T630" s="8">
        <f t="shared" si="97"/>
        <v>22.875</v>
      </c>
      <c r="U630" s="7">
        <f t="shared" si="98"/>
        <v>23.008333333333336</v>
      </c>
      <c r="V630" s="7">
        <f t="shared" si="99"/>
        <v>22.975000000000001</v>
      </c>
    </row>
    <row r="631" spans="1:22" ht="13.5" x14ac:dyDescent="0.25">
      <c r="A631" s="3">
        <f>RSI!A631</f>
        <v>43222</v>
      </c>
      <c r="B631" s="2">
        <f>RSI!B631</f>
        <v>1.3536999999999999</v>
      </c>
      <c r="C631" s="2">
        <f>RSI!I631</f>
        <v>66.922469215634834</v>
      </c>
      <c r="D631" s="2">
        <f>MACD!E631</f>
        <v>-1.3195034792016225E-2</v>
      </c>
      <c r="E631" s="2">
        <f>MACD!F631</f>
        <v>-1.06295620705794E-2</v>
      </c>
      <c r="F631" s="2">
        <f>'Moving Avg'!D631</f>
        <v>1.3459599999999998</v>
      </c>
      <c r="G631" s="2">
        <f>'Moving Avg'!F631</f>
        <v>1.32565</v>
      </c>
      <c r="H631" s="2">
        <f>'Moving Avg'!G631</f>
        <v>1.2419120000000001</v>
      </c>
      <c r="I631" s="2">
        <f>'Moving Avg'!H631</f>
        <v>1.220154999999999</v>
      </c>
      <c r="J631" s="5" t="str">
        <f>OBV!F631</f>
        <v>BEARISH</v>
      </c>
      <c r="K631" s="5" t="str">
        <f>OBV!G631</f>
        <v>NEUTRAL</v>
      </c>
      <c r="L631" s="5" t="str">
        <f>OBV!H631</f>
        <v>NEUTRAL</v>
      </c>
      <c r="M631" s="7">
        <f t="shared" si="90"/>
        <v>25</v>
      </c>
      <c r="N631" s="7">
        <f t="shared" si="91"/>
        <v>45</v>
      </c>
      <c r="O631" s="7">
        <f t="shared" si="92"/>
        <v>50</v>
      </c>
      <c r="P631" s="7">
        <f t="shared" si="93"/>
        <v>16.5</v>
      </c>
      <c r="Q631" s="8">
        <f t="shared" si="94"/>
        <v>34.475000000000001</v>
      </c>
      <c r="R631" s="8">
        <f t="shared" si="95"/>
        <v>35.625</v>
      </c>
      <c r="S631" s="8">
        <f t="shared" si="96"/>
        <v>30.425000000000001</v>
      </c>
      <c r="T631" s="8">
        <f t="shared" si="97"/>
        <v>34.125</v>
      </c>
      <c r="U631" s="7">
        <f t="shared" si="98"/>
        <v>33.508333333333333</v>
      </c>
      <c r="V631" s="7">
        <f t="shared" si="99"/>
        <v>33.662499999999994</v>
      </c>
    </row>
    <row r="632" spans="1:22" ht="13.5" x14ac:dyDescent="0.25">
      <c r="A632" s="3">
        <f>RSI!A632</f>
        <v>43223</v>
      </c>
      <c r="B632" s="2">
        <f>RSI!B632</f>
        <v>1.3536999999999999</v>
      </c>
      <c r="C632" s="2">
        <f>RSI!I632</f>
        <v>66.922469215634834</v>
      </c>
      <c r="D632" s="2">
        <f>MACD!E632</f>
        <v>-1.2185309212057183E-2</v>
      </c>
      <c r="E632" s="2">
        <f>MACD!F632</f>
        <v>-1.0940711498874958E-2</v>
      </c>
      <c r="F632" s="2">
        <f>'Moving Avg'!D632</f>
        <v>1.3536999999999999</v>
      </c>
      <c r="G632" s="2">
        <f>'Moving Avg'!F632</f>
        <v>1.32565</v>
      </c>
      <c r="H632" s="2">
        <f>'Moving Avg'!G632</f>
        <v>1.2446200000000003</v>
      </c>
      <c r="I632" s="2">
        <f>'Moving Avg'!H632</f>
        <v>1.221250999999999</v>
      </c>
      <c r="J632" s="5" t="str">
        <f>OBV!F632</f>
        <v>BULLISH</v>
      </c>
      <c r="K632" s="5" t="str">
        <f>OBV!G632</f>
        <v>NEUTRAL</v>
      </c>
      <c r="L632" s="5" t="str">
        <f>OBV!H632</f>
        <v>CONFIRMED BULLISH</v>
      </c>
      <c r="M632" s="7">
        <f t="shared" si="90"/>
        <v>25</v>
      </c>
      <c r="N632" s="7">
        <f t="shared" si="91"/>
        <v>45</v>
      </c>
      <c r="O632" s="7">
        <f t="shared" si="92"/>
        <v>50</v>
      </c>
      <c r="P632" s="7">
        <f t="shared" si="93"/>
        <v>83.5</v>
      </c>
      <c r="Q632" s="8">
        <f t="shared" si="94"/>
        <v>44.524999999999999</v>
      </c>
      <c r="R632" s="8">
        <f t="shared" si="95"/>
        <v>52.375</v>
      </c>
      <c r="S632" s="8">
        <f t="shared" si="96"/>
        <v>60.575000000000003</v>
      </c>
      <c r="T632" s="8">
        <f t="shared" si="97"/>
        <v>50.875</v>
      </c>
      <c r="U632" s="7">
        <f t="shared" si="98"/>
        <v>52.491666666666674</v>
      </c>
      <c r="V632" s="7">
        <f t="shared" si="99"/>
        <v>52.087500000000006</v>
      </c>
    </row>
    <row r="633" spans="1:22" ht="13.5" x14ac:dyDescent="0.25">
      <c r="A633" s="3">
        <f>RSI!A633</f>
        <v>43224</v>
      </c>
      <c r="B633" s="2">
        <f>RSI!B633</f>
        <v>1.3536999999999999</v>
      </c>
      <c r="C633" s="2">
        <f>RSI!I633</f>
        <v>66.922469215634834</v>
      </c>
      <c r="D633" s="2">
        <f>MACD!E633</f>
        <v>-1.1622301316510208E-2</v>
      </c>
      <c r="E633" s="2">
        <f>MACD!F633</f>
        <v>-1.1077029462402008E-2</v>
      </c>
      <c r="F633" s="2">
        <f>'Moving Avg'!D633</f>
        <v>1.3536999999999999</v>
      </c>
      <c r="G633" s="2">
        <f>'Moving Avg'!F633</f>
        <v>1.327585</v>
      </c>
      <c r="H633" s="2">
        <f>'Moving Avg'!G633</f>
        <v>1.2473280000000002</v>
      </c>
      <c r="I633" s="2">
        <f>'Moving Avg'!H633</f>
        <v>1.222346999999999</v>
      </c>
      <c r="J633" s="5" t="str">
        <f>OBV!F633</f>
        <v>NEUTRAL</v>
      </c>
      <c r="K633" s="5" t="str">
        <f>OBV!G633</f>
        <v>NEUTRAL</v>
      </c>
      <c r="L633" s="5" t="str">
        <f>OBV!H633</f>
        <v>NEUTRAL</v>
      </c>
      <c r="M633" s="7">
        <f t="shared" si="90"/>
        <v>25</v>
      </c>
      <c r="N633" s="7">
        <f t="shared" si="91"/>
        <v>45</v>
      </c>
      <c r="O633" s="7">
        <f t="shared" si="92"/>
        <v>50</v>
      </c>
      <c r="P633" s="7">
        <f t="shared" si="93"/>
        <v>33</v>
      </c>
      <c r="Q633" s="8">
        <f t="shared" si="94"/>
        <v>36.950000000000003</v>
      </c>
      <c r="R633" s="8">
        <f t="shared" si="95"/>
        <v>39.75</v>
      </c>
      <c r="S633" s="8">
        <f t="shared" si="96"/>
        <v>37.85</v>
      </c>
      <c r="T633" s="8">
        <f t="shared" si="97"/>
        <v>38.25</v>
      </c>
      <c r="U633" s="7">
        <f t="shared" si="98"/>
        <v>38.183333333333337</v>
      </c>
      <c r="V633" s="7">
        <f t="shared" si="99"/>
        <v>38.200000000000003</v>
      </c>
    </row>
    <row r="634" spans="1:22" ht="13.5" x14ac:dyDescent="0.25">
      <c r="A634" s="3">
        <f>RSI!A634</f>
        <v>43227</v>
      </c>
      <c r="B634" s="2">
        <f>RSI!B634</f>
        <v>1.3536999999999999</v>
      </c>
      <c r="C634" s="2">
        <f>RSI!I634</f>
        <v>66.922469215634834</v>
      </c>
      <c r="D634" s="2">
        <f>MACD!E634</f>
        <v>-1.1415701953144231E-2</v>
      </c>
      <c r="E634" s="2">
        <f>MACD!F634</f>
        <v>-1.1144763960550454E-2</v>
      </c>
      <c r="F634" s="2">
        <f>'Moving Avg'!D634</f>
        <v>1.3536999999999999</v>
      </c>
      <c r="G634" s="2">
        <f>'Moving Avg'!F634</f>
        <v>1.32952</v>
      </c>
      <c r="H634" s="2">
        <f>'Moving Avg'!G634</f>
        <v>1.2500360000000004</v>
      </c>
      <c r="I634" s="2">
        <f>'Moving Avg'!H634</f>
        <v>1.2234429999999994</v>
      </c>
      <c r="J634" s="5" t="str">
        <f>OBV!F634</f>
        <v>NEUTRAL</v>
      </c>
      <c r="K634" s="5" t="str">
        <f>OBV!G634</f>
        <v>NEUTRAL</v>
      </c>
      <c r="L634" s="5" t="str">
        <f>OBV!H634</f>
        <v>NEUTRAL</v>
      </c>
      <c r="M634" s="7">
        <f t="shared" si="90"/>
        <v>25</v>
      </c>
      <c r="N634" s="7">
        <f t="shared" si="91"/>
        <v>45</v>
      </c>
      <c r="O634" s="7">
        <f t="shared" si="92"/>
        <v>50</v>
      </c>
      <c r="P634" s="7">
        <f t="shared" si="93"/>
        <v>33</v>
      </c>
      <c r="Q634" s="8">
        <f t="shared" si="94"/>
        <v>36.950000000000003</v>
      </c>
      <c r="R634" s="8">
        <f t="shared" si="95"/>
        <v>39.75</v>
      </c>
      <c r="S634" s="8">
        <f t="shared" si="96"/>
        <v>37.85</v>
      </c>
      <c r="T634" s="8">
        <f t="shared" si="97"/>
        <v>38.25</v>
      </c>
      <c r="U634" s="7">
        <f t="shared" si="98"/>
        <v>38.183333333333337</v>
      </c>
      <c r="V634" s="7">
        <f t="shared" si="99"/>
        <v>38.200000000000003</v>
      </c>
    </row>
    <row r="635" spans="1:22" ht="13.5" x14ac:dyDescent="0.25">
      <c r="A635" s="3">
        <f>RSI!A635</f>
        <v>43228</v>
      </c>
      <c r="B635" s="2">
        <f>RSI!B635</f>
        <v>1.3536999999999999</v>
      </c>
      <c r="C635" s="2">
        <f>RSI!I635</f>
        <v>66.922469215634834</v>
      </c>
      <c r="D635" s="2">
        <f>MACD!E635</f>
        <v>-6.5368482986192245E-3</v>
      </c>
      <c r="E635" s="2">
        <f>MACD!F635</f>
        <v>-1.0223180828164209E-2</v>
      </c>
      <c r="F635" s="2">
        <f>'Moving Avg'!D635</f>
        <v>1.3536999999999999</v>
      </c>
      <c r="G635" s="2">
        <f>'Moving Avg'!F635</f>
        <v>1.3314549999999998</v>
      </c>
      <c r="H635" s="2">
        <f>'Moving Avg'!G635</f>
        <v>1.2527440000000005</v>
      </c>
      <c r="I635" s="2">
        <f>'Moving Avg'!H635</f>
        <v>1.2244419999999991</v>
      </c>
      <c r="J635" s="5" t="str">
        <f>OBV!F635</f>
        <v>NEUTRAL</v>
      </c>
      <c r="K635" s="5" t="str">
        <f>OBV!G635</f>
        <v>NEUTRAL</v>
      </c>
      <c r="L635" s="5" t="str">
        <f>OBV!H635</f>
        <v>NEUTRAL</v>
      </c>
      <c r="M635" s="7">
        <f t="shared" si="90"/>
        <v>25</v>
      </c>
      <c r="N635" s="7">
        <f t="shared" si="91"/>
        <v>0</v>
      </c>
      <c r="O635" s="7">
        <f t="shared" si="92"/>
        <v>50</v>
      </c>
      <c r="P635" s="7">
        <f t="shared" si="93"/>
        <v>33</v>
      </c>
      <c r="Q635" s="8">
        <f t="shared" si="94"/>
        <v>21.2</v>
      </c>
      <c r="R635" s="8">
        <f t="shared" si="95"/>
        <v>30.75</v>
      </c>
      <c r="S635" s="8">
        <f t="shared" si="96"/>
        <v>31.1</v>
      </c>
      <c r="T635" s="8">
        <f t="shared" si="97"/>
        <v>27</v>
      </c>
      <c r="U635" s="7">
        <f t="shared" si="98"/>
        <v>27.683333333333337</v>
      </c>
      <c r="V635" s="7">
        <f t="shared" si="99"/>
        <v>27.512500000000003</v>
      </c>
    </row>
    <row r="636" spans="1:22" ht="13.5" x14ac:dyDescent="0.25">
      <c r="A636" s="3">
        <f>RSI!A636</f>
        <v>43229</v>
      </c>
      <c r="B636" s="2">
        <f>RSI!B636</f>
        <v>1.3536999999999999</v>
      </c>
      <c r="C636" s="2">
        <f>RSI!I636</f>
        <v>66.922469215634834</v>
      </c>
      <c r="D636" s="2">
        <f>MACD!E636</f>
        <v>-2.6398906114715182E-3</v>
      </c>
      <c r="E636" s="2">
        <f>MACD!F636</f>
        <v>-8.706522784825671E-3</v>
      </c>
      <c r="F636" s="2">
        <f>'Moving Avg'!D636</f>
        <v>1.3536999999999999</v>
      </c>
      <c r="G636" s="2">
        <f>'Moving Avg'!F636</f>
        <v>1.3333900000000001</v>
      </c>
      <c r="H636" s="2">
        <f>'Moving Avg'!G636</f>
        <v>1.2559680000000006</v>
      </c>
      <c r="I636" s="2">
        <f>'Moving Avg'!H636</f>
        <v>1.2254409999999991</v>
      </c>
      <c r="J636" s="5" t="str">
        <f>OBV!F636</f>
        <v>NEUTRAL</v>
      </c>
      <c r="K636" s="5" t="str">
        <f>OBV!G636</f>
        <v>NEUTRAL</v>
      </c>
      <c r="L636" s="5" t="str">
        <f>OBV!H636</f>
        <v>NEUTRAL</v>
      </c>
      <c r="M636" s="7">
        <f t="shared" si="90"/>
        <v>25</v>
      </c>
      <c r="N636" s="7">
        <f t="shared" si="91"/>
        <v>0</v>
      </c>
      <c r="O636" s="7">
        <f t="shared" si="92"/>
        <v>50</v>
      </c>
      <c r="P636" s="7">
        <f t="shared" si="93"/>
        <v>33</v>
      </c>
      <c r="Q636" s="8">
        <f t="shared" si="94"/>
        <v>21.2</v>
      </c>
      <c r="R636" s="8">
        <f t="shared" si="95"/>
        <v>30.75</v>
      </c>
      <c r="S636" s="8">
        <f t="shared" si="96"/>
        <v>31.1</v>
      </c>
      <c r="T636" s="8">
        <f t="shared" si="97"/>
        <v>27</v>
      </c>
      <c r="U636" s="7">
        <f t="shared" si="98"/>
        <v>27.683333333333337</v>
      </c>
      <c r="V636" s="7">
        <f t="shared" si="99"/>
        <v>27.512500000000003</v>
      </c>
    </row>
    <row r="637" spans="1:22" ht="13.5" x14ac:dyDescent="0.25">
      <c r="A637" s="3">
        <f>RSI!A637</f>
        <v>43230</v>
      </c>
      <c r="B637" s="2">
        <f>RSI!B637</f>
        <v>1.3536999999999999</v>
      </c>
      <c r="C637" s="2">
        <f>RSI!I637</f>
        <v>66.922469215634834</v>
      </c>
      <c r="D637" s="2">
        <f>MACD!E637</f>
        <v>-5.5104805647150368E-3</v>
      </c>
      <c r="E637" s="2">
        <f>MACD!F637</f>
        <v>-8.0673143408035441E-3</v>
      </c>
      <c r="F637" s="2">
        <f>'Moving Avg'!D637</f>
        <v>1.3536999999999999</v>
      </c>
      <c r="G637" s="2">
        <f>'Moving Avg'!F637</f>
        <v>1.3353249999999999</v>
      </c>
      <c r="H637" s="2">
        <f>'Moving Avg'!G637</f>
        <v>1.2591920000000008</v>
      </c>
      <c r="I637" s="2">
        <f>'Moving Avg'!H637</f>
        <v>1.2264399999999993</v>
      </c>
      <c r="J637" s="5" t="str">
        <f>OBV!F637</f>
        <v>NEUTRAL</v>
      </c>
      <c r="K637" s="5" t="str">
        <f>OBV!G637</f>
        <v>NEUTRAL</v>
      </c>
      <c r="L637" s="5" t="str">
        <f>OBV!H637</f>
        <v>NEUTRAL</v>
      </c>
      <c r="M637" s="7">
        <f t="shared" si="90"/>
        <v>25</v>
      </c>
      <c r="N637" s="7">
        <f t="shared" si="91"/>
        <v>0</v>
      </c>
      <c r="O637" s="7">
        <f t="shared" si="92"/>
        <v>50</v>
      </c>
      <c r="P637" s="7">
        <f t="shared" si="93"/>
        <v>33</v>
      </c>
      <c r="Q637" s="8">
        <f t="shared" si="94"/>
        <v>21.2</v>
      </c>
      <c r="R637" s="8">
        <f t="shared" si="95"/>
        <v>30.75</v>
      </c>
      <c r="S637" s="8">
        <f t="shared" si="96"/>
        <v>31.1</v>
      </c>
      <c r="T637" s="8">
        <f t="shared" si="97"/>
        <v>27</v>
      </c>
      <c r="U637" s="7">
        <f t="shared" si="98"/>
        <v>27.683333333333337</v>
      </c>
      <c r="V637" s="7">
        <f t="shared" si="99"/>
        <v>27.512500000000003</v>
      </c>
    </row>
    <row r="638" spans="1:22" ht="13.5" x14ac:dyDescent="0.25">
      <c r="A638" s="3">
        <f>RSI!A638</f>
        <v>43231</v>
      </c>
      <c r="B638" s="2">
        <f>RSI!B638</f>
        <v>1.3536999999999999</v>
      </c>
      <c r="C638" s="2">
        <f>RSI!I638</f>
        <v>66.922469215634834</v>
      </c>
      <c r="D638" s="2">
        <f>MACD!E638</f>
        <v>-2.1839002652366268E-3</v>
      </c>
      <c r="E638" s="2">
        <f>MACD!F638</f>
        <v>-6.890631525690161E-3</v>
      </c>
      <c r="F638" s="2">
        <f>'Moving Avg'!D638</f>
        <v>1.3536999999999999</v>
      </c>
      <c r="G638" s="2">
        <f>'Moving Avg'!F638</f>
        <v>1.3372600000000001</v>
      </c>
      <c r="H638" s="2">
        <f>'Moving Avg'!G638</f>
        <v>1.263060000000001</v>
      </c>
      <c r="I638" s="2">
        <f>'Moving Avg'!H638</f>
        <v>1.2274389999999995</v>
      </c>
      <c r="J638" s="5" t="str">
        <f>OBV!F638</f>
        <v>NEUTRAL</v>
      </c>
      <c r="K638" s="5" t="str">
        <f>OBV!G638</f>
        <v>NEUTRAL</v>
      </c>
      <c r="L638" s="5" t="str">
        <f>OBV!H638</f>
        <v>NEUTRAL</v>
      </c>
      <c r="M638" s="7">
        <f t="shared" si="90"/>
        <v>25</v>
      </c>
      <c r="N638" s="7">
        <f t="shared" si="91"/>
        <v>0</v>
      </c>
      <c r="O638" s="7">
        <f t="shared" si="92"/>
        <v>50</v>
      </c>
      <c r="P638" s="7">
        <f t="shared" si="93"/>
        <v>33</v>
      </c>
      <c r="Q638" s="8">
        <f t="shared" si="94"/>
        <v>21.2</v>
      </c>
      <c r="R638" s="8">
        <f t="shared" si="95"/>
        <v>30.75</v>
      </c>
      <c r="S638" s="8">
        <f t="shared" si="96"/>
        <v>31.1</v>
      </c>
      <c r="T638" s="8">
        <f t="shared" si="97"/>
        <v>27</v>
      </c>
      <c r="U638" s="7">
        <f t="shared" si="98"/>
        <v>27.683333333333337</v>
      </c>
      <c r="V638" s="7">
        <f t="shared" si="99"/>
        <v>27.512500000000003</v>
      </c>
    </row>
    <row r="639" spans="1:22" ht="13.5" x14ac:dyDescent="0.25">
      <c r="A639" s="3">
        <f>RSI!A639</f>
        <v>43234</v>
      </c>
      <c r="B639" s="2">
        <f>RSI!B639</f>
        <v>1.3536999999999999</v>
      </c>
      <c r="C639" s="2">
        <f>RSI!I639</f>
        <v>66.922469215634848</v>
      </c>
      <c r="D639" s="2">
        <f>MACD!E639</f>
        <v>4.4728259350268473E-4</v>
      </c>
      <c r="E639" s="2">
        <f>MACD!F639</f>
        <v>-5.4230487018515922E-3</v>
      </c>
      <c r="F639" s="2">
        <f>'Moving Avg'!D639</f>
        <v>1.3536999999999999</v>
      </c>
      <c r="G639" s="2">
        <f>'Moving Avg'!F639</f>
        <v>1.3404849999999997</v>
      </c>
      <c r="H639" s="2">
        <f>'Moving Avg'!G639</f>
        <v>1.2669280000000009</v>
      </c>
      <c r="I639" s="2">
        <f>'Moving Avg'!H639</f>
        <v>1.2284379999999995</v>
      </c>
      <c r="J639" s="5" t="str">
        <f>OBV!F639</f>
        <v>NEUTRAL</v>
      </c>
      <c r="K639" s="5" t="str">
        <f>OBV!G639</f>
        <v>NEUTRAL</v>
      </c>
      <c r="L639" s="5" t="str">
        <f>OBV!H639</f>
        <v>NEUTRAL</v>
      </c>
      <c r="M639" s="7">
        <f t="shared" si="90"/>
        <v>25</v>
      </c>
      <c r="N639" s="7">
        <f t="shared" si="91"/>
        <v>0</v>
      </c>
      <c r="O639" s="7">
        <f t="shared" si="92"/>
        <v>50</v>
      </c>
      <c r="P639" s="7">
        <f t="shared" si="93"/>
        <v>33</v>
      </c>
      <c r="Q639" s="8">
        <f t="shared" si="94"/>
        <v>21.2</v>
      </c>
      <c r="R639" s="8">
        <f t="shared" si="95"/>
        <v>30.75</v>
      </c>
      <c r="S639" s="8">
        <f t="shared" si="96"/>
        <v>31.1</v>
      </c>
      <c r="T639" s="8">
        <f t="shared" si="97"/>
        <v>27</v>
      </c>
      <c r="U639" s="7">
        <f t="shared" si="98"/>
        <v>27.683333333333337</v>
      </c>
      <c r="V639" s="7">
        <f t="shared" si="99"/>
        <v>27.512500000000003</v>
      </c>
    </row>
    <row r="640" spans="1:22" ht="13.5" x14ac:dyDescent="0.25">
      <c r="A640" s="3">
        <f>RSI!A640</f>
        <v>43235</v>
      </c>
      <c r="B640" s="2">
        <f>RSI!B640</f>
        <v>1.3536999999999999</v>
      </c>
      <c r="C640" s="2">
        <f>RSI!I640</f>
        <v>66.922469215634834</v>
      </c>
      <c r="D640" s="2">
        <f>MACD!E640</f>
        <v>2.5036534076887662E-3</v>
      </c>
      <c r="E640" s="2">
        <f>MACD!F640</f>
        <v>-3.8377082799435206E-3</v>
      </c>
      <c r="F640" s="2">
        <f>'Moving Avg'!D640</f>
        <v>1.3536999999999999</v>
      </c>
      <c r="G640" s="2">
        <f>'Moving Avg'!F640</f>
        <v>1.34371</v>
      </c>
      <c r="H640" s="2">
        <f>'Moving Avg'!G640</f>
        <v>1.2707960000000011</v>
      </c>
      <c r="I640" s="2">
        <f>'Moving Avg'!H640</f>
        <v>1.2294369999999997</v>
      </c>
      <c r="J640" s="5" t="str">
        <f>OBV!F640</f>
        <v>NEUTRAL</v>
      </c>
      <c r="K640" s="5" t="str">
        <f>OBV!G640</f>
        <v>NEUTRAL</v>
      </c>
      <c r="L640" s="5" t="str">
        <f>OBV!H640</f>
        <v>NEUTRAL</v>
      </c>
      <c r="M640" s="7">
        <f t="shared" si="90"/>
        <v>25</v>
      </c>
      <c r="N640" s="7">
        <f t="shared" si="91"/>
        <v>0</v>
      </c>
      <c r="O640" s="7">
        <f t="shared" si="92"/>
        <v>50</v>
      </c>
      <c r="P640" s="7">
        <f t="shared" si="93"/>
        <v>33</v>
      </c>
      <c r="Q640" s="8">
        <f t="shared" si="94"/>
        <v>21.2</v>
      </c>
      <c r="R640" s="8">
        <f t="shared" si="95"/>
        <v>30.75</v>
      </c>
      <c r="S640" s="8">
        <f t="shared" si="96"/>
        <v>31.1</v>
      </c>
      <c r="T640" s="8">
        <f t="shared" si="97"/>
        <v>27</v>
      </c>
      <c r="U640" s="7">
        <f t="shared" si="98"/>
        <v>27.683333333333337</v>
      </c>
      <c r="V640" s="7">
        <f t="shared" si="99"/>
        <v>27.512500000000003</v>
      </c>
    </row>
    <row r="641" spans="1:22" ht="13.5" x14ac:dyDescent="0.25">
      <c r="A641" s="3">
        <f>RSI!A641</f>
        <v>43236</v>
      </c>
      <c r="B641" s="2">
        <f>RSI!B641</f>
        <v>1.3536999999999999</v>
      </c>
      <c r="C641" s="2">
        <f>RSI!I641</f>
        <v>66.922469215634834</v>
      </c>
      <c r="D641" s="2">
        <f>MACD!E641</f>
        <v>4.0862384796842566E-3</v>
      </c>
      <c r="E641" s="2">
        <f>MACD!F641</f>
        <v>-2.2529189280179654E-3</v>
      </c>
      <c r="F641" s="2">
        <f>'Moving Avg'!D641</f>
        <v>1.3536999999999999</v>
      </c>
      <c r="G641" s="2">
        <f>'Moving Avg'!F641</f>
        <v>1.3469349999999998</v>
      </c>
      <c r="H641" s="2">
        <f>'Moving Avg'!G641</f>
        <v>1.2746640000000011</v>
      </c>
      <c r="I641" s="2">
        <f>'Moving Avg'!H641</f>
        <v>1.2304359999999996</v>
      </c>
      <c r="J641" s="5" t="str">
        <f>OBV!F641</f>
        <v>NEUTRAL</v>
      </c>
      <c r="K641" s="5" t="str">
        <f>OBV!G641</f>
        <v>NEUTRAL</v>
      </c>
      <c r="L641" s="5" t="str">
        <f>OBV!H641</f>
        <v>NEUTRAL</v>
      </c>
      <c r="M641" s="7">
        <f t="shared" si="90"/>
        <v>25</v>
      </c>
      <c r="N641" s="7">
        <f t="shared" si="91"/>
        <v>0</v>
      </c>
      <c r="O641" s="7">
        <f t="shared" si="92"/>
        <v>50</v>
      </c>
      <c r="P641" s="7">
        <f t="shared" si="93"/>
        <v>33</v>
      </c>
      <c r="Q641" s="8">
        <f t="shared" si="94"/>
        <v>21.2</v>
      </c>
      <c r="R641" s="8">
        <f t="shared" si="95"/>
        <v>30.75</v>
      </c>
      <c r="S641" s="8">
        <f t="shared" si="96"/>
        <v>31.1</v>
      </c>
      <c r="T641" s="8">
        <f t="shared" si="97"/>
        <v>27</v>
      </c>
      <c r="U641" s="7">
        <f t="shared" si="98"/>
        <v>27.683333333333337</v>
      </c>
      <c r="V641" s="7">
        <f t="shared" si="99"/>
        <v>27.512500000000003</v>
      </c>
    </row>
    <row r="642" spans="1:22" ht="13.5" x14ac:dyDescent="0.25">
      <c r="A642" s="3">
        <f>RSI!A642</f>
        <v>43237</v>
      </c>
      <c r="B642" s="2">
        <f>RSI!B642</f>
        <v>1.3149999999999999</v>
      </c>
      <c r="C642" s="2">
        <f>RSI!I642</f>
        <v>43.570667977423859</v>
      </c>
      <c r="D642" s="2">
        <f>MACD!E642</f>
        <v>8.1462554052682545E-3</v>
      </c>
      <c r="E642" s="2">
        <f>MACD!F642</f>
        <v>-1.7308406136072141E-4</v>
      </c>
      <c r="F642" s="2">
        <f>'Moving Avg'!D642</f>
        <v>1.3459599999999998</v>
      </c>
      <c r="G642" s="2">
        <f>'Moving Avg'!F642</f>
        <v>1.3466100000000001</v>
      </c>
      <c r="H642" s="2">
        <f>'Moving Avg'!G642</f>
        <v>1.2777580000000013</v>
      </c>
      <c r="I642" s="2">
        <f>'Moving Avg'!H642</f>
        <v>1.2312094999999994</v>
      </c>
      <c r="J642" s="5" t="str">
        <f>OBV!F642</f>
        <v>NEUTRAL</v>
      </c>
      <c r="K642" s="5" t="str">
        <f>OBV!G642</f>
        <v>NEUTRAL</v>
      </c>
      <c r="L642" s="5" t="str">
        <f>OBV!H642</f>
        <v>NEUTRAL</v>
      </c>
      <c r="M642" s="7">
        <f t="shared" ref="M642:M705" si="100">IF(C642&lt;30,50, IF(C642&gt;70, 0, 25))</f>
        <v>25</v>
      </c>
      <c r="N642" s="7">
        <f t="shared" ref="N642:N705" si="101">IF(E642-D642&gt;0.02, 100, IF(E642-D642&lt;0,0,45))</f>
        <v>0</v>
      </c>
      <c r="O642" s="7">
        <f t="shared" ref="O642:O705" si="102">IF(F642-I642&gt;10,100,IF(F642-I642&gt;5,75, IF(F642-I642&gt;0,50,0)))</f>
        <v>50</v>
      </c>
      <c r="P642" s="7">
        <f t="shared" ref="P642:P705" si="103">IF(L642="confirmed bullish", 34, IF(L642="bullish divergence",17, 0))+IF(J642="bullish",33,IF(J642="bearish",0,16.5))+IF(K642="strong",33,IF(K642="weak",0,16.5))</f>
        <v>33</v>
      </c>
      <c r="Q642" s="8">
        <f t="shared" si="94"/>
        <v>21.2</v>
      </c>
      <c r="R642" s="8">
        <f t="shared" si="95"/>
        <v>30.75</v>
      </c>
      <c r="S642" s="8">
        <f t="shared" si="96"/>
        <v>31.1</v>
      </c>
      <c r="T642" s="8">
        <f t="shared" si="97"/>
        <v>27</v>
      </c>
      <c r="U642" s="7">
        <f t="shared" si="98"/>
        <v>27.683333333333337</v>
      </c>
      <c r="V642" s="7">
        <f t="shared" si="99"/>
        <v>27.512500000000003</v>
      </c>
    </row>
    <row r="643" spans="1:22" ht="13.5" x14ac:dyDescent="0.25">
      <c r="A643" s="3">
        <f>RSI!A643</f>
        <v>43238</v>
      </c>
      <c r="B643" s="2">
        <f>RSI!B643</f>
        <v>1.2569999999999999</v>
      </c>
      <c r="C643" s="2">
        <f>RSI!I643</f>
        <v>27.873029677990914</v>
      </c>
      <c r="D643" s="2">
        <f>MACD!E643</f>
        <v>1.5971667464853789E-2</v>
      </c>
      <c r="E643" s="2">
        <f>MACD!F643</f>
        <v>3.0558662438821809E-3</v>
      </c>
      <c r="F643" s="2">
        <f>'Moving Avg'!D643</f>
        <v>1.3266199999999997</v>
      </c>
      <c r="G643" s="2">
        <f>'Moving Avg'!F643</f>
        <v>1.3433850000000001</v>
      </c>
      <c r="H643" s="2">
        <f>'Moving Avg'!G643</f>
        <v>1.2796920000000009</v>
      </c>
      <c r="I643" s="2">
        <f>'Moving Avg'!H643</f>
        <v>1.2316929999999997</v>
      </c>
      <c r="J643" s="5" t="str">
        <f>OBV!F643</f>
        <v>NEUTRAL</v>
      </c>
      <c r="K643" s="5" t="str">
        <f>OBV!G643</f>
        <v>NEUTRAL</v>
      </c>
      <c r="L643" s="5" t="str">
        <f>OBV!H643</f>
        <v>NEUTRAL</v>
      </c>
      <c r="M643" s="7">
        <f t="shared" si="100"/>
        <v>50</v>
      </c>
      <c r="N643" s="7">
        <f t="shared" si="101"/>
        <v>0</v>
      </c>
      <c r="O643" s="7">
        <f t="shared" si="102"/>
        <v>50</v>
      </c>
      <c r="P643" s="7">
        <f t="shared" si="103"/>
        <v>33</v>
      </c>
      <c r="Q643" s="8">
        <f t="shared" ref="Q643:Q706" si="104">0.35*M643+N643*0.35+O643*0.15+P643*0.15</f>
        <v>29.95</v>
      </c>
      <c r="R643" s="8">
        <f t="shared" ref="R643:R706" si="105">M643*0.2+N643*0.2+O643*0.35+P643*0.25</f>
        <v>35.75</v>
      </c>
      <c r="S643" s="8">
        <f t="shared" ref="S643:S706" si="106">M643*0.15+N643*0.15+O643*0.25+P643*0.45</f>
        <v>34.85</v>
      </c>
      <c r="T643" s="8">
        <f t="shared" ref="T643:T706" si="107">0.25*SUM(M643:P643)</f>
        <v>33.25</v>
      </c>
      <c r="U643" s="7">
        <f t="shared" ref="U643:U706" si="108">SUM(Q643:S643)/3</f>
        <v>33.516666666666673</v>
      </c>
      <c r="V643" s="7">
        <f t="shared" ref="V643:V706" si="109">SUM(Q643:T643)/4</f>
        <v>33.450000000000003</v>
      </c>
    </row>
    <row r="644" spans="1:22" ht="13.5" x14ac:dyDescent="0.25">
      <c r="A644" s="3">
        <f>RSI!A644</f>
        <v>43241</v>
      </c>
      <c r="B644" s="2">
        <f>RSI!B644</f>
        <v>1.2248000000000001</v>
      </c>
      <c r="C644" s="2">
        <f>RSI!I644</f>
        <v>22.933149979283527</v>
      </c>
      <c r="D644" s="2">
        <f>MACD!E644</f>
        <v>2.5407854491995341E-2</v>
      </c>
      <c r="E644" s="2">
        <f>MACD!F644</f>
        <v>7.5262638935048136E-3</v>
      </c>
      <c r="F644" s="2">
        <f>'Moving Avg'!D644</f>
        <v>1.3008399999999998</v>
      </c>
      <c r="G644" s="2">
        <f>'Moving Avg'!F644</f>
        <v>1.3385500000000001</v>
      </c>
      <c r="H644" s="2">
        <f>'Moving Avg'!G644</f>
        <v>1.2813680000000012</v>
      </c>
      <c r="I644" s="2">
        <f>'Moving Avg'!H644</f>
        <v>1.2320154999999997</v>
      </c>
      <c r="J644" s="5" t="str">
        <f>OBV!F644</f>
        <v>BEARISH</v>
      </c>
      <c r="K644" s="5" t="str">
        <f>OBV!G644</f>
        <v>NEUTRAL</v>
      </c>
      <c r="L644" s="5" t="str">
        <f>OBV!H644</f>
        <v>CONFIRMED BEARISH</v>
      </c>
      <c r="M644" s="7">
        <f t="shared" si="100"/>
        <v>50</v>
      </c>
      <c r="N644" s="7">
        <f t="shared" si="101"/>
        <v>0</v>
      </c>
      <c r="O644" s="7">
        <f t="shared" si="102"/>
        <v>50</v>
      </c>
      <c r="P644" s="7">
        <f t="shared" si="103"/>
        <v>16.5</v>
      </c>
      <c r="Q644" s="8">
        <f t="shared" si="104"/>
        <v>27.475000000000001</v>
      </c>
      <c r="R644" s="8">
        <f t="shared" si="105"/>
        <v>31.625</v>
      </c>
      <c r="S644" s="8">
        <f t="shared" si="106"/>
        <v>27.425000000000001</v>
      </c>
      <c r="T644" s="8">
        <f t="shared" si="107"/>
        <v>29.125</v>
      </c>
      <c r="U644" s="7">
        <f t="shared" si="108"/>
        <v>28.841666666666669</v>
      </c>
      <c r="V644" s="7">
        <f t="shared" si="109"/>
        <v>28.912500000000001</v>
      </c>
    </row>
    <row r="645" spans="1:22" ht="13.5" x14ac:dyDescent="0.25">
      <c r="A645" s="3">
        <f>RSI!A645</f>
        <v>43242</v>
      </c>
      <c r="B645" s="2">
        <f>RSI!B645</f>
        <v>1.2248000000000001</v>
      </c>
      <c r="C645" s="2">
        <f>RSI!I645</f>
        <v>22.933149979283527</v>
      </c>
      <c r="D645" s="2">
        <f>MACD!E645</f>
        <v>3.3980276185715974E-2</v>
      </c>
      <c r="E645" s="2">
        <f>MACD!F645</f>
        <v>1.2817066351947046E-2</v>
      </c>
      <c r="F645" s="2">
        <f>'Moving Avg'!D645</f>
        <v>1.2750600000000001</v>
      </c>
      <c r="G645" s="2">
        <f>'Moving Avg'!F645</f>
        <v>1.3321050000000003</v>
      </c>
      <c r="H645" s="2">
        <f>'Moving Avg'!G645</f>
        <v>1.283044000000001</v>
      </c>
      <c r="I645" s="2">
        <f>'Moving Avg'!H645</f>
        <v>1.2321769999999996</v>
      </c>
      <c r="J645" s="5" t="str">
        <f>OBV!F645</f>
        <v>BEARISH</v>
      </c>
      <c r="K645" s="5" t="str">
        <f>OBV!G645</f>
        <v>NEUTRAL</v>
      </c>
      <c r="L645" s="5" t="str">
        <f>OBV!H645</f>
        <v>CONFIRMED BEARISH</v>
      </c>
      <c r="M645" s="7">
        <f t="shared" si="100"/>
        <v>50</v>
      </c>
      <c r="N645" s="7">
        <f t="shared" si="101"/>
        <v>0</v>
      </c>
      <c r="O645" s="7">
        <f t="shared" si="102"/>
        <v>50</v>
      </c>
      <c r="P645" s="7">
        <f t="shared" si="103"/>
        <v>16.5</v>
      </c>
      <c r="Q645" s="8">
        <f t="shared" si="104"/>
        <v>27.475000000000001</v>
      </c>
      <c r="R645" s="8">
        <f t="shared" si="105"/>
        <v>31.625</v>
      </c>
      <c r="S645" s="8">
        <f t="shared" si="106"/>
        <v>27.425000000000001</v>
      </c>
      <c r="T645" s="8">
        <f t="shared" si="107"/>
        <v>29.125</v>
      </c>
      <c r="U645" s="7">
        <f t="shared" si="108"/>
        <v>28.841666666666669</v>
      </c>
      <c r="V645" s="7">
        <f t="shared" si="109"/>
        <v>28.912500000000001</v>
      </c>
    </row>
    <row r="646" spans="1:22" ht="13.5" x14ac:dyDescent="0.25">
      <c r="A646" s="3">
        <f>RSI!A646</f>
        <v>43243</v>
      </c>
      <c r="B646" s="2">
        <f>RSI!B646</f>
        <v>1.2248000000000001</v>
      </c>
      <c r="C646" s="2">
        <f>RSI!I646</f>
        <v>22.933149979283542</v>
      </c>
      <c r="D646" s="2">
        <f>MACD!E646</f>
        <v>4.1778267242782441E-2</v>
      </c>
      <c r="E646" s="2">
        <f>MACD!F646</f>
        <v>1.8609306530114125E-2</v>
      </c>
      <c r="F646" s="2">
        <f>'Moving Avg'!D646</f>
        <v>1.2492800000000002</v>
      </c>
      <c r="G646" s="2">
        <f>'Moving Avg'!F646</f>
        <v>1.3256600000000003</v>
      </c>
      <c r="H646" s="2">
        <f>'Moving Avg'!G646</f>
        <v>1.2845920000000008</v>
      </c>
      <c r="I646" s="2">
        <f>'Moving Avg'!H646</f>
        <v>1.2323384999999996</v>
      </c>
      <c r="J646" s="5" t="str">
        <f>OBV!F646</f>
        <v>BEARISH</v>
      </c>
      <c r="K646" s="5" t="str">
        <f>OBV!G646</f>
        <v>NEUTRAL</v>
      </c>
      <c r="L646" s="5" t="str">
        <f>OBV!H646</f>
        <v>CONFIRMED BEARISH</v>
      </c>
      <c r="M646" s="7">
        <f t="shared" si="100"/>
        <v>50</v>
      </c>
      <c r="N646" s="7">
        <f t="shared" si="101"/>
        <v>0</v>
      </c>
      <c r="O646" s="7">
        <f t="shared" si="102"/>
        <v>50</v>
      </c>
      <c r="P646" s="7">
        <f t="shared" si="103"/>
        <v>16.5</v>
      </c>
      <c r="Q646" s="8">
        <f t="shared" si="104"/>
        <v>27.475000000000001</v>
      </c>
      <c r="R646" s="8">
        <f t="shared" si="105"/>
        <v>31.625</v>
      </c>
      <c r="S646" s="8">
        <f t="shared" si="106"/>
        <v>27.425000000000001</v>
      </c>
      <c r="T646" s="8">
        <f t="shared" si="107"/>
        <v>29.125</v>
      </c>
      <c r="U646" s="7">
        <f t="shared" si="108"/>
        <v>28.841666666666669</v>
      </c>
      <c r="V646" s="7">
        <f t="shared" si="109"/>
        <v>28.912500000000001</v>
      </c>
    </row>
    <row r="647" spans="1:22" ht="13.5" x14ac:dyDescent="0.25">
      <c r="A647" s="3">
        <f>RSI!A647</f>
        <v>43244</v>
      </c>
      <c r="B647" s="2">
        <f>RSI!B647</f>
        <v>1.2248000000000001</v>
      </c>
      <c r="C647" s="2">
        <f>RSI!I647</f>
        <v>22.933149979283542</v>
      </c>
      <c r="D647" s="2">
        <f>MACD!E647</f>
        <v>4.8880644655096228E-2</v>
      </c>
      <c r="E647" s="2">
        <f>MACD!F647</f>
        <v>2.4663574155110547E-2</v>
      </c>
      <c r="F647" s="2">
        <f>'Moving Avg'!D647</f>
        <v>1.2312400000000001</v>
      </c>
      <c r="G647" s="2">
        <f>'Moving Avg'!F647</f>
        <v>1.3211500000000005</v>
      </c>
      <c r="H647" s="2">
        <f>'Moving Avg'!G647</f>
        <v>1.2861400000000012</v>
      </c>
      <c r="I647" s="2">
        <f>'Moving Avg'!H647</f>
        <v>1.2324999999999995</v>
      </c>
      <c r="J647" s="5" t="str">
        <f>OBV!F647</f>
        <v>BEARISH</v>
      </c>
      <c r="K647" s="5" t="str">
        <f>OBV!G647</f>
        <v>NEUTRAL</v>
      </c>
      <c r="L647" s="5" t="str">
        <f>OBV!H647</f>
        <v>CONFIRMED BEARISH</v>
      </c>
      <c r="M647" s="7">
        <f t="shared" si="100"/>
        <v>50</v>
      </c>
      <c r="N647" s="7">
        <f t="shared" si="101"/>
        <v>0</v>
      </c>
      <c r="O647" s="7">
        <f t="shared" si="102"/>
        <v>0</v>
      </c>
      <c r="P647" s="7">
        <f t="shared" si="103"/>
        <v>16.5</v>
      </c>
      <c r="Q647" s="8">
        <f t="shared" si="104"/>
        <v>19.975000000000001</v>
      </c>
      <c r="R647" s="8">
        <f t="shared" si="105"/>
        <v>14.125</v>
      </c>
      <c r="S647" s="8">
        <f t="shared" si="106"/>
        <v>14.925000000000001</v>
      </c>
      <c r="T647" s="8">
        <f t="shared" si="107"/>
        <v>16.625</v>
      </c>
      <c r="U647" s="7">
        <f t="shared" si="108"/>
        <v>16.341666666666669</v>
      </c>
      <c r="V647" s="7">
        <f t="shared" si="109"/>
        <v>16.412500000000001</v>
      </c>
    </row>
    <row r="648" spans="1:22" ht="13.5" x14ac:dyDescent="0.25">
      <c r="A648" s="3">
        <f>RSI!A648</f>
        <v>43245</v>
      </c>
      <c r="B648" s="2">
        <f>RSI!B648</f>
        <v>1.2248000000000001</v>
      </c>
      <c r="C648" s="2">
        <f>RSI!I648</f>
        <v>22.933149979283527</v>
      </c>
      <c r="D648" s="2">
        <f>MACD!E648</f>
        <v>5.535708684816143E-2</v>
      </c>
      <c r="E648" s="2">
        <f>MACD!F648</f>
        <v>3.0802276693720727E-2</v>
      </c>
      <c r="F648" s="2">
        <f>'Moving Avg'!D648</f>
        <v>1.2248000000000001</v>
      </c>
      <c r="G648" s="2">
        <f>'Moving Avg'!F648</f>
        <v>1.3147050000000005</v>
      </c>
      <c r="H648" s="2">
        <f>'Moving Avg'!G648</f>
        <v>1.2878160000000012</v>
      </c>
      <c r="I648" s="2">
        <f>'Moving Avg'!H648</f>
        <v>1.2326614999999996</v>
      </c>
      <c r="J648" s="5" t="str">
        <f>OBV!F648</f>
        <v>BEARISH</v>
      </c>
      <c r="K648" s="5" t="str">
        <f>OBV!G648</f>
        <v>NEUTRAL</v>
      </c>
      <c r="L648" s="5" t="str">
        <f>OBV!H648</f>
        <v>CONFIRMED BEARISH</v>
      </c>
      <c r="M648" s="7">
        <f t="shared" si="100"/>
        <v>50</v>
      </c>
      <c r="N648" s="7">
        <f t="shared" si="101"/>
        <v>0</v>
      </c>
      <c r="O648" s="7">
        <f t="shared" si="102"/>
        <v>0</v>
      </c>
      <c r="P648" s="7">
        <f t="shared" si="103"/>
        <v>16.5</v>
      </c>
      <c r="Q648" s="8">
        <f t="shared" si="104"/>
        <v>19.975000000000001</v>
      </c>
      <c r="R648" s="8">
        <f t="shared" si="105"/>
        <v>14.125</v>
      </c>
      <c r="S648" s="8">
        <f t="shared" si="106"/>
        <v>14.925000000000001</v>
      </c>
      <c r="T648" s="8">
        <f t="shared" si="107"/>
        <v>16.625</v>
      </c>
      <c r="U648" s="7">
        <f t="shared" si="108"/>
        <v>16.341666666666669</v>
      </c>
      <c r="V648" s="7">
        <f t="shared" si="109"/>
        <v>16.412500000000001</v>
      </c>
    </row>
    <row r="649" spans="1:22" ht="13.5" x14ac:dyDescent="0.25">
      <c r="A649" s="3">
        <f>RSI!A649</f>
        <v>43248</v>
      </c>
      <c r="B649" s="2">
        <f>RSI!B649</f>
        <v>1.2569999999999999</v>
      </c>
      <c r="C649" s="2">
        <f>RSI!I649</f>
        <v>38.676078723274003</v>
      </c>
      <c r="D649" s="2">
        <f>MACD!E649</f>
        <v>5.8884133160697738E-2</v>
      </c>
      <c r="E649" s="2">
        <f>MACD!F649</f>
        <v>3.641864798711613E-2</v>
      </c>
      <c r="F649" s="2">
        <f>'Moving Avg'!D649</f>
        <v>1.2312400000000001</v>
      </c>
      <c r="G649" s="2">
        <f>'Moving Avg'!F649</f>
        <v>1.3098700000000005</v>
      </c>
      <c r="H649" s="2">
        <f>'Moving Avg'!G649</f>
        <v>1.2901360000000011</v>
      </c>
      <c r="I649" s="2">
        <f>'Moving Avg'!H649</f>
        <v>1.2329839999999992</v>
      </c>
      <c r="J649" s="5" t="str">
        <f>OBV!F649</f>
        <v>NEUTRAL</v>
      </c>
      <c r="K649" s="5" t="str">
        <f>OBV!G649</f>
        <v>NEUTRAL</v>
      </c>
      <c r="L649" s="5" t="str">
        <f>OBV!H649</f>
        <v>NEUTRAL</v>
      </c>
      <c r="M649" s="7">
        <f t="shared" si="100"/>
        <v>25</v>
      </c>
      <c r="N649" s="7">
        <f t="shared" si="101"/>
        <v>0</v>
      </c>
      <c r="O649" s="7">
        <f t="shared" si="102"/>
        <v>0</v>
      </c>
      <c r="P649" s="7">
        <f t="shared" si="103"/>
        <v>33</v>
      </c>
      <c r="Q649" s="8">
        <f t="shared" si="104"/>
        <v>13.7</v>
      </c>
      <c r="R649" s="8">
        <f t="shared" si="105"/>
        <v>13.25</v>
      </c>
      <c r="S649" s="8">
        <f t="shared" si="106"/>
        <v>18.600000000000001</v>
      </c>
      <c r="T649" s="8">
        <f t="shared" si="107"/>
        <v>14.5</v>
      </c>
      <c r="U649" s="7">
        <f t="shared" si="108"/>
        <v>15.183333333333332</v>
      </c>
      <c r="V649" s="7">
        <f t="shared" si="109"/>
        <v>15.012499999999999</v>
      </c>
    </row>
    <row r="650" spans="1:22" ht="13.5" x14ac:dyDescent="0.25">
      <c r="A650" s="3">
        <f>RSI!A650</f>
        <v>43249</v>
      </c>
      <c r="B650" s="2">
        <f>RSI!B650</f>
        <v>1.2569999999999999</v>
      </c>
      <c r="C650" s="2">
        <f>RSI!I650</f>
        <v>38.676078723274003</v>
      </c>
      <c r="D650" s="2">
        <f>MACD!E650</f>
        <v>6.2078438583218265E-2</v>
      </c>
      <c r="E650" s="2">
        <f>MACD!F650</f>
        <v>4.1550606106336561E-2</v>
      </c>
      <c r="F650" s="2">
        <f>'Moving Avg'!D650</f>
        <v>1.2376799999999999</v>
      </c>
      <c r="G650" s="2">
        <f>'Moving Avg'!F650</f>
        <v>1.3050350000000006</v>
      </c>
      <c r="H650" s="2">
        <f>'Moving Avg'!G650</f>
        <v>1.2924560000000012</v>
      </c>
      <c r="I650" s="2">
        <f>'Moving Avg'!H650</f>
        <v>1.2333064999999994</v>
      </c>
      <c r="J650" s="5" t="str">
        <f>OBV!F650</f>
        <v>NEUTRAL</v>
      </c>
      <c r="K650" s="5" t="str">
        <f>OBV!G650</f>
        <v>NEUTRAL</v>
      </c>
      <c r="L650" s="5" t="str">
        <f>OBV!H650</f>
        <v>NEUTRAL</v>
      </c>
      <c r="M650" s="7">
        <f t="shared" si="100"/>
        <v>25</v>
      </c>
      <c r="N650" s="7">
        <f t="shared" si="101"/>
        <v>0</v>
      </c>
      <c r="O650" s="7">
        <f t="shared" si="102"/>
        <v>50</v>
      </c>
      <c r="P650" s="7">
        <f t="shared" si="103"/>
        <v>33</v>
      </c>
      <c r="Q650" s="8">
        <f t="shared" si="104"/>
        <v>21.2</v>
      </c>
      <c r="R650" s="8">
        <f t="shared" si="105"/>
        <v>30.75</v>
      </c>
      <c r="S650" s="8">
        <f t="shared" si="106"/>
        <v>31.1</v>
      </c>
      <c r="T650" s="8">
        <f t="shared" si="107"/>
        <v>27</v>
      </c>
      <c r="U650" s="7">
        <f t="shared" si="108"/>
        <v>27.683333333333337</v>
      </c>
      <c r="V650" s="7">
        <f t="shared" si="109"/>
        <v>27.512500000000003</v>
      </c>
    </row>
    <row r="651" spans="1:22" ht="13.5" x14ac:dyDescent="0.25">
      <c r="A651" s="3">
        <f>RSI!A651</f>
        <v>43250</v>
      </c>
      <c r="B651" s="2">
        <f>RSI!B651</f>
        <v>1.2635000000000001</v>
      </c>
      <c r="C651" s="2">
        <f>RSI!I651</f>
        <v>41.474972396025656</v>
      </c>
      <c r="D651" s="2">
        <f>MACD!E651</f>
        <v>6.4494165753760324E-2</v>
      </c>
      <c r="E651" s="2">
        <f>MACD!F651</f>
        <v>4.6139318035821317E-2</v>
      </c>
      <c r="F651" s="2">
        <f>'Moving Avg'!D651</f>
        <v>1.24542</v>
      </c>
      <c r="G651" s="2">
        <f>'Moving Avg'!F651</f>
        <v>1.3005250000000004</v>
      </c>
      <c r="H651" s="2">
        <f>'Moving Avg'!G651</f>
        <v>1.2947780000000011</v>
      </c>
      <c r="I651" s="2">
        <f>'Moving Avg'!H651</f>
        <v>1.2336614999999993</v>
      </c>
      <c r="J651" s="5" t="str">
        <f>OBV!F651</f>
        <v>BULLISH</v>
      </c>
      <c r="K651" s="5" t="str">
        <f>OBV!G651</f>
        <v>WEAK</v>
      </c>
      <c r="L651" s="5" t="str">
        <f>OBV!H651</f>
        <v>CONFIRMED BULLISH</v>
      </c>
      <c r="M651" s="7">
        <f t="shared" si="100"/>
        <v>25</v>
      </c>
      <c r="N651" s="7">
        <f t="shared" si="101"/>
        <v>0</v>
      </c>
      <c r="O651" s="7">
        <f t="shared" si="102"/>
        <v>50</v>
      </c>
      <c r="P651" s="7">
        <f t="shared" si="103"/>
        <v>67</v>
      </c>
      <c r="Q651" s="8">
        <f t="shared" si="104"/>
        <v>26.299999999999997</v>
      </c>
      <c r="R651" s="8">
        <f t="shared" si="105"/>
        <v>39.25</v>
      </c>
      <c r="S651" s="8">
        <f t="shared" si="106"/>
        <v>46.400000000000006</v>
      </c>
      <c r="T651" s="8">
        <f t="shared" si="107"/>
        <v>35.5</v>
      </c>
      <c r="U651" s="7">
        <f t="shared" si="108"/>
        <v>37.31666666666667</v>
      </c>
      <c r="V651" s="7">
        <f t="shared" si="109"/>
        <v>36.862499999999997</v>
      </c>
    </row>
    <row r="652" spans="1:22" ht="13.5" x14ac:dyDescent="0.25">
      <c r="A652" s="3">
        <f>RSI!A652</f>
        <v>43251</v>
      </c>
      <c r="B652" s="2">
        <f>RSI!B652</f>
        <v>1.2635000000000001</v>
      </c>
      <c r="C652" s="2">
        <f>RSI!I652</f>
        <v>41.474972396025656</v>
      </c>
      <c r="D652" s="2">
        <f>MACD!E652</f>
        <v>6.0725927317532236E-2</v>
      </c>
      <c r="E652" s="2">
        <f>MACD!F652</f>
        <v>4.9056639892163509E-2</v>
      </c>
      <c r="F652" s="2">
        <f>'Moving Avg'!D652</f>
        <v>1.2531600000000001</v>
      </c>
      <c r="G652" s="2">
        <f>'Moving Avg'!F652</f>
        <v>1.2960150000000001</v>
      </c>
      <c r="H652" s="2">
        <f>'Moving Avg'!G652</f>
        <v>1.297100000000001</v>
      </c>
      <c r="I652" s="2">
        <f>'Moving Avg'!H652</f>
        <v>1.2340164999999994</v>
      </c>
      <c r="J652" s="5" t="str">
        <f>OBV!F652</f>
        <v>BULLISH</v>
      </c>
      <c r="K652" s="5" t="str">
        <f>OBV!G652</f>
        <v>WEAK</v>
      </c>
      <c r="L652" s="5" t="str">
        <f>OBV!H652</f>
        <v>CONFIRMED BULLISH</v>
      </c>
      <c r="M652" s="7">
        <f t="shared" si="100"/>
        <v>25</v>
      </c>
      <c r="N652" s="7">
        <f t="shared" si="101"/>
        <v>0</v>
      </c>
      <c r="O652" s="7">
        <f t="shared" si="102"/>
        <v>50</v>
      </c>
      <c r="P652" s="7">
        <f t="shared" si="103"/>
        <v>67</v>
      </c>
      <c r="Q652" s="8">
        <f t="shared" si="104"/>
        <v>26.299999999999997</v>
      </c>
      <c r="R652" s="8">
        <f t="shared" si="105"/>
        <v>39.25</v>
      </c>
      <c r="S652" s="8">
        <f t="shared" si="106"/>
        <v>46.400000000000006</v>
      </c>
      <c r="T652" s="8">
        <f t="shared" si="107"/>
        <v>35.5</v>
      </c>
      <c r="U652" s="7">
        <f t="shared" si="108"/>
        <v>37.31666666666667</v>
      </c>
      <c r="V652" s="7">
        <f t="shared" si="109"/>
        <v>36.862499999999997</v>
      </c>
    </row>
    <row r="653" spans="1:22" ht="13.5" x14ac:dyDescent="0.25">
      <c r="A653" s="3">
        <f>RSI!A653</f>
        <v>43252</v>
      </c>
      <c r="B653" s="2">
        <f>RSI!B653</f>
        <v>1.2635000000000001</v>
      </c>
      <c r="C653" s="2">
        <f>RSI!I653</f>
        <v>41.474972396025649</v>
      </c>
      <c r="D653" s="2">
        <f>MACD!E653</f>
        <v>4.8745388060458916E-2</v>
      </c>
      <c r="E653" s="2">
        <f>MACD!F653</f>
        <v>4.8994389525822593E-2</v>
      </c>
      <c r="F653" s="2">
        <f>'Moving Avg'!D653</f>
        <v>1.2609000000000001</v>
      </c>
      <c r="G653" s="2">
        <f>'Moving Avg'!F653</f>
        <v>1.2915050000000003</v>
      </c>
      <c r="H653" s="2">
        <f>'Moving Avg'!G653</f>
        <v>1.299422000000001</v>
      </c>
      <c r="I653" s="2">
        <f>'Moving Avg'!H653</f>
        <v>1.2343714999999993</v>
      </c>
      <c r="J653" s="5" t="str">
        <f>OBV!F653</f>
        <v>BULLISH</v>
      </c>
      <c r="K653" s="5" t="str">
        <f>OBV!G653</f>
        <v>WEAK</v>
      </c>
      <c r="L653" s="5" t="str">
        <f>OBV!H653</f>
        <v>CONFIRMED BULLISH</v>
      </c>
      <c r="M653" s="7">
        <f t="shared" si="100"/>
        <v>25</v>
      </c>
      <c r="N653" s="7">
        <f t="shared" si="101"/>
        <v>45</v>
      </c>
      <c r="O653" s="7">
        <f t="shared" si="102"/>
        <v>50</v>
      </c>
      <c r="P653" s="7">
        <f t="shared" si="103"/>
        <v>67</v>
      </c>
      <c r="Q653" s="8">
        <f t="shared" si="104"/>
        <v>42.05</v>
      </c>
      <c r="R653" s="8">
        <f t="shared" si="105"/>
        <v>48.25</v>
      </c>
      <c r="S653" s="8">
        <f t="shared" si="106"/>
        <v>53.150000000000006</v>
      </c>
      <c r="T653" s="8">
        <f t="shared" si="107"/>
        <v>46.75</v>
      </c>
      <c r="U653" s="7">
        <f t="shared" si="108"/>
        <v>47.816666666666663</v>
      </c>
      <c r="V653" s="7">
        <f t="shared" si="109"/>
        <v>47.55</v>
      </c>
    </row>
    <row r="654" spans="1:22" ht="13.5" x14ac:dyDescent="0.25">
      <c r="A654" s="3">
        <f>RSI!A654</f>
        <v>43255</v>
      </c>
      <c r="B654" s="2">
        <f>RSI!B654</f>
        <v>1.2827999999999999</v>
      </c>
      <c r="C654" s="2">
        <f>RSI!I654</f>
        <v>49.946953884955384</v>
      </c>
      <c r="D654" s="2">
        <f>MACD!E654</f>
        <v>3.2345872824171229E-2</v>
      </c>
      <c r="E654" s="2">
        <f>MACD!F654</f>
        <v>4.5664686185492326E-2</v>
      </c>
      <c r="F654" s="2">
        <f>'Moving Avg'!D654</f>
        <v>1.26606</v>
      </c>
      <c r="G654" s="2">
        <f>'Moving Avg'!F654</f>
        <v>1.2879600000000004</v>
      </c>
      <c r="H654" s="2">
        <f>'Moving Avg'!G654</f>
        <v>1.3021300000000009</v>
      </c>
      <c r="I654" s="2">
        <f>'Moving Avg'!H654</f>
        <v>1.2348229999999993</v>
      </c>
      <c r="J654" s="5" t="str">
        <f>OBV!F654</f>
        <v>BULLISH</v>
      </c>
      <c r="K654" s="5" t="str">
        <f>OBV!G654</f>
        <v>WEAK</v>
      </c>
      <c r="L654" s="5" t="str">
        <f>OBV!H654</f>
        <v>CONFIRMED BULLISH</v>
      </c>
      <c r="M654" s="7">
        <f t="shared" si="100"/>
        <v>25</v>
      </c>
      <c r="N654" s="7">
        <f t="shared" si="101"/>
        <v>45</v>
      </c>
      <c r="O654" s="7">
        <f t="shared" si="102"/>
        <v>50</v>
      </c>
      <c r="P654" s="7">
        <f t="shared" si="103"/>
        <v>67</v>
      </c>
      <c r="Q654" s="8">
        <f t="shared" si="104"/>
        <v>42.05</v>
      </c>
      <c r="R654" s="8">
        <f t="shared" si="105"/>
        <v>48.25</v>
      </c>
      <c r="S654" s="8">
        <f t="shared" si="106"/>
        <v>53.150000000000006</v>
      </c>
      <c r="T654" s="8">
        <f t="shared" si="107"/>
        <v>46.75</v>
      </c>
      <c r="U654" s="7">
        <f t="shared" si="108"/>
        <v>47.816666666666663</v>
      </c>
      <c r="V654" s="7">
        <f t="shared" si="109"/>
        <v>47.55</v>
      </c>
    </row>
    <row r="655" spans="1:22" ht="13.5" x14ac:dyDescent="0.25">
      <c r="A655" s="3">
        <f>RSI!A655</f>
        <v>43256</v>
      </c>
      <c r="B655" s="2">
        <f>RSI!B655</f>
        <v>1.2635000000000001</v>
      </c>
      <c r="C655" s="2">
        <f>RSI!I655</f>
        <v>43.210687801238507</v>
      </c>
      <c r="D655" s="2">
        <f>MACD!E655</f>
        <v>1.9897296809140208E-2</v>
      </c>
      <c r="E655" s="2">
        <f>MACD!F655</f>
        <v>4.0511208310221904E-2</v>
      </c>
      <c r="F655" s="2">
        <f>'Moving Avg'!D655</f>
        <v>1.26736</v>
      </c>
      <c r="G655" s="2">
        <f>'Moving Avg'!F655</f>
        <v>1.2834500000000002</v>
      </c>
      <c r="H655" s="2">
        <f>'Moving Avg'!G655</f>
        <v>1.3044520000000008</v>
      </c>
      <c r="I655" s="2">
        <f>'Moving Avg'!H655</f>
        <v>1.2353064999999992</v>
      </c>
      <c r="J655" s="5" t="str">
        <f>OBV!F655</f>
        <v>BULLISH</v>
      </c>
      <c r="K655" s="5" t="str">
        <f>OBV!G655</f>
        <v>NEUTRAL</v>
      </c>
      <c r="L655" s="5" t="str">
        <f>OBV!H655</f>
        <v>CONFIRMED BULLISH</v>
      </c>
      <c r="M655" s="7">
        <f t="shared" si="100"/>
        <v>25</v>
      </c>
      <c r="N655" s="7">
        <f t="shared" si="101"/>
        <v>100</v>
      </c>
      <c r="O655" s="7">
        <f t="shared" si="102"/>
        <v>50</v>
      </c>
      <c r="P655" s="7">
        <f t="shared" si="103"/>
        <v>83.5</v>
      </c>
      <c r="Q655" s="8">
        <f t="shared" si="104"/>
        <v>63.774999999999999</v>
      </c>
      <c r="R655" s="8">
        <f t="shared" si="105"/>
        <v>63.375</v>
      </c>
      <c r="S655" s="8">
        <f t="shared" si="106"/>
        <v>68.825000000000003</v>
      </c>
      <c r="T655" s="8">
        <f t="shared" si="107"/>
        <v>64.625</v>
      </c>
      <c r="U655" s="7">
        <f t="shared" si="108"/>
        <v>65.325000000000003</v>
      </c>
      <c r="V655" s="7">
        <f t="shared" si="109"/>
        <v>65.150000000000006</v>
      </c>
    </row>
    <row r="656" spans="1:22" ht="13.5" x14ac:dyDescent="0.25">
      <c r="A656" s="3">
        <f>RSI!A656</f>
        <v>43257</v>
      </c>
      <c r="B656" s="2">
        <f>RSI!B656</f>
        <v>1.2635000000000001</v>
      </c>
      <c r="C656" s="2">
        <f>RSI!I656</f>
        <v>43.2106878012385</v>
      </c>
      <c r="D656" s="2">
        <f>MACD!E656</f>
        <v>9.476363500393381E-3</v>
      </c>
      <c r="E656" s="2">
        <f>MACD!F656</f>
        <v>3.4304239348256202E-2</v>
      </c>
      <c r="F656" s="2">
        <f>'Moving Avg'!D656</f>
        <v>1.26736</v>
      </c>
      <c r="G656" s="2">
        <f>'Moving Avg'!F656</f>
        <v>1.27894</v>
      </c>
      <c r="H656" s="2">
        <f>'Moving Avg'!G656</f>
        <v>1.3062580000000006</v>
      </c>
      <c r="I656" s="2">
        <f>'Moving Avg'!H656</f>
        <v>1.2357899999999991</v>
      </c>
      <c r="J656" s="5" t="str">
        <f>OBV!F656</f>
        <v>BEARISH</v>
      </c>
      <c r="K656" s="5" t="str">
        <f>OBV!G656</f>
        <v>STRONG</v>
      </c>
      <c r="L656" s="5" t="str">
        <f>OBV!H656</f>
        <v>NEUTRAL</v>
      </c>
      <c r="M656" s="7">
        <f t="shared" si="100"/>
        <v>25</v>
      </c>
      <c r="N656" s="7">
        <f t="shared" si="101"/>
        <v>100</v>
      </c>
      <c r="O656" s="7">
        <f t="shared" si="102"/>
        <v>50</v>
      </c>
      <c r="P656" s="7">
        <f t="shared" si="103"/>
        <v>33</v>
      </c>
      <c r="Q656" s="8">
        <f t="shared" si="104"/>
        <v>56.2</v>
      </c>
      <c r="R656" s="8">
        <f t="shared" si="105"/>
        <v>50.75</v>
      </c>
      <c r="S656" s="8">
        <f t="shared" si="106"/>
        <v>46.1</v>
      </c>
      <c r="T656" s="8">
        <f t="shared" si="107"/>
        <v>52</v>
      </c>
      <c r="U656" s="7">
        <f t="shared" si="108"/>
        <v>51.016666666666673</v>
      </c>
      <c r="V656" s="7">
        <f t="shared" si="109"/>
        <v>51.262500000000003</v>
      </c>
    </row>
    <row r="657" spans="1:22" ht="13.5" x14ac:dyDescent="0.25">
      <c r="A657" s="3">
        <f>RSI!A657</f>
        <v>43258</v>
      </c>
      <c r="B657" s="2">
        <f>RSI!B657</f>
        <v>1.2635000000000001</v>
      </c>
      <c r="C657" s="2">
        <f>RSI!I657</f>
        <v>43.2106878012385</v>
      </c>
      <c r="D657" s="2">
        <f>MACD!E657</f>
        <v>7.6279622430530658E-4</v>
      </c>
      <c r="E657" s="2">
        <f>MACD!F657</f>
        <v>2.7595950723466024E-2</v>
      </c>
      <c r="F657" s="2">
        <f>'Moving Avg'!D657</f>
        <v>1.26736</v>
      </c>
      <c r="G657" s="2">
        <f>'Moving Avg'!F657</f>
        <v>1.2744300000000002</v>
      </c>
      <c r="H657" s="2">
        <f>'Moving Avg'!G657</f>
        <v>1.3067740000000003</v>
      </c>
      <c r="I657" s="2">
        <f>'Moving Avg'!H657</f>
        <v>1.2362734999999989</v>
      </c>
      <c r="J657" s="5" t="str">
        <f>OBV!F657</f>
        <v>BEARISH</v>
      </c>
      <c r="K657" s="5" t="str">
        <f>OBV!G657</f>
        <v>STRONG</v>
      </c>
      <c r="L657" s="5" t="str">
        <f>OBV!H657</f>
        <v>NEUTRAL</v>
      </c>
      <c r="M657" s="7">
        <f t="shared" si="100"/>
        <v>25</v>
      </c>
      <c r="N657" s="7">
        <f t="shared" si="101"/>
        <v>100</v>
      </c>
      <c r="O657" s="7">
        <f t="shared" si="102"/>
        <v>50</v>
      </c>
      <c r="P657" s="7">
        <f t="shared" si="103"/>
        <v>33</v>
      </c>
      <c r="Q657" s="8">
        <f t="shared" si="104"/>
        <v>56.2</v>
      </c>
      <c r="R657" s="8">
        <f t="shared" si="105"/>
        <v>50.75</v>
      </c>
      <c r="S657" s="8">
        <f t="shared" si="106"/>
        <v>46.1</v>
      </c>
      <c r="T657" s="8">
        <f t="shared" si="107"/>
        <v>52</v>
      </c>
      <c r="U657" s="7">
        <f t="shared" si="108"/>
        <v>51.016666666666673</v>
      </c>
      <c r="V657" s="7">
        <f t="shared" si="109"/>
        <v>51.262500000000003</v>
      </c>
    </row>
    <row r="658" spans="1:22" ht="13.5" x14ac:dyDescent="0.25">
      <c r="A658" s="3">
        <f>RSI!A658</f>
        <v>43259</v>
      </c>
      <c r="B658" s="2">
        <f>RSI!B658</f>
        <v>1.2635000000000001</v>
      </c>
      <c r="C658" s="2">
        <f>RSI!I658</f>
        <v>43.2106878012385</v>
      </c>
      <c r="D658" s="2">
        <f>MACD!E658</f>
        <v>-6.5137911996873132E-3</v>
      </c>
      <c r="E658" s="2">
        <f>MACD!F658</f>
        <v>2.0774002338835359E-2</v>
      </c>
      <c r="F658" s="2">
        <f>'Moving Avg'!D658</f>
        <v>1.26736</v>
      </c>
      <c r="G658" s="2">
        <f>'Moving Avg'!F658</f>
        <v>1.2699200000000002</v>
      </c>
      <c r="H658" s="2">
        <f>'Moving Avg'!G658</f>
        <v>1.3066460000000004</v>
      </c>
      <c r="I658" s="2">
        <f>'Moving Avg'!H658</f>
        <v>1.2365959999999989</v>
      </c>
      <c r="J658" s="5" t="str">
        <f>OBV!F658</f>
        <v>BEARISH</v>
      </c>
      <c r="K658" s="5" t="str">
        <f>OBV!G658</f>
        <v>STRONG</v>
      </c>
      <c r="L658" s="5" t="str">
        <f>OBV!H658</f>
        <v>NEUTRAL</v>
      </c>
      <c r="M658" s="7">
        <f t="shared" si="100"/>
        <v>25</v>
      </c>
      <c r="N658" s="7">
        <f t="shared" si="101"/>
        <v>100</v>
      </c>
      <c r="O658" s="7">
        <f t="shared" si="102"/>
        <v>50</v>
      </c>
      <c r="P658" s="7">
        <f t="shared" si="103"/>
        <v>33</v>
      </c>
      <c r="Q658" s="8">
        <f t="shared" si="104"/>
        <v>56.2</v>
      </c>
      <c r="R658" s="8">
        <f t="shared" si="105"/>
        <v>50.75</v>
      </c>
      <c r="S658" s="8">
        <f t="shared" si="106"/>
        <v>46.1</v>
      </c>
      <c r="T658" s="8">
        <f t="shared" si="107"/>
        <v>52</v>
      </c>
      <c r="U658" s="7">
        <f t="shared" si="108"/>
        <v>51.016666666666673</v>
      </c>
      <c r="V658" s="7">
        <f t="shared" si="109"/>
        <v>51.262500000000003</v>
      </c>
    </row>
    <row r="659" spans="1:22" ht="13.5" x14ac:dyDescent="0.25">
      <c r="A659" s="3">
        <f>RSI!A659</f>
        <v>43262</v>
      </c>
      <c r="B659" s="2">
        <f>RSI!B659</f>
        <v>1.2635000000000001</v>
      </c>
      <c r="C659" s="2">
        <f>RSI!I659</f>
        <v>43.2106878012385</v>
      </c>
      <c r="D659" s="2">
        <f>MACD!E659</f>
        <v>-7.6277694811668351E-3</v>
      </c>
      <c r="E659" s="2">
        <f>MACD!F659</f>
        <v>1.5093647974834919E-2</v>
      </c>
      <c r="F659" s="2">
        <f>'Moving Avg'!D659</f>
        <v>1.2635000000000001</v>
      </c>
      <c r="G659" s="2">
        <f>'Moving Avg'!F659</f>
        <v>1.2654099999999999</v>
      </c>
      <c r="H659" s="2">
        <f>'Moving Avg'!G659</f>
        <v>1.3061320000000003</v>
      </c>
      <c r="I659" s="2">
        <f>'Moving Avg'!H659</f>
        <v>1.2367894999999991</v>
      </c>
      <c r="J659" s="5" t="str">
        <f>OBV!F659</f>
        <v>BEARISH</v>
      </c>
      <c r="K659" s="5" t="str">
        <f>OBV!G659</f>
        <v>STRONG</v>
      </c>
      <c r="L659" s="5" t="str">
        <f>OBV!H659</f>
        <v>CONFIRMED BEARISH</v>
      </c>
      <c r="M659" s="7">
        <f t="shared" si="100"/>
        <v>25</v>
      </c>
      <c r="N659" s="7">
        <f t="shared" si="101"/>
        <v>100</v>
      </c>
      <c r="O659" s="7">
        <f t="shared" si="102"/>
        <v>50</v>
      </c>
      <c r="P659" s="7">
        <f t="shared" si="103"/>
        <v>33</v>
      </c>
      <c r="Q659" s="8">
        <f t="shared" si="104"/>
        <v>56.2</v>
      </c>
      <c r="R659" s="8">
        <f t="shared" si="105"/>
        <v>50.75</v>
      </c>
      <c r="S659" s="8">
        <f t="shared" si="106"/>
        <v>46.1</v>
      </c>
      <c r="T659" s="8">
        <f t="shared" si="107"/>
        <v>52</v>
      </c>
      <c r="U659" s="7">
        <f t="shared" si="108"/>
        <v>51.016666666666673</v>
      </c>
      <c r="V659" s="7">
        <f t="shared" si="109"/>
        <v>51.262500000000003</v>
      </c>
    </row>
    <row r="660" spans="1:22" ht="13.5" x14ac:dyDescent="0.25">
      <c r="A660" s="3">
        <f>RSI!A660</f>
        <v>43263</v>
      </c>
      <c r="B660" s="2">
        <f>RSI!B660</f>
        <v>1.2891999999999999</v>
      </c>
      <c r="C660" s="2">
        <f>RSI!I660</f>
        <v>54.934174357978144</v>
      </c>
      <c r="D660" s="2">
        <f>MACD!E660</f>
        <v>-1.0391396117868101E-2</v>
      </c>
      <c r="E660" s="2">
        <f>MACD!F660</f>
        <v>9.9966391562943159E-3</v>
      </c>
      <c r="F660" s="2">
        <f>'Moving Avg'!D660</f>
        <v>1.26864</v>
      </c>
      <c r="G660" s="2">
        <f>'Moving Avg'!F660</f>
        <v>1.2621850000000001</v>
      </c>
      <c r="H660" s="2">
        <f>'Moving Avg'!G660</f>
        <v>1.3053580000000002</v>
      </c>
      <c r="I660" s="2">
        <f>'Moving Avg'!H660</f>
        <v>1.237079499999999</v>
      </c>
      <c r="J660" s="5" t="str">
        <f>OBV!F660</f>
        <v>BULLISH</v>
      </c>
      <c r="K660" s="5" t="str">
        <f>OBV!G660</f>
        <v>WEAK</v>
      </c>
      <c r="L660" s="5" t="str">
        <f>OBV!H660</f>
        <v>CONFIRMED BULLISH</v>
      </c>
      <c r="M660" s="7">
        <f t="shared" si="100"/>
        <v>25</v>
      </c>
      <c r="N660" s="7">
        <f t="shared" si="101"/>
        <v>100</v>
      </c>
      <c r="O660" s="7">
        <f t="shared" si="102"/>
        <v>50</v>
      </c>
      <c r="P660" s="7">
        <f t="shared" si="103"/>
        <v>67</v>
      </c>
      <c r="Q660" s="8">
        <f t="shared" si="104"/>
        <v>61.3</v>
      </c>
      <c r="R660" s="8">
        <f t="shared" si="105"/>
        <v>59.25</v>
      </c>
      <c r="S660" s="8">
        <f t="shared" si="106"/>
        <v>61.400000000000006</v>
      </c>
      <c r="T660" s="8">
        <f t="shared" si="107"/>
        <v>60.5</v>
      </c>
      <c r="U660" s="7">
        <f t="shared" si="108"/>
        <v>60.65</v>
      </c>
      <c r="V660" s="7">
        <f t="shared" si="109"/>
        <v>60.612499999999997</v>
      </c>
    </row>
    <row r="661" spans="1:22" ht="13.5" x14ac:dyDescent="0.25">
      <c r="A661" s="3">
        <f>RSI!A661</f>
        <v>43264</v>
      </c>
      <c r="B661" s="2">
        <f>RSI!B661</f>
        <v>1.3149999999999999</v>
      </c>
      <c r="C661" s="2">
        <f>RSI!I661</f>
        <v>63.156928046877013</v>
      </c>
      <c r="D661" s="2">
        <f>MACD!E661</f>
        <v>-1.3716272871775237E-2</v>
      </c>
      <c r="E661" s="2">
        <f>MACD!F661</f>
        <v>5.2540567506804059E-3</v>
      </c>
      <c r="F661" s="2">
        <f>'Moving Avg'!D661</f>
        <v>1.27894</v>
      </c>
      <c r="G661" s="2">
        <f>'Moving Avg'!F661</f>
        <v>1.2602500000000005</v>
      </c>
      <c r="H661" s="2">
        <f>'Moving Avg'!G661</f>
        <v>1.3051000000000004</v>
      </c>
      <c r="I661" s="2">
        <f>'Moving Avg'!H661</f>
        <v>1.2374984999999989</v>
      </c>
      <c r="J661" s="5" t="str">
        <f>OBV!F661</f>
        <v>BULLISH</v>
      </c>
      <c r="K661" s="5" t="str">
        <f>OBV!G661</f>
        <v>WEAK</v>
      </c>
      <c r="L661" s="5" t="str">
        <f>OBV!H661</f>
        <v>CONFIRMED BULLISH</v>
      </c>
      <c r="M661" s="7">
        <f t="shared" si="100"/>
        <v>25</v>
      </c>
      <c r="N661" s="7">
        <f t="shared" si="101"/>
        <v>45</v>
      </c>
      <c r="O661" s="7">
        <f t="shared" si="102"/>
        <v>50</v>
      </c>
      <c r="P661" s="7">
        <f t="shared" si="103"/>
        <v>67</v>
      </c>
      <c r="Q661" s="8">
        <f t="shared" si="104"/>
        <v>42.05</v>
      </c>
      <c r="R661" s="8">
        <f t="shared" si="105"/>
        <v>48.25</v>
      </c>
      <c r="S661" s="8">
        <f t="shared" si="106"/>
        <v>53.150000000000006</v>
      </c>
      <c r="T661" s="8">
        <f t="shared" si="107"/>
        <v>46.75</v>
      </c>
      <c r="U661" s="7">
        <f t="shared" si="108"/>
        <v>47.816666666666663</v>
      </c>
      <c r="V661" s="7">
        <f t="shared" si="109"/>
        <v>47.55</v>
      </c>
    </row>
    <row r="662" spans="1:22" ht="13.5" x14ac:dyDescent="0.25">
      <c r="A662" s="3">
        <f>RSI!A662</f>
        <v>43265</v>
      </c>
      <c r="B662" s="2">
        <f>RSI!B662</f>
        <v>1.3149999999999999</v>
      </c>
      <c r="C662" s="2">
        <f>RSI!I662</f>
        <v>63.156928046877013</v>
      </c>
      <c r="D662" s="2">
        <f>MACD!E662</f>
        <v>-1.6751817076439801E-2</v>
      </c>
      <c r="E662" s="2">
        <f>MACD!F662</f>
        <v>8.5288198525636412E-4</v>
      </c>
      <c r="F662" s="2">
        <f>'Moving Avg'!D662</f>
        <v>1.2892399999999999</v>
      </c>
      <c r="G662" s="2">
        <f>'Moving Avg'!F662</f>
        <v>1.2602500000000003</v>
      </c>
      <c r="H662" s="2">
        <f>'Moving Avg'!G662</f>
        <v>1.3043260000000003</v>
      </c>
      <c r="I662" s="2">
        <f>'Moving Avg'!H662</f>
        <v>1.2377559999999987</v>
      </c>
      <c r="J662" s="5" t="str">
        <f>OBV!F662</f>
        <v>BULLISH</v>
      </c>
      <c r="K662" s="5" t="str">
        <f>OBV!G662</f>
        <v>WEAK</v>
      </c>
      <c r="L662" s="5" t="str">
        <f>OBV!H662</f>
        <v>CONFIRMED BULLISH</v>
      </c>
      <c r="M662" s="7">
        <f t="shared" si="100"/>
        <v>25</v>
      </c>
      <c r="N662" s="7">
        <f t="shared" si="101"/>
        <v>45</v>
      </c>
      <c r="O662" s="7">
        <f t="shared" si="102"/>
        <v>50</v>
      </c>
      <c r="P662" s="7">
        <f t="shared" si="103"/>
        <v>67</v>
      </c>
      <c r="Q662" s="8">
        <f t="shared" si="104"/>
        <v>42.05</v>
      </c>
      <c r="R662" s="8">
        <f t="shared" si="105"/>
        <v>48.25</v>
      </c>
      <c r="S662" s="8">
        <f t="shared" si="106"/>
        <v>53.150000000000006</v>
      </c>
      <c r="T662" s="8">
        <f t="shared" si="107"/>
        <v>46.75</v>
      </c>
      <c r="U662" s="7">
        <f t="shared" si="108"/>
        <v>47.816666666666663</v>
      </c>
      <c r="V662" s="7">
        <f t="shared" si="109"/>
        <v>47.55</v>
      </c>
    </row>
    <row r="663" spans="1:22" ht="13.5" x14ac:dyDescent="0.25">
      <c r="A663" s="3">
        <f>RSI!A663</f>
        <v>43269</v>
      </c>
      <c r="B663" s="2">
        <f>RSI!B663</f>
        <v>1.3149999999999999</v>
      </c>
      <c r="C663" s="2">
        <f>RSI!I663</f>
        <v>63.156928046877013</v>
      </c>
      <c r="D663" s="2">
        <f>MACD!E663</f>
        <v>-1.9526083139052464E-2</v>
      </c>
      <c r="E663" s="2">
        <f>MACD!F663</f>
        <v>-3.2229110396054016E-3</v>
      </c>
      <c r="F663" s="2">
        <f>'Moving Avg'!D663</f>
        <v>1.2995399999999999</v>
      </c>
      <c r="G663" s="2">
        <f>'Moving Avg'!F663</f>
        <v>1.2631500000000004</v>
      </c>
      <c r="H663" s="2">
        <f>'Moving Avg'!G663</f>
        <v>1.3043260000000003</v>
      </c>
      <c r="I663" s="2">
        <f>'Moving Avg'!H663</f>
        <v>1.2380459999999989</v>
      </c>
      <c r="J663" s="5" t="str">
        <f>OBV!F663</f>
        <v>BULLISH</v>
      </c>
      <c r="K663" s="5" t="str">
        <f>OBV!G663</f>
        <v>WEAK</v>
      </c>
      <c r="L663" s="5" t="str">
        <f>OBV!H663</f>
        <v>CONFIRMED BULLISH</v>
      </c>
      <c r="M663" s="7">
        <f t="shared" si="100"/>
        <v>25</v>
      </c>
      <c r="N663" s="7">
        <f t="shared" si="101"/>
        <v>45</v>
      </c>
      <c r="O663" s="7">
        <f t="shared" si="102"/>
        <v>50</v>
      </c>
      <c r="P663" s="7">
        <f t="shared" si="103"/>
        <v>67</v>
      </c>
      <c r="Q663" s="8">
        <f t="shared" si="104"/>
        <v>42.05</v>
      </c>
      <c r="R663" s="8">
        <f t="shared" si="105"/>
        <v>48.25</v>
      </c>
      <c r="S663" s="8">
        <f t="shared" si="106"/>
        <v>53.150000000000006</v>
      </c>
      <c r="T663" s="8">
        <f t="shared" si="107"/>
        <v>46.75</v>
      </c>
      <c r="U663" s="7">
        <f t="shared" si="108"/>
        <v>47.816666666666663</v>
      </c>
      <c r="V663" s="7">
        <f t="shared" si="109"/>
        <v>47.55</v>
      </c>
    </row>
    <row r="664" spans="1:22" ht="13.5" x14ac:dyDescent="0.25">
      <c r="A664" s="3">
        <f>RSI!A664</f>
        <v>43270</v>
      </c>
      <c r="B664" s="2">
        <f>RSI!B664</f>
        <v>1.3149999999999999</v>
      </c>
      <c r="C664" s="2">
        <f>RSI!I664</f>
        <v>63.156928046877013</v>
      </c>
      <c r="D664" s="2">
        <f>MACD!E664</f>
        <v>-1.9094797767719829E-2</v>
      </c>
      <c r="E664" s="2">
        <f>MACD!F664</f>
        <v>-6.3972883852282877E-3</v>
      </c>
      <c r="F664" s="2">
        <f>'Moving Avg'!D664</f>
        <v>1.3098399999999999</v>
      </c>
      <c r="G664" s="2">
        <f>'Moving Avg'!F664</f>
        <v>1.2676600000000005</v>
      </c>
      <c r="H664" s="2">
        <f>'Moving Avg'!G664</f>
        <v>1.3043260000000003</v>
      </c>
      <c r="I664" s="2">
        <f>'Moving Avg'!H664</f>
        <v>1.2382714999999989</v>
      </c>
      <c r="J664" s="5" t="str">
        <f>OBV!F664</f>
        <v>BULLISH</v>
      </c>
      <c r="K664" s="5" t="str">
        <f>OBV!G664</f>
        <v>WEAK</v>
      </c>
      <c r="L664" s="5" t="str">
        <f>OBV!H664</f>
        <v>CONFIRMED BULLISH</v>
      </c>
      <c r="M664" s="7">
        <f t="shared" si="100"/>
        <v>25</v>
      </c>
      <c r="N664" s="7">
        <f t="shared" si="101"/>
        <v>45</v>
      </c>
      <c r="O664" s="7">
        <f t="shared" si="102"/>
        <v>50</v>
      </c>
      <c r="P664" s="7">
        <f t="shared" si="103"/>
        <v>67</v>
      </c>
      <c r="Q664" s="8">
        <f t="shared" si="104"/>
        <v>42.05</v>
      </c>
      <c r="R664" s="8">
        <f t="shared" si="105"/>
        <v>48.25</v>
      </c>
      <c r="S664" s="8">
        <f t="shared" si="106"/>
        <v>53.150000000000006</v>
      </c>
      <c r="T664" s="8">
        <f t="shared" si="107"/>
        <v>46.75</v>
      </c>
      <c r="U664" s="7">
        <f t="shared" si="108"/>
        <v>47.816666666666663</v>
      </c>
      <c r="V664" s="7">
        <f t="shared" si="109"/>
        <v>47.55</v>
      </c>
    </row>
    <row r="665" spans="1:22" ht="13.5" x14ac:dyDescent="0.25">
      <c r="A665" s="3">
        <f>RSI!A665</f>
        <v>43271</v>
      </c>
      <c r="B665" s="2">
        <f>RSI!B665</f>
        <v>1.3149999999999999</v>
      </c>
      <c r="C665" s="2">
        <f>RSI!I665</f>
        <v>63.156928046877013</v>
      </c>
      <c r="D665" s="2">
        <f>MACD!E665</f>
        <v>-2.1875473926730171E-2</v>
      </c>
      <c r="E665" s="2">
        <f>MACD!F665</f>
        <v>-9.4929254935286651E-3</v>
      </c>
      <c r="F665" s="2">
        <f>'Moving Avg'!D665</f>
        <v>1.3149999999999999</v>
      </c>
      <c r="G665" s="2">
        <f>'Moving Avg'!F665</f>
        <v>1.2721700000000005</v>
      </c>
      <c r="H665" s="2">
        <f>'Moving Avg'!G665</f>
        <v>1.3043260000000001</v>
      </c>
      <c r="I665" s="2">
        <f>'Moving Avg'!H665</f>
        <v>1.2384969999999988</v>
      </c>
      <c r="J665" s="5" t="str">
        <f>OBV!F665</f>
        <v>BULLISH</v>
      </c>
      <c r="K665" s="5" t="str">
        <f>OBV!G665</f>
        <v>NEUTRAL</v>
      </c>
      <c r="L665" s="5" t="str">
        <f>OBV!H665</f>
        <v>CONFIRMED BULLISH</v>
      </c>
      <c r="M665" s="7">
        <f t="shared" si="100"/>
        <v>25</v>
      </c>
      <c r="N665" s="7">
        <f t="shared" si="101"/>
        <v>45</v>
      </c>
      <c r="O665" s="7">
        <f t="shared" si="102"/>
        <v>50</v>
      </c>
      <c r="P665" s="7">
        <f t="shared" si="103"/>
        <v>83.5</v>
      </c>
      <c r="Q665" s="8">
        <f t="shared" si="104"/>
        <v>44.524999999999999</v>
      </c>
      <c r="R665" s="8">
        <f t="shared" si="105"/>
        <v>52.375</v>
      </c>
      <c r="S665" s="8">
        <f t="shared" si="106"/>
        <v>60.575000000000003</v>
      </c>
      <c r="T665" s="8">
        <f t="shared" si="107"/>
        <v>50.875</v>
      </c>
      <c r="U665" s="7">
        <f t="shared" si="108"/>
        <v>52.491666666666674</v>
      </c>
      <c r="V665" s="7">
        <f t="shared" si="109"/>
        <v>52.087500000000006</v>
      </c>
    </row>
    <row r="666" spans="1:22" ht="13.5" x14ac:dyDescent="0.25">
      <c r="A666" s="3">
        <f>RSI!A666</f>
        <v>43272</v>
      </c>
      <c r="B666" s="2">
        <f>RSI!B666</f>
        <v>1.3149999999999999</v>
      </c>
      <c r="C666" s="2">
        <f>RSI!I666</f>
        <v>63.156928046877013</v>
      </c>
      <c r="D666" s="2">
        <f>MACD!E666</f>
        <v>-2.439166779573565E-2</v>
      </c>
      <c r="E666" s="2">
        <f>MACD!F666</f>
        <v>-1.2472673953970063E-2</v>
      </c>
      <c r="F666" s="2">
        <f>'Moving Avg'!D666</f>
        <v>1.3149999999999999</v>
      </c>
      <c r="G666" s="2">
        <f>'Moving Avg'!F666</f>
        <v>1.2766800000000005</v>
      </c>
      <c r="H666" s="2">
        <f>'Moving Avg'!G666</f>
        <v>1.3043260000000001</v>
      </c>
      <c r="I666" s="2">
        <f>'Moving Avg'!H666</f>
        <v>1.2387224999999988</v>
      </c>
      <c r="J666" s="5" t="str">
        <f>OBV!F666</f>
        <v>NEUTRAL</v>
      </c>
      <c r="K666" s="5" t="str">
        <f>OBV!G666</f>
        <v>NEUTRAL</v>
      </c>
      <c r="L666" s="5" t="str">
        <f>OBV!H666</f>
        <v>NEUTRAL</v>
      </c>
      <c r="M666" s="7">
        <f t="shared" si="100"/>
        <v>25</v>
      </c>
      <c r="N666" s="7">
        <f t="shared" si="101"/>
        <v>45</v>
      </c>
      <c r="O666" s="7">
        <f t="shared" si="102"/>
        <v>50</v>
      </c>
      <c r="P666" s="7">
        <f t="shared" si="103"/>
        <v>33</v>
      </c>
      <c r="Q666" s="8">
        <f t="shared" si="104"/>
        <v>36.950000000000003</v>
      </c>
      <c r="R666" s="8">
        <f t="shared" si="105"/>
        <v>39.75</v>
      </c>
      <c r="S666" s="8">
        <f t="shared" si="106"/>
        <v>37.85</v>
      </c>
      <c r="T666" s="8">
        <f t="shared" si="107"/>
        <v>38.25</v>
      </c>
      <c r="U666" s="7">
        <f t="shared" si="108"/>
        <v>38.183333333333337</v>
      </c>
      <c r="V666" s="7">
        <f t="shared" si="109"/>
        <v>38.200000000000003</v>
      </c>
    </row>
    <row r="667" spans="1:22" ht="13.5" x14ac:dyDescent="0.25">
      <c r="A667" s="3">
        <f>RSI!A667</f>
        <v>43273</v>
      </c>
      <c r="B667" s="2">
        <f>RSI!B667</f>
        <v>1.3149999999999999</v>
      </c>
      <c r="C667" s="2">
        <f>RSI!I667</f>
        <v>63.156928046877013</v>
      </c>
      <c r="D667" s="2">
        <f>MACD!E667</f>
        <v>-2.6671971621358592E-2</v>
      </c>
      <c r="E667" s="2">
        <f>MACD!F667</f>
        <v>-1.5312533487447769E-2</v>
      </c>
      <c r="F667" s="2">
        <f>'Moving Avg'!D667</f>
        <v>1.3149999999999999</v>
      </c>
      <c r="G667" s="2">
        <f>'Moving Avg'!F667</f>
        <v>1.2811900000000007</v>
      </c>
      <c r="H667" s="2">
        <f>'Moving Avg'!G667</f>
        <v>1.3043259999999999</v>
      </c>
      <c r="I667" s="2">
        <f>'Moving Avg'!H667</f>
        <v>1.2389479999999988</v>
      </c>
      <c r="J667" s="5" t="str">
        <f>OBV!F667</f>
        <v>NEUTRAL</v>
      </c>
      <c r="K667" s="5" t="str">
        <f>OBV!G667</f>
        <v>NEUTRAL</v>
      </c>
      <c r="L667" s="5" t="str">
        <f>OBV!H667</f>
        <v>NEUTRAL</v>
      </c>
      <c r="M667" s="7">
        <f t="shared" si="100"/>
        <v>25</v>
      </c>
      <c r="N667" s="7">
        <f t="shared" si="101"/>
        <v>45</v>
      </c>
      <c r="O667" s="7">
        <f t="shared" si="102"/>
        <v>50</v>
      </c>
      <c r="P667" s="7">
        <f t="shared" si="103"/>
        <v>33</v>
      </c>
      <c r="Q667" s="8">
        <f t="shared" si="104"/>
        <v>36.950000000000003</v>
      </c>
      <c r="R667" s="8">
        <f t="shared" si="105"/>
        <v>39.75</v>
      </c>
      <c r="S667" s="8">
        <f t="shared" si="106"/>
        <v>37.85</v>
      </c>
      <c r="T667" s="8">
        <f t="shared" si="107"/>
        <v>38.25</v>
      </c>
      <c r="U667" s="7">
        <f t="shared" si="108"/>
        <v>38.183333333333337</v>
      </c>
      <c r="V667" s="7">
        <f t="shared" si="109"/>
        <v>38.200000000000003</v>
      </c>
    </row>
    <row r="668" spans="1:22" ht="13.5" x14ac:dyDescent="0.25">
      <c r="A668" s="3">
        <f>RSI!A668</f>
        <v>43276</v>
      </c>
      <c r="B668" s="2">
        <f>RSI!B668</f>
        <v>1.2763</v>
      </c>
      <c r="C668" s="2">
        <f>RSI!I668</f>
        <v>43.264566363615906</v>
      </c>
      <c r="D668" s="2">
        <f>MACD!E668</f>
        <v>-2.5874808275378136E-2</v>
      </c>
      <c r="E668" s="2">
        <f>MACD!F668</f>
        <v>-1.7424988445033845E-2</v>
      </c>
      <c r="F668" s="2">
        <f>'Moving Avg'!D668</f>
        <v>1.3072599999999999</v>
      </c>
      <c r="G668" s="2">
        <f>'Moving Avg'!F668</f>
        <v>1.2837650000000005</v>
      </c>
      <c r="H668" s="2">
        <f>'Moving Avg'!G668</f>
        <v>1.303552</v>
      </c>
      <c r="I668" s="2">
        <f>'Moving Avg'!H668</f>
        <v>1.2389799999999989</v>
      </c>
      <c r="J668" s="5" t="str">
        <f>OBV!F668</f>
        <v>BEARISH</v>
      </c>
      <c r="K668" s="5" t="str">
        <f>OBV!G668</f>
        <v>STRONG</v>
      </c>
      <c r="L668" s="5" t="str">
        <f>OBV!H668</f>
        <v>CONFIRMED BEARISH</v>
      </c>
      <c r="M668" s="7">
        <f t="shared" si="100"/>
        <v>25</v>
      </c>
      <c r="N668" s="7">
        <f t="shared" si="101"/>
        <v>45</v>
      </c>
      <c r="O668" s="7">
        <f t="shared" si="102"/>
        <v>50</v>
      </c>
      <c r="P668" s="7">
        <f t="shared" si="103"/>
        <v>33</v>
      </c>
      <c r="Q668" s="8">
        <f t="shared" si="104"/>
        <v>36.950000000000003</v>
      </c>
      <c r="R668" s="8">
        <f t="shared" si="105"/>
        <v>39.75</v>
      </c>
      <c r="S668" s="8">
        <f t="shared" si="106"/>
        <v>37.85</v>
      </c>
      <c r="T668" s="8">
        <f t="shared" si="107"/>
        <v>38.25</v>
      </c>
      <c r="U668" s="7">
        <f t="shared" si="108"/>
        <v>38.183333333333337</v>
      </c>
      <c r="V668" s="7">
        <f t="shared" si="109"/>
        <v>38.200000000000003</v>
      </c>
    </row>
    <row r="669" spans="1:22" ht="13.5" x14ac:dyDescent="0.25">
      <c r="A669" s="3">
        <f>RSI!A669</f>
        <v>43277</v>
      </c>
      <c r="B669" s="2">
        <f>RSI!B669</f>
        <v>1.2763</v>
      </c>
      <c r="C669" s="2">
        <f>RSI!I669</f>
        <v>43.264566363615906</v>
      </c>
      <c r="D669" s="2">
        <f>MACD!E669</f>
        <v>-2.5101249434221096E-2</v>
      </c>
      <c r="E669" s="2">
        <f>MACD!F669</f>
        <v>-1.8960240642871298E-2</v>
      </c>
      <c r="F669" s="2">
        <f>'Moving Avg'!D669</f>
        <v>1.2995199999999998</v>
      </c>
      <c r="G669" s="2">
        <f>'Moving Avg'!F669</f>
        <v>1.2847300000000001</v>
      </c>
      <c r="H669" s="2">
        <f>'Moving Avg'!G669</f>
        <v>1.303294</v>
      </c>
      <c r="I669" s="2">
        <f>'Moving Avg'!H669</f>
        <v>1.2390119999999987</v>
      </c>
      <c r="J669" s="5" t="str">
        <f>OBV!F669</f>
        <v>BEARISH</v>
      </c>
      <c r="K669" s="5" t="str">
        <f>OBV!G669</f>
        <v>STRONG</v>
      </c>
      <c r="L669" s="5" t="str">
        <f>OBV!H669</f>
        <v>CONFIRMED BEARISH</v>
      </c>
      <c r="M669" s="7">
        <f t="shared" si="100"/>
        <v>25</v>
      </c>
      <c r="N669" s="7">
        <f t="shared" si="101"/>
        <v>45</v>
      </c>
      <c r="O669" s="7">
        <f t="shared" si="102"/>
        <v>50</v>
      </c>
      <c r="P669" s="7">
        <f t="shared" si="103"/>
        <v>33</v>
      </c>
      <c r="Q669" s="8">
        <f t="shared" si="104"/>
        <v>36.950000000000003</v>
      </c>
      <c r="R669" s="8">
        <f t="shared" si="105"/>
        <v>39.75</v>
      </c>
      <c r="S669" s="8">
        <f t="shared" si="106"/>
        <v>37.85</v>
      </c>
      <c r="T669" s="8">
        <f t="shared" si="107"/>
        <v>38.25</v>
      </c>
      <c r="U669" s="7">
        <f t="shared" si="108"/>
        <v>38.183333333333337</v>
      </c>
      <c r="V669" s="7">
        <f t="shared" si="109"/>
        <v>38.200000000000003</v>
      </c>
    </row>
    <row r="670" spans="1:22" ht="13.5" x14ac:dyDescent="0.25">
      <c r="A670" s="3">
        <f>RSI!A670</f>
        <v>43278</v>
      </c>
      <c r="B670" s="2">
        <f>RSI!B670</f>
        <v>1.2763</v>
      </c>
      <c r="C670" s="2">
        <f>RSI!I670</f>
        <v>43.264566363615906</v>
      </c>
      <c r="D670" s="2">
        <f>MACD!E670</f>
        <v>-2.0401153482497048E-2</v>
      </c>
      <c r="E670" s="2">
        <f>MACD!F670</f>
        <v>-1.924842321079645E-2</v>
      </c>
      <c r="F670" s="2">
        <f>'Moving Avg'!D670</f>
        <v>1.2917799999999999</v>
      </c>
      <c r="G670" s="2">
        <f>'Moving Avg'!F670</f>
        <v>1.285695</v>
      </c>
      <c r="H670" s="2">
        <f>'Moving Avg'!G670</f>
        <v>1.3030359999999999</v>
      </c>
      <c r="I670" s="2">
        <f>'Moving Avg'!H670</f>
        <v>1.2390439999999989</v>
      </c>
      <c r="J670" s="5" t="str">
        <f>OBV!F670</f>
        <v>BEARISH</v>
      </c>
      <c r="K670" s="5" t="str">
        <f>OBV!G670</f>
        <v>STRONG</v>
      </c>
      <c r="L670" s="5" t="str">
        <f>OBV!H670</f>
        <v>CONFIRMED BEARISH</v>
      </c>
      <c r="M670" s="7">
        <f t="shared" si="100"/>
        <v>25</v>
      </c>
      <c r="N670" s="7">
        <f t="shared" si="101"/>
        <v>45</v>
      </c>
      <c r="O670" s="7">
        <f t="shared" si="102"/>
        <v>50</v>
      </c>
      <c r="P670" s="7">
        <f t="shared" si="103"/>
        <v>33</v>
      </c>
      <c r="Q670" s="8">
        <f t="shared" si="104"/>
        <v>36.950000000000003</v>
      </c>
      <c r="R670" s="8">
        <f t="shared" si="105"/>
        <v>39.75</v>
      </c>
      <c r="S670" s="8">
        <f t="shared" si="106"/>
        <v>37.85</v>
      </c>
      <c r="T670" s="8">
        <f t="shared" si="107"/>
        <v>38.25</v>
      </c>
      <c r="U670" s="7">
        <f t="shared" si="108"/>
        <v>38.183333333333337</v>
      </c>
      <c r="V670" s="7">
        <f t="shared" si="109"/>
        <v>38.200000000000003</v>
      </c>
    </row>
    <row r="671" spans="1:22" ht="13.5" x14ac:dyDescent="0.25">
      <c r="A671" s="3">
        <f>RSI!A671</f>
        <v>43279</v>
      </c>
      <c r="B671" s="2">
        <f>RSI!B671</f>
        <v>1.2827999999999999</v>
      </c>
      <c r="C671" s="2">
        <f>RSI!I671</f>
        <v>46.78089424116223</v>
      </c>
      <c r="D671" s="2">
        <f>MACD!E671</f>
        <v>-1.2851492511972484E-2</v>
      </c>
      <c r="E671" s="2">
        <f>MACD!F671</f>
        <v>-1.7969037071031656E-2</v>
      </c>
      <c r="F671" s="2">
        <f>'Moving Avg'!D671</f>
        <v>1.2853400000000001</v>
      </c>
      <c r="G671" s="2">
        <f>'Moving Avg'!F671</f>
        <v>1.2866600000000001</v>
      </c>
      <c r="H671" s="2">
        <f>'Moving Avg'!G671</f>
        <v>1.302908</v>
      </c>
      <c r="I671" s="2">
        <f>'Moving Avg'!H671</f>
        <v>1.2391084999999988</v>
      </c>
      <c r="J671" s="5" t="str">
        <f>OBV!F671</f>
        <v>BEARISH</v>
      </c>
      <c r="K671" s="5" t="str">
        <f>OBV!G671</f>
        <v>STRONG</v>
      </c>
      <c r="L671" s="5" t="str">
        <f>OBV!H671</f>
        <v>CONFIRMED BEARISH</v>
      </c>
      <c r="M671" s="7">
        <f t="shared" si="100"/>
        <v>25</v>
      </c>
      <c r="N671" s="7">
        <f t="shared" si="101"/>
        <v>0</v>
      </c>
      <c r="O671" s="7">
        <f t="shared" si="102"/>
        <v>50</v>
      </c>
      <c r="P671" s="7">
        <f t="shared" si="103"/>
        <v>33</v>
      </c>
      <c r="Q671" s="8">
        <f t="shared" si="104"/>
        <v>21.2</v>
      </c>
      <c r="R671" s="8">
        <f t="shared" si="105"/>
        <v>30.75</v>
      </c>
      <c r="S671" s="8">
        <f t="shared" si="106"/>
        <v>31.1</v>
      </c>
      <c r="T671" s="8">
        <f t="shared" si="107"/>
        <v>27</v>
      </c>
      <c r="U671" s="7">
        <f t="shared" si="108"/>
        <v>27.683333333333337</v>
      </c>
      <c r="V671" s="7">
        <f t="shared" si="109"/>
        <v>27.512500000000003</v>
      </c>
    </row>
    <row r="672" spans="1:22" ht="13.5" x14ac:dyDescent="0.25">
      <c r="A672" s="3">
        <f>RSI!A672</f>
        <v>43280</v>
      </c>
      <c r="B672" s="2">
        <f>RSI!B672</f>
        <v>1.2827999999999999</v>
      </c>
      <c r="C672" s="2">
        <f>RSI!I672</f>
        <v>46.78089424116223</v>
      </c>
      <c r="D672" s="2">
        <f>MACD!E672</f>
        <v>-6.4231086460404541E-3</v>
      </c>
      <c r="E672" s="2">
        <f>MACD!F672</f>
        <v>-1.5659851386033416E-2</v>
      </c>
      <c r="F672" s="2">
        <f>'Moving Avg'!D672</f>
        <v>1.2788999999999999</v>
      </c>
      <c r="G672" s="2">
        <f>'Moving Avg'!F672</f>
        <v>1.2876249999999998</v>
      </c>
      <c r="H672" s="2">
        <f>'Moving Avg'!G672</f>
        <v>1.3021339999999997</v>
      </c>
      <c r="I672" s="2">
        <f>'Moving Avg'!H672</f>
        <v>1.2391729999999987</v>
      </c>
      <c r="J672" s="5" t="str">
        <f>OBV!F672</f>
        <v>BEARISH</v>
      </c>
      <c r="K672" s="5" t="str">
        <f>OBV!G672</f>
        <v>STRONG</v>
      </c>
      <c r="L672" s="5" t="str">
        <f>OBV!H672</f>
        <v>CONFIRMED BEARISH</v>
      </c>
      <c r="M672" s="7">
        <f t="shared" si="100"/>
        <v>25</v>
      </c>
      <c r="N672" s="7">
        <f t="shared" si="101"/>
        <v>0</v>
      </c>
      <c r="O672" s="7">
        <f t="shared" si="102"/>
        <v>50</v>
      </c>
      <c r="P672" s="7">
        <f t="shared" si="103"/>
        <v>33</v>
      </c>
      <c r="Q672" s="8">
        <f t="shared" si="104"/>
        <v>21.2</v>
      </c>
      <c r="R672" s="8">
        <f t="shared" si="105"/>
        <v>30.75</v>
      </c>
      <c r="S672" s="8">
        <f t="shared" si="106"/>
        <v>31.1</v>
      </c>
      <c r="T672" s="8">
        <f t="shared" si="107"/>
        <v>27</v>
      </c>
      <c r="U672" s="7">
        <f t="shared" si="108"/>
        <v>27.683333333333337</v>
      </c>
      <c r="V672" s="7">
        <f t="shared" si="109"/>
        <v>27.512500000000003</v>
      </c>
    </row>
    <row r="673" spans="1:22" ht="13.5" x14ac:dyDescent="0.25">
      <c r="A673" s="3">
        <f>RSI!A673</f>
        <v>43283</v>
      </c>
      <c r="B673" s="2">
        <f>RSI!B673</f>
        <v>1.2827999999999999</v>
      </c>
      <c r="C673" s="2">
        <f>RSI!I673</f>
        <v>46.78089424116223</v>
      </c>
      <c r="D673" s="2">
        <f>MACD!E673</f>
        <v>-9.4647617391663275E-4</v>
      </c>
      <c r="E673" s="2">
        <f>MACD!F673</f>
        <v>-1.2717176343610061E-2</v>
      </c>
      <c r="F673" s="2">
        <f>'Moving Avg'!D673</f>
        <v>1.2802</v>
      </c>
      <c r="G673" s="2">
        <f>'Moving Avg'!F673</f>
        <v>1.2885899999999999</v>
      </c>
      <c r="H673" s="2">
        <f>'Moving Avg'!G673</f>
        <v>1.3013599999999999</v>
      </c>
      <c r="I673" s="2">
        <f>'Moving Avg'!H673</f>
        <v>1.2392374999999989</v>
      </c>
      <c r="J673" s="5" t="str">
        <f>OBV!F673</f>
        <v>BULLISH</v>
      </c>
      <c r="K673" s="5" t="str">
        <f>OBV!G673</f>
        <v>WEAK</v>
      </c>
      <c r="L673" s="5" t="str">
        <f>OBV!H673</f>
        <v>CONFIRMED BULLISH</v>
      </c>
      <c r="M673" s="7">
        <f t="shared" si="100"/>
        <v>25</v>
      </c>
      <c r="N673" s="7">
        <f t="shared" si="101"/>
        <v>0</v>
      </c>
      <c r="O673" s="7">
        <f t="shared" si="102"/>
        <v>50</v>
      </c>
      <c r="P673" s="7">
        <f t="shared" si="103"/>
        <v>67</v>
      </c>
      <c r="Q673" s="8">
        <f t="shared" si="104"/>
        <v>26.299999999999997</v>
      </c>
      <c r="R673" s="8">
        <f t="shared" si="105"/>
        <v>39.25</v>
      </c>
      <c r="S673" s="8">
        <f t="shared" si="106"/>
        <v>46.400000000000006</v>
      </c>
      <c r="T673" s="8">
        <f t="shared" si="107"/>
        <v>35.5</v>
      </c>
      <c r="U673" s="7">
        <f t="shared" si="108"/>
        <v>37.31666666666667</v>
      </c>
      <c r="V673" s="7">
        <f t="shared" si="109"/>
        <v>36.862499999999997</v>
      </c>
    </row>
    <row r="674" spans="1:22" ht="13.5" x14ac:dyDescent="0.25">
      <c r="A674" s="3">
        <f>RSI!A674</f>
        <v>43284</v>
      </c>
      <c r="B674" s="2">
        <f>RSI!B674</f>
        <v>1.2827999999999999</v>
      </c>
      <c r="C674" s="2">
        <f>RSI!I674</f>
        <v>46.780894241162237</v>
      </c>
      <c r="D674" s="2">
        <f>MACD!E674</f>
        <v>3.7220703632050434E-3</v>
      </c>
      <c r="E674" s="2">
        <f>MACD!F674</f>
        <v>-9.4293270022470406E-3</v>
      </c>
      <c r="F674" s="2">
        <f>'Moving Avg'!D674</f>
        <v>1.2814999999999999</v>
      </c>
      <c r="G674" s="2">
        <f>'Moving Avg'!F674</f>
        <v>1.2885899999999999</v>
      </c>
      <c r="H674" s="2">
        <f>'Moving Avg'!G674</f>
        <v>1.3005859999999998</v>
      </c>
      <c r="I674" s="2">
        <f>'Moving Avg'!H674</f>
        <v>1.2393019999999988</v>
      </c>
      <c r="J674" s="5" t="str">
        <f>OBV!F674</f>
        <v>BULLISH</v>
      </c>
      <c r="K674" s="5" t="str">
        <f>OBV!G674</f>
        <v>WEAK</v>
      </c>
      <c r="L674" s="5" t="str">
        <f>OBV!H674</f>
        <v>CONFIRMED BULLISH</v>
      </c>
      <c r="M674" s="7">
        <f t="shared" si="100"/>
        <v>25</v>
      </c>
      <c r="N674" s="7">
        <f t="shared" si="101"/>
        <v>0</v>
      </c>
      <c r="O674" s="7">
        <f t="shared" si="102"/>
        <v>50</v>
      </c>
      <c r="P674" s="7">
        <f t="shared" si="103"/>
        <v>67</v>
      </c>
      <c r="Q674" s="8">
        <f t="shared" si="104"/>
        <v>26.299999999999997</v>
      </c>
      <c r="R674" s="8">
        <f t="shared" si="105"/>
        <v>39.25</v>
      </c>
      <c r="S674" s="8">
        <f t="shared" si="106"/>
        <v>46.400000000000006</v>
      </c>
      <c r="T674" s="8">
        <f t="shared" si="107"/>
        <v>35.5</v>
      </c>
      <c r="U674" s="7">
        <f t="shared" si="108"/>
        <v>37.31666666666667</v>
      </c>
      <c r="V674" s="7">
        <f t="shared" si="109"/>
        <v>36.862499999999997</v>
      </c>
    </row>
    <row r="675" spans="1:22" ht="13.5" x14ac:dyDescent="0.25">
      <c r="A675" s="3">
        <f>RSI!A675</f>
        <v>43285</v>
      </c>
      <c r="B675" s="2">
        <f>RSI!B675</f>
        <v>1.2827999999999999</v>
      </c>
      <c r="C675" s="2">
        <f>RSI!I675</f>
        <v>46.780894241162237</v>
      </c>
      <c r="D675" s="2">
        <f>MACD!E675</f>
        <v>7.704298329745507E-3</v>
      </c>
      <c r="E675" s="2">
        <f>MACD!F675</f>
        <v>-6.0026019358485313E-3</v>
      </c>
      <c r="F675" s="2">
        <f>'Moving Avg'!D675</f>
        <v>1.2827999999999999</v>
      </c>
      <c r="G675" s="2">
        <f>'Moving Avg'!F675</f>
        <v>1.289555</v>
      </c>
      <c r="H675" s="2">
        <f>'Moving Avg'!G675</f>
        <v>1.2991680000000003</v>
      </c>
      <c r="I675" s="2">
        <f>'Moving Avg'!H675</f>
        <v>1.239527499999999</v>
      </c>
      <c r="J675" s="5" t="str">
        <f>OBV!F675</f>
        <v>BULLISH</v>
      </c>
      <c r="K675" s="5" t="str">
        <f>OBV!G675</f>
        <v>WEAK</v>
      </c>
      <c r="L675" s="5" t="str">
        <f>OBV!H675</f>
        <v>CONFIRMED BULLISH</v>
      </c>
      <c r="M675" s="7">
        <f t="shared" si="100"/>
        <v>25</v>
      </c>
      <c r="N675" s="7">
        <f t="shared" si="101"/>
        <v>0</v>
      </c>
      <c r="O675" s="7">
        <f t="shared" si="102"/>
        <v>50</v>
      </c>
      <c r="P675" s="7">
        <f t="shared" si="103"/>
        <v>67</v>
      </c>
      <c r="Q675" s="8">
        <f t="shared" si="104"/>
        <v>26.299999999999997</v>
      </c>
      <c r="R675" s="8">
        <f t="shared" si="105"/>
        <v>39.25</v>
      </c>
      <c r="S675" s="8">
        <f t="shared" si="106"/>
        <v>46.400000000000006</v>
      </c>
      <c r="T675" s="8">
        <f t="shared" si="107"/>
        <v>35.5</v>
      </c>
      <c r="U675" s="7">
        <f t="shared" si="108"/>
        <v>37.31666666666667</v>
      </c>
      <c r="V675" s="7">
        <f t="shared" si="109"/>
        <v>36.862499999999997</v>
      </c>
    </row>
    <row r="676" spans="1:22" ht="13.5" x14ac:dyDescent="0.25">
      <c r="A676" s="3">
        <f>RSI!A676</f>
        <v>43286</v>
      </c>
      <c r="B676" s="2">
        <f>RSI!B676</f>
        <v>1.2827999999999999</v>
      </c>
      <c r="C676" s="2">
        <f>RSI!I676</f>
        <v>46.780894241162237</v>
      </c>
      <c r="D676" s="2">
        <f>MACD!E676</f>
        <v>1.1103430801197467E-2</v>
      </c>
      <c r="E676" s="2">
        <f>MACD!F676</f>
        <v>-2.5813953884393317E-3</v>
      </c>
      <c r="F676" s="2">
        <f>'Moving Avg'!D676</f>
        <v>1.2827999999999999</v>
      </c>
      <c r="G676" s="2">
        <f>'Moving Avg'!F676</f>
        <v>1.2905200000000001</v>
      </c>
      <c r="H676" s="2">
        <f>'Moving Avg'!G676</f>
        <v>1.29775</v>
      </c>
      <c r="I676" s="2">
        <f>'Moving Avg'!H676</f>
        <v>1.2398174999999991</v>
      </c>
      <c r="J676" s="5" t="str">
        <f>OBV!F676</f>
        <v>NEUTRAL</v>
      </c>
      <c r="K676" s="5" t="str">
        <f>OBV!G676</f>
        <v>NEUTRAL</v>
      </c>
      <c r="L676" s="5" t="str">
        <f>OBV!H676</f>
        <v>NEUTRAL</v>
      </c>
      <c r="M676" s="7">
        <f t="shared" si="100"/>
        <v>25</v>
      </c>
      <c r="N676" s="7">
        <f t="shared" si="101"/>
        <v>0</v>
      </c>
      <c r="O676" s="7">
        <f t="shared" si="102"/>
        <v>50</v>
      </c>
      <c r="P676" s="7">
        <f t="shared" si="103"/>
        <v>33</v>
      </c>
      <c r="Q676" s="8">
        <f t="shared" si="104"/>
        <v>21.2</v>
      </c>
      <c r="R676" s="8">
        <f t="shared" si="105"/>
        <v>30.75</v>
      </c>
      <c r="S676" s="8">
        <f t="shared" si="106"/>
        <v>31.1</v>
      </c>
      <c r="T676" s="8">
        <f t="shared" si="107"/>
        <v>27</v>
      </c>
      <c r="U676" s="7">
        <f t="shared" si="108"/>
        <v>27.683333333333337</v>
      </c>
      <c r="V676" s="7">
        <f t="shared" si="109"/>
        <v>27.512500000000003</v>
      </c>
    </row>
    <row r="677" spans="1:22" ht="13.5" x14ac:dyDescent="0.25">
      <c r="A677" s="3">
        <f>RSI!A677</f>
        <v>43287</v>
      </c>
      <c r="B677" s="2">
        <f>RSI!B677</f>
        <v>1.2827999999999999</v>
      </c>
      <c r="C677" s="2">
        <f>RSI!I677</f>
        <v>46.780894241162237</v>
      </c>
      <c r="D677" s="2">
        <f>MACD!E677</f>
        <v>1.4006985520412574E-2</v>
      </c>
      <c r="E677" s="2">
        <f>MACD!F677</f>
        <v>7.3628079333104947E-4</v>
      </c>
      <c r="F677" s="2">
        <f>'Moving Avg'!D677</f>
        <v>1.2827999999999999</v>
      </c>
      <c r="G677" s="2">
        <f>'Moving Avg'!F677</f>
        <v>1.2914850000000002</v>
      </c>
      <c r="H677" s="2">
        <f>'Moving Avg'!G677</f>
        <v>1.2971060000000003</v>
      </c>
      <c r="I677" s="2">
        <f>'Moving Avg'!H677</f>
        <v>1.2399464999999992</v>
      </c>
      <c r="J677" s="5" t="str">
        <f>OBV!F677</f>
        <v>NEUTRAL</v>
      </c>
      <c r="K677" s="5" t="str">
        <f>OBV!G677</f>
        <v>NEUTRAL</v>
      </c>
      <c r="L677" s="5" t="str">
        <f>OBV!H677</f>
        <v>NEUTRAL</v>
      </c>
      <c r="M677" s="7">
        <f t="shared" si="100"/>
        <v>25</v>
      </c>
      <c r="N677" s="7">
        <f t="shared" si="101"/>
        <v>0</v>
      </c>
      <c r="O677" s="7">
        <f t="shared" si="102"/>
        <v>50</v>
      </c>
      <c r="P677" s="7">
        <f t="shared" si="103"/>
        <v>33</v>
      </c>
      <c r="Q677" s="8">
        <f t="shared" si="104"/>
        <v>21.2</v>
      </c>
      <c r="R677" s="8">
        <f t="shared" si="105"/>
        <v>30.75</v>
      </c>
      <c r="S677" s="8">
        <f t="shared" si="106"/>
        <v>31.1</v>
      </c>
      <c r="T677" s="8">
        <f t="shared" si="107"/>
        <v>27</v>
      </c>
      <c r="U677" s="7">
        <f t="shared" si="108"/>
        <v>27.683333333333337</v>
      </c>
      <c r="V677" s="7">
        <f t="shared" si="109"/>
        <v>27.512500000000003</v>
      </c>
    </row>
    <row r="678" spans="1:22" ht="13.5" x14ac:dyDescent="0.25">
      <c r="A678" s="3">
        <f>RSI!A678</f>
        <v>43290</v>
      </c>
      <c r="B678" s="2">
        <f>RSI!B678</f>
        <v>1.2828999999999999</v>
      </c>
      <c r="C678" s="2">
        <f>RSI!I678</f>
        <v>46.866005473512196</v>
      </c>
      <c r="D678" s="2">
        <f>MACD!E678</f>
        <v>1.0527924567998115E-2</v>
      </c>
      <c r="E678" s="2">
        <f>MACD!F678</f>
        <v>2.6946095482644631E-3</v>
      </c>
      <c r="F678" s="2">
        <f>'Moving Avg'!D678</f>
        <v>1.2828199999999998</v>
      </c>
      <c r="G678" s="2">
        <f>'Moving Avg'!F678</f>
        <v>1.2924550000000006</v>
      </c>
      <c r="H678" s="2">
        <f>'Moving Avg'!G678</f>
        <v>1.2956900000000002</v>
      </c>
      <c r="I678" s="2">
        <f>'Moving Avg'!H678</f>
        <v>1.2400759999999991</v>
      </c>
      <c r="J678" s="5" t="str">
        <f>OBV!F678</f>
        <v>NEUTRAL</v>
      </c>
      <c r="K678" s="5" t="str">
        <f>OBV!G678</f>
        <v>NEUTRAL</v>
      </c>
      <c r="L678" s="5" t="str">
        <f>OBV!H678</f>
        <v>NEUTRAL</v>
      </c>
      <c r="M678" s="7">
        <f t="shared" si="100"/>
        <v>25</v>
      </c>
      <c r="N678" s="7">
        <f t="shared" si="101"/>
        <v>0</v>
      </c>
      <c r="O678" s="7">
        <f t="shared" si="102"/>
        <v>50</v>
      </c>
      <c r="P678" s="7">
        <f t="shared" si="103"/>
        <v>33</v>
      </c>
      <c r="Q678" s="8">
        <f t="shared" si="104"/>
        <v>21.2</v>
      </c>
      <c r="R678" s="8">
        <f t="shared" si="105"/>
        <v>30.75</v>
      </c>
      <c r="S678" s="8">
        <f t="shared" si="106"/>
        <v>31.1</v>
      </c>
      <c r="T678" s="8">
        <f t="shared" si="107"/>
        <v>27</v>
      </c>
      <c r="U678" s="7">
        <f t="shared" si="108"/>
        <v>27.683333333333337</v>
      </c>
      <c r="V678" s="7">
        <f t="shared" si="109"/>
        <v>27.512500000000003</v>
      </c>
    </row>
    <row r="679" spans="1:22" ht="13.5" x14ac:dyDescent="0.25">
      <c r="A679" s="3">
        <f>RSI!A679</f>
        <v>43291</v>
      </c>
      <c r="B679" s="2">
        <f>RSI!B679</f>
        <v>1.2828999999999999</v>
      </c>
      <c r="C679" s="2">
        <f>RSI!I679</f>
        <v>46.866005473512196</v>
      </c>
      <c r="D679" s="2">
        <f>MACD!E679</f>
        <v>7.606974538978184E-3</v>
      </c>
      <c r="E679" s="2">
        <f>MACD!F679</f>
        <v>3.6770825464072076E-3</v>
      </c>
      <c r="F679" s="2">
        <f>'Moving Avg'!D679</f>
        <v>1.2828399999999998</v>
      </c>
      <c r="G679" s="2">
        <f>'Moving Avg'!F679</f>
        <v>1.2934250000000003</v>
      </c>
      <c r="H679" s="2">
        <f>'Moving Avg'!G679</f>
        <v>1.2942740000000004</v>
      </c>
      <c r="I679" s="2">
        <f>'Moving Avg'!H679</f>
        <v>1.2402054999999992</v>
      </c>
      <c r="J679" s="5" t="str">
        <f>OBV!F679</f>
        <v>NEUTRAL</v>
      </c>
      <c r="K679" s="5" t="str">
        <f>OBV!G679</f>
        <v>NEUTRAL</v>
      </c>
      <c r="L679" s="5" t="str">
        <f>OBV!H679</f>
        <v>NEUTRAL</v>
      </c>
      <c r="M679" s="7">
        <f t="shared" si="100"/>
        <v>25</v>
      </c>
      <c r="N679" s="7">
        <f t="shared" si="101"/>
        <v>0</v>
      </c>
      <c r="O679" s="7">
        <f t="shared" si="102"/>
        <v>50</v>
      </c>
      <c r="P679" s="7">
        <f t="shared" si="103"/>
        <v>33</v>
      </c>
      <c r="Q679" s="8">
        <f t="shared" si="104"/>
        <v>21.2</v>
      </c>
      <c r="R679" s="8">
        <f t="shared" si="105"/>
        <v>30.75</v>
      </c>
      <c r="S679" s="8">
        <f t="shared" si="106"/>
        <v>31.1</v>
      </c>
      <c r="T679" s="8">
        <f t="shared" si="107"/>
        <v>27</v>
      </c>
      <c r="U679" s="7">
        <f t="shared" si="108"/>
        <v>27.683333333333337</v>
      </c>
      <c r="V679" s="7">
        <f t="shared" si="109"/>
        <v>27.512500000000003</v>
      </c>
    </row>
    <row r="680" spans="1:22" ht="13.5" x14ac:dyDescent="0.25">
      <c r="A680" s="3">
        <f>RSI!A680</f>
        <v>43292</v>
      </c>
      <c r="B680" s="2">
        <f>RSI!B680</f>
        <v>1.2828999999999999</v>
      </c>
      <c r="C680" s="2">
        <f>RSI!I680</f>
        <v>46.866005473512196</v>
      </c>
      <c r="D680" s="2">
        <f>MACD!E680</f>
        <v>5.1565780827491636E-3</v>
      </c>
      <c r="E680" s="2">
        <f>MACD!F680</f>
        <v>3.9729816536755993E-3</v>
      </c>
      <c r="F680" s="2">
        <f>'Moving Avg'!D680</f>
        <v>1.2828599999999999</v>
      </c>
      <c r="G680" s="2">
        <f>'Moving Avg'!F680</f>
        <v>1.2931100000000002</v>
      </c>
      <c r="H680" s="2">
        <f>'Moving Avg'!G680</f>
        <v>1.2928580000000003</v>
      </c>
      <c r="I680" s="2">
        <f>'Moving Avg'!H680</f>
        <v>1.2403349999999993</v>
      </c>
      <c r="J680" s="5" t="str">
        <f>OBV!F680</f>
        <v>NEUTRAL</v>
      </c>
      <c r="K680" s="5" t="str">
        <f>OBV!G680</f>
        <v>NEUTRAL</v>
      </c>
      <c r="L680" s="5" t="str">
        <f>OBV!H680</f>
        <v>NEUTRAL</v>
      </c>
      <c r="M680" s="7">
        <f t="shared" si="100"/>
        <v>25</v>
      </c>
      <c r="N680" s="7">
        <f t="shared" si="101"/>
        <v>0</v>
      </c>
      <c r="O680" s="7">
        <f t="shared" si="102"/>
        <v>50</v>
      </c>
      <c r="P680" s="7">
        <f t="shared" si="103"/>
        <v>33</v>
      </c>
      <c r="Q680" s="8">
        <f t="shared" si="104"/>
        <v>21.2</v>
      </c>
      <c r="R680" s="8">
        <f t="shared" si="105"/>
        <v>30.75</v>
      </c>
      <c r="S680" s="8">
        <f t="shared" si="106"/>
        <v>31.1</v>
      </c>
      <c r="T680" s="8">
        <f t="shared" si="107"/>
        <v>27</v>
      </c>
      <c r="U680" s="7">
        <f t="shared" si="108"/>
        <v>27.683333333333337</v>
      </c>
      <c r="V680" s="7">
        <f t="shared" si="109"/>
        <v>27.512500000000003</v>
      </c>
    </row>
    <row r="681" spans="1:22" ht="13.5" x14ac:dyDescent="0.25">
      <c r="A681" s="3">
        <f>RSI!A681</f>
        <v>43293</v>
      </c>
      <c r="B681" s="2">
        <f>RSI!B681</f>
        <v>1.2828999999999999</v>
      </c>
      <c r="C681" s="2">
        <f>RSI!I681</f>
        <v>46.866005473512196</v>
      </c>
      <c r="D681" s="2">
        <f>MACD!E681</f>
        <v>4.1027737015699728E-3</v>
      </c>
      <c r="E681" s="2">
        <f>MACD!F681</f>
        <v>3.998940063254474E-3</v>
      </c>
      <c r="F681" s="2">
        <f>'Moving Avg'!D681</f>
        <v>1.2828799999999998</v>
      </c>
      <c r="G681" s="2">
        <f>'Moving Avg'!F681</f>
        <v>1.2915050000000003</v>
      </c>
      <c r="H681" s="2">
        <f>'Moving Avg'!G681</f>
        <v>1.2914420000000002</v>
      </c>
      <c r="I681" s="2">
        <f>'Moving Avg'!H681</f>
        <v>1.2404644999999994</v>
      </c>
      <c r="J681" s="5" t="str">
        <f>OBV!F681</f>
        <v>NEUTRAL</v>
      </c>
      <c r="K681" s="5" t="str">
        <f>OBV!G681</f>
        <v>NEUTRAL</v>
      </c>
      <c r="L681" s="5" t="str">
        <f>OBV!H681</f>
        <v>NEUTRAL</v>
      </c>
      <c r="M681" s="7">
        <f t="shared" si="100"/>
        <v>25</v>
      </c>
      <c r="N681" s="7">
        <f t="shared" si="101"/>
        <v>0</v>
      </c>
      <c r="O681" s="7">
        <f t="shared" si="102"/>
        <v>50</v>
      </c>
      <c r="P681" s="7">
        <f t="shared" si="103"/>
        <v>33</v>
      </c>
      <c r="Q681" s="8">
        <f t="shared" si="104"/>
        <v>21.2</v>
      </c>
      <c r="R681" s="8">
        <f t="shared" si="105"/>
        <v>30.75</v>
      </c>
      <c r="S681" s="8">
        <f t="shared" si="106"/>
        <v>31.1</v>
      </c>
      <c r="T681" s="8">
        <f t="shared" si="107"/>
        <v>27</v>
      </c>
      <c r="U681" s="7">
        <f t="shared" si="108"/>
        <v>27.683333333333337</v>
      </c>
      <c r="V681" s="7">
        <f t="shared" si="109"/>
        <v>27.512500000000003</v>
      </c>
    </row>
    <row r="682" spans="1:22" ht="13.5" x14ac:dyDescent="0.25">
      <c r="A682" s="3">
        <f>RSI!A682</f>
        <v>43294</v>
      </c>
      <c r="B682" s="2">
        <f>RSI!B682</f>
        <v>1.2828999999999999</v>
      </c>
      <c r="C682" s="2">
        <f>RSI!I682</f>
        <v>46.866005473512196</v>
      </c>
      <c r="D682" s="2">
        <f>MACD!E682</f>
        <v>3.2292486313971747E-3</v>
      </c>
      <c r="E682" s="2">
        <f>MACD!F682</f>
        <v>3.8450017768830143E-3</v>
      </c>
      <c r="F682" s="2">
        <f>'Moving Avg'!D682</f>
        <v>1.2828999999999999</v>
      </c>
      <c r="G682" s="2">
        <f>'Moving Avg'!F682</f>
        <v>1.2899000000000007</v>
      </c>
      <c r="H682" s="2">
        <f>'Moving Avg'!G682</f>
        <v>1.2900260000000001</v>
      </c>
      <c r="I682" s="2">
        <f>'Moving Avg'!H682</f>
        <v>1.2405939999999993</v>
      </c>
      <c r="J682" s="5" t="str">
        <f>OBV!F682</f>
        <v>NEUTRAL</v>
      </c>
      <c r="K682" s="5" t="str">
        <f>OBV!G682</f>
        <v>NEUTRAL</v>
      </c>
      <c r="L682" s="5" t="str">
        <f>OBV!H682</f>
        <v>NEUTRAL</v>
      </c>
      <c r="M682" s="7">
        <f t="shared" si="100"/>
        <v>25</v>
      </c>
      <c r="N682" s="7">
        <f t="shared" si="101"/>
        <v>45</v>
      </c>
      <c r="O682" s="7">
        <f t="shared" si="102"/>
        <v>50</v>
      </c>
      <c r="P682" s="7">
        <f t="shared" si="103"/>
        <v>33</v>
      </c>
      <c r="Q682" s="8">
        <f t="shared" si="104"/>
        <v>36.950000000000003</v>
      </c>
      <c r="R682" s="8">
        <f t="shared" si="105"/>
        <v>39.75</v>
      </c>
      <c r="S682" s="8">
        <f t="shared" si="106"/>
        <v>37.85</v>
      </c>
      <c r="T682" s="8">
        <f t="shared" si="107"/>
        <v>38.25</v>
      </c>
      <c r="U682" s="7">
        <f t="shared" si="108"/>
        <v>38.183333333333337</v>
      </c>
      <c r="V682" s="7">
        <f t="shared" si="109"/>
        <v>38.200000000000003</v>
      </c>
    </row>
    <row r="683" spans="1:22" ht="13.5" x14ac:dyDescent="0.25">
      <c r="A683" s="3">
        <f>RSI!A683</f>
        <v>43297</v>
      </c>
      <c r="B683" s="2">
        <f>RSI!B683</f>
        <v>1.2828999999999999</v>
      </c>
      <c r="C683" s="2">
        <f>RSI!I683</f>
        <v>46.866005473512189</v>
      </c>
      <c r="D683" s="2">
        <f>MACD!E683</f>
        <v>2.5069227373142322E-3</v>
      </c>
      <c r="E683" s="2">
        <f>MACD!F683</f>
        <v>3.5773859689692579E-3</v>
      </c>
      <c r="F683" s="2">
        <f>'Moving Avg'!D683</f>
        <v>1.2828999999999999</v>
      </c>
      <c r="G683" s="2">
        <f>'Moving Avg'!F683</f>
        <v>1.2882950000000004</v>
      </c>
      <c r="H683" s="2">
        <f>'Moving Avg'!G683</f>
        <v>1.2886099999999998</v>
      </c>
      <c r="I683" s="2">
        <f>'Moving Avg'!H683</f>
        <v>1.2407234999999994</v>
      </c>
      <c r="J683" s="5" t="str">
        <f>OBV!F683</f>
        <v>NEUTRAL</v>
      </c>
      <c r="K683" s="5" t="str">
        <f>OBV!G683</f>
        <v>NEUTRAL</v>
      </c>
      <c r="L683" s="5" t="str">
        <f>OBV!H683</f>
        <v>NEUTRAL</v>
      </c>
      <c r="M683" s="7">
        <f t="shared" si="100"/>
        <v>25</v>
      </c>
      <c r="N683" s="7">
        <f t="shared" si="101"/>
        <v>45</v>
      </c>
      <c r="O683" s="7">
        <f t="shared" si="102"/>
        <v>50</v>
      </c>
      <c r="P683" s="7">
        <f t="shared" si="103"/>
        <v>33</v>
      </c>
      <c r="Q683" s="8">
        <f t="shared" si="104"/>
        <v>36.950000000000003</v>
      </c>
      <c r="R683" s="8">
        <f t="shared" si="105"/>
        <v>39.75</v>
      </c>
      <c r="S683" s="8">
        <f t="shared" si="106"/>
        <v>37.85</v>
      </c>
      <c r="T683" s="8">
        <f t="shared" si="107"/>
        <v>38.25</v>
      </c>
      <c r="U683" s="7">
        <f t="shared" si="108"/>
        <v>38.183333333333337</v>
      </c>
      <c r="V683" s="7">
        <f t="shared" si="109"/>
        <v>38.200000000000003</v>
      </c>
    </row>
    <row r="684" spans="1:22" ht="13.5" x14ac:dyDescent="0.25">
      <c r="A684" s="3">
        <f>RSI!A684</f>
        <v>43298</v>
      </c>
      <c r="B684" s="2">
        <f>RSI!B684</f>
        <v>1.2828999999999999</v>
      </c>
      <c r="C684" s="2">
        <f>RSI!I684</f>
        <v>46.866005473512196</v>
      </c>
      <c r="D684" s="2">
        <f>MACD!E684</f>
        <v>1.911289370299718E-3</v>
      </c>
      <c r="E684" s="2">
        <f>MACD!F684</f>
        <v>3.2441666492353501E-3</v>
      </c>
      <c r="F684" s="2">
        <f>'Moving Avg'!D684</f>
        <v>1.2828999999999999</v>
      </c>
      <c r="G684" s="2">
        <f>'Moving Avg'!F684</f>
        <v>1.2866900000000006</v>
      </c>
      <c r="H684" s="2">
        <f>'Moving Avg'!G684</f>
        <v>1.2871939999999997</v>
      </c>
      <c r="I684" s="2">
        <f>'Moving Avg'!H684</f>
        <v>1.2408529999999995</v>
      </c>
      <c r="J684" s="5" t="str">
        <f>OBV!F684</f>
        <v>NEUTRAL</v>
      </c>
      <c r="K684" s="5" t="str">
        <f>OBV!G684</f>
        <v>NEUTRAL</v>
      </c>
      <c r="L684" s="5" t="str">
        <f>OBV!H684</f>
        <v>NEUTRAL</v>
      </c>
      <c r="M684" s="7">
        <f t="shared" si="100"/>
        <v>25</v>
      </c>
      <c r="N684" s="7">
        <f t="shared" si="101"/>
        <v>45</v>
      </c>
      <c r="O684" s="7">
        <f t="shared" si="102"/>
        <v>50</v>
      </c>
      <c r="P684" s="7">
        <f t="shared" si="103"/>
        <v>33</v>
      </c>
      <c r="Q684" s="8">
        <f t="shared" si="104"/>
        <v>36.950000000000003</v>
      </c>
      <c r="R684" s="8">
        <f t="shared" si="105"/>
        <v>39.75</v>
      </c>
      <c r="S684" s="8">
        <f t="shared" si="106"/>
        <v>37.85</v>
      </c>
      <c r="T684" s="8">
        <f t="shared" si="107"/>
        <v>38.25</v>
      </c>
      <c r="U684" s="7">
        <f t="shared" si="108"/>
        <v>38.183333333333337</v>
      </c>
      <c r="V684" s="7">
        <f t="shared" si="109"/>
        <v>38.200000000000003</v>
      </c>
    </row>
    <row r="685" spans="1:22" ht="13.5" x14ac:dyDescent="0.25">
      <c r="A685" s="3">
        <f>RSI!A685</f>
        <v>43299</v>
      </c>
      <c r="B685" s="2">
        <f>RSI!B685</f>
        <v>1.2828999999999999</v>
      </c>
      <c r="C685" s="2">
        <f>RSI!I685</f>
        <v>46.866005473512196</v>
      </c>
      <c r="D685" s="2">
        <f>MACD!E685</f>
        <v>1.4217043748292468E-3</v>
      </c>
      <c r="E685" s="2">
        <f>MACD!F685</f>
        <v>2.8796741943541296E-3</v>
      </c>
      <c r="F685" s="2">
        <f>'Moving Avg'!D685</f>
        <v>1.2828999999999999</v>
      </c>
      <c r="G685" s="2">
        <f>'Moving Avg'!F685</f>
        <v>1.2850850000000005</v>
      </c>
      <c r="H685" s="2">
        <f>'Moving Avg'!G685</f>
        <v>1.2857779999999996</v>
      </c>
      <c r="I685" s="2">
        <f>'Moving Avg'!H685</f>
        <v>1.2409824999999997</v>
      </c>
      <c r="J685" s="5" t="str">
        <f>OBV!F685</f>
        <v>NEUTRAL</v>
      </c>
      <c r="K685" s="5" t="str">
        <f>OBV!G685</f>
        <v>NEUTRAL</v>
      </c>
      <c r="L685" s="5" t="str">
        <f>OBV!H685</f>
        <v>NEUTRAL</v>
      </c>
      <c r="M685" s="7">
        <f t="shared" si="100"/>
        <v>25</v>
      </c>
      <c r="N685" s="7">
        <f t="shared" si="101"/>
        <v>45</v>
      </c>
      <c r="O685" s="7">
        <f t="shared" si="102"/>
        <v>50</v>
      </c>
      <c r="P685" s="7">
        <f t="shared" si="103"/>
        <v>33</v>
      </c>
      <c r="Q685" s="8">
        <f t="shared" si="104"/>
        <v>36.950000000000003</v>
      </c>
      <c r="R685" s="8">
        <f t="shared" si="105"/>
        <v>39.75</v>
      </c>
      <c r="S685" s="8">
        <f t="shared" si="106"/>
        <v>37.85</v>
      </c>
      <c r="T685" s="8">
        <f t="shared" si="107"/>
        <v>38.25</v>
      </c>
      <c r="U685" s="7">
        <f t="shared" si="108"/>
        <v>38.183333333333337</v>
      </c>
      <c r="V685" s="7">
        <f t="shared" si="109"/>
        <v>38.200000000000003</v>
      </c>
    </row>
    <row r="686" spans="1:22" ht="13.5" x14ac:dyDescent="0.25">
      <c r="A686" s="3">
        <f>RSI!A686</f>
        <v>43300</v>
      </c>
      <c r="B686" s="2">
        <f>RSI!B686</f>
        <v>1.2828999999999999</v>
      </c>
      <c r="C686" s="2">
        <f>RSI!I686</f>
        <v>46.866005473512196</v>
      </c>
      <c r="D686" s="2">
        <f>MACD!E686</f>
        <v>1.0207850265280261E-3</v>
      </c>
      <c r="E686" s="2">
        <f>MACD!F686</f>
        <v>2.5078963607889091E-3</v>
      </c>
      <c r="F686" s="2">
        <f>'Moving Avg'!D686</f>
        <v>1.2828999999999999</v>
      </c>
      <c r="G686" s="2">
        <f>'Moving Avg'!F686</f>
        <v>1.2834800000000004</v>
      </c>
      <c r="H686" s="2">
        <f>'Moving Avg'!G686</f>
        <v>1.2843619999999998</v>
      </c>
      <c r="I686" s="2">
        <f>'Moving Avg'!H686</f>
        <v>1.2411119999999998</v>
      </c>
      <c r="J686" s="5" t="str">
        <f>OBV!F686</f>
        <v>NEUTRAL</v>
      </c>
      <c r="K686" s="5" t="str">
        <f>OBV!G686</f>
        <v>NEUTRAL</v>
      </c>
      <c r="L686" s="5" t="str">
        <f>OBV!H686</f>
        <v>NEUTRAL</v>
      </c>
      <c r="M686" s="7">
        <f t="shared" si="100"/>
        <v>25</v>
      </c>
      <c r="N686" s="7">
        <f t="shared" si="101"/>
        <v>45</v>
      </c>
      <c r="O686" s="7">
        <f t="shared" si="102"/>
        <v>50</v>
      </c>
      <c r="P686" s="7">
        <f t="shared" si="103"/>
        <v>33</v>
      </c>
      <c r="Q686" s="8">
        <f t="shared" si="104"/>
        <v>36.950000000000003</v>
      </c>
      <c r="R686" s="8">
        <f t="shared" si="105"/>
        <v>39.75</v>
      </c>
      <c r="S686" s="8">
        <f t="shared" si="106"/>
        <v>37.85</v>
      </c>
      <c r="T686" s="8">
        <f t="shared" si="107"/>
        <v>38.25</v>
      </c>
      <c r="U686" s="7">
        <f t="shared" si="108"/>
        <v>38.183333333333337</v>
      </c>
      <c r="V686" s="7">
        <f t="shared" si="109"/>
        <v>38.200000000000003</v>
      </c>
    </row>
    <row r="687" spans="1:22" ht="13.5" x14ac:dyDescent="0.25">
      <c r="A687" s="3">
        <f>RSI!A687</f>
        <v>43301</v>
      </c>
      <c r="B687" s="2">
        <f>RSI!B687</f>
        <v>1.2828999999999999</v>
      </c>
      <c r="C687" s="2">
        <f>RSI!I687</f>
        <v>46.866005473512203</v>
      </c>
      <c r="D687" s="2">
        <f>MACD!E687</f>
        <v>6.9390194707241726E-4</v>
      </c>
      <c r="E687" s="2">
        <f>MACD!F687</f>
        <v>2.1450974780456108E-3</v>
      </c>
      <c r="F687" s="2">
        <f>'Moving Avg'!D687</f>
        <v>1.2828999999999999</v>
      </c>
      <c r="G687" s="2">
        <f>'Moving Avg'!F687</f>
        <v>1.2818750000000005</v>
      </c>
      <c r="H687" s="2">
        <f>'Moving Avg'!G687</f>
        <v>1.2829459999999997</v>
      </c>
      <c r="I687" s="2">
        <f>'Moving Avg'!H687</f>
        <v>1.2412414999999999</v>
      </c>
      <c r="J687" s="5" t="str">
        <f>OBV!F687</f>
        <v>NEUTRAL</v>
      </c>
      <c r="K687" s="5" t="str">
        <f>OBV!G687</f>
        <v>NEUTRAL</v>
      </c>
      <c r="L687" s="5" t="str">
        <f>OBV!H687</f>
        <v>NEUTRAL</v>
      </c>
      <c r="M687" s="7">
        <f t="shared" si="100"/>
        <v>25</v>
      </c>
      <c r="N687" s="7">
        <f t="shared" si="101"/>
        <v>45</v>
      </c>
      <c r="O687" s="7">
        <f t="shared" si="102"/>
        <v>50</v>
      </c>
      <c r="P687" s="7">
        <f t="shared" si="103"/>
        <v>33</v>
      </c>
      <c r="Q687" s="8">
        <f t="shared" si="104"/>
        <v>36.950000000000003</v>
      </c>
      <c r="R687" s="8">
        <f t="shared" si="105"/>
        <v>39.75</v>
      </c>
      <c r="S687" s="8">
        <f t="shared" si="106"/>
        <v>37.85</v>
      </c>
      <c r="T687" s="8">
        <f t="shared" si="107"/>
        <v>38.25</v>
      </c>
      <c r="U687" s="7">
        <f t="shared" si="108"/>
        <v>38.183333333333337</v>
      </c>
      <c r="V687" s="7">
        <f t="shared" si="109"/>
        <v>38.200000000000003</v>
      </c>
    </row>
    <row r="688" spans="1:22" ht="13.5" x14ac:dyDescent="0.25">
      <c r="A688" s="3">
        <f>RSI!A688</f>
        <v>43304</v>
      </c>
      <c r="B688" s="2">
        <f>RSI!B688</f>
        <v>1.2828999999999999</v>
      </c>
      <c r="C688" s="2">
        <f>RSI!I688</f>
        <v>46.866005473512203</v>
      </c>
      <c r="D688" s="2">
        <f>MACD!E688</f>
        <v>4.4413427003942019E-4</v>
      </c>
      <c r="E688" s="2">
        <f>MACD!F688</f>
        <v>1.8049048364443729E-3</v>
      </c>
      <c r="F688" s="2">
        <f>'Moving Avg'!D688</f>
        <v>1.2828999999999999</v>
      </c>
      <c r="G688" s="2">
        <f>'Moving Avg'!F688</f>
        <v>1.2822050000000005</v>
      </c>
      <c r="H688" s="2">
        <f>'Moving Avg'!G688</f>
        <v>1.2815299999999998</v>
      </c>
      <c r="I688" s="2">
        <f>'Moving Avg'!H688</f>
        <v>1.241371</v>
      </c>
      <c r="J688" s="5" t="str">
        <f>OBV!F688</f>
        <v>NEUTRAL</v>
      </c>
      <c r="K688" s="5" t="str">
        <f>OBV!G688</f>
        <v>NEUTRAL</v>
      </c>
      <c r="L688" s="5" t="str">
        <f>OBV!H688</f>
        <v>NEUTRAL</v>
      </c>
      <c r="M688" s="7">
        <f t="shared" si="100"/>
        <v>25</v>
      </c>
      <c r="N688" s="7">
        <f t="shared" si="101"/>
        <v>45</v>
      </c>
      <c r="O688" s="7">
        <f t="shared" si="102"/>
        <v>50</v>
      </c>
      <c r="P688" s="7">
        <f t="shared" si="103"/>
        <v>33</v>
      </c>
      <c r="Q688" s="8">
        <f t="shared" si="104"/>
        <v>36.950000000000003</v>
      </c>
      <c r="R688" s="8">
        <f t="shared" si="105"/>
        <v>39.75</v>
      </c>
      <c r="S688" s="8">
        <f t="shared" si="106"/>
        <v>37.85</v>
      </c>
      <c r="T688" s="8">
        <f t="shared" si="107"/>
        <v>38.25</v>
      </c>
      <c r="U688" s="7">
        <f t="shared" si="108"/>
        <v>38.183333333333337</v>
      </c>
      <c r="V688" s="7">
        <f t="shared" si="109"/>
        <v>38.200000000000003</v>
      </c>
    </row>
    <row r="689" spans="1:22" ht="13.5" x14ac:dyDescent="0.25">
      <c r="A689" s="3">
        <f>RSI!A689</f>
        <v>43305</v>
      </c>
      <c r="B689" s="2">
        <f>RSI!B689</f>
        <v>1.2828999999999999</v>
      </c>
      <c r="C689" s="2">
        <f>RSI!I689</f>
        <v>46.866005473512196</v>
      </c>
      <c r="D689" s="2">
        <f>MACD!E689</f>
        <v>2.433859843864461E-4</v>
      </c>
      <c r="E689" s="2">
        <f>MACD!F689</f>
        <v>1.4926010660327876E-3</v>
      </c>
      <c r="F689" s="2">
        <f>'Moving Avg'!D689</f>
        <v>1.2828999999999999</v>
      </c>
      <c r="G689" s="2">
        <f>'Moving Avg'!F689</f>
        <v>1.2825350000000004</v>
      </c>
      <c r="H689" s="2">
        <f>'Moving Avg'!G689</f>
        <v>1.2801139999999998</v>
      </c>
      <c r="I689" s="2">
        <f>'Moving Avg'!H689</f>
        <v>1.2415005000000001</v>
      </c>
      <c r="J689" s="5" t="str">
        <f>OBV!F689</f>
        <v>NEUTRAL</v>
      </c>
      <c r="K689" s="5" t="str">
        <f>OBV!G689</f>
        <v>NEUTRAL</v>
      </c>
      <c r="L689" s="5" t="str">
        <f>OBV!H689</f>
        <v>NEUTRAL</v>
      </c>
      <c r="M689" s="7">
        <f t="shared" si="100"/>
        <v>25</v>
      </c>
      <c r="N689" s="7">
        <f t="shared" si="101"/>
        <v>45</v>
      </c>
      <c r="O689" s="7">
        <f t="shared" si="102"/>
        <v>50</v>
      </c>
      <c r="P689" s="7">
        <f t="shared" si="103"/>
        <v>33</v>
      </c>
      <c r="Q689" s="8">
        <f t="shared" si="104"/>
        <v>36.950000000000003</v>
      </c>
      <c r="R689" s="8">
        <f t="shared" si="105"/>
        <v>39.75</v>
      </c>
      <c r="S689" s="8">
        <f t="shared" si="106"/>
        <v>37.85</v>
      </c>
      <c r="T689" s="8">
        <f t="shared" si="107"/>
        <v>38.25</v>
      </c>
      <c r="U689" s="7">
        <f t="shared" si="108"/>
        <v>38.183333333333337</v>
      </c>
      <c r="V689" s="7">
        <f t="shared" si="109"/>
        <v>38.200000000000003</v>
      </c>
    </row>
    <row r="690" spans="1:22" ht="13.5" x14ac:dyDescent="0.25">
      <c r="A690" s="3">
        <f>RSI!A690</f>
        <v>43307</v>
      </c>
      <c r="B690" s="2">
        <f>RSI!B690</f>
        <v>1.2349000000000001</v>
      </c>
      <c r="C690" s="2">
        <f>RSI!I690</f>
        <v>16.34100923067237</v>
      </c>
      <c r="D690" s="2">
        <f>MACD!E690</f>
        <v>3.6388864901069073E-3</v>
      </c>
      <c r="E690" s="2">
        <f>MACD!F690</f>
        <v>1.9218581508476116E-3</v>
      </c>
      <c r="F690" s="2">
        <f>'Moving Avg'!D690</f>
        <v>1.2733000000000001</v>
      </c>
      <c r="G690" s="2">
        <f>'Moving Avg'!F690</f>
        <v>1.2804650000000004</v>
      </c>
      <c r="H690" s="2">
        <f>'Moving Avg'!G690</f>
        <v>1.277738</v>
      </c>
      <c r="I690" s="2">
        <f>'Moving Avg'!H690</f>
        <v>1.2413900000000002</v>
      </c>
      <c r="J690" s="5" t="str">
        <f>OBV!F690</f>
        <v>BEARISH</v>
      </c>
      <c r="K690" s="5" t="str">
        <f>OBV!G690</f>
        <v>STRONG</v>
      </c>
      <c r="L690" s="5" t="str">
        <f>OBV!H690</f>
        <v>CONFIRMED BEARISH</v>
      </c>
      <c r="M690" s="7">
        <f t="shared" si="100"/>
        <v>50</v>
      </c>
      <c r="N690" s="7">
        <f t="shared" si="101"/>
        <v>0</v>
      </c>
      <c r="O690" s="7">
        <f t="shared" si="102"/>
        <v>50</v>
      </c>
      <c r="P690" s="7">
        <f t="shared" si="103"/>
        <v>33</v>
      </c>
      <c r="Q690" s="8">
        <f t="shared" si="104"/>
        <v>29.95</v>
      </c>
      <c r="R690" s="8">
        <f t="shared" si="105"/>
        <v>35.75</v>
      </c>
      <c r="S690" s="8">
        <f t="shared" si="106"/>
        <v>34.85</v>
      </c>
      <c r="T690" s="8">
        <f t="shared" si="107"/>
        <v>33.25</v>
      </c>
      <c r="U690" s="7">
        <f t="shared" si="108"/>
        <v>33.516666666666673</v>
      </c>
      <c r="V690" s="7">
        <f t="shared" si="109"/>
        <v>33.450000000000003</v>
      </c>
    </row>
    <row r="691" spans="1:22" ht="13.5" x14ac:dyDescent="0.25">
      <c r="A691" s="3">
        <f>RSI!A691</f>
        <v>43308</v>
      </c>
      <c r="B691" s="2">
        <f>RSI!B691</f>
        <v>1.2349000000000001</v>
      </c>
      <c r="C691" s="2">
        <f>RSI!I691</f>
        <v>16.34100923067237</v>
      </c>
      <c r="D691" s="2">
        <f>MACD!E691</f>
        <v>6.8047186642170576E-3</v>
      </c>
      <c r="E691" s="2">
        <f>MACD!F691</f>
        <v>2.8984302535215011E-3</v>
      </c>
      <c r="F691" s="2">
        <f>'Moving Avg'!D691</f>
        <v>1.2637</v>
      </c>
      <c r="G691" s="2">
        <f>'Moving Avg'!F691</f>
        <v>1.2780700000000003</v>
      </c>
      <c r="H691" s="2">
        <f>'Moving Avg'!G691</f>
        <v>1.2753620000000001</v>
      </c>
      <c r="I691" s="2">
        <f>'Moving Avg'!H691</f>
        <v>1.2412795000000003</v>
      </c>
      <c r="J691" s="5" t="str">
        <f>OBV!F691</f>
        <v>BEARISH</v>
      </c>
      <c r="K691" s="5" t="str">
        <f>OBV!G691</f>
        <v>STRONG</v>
      </c>
      <c r="L691" s="5" t="str">
        <f>OBV!H691</f>
        <v>CONFIRMED BEARISH</v>
      </c>
      <c r="M691" s="7">
        <f t="shared" si="100"/>
        <v>50</v>
      </c>
      <c r="N691" s="7">
        <f t="shared" si="101"/>
        <v>0</v>
      </c>
      <c r="O691" s="7">
        <f t="shared" si="102"/>
        <v>50</v>
      </c>
      <c r="P691" s="7">
        <f t="shared" si="103"/>
        <v>33</v>
      </c>
      <c r="Q691" s="8">
        <f t="shared" si="104"/>
        <v>29.95</v>
      </c>
      <c r="R691" s="8">
        <f t="shared" si="105"/>
        <v>35.75</v>
      </c>
      <c r="S691" s="8">
        <f t="shared" si="106"/>
        <v>34.85</v>
      </c>
      <c r="T691" s="8">
        <f t="shared" si="107"/>
        <v>33.25</v>
      </c>
      <c r="U691" s="7">
        <f t="shared" si="108"/>
        <v>33.516666666666673</v>
      </c>
      <c r="V691" s="7">
        <f t="shared" si="109"/>
        <v>33.450000000000003</v>
      </c>
    </row>
    <row r="692" spans="1:22" ht="13.5" x14ac:dyDescent="0.25">
      <c r="A692" s="3">
        <f>RSI!A692</f>
        <v>43311</v>
      </c>
      <c r="B692" s="2">
        <f>RSI!B692</f>
        <v>1.2349000000000001</v>
      </c>
      <c r="C692" s="2">
        <f>RSI!I692</f>
        <v>16.34100923067237</v>
      </c>
      <c r="D692" s="2">
        <f>MACD!E692</f>
        <v>9.7545334027453467E-3</v>
      </c>
      <c r="E692" s="2">
        <f>MACD!F692</f>
        <v>4.2696508833662706E-3</v>
      </c>
      <c r="F692" s="2">
        <f>'Moving Avg'!D692</f>
        <v>1.2541</v>
      </c>
      <c r="G692" s="2">
        <f>'Moving Avg'!F692</f>
        <v>1.2756750000000001</v>
      </c>
      <c r="H692" s="2">
        <f>'Moving Avg'!G692</f>
        <v>1.2737600000000002</v>
      </c>
      <c r="I692" s="2">
        <f>'Moving Avg'!H692</f>
        <v>1.2411690000000004</v>
      </c>
      <c r="J692" s="5" t="str">
        <f>OBV!F692</f>
        <v>BEARISH</v>
      </c>
      <c r="K692" s="5" t="str">
        <f>OBV!G692</f>
        <v>STRONG</v>
      </c>
      <c r="L692" s="5" t="str">
        <f>OBV!H692</f>
        <v>CONFIRMED BEARISH</v>
      </c>
      <c r="M692" s="7">
        <f t="shared" si="100"/>
        <v>50</v>
      </c>
      <c r="N692" s="7">
        <f t="shared" si="101"/>
        <v>0</v>
      </c>
      <c r="O692" s="7">
        <f t="shared" si="102"/>
        <v>50</v>
      </c>
      <c r="P692" s="7">
        <f t="shared" si="103"/>
        <v>33</v>
      </c>
      <c r="Q692" s="8">
        <f t="shared" si="104"/>
        <v>29.95</v>
      </c>
      <c r="R692" s="8">
        <f t="shared" si="105"/>
        <v>35.75</v>
      </c>
      <c r="S692" s="8">
        <f t="shared" si="106"/>
        <v>34.85</v>
      </c>
      <c r="T692" s="8">
        <f t="shared" si="107"/>
        <v>33.25</v>
      </c>
      <c r="U692" s="7">
        <f t="shared" si="108"/>
        <v>33.516666666666673</v>
      </c>
      <c r="V692" s="7">
        <f t="shared" si="109"/>
        <v>33.450000000000003</v>
      </c>
    </row>
    <row r="693" spans="1:22" ht="13.5" x14ac:dyDescent="0.25">
      <c r="A693" s="3">
        <f>RSI!A693</f>
        <v>43312</v>
      </c>
      <c r="B693" s="2">
        <f>RSI!B693</f>
        <v>1.2349000000000001</v>
      </c>
      <c r="C693" s="2">
        <f>RSI!I693</f>
        <v>16.34100923067237</v>
      </c>
      <c r="D693" s="2">
        <f>MACD!E693</f>
        <v>1.2501487589310134E-2</v>
      </c>
      <c r="E693" s="2">
        <f>MACD!F693</f>
        <v>5.9160182245550433E-3</v>
      </c>
      <c r="F693" s="2">
        <f>'Moving Avg'!D693</f>
        <v>1.2444999999999999</v>
      </c>
      <c r="G693" s="2">
        <f>'Moving Avg'!F693</f>
        <v>1.2732800000000002</v>
      </c>
      <c r="H693" s="2">
        <f>'Moving Avg'!G693</f>
        <v>1.2733180000000004</v>
      </c>
      <c r="I693" s="2">
        <f>'Moving Avg'!H693</f>
        <v>1.2410585000000005</v>
      </c>
      <c r="J693" s="5" t="str">
        <f>OBV!F693</f>
        <v>BEARISH</v>
      </c>
      <c r="K693" s="5" t="str">
        <f>OBV!G693</f>
        <v>STRONG</v>
      </c>
      <c r="L693" s="5" t="str">
        <f>OBV!H693</f>
        <v>CONFIRMED BEARISH</v>
      </c>
      <c r="M693" s="7">
        <f t="shared" si="100"/>
        <v>50</v>
      </c>
      <c r="N693" s="7">
        <f t="shared" si="101"/>
        <v>0</v>
      </c>
      <c r="O693" s="7">
        <f t="shared" si="102"/>
        <v>50</v>
      </c>
      <c r="P693" s="7">
        <f t="shared" si="103"/>
        <v>33</v>
      </c>
      <c r="Q693" s="8">
        <f t="shared" si="104"/>
        <v>29.95</v>
      </c>
      <c r="R693" s="8">
        <f t="shared" si="105"/>
        <v>35.75</v>
      </c>
      <c r="S693" s="8">
        <f t="shared" si="106"/>
        <v>34.85</v>
      </c>
      <c r="T693" s="8">
        <f t="shared" si="107"/>
        <v>33.25</v>
      </c>
      <c r="U693" s="7">
        <f t="shared" si="108"/>
        <v>33.516666666666673</v>
      </c>
      <c r="V693" s="7">
        <f t="shared" si="109"/>
        <v>33.450000000000003</v>
      </c>
    </row>
    <row r="694" spans="1:22" ht="13.5" x14ac:dyDescent="0.25">
      <c r="A694" s="3">
        <f>RSI!A694</f>
        <v>43313</v>
      </c>
      <c r="B694" s="2">
        <f>RSI!B694</f>
        <v>1.2349000000000001</v>
      </c>
      <c r="C694" s="2">
        <f>RSI!I694</f>
        <v>16.34100923067237</v>
      </c>
      <c r="D694" s="2">
        <f>MACD!E694</f>
        <v>1.505820112477485E-2</v>
      </c>
      <c r="E694" s="2">
        <f>MACD!F694</f>
        <v>7.7444548045990051E-3</v>
      </c>
      <c r="F694" s="2">
        <f>'Moving Avg'!D694</f>
        <v>1.2349000000000001</v>
      </c>
      <c r="G694" s="2">
        <f>'Moving Avg'!F694</f>
        <v>1.270885</v>
      </c>
      <c r="H694" s="2">
        <f>'Moving Avg'!G694</f>
        <v>1.2735200000000004</v>
      </c>
      <c r="I694" s="2">
        <f>'Moving Avg'!H694</f>
        <v>1.2409480000000006</v>
      </c>
      <c r="J694" s="5" t="str">
        <f>OBV!F694</f>
        <v>BEARISH</v>
      </c>
      <c r="K694" s="5" t="str">
        <f>OBV!G694</f>
        <v>STRONG</v>
      </c>
      <c r="L694" s="5" t="str">
        <f>OBV!H694</f>
        <v>CONFIRMED BEARISH</v>
      </c>
      <c r="M694" s="7">
        <f t="shared" si="100"/>
        <v>50</v>
      </c>
      <c r="N694" s="7">
        <f t="shared" si="101"/>
        <v>0</v>
      </c>
      <c r="O694" s="7">
        <f t="shared" si="102"/>
        <v>0</v>
      </c>
      <c r="P694" s="7">
        <f t="shared" si="103"/>
        <v>33</v>
      </c>
      <c r="Q694" s="8">
        <f t="shared" si="104"/>
        <v>22.45</v>
      </c>
      <c r="R694" s="8">
        <f t="shared" si="105"/>
        <v>18.25</v>
      </c>
      <c r="S694" s="8">
        <f t="shared" si="106"/>
        <v>22.35</v>
      </c>
      <c r="T694" s="8">
        <f t="shared" si="107"/>
        <v>20.75</v>
      </c>
      <c r="U694" s="7">
        <f t="shared" si="108"/>
        <v>21.016666666666669</v>
      </c>
      <c r="V694" s="7">
        <f t="shared" si="109"/>
        <v>20.950000000000003</v>
      </c>
    </row>
    <row r="695" spans="1:22" ht="13.5" x14ac:dyDescent="0.25">
      <c r="A695" s="3">
        <f>RSI!A695</f>
        <v>43314</v>
      </c>
      <c r="B695" s="2">
        <f>RSI!B695</f>
        <v>1.2349000000000001</v>
      </c>
      <c r="C695" s="2">
        <f>RSI!I695</f>
        <v>16.34100923067237</v>
      </c>
      <c r="D695" s="2">
        <f>MACD!E695</f>
        <v>1.7436729380483351E-2</v>
      </c>
      <c r="E695" s="2">
        <f>MACD!F695</f>
        <v>9.6829097197758743E-3</v>
      </c>
      <c r="F695" s="2">
        <f>'Moving Avg'!D695</f>
        <v>1.2349000000000001</v>
      </c>
      <c r="G695" s="2">
        <f>'Moving Avg'!F695</f>
        <v>1.2684899999999999</v>
      </c>
      <c r="H695" s="2">
        <f>'Moving Avg'!G695</f>
        <v>1.2737220000000002</v>
      </c>
      <c r="I695" s="2">
        <f>'Moving Avg'!H695</f>
        <v>1.2408375000000007</v>
      </c>
      <c r="J695" s="5" t="str">
        <f>OBV!F695</f>
        <v>NEUTRAL</v>
      </c>
      <c r="K695" s="5" t="str">
        <f>OBV!G695</f>
        <v>NEUTRAL</v>
      </c>
      <c r="L695" s="5" t="str">
        <f>OBV!H695</f>
        <v>NEUTRAL</v>
      </c>
      <c r="M695" s="7">
        <f t="shared" si="100"/>
        <v>50</v>
      </c>
      <c r="N695" s="7">
        <f t="shared" si="101"/>
        <v>0</v>
      </c>
      <c r="O695" s="7">
        <f t="shared" si="102"/>
        <v>0</v>
      </c>
      <c r="P695" s="7">
        <f t="shared" si="103"/>
        <v>33</v>
      </c>
      <c r="Q695" s="8">
        <f t="shared" si="104"/>
        <v>22.45</v>
      </c>
      <c r="R695" s="8">
        <f t="shared" si="105"/>
        <v>18.25</v>
      </c>
      <c r="S695" s="8">
        <f t="shared" si="106"/>
        <v>22.35</v>
      </c>
      <c r="T695" s="8">
        <f t="shared" si="107"/>
        <v>20.75</v>
      </c>
      <c r="U695" s="7">
        <f t="shared" si="108"/>
        <v>21.016666666666669</v>
      </c>
      <c r="V695" s="7">
        <f t="shared" si="109"/>
        <v>20.950000000000003</v>
      </c>
    </row>
    <row r="696" spans="1:22" ht="13.5" x14ac:dyDescent="0.25">
      <c r="A696" s="3">
        <f>RSI!A696</f>
        <v>43315</v>
      </c>
      <c r="B696" s="2">
        <f>RSI!B696</f>
        <v>1.2349000000000001</v>
      </c>
      <c r="C696" s="2">
        <f>RSI!I696</f>
        <v>16.34100923067237</v>
      </c>
      <c r="D696" s="2">
        <f>MACD!E696</f>
        <v>1.9648548049423287E-2</v>
      </c>
      <c r="E696" s="2">
        <f>MACD!F696</f>
        <v>1.1676037385705357E-2</v>
      </c>
      <c r="F696" s="2">
        <f>'Moving Avg'!D696</f>
        <v>1.2349000000000001</v>
      </c>
      <c r="G696" s="2">
        <f>'Moving Avg'!F696</f>
        <v>1.2660949999999997</v>
      </c>
      <c r="H696" s="2">
        <f>'Moving Avg'!G696</f>
        <v>1.2739240000000003</v>
      </c>
      <c r="I696" s="2">
        <f>'Moving Avg'!H696</f>
        <v>1.2409850000000009</v>
      </c>
      <c r="J696" s="5" t="str">
        <f>OBV!F696</f>
        <v>NEUTRAL</v>
      </c>
      <c r="K696" s="5" t="str">
        <f>OBV!G696</f>
        <v>NEUTRAL</v>
      </c>
      <c r="L696" s="5" t="str">
        <f>OBV!H696</f>
        <v>NEUTRAL</v>
      </c>
      <c r="M696" s="7">
        <f t="shared" si="100"/>
        <v>50</v>
      </c>
      <c r="N696" s="7">
        <f t="shared" si="101"/>
        <v>0</v>
      </c>
      <c r="O696" s="7">
        <f t="shared" si="102"/>
        <v>0</v>
      </c>
      <c r="P696" s="7">
        <f t="shared" si="103"/>
        <v>33</v>
      </c>
      <c r="Q696" s="8">
        <f t="shared" si="104"/>
        <v>22.45</v>
      </c>
      <c r="R696" s="8">
        <f t="shared" si="105"/>
        <v>18.25</v>
      </c>
      <c r="S696" s="8">
        <f t="shared" si="106"/>
        <v>22.35</v>
      </c>
      <c r="T696" s="8">
        <f t="shared" si="107"/>
        <v>20.75</v>
      </c>
      <c r="U696" s="7">
        <f t="shared" si="108"/>
        <v>21.016666666666669</v>
      </c>
      <c r="V696" s="7">
        <f t="shared" si="109"/>
        <v>20.950000000000003</v>
      </c>
    </row>
    <row r="697" spans="1:22" ht="13.5" x14ac:dyDescent="0.25">
      <c r="A697" s="3">
        <f>RSI!A697</f>
        <v>43318</v>
      </c>
      <c r="B697" s="2">
        <f>RSI!B697</f>
        <v>1.2349000000000001</v>
      </c>
      <c r="C697" s="2">
        <f>RSI!I697</f>
        <v>16.341009230672384</v>
      </c>
      <c r="D697" s="2">
        <f>MACD!E697</f>
        <v>2.1704547883499625E-2</v>
      </c>
      <c r="E697" s="2">
        <f>MACD!F697</f>
        <v>1.3681739485264213E-2</v>
      </c>
      <c r="F697" s="2">
        <f>'Moving Avg'!D697</f>
        <v>1.2349000000000001</v>
      </c>
      <c r="G697" s="2">
        <f>'Moving Avg'!F697</f>
        <v>1.2636999999999998</v>
      </c>
      <c r="H697" s="2">
        <f>'Moving Avg'!G697</f>
        <v>1.2741260000000003</v>
      </c>
      <c r="I697" s="2">
        <f>'Moving Avg'!H697</f>
        <v>1.2411325000000009</v>
      </c>
      <c r="J697" s="5" t="str">
        <f>OBV!F697</f>
        <v>NEUTRAL</v>
      </c>
      <c r="K697" s="5" t="str">
        <f>OBV!G697</f>
        <v>NEUTRAL</v>
      </c>
      <c r="L697" s="5" t="str">
        <f>OBV!H697</f>
        <v>NEUTRAL</v>
      </c>
      <c r="M697" s="7">
        <f t="shared" si="100"/>
        <v>50</v>
      </c>
      <c r="N697" s="7">
        <f t="shared" si="101"/>
        <v>0</v>
      </c>
      <c r="O697" s="7">
        <f t="shared" si="102"/>
        <v>0</v>
      </c>
      <c r="P697" s="7">
        <f t="shared" si="103"/>
        <v>33</v>
      </c>
      <c r="Q697" s="8">
        <f t="shared" si="104"/>
        <v>22.45</v>
      </c>
      <c r="R697" s="8">
        <f t="shared" si="105"/>
        <v>18.25</v>
      </c>
      <c r="S697" s="8">
        <f t="shared" si="106"/>
        <v>22.35</v>
      </c>
      <c r="T697" s="8">
        <f t="shared" si="107"/>
        <v>20.75</v>
      </c>
      <c r="U697" s="7">
        <f t="shared" si="108"/>
        <v>21.016666666666669</v>
      </c>
      <c r="V697" s="7">
        <f t="shared" si="109"/>
        <v>20.950000000000003</v>
      </c>
    </row>
    <row r="698" spans="1:22" ht="13.5" x14ac:dyDescent="0.25">
      <c r="A698" s="3">
        <f>RSI!A698</f>
        <v>43319</v>
      </c>
      <c r="B698" s="2">
        <f>RSI!B698</f>
        <v>1.2349000000000001</v>
      </c>
      <c r="C698" s="2">
        <f>RSI!I698</f>
        <v>16.34100923067237</v>
      </c>
      <c r="D698" s="2">
        <f>MACD!E698</f>
        <v>2.3615037236311531E-2</v>
      </c>
      <c r="E698" s="2">
        <f>MACD!F698</f>
        <v>1.5668399035473679E-2</v>
      </c>
      <c r="F698" s="2">
        <f>'Moving Avg'!D698</f>
        <v>1.2349000000000001</v>
      </c>
      <c r="G698" s="2">
        <f>'Moving Avg'!F698</f>
        <v>1.2612999999999999</v>
      </c>
      <c r="H698" s="2">
        <f>'Moving Avg'!G698</f>
        <v>1.2743280000000003</v>
      </c>
      <c r="I698" s="2">
        <f>'Moving Avg'!H698</f>
        <v>1.241280000000001</v>
      </c>
      <c r="J698" s="5" t="str">
        <f>OBV!F698</f>
        <v>NEUTRAL</v>
      </c>
      <c r="K698" s="5" t="str">
        <f>OBV!G698</f>
        <v>NEUTRAL</v>
      </c>
      <c r="L698" s="5" t="str">
        <f>OBV!H698</f>
        <v>NEUTRAL</v>
      </c>
      <c r="M698" s="7">
        <f t="shared" si="100"/>
        <v>50</v>
      </c>
      <c r="N698" s="7">
        <f t="shared" si="101"/>
        <v>0</v>
      </c>
      <c r="O698" s="7">
        <f t="shared" si="102"/>
        <v>0</v>
      </c>
      <c r="P698" s="7">
        <f t="shared" si="103"/>
        <v>33</v>
      </c>
      <c r="Q698" s="8">
        <f t="shared" si="104"/>
        <v>22.45</v>
      </c>
      <c r="R698" s="8">
        <f t="shared" si="105"/>
        <v>18.25</v>
      </c>
      <c r="S698" s="8">
        <f t="shared" si="106"/>
        <v>22.35</v>
      </c>
      <c r="T698" s="8">
        <f t="shared" si="107"/>
        <v>20.75</v>
      </c>
      <c r="U698" s="7">
        <f t="shared" si="108"/>
        <v>21.016666666666669</v>
      </c>
      <c r="V698" s="7">
        <f t="shared" si="109"/>
        <v>20.950000000000003</v>
      </c>
    </row>
    <row r="699" spans="1:22" ht="13.5" x14ac:dyDescent="0.25">
      <c r="A699" s="3">
        <f>RSI!A699</f>
        <v>43320</v>
      </c>
      <c r="B699" s="2">
        <f>RSI!B699</f>
        <v>1.2349000000000001</v>
      </c>
      <c r="C699" s="2">
        <f>RSI!I699</f>
        <v>16.34100923067237</v>
      </c>
      <c r="D699" s="2">
        <f>MACD!E699</f>
        <v>2.5389750692374369E-2</v>
      </c>
      <c r="E699" s="2">
        <f>MACD!F699</f>
        <v>1.7612669366853819E-2</v>
      </c>
      <c r="F699" s="2">
        <f>'Moving Avg'!D699</f>
        <v>1.2349000000000001</v>
      </c>
      <c r="G699" s="2">
        <f>'Moving Avg'!F699</f>
        <v>1.2588999999999999</v>
      </c>
      <c r="H699" s="2">
        <f>'Moving Avg'!G699</f>
        <v>1.2738860000000003</v>
      </c>
      <c r="I699" s="2">
        <f>'Moving Avg'!H699</f>
        <v>1.241427500000001</v>
      </c>
      <c r="J699" s="5" t="str">
        <f>OBV!F699</f>
        <v>NEUTRAL</v>
      </c>
      <c r="K699" s="5" t="str">
        <f>OBV!G699</f>
        <v>NEUTRAL</v>
      </c>
      <c r="L699" s="5" t="str">
        <f>OBV!H699</f>
        <v>NEUTRAL</v>
      </c>
      <c r="M699" s="7">
        <f t="shared" si="100"/>
        <v>50</v>
      </c>
      <c r="N699" s="7">
        <f t="shared" si="101"/>
        <v>0</v>
      </c>
      <c r="O699" s="7">
        <f t="shared" si="102"/>
        <v>0</v>
      </c>
      <c r="P699" s="7">
        <f t="shared" si="103"/>
        <v>33</v>
      </c>
      <c r="Q699" s="8">
        <f t="shared" si="104"/>
        <v>22.45</v>
      </c>
      <c r="R699" s="8">
        <f t="shared" si="105"/>
        <v>18.25</v>
      </c>
      <c r="S699" s="8">
        <f t="shared" si="106"/>
        <v>22.35</v>
      </c>
      <c r="T699" s="8">
        <f t="shared" si="107"/>
        <v>20.75</v>
      </c>
      <c r="U699" s="7">
        <f t="shared" si="108"/>
        <v>21.016666666666669</v>
      </c>
      <c r="V699" s="7">
        <f t="shared" si="109"/>
        <v>20.950000000000003</v>
      </c>
    </row>
    <row r="700" spans="1:22" ht="13.5" x14ac:dyDescent="0.25">
      <c r="A700" s="3">
        <f>RSI!A700</f>
        <v>43321</v>
      </c>
      <c r="B700" s="2">
        <f>RSI!B700</f>
        <v>1.2349000000000001</v>
      </c>
      <c r="C700" s="2">
        <f>RSI!I700</f>
        <v>16.341009230672384</v>
      </c>
      <c r="D700" s="2">
        <f>MACD!E700</f>
        <v>1.9653246981969241E-2</v>
      </c>
      <c r="E700" s="2">
        <f>MACD!F700</f>
        <v>1.8020784889876906E-2</v>
      </c>
      <c r="F700" s="2">
        <f>'Moving Avg'!D700</f>
        <v>1.2349000000000001</v>
      </c>
      <c r="G700" s="2">
        <f>'Moving Avg'!F700</f>
        <v>1.2564999999999997</v>
      </c>
      <c r="H700" s="2">
        <f>'Moving Avg'!G700</f>
        <v>1.2734440000000005</v>
      </c>
      <c r="I700" s="2">
        <f>'Moving Avg'!H700</f>
        <v>1.241575000000001</v>
      </c>
      <c r="J700" s="5" t="str">
        <f>OBV!F700</f>
        <v>NEUTRAL</v>
      </c>
      <c r="K700" s="5" t="str">
        <f>OBV!G700</f>
        <v>NEUTRAL</v>
      </c>
      <c r="L700" s="5" t="str">
        <f>OBV!H700</f>
        <v>NEUTRAL</v>
      </c>
      <c r="M700" s="7">
        <f t="shared" si="100"/>
        <v>50</v>
      </c>
      <c r="N700" s="7">
        <f t="shared" si="101"/>
        <v>0</v>
      </c>
      <c r="O700" s="7">
        <f t="shared" si="102"/>
        <v>0</v>
      </c>
      <c r="P700" s="7">
        <f t="shared" si="103"/>
        <v>33</v>
      </c>
      <c r="Q700" s="8">
        <f t="shared" si="104"/>
        <v>22.45</v>
      </c>
      <c r="R700" s="8">
        <f t="shared" si="105"/>
        <v>18.25</v>
      </c>
      <c r="S700" s="8">
        <f t="shared" si="106"/>
        <v>22.35</v>
      </c>
      <c r="T700" s="8">
        <f t="shared" si="107"/>
        <v>20.75</v>
      </c>
      <c r="U700" s="7">
        <f t="shared" si="108"/>
        <v>21.016666666666669</v>
      </c>
      <c r="V700" s="7">
        <f t="shared" si="109"/>
        <v>20.950000000000003</v>
      </c>
    </row>
    <row r="701" spans="1:22" ht="13.5" x14ac:dyDescent="0.25">
      <c r="A701" s="3">
        <f>RSI!A701</f>
        <v>43322</v>
      </c>
      <c r="B701" s="2">
        <f>RSI!B701</f>
        <v>1.2349000000000001</v>
      </c>
      <c r="C701" s="2">
        <f>RSI!I701</f>
        <v>16.341009230672384</v>
      </c>
      <c r="D701" s="2">
        <f>MACD!E701</f>
        <v>1.4934866616472586E-2</v>
      </c>
      <c r="E701" s="2">
        <f>MACD!F701</f>
        <v>1.7403601235196044E-2</v>
      </c>
      <c r="F701" s="2">
        <f>'Moving Avg'!D701</f>
        <v>1.2349000000000001</v>
      </c>
      <c r="G701" s="2">
        <f>'Moving Avg'!F701</f>
        <v>1.2540999999999998</v>
      </c>
      <c r="H701" s="2">
        <f>'Moving Avg'!G701</f>
        <v>1.2728720000000004</v>
      </c>
      <c r="I701" s="2">
        <f>'Moving Avg'!H701</f>
        <v>1.241722500000001</v>
      </c>
      <c r="J701" s="5" t="str">
        <f>OBV!F701</f>
        <v>NEUTRAL</v>
      </c>
      <c r="K701" s="5" t="str">
        <f>OBV!G701</f>
        <v>NEUTRAL</v>
      </c>
      <c r="L701" s="5" t="str">
        <f>OBV!H701</f>
        <v>NEUTRAL</v>
      </c>
      <c r="M701" s="7">
        <f t="shared" si="100"/>
        <v>50</v>
      </c>
      <c r="N701" s="7">
        <f t="shared" si="101"/>
        <v>45</v>
      </c>
      <c r="O701" s="7">
        <f t="shared" si="102"/>
        <v>0</v>
      </c>
      <c r="P701" s="7">
        <f t="shared" si="103"/>
        <v>33</v>
      </c>
      <c r="Q701" s="8">
        <f t="shared" si="104"/>
        <v>38.200000000000003</v>
      </c>
      <c r="R701" s="8">
        <f t="shared" si="105"/>
        <v>27.25</v>
      </c>
      <c r="S701" s="8">
        <f t="shared" si="106"/>
        <v>29.1</v>
      </c>
      <c r="T701" s="8">
        <f t="shared" si="107"/>
        <v>32</v>
      </c>
      <c r="U701" s="7">
        <f t="shared" si="108"/>
        <v>31.516666666666669</v>
      </c>
      <c r="V701" s="7">
        <f t="shared" si="109"/>
        <v>31.637500000000003</v>
      </c>
    </row>
    <row r="702" spans="1:22" ht="13.5" x14ac:dyDescent="0.25">
      <c r="A702" s="3">
        <f>RSI!A702</f>
        <v>43326</v>
      </c>
      <c r="B702" s="2">
        <f>RSI!B702</f>
        <v>1.2349000000000001</v>
      </c>
      <c r="C702" s="2">
        <f>RSI!I702</f>
        <v>16.341009230672384</v>
      </c>
      <c r="D702" s="2">
        <f>MACD!E702</f>
        <v>1.1067931952719157E-2</v>
      </c>
      <c r="E702" s="2">
        <f>MACD!F702</f>
        <v>1.6136467378700666E-2</v>
      </c>
      <c r="F702" s="2">
        <f>'Moving Avg'!D702</f>
        <v>1.2349000000000001</v>
      </c>
      <c r="G702" s="2">
        <f>'Moving Avg'!F702</f>
        <v>1.2516999999999998</v>
      </c>
      <c r="H702" s="2">
        <f>'Moving Avg'!G702</f>
        <v>1.2723000000000004</v>
      </c>
      <c r="I702" s="2">
        <f>'Moving Avg'!H702</f>
        <v>1.2418700000000014</v>
      </c>
      <c r="J702" s="5" t="str">
        <f>OBV!F702</f>
        <v>NEUTRAL</v>
      </c>
      <c r="K702" s="5" t="str">
        <f>OBV!G702</f>
        <v>NEUTRAL</v>
      </c>
      <c r="L702" s="5" t="str">
        <f>OBV!H702</f>
        <v>NEUTRAL</v>
      </c>
      <c r="M702" s="7">
        <f t="shared" si="100"/>
        <v>50</v>
      </c>
      <c r="N702" s="7">
        <f t="shared" si="101"/>
        <v>45</v>
      </c>
      <c r="O702" s="7">
        <f t="shared" si="102"/>
        <v>0</v>
      </c>
      <c r="P702" s="7">
        <f t="shared" si="103"/>
        <v>33</v>
      </c>
      <c r="Q702" s="8">
        <f t="shared" si="104"/>
        <v>38.200000000000003</v>
      </c>
      <c r="R702" s="8">
        <f t="shared" si="105"/>
        <v>27.25</v>
      </c>
      <c r="S702" s="8">
        <f t="shared" si="106"/>
        <v>29.1</v>
      </c>
      <c r="T702" s="8">
        <f t="shared" si="107"/>
        <v>32</v>
      </c>
      <c r="U702" s="7">
        <f t="shared" si="108"/>
        <v>31.516666666666669</v>
      </c>
      <c r="V702" s="7">
        <f t="shared" si="109"/>
        <v>31.637500000000003</v>
      </c>
    </row>
    <row r="703" spans="1:22" ht="13.5" x14ac:dyDescent="0.25">
      <c r="A703" s="3">
        <f>RSI!A703</f>
        <v>43327</v>
      </c>
      <c r="B703" s="2">
        <f>RSI!B703</f>
        <v>1.2485999999999999</v>
      </c>
      <c r="C703" s="2">
        <f>RSI!I703</f>
        <v>43.746069696877825</v>
      </c>
      <c r="D703" s="2">
        <f>MACD!E703</f>
        <v>6.8973371939071715E-3</v>
      </c>
      <c r="E703" s="2">
        <f>MACD!F703</f>
        <v>1.4288641341741969E-2</v>
      </c>
      <c r="F703" s="2">
        <f>'Moving Avg'!D703</f>
        <v>1.2376400000000001</v>
      </c>
      <c r="G703" s="2">
        <f>'Moving Avg'!F703</f>
        <v>1.2499849999999999</v>
      </c>
      <c r="H703" s="2">
        <f>'Moving Avg'!G703</f>
        <v>1.2720020000000005</v>
      </c>
      <c r="I703" s="2">
        <f>'Moving Avg'!H703</f>
        <v>1.2420860000000014</v>
      </c>
      <c r="J703" s="5" t="str">
        <f>OBV!F703</f>
        <v>BULLISH</v>
      </c>
      <c r="K703" s="5" t="str">
        <f>OBV!G703</f>
        <v>NEUTRAL</v>
      </c>
      <c r="L703" s="5" t="str">
        <f>OBV!H703</f>
        <v>CONFIRMED BULLISH</v>
      </c>
      <c r="M703" s="7">
        <f t="shared" si="100"/>
        <v>25</v>
      </c>
      <c r="N703" s="7">
        <f t="shared" si="101"/>
        <v>45</v>
      </c>
      <c r="O703" s="7">
        <f t="shared" si="102"/>
        <v>0</v>
      </c>
      <c r="P703" s="7">
        <f t="shared" si="103"/>
        <v>83.5</v>
      </c>
      <c r="Q703" s="8">
        <f t="shared" si="104"/>
        <v>37.024999999999999</v>
      </c>
      <c r="R703" s="8">
        <f t="shared" si="105"/>
        <v>34.875</v>
      </c>
      <c r="S703" s="8">
        <f t="shared" si="106"/>
        <v>48.075000000000003</v>
      </c>
      <c r="T703" s="8">
        <f t="shared" si="107"/>
        <v>38.375</v>
      </c>
      <c r="U703" s="7">
        <f t="shared" si="108"/>
        <v>39.991666666666667</v>
      </c>
      <c r="V703" s="7">
        <f t="shared" si="109"/>
        <v>39.587500000000006</v>
      </c>
    </row>
    <row r="704" spans="1:22" ht="13.5" x14ac:dyDescent="0.25">
      <c r="A704" s="3">
        <f>RSI!A704</f>
        <v>43328</v>
      </c>
      <c r="B704" s="2">
        <f>RSI!B704</f>
        <v>1.2485999999999999</v>
      </c>
      <c r="C704" s="2">
        <f>RSI!I704</f>
        <v>43.746069696877825</v>
      </c>
      <c r="D704" s="2">
        <f>MACD!E704</f>
        <v>3.3950497082975151E-3</v>
      </c>
      <c r="E704" s="2">
        <f>MACD!F704</f>
        <v>1.210992301505308E-2</v>
      </c>
      <c r="F704" s="2">
        <f>'Moving Avg'!D704</f>
        <v>1.24038</v>
      </c>
      <c r="G704" s="2">
        <f>'Moving Avg'!F704</f>
        <v>1.2482699999999998</v>
      </c>
      <c r="H704" s="2">
        <f>'Moving Avg'!G704</f>
        <v>1.2713180000000006</v>
      </c>
      <c r="I704" s="2">
        <f>'Moving Avg'!H704</f>
        <v>1.2423020000000013</v>
      </c>
      <c r="J704" s="5" t="str">
        <f>OBV!F704</f>
        <v>BULLISH</v>
      </c>
      <c r="K704" s="5" t="str">
        <f>OBV!G704</f>
        <v>NEUTRAL</v>
      </c>
      <c r="L704" s="5" t="str">
        <f>OBV!H704</f>
        <v>CONFIRMED BULLISH</v>
      </c>
      <c r="M704" s="7">
        <f t="shared" si="100"/>
        <v>25</v>
      </c>
      <c r="N704" s="7">
        <f t="shared" si="101"/>
        <v>45</v>
      </c>
      <c r="O704" s="7">
        <f t="shared" si="102"/>
        <v>0</v>
      </c>
      <c r="P704" s="7">
        <f t="shared" si="103"/>
        <v>83.5</v>
      </c>
      <c r="Q704" s="8">
        <f t="shared" si="104"/>
        <v>37.024999999999999</v>
      </c>
      <c r="R704" s="8">
        <f t="shared" si="105"/>
        <v>34.875</v>
      </c>
      <c r="S704" s="8">
        <f t="shared" si="106"/>
        <v>48.075000000000003</v>
      </c>
      <c r="T704" s="8">
        <f t="shared" si="107"/>
        <v>38.375</v>
      </c>
      <c r="U704" s="7">
        <f t="shared" si="108"/>
        <v>39.991666666666667</v>
      </c>
      <c r="V704" s="7">
        <f t="shared" si="109"/>
        <v>39.587500000000006</v>
      </c>
    </row>
    <row r="705" spans="1:22" ht="13.5" x14ac:dyDescent="0.25">
      <c r="A705" s="3">
        <f>RSI!A705</f>
        <v>43329</v>
      </c>
      <c r="B705" s="2">
        <f>RSI!B705</f>
        <v>1.2485999999999999</v>
      </c>
      <c r="C705" s="2">
        <f>RSI!I705</f>
        <v>43.746069696877818</v>
      </c>
      <c r="D705" s="2">
        <f>MACD!E705</f>
        <v>4.5627689526095416E-4</v>
      </c>
      <c r="E705" s="2">
        <f>MACD!F705</f>
        <v>9.7791937910946553E-3</v>
      </c>
      <c r="F705" s="2">
        <f>'Moving Avg'!D705</f>
        <v>1.2431199999999998</v>
      </c>
      <c r="G705" s="2">
        <f>'Moving Avg'!F705</f>
        <v>1.2465549999999999</v>
      </c>
      <c r="H705" s="2">
        <f>'Moving Avg'!G705</f>
        <v>1.2710200000000007</v>
      </c>
      <c r="I705" s="2">
        <f>'Moving Avg'!H705</f>
        <v>1.2425180000000013</v>
      </c>
      <c r="J705" s="5" t="str">
        <f>OBV!F705</f>
        <v>BULLISH</v>
      </c>
      <c r="K705" s="5" t="str">
        <f>OBV!G705</f>
        <v>NEUTRAL</v>
      </c>
      <c r="L705" s="5" t="str">
        <f>OBV!H705</f>
        <v>CONFIRMED BULLISH</v>
      </c>
      <c r="M705" s="7">
        <f t="shared" si="100"/>
        <v>25</v>
      </c>
      <c r="N705" s="7">
        <f t="shared" si="101"/>
        <v>45</v>
      </c>
      <c r="O705" s="7">
        <f t="shared" si="102"/>
        <v>50</v>
      </c>
      <c r="P705" s="7">
        <f t="shared" si="103"/>
        <v>83.5</v>
      </c>
      <c r="Q705" s="8">
        <f t="shared" si="104"/>
        <v>44.524999999999999</v>
      </c>
      <c r="R705" s="8">
        <f t="shared" si="105"/>
        <v>52.375</v>
      </c>
      <c r="S705" s="8">
        <f t="shared" si="106"/>
        <v>60.575000000000003</v>
      </c>
      <c r="T705" s="8">
        <f t="shared" si="107"/>
        <v>50.875</v>
      </c>
      <c r="U705" s="7">
        <f t="shared" si="108"/>
        <v>52.491666666666674</v>
      </c>
      <c r="V705" s="7">
        <f t="shared" si="109"/>
        <v>52.087500000000006</v>
      </c>
    </row>
    <row r="706" spans="1:22" ht="13.5" x14ac:dyDescent="0.25">
      <c r="A706" s="3">
        <f>RSI!A706</f>
        <v>43332</v>
      </c>
      <c r="B706" s="2">
        <f>RSI!B706</f>
        <v>1.2485999999999999</v>
      </c>
      <c r="C706" s="2">
        <f>RSI!I706</f>
        <v>43.746069696877811</v>
      </c>
      <c r="D706" s="2">
        <f>MACD!E706</f>
        <v>-2.0075055297135158E-3</v>
      </c>
      <c r="E706" s="2">
        <f>MACD!F706</f>
        <v>7.4218539269330225E-3</v>
      </c>
      <c r="F706" s="2">
        <f>'Moving Avg'!D706</f>
        <v>1.24586</v>
      </c>
      <c r="G706" s="2">
        <f>'Moving Avg'!F706</f>
        <v>1.2448399999999997</v>
      </c>
      <c r="H706" s="2">
        <f>'Moving Avg'!G706</f>
        <v>1.270722000000001</v>
      </c>
      <c r="I706" s="2">
        <f>'Moving Avg'!H706</f>
        <v>1.2427340000000016</v>
      </c>
      <c r="J706" s="5" t="str">
        <f>OBV!F706</f>
        <v>BULLISH</v>
      </c>
      <c r="K706" s="5" t="str">
        <f>OBV!G706</f>
        <v>NEUTRAL</v>
      </c>
      <c r="L706" s="5" t="str">
        <f>OBV!H706</f>
        <v>CONFIRMED BULLISH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45</v>
      </c>
      <c r="O706" s="7">
        <f t="shared" ref="O706:O769" si="112">IF(F706-I706&gt;10,100,IF(F706-I706&gt;5,75, IF(F706-I706&gt;0,50,0)))</f>
        <v>50</v>
      </c>
      <c r="P706" s="7">
        <f t="shared" ref="P706:P769" si="113">IF(L706="confirmed bullish", 34, IF(L706="bullish divergence",17, 0))+IF(J706="bullish",33,IF(J706="bearish",0,16.5))+IF(K706="strong",33,IF(K706="weak",0,16.5))</f>
        <v>83.5</v>
      </c>
      <c r="Q706" s="8">
        <f t="shared" si="104"/>
        <v>44.524999999999999</v>
      </c>
      <c r="R706" s="8">
        <f t="shared" si="105"/>
        <v>52.375</v>
      </c>
      <c r="S706" s="8">
        <f t="shared" si="106"/>
        <v>60.575000000000003</v>
      </c>
      <c r="T706" s="8">
        <f t="shared" si="107"/>
        <v>50.875</v>
      </c>
      <c r="U706" s="7">
        <f t="shared" si="108"/>
        <v>52.491666666666674</v>
      </c>
      <c r="V706" s="7">
        <f t="shared" si="109"/>
        <v>52.087500000000006</v>
      </c>
    </row>
    <row r="707" spans="1:22" ht="13.5" x14ac:dyDescent="0.25">
      <c r="A707" s="3">
        <f>RSI!A707</f>
        <v>43335</v>
      </c>
      <c r="B707" s="2">
        <f>RSI!B707</f>
        <v>1.2485999999999999</v>
      </c>
      <c r="C707" s="2">
        <f>RSI!I707</f>
        <v>43.746069696877811</v>
      </c>
      <c r="D707" s="2">
        <f>MACD!E707</f>
        <v>-4.0710671956656341E-3</v>
      </c>
      <c r="E707" s="2">
        <f>MACD!F707</f>
        <v>5.1232697024132913E-3</v>
      </c>
      <c r="F707" s="2">
        <f>'Moving Avg'!D707</f>
        <v>1.2485999999999999</v>
      </c>
      <c r="G707" s="2">
        <f>'Moving Avg'!F707</f>
        <v>1.2431249999999998</v>
      </c>
      <c r="H707" s="2">
        <f>'Moving Avg'!G707</f>
        <v>1.2704240000000011</v>
      </c>
      <c r="I707" s="2">
        <f>'Moving Avg'!H707</f>
        <v>1.2429500000000016</v>
      </c>
      <c r="J707" s="5" t="str">
        <f>OBV!F707</f>
        <v>BULLISH</v>
      </c>
      <c r="K707" s="5" t="str">
        <f>OBV!G707</f>
        <v>NEUTRAL</v>
      </c>
      <c r="L707" s="5" t="str">
        <f>OBV!H707</f>
        <v>CONFIRMED BULLISH</v>
      </c>
      <c r="M707" s="7">
        <f t="shared" si="110"/>
        <v>25</v>
      </c>
      <c r="N707" s="7">
        <f t="shared" si="111"/>
        <v>45</v>
      </c>
      <c r="O707" s="7">
        <f t="shared" si="112"/>
        <v>50</v>
      </c>
      <c r="P707" s="7">
        <f t="shared" si="113"/>
        <v>83.5</v>
      </c>
      <c r="Q707" s="8">
        <f t="shared" ref="Q707:Q770" si="114">0.35*M707+N707*0.35+O707*0.15+P707*0.15</f>
        <v>44.524999999999999</v>
      </c>
      <c r="R707" s="8">
        <f t="shared" ref="R707:R770" si="115">M707*0.2+N707*0.2+O707*0.35+P707*0.25</f>
        <v>52.375</v>
      </c>
      <c r="S707" s="8">
        <f t="shared" ref="S707:S770" si="116">M707*0.15+N707*0.15+O707*0.25+P707*0.45</f>
        <v>60.575000000000003</v>
      </c>
      <c r="T707" s="8">
        <f t="shared" ref="T707:T770" si="117">0.25*SUM(M707:P707)</f>
        <v>50.875</v>
      </c>
      <c r="U707" s="7">
        <f t="shared" ref="U707:U770" si="118">SUM(Q707:S707)/3</f>
        <v>52.491666666666674</v>
      </c>
      <c r="V707" s="7">
        <f t="shared" ref="V707:V770" si="119">SUM(Q707:T707)/4</f>
        <v>52.087500000000006</v>
      </c>
    </row>
    <row r="708" spans="1:22" ht="13.5" x14ac:dyDescent="0.25">
      <c r="A708" s="3">
        <f>RSI!A708</f>
        <v>43336</v>
      </c>
      <c r="B708" s="2">
        <f>RSI!B708</f>
        <v>1.2485999999999999</v>
      </c>
      <c r="C708" s="2">
        <f>RSI!I708</f>
        <v>43.746069696877811</v>
      </c>
      <c r="D708" s="2">
        <f>MACD!E708</f>
        <v>-5.7975492166175702E-3</v>
      </c>
      <c r="E708" s="2">
        <f>MACD!F708</f>
        <v>2.9391059186071192E-3</v>
      </c>
      <c r="F708" s="2">
        <f>'Moving Avg'!D708</f>
        <v>1.2485999999999999</v>
      </c>
      <c r="G708" s="2">
        <f>'Moving Avg'!F708</f>
        <v>1.2414099999999997</v>
      </c>
      <c r="H708" s="2">
        <f>'Moving Avg'!G708</f>
        <v>1.2701260000000014</v>
      </c>
      <c r="I708" s="2">
        <f>'Moving Avg'!H708</f>
        <v>1.2431660000000015</v>
      </c>
      <c r="J708" s="5" t="str">
        <f>OBV!F708</f>
        <v>NEUTRAL</v>
      </c>
      <c r="K708" s="5" t="str">
        <f>OBV!G708</f>
        <v>NEUTRAL</v>
      </c>
      <c r="L708" s="5" t="str">
        <f>OBV!H708</f>
        <v>NEUTRAL</v>
      </c>
      <c r="M708" s="7">
        <f t="shared" si="110"/>
        <v>25</v>
      </c>
      <c r="N708" s="7">
        <f t="shared" si="111"/>
        <v>45</v>
      </c>
      <c r="O708" s="7">
        <f t="shared" si="112"/>
        <v>50</v>
      </c>
      <c r="P708" s="7">
        <f t="shared" si="113"/>
        <v>33</v>
      </c>
      <c r="Q708" s="8">
        <f t="shared" si="114"/>
        <v>36.950000000000003</v>
      </c>
      <c r="R708" s="8">
        <f t="shared" si="115"/>
        <v>39.75</v>
      </c>
      <c r="S708" s="8">
        <f t="shared" si="116"/>
        <v>37.85</v>
      </c>
      <c r="T708" s="8">
        <f t="shared" si="117"/>
        <v>38.25</v>
      </c>
      <c r="U708" s="7">
        <f t="shared" si="118"/>
        <v>38.183333333333337</v>
      </c>
      <c r="V708" s="7">
        <f t="shared" si="119"/>
        <v>38.200000000000003</v>
      </c>
    </row>
    <row r="709" spans="1:22" ht="13.5" x14ac:dyDescent="0.25">
      <c r="A709" s="3">
        <f>RSI!A709</f>
        <v>43339</v>
      </c>
      <c r="B709" s="2">
        <f>RSI!B709</f>
        <v>1.2485999999999999</v>
      </c>
      <c r="C709" s="2">
        <f>RSI!I709</f>
        <v>43.746069696877811</v>
      </c>
      <c r="D709" s="2">
        <f>MACD!E709</f>
        <v>-7.2402624898235679E-3</v>
      </c>
      <c r="E709" s="2">
        <f>MACD!F709</f>
        <v>9.0323223692098187E-4</v>
      </c>
      <c r="F709" s="2">
        <f>'Moving Avg'!D709</f>
        <v>1.2485999999999999</v>
      </c>
      <c r="G709" s="2">
        <f>'Moving Avg'!F709</f>
        <v>1.2396949999999998</v>
      </c>
      <c r="H709" s="2">
        <f>'Moving Avg'!G709</f>
        <v>1.2698280000000013</v>
      </c>
      <c r="I709" s="2">
        <f>'Moving Avg'!H709</f>
        <v>1.2433820000000018</v>
      </c>
      <c r="J709" s="5" t="str">
        <f>OBV!F709</f>
        <v>NEUTRAL</v>
      </c>
      <c r="K709" s="5" t="str">
        <f>OBV!G709</f>
        <v>NEUTRAL</v>
      </c>
      <c r="L709" s="5" t="str">
        <f>OBV!H709</f>
        <v>NEUTRAL</v>
      </c>
      <c r="M709" s="7">
        <f t="shared" si="110"/>
        <v>25</v>
      </c>
      <c r="N709" s="7">
        <f t="shared" si="111"/>
        <v>45</v>
      </c>
      <c r="O709" s="7">
        <f t="shared" si="112"/>
        <v>50</v>
      </c>
      <c r="P709" s="7">
        <f t="shared" si="113"/>
        <v>33</v>
      </c>
      <c r="Q709" s="8">
        <f t="shared" si="114"/>
        <v>36.950000000000003</v>
      </c>
      <c r="R709" s="8">
        <f t="shared" si="115"/>
        <v>39.75</v>
      </c>
      <c r="S709" s="8">
        <f t="shared" si="116"/>
        <v>37.85</v>
      </c>
      <c r="T709" s="8">
        <f t="shared" si="117"/>
        <v>38.25</v>
      </c>
      <c r="U709" s="7">
        <f t="shared" si="118"/>
        <v>38.183333333333337</v>
      </c>
      <c r="V709" s="7">
        <f t="shared" si="119"/>
        <v>38.200000000000003</v>
      </c>
    </row>
    <row r="710" spans="1:22" ht="13.5" x14ac:dyDescent="0.25">
      <c r="A710" s="3">
        <f>RSI!A710</f>
        <v>43340</v>
      </c>
      <c r="B710" s="2">
        <f>RSI!B710</f>
        <v>1.2485999999999999</v>
      </c>
      <c r="C710" s="2">
        <f>RSI!I710</f>
        <v>43.746069696877811</v>
      </c>
      <c r="D710" s="2">
        <f>MACD!E710</f>
        <v>-8.4442086441607334E-3</v>
      </c>
      <c r="E710" s="2">
        <f>MACD!F710</f>
        <v>-9.6625593929536117E-4</v>
      </c>
      <c r="F710" s="2">
        <f>'Moving Avg'!D710</f>
        <v>1.2485999999999999</v>
      </c>
      <c r="G710" s="2">
        <f>'Moving Avg'!F710</f>
        <v>1.2403799999999998</v>
      </c>
      <c r="H710" s="2">
        <f>'Moving Avg'!G710</f>
        <v>1.2690160000000015</v>
      </c>
      <c r="I710" s="2">
        <f>'Moving Avg'!H710</f>
        <v>1.2435980000000018</v>
      </c>
      <c r="J710" s="5" t="str">
        <f>OBV!F710</f>
        <v>NEUTRAL</v>
      </c>
      <c r="K710" s="5" t="str">
        <f>OBV!G710</f>
        <v>NEUTRAL</v>
      </c>
      <c r="L710" s="5" t="str">
        <f>OBV!H710</f>
        <v>NEUTRAL</v>
      </c>
      <c r="M710" s="7">
        <f t="shared" si="110"/>
        <v>25</v>
      </c>
      <c r="N710" s="7">
        <f t="shared" si="111"/>
        <v>45</v>
      </c>
      <c r="O710" s="7">
        <f t="shared" si="112"/>
        <v>50</v>
      </c>
      <c r="P710" s="7">
        <f t="shared" si="113"/>
        <v>33</v>
      </c>
      <c r="Q710" s="8">
        <f t="shared" si="114"/>
        <v>36.950000000000003</v>
      </c>
      <c r="R710" s="8">
        <f t="shared" si="115"/>
        <v>39.75</v>
      </c>
      <c r="S710" s="8">
        <f t="shared" si="116"/>
        <v>37.85</v>
      </c>
      <c r="T710" s="8">
        <f t="shared" si="117"/>
        <v>38.25</v>
      </c>
      <c r="U710" s="7">
        <f t="shared" si="118"/>
        <v>38.183333333333337</v>
      </c>
      <c r="V710" s="7">
        <f t="shared" si="119"/>
        <v>38.200000000000003</v>
      </c>
    </row>
    <row r="711" spans="1:22" ht="13.5" x14ac:dyDescent="0.25">
      <c r="A711" s="3">
        <f>RSI!A711</f>
        <v>43341</v>
      </c>
      <c r="B711" s="2">
        <f>RSI!B711</f>
        <v>1.2485999999999999</v>
      </c>
      <c r="C711" s="2">
        <f>RSI!I711</f>
        <v>43.746069696877811</v>
      </c>
      <c r="D711" s="2">
        <f>MACD!E711</f>
        <v>-9.4473663588789947E-3</v>
      </c>
      <c r="E711" s="2">
        <f>MACD!F711</f>
        <v>-2.6624780232120879E-3</v>
      </c>
      <c r="F711" s="2">
        <f>'Moving Avg'!D711</f>
        <v>1.2485999999999999</v>
      </c>
      <c r="G711" s="2">
        <f>'Moving Avg'!F711</f>
        <v>1.2410649999999999</v>
      </c>
      <c r="H711" s="2">
        <f>'Moving Avg'!G711</f>
        <v>1.2676880000000015</v>
      </c>
      <c r="I711" s="2">
        <f>'Moving Avg'!H711</f>
        <v>1.2438140000000018</v>
      </c>
      <c r="J711" s="5" t="str">
        <f>OBV!F711</f>
        <v>NEUTRAL</v>
      </c>
      <c r="K711" s="5" t="str">
        <f>OBV!G711</f>
        <v>NEUTRAL</v>
      </c>
      <c r="L711" s="5" t="str">
        <f>OBV!H711</f>
        <v>NEUTRAL</v>
      </c>
      <c r="M711" s="7">
        <f t="shared" si="110"/>
        <v>25</v>
      </c>
      <c r="N711" s="7">
        <f t="shared" si="111"/>
        <v>45</v>
      </c>
      <c r="O711" s="7">
        <f t="shared" si="112"/>
        <v>50</v>
      </c>
      <c r="P711" s="7">
        <f t="shared" si="113"/>
        <v>33</v>
      </c>
      <c r="Q711" s="8">
        <f t="shared" si="114"/>
        <v>36.950000000000003</v>
      </c>
      <c r="R711" s="8">
        <f t="shared" si="115"/>
        <v>39.75</v>
      </c>
      <c r="S711" s="8">
        <f t="shared" si="116"/>
        <v>37.85</v>
      </c>
      <c r="T711" s="8">
        <f t="shared" si="117"/>
        <v>38.25</v>
      </c>
      <c r="U711" s="7">
        <f t="shared" si="118"/>
        <v>38.183333333333337</v>
      </c>
      <c r="V711" s="7">
        <f t="shared" si="119"/>
        <v>38.200000000000003</v>
      </c>
    </row>
    <row r="712" spans="1:22" ht="13.5" x14ac:dyDescent="0.25">
      <c r="A712" s="3">
        <f>RSI!A712</f>
        <v>43342</v>
      </c>
      <c r="B712" s="2">
        <f>RSI!B712</f>
        <v>1.2828999999999999</v>
      </c>
      <c r="C712" s="2">
        <f>RSI!I712</f>
        <v>78.346513836038696</v>
      </c>
      <c r="D712" s="2">
        <f>MACD!E712</f>
        <v>-1.2822519937545573E-2</v>
      </c>
      <c r="E712" s="2">
        <f>MACD!F712</f>
        <v>-4.6944864060787855E-3</v>
      </c>
      <c r="F712" s="2">
        <f>'Moving Avg'!D712</f>
        <v>1.2554599999999998</v>
      </c>
      <c r="G712" s="2">
        <f>'Moving Avg'!F712</f>
        <v>1.243465</v>
      </c>
      <c r="H712" s="2">
        <f>'Moving Avg'!G712</f>
        <v>1.2670460000000017</v>
      </c>
      <c r="I712" s="2">
        <f>'Moving Avg'!H712</f>
        <v>1.244201500000002</v>
      </c>
      <c r="J712" s="5" t="str">
        <f>OBV!F712</f>
        <v>BULLISH</v>
      </c>
      <c r="K712" s="5" t="str">
        <f>OBV!G712</f>
        <v>NEUTRAL</v>
      </c>
      <c r="L712" s="5" t="str">
        <f>OBV!H712</f>
        <v>CONFIRMED BULLISH</v>
      </c>
      <c r="M712" s="7">
        <f t="shared" si="110"/>
        <v>0</v>
      </c>
      <c r="N712" s="7">
        <f t="shared" si="111"/>
        <v>45</v>
      </c>
      <c r="O712" s="7">
        <f t="shared" si="112"/>
        <v>50</v>
      </c>
      <c r="P712" s="7">
        <f t="shared" si="113"/>
        <v>83.5</v>
      </c>
      <c r="Q712" s="8">
        <f t="shared" si="114"/>
        <v>35.774999999999999</v>
      </c>
      <c r="R712" s="8">
        <f t="shared" si="115"/>
        <v>47.375</v>
      </c>
      <c r="S712" s="8">
        <f t="shared" si="116"/>
        <v>56.825000000000003</v>
      </c>
      <c r="T712" s="8">
        <f t="shared" si="117"/>
        <v>44.625</v>
      </c>
      <c r="U712" s="7">
        <f t="shared" si="118"/>
        <v>46.658333333333339</v>
      </c>
      <c r="V712" s="7">
        <f t="shared" si="119"/>
        <v>46.150000000000006</v>
      </c>
    </row>
    <row r="713" spans="1:22" ht="13.5" x14ac:dyDescent="0.25">
      <c r="A713" s="3">
        <f>RSI!A713</f>
        <v>43343</v>
      </c>
      <c r="B713" s="2">
        <f>RSI!B713</f>
        <v>1.2828999999999999</v>
      </c>
      <c r="C713" s="2">
        <f>RSI!I713</f>
        <v>78.346513836038696</v>
      </c>
      <c r="D713" s="2">
        <f>MACD!E713</f>
        <v>-1.3760061687924763E-2</v>
      </c>
      <c r="E713" s="2">
        <f>MACD!F713</f>
        <v>-6.507601462447981E-3</v>
      </c>
      <c r="F713" s="2">
        <f>'Moving Avg'!D713</f>
        <v>1.2623199999999999</v>
      </c>
      <c r="G713" s="2">
        <f>'Moving Avg'!F713</f>
        <v>1.245865</v>
      </c>
      <c r="H713" s="2">
        <f>'Moving Avg'!G713</f>
        <v>1.2664040000000016</v>
      </c>
      <c r="I713" s="2">
        <f>'Moving Avg'!H713</f>
        <v>1.2445890000000019</v>
      </c>
      <c r="J713" s="5" t="str">
        <f>OBV!F713</f>
        <v>BULLISH</v>
      </c>
      <c r="K713" s="5" t="str">
        <f>OBV!G713</f>
        <v>NEUTRAL</v>
      </c>
      <c r="L713" s="5" t="str">
        <f>OBV!H713</f>
        <v>CONFIRMED BULLISH</v>
      </c>
      <c r="M713" s="7">
        <f t="shared" si="110"/>
        <v>0</v>
      </c>
      <c r="N713" s="7">
        <f t="shared" si="111"/>
        <v>45</v>
      </c>
      <c r="O713" s="7">
        <f t="shared" si="112"/>
        <v>50</v>
      </c>
      <c r="P713" s="7">
        <f t="shared" si="113"/>
        <v>83.5</v>
      </c>
      <c r="Q713" s="8">
        <f t="shared" si="114"/>
        <v>35.774999999999999</v>
      </c>
      <c r="R713" s="8">
        <f t="shared" si="115"/>
        <v>47.375</v>
      </c>
      <c r="S713" s="8">
        <f t="shared" si="116"/>
        <v>56.825000000000003</v>
      </c>
      <c r="T713" s="8">
        <f t="shared" si="117"/>
        <v>44.625</v>
      </c>
      <c r="U713" s="7">
        <f t="shared" si="118"/>
        <v>46.658333333333339</v>
      </c>
      <c r="V713" s="7">
        <f t="shared" si="119"/>
        <v>46.150000000000006</v>
      </c>
    </row>
    <row r="714" spans="1:22" ht="13.5" x14ac:dyDescent="0.25">
      <c r="A714" s="3">
        <f>RSI!A714</f>
        <v>43346</v>
      </c>
      <c r="B714" s="2">
        <f>RSI!B714</f>
        <v>1.2828999999999999</v>
      </c>
      <c r="C714" s="2">
        <f>RSI!I714</f>
        <v>78.346513836038696</v>
      </c>
      <c r="D714" s="2">
        <f>MACD!E714</f>
        <v>-1.4728676316422051E-2</v>
      </c>
      <c r="E714" s="2">
        <f>MACD!F714</f>
        <v>-8.151816433242795E-3</v>
      </c>
      <c r="F714" s="2">
        <f>'Moving Avg'!D714</f>
        <v>1.26918</v>
      </c>
      <c r="G714" s="2">
        <f>'Moving Avg'!F714</f>
        <v>1.2482650000000002</v>
      </c>
      <c r="H714" s="2">
        <f>'Moving Avg'!G714</f>
        <v>1.2657620000000016</v>
      </c>
      <c r="I714" s="2">
        <f>'Moving Avg'!H714</f>
        <v>1.2449765000000022</v>
      </c>
      <c r="J714" s="5" t="str">
        <f>OBV!F714</f>
        <v>BULLISH</v>
      </c>
      <c r="K714" s="5" t="str">
        <f>OBV!G714</f>
        <v>NEUTRAL</v>
      </c>
      <c r="L714" s="5" t="str">
        <f>OBV!H714</f>
        <v>CONFIRMED BULLISH</v>
      </c>
      <c r="M714" s="7">
        <f t="shared" si="110"/>
        <v>0</v>
      </c>
      <c r="N714" s="7">
        <f t="shared" si="111"/>
        <v>45</v>
      </c>
      <c r="O714" s="7">
        <f t="shared" si="112"/>
        <v>50</v>
      </c>
      <c r="P714" s="7">
        <f t="shared" si="113"/>
        <v>83.5</v>
      </c>
      <c r="Q714" s="8">
        <f t="shared" si="114"/>
        <v>35.774999999999999</v>
      </c>
      <c r="R714" s="8">
        <f t="shared" si="115"/>
        <v>47.375</v>
      </c>
      <c r="S714" s="8">
        <f t="shared" si="116"/>
        <v>56.825000000000003</v>
      </c>
      <c r="T714" s="8">
        <f t="shared" si="117"/>
        <v>44.625</v>
      </c>
      <c r="U714" s="7">
        <f t="shared" si="118"/>
        <v>46.658333333333339</v>
      </c>
      <c r="V714" s="7">
        <f t="shared" si="119"/>
        <v>46.150000000000006</v>
      </c>
    </row>
    <row r="715" spans="1:22" ht="13.5" x14ac:dyDescent="0.25">
      <c r="A715" s="3">
        <f>RSI!A715</f>
        <v>43347</v>
      </c>
      <c r="B715" s="2">
        <f>RSI!B715</f>
        <v>1.2828999999999999</v>
      </c>
      <c r="C715" s="2">
        <f>RSI!I715</f>
        <v>78.346513836038696</v>
      </c>
      <c r="D715" s="2">
        <f>MACD!E715</f>
        <v>-1.5710597449103192E-2</v>
      </c>
      <c r="E715" s="2">
        <f>MACD!F715</f>
        <v>-9.6635726364148744E-3</v>
      </c>
      <c r="F715" s="2">
        <f>'Moving Avg'!D715</f>
        <v>1.2760399999999998</v>
      </c>
      <c r="G715" s="2">
        <f>'Moving Avg'!F715</f>
        <v>1.2506650000000001</v>
      </c>
      <c r="H715" s="2">
        <f>'Moving Avg'!G715</f>
        <v>1.2651200000000016</v>
      </c>
      <c r="I715" s="2">
        <f>'Moving Avg'!H715</f>
        <v>1.2453640000000021</v>
      </c>
      <c r="J715" s="5" t="str">
        <f>OBV!F715</f>
        <v>BULLISH</v>
      </c>
      <c r="K715" s="5" t="str">
        <f>OBV!G715</f>
        <v>NEUTRAL</v>
      </c>
      <c r="L715" s="5" t="str">
        <f>OBV!H715</f>
        <v>CONFIRMED BULLISH</v>
      </c>
      <c r="M715" s="7">
        <f t="shared" si="110"/>
        <v>0</v>
      </c>
      <c r="N715" s="7">
        <f t="shared" si="111"/>
        <v>45</v>
      </c>
      <c r="O715" s="7">
        <f t="shared" si="112"/>
        <v>50</v>
      </c>
      <c r="P715" s="7">
        <f t="shared" si="113"/>
        <v>83.5</v>
      </c>
      <c r="Q715" s="8">
        <f t="shared" si="114"/>
        <v>35.774999999999999</v>
      </c>
      <c r="R715" s="8">
        <f t="shared" si="115"/>
        <v>47.375</v>
      </c>
      <c r="S715" s="8">
        <f t="shared" si="116"/>
        <v>56.825000000000003</v>
      </c>
      <c r="T715" s="8">
        <f t="shared" si="117"/>
        <v>44.625</v>
      </c>
      <c r="U715" s="7">
        <f t="shared" si="118"/>
        <v>46.658333333333339</v>
      </c>
      <c r="V715" s="7">
        <f t="shared" si="119"/>
        <v>46.150000000000006</v>
      </c>
    </row>
    <row r="716" spans="1:22" ht="13.5" x14ac:dyDescent="0.25">
      <c r="A716" s="3">
        <f>RSI!A716</f>
        <v>43348</v>
      </c>
      <c r="B716" s="2">
        <f>RSI!B716</f>
        <v>1.2828999999999999</v>
      </c>
      <c r="C716" s="2">
        <f>RSI!I716</f>
        <v>78.346513836038696</v>
      </c>
      <c r="D716" s="2">
        <f>MACD!E716</f>
        <v>-1.6691753921157071E-2</v>
      </c>
      <c r="E716" s="2">
        <f>MACD!F716</f>
        <v>-1.1069208893363314E-2</v>
      </c>
      <c r="F716" s="2">
        <f>'Moving Avg'!D716</f>
        <v>1.2828999999999999</v>
      </c>
      <c r="G716" s="2">
        <f>'Moving Avg'!F716</f>
        <v>1.2530650000000003</v>
      </c>
      <c r="H716" s="2">
        <f>'Moving Avg'!G716</f>
        <v>1.2644780000000013</v>
      </c>
      <c r="I716" s="2">
        <f>'Moving Avg'!H716</f>
        <v>1.2457515000000021</v>
      </c>
      <c r="J716" s="5" t="str">
        <f>OBV!F716</f>
        <v>BULLISH</v>
      </c>
      <c r="K716" s="5" t="str">
        <f>OBV!G716</f>
        <v>NEUTRAL</v>
      </c>
      <c r="L716" s="5" t="str">
        <f>OBV!H716</f>
        <v>CONFIRMED BULLISH</v>
      </c>
      <c r="M716" s="7">
        <f t="shared" si="110"/>
        <v>0</v>
      </c>
      <c r="N716" s="7">
        <f t="shared" si="111"/>
        <v>45</v>
      </c>
      <c r="O716" s="7">
        <f t="shared" si="112"/>
        <v>50</v>
      </c>
      <c r="P716" s="7">
        <f t="shared" si="113"/>
        <v>83.5</v>
      </c>
      <c r="Q716" s="8">
        <f t="shared" si="114"/>
        <v>35.774999999999999</v>
      </c>
      <c r="R716" s="8">
        <f t="shared" si="115"/>
        <v>47.375</v>
      </c>
      <c r="S716" s="8">
        <f t="shared" si="116"/>
        <v>56.825000000000003</v>
      </c>
      <c r="T716" s="8">
        <f t="shared" si="117"/>
        <v>44.625</v>
      </c>
      <c r="U716" s="7">
        <f t="shared" si="118"/>
        <v>46.658333333333339</v>
      </c>
      <c r="V716" s="7">
        <f t="shared" si="119"/>
        <v>46.150000000000006</v>
      </c>
    </row>
    <row r="717" spans="1:22" ht="13.5" x14ac:dyDescent="0.25">
      <c r="A717" s="3">
        <f>RSI!A717</f>
        <v>43349</v>
      </c>
      <c r="B717" s="2">
        <f>RSI!B717</f>
        <v>1.2828999999999999</v>
      </c>
      <c r="C717" s="2">
        <f>RSI!I717</f>
        <v>78.346513836038696</v>
      </c>
      <c r="D717" s="2">
        <f>MACD!E717</f>
        <v>-1.7661130029789973E-2</v>
      </c>
      <c r="E717" s="2">
        <f>MACD!F717</f>
        <v>-1.2387593120648646E-2</v>
      </c>
      <c r="F717" s="2">
        <f>'Moving Avg'!D717</f>
        <v>1.2828999999999999</v>
      </c>
      <c r="G717" s="2">
        <f>'Moving Avg'!F717</f>
        <v>1.2554650000000005</v>
      </c>
      <c r="H717" s="2">
        <f>'Moving Avg'!G717</f>
        <v>1.2638360000000011</v>
      </c>
      <c r="I717" s="2">
        <f>'Moving Avg'!H717</f>
        <v>1.2461390000000023</v>
      </c>
      <c r="J717" s="5" t="str">
        <f>OBV!F717</f>
        <v>NEUTRAL</v>
      </c>
      <c r="K717" s="5" t="str">
        <f>OBV!G717</f>
        <v>NEUTRAL</v>
      </c>
      <c r="L717" s="5" t="str">
        <f>OBV!H717</f>
        <v>NEUTRAL</v>
      </c>
      <c r="M717" s="7">
        <f t="shared" si="110"/>
        <v>0</v>
      </c>
      <c r="N717" s="7">
        <f t="shared" si="111"/>
        <v>45</v>
      </c>
      <c r="O717" s="7">
        <f t="shared" si="112"/>
        <v>50</v>
      </c>
      <c r="P717" s="7">
        <f t="shared" si="113"/>
        <v>33</v>
      </c>
      <c r="Q717" s="8">
        <f t="shared" si="114"/>
        <v>28.2</v>
      </c>
      <c r="R717" s="8">
        <f t="shared" si="115"/>
        <v>34.75</v>
      </c>
      <c r="S717" s="8">
        <f t="shared" si="116"/>
        <v>34.1</v>
      </c>
      <c r="T717" s="8">
        <f t="shared" si="117"/>
        <v>32</v>
      </c>
      <c r="U717" s="7">
        <f t="shared" si="118"/>
        <v>32.35</v>
      </c>
      <c r="V717" s="7">
        <f t="shared" si="119"/>
        <v>32.262500000000003</v>
      </c>
    </row>
    <row r="718" spans="1:22" ht="13.5" x14ac:dyDescent="0.25">
      <c r="A718" s="3">
        <f>RSI!A718</f>
        <v>43350</v>
      </c>
      <c r="B718" s="2">
        <f>RSI!B718</f>
        <v>1.2828999999999999</v>
      </c>
      <c r="C718" s="2">
        <f>RSI!I718</f>
        <v>78.346513836038696</v>
      </c>
      <c r="D718" s="2">
        <f>MACD!E718</f>
        <v>-1.8610229487781238E-2</v>
      </c>
      <c r="E718" s="2">
        <f>MACD!F718</f>
        <v>-1.3632120394075166E-2</v>
      </c>
      <c r="F718" s="2">
        <f>'Moving Avg'!D718</f>
        <v>1.2828999999999999</v>
      </c>
      <c r="G718" s="2">
        <f>'Moving Avg'!F718</f>
        <v>1.2578650000000005</v>
      </c>
      <c r="H718" s="2">
        <f>'Moving Avg'!G718</f>
        <v>1.2639680000000011</v>
      </c>
      <c r="I718" s="2">
        <f>'Moving Avg'!H718</f>
        <v>1.2465265000000025</v>
      </c>
      <c r="J718" s="5" t="str">
        <f>OBV!F718</f>
        <v>NEUTRAL</v>
      </c>
      <c r="K718" s="5" t="str">
        <f>OBV!G718</f>
        <v>NEUTRAL</v>
      </c>
      <c r="L718" s="5" t="str">
        <f>OBV!H718</f>
        <v>NEUTRAL</v>
      </c>
      <c r="M718" s="7">
        <f t="shared" si="110"/>
        <v>0</v>
      </c>
      <c r="N718" s="7">
        <f t="shared" si="111"/>
        <v>45</v>
      </c>
      <c r="O718" s="7">
        <f t="shared" si="112"/>
        <v>50</v>
      </c>
      <c r="P718" s="7">
        <f t="shared" si="113"/>
        <v>33</v>
      </c>
      <c r="Q718" s="8">
        <f t="shared" si="114"/>
        <v>28.2</v>
      </c>
      <c r="R718" s="8">
        <f t="shared" si="115"/>
        <v>34.75</v>
      </c>
      <c r="S718" s="8">
        <f t="shared" si="116"/>
        <v>34.1</v>
      </c>
      <c r="T718" s="8">
        <f t="shared" si="117"/>
        <v>32</v>
      </c>
      <c r="U718" s="7">
        <f t="shared" si="118"/>
        <v>32.35</v>
      </c>
      <c r="V718" s="7">
        <f t="shared" si="119"/>
        <v>32.262500000000003</v>
      </c>
    </row>
    <row r="719" spans="1:22" ht="13.5" x14ac:dyDescent="0.25">
      <c r="A719" s="3">
        <f>RSI!A719</f>
        <v>43353</v>
      </c>
      <c r="B719" s="2">
        <f>RSI!B719</f>
        <v>1.2828999999999999</v>
      </c>
      <c r="C719" s="2">
        <f>RSI!I719</f>
        <v>78.346513836038696</v>
      </c>
      <c r="D719" s="2">
        <f>MACD!E719</f>
        <v>-1.953262673278533E-2</v>
      </c>
      <c r="E719" s="2">
        <f>MACD!F719</f>
        <v>-1.4812221661817199E-2</v>
      </c>
      <c r="F719" s="2">
        <f>'Moving Avg'!D719</f>
        <v>1.2828999999999999</v>
      </c>
      <c r="G719" s="2">
        <f>'Moving Avg'!F719</f>
        <v>1.2602650000000004</v>
      </c>
      <c r="H719" s="2">
        <f>'Moving Avg'!G719</f>
        <v>1.2641000000000009</v>
      </c>
      <c r="I719" s="2">
        <f>'Moving Avg'!H719</f>
        <v>1.2469140000000025</v>
      </c>
      <c r="J719" s="5" t="str">
        <f>OBV!F719</f>
        <v>NEUTRAL</v>
      </c>
      <c r="K719" s="5" t="str">
        <f>OBV!G719</f>
        <v>NEUTRAL</v>
      </c>
      <c r="L719" s="5" t="str">
        <f>OBV!H719</f>
        <v>NEUTRAL</v>
      </c>
      <c r="M719" s="7">
        <f t="shared" si="110"/>
        <v>0</v>
      </c>
      <c r="N719" s="7">
        <f t="shared" si="111"/>
        <v>45</v>
      </c>
      <c r="O719" s="7">
        <f t="shared" si="112"/>
        <v>50</v>
      </c>
      <c r="P719" s="7">
        <f t="shared" si="113"/>
        <v>33</v>
      </c>
      <c r="Q719" s="8">
        <f t="shared" si="114"/>
        <v>28.2</v>
      </c>
      <c r="R719" s="8">
        <f t="shared" si="115"/>
        <v>34.75</v>
      </c>
      <c r="S719" s="8">
        <f t="shared" si="116"/>
        <v>34.1</v>
      </c>
      <c r="T719" s="8">
        <f t="shared" si="117"/>
        <v>32</v>
      </c>
      <c r="U719" s="7">
        <f t="shared" si="118"/>
        <v>32.35</v>
      </c>
      <c r="V719" s="7">
        <f t="shared" si="119"/>
        <v>32.262500000000003</v>
      </c>
    </row>
    <row r="720" spans="1:22" ht="13.5" x14ac:dyDescent="0.25">
      <c r="A720" s="3">
        <f>RSI!A720</f>
        <v>43355</v>
      </c>
      <c r="B720" s="2">
        <f>RSI!B720</f>
        <v>1.2828999999999999</v>
      </c>
      <c r="C720" s="2">
        <f>RSI!I720</f>
        <v>78.346513836038696</v>
      </c>
      <c r="D720" s="2">
        <f>MACD!E720</f>
        <v>-2.0423591791033147E-2</v>
      </c>
      <c r="E720" s="2">
        <f>MACD!F720</f>
        <v>-1.593449568766039E-2</v>
      </c>
      <c r="F720" s="2">
        <f>'Moving Avg'!D720</f>
        <v>1.2828999999999999</v>
      </c>
      <c r="G720" s="2">
        <f>'Moving Avg'!F720</f>
        <v>1.2626650000000006</v>
      </c>
      <c r="H720" s="2">
        <f>'Moving Avg'!G720</f>
        <v>1.2642320000000007</v>
      </c>
      <c r="I720" s="2">
        <f>'Moving Avg'!H720</f>
        <v>1.2473015000000027</v>
      </c>
      <c r="J720" s="5" t="str">
        <f>OBV!F720</f>
        <v>NEUTRAL</v>
      </c>
      <c r="K720" s="5" t="str">
        <f>OBV!G720</f>
        <v>NEUTRAL</v>
      </c>
      <c r="L720" s="5" t="str">
        <f>OBV!H720</f>
        <v>NEUTRAL</v>
      </c>
      <c r="M720" s="7">
        <f t="shared" si="110"/>
        <v>0</v>
      </c>
      <c r="N720" s="7">
        <f t="shared" si="111"/>
        <v>45</v>
      </c>
      <c r="O720" s="7">
        <f t="shared" si="112"/>
        <v>50</v>
      </c>
      <c r="P720" s="7">
        <f t="shared" si="113"/>
        <v>33</v>
      </c>
      <c r="Q720" s="8">
        <f t="shared" si="114"/>
        <v>28.2</v>
      </c>
      <c r="R720" s="8">
        <f t="shared" si="115"/>
        <v>34.75</v>
      </c>
      <c r="S720" s="8">
        <f t="shared" si="116"/>
        <v>34.1</v>
      </c>
      <c r="T720" s="8">
        <f t="shared" si="117"/>
        <v>32</v>
      </c>
      <c r="U720" s="7">
        <f t="shared" si="118"/>
        <v>32.35</v>
      </c>
      <c r="V720" s="7">
        <f t="shared" si="119"/>
        <v>32.262500000000003</v>
      </c>
    </row>
    <row r="721" spans="1:22" ht="13.5" x14ac:dyDescent="0.25">
      <c r="A721" s="3">
        <f>RSI!A721</f>
        <v>43356</v>
      </c>
      <c r="B721" s="2">
        <f>RSI!B721</f>
        <v>1.2828999999999999</v>
      </c>
      <c r="C721" s="2">
        <f>RSI!I721</f>
        <v>78.346513836038696</v>
      </c>
      <c r="D721" s="2">
        <f>MACD!E721</f>
        <v>-2.1279777044178605E-2</v>
      </c>
      <c r="E721" s="2">
        <f>MACD!F721</f>
        <v>-1.7003551958964032E-2</v>
      </c>
      <c r="F721" s="2">
        <f>'Moving Avg'!D721</f>
        <v>1.2828999999999999</v>
      </c>
      <c r="G721" s="2">
        <f>'Moving Avg'!F721</f>
        <v>1.2650650000000003</v>
      </c>
      <c r="H721" s="2">
        <f>'Moving Avg'!G721</f>
        <v>1.2642340000000005</v>
      </c>
      <c r="I721" s="2">
        <f>'Moving Avg'!H721</f>
        <v>1.2476890000000029</v>
      </c>
      <c r="J721" s="5" t="str">
        <f>OBV!F721</f>
        <v>NEUTRAL</v>
      </c>
      <c r="K721" s="5" t="str">
        <f>OBV!G721</f>
        <v>NEUTRAL</v>
      </c>
      <c r="L721" s="5" t="str">
        <f>OBV!H721</f>
        <v>NEUTRAL</v>
      </c>
      <c r="M721" s="7">
        <f t="shared" si="110"/>
        <v>0</v>
      </c>
      <c r="N721" s="7">
        <f t="shared" si="111"/>
        <v>45</v>
      </c>
      <c r="O721" s="7">
        <f t="shared" si="112"/>
        <v>50</v>
      </c>
      <c r="P721" s="7">
        <f t="shared" si="113"/>
        <v>33</v>
      </c>
      <c r="Q721" s="8">
        <f t="shared" si="114"/>
        <v>28.2</v>
      </c>
      <c r="R721" s="8">
        <f t="shared" si="115"/>
        <v>34.75</v>
      </c>
      <c r="S721" s="8">
        <f t="shared" si="116"/>
        <v>34.1</v>
      </c>
      <c r="T721" s="8">
        <f t="shared" si="117"/>
        <v>32</v>
      </c>
      <c r="U721" s="7">
        <f t="shared" si="118"/>
        <v>32.35</v>
      </c>
      <c r="V721" s="7">
        <f t="shared" si="119"/>
        <v>32.262500000000003</v>
      </c>
    </row>
    <row r="722" spans="1:22" ht="13.5" x14ac:dyDescent="0.25">
      <c r="A722" s="3">
        <f>RSI!A722</f>
        <v>43357</v>
      </c>
      <c r="B722" s="2">
        <f>RSI!B722</f>
        <v>1.2828999999999999</v>
      </c>
      <c r="C722" s="2">
        <f>RSI!I722</f>
        <v>78.346513836038696</v>
      </c>
      <c r="D722" s="2">
        <f>MACD!E722</f>
        <v>-1.68220329884472E-2</v>
      </c>
      <c r="E722" s="2">
        <f>MACD!F722</f>
        <v>-1.6967248164860664E-2</v>
      </c>
      <c r="F722" s="2">
        <f>'Moving Avg'!D722</f>
        <v>1.2828999999999999</v>
      </c>
      <c r="G722" s="2">
        <f>'Moving Avg'!F722</f>
        <v>1.2674650000000005</v>
      </c>
      <c r="H722" s="2">
        <f>'Moving Avg'!G722</f>
        <v>1.2642360000000006</v>
      </c>
      <c r="I722" s="2">
        <f>'Moving Avg'!H722</f>
        <v>1.2480765000000029</v>
      </c>
      <c r="J722" s="5" t="str">
        <f>OBV!F722</f>
        <v>NEUTRAL</v>
      </c>
      <c r="K722" s="5" t="str">
        <f>OBV!G722</f>
        <v>NEUTRAL</v>
      </c>
      <c r="L722" s="5" t="str">
        <f>OBV!H722</f>
        <v>NEUTRAL</v>
      </c>
      <c r="M722" s="7">
        <f t="shared" si="110"/>
        <v>0</v>
      </c>
      <c r="N722" s="7">
        <f t="shared" si="111"/>
        <v>0</v>
      </c>
      <c r="O722" s="7">
        <f t="shared" si="112"/>
        <v>50</v>
      </c>
      <c r="P722" s="7">
        <f t="shared" si="113"/>
        <v>33</v>
      </c>
      <c r="Q722" s="8">
        <f t="shared" si="114"/>
        <v>12.45</v>
      </c>
      <c r="R722" s="8">
        <f t="shared" si="115"/>
        <v>25.75</v>
      </c>
      <c r="S722" s="8">
        <f t="shared" si="116"/>
        <v>27.35</v>
      </c>
      <c r="T722" s="8">
        <f t="shared" si="117"/>
        <v>20.75</v>
      </c>
      <c r="U722" s="7">
        <f t="shared" si="118"/>
        <v>21.850000000000005</v>
      </c>
      <c r="V722" s="7">
        <f t="shared" si="119"/>
        <v>21.575000000000003</v>
      </c>
    </row>
    <row r="723" spans="1:22" ht="13.5" x14ac:dyDescent="0.25">
      <c r="A723" s="3">
        <f>RSI!A723</f>
        <v>43360</v>
      </c>
      <c r="B723" s="2">
        <f>RSI!B723</f>
        <v>1.2828999999999999</v>
      </c>
      <c r="C723" s="2">
        <f>RSI!I723</f>
        <v>78.346513836038696</v>
      </c>
      <c r="D723" s="2">
        <f>MACD!E723</f>
        <v>-1.3137794392208191E-2</v>
      </c>
      <c r="E723" s="2">
        <f>MACD!F723</f>
        <v>-1.6201357410330169E-2</v>
      </c>
      <c r="F723" s="2">
        <f>'Moving Avg'!D723</f>
        <v>1.2828999999999999</v>
      </c>
      <c r="G723" s="2">
        <f>'Moving Avg'!F723</f>
        <v>1.2691800000000004</v>
      </c>
      <c r="H723" s="2">
        <f>'Moving Avg'!G723</f>
        <v>1.2642380000000002</v>
      </c>
      <c r="I723" s="2">
        <f>'Moving Avg'!H723</f>
        <v>1.2484640000000029</v>
      </c>
      <c r="J723" s="5" t="str">
        <f>OBV!F723</f>
        <v>NEUTRAL</v>
      </c>
      <c r="K723" s="5" t="str">
        <f>OBV!G723</f>
        <v>NEUTRAL</v>
      </c>
      <c r="L723" s="5" t="str">
        <f>OBV!H723</f>
        <v>NEUTRAL</v>
      </c>
      <c r="M723" s="7">
        <f t="shared" si="110"/>
        <v>0</v>
      </c>
      <c r="N723" s="7">
        <f t="shared" si="111"/>
        <v>0</v>
      </c>
      <c r="O723" s="7">
        <f t="shared" si="112"/>
        <v>50</v>
      </c>
      <c r="P723" s="7">
        <f t="shared" si="113"/>
        <v>33</v>
      </c>
      <c r="Q723" s="8">
        <f t="shared" si="114"/>
        <v>12.45</v>
      </c>
      <c r="R723" s="8">
        <f t="shared" si="115"/>
        <v>25.75</v>
      </c>
      <c r="S723" s="8">
        <f t="shared" si="116"/>
        <v>27.35</v>
      </c>
      <c r="T723" s="8">
        <f t="shared" si="117"/>
        <v>20.75</v>
      </c>
      <c r="U723" s="7">
        <f t="shared" si="118"/>
        <v>21.850000000000005</v>
      </c>
      <c r="V723" s="7">
        <f t="shared" si="119"/>
        <v>21.575000000000003</v>
      </c>
    </row>
    <row r="724" spans="1:22" ht="13.5" x14ac:dyDescent="0.25">
      <c r="A724" s="3">
        <f>RSI!A724</f>
        <v>43361</v>
      </c>
      <c r="B724" s="2">
        <f>RSI!B724</f>
        <v>1.2828999999999999</v>
      </c>
      <c r="C724" s="2">
        <f>RSI!I724</f>
        <v>78.346513836038696</v>
      </c>
      <c r="D724" s="2">
        <f>MACD!E724</f>
        <v>-1.0101564216896008E-2</v>
      </c>
      <c r="E724" s="2">
        <f>MACD!F724</f>
        <v>-1.4981398771643338E-2</v>
      </c>
      <c r="F724" s="2">
        <f>'Moving Avg'!D724</f>
        <v>1.2828999999999999</v>
      </c>
      <c r="G724" s="2">
        <f>'Moving Avg'!F724</f>
        <v>1.2708950000000006</v>
      </c>
      <c r="H724" s="2">
        <f>'Moving Avg'!G724</f>
        <v>1.2642400000000003</v>
      </c>
      <c r="I724" s="2">
        <f>'Moving Avg'!H724</f>
        <v>1.2487545000000031</v>
      </c>
      <c r="J724" s="5" t="str">
        <f>OBV!F724</f>
        <v>NEUTRAL</v>
      </c>
      <c r="K724" s="5" t="str">
        <f>OBV!G724</f>
        <v>NEUTRAL</v>
      </c>
      <c r="L724" s="5" t="str">
        <f>OBV!H724</f>
        <v>NEUTRAL</v>
      </c>
      <c r="M724" s="7">
        <f t="shared" si="110"/>
        <v>0</v>
      </c>
      <c r="N724" s="7">
        <f t="shared" si="111"/>
        <v>0</v>
      </c>
      <c r="O724" s="7">
        <f t="shared" si="112"/>
        <v>50</v>
      </c>
      <c r="P724" s="7">
        <f t="shared" si="113"/>
        <v>33</v>
      </c>
      <c r="Q724" s="8">
        <f t="shared" si="114"/>
        <v>12.45</v>
      </c>
      <c r="R724" s="8">
        <f t="shared" si="115"/>
        <v>25.75</v>
      </c>
      <c r="S724" s="8">
        <f t="shared" si="116"/>
        <v>27.35</v>
      </c>
      <c r="T724" s="8">
        <f t="shared" si="117"/>
        <v>20.75</v>
      </c>
      <c r="U724" s="7">
        <f t="shared" si="118"/>
        <v>21.850000000000005</v>
      </c>
      <c r="V724" s="7">
        <f t="shared" si="119"/>
        <v>21.575000000000003</v>
      </c>
    </row>
    <row r="725" spans="1:22" ht="13.5" x14ac:dyDescent="0.25">
      <c r="A725" s="3">
        <f>RSI!A725</f>
        <v>43362</v>
      </c>
      <c r="B725" s="2">
        <f>RSI!B725</f>
        <v>1.2828999999999999</v>
      </c>
      <c r="C725" s="2">
        <f>RSI!I725</f>
        <v>78.346513836038696</v>
      </c>
      <c r="D725" s="2">
        <f>MACD!E725</f>
        <v>-7.6076338605473026E-3</v>
      </c>
      <c r="E725" s="2">
        <f>MACD!F725</f>
        <v>-1.3506645789424131E-2</v>
      </c>
      <c r="F725" s="2">
        <f>'Moving Avg'!D725</f>
        <v>1.2828999999999999</v>
      </c>
      <c r="G725" s="2">
        <f>'Moving Avg'!F725</f>
        <v>1.2726100000000005</v>
      </c>
      <c r="H725" s="2">
        <f>'Moving Avg'!G725</f>
        <v>1.2642420000000001</v>
      </c>
      <c r="I725" s="2">
        <f>'Moving Avg'!H725</f>
        <v>1.2490450000000031</v>
      </c>
      <c r="J725" s="5" t="str">
        <f>OBV!F725</f>
        <v>NEUTRAL</v>
      </c>
      <c r="K725" s="5" t="str">
        <f>OBV!G725</f>
        <v>NEUTRAL</v>
      </c>
      <c r="L725" s="5" t="str">
        <f>OBV!H725</f>
        <v>NEUTRAL</v>
      </c>
      <c r="M725" s="7">
        <f t="shared" si="110"/>
        <v>0</v>
      </c>
      <c r="N725" s="7">
        <f t="shared" si="111"/>
        <v>0</v>
      </c>
      <c r="O725" s="7">
        <f t="shared" si="112"/>
        <v>50</v>
      </c>
      <c r="P725" s="7">
        <f t="shared" si="113"/>
        <v>33</v>
      </c>
      <c r="Q725" s="8">
        <f t="shared" si="114"/>
        <v>12.45</v>
      </c>
      <c r="R725" s="8">
        <f t="shared" si="115"/>
        <v>25.75</v>
      </c>
      <c r="S725" s="8">
        <f t="shared" si="116"/>
        <v>27.35</v>
      </c>
      <c r="T725" s="8">
        <f t="shared" si="117"/>
        <v>20.75</v>
      </c>
      <c r="U725" s="7">
        <f t="shared" si="118"/>
        <v>21.850000000000005</v>
      </c>
      <c r="V725" s="7">
        <f t="shared" si="119"/>
        <v>21.575000000000003</v>
      </c>
    </row>
    <row r="726" spans="1:22" ht="13.5" x14ac:dyDescent="0.25">
      <c r="A726" s="3">
        <f>RSI!A726</f>
        <v>43363</v>
      </c>
      <c r="B726" s="2">
        <f>RSI!B726</f>
        <v>1.2898000000000001</v>
      </c>
      <c r="C726" s="2">
        <f>RSI!I726</f>
        <v>83.950823211275718</v>
      </c>
      <c r="D726" s="2">
        <f>MACD!E726</f>
        <v>-6.0781142496124652E-3</v>
      </c>
      <c r="E726" s="2">
        <f>MACD!F726</f>
        <v>-1.2020939481461799E-2</v>
      </c>
      <c r="F726" s="2">
        <f>'Moving Avg'!D726</f>
        <v>1.2842800000000001</v>
      </c>
      <c r="G726" s="2">
        <f>'Moving Avg'!F726</f>
        <v>1.2746700000000004</v>
      </c>
      <c r="H726" s="2">
        <f>'Moving Avg'!G726</f>
        <v>1.2643819999999999</v>
      </c>
      <c r="I726" s="2">
        <f>'Moving Avg'!H726</f>
        <v>1.2493700000000032</v>
      </c>
      <c r="J726" s="5" t="str">
        <f>OBV!F726</f>
        <v>BULLISH</v>
      </c>
      <c r="K726" s="5" t="str">
        <f>OBV!G726</f>
        <v>NEUTRAL</v>
      </c>
      <c r="L726" s="5" t="str">
        <f>OBV!H726</f>
        <v>CONFIRMED BULLISH</v>
      </c>
      <c r="M726" s="7">
        <f t="shared" si="110"/>
        <v>0</v>
      </c>
      <c r="N726" s="7">
        <f t="shared" si="111"/>
        <v>0</v>
      </c>
      <c r="O726" s="7">
        <f t="shared" si="112"/>
        <v>50</v>
      </c>
      <c r="P726" s="7">
        <f t="shared" si="113"/>
        <v>83.5</v>
      </c>
      <c r="Q726" s="8">
        <f t="shared" si="114"/>
        <v>20.024999999999999</v>
      </c>
      <c r="R726" s="8">
        <f t="shared" si="115"/>
        <v>38.375</v>
      </c>
      <c r="S726" s="8">
        <f t="shared" si="116"/>
        <v>50.075000000000003</v>
      </c>
      <c r="T726" s="8">
        <f t="shared" si="117"/>
        <v>33.375</v>
      </c>
      <c r="U726" s="7">
        <f t="shared" si="118"/>
        <v>36.158333333333331</v>
      </c>
      <c r="V726" s="7">
        <f t="shared" si="119"/>
        <v>35.462499999999999</v>
      </c>
    </row>
    <row r="727" spans="1:22" ht="13.5" x14ac:dyDescent="0.25">
      <c r="A727" s="3">
        <f>RSI!A727</f>
        <v>43364</v>
      </c>
      <c r="B727" s="2">
        <f>RSI!B727</f>
        <v>1.2898000000000001</v>
      </c>
      <c r="C727" s="2">
        <f>RSI!I727</f>
        <v>83.950823211275718</v>
      </c>
      <c r="D727" s="2">
        <f>MACD!E727</f>
        <v>-4.889138893471312E-3</v>
      </c>
      <c r="E727" s="2">
        <f>MACD!F727</f>
        <v>-1.0594579363863703E-2</v>
      </c>
      <c r="F727" s="2">
        <f>'Moving Avg'!D727</f>
        <v>1.28566</v>
      </c>
      <c r="G727" s="2">
        <f>'Moving Avg'!F727</f>
        <v>1.2767300000000001</v>
      </c>
      <c r="H727" s="2">
        <f>'Moving Avg'!G727</f>
        <v>1.2645219999999999</v>
      </c>
      <c r="I727" s="2">
        <f>'Moving Avg'!H727</f>
        <v>1.2496950000000033</v>
      </c>
      <c r="J727" s="5" t="str">
        <f>OBV!F727</f>
        <v>BULLISH</v>
      </c>
      <c r="K727" s="5" t="str">
        <f>OBV!G727</f>
        <v>NEUTRAL</v>
      </c>
      <c r="L727" s="5" t="str">
        <f>OBV!H727</f>
        <v>CONFIRMED BULLISH</v>
      </c>
      <c r="M727" s="7">
        <f t="shared" si="110"/>
        <v>0</v>
      </c>
      <c r="N727" s="7">
        <f t="shared" si="111"/>
        <v>0</v>
      </c>
      <c r="O727" s="7">
        <f t="shared" si="112"/>
        <v>50</v>
      </c>
      <c r="P727" s="7">
        <f t="shared" si="113"/>
        <v>83.5</v>
      </c>
      <c r="Q727" s="8">
        <f t="shared" si="114"/>
        <v>20.024999999999999</v>
      </c>
      <c r="R727" s="8">
        <f t="shared" si="115"/>
        <v>38.375</v>
      </c>
      <c r="S727" s="8">
        <f t="shared" si="116"/>
        <v>50.075000000000003</v>
      </c>
      <c r="T727" s="8">
        <f t="shared" si="117"/>
        <v>33.375</v>
      </c>
      <c r="U727" s="7">
        <f t="shared" si="118"/>
        <v>36.158333333333331</v>
      </c>
      <c r="V727" s="7">
        <f t="shared" si="119"/>
        <v>35.462499999999999</v>
      </c>
    </row>
    <row r="728" spans="1:22" ht="13.5" x14ac:dyDescent="0.25">
      <c r="A728" s="3">
        <f>RSI!A728</f>
        <v>43367</v>
      </c>
      <c r="B728" s="2">
        <f>RSI!B728</f>
        <v>1.2898000000000001</v>
      </c>
      <c r="C728" s="2">
        <f>RSI!I728</f>
        <v>83.950823211275718</v>
      </c>
      <c r="D728" s="2">
        <f>MACD!E728</f>
        <v>-3.9805212908710086E-3</v>
      </c>
      <c r="E728" s="2">
        <f>MACD!F728</f>
        <v>-9.271767749265164E-3</v>
      </c>
      <c r="F728" s="2">
        <f>'Moving Avg'!D728</f>
        <v>1.28704</v>
      </c>
      <c r="G728" s="2">
        <f>'Moving Avg'!F728</f>
        <v>1.2787900000000003</v>
      </c>
      <c r="H728" s="2">
        <f>'Moving Avg'!G728</f>
        <v>1.2646599999999999</v>
      </c>
      <c r="I728" s="2">
        <f>'Moving Avg'!H728</f>
        <v>1.2500200000000035</v>
      </c>
      <c r="J728" s="5" t="str">
        <f>OBV!F728</f>
        <v>BULLISH</v>
      </c>
      <c r="K728" s="5" t="str">
        <f>OBV!G728</f>
        <v>NEUTRAL</v>
      </c>
      <c r="L728" s="5" t="str">
        <f>OBV!H728</f>
        <v>CONFIRMED BULLISH</v>
      </c>
      <c r="M728" s="7">
        <f t="shared" si="110"/>
        <v>0</v>
      </c>
      <c r="N728" s="7">
        <f t="shared" si="111"/>
        <v>0</v>
      </c>
      <c r="O728" s="7">
        <f t="shared" si="112"/>
        <v>50</v>
      </c>
      <c r="P728" s="7">
        <f t="shared" si="113"/>
        <v>83.5</v>
      </c>
      <c r="Q728" s="8">
        <f t="shared" si="114"/>
        <v>20.024999999999999</v>
      </c>
      <c r="R728" s="8">
        <f t="shared" si="115"/>
        <v>38.375</v>
      </c>
      <c r="S728" s="8">
        <f t="shared" si="116"/>
        <v>50.075000000000003</v>
      </c>
      <c r="T728" s="8">
        <f t="shared" si="117"/>
        <v>33.375</v>
      </c>
      <c r="U728" s="7">
        <f t="shared" si="118"/>
        <v>36.158333333333331</v>
      </c>
      <c r="V728" s="7">
        <f t="shared" si="119"/>
        <v>35.462499999999999</v>
      </c>
    </row>
    <row r="729" spans="1:22" ht="13.5" x14ac:dyDescent="0.25">
      <c r="A729" s="3">
        <f>RSI!A729</f>
        <v>43368</v>
      </c>
      <c r="B729" s="2">
        <f>RSI!B729</f>
        <v>1.2898000000000001</v>
      </c>
      <c r="C729" s="2">
        <f>RSI!I729</f>
        <v>83.950823211275718</v>
      </c>
      <c r="D729" s="2">
        <f>MACD!E729</f>
        <v>-3.3019118154336002E-3</v>
      </c>
      <c r="E729" s="2">
        <f>MACD!F729</f>
        <v>-8.0777965624988513E-3</v>
      </c>
      <c r="F729" s="2">
        <f>'Moving Avg'!D729</f>
        <v>1.2884199999999999</v>
      </c>
      <c r="G729" s="2">
        <f>'Moving Avg'!F729</f>
        <v>1.28085</v>
      </c>
      <c r="H729" s="2">
        <f>'Moving Avg'!G729</f>
        <v>1.2647979999999996</v>
      </c>
      <c r="I729" s="2">
        <f>'Moving Avg'!H729</f>
        <v>1.2503450000000034</v>
      </c>
      <c r="J729" s="5" t="str">
        <f>OBV!F729</f>
        <v>BULLISH</v>
      </c>
      <c r="K729" s="5" t="str">
        <f>OBV!G729</f>
        <v>NEUTRAL</v>
      </c>
      <c r="L729" s="5" t="str">
        <f>OBV!H729</f>
        <v>CONFIRMED BULLISH</v>
      </c>
      <c r="M729" s="7">
        <f t="shared" si="110"/>
        <v>0</v>
      </c>
      <c r="N729" s="7">
        <f t="shared" si="111"/>
        <v>0</v>
      </c>
      <c r="O729" s="7">
        <f t="shared" si="112"/>
        <v>50</v>
      </c>
      <c r="P729" s="7">
        <f t="shared" si="113"/>
        <v>83.5</v>
      </c>
      <c r="Q729" s="8">
        <f t="shared" si="114"/>
        <v>20.024999999999999</v>
      </c>
      <c r="R729" s="8">
        <f t="shared" si="115"/>
        <v>38.375</v>
      </c>
      <c r="S729" s="8">
        <f t="shared" si="116"/>
        <v>50.075000000000003</v>
      </c>
      <c r="T729" s="8">
        <f t="shared" si="117"/>
        <v>33.375</v>
      </c>
      <c r="U729" s="7">
        <f t="shared" si="118"/>
        <v>36.158333333333331</v>
      </c>
      <c r="V729" s="7">
        <f t="shared" si="119"/>
        <v>35.462499999999999</v>
      </c>
    </row>
    <row r="730" spans="1:22" ht="13.5" x14ac:dyDescent="0.25">
      <c r="A730" s="3">
        <f>RSI!A730</f>
        <v>43369</v>
      </c>
      <c r="B730" s="2">
        <f>RSI!B730</f>
        <v>1.2898000000000001</v>
      </c>
      <c r="C730" s="2">
        <f>RSI!I730</f>
        <v>83.950823211275718</v>
      </c>
      <c r="D730" s="2">
        <f>MACD!E730</f>
        <v>-2.8112415789462997E-3</v>
      </c>
      <c r="E730" s="2">
        <f>MACD!F730</f>
        <v>-7.0244855657883411E-3</v>
      </c>
      <c r="F730" s="2">
        <f>'Moving Avg'!D730</f>
        <v>1.2898000000000001</v>
      </c>
      <c r="G730" s="2">
        <f>'Moving Avg'!F730</f>
        <v>1.28291</v>
      </c>
      <c r="H730" s="2">
        <f>'Moving Avg'!G730</f>
        <v>1.2649359999999996</v>
      </c>
      <c r="I730" s="2">
        <f>'Moving Avg'!H730</f>
        <v>1.2506700000000035</v>
      </c>
      <c r="J730" s="5" t="str">
        <f>OBV!F730</f>
        <v>BULLISH</v>
      </c>
      <c r="K730" s="5" t="str">
        <f>OBV!G730</f>
        <v>NEUTRAL</v>
      </c>
      <c r="L730" s="5" t="str">
        <f>OBV!H730</f>
        <v>CONFIRMED BULLISH</v>
      </c>
      <c r="M730" s="7">
        <f t="shared" si="110"/>
        <v>0</v>
      </c>
      <c r="N730" s="7">
        <f t="shared" si="111"/>
        <v>0</v>
      </c>
      <c r="O730" s="7">
        <f t="shared" si="112"/>
        <v>50</v>
      </c>
      <c r="P730" s="7">
        <f t="shared" si="113"/>
        <v>83.5</v>
      </c>
      <c r="Q730" s="8">
        <f t="shared" si="114"/>
        <v>20.024999999999999</v>
      </c>
      <c r="R730" s="8">
        <f t="shared" si="115"/>
        <v>38.375</v>
      </c>
      <c r="S730" s="8">
        <f t="shared" si="116"/>
        <v>50.075000000000003</v>
      </c>
      <c r="T730" s="8">
        <f t="shared" si="117"/>
        <v>33.375</v>
      </c>
      <c r="U730" s="7">
        <f t="shared" si="118"/>
        <v>36.158333333333331</v>
      </c>
      <c r="V730" s="7">
        <f t="shared" si="119"/>
        <v>35.462499999999999</v>
      </c>
    </row>
    <row r="731" spans="1:22" ht="13.5" x14ac:dyDescent="0.25">
      <c r="A731" s="3">
        <f>RSI!A731</f>
        <v>43370</v>
      </c>
      <c r="B731" s="2">
        <f>RSI!B731</f>
        <v>1.2898000000000001</v>
      </c>
      <c r="C731" s="2">
        <f>RSI!I731</f>
        <v>83.950823211275718</v>
      </c>
      <c r="D731" s="2">
        <f>MACD!E731</f>
        <v>-2.4734088685480771E-3</v>
      </c>
      <c r="E731" s="2">
        <f>MACD!F731</f>
        <v>-6.1142702263402892E-3</v>
      </c>
      <c r="F731" s="2">
        <f>'Moving Avg'!D731</f>
        <v>1.2898000000000001</v>
      </c>
      <c r="G731" s="2">
        <f>'Moving Avg'!F731</f>
        <v>1.2849699999999999</v>
      </c>
      <c r="H731" s="2">
        <f>'Moving Avg'!G731</f>
        <v>1.2650739999999996</v>
      </c>
      <c r="I731" s="2">
        <f>'Moving Avg'!H731</f>
        <v>1.2509950000000034</v>
      </c>
      <c r="J731" s="5" t="str">
        <f>OBV!F731</f>
        <v>NEUTRAL</v>
      </c>
      <c r="K731" s="5" t="str">
        <f>OBV!G731</f>
        <v>NEUTRAL</v>
      </c>
      <c r="L731" s="5" t="str">
        <f>OBV!H731</f>
        <v>NEUTRAL</v>
      </c>
      <c r="M731" s="7">
        <f t="shared" si="110"/>
        <v>0</v>
      </c>
      <c r="N731" s="7">
        <f t="shared" si="111"/>
        <v>0</v>
      </c>
      <c r="O731" s="7">
        <f t="shared" si="112"/>
        <v>50</v>
      </c>
      <c r="P731" s="7">
        <f t="shared" si="113"/>
        <v>33</v>
      </c>
      <c r="Q731" s="8">
        <f t="shared" si="114"/>
        <v>12.45</v>
      </c>
      <c r="R731" s="8">
        <f t="shared" si="115"/>
        <v>25.75</v>
      </c>
      <c r="S731" s="8">
        <f t="shared" si="116"/>
        <v>27.35</v>
      </c>
      <c r="T731" s="8">
        <f t="shared" si="117"/>
        <v>20.75</v>
      </c>
      <c r="U731" s="7">
        <f t="shared" si="118"/>
        <v>21.850000000000005</v>
      </c>
      <c r="V731" s="7">
        <f t="shared" si="119"/>
        <v>21.575000000000003</v>
      </c>
    </row>
    <row r="732" spans="1:22" ht="13.5" x14ac:dyDescent="0.25">
      <c r="A732" s="3">
        <f>RSI!A732</f>
        <v>43371</v>
      </c>
      <c r="B732" s="2">
        <f>RSI!B732</f>
        <v>1.2898000000000001</v>
      </c>
      <c r="C732" s="2">
        <f>RSI!I732</f>
        <v>83.950823211275718</v>
      </c>
      <c r="D732" s="2">
        <f>MACD!E732</f>
        <v>-2.2591706040646642E-3</v>
      </c>
      <c r="E732" s="2">
        <f>MACD!F732</f>
        <v>-5.3432503018851643E-3</v>
      </c>
      <c r="F732" s="2">
        <f>'Moving Avg'!D732</f>
        <v>1.2898000000000001</v>
      </c>
      <c r="G732" s="2">
        <f>'Moving Avg'!F732</f>
        <v>1.2853149999999998</v>
      </c>
      <c r="H732" s="2">
        <f>'Moving Avg'!G732</f>
        <v>1.2652119999999996</v>
      </c>
      <c r="I732" s="2">
        <f>'Moving Avg'!H732</f>
        <v>1.2513200000000035</v>
      </c>
      <c r="J732" s="5" t="str">
        <f>OBV!F732</f>
        <v>NEUTRAL</v>
      </c>
      <c r="K732" s="5" t="str">
        <f>OBV!G732</f>
        <v>NEUTRAL</v>
      </c>
      <c r="L732" s="5" t="str">
        <f>OBV!H732</f>
        <v>NEUTRAL</v>
      </c>
      <c r="M732" s="7">
        <f t="shared" si="110"/>
        <v>0</v>
      </c>
      <c r="N732" s="7">
        <f t="shared" si="111"/>
        <v>0</v>
      </c>
      <c r="O732" s="7">
        <f t="shared" si="112"/>
        <v>50</v>
      </c>
      <c r="P732" s="7">
        <f t="shared" si="113"/>
        <v>33</v>
      </c>
      <c r="Q732" s="8">
        <f t="shared" si="114"/>
        <v>12.45</v>
      </c>
      <c r="R732" s="8">
        <f t="shared" si="115"/>
        <v>25.75</v>
      </c>
      <c r="S732" s="8">
        <f t="shared" si="116"/>
        <v>27.35</v>
      </c>
      <c r="T732" s="8">
        <f t="shared" si="117"/>
        <v>20.75</v>
      </c>
      <c r="U732" s="7">
        <f t="shared" si="118"/>
        <v>21.850000000000005</v>
      </c>
      <c r="V732" s="7">
        <f t="shared" si="119"/>
        <v>21.575000000000003</v>
      </c>
    </row>
    <row r="733" spans="1:22" ht="13.5" x14ac:dyDescent="0.25">
      <c r="A733" s="3">
        <f>RSI!A733</f>
        <v>43374</v>
      </c>
      <c r="B733" s="2">
        <f>RSI!B733</f>
        <v>1.2898000000000001</v>
      </c>
      <c r="C733" s="2">
        <f>RSI!I733</f>
        <v>83.950823211275718</v>
      </c>
      <c r="D733" s="2">
        <f>MACD!E733</f>
        <v>-2.1442070566308757E-3</v>
      </c>
      <c r="E733" s="2">
        <f>MACD!F733</f>
        <v>-4.7034416528343075E-3</v>
      </c>
      <c r="F733" s="2">
        <f>'Moving Avg'!D733</f>
        <v>1.2898000000000001</v>
      </c>
      <c r="G733" s="2">
        <f>'Moving Avg'!F733</f>
        <v>1.2856599999999998</v>
      </c>
      <c r="H733" s="2">
        <f>'Moving Avg'!G733</f>
        <v>1.2653499999999993</v>
      </c>
      <c r="I733" s="2">
        <f>'Moving Avg'!H733</f>
        <v>1.2518065000000036</v>
      </c>
      <c r="J733" s="5" t="str">
        <f>OBV!F733</f>
        <v>NEUTRAL</v>
      </c>
      <c r="K733" s="5" t="str">
        <f>OBV!G733</f>
        <v>NEUTRAL</v>
      </c>
      <c r="L733" s="5" t="str">
        <f>OBV!H733</f>
        <v>NEUTRAL</v>
      </c>
      <c r="M733" s="7">
        <f t="shared" si="110"/>
        <v>0</v>
      </c>
      <c r="N733" s="7">
        <f t="shared" si="111"/>
        <v>0</v>
      </c>
      <c r="O733" s="7">
        <f t="shared" si="112"/>
        <v>50</v>
      </c>
      <c r="P733" s="7">
        <f t="shared" si="113"/>
        <v>33</v>
      </c>
      <c r="Q733" s="8">
        <f t="shared" si="114"/>
        <v>12.45</v>
      </c>
      <c r="R733" s="8">
        <f t="shared" si="115"/>
        <v>25.75</v>
      </c>
      <c r="S733" s="8">
        <f t="shared" si="116"/>
        <v>27.35</v>
      </c>
      <c r="T733" s="8">
        <f t="shared" si="117"/>
        <v>20.75</v>
      </c>
      <c r="U733" s="7">
        <f t="shared" si="118"/>
        <v>21.850000000000005</v>
      </c>
      <c r="V733" s="7">
        <f t="shared" si="119"/>
        <v>21.575000000000003</v>
      </c>
    </row>
    <row r="734" spans="1:22" ht="13.5" x14ac:dyDescent="0.25">
      <c r="A734" s="3">
        <f>RSI!A734</f>
        <v>43375</v>
      </c>
      <c r="B734" s="2">
        <f>RSI!B734</f>
        <v>1.2898000000000001</v>
      </c>
      <c r="C734" s="2">
        <f>RSI!I734</f>
        <v>83.950823211275718</v>
      </c>
      <c r="D734" s="2">
        <f>MACD!E734</f>
        <v>-2.1083329718138977E-3</v>
      </c>
      <c r="E734" s="2">
        <f>MACD!F734</f>
        <v>-4.1844199166302257E-3</v>
      </c>
      <c r="F734" s="2">
        <f>'Moving Avg'!D734</f>
        <v>1.2898000000000001</v>
      </c>
      <c r="G734" s="2">
        <f>'Moving Avg'!F734</f>
        <v>1.2860049999999998</v>
      </c>
      <c r="H734" s="2">
        <f>'Moving Avg'!G734</f>
        <v>1.2654879999999993</v>
      </c>
      <c r="I734" s="2">
        <f>'Moving Avg'!H734</f>
        <v>1.2524540000000035</v>
      </c>
      <c r="J734" s="5" t="str">
        <f>OBV!F734</f>
        <v>NEUTRAL</v>
      </c>
      <c r="K734" s="5" t="str">
        <f>OBV!G734</f>
        <v>NEUTRAL</v>
      </c>
      <c r="L734" s="5" t="str">
        <f>OBV!H734</f>
        <v>NEUTRAL</v>
      </c>
      <c r="M734" s="7">
        <f t="shared" si="110"/>
        <v>0</v>
      </c>
      <c r="N734" s="7">
        <f t="shared" si="111"/>
        <v>0</v>
      </c>
      <c r="O734" s="7">
        <f t="shared" si="112"/>
        <v>50</v>
      </c>
      <c r="P734" s="7">
        <f t="shared" si="113"/>
        <v>33</v>
      </c>
      <c r="Q734" s="8">
        <f t="shared" si="114"/>
        <v>12.45</v>
      </c>
      <c r="R734" s="8">
        <f t="shared" si="115"/>
        <v>25.75</v>
      </c>
      <c r="S734" s="8">
        <f t="shared" si="116"/>
        <v>27.35</v>
      </c>
      <c r="T734" s="8">
        <f t="shared" si="117"/>
        <v>20.75</v>
      </c>
      <c r="U734" s="7">
        <f t="shared" si="118"/>
        <v>21.850000000000005</v>
      </c>
      <c r="V734" s="7">
        <f t="shared" si="119"/>
        <v>21.575000000000003</v>
      </c>
    </row>
    <row r="735" spans="1:22" ht="13.5" x14ac:dyDescent="0.25">
      <c r="A735" s="3">
        <f>RSI!A735</f>
        <v>43376</v>
      </c>
      <c r="B735" s="2">
        <f>RSI!B735</f>
        <v>1.2898000000000001</v>
      </c>
      <c r="C735" s="2">
        <f>RSI!I735</f>
        <v>83.950823211275718</v>
      </c>
      <c r="D735" s="2">
        <f>MACD!E735</f>
        <v>-2.1348323871643871E-3</v>
      </c>
      <c r="E735" s="2">
        <f>MACD!F735</f>
        <v>-3.7745024107370584E-3</v>
      </c>
      <c r="F735" s="2">
        <f>'Moving Avg'!D735</f>
        <v>1.2898000000000001</v>
      </c>
      <c r="G735" s="2">
        <f>'Moving Avg'!F735</f>
        <v>1.2863499999999999</v>
      </c>
      <c r="H735" s="2">
        <f>'Moving Avg'!G735</f>
        <v>1.2656259999999993</v>
      </c>
      <c r="I735" s="2">
        <f>'Moving Avg'!H735</f>
        <v>1.2529405000000038</v>
      </c>
      <c r="J735" s="5" t="str">
        <f>OBV!F735</f>
        <v>NEUTRAL</v>
      </c>
      <c r="K735" s="5" t="str">
        <f>OBV!G735</f>
        <v>NEUTRAL</v>
      </c>
      <c r="L735" s="5" t="str">
        <f>OBV!H735</f>
        <v>NEUTRAL</v>
      </c>
      <c r="M735" s="7">
        <f t="shared" si="110"/>
        <v>0</v>
      </c>
      <c r="N735" s="7">
        <f t="shared" si="111"/>
        <v>0</v>
      </c>
      <c r="O735" s="7">
        <f t="shared" si="112"/>
        <v>50</v>
      </c>
      <c r="P735" s="7">
        <f t="shared" si="113"/>
        <v>33</v>
      </c>
      <c r="Q735" s="8">
        <f t="shared" si="114"/>
        <v>12.45</v>
      </c>
      <c r="R735" s="8">
        <f t="shared" si="115"/>
        <v>25.75</v>
      </c>
      <c r="S735" s="8">
        <f t="shared" si="116"/>
        <v>27.35</v>
      </c>
      <c r="T735" s="8">
        <f t="shared" si="117"/>
        <v>20.75</v>
      </c>
      <c r="U735" s="7">
        <f t="shared" si="118"/>
        <v>21.850000000000005</v>
      </c>
      <c r="V735" s="7">
        <f t="shared" si="119"/>
        <v>21.575000000000003</v>
      </c>
    </row>
    <row r="736" spans="1:22" ht="13.5" x14ac:dyDescent="0.25">
      <c r="A736" s="3">
        <f>RSI!A736</f>
        <v>43377</v>
      </c>
      <c r="B736" s="2">
        <f>RSI!B736</f>
        <v>1.2898000000000001</v>
      </c>
      <c r="C736" s="2">
        <f>RSI!I736</f>
        <v>83.950823211275718</v>
      </c>
      <c r="D736" s="2">
        <f>MACD!E736</f>
        <v>-1.1483594802492725E-3</v>
      </c>
      <c r="E736" s="2">
        <f>MACD!F736</f>
        <v>-3.2492738246395012E-3</v>
      </c>
      <c r="F736" s="2">
        <f>'Moving Avg'!D736</f>
        <v>1.2898000000000001</v>
      </c>
      <c r="G736" s="2">
        <f>'Moving Avg'!F736</f>
        <v>1.2866949999999997</v>
      </c>
      <c r="H736" s="2">
        <f>'Moving Avg'!G736</f>
        <v>1.2657639999999992</v>
      </c>
      <c r="I736" s="2">
        <f>'Moving Avg'!H736</f>
        <v>1.2532655000000037</v>
      </c>
      <c r="J736" s="5" t="str">
        <f>OBV!F736</f>
        <v>NEUTRAL</v>
      </c>
      <c r="K736" s="5" t="str">
        <f>OBV!G736</f>
        <v>NEUTRAL</v>
      </c>
      <c r="L736" s="5" t="str">
        <f>OBV!H736</f>
        <v>NEUTRAL</v>
      </c>
      <c r="M736" s="7">
        <f t="shared" si="110"/>
        <v>0</v>
      </c>
      <c r="N736" s="7">
        <f t="shared" si="111"/>
        <v>0</v>
      </c>
      <c r="O736" s="7">
        <f t="shared" si="112"/>
        <v>50</v>
      </c>
      <c r="P736" s="7">
        <f t="shared" si="113"/>
        <v>33</v>
      </c>
      <c r="Q736" s="8">
        <f t="shared" si="114"/>
        <v>12.45</v>
      </c>
      <c r="R736" s="8">
        <f t="shared" si="115"/>
        <v>25.75</v>
      </c>
      <c r="S736" s="8">
        <f t="shared" si="116"/>
        <v>27.35</v>
      </c>
      <c r="T736" s="8">
        <f t="shared" si="117"/>
        <v>20.75</v>
      </c>
      <c r="U736" s="7">
        <f t="shared" si="118"/>
        <v>21.850000000000005</v>
      </c>
      <c r="V736" s="7">
        <f t="shared" si="119"/>
        <v>21.575000000000003</v>
      </c>
    </row>
    <row r="737" spans="1:22" ht="13.5" x14ac:dyDescent="0.25">
      <c r="A737" s="3">
        <f>RSI!A737</f>
        <v>43378</v>
      </c>
      <c r="B737" s="2">
        <f>RSI!B737</f>
        <v>1.2898000000000001</v>
      </c>
      <c r="C737" s="2">
        <f>RSI!I737</f>
        <v>83.950823211275718</v>
      </c>
      <c r="D737" s="2">
        <f>MACD!E737</f>
        <v>-3.6239512890268166E-4</v>
      </c>
      <c r="E737" s="2">
        <f>MACD!F737</f>
        <v>-2.6718980854921375E-3</v>
      </c>
      <c r="F737" s="2">
        <f>'Moving Avg'!D737</f>
        <v>1.2898000000000001</v>
      </c>
      <c r="G737" s="2">
        <f>'Moving Avg'!F737</f>
        <v>1.2870399999999997</v>
      </c>
      <c r="H737" s="2">
        <f>'Moving Avg'!G737</f>
        <v>1.2659019999999994</v>
      </c>
      <c r="I737" s="2">
        <f>'Moving Avg'!H737</f>
        <v>1.2535905000000036</v>
      </c>
      <c r="J737" s="5" t="str">
        <f>OBV!F737</f>
        <v>NEUTRAL</v>
      </c>
      <c r="K737" s="5" t="str">
        <f>OBV!G737</f>
        <v>NEUTRAL</v>
      </c>
      <c r="L737" s="5" t="str">
        <f>OBV!H737</f>
        <v>NEUTRAL</v>
      </c>
      <c r="M737" s="7">
        <f t="shared" si="110"/>
        <v>0</v>
      </c>
      <c r="N737" s="7">
        <f t="shared" si="111"/>
        <v>0</v>
      </c>
      <c r="O737" s="7">
        <f t="shared" si="112"/>
        <v>50</v>
      </c>
      <c r="P737" s="7">
        <f t="shared" si="113"/>
        <v>33</v>
      </c>
      <c r="Q737" s="8">
        <f t="shared" si="114"/>
        <v>12.45</v>
      </c>
      <c r="R737" s="8">
        <f t="shared" si="115"/>
        <v>25.75</v>
      </c>
      <c r="S737" s="8">
        <f t="shared" si="116"/>
        <v>27.35</v>
      </c>
      <c r="T737" s="8">
        <f t="shared" si="117"/>
        <v>20.75</v>
      </c>
      <c r="U737" s="7">
        <f t="shared" si="118"/>
        <v>21.850000000000005</v>
      </c>
      <c r="V737" s="7">
        <f t="shared" si="119"/>
        <v>21.575000000000003</v>
      </c>
    </row>
    <row r="738" spans="1:22" ht="13.5" x14ac:dyDescent="0.25">
      <c r="A738" s="3">
        <f>RSI!A738</f>
        <v>43381</v>
      </c>
      <c r="B738" s="2">
        <f>RSI!B738</f>
        <v>1.2898000000000001</v>
      </c>
      <c r="C738" s="2">
        <f>RSI!I738</f>
        <v>83.950823211275718</v>
      </c>
      <c r="D738" s="2">
        <f>MACD!E738</f>
        <v>2.5751876607160717E-4</v>
      </c>
      <c r="E738" s="2">
        <f>MACD!F738</f>
        <v>-2.086014715179389E-3</v>
      </c>
      <c r="F738" s="2">
        <f>'Moving Avg'!D738</f>
        <v>1.2898000000000001</v>
      </c>
      <c r="G738" s="2">
        <f>'Moving Avg'!F738</f>
        <v>1.2873849999999998</v>
      </c>
      <c r="H738" s="2">
        <f>'Moving Avg'!G738</f>
        <v>1.2660399999999994</v>
      </c>
      <c r="I738" s="2">
        <f>'Moving Avg'!H738</f>
        <v>1.2539155000000037</v>
      </c>
      <c r="J738" s="5" t="str">
        <f>OBV!F738</f>
        <v>NEUTRAL</v>
      </c>
      <c r="K738" s="5" t="str">
        <f>OBV!G738</f>
        <v>NEUTRAL</v>
      </c>
      <c r="L738" s="5" t="str">
        <f>OBV!H738</f>
        <v>NEUTRAL</v>
      </c>
      <c r="M738" s="7">
        <f t="shared" si="110"/>
        <v>0</v>
      </c>
      <c r="N738" s="7">
        <f t="shared" si="111"/>
        <v>0</v>
      </c>
      <c r="O738" s="7">
        <f t="shared" si="112"/>
        <v>50</v>
      </c>
      <c r="P738" s="7">
        <f t="shared" si="113"/>
        <v>33</v>
      </c>
      <c r="Q738" s="8">
        <f t="shared" si="114"/>
        <v>12.45</v>
      </c>
      <c r="R738" s="8">
        <f t="shared" si="115"/>
        <v>25.75</v>
      </c>
      <c r="S738" s="8">
        <f t="shared" si="116"/>
        <v>27.35</v>
      </c>
      <c r="T738" s="8">
        <f t="shared" si="117"/>
        <v>20.75</v>
      </c>
      <c r="U738" s="7">
        <f t="shared" si="118"/>
        <v>21.850000000000005</v>
      </c>
      <c r="V738" s="7">
        <f t="shared" si="119"/>
        <v>21.575000000000003</v>
      </c>
    </row>
    <row r="739" spans="1:22" ht="13.5" x14ac:dyDescent="0.25">
      <c r="A739" s="3">
        <f>RSI!A739</f>
        <v>43382</v>
      </c>
      <c r="B739" s="2">
        <f>RSI!B739</f>
        <v>1.2898000000000001</v>
      </c>
      <c r="C739" s="2">
        <f>RSI!I739</f>
        <v>83.950823211275718</v>
      </c>
      <c r="D739" s="2">
        <f>MACD!E739</f>
        <v>7.402716038311663E-4</v>
      </c>
      <c r="E739" s="2">
        <f>MACD!F739</f>
        <v>-1.520757451377278E-3</v>
      </c>
      <c r="F739" s="2">
        <f>'Moving Avg'!D739</f>
        <v>1.2898000000000001</v>
      </c>
      <c r="G739" s="2">
        <f>'Moving Avg'!F739</f>
        <v>1.2877299999999998</v>
      </c>
      <c r="H739" s="2">
        <f>'Moving Avg'!G739</f>
        <v>1.2661779999999994</v>
      </c>
      <c r="I739" s="2">
        <f>'Moving Avg'!H739</f>
        <v>1.2542405000000039</v>
      </c>
      <c r="J739" s="5" t="str">
        <f>OBV!F739</f>
        <v>NEUTRAL</v>
      </c>
      <c r="K739" s="5" t="str">
        <f>OBV!G739</f>
        <v>NEUTRAL</v>
      </c>
      <c r="L739" s="5" t="str">
        <f>OBV!H739</f>
        <v>NEUTRAL</v>
      </c>
      <c r="M739" s="7">
        <f t="shared" si="110"/>
        <v>0</v>
      </c>
      <c r="N739" s="7">
        <f t="shared" si="111"/>
        <v>0</v>
      </c>
      <c r="O739" s="7">
        <f t="shared" si="112"/>
        <v>50</v>
      </c>
      <c r="P739" s="7">
        <f t="shared" si="113"/>
        <v>33</v>
      </c>
      <c r="Q739" s="8">
        <f t="shared" si="114"/>
        <v>12.45</v>
      </c>
      <c r="R739" s="8">
        <f t="shared" si="115"/>
        <v>25.75</v>
      </c>
      <c r="S739" s="8">
        <f t="shared" si="116"/>
        <v>27.35</v>
      </c>
      <c r="T739" s="8">
        <f t="shared" si="117"/>
        <v>20.75</v>
      </c>
      <c r="U739" s="7">
        <f t="shared" si="118"/>
        <v>21.850000000000005</v>
      </c>
      <c r="V739" s="7">
        <f t="shared" si="119"/>
        <v>21.575000000000003</v>
      </c>
    </row>
    <row r="740" spans="1:22" ht="13.5" x14ac:dyDescent="0.25">
      <c r="A740" s="3">
        <f>RSI!A740</f>
        <v>43383</v>
      </c>
      <c r="B740" s="2">
        <f>RSI!B740</f>
        <v>1.2898000000000001</v>
      </c>
      <c r="C740" s="2">
        <f>RSI!I740</f>
        <v>83.950823211275718</v>
      </c>
      <c r="D740" s="2">
        <f>MACD!E740</f>
        <v>1.1100606179865746E-3</v>
      </c>
      <c r="E740" s="2">
        <f>MACD!F740</f>
        <v>-9.9459383750450736E-4</v>
      </c>
      <c r="F740" s="2">
        <f>'Moving Avg'!D740</f>
        <v>1.2898000000000001</v>
      </c>
      <c r="G740" s="2">
        <f>'Moving Avg'!F740</f>
        <v>1.2880749999999996</v>
      </c>
      <c r="H740" s="2">
        <f>'Moving Avg'!G740</f>
        <v>1.2672759999999996</v>
      </c>
      <c r="I740" s="2">
        <f>'Moving Avg'!H740</f>
        <v>1.254565500000004</v>
      </c>
      <c r="J740" s="5" t="str">
        <f>OBV!F740</f>
        <v>NEUTRAL</v>
      </c>
      <c r="K740" s="5" t="str">
        <f>OBV!G740</f>
        <v>NEUTRAL</v>
      </c>
      <c r="L740" s="5" t="str">
        <f>OBV!H740</f>
        <v>NEUTRAL</v>
      </c>
      <c r="M740" s="7">
        <f t="shared" si="110"/>
        <v>0</v>
      </c>
      <c r="N740" s="7">
        <f t="shared" si="111"/>
        <v>0</v>
      </c>
      <c r="O740" s="7">
        <f t="shared" si="112"/>
        <v>50</v>
      </c>
      <c r="P740" s="7">
        <f t="shared" si="113"/>
        <v>33</v>
      </c>
      <c r="Q740" s="8">
        <f t="shared" si="114"/>
        <v>12.45</v>
      </c>
      <c r="R740" s="8">
        <f t="shared" si="115"/>
        <v>25.75</v>
      </c>
      <c r="S740" s="8">
        <f t="shared" si="116"/>
        <v>27.35</v>
      </c>
      <c r="T740" s="8">
        <f t="shared" si="117"/>
        <v>20.75</v>
      </c>
      <c r="U740" s="7">
        <f t="shared" si="118"/>
        <v>21.850000000000005</v>
      </c>
      <c r="V740" s="7">
        <f t="shared" si="119"/>
        <v>21.575000000000003</v>
      </c>
    </row>
    <row r="741" spans="1:22" ht="13.5" x14ac:dyDescent="0.25">
      <c r="A741" s="3">
        <f>RSI!A741</f>
        <v>43384</v>
      </c>
      <c r="B741" s="2">
        <f>RSI!B741</f>
        <v>1.2898000000000001</v>
      </c>
      <c r="C741" s="2">
        <f>RSI!I741</f>
        <v>83.950823211275718</v>
      </c>
      <c r="D741" s="2">
        <f>MACD!E741</f>
        <v>1.3871310921200752E-3</v>
      </c>
      <c r="E741" s="2">
        <f>MACD!F741</f>
        <v>-5.1824885157959093E-4</v>
      </c>
      <c r="F741" s="2">
        <f>'Moving Avg'!D741</f>
        <v>1.2898000000000001</v>
      </c>
      <c r="G741" s="2">
        <f>'Moving Avg'!F741</f>
        <v>1.2884199999999999</v>
      </c>
      <c r="H741" s="2">
        <f>'Moving Avg'!G741</f>
        <v>1.2683739999999997</v>
      </c>
      <c r="I741" s="2">
        <f>'Moving Avg'!H741</f>
        <v>1.2548905000000041</v>
      </c>
      <c r="J741" s="5" t="str">
        <f>OBV!F741</f>
        <v>NEUTRAL</v>
      </c>
      <c r="K741" s="5" t="str">
        <f>OBV!G741</f>
        <v>NEUTRAL</v>
      </c>
      <c r="L741" s="5" t="str">
        <f>OBV!H741</f>
        <v>NEUTRAL</v>
      </c>
      <c r="M741" s="7">
        <f t="shared" si="110"/>
        <v>0</v>
      </c>
      <c r="N741" s="7">
        <f t="shared" si="111"/>
        <v>0</v>
      </c>
      <c r="O741" s="7">
        <f t="shared" si="112"/>
        <v>50</v>
      </c>
      <c r="P741" s="7">
        <f t="shared" si="113"/>
        <v>33</v>
      </c>
      <c r="Q741" s="8">
        <f t="shared" si="114"/>
        <v>12.45</v>
      </c>
      <c r="R741" s="8">
        <f t="shared" si="115"/>
        <v>25.75</v>
      </c>
      <c r="S741" s="8">
        <f t="shared" si="116"/>
        <v>27.35</v>
      </c>
      <c r="T741" s="8">
        <f t="shared" si="117"/>
        <v>20.75</v>
      </c>
      <c r="U741" s="7">
        <f t="shared" si="118"/>
        <v>21.850000000000005</v>
      </c>
      <c r="V741" s="7">
        <f t="shared" si="119"/>
        <v>21.575000000000003</v>
      </c>
    </row>
    <row r="742" spans="1:22" ht="13.5" x14ac:dyDescent="0.25">
      <c r="A742" s="3">
        <f>RSI!A742</f>
        <v>43385</v>
      </c>
      <c r="B742" s="2">
        <f>RSI!B742</f>
        <v>1.2898000000000001</v>
      </c>
      <c r="C742" s="2">
        <f>RSI!I742</f>
        <v>83.950823211275718</v>
      </c>
      <c r="D742" s="2">
        <f>MACD!E742</f>
        <v>1.5884013371862959E-3</v>
      </c>
      <c r="E742" s="2">
        <f>MACD!F742</f>
        <v>-9.6918813826413523E-5</v>
      </c>
      <c r="F742" s="2">
        <f>'Moving Avg'!D742</f>
        <v>1.2898000000000001</v>
      </c>
      <c r="G742" s="2">
        <f>'Moving Avg'!F742</f>
        <v>1.2887649999999997</v>
      </c>
      <c r="H742" s="2">
        <f>'Moving Avg'!G742</f>
        <v>1.2694719999999997</v>
      </c>
      <c r="I742" s="2">
        <f>'Moving Avg'!H742</f>
        <v>1.255215500000004</v>
      </c>
      <c r="J742" s="5" t="str">
        <f>OBV!F742</f>
        <v>NEUTRAL</v>
      </c>
      <c r="K742" s="5" t="str">
        <f>OBV!G742</f>
        <v>NEUTRAL</v>
      </c>
      <c r="L742" s="5" t="str">
        <f>OBV!H742</f>
        <v>NEUTRAL</v>
      </c>
      <c r="M742" s="7">
        <f t="shared" si="110"/>
        <v>0</v>
      </c>
      <c r="N742" s="7">
        <f t="shared" si="111"/>
        <v>0</v>
      </c>
      <c r="O742" s="7">
        <f t="shared" si="112"/>
        <v>50</v>
      </c>
      <c r="P742" s="7">
        <f t="shared" si="113"/>
        <v>33</v>
      </c>
      <c r="Q742" s="8">
        <f t="shared" si="114"/>
        <v>12.45</v>
      </c>
      <c r="R742" s="8">
        <f t="shared" si="115"/>
        <v>25.75</v>
      </c>
      <c r="S742" s="8">
        <f t="shared" si="116"/>
        <v>27.35</v>
      </c>
      <c r="T742" s="8">
        <f t="shared" si="117"/>
        <v>20.75</v>
      </c>
      <c r="U742" s="7">
        <f t="shared" si="118"/>
        <v>21.850000000000005</v>
      </c>
      <c r="V742" s="7">
        <f t="shared" si="119"/>
        <v>21.575000000000003</v>
      </c>
    </row>
    <row r="743" spans="1:22" ht="13.5" x14ac:dyDescent="0.25">
      <c r="A743" s="3">
        <f>RSI!A743</f>
        <v>43389</v>
      </c>
      <c r="B743" s="2">
        <f>RSI!B743</f>
        <v>1.2898000000000001</v>
      </c>
      <c r="C743" s="2">
        <f>RSI!I743</f>
        <v>83.950823211275718</v>
      </c>
      <c r="D743" s="2">
        <f>MACD!E743</f>
        <v>1.7279902603897224E-3</v>
      </c>
      <c r="E743" s="2">
        <f>MACD!F743</f>
        <v>2.6806300101681372E-4</v>
      </c>
      <c r="F743" s="2">
        <f>'Moving Avg'!D743</f>
        <v>1.2898000000000001</v>
      </c>
      <c r="G743" s="2">
        <f>'Moving Avg'!F743</f>
        <v>1.2891099999999998</v>
      </c>
      <c r="H743" s="2">
        <f>'Moving Avg'!G743</f>
        <v>1.2705699999999998</v>
      </c>
      <c r="I743" s="2">
        <f>'Moving Avg'!H743</f>
        <v>1.2555405000000042</v>
      </c>
      <c r="J743" s="5" t="str">
        <f>OBV!F743</f>
        <v>NEUTRAL</v>
      </c>
      <c r="K743" s="5" t="str">
        <f>OBV!G743</f>
        <v>NEUTRAL</v>
      </c>
      <c r="L743" s="5" t="str">
        <f>OBV!H743</f>
        <v>NEUTRAL</v>
      </c>
      <c r="M743" s="7">
        <f t="shared" si="110"/>
        <v>0</v>
      </c>
      <c r="N743" s="7">
        <f t="shared" si="111"/>
        <v>0</v>
      </c>
      <c r="O743" s="7">
        <f t="shared" si="112"/>
        <v>50</v>
      </c>
      <c r="P743" s="7">
        <f t="shared" si="113"/>
        <v>33</v>
      </c>
      <c r="Q743" s="8">
        <f t="shared" si="114"/>
        <v>12.45</v>
      </c>
      <c r="R743" s="8">
        <f t="shared" si="115"/>
        <v>25.75</v>
      </c>
      <c r="S743" s="8">
        <f t="shared" si="116"/>
        <v>27.35</v>
      </c>
      <c r="T743" s="8">
        <f t="shared" si="117"/>
        <v>20.75</v>
      </c>
      <c r="U743" s="7">
        <f t="shared" si="118"/>
        <v>21.850000000000005</v>
      </c>
      <c r="V743" s="7">
        <f t="shared" si="119"/>
        <v>21.575000000000003</v>
      </c>
    </row>
    <row r="744" spans="1:22" ht="13.5" x14ac:dyDescent="0.25">
      <c r="A744" s="3">
        <f>RSI!A744</f>
        <v>43390</v>
      </c>
      <c r="B744" s="2">
        <f>RSI!B744</f>
        <v>1.2898000000000001</v>
      </c>
      <c r="C744" s="2">
        <f>RSI!I744</f>
        <v>83.950823211275718</v>
      </c>
      <c r="D744" s="2">
        <f>MACD!E744</f>
        <v>1.8176626046613187E-3</v>
      </c>
      <c r="E744" s="2">
        <f>MACD!F744</f>
        <v>5.779829217457148E-4</v>
      </c>
      <c r="F744" s="2">
        <f>'Moving Avg'!D744</f>
        <v>1.2898000000000001</v>
      </c>
      <c r="G744" s="2">
        <f>'Moving Avg'!F744</f>
        <v>1.2894549999999998</v>
      </c>
      <c r="H744" s="2">
        <f>'Moving Avg'!G744</f>
        <v>1.2716679999999998</v>
      </c>
      <c r="I744" s="2">
        <f>'Moving Avg'!H744</f>
        <v>1.2558655000000043</v>
      </c>
      <c r="J744" s="5" t="str">
        <f>OBV!F744</f>
        <v>NEUTRAL</v>
      </c>
      <c r="K744" s="5" t="str">
        <f>OBV!G744</f>
        <v>NEUTRAL</v>
      </c>
      <c r="L744" s="5" t="str">
        <f>OBV!H744</f>
        <v>NEUTRAL</v>
      </c>
      <c r="M744" s="7">
        <f t="shared" si="110"/>
        <v>0</v>
      </c>
      <c r="N744" s="7">
        <f t="shared" si="111"/>
        <v>0</v>
      </c>
      <c r="O744" s="7">
        <f t="shared" si="112"/>
        <v>50</v>
      </c>
      <c r="P744" s="7">
        <f t="shared" si="113"/>
        <v>33</v>
      </c>
      <c r="Q744" s="8">
        <f t="shared" si="114"/>
        <v>12.45</v>
      </c>
      <c r="R744" s="8">
        <f t="shared" si="115"/>
        <v>25.75</v>
      </c>
      <c r="S744" s="8">
        <f t="shared" si="116"/>
        <v>27.35</v>
      </c>
      <c r="T744" s="8">
        <f t="shared" si="117"/>
        <v>20.75</v>
      </c>
      <c r="U744" s="7">
        <f t="shared" si="118"/>
        <v>21.850000000000005</v>
      </c>
      <c r="V744" s="7">
        <f t="shared" si="119"/>
        <v>21.575000000000003</v>
      </c>
    </row>
    <row r="745" spans="1:22" ht="13.5" x14ac:dyDescent="0.25">
      <c r="A745" s="3">
        <f>RSI!A745</f>
        <v>43391</v>
      </c>
      <c r="B745" s="2">
        <f>RSI!B745</f>
        <v>1.2898000000000001</v>
      </c>
      <c r="C745" s="2">
        <f>RSI!I745</f>
        <v>83.950823211275718</v>
      </c>
      <c r="D745" s="2">
        <f>MACD!E745</f>
        <v>1.8672046110890239E-3</v>
      </c>
      <c r="E745" s="2">
        <f>MACD!F745</f>
        <v>8.3582725961437658E-4</v>
      </c>
      <c r="F745" s="2">
        <f>'Moving Avg'!D745</f>
        <v>1.2898000000000001</v>
      </c>
      <c r="G745" s="2">
        <f>'Moving Avg'!F745</f>
        <v>1.2897999999999998</v>
      </c>
      <c r="H745" s="2">
        <f>'Moving Avg'!G745</f>
        <v>1.2727659999999998</v>
      </c>
      <c r="I745" s="2">
        <f>'Moving Avg'!H745</f>
        <v>1.2561905000000042</v>
      </c>
      <c r="J745" s="5" t="str">
        <f>OBV!F745</f>
        <v>NEUTRAL</v>
      </c>
      <c r="K745" s="5" t="str">
        <f>OBV!G745</f>
        <v>NEUTRAL</v>
      </c>
      <c r="L745" s="5" t="str">
        <f>OBV!H745</f>
        <v>NEUTRAL</v>
      </c>
      <c r="M745" s="7">
        <f t="shared" si="110"/>
        <v>0</v>
      </c>
      <c r="N745" s="7">
        <f t="shared" si="111"/>
        <v>0</v>
      </c>
      <c r="O745" s="7">
        <f t="shared" si="112"/>
        <v>50</v>
      </c>
      <c r="P745" s="7">
        <f t="shared" si="113"/>
        <v>33</v>
      </c>
      <c r="Q745" s="8">
        <f t="shared" si="114"/>
        <v>12.45</v>
      </c>
      <c r="R745" s="8">
        <f t="shared" si="115"/>
        <v>25.75</v>
      </c>
      <c r="S745" s="8">
        <f t="shared" si="116"/>
        <v>27.35</v>
      </c>
      <c r="T745" s="8">
        <f t="shared" si="117"/>
        <v>20.75</v>
      </c>
      <c r="U745" s="7">
        <f t="shared" si="118"/>
        <v>21.850000000000005</v>
      </c>
      <c r="V745" s="7">
        <f t="shared" si="119"/>
        <v>21.575000000000003</v>
      </c>
    </row>
    <row r="746" spans="1:22" ht="13.5" x14ac:dyDescent="0.25">
      <c r="A746" s="3">
        <f>RSI!A746</f>
        <v>43392</v>
      </c>
      <c r="B746" s="2">
        <f>RSI!B746</f>
        <v>1.2898000000000001</v>
      </c>
      <c r="C746" s="2">
        <f>RSI!I746</f>
        <v>83.950823211275718</v>
      </c>
      <c r="D746" s="2">
        <f>MACD!E746</f>
        <v>1.8847408883633232E-3</v>
      </c>
      <c r="E746" s="2">
        <f>MACD!F746</f>
        <v>1.045609985364166E-3</v>
      </c>
      <c r="F746" s="2">
        <f>'Moving Avg'!D746</f>
        <v>1.2898000000000001</v>
      </c>
      <c r="G746" s="2">
        <f>'Moving Avg'!F746</f>
        <v>1.2897999999999998</v>
      </c>
      <c r="H746" s="2">
        <f>'Moving Avg'!G746</f>
        <v>1.2738639999999999</v>
      </c>
      <c r="I746" s="2">
        <f>'Moving Avg'!H746</f>
        <v>1.2566125000000041</v>
      </c>
      <c r="J746" s="5" t="str">
        <f>OBV!F746</f>
        <v>NEUTRAL</v>
      </c>
      <c r="K746" s="5" t="str">
        <f>OBV!G746</f>
        <v>NEUTRAL</v>
      </c>
      <c r="L746" s="5" t="str">
        <f>OBV!H746</f>
        <v>NEUTRAL</v>
      </c>
      <c r="M746" s="7">
        <f t="shared" si="110"/>
        <v>0</v>
      </c>
      <c r="N746" s="7">
        <f t="shared" si="111"/>
        <v>0</v>
      </c>
      <c r="O746" s="7">
        <f t="shared" si="112"/>
        <v>50</v>
      </c>
      <c r="P746" s="7">
        <f t="shared" si="113"/>
        <v>33</v>
      </c>
      <c r="Q746" s="8">
        <f t="shared" si="114"/>
        <v>12.45</v>
      </c>
      <c r="R746" s="8">
        <f t="shared" si="115"/>
        <v>25.75</v>
      </c>
      <c r="S746" s="8">
        <f t="shared" si="116"/>
        <v>27.35</v>
      </c>
      <c r="T746" s="8">
        <f t="shared" si="117"/>
        <v>20.75</v>
      </c>
      <c r="U746" s="7">
        <f t="shared" si="118"/>
        <v>21.850000000000005</v>
      </c>
      <c r="V746" s="7">
        <f t="shared" si="119"/>
        <v>21.575000000000003</v>
      </c>
    </row>
    <row r="747" spans="1:22" ht="13.5" x14ac:dyDescent="0.25">
      <c r="A747" s="3">
        <f>RSI!A747</f>
        <v>43395</v>
      </c>
      <c r="B747" s="2">
        <f>RSI!B747</f>
        <v>1.2555000000000001</v>
      </c>
      <c r="C747" s="2">
        <f>RSI!I747</f>
        <v>11.824344516004416</v>
      </c>
      <c r="D747" s="2">
        <f>MACD!E747</f>
        <v>4.4177423490385781E-3</v>
      </c>
      <c r="E747" s="2">
        <f>MACD!F747</f>
        <v>1.7200364580990486E-3</v>
      </c>
      <c r="F747" s="2">
        <f>'Moving Avg'!D747</f>
        <v>1.28294</v>
      </c>
      <c r="G747" s="2">
        <f>'Moving Avg'!F747</f>
        <v>1.2880849999999999</v>
      </c>
      <c r="H747" s="2">
        <f>'Moving Avg'!G747</f>
        <v>1.274276</v>
      </c>
      <c r="I747" s="2">
        <f>'Moving Avg'!H747</f>
        <v>1.2567660000000043</v>
      </c>
      <c r="J747" s="5" t="str">
        <f>OBV!F747</f>
        <v>BEARISH</v>
      </c>
      <c r="K747" s="5" t="str">
        <f>OBV!G747</f>
        <v>STRONG</v>
      </c>
      <c r="L747" s="5" t="str">
        <f>OBV!H747</f>
        <v>CONFIRMED BEARISH</v>
      </c>
      <c r="M747" s="7">
        <f t="shared" si="110"/>
        <v>50</v>
      </c>
      <c r="N747" s="7">
        <f t="shared" si="111"/>
        <v>0</v>
      </c>
      <c r="O747" s="7">
        <f t="shared" si="112"/>
        <v>50</v>
      </c>
      <c r="P747" s="7">
        <f t="shared" si="113"/>
        <v>33</v>
      </c>
      <c r="Q747" s="8">
        <f t="shared" si="114"/>
        <v>29.95</v>
      </c>
      <c r="R747" s="8">
        <f t="shared" si="115"/>
        <v>35.75</v>
      </c>
      <c r="S747" s="8">
        <f t="shared" si="116"/>
        <v>34.85</v>
      </c>
      <c r="T747" s="8">
        <f t="shared" si="117"/>
        <v>33.25</v>
      </c>
      <c r="U747" s="7">
        <f t="shared" si="118"/>
        <v>33.516666666666673</v>
      </c>
      <c r="V747" s="7">
        <f t="shared" si="119"/>
        <v>33.450000000000003</v>
      </c>
    </row>
    <row r="748" spans="1:22" ht="13.5" x14ac:dyDescent="0.25">
      <c r="A748" s="3">
        <f>RSI!A748</f>
        <v>43396</v>
      </c>
      <c r="B748" s="2">
        <f>RSI!B748</f>
        <v>1.2349000000000001</v>
      </c>
      <c r="C748" s="2">
        <f>RSI!I748</f>
        <v>7.6007388391347206</v>
      </c>
      <c r="D748" s="2">
        <f>MACD!E748</f>
        <v>8.2687521276409992E-3</v>
      </c>
      <c r="E748" s="2">
        <f>MACD!F748</f>
        <v>3.029779592007439E-3</v>
      </c>
      <c r="F748" s="2">
        <f>'Moving Avg'!D748</f>
        <v>1.27196</v>
      </c>
      <c r="G748" s="2">
        <f>'Moving Avg'!F748</f>
        <v>1.2853399999999999</v>
      </c>
      <c r="H748" s="2">
        <f>'Moving Avg'!G748</f>
        <v>1.2742760000000002</v>
      </c>
      <c r="I748" s="2">
        <f>'Moving Avg'!H748</f>
        <v>1.2568165000000042</v>
      </c>
      <c r="J748" s="5" t="str">
        <f>OBV!F748</f>
        <v>BEARISH</v>
      </c>
      <c r="K748" s="5" t="str">
        <f>OBV!G748</f>
        <v>STRONG</v>
      </c>
      <c r="L748" s="5" t="str">
        <f>OBV!H748</f>
        <v>CONFIRMED BEARISH</v>
      </c>
      <c r="M748" s="7">
        <f t="shared" si="110"/>
        <v>50</v>
      </c>
      <c r="N748" s="7">
        <f t="shared" si="111"/>
        <v>0</v>
      </c>
      <c r="O748" s="7">
        <f t="shared" si="112"/>
        <v>50</v>
      </c>
      <c r="P748" s="7">
        <f t="shared" si="113"/>
        <v>33</v>
      </c>
      <c r="Q748" s="8">
        <f t="shared" si="114"/>
        <v>29.95</v>
      </c>
      <c r="R748" s="8">
        <f t="shared" si="115"/>
        <v>35.75</v>
      </c>
      <c r="S748" s="8">
        <f t="shared" si="116"/>
        <v>34.85</v>
      </c>
      <c r="T748" s="8">
        <f t="shared" si="117"/>
        <v>33.25</v>
      </c>
      <c r="U748" s="7">
        <f t="shared" si="118"/>
        <v>33.516666666666673</v>
      </c>
      <c r="V748" s="7">
        <f t="shared" si="119"/>
        <v>33.450000000000003</v>
      </c>
    </row>
    <row r="749" spans="1:22" ht="13.5" x14ac:dyDescent="0.25">
      <c r="A749" s="3">
        <f>RSI!A749</f>
        <v>43397</v>
      </c>
      <c r="B749" s="2">
        <f>RSI!B749</f>
        <v>1.2349000000000001</v>
      </c>
      <c r="C749" s="2">
        <f>RSI!I749</f>
        <v>7.6007388391347206</v>
      </c>
      <c r="D749" s="2">
        <f>MACD!E749</f>
        <v>1.1817335263268225E-2</v>
      </c>
      <c r="E749" s="2">
        <f>MACD!F749</f>
        <v>4.7872907262595963E-3</v>
      </c>
      <c r="F749" s="2">
        <f>'Moving Avg'!D749</f>
        <v>1.26098</v>
      </c>
      <c r="G749" s="2">
        <f>'Moving Avg'!F749</f>
        <v>1.2825949999999999</v>
      </c>
      <c r="H749" s="2">
        <f>'Moving Avg'!G749</f>
        <v>1.2742760000000002</v>
      </c>
      <c r="I749" s="2">
        <f>'Moving Avg'!H749</f>
        <v>1.2570285000000043</v>
      </c>
      <c r="J749" s="5" t="str">
        <f>OBV!F749</f>
        <v>BEARISH</v>
      </c>
      <c r="K749" s="5" t="str">
        <f>OBV!G749</f>
        <v>STRONG</v>
      </c>
      <c r="L749" s="5" t="str">
        <f>OBV!H749</f>
        <v>CONFIRMED BEARISH</v>
      </c>
      <c r="M749" s="7">
        <f t="shared" si="110"/>
        <v>50</v>
      </c>
      <c r="N749" s="7">
        <f t="shared" si="111"/>
        <v>0</v>
      </c>
      <c r="O749" s="7">
        <f t="shared" si="112"/>
        <v>50</v>
      </c>
      <c r="P749" s="7">
        <f t="shared" si="113"/>
        <v>33</v>
      </c>
      <c r="Q749" s="8">
        <f t="shared" si="114"/>
        <v>29.95</v>
      </c>
      <c r="R749" s="8">
        <f t="shared" si="115"/>
        <v>35.75</v>
      </c>
      <c r="S749" s="8">
        <f t="shared" si="116"/>
        <v>34.85</v>
      </c>
      <c r="T749" s="8">
        <f t="shared" si="117"/>
        <v>33.25</v>
      </c>
      <c r="U749" s="7">
        <f t="shared" si="118"/>
        <v>33.516666666666673</v>
      </c>
      <c r="V749" s="7">
        <f t="shared" si="119"/>
        <v>33.450000000000003</v>
      </c>
    </row>
    <row r="750" spans="1:22" ht="13.5" x14ac:dyDescent="0.25">
      <c r="A750" s="3">
        <f>RSI!A750</f>
        <v>43398</v>
      </c>
      <c r="B750" s="2">
        <f>RSI!B750</f>
        <v>1.2349000000000001</v>
      </c>
      <c r="C750" s="2">
        <f>RSI!I750</f>
        <v>7.6007388391347206</v>
      </c>
      <c r="D750" s="2">
        <f>MACD!E750</f>
        <v>1.5088534753992855E-2</v>
      </c>
      <c r="E750" s="2">
        <f>MACD!F750</f>
        <v>6.8475395318062481E-3</v>
      </c>
      <c r="F750" s="2">
        <f>'Moving Avg'!D750</f>
        <v>1.25</v>
      </c>
      <c r="G750" s="2">
        <f>'Moving Avg'!F750</f>
        <v>1.2798499999999999</v>
      </c>
      <c r="H750" s="2">
        <f>'Moving Avg'!G750</f>
        <v>1.2742760000000004</v>
      </c>
      <c r="I750" s="2">
        <f>'Moving Avg'!H750</f>
        <v>1.2571115000000044</v>
      </c>
      <c r="J750" s="5" t="str">
        <f>OBV!F750</f>
        <v>BEARISH</v>
      </c>
      <c r="K750" s="5" t="str">
        <f>OBV!G750</f>
        <v>STRONG</v>
      </c>
      <c r="L750" s="5" t="str">
        <f>OBV!H750</f>
        <v>CONFIRMED BEARISH</v>
      </c>
      <c r="M750" s="7">
        <f t="shared" si="110"/>
        <v>50</v>
      </c>
      <c r="N750" s="7">
        <f t="shared" si="111"/>
        <v>0</v>
      </c>
      <c r="O750" s="7">
        <f t="shared" si="112"/>
        <v>0</v>
      </c>
      <c r="P750" s="7">
        <f t="shared" si="113"/>
        <v>33</v>
      </c>
      <c r="Q750" s="8">
        <f t="shared" si="114"/>
        <v>22.45</v>
      </c>
      <c r="R750" s="8">
        <f t="shared" si="115"/>
        <v>18.25</v>
      </c>
      <c r="S750" s="8">
        <f t="shared" si="116"/>
        <v>22.35</v>
      </c>
      <c r="T750" s="8">
        <f t="shared" si="117"/>
        <v>20.75</v>
      </c>
      <c r="U750" s="7">
        <f t="shared" si="118"/>
        <v>21.016666666666669</v>
      </c>
      <c r="V750" s="7">
        <f t="shared" si="119"/>
        <v>20.950000000000003</v>
      </c>
    </row>
    <row r="751" spans="1:22" ht="13.5" x14ac:dyDescent="0.25">
      <c r="A751" s="3">
        <f>RSI!A751</f>
        <v>43399</v>
      </c>
      <c r="B751" s="2">
        <f>RSI!B751</f>
        <v>1.2349000000000001</v>
      </c>
      <c r="C751" s="2">
        <f>RSI!I751</f>
        <v>7.6007388391347206</v>
      </c>
      <c r="D751" s="2">
        <f>MACD!E751</f>
        <v>1.8105132249529365E-2</v>
      </c>
      <c r="E751" s="2">
        <f>MACD!F751</f>
        <v>9.0990580753508715E-3</v>
      </c>
      <c r="F751" s="2">
        <f>'Moving Avg'!D751</f>
        <v>1.23902</v>
      </c>
      <c r="G751" s="2">
        <f>'Moving Avg'!F751</f>
        <v>1.2771049999999999</v>
      </c>
      <c r="H751" s="2">
        <f>'Moving Avg'!G751</f>
        <v>1.2742760000000004</v>
      </c>
      <c r="I751" s="2">
        <f>'Moving Avg'!H751</f>
        <v>1.2571945000000044</v>
      </c>
      <c r="J751" s="5" t="str">
        <f>OBV!F751</f>
        <v>BEARISH</v>
      </c>
      <c r="K751" s="5" t="str">
        <f>OBV!G751</f>
        <v>STRONG</v>
      </c>
      <c r="L751" s="5" t="str">
        <f>OBV!H751</f>
        <v>CONFIRMED BEARISH</v>
      </c>
      <c r="M751" s="7">
        <f t="shared" si="110"/>
        <v>50</v>
      </c>
      <c r="N751" s="7">
        <f t="shared" si="111"/>
        <v>0</v>
      </c>
      <c r="O751" s="7">
        <f t="shared" si="112"/>
        <v>0</v>
      </c>
      <c r="P751" s="7">
        <f t="shared" si="113"/>
        <v>33</v>
      </c>
      <c r="Q751" s="8">
        <f t="shared" si="114"/>
        <v>22.45</v>
      </c>
      <c r="R751" s="8">
        <f t="shared" si="115"/>
        <v>18.25</v>
      </c>
      <c r="S751" s="8">
        <f t="shared" si="116"/>
        <v>22.35</v>
      </c>
      <c r="T751" s="8">
        <f t="shared" si="117"/>
        <v>20.75</v>
      </c>
      <c r="U751" s="7">
        <f t="shared" si="118"/>
        <v>21.016666666666669</v>
      </c>
      <c r="V751" s="7">
        <f t="shared" si="119"/>
        <v>20.950000000000003</v>
      </c>
    </row>
    <row r="752" spans="1:22" ht="13.5" x14ac:dyDescent="0.25">
      <c r="A752" s="3">
        <f>RSI!A752</f>
        <v>43402</v>
      </c>
      <c r="B752" s="2">
        <f>RSI!B752</f>
        <v>1.2349000000000001</v>
      </c>
      <c r="C752" s="2">
        <f>RSI!I752</f>
        <v>7.6007388391347206</v>
      </c>
      <c r="D752" s="2">
        <f>MACD!E752</f>
        <v>2.0887878067974874E-2</v>
      </c>
      <c r="E752" s="2">
        <f>MACD!F752</f>
        <v>1.1456822073875673E-2</v>
      </c>
      <c r="F752" s="2">
        <f>'Moving Avg'!D752</f>
        <v>1.2349000000000001</v>
      </c>
      <c r="G752" s="2">
        <f>'Moving Avg'!F752</f>
        <v>1.2743599999999999</v>
      </c>
      <c r="H752" s="2">
        <f>'Moving Avg'!G752</f>
        <v>1.2742760000000004</v>
      </c>
      <c r="I752" s="2">
        <f>'Moving Avg'!H752</f>
        <v>1.2572775000000045</v>
      </c>
      <c r="J752" s="5" t="str">
        <f>OBV!F752</f>
        <v>BEARISH</v>
      </c>
      <c r="K752" s="5" t="str">
        <f>OBV!G752</f>
        <v>STRONG</v>
      </c>
      <c r="L752" s="5" t="str">
        <f>OBV!H752</f>
        <v>CONFIRMED BEARISH</v>
      </c>
      <c r="M752" s="7">
        <f t="shared" si="110"/>
        <v>50</v>
      </c>
      <c r="N752" s="7">
        <f t="shared" si="111"/>
        <v>0</v>
      </c>
      <c r="O752" s="7">
        <f t="shared" si="112"/>
        <v>0</v>
      </c>
      <c r="P752" s="7">
        <f t="shared" si="113"/>
        <v>33</v>
      </c>
      <c r="Q752" s="8">
        <f t="shared" si="114"/>
        <v>22.45</v>
      </c>
      <c r="R752" s="8">
        <f t="shared" si="115"/>
        <v>18.25</v>
      </c>
      <c r="S752" s="8">
        <f t="shared" si="116"/>
        <v>22.35</v>
      </c>
      <c r="T752" s="8">
        <f t="shared" si="117"/>
        <v>20.75</v>
      </c>
      <c r="U752" s="7">
        <f t="shared" si="118"/>
        <v>21.016666666666669</v>
      </c>
      <c r="V752" s="7">
        <f t="shared" si="119"/>
        <v>20.950000000000003</v>
      </c>
    </row>
    <row r="753" spans="1:22" ht="13.5" x14ac:dyDescent="0.25">
      <c r="A753" s="3">
        <f>RSI!A753</f>
        <v>43403</v>
      </c>
      <c r="B753" s="2">
        <f>RSI!B753</f>
        <v>1.2349000000000001</v>
      </c>
      <c r="C753" s="2">
        <f>RSI!I753</f>
        <v>7.6007388391347206</v>
      </c>
      <c r="D753" s="2">
        <f>MACD!E753</f>
        <v>2.3455694557435569E-2</v>
      </c>
      <c r="E753" s="2">
        <f>MACD!F753</f>
        <v>1.3856596570587652E-2</v>
      </c>
      <c r="F753" s="2">
        <f>'Moving Avg'!D753</f>
        <v>1.2349000000000001</v>
      </c>
      <c r="G753" s="2">
        <f>'Moving Avg'!F753</f>
        <v>1.2716149999999999</v>
      </c>
      <c r="H753" s="2">
        <f>'Moving Avg'!G753</f>
        <v>1.2740020000000003</v>
      </c>
      <c r="I753" s="2">
        <f>'Moving Avg'!H753</f>
        <v>1.2573605000000043</v>
      </c>
      <c r="J753" s="5" t="str">
        <f>OBV!F753</f>
        <v>NEUTRAL</v>
      </c>
      <c r="K753" s="5" t="str">
        <f>OBV!G753</f>
        <v>NEUTRAL</v>
      </c>
      <c r="L753" s="5" t="str">
        <f>OBV!H753</f>
        <v>NEUTRAL</v>
      </c>
      <c r="M753" s="7">
        <f t="shared" si="110"/>
        <v>50</v>
      </c>
      <c r="N753" s="7">
        <f t="shared" si="111"/>
        <v>0</v>
      </c>
      <c r="O753" s="7">
        <f t="shared" si="112"/>
        <v>0</v>
      </c>
      <c r="P753" s="7">
        <f t="shared" si="113"/>
        <v>33</v>
      </c>
      <c r="Q753" s="8">
        <f t="shared" si="114"/>
        <v>22.45</v>
      </c>
      <c r="R753" s="8">
        <f t="shared" si="115"/>
        <v>18.25</v>
      </c>
      <c r="S753" s="8">
        <f t="shared" si="116"/>
        <v>22.35</v>
      </c>
      <c r="T753" s="8">
        <f t="shared" si="117"/>
        <v>20.75</v>
      </c>
      <c r="U753" s="7">
        <f t="shared" si="118"/>
        <v>21.016666666666669</v>
      </c>
      <c r="V753" s="7">
        <f t="shared" si="119"/>
        <v>20.950000000000003</v>
      </c>
    </row>
    <row r="754" spans="1:22" ht="13.5" x14ac:dyDescent="0.25">
      <c r="A754" s="3">
        <f>RSI!A754</f>
        <v>43404</v>
      </c>
      <c r="B754" s="2">
        <f>RSI!B754</f>
        <v>1.2349000000000001</v>
      </c>
      <c r="C754" s="2">
        <f>RSI!I754</f>
        <v>7.6007388391347206</v>
      </c>
      <c r="D754" s="2">
        <f>MACD!E754</f>
        <v>2.5825856256500801E-2</v>
      </c>
      <c r="E754" s="2">
        <f>MACD!F754</f>
        <v>1.6250448507770285E-2</v>
      </c>
      <c r="F754" s="2">
        <f>'Moving Avg'!D754</f>
        <v>1.2349000000000001</v>
      </c>
      <c r="G754" s="2">
        <f>'Moving Avg'!F754</f>
        <v>1.2688699999999997</v>
      </c>
      <c r="H754" s="2">
        <f>'Moving Avg'!G754</f>
        <v>1.2737280000000006</v>
      </c>
      <c r="I754" s="2">
        <f>'Moving Avg'!H754</f>
        <v>1.2574435000000044</v>
      </c>
      <c r="J754" s="5" t="str">
        <f>OBV!F754</f>
        <v>NEUTRAL</v>
      </c>
      <c r="K754" s="5" t="str">
        <f>OBV!G754</f>
        <v>NEUTRAL</v>
      </c>
      <c r="L754" s="5" t="str">
        <f>OBV!H754</f>
        <v>NEUTRAL</v>
      </c>
      <c r="M754" s="7">
        <f t="shared" si="110"/>
        <v>50</v>
      </c>
      <c r="N754" s="7">
        <f t="shared" si="111"/>
        <v>0</v>
      </c>
      <c r="O754" s="7">
        <f t="shared" si="112"/>
        <v>0</v>
      </c>
      <c r="P754" s="7">
        <f t="shared" si="113"/>
        <v>33</v>
      </c>
      <c r="Q754" s="8">
        <f t="shared" si="114"/>
        <v>22.45</v>
      </c>
      <c r="R754" s="8">
        <f t="shared" si="115"/>
        <v>18.25</v>
      </c>
      <c r="S754" s="8">
        <f t="shared" si="116"/>
        <v>22.35</v>
      </c>
      <c r="T754" s="8">
        <f t="shared" si="117"/>
        <v>20.75</v>
      </c>
      <c r="U754" s="7">
        <f t="shared" si="118"/>
        <v>21.016666666666669</v>
      </c>
      <c r="V754" s="7">
        <f t="shared" si="119"/>
        <v>20.950000000000003</v>
      </c>
    </row>
    <row r="755" spans="1:22" ht="13.5" x14ac:dyDescent="0.25">
      <c r="A755" s="3">
        <f>RSI!A755</f>
        <v>43405</v>
      </c>
      <c r="B755" s="2">
        <f>RSI!B755</f>
        <v>1.2349000000000001</v>
      </c>
      <c r="C755" s="2">
        <f>RSI!I755</f>
        <v>7.6007388391347206</v>
      </c>
      <c r="D755" s="2">
        <f>MACD!E755</f>
        <v>2.8014149824070467E-2</v>
      </c>
      <c r="E755" s="2">
        <f>MACD!F755</f>
        <v>1.8603188771030323E-2</v>
      </c>
      <c r="F755" s="2">
        <f>'Moving Avg'!D755</f>
        <v>1.2349000000000001</v>
      </c>
      <c r="G755" s="2">
        <f>'Moving Avg'!F755</f>
        <v>1.2661249999999997</v>
      </c>
      <c r="H755" s="2">
        <f>'Moving Avg'!G755</f>
        <v>1.2734540000000005</v>
      </c>
      <c r="I755" s="2">
        <f>'Moving Avg'!H755</f>
        <v>1.2575265000000044</v>
      </c>
      <c r="J755" s="5" t="str">
        <f>OBV!F755</f>
        <v>NEUTRAL</v>
      </c>
      <c r="K755" s="5" t="str">
        <f>OBV!G755</f>
        <v>NEUTRAL</v>
      </c>
      <c r="L755" s="5" t="str">
        <f>OBV!H755</f>
        <v>NEUTRAL</v>
      </c>
      <c r="M755" s="7">
        <f t="shared" si="110"/>
        <v>50</v>
      </c>
      <c r="N755" s="7">
        <f t="shared" si="111"/>
        <v>0</v>
      </c>
      <c r="O755" s="7">
        <f t="shared" si="112"/>
        <v>0</v>
      </c>
      <c r="P755" s="7">
        <f t="shared" si="113"/>
        <v>33</v>
      </c>
      <c r="Q755" s="8">
        <f t="shared" si="114"/>
        <v>22.45</v>
      </c>
      <c r="R755" s="8">
        <f t="shared" si="115"/>
        <v>18.25</v>
      </c>
      <c r="S755" s="8">
        <f t="shared" si="116"/>
        <v>22.35</v>
      </c>
      <c r="T755" s="8">
        <f t="shared" si="117"/>
        <v>20.75</v>
      </c>
      <c r="U755" s="7">
        <f t="shared" si="118"/>
        <v>21.016666666666669</v>
      </c>
      <c r="V755" s="7">
        <f t="shared" si="119"/>
        <v>20.950000000000003</v>
      </c>
    </row>
    <row r="756" spans="1:22" ht="13.5" x14ac:dyDescent="0.25">
      <c r="A756" s="3">
        <f>RSI!A756</f>
        <v>43406</v>
      </c>
      <c r="B756" s="2">
        <f>RSI!B756</f>
        <v>1.2349000000000001</v>
      </c>
      <c r="C756" s="2">
        <f>RSI!I756</f>
        <v>7.6007388391347206</v>
      </c>
      <c r="D756" s="2">
        <f>MACD!E756</f>
        <v>3.0035016296393602E-2</v>
      </c>
      <c r="E756" s="2">
        <f>MACD!F756</f>
        <v>2.0889554276102978E-2</v>
      </c>
      <c r="F756" s="2">
        <f>'Moving Avg'!D756</f>
        <v>1.2349000000000001</v>
      </c>
      <c r="G756" s="2">
        <f>'Moving Avg'!F756</f>
        <v>1.2633799999999997</v>
      </c>
      <c r="H756" s="2">
        <f>'Moving Avg'!G756</f>
        <v>1.2731800000000006</v>
      </c>
      <c r="I756" s="2">
        <f>'Moving Avg'!H756</f>
        <v>1.2576415000000045</v>
      </c>
      <c r="J756" s="5" t="str">
        <f>OBV!F756</f>
        <v>NEUTRAL</v>
      </c>
      <c r="K756" s="5" t="str">
        <f>OBV!G756</f>
        <v>NEUTRAL</v>
      </c>
      <c r="L756" s="5" t="str">
        <f>OBV!H756</f>
        <v>NEUTRAL</v>
      </c>
      <c r="M756" s="7">
        <f t="shared" si="110"/>
        <v>50</v>
      </c>
      <c r="N756" s="7">
        <f t="shared" si="111"/>
        <v>0</v>
      </c>
      <c r="O756" s="7">
        <f t="shared" si="112"/>
        <v>0</v>
      </c>
      <c r="P756" s="7">
        <f t="shared" si="113"/>
        <v>33</v>
      </c>
      <c r="Q756" s="8">
        <f t="shared" si="114"/>
        <v>22.45</v>
      </c>
      <c r="R756" s="8">
        <f t="shared" si="115"/>
        <v>18.25</v>
      </c>
      <c r="S756" s="8">
        <f t="shared" si="116"/>
        <v>22.35</v>
      </c>
      <c r="T756" s="8">
        <f t="shared" si="117"/>
        <v>20.75</v>
      </c>
      <c r="U756" s="7">
        <f t="shared" si="118"/>
        <v>21.016666666666669</v>
      </c>
      <c r="V756" s="7">
        <f t="shared" si="119"/>
        <v>20.950000000000003</v>
      </c>
    </row>
    <row r="757" spans="1:22" ht="13.5" x14ac:dyDescent="0.25">
      <c r="A757" s="3">
        <f>RSI!A757</f>
        <v>43409</v>
      </c>
      <c r="B757" s="2">
        <f>RSI!B757</f>
        <v>1.2349000000000001</v>
      </c>
      <c r="C757" s="2">
        <f>RSI!I757</f>
        <v>7.6007388391347206</v>
      </c>
      <c r="D757" s="2">
        <f>MACD!E757</f>
        <v>2.6624754799821737E-2</v>
      </c>
      <c r="E757" s="2">
        <f>MACD!F757</f>
        <v>2.2036594380846729E-2</v>
      </c>
      <c r="F757" s="2">
        <f>'Moving Avg'!D757</f>
        <v>1.2349000000000001</v>
      </c>
      <c r="G757" s="2">
        <f>'Moving Avg'!F757</f>
        <v>1.2606349999999997</v>
      </c>
      <c r="H757" s="2">
        <f>'Moving Avg'!G757</f>
        <v>1.2729060000000005</v>
      </c>
      <c r="I757" s="2">
        <f>'Moving Avg'!H757</f>
        <v>1.2578855000000047</v>
      </c>
      <c r="J757" s="5" t="str">
        <f>OBV!F757</f>
        <v>NEUTRAL</v>
      </c>
      <c r="K757" s="5" t="str">
        <f>OBV!G757</f>
        <v>NEUTRAL</v>
      </c>
      <c r="L757" s="5" t="str">
        <f>OBV!H757</f>
        <v>NEUTRAL</v>
      </c>
      <c r="M757" s="7">
        <f t="shared" si="110"/>
        <v>50</v>
      </c>
      <c r="N757" s="7">
        <f t="shared" si="111"/>
        <v>0</v>
      </c>
      <c r="O757" s="7">
        <f t="shared" si="112"/>
        <v>0</v>
      </c>
      <c r="P757" s="7">
        <f t="shared" si="113"/>
        <v>33</v>
      </c>
      <c r="Q757" s="8">
        <f t="shared" si="114"/>
        <v>22.45</v>
      </c>
      <c r="R757" s="8">
        <f t="shared" si="115"/>
        <v>18.25</v>
      </c>
      <c r="S757" s="8">
        <f t="shared" si="116"/>
        <v>22.35</v>
      </c>
      <c r="T757" s="8">
        <f t="shared" si="117"/>
        <v>20.75</v>
      </c>
      <c r="U757" s="7">
        <f t="shared" si="118"/>
        <v>21.016666666666669</v>
      </c>
      <c r="V757" s="7">
        <f t="shared" si="119"/>
        <v>20.950000000000003</v>
      </c>
    </row>
    <row r="758" spans="1:22" ht="13.5" x14ac:dyDescent="0.25">
      <c r="A758" s="3">
        <f>RSI!A758</f>
        <v>43410</v>
      </c>
      <c r="B758" s="2">
        <f>RSI!B758</f>
        <v>1.2692000000000001</v>
      </c>
      <c r="C758" s="2">
        <f>RSI!I758</f>
        <v>58.895309858895999</v>
      </c>
      <c r="D758" s="2">
        <f>MACD!E758</f>
        <v>1.8174267817609335E-2</v>
      </c>
      <c r="E758" s="2">
        <f>MACD!F758</f>
        <v>2.1264129068199251E-2</v>
      </c>
      <c r="F758" s="2">
        <f>'Moving Avg'!D758</f>
        <v>1.24176</v>
      </c>
      <c r="G758" s="2">
        <f>'Moving Avg'!F758</f>
        <v>1.2596049999999999</v>
      </c>
      <c r="H758" s="2">
        <f>'Moving Avg'!G758</f>
        <v>1.2733180000000006</v>
      </c>
      <c r="I758" s="2">
        <f>'Moving Avg'!H758</f>
        <v>1.2583010000000048</v>
      </c>
      <c r="J758" s="5" t="str">
        <f>OBV!F758</f>
        <v>BULLISH</v>
      </c>
      <c r="K758" s="5" t="str">
        <f>OBV!G758</f>
        <v>NEUTRAL</v>
      </c>
      <c r="L758" s="5" t="str">
        <f>OBV!H758</f>
        <v>CONFIRMED BULLISH</v>
      </c>
      <c r="M758" s="7">
        <f t="shared" si="110"/>
        <v>25</v>
      </c>
      <c r="N758" s="7">
        <f t="shared" si="111"/>
        <v>45</v>
      </c>
      <c r="O758" s="7">
        <f t="shared" si="112"/>
        <v>0</v>
      </c>
      <c r="P758" s="7">
        <f t="shared" si="113"/>
        <v>83.5</v>
      </c>
      <c r="Q758" s="8">
        <f t="shared" si="114"/>
        <v>37.024999999999999</v>
      </c>
      <c r="R758" s="8">
        <f t="shared" si="115"/>
        <v>34.875</v>
      </c>
      <c r="S758" s="8">
        <f t="shared" si="116"/>
        <v>48.075000000000003</v>
      </c>
      <c r="T758" s="8">
        <f t="shared" si="117"/>
        <v>38.375</v>
      </c>
      <c r="U758" s="7">
        <f t="shared" si="118"/>
        <v>39.991666666666667</v>
      </c>
      <c r="V758" s="7">
        <f t="shared" si="119"/>
        <v>39.587500000000006</v>
      </c>
    </row>
    <row r="759" spans="1:22" ht="13.5" x14ac:dyDescent="0.25">
      <c r="A759" s="3">
        <f>RSI!A759</f>
        <v>43411</v>
      </c>
      <c r="B759" s="2">
        <f>RSI!B759</f>
        <v>1.2692000000000001</v>
      </c>
      <c r="C759" s="2">
        <f>RSI!I759</f>
        <v>58.895309858895999</v>
      </c>
      <c r="D759" s="2">
        <f>MACD!E759</f>
        <v>1.0955518554421673E-2</v>
      </c>
      <c r="E759" s="2">
        <f>MACD!F759</f>
        <v>1.9202406965443737E-2</v>
      </c>
      <c r="F759" s="2">
        <f>'Moving Avg'!D759</f>
        <v>1.2486200000000001</v>
      </c>
      <c r="G759" s="2">
        <f>'Moving Avg'!F759</f>
        <v>1.258575</v>
      </c>
      <c r="H759" s="2">
        <f>'Moving Avg'!G759</f>
        <v>1.2737300000000005</v>
      </c>
      <c r="I759" s="2">
        <f>'Moving Avg'!H759</f>
        <v>1.2587165000000047</v>
      </c>
      <c r="J759" s="5" t="str">
        <f>OBV!F759</f>
        <v>BULLISH</v>
      </c>
      <c r="K759" s="5" t="str">
        <f>OBV!G759</f>
        <v>NEUTRAL</v>
      </c>
      <c r="L759" s="5" t="str">
        <f>OBV!H759</f>
        <v>CONFIRMED BULLISH</v>
      </c>
      <c r="M759" s="7">
        <f t="shared" si="110"/>
        <v>25</v>
      </c>
      <c r="N759" s="7">
        <f t="shared" si="111"/>
        <v>45</v>
      </c>
      <c r="O759" s="7">
        <f t="shared" si="112"/>
        <v>0</v>
      </c>
      <c r="P759" s="7">
        <f t="shared" si="113"/>
        <v>83.5</v>
      </c>
      <c r="Q759" s="8">
        <f t="shared" si="114"/>
        <v>37.024999999999999</v>
      </c>
      <c r="R759" s="8">
        <f t="shared" si="115"/>
        <v>34.875</v>
      </c>
      <c r="S759" s="8">
        <f t="shared" si="116"/>
        <v>48.075000000000003</v>
      </c>
      <c r="T759" s="8">
        <f t="shared" si="117"/>
        <v>38.375</v>
      </c>
      <c r="U759" s="7">
        <f t="shared" si="118"/>
        <v>39.991666666666667</v>
      </c>
      <c r="V759" s="7">
        <f t="shared" si="119"/>
        <v>39.587500000000006</v>
      </c>
    </row>
    <row r="760" spans="1:22" ht="13.5" x14ac:dyDescent="0.25">
      <c r="A760" s="3">
        <f>RSI!A760</f>
        <v>43412</v>
      </c>
      <c r="B760" s="2">
        <f>RSI!B760</f>
        <v>1.2692000000000001</v>
      </c>
      <c r="C760" s="2">
        <f>RSI!I760</f>
        <v>58.895309858895999</v>
      </c>
      <c r="D760" s="2">
        <f>MACD!E760</f>
        <v>4.7840709145521298E-3</v>
      </c>
      <c r="E760" s="2">
        <f>MACD!F760</f>
        <v>1.6318739755265415E-2</v>
      </c>
      <c r="F760" s="2">
        <f>'Moving Avg'!D760</f>
        <v>1.2554799999999999</v>
      </c>
      <c r="G760" s="2">
        <f>'Moving Avg'!F760</f>
        <v>1.2575449999999999</v>
      </c>
      <c r="H760" s="2">
        <f>'Moving Avg'!G760</f>
        <v>1.2741420000000003</v>
      </c>
      <c r="I760" s="2">
        <f>'Moving Avg'!H760</f>
        <v>1.2591320000000048</v>
      </c>
      <c r="J760" s="5" t="str">
        <f>OBV!F760</f>
        <v>BULLISH</v>
      </c>
      <c r="K760" s="5" t="str">
        <f>OBV!G760</f>
        <v>NEUTRAL</v>
      </c>
      <c r="L760" s="5" t="str">
        <f>OBV!H760</f>
        <v>CONFIRMED BULLISH</v>
      </c>
      <c r="M760" s="7">
        <f t="shared" si="110"/>
        <v>25</v>
      </c>
      <c r="N760" s="7">
        <f t="shared" si="111"/>
        <v>45</v>
      </c>
      <c r="O760" s="7">
        <f t="shared" si="112"/>
        <v>0</v>
      </c>
      <c r="P760" s="7">
        <f t="shared" si="113"/>
        <v>83.5</v>
      </c>
      <c r="Q760" s="8">
        <f t="shared" si="114"/>
        <v>37.024999999999999</v>
      </c>
      <c r="R760" s="8">
        <f t="shared" si="115"/>
        <v>34.875</v>
      </c>
      <c r="S760" s="8">
        <f t="shared" si="116"/>
        <v>48.075000000000003</v>
      </c>
      <c r="T760" s="8">
        <f t="shared" si="117"/>
        <v>38.375</v>
      </c>
      <c r="U760" s="7">
        <f t="shared" si="118"/>
        <v>39.991666666666667</v>
      </c>
      <c r="V760" s="7">
        <f t="shared" si="119"/>
        <v>39.587500000000006</v>
      </c>
    </row>
    <row r="761" spans="1:22" ht="13.5" x14ac:dyDescent="0.25">
      <c r="A761" s="3">
        <f>RSI!A761</f>
        <v>43413</v>
      </c>
      <c r="B761" s="2">
        <f>RSI!B761</f>
        <v>1.2692000000000001</v>
      </c>
      <c r="C761" s="2">
        <f>RSI!I761</f>
        <v>58.895309858895999</v>
      </c>
      <c r="D761" s="2">
        <f>MACD!E761</f>
        <v>-4.9651137781925314E-4</v>
      </c>
      <c r="E761" s="2">
        <f>MACD!F761</f>
        <v>1.2955689528648482E-2</v>
      </c>
      <c r="F761" s="2">
        <f>'Moving Avg'!D761</f>
        <v>1.26234</v>
      </c>
      <c r="G761" s="2">
        <f>'Moving Avg'!F761</f>
        <v>1.256515</v>
      </c>
      <c r="H761" s="2">
        <f>'Moving Avg'!G761</f>
        <v>1.2745540000000002</v>
      </c>
      <c r="I761" s="2">
        <f>'Moving Avg'!H761</f>
        <v>1.2595475000000047</v>
      </c>
      <c r="J761" s="5" t="str">
        <f>OBV!F761</f>
        <v>BULLISH</v>
      </c>
      <c r="K761" s="5" t="str">
        <f>OBV!G761</f>
        <v>NEUTRAL</v>
      </c>
      <c r="L761" s="5" t="str">
        <f>OBV!H761</f>
        <v>CONFIRMED BULLISH</v>
      </c>
      <c r="M761" s="7">
        <f t="shared" si="110"/>
        <v>25</v>
      </c>
      <c r="N761" s="7">
        <f t="shared" si="111"/>
        <v>45</v>
      </c>
      <c r="O761" s="7">
        <f t="shared" si="112"/>
        <v>50</v>
      </c>
      <c r="P761" s="7">
        <f t="shared" si="113"/>
        <v>83.5</v>
      </c>
      <c r="Q761" s="8">
        <f t="shared" si="114"/>
        <v>44.524999999999999</v>
      </c>
      <c r="R761" s="8">
        <f t="shared" si="115"/>
        <v>52.375</v>
      </c>
      <c r="S761" s="8">
        <f t="shared" si="116"/>
        <v>60.575000000000003</v>
      </c>
      <c r="T761" s="8">
        <f t="shared" si="117"/>
        <v>50.875</v>
      </c>
      <c r="U761" s="7">
        <f t="shared" si="118"/>
        <v>52.491666666666674</v>
      </c>
      <c r="V761" s="7">
        <f t="shared" si="119"/>
        <v>52.087500000000006</v>
      </c>
    </row>
    <row r="762" spans="1:22" ht="13.5" x14ac:dyDescent="0.25">
      <c r="A762" s="3">
        <f>RSI!A762</f>
        <v>43416</v>
      </c>
      <c r="B762" s="2">
        <f>RSI!B762</f>
        <v>1.2692000000000001</v>
      </c>
      <c r="C762" s="2">
        <f>RSI!I762</f>
        <v>58.895309858895999</v>
      </c>
      <c r="D762" s="2">
        <f>MACD!E762</f>
        <v>-5.0189446681065952E-3</v>
      </c>
      <c r="E762" s="2">
        <f>MACD!F762</f>
        <v>9.3607626892974662E-3</v>
      </c>
      <c r="F762" s="2">
        <f>'Moving Avg'!D762</f>
        <v>1.2692000000000001</v>
      </c>
      <c r="G762" s="2">
        <f>'Moving Avg'!F762</f>
        <v>1.2554850000000002</v>
      </c>
      <c r="H762" s="2">
        <f>'Moving Avg'!G762</f>
        <v>1.2742800000000003</v>
      </c>
      <c r="I762" s="2">
        <f>'Moving Avg'!H762</f>
        <v>1.2599630000000048</v>
      </c>
      <c r="J762" s="5" t="str">
        <f>OBV!F762</f>
        <v>BULLISH</v>
      </c>
      <c r="K762" s="5" t="str">
        <f>OBV!G762</f>
        <v>NEUTRAL</v>
      </c>
      <c r="L762" s="5" t="str">
        <f>OBV!H762</f>
        <v>CONFIRMED BULLISH</v>
      </c>
      <c r="M762" s="7">
        <f t="shared" si="110"/>
        <v>25</v>
      </c>
      <c r="N762" s="7">
        <f t="shared" si="111"/>
        <v>45</v>
      </c>
      <c r="O762" s="7">
        <f t="shared" si="112"/>
        <v>50</v>
      </c>
      <c r="P762" s="7">
        <f t="shared" si="113"/>
        <v>83.5</v>
      </c>
      <c r="Q762" s="8">
        <f t="shared" si="114"/>
        <v>44.524999999999999</v>
      </c>
      <c r="R762" s="8">
        <f t="shared" si="115"/>
        <v>52.375</v>
      </c>
      <c r="S762" s="8">
        <f t="shared" si="116"/>
        <v>60.575000000000003</v>
      </c>
      <c r="T762" s="8">
        <f t="shared" si="117"/>
        <v>50.875</v>
      </c>
      <c r="U762" s="7">
        <f t="shared" si="118"/>
        <v>52.491666666666674</v>
      </c>
      <c r="V762" s="7">
        <f t="shared" si="119"/>
        <v>52.087500000000006</v>
      </c>
    </row>
    <row r="763" spans="1:22" ht="13.5" x14ac:dyDescent="0.25">
      <c r="A763" s="3">
        <f>RSI!A763</f>
        <v>43417</v>
      </c>
      <c r="B763" s="2">
        <f>RSI!B763</f>
        <v>1.2692000000000001</v>
      </c>
      <c r="C763" s="2">
        <f>RSI!I763</f>
        <v>58.895309858895999</v>
      </c>
      <c r="D763" s="2">
        <f>MACD!E763</f>
        <v>-8.8958488736810004E-3</v>
      </c>
      <c r="E763" s="2">
        <f>MACD!F763</f>
        <v>5.7094403767017727E-3</v>
      </c>
      <c r="F763" s="2">
        <f>'Moving Avg'!D763</f>
        <v>1.2692000000000001</v>
      </c>
      <c r="G763" s="2">
        <f>'Moving Avg'!F763</f>
        <v>1.2544550000000003</v>
      </c>
      <c r="H763" s="2">
        <f>'Moving Avg'!G763</f>
        <v>1.2740060000000002</v>
      </c>
      <c r="I763" s="2">
        <f>'Moving Avg'!H763</f>
        <v>1.2603465000000049</v>
      </c>
      <c r="J763" s="5" t="str">
        <f>OBV!F763</f>
        <v>NEUTRAL</v>
      </c>
      <c r="K763" s="5" t="str">
        <f>OBV!G763</f>
        <v>NEUTRAL</v>
      </c>
      <c r="L763" s="5" t="str">
        <f>OBV!H763</f>
        <v>NEUTRAL</v>
      </c>
      <c r="M763" s="7">
        <f t="shared" si="110"/>
        <v>25</v>
      </c>
      <c r="N763" s="7">
        <f t="shared" si="111"/>
        <v>45</v>
      </c>
      <c r="O763" s="7">
        <f t="shared" si="112"/>
        <v>50</v>
      </c>
      <c r="P763" s="7">
        <f t="shared" si="113"/>
        <v>33</v>
      </c>
      <c r="Q763" s="8">
        <f t="shared" si="114"/>
        <v>36.950000000000003</v>
      </c>
      <c r="R763" s="8">
        <f t="shared" si="115"/>
        <v>39.75</v>
      </c>
      <c r="S763" s="8">
        <f t="shared" si="116"/>
        <v>37.85</v>
      </c>
      <c r="T763" s="8">
        <f t="shared" si="117"/>
        <v>38.25</v>
      </c>
      <c r="U763" s="7">
        <f t="shared" si="118"/>
        <v>38.183333333333337</v>
      </c>
      <c r="V763" s="7">
        <f t="shared" si="119"/>
        <v>38.200000000000003</v>
      </c>
    </row>
    <row r="764" spans="1:22" ht="13.5" x14ac:dyDescent="0.25">
      <c r="A764" s="3">
        <f>RSI!A764</f>
        <v>43418</v>
      </c>
      <c r="B764" s="2">
        <f>RSI!B764</f>
        <v>1.2692000000000001</v>
      </c>
      <c r="C764" s="2">
        <f>RSI!I764</f>
        <v>58.895309858895999</v>
      </c>
      <c r="D764" s="2">
        <f>MACD!E764</f>
        <v>-1.2222815429345335E-2</v>
      </c>
      <c r="E764" s="2">
        <f>MACD!F764</f>
        <v>2.122989215492351E-3</v>
      </c>
      <c r="F764" s="2">
        <f>'Moving Avg'!D764</f>
        <v>1.2692000000000001</v>
      </c>
      <c r="G764" s="2">
        <f>'Moving Avg'!F764</f>
        <v>1.2534250000000005</v>
      </c>
      <c r="H764" s="2">
        <f>'Moving Avg'!G764</f>
        <v>1.2737320000000001</v>
      </c>
      <c r="I764" s="2">
        <f>'Moving Avg'!H764</f>
        <v>1.260730000000005</v>
      </c>
      <c r="J764" s="5" t="str">
        <f>OBV!F764</f>
        <v>NEUTRAL</v>
      </c>
      <c r="K764" s="5" t="str">
        <f>OBV!G764</f>
        <v>NEUTRAL</v>
      </c>
      <c r="L764" s="5" t="str">
        <f>OBV!H764</f>
        <v>NEUTRAL</v>
      </c>
      <c r="M764" s="7">
        <f t="shared" si="110"/>
        <v>25</v>
      </c>
      <c r="N764" s="7">
        <f t="shared" si="111"/>
        <v>45</v>
      </c>
      <c r="O764" s="7">
        <f t="shared" si="112"/>
        <v>50</v>
      </c>
      <c r="P764" s="7">
        <f t="shared" si="113"/>
        <v>33</v>
      </c>
      <c r="Q764" s="8">
        <f t="shared" si="114"/>
        <v>36.950000000000003</v>
      </c>
      <c r="R764" s="8">
        <f t="shared" si="115"/>
        <v>39.75</v>
      </c>
      <c r="S764" s="8">
        <f t="shared" si="116"/>
        <v>37.85</v>
      </c>
      <c r="T764" s="8">
        <f t="shared" si="117"/>
        <v>38.25</v>
      </c>
      <c r="U764" s="7">
        <f t="shared" si="118"/>
        <v>38.183333333333337</v>
      </c>
      <c r="V764" s="7">
        <f t="shared" si="119"/>
        <v>38.200000000000003</v>
      </c>
    </row>
    <row r="765" spans="1:22" ht="13.5" x14ac:dyDescent="0.25">
      <c r="A765" s="3">
        <f>RSI!A765</f>
        <v>43419</v>
      </c>
      <c r="B765" s="2">
        <f>RSI!B765</f>
        <v>1.2692000000000001</v>
      </c>
      <c r="C765" s="2">
        <f>RSI!I765</f>
        <v>58.895309858895999</v>
      </c>
      <c r="D765" s="2">
        <f>MACD!E765</f>
        <v>-1.5081005005101122E-2</v>
      </c>
      <c r="E765" s="2">
        <f>MACD!F765</f>
        <v>-1.3178096286263438E-3</v>
      </c>
      <c r="F765" s="2">
        <f>'Moving Avg'!D765</f>
        <v>1.2692000000000001</v>
      </c>
      <c r="G765" s="2">
        <f>'Moving Avg'!F765</f>
        <v>1.2523950000000004</v>
      </c>
      <c r="H765" s="2">
        <f>'Moving Avg'!G765</f>
        <v>1.2734580000000002</v>
      </c>
      <c r="I765" s="2">
        <f>'Moving Avg'!H765</f>
        <v>1.2611135000000049</v>
      </c>
      <c r="J765" s="5" t="str">
        <f>OBV!F765</f>
        <v>NEUTRAL</v>
      </c>
      <c r="K765" s="5" t="str">
        <f>OBV!G765</f>
        <v>NEUTRAL</v>
      </c>
      <c r="L765" s="5" t="str">
        <f>OBV!H765</f>
        <v>NEUTRAL</v>
      </c>
      <c r="M765" s="7">
        <f t="shared" si="110"/>
        <v>25</v>
      </c>
      <c r="N765" s="7">
        <f t="shared" si="111"/>
        <v>45</v>
      </c>
      <c r="O765" s="7">
        <f t="shared" si="112"/>
        <v>50</v>
      </c>
      <c r="P765" s="7">
        <f t="shared" si="113"/>
        <v>33</v>
      </c>
      <c r="Q765" s="8">
        <f t="shared" si="114"/>
        <v>36.950000000000003</v>
      </c>
      <c r="R765" s="8">
        <f t="shared" si="115"/>
        <v>39.75</v>
      </c>
      <c r="S765" s="8">
        <f t="shared" si="116"/>
        <v>37.85</v>
      </c>
      <c r="T765" s="8">
        <f t="shared" si="117"/>
        <v>38.25</v>
      </c>
      <c r="U765" s="7">
        <f t="shared" si="118"/>
        <v>38.183333333333337</v>
      </c>
      <c r="V765" s="7">
        <f t="shared" si="119"/>
        <v>38.200000000000003</v>
      </c>
    </row>
    <row r="766" spans="1:22" ht="13.5" x14ac:dyDescent="0.25">
      <c r="A766" s="3">
        <f>RSI!A766</f>
        <v>43420</v>
      </c>
      <c r="B766" s="2">
        <f>RSI!B766</f>
        <v>1.2692000000000001</v>
      </c>
      <c r="C766" s="2">
        <f>RSI!I766</f>
        <v>58.895309858895999</v>
      </c>
      <c r="D766" s="2">
        <f>MACD!E766</f>
        <v>-1.753934720827055E-2</v>
      </c>
      <c r="E766" s="2">
        <f>MACD!F766</f>
        <v>-4.5621171445551856E-3</v>
      </c>
      <c r="F766" s="2">
        <f>'Moving Avg'!D766</f>
        <v>1.2692000000000001</v>
      </c>
      <c r="G766" s="2">
        <f>'Moving Avg'!F766</f>
        <v>1.2513650000000003</v>
      </c>
      <c r="H766" s="2">
        <f>'Moving Avg'!G766</f>
        <v>1.2731840000000001</v>
      </c>
      <c r="I766" s="2">
        <f>'Moving Avg'!H766</f>
        <v>1.2614645000000051</v>
      </c>
      <c r="J766" s="5" t="str">
        <f>OBV!F766</f>
        <v>NEUTRAL</v>
      </c>
      <c r="K766" s="5" t="str">
        <f>OBV!G766</f>
        <v>NEUTRAL</v>
      </c>
      <c r="L766" s="5" t="str">
        <f>OBV!H766</f>
        <v>NEUTRAL</v>
      </c>
      <c r="M766" s="7">
        <f t="shared" si="110"/>
        <v>25</v>
      </c>
      <c r="N766" s="7">
        <f t="shared" si="111"/>
        <v>45</v>
      </c>
      <c r="O766" s="7">
        <f t="shared" si="112"/>
        <v>50</v>
      </c>
      <c r="P766" s="7">
        <f t="shared" si="113"/>
        <v>33</v>
      </c>
      <c r="Q766" s="8">
        <f t="shared" si="114"/>
        <v>36.950000000000003</v>
      </c>
      <c r="R766" s="8">
        <f t="shared" si="115"/>
        <v>39.75</v>
      </c>
      <c r="S766" s="8">
        <f t="shared" si="116"/>
        <v>37.85</v>
      </c>
      <c r="T766" s="8">
        <f t="shared" si="117"/>
        <v>38.25</v>
      </c>
      <c r="U766" s="7">
        <f t="shared" si="118"/>
        <v>38.183333333333337</v>
      </c>
      <c r="V766" s="7">
        <f t="shared" si="119"/>
        <v>38.200000000000003</v>
      </c>
    </row>
    <row r="767" spans="1:22" ht="13.5" x14ac:dyDescent="0.25">
      <c r="A767" s="3">
        <f>RSI!A767</f>
        <v>43423</v>
      </c>
      <c r="B767" s="2">
        <f>RSI!B767</f>
        <v>1.2692000000000001</v>
      </c>
      <c r="C767" s="2">
        <f>RSI!I767</f>
        <v>58.895309858895999</v>
      </c>
      <c r="D767" s="2">
        <f>MACD!E767</f>
        <v>-1.9656403382169563E-2</v>
      </c>
      <c r="E767" s="2">
        <f>MACD!F767</f>
        <v>-7.5809743920780617E-3</v>
      </c>
      <c r="F767" s="2">
        <f>'Moving Avg'!D767</f>
        <v>1.2692000000000001</v>
      </c>
      <c r="G767" s="2">
        <f>'Moving Avg'!F767</f>
        <v>1.2520500000000003</v>
      </c>
      <c r="H767" s="2">
        <f>'Moving Avg'!G767</f>
        <v>1.2729100000000002</v>
      </c>
      <c r="I767" s="2">
        <f>'Moving Avg'!H767</f>
        <v>1.2618155000000053</v>
      </c>
      <c r="J767" s="5" t="str">
        <f>OBV!F767</f>
        <v>NEUTRAL</v>
      </c>
      <c r="K767" s="5" t="str">
        <f>OBV!G767</f>
        <v>NEUTRAL</v>
      </c>
      <c r="L767" s="5" t="str">
        <f>OBV!H767</f>
        <v>NEUTRAL</v>
      </c>
      <c r="M767" s="7">
        <f t="shared" si="110"/>
        <v>25</v>
      </c>
      <c r="N767" s="7">
        <f t="shared" si="111"/>
        <v>45</v>
      </c>
      <c r="O767" s="7">
        <f t="shared" si="112"/>
        <v>50</v>
      </c>
      <c r="P767" s="7">
        <f t="shared" si="113"/>
        <v>33</v>
      </c>
      <c r="Q767" s="8">
        <f t="shared" si="114"/>
        <v>36.950000000000003</v>
      </c>
      <c r="R767" s="8">
        <f t="shared" si="115"/>
        <v>39.75</v>
      </c>
      <c r="S767" s="8">
        <f t="shared" si="116"/>
        <v>37.85</v>
      </c>
      <c r="T767" s="8">
        <f t="shared" si="117"/>
        <v>38.25</v>
      </c>
      <c r="U767" s="7">
        <f t="shared" si="118"/>
        <v>38.183333333333337</v>
      </c>
      <c r="V767" s="7">
        <f t="shared" si="119"/>
        <v>38.200000000000003</v>
      </c>
    </row>
    <row r="768" spans="1:22" ht="13.5" x14ac:dyDescent="0.25">
      <c r="A768" s="3">
        <f>RSI!A768</f>
        <v>43425</v>
      </c>
      <c r="B768" s="2">
        <f>RSI!B768</f>
        <v>1.2692000000000001</v>
      </c>
      <c r="C768" s="2">
        <f>RSI!I768</f>
        <v>58.895309858896006</v>
      </c>
      <c r="D768" s="2">
        <f>MACD!E768</f>
        <v>-1.6205021143689713E-2</v>
      </c>
      <c r="E768" s="2">
        <f>MACD!F768</f>
        <v>-9.3057837424003927E-3</v>
      </c>
      <c r="F768" s="2">
        <f>'Moving Avg'!D768</f>
        <v>1.2692000000000001</v>
      </c>
      <c r="G768" s="2">
        <f>'Moving Avg'!F768</f>
        <v>1.2537650000000005</v>
      </c>
      <c r="H768" s="2">
        <f>'Moving Avg'!G768</f>
        <v>1.2726359999999999</v>
      </c>
      <c r="I768" s="2">
        <f>'Moving Avg'!H768</f>
        <v>1.2621990000000054</v>
      </c>
      <c r="J768" s="5" t="str">
        <f>OBV!F768</f>
        <v>NEUTRAL</v>
      </c>
      <c r="K768" s="5" t="str">
        <f>OBV!G768</f>
        <v>NEUTRAL</v>
      </c>
      <c r="L768" s="5" t="str">
        <f>OBV!H768</f>
        <v>NEUTRAL</v>
      </c>
      <c r="M768" s="7">
        <f t="shared" si="110"/>
        <v>25</v>
      </c>
      <c r="N768" s="7">
        <f t="shared" si="111"/>
        <v>45</v>
      </c>
      <c r="O768" s="7">
        <f t="shared" si="112"/>
        <v>50</v>
      </c>
      <c r="P768" s="7">
        <f t="shared" si="113"/>
        <v>33</v>
      </c>
      <c r="Q768" s="8">
        <f t="shared" si="114"/>
        <v>36.950000000000003</v>
      </c>
      <c r="R768" s="8">
        <f t="shared" si="115"/>
        <v>39.75</v>
      </c>
      <c r="S768" s="8">
        <f t="shared" si="116"/>
        <v>37.85</v>
      </c>
      <c r="T768" s="8">
        <f t="shared" si="117"/>
        <v>38.25</v>
      </c>
      <c r="U768" s="7">
        <f t="shared" si="118"/>
        <v>38.183333333333337</v>
      </c>
      <c r="V768" s="7">
        <f t="shared" si="119"/>
        <v>38.200000000000003</v>
      </c>
    </row>
    <row r="769" spans="1:22" ht="13.5" x14ac:dyDescent="0.25">
      <c r="A769" s="3">
        <f>RSI!A769</f>
        <v>43426</v>
      </c>
      <c r="B769" s="2">
        <f>RSI!B769</f>
        <v>1.2692000000000001</v>
      </c>
      <c r="C769" s="2">
        <f>RSI!I769</f>
        <v>58.895309858895999</v>
      </c>
      <c r="D769" s="2">
        <f>MACD!E769</f>
        <v>-1.331627413469616E-2</v>
      </c>
      <c r="E769" s="2">
        <f>MACD!F769</f>
        <v>-1.0107881820859546E-2</v>
      </c>
      <c r="F769" s="2">
        <f>'Moving Avg'!D769</f>
        <v>1.2692000000000001</v>
      </c>
      <c r="G769" s="2">
        <f>'Moving Avg'!F769</f>
        <v>1.2554800000000004</v>
      </c>
      <c r="H769" s="2">
        <f>'Moving Avg'!G769</f>
        <v>1.272362</v>
      </c>
      <c r="I769" s="2">
        <f>'Moving Avg'!H769</f>
        <v>1.2625825000000055</v>
      </c>
      <c r="J769" s="5" t="str">
        <f>OBV!F769</f>
        <v>NEUTRAL</v>
      </c>
      <c r="K769" s="5" t="str">
        <f>OBV!G769</f>
        <v>NEUTRAL</v>
      </c>
      <c r="L769" s="5" t="str">
        <f>OBV!H769</f>
        <v>NEUTRAL</v>
      </c>
      <c r="M769" s="7">
        <f t="shared" si="110"/>
        <v>25</v>
      </c>
      <c r="N769" s="7">
        <f t="shared" si="111"/>
        <v>45</v>
      </c>
      <c r="O769" s="7">
        <f t="shared" si="112"/>
        <v>50</v>
      </c>
      <c r="P769" s="7">
        <f t="shared" si="113"/>
        <v>33</v>
      </c>
      <c r="Q769" s="8">
        <f t="shared" si="114"/>
        <v>36.950000000000003</v>
      </c>
      <c r="R769" s="8">
        <f t="shared" si="115"/>
        <v>39.75</v>
      </c>
      <c r="S769" s="8">
        <f t="shared" si="116"/>
        <v>37.85</v>
      </c>
      <c r="T769" s="8">
        <f t="shared" si="117"/>
        <v>38.25</v>
      </c>
      <c r="U769" s="7">
        <f t="shared" si="118"/>
        <v>38.183333333333337</v>
      </c>
      <c r="V769" s="7">
        <f t="shared" si="119"/>
        <v>38.200000000000003</v>
      </c>
    </row>
    <row r="770" spans="1:22" ht="13.5" x14ac:dyDescent="0.25">
      <c r="A770" s="3">
        <f>RSI!A770</f>
        <v>43427</v>
      </c>
      <c r="B770" s="2">
        <f>RSI!B770</f>
        <v>1.2692000000000001</v>
      </c>
      <c r="C770" s="2">
        <f>RSI!I770</f>
        <v>58.895309858895999</v>
      </c>
      <c r="D770" s="2">
        <f>MACD!E770</f>
        <v>-1.0901258396770031E-2</v>
      </c>
      <c r="E770" s="2">
        <f>MACD!F770</f>
        <v>-1.0266557136041644E-2</v>
      </c>
      <c r="F770" s="2">
        <f>'Moving Avg'!D770</f>
        <v>1.2692000000000001</v>
      </c>
      <c r="G770" s="2">
        <f>'Moving Avg'!F770</f>
        <v>1.2571950000000005</v>
      </c>
      <c r="H770" s="2">
        <f>'Moving Avg'!G770</f>
        <v>1.2720879999999999</v>
      </c>
      <c r="I770" s="2">
        <f>'Moving Avg'!H770</f>
        <v>1.2629660000000056</v>
      </c>
      <c r="J770" s="5" t="str">
        <f>OBV!F770</f>
        <v>NEUTRAL</v>
      </c>
      <c r="K770" s="5" t="str">
        <f>OBV!G770</f>
        <v>NEUTRAL</v>
      </c>
      <c r="L770" s="5" t="str">
        <f>OBV!H770</f>
        <v>NEUTRAL</v>
      </c>
      <c r="M770" s="7">
        <f t="shared" ref="M770:M833" si="120">IF(C770&lt;30,50, IF(C770&gt;70, 0, 25))</f>
        <v>25</v>
      </c>
      <c r="N770" s="7">
        <f t="shared" ref="N770:N833" si="121">IF(E770-D770&gt;0.02, 100, IF(E770-D770&lt;0,0,45))</f>
        <v>45</v>
      </c>
      <c r="O770" s="7">
        <f t="shared" ref="O770:O833" si="122">IF(F770-I770&gt;10,100,IF(F770-I770&gt;5,75, IF(F770-I770&gt;0,50,0)))</f>
        <v>50</v>
      </c>
      <c r="P770" s="7">
        <f t="shared" ref="P770:P833" si="123">IF(L770="confirmed bullish", 34, IF(L770="bullish divergence",17, 0))+IF(J770="bullish",33,IF(J770="bearish",0,16.5))+IF(K770="strong",33,IF(K770="weak",0,16.5))</f>
        <v>33</v>
      </c>
      <c r="Q770" s="8">
        <f t="shared" si="114"/>
        <v>36.950000000000003</v>
      </c>
      <c r="R770" s="8">
        <f t="shared" si="115"/>
        <v>39.75</v>
      </c>
      <c r="S770" s="8">
        <f t="shared" si="116"/>
        <v>37.85</v>
      </c>
      <c r="T770" s="8">
        <f t="shared" si="117"/>
        <v>38.25</v>
      </c>
      <c r="U770" s="7">
        <f t="shared" si="118"/>
        <v>38.183333333333337</v>
      </c>
      <c r="V770" s="7">
        <f t="shared" si="119"/>
        <v>38.200000000000003</v>
      </c>
    </row>
    <row r="771" spans="1:22" ht="13.5" x14ac:dyDescent="0.25">
      <c r="A771" s="3">
        <f>RSI!A771</f>
        <v>43430</v>
      </c>
      <c r="B771" s="2">
        <f>RSI!B771</f>
        <v>1.2692000000000001</v>
      </c>
      <c r="C771" s="2">
        <f>RSI!I771</f>
        <v>58.895309858895999</v>
      </c>
      <c r="D771" s="2">
        <f>MACD!E771</f>
        <v>-8.8849211844719278E-3</v>
      </c>
      <c r="E771" s="2">
        <f>MACD!F771</f>
        <v>-9.9902299457277008E-3</v>
      </c>
      <c r="F771" s="2">
        <f>'Moving Avg'!D771</f>
        <v>1.2692000000000001</v>
      </c>
      <c r="G771" s="2">
        <f>'Moving Avg'!F771</f>
        <v>1.2589100000000004</v>
      </c>
      <c r="H771" s="2">
        <f>'Moving Avg'!G771</f>
        <v>1.271814</v>
      </c>
      <c r="I771" s="2">
        <f>'Moving Avg'!H771</f>
        <v>1.2633495000000057</v>
      </c>
      <c r="J771" s="5" t="str">
        <f>OBV!F771</f>
        <v>NEUTRAL</v>
      </c>
      <c r="K771" s="5" t="str">
        <f>OBV!G771</f>
        <v>NEUTRAL</v>
      </c>
      <c r="L771" s="5" t="str">
        <f>OBV!H771</f>
        <v>NEUTRAL</v>
      </c>
      <c r="M771" s="7">
        <f t="shared" si="120"/>
        <v>25</v>
      </c>
      <c r="N771" s="7">
        <f t="shared" si="121"/>
        <v>0</v>
      </c>
      <c r="O771" s="7">
        <f t="shared" si="122"/>
        <v>50</v>
      </c>
      <c r="P771" s="7">
        <f t="shared" si="123"/>
        <v>33</v>
      </c>
      <c r="Q771" s="8">
        <f t="shared" ref="Q771:Q834" si="124">0.35*M771+N771*0.35+O771*0.15+P771*0.15</f>
        <v>21.2</v>
      </c>
      <c r="R771" s="8">
        <f t="shared" ref="R771:R834" si="125">M771*0.2+N771*0.2+O771*0.35+P771*0.25</f>
        <v>30.75</v>
      </c>
      <c r="S771" s="8">
        <f t="shared" ref="S771:S834" si="126">M771*0.15+N771*0.15+O771*0.25+P771*0.45</f>
        <v>31.1</v>
      </c>
      <c r="T771" s="8">
        <f t="shared" ref="T771:T834" si="127">0.25*SUM(M771:P771)</f>
        <v>27</v>
      </c>
      <c r="U771" s="7">
        <f t="shared" ref="U771:U834" si="128">SUM(Q771:S771)/3</f>
        <v>27.683333333333337</v>
      </c>
      <c r="V771" s="7">
        <f t="shared" ref="V771:V834" si="129">SUM(Q771:T771)/4</f>
        <v>27.512500000000003</v>
      </c>
    </row>
    <row r="772" spans="1:22" ht="13.5" x14ac:dyDescent="0.25">
      <c r="A772" s="3">
        <f>RSI!A772</f>
        <v>43431</v>
      </c>
      <c r="B772" s="2">
        <f>RSI!B772</f>
        <v>1.2692000000000001</v>
      </c>
      <c r="C772" s="2">
        <f>RSI!I772</f>
        <v>58.895309858895999</v>
      </c>
      <c r="D772" s="2">
        <f>MACD!E772</f>
        <v>-7.2039171442439542E-3</v>
      </c>
      <c r="E772" s="2">
        <f>MACD!F772</f>
        <v>-9.4329673854309515E-3</v>
      </c>
      <c r="F772" s="2">
        <f>'Moving Avg'!D772</f>
        <v>1.2692000000000001</v>
      </c>
      <c r="G772" s="2">
        <f>'Moving Avg'!F772</f>
        <v>1.2606250000000006</v>
      </c>
      <c r="H772" s="2">
        <f>'Moving Avg'!G772</f>
        <v>1.2715399999999999</v>
      </c>
      <c r="I772" s="2">
        <f>'Moving Avg'!H772</f>
        <v>1.2637330000000055</v>
      </c>
      <c r="J772" s="5" t="str">
        <f>OBV!F772</f>
        <v>NEUTRAL</v>
      </c>
      <c r="K772" s="5" t="str">
        <f>OBV!G772</f>
        <v>NEUTRAL</v>
      </c>
      <c r="L772" s="5" t="str">
        <f>OBV!H772</f>
        <v>NEUTRAL</v>
      </c>
      <c r="M772" s="7">
        <f t="shared" si="120"/>
        <v>25</v>
      </c>
      <c r="N772" s="7">
        <f t="shared" si="121"/>
        <v>0</v>
      </c>
      <c r="O772" s="7">
        <f t="shared" si="122"/>
        <v>50</v>
      </c>
      <c r="P772" s="7">
        <f t="shared" si="123"/>
        <v>33</v>
      </c>
      <c r="Q772" s="8">
        <f t="shared" si="124"/>
        <v>21.2</v>
      </c>
      <c r="R772" s="8">
        <f t="shared" si="125"/>
        <v>30.75</v>
      </c>
      <c r="S772" s="8">
        <f t="shared" si="126"/>
        <v>31.1</v>
      </c>
      <c r="T772" s="8">
        <f t="shared" si="127"/>
        <v>27</v>
      </c>
      <c r="U772" s="7">
        <f t="shared" si="128"/>
        <v>27.683333333333337</v>
      </c>
      <c r="V772" s="7">
        <f t="shared" si="129"/>
        <v>27.512500000000003</v>
      </c>
    </row>
    <row r="773" spans="1:22" ht="13.5" x14ac:dyDescent="0.25">
      <c r="A773" s="3">
        <f>RSI!A773</f>
        <v>43432</v>
      </c>
      <c r="B773" s="2">
        <f>RSI!B773</f>
        <v>1.2692000000000001</v>
      </c>
      <c r="C773" s="2">
        <f>RSI!I773</f>
        <v>58.895309858895999</v>
      </c>
      <c r="D773" s="2">
        <f>MACD!E773</f>
        <v>-5.8047952649289414E-3</v>
      </c>
      <c r="E773" s="2">
        <f>MACD!F773</f>
        <v>-8.7073329613305498E-3</v>
      </c>
      <c r="F773" s="2">
        <f>'Moving Avg'!D773</f>
        <v>1.2692000000000001</v>
      </c>
      <c r="G773" s="2">
        <f>'Moving Avg'!F773</f>
        <v>1.2623400000000005</v>
      </c>
      <c r="H773" s="2">
        <f>'Moving Avg'!G773</f>
        <v>1.2712659999999998</v>
      </c>
      <c r="I773" s="2">
        <f>'Moving Avg'!H773</f>
        <v>1.2641165000000054</v>
      </c>
      <c r="J773" s="5" t="str">
        <f>OBV!F773</f>
        <v>NEUTRAL</v>
      </c>
      <c r="K773" s="5" t="str">
        <f>OBV!G773</f>
        <v>NEUTRAL</v>
      </c>
      <c r="L773" s="5" t="str">
        <f>OBV!H773</f>
        <v>NEUTRAL</v>
      </c>
      <c r="M773" s="7">
        <f t="shared" si="120"/>
        <v>25</v>
      </c>
      <c r="N773" s="7">
        <f t="shared" si="121"/>
        <v>0</v>
      </c>
      <c r="O773" s="7">
        <f t="shared" si="122"/>
        <v>50</v>
      </c>
      <c r="P773" s="7">
        <f t="shared" si="123"/>
        <v>33</v>
      </c>
      <c r="Q773" s="8">
        <f t="shared" si="124"/>
        <v>21.2</v>
      </c>
      <c r="R773" s="8">
        <f t="shared" si="125"/>
        <v>30.75</v>
      </c>
      <c r="S773" s="8">
        <f t="shared" si="126"/>
        <v>31.1</v>
      </c>
      <c r="T773" s="8">
        <f t="shared" si="127"/>
        <v>27</v>
      </c>
      <c r="U773" s="7">
        <f t="shared" si="128"/>
        <v>27.683333333333337</v>
      </c>
      <c r="V773" s="7">
        <f t="shared" si="129"/>
        <v>27.512500000000003</v>
      </c>
    </row>
    <row r="774" spans="1:22" ht="13.5" x14ac:dyDescent="0.25">
      <c r="A774" s="3">
        <f>RSI!A774</f>
        <v>43433</v>
      </c>
      <c r="B774" s="2">
        <f>RSI!B774</f>
        <v>1.2692000000000001</v>
      </c>
      <c r="C774" s="2">
        <f>RSI!I774</f>
        <v>58.895309858895999</v>
      </c>
      <c r="D774" s="2">
        <f>MACD!E774</f>
        <v>-4.6424656413637244E-3</v>
      </c>
      <c r="E774" s="2">
        <f>MACD!F774</f>
        <v>-7.8943594973371854E-3</v>
      </c>
      <c r="F774" s="2">
        <f>'Moving Avg'!D774</f>
        <v>1.2692000000000001</v>
      </c>
      <c r="G774" s="2">
        <f>'Moving Avg'!F774</f>
        <v>1.2640550000000004</v>
      </c>
      <c r="H774" s="2">
        <f>'Moving Avg'!G774</f>
        <v>1.2709919999999997</v>
      </c>
      <c r="I774" s="2">
        <f>'Moving Avg'!H774</f>
        <v>1.2645000000000055</v>
      </c>
      <c r="J774" s="5" t="str">
        <f>OBV!F774</f>
        <v>NEUTRAL</v>
      </c>
      <c r="K774" s="5" t="str">
        <f>OBV!G774</f>
        <v>NEUTRAL</v>
      </c>
      <c r="L774" s="5" t="str">
        <f>OBV!H774</f>
        <v>NEUTRAL</v>
      </c>
      <c r="M774" s="7">
        <f t="shared" si="120"/>
        <v>25</v>
      </c>
      <c r="N774" s="7">
        <f t="shared" si="121"/>
        <v>0</v>
      </c>
      <c r="O774" s="7">
        <f t="shared" si="122"/>
        <v>50</v>
      </c>
      <c r="P774" s="7">
        <f t="shared" si="123"/>
        <v>33</v>
      </c>
      <c r="Q774" s="8">
        <f t="shared" si="124"/>
        <v>21.2</v>
      </c>
      <c r="R774" s="8">
        <f t="shared" si="125"/>
        <v>30.75</v>
      </c>
      <c r="S774" s="8">
        <f t="shared" si="126"/>
        <v>31.1</v>
      </c>
      <c r="T774" s="8">
        <f t="shared" si="127"/>
        <v>27</v>
      </c>
      <c r="U774" s="7">
        <f t="shared" si="128"/>
        <v>27.683333333333337</v>
      </c>
      <c r="V774" s="7">
        <f t="shared" si="129"/>
        <v>27.512500000000003</v>
      </c>
    </row>
    <row r="775" spans="1:22" ht="13.5" x14ac:dyDescent="0.25">
      <c r="A775" s="3">
        <f>RSI!A775</f>
        <v>43434</v>
      </c>
      <c r="B775" s="2">
        <f>RSI!B775</f>
        <v>1.2692000000000001</v>
      </c>
      <c r="C775" s="2">
        <f>RSI!I775</f>
        <v>58.895309858895999</v>
      </c>
      <c r="D775" s="2">
        <f>MACD!E775</f>
        <v>-3.6789029375290383E-3</v>
      </c>
      <c r="E775" s="2">
        <f>MACD!F775</f>
        <v>-7.0512681853755563E-3</v>
      </c>
      <c r="F775" s="2">
        <f>'Moving Avg'!D775</f>
        <v>1.2692000000000001</v>
      </c>
      <c r="G775" s="2">
        <f>'Moving Avg'!F775</f>
        <v>1.2657700000000003</v>
      </c>
      <c r="H775" s="2">
        <f>'Moving Avg'!G775</f>
        <v>1.2707179999999996</v>
      </c>
      <c r="I775" s="2">
        <f>'Moving Avg'!H775</f>
        <v>1.2648835000000056</v>
      </c>
      <c r="J775" s="5" t="str">
        <f>OBV!F775</f>
        <v>NEUTRAL</v>
      </c>
      <c r="K775" s="5" t="str">
        <f>OBV!G775</f>
        <v>NEUTRAL</v>
      </c>
      <c r="L775" s="5" t="str">
        <f>OBV!H775</f>
        <v>NEUTRAL</v>
      </c>
      <c r="M775" s="7">
        <f t="shared" si="120"/>
        <v>25</v>
      </c>
      <c r="N775" s="7">
        <f t="shared" si="121"/>
        <v>0</v>
      </c>
      <c r="O775" s="7">
        <f t="shared" si="122"/>
        <v>50</v>
      </c>
      <c r="P775" s="7">
        <f t="shared" si="123"/>
        <v>33</v>
      </c>
      <c r="Q775" s="8">
        <f t="shared" si="124"/>
        <v>21.2</v>
      </c>
      <c r="R775" s="8">
        <f t="shared" si="125"/>
        <v>30.75</v>
      </c>
      <c r="S775" s="8">
        <f t="shared" si="126"/>
        <v>31.1</v>
      </c>
      <c r="T775" s="8">
        <f t="shared" si="127"/>
        <v>27</v>
      </c>
      <c r="U775" s="7">
        <f t="shared" si="128"/>
        <v>27.683333333333337</v>
      </c>
      <c r="V775" s="7">
        <f t="shared" si="129"/>
        <v>27.512500000000003</v>
      </c>
    </row>
    <row r="776" spans="1:22" ht="13.5" x14ac:dyDescent="0.25">
      <c r="A776" s="3">
        <f>RSI!A776</f>
        <v>43437</v>
      </c>
      <c r="B776" s="2">
        <f>RSI!B776</f>
        <v>1.2692000000000001</v>
      </c>
      <c r="C776" s="2">
        <f>RSI!I776</f>
        <v>58.895309858895999</v>
      </c>
      <c r="D776" s="2">
        <f>MACD!E776</f>
        <v>-2.8820500734134669E-3</v>
      </c>
      <c r="E776" s="2">
        <f>MACD!F776</f>
        <v>-6.2174245629831393E-3</v>
      </c>
      <c r="F776" s="2">
        <f>'Moving Avg'!D776</f>
        <v>1.2692000000000001</v>
      </c>
      <c r="G776" s="2">
        <f>'Moving Avg'!F776</f>
        <v>1.2674850000000004</v>
      </c>
      <c r="H776" s="2">
        <f>'Moving Avg'!G776</f>
        <v>1.2703059999999995</v>
      </c>
      <c r="I776" s="2">
        <f>'Moving Avg'!H776</f>
        <v>1.2652670000000057</v>
      </c>
      <c r="J776" s="5" t="str">
        <f>OBV!F776</f>
        <v>NEUTRAL</v>
      </c>
      <c r="K776" s="5" t="str">
        <f>OBV!G776</f>
        <v>NEUTRAL</v>
      </c>
      <c r="L776" s="5" t="str">
        <f>OBV!H776</f>
        <v>NEUTRAL</v>
      </c>
      <c r="M776" s="7">
        <f t="shared" si="120"/>
        <v>25</v>
      </c>
      <c r="N776" s="7">
        <f t="shared" si="121"/>
        <v>0</v>
      </c>
      <c r="O776" s="7">
        <f t="shared" si="122"/>
        <v>50</v>
      </c>
      <c r="P776" s="7">
        <f t="shared" si="123"/>
        <v>33</v>
      </c>
      <c r="Q776" s="8">
        <f t="shared" si="124"/>
        <v>21.2</v>
      </c>
      <c r="R776" s="8">
        <f t="shared" si="125"/>
        <v>30.75</v>
      </c>
      <c r="S776" s="8">
        <f t="shared" si="126"/>
        <v>31.1</v>
      </c>
      <c r="T776" s="8">
        <f t="shared" si="127"/>
        <v>27</v>
      </c>
      <c r="U776" s="7">
        <f t="shared" si="128"/>
        <v>27.683333333333337</v>
      </c>
      <c r="V776" s="7">
        <f t="shared" si="129"/>
        <v>27.512500000000003</v>
      </c>
    </row>
    <row r="777" spans="1:22" ht="13.5" x14ac:dyDescent="0.25">
      <c r="A777" s="3">
        <f>RSI!A777</f>
        <v>43438</v>
      </c>
      <c r="B777" s="2">
        <f>RSI!B777</f>
        <v>1.2692000000000001</v>
      </c>
      <c r="C777" s="2">
        <f>RSI!I777</f>
        <v>58.895309858895999</v>
      </c>
      <c r="D777" s="2">
        <f>MACD!E777</f>
        <v>-2.2248912759050832E-3</v>
      </c>
      <c r="E777" s="2">
        <f>MACD!F777</f>
        <v>-5.4189179055675286E-3</v>
      </c>
      <c r="F777" s="2">
        <f>'Moving Avg'!D777</f>
        <v>1.2692000000000001</v>
      </c>
      <c r="G777" s="2">
        <f>'Moving Avg'!F777</f>
        <v>1.2692000000000003</v>
      </c>
      <c r="H777" s="2">
        <f>'Moving Avg'!G777</f>
        <v>1.2698939999999994</v>
      </c>
      <c r="I777" s="2">
        <f>'Moving Avg'!H777</f>
        <v>1.2656505000000056</v>
      </c>
      <c r="J777" s="5" t="str">
        <f>OBV!F777</f>
        <v>NEUTRAL</v>
      </c>
      <c r="K777" s="5" t="str">
        <f>OBV!G777</f>
        <v>NEUTRAL</v>
      </c>
      <c r="L777" s="5" t="str">
        <f>OBV!H777</f>
        <v>NEUTRAL</v>
      </c>
      <c r="M777" s="7">
        <f t="shared" si="120"/>
        <v>25</v>
      </c>
      <c r="N777" s="7">
        <f t="shared" si="121"/>
        <v>0</v>
      </c>
      <c r="O777" s="7">
        <f t="shared" si="122"/>
        <v>50</v>
      </c>
      <c r="P777" s="7">
        <f t="shared" si="123"/>
        <v>33</v>
      </c>
      <c r="Q777" s="8">
        <f t="shared" si="124"/>
        <v>21.2</v>
      </c>
      <c r="R777" s="8">
        <f t="shared" si="125"/>
        <v>30.75</v>
      </c>
      <c r="S777" s="8">
        <f t="shared" si="126"/>
        <v>31.1</v>
      </c>
      <c r="T777" s="8">
        <f t="shared" si="127"/>
        <v>27</v>
      </c>
      <c r="U777" s="7">
        <f t="shared" si="128"/>
        <v>27.683333333333337</v>
      </c>
      <c r="V777" s="7">
        <f t="shared" si="129"/>
        <v>27.512500000000003</v>
      </c>
    </row>
    <row r="778" spans="1:22" ht="13.5" x14ac:dyDescent="0.25">
      <c r="A778" s="3">
        <f>RSI!A778</f>
        <v>43439</v>
      </c>
      <c r="B778" s="2">
        <f>RSI!B778</f>
        <v>1.2349000000000001</v>
      </c>
      <c r="C778" s="2">
        <f>RSI!I778</f>
        <v>17.100974298230952</v>
      </c>
      <c r="D778" s="2">
        <f>MACD!E778</f>
        <v>8.5607235491691469E-4</v>
      </c>
      <c r="E778" s="2">
        <f>MACD!F778</f>
        <v>-4.1639198534706399E-3</v>
      </c>
      <c r="F778" s="2">
        <f>'Moving Avg'!D778</f>
        <v>1.26234</v>
      </c>
      <c r="G778" s="2">
        <f>'Moving Avg'!F778</f>
        <v>1.2674850000000002</v>
      </c>
      <c r="H778" s="2">
        <f>'Moving Avg'!G778</f>
        <v>1.2687959999999994</v>
      </c>
      <c r="I778" s="2">
        <f>'Moving Avg'!H778</f>
        <v>1.2657335000000056</v>
      </c>
      <c r="J778" s="5" t="str">
        <f>OBV!F778</f>
        <v>BEARISH</v>
      </c>
      <c r="K778" s="5" t="str">
        <f>OBV!G778</f>
        <v>NEUTRAL</v>
      </c>
      <c r="L778" s="5" t="str">
        <f>OBV!H778</f>
        <v>CONFIRMED BEARISH</v>
      </c>
      <c r="M778" s="7">
        <f t="shared" si="120"/>
        <v>50</v>
      </c>
      <c r="N778" s="7">
        <f t="shared" si="121"/>
        <v>0</v>
      </c>
      <c r="O778" s="7">
        <f t="shared" si="122"/>
        <v>0</v>
      </c>
      <c r="P778" s="7">
        <f t="shared" si="123"/>
        <v>16.5</v>
      </c>
      <c r="Q778" s="8">
        <f t="shared" si="124"/>
        <v>19.975000000000001</v>
      </c>
      <c r="R778" s="8">
        <f t="shared" si="125"/>
        <v>14.125</v>
      </c>
      <c r="S778" s="8">
        <f t="shared" si="126"/>
        <v>14.925000000000001</v>
      </c>
      <c r="T778" s="8">
        <f t="shared" si="127"/>
        <v>16.625</v>
      </c>
      <c r="U778" s="7">
        <f t="shared" si="128"/>
        <v>16.341666666666669</v>
      </c>
      <c r="V778" s="7">
        <f t="shared" si="129"/>
        <v>16.412500000000001</v>
      </c>
    </row>
    <row r="779" spans="1:22" ht="13.5" x14ac:dyDescent="0.25">
      <c r="A779" s="3">
        <f>RSI!A779</f>
        <v>43440</v>
      </c>
      <c r="B779" s="2">
        <f>RSI!B779</f>
        <v>1.2349000000000001</v>
      </c>
      <c r="C779" s="2">
        <f>RSI!I779</f>
        <v>17.100974298230952</v>
      </c>
      <c r="D779" s="2">
        <f>MACD!E779</f>
        <v>3.6510601300063783E-3</v>
      </c>
      <c r="E779" s="2">
        <f>MACD!F779</f>
        <v>-2.6009238567752365E-3</v>
      </c>
      <c r="F779" s="2">
        <f>'Moving Avg'!D779</f>
        <v>1.2554799999999999</v>
      </c>
      <c r="G779" s="2">
        <f>'Moving Avg'!F779</f>
        <v>1.2657700000000003</v>
      </c>
      <c r="H779" s="2">
        <f>'Moving Avg'!G779</f>
        <v>1.2676979999999993</v>
      </c>
      <c r="I779" s="2">
        <f>'Moving Avg'!H779</f>
        <v>1.2658165000000057</v>
      </c>
      <c r="J779" s="5" t="str">
        <f>OBV!F779</f>
        <v>BEARISH</v>
      </c>
      <c r="K779" s="5" t="str">
        <f>OBV!G779</f>
        <v>NEUTRAL</v>
      </c>
      <c r="L779" s="5" t="str">
        <f>OBV!H779</f>
        <v>CONFIRMED BEARISH</v>
      </c>
      <c r="M779" s="7">
        <f t="shared" si="120"/>
        <v>50</v>
      </c>
      <c r="N779" s="7">
        <f t="shared" si="121"/>
        <v>0</v>
      </c>
      <c r="O779" s="7">
        <f t="shared" si="122"/>
        <v>0</v>
      </c>
      <c r="P779" s="7">
        <f t="shared" si="123"/>
        <v>16.5</v>
      </c>
      <c r="Q779" s="8">
        <f t="shared" si="124"/>
        <v>19.975000000000001</v>
      </c>
      <c r="R779" s="8">
        <f t="shared" si="125"/>
        <v>14.125</v>
      </c>
      <c r="S779" s="8">
        <f t="shared" si="126"/>
        <v>14.925000000000001</v>
      </c>
      <c r="T779" s="8">
        <f t="shared" si="127"/>
        <v>16.625</v>
      </c>
      <c r="U779" s="7">
        <f t="shared" si="128"/>
        <v>16.341666666666669</v>
      </c>
      <c r="V779" s="7">
        <f t="shared" si="129"/>
        <v>16.412500000000001</v>
      </c>
    </row>
    <row r="780" spans="1:22" ht="13.5" x14ac:dyDescent="0.25">
      <c r="A780" s="3">
        <f>RSI!A780</f>
        <v>43441</v>
      </c>
      <c r="B780" s="2">
        <f>RSI!B780</f>
        <v>1.2349000000000001</v>
      </c>
      <c r="C780" s="2">
        <f>RSI!I780</f>
        <v>17.100974298230952</v>
      </c>
      <c r="D780" s="2">
        <f>MACD!E780</f>
        <v>6.1901410349338715E-3</v>
      </c>
      <c r="E780" s="2">
        <f>MACD!F780</f>
        <v>-8.4271087843341497E-4</v>
      </c>
      <c r="F780" s="2">
        <f>'Moving Avg'!D780</f>
        <v>1.2486200000000001</v>
      </c>
      <c r="G780" s="2">
        <f>'Moving Avg'!F780</f>
        <v>1.2640550000000002</v>
      </c>
      <c r="H780" s="2">
        <f>'Moving Avg'!G780</f>
        <v>1.2665999999999995</v>
      </c>
      <c r="I780" s="2">
        <f>'Moving Avg'!H780</f>
        <v>1.2658995000000055</v>
      </c>
      <c r="J780" s="5" t="str">
        <f>OBV!F780</f>
        <v>BEARISH</v>
      </c>
      <c r="K780" s="5" t="str">
        <f>OBV!G780</f>
        <v>NEUTRAL</v>
      </c>
      <c r="L780" s="5" t="str">
        <f>OBV!H780</f>
        <v>CONFIRMED BEARISH</v>
      </c>
      <c r="M780" s="7">
        <f t="shared" si="120"/>
        <v>50</v>
      </c>
      <c r="N780" s="7">
        <f t="shared" si="121"/>
        <v>0</v>
      </c>
      <c r="O780" s="7">
        <f t="shared" si="122"/>
        <v>0</v>
      </c>
      <c r="P780" s="7">
        <f t="shared" si="123"/>
        <v>16.5</v>
      </c>
      <c r="Q780" s="8">
        <f t="shared" si="124"/>
        <v>19.975000000000001</v>
      </c>
      <c r="R780" s="8">
        <f t="shared" si="125"/>
        <v>14.125</v>
      </c>
      <c r="S780" s="8">
        <f t="shared" si="126"/>
        <v>14.925000000000001</v>
      </c>
      <c r="T780" s="8">
        <f t="shared" si="127"/>
        <v>16.625</v>
      </c>
      <c r="U780" s="7">
        <f t="shared" si="128"/>
        <v>16.341666666666669</v>
      </c>
      <c r="V780" s="7">
        <f t="shared" si="129"/>
        <v>16.412500000000001</v>
      </c>
    </row>
    <row r="781" spans="1:22" ht="13.5" x14ac:dyDescent="0.25">
      <c r="A781" s="3">
        <f>RSI!A781</f>
        <v>43444</v>
      </c>
      <c r="B781" s="2">
        <f>RSI!B781</f>
        <v>1.2349000000000001</v>
      </c>
      <c r="C781" s="2">
        <f>RSI!I781</f>
        <v>17.100974298230952</v>
      </c>
      <c r="D781" s="2">
        <f>MACD!E781</f>
        <v>8.4997897093364028E-3</v>
      </c>
      <c r="E781" s="2">
        <f>MACD!F781</f>
        <v>1.0257892391205485E-3</v>
      </c>
      <c r="F781" s="2">
        <f>'Moving Avg'!D781</f>
        <v>1.24176</v>
      </c>
      <c r="G781" s="2">
        <f>'Moving Avg'!F781</f>
        <v>1.26234</v>
      </c>
      <c r="H781" s="2">
        <f>'Moving Avg'!G781</f>
        <v>1.2655019999999992</v>
      </c>
      <c r="I781" s="2">
        <f>'Moving Avg'!H781</f>
        <v>1.2659825000000056</v>
      </c>
      <c r="J781" s="5" t="str">
        <f>OBV!F781</f>
        <v>BEARISH</v>
      </c>
      <c r="K781" s="5" t="str">
        <f>OBV!G781</f>
        <v>NEUTRAL</v>
      </c>
      <c r="L781" s="5" t="str">
        <f>OBV!H781</f>
        <v>CONFIRMED BEARISH</v>
      </c>
      <c r="M781" s="7">
        <f t="shared" si="120"/>
        <v>50</v>
      </c>
      <c r="N781" s="7">
        <f t="shared" si="121"/>
        <v>0</v>
      </c>
      <c r="O781" s="7">
        <f t="shared" si="122"/>
        <v>0</v>
      </c>
      <c r="P781" s="7">
        <f t="shared" si="123"/>
        <v>16.5</v>
      </c>
      <c r="Q781" s="8">
        <f t="shared" si="124"/>
        <v>19.975000000000001</v>
      </c>
      <c r="R781" s="8">
        <f t="shared" si="125"/>
        <v>14.125</v>
      </c>
      <c r="S781" s="8">
        <f t="shared" si="126"/>
        <v>14.925000000000001</v>
      </c>
      <c r="T781" s="8">
        <f t="shared" si="127"/>
        <v>16.625</v>
      </c>
      <c r="U781" s="7">
        <f t="shared" si="128"/>
        <v>16.341666666666669</v>
      </c>
      <c r="V781" s="7">
        <f t="shared" si="129"/>
        <v>16.412500000000001</v>
      </c>
    </row>
    <row r="782" spans="1:22" ht="13.5" x14ac:dyDescent="0.25">
      <c r="A782" s="3">
        <f>RSI!A782</f>
        <v>43445</v>
      </c>
      <c r="B782" s="2">
        <f>RSI!B782</f>
        <v>1.2349000000000001</v>
      </c>
      <c r="C782" s="2">
        <f>RSI!I782</f>
        <v>17.100974298230952</v>
      </c>
      <c r="D782" s="2">
        <f>MACD!E782</f>
        <v>1.0603363004559663E-2</v>
      </c>
      <c r="E782" s="2">
        <f>MACD!F782</f>
        <v>2.9413039922083716E-3</v>
      </c>
      <c r="F782" s="2">
        <f>'Moving Avg'!D782</f>
        <v>1.2349000000000001</v>
      </c>
      <c r="G782" s="2">
        <f>'Moving Avg'!F782</f>
        <v>1.2606249999999999</v>
      </c>
      <c r="H782" s="2">
        <f>'Moving Avg'!G782</f>
        <v>1.2644039999999994</v>
      </c>
      <c r="I782" s="2">
        <f>'Moving Avg'!H782</f>
        <v>1.2660655000000056</v>
      </c>
      <c r="J782" s="5" t="str">
        <f>OBV!F782</f>
        <v>BEARISH</v>
      </c>
      <c r="K782" s="5" t="str">
        <f>OBV!G782</f>
        <v>NEUTRAL</v>
      </c>
      <c r="L782" s="5" t="str">
        <f>OBV!H782</f>
        <v>CONFIRMED BEARISH</v>
      </c>
      <c r="M782" s="7">
        <f t="shared" si="120"/>
        <v>50</v>
      </c>
      <c r="N782" s="7">
        <f t="shared" si="121"/>
        <v>0</v>
      </c>
      <c r="O782" s="7">
        <f t="shared" si="122"/>
        <v>0</v>
      </c>
      <c r="P782" s="7">
        <f t="shared" si="123"/>
        <v>16.5</v>
      </c>
      <c r="Q782" s="8">
        <f t="shared" si="124"/>
        <v>19.975000000000001</v>
      </c>
      <c r="R782" s="8">
        <f t="shared" si="125"/>
        <v>14.125</v>
      </c>
      <c r="S782" s="8">
        <f t="shared" si="126"/>
        <v>14.925000000000001</v>
      </c>
      <c r="T782" s="8">
        <f t="shared" si="127"/>
        <v>16.625</v>
      </c>
      <c r="U782" s="7">
        <f t="shared" si="128"/>
        <v>16.341666666666669</v>
      </c>
      <c r="V782" s="7">
        <f t="shared" si="129"/>
        <v>16.412500000000001</v>
      </c>
    </row>
    <row r="783" spans="1:22" ht="13.5" x14ac:dyDescent="0.25">
      <c r="A783" s="3">
        <f>RSI!A783</f>
        <v>43446</v>
      </c>
      <c r="B783" s="2">
        <f>RSI!B783</f>
        <v>1.2349000000000001</v>
      </c>
      <c r="C783" s="2">
        <f>RSI!I783</f>
        <v>17.100974298230952</v>
      </c>
      <c r="D783" s="2">
        <f>MACD!E783</f>
        <v>1.2521508885380728E-2</v>
      </c>
      <c r="E783" s="2">
        <f>MACD!F783</f>
        <v>4.8573449708428432E-3</v>
      </c>
      <c r="F783" s="2">
        <f>'Moving Avg'!D783</f>
        <v>1.2349000000000001</v>
      </c>
      <c r="G783" s="2">
        <f>'Moving Avg'!F783</f>
        <v>1.2589099999999998</v>
      </c>
      <c r="H783" s="2">
        <f>'Moving Avg'!G783</f>
        <v>1.2633059999999996</v>
      </c>
      <c r="I783" s="2">
        <f>'Moving Avg'!H783</f>
        <v>1.2661485000000057</v>
      </c>
      <c r="J783" s="5" t="str">
        <f>OBV!F783</f>
        <v>NEUTRAL</v>
      </c>
      <c r="K783" s="5" t="str">
        <f>OBV!G783</f>
        <v>NEUTRAL</v>
      </c>
      <c r="L783" s="5" t="str">
        <f>OBV!H783</f>
        <v>NEUTRAL</v>
      </c>
      <c r="M783" s="7">
        <f t="shared" si="120"/>
        <v>50</v>
      </c>
      <c r="N783" s="7">
        <f t="shared" si="121"/>
        <v>0</v>
      </c>
      <c r="O783" s="7">
        <f t="shared" si="122"/>
        <v>0</v>
      </c>
      <c r="P783" s="7">
        <f t="shared" si="123"/>
        <v>33</v>
      </c>
      <c r="Q783" s="8">
        <f t="shared" si="124"/>
        <v>22.45</v>
      </c>
      <c r="R783" s="8">
        <f t="shared" si="125"/>
        <v>18.25</v>
      </c>
      <c r="S783" s="8">
        <f t="shared" si="126"/>
        <v>22.35</v>
      </c>
      <c r="T783" s="8">
        <f t="shared" si="127"/>
        <v>20.75</v>
      </c>
      <c r="U783" s="7">
        <f t="shared" si="128"/>
        <v>21.016666666666669</v>
      </c>
      <c r="V783" s="7">
        <f t="shared" si="129"/>
        <v>20.950000000000003</v>
      </c>
    </row>
    <row r="784" spans="1:22" ht="13.5" x14ac:dyDescent="0.25">
      <c r="A784" s="3">
        <f>RSI!A784</f>
        <v>43447</v>
      </c>
      <c r="B784" s="2">
        <f>RSI!B784</f>
        <v>1.2349000000000001</v>
      </c>
      <c r="C784" s="2">
        <f>RSI!I784</f>
        <v>17.100974298230952</v>
      </c>
      <c r="D784" s="2">
        <f>MACD!E784</f>
        <v>1.4272517665107731E-2</v>
      </c>
      <c r="E784" s="2">
        <f>MACD!F784</f>
        <v>6.7403795096958215E-3</v>
      </c>
      <c r="F784" s="2">
        <f>'Moving Avg'!D784</f>
        <v>1.2349000000000001</v>
      </c>
      <c r="G784" s="2">
        <f>'Moving Avg'!F784</f>
        <v>1.2571949999999998</v>
      </c>
      <c r="H784" s="2">
        <f>'Moving Avg'!G784</f>
        <v>1.2622079999999998</v>
      </c>
      <c r="I784" s="2">
        <f>'Moving Avg'!H784</f>
        <v>1.2662315000000057</v>
      </c>
      <c r="J784" s="5" t="str">
        <f>OBV!F784</f>
        <v>NEUTRAL</v>
      </c>
      <c r="K784" s="5" t="str">
        <f>OBV!G784</f>
        <v>NEUTRAL</v>
      </c>
      <c r="L784" s="5" t="str">
        <f>OBV!H784</f>
        <v>NEUTRAL</v>
      </c>
      <c r="M784" s="7">
        <f t="shared" si="120"/>
        <v>50</v>
      </c>
      <c r="N784" s="7">
        <f t="shared" si="121"/>
        <v>0</v>
      </c>
      <c r="O784" s="7">
        <f t="shared" si="122"/>
        <v>0</v>
      </c>
      <c r="P784" s="7">
        <f t="shared" si="123"/>
        <v>33</v>
      </c>
      <c r="Q784" s="8">
        <f t="shared" si="124"/>
        <v>22.45</v>
      </c>
      <c r="R784" s="8">
        <f t="shared" si="125"/>
        <v>18.25</v>
      </c>
      <c r="S784" s="8">
        <f t="shared" si="126"/>
        <v>22.35</v>
      </c>
      <c r="T784" s="8">
        <f t="shared" si="127"/>
        <v>20.75</v>
      </c>
      <c r="U784" s="7">
        <f t="shared" si="128"/>
        <v>21.016666666666669</v>
      </c>
      <c r="V784" s="7">
        <f t="shared" si="129"/>
        <v>20.950000000000003</v>
      </c>
    </row>
    <row r="785" spans="1:22" ht="13.5" x14ac:dyDescent="0.25">
      <c r="A785" s="3">
        <f>RSI!A785</f>
        <v>43448</v>
      </c>
      <c r="B785" s="2">
        <f>RSI!B785</f>
        <v>1.2349000000000001</v>
      </c>
      <c r="C785" s="2">
        <f>RSI!I785</f>
        <v>17.100974298230952</v>
      </c>
      <c r="D785" s="2">
        <f>MACD!E785</f>
        <v>1.5872624057599483E-2</v>
      </c>
      <c r="E785" s="2">
        <f>MACD!F785</f>
        <v>8.5668284192765547E-3</v>
      </c>
      <c r="F785" s="2">
        <f>'Moving Avg'!D785</f>
        <v>1.2349000000000001</v>
      </c>
      <c r="G785" s="2">
        <f>'Moving Avg'!F785</f>
        <v>1.2554799999999999</v>
      </c>
      <c r="H785" s="2">
        <f>'Moving Avg'!G785</f>
        <v>1.2611099999999997</v>
      </c>
      <c r="I785" s="2">
        <f>'Moving Avg'!H785</f>
        <v>1.2663145000000056</v>
      </c>
      <c r="J785" s="5" t="str">
        <f>OBV!F785</f>
        <v>NEUTRAL</v>
      </c>
      <c r="K785" s="5" t="str">
        <f>OBV!G785</f>
        <v>NEUTRAL</v>
      </c>
      <c r="L785" s="5" t="str">
        <f>OBV!H785</f>
        <v>NEUTRAL</v>
      </c>
      <c r="M785" s="7">
        <f t="shared" si="120"/>
        <v>50</v>
      </c>
      <c r="N785" s="7">
        <f t="shared" si="121"/>
        <v>0</v>
      </c>
      <c r="O785" s="7">
        <f t="shared" si="122"/>
        <v>0</v>
      </c>
      <c r="P785" s="7">
        <f t="shared" si="123"/>
        <v>33</v>
      </c>
      <c r="Q785" s="8">
        <f t="shared" si="124"/>
        <v>22.45</v>
      </c>
      <c r="R785" s="8">
        <f t="shared" si="125"/>
        <v>18.25</v>
      </c>
      <c r="S785" s="8">
        <f t="shared" si="126"/>
        <v>22.35</v>
      </c>
      <c r="T785" s="8">
        <f t="shared" si="127"/>
        <v>20.75</v>
      </c>
      <c r="U785" s="7">
        <f t="shared" si="128"/>
        <v>21.016666666666669</v>
      </c>
      <c r="V785" s="7">
        <f t="shared" si="129"/>
        <v>20.950000000000003</v>
      </c>
    </row>
    <row r="786" spans="1:22" ht="13.5" x14ac:dyDescent="0.25">
      <c r="A786" s="3">
        <f>RSI!A786</f>
        <v>43451</v>
      </c>
      <c r="B786" s="2">
        <f>RSI!B786</f>
        <v>1.2349000000000001</v>
      </c>
      <c r="C786" s="2">
        <f>RSI!I786</f>
        <v>17.100974298230952</v>
      </c>
      <c r="D786" s="2">
        <f>MACD!E786</f>
        <v>1.7336267253339477E-2</v>
      </c>
      <c r="E786" s="2">
        <f>MACD!F786</f>
        <v>1.032071618608914E-2</v>
      </c>
      <c r="F786" s="2">
        <f>'Moving Avg'!D786</f>
        <v>1.2349000000000001</v>
      </c>
      <c r="G786" s="2">
        <f>'Moving Avg'!F786</f>
        <v>1.2537649999999998</v>
      </c>
      <c r="H786" s="2">
        <f>'Moving Avg'!G786</f>
        <v>1.2600119999999999</v>
      </c>
      <c r="I786" s="2">
        <f>'Moving Avg'!H786</f>
        <v>1.2665265000000057</v>
      </c>
      <c r="J786" s="5" t="str">
        <f>OBV!F786</f>
        <v>NEUTRAL</v>
      </c>
      <c r="K786" s="5" t="str">
        <f>OBV!G786</f>
        <v>NEUTRAL</v>
      </c>
      <c r="L786" s="5" t="str">
        <f>OBV!H786</f>
        <v>NEUTRAL</v>
      </c>
      <c r="M786" s="7">
        <f t="shared" si="120"/>
        <v>50</v>
      </c>
      <c r="N786" s="7">
        <f t="shared" si="121"/>
        <v>0</v>
      </c>
      <c r="O786" s="7">
        <f t="shared" si="122"/>
        <v>0</v>
      </c>
      <c r="P786" s="7">
        <f t="shared" si="123"/>
        <v>33</v>
      </c>
      <c r="Q786" s="8">
        <f t="shared" si="124"/>
        <v>22.45</v>
      </c>
      <c r="R786" s="8">
        <f t="shared" si="125"/>
        <v>18.25</v>
      </c>
      <c r="S786" s="8">
        <f t="shared" si="126"/>
        <v>22.35</v>
      </c>
      <c r="T786" s="8">
        <f t="shared" si="127"/>
        <v>20.75</v>
      </c>
      <c r="U786" s="7">
        <f t="shared" si="128"/>
        <v>21.016666666666669</v>
      </c>
      <c r="V786" s="7">
        <f t="shared" si="129"/>
        <v>20.950000000000003</v>
      </c>
    </row>
    <row r="787" spans="1:22" ht="13.5" x14ac:dyDescent="0.25">
      <c r="A787" s="3">
        <f>RSI!A787</f>
        <v>43452</v>
      </c>
      <c r="B787" s="2">
        <f>RSI!B787</f>
        <v>1.2349000000000001</v>
      </c>
      <c r="C787" s="2">
        <f>RSI!I787</f>
        <v>17.100974298230952</v>
      </c>
      <c r="D787" s="2">
        <f>MACD!E787</f>
        <v>1.8676315144551037E-2</v>
      </c>
      <c r="E787" s="2">
        <f>MACD!F787</f>
        <v>1.1991835977781518E-2</v>
      </c>
      <c r="F787" s="2">
        <f>'Moving Avg'!D787</f>
        <v>1.2349000000000001</v>
      </c>
      <c r="G787" s="2">
        <f>'Moving Avg'!F787</f>
        <v>1.2520499999999999</v>
      </c>
      <c r="H787" s="2">
        <f>'Moving Avg'!G787</f>
        <v>1.2589140000000001</v>
      </c>
      <c r="I787" s="2">
        <f>'Moving Avg'!H787</f>
        <v>1.2667385000000055</v>
      </c>
      <c r="J787" s="5" t="str">
        <f>OBV!F787</f>
        <v>NEUTRAL</v>
      </c>
      <c r="K787" s="5" t="str">
        <f>OBV!G787</f>
        <v>NEUTRAL</v>
      </c>
      <c r="L787" s="5" t="str">
        <f>OBV!H787</f>
        <v>NEUTRAL</v>
      </c>
      <c r="M787" s="7">
        <f t="shared" si="120"/>
        <v>50</v>
      </c>
      <c r="N787" s="7">
        <f t="shared" si="121"/>
        <v>0</v>
      </c>
      <c r="O787" s="7">
        <f t="shared" si="122"/>
        <v>0</v>
      </c>
      <c r="P787" s="7">
        <f t="shared" si="123"/>
        <v>33</v>
      </c>
      <c r="Q787" s="8">
        <f t="shared" si="124"/>
        <v>22.45</v>
      </c>
      <c r="R787" s="8">
        <f t="shared" si="125"/>
        <v>18.25</v>
      </c>
      <c r="S787" s="8">
        <f t="shared" si="126"/>
        <v>22.35</v>
      </c>
      <c r="T787" s="8">
        <f t="shared" si="127"/>
        <v>20.75</v>
      </c>
      <c r="U787" s="7">
        <f t="shared" si="128"/>
        <v>21.016666666666669</v>
      </c>
      <c r="V787" s="7">
        <f t="shared" si="129"/>
        <v>20.950000000000003</v>
      </c>
    </row>
    <row r="788" spans="1:22" ht="13.5" x14ac:dyDescent="0.25">
      <c r="A788" s="3">
        <f>RSI!A788</f>
        <v>43453</v>
      </c>
      <c r="B788" s="2">
        <f>RSI!B788</f>
        <v>1.2349000000000001</v>
      </c>
      <c r="C788" s="2">
        <f>RSI!I788</f>
        <v>17.100974298230952</v>
      </c>
      <c r="D788" s="2">
        <f>MACD!E788</f>
        <v>1.4627334829750094E-2</v>
      </c>
      <c r="E788" s="2">
        <f>MACD!F788</f>
        <v>1.2518935748175235E-2</v>
      </c>
      <c r="F788" s="2">
        <f>'Moving Avg'!D788</f>
        <v>1.2349000000000001</v>
      </c>
      <c r="G788" s="2">
        <f>'Moving Avg'!F788</f>
        <v>1.2503349999999998</v>
      </c>
      <c r="H788" s="2">
        <f>'Moving Avg'!G788</f>
        <v>1.2578160000000003</v>
      </c>
      <c r="I788" s="2">
        <f>'Moving Avg'!H788</f>
        <v>1.2671115000000055</v>
      </c>
      <c r="J788" s="5" t="str">
        <f>OBV!F788</f>
        <v>NEUTRAL</v>
      </c>
      <c r="K788" s="5" t="str">
        <f>OBV!G788</f>
        <v>NEUTRAL</v>
      </c>
      <c r="L788" s="5" t="str">
        <f>OBV!H788</f>
        <v>NEUTRAL</v>
      </c>
      <c r="M788" s="7">
        <f t="shared" si="120"/>
        <v>50</v>
      </c>
      <c r="N788" s="7">
        <f t="shared" si="121"/>
        <v>0</v>
      </c>
      <c r="O788" s="7">
        <f t="shared" si="122"/>
        <v>0</v>
      </c>
      <c r="P788" s="7">
        <f t="shared" si="123"/>
        <v>33</v>
      </c>
      <c r="Q788" s="8">
        <f t="shared" si="124"/>
        <v>22.45</v>
      </c>
      <c r="R788" s="8">
        <f t="shared" si="125"/>
        <v>18.25</v>
      </c>
      <c r="S788" s="8">
        <f t="shared" si="126"/>
        <v>22.35</v>
      </c>
      <c r="T788" s="8">
        <f t="shared" si="127"/>
        <v>20.75</v>
      </c>
      <c r="U788" s="7">
        <f t="shared" si="128"/>
        <v>21.016666666666669</v>
      </c>
      <c r="V788" s="7">
        <f t="shared" si="129"/>
        <v>20.950000000000003</v>
      </c>
    </row>
    <row r="789" spans="1:22" ht="13.5" x14ac:dyDescent="0.25">
      <c r="A789" s="3">
        <f>RSI!A789</f>
        <v>43454</v>
      </c>
      <c r="B789" s="2">
        <f>RSI!B789</f>
        <v>1.2349000000000001</v>
      </c>
      <c r="C789" s="2">
        <f>RSI!I789</f>
        <v>17.100974298230966</v>
      </c>
      <c r="D789" s="2">
        <f>MACD!E789</f>
        <v>1.128836353092022E-2</v>
      </c>
      <c r="E789" s="2">
        <f>MACD!F789</f>
        <v>1.2272821304724233E-2</v>
      </c>
      <c r="F789" s="2">
        <f>'Moving Avg'!D789</f>
        <v>1.2349000000000001</v>
      </c>
      <c r="G789" s="2">
        <f>'Moving Avg'!F789</f>
        <v>1.2486199999999998</v>
      </c>
      <c r="H789" s="2">
        <f>'Moving Avg'!G789</f>
        <v>1.2567180000000002</v>
      </c>
      <c r="I789" s="2">
        <f>'Moving Avg'!H789</f>
        <v>1.2674845000000057</v>
      </c>
      <c r="J789" s="5" t="str">
        <f>OBV!F789</f>
        <v>NEUTRAL</v>
      </c>
      <c r="K789" s="5" t="str">
        <f>OBV!G789</f>
        <v>NEUTRAL</v>
      </c>
      <c r="L789" s="5" t="str">
        <f>OBV!H789</f>
        <v>NEUTRAL</v>
      </c>
      <c r="M789" s="7">
        <f t="shared" si="120"/>
        <v>50</v>
      </c>
      <c r="N789" s="7">
        <f t="shared" si="121"/>
        <v>45</v>
      </c>
      <c r="O789" s="7">
        <f t="shared" si="122"/>
        <v>0</v>
      </c>
      <c r="P789" s="7">
        <f t="shared" si="123"/>
        <v>33</v>
      </c>
      <c r="Q789" s="8">
        <f t="shared" si="124"/>
        <v>38.200000000000003</v>
      </c>
      <c r="R789" s="8">
        <f t="shared" si="125"/>
        <v>27.25</v>
      </c>
      <c r="S789" s="8">
        <f t="shared" si="126"/>
        <v>29.1</v>
      </c>
      <c r="T789" s="8">
        <f t="shared" si="127"/>
        <v>32</v>
      </c>
      <c r="U789" s="7">
        <f t="shared" si="128"/>
        <v>31.516666666666669</v>
      </c>
      <c r="V789" s="7">
        <f t="shared" si="129"/>
        <v>31.637500000000003</v>
      </c>
    </row>
    <row r="790" spans="1:22" ht="13.5" x14ac:dyDescent="0.25">
      <c r="A790" s="3">
        <f>RSI!A790</f>
        <v>43455</v>
      </c>
      <c r="B790" s="2">
        <f>RSI!B790</f>
        <v>1.2349000000000001</v>
      </c>
      <c r="C790" s="2">
        <f>RSI!I790</f>
        <v>17.100974298230966</v>
      </c>
      <c r="D790" s="2">
        <f>MACD!E790</f>
        <v>8.5437180571257265E-3</v>
      </c>
      <c r="E790" s="2">
        <f>MACD!F790</f>
        <v>1.1527000655204532E-2</v>
      </c>
      <c r="F790" s="2">
        <f>'Moving Avg'!D790</f>
        <v>1.2349000000000001</v>
      </c>
      <c r="G790" s="2">
        <f>'Moving Avg'!F790</f>
        <v>1.2469049999999997</v>
      </c>
      <c r="H790" s="2">
        <f>'Moving Avg'!G790</f>
        <v>1.2556200000000006</v>
      </c>
      <c r="I790" s="2">
        <f>'Moving Avg'!H790</f>
        <v>1.2678575000000056</v>
      </c>
      <c r="J790" s="5" t="str">
        <f>OBV!F790</f>
        <v>NEUTRAL</v>
      </c>
      <c r="K790" s="5" t="str">
        <f>OBV!G790</f>
        <v>NEUTRAL</v>
      </c>
      <c r="L790" s="5" t="str">
        <f>OBV!H790</f>
        <v>NEUTRAL</v>
      </c>
      <c r="M790" s="7">
        <f t="shared" si="120"/>
        <v>50</v>
      </c>
      <c r="N790" s="7">
        <f t="shared" si="121"/>
        <v>45</v>
      </c>
      <c r="O790" s="7">
        <f t="shared" si="122"/>
        <v>0</v>
      </c>
      <c r="P790" s="7">
        <f t="shared" si="123"/>
        <v>33</v>
      </c>
      <c r="Q790" s="8">
        <f t="shared" si="124"/>
        <v>38.200000000000003</v>
      </c>
      <c r="R790" s="8">
        <f t="shared" si="125"/>
        <v>27.25</v>
      </c>
      <c r="S790" s="8">
        <f t="shared" si="126"/>
        <v>29.1</v>
      </c>
      <c r="T790" s="8">
        <f t="shared" si="127"/>
        <v>32</v>
      </c>
      <c r="U790" s="7">
        <f t="shared" si="128"/>
        <v>31.516666666666669</v>
      </c>
      <c r="V790" s="7">
        <f t="shared" si="129"/>
        <v>31.637500000000003</v>
      </c>
    </row>
    <row r="791" spans="1:22" ht="13.5" x14ac:dyDescent="0.25">
      <c r="A791" s="3">
        <f>RSI!A791</f>
        <v>43458</v>
      </c>
      <c r="B791" s="2">
        <f>RSI!B791</f>
        <v>1.2349000000000001</v>
      </c>
      <c r="C791" s="2">
        <f>RSI!I791</f>
        <v>17.100974298230966</v>
      </c>
      <c r="D791" s="2">
        <f>MACD!E791</f>
        <v>6.2959904858379545E-3</v>
      </c>
      <c r="E791" s="2">
        <f>MACD!F791</f>
        <v>1.0480798621331217E-2</v>
      </c>
      <c r="F791" s="2">
        <f>'Moving Avg'!D791</f>
        <v>1.2349000000000001</v>
      </c>
      <c r="G791" s="2">
        <f>'Moving Avg'!F791</f>
        <v>1.2451899999999998</v>
      </c>
      <c r="H791" s="2">
        <f>'Moving Avg'!G791</f>
        <v>1.2545220000000006</v>
      </c>
      <c r="I791" s="2">
        <f>'Moving Avg'!H791</f>
        <v>1.2682305000000056</v>
      </c>
      <c r="J791" s="5" t="str">
        <f>OBV!F791</f>
        <v>NEUTRAL</v>
      </c>
      <c r="K791" s="5" t="str">
        <f>OBV!G791</f>
        <v>NEUTRAL</v>
      </c>
      <c r="L791" s="5" t="str">
        <f>OBV!H791</f>
        <v>NEUTRAL</v>
      </c>
      <c r="M791" s="7">
        <f t="shared" si="120"/>
        <v>50</v>
      </c>
      <c r="N791" s="7">
        <f t="shared" si="121"/>
        <v>45</v>
      </c>
      <c r="O791" s="7">
        <f t="shared" si="122"/>
        <v>0</v>
      </c>
      <c r="P791" s="7">
        <f t="shared" si="123"/>
        <v>33</v>
      </c>
      <c r="Q791" s="8">
        <f t="shared" si="124"/>
        <v>38.200000000000003</v>
      </c>
      <c r="R791" s="8">
        <f t="shared" si="125"/>
        <v>27.25</v>
      </c>
      <c r="S791" s="8">
        <f t="shared" si="126"/>
        <v>29.1</v>
      </c>
      <c r="T791" s="8">
        <f t="shared" si="127"/>
        <v>32</v>
      </c>
      <c r="U791" s="7">
        <f t="shared" si="128"/>
        <v>31.516666666666669</v>
      </c>
      <c r="V791" s="7">
        <f t="shared" si="129"/>
        <v>31.637500000000003</v>
      </c>
    </row>
    <row r="792" spans="1:22" ht="13.5" x14ac:dyDescent="0.25">
      <c r="A792" s="3">
        <f>RSI!A792</f>
        <v>43459</v>
      </c>
      <c r="B792" s="2">
        <f>RSI!B792</f>
        <v>1.2349000000000001</v>
      </c>
      <c r="C792" s="2">
        <f>RSI!I792</f>
        <v>17.100974298230952</v>
      </c>
      <c r="D792" s="2">
        <f>MACD!E792</f>
        <v>4.4632011865575194E-3</v>
      </c>
      <c r="E792" s="2">
        <f>MACD!F792</f>
        <v>9.2772791343764781E-3</v>
      </c>
      <c r="F792" s="2">
        <f>'Moving Avg'!D792</f>
        <v>1.2349000000000001</v>
      </c>
      <c r="G792" s="2">
        <f>'Moving Avg'!F792</f>
        <v>1.2434749999999997</v>
      </c>
      <c r="H792" s="2">
        <f>'Moving Avg'!G792</f>
        <v>1.2534240000000008</v>
      </c>
      <c r="I792" s="2">
        <f>'Moving Avg'!H792</f>
        <v>1.2686035000000055</v>
      </c>
      <c r="J792" s="5" t="str">
        <f>OBV!F792</f>
        <v>NEUTRAL</v>
      </c>
      <c r="K792" s="5" t="str">
        <f>OBV!G792</f>
        <v>NEUTRAL</v>
      </c>
      <c r="L792" s="5" t="str">
        <f>OBV!H792</f>
        <v>NEUTRAL</v>
      </c>
      <c r="M792" s="7">
        <f t="shared" si="120"/>
        <v>50</v>
      </c>
      <c r="N792" s="7">
        <f t="shared" si="121"/>
        <v>45</v>
      </c>
      <c r="O792" s="7">
        <f t="shared" si="122"/>
        <v>0</v>
      </c>
      <c r="P792" s="7">
        <f t="shared" si="123"/>
        <v>33</v>
      </c>
      <c r="Q792" s="8">
        <f t="shared" si="124"/>
        <v>38.200000000000003</v>
      </c>
      <c r="R792" s="8">
        <f t="shared" si="125"/>
        <v>27.25</v>
      </c>
      <c r="S792" s="8">
        <f t="shared" si="126"/>
        <v>29.1</v>
      </c>
      <c r="T792" s="8">
        <f t="shared" si="127"/>
        <v>32</v>
      </c>
      <c r="U792" s="7">
        <f t="shared" si="128"/>
        <v>31.516666666666669</v>
      </c>
      <c r="V792" s="7">
        <f t="shared" si="129"/>
        <v>31.637500000000003</v>
      </c>
    </row>
    <row r="793" spans="1:22" ht="13.5" x14ac:dyDescent="0.25">
      <c r="A793" s="3">
        <f>RSI!A793</f>
        <v>43460</v>
      </c>
      <c r="B793" s="2">
        <f>RSI!B793</f>
        <v>1.2349000000000001</v>
      </c>
      <c r="C793" s="2">
        <f>RSI!I793</f>
        <v>17.100974298230952</v>
      </c>
      <c r="D793" s="2">
        <f>MACD!E793</f>
        <v>2.9763924627728144E-3</v>
      </c>
      <c r="E793" s="2">
        <f>MACD!F793</f>
        <v>8.017101800055746E-3</v>
      </c>
      <c r="F793" s="2">
        <f>'Moving Avg'!D793</f>
        <v>1.2349000000000001</v>
      </c>
      <c r="G793" s="2">
        <f>'Moving Avg'!F793</f>
        <v>1.2417599999999998</v>
      </c>
      <c r="H793" s="2">
        <f>'Moving Avg'!G793</f>
        <v>1.2523260000000009</v>
      </c>
      <c r="I793" s="2">
        <f>'Moving Avg'!H793</f>
        <v>1.2689765000000053</v>
      </c>
      <c r="J793" s="5" t="str">
        <f>OBV!F793</f>
        <v>NEUTRAL</v>
      </c>
      <c r="K793" s="5" t="str">
        <f>OBV!G793</f>
        <v>NEUTRAL</v>
      </c>
      <c r="L793" s="5" t="str">
        <f>OBV!H793</f>
        <v>NEUTRAL</v>
      </c>
      <c r="M793" s="7">
        <f t="shared" si="120"/>
        <v>50</v>
      </c>
      <c r="N793" s="7">
        <f t="shared" si="121"/>
        <v>45</v>
      </c>
      <c r="O793" s="7">
        <f t="shared" si="122"/>
        <v>0</v>
      </c>
      <c r="P793" s="7">
        <f t="shared" si="123"/>
        <v>33</v>
      </c>
      <c r="Q793" s="8">
        <f t="shared" si="124"/>
        <v>38.200000000000003</v>
      </c>
      <c r="R793" s="8">
        <f t="shared" si="125"/>
        <v>27.25</v>
      </c>
      <c r="S793" s="8">
        <f t="shared" si="126"/>
        <v>29.1</v>
      </c>
      <c r="T793" s="8">
        <f t="shared" si="127"/>
        <v>32</v>
      </c>
      <c r="U793" s="7">
        <f t="shared" si="128"/>
        <v>31.516666666666669</v>
      </c>
      <c r="V793" s="7">
        <f t="shared" si="129"/>
        <v>31.637500000000003</v>
      </c>
    </row>
    <row r="794" spans="1:22" ht="13.5" x14ac:dyDescent="0.25">
      <c r="A794" s="3">
        <f>RSI!A794</f>
        <v>43461</v>
      </c>
      <c r="B794" s="2">
        <f>RSI!B794</f>
        <v>1.2692000000000001</v>
      </c>
      <c r="C794" s="2">
        <f>RSI!I794</f>
        <v>75.050644932744873</v>
      </c>
      <c r="D794" s="2">
        <f>MACD!E794</f>
        <v>-7.6314591013826316E-4</v>
      </c>
      <c r="E794" s="2">
        <f>MACD!F794</f>
        <v>6.2610522580169442E-3</v>
      </c>
      <c r="F794" s="2">
        <f>'Moving Avg'!D794</f>
        <v>1.24176</v>
      </c>
      <c r="G794" s="2">
        <f>'Moving Avg'!F794</f>
        <v>1.2417599999999998</v>
      </c>
      <c r="H794" s="2">
        <f>'Moving Avg'!G794</f>
        <v>1.2519140000000011</v>
      </c>
      <c r="I794" s="2">
        <f>'Moving Avg'!H794</f>
        <v>1.2696175000000054</v>
      </c>
      <c r="J794" s="5" t="str">
        <f>OBV!F794</f>
        <v>BULLISH</v>
      </c>
      <c r="K794" s="5" t="str">
        <f>OBV!G794</f>
        <v>WEAK</v>
      </c>
      <c r="L794" s="5" t="str">
        <f>OBV!H794</f>
        <v>CONFIRMED BULLISH</v>
      </c>
      <c r="M794" s="7">
        <f t="shared" si="120"/>
        <v>0</v>
      </c>
      <c r="N794" s="7">
        <f t="shared" si="121"/>
        <v>45</v>
      </c>
      <c r="O794" s="7">
        <f t="shared" si="122"/>
        <v>0</v>
      </c>
      <c r="P794" s="7">
        <f t="shared" si="123"/>
        <v>67</v>
      </c>
      <c r="Q794" s="8">
        <f t="shared" si="124"/>
        <v>25.799999999999997</v>
      </c>
      <c r="R794" s="8">
        <f t="shared" si="125"/>
        <v>25.75</v>
      </c>
      <c r="S794" s="8">
        <f t="shared" si="126"/>
        <v>36.900000000000006</v>
      </c>
      <c r="T794" s="8">
        <f t="shared" si="127"/>
        <v>28</v>
      </c>
      <c r="U794" s="7">
        <f t="shared" si="128"/>
        <v>29.483333333333334</v>
      </c>
      <c r="V794" s="7">
        <f t="shared" si="129"/>
        <v>29.112500000000001</v>
      </c>
    </row>
    <row r="795" spans="1:22" ht="13.5" x14ac:dyDescent="0.25">
      <c r="A795" s="3">
        <f>RSI!A795</f>
        <v>43462</v>
      </c>
      <c r="B795" s="2">
        <f>RSI!B795</f>
        <v>1.2692000000000001</v>
      </c>
      <c r="C795" s="2">
        <f>RSI!I795</f>
        <v>75.050644932744873</v>
      </c>
      <c r="D795" s="2">
        <f>MACD!E795</f>
        <v>-4.0751700380869949E-3</v>
      </c>
      <c r="E795" s="2">
        <f>MACD!F795</f>
        <v>4.1938077987961567E-3</v>
      </c>
      <c r="F795" s="2">
        <f>'Moving Avg'!D795</f>
        <v>1.2486200000000001</v>
      </c>
      <c r="G795" s="2">
        <f>'Moving Avg'!F795</f>
        <v>1.24176</v>
      </c>
      <c r="H795" s="2">
        <f>'Moving Avg'!G795</f>
        <v>1.251502000000001</v>
      </c>
      <c r="I795" s="2">
        <f>'Moving Avg'!H795</f>
        <v>1.2702585000000055</v>
      </c>
      <c r="J795" s="5" t="str">
        <f>OBV!F795</f>
        <v>BULLISH</v>
      </c>
      <c r="K795" s="5" t="str">
        <f>OBV!G795</f>
        <v>WEAK</v>
      </c>
      <c r="L795" s="5" t="str">
        <f>OBV!H795</f>
        <v>CONFIRMED BULLISH</v>
      </c>
      <c r="M795" s="7">
        <f t="shared" si="120"/>
        <v>0</v>
      </c>
      <c r="N795" s="7">
        <f t="shared" si="121"/>
        <v>45</v>
      </c>
      <c r="O795" s="7">
        <f t="shared" si="122"/>
        <v>0</v>
      </c>
      <c r="P795" s="7">
        <f t="shared" si="123"/>
        <v>67</v>
      </c>
      <c r="Q795" s="8">
        <f t="shared" si="124"/>
        <v>25.799999999999997</v>
      </c>
      <c r="R795" s="8">
        <f t="shared" si="125"/>
        <v>25.75</v>
      </c>
      <c r="S795" s="8">
        <f t="shared" si="126"/>
        <v>36.900000000000006</v>
      </c>
      <c r="T795" s="8">
        <f t="shared" si="127"/>
        <v>28</v>
      </c>
      <c r="U795" s="7">
        <f t="shared" si="128"/>
        <v>29.483333333333334</v>
      </c>
      <c r="V795" s="7">
        <f t="shared" si="129"/>
        <v>29.112500000000001</v>
      </c>
    </row>
    <row r="796" spans="1:22" ht="13.5" x14ac:dyDescent="0.25">
      <c r="A796" s="3">
        <f>RSI!A796</f>
        <v>43465</v>
      </c>
      <c r="B796" s="2">
        <f>RSI!B796</f>
        <v>1.2692000000000001</v>
      </c>
      <c r="C796" s="2">
        <f>RSI!I796</f>
        <v>75.050644932744873</v>
      </c>
      <c r="D796" s="2">
        <f>MACD!E796</f>
        <v>-7.0145032433108767E-3</v>
      </c>
      <c r="E796" s="2">
        <f>MACD!F796</f>
        <v>1.9521455903747501E-3</v>
      </c>
      <c r="F796" s="2">
        <f>'Moving Avg'!D796</f>
        <v>1.2554799999999999</v>
      </c>
      <c r="G796" s="2">
        <f>'Moving Avg'!F796</f>
        <v>1.24176</v>
      </c>
      <c r="H796" s="2">
        <f>'Moving Avg'!G796</f>
        <v>1.2510900000000009</v>
      </c>
      <c r="I796" s="2">
        <f>'Moving Avg'!H796</f>
        <v>1.2708675000000054</v>
      </c>
      <c r="J796" s="5" t="str">
        <f>OBV!F796</f>
        <v>BULLISH</v>
      </c>
      <c r="K796" s="5" t="str">
        <f>OBV!G796</f>
        <v>WEAK</v>
      </c>
      <c r="L796" s="5" t="str">
        <f>OBV!H796</f>
        <v>CONFIRMED BULLISH</v>
      </c>
      <c r="M796" s="7">
        <f t="shared" si="120"/>
        <v>0</v>
      </c>
      <c r="N796" s="7">
        <f t="shared" si="121"/>
        <v>45</v>
      </c>
      <c r="O796" s="7">
        <f t="shared" si="122"/>
        <v>0</v>
      </c>
      <c r="P796" s="7">
        <f t="shared" si="123"/>
        <v>67</v>
      </c>
      <c r="Q796" s="8">
        <f t="shared" si="124"/>
        <v>25.799999999999997</v>
      </c>
      <c r="R796" s="8">
        <f t="shared" si="125"/>
        <v>25.75</v>
      </c>
      <c r="S796" s="8">
        <f t="shared" si="126"/>
        <v>36.900000000000006</v>
      </c>
      <c r="T796" s="8">
        <f t="shared" si="127"/>
        <v>28</v>
      </c>
      <c r="U796" s="7">
        <f t="shared" si="128"/>
        <v>29.483333333333334</v>
      </c>
      <c r="V796" s="7">
        <f t="shared" si="129"/>
        <v>29.112500000000001</v>
      </c>
    </row>
    <row r="797" spans="1:22" ht="13.5" x14ac:dyDescent="0.25">
      <c r="A797" s="3">
        <f>RSI!A797</f>
        <v>43467</v>
      </c>
      <c r="B797" s="2">
        <f>RSI!B797</f>
        <v>1.2692000000000001</v>
      </c>
      <c r="C797" s="2">
        <f>RSI!I797</f>
        <v>75.050644932744873</v>
      </c>
      <c r="D797" s="2">
        <f>MACD!E797</f>
        <v>-9.6283454611552077E-3</v>
      </c>
      <c r="E797" s="2">
        <f>MACD!F797</f>
        <v>-3.6395261993124139E-4</v>
      </c>
      <c r="F797" s="2">
        <f>'Moving Avg'!D797</f>
        <v>1.26234</v>
      </c>
      <c r="G797" s="2">
        <f>'Moving Avg'!F797</f>
        <v>1.2417600000000002</v>
      </c>
      <c r="H797" s="2">
        <f>'Moving Avg'!G797</f>
        <v>1.251364000000001</v>
      </c>
      <c r="I797" s="2">
        <f>'Moving Avg'!H797</f>
        <v>1.2714765000000054</v>
      </c>
      <c r="J797" s="5" t="str">
        <f>OBV!F797</f>
        <v>BULLISH</v>
      </c>
      <c r="K797" s="5" t="str">
        <f>OBV!G797</f>
        <v>WEAK</v>
      </c>
      <c r="L797" s="5" t="str">
        <f>OBV!H797</f>
        <v>CONFIRMED BULLISH</v>
      </c>
      <c r="M797" s="7">
        <f t="shared" si="120"/>
        <v>0</v>
      </c>
      <c r="N797" s="7">
        <f t="shared" si="121"/>
        <v>45</v>
      </c>
      <c r="O797" s="7">
        <f t="shared" si="122"/>
        <v>0</v>
      </c>
      <c r="P797" s="7">
        <f t="shared" si="123"/>
        <v>67</v>
      </c>
      <c r="Q797" s="8">
        <f t="shared" si="124"/>
        <v>25.799999999999997</v>
      </c>
      <c r="R797" s="8">
        <f t="shared" si="125"/>
        <v>25.75</v>
      </c>
      <c r="S797" s="8">
        <f t="shared" si="126"/>
        <v>36.900000000000006</v>
      </c>
      <c r="T797" s="8">
        <f t="shared" si="127"/>
        <v>28</v>
      </c>
      <c r="U797" s="7">
        <f t="shared" si="128"/>
        <v>29.483333333333334</v>
      </c>
      <c r="V797" s="7">
        <f t="shared" si="129"/>
        <v>29.112500000000001</v>
      </c>
    </row>
    <row r="798" spans="1:22" ht="13.5" x14ac:dyDescent="0.25">
      <c r="A798" s="3">
        <f>RSI!A798</f>
        <v>43468</v>
      </c>
      <c r="B798" s="2">
        <f>RSI!B798</f>
        <v>1.2349000000000001</v>
      </c>
      <c r="C798" s="2">
        <f>RSI!I798</f>
        <v>38.681047003030393</v>
      </c>
      <c r="D798" s="2">
        <f>MACD!E798</f>
        <v>-9.416645256205225E-3</v>
      </c>
      <c r="E798" s="2">
        <f>MACD!F798</f>
        <v>-2.1744911471860383E-3</v>
      </c>
      <c r="F798" s="2">
        <f>'Moving Avg'!D798</f>
        <v>1.26234</v>
      </c>
      <c r="G798" s="2">
        <f>'Moving Avg'!F798</f>
        <v>1.2417600000000002</v>
      </c>
      <c r="H798" s="2">
        <f>'Moving Avg'!G798</f>
        <v>1.251364000000001</v>
      </c>
      <c r="I798" s="2">
        <f>'Moving Avg'!H798</f>
        <v>1.2719460000000056</v>
      </c>
      <c r="J798" s="5" t="str">
        <f>OBV!F798</f>
        <v>BULLISH</v>
      </c>
      <c r="K798" s="5" t="str">
        <f>OBV!G798</f>
        <v>WEAK</v>
      </c>
      <c r="L798" s="5" t="str">
        <f>OBV!H798</f>
        <v>NEUTRAL</v>
      </c>
      <c r="M798" s="7">
        <f t="shared" si="120"/>
        <v>25</v>
      </c>
      <c r="N798" s="7">
        <f t="shared" si="121"/>
        <v>45</v>
      </c>
      <c r="O798" s="7">
        <f t="shared" si="122"/>
        <v>0</v>
      </c>
      <c r="P798" s="7">
        <f t="shared" si="123"/>
        <v>33</v>
      </c>
      <c r="Q798" s="8">
        <f t="shared" si="124"/>
        <v>29.45</v>
      </c>
      <c r="R798" s="8">
        <f t="shared" si="125"/>
        <v>22.25</v>
      </c>
      <c r="S798" s="8">
        <f t="shared" si="126"/>
        <v>25.35</v>
      </c>
      <c r="T798" s="8">
        <f t="shared" si="127"/>
        <v>25.75</v>
      </c>
      <c r="U798" s="7">
        <f t="shared" si="128"/>
        <v>25.683333333333337</v>
      </c>
      <c r="V798" s="7">
        <f t="shared" si="129"/>
        <v>25.700000000000003</v>
      </c>
    </row>
    <row r="799" spans="1:22" ht="13.5" x14ac:dyDescent="0.25">
      <c r="A799" s="3">
        <f>RSI!A799</f>
        <v>43469</v>
      </c>
      <c r="B799" s="2">
        <f>RSI!B799</f>
        <v>1.2349000000000001</v>
      </c>
      <c r="C799" s="2">
        <f>RSI!I799</f>
        <v>38.681047003030393</v>
      </c>
      <c r="D799" s="2">
        <f>MACD!E799</f>
        <v>-9.1434710756181925E-3</v>
      </c>
      <c r="E799" s="2">
        <f>MACD!F799</f>
        <v>-3.5682871328724694E-3</v>
      </c>
      <c r="F799" s="2">
        <f>'Moving Avg'!D799</f>
        <v>1.2554799999999999</v>
      </c>
      <c r="G799" s="2">
        <f>'Moving Avg'!F799</f>
        <v>1.2417600000000002</v>
      </c>
      <c r="H799" s="2">
        <f>'Moving Avg'!G799</f>
        <v>1.2513640000000013</v>
      </c>
      <c r="I799" s="2">
        <f>'Moving Avg'!H799</f>
        <v>1.2724155000000055</v>
      </c>
      <c r="J799" s="5" t="str">
        <f>OBV!F799</f>
        <v>BEARISH</v>
      </c>
      <c r="K799" s="5" t="str">
        <f>OBV!G799</f>
        <v>NEUTRAL</v>
      </c>
      <c r="L799" s="5" t="str">
        <f>OBV!H799</f>
        <v>CONFIRMED BEARISH</v>
      </c>
      <c r="M799" s="7">
        <f t="shared" si="120"/>
        <v>25</v>
      </c>
      <c r="N799" s="7">
        <f t="shared" si="121"/>
        <v>45</v>
      </c>
      <c r="O799" s="7">
        <f t="shared" si="122"/>
        <v>0</v>
      </c>
      <c r="P799" s="7">
        <f t="shared" si="123"/>
        <v>16.5</v>
      </c>
      <c r="Q799" s="8">
        <f t="shared" si="124"/>
        <v>26.975000000000001</v>
      </c>
      <c r="R799" s="8">
        <f t="shared" si="125"/>
        <v>18.125</v>
      </c>
      <c r="S799" s="8">
        <f t="shared" si="126"/>
        <v>17.925000000000001</v>
      </c>
      <c r="T799" s="8">
        <f t="shared" si="127"/>
        <v>21.625</v>
      </c>
      <c r="U799" s="7">
        <f t="shared" si="128"/>
        <v>21.008333333333336</v>
      </c>
      <c r="V799" s="7">
        <f t="shared" si="129"/>
        <v>21.162500000000001</v>
      </c>
    </row>
    <row r="800" spans="1:22" ht="13.5" x14ac:dyDescent="0.25">
      <c r="A800" s="3">
        <f>RSI!A800</f>
        <v>43472</v>
      </c>
      <c r="B800" s="2">
        <f>RSI!B800</f>
        <v>1.2349000000000001</v>
      </c>
      <c r="C800" s="2">
        <f>RSI!I800</f>
        <v>38.681047003030393</v>
      </c>
      <c r="D800" s="2">
        <f>MACD!E800</f>
        <v>-8.8252466198806001E-3</v>
      </c>
      <c r="E800" s="2">
        <f>MACD!F800</f>
        <v>-4.6196790302740955E-3</v>
      </c>
      <c r="F800" s="2">
        <f>'Moving Avg'!D800</f>
        <v>1.2486200000000001</v>
      </c>
      <c r="G800" s="2">
        <f>'Moving Avg'!F800</f>
        <v>1.2417600000000002</v>
      </c>
      <c r="H800" s="2">
        <f>'Moving Avg'!G800</f>
        <v>1.2513640000000015</v>
      </c>
      <c r="I800" s="2">
        <f>'Moving Avg'!H800</f>
        <v>1.2728850000000054</v>
      </c>
      <c r="J800" s="5" t="str">
        <f>OBV!F800</f>
        <v>BEARISH</v>
      </c>
      <c r="K800" s="5" t="str">
        <f>OBV!G800</f>
        <v>NEUTRAL</v>
      </c>
      <c r="L800" s="5" t="str">
        <f>OBV!H800</f>
        <v>CONFIRMED BEARISH</v>
      </c>
      <c r="M800" s="7">
        <f t="shared" si="120"/>
        <v>25</v>
      </c>
      <c r="N800" s="7">
        <f t="shared" si="121"/>
        <v>45</v>
      </c>
      <c r="O800" s="7">
        <f t="shared" si="122"/>
        <v>0</v>
      </c>
      <c r="P800" s="7">
        <f t="shared" si="123"/>
        <v>16.5</v>
      </c>
      <c r="Q800" s="8">
        <f t="shared" si="124"/>
        <v>26.975000000000001</v>
      </c>
      <c r="R800" s="8">
        <f t="shared" si="125"/>
        <v>18.125</v>
      </c>
      <c r="S800" s="8">
        <f t="shared" si="126"/>
        <v>17.925000000000001</v>
      </c>
      <c r="T800" s="8">
        <f t="shared" si="127"/>
        <v>21.625</v>
      </c>
      <c r="U800" s="7">
        <f t="shared" si="128"/>
        <v>21.008333333333336</v>
      </c>
      <c r="V800" s="7">
        <f t="shared" si="129"/>
        <v>21.162500000000001</v>
      </c>
    </row>
    <row r="801" spans="1:22" ht="13.5" x14ac:dyDescent="0.25">
      <c r="A801" s="3">
        <f>RSI!A801</f>
        <v>43473</v>
      </c>
      <c r="B801" s="2">
        <f>RSI!B801</f>
        <v>1.2349000000000001</v>
      </c>
      <c r="C801" s="2">
        <f>RSI!I801</f>
        <v>38.681047003030386</v>
      </c>
      <c r="D801" s="2">
        <f>MACD!E801</f>
        <v>-8.4753528540473244E-3</v>
      </c>
      <c r="E801" s="2">
        <f>MACD!F801</f>
        <v>-5.3908137950287411E-3</v>
      </c>
      <c r="F801" s="2">
        <f>'Moving Avg'!D801</f>
        <v>1.24176</v>
      </c>
      <c r="G801" s="2">
        <f>'Moving Avg'!F801</f>
        <v>1.24176</v>
      </c>
      <c r="H801" s="2">
        <f>'Moving Avg'!G801</f>
        <v>1.2513640000000015</v>
      </c>
      <c r="I801" s="2">
        <f>'Moving Avg'!H801</f>
        <v>1.2733225000000055</v>
      </c>
      <c r="J801" s="5" t="str">
        <f>OBV!F801</f>
        <v>BEARISH</v>
      </c>
      <c r="K801" s="5" t="str">
        <f>OBV!G801</f>
        <v>NEUTRAL</v>
      </c>
      <c r="L801" s="5" t="str">
        <f>OBV!H801</f>
        <v>CONFIRMED BEARISH</v>
      </c>
      <c r="M801" s="7">
        <f t="shared" si="120"/>
        <v>25</v>
      </c>
      <c r="N801" s="7">
        <f t="shared" si="121"/>
        <v>45</v>
      </c>
      <c r="O801" s="7">
        <f t="shared" si="122"/>
        <v>0</v>
      </c>
      <c r="P801" s="7">
        <f t="shared" si="123"/>
        <v>16.5</v>
      </c>
      <c r="Q801" s="8">
        <f t="shared" si="124"/>
        <v>26.975000000000001</v>
      </c>
      <c r="R801" s="8">
        <f t="shared" si="125"/>
        <v>18.125</v>
      </c>
      <c r="S801" s="8">
        <f t="shared" si="126"/>
        <v>17.925000000000001</v>
      </c>
      <c r="T801" s="8">
        <f t="shared" si="127"/>
        <v>21.625</v>
      </c>
      <c r="U801" s="7">
        <f t="shared" si="128"/>
        <v>21.008333333333336</v>
      </c>
      <c r="V801" s="7">
        <f t="shared" si="129"/>
        <v>21.162500000000001</v>
      </c>
    </row>
    <row r="802" spans="1:22" ht="13.5" x14ac:dyDescent="0.25">
      <c r="A802" s="3">
        <f>RSI!A802</f>
        <v>43474</v>
      </c>
      <c r="B802" s="2">
        <f>RSI!B802</f>
        <v>1.2349000000000001</v>
      </c>
      <c r="C802" s="2">
        <f>RSI!I802</f>
        <v>38.681047003030386</v>
      </c>
      <c r="D802" s="2">
        <f>MACD!E802</f>
        <v>-8.1046343440180912E-3</v>
      </c>
      <c r="E802" s="2">
        <f>MACD!F802</f>
        <v>-5.9335779048266118E-3</v>
      </c>
      <c r="F802" s="2">
        <f>'Moving Avg'!D802</f>
        <v>1.2349000000000001</v>
      </c>
      <c r="G802" s="2">
        <f>'Moving Avg'!F802</f>
        <v>1.24176</v>
      </c>
      <c r="H802" s="2">
        <f>'Moving Avg'!G802</f>
        <v>1.2513640000000015</v>
      </c>
      <c r="I802" s="2">
        <f>'Moving Avg'!H802</f>
        <v>1.2737600000000053</v>
      </c>
      <c r="J802" s="5" t="str">
        <f>OBV!F802</f>
        <v>BEARISH</v>
      </c>
      <c r="K802" s="5" t="str">
        <f>OBV!G802</f>
        <v>NEUTRAL</v>
      </c>
      <c r="L802" s="5" t="str">
        <f>OBV!H802</f>
        <v>CONFIRMED BEARISH</v>
      </c>
      <c r="M802" s="7">
        <f t="shared" si="120"/>
        <v>25</v>
      </c>
      <c r="N802" s="7">
        <f t="shared" si="121"/>
        <v>45</v>
      </c>
      <c r="O802" s="7">
        <f t="shared" si="122"/>
        <v>0</v>
      </c>
      <c r="P802" s="7">
        <f t="shared" si="123"/>
        <v>16.5</v>
      </c>
      <c r="Q802" s="8">
        <f t="shared" si="124"/>
        <v>26.975000000000001</v>
      </c>
      <c r="R802" s="8">
        <f t="shared" si="125"/>
        <v>18.125</v>
      </c>
      <c r="S802" s="8">
        <f t="shared" si="126"/>
        <v>17.925000000000001</v>
      </c>
      <c r="T802" s="8">
        <f t="shared" si="127"/>
        <v>21.625</v>
      </c>
      <c r="U802" s="7">
        <f t="shared" si="128"/>
        <v>21.008333333333336</v>
      </c>
      <c r="V802" s="7">
        <f t="shared" si="129"/>
        <v>21.162500000000001</v>
      </c>
    </row>
    <row r="803" spans="1:22" ht="13.5" x14ac:dyDescent="0.25">
      <c r="A803" s="3">
        <f>RSI!A803</f>
        <v>43475</v>
      </c>
      <c r="B803" s="2">
        <f>RSI!B803</f>
        <v>1.2349000000000001</v>
      </c>
      <c r="C803" s="2">
        <f>RSI!I803</f>
        <v>38.681047003030386</v>
      </c>
      <c r="D803" s="2">
        <f>MACD!E803</f>
        <v>-7.7218248635788633E-3</v>
      </c>
      <c r="E803" s="2">
        <f>MACD!F803</f>
        <v>-6.2912272965770623E-3</v>
      </c>
      <c r="F803" s="2">
        <f>'Moving Avg'!D803</f>
        <v>1.2349000000000001</v>
      </c>
      <c r="G803" s="2">
        <f>'Moving Avg'!F803</f>
        <v>1.2417599999999998</v>
      </c>
      <c r="H803" s="2">
        <f>'Moving Avg'!G803</f>
        <v>1.2513640000000015</v>
      </c>
      <c r="I803" s="2">
        <f>'Moving Avg'!H803</f>
        <v>1.2741975000000054</v>
      </c>
      <c r="J803" s="5" t="str">
        <f>OBV!F803</f>
        <v>NEUTRAL</v>
      </c>
      <c r="K803" s="5" t="str">
        <f>OBV!G803</f>
        <v>NEUTRAL</v>
      </c>
      <c r="L803" s="5" t="str">
        <f>OBV!H803</f>
        <v>NEUTRAL</v>
      </c>
      <c r="M803" s="7">
        <f t="shared" si="120"/>
        <v>25</v>
      </c>
      <c r="N803" s="7">
        <f t="shared" si="121"/>
        <v>45</v>
      </c>
      <c r="O803" s="7">
        <f t="shared" si="122"/>
        <v>0</v>
      </c>
      <c r="P803" s="7">
        <f t="shared" si="123"/>
        <v>33</v>
      </c>
      <c r="Q803" s="8">
        <f t="shared" si="124"/>
        <v>29.45</v>
      </c>
      <c r="R803" s="8">
        <f t="shared" si="125"/>
        <v>22.25</v>
      </c>
      <c r="S803" s="8">
        <f t="shared" si="126"/>
        <v>25.35</v>
      </c>
      <c r="T803" s="8">
        <f t="shared" si="127"/>
        <v>25.75</v>
      </c>
      <c r="U803" s="7">
        <f t="shared" si="128"/>
        <v>25.683333333333337</v>
      </c>
      <c r="V803" s="7">
        <f t="shared" si="129"/>
        <v>25.700000000000003</v>
      </c>
    </row>
    <row r="804" spans="1:22" ht="13.5" x14ac:dyDescent="0.25">
      <c r="A804" s="3">
        <f>RSI!A804</f>
        <v>43476</v>
      </c>
      <c r="B804" s="2">
        <f>RSI!B804</f>
        <v>1.2349000000000001</v>
      </c>
      <c r="C804" s="2">
        <f>RSI!I804</f>
        <v>38.681047003030393</v>
      </c>
      <c r="D804" s="2">
        <f>MACD!E804</f>
        <v>-2.0569818249032146E-3</v>
      </c>
      <c r="E804" s="2">
        <f>MACD!F804</f>
        <v>-5.4443782022422929E-3</v>
      </c>
      <c r="F804" s="2">
        <f>'Moving Avg'!D804</f>
        <v>1.2349000000000001</v>
      </c>
      <c r="G804" s="2">
        <f>'Moving Avg'!F804</f>
        <v>1.2417599999999998</v>
      </c>
      <c r="H804" s="2">
        <f>'Moving Avg'!G804</f>
        <v>1.2513640000000015</v>
      </c>
      <c r="I804" s="2">
        <f>'Moving Avg'!H804</f>
        <v>1.2746350000000053</v>
      </c>
      <c r="J804" s="5" t="str">
        <f>OBV!F804</f>
        <v>NEUTRAL</v>
      </c>
      <c r="K804" s="5" t="str">
        <f>OBV!G804</f>
        <v>NEUTRAL</v>
      </c>
      <c r="L804" s="5" t="str">
        <f>OBV!H804</f>
        <v>NEUTRAL</v>
      </c>
      <c r="M804" s="7">
        <f t="shared" si="120"/>
        <v>25</v>
      </c>
      <c r="N804" s="7">
        <f t="shared" si="121"/>
        <v>0</v>
      </c>
      <c r="O804" s="7">
        <f t="shared" si="122"/>
        <v>0</v>
      </c>
      <c r="P804" s="7">
        <f t="shared" si="123"/>
        <v>33</v>
      </c>
      <c r="Q804" s="8">
        <f t="shared" si="124"/>
        <v>13.7</v>
      </c>
      <c r="R804" s="8">
        <f t="shared" si="125"/>
        <v>13.25</v>
      </c>
      <c r="S804" s="8">
        <f t="shared" si="126"/>
        <v>18.600000000000001</v>
      </c>
      <c r="T804" s="8">
        <f t="shared" si="127"/>
        <v>14.5</v>
      </c>
      <c r="U804" s="7">
        <f t="shared" si="128"/>
        <v>15.183333333333332</v>
      </c>
      <c r="V804" s="7">
        <f t="shared" si="129"/>
        <v>15.012499999999999</v>
      </c>
    </row>
    <row r="805" spans="1:22" ht="13.5" x14ac:dyDescent="0.25">
      <c r="A805" s="3">
        <f>RSI!A805</f>
        <v>43480</v>
      </c>
      <c r="B805" s="2">
        <f>RSI!B805</f>
        <v>1.2349000000000001</v>
      </c>
      <c r="C805" s="2">
        <f>RSI!I805</f>
        <v>38.681047003030393</v>
      </c>
      <c r="D805" s="2">
        <f>MACD!E805</f>
        <v>2.7956100922912341E-3</v>
      </c>
      <c r="E805" s="2">
        <f>MACD!F805</f>
        <v>-3.7963805433355877E-3</v>
      </c>
      <c r="F805" s="2">
        <f>'Moving Avg'!D805</f>
        <v>1.2349000000000001</v>
      </c>
      <c r="G805" s="2">
        <f>'Moving Avg'!F805</f>
        <v>1.2417599999999998</v>
      </c>
      <c r="H805" s="2">
        <f>'Moving Avg'!G805</f>
        <v>1.2513640000000015</v>
      </c>
      <c r="I805" s="2">
        <f>'Moving Avg'!H805</f>
        <v>1.2750725000000054</v>
      </c>
      <c r="J805" s="5" t="str">
        <f>OBV!F805</f>
        <v>NEUTRAL</v>
      </c>
      <c r="K805" s="5" t="str">
        <f>OBV!G805</f>
        <v>NEUTRAL</v>
      </c>
      <c r="L805" s="5" t="str">
        <f>OBV!H805</f>
        <v>NEUTRAL</v>
      </c>
      <c r="M805" s="7">
        <f t="shared" si="120"/>
        <v>25</v>
      </c>
      <c r="N805" s="7">
        <f t="shared" si="121"/>
        <v>0</v>
      </c>
      <c r="O805" s="7">
        <f t="shared" si="122"/>
        <v>0</v>
      </c>
      <c r="P805" s="7">
        <f t="shared" si="123"/>
        <v>33</v>
      </c>
      <c r="Q805" s="8">
        <f t="shared" si="124"/>
        <v>13.7</v>
      </c>
      <c r="R805" s="8">
        <f t="shared" si="125"/>
        <v>13.25</v>
      </c>
      <c r="S805" s="8">
        <f t="shared" si="126"/>
        <v>18.600000000000001</v>
      </c>
      <c r="T805" s="8">
        <f t="shared" si="127"/>
        <v>14.5</v>
      </c>
      <c r="U805" s="7">
        <f t="shared" si="128"/>
        <v>15.183333333333332</v>
      </c>
      <c r="V805" s="7">
        <f t="shared" si="129"/>
        <v>15.012499999999999</v>
      </c>
    </row>
    <row r="806" spans="1:22" ht="13.5" x14ac:dyDescent="0.25">
      <c r="A806" s="3">
        <f>RSI!A806</f>
        <v>43481</v>
      </c>
      <c r="B806" s="2">
        <f>RSI!B806</f>
        <v>1.2349000000000001</v>
      </c>
      <c r="C806" s="2">
        <f>RSI!I806</f>
        <v>38.681047003030393</v>
      </c>
      <c r="D806" s="2">
        <f>MACD!E806</f>
        <v>6.9565227329164703E-3</v>
      </c>
      <c r="E806" s="2">
        <f>MACD!F806</f>
        <v>-1.645799888085176E-3</v>
      </c>
      <c r="F806" s="2">
        <f>'Moving Avg'!D806</f>
        <v>1.2349000000000001</v>
      </c>
      <c r="G806" s="2">
        <f>'Moving Avg'!F806</f>
        <v>1.2417599999999998</v>
      </c>
      <c r="H806" s="2">
        <f>'Moving Avg'!G806</f>
        <v>1.2513640000000015</v>
      </c>
      <c r="I806" s="2">
        <f>'Moving Avg'!H806</f>
        <v>1.2753810000000052</v>
      </c>
      <c r="J806" s="5" t="str">
        <f>OBV!F806</f>
        <v>NEUTRAL</v>
      </c>
      <c r="K806" s="5" t="str">
        <f>OBV!G806</f>
        <v>NEUTRAL</v>
      </c>
      <c r="L806" s="5" t="str">
        <f>OBV!H806</f>
        <v>NEUTRAL</v>
      </c>
      <c r="M806" s="7">
        <f t="shared" si="120"/>
        <v>25</v>
      </c>
      <c r="N806" s="7">
        <f t="shared" si="121"/>
        <v>0</v>
      </c>
      <c r="O806" s="7">
        <f t="shared" si="122"/>
        <v>0</v>
      </c>
      <c r="P806" s="7">
        <f t="shared" si="123"/>
        <v>33</v>
      </c>
      <c r="Q806" s="8">
        <f t="shared" si="124"/>
        <v>13.7</v>
      </c>
      <c r="R806" s="8">
        <f t="shared" si="125"/>
        <v>13.25</v>
      </c>
      <c r="S806" s="8">
        <f t="shared" si="126"/>
        <v>18.600000000000001</v>
      </c>
      <c r="T806" s="8">
        <f t="shared" si="127"/>
        <v>14.5</v>
      </c>
      <c r="U806" s="7">
        <f t="shared" si="128"/>
        <v>15.183333333333332</v>
      </c>
      <c r="V806" s="7">
        <f t="shared" si="129"/>
        <v>15.012499999999999</v>
      </c>
    </row>
    <row r="807" spans="1:22" ht="13.5" x14ac:dyDescent="0.25">
      <c r="A807" s="3">
        <f>RSI!A807</f>
        <v>43482</v>
      </c>
      <c r="B807" s="2">
        <f>RSI!B807</f>
        <v>1.2349000000000001</v>
      </c>
      <c r="C807" s="2">
        <f>RSI!I807</f>
        <v>38.6810470030304</v>
      </c>
      <c r="D807" s="2">
        <f>MACD!E807</f>
        <v>1.0528103602546635E-2</v>
      </c>
      <c r="E807" s="2">
        <f>MACD!F807</f>
        <v>7.8898081004118614E-4</v>
      </c>
      <c r="F807" s="2">
        <f>'Moving Avg'!D807</f>
        <v>1.2349000000000001</v>
      </c>
      <c r="G807" s="2">
        <f>'Moving Avg'!F807</f>
        <v>1.2417599999999998</v>
      </c>
      <c r="H807" s="2">
        <f>'Moving Avg'!G807</f>
        <v>1.2513640000000013</v>
      </c>
      <c r="I807" s="2">
        <f>'Moving Avg'!H807</f>
        <v>1.2753670000000052</v>
      </c>
      <c r="J807" s="5" t="str">
        <f>OBV!F807</f>
        <v>NEUTRAL</v>
      </c>
      <c r="K807" s="5" t="str">
        <f>OBV!G807</f>
        <v>NEUTRAL</v>
      </c>
      <c r="L807" s="5" t="str">
        <f>OBV!H807</f>
        <v>NEUTRAL</v>
      </c>
      <c r="M807" s="7">
        <f t="shared" si="120"/>
        <v>25</v>
      </c>
      <c r="N807" s="7">
        <f t="shared" si="121"/>
        <v>0</v>
      </c>
      <c r="O807" s="7">
        <f t="shared" si="122"/>
        <v>0</v>
      </c>
      <c r="P807" s="7">
        <f t="shared" si="123"/>
        <v>33</v>
      </c>
      <c r="Q807" s="8">
        <f t="shared" si="124"/>
        <v>13.7</v>
      </c>
      <c r="R807" s="8">
        <f t="shared" si="125"/>
        <v>13.25</v>
      </c>
      <c r="S807" s="8">
        <f t="shared" si="126"/>
        <v>18.600000000000001</v>
      </c>
      <c r="T807" s="8">
        <f t="shared" si="127"/>
        <v>14.5</v>
      </c>
      <c r="U807" s="7">
        <f t="shared" si="128"/>
        <v>15.183333333333332</v>
      </c>
      <c r="V807" s="7">
        <f t="shared" si="129"/>
        <v>15.012499999999999</v>
      </c>
    </row>
    <row r="808" spans="1:22" ht="13.5" x14ac:dyDescent="0.25">
      <c r="A808" s="3">
        <f>RSI!A808</f>
        <v>43483</v>
      </c>
      <c r="B808" s="2">
        <f>RSI!B808</f>
        <v>1.2349000000000001</v>
      </c>
      <c r="C808" s="2">
        <f>RSI!I808</f>
        <v>38.6810470030304</v>
      </c>
      <c r="D808" s="2">
        <f>MACD!E808</f>
        <v>8.3203324479543816E-3</v>
      </c>
      <c r="E808" s="2">
        <f>MACD!F808</f>
        <v>2.2952511376238254E-3</v>
      </c>
      <c r="F808" s="2">
        <f>'Moving Avg'!D808</f>
        <v>1.2349000000000001</v>
      </c>
      <c r="G808" s="2">
        <f>'Moving Avg'!F808</f>
        <v>1.2417599999999998</v>
      </c>
      <c r="H808" s="2">
        <f>'Moving Avg'!G808</f>
        <v>1.2506780000000013</v>
      </c>
      <c r="I808" s="2">
        <f>'Moving Avg'!H808</f>
        <v>1.2751920000000052</v>
      </c>
      <c r="J808" s="5" t="str">
        <f>OBV!F808</f>
        <v>NEUTRAL</v>
      </c>
      <c r="K808" s="5" t="str">
        <f>OBV!G808</f>
        <v>NEUTRAL</v>
      </c>
      <c r="L808" s="5" t="str">
        <f>OBV!H808</f>
        <v>NEUTRAL</v>
      </c>
      <c r="M808" s="7">
        <f t="shared" si="120"/>
        <v>25</v>
      </c>
      <c r="N808" s="7">
        <f t="shared" si="121"/>
        <v>0</v>
      </c>
      <c r="O808" s="7">
        <f t="shared" si="122"/>
        <v>0</v>
      </c>
      <c r="P808" s="7">
        <f t="shared" si="123"/>
        <v>33</v>
      </c>
      <c r="Q808" s="8">
        <f t="shared" si="124"/>
        <v>13.7</v>
      </c>
      <c r="R808" s="8">
        <f t="shared" si="125"/>
        <v>13.25</v>
      </c>
      <c r="S808" s="8">
        <f t="shared" si="126"/>
        <v>18.600000000000001</v>
      </c>
      <c r="T808" s="8">
        <f t="shared" si="127"/>
        <v>14.5</v>
      </c>
      <c r="U808" s="7">
        <f t="shared" si="128"/>
        <v>15.183333333333332</v>
      </c>
      <c r="V808" s="7">
        <f t="shared" si="129"/>
        <v>15.012499999999999</v>
      </c>
    </row>
    <row r="809" spans="1:22" ht="13.5" x14ac:dyDescent="0.25">
      <c r="A809" s="3">
        <f>RSI!A809</f>
        <v>43486</v>
      </c>
      <c r="B809" s="2">
        <f>RSI!B809</f>
        <v>1.2349000000000001</v>
      </c>
      <c r="C809" s="2">
        <f>RSI!I809</f>
        <v>38.6810470030304</v>
      </c>
      <c r="D809" s="2">
        <f>MACD!E809</f>
        <v>6.4957786094794745E-3</v>
      </c>
      <c r="E809" s="2">
        <f>MACD!F809</f>
        <v>3.1353566319949552E-3</v>
      </c>
      <c r="F809" s="2">
        <f>'Moving Avg'!D809</f>
        <v>1.2349000000000001</v>
      </c>
      <c r="G809" s="2">
        <f>'Moving Avg'!F809</f>
        <v>1.2417599999999998</v>
      </c>
      <c r="H809" s="2">
        <f>'Moving Avg'!G809</f>
        <v>1.2499920000000011</v>
      </c>
      <c r="I809" s="2">
        <f>'Moving Avg'!H809</f>
        <v>1.2749205000000052</v>
      </c>
      <c r="J809" s="5" t="str">
        <f>OBV!F809</f>
        <v>NEUTRAL</v>
      </c>
      <c r="K809" s="5" t="str">
        <f>OBV!G809</f>
        <v>NEUTRAL</v>
      </c>
      <c r="L809" s="5" t="str">
        <f>OBV!H809</f>
        <v>NEUTRAL</v>
      </c>
      <c r="M809" s="7">
        <f t="shared" si="120"/>
        <v>25</v>
      </c>
      <c r="N809" s="7">
        <f t="shared" si="121"/>
        <v>0</v>
      </c>
      <c r="O809" s="7">
        <f t="shared" si="122"/>
        <v>0</v>
      </c>
      <c r="P809" s="7">
        <f t="shared" si="123"/>
        <v>33</v>
      </c>
      <c r="Q809" s="8">
        <f t="shared" si="124"/>
        <v>13.7</v>
      </c>
      <c r="R809" s="8">
        <f t="shared" si="125"/>
        <v>13.25</v>
      </c>
      <c r="S809" s="8">
        <f t="shared" si="126"/>
        <v>18.600000000000001</v>
      </c>
      <c r="T809" s="8">
        <f t="shared" si="127"/>
        <v>14.5</v>
      </c>
      <c r="U809" s="7">
        <f t="shared" si="128"/>
        <v>15.183333333333332</v>
      </c>
      <c r="V809" s="7">
        <f t="shared" si="129"/>
        <v>15.012499999999999</v>
      </c>
    </row>
    <row r="810" spans="1:22" ht="13.5" x14ac:dyDescent="0.25">
      <c r="A810" s="3">
        <f>RSI!A810</f>
        <v>43487</v>
      </c>
      <c r="B810" s="2">
        <f>RSI!B810</f>
        <v>1.2349000000000001</v>
      </c>
      <c r="C810" s="2">
        <f>RSI!I810</f>
        <v>38.6810470030304</v>
      </c>
      <c r="D810" s="2">
        <f>MACD!E810</f>
        <v>4.9922588943271951E-3</v>
      </c>
      <c r="E810" s="2">
        <f>MACD!F810</f>
        <v>3.5067370844614034E-3</v>
      </c>
      <c r="F810" s="2">
        <f>'Moving Avg'!D810</f>
        <v>1.2349000000000001</v>
      </c>
      <c r="G810" s="2">
        <f>'Moving Avg'!F810</f>
        <v>1.2417599999999998</v>
      </c>
      <c r="H810" s="2">
        <f>'Moving Avg'!G810</f>
        <v>1.2493060000000011</v>
      </c>
      <c r="I810" s="2">
        <f>'Moving Avg'!H810</f>
        <v>1.2744555000000053</v>
      </c>
      <c r="J810" s="5" t="str">
        <f>OBV!F810</f>
        <v>NEUTRAL</v>
      </c>
      <c r="K810" s="5" t="str">
        <f>OBV!G810</f>
        <v>NEUTRAL</v>
      </c>
      <c r="L810" s="5" t="str">
        <f>OBV!H810</f>
        <v>NEUTRAL</v>
      </c>
      <c r="M810" s="7">
        <f t="shared" si="120"/>
        <v>25</v>
      </c>
      <c r="N810" s="7">
        <f t="shared" si="121"/>
        <v>0</v>
      </c>
      <c r="O810" s="7">
        <f t="shared" si="122"/>
        <v>0</v>
      </c>
      <c r="P810" s="7">
        <f t="shared" si="123"/>
        <v>33</v>
      </c>
      <c r="Q810" s="8">
        <f t="shared" si="124"/>
        <v>13.7</v>
      </c>
      <c r="R810" s="8">
        <f t="shared" si="125"/>
        <v>13.25</v>
      </c>
      <c r="S810" s="8">
        <f t="shared" si="126"/>
        <v>18.600000000000001</v>
      </c>
      <c r="T810" s="8">
        <f t="shared" si="127"/>
        <v>14.5</v>
      </c>
      <c r="U810" s="7">
        <f t="shared" si="128"/>
        <v>15.183333333333332</v>
      </c>
      <c r="V810" s="7">
        <f t="shared" si="129"/>
        <v>15.012499999999999</v>
      </c>
    </row>
    <row r="811" spans="1:22" ht="13.5" x14ac:dyDescent="0.25">
      <c r="A811" s="3">
        <f>RSI!A811</f>
        <v>43488</v>
      </c>
      <c r="B811" s="2">
        <f>RSI!B811</f>
        <v>1.2349000000000001</v>
      </c>
      <c r="C811" s="2">
        <f>RSI!I811</f>
        <v>38.6810470030304</v>
      </c>
      <c r="D811" s="2">
        <f>MACD!E811</f>
        <v>3.7573957682752734E-3</v>
      </c>
      <c r="E811" s="2">
        <f>MACD!F811</f>
        <v>3.5568688212241776E-3</v>
      </c>
      <c r="F811" s="2">
        <f>'Moving Avg'!D811</f>
        <v>1.2349000000000001</v>
      </c>
      <c r="G811" s="2">
        <f>'Moving Avg'!F811</f>
        <v>1.2417599999999998</v>
      </c>
      <c r="H811" s="2">
        <f>'Moving Avg'!G811</f>
        <v>1.2486200000000012</v>
      </c>
      <c r="I811" s="2">
        <f>'Moving Avg'!H811</f>
        <v>1.2739905000000054</v>
      </c>
      <c r="J811" s="5" t="str">
        <f>OBV!F811</f>
        <v>NEUTRAL</v>
      </c>
      <c r="K811" s="5" t="str">
        <f>OBV!G811</f>
        <v>NEUTRAL</v>
      </c>
      <c r="L811" s="5" t="str">
        <f>OBV!H811</f>
        <v>NEUTRAL</v>
      </c>
      <c r="M811" s="7">
        <f t="shared" si="120"/>
        <v>25</v>
      </c>
      <c r="N811" s="7">
        <f t="shared" si="121"/>
        <v>0</v>
      </c>
      <c r="O811" s="7">
        <f t="shared" si="122"/>
        <v>0</v>
      </c>
      <c r="P811" s="7">
        <f t="shared" si="123"/>
        <v>33</v>
      </c>
      <c r="Q811" s="8">
        <f t="shared" si="124"/>
        <v>13.7</v>
      </c>
      <c r="R811" s="8">
        <f t="shared" si="125"/>
        <v>13.25</v>
      </c>
      <c r="S811" s="8">
        <f t="shared" si="126"/>
        <v>18.600000000000001</v>
      </c>
      <c r="T811" s="8">
        <f t="shared" si="127"/>
        <v>14.5</v>
      </c>
      <c r="U811" s="7">
        <f t="shared" si="128"/>
        <v>15.183333333333332</v>
      </c>
      <c r="V811" s="7">
        <f t="shared" si="129"/>
        <v>15.012499999999999</v>
      </c>
    </row>
    <row r="812" spans="1:22" ht="13.5" x14ac:dyDescent="0.25">
      <c r="A812" s="3">
        <f>RSI!A812</f>
        <v>43489</v>
      </c>
      <c r="B812" s="2">
        <f>RSI!B812</f>
        <v>1.2349000000000001</v>
      </c>
      <c r="C812" s="2">
        <f>RSI!I812</f>
        <v>38.6810470030304</v>
      </c>
      <c r="D812" s="2">
        <f>MACD!E812</f>
        <v>2.7470910881117749E-3</v>
      </c>
      <c r="E812" s="2">
        <f>MACD!F812</f>
        <v>3.3949132746016971E-3</v>
      </c>
      <c r="F812" s="2">
        <f>'Moving Avg'!D812</f>
        <v>1.2349000000000001</v>
      </c>
      <c r="G812" s="2">
        <f>'Moving Avg'!F812</f>
        <v>1.2417599999999998</v>
      </c>
      <c r="H812" s="2">
        <f>'Moving Avg'!G812</f>
        <v>1.247934000000001</v>
      </c>
      <c r="I812" s="2">
        <f>'Moving Avg'!H812</f>
        <v>1.2733965000000054</v>
      </c>
      <c r="J812" s="5" t="str">
        <f>OBV!F812</f>
        <v>NEUTRAL</v>
      </c>
      <c r="K812" s="5" t="str">
        <f>OBV!G812</f>
        <v>NEUTRAL</v>
      </c>
      <c r="L812" s="5" t="str">
        <f>OBV!H812</f>
        <v>NEUTRAL</v>
      </c>
      <c r="M812" s="7">
        <f t="shared" si="120"/>
        <v>25</v>
      </c>
      <c r="N812" s="7">
        <f t="shared" si="121"/>
        <v>45</v>
      </c>
      <c r="O812" s="7">
        <f t="shared" si="122"/>
        <v>0</v>
      </c>
      <c r="P812" s="7">
        <f t="shared" si="123"/>
        <v>33</v>
      </c>
      <c r="Q812" s="8">
        <f t="shared" si="124"/>
        <v>29.45</v>
      </c>
      <c r="R812" s="8">
        <f t="shared" si="125"/>
        <v>22.25</v>
      </c>
      <c r="S812" s="8">
        <f t="shared" si="126"/>
        <v>25.35</v>
      </c>
      <c r="T812" s="8">
        <f t="shared" si="127"/>
        <v>25.75</v>
      </c>
      <c r="U812" s="7">
        <f t="shared" si="128"/>
        <v>25.683333333333337</v>
      </c>
      <c r="V812" s="7">
        <f t="shared" si="129"/>
        <v>25.700000000000003</v>
      </c>
    </row>
    <row r="813" spans="1:22" ht="13.5" x14ac:dyDescent="0.25">
      <c r="A813" s="3">
        <f>RSI!A813</f>
        <v>43490</v>
      </c>
      <c r="B813" s="2">
        <f>RSI!B813</f>
        <v>1.2349000000000001</v>
      </c>
      <c r="C813" s="2">
        <f>RSI!I813</f>
        <v>38.6810470030304</v>
      </c>
      <c r="D813" s="2">
        <f>MACD!E813</f>
        <v>1.9242359559255018E-3</v>
      </c>
      <c r="E813" s="2">
        <f>MACD!F813</f>
        <v>3.1007778108664585E-3</v>
      </c>
      <c r="F813" s="2">
        <f>'Moving Avg'!D813</f>
        <v>1.2349000000000001</v>
      </c>
      <c r="G813" s="2">
        <f>'Moving Avg'!F813</f>
        <v>1.2417599999999998</v>
      </c>
      <c r="H813" s="2">
        <f>'Moving Avg'!G813</f>
        <v>1.247248000000001</v>
      </c>
      <c r="I813" s="2">
        <f>'Moving Avg'!H813</f>
        <v>1.2729960000000053</v>
      </c>
      <c r="J813" s="5" t="str">
        <f>OBV!F813</f>
        <v>NEUTRAL</v>
      </c>
      <c r="K813" s="5" t="str">
        <f>OBV!G813</f>
        <v>NEUTRAL</v>
      </c>
      <c r="L813" s="5" t="str">
        <f>OBV!H813</f>
        <v>NEUTRAL</v>
      </c>
      <c r="M813" s="7">
        <f t="shared" si="120"/>
        <v>25</v>
      </c>
      <c r="N813" s="7">
        <f t="shared" si="121"/>
        <v>45</v>
      </c>
      <c r="O813" s="7">
        <f t="shared" si="122"/>
        <v>0</v>
      </c>
      <c r="P813" s="7">
        <f t="shared" si="123"/>
        <v>33</v>
      </c>
      <c r="Q813" s="8">
        <f t="shared" si="124"/>
        <v>29.45</v>
      </c>
      <c r="R813" s="8">
        <f t="shared" si="125"/>
        <v>22.25</v>
      </c>
      <c r="S813" s="8">
        <f t="shared" si="126"/>
        <v>25.35</v>
      </c>
      <c r="T813" s="8">
        <f t="shared" si="127"/>
        <v>25.75</v>
      </c>
      <c r="U813" s="7">
        <f t="shared" si="128"/>
        <v>25.683333333333337</v>
      </c>
      <c r="V813" s="7">
        <f t="shared" si="129"/>
        <v>25.700000000000003</v>
      </c>
    </row>
    <row r="814" spans="1:22" ht="13.5" x14ac:dyDescent="0.25">
      <c r="A814" s="3">
        <f>RSI!A814</f>
        <v>43493</v>
      </c>
      <c r="B814" s="2">
        <f>RSI!B814</f>
        <v>1.2349000000000001</v>
      </c>
      <c r="C814" s="2">
        <f>RSI!I814</f>
        <v>38.6810470030304</v>
      </c>
      <c r="D814" s="2">
        <f>MACD!E814</f>
        <v>1.2576202716663154E-3</v>
      </c>
      <c r="E814" s="2">
        <f>MACD!F814</f>
        <v>2.7321463030264299E-3</v>
      </c>
      <c r="F814" s="2">
        <f>'Moving Avg'!D814</f>
        <v>1.2349000000000001</v>
      </c>
      <c r="G814" s="2">
        <f>'Moving Avg'!F814</f>
        <v>1.2400449999999998</v>
      </c>
      <c r="H814" s="2">
        <f>'Moving Avg'!G814</f>
        <v>1.2465620000000011</v>
      </c>
      <c r="I814" s="2">
        <f>'Moving Avg'!H814</f>
        <v>1.2725955000000053</v>
      </c>
      <c r="J814" s="5" t="str">
        <f>OBV!F814</f>
        <v>NEUTRAL</v>
      </c>
      <c r="K814" s="5" t="str">
        <f>OBV!G814</f>
        <v>NEUTRAL</v>
      </c>
      <c r="L814" s="5" t="str">
        <f>OBV!H814</f>
        <v>NEUTRAL</v>
      </c>
      <c r="M814" s="7">
        <f t="shared" si="120"/>
        <v>25</v>
      </c>
      <c r="N814" s="7">
        <f t="shared" si="121"/>
        <v>45</v>
      </c>
      <c r="O814" s="7">
        <f t="shared" si="122"/>
        <v>0</v>
      </c>
      <c r="P814" s="7">
        <f t="shared" si="123"/>
        <v>33</v>
      </c>
      <c r="Q814" s="8">
        <f t="shared" si="124"/>
        <v>29.45</v>
      </c>
      <c r="R814" s="8">
        <f t="shared" si="125"/>
        <v>22.25</v>
      </c>
      <c r="S814" s="8">
        <f t="shared" si="126"/>
        <v>25.35</v>
      </c>
      <c r="T814" s="8">
        <f t="shared" si="127"/>
        <v>25.75</v>
      </c>
      <c r="U814" s="7">
        <f t="shared" si="128"/>
        <v>25.683333333333337</v>
      </c>
      <c r="V814" s="7">
        <f t="shared" si="129"/>
        <v>25.700000000000003</v>
      </c>
    </row>
    <row r="815" spans="1:22" ht="13.5" x14ac:dyDescent="0.25">
      <c r="A815" s="3">
        <f>RSI!A815</f>
        <v>43494</v>
      </c>
      <c r="B815" s="2">
        <f>RSI!B815</f>
        <v>1.2349000000000001</v>
      </c>
      <c r="C815" s="2">
        <f>RSI!I815</f>
        <v>38.6810470030304</v>
      </c>
      <c r="D815" s="2">
        <f>MACD!E815</f>
        <v>7.2101117121636804E-4</v>
      </c>
      <c r="E815" s="2">
        <f>MACD!F815</f>
        <v>2.3299192766644177E-3</v>
      </c>
      <c r="F815" s="2">
        <f>'Moving Avg'!D815</f>
        <v>1.2349000000000001</v>
      </c>
      <c r="G815" s="2">
        <f>'Moving Avg'!F815</f>
        <v>1.2383299999999999</v>
      </c>
      <c r="H815" s="2">
        <f>'Moving Avg'!G815</f>
        <v>1.2458760000000011</v>
      </c>
      <c r="I815" s="2">
        <f>'Moving Avg'!H815</f>
        <v>1.2721950000000053</v>
      </c>
      <c r="J815" s="5" t="str">
        <f>OBV!F815</f>
        <v>NEUTRAL</v>
      </c>
      <c r="K815" s="5" t="str">
        <f>OBV!G815</f>
        <v>NEUTRAL</v>
      </c>
      <c r="L815" s="5" t="str">
        <f>OBV!H815</f>
        <v>NEUTRAL</v>
      </c>
      <c r="M815" s="7">
        <f t="shared" si="120"/>
        <v>25</v>
      </c>
      <c r="N815" s="7">
        <f t="shared" si="121"/>
        <v>45</v>
      </c>
      <c r="O815" s="7">
        <f t="shared" si="122"/>
        <v>0</v>
      </c>
      <c r="P815" s="7">
        <f t="shared" si="123"/>
        <v>33</v>
      </c>
      <c r="Q815" s="8">
        <f t="shared" si="124"/>
        <v>29.45</v>
      </c>
      <c r="R815" s="8">
        <f t="shared" si="125"/>
        <v>22.25</v>
      </c>
      <c r="S815" s="8">
        <f t="shared" si="126"/>
        <v>25.35</v>
      </c>
      <c r="T815" s="8">
        <f t="shared" si="127"/>
        <v>25.75</v>
      </c>
      <c r="U815" s="7">
        <f t="shared" si="128"/>
        <v>25.683333333333337</v>
      </c>
      <c r="V815" s="7">
        <f t="shared" si="129"/>
        <v>25.700000000000003</v>
      </c>
    </row>
    <row r="816" spans="1:22" ht="13.5" x14ac:dyDescent="0.25">
      <c r="A816" s="3">
        <f>RSI!A816</f>
        <v>43495</v>
      </c>
      <c r="B816" s="2">
        <f>RSI!B816</f>
        <v>1.2349000000000001</v>
      </c>
      <c r="C816" s="2">
        <f>RSI!I816</f>
        <v>38.6810470030304</v>
      </c>
      <c r="D816" s="2">
        <f>MACD!E816</f>
        <v>2.9237428429729206E-4</v>
      </c>
      <c r="E816" s="2">
        <f>MACD!F816</f>
        <v>1.9224102781909926E-3</v>
      </c>
      <c r="F816" s="2">
        <f>'Moving Avg'!D816</f>
        <v>1.2349000000000001</v>
      </c>
      <c r="G816" s="2">
        <f>'Moving Avg'!F816</f>
        <v>1.2366149999999998</v>
      </c>
      <c r="H816" s="2">
        <f>'Moving Avg'!G816</f>
        <v>1.2451900000000011</v>
      </c>
      <c r="I816" s="2">
        <f>'Moving Avg'!H816</f>
        <v>1.271794500000005</v>
      </c>
      <c r="J816" s="5" t="str">
        <f>OBV!F816</f>
        <v>NEUTRAL</v>
      </c>
      <c r="K816" s="5" t="str">
        <f>OBV!G816</f>
        <v>NEUTRAL</v>
      </c>
      <c r="L816" s="5" t="str">
        <f>OBV!H816</f>
        <v>NEUTRAL</v>
      </c>
      <c r="M816" s="7">
        <f t="shared" si="120"/>
        <v>25</v>
      </c>
      <c r="N816" s="7">
        <f t="shared" si="121"/>
        <v>45</v>
      </c>
      <c r="O816" s="7">
        <f t="shared" si="122"/>
        <v>0</v>
      </c>
      <c r="P816" s="7">
        <f t="shared" si="123"/>
        <v>33</v>
      </c>
      <c r="Q816" s="8">
        <f t="shared" si="124"/>
        <v>29.45</v>
      </c>
      <c r="R816" s="8">
        <f t="shared" si="125"/>
        <v>22.25</v>
      </c>
      <c r="S816" s="8">
        <f t="shared" si="126"/>
        <v>25.35</v>
      </c>
      <c r="T816" s="8">
        <f t="shared" si="127"/>
        <v>25.75</v>
      </c>
      <c r="U816" s="7">
        <f t="shared" si="128"/>
        <v>25.683333333333337</v>
      </c>
      <c r="V816" s="7">
        <f t="shared" si="129"/>
        <v>25.700000000000003</v>
      </c>
    </row>
    <row r="817" spans="1:22" ht="13.5" x14ac:dyDescent="0.25">
      <c r="A817" s="3">
        <f>RSI!A817</f>
        <v>43496</v>
      </c>
      <c r="B817" s="2">
        <f>RSI!B817</f>
        <v>1.2349000000000001</v>
      </c>
      <c r="C817" s="2">
        <f>RSI!I817</f>
        <v>38.6810470030304</v>
      </c>
      <c r="D817" s="2">
        <f>MACD!E817</f>
        <v>-4.6784237184072097E-5</v>
      </c>
      <c r="E817" s="2">
        <f>MACD!F817</f>
        <v>1.5285713751159798E-3</v>
      </c>
      <c r="F817" s="2">
        <f>'Moving Avg'!D817</f>
        <v>1.2349000000000001</v>
      </c>
      <c r="G817" s="2">
        <f>'Moving Avg'!F817</f>
        <v>1.2348999999999999</v>
      </c>
      <c r="H817" s="2">
        <f>'Moving Avg'!G817</f>
        <v>1.2445040000000009</v>
      </c>
      <c r="I817" s="2">
        <f>'Moving Avg'!H817</f>
        <v>1.271394000000005</v>
      </c>
      <c r="J817" s="5" t="str">
        <f>OBV!F817</f>
        <v>NEUTRAL</v>
      </c>
      <c r="K817" s="5" t="str">
        <f>OBV!G817</f>
        <v>NEUTRAL</v>
      </c>
      <c r="L817" s="5" t="str">
        <f>OBV!H817</f>
        <v>NEUTRAL</v>
      </c>
      <c r="M817" s="7">
        <f t="shared" si="120"/>
        <v>25</v>
      </c>
      <c r="N817" s="7">
        <f t="shared" si="121"/>
        <v>45</v>
      </c>
      <c r="O817" s="7">
        <f t="shared" si="122"/>
        <v>0</v>
      </c>
      <c r="P817" s="7">
        <f t="shared" si="123"/>
        <v>33</v>
      </c>
      <c r="Q817" s="8">
        <f t="shared" si="124"/>
        <v>29.45</v>
      </c>
      <c r="R817" s="8">
        <f t="shared" si="125"/>
        <v>22.25</v>
      </c>
      <c r="S817" s="8">
        <f t="shared" si="126"/>
        <v>25.35</v>
      </c>
      <c r="T817" s="8">
        <f t="shared" si="127"/>
        <v>25.75</v>
      </c>
      <c r="U817" s="7">
        <f t="shared" si="128"/>
        <v>25.683333333333337</v>
      </c>
      <c r="V817" s="7">
        <f t="shared" si="129"/>
        <v>25.700000000000003</v>
      </c>
    </row>
    <row r="818" spans="1:22" ht="13.5" x14ac:dyDescent="0.25">
      <c r="A818" s="3">
        <f>RSI!A818</f>
        <v>43497</v>
      </c>
      <c r="B818" s="2">
        <f>RSI!B818</f>
        <v>1.2349000000000001</v>
      </c>
      <c r="C818" s="2">
        <f>RSI!I818</f>
        <v>38.6810470030304</v>
      </c>
      <c r="D818" s="2">
        <f>MACD!E818</f>
        <v>-3.1197357182399799E-4</v>
      </c>
      <c r="E818" s="2">
        <f>MACD!F818</f>
        <v>1.1604623857279842E-3</v>
      </c>
      <c r="F818" s="2">
        <f>'Moving Avg'!D818</f>
        <v>1.2349000000000001</v>
      </c>
      <c r="G818" s="2">
        <f>'Moving Avg'!F818</f>
        <v>1.2348999999999999</v>
      </c>
      <c r="H818" s="2">
        <f>'Moving Avg'!G818</f>
        <v>1.2438180000000012</v>
      </c>
      <c r="I818" s="2">
        <f>'Moving Avg'!H818</f>
        <v>1.2709935000000052</v>
      </c>
      <c r="J818" s="5" t="str">
        <f>OBV!F818</f>
        <v>NEUTRAL</v>
      </c>
      <c r="K818" s="5" t="str">
        <f>OBV!G818</f>
        <v>NEUTRAL</v>
      </c>
      <c r="L818" s="5" t="str">
        <f>OBV!H818</f>
        <v>NEUTRAL</v>
      </c>
      <c r="M818" s="7">
        <f t="shared" si="120"/>
        <v>25</v>
      </c>
      <c r="N818" s="7">
        <f t="shared" si="121"/>
        <v>45</v>
      </c>
      <c r="O818" s="7">
        <f t="shared" si="122"/>
        <v>0</v>
      </c>
      <c r="P818" s="7">
        <f t="shared" si="123"/>
        <v>33</v>
      </c>
      <c r="Q818" s="8">
        <f t="shared" si="124"/>
        <v>29.45</v>
      </c>
      <c r="R818" s="8">
        <f t="shared" si="125"/>
        <v>22.25</v>
      </c>
      <c r="S818" s="8">
        <f t="shared" si="126"/>
        <v>25.35</v>
      </c>
      <c r="T818" s="8">
        <f t="shared" si="127"/>
        <v>25.75</v>
      </c>
      <c r="U818" s="7">
        <f t="shared" si="128"/>
        <v>25.683333333333337</v>
      </c>
      <c r="V818" s="7">
        <f t="shared" si="129"/>
        <v>25.700000000000003</v>
      </c>
    </row>
    <row r="819" spans="1:22" ht="13.5" x14ac:dyDescent="0.25">
      <c r="A819" s="3">
        <f>RSI!A819</f>
        <v>43500</v>
      </c>
      <c r="B819" s="2">
        <f>RSI!B819</f>
        <v>1.2349000000000001</v>
      </c>
      <c r="C819" s="2">
        <f>RSI!I819</f>
        <v>38.6810470030304</v>
      </c>
      <c r="D819" s="2">
        <f>MACD!E819</f>
        <v>-5.1618773917083693E-4</v>
      </c>
      <c r="E819" s="2">
        <f>MACD!F819</f>
        <v>8.2513236074821994E-4</v>
      </c>
      <c r="F819" s="2">
        <f>'Moving Avg'!D819</f>
        <v>1.2349000000000001</v>
      </c>
      <c r="G819" s="2">
        <f>'Moving Avg'!F819</f>
        <v>1.2348999999999999</v>
      </c>
      <c r="H819" s="2">
        <f>'Moving Avg'!G819</f>
        <v>1.2431320000000012</v>
      </c>
      <c r="I819" s="2">
        <f>'Moving Avg'!H819</f>
        <v>1.270722000000005</v>
      </c>
      <c r="J819" s="5" t="str">
        <f>OBV!F819</f>
        <v>NEUTRAL</v>
      </c>
      <c r="K819" s="5" t="str">
        <f>OBV!G819</f>
        <v>NEUTRAL</v>
      </c>
      <c r="L819" s="5" t="str">
        <f>OBV!H819</f>
        <v>NEUTRAL</v>
      </c>
      <c r="M819" s="7">
        <f t="shared" si="120"/>
        <v>25</v>
      </c>
      <c r="N819" s="7">
        <f t="shared" si="121"/>
        <v>45</v>
      </c>
      <c r="O819" s="7">
        <f t="shared" si="122"/>
        <v>0</v>
      </c>
      <c r="P819" s="7">
        <f t="shared" si="123"/>
        <v>33</v>
      </c>
      <c r="Q819" s="8">
        <f t="shared" si="124"/>
        <v>29.45</v>
      </c>
      <c r="R819" s="8">
        <f t="shared" si="125"/>
        <v>22.25</v>
      </c>
      <c r="S819" s="8">
        <f t="shared" si="126"/>
        <v>25.35</v>
      </c>
      <c r="T819" s="8">
        <f t="shared" si="127"/>
        <v>25.75</v>
      </c>
      <c r="U819" s="7">
        <f t="shared" si="128"/>
        <v>25.683333333333337</v>
      </c>
      <c r="V819" s="7">
        <f t="shared" si="129"/>
        <v>25.700000000000003</v>
      </c>
    </row>
    <row r="820" spans="1:22" ht="13.5" x14ac:dyDescent="0.25">
      <c r="A820" s="3">
        <f>RSI!A820</f>
        <v>43501</v>
      </c>
      <c r="B820" s="2">
        <f>RSI!B820</f>
        <v>1.2349000000000001</v>
      </c>
      <c r="C820" s="2">
        <f>RSI!I820</f>
        <v>38.6810470030304</v>
      </c>
      <c r="D820" s="2">
        <f>MACD!E820</f>
        <v>-6.7030211257157468E-4</v>
      </c>
      <c r="E820" s="2">
        <f>MACD!F820</f>
        <v>5.2604546608426108E-4</v>
      </c>
      <c r="F820" s="2">
        <f>'Moving Avg'!D820</f>
        <v>1.2349000000000001</v>
      </c>
      <c r="G820" s="2">
        <f>'Moving Avg'!F820</f>
        <v>1.2348999999999999</v>
      </c>
      <c r="H820" s="2">
        <f>'Moving Avg'!G820</f>
        <v>1.2424460000000013</v>
      </c>
      <c r="I820" s="2">
        <f>'Moving Avg'!H820</f>
        <v>1.270450500000005</v>
      </c>
      <c r="J820" s="5" t="str">
        <f>OBV!F820</f>
        <v>NEUTRAL</v>
      </c>
      <c r="K820" s="5" t="str">
        <f>OBV!G820</f>
        <v>NEUTRAL</v>
      </c>
      <c r="L820" s="5" t="str">
        <f>OBV!H820</f>
        <v>NEUTRAL</v>
      </c>
      <c r="M820" s="7">
        <f t="shared" si="120"/>
        <v>25</v>
      </c>
      <c r="N820" s="7">
        <f t="shared" si="121"/>
        <v>45</v>
      </c>
      <c r="O820" s="7">
        <f t="shared" si="122"/>
        <v>0</v>
      </c>
      <c r="P820" s="7">
        <f t="shared" si="123"/>
        <v>33</v>
      </c>
      <c r="Q820" s="8">
        <f t="shared" si="124"/>
        <v>29.45</v>
      </c>
      <c r="R820" s="8">
        <f t="shared" si="125"/>
        <v>22.25</v>
      </c>
      <c r="S820" s="8">
        <f t="shared" si="126"/>
        <v>25.35</v>
      </c>
      <c r="T820" s="8">
        <f t="shared" si="127"/>
        <v>25.75</v>
      </c>
      <c r="U820" s="7">
        <f t="shared" si="128"/>
        <v>25.683333333333337</v>
      </c>
      <c r="V820" s="7">
        <f t="shared" si="129"/>
        <v>25.700000000000003</v>
      </c>
    </row>
    <row r="821" spans="1:22" ht="13.5" x14ac:dyDescent="0.25">
      <c r="A821" s="3">
        <f>RSI!A821</f>
        <v>43502</v>
      </c>
      <c r="B821" s="2">
        <f>RSI!B821</f>
        <v>1.2349000000000001</v>
      </c>
      <c r="C821" s="2">
        <f>RSI!I821</f>
        <v>38.6810470030304</v>
      </c>
      <c r="D821" s="2">
        <f>MACD!E821</f>
        <v>-7.8340822150302358E-4</v>
      </c>
      <c r="E821" s="2">
        <f>MACD!F821</f>
        <v>2.6415472856680417E-4</v>
      </c>
      <c r="F821" s="2">
        <f>'Moving Avg'!D821</f>
        <v>1.2349000000000001</v>
      </c>
      <c r="G821" s="2">
        <f>'Moving Avg'!F821</f>
        <v>1.2348999999999999</v>
      </c>
      <c r="H821" s="2">
        <f>'Moving Avg'!G821</f>
        <v>1.2417600000000015</v>
      </c>
      <c r="I821" s="2">
        <f>'Moving Avg'!H821</f>
        <v>1.2701790000000051</v>
      </c>
      <c r="J821" s="5" t="str">
        <f>OBV!F821</f>
        <v>NEUTRAL</v>
      </c>
      <c r="K821" s="5" t="str">
        <f>OBV!G821</f>
        <v>NEUTRAL</v>
      </c>
      <c r="L821" s="5" t="str">
        <f>OBV!H821</f>
        <v>NEUTRAL</v>
      </c>
      <c r="M821" s="7">
        <f t="shared" si="120"/>
        <v>25</v>
      </c>
      <c r="N821" s="7">
        <f t="shared" si="121"/>
        <v>45</v>
      </c>
      <c r="O821" s="7">
        <f t="shared" si="122"/>
        <v>0</v>
      </c>
      <c r="P821" s="7">
        <f t="shared" si="123"/>
        <v>33</v>
      </c>
      <c r="Q821" s="8">
        <f t="shared" si="124"/>
        <v>29.45</v>
      </c>
      <c r="R821" s="8">
        <f t="shared" si="125"/>
        <v>22.25</v>
      </c>
      <c r="S821" s="8">
        <f t="shared" si="126"/>
        <v>25.35</v>
      </c>
      <c r="T821" s="8">
        <f t="shared" si="127"/>
        <v>25.75</v>
      </c>
      <c r="U821" s="7">
        <f t="shared" si="128"/>
        <v>25.683333333333337</v>
      </c>
      <c r="V821" s="7">
        <f t="shared" si="129"/>
        <v>25.700000000000003</v>
      </c>
    </row>
    <row r="822" spans="1:22" ht="13.5" x14ac:dyDescent="0.25">
      <c r="A822" s="3">
        <f>RSI!A822</f>
        <v>43503</v>
      </c>
      <c r="B822" s="2">
        <f>RSI!B822</f>
        <v>1.2349000000000001</v>
      </c>
      <c r="C822" s="2">
        <f>RSI!I822</f>
        <v>38.6810470030304</v>
      </c>
      <c r="D822" s="2">
        <f>MACD!E822</f>
        <v>-8.6309638979398251E-4</v>
      </c>
      <c r="E822" s="2">
        <f>MACD!F822</f>
        <v>3.8704504894646817E-5</v>
      </c>
      <c r="F822" s="2">
        <f>'Moving Avg'!D822</f>
        <v>1.2349000000000001</v>
      </c>
      <c r="G822" s="2">
        <f>'Moving Avg'!F822</f>
        <v>1.2348999999999999</v>
      </c>
      <c r="H822" s="2">
        <f>'Moving Avg'!G822</f>
        <v>1.2410740000000016</v>
      </c>
      <c r="I822" s="2">
        <f>'Moving Avg'!H822</f>
        <v>1.2697460000000049</v>
      </c>
      <c r="J822" s="5" t="str">
        <f>OBV!F822</f>
        <v>NEUTRAL</v>
      </c>
      <c r="K822" s="5" t="str">
        <f>OBV!G822</f>
        <v>NEUTRAL</v>
      </c>
      <c r="L822" s="5" t="str">
        <f>OBV!H822</f>
        <v>NEUTRAL</v>
      </c>
      <c r="M822" s="7">
        <f t="shared" si="120"/>
        <v>25</v>
      </c>
      <c r="N822" s="7">
        <f t="shared" si="121"/>
        <v>45</v>
      </c>
      <c r="O822" s="7">
        <f t="shared" si="122"/>
        <v>0</v>
      </c>
      <c r="P822" s="7">
        <f t="shared" si="123"/>
        <v>33</v>
      </c>
      <c r="Q822" s="8">
        <f t="shared" si="124"/>
        <v>29.45</v>
      </c>
      <c r="R822" s="8">
        <f t="shared" si="125"/>
        <v>22.25</v>
      </c>
      <c r="S822" s="8">
        <f t="shared" si="126"/>
        <v>25.35</v>
      </c>
      <c r="T822" s="8">
        <f t="shared" si="127"/>
        <v>25.75</v>
      </c>
      <c r="U822" s="7">
        <f t="shared" si="128"/>
        <v>25.683333333333337</v>
      </c>
      <c r="V822" s="7">
        <f t="shared" si="129"/>
        <v>25.700000000000003</v>
      </c>
    </row>
    <row r="823" spans="1:22" ht="13.5" x14ac:dyDescent="0.25">
      <c r="A823" s="3">
        <f>RSI!A823</f>
        <v>43504</v>
      </c>
      <c r="B823" s="2">
        <f>RSI!B823</f>
        <v>1.2349000000000001</v>
      </c>
      <c r="C823" s="2">
        <f>RSI!I823</f>
        <v>38.6810470030304</v>
      </c>
      <c r="D823" s="2">
        <f>MACD!E823</f>
        <v>-9.1569428358551086E-4</v>
      </c>
      <c r="E823" s="2">
        <f>MACD!F823</f>
        <v>-1.5217525280138472E-4</v>
      </c>
      <c r="F823" s="2">
        <f>'Moving Avg'!D823</f>
        <v>1.2349000000000001</v>
      </c>
      <c r="G823" s="2">
        <f>'Moving Avg'!F823</f>
        <v>1.2348999999999999</v>
      </c>
      <c r="H823" s="2">
        <f>'Moving Avg'!G823</f>
        <v>1.2403880000000016</v>
      </c>
      <c r="I823" s="2">
        <f>'Moving Avg'!H823</f>
        <v>1.269313000000005</v>
      </c>
      <c r="J823" s="5" t="str">
        <f>OBV!F823</f>
        <v>NEUTRAL</v>
      </c>
      <c r="K823" s="5" t="str">
        <f>OBV!G823</f>
        <v>NEUTRAL</v>
      </c>
      <c r="L823" s="5" t="str">
        <f>OBV!H823</f>
        <v>NEUTRAL</v>
      </c>
      <c r="M823" s="7">
        <f t="shared" si="120"/>
        <v>25</v>
      </c>
      <c r="N823" s="7">
        <f t="shared" si="121"/>
        <v>45</v>
      </c>
      <c r="O823" s="7">
        <f t="shared" si="122"/>
        <v>0</v>
      </c>
      <c r="P823" s="7">
        <f t="shared" si="123"/>
        <v>33</v>
      </c>
      <c r="Q823" s="8">
        <f t="shared" si="124"/>
        <v>29.45</v>
      </c>
      <c r="R823" s="8">
        <f t="shared" si="125"/>
        <v>22.25</v>
      </c>
      <c r="S823" s="8">
        <f t="shared" si="126"/>
        <v>25.35</v>
      </c>
      <c r="T823" s="8">
        <f t="shared" si="127"/>
        <v>25.75</v>
      </c>
      <c r="U823" s="7">
        <f t="shared" si="128"/>
        <v>25.683333333333337</v>
      </c>
      <c r="V823" s="7">
        <f t="shared" si="129"/>
        <v>25.700000000000003</v>
      </c>
    </row>
    <row r="824" spans="1:22" ht="13.5" x14ac:dyDescent="0.25">
      <c r="A824" s="3">
        <f>RSI!A824</f>
        <v>43507</v>
      </c>
      <c r="B824" s="2">
        <f>RSI!B824</f>
        <v>1.2349000000000001</v>
      </c>
      <c r="C824" s="2">
        <f>RSI!I824</f>
        <v>38.6810470030304</v>
      </c>
      <c r="D824" s="2">
        <f>MACD!E824</f>
        <v>-9.4646819714205854E-4</v>
      </c>
      <c r="E824" s="2">
        <f>MACD!F824</f>
        <v>-3.1103384166951951E-4</v>
      </c>
      <c r="F824" s="2">
        <f>'Moving Avg'!D824</f>
        <v>1.2349000000000001</v>
      </c>
      <c r="G824" s="2">
        <f>'Moving Avg'!F824</f>
        <v>1.2348999999999999</v>
      </c>
      <c r="H824" s="2">
        <f>'Moving Avg'!G824</f>
        <v>1.2397020000000016</v>
      </c>
      <c r="I824" s="2">
        <f>'Moving Avg'!H824</f>
        <v>1.2688800000000051</v>
      </c>
      <c r="J824" s="5" t="str">
        <f>OBV!F824</f>
        <v>NEUTRAL</v>
      </c>
      <c r="K824" s="5" t="str">
        <f>OBV!G824</f>
        <v>NEUTRAL</v>
      </c>
      <c r="L824" s="5" t="str">
        <f>OBV!H824</f>
        <v>NEUTRAL</v>
      </c>
      <c r="M824" s="7">
        <f t="shared" si="120"/>
        <v>25</v>
      </c>
      <c r="N824" s="7">
        <f t="shared" si="121"/>
        <v>45</v>
      </c>
      <c r="O824" s="7">
        <f t="shared" si="122"/>
        <v>0</v>
      </c>
      <c r="P824" s="7">
        <f t="shared" si="123"/>
        <v>33</v>
      </c>
      <c r="Q824" s="8">
        <f t="shared" si="124"/>
        <v>29.45</v>
      </c>
      <c r="R824" s="8">
        <f t="shared" si="125"/>
        <v>22.25</v>
      </c>
      <c r="S824" s="8">
        <f t="shared" si="126"/>
        <v>25.35</v>
      </c>
      <c r="T824" s="8">
        <f t="shared" si="127"/>
        <v>25.75</v>
      </c>
      <c r="U824" s="7">
        <f t="shared" si="128"/>
        <v>25.683333333333337</v>
      </c>
      <c r="V824" s="7">
        <f t="shared" si="129"/>
        <v>25.700000000000003</v>
      </c>
    </row>
    <row r="825" spans="1:22" ht="13.5" x14ac:dyDescent="0.25">
      <c r="A825" s="3">
        <f>RSI!A825</f>
        <v>43508</v>
      </c>
      <c r="B825" s="2">
        <f>RSI!B825</f>
        <v>1.2349000000000001</v>
      </c>
      <c r="C825" s="2">
        <f>RSI!I825</f>
        <v>38.6810470030304</v>
      </c>
      <c r="D825" s="2">
        <f>MACD!E825</f>
        <v>-9.5979285081582155E-4</v>
      </c>
      <c r="E825" s="2">
        <f>MACD!F825</f>
        <v>-4.4078564349877994E-4</v>
      </c>
      <c r="F825" s="2">
        <f>'Moving Avg'!D825</f>
        <v>1.2349000000000001</v>
      </c>
      <c r="G825" s="2">
        <f>'Moving Avg'!F825</f>
        <v>1.2348999999999999</v>
      </c>
      <c r="H825" s="2">
        <f>'Moving Avg'!G825</f>
        <v>1.2390160000000017</v>
      </c>
      <c r="I825" s="2">
        <f>'Moving Avg'!H825</f>
        <v>1.2682860000000051</v>
      </c>
      <c r="J825" s="5" t="str">
        <f>OBV!F825</f>
        <v>NEUTRAL</v>
      </c>
      <c r="K825" s="5" t="str">
        <f>OBV!G825</f>
        <v>NEUTRAL</v>
      </c>
      <c r="L825" s="5" t="str">
        <f>OBV!H825</f>
        <v>NEUTRAL</v>
      </c>
      <c r="M825" s="7">
        <f t="shared" si="120"/>
        <v>25</v>
      </c>
      <c r="N825" s="7">
        <f t="shared" si="121"/>
        <v>45</v>
      </c>
      <c r="O825" s="7">
        <f t="shared" si="122"/>
        <v>0</v>
      </c>
      <c r="P825" s="7">
        <f t="shared" si="123"/>
        <v>33</v>
      </c>
      <c r="Q825" s="8">
        <f t="shared" si="124"/>
        <v>29.45</v>
      </c>
      <c r="R825" s="8">
        <f t="shared" si="125"/>
        <v>22.25</v>
      </c>
      <c r="S825" s="8">
        <f t="shared" si="126"/>
        <v>25.35</v>
      </c>
      <c r="T825" s="8">
        <f t="shared" si="127"/>
        <v>25.75</v>
      </c>
      <c r="U825" s="7">
        <f t="shared" si="128"/>
        <v>25.683333333333337</v>
      </c>
      <c r="V825" s="7">
        <f t="shared" si="129"/>
        <v>25.700000000000003</v>
      </c>
    </row>
    <row r="826" spans="1:22" ht="13.5" x14ac:dyDescent="0.25">
      <c r="A826" s="3">
        <f>RSI!A826</f>
        <v>43509</v>
      </c>
      <c r="B826" s="2">
        <f>RSI!B826</f>
        <v>1.2349000000000001</v>
      </c>
      <c r="C826" s="2">
        <f>RSI!I826</f>
        <v>38.6810470030304</v>
      </c>
      <c r="D826" s="2">
        <f>MACD!E826</f>
        <v>-9.5929458402665979E-4</v>
      </c>
      <c r="E826" s="2">
        <f>MACD!F826</f>
        <v>-5.4448743160435595E-4</v>
      </c>
      <c r="F826" s="2">
        <f>'Moving Avg'!D826</f>
        <v>1.2349000000000001</v>
      </c>
      <c r="G826" s="2">
        <f>'Moving Avg'!F826</f>
        <v>1.2348999999999999</v>
      </c>
      <c r="H826" s="2">
        <f>'Moving Avg'!G826</f>
        <v>1.2383300000000015</v>
      </c>
      <c r="I826" s="2">
        <f>'Moving Avg'!H826</f>
        <v>1.2676920000000051</v>
      </c>
      <c r="J826" s="5" t="str">
        <f>OBV!F826</f>
        <v>NEUTRAL</v>
      </c>
      <c r="K826" s="5" t="str">
        <f>OBV!G826</f>
        <v>NEUTRAL</v>
      </c>
      <c r="L826" s="5" t="str">
        <f>OBV!H826</f>
        <v>NEUTRAL</v>
      </c>
      <c r="M826" s="7">
        <f t="shared" si="120"/>
        <v>25</v>
      </c>
      <c r="N826" s="7">
        <f t="shared" si="121"/>
        <v>45</v>
      </c>
      <c r="O826" s="7">
        <f t="shared" si="122"/>
        <v>0</v>
      </c>
      <c r="P826" s="7">
        <f t="shared" si="123"/>
        <v>33</v>
      </c>
      <c r="Q826" s="8">
        <f t="shared" si="124"/>
        <v>29.45</v>
      </c>
      <c r="R826" s="8">
        <f t="shared" si="125"/>
        <v>22.25</v>
      </c>
      <c r="S826" s="8">
        <f t="shared" si="126"/>
        <v>25.35</v>
      </c>
      <c r="T826" s="8">
        <f t="shared" si="127"/>
        <v>25.75</v>
      </c>
      <c r="U826" s="7">
        <f t="shared" si="128"/>
        <v>25.683333333333337</v>
      </c>
      <c r="V826" s="7">
        <f t="shared" si="129"/>
        <v>25.700000000000003</v>
      </c>
    </row>
    <row r="827" spans="1:22" ht="13.5" x14ac:dyDescent="0.25">
      <c r="A827" s="3">
        <f>RSI!A827</f>
        <v>43510</v>
      </c>
      <c r="B827" s="2">
        <f>RSI!B827</f>
        <v>1.2349000000000001</v>
      </c>
      <c r="C827" s="2">
        <f>RSI!I827</f>
        <v>38.6810470030304</v>
      </c>
      <c r="D827" s="2">
        <f>MACD!E827</f>
        <v>-9.4797207205177259E-4</v>
      </c>
      <c r="E827" s="2">
        <f>MACD!F827</f>
        <v>-6.2518435969383937E-4</v>
      </c>
      <c r="F827" s="2">
        <f>'Moving Avg'!D827</f>
        <v>1.2349000000000001</v>
      </c>
      <c r="G827" s="2">
        <f>'Moving Avg'!F827</f>
        <v>1.2348999999999999</v>
      </c>
      <c r="H827" s="2">
        <f>'Moving Avg'!G827</f>
        <v>1.2376440000000017</v>
      </c>
      <c r="I827" s="2">
        <f>'Moving Avg'!H827</f>
        <v>1.2672915000000051</v>
      </c>
      <c r="J827" s="5" t="str">
        <f>OBV!F827</f>
        <v>NEUTRAL</v>
      </c>
      <c r="K827" s="5" t="str">
        <f>OBV!G827</f>
        <v>NEUTRAL</v>
      </c>
      <c r="L827" s="5" t="str">
        <f>OBV!H827</f>
        <v>NEUTRAL</v>
      </c>
      <c r="M827" s="7">
        <f t="shared" si="120"/>
        <v>25</v>
      </c>
      <c r="N827" s="7">
        <f t="shared" si="121"/>
        <v>45</v>
      </c>
      <c r="O827" s="7">
        <f t="shared" si="122"/>
        <v>0</v>
      </c>
      <c r="P827" s="7">
        <f t="shared" si="123"/>
        <v>33</v>
      </c>
      <c r="Q827" s="8">
        <f t="shared" si="124"/>
        <v>29.45</v>
      </c>
      <c r="R827" s="8">
        <f t="shared" si="125"/>
        <v>22.25</v>
      </c>
      <c r="S827" s="8">
        <f t="shared" si="126"/>
        <v>25.35</v>
      </c>
      <c r="T827" s="8">
        <f t="shared" si="127"/>
        <v>25.75</v>
      </c>
      <c r="U827" s="7">
        <f t="shared" si="128"/>
        <v>25.683333333333337</v>
      </c>
      <c r="V827" s="7">
        <f t="shared" si="129"/>
        <v>25.700000000000003</v>
      </c>
    </row>
    <row r="828" spans="1:22" ht="13.5" x14ac:dyDescent="0.25">
      <c r="A828" s="3">
        <f>RSI!A828</f>
        <v>43511</v>
      </c>
      <c r="B828" s="2">
        <f>RSI!B828</f>
        <v>1.2349000000000001</v>
      </c>
      <c r="C828" s="2">
        <f>RSI!I828</f>
        <v>38.6810470030304</v>
      </c>
      <c r="D828" s="2">
        <f>MACD!E828</f>
        <v>-9.2829805757532746E-4</v>
      </c>
      <c r="E828" s="2">
        <f>MACD!F828</f>
        <v>-6.8580709927013701E-4</v>
      </c>
      <c r="F828" s="2">
        <f>'Moving Avg'!D828</f>
        <v>1.2349000000000001</v>
      </c>
      <c r="G828" s="2">
        <f>'Moving Avg'!F828</f>
        <v>1.2348999999999999</v>
      </c>
      <c r="H828" s="2">
        <f>'Moving Avg'!G828</f>
        <v>1.2376440000000017</v>
      </c>
      <c r="I828" s="2">
        <f>'Moving Avg'!H828</f>
        <v>1.2666975000000051</v>
      </c>
      <c r="J828" s="5" t="str">
        <f>OBV!F828</f>
        <v>NEUTRAL</v>
      </c>
      <c r="K828" s="5" t="str">
        <f>OBV!G828</f>
        <v>NEUTRAL</v>
      </c>
      <c r="L828" s="5" t="str">
        <f>OBV!H828</f>
        <v>NEUTRAL</v>
      </c>
      <c r="M828" s="7">
        <f t="shared" si="120"/>
        <v>25</v>
      </c>
      <c r="N828" s="7">
        <f t="shared" si="121"/>
        <v>45</v>
      </c>
      <c r="O828" s="7">
        <f t="shared" si="122"/>
        <v>0</v>
      </c>
      <c r="P828" s="7">
        <f t="shared" si="123"/>
        <v>33</v>
      </c>
      <c r="Q828" s="8">
        <f t="shared" si="124"/>
        <v>29.45</v>
      </c>
      <c r="R828" s="8">
        <f t="shared" si="125"/>
        <v>22.25</v>
      </c>
      <c r="S828" s="8">
        <f t="shared" si="126"/>
        <v>25.35</v>
      </c>
      <c r="T828" s="8">
        <f t="shared" si="127"/>
        <v>25.75</v>
      </c>
      <c r="U828" s="7">
        <f t="shared" si="128"/>
        <v>25.683333333333337</v>
      </c>
      <c r="V828" s="7">
        <f t="shared" si="129"/>
        <v>25.700000000000003</v>
      </c>
    </row>
    <row r="829" spans="1:22" ht="13.5" x14ac:dyDescent="0.25">
      <c r="A829" s="3">
        <f>RSI!A829</f>
        <v>43514</v>
      </c>
      <c r="B829" s="2">
        <f>RSI!B829</f>
        <v>1.2349000000000001</v>
      </c>
      <c r="C829" s="2">
        <f>RSI!I829</f>
        <v>38.6810470030304</v>
      </c>
      <c r="D829" s="2">
        <f>MACD!E829</f>
        <v>-9.0230504842625514E-4</v>
      </c>
      <c r="E829" s="2">
        <f>MACD!F829</f>
        <v>-7.2910668910136059E-4</v>
      </c>
      <c r="F829" s="2">
        <f>'Moving Avg'!D829</f>
        <v>1.2349000000000001</v>
      </c>
      <c r="G829" s="2">
        <f>'Moving Avg'!F829</f>
        <v>1.2348999999999999</v>
      </c>
      <c r="H829" s="2">
        <f>'Moving Avg'!G829</f>
        <v>1.2376440000000017</v>
      </c>
      <c r="I829" s="2">
        <f>'Moving Avg'!H829</f>
        <v>1.2661035000000052</v>
      </c>
      <c r="J829" s="5" t="str">
        <f>OBV!F829</f>
        <v>NEUTRAL</v>
      </c>
      <c r="K829" s="5" t="str">
        <f>OBV!G829</f>
        <v>NEUTRAL</v>
      </c>
      <c r="L829" s="5" t="str">
        <f>OBV!H829</f>
        <v>NEUTRAL</v>
      </c>
      <c r="M829" s="7">
        <f t="shared" si="120"/>
        <v>25</v>
      </c>
      <c r="N829" s="7">
        <f t="shared" si="121"/>
        <v>45</v>
      </c>
      <c r="O829" s="7">
        <f t="shared" si="122"/>
        <v>0</v>
      </c>
      <c r="P829" s="7">
        <f t="shared" si="123"/>
        <v>33</v>
      </c>
      <c r="Q829" s="8">
        <f t="shared" si="124"/>
        <v>29.45</v>
      </c>
      <c r="R829" s="8">
        <f t="shared" si="125"/>
        <v>22.25</v>
      </c>
      <c r="S829" s="8">
        <f t="shared" si="126"/>
        <v>25.35</v>
      </c>
      <c r="T829" s="8">
        <f t="shared" si="127"/>
        <v>25.75</v>
      </c>
      <c r="U829" s="7">
        <f t="shared" si="128"/>
        <v>25.683333333333337</v>
      </c>
      <c r="V829" s="7">
        <f t="shared" si="129"/>
        <v>25.700000000000003</v>
      </c>
    </row>
    <row r="830" spans="1:22" ht="13.5" x14ac:dyDescent="0.25">
      <c r="A830" s="3">
        <f>RSI!A830</f>
        <v>43515</v>
      </c>
      <c r="B830" s="2">
        <f>RSI!B830</f>
        <v>1.2349000000000001</v>
      </c>
      <c r="C830" s="2">
        <f>RSI!I830</f>
        <v>38.6810470030304</v>
      </c>
      <c r="D830" s="2">
        <f>MACD!E830</f>
        <v>-8.716574766036711E-4</v>
      </c>
      <c r="E830" s="2">
        <f>MACD!F830</f>
        <v>-7.5761684660182274E-4</v>
      </c>
      <c r="F830" s="2">
        <f>'Moving Avg'!D830</f>
        <v>1.2349000000000001</v>
      </c>
      <c r="G830" s="2">
        <f>'Moving Avg'!F830</f>
        <v>1.2348999999999999</v>
      </c>
      <c r="H830" s="2">
        <f>'Moving Avg'!G830</f>
        <v>1.2376440000000017</v>
      </c>
      <c r="I830" s="2">
        <f>'Moving Avg'!H830</f>
        <v>1.2655095000000049</v>
      </c>
      <c r="J830" s="5" t="str">
        <f>OBV!F830</f>
        <v>NEUTRAL</v>
      </c>
      <c r="K830" s="5" t="str">
        <f>OBV!G830</f>
        <v>NEUTRAL</v>
      </c>
      <c r="L830" s="5" t="str">
        <f>OBV!H830</f>
        <v>NEUTRAL</v>
      </c>
      <c r="M830" s="7">
        <f t="shared" si="120"/>
        <v>25</v>
      </c>
      <c r="N830" s="7">
        <f t="shared" si="121"/>
        <v>45</v>
      </c>
      <c r="O830" s="7">
        <f t="shared" si="122"/>
        <v>0</v>
      </c>
      <c r="P830" s="7">
        <f t="shared" si="123"/>
        <v>33</v>
      </c>
      <c r="Q830" s="8">
        <f t="shared" si="124"/>
        <v>29.45</v>
      </c>
      <c r="R830" s="8">
        <f t="shared" si="125"/>
        <v>22.25</v>
      </c>
      <c r="S830" s="8">
        <f t="shared" si="126"/>
        <v>25.35</v>
      </c>
      <c r="T830" s="8">
        <f t="shared" si="127"/>
        <v>25.75</v>
      </c>
      <c r="U830" s="7">
        <f t="shared" si="128"/>
        <v>25.683333333333337</v>
      </c>
      <c r="V830" s="7">
        <f t="shared" si="129"/>
        <v>25.700000000000003</v>
      </c>
    </row>
    <row r="831" spans="1:22" ht="13.5" x14ac:dyDescent="0.25">
      <c r="A831" s="3">
        <f>RSI!A831</f>
        <v>43516</v>
      </c>
      <c r="B831" s="2">
        <f>RSI!B831</f>
        <v>1.2349000000000001</v>
      </c>
      <c r="C831" s="2">
        <f>RSI!I831</f>
        <v>38.6810470030304</v>
      </c>
      <c r="D831" s="2">
        <f>MACD!E831</f>
        <v>-8.3771242772145982E-4</v>
      </c>
      <c r="E831" s="2">
        <f>MACD!F831</f>
        <v>-7.7363596282575017E-4</v>
      </c>
      <c r="F831" s="2">
        <f>'Moving Avg'!D831</f>
        <v>1.2349000000000001</v>
      </c>
      <c r="G831" s="2">
        <f>'Moving Avg'!F831</f>
        <v>1.2348999999999999</v>
      </c>
      <c r="H831" s="2">
        <f>'Moving Avg'!G831</f>
        <v>1.2376440000000015</v>
      </c>
      <c r="I831" s="2">
        <f>'Moving Avg'!H831</f>
        <v>1.264915500000005</v>
      </c>
      <c r="J831" s="5" t="str">
        <f>OBV!F831</f>
        <v>NEUTRAL</v>
      </c>
      <c r="K831" s="5" t="str">
        <f>OBV!G831</f>
        <v>NEUTRAL</v>
      </c>
      <c r="L831" s="5" t="str">
        <f>OBV!H831</f>
        <v>NEUTRAL</v>
      </c>
      <c r="M831" s="7">
        <f t="shared" si="120"/>
        <v>25</v>
      </c>
      <c r="N831" s="7">
        <f t="shared" si="121"/>
        <v>45</v>
      </c>
      <c r="O831" s="7">
        <f t="shared" si="122"/>
        <v>0</v>
      </c>
      <c r="P831" s="7">
        <f t="shared" si="123"/>
        <v>33</v>
      </c>
      <c r="Q831" s="8">
        <f t="shared" si="124"/>
        <v>29.45</v>
      </c>
      <c r="R831" s="8">
        <f t="shared" si="125"/>
        <v>22.25</v>
      </c>
      <c r="S831" s="8">
        <f t="shared" si="126"/>
        <v>25.35</v>
      </c>
      <c r="T831" s="8">
        <f t="shared" si="127"/>
        <v>25.75</v>
      </c>
      <c r="U831" s="7">
        <f t="shared" si="128"/>
        <v>25.683333333333337</v>
      </c>
      <c r="V831" s="7">
        <f t="shared" si="129"/>
        <v>25.700000000000003</v>
      </c>
    </row>
    <row r="832" spans="1:22" ht="13.5" x14ac:dyDescent="0.25">
      <c r="A832" s="3">
        <f>RSI!A832</f>
        <v>43517</v>
      </c>
      <c r="B832" s="2">
        <f>RSI!B832</f>
        <v>1.2349000000000001</v>
      </c>
      <c r="C832" s="2">
        <f>RSI!I832</f>
        <v>38.6810470030304</v>
      </c>
      <c r="D832" s="2">
        <f>MACD!E832</f>
        <v>-8.0157072358044701E-4</v>
      </c>
      <c r="E832" s="2">
        <f>MACD!F832</f>
        <v>-7.7922291497668956E-4</v>
      </c>
      <c r="F832" s="2">
        <f>'Moving Avg'!D832</f>
        <v>1.2349000000000001</v>
      </c>
      <c r="G832" s="2">
        <f>'Moving Avg'!F832</f>
        <v>1.2348999999999999</v>
      </c>
      <c r="H832" s="2">
        <f>'Moving Avg'!G832</f>
        <v>1.2376440000000015</v>
      </c>
      <c r="I832" s="2">
        <f>'Moving Avg'!H832</f>
        <v>1.264321500000005</v>
      </c>
      <c r="J832" s="5" t="str">
        <f>OBV!F832</f>
        <v>NEUTRAL</v>
      </c>
      <c r="K832" s="5" t="str">
        <f>OBV!G832</f>
        <v>NEUTRAL</v>
      </c>
      <c r="L832" s="5" t="str">
        <f>OBV!H832</f>
        <v>NEUTRAL</v>
      </c>
      <c r="M832" s="7">
        <f t="shared" si="120"/>
        <v>25</v>
      </c>
      <c r="N832" s="7">
        <f t="shared" si="121"/>
        <v>45</v>
      </c>
      <c r="O832" s="7">
        <f t="shared" si="122"/>
        <v>0</v>
      </c>
      <c r="P832" s="7">
        <f t="shared" si="123"/>
        <v>33</v>
      </c>
      <c r="Q832" s="8">
        <f t="shared" si="124"/>
        <v>29.45</v>
      </c>
      <c r="R832" s="8">
        <f t="shared" si="125"/>
        <v>22.25</v>
      </c>
      <c r="S832" s="8">
        <f t="shared" si="126"/>
        <v>25.35</v>
      </c>
      <c r="T832" s="8">
        <f t="shared" si="127"/>
        <v>25.75</v>
      </c>
      <c r="U832" s="7">
        <f t="shared" si="128"/>
        <v>25.683333333333337</v>
      </c>
      <c r="V832" s="7">
        <f t="shared" si="129"/>
        <v>25.700000000000003</v>
      </c>
    </row>
    <row r="833" spans="1:22" ht="13.5" x14ac:dyDescent="0.25">
      <c r="A833" s="3">
        <f>RSI!A833</f>
        <v>43518</v>
      </c>
      <c r="B833" s="2">
        <f>RSI!B833</f>
        <v>1.2349000000000001</v>
      </c>
      <c r="C833" s="2">
        <f>RSI!I833</f>
        <v>38.6810470030304</v>
      </c>
      <c r="D833" s="2">
        <f>MACD!E833</f>
        <v>-7.6411986451185854E-4</v>
      </c>
      <c r="E833" s="2">
        <f>MACD!F833</f>
        <v>-7.7620230488372334E-4</v>
      </c>
      <c r="F833" s="2">
        <f>'Moving Avg'!D833</f>
        <v>1.2349000000000001</v>
      </c>
      <c r="G833" s="2">
        <f>'Moving Avg'!F833</f>
        <v>1.2348999999999999</v>
      </c>
      <c r="H833" s="2">
        <f>'Moving Avg'!G833</f>
        <v>1.2376440000000015</v>
      </c>
      <c r="I833" s="2">
        <f>'Moving Avg'!H833</f>
        <v>1.263727500000005</v>
      </c>
      <c r="J833" s="5" t="str">
        <f>OBV!F833</f>
        <v>NEUTRAL</v>
      </c>
      <c r="K833" s="5" t="str">
        <f>OBV!G833</f>
        <v>NEUTRAL</v>
      </c>
      <c r="L833" s="5" t="str">
        <f>OBV!H833</f>
        <v>NEUTRAL</v>
      </c>
      <c r="M833" s="7">
        <f t="shared" si="120"/>
        <v>25</v>
      </c>
      <c r="N833" s="7">
        <f t="shared" si="121"/>
        <v>0</v>
      </c>
      <c r="O833" s="7">
        <f t="shared" si="122"/>
        <v>0</v>
      </c>
      <c r="P833" s="7">
        <f t="shared" si="123"/>
        <v>33</v>
      </c>
      <c r="Q833" s="8">
        <f t="shared" si="124"/>
        <v>13.7</v>
      </c>
      <c r="R833" s="8">
        <f t="shared" si="125"/>
        <v>13.25</v>
      </c>
      <c r="S833" s="8">
        <f t="shared" si="126"/>
        <v>18.600000000000001</v>
      </c>
      <c r="T833" s="8">
        <f t="shared" si="127"/>
        <v>14.5</v>
      </c>
      <c r="U833" s="7">
        <f t="shared" si="128"/>
        <v>15.183333333333332</v>
      </c>
      <c r="V833" s="7">
        <f t="shared" si="129"/>
        <v>15.012499999999999</v>
      </c>
    </row>
    <row r="834" spans="1:22" ht="13.5" x14ac:dyDescent="0.25">
      <c r="A834" s="3">
        <f>RSI!A834</f>
        <v>43521</v>
      </c>
      <c r="B834" s="2">
        <f>RSI!B834</f>
        <v>1.2349000000000001</v>
      </c>
      <c r="C834" s="2">
        <f>RSI!I834</f>
        <v>38.6810470030304</v>
      </c>
      <c r="D834" s="2">
        <f>MACD!E834</f>
        <v>-7.2607010467717892E-4</v>
      </c>
      <c r="E834" s="2">
        <f>MACD!F834</f>
        <v>-7.661758648424145E-4</v>
      </c>
      <c r="F834" s="2">
        <f>'Moving Avg'!D834</f>
        <v>1.2349000000000001</v>
      </c>
      <c r="G834" s="2">
        <f>'Moving Avg'!F834</f>
        <v>1.2348999999999999</v>
      </c>
      <c r="H834" s="2">
        <f>'Moving Avg'!G834</f>
        <v>1.2376440000000015</v>
      </c>
      <c r="I834" s="2">
        <f>'Moving Avg'!H834</f>
        <v>1.2631335000000048</v>
      </c>
      <c r="J834" s="5" t="str">
        <f>OBV!F834</f>
        <v>NEUTRAL</v>
      </c>
      <c r="K834" s="5" t="str">
        <f>OBV!G834</f>
        <v>NEUTRAL</v>
      </c>
      <c r="L834" s="5" t="str">
        <f>OBV!H834</f>
        <v>NEUTRAL</v>
      </c>
      <c r="M834" s="7">
        <f t="shared" ref="M834:M897" si="130">IF(C834&lt;30,50, IF(C834&gt;70, 0, 25))</f>
        <v>25</v>
      </c>
      <c r="N834" s="7">
        <f t="shared" ref="N834:N897" si="131">IF(E834-D834&gt;0.02, 100, IF(E834-D834&lt;0,0,45))</f>
        <v>0</v>
      </c>
      <c r="O834" s="7">
        <f t="shared" ref="O834:O897" si="132">IF(F834-I834&gt;10,100,IF(F834-I834&gt;5,75, IF(F834-I834&gt;0,50,0)))</f>
        <v>0</v>
      </c>
      <c r="P834" s="7">
        <f t="shared" ref="P834:P897" si="133">IF(L834="confirmed bullish", 34, IF(L834="bullish divergence",17, 0))+IF(J834="bullish",33,IF(J834="bearish",0,16.5))+IF(K834="strong",33,IF(K834="weak",0,16.5))</f>
        <v>33</v>
      </c>
      <c r="Q834" s="8">
        <f t="shared" si="124"/>
        <v>13.7</v>
      </c>
      <c r="R834" s="8">
        <f t="shared" si="125"/>
        <v>13.25</v>
      </c>
      <c r="S834" s="8">
        <f t="shared" si="126"/>
        <v>18.600000000000001</v>
      </c>
      <c r="T834" s="8">
        <f t="shared" si="127"/>
        <v>14.5</v>
      </c>
      <c r="U834" s="7">
        <f t="shared" si="128"/>
        <v>15.183333333333332</v>
      </c>
      <c r="V834" s="7">
        <f t="shared" si="129"/>
        <v>15.012499999999999</v>
      </c>
    </row>
    <row r="835" spans="1:22" ht="13.5" x14ac:dyDescent="0.25">
      <c r="A835" s="3">
        <f>RSI!A835</f>
        <v>43522</v>
      </c>
      <c r="B835" s="2">
        <f>RSI!B835</f>
        <v>1.2349000000000001</v>
      </c>
      <c r="C835" s="2">
        <f>RSI!I835</f>
        <v>38.6810470030304</v>
      </c>
      <c r="D835" s="2">
        <f>MACD!E835</f>
        <v>-6.8798473609255062E-4</v>
      </c>
      <c r="E835" s="2">
        <f>MACD!F835</f>
        <v>-7.5053763909244174E-4</v>
      </c>
      <c r="F835" s="2">
        <f>'Moving Avg'!D835</f>
        <v>1.2349000000000001</v>
      </c>
      <c r="G835" s="2">
        <f>'Moving Avg'!F835</f>
        <v>1.2348999999999999</v>
      </c>
      <c r="H835" s="2">
        <f>'Moving Avg'!G835</f>
        <v>1.2376440000000015</v>
      </c>
      <c r="I835" s="2">
        <f>'Moving Avg'!H835</f>
        <v>1.2625395000000048</v>
      </c>
      <c r="J835" s="5" t="str">
        <f>OBV!F835</f>
        <v>NEUTRAL</v>
      </c>
      <c r="K835" s="5" t="str">
        <f>OBV!G835</f>
        <v>NEUTRAL</v>
      </c>
      <c r="L835" s="5" t="str">
        <f>OBV!H835</f>
        <v>NEUTRAL</v>
      </c>
      <c r="M835" s="7">
        <f t="shared" si="130"/>
        <v>25</v>
      </c>
      <c r="N835" s="7">
        <f t="shared" si="131"/>
        <v>0</v>
      </c>
      <c r="O835" s="7">
        <f t="shared" si="132"/>
        <v>0</v>
      </c>
      <c r="P835" s="7">
        <f t="shared" si="133"/>
        <v>33</v>
      </c>
      <c r="Q835" s="8">
        <f t="shared" ref="Q835:Q898" si="134">0.35*M835+N835*0.35+O835*0.15+P835*0.15</f>
        <v>13.7</v>
      </c>
      <c r="R835" s="8">
        <f t="shared" ref="R835:R898" si="135">M835*0.2+N835*0.2+O835*0.35+P835*0.25</f>
        <v>13.25</v>
      </c>
      <c r="S835" s="8">
        <f t="shared" ref="S835:S898" si="136">M835*0.15+N835*0.15+O835*0.25+P835*0.45</f>
        <v>18.600000000000001</v>
      </c>
      <c r="T835" s="8">
        <f t="shared" ref="T835:T898" si="137">0.25*SUM(M835:P835)</f>
        <v>14.5</v>
      </c>
      <c r="U835" s="7">
        <f t="shared" ref="U835:U898" si="138">SUM(Q835:S835)/3</f>
        <v>15.183333333333332</v>
      </c>
      <c r="V835" s="7">
        <f t="shared" ref="V835:V898" si="139">SUM(Q835:T835)/4</f>
        <v>15.012499999999999</v>
      </c>
    </row>
    <row r="836" spans="1:22" ht="13.5" x14ac:dyDescent="0.25">
      <c r="A836" s="3">
        <f>RSI!A836</f>
        <v>43523</v>
      </c>
      <c r="B836" s="2">
        <f>RSI!B836</f>
        <v>1.2349000000000001</v>
      </c>
      <c r="C836" s="2">
        <f>RSI!I836</f>
        <v>38.6810470030304</v>
      </c>
      <c r="D836" s="2">
        <f>MACD!E836</f>
        <v>-6.5030549020894668E-4</v>
      </c>
      <c r="E836" s="2">
        <f>MACD!F836</f>
        <v>-7.3049120931574279E-4</v>
      </c>
      <c r="F836" s="2">
        <f>'Moving Avg'!D836</f>
        <v>1.2349000000000001</v>
      </c>
      <c r="G836" s="2">
        <f>'Moving Avg'!F836</f>
        <v>1.2348999999999999</v>
      </c>
      <c r="H836" s="2">
        <f>'Moving Avg'!G836</f>
        <v>1.2376440000000015</v>
      </c>
      <c r="I836" s="2">
        <f>'Moving Avg'!H836</f>
        <v>1.2619455000000048</v>
      </c>
      <c r="J836" s="5" t="str">
        <f>OBV!F836</f>
        <v>NEUTRAL</v>
      </c>
      <c r="K836" s="5" t="str">
        <f>OBV!G836</f>
        <v>NEUTRAL</v>
      </c>
      <c r="L836" s="5" t="str">
        <f>OBV!H836</f>
        <v>NEUTRAL</v>
      </c>
      <c r="M836" s="7">
        <f t="shared" si="130"/>
        <v>25</v>
      </c>
      <c r="N836" s="7">
        <f t="shared" si="131"/>
        <v>0</v>
      </c>
      <c r="O836" s="7">
        <f t="shared" si="132"/>
        <v>0</v>
      </c>
      <c r="P836" s="7">
        <f t="shared" si="133"/>
        <v>33</v>
      </c>
      <c r="Q836" s="8">
        <f t="shared" si="134"/>
        <v>13.7</v>
      </c>
      <c r="R836" s="8">
        <f t="shared" si="135"/>
        <v>13.25</v>
      </c>
      <c r="S836" s="8">
        <f t="shared" si="136"/>
        <v>18.600000000000001</v>
      </c>
      <c r="T836" s="8">
        <f t="shared" si="137"/>
        <v>14.5</v>
      </c>
      <c r="U836" s="7">
        <f t="shared" si="138"/>
        <v>15.183333333333332</v>
      </c>
      <c r="V836" s="7">
        <f t="shared" si="139"/>
        <v>15.012499999999999</v>
      </c>
    </row>
    <row r="837" spans="1:22" ht="13.5" x14ac:dyDescent="0.25">
      <c r="A837" s="3">
        <f>RSI!A837</f>
        <v>43524</v>
      </c>
      <c r="B837" s="2">
        <f>RSI!B837</f>
        <v>1.2692000000000001</v>
      </c>
      <c r="C837" s="2">
        <f>RSI!I837</f>
        <v>93.6923809865728</v>
      </c>
      <c r="D837" s="2">
        <f>MACD!E837</f>
        <v>-3.1541145654827574E-3</v>
      </c>
      <c r="E837" s="2">
        <f>MACD!F837</f>
        <v>-1.2152158805491457E-3</v>
      </c>
      <c r="F837" s="2">
        <f>'Moving Avg'!D837</f>
        <v>1.24176</v>
      </c>
      <c r="G837" s="2">
        <f>'Moving Avg'!F837</f>
        <v>1.236615</v>
      </c>
      <c r="H837" s="2">
        <f>'Moving Avg'!G837</f>
        <v>1.2383300000000015</v>
      </c>
      <c r="I837" s="2">
        <f>'Moving Avg'!H837</f>
        <v>1.2615230000000048</v>
      </c>
      <c r="J837" s="5" t="str">
        <f>OBV!F837</f>
        <v>BULLISH</v>
      </c>
      <c r="K837" s="5" t="str">
        <f>OBV!G837</f>
        <v>WEAK</v>
      </c>
      <c r="L837" s="5" t="str">
        <f>OBV!H837</f>
        <v>CONFIRMED BULLISH</v>
      </c>
      <c r="M837" s="7">
        <f t="shared" si="130"/>
        <v>0</v>
      </c>
      <c r="N837" s="7">
        <f t="shared" si="131"/>
        <v>45</v>
      </c>
      <c r="O837" s="7">
        <f t="shared" si="132"/>
        <v>0</v>
      </c>
      <c r="P837" s="7">
        <f t="shared" si="133"/>
        <v>67</v>
      </c>
      <c r="Q837" s="8">
        <f t="shared" si="134"/>
        <v>25.799999999999997</v>
      </c>
      <c r="R837" s="8">
        <f t="shared" si="135"/>
        <v>25.75</v>
      </c>
      <c r="S837" s="8">
        <f t="shared" si="136"/>
        <v>36.900000000000006</v>
      </c>
      <c r="T837" s="8">
        <f t="shared" si="137"/>
        <v>28</v>
      </c>
      <c r="U837" s="7">
        <f t="shared" si="138"/>
        <v>29.483333333333334</v>
      </c>
      <c r="V837" s="7">
        <f t="shared" si="139"/>
        <v>29.112500000000001</v>
      </c>
    </row>
    <row r="838" spans="1:22" ht="13.5" x14ac:dyDescent="0.25">
      <c r="A838" s="3">
        <f>RSI!A838</f>
        <v>43525</v>
      </c>
      <c r="B838" s="2">
        <f>RSI!B838</f>
        <v>1.2692000000000001</v>
      </c>
      <c r="C838" s="2">
        <f>RSI!I838</f>
        <v>93.6923809865728</v>
      </c>
      <c r="D838" s="2">
        <f>MACD!E838</f>
        <v>-5.4707272077574309E-3</v>
      </c>
      <c r="E838" s="2">
        <f>MACD!F838</f>
        <v>-2.0663181459908029E-3</v>
      </c>
      <c r="F838" s="2">
        <f>'Moving Avg'!D838</f>
        <v>1.2486200000000001</v>
      </c>
      <c r="G838" s="2">
        <f>'Moving Avg'!F838</f>
        <v>1.2383299999999999</v>
      </c>
      <c r="H838" s="2">
        <f>'Moving Avg'!G838</f>
        <v>1.2390160000000012</v>
      </c>
      <c r="I838" s="2">
        <f>'Moving Avg'!H838</f>
        <v>1.2611005000000048</v>
      </c>
      <c r="J838" s="5" t="str">
        <f>OBV!F838</f>
        <v>BULLISH</v>
      </c>
      <c r="K838" s="5" t="str">
        <f>OBV!G838</f>
        <v>WEAK</v>
      </c>
      <c r="L838" s="5" t="str">
        <f>OBV!H838</f>
        <v>CONFIRMED BULLISH</v>
      </c>
      <c r="M838" s="7">
        <f t="shared" si="130"/>
        <v>0</v>
      </c>
      <c r="N838" s="7">
        <f t="shared" si="131"/>
        <v>45</v>
      </c>
      <c r="O838" s="7">
        <f t="shared" si="132"/>
        <v>0</v>
      </c>
      <c r="P838" s="7">
        <f t="shared" si="133"/>
        <v>67</v>
      </c>
      <c r="Q838" s="8">
        <f t="shared" si="134"/>
        <v>25.799999999999997</v>
      </c>
      <c r="R838" s="8">
        <f t="shared" si="135"/>
        <v>25.75</v>
      </c>
      <c r="S838" s="8">
        <f t="shared" si="136"/>
        <v>36.900000000000006</v>
      </c>
      <c r="T838" s="8">
        <f t="shared" si="137"/>
        <v>28</v>
      </c>
      <c r="U838" s="7">
        <f t="shared" si="138"/>
        <v>29.483333333333334</v>
      </c>
      <c r="V838" s="7">
        <f t="shared" si="139"/>
        <v>29.112500000000001</v>
      </c>
    </row>
    <row r="839" spans="1:22" ht="13.5" x14ac:dyDescent="0.25">
      <c r="A839" s="3">
        <f>RSI!A839</f>
        <v>43528</v>
      </c>
      <c r="B839" s="2">
        <f>RSI!B839</f>
        <v>1.2692000000000001</v>
      </c>
      <c r="C839" s="2">
        <f>RSI!I839</f>
        <v>93.6923809865728</v>
      </c>
      <c r="D839" s="2">
        <f>MACD!E839</f>
        <v>-7.6142758339527994E-3</v>
      </c>
      <c r="E839" s="2">
        <f>MACD!F839</f>
        <v>-3.1759096835832024E-3</v>
      </c>
      <c r="F839" s="2">
        <f>'Moving Avg'!D839</f>
        <v>1.2554799999999999</v>
      </c>
      <c r="G839" s="2">
        <f>'Moving Avg'!F839</f>
        <v>1.2400450000000001</v>
      </c>
      <c r="H839" s="2">
        <f>'Moving Avg'!G839</f>
        <v>1.2397020000000012</v>
      </c>
      <c r="I839" s="2">
        <f>'Moving Avg'!H839</f>
        <v>1.2606780000000049</v>
      </c>
      <c r="J839" s="5" t="str">
        <f>OBV!F839</f>
        <v>BULLISH</v>
      </c>
      <c r="K839" s="5" t="str">
        <f>OBV!G839</f>
        <v>WEAK</v>
      </c>
      <c r="L839" s="5" t="str">
        <f>OBV!H839</f>
        <v>CONFIRMED BULLISH</v>
      </c>
      <c r="M839" s="7">
        <f t="shared" si="130"/>
        <v>0</v>
      </c>
      <c r="N839" s="7">
        <f t="shared" si="131"/>
        <v>45</v>
      </c>
      <c r="O839" s="7">
        <f t="shared" si="132"/>
        <v>0</v>
      </c>
      <c r="P839" s="7">
        <f t="shared" si="133"/>
        <v>67</v>
      </c>
      <c r="Q839" s="8">
        <f t="shared" si="134"/>
        <v>25.799999999999997</v>
      </c>
      <c r="R839" s="8">
        <f t="shared" si="135"/>
        <v>25.75</v>
      </c>
      <c r="S839" s="8">
        <f t="shared" si="136"/>
        <v>36.900000000000006</v>
      </c>
      <c r="T839" s="8">
        <f t="shared" si="137"/>
        <v>28</v>
      </c>
      <c r="U839" s="7">
        <f t="shared" si="138"/>
        <v>29.483333333333334</v>
      </c>
      <c r="V839" s="7">
        <f t="shared" si="139"/>
        <v>29.112500000000001</v>
      </c>
    </row>
    <row r="840" spans="1:22" ht="13.5" x14ac:dyDescent="0.25">
      <c r="A840" s="3">
        <f>RSI!A840</f>
        <v>43529</v>
      </c>
      <c r="B840" s="2">
        <f>RSI!B840</f>
        <v>1.2692000000000001</v>
      </c>
      <c r="C840" s="2">
        <f>RSI!I840</f>
        <v>93.6923809865728</v>
      </c>
      <c r="D840" s="2">
        <f>MACD!E840</f>
        <v>-9.597805089986533E-3</v>
      </c>
      <c r="E840" s="2">
        <f>MACD!F840</f>
        <v>-4.460288764863869E-3</v>
      </c>
      <c r="F840" s="2">
        <f>'Moving Avg'!D840</f>
        <v>1.26234</v>
      </c>
      <c r="G840" s="2">
        <f>'Moving Avg'!F840</f>
        <v>1.2417600000000002</v>
      </c>
      <c r="H840" s="2">
        <f>'Moving Avg'!G840</f>
        <v>1.2403880000000012</v>
      </c>
      <c r="I840" s="2">
        <f>'Moving Avg'!H840</f>
        <v>1.2602555000000049</v>
      </c>
      <c r="J840" s="5" t="str">
        <f>OBV!F840</f>
        <v>BULLISH</v>
      </c>
      <c r="K840" s="5" t="str">
        <f>OBV!G840</f>
        <v>WEAK</v>
      </c>
      <c r="L840" s="5" t="str">
        <f>OBV!H840</f>
        <v>CONFIRMED BULLISH</v>
      </c>
      <c r="M840" s="7">
        <f t="shared" si="130"/>
        <v>0</v>
      </c>
      <c r="N840" s="7">
        <f t="shared" si="131"/>
        <v>45</v>
      </c>
      <c r="O840" s="7">
        <f t="shared" si="132"/>
        <v>50</v>
      </c>
      <c r="P840" s="7">
        <f t="shared" si="133"/>
        <v>67</v>
      </c>
      <c r="Q840" s="8">
        <f t="shared" si="134"/>
        <v>33.299999999999997</v>
      </c>
      <c r="R840" s="8">
        <f t="shared" si="135"/>
        <v>43.25</v>
      </c>
      <c r="S840" s="8">
        <f t="shared" si="136"/>
        <v>49.400000000000006</v>
      </c>
      <c r="T840" s="8">
        <f t="shared" si="137"/>
        <v>40.5</v>
      </c>
      <c r="U840" s="7">
        <f t="shared" si="138"/>
        <v>41.983333333333334</v>
      </c>
      <c r="V840" s="7">
        <f t="shared" si="139"/>
        <v>41.612499999999997</v>
      </c>
    </row>
    <row r="841" spans="1:22" ht="13.5" x14ac:dyDescent="0.25">
      <c r="A841" s="3">
        <f>RSI!A841</f>
        <v>43530</v>
      </c>
      <c r="B841" s="2">
        <f>RSI!B841</f>
        <v>1.2692000000000001</v>
      </c>
      <c r="C841" s="2">
        <f>RSI!I841</f>
        <v>93.6923809865728</v>
      </c>
      <c r="D841" s="2">
        <f>MACD!E841</f>
        <v>-1.1433358722605869E-2</v>
      </c>
      <c r="E841" s="2">
        <f>MACD!F841</f>
        <v>-5.85490275641227E-3</v>
      </c>
      <c r="F841" s="2">
        <f>'Moving Avg'!D841</f>
        <v>1.2692000000000001</v>
      </c>
      <c r="G841" s="2">
        <f>'Moving Avg'!F841</f>
        <v>1.2434750000000003</v>
      </c>
      <c r="H841" s="2">
        <f>'Moving Avg'!G841</f>
        <v>1.2410740000000009</v>
      </c>
      <c r="I841" s="2">
        <f>'Moving Avg'!H841</f>
        <v>1.2598330000000049</v>
      </c>
      <c r="J841" s="5" t="str">
        <f>OBV!F841</f>
        <v>BULLISH</v>
      </c>
      <c r="K841" s="5" t="str">
        <f>OBV!G841</f>
        <v>WEAK</v>
      </c>
      <c r="L841" s="5" t="str">
        <f>OBV!H841</f>
        <v>CONFIRMED BULLISH</v>
      </c>
      <c r="M841" s="7">
        <f t="shared" si="130"/>
        <v>0</v>
      </c>
      <c r="N841" s="7">
        <f t="shared" si="131"/>
        <v>45</v>
      </c>
      <c r="O841" s="7">
        <f t="shared" si="132"/>
        <v>50</v>
      </c>
      <c r="P841" s="7">
        <f t="shared" si="133"/>
        <v>67</v>
      </c>
      <c r="Q841" s="8">
        <f t="shared" si="134"/>
        <v>33.299999999999997</v>
      </c>
      <c r="R841" s="8">
        <f t="shared" si="135"/>
        <v>43.25</v>
      </c>
      <c r="S841" s="8">
        <f t="shared" si="136"/>
        <v>49.400000000000006</v>
      </c>
      <c r="T841" s="8">
        <f t="shared" si="137"/>
        <v>40.5</v>
      </c>
      <c r="U841" s="7">
        <f t="shared" si="138"/>
        <v>41.983333333333334</v>
      </c>
      <c r="V841" s="7">
        <f t="shared" si="139"/>
        <v>41.612499999999997</v>
      </c>
    </row>
    <row r="842" spans="1:22" ht="13.5" x14ac:dyDescent="0.25">
      <c r="A842" s="3">
        <f>RSI!A842</f>
        <v>43531</v>
      </c>
      <c r="B842" s="2">
        <f>RSI!B842</f>
        <v>1.2692000000000001</v>
      </c>
      <c r="C842" s="2">
        <f>RSI!I842</f>
        <v>93.6923809865728</v>
      </c>
      <c r="D842" s="2">
        <f>MACD!E842</f>
        <v>-1.3132059047619826E-2</v>
      </c>
      <c r="E842" s="2">
        <f>MACD!F842</f>
        <v>-7.3103340146537816E-3</v>
      </c>
      <c r="F842" s="2">
        <f>'Moving Avg'!D842</f>
        <v>1.2692000000000001</v>
      </c>
      <c r="G842" s="2">
        <f>'Moving Avg'!F842</f>
        <v>1.2451900000000005</v>
      </c>
      <c r="H842" s="2">
        <f>'Moving Avg'!G842</f>
        <v>1.2417600000000009</v>
      </c>
      <c r="I842" s="2">
        <f>'Moving Avg'!H842</f>
        <v>1.2596040000000051</v>
      </c>
      <c r="J842" s="5" t="str">
        <f>OBV!F842</f>
        <v>NEUTRAL</v>
      </c>
      <c r="K842" s="5" t="str">
        <f>OBV!G842</f>
        <v>NEUTRAL</v>
      </c>
      <c r="L842" s="5" t="str">
        <f>OBV!H842</f>
        <v>NEUTRAL</v>
      </c>
      <c r="M842" s="7">
        <f t="shared" si="130"/>
        <v>0</v>
      </c>
      <c r="N842" s="7">
        <f t="shared" si="131"/>
        <v>45</v>
      </c>
      <c r="O842" s="7">
        <f t="shared" si="132"/>
        <v>50</v>
      </c>
      <c r="P842" s="7">
        <f t="shared" si="133"/>
        <v>33</v>
      </c>
      <c r="Q842" s="8">
        <f t="shared" si="134"/>
        <v>28.2</v>
      </c>
      <c r="R842" s="8">
        <f t="shared" si="135"/>
        <v>34.75</v>
      </c>
      <c r="S842" s="8">
        <f t="shared" si="136"/>
        <v>34.1</v>
      </c>
      <c r="T842" s="8">
        <f t="shared" si="137"/>
        <v>32</v>
      </c>
      <c r="U842" s="7">
        <f t="shared" si="138"/>
        <v>32.35</v>
      </c>
      <c r="V842" s="7">
        <f t="shared" si="139"/>
        <v>32.262500000000003</v>
      </c>
    </row>
    <row r="843" spans="1:22" ht="13.5" x14ac:dyDescent="0.25">
      <c r="A843" s="3">
        <f>RSI!A843</f>
        <v>43532</v>
      </c>
      <c r="B843" s="2">
        <f>RSI!B843</f>
        <v>1.2692000000000001</v>
      </c>
      <c r="C843" s="2">
        <f>RSI!I843</f>
        <v>93.6923809865728</v>
      </c>
      <c r="D843" s="2">
        <f>MACD!E843</f>
        <v>-1.4704179711974019E-2</v>
      </c>
      <c r="E843" s="2">
        <f>MACD!F843</f>
        <v>-8.7891031541178291E-3</v>
      </c>
      <c r="F843" s="2">
        <f>'Moving Avg'!D843</f>
        <v>1.2692000000000001</v>
      </c>
      <c r="G843" s="2">
        <f>'Moving Avg'!F843</f>
        <v>1.2469050000000004</v>
      </c>
      <c r="H843" s="2">
        <f>'Moving Avg'!G843</f>
        <v>1.2424460000000008</v>
      </c>
      <c r="I843" s="2">
        <f>'Moving Avg'!H843</f>
        <v>1.2596650000000051</v>
      </c>
      <c r="J843" s="5" t="str">
        <f>OBV!F843</f>
        <v>NEUTRAL</v>
      </c>
      <c r="K843" s="5" t="str">
        <f>OBV!G843</f>
        <v>NEUTRAL</v>
      </c>
      <c r="L843" s="5" t="str">
        <f>OBV!H843</f>
        <v>NEUTRAL</v>
      </c>
      <c r="M843" s="7">
        <f t="shared" si="130"/>
        <v>0</v>
      </c>
      <c r="N843" s="7">
        <f t="shared" si="131"/>
        <v>45</v>
      </c>
      <c r="O843" s="7">
        <f t="shared" si="132"/>
        <v>50</v>
      </c>
      <c r="P843" s="7">
        <f t="shared" si="133"/>
        <v>33</v>
      </c>
      <c r="Q843" s="8">
        <f t="shared" si="134"/>
        <v>28.2</v>
      </c>
      <c r="R843" s="8">
        <f t="shared" si="135"/>
        <v>34.75</v>
      </c>
      <c r="S843" s="8">
        <f t="shared" si="136"/>
        <v>34.1</v>
      </c>
      <c r="T843" s="8">
        <f t="shared" si="137"/>
        <v>32</v>
      </c>
      <c r="U843" s="7">
        <f t="shared" si="138"/>
        <v>32.35</v>
      </c>
      <c r="V843" s="7">
        <f t="shared" si="139"/>
        <v>32.262500000000003</v>
      </c>
    </row>
    <row r="844" spans="1:22" ht="13.5" x14ac:dyDescent="0.25">
      <c r="A844" s="3">
        <f>RSI!A844</f>
        <v>43535</v>
      </c>
      <c r="B844" s="2">
        <f>RSI!B844</f>
        <v>1.2692000000000001</v>
      </c>
      <c r="C844" s="2">
        <f>RSI!I844</f>
        <v>93.6923809865728</v>
      </c>
      <c r="D844" s="2">
        <f>MACD!E844</f>
        <v>-1.6159212372514054E-2</v>
      </c>
      <c r="E844" s="2">
        <f>MACD!F844</f>
        <v>-1.0263124997797074E-2</v>
      </c>
      <c r="F844" s="2">
        <f>'Moving Avg'!D844</f>
        <v>1.2692000000000001</v>
      </c>
      <c r="G844" s="2">
        <f>'Moving Avg'!F844</f>
        <v>1.2486200000000003</v>
      </c>
      <c r="H844" s="2">
        <f>'Moving Avg'!G844</f>
        <v>1.2424460000000006</v>
      </c>
      <c r="I844" s="2">
        <f>'Moving Avg'!H844</f>
        <v>1.2598870000000051</v>
      </c>
      <c r="J844" s="5" t="str">
        <f>OBV!F844</f>
        <v>NEUTRAL</v>
      </c>
      <c r="K844" s="5" t="str">
        <f>OBV!G844</f>
        <v>NEUTRAL</v>
      </c>
      <c r="L844" s="5" t="str">
        <f>OBV!H844</f>
        <v>NEUTRAL</v>
      </c>
      <c r="M844" s="7">
        <f t="shared" si="130"/>
        <v>0</v>
      </c>
      <c r="N844" s="7">
        <f t="shared" si="131"/>
        <v>45</v>
      </c>
      <c r="O844" s="7">
        <f t="shared" si="132"/>
        <v>50</v>
      </c>
      <c r="P844" s="7">
        <f t="shared" si="133"/>
        <v>33</v>
      </c>
      <c r="Q844" s="8">
        <f t="shared" si="134"/>
        <v>28.2</v>
      </c>
      <c r="R844" s="8">
        <f t="shared" si="135"/>
        <v>34.75</v>
      </c>
      <c r="S844" s="8">
        <f t="shared" si="136"/>
        <v>34.1</v>
      </c>
      <c r="T844" s="8">
        <f t="shared" si="137"/>
        <v>32</v>
      </c>
      <c r="U844" s="7">
        <f t="shared" si="138"/>
        <v>32.35</v>
      </c>
      <c r="V844" s="7">
        <f t="shared" si="139"/>
        <v>32.262500000000003</v>
      </c>
    </row>
    <row r="845" spans="1:22" ht="13.5" x14ac:dyDescent="0.25">
      <c r="A845" s="3">
        <f>RSI!A845</f>
        <v>43536</v>
      </c>
      <c r="B845" s="2">
        <f>RSI!B845</f>
        <v>1.2692000000000001</v>
      </c>
      <c r="C845" s="2">
        <f>RSI!I845</f>
        <v>93.6923809865728</v>
      </c>
      <c r="D845" s="2">
        <f>MACD!E845</f>
        <v>-1.7505927848748826E-2</v>
      </c>
      <c r="E845" s="2">
        <f>MACD!F845</f>
        <v>-1.1711685567987426E-2</v>
      </c>
      <c r="F845" s="2">
        <f>'Moving Avg'!D845</f>
        <v>1.2692000000000001</v>
      </c>
      <c r="G845" s="2">
        <f>'Moving Avg'!F845</f>
        <v>1.2503350000000004</v>
      </c>
      <c r="H845" s="2">
        <f>'Moving Avg'!G845</f>
        <v>1.2424460000000004</v>
      </c>
      <c r="I845" s="2">
        <f>'Moving Avg'!H845</f>
        <v>1.260109000000005</v>
      </c>
      <c r="J845" s="5" t="str">
        <f>OBV!F845</f>
        <v>NEUTRAL</v>
      </c>
      <c r="K845" s="5" t="str">
        <f>OBV!G845</f>
        <v>NEUTRAL</v>
      </c>
      <c r="L845" s="5" t="str">
        <f>OBV!H845</f>
        <v>NEUTRAL</v>
      </c>
      <c r="M845" s="7">
        <f t="shared" si="130"/>
        <v>0</v>
      </c>
      <c r="N845" s="7">
        <f t="shared" si="131"/>
        <v>45</v>
      </c>
      <c r="O845" s="7">
        <f t="shared" si="132"/>
        <v>50</v>
      </c>
      <c r="P845" s="7">
        <f t="shared" si="133"/>
        <v>33</v>
      </c>
      <c r="Q845" s="8">
        <f t="shared" si="134"/>
        <v>28.2</v>
      </c>
      <c r="R845" s="8">
        <f t="shared" si="135"/>
        <v>34.75</v>
      </c>
      <c r="S845" s="8">
        <f t="shared" si="136"/>
        <v>34.1</v>
      </c>
      <c r="T845" s="8">
        <f t="shared" si="137"/>
        <v>32</v>
      </c>
      <c r="U845" s="7">
        <f t="shared" si="138"/>
        <v>32.35</v>
      </c>
      <c r="V845" s="7">
        <f t="shared" si="139"/>
        <v>32.262500000000003</v>
      </c>
    </row>
    <row r="846" spans="1:22" ht="13.5" x14ac:dyDescent="0.25">
      <c r="A846" s="3">
        <f>RSI!A846</f>
        <v>43537</v>
      </c>
      <c r="B846" s="2">
        <f>RSI!B846</f>
        <v>1.2692000000000001</v>
      </c>
      <c r="C846" s="2">
        <f>RSI!I846</f>
        <v>93.6923809865728</v>
      </c>
      <c r="D846" s="2">
        <f>MACD!E846</f>
        <v>-1.8752432249231843E-2</v>
      </c>
      <c r="E846" s="2">
        <f>MACD!F846</f>
        <v>-1.3119834904236311E-2</v>
      </c>
      <c r="F846" s="2">
        <f>'Moving Avg'!D846</f>
        <v>1.2692000000000001</v>
      </c>
      <c r="G846" s="2">
        <f>'Moving Avg'!F846</f>
        <v>1.2520500000000003</v>
      </c>
      <c r="H846" s="2">
        <f>'Moving Avg'!G846</f>
        <v>1.2424460000000004</v>
      </c>
      <c r="I846" s="2">
        <f>'Moving Avg'!H846</f>
        <v>1.260331000000005</v>
      </c>
      <c r="J846" s="5" t="str">
        <f>OBV!F846</f>
        <v>NEUTRAL</v>
      </c>
      <c r="K846" s="5" t="str">
        <f>OBV!G846</f>
        <v>NEUTRAL</v>
      </c>
      <c r="L846" s="5" t="str">
        <f>OBV!H846</f>
        <v>NEUTRAL</v>
      </c>
      <c r="M846" s="7">
        <f t="shared" si="130"/>
        <v>0</v>
      </c>
      <c r="N846" s="7">
        <f t="shared" si="131"/>
        <v>45</v>
      </c>
      <c r="O846" s="7">
        <f t="shared" si="132"/>
        <v>50</v>
      </c>
      <c r="P846" s="7">
        <f t="shared" si="133"/>
        <v>33</v>
      </c>
      <c r="Q846" s="8">
        <f t="shared" si="134"/>
        <v>28.2</v>
      </c>
      <c r="R846" s="8">
        <f t="shared" si="135"/>
        <v>34.75</v>
      </c>
      <c r="S846" s="8">
        <f t="shared" si="136"/>
        <v>34.1</v>
      </c>
      <c r="T846" s="8">
        <f t="shared" si="137"/>
        <v>32</v>
      </c>
      <c r="U846" s="7">
        <f t="shared" si="138"/>
        <v>32.35</v>
      </c>
      <c r="V846" s="7">
        <f t="shared" si="139"/>
        <v>32.262500000000003</v>
      </c>
    </row>
    <row r="847" spans="1:22" ht="13.5" x14ac:dyDescent="0.25">
      <c r="A847" s="3">
        <f>RSI!A847</f>
        <v>43538</v>
      </c>
      <c r="B847" s="2">
        <f>RSI!B847</f>
        <v>1.2692000000000001</v>
      </c>
      <c r="C847" s="2">
        <f>RSI!I847</f>
        <v>93.6923809865728</v>
      </c>
      <c r="D847" s="2">
        <f>MACD!E847</f>
        <v>-1.4629295443351564E-2</v>
      </c>
      <c r="E847" s="2">
        <f>MACD!F847</f>
        <v>-1.3421727012059364E-2</v>
      </c>
      <c r="F847" s="2">
        <f>'Moving Avg'!D847</f>
        <v>1.2692000000000001</v>
      </c>
      <c r="G847" s="2">
        <f>'Moving Avg'!F847</f>
        <v>1.2537650000000005</v>
      </c>
      <c r="H847" s="2">
        <f>'Moving Avg'!G847</f>
        <v>1.2424460000000004</v>
      </c>
      <c r="I847" s="2">
        <f>'Moving Avg'!H847</f>
        <v>1.2605530000000051</v>
      </c>
      <c r="J847" s="5" t="str">
        <f>OBV!F847</f>
        <v>NEUTRAL</v>
      </c>
      <c r="K847" s="5" t="str">
        <f>OBV!G847</f>
        <v>NEUTRAL</v>
      </c>
      <c r="L847" s="5" t="str">
        <f>OBV!H847</f>
        <v>NEUTRAL</v>
      </c>
      <c r="M847" s="7">
        <f t="shared" si="130"/>
        <v>0</v>
      </c>
      <c r="N847" s="7">
        <f t="shared" si="131"/>
        <v>45</v>
      </c>
      <c r="O847" s="7">
        <f t="shared" si="132"/>
        <v>50</v>
      </c>
      <c r="P847" s="7">
        <f t="shared" si="133"/>
        <v>33</v>
      </c>
      <c r="Q847" s="8">
        <f t="shared" si="134"/>
        <v>28.2</v>
      </c>
      <c r="R847" s="8">
        <f t="shared" si="135"/>
        <v>34.75</v>
      </c>
      <c r="S847" s="8">
        <f t="shared" si="136"/>
        <v>34.1</v>
      </c>
      <c r="T847" s="8">
        <f t="shared" si="137"/>
        <v>32</v>
      </c>
      <c r="U847" s="7">
        <f t="shared" si="138"/>
        <v>32.35</v>
      </c>
      <c r="V847" s="7">
        <f t="shared" si="139"/>
        <v>32.262500000000003</v>
      </c>
    </row>
    <row r="848" spans="1:22" ht="13.5" x14ac:dyDescent="0.25">
      <c r="A848" s="3">
        <f>RSI!A848</f>
        <v>43539</v>
      </c>
      <c r="B848" s="2">
        <f>RSI!B848</f>
        <v>1.2692000000000001</v>
      </c>
      <c r="C848" s="2">
        <f>RSI!I848</f>
        <v>93.6923809865728</v>
      </c>
      <c r="D848" s="2">
        <f>MACD!E848</f>
        <v>-1.1232201986398405E-2</v>
      </c>
      <c r="E848" s="2">
        <f>MACD!F848</f>
        <v>-1.2983822006927173E-2</v>
      </c>
      <c r="F848" s="2">
        <f>'Moving Avg'!D848</f>
        <v>1.2692000000000001</v>
      </c>
      <c r="G848" s="2">
        <f>'Moving Avg'!F848</f>
        <v>1.2554800000000004</v>
      </c>
      <c r="H848" s="2">
        <f>'Moving Avg'!G848</f>
        <v>1.2431320000000001</v>
      </c>
      <c r="I848" s="2">
        <f>'Moving Avg'!H848</f>
        <v>1.2607750000000051</v>
      </c>
      <c r="J848" s="5" t="str">
        <f>OBV!F848</f>
        <v>NEUTRAL</v>
      </c>
      <c r="K848" s="5" t="str">
        <f>OBV!G848</f>
        <v>NEUTRAL</v>
      </c>
      <c r="L848" s="5" t="str">
        <f>OBV!H848</f>
        <v>NEUTRAL</v>
      </c>
      <c r="M848" s="7">
        <f t="shared" si="130"/>
        <v>0</v>
      </c>
      <c r="N848" s="7">
        <f t="shared" si="131"/>
        <v>0</v>
      </c>
      <c r="O848" s="7">
        <f t="shared" si="132"/>
        <v>50</v>
      </c>
      <c r="P848" s="7">
        <f t="shared" si="133"/>
        <v>33</v>
      </c>
      <c r="Q848" s="8">
        <f t="shared" si="134"/>
        <v>12.45</v>
      </c>
      <c r="R848" s="8">
        <f t="shared" si="135"/>
        <v>25.75</v>
      </c>
      <c r="S848" s="8">
        <f t="shared" si="136"/>
        <v>27.35</v>
      </c>
      <c r="T848" s="8">
        <f t="shared" si="137"/>
        <v>20.75</v>
      </c>
      <c r="U848" s="7">
        <f t="shared" si="138"/>
        <v>21.850000000000005</v>
      </c>
      <c r="V848" s="7">
        <f t="shared" si="139"/>
        <v>21.575000000000003</v>
      </c>
    </row>
    <row r="849" spans="1:22" ht="13.5" x14ac:dyDescent="0.25">
      <c r="A849" s="3">
        <f>RSI!A849</f>
        <v>43542</v>
      </c>
      <c r="B849" s="2">
        <f>RSI!B849</f>
        <v>1.2692000000000001</v>
      </c>
      <c r="C849" s="2">
        <f>RSI!I849</f>
        <v>93.6923809865728</v>
      </c>
      <c r="D849" s="2">
        <f>MACD!E849</f>
        <v>-8.4426592268320722E-3</v>
      </c>
      <c r="E849" s="2">
        <f>MACD!F849</f>
        <v>-1.2075589450908154E-2</v>
      </c>
      <c r="F849" s="2">
        <f>'Moving Avg'!D849</f>
        <v>1.2692000000000001</v>
      </c>
      <c r="G849" s="2">
        <f>'Moving Avg'!F849</f>
        <v>1.2571950000000005</v>
      </c>
      <c r="H849" s="2">
        <f>'Moving Avg'!G849</f>
        <v>1.2438180000000001</v>
      </c>
      <c r="I849" s="2">
        <f>'Moving Avg'!H849</f>
        <v>1.2608360000000052</v>
      </c>
      <c r="J849" s="5" t="str">
        <f>OBV!F849</f>
        <v>NEUTRAL</v>
      </c>
      <c r="K849" s="5" t="str">
        <f>OBV!G849</f>
        <v>NEUTRAL</v>
      </c>
      <c r="L849" s="5" t="str">
        <f>OBV!H849</f>
        <v>NEUTRAL</v>
      </c>
      <c r="M849" s="7">
        <f t="shared" si="130"/>
        <v>0</v>
      </c>
      <c r="N849" s="7">
        <f t="shared" si="131"/>
        <v>0</v>
      </c>
      <c r="O849" s="7">
        <f t="shared" si="132"/>
        <v>50</v>
      </c>
      <c r="P849" s="7">
        <f t="shared" si="133"/>
        <v>33</v>
      </c>
      <c r="Q849" s="8">
        <f t="shared" si="134"/>
        <v>12.45</v>
      </c>
      <c r="R849" s="8">
        <f t="shared" si="135"/>
        <v>25.75</v>
      </c>
      <c r="S849" s="8">
        <f t="shared" si="136"/>
        <v>27.35</v>
      </c>
      <c r="T849" s="8">
        <f t="shared" si="137"/>
        <v>20.75</v>
      </c>
      <c r="U849" s="7">
        <f t="shared" si="138"/>
        <v>21.850000000000005</v>
      </c>
      <c r="V849" s="7">
        <f t="shared" si="139"/>
        <v>21.575000000000003</v>
      </c>
    </row>
    <row r="850" spans="1:22" ht="13.5" x14ac:dyDescent="0.25">
      <c r="A850" s="3">
        <f>RSI!A850</f>
        <v>43543</v>
      </c>
      <c r="B850" s="2">
        <f>RSI!B850</f>
        <v>1.2692000000000001</v>
      </c>
      <c r="C850" s="2">
        <f>RSI!I850</f>
        <v>93.6923809865728</v>
      </c>
      <c r="D850" s="2">
        <f>MACD!E850</f>
        <v>-6.1609073869801634E-3</v>
      </c>
      <c r="E850" s="2">
        <f>MACD!F850</f>
        <v>-1.0892653038122558E-2</v>
      </c>
      <c r="F850" s="2">
        <f>'Moving Avg'!D850</f>
        <v>1.2692000000000001</v>
      </c>
      <c r="G850" s="2">
        <f>'Moving Avg'!F850</f>
        <v>1.2589100000000004</v>
      </c>
      <c r="H850" s="2">
        <f>'Moving Avg'!G850</f>
        <v>1.2445040000000001</v>
      </c>
      <c r="I850" s="2">
        <f>'Moving Avg'!H850</f>
        <v>1.2608970000000053</v>
      </c>
      <c r="J850" s="5" t="str">
        <f>OBV!F850</f>
        <v>NEUTRAL</v>
      </c>
      <c r="K850" s="5" t="str">
        <f>OBV!G850</f>
        <v>NEUTRAL</v>
      </c>
      <c r="L850" s="5" t="str">
        <f>OBV!H850</f>
        <v>NEUTRAL</v>
      </c>
      <c r="M850" s="7">
        <f t="shared" si="130"/>
        <v>0</v>
      </c>
      <c r="N850" s="7">
        <f t="shared" si="131"/>
        <v>0</v>
      </c>
      <c r="O850" s="7">
        <f t="shared" si="132"/>
        <v>50</v>
      </c>
      <c r="P850" s="7">
        <f t="shared" si="133"/>
        <v>33</v>
      </c>
      <c r="Q850" s="8">
        <f t="shared" si="134"/>
        <v>12.45</v>
      </c>
      <c r="R850" s="8">
        <f t="shared" si="135"/>
        <v>25.75</v>
      </c>
      <c r="S850" s="8">
        <f t="shared" si="136"/>
        <v>27.35</v>
      </c>
      <c r="T850" s="8">
        <f t="shared" si="137"/>
        <v>20.75</v>
      </c>
      <c r="U850" s="7">
        <f t="shared" si="138"/>
        <v>21.850000000000005</v>
      </c>
      <c r="V850" s="7">
        <f t="shared" si="139"/>
        <v>21.575000000000003</v>
      </c>
    </row>
    <row r="851" spans="1:22" ht="13.5" x14ac:dyDescent="0.25">
      <c r="A851" s="3">
        <f>RSI!A851</f>
        <v>43545</v>
      </c>
      <c r="B851" s="2">
        <f>RSI!B851</f>
        <v>1.2692000000000001</v>
      </c>
      <c r="C851" s="2">
        <f>RSI!I851</f>
        <v>93.6923809865728</v>
      </c>
      <c r="D851" s="2">
        <f>MACD!E851</f>
        <v>-4.3030003057631383E-3</v>
      </c>
      <c r="E851" s="2">
        <f>MACD!F851</f>
        <v>-9.5747224916506741E-3</v>
      </c>
      <c r="F851" s="2">
        <f>'Moving Avg'!D851</f>
        <v>1.2692000000000001</v>
      </c>
      <c r="G851" s="2">
        <f>'Moving Avg'!F851</f>
        <v>1.2606250000000006</v>
      </c>
      <c r="H851" s="2">
        <f>'Moving Avg'!G851</f>
        <v>1.24519</v>
      </c>
      <c r="I851" s="2">
        <f>'Moving Avg'!H851</f>
        <v>1.2609255000000053</v>
      </c>
      <c r="J851" s="5" t="str">
        <f>OBV!F851</f>
        <v>NEUTRAL</v>
      </c>
      <c r="K851" s="5" t="str">
        <f>OBV!G851</f>
        <v>NEUTRAL</v>
      </c>
      <c r="L851" s="5" t="str">
        <f>OBV!H851</f>
        <v>NEUTRAL</v>
      </c>
      <c r="M851" s="7">
        <f t="shared" si="130"/>
        <v>0</v>
      </c>
      <c r="N851" s="7">
        <f t="shared" si="131"/>
        <v>0</v>
      </c>
      <c r="O851" s="7">
        <f t="shared" si="132"/>
        <v>50</v>
      </c>
      <c r="P851" s="7">
        <f t="shared" si="133"/>
        <v>33</v>
      </c>
      <c r="Q851" s="8">
        <f t="shared" si="134"/>
        <v>12.45</v>
      </c>
      <c r="R851" s="8">
        <f t="shared" si="135"/>
        <v>25.75</v>
      </c>
      <c r="S851" s="8">
        <f t="shared" si="136"/>
        <v>27.35</v>
      </c>
      <c r="T851" s="8">
        <f t="shared" si="137"/>
        <v>20.75</v>
      </c>
      <c r="U851" s="7">
        <f t="shared" si="138"/>
        <v>21.850000000000005</v>
      </c>
      <c r="V851" s="7">
        <f t="shared" si="139"/>
        <v>21.575000000000003</v>
      </c>
    </row>
    <row r="852" spans="1:22" ht="13.5" x14ac:dyDescent="0.25">
      <c r="A852" s="3">
        <f>RSI!A852</f>
        <v>43546</v>
      </c>
      <c r="B852" s="2">
        <f>RSI!B852</f>
        <v>1.2692000000000001</v>
      </c>
      <c r="C852" s="2">
        <f>RSI!I852</f>
        <v>93.6923809865728</v>
      </c>
      <c r="D852" s="2">
        <f>MACD!E852</f>
        <v>-2.798338059159855E-3</v>
      </c>
      <c r="E852" s="2">
        <f>MACD!F852</f>
        <v>-8.2194456051525103E-3</v>
      </c>
      <c r="F852" s="2">
        <f>'Moving Avg'!D852</f>
        <v>1.2692000000000001</v>
      </c>
      <c r="G852" s="2">
        <f>'Moving Avg'!F852</f>
        <v>1.2623400000000005</v>
      </c>
      <c r="H852" s="2">
        <f>'Moving Avg'!G852</f>
        <v>1.2458759999999998</v>
      </c>
      <c r="I852" s="2">
        <f>'Moving Avg'!H852</f>
        <v>1.260954000000005</v>
      </c>
      <c r="J852" s="5" t="str">
        <f>OBV!F852</f>
        <v>NEUTRAL</v>
      </c>
      <c r="K852" s="5" t="str">
        <f>OBV!G852</f>
        <v>NEUTRAL</v>
      </c>
      <c r="L852" s="5" t="str">
        <f>OBV!H852</f>
        <v>NEUTRAL</v>
      </c>
      <c r="M852" s="7">
        <f t="shared" si="130"/>
        <v>0</v>
      </c>
      <c r="N852" s="7">
        <f t="shared" si="131"/>
        <v>0</v>
      </c>
      <c r="O852" s="7">
        <f t="shared" si="132"/>
        <v>50</v>
      </c>
      <c r="P852" s="7">
        <f t="shared" si="133"/>
        <v>33</v>
      </c>
      <c r="Q852" s="8">
        <f t="shared" si="134"/>
        <v>12.45</v>
      </c>
      <c r="R852" s="8">
        <f t="shared" si="135"/>
        <v>25.75</v>
      </c>
      <c r="S852" s="8">
        <f t="shared" si="136"/>
        <v>27.35</v>
      </c>
      <c r="T852" s="8">
        <f t="shared" si="137"/>
        <v>20.75</v>
      </c>
      <c r="U852" s="7">
        <f t="shared" si="138"/>
        <v>21.850000000000005</v>
      </c>
      <c r="V852" s="7">
        <f t="shared" si="139"/>
        <v>21.575000000000003</v>
      </c>
    </row>
    <row r="853" spans="1:22" ht="13.5" x14ac:dyDescent="0.25">
      <c r="A853" s="3">
        <f>RSI!A853</f>
        <v>43549</v>
      </c>
      <c r="B853" s="2">
        <f>RSI!B853</f>
        <v>1.2966</v>
      </c>
      <c r="C853" s="2">
        <f>RSI!I853</f>
        <v>98.114697631238172</v>
      </c>
      <c r="D853" s="2">
        <f>MACD!E853</f>
        <v>-3.6172113638532899E-3</v>
      </c>
      <c r="E853" s="2">
        <f>MACD!F853</f>
        <v>-7.2989987568926667E-3</v>
      </c>
      <c r="F853" s="2">
        <f>'Moving Avg'!D853</f>
        <v>1.27468</v>
      </c>
      <c r="G853" s="2">
        <f>'Moving Avg'!F853</f>
        <v>1.2654250000000005</v>
      </c>
      <c r="H853" s="2">
        <f>'Moving Avg'!G853</f>
        <v>1.2471099999999997</v>
      </c>
      <c r="I853" s="2">
        <f>'Moving Avg'!H853</f>
        <v>1.2611195000000053</v>
      </c>
      <c r="J853" s="5" t="str">
        <f>OBV!F853</f>
        <v>BULLISH</v>
      </c>
      <c r="K853" s="5" t="str">
        <f>OBV!G853</f>
        <v>NEUTRAL</v>
      </c>
      <c r="L853" s="5" t="str">
        <f>OBV!H853</f>
        <v>CONFIRMED BULLISH</v>
      </c>
      <c r="M853" s="7">
        <f t="shared" si="130"/>
        <v>0</v>
      </c>
      <c r="N853" s="7">
        <f t="shared" si="131"/>
        <v>0</v>
      </c>
      <c r="O853" s="7">
        <f t="shared" si="132"/>
        <v>50</v>
      </c>
      <c r="P853" s="7">
        <f t="shared" si="133"/>
        <v>83.5</v>
      </c>
      <c r="Q853" s="8">
        <f t="shared" si="134"/>
        <v>20.024999999999999</v>
      </c>
      <c r="R853" s="8">
        <f t="shared" si="135"/>
        <v>38.375</v>
      </c>
      <c r="S853" s="8">
        <f t="shared" si="136"/>
        <v>50.075000000000003</v>
      </c>
      <c r="T853" s="8">
        <f t="shared" si="137"/>
        <v>33.375</v>
      </c>
      <c r="U853" s="7">
        <f t="shared" si="138"/>
        <v>36.158333333333331</v>
      </c>
      <c r="V853" s="7">
        <f t="shared" si="139"/>
        <v>35.462499999999999</v>
      </c>
    </row>
    <row r="854" spans="1:22" ht="13.5" x14ac:dyDescent="0.25">
      <c r="A854" s="3">
        <f>RSI!A854</f>
        <v>43550</v>
      </c>
      <c r="B854" s="2">
        <f>RSI!B854</f>
        <v>1.2966</v>
      </c>
      <c r="C854" s="2">
        <f>RSI!I854</f>
        <v>98.114697631238172</v>
      </c>
      <c r="D854" s="2">
        <f>MACD!E854</f>
        <v>-4.5298076981417079E-3</v>
      </c>
      <c r="E854" s="2">
        <f>MACD!F854</f>
        <v>-6.7451605451424755E-3</v>
      </c>
      <c r="F854" s="2">
        <f>'Moving Avg'!D854</f>
        <v>1.28016</v>
      </c>
      <c r="G854" s="2">
        <f>'Moving Avg'!F854</f>
        <v>1.2685100000000005</v>
      </c>
      <c r="H854" s="2">
        <f>'Moving Avg'!G854</f>
        <v>1.2483439999999997</v>
      </c>
      <c r="I854" s="2">
        <f>'Moving Avg'!H854</f>
        <v>1.2611885000000052</v>
      </c>
      <c r="J854" s="5" t="str">
        <f>OBV!F854</f>
        <v>BULLISH</v>
      </c>
      <c r="K854" s="5" t="str">
        <f>OBV!G854</f>
        <v>NEUTRAL</v>
      </c>
      <c r="L854" s="5" t="str">
        <f>OBV!H854</f>
        <v>CONFIRMED BULLISH</v>
      </c>
      <c r="M854" s="7">
        <f t="shared" si="130"/>
        <v>0</v>
      </c>
      <c r="N854" s="7">
        <f t="shared" si="131"/>
        <v>0</v>
      </c>
      <c r="O854" s="7">
        <f t="shared" si="132"/>
        <v>50</v>
      </c>
      <c r="P854" s="7">
        <f t="shared" si="133"/>
        <v>83.5</v>
      </c>
      <c r="Q854" s="8">
        <f t="shared" si="134"/>
        <v>20.024999999999999</v>
      </c>
      <c r="R854" s="8">
        <f t="shared" si="135"/>
        <v>38.375</v>
      </c>
      <c r="S854" s="8">
        <f t="shared" si="136"/>
        <v>50.075000000000003</v>
      </c>
      <c r="T854" s="8">
        <f t="shared" si="137"/>
        <v>33.375</v>
      </c>
      <c r="U854" s="7">
        <f t="shared" si="138"/>
        <v>36.158333333333331</v>
      </c>
      <c r="V854" s="7">
        <f t="shared" si="139"/>
        <v>35.462499999999999</v>
      </c>
    </row>
    <row r="855" spans="1:22" ht="13.5" x14ac:dyDescent="0.25">
      <c r="A855" s="3">
        <f>RSI!A855</f>
        <v>43551</v>
      </c>
      <c r="B855" s="2">
        <f>RSI!B855</f>
        <v>1.2966</v>
      </c>
      <c r="C855" s="2">
        <f>RSI!I855</f>
        <v>98.114697631238172</v>
      </c>
      <c r="D855" s="2">
        <f>MACD!E855</f>
        <v>-5.5054337982467505E-3</v>
      </c>
      <c r="E855" s="2">
        <f>MACD!F855</f>
        <v>-6.4972151957633315E-3</v>
      </c>
      <c r="F855" s="2">
        <f>'Moving Avg'!D855</f>
        <v>1.2856399999999999</v>
      </c>
      <c r="G855" s="2">
        <f>'Moving Avg'!F855</f>
        <v>1.2715950000000005</v>
      </c>
      <c r="H855" s="2">
        <f>'Moving Avg'!G855</f>
        <v>1.2495779999999994</v>
      </c>
      <c r="I855" s="2">
        <f>'Moving Avg'!H855</f>
        <v>1.2613540000000052</v>
      </c>
      <c r="J855" s="5" t="str">
        <f>OBV!F855</f>
        <v>BULLISH</v>
      </c>
      <c r="K855" s="5" t="str">
        <f>OBV!G855</f>
        <v>NEUTRAL</v>
      </c>
      <c r="L855" s="5" t="str">
        <f>OBV!H855</f>
        <v>CONFIRMED BULLISH</v>
      </c>
      <c r="M855" s="7">
        <f t="shared" si="130"/>
        <v>0</v>
      </c>
      <c r="N855" s="7">
        <f t="shared" si="131"/>
        <v>0</v>
      </c>
      <c r="O855" s="7">
        <f t="shared" si="132"/>
        <v>50</v>
      </c>
      <c r="P855" s="7">
        <f t="shared" si="133"/>
        <v>83.5</v>
      </c>
      <c r="Q855" s="8">
        <f t="shared" si="134"/>
        <v>20.024999999999999</v>
      </c>
      <c r="R855" s="8">
        <f t="shared" si="135"/>
        <v>38.375</v>
      </c>
      <c r="S855" s="8">
        <f t="shared" si="136"/>
        <v>50.075000000000003</v>
      </c>
      <c r="T855" s="8">
        <f t="shared" si="137"/>
        <v>33.375</v>
      </c>
      <c r="U855" s="7">
        <f t="shared" si="138"/>
        <v>36.158333333333331</v>
      </c>
      <c r="V855" s="7">
        <f t="shared" si="139"/>
        <v>35.462499999999999</v>
      </c>
    </row>
    <row r="856" spans="1:22" ht="13.5" x14ac:dyDescent="0.25">
      <c r="A856" s="3">
        <f>RSI!A856</f>
        <v>43552</v>
      </c>
      <c r="B856" s="2">
        <f>RSI!B856</f>
        <v>1.2966</v>
      </c>
      <c r="C856" s="2">
        <f>RSI!I856</f>
        <v>98.114697631238172</v>
      </c>
      <c r="D856" s="2">
        <f>MACD!E856</f>
        <v>-6.5193239473517739E-3</v>
      </c>
      <c r="E856" s="2">
        <f>MACD!F856</f>
        <v>-6.5016369460810198E-3</v>
      </c>
      <c r="F856" s="2">
        <f>'Moving Avg'!D856</f>
        <v>1.2911199999999998</v>
      </c>
      <c r="G856" s="2">
        <f>'Moving Avg'!F856</f>
        <v>1.2746800000000005</v>
      </c>
      <c r="H856" s="2">
        <f>'Moving Avg'!G856</f>
        <v>1.2508119999999994</v>
      </c>
      <c r="I856" s="2">
        <f>'Moving Avg'!H856</f>
        <v>1.2615195000000052</v>
      </c>
      <c r="J856" s="5" t="str">
        <f>OBV!F856</f>
        <v>BULLISH</v>
      </c>
      <c r="K856" s="5" t="str">
        <f>OBV!G856</f>
        <v>NEUTRAL</v>
      </c>
      <c r="L856" s="5" t="str">
        <f>OBV!H856</f>
        <v>CONFIRMED BULLISH</v>
      </c>
      <c r="M856" s="7">
        <f t="shared" si="130"/>
        <v>0</v>
      </c>
      <c r="N856" s="7">
        <f t="shared" si="131"/>
        <v>45</v>
      </c>
      <c r="O856" s="7">
        <f t="shared" si="132"/>
        <v>50</v>
      </c>
      <c r="P856" s="7">
        <f t="shared" si="133"/>
        <v>83.5</v>
      </c>
      <c r="Q856" s="8">
        <f t="shared" si="134"/>
        <v>35.774999999999999</v>
      </c>
      <c r="R856" s="8">
        <f t="shared" si="135"/>
        <v>47.375</v>
      </c>
      <c r="S856" s="8">
        <f t="shared" si="136"/>
        <v>56.825000000000003</v>
      </c>
      <c r="T856" s="8">
        <f t="shared" si="137"/>
        <v>44.625</v>
      </c>
      <c r="U856" s="7">
        <f t="shared" si="138"/>
        <v>46.658333333333339</v>
      </c>
      <c r="V856" s="7">
        <f t="shared" si="139"/>
        <v>46.150000000000006</v>
      </c>
    </row>
    <row r="857" spans="1:22" ht="13.5" x14ac:dyDescent="0.25">
      <c r="A857" s="3">
        <f>RSI!A857</f>
        <v>43553</v>
      </c>
      <c r="B857" s="2">
        <f>RSI!B857</f>
        <v>1.2966</v>
      </c>
      <c r="C857" s="2">
        <f>RSI!I857</f>
        <v>98.114697631238172</v>
      </c>
      <c r="D857" s="2">
        <f>MACD!E857</f>
        <v>-7.5516387485325964E-3</v>
      </c>
      <c r="E857" s="2">
        <f>MACD!F857</f>
        <v>-6.7116373065713355E-3</v>
      </c>
      <c r="F857" s="2">
        <f>'Moving Avg'!D857</f>
        <v>1.2966</v>
      </c>
      <c r="G857" s="2">
        <f>'Moving Avg'!F857</f>
        <v>1.2760500000000004</v>
      </c>
      <c r="H857" s="2">
        <f>'Moving Avg'!G857</f>
        <v>1.2520459999999993</v>
      </c>
      <c r="I857" s="2">
        <f>'Moving Avg'!H857</f>
        <v>1.2616850000000053</v>
      </c>
      <c r="J857" s="5" t="str">
        <f>OBV!F857</f>
        <v>BULLISH</v>
      </c>
      <c r="K857" s="5" t="str">
        <f>OBV!G857</f>
        <v>NEUTRAL</v>
      </c>
      <c r="L857" s="5" t="str">
        <f>OBV!H857</f>
        <v>CONFIRMED BULLISH</v>
      </c>
      <c r="M857" s="7">
        <f t="shared" si="130"/>
        <v>0</v>
      </c>
      <c r="N857" s="7">
        <f t="shared" si="131"/>
        <v>45</v>
      </c>
      <c r="O857" s="7">
        <f t="shared" si="132"/>
        <v>50</v>
      </c>
      <c r="P857" s="7">
        <f t="shared" si="133"/>
        <v>83.5</v>
      </c>
      <c r="Q857" s="8">
        <f t="shared" si="134"/>
        <v>35.774999999999999</v>
      </c>
      <c r="R857" s="8">
        <f t="shared" si="135"/>
        <v>47.375</v>
      </c>
      <c r="S857" s="8">
        <f t="shared" si="136"/>
        <v>56.825000000000003</v>
      </c>
      <c r="T857" s="8">
        <f t="shared" si="137"/>
        <v>44.625</v>
      </c>
      <c r="U857" s="7">
        <f t="shared" si="138"/>
        <v>46.658333333333339</v>
      </c>
      <c r="V857" s="7">
        <f t="shared" si="139"/>
        <v>46.150000000000006</v>
      </c>
    </row>
    <row r="858" spans="1:22" ht="13.5" x14ac:dyDescent="0.25">
      <c r="A858" s="3">
        <f>RSI!A858</f>
        <v>43556</v>
      </c>
      <c r="B858" s="2">
        <f>RSI!B858</f>
        <v>1.2966</v>
      </c>
      <c r="C858" s="2">
        <f>RSI!I858</f>
        <v>98.114697631238172</v>
      </c>
      <c r="D858" s="2">
        <f>MACD!E858</f>
        <v>-8.5866245471950542E-3</v>
      </c>
      <c r="E858" s="2">
        <f>MACD!F858</f>
        <v>-7.0866347546960796E-3</v>
      </c>
      <c r="F858" s="2">
        <f>'Moving Avg'!D858</f>
        <v>1.2966</v>
      </c>
      <c r="G858" s="2">
        <f>'Moving Avg'!F858</f>
        <v>1.2774200000000004</v>
      </c>
      <c r="H858" s="2">
        <f>'Moving Avg'!G858</f>
        <v>1.2532799999999993</v>
      </c>
      <c r="I858" s="2">
        <f>'Moving Avg'!H858</f>
        <v>1.2618505000000055</v>
      </c>
      <c r="J858" s="5" t="str">
        <f>OBV!F858</f>
        <v>NEUTRAL</v>
      </c>
      <c r="K858" s="5" t="str">
        <f>OBV!G858</f>
        <v>NEUTRAL</v>
      </c>
      <c r="L858" s="5" t="str">
        <f>OBV!H858</f>
        <v>NEUTRAL</v>
      </c>
      <c r="M858" s="7">
        <f t="shared" si="130"/>
        <v>0</v>
      </c>
      <c r="N858" s="7">
        <f t="shared" si="131"/>
        <v>45</v>
      </c>
      <c r="O858" s="7">
        <f t="shared" si="132"/>
        <v>50</v>
      </c>
      <c r="P858" s="7">
        <f t="shared" si="133"/>
        <v>33</v>
      </c>
      <c r="Q858" s="8">
        <f t="shared" si="134"/>
        <v>28.2</v>
      </c>
      <c r="R858" s="8">
        <f t="shared" si="135"/>
        <v>34.75</v>
      </c>
      <c r="S858" s="8">
        <f t="shared" si="136"/>
        <v>34.1</v>
      </c>
      <c r="T858" s="8">
        <f t="shared" si="137"/>
        <v>32</v>
      </c>
      <c r="U858" s="7">
        <f t="shared" si="138"/>
        <v>32.35</v>
      </c>
      <c r="V858" s="7">
        <f t="shared" si="139"/>
        <v>32.262500000000003</v>
      </c>
    </row>
    <row r="859" spans="1:22" ht="13.5" x14ac:dyDescent="0.25">
      <c r="A859" s="3">
        <f>RSI!A859</f>
        <v>43557</v>
      </c>
      <c r="B859" s="2">
        <f>RSI!B859</f>
        <v>1.2966</v>
      </c>
      <c r="C859" s="2">
        <f>RSI!I859</f>
        <v>98.114697631238172</v>
      </c>
      <c r="D859" s="2">
        <f>MACD!E859</f>
        <v>-9.6119082977463854E-3</v>
      </c>
      <c r="E859" s="2">
        <f>MACD!F859</f>
        <v>-7.5916894633061413E-3</v>
      </c>
      <c r="F859" s="2">
        <f>'Moving Avg'!D859</f>
        <v>1.2966</v>
      </c>
      <c r="G859" s="2">
        <f>'Moving Avg'!F859</f>
        <v>1.2787900000000003</v>
      </c>
      <c r="H859" s="2">
        <f>'Moving Avg'!G859</f>
        <v>1.254513999999999</v>
      </c>
      <c r="I859" s="2">
        <f>'Moving Avg'!H859</f>
        <v>1.2620160000000054</v>
      </c>
      <c r="J859" s="5" t="str">
        <f>OBV!F859</f>
        <v>NEUTRAL</v>
      </c>
      <c r="K859" s="5" t="str">
        <f>OBV!G859</f>
        <v>NEUTRAL</v>
      </c>
      <c r="L859" s="5" t="str">
        <f>OBV!H859</f>
        <v>NEUTRAL</v>
      </c>
      <c r="M859" s="7">
        <f t="shared" si="130"/>
        <v>0</v>
      </c>
      <c r="N859" s="7">
        <f t="shared" si="131"/>
        <v>45</v>
      </c>
      <c r="O859" s="7">
        <f t="shared" si="132"/>
        <v>50</v>
      </c>
      <c r="P859" s="7">
        <f t="shared" si="133"/>
        <v>33</v>
      </c>
      <c r="Q859" s="8">
        <f t="shared" si="134"/>
        <v>28.2</v>
      </c>
      <c r="R859" s="8">
        <f t="shared" si="135"/>
        <v>34.75</v>
      </c>
      <c r="S859" s="8">
        <f t="shared" si="136"/>
        <v>34.1</v>
      </c>
      <c r="T859" s="8">
        <f t="shared" si="137"/>
        <v>32</v>
      </c>
      <c r="U859" s="7">
        <f t="shared" si="138"/>
        <v>32.35</v>
      </c>
      <c r="V859" s="7">
        <f t="shared" si="139"/>
        <v>32.262500000000003</v>
      </c>
    </row>
    <row r="860" spans="1:22" ht="13.5" x14ac:dyDescent="0.25">
      <c r="A860" s="3">
        <f>RSI!A860</f>
        <v>43558</v>
      </c>
      <c r="B860" s="2">
        <f>RSI!B860</f>
        <v>1.2966</v>
      </c>
      <c r="C860" s="2">
        <f>RSI!I860</f>
        <v>98.114697631238158</v>
      </c>
      <c r="D860" s="2">
        <f>MACD!E860</f>
        <v>-1.0617906583246572E-2</v>
      </c>
      <c r="E860" s="2">
        <f>MACD!F860</f>
        <v>-8.1969328872942282E-3</v>
      </c>
      <c r="F860" s="2">
        <f>'Moving Avg'!D860</f>
        <v>1.2966</v>
      </c>
      <c r="G860" s="2">
        <f>'Moving Avg'!F860</f>
        <v>1.2801600000000004</v>
      </c>
      <c r="H860" s="2">
        <f>'Moving Avg'!G860</f>
        <v>1.255747999999999</v>
      </c>
      <c r="I860" s="2">
        <f>'Moving Avg'!H860</f>
        <v>1.2620530000000054</v>
      </c>
      <c r="J860" s="5" t="str">
        <f>OBV!F860</f>
        <v>NEUTRAL</v>
      </c>
      <c r="K860" s="5" t="str">
        <f>OBV!G860</f>
        <v>NEUTRAL</v>
      </c>
      <c r="L860" s="5" t="str">
        <f>OBV!H860</f>
        <v>NEUTRAL</v>
      </c>
      <c r="M860" s="7">
        <f t="shared" si="130"/>
        <v>0</v>
      </c>
      <c r="N860" s="7">
        <f t="shared" si="131"/>
        <v>45</v>
      </c>
      <c r="O860" s="7">
        <f t="shared" si="132"/>
        <v>50</v>
      </c>
      <c r="P860" s="7">
        <f t="shared" si="133"/>
        <v>33</v>
      </c>
      <c r="Q860" s="8">
        <f t="shared" si="134"/>
        <v>28.2</v>
      </c>
      <c r="R860" s="8">
        <f t="shared" si="135"/>
        <v>34.75</v>
      </c>
      <c r="S860" s="8">
        <f t="shared" si="136"/>
        <v>34.1</v>
      </c>
      <c r="T860" s="8">
        <f t="shared" si="137"/>
        <v>32</v>
      </c>
      <c r="U860" s="7">
        <f t="shared" si="138"/>
        <v>32.35</v>
      </c>
      <c r="V860" s="7">
        <f t="shared" si="139"/>
        <v>32.262500000000003</v>
      </c>
    </row>
    <row r="861" spans="1:22" ht="13.5" x14ac:dyDescent="0.25">
      <c r="A861" s="3">
        <f>RSI!A861</f>
        <v>43559</v>
      </c>
      <c r="B861" s="2">
        <f>RSI!B861</f>
        <v>1.2966</v>
      </c>
      <c r="C861" s="2">
        <f>RSI!I861</f>
        <v>98.114697631238158</v>
      </c>
      <c r="D861" s="2">
        <f>MACD!E861</f>
        <v>-1.1597330805980466E-2</v>
      </c>
      <c r="E861" s="2">
        <f>MACD!F861</f>
        <v>-8.8770124710314761E-3</v>
      </c>
      <c r="F861" s="2">
        <f>'Moving Avg'!D861</f>
        <v>1.2966</v>
      </c>
      <c r="G861" s="2">
        <f>'Moving Avg'!F861</f>
        <v>1.2815300000000005</v>
      </c>
      <c r="H861" s="2">
        <f>'Moving Avg'!G861</f>
        <v>1.2569819999999989</v>
      </c>
      <c r="I861" s="2">
        <f>'Moving Avg'!H861</f>
        <v>1.2619610000000057</v>
      </c>
      <c r="J861" s="5" t="str">
        <f>OBV!F861</f>
        <v>NEUTRAL</v>
      </c>
      <c r="K861" s="5" t="str">
        <f>OBV!G861</f>
        <v>NEUTRAL</v>
      </c>
      <c r="L861" s="5" t="str">
        <f>OBV!H861</f>
        <v>NEUTRAL</v>
      </c>
      <c r="M861" s="7">
        <f t="shared" si="130"/>
        <v>0</v>
      </c>
      <c r="N861" s="7">
        <f t="shared" si="131"/>
        <v>45</v>
      </c>
      <c r="O861" s="7">
        <f t="shared" si="132"/>
        <v>50</v>
      </c>
      <c r="P861" s="7">
        <f t="shared" si="133"/>
        <v>33</v>
      </c>
      <c r="Q861" s="8">
        <f t="shared" si="134"/>
        <v>28.2</v>
      </c>
      <c r="R861" s="8">
        <f t="shared" si="135"/>
        <v>34.75</v>
      </c>
      <c r="S861" s="8">
        <f t="shared" si="136"/>
        <v>34.1</v>
      </c>
      <c r="T861" s="8">
        <f t="shared" si="137"/>
        <v>32</v>
      </c>
      <c r="U861" s="7">
        <f t="shared" si="138"/>
        <v>32.35</v>
      </c>
      <c r="V861" s="7">
        <f t="shared" si="139"/>
        <v>32.262500000000003</v>
      </c>
    </row>
    <row r="862" spans="1:22" ht="13.5" x14ac:dyDescent="0.25">
      <c r="A862" s="3">
        <f>RSI!A862</f>
        <v>43560</v>
      </c>
      <c r="B862" s="2">
        <f>RSI!B862</f>
        <v>1.2966</v>
      </c>
      <c r="C862" s="2">
        <f>RSI!I862</f>
        <v>98.114697631238158</v>
      </c>
      <c r="D862" s="2">
        <f>MACD!E862</f>
        <v>-1.2544773364464357E-2</v>
      </c>
      <c r="E862" s="2">
        <f>MACD!F862</f>
        <v>-9.6105646497180522E-3</v>
      </c>
      <c r="F862" s="2">
        <f>'Moving Avg'!D862</f>
        <v>1.2966</v>
      </c>
      <c r="G862" s="2">
        <f>'Moving Avg'!F862</f>
        <v>1.2829000000000004</v>
      </c>
      <c r="H862" s="2">
        <f>'Moving Avg'!G862</f>
        <v>1.2582159999999989</v>
      </c>
      <c r="I862" s="2">
        <f>'Moving Avg'!H862</f>
        <v>1.2618690000000055</v>
      </c>
      <c r="J862" s="5" t="str">
        <f>OBV!F862</f>
        <v>NEUTRAL</v>
      </c>
      <c r="K862" s="5" t="str">
        <f>OBV!G862</f>
        <v>NEUTRAL</v>
      </c>
      <c r="L862" s="5" t="str">
        <f>OBV!H862</f>
        <v>NEUTRAL</v>
      </c>
      <c r="M862" s="7">
        <f t="shared" si="130"/>
        <v>0</v>
      </c>
      <c r="N862" s="7">
        <f t="shared" si="131"/>
        <v>45</v>
      </c>
      <c r="O862" s="7">
        <f t="shared" si="132"/>
        <v>50</v>
      </c>
      <c r="P862" s="7">
        <f t="shared" si="133"/>
        <v>33</v>
      </c>
      <c r="Q862" s="8">
        <f t="shared" si="134"/>
        <v>28.2</v>
      </c>
      <c r="R862" s="8">
        <f t="shared" si="135"/>
        <v>34.75</v>
      </c>
      <c r="S862" s="8">
        <f t="shared" si="136"/>
        <v>34.1</v>
      </c>
      <c r="T862" s="8">
        <f t="shared" si="137"/>
        <v>32</v>
      </c>
      <c r="U862" s="7">
        <f t="shared" si="138"/>
        <v>32.35</v>
      </c>
      <c r="V862" s="7">
        <f t="shared" si="139"/>
        <v>32.262500000000003</v>
      </c>
    </row>
    <row r="863" spans="1:22" ht="13.5" x14ac:dyDescent="0.25">
      <c r="A863" s="3">
        <f>RSI!A863</f>
        <v>43563</v>
      </c>
      <c r="B863" s="2">
        <f>RSI!B863</f>
        <v>1.2966</v>
      </c>
      <c r="C863" s="2">
        <f>RSI!I863</f>
        <v>98.114697631238158</v>
      </c>
      <c r="D863" s="2">
        <f>MACD!E863</f>
        <v>-9.2409773819150942E-3</v>
      </c>
      <c r="E863" s="2">
        <f>MACD!F863</f>
        <v>-9.5366471961574606E-3</v>
      </c>
      <c r="F863" s="2">
        <f>'Moving Avg'!D863</f>
        <v>1.2966</v>
      </c>
      <c r="G863" s="2">
        <f>'Moving Avg'!F863</f>
        <v>1.2842700000000005</v>
      </c>
      <c r="H863" s="2">
        <f>'Moving Avg'!G863</f>
        <v>1.2594499999999988</v>
      </c>
      <c r="I863" s="2">
        <f>'Moving Avg'!H863</f>
        <v>1.2617770000000055</v>
      </c>
      <c r="J863" s="5" t="str">
        <f>OBV!F863</f>
        <v>NEUTRAL</v>
      </c>
      <c r="K863" s="5" t="str">
        <f>OBV!G863</f>
        <v>NEUTRAL</v>
      </c>
      <c r="L863" s="5" t="str">
        <f>OBV!H863</f>
        <v>NEUTRAL</v>
      </c>
      <c r="M863" s="7">
        <f t="shared" si="130"/>
        <v>0</v>
      </c>
      <c r="N863" s="7">
        <f t="shared" si="131"/>
        <v>0</v>
      </c>
      <c r="O863" s="7">
        <f t="shared" si="132"/>
        <v>50</v>
      </c>
      <c r="P863" s="7">
        <f t="shared" si="133"/>
        <v>33</v>
      </c>
      <c r="Q863" s="8">
        <f t="shared" si="134"/>
        <v>12.45</v>
      </c>
      <c r="R863" s="8">
        <f t="shared" si="135"/>
        <v>25.75</v>
      </c>
      <c r="S863" s="8">
        <f t="shared" si="136"/>
        <v>27.35</v>
      </c>
      <c r="T863" s="8">
        <f t="shared" si="137"/>
        <v>20.75</v>
      </c>
      <c r="U863" s="7">
        <f t="shared" si="138"/>
        <v>21.850000000000005</v>
      </c>
      <c r="V863" s="7">
        <f t="shared" si="139"/>
        <v>21.575000000000003</v>
      </c>
    </row>
    <row r="864" spans="1:22" ht="13.5" x14ac:dyDescent="0.25">
      <c r="A864" s="3">
        <f>RSI!A864</f>
        <v>43565</v>
      </c>
      <c r="B864" s="2">
        <f>RSI!B864</f>
        <v>1.2692000000000001</v>
      </c>
      <c r="C864" s="2">
        <f>RSI!I864</f>
        <v>37.966829926258633</v>
      </c>
      <c r="D864" s="2">
        <f>MACD!E864</f>
        <v>-4.5175933228589482E-3</v>
      </c>
      <c r="E864" s="2">
        <f>MACD!F864</f>
        <v>-8.5328364214977588E-3</v>
      </c>
      <c r="F864" s="2">
        <f>'Moving Avg'!D864</f>
        <v>1.29112</v>
      </c>
      <c r="G864" s="2">
        <f>'Moving Avg'!F864</f>
        <v>1.2842700000000005</v>
      </c>
      <c r="H864" s="2">
        <f>'Moving Avg'!G864</f>
        <v>1.260135999999999</v>
      </c>
      <c r="I864" s="2">
        <f>'Moving Avg'!H864</f>
        <v>1.2615480000000054</v>
      </c>
      <c r="J864" s="5" t="str">
        <f>OBV!F864</f>
        <v>BEARISH</v>
      </c>
      <c r="K864" s="5" t="str">
        <f>OBV!G864</f>
        <v>STRONG</v>
      </c>
      <c r="L864" s="5" t="str">
        <f>OBV!H864</f>
        <v>CONFIRMED BEARISH</v>
      </c>
      <c r="M864" s="7">
        <f t="shared" si="130"/>
        <v>25</v>
      </c>
      <c r="N864" s="7">
        <f t="shared" si="131"/>
        <v>0</v>
      </c>
      <c r="O864" s="7">
        <f t="shared" si="132"/>
        <v>50</v>
      </c>
      <c r="P864" s="7">
        <f t="shared" si="133"/>
        <v>33</v>
      </c>
      <c r="Q864" s="8">
        <f t="shared" si="134"/>
        <v>21.2</v>
      </c>
      <c r="R864" s="8">
        <f t="shared" si="135"/>
        <v>30.75</v>
      </c>
      <c r="S864" s="8">
        <f t="shared" si="136"/>
        <v>31.1</v>
      </c>
      <c r="T864" s="8">
        <f t="shared" si="137"/>
        <v>27</v>
      </c>
      <c r="U864" s="7">
        <f t="shared" si="138"/>
        <v>27.683333333333337</v>
      </c>
      <c r="V864" s="7">
        <f t="shared" si="139"/>
        <v>27.512500000000003</v>
      </c>
    </row>
    <row r="865" spans="1:22" ht="13.5" x14ac:dyDescent="0.25">
      <c r="A865" s="3">
        <f>RSI!A865</f>
        <v>43566</v>
      </c>
      <c r="B865" s="2">
        <f>RSI!B865</f>
        <v>1.2692000000000001</v>
      </c>
      <c r="C865" s="2">
        <f>RSI!I865</f>
        <v>37.966829926258633</v>
      </c>
      <c r="D865" s="2">
        <f>MACD!E865</f>
        <v>-4.5320303929230477E-4</v>
      </c>
      <c r="E865" s="2">
        <f>MACD!F865</f>
        <v>-6.916909745056668E-3</v>
      </c>
      <c r="F865" s="2">
        <f>'Moving Avg'!D865</f>
        <v>1.2856400000000001</v>
      </c>
      <c r="G865" s="2">
        <f>'Moving Avg'!F865</f>
        <v>1.2842700000000005</v>
      </c>
      <c r="H865" s="2">
        <f>'Moving Avg'!G865</f>
        <v>1.260821999999999</v>
      </c>
      <c r="I865" s="2">
        <f>'Moving Avg'!H865</f>
        <v>1.2613190000000056</v>
      </c>
      <c r="J865" s="5" t="str">
        <f>OBV!F865</f>
        <v>BEARISH</v>
      </c>
      <c r="K865" s="5" t="str">
        <f>OBV!G865</f>
        <v>STRONG</v>
      </c>
      <c r="L865" s="5" t="str">
        <f>OBV!H865</f>
        <v>CONFIRMED BEARISH</v>
      </c>
      <c r="M865" s="7">
        <f t="shared" si="130"/>
        <v>25</v>
      </c>
      <c r="N865" s="7">
        <f t="shared" si="131"/>
        <v>0</v>
      </c>
      <c r="O865" s="7">
        <f t="shared" si="132"/>
        <v>50</v>
      </c>
      <c r="P865" s="7">
        <f t="shared" si="133"/>
        <v>33</v>
      </c>
      <c r="Q865" s="8">
        <f t="shared" si="134"/>
        <v>21.2</v>
      </c>
      <c r="R865" s="8">
        <f t="shared" si="135"/>
        <v>30.75</v>
      </c>
      <c r="S865" s="8">
        <f t="shared" si="136"/>
        <v>31.1</v>
      </c>
      <c r="T865" s="8">
        <f t="shared" si="137"/>
        <v>27</v>
      </c>
      <c r="U865" s="7">
        <f t="shared" si="138"/>
        <v>27.683333333333337</v>
      </c>
      <c r="V865" s="7">
        <f t="shared" si="139"/>
        <v>27.512500000000003</v>
      </c>
    </row>
    <row r="866" spans="1:22" ht="13.5" x14ac:dyDescent="0.25">
      <c r="A866" s="3">
        <f>RSI!A866</f>
        <v>43567</v>
      </c>
      <c r="B866" s="2">
        <f>RSI!B866</f>
        <v>1.2692000000000001</v>
      </c>
      <c r="C866" s="2">
        <f>RSI!I866</f>
        <v>37.96682992625864</v>
      </c>
      <c r="D866" s="2">
        <f>MACD!E866</f>
        <v>3.0485637417276834E-3</v>
      </c>
      <c r="E866" s="2">
        <f>MACD!F866</f>
        <v>-4.9238150476997979E-3</v>
      </c>
      <c r="F866" s="2">
        <f>'Moving Avg'!D866</f>
        <v>1.28016</v>
      </c>
      <c r="G866" s="2">
        <f>'Moving Avg'!F866</f>
        <v>1.2842700000000005</v>
      </c>
      <c r="H866" s="2">
        <f>'Moving Avg'!G866</f>
        <v>1.261507999999999</v>
      </c>
      <c r="I866" s="2">
        <f>'Moving Avg'!H866</f>
        <v>1.2610900000000056</v>
      </c>
      <c r="J866" s="5" t="str">
        <f>OBV!F866</f>
        <v>BEARISH</v>
      </c>
      <c r="K866" s="5" t="str">
        <f>OBV!G866</f>
        <v>STRONG</v>
      </c>
      <c r="L866" s="5" t="str">
        <f>OBV!H866</f>
        <v>CONFIRMED BEARISH</v>
      </c>
      <c r="M866" s="7">
        <f t="shared" si="130"/>
        <v>25</v>
      </c>
      <c r="N866" s="7">
        <f t="shared" si="131"/>
        <v>0</v>
      </c>
      <c r="O866" s="7">
        <f t="shared" si="132"/>
        <v>50</v>
      </c>
      <c r="P866" s="7">
        <f t="shared" si="133"/>
        <v>33</v>
      </c>
      <c r="Q866" s="8">
        <f t="shared" si="134"/>
        <v>21.2</v>
      </c>
      <c r="R866" s="8">
        <f t="shared" si="135"/>
        <v>30.75</v>
      </c>
      <c r="S866" s="8">
        <f t="shared" si="136"/>
        <v>31.1</v>
      </c>
      <c r="T866" s="8">
        <f t="shared" si="137"/>
        <v>27</v>
      </c>
      <c r="U866" s="7">
        <f t="shared" si="138"/>
        <v>27.683333333333337</v>
      </c>
      <c r="V866" s="7">
        <f t="shared" si="139"/>
        <v>27.512500000000003</v>
      </c>
    </row>
    <row r="867" spans="1:22" ht="13.5" x14ac:dyDescent="0.25">
      <c r="A867" s="3">
        <f>RSI!A867</f>
        <v>43570</v>
      </c>
      <c r="B867" s="2">
        <f>RSI!B867</f>
        <v>1.2692000000000001</v>
      </c>
      <c r="C867" s="2">
        <f>RSI!I867</f>
        <v>37.96682992625864</v>
      </c>
      <c r="D867" s="2">
        <f>MACD!E867</f>
        <v>6.0696224591452186E-3</v>
      </c>
      <c r="E867" s="2">
        <f>MACD!F867</f>
        <v>-2.7251275463307948E-3</v>
      </c>
      <c r="F867" s="2">
        <f>'Moving Avg'!D867</f>
        <v>1.27468</v>
      </c>
      <c r="G867" s="2">
        <f>'Moving Avg'!F867</f>
        <v>1.2842700000000005</v>
      </c>
      <c r="H867" s="2">
        <f>'Moving Avg'!G867</f>
        <v>1.2621939999999991</v>
      </c>
      <c r="I867" s="2">
        <f>'Moving Avg'!H867</f>
        <v>1.2608610000000053</v>
      </c>
      <c r="J867" s="5" t="str">
        <f>OBV!F867</f>
        <v>BEARISH</v>
      </c>
      <c r="K867" s="5" t="str">
        <f>OBV!G867</f>
        <v>STRONG</v>
      </c>
      <c r="L867" s="5" t="str">
        <f>OBV!H867</f>
        <v>CONFIRMED BEARISH</v>
      </c>
      <c r="M867" s="7">
        <f t="shared" si="130"/>
        <v>25</v>
      </c>
      <c r="N867" s="7">
        <f t="shared" si="131"/>
        <v>0</v>
      </c>
      <c r="O867" s="7">
        <f t="shared" si="132"/>
        <v>50</v>
      </c>
      <c r="P867" s="7">
        <f t="shared" si="133"/>
        <v>33</v>
      </c>
      <c r="Q867" s="8">
        <f t="shared" si="134"/>
        <v>21.2</v>
      </c>
      <c r="R867" s="8">
        <f t="shared" si="135"/>
        <v>30.75</v>
      </c>
      <c r="S867" s="8">
        <f t="shared" si="136"/>
        <v>31.1</v>
      </c>
      <c r="T867" s="8">
        <f t="shared" si="137"/>
        <v>27</v>
      </c>
      <c r="U867" s="7">
        <f t="shared" si="138"/>
        <v>27.683333333333337</v>
      </c>
      <c r="V867" s="7">
        <f t="shared" si="139"/>
        <v>27.512500000000003</v>
      </c>
    </row>
    <row r="868" spans="1:22" ht="13.5" x14ac:dyDescent="0.25">
      <c r="A868" s="3">
        <f>RSI!A868</f>
        <v>43571</v>
      </c>
      <c r="B868" s="2">
        <f>RSI!B868</f>
        <v>1.2692000000000001</v>
      </c>
      <c r="C868" s="2">
        <f>RSI!I868</f>
        <v>37.96682992625864</v>
      </c>
      <c r="D868" s="2">
        <f>MACD!E868</f>
        <v>8.6796300302369733E-3</v>
      </c>
      <c r="E868" s="2">
        <f>MACD!F868</f>
        <v>-4.4417603101724098E-4</v>
      </c>
      <c r="F868" s="2">
        <f>'Moving Avg'!D868</f>
        <v>1.2692000000000001</v>
      </c>
      <c r="G868" s="2">
        <f>'Moving Avg'!F868</f>
        <v>1.2842700000000005</v>
      </c>
      <c r="H868" s="2">
        <f>'Moving Avg'!G868</f>
        <v>1.2628799999999991</v>
      </c>
      <c r="I868" s="2">
        <f>'Moving Avg'!H868</f>
        <v>1.2608255000000055</v>
      </c>
      <c r="J868" s="5" t="str">
        <f>OBV!F868</f>
        <v>BEARISH</v>
      </c>
      <c r="K868" s="5" t="str">
        <f>OBV!G868</f>
        <v>STRONG</v>
      </c>
      <c r="L868" s="5" t="str">
        <f>OBV!H868</f>
        <v>CONFIRMED BEARISH</v>
      </c>
      <c r="M868" s="7">
        <f t="shared" si="130"/>
        <v>25</v>
      </c>
      <c r="N868" s="7">
        <f t="shared" si="131"/>
        <v>0</v>
      </c>
      <c r="O868" s="7">
        <f t="shared" si="132"/>
        <v>50</v>
      </c>
      <c r="P868" s="7">
        <f t="shared" si="133"/>
        <v>33</v>
      </c>
      <c r="Q868" s="8">
        <f t="shared" si="134"/>
        <v>21.2</v>
      </c>
      <c r="R868" s="8">
        <f t="shared" si="135"/>
        <v>30.75</v>
      </c>
      <c r="S868" s="8">
        <f t="shared" si="136"/>
        <v>31.1</v>
      </c>
      <c r="T868" s="8">
        <f t="shared" si="137"/>
        <v>27</v>
      </c>
      <c r="U868" s="7">
        <f t="shared" si="138"/>
        <v>27.683333333333337</v>
      </c>
      <c r="V868" s="7">
        <f t="shared" si="139"/>
        <v>27.512500000000003</v>
      </c>
    </row>
    <row r="869" spans="1:22" ht="13.5" x14ac:dyDescent="0.25">
      <c r="A869" s="3">
        <f>RSI!A869</f>
        <v>43572</v>
      </c>
      <c r="B869" s="2">
        <f>RSI!B869</f>
        <v>1.2692000000000001</v>
      </c>
      <c r="C869" s="2">
        <f>RSI!I869</f>
        <v>37.96682992625864</v>
      </c>
      <c r="D869" s="2">
        <f>MACD!E869</f>
        <v>1.093784530638886E-2</v>
      </c>
      <c r="E869" s="2">
        <f>MACD!F869</f>
        <v>1.8322282364639795E-3</v>
      </c>
      <c r="F869" s="2">
        <f>'Moving Avg'!D869</f>
        <v>1.2692000000000001</v>
      </c>
      <c r="G869" s="2">
        <f>'Moving Avg'!F869</f>
        <v>1.2842700000000005</v>
      </c>
      <c r="H869" s="2">
        <f>'Moving Avg'!G869</f>
        <v>1.2635659999999991</v>
      </c>
      <c r="I869" s="2">
        <f>'Moving Avg'!H869</f>
        <v>1.2607900000000054</v>
      </c>
      <c r="J869" s="5" t="str">
        <f>OBV!F869</f>
        <v>NEUTRAL</v>
      </c>
      <c r="K869" s="5" t="str">
        <f>OBV!G869</f>
        <v>NEUTRAL</v>
      </c>
      <c r="L869" s="5" t="str">
        <f>OBV!H869</f>
        <v>NEUTRAL</v>
      </c>
      <c r="M869" s="7">
        <f t="shared" si="130"/>
        <v>25</v>
      </c>
      <c r="N869" s="7">
        <f t="shared" si="131"/>
        <v>0</v>
      </c>
      <c r="O869" s="7">
        <f t="shared" si="132"/>
        <v>50</v>
      </c>
      <c r="P869" s="7">
        <f t="shared" si="133"/>
        <v>33</v>
      </c>
      <c r="Q869" s="8">
        <f t="shared" si="134"/>
        <v>21.2</v>
      </c>
      <c r="R869" s="8">
        <f t="shared" si="135"/>
        <v>30.75</v>
      </c>
      <c r="S869" s="8">
        <f t="shared" si="136"/>
        <v>31.1</v>
      </c>
      <c r="T869" s="8">
        <f t="shared" si="137"/>
        <v>27</v>
      </c>
      <c r="U869" s="7">
        <f t="shared" si="138"/>
        <v>27.683333333333337</v>
      </c>
      <c r="V869" s="7">
        <f t="shared" si="139"/>
        <v>27.512500000000003</v>
      </c>
    </row>
    <row r="870" spans="1:22" ht="13.5" x14ac:dyDescent="0.25">
      <c r="A870" s="3">
        <f>RSI!A870</f>
        <v>43573</v>
      </c>
      <c r="B870" s="2">
        <f>RSI!B870</f>
        <v>1.2692000000000001</v>
      </c>
      <c r="C870" s="2">
        <f>RSI!I870</f>
        <v>37.96682992625864</v>
      </c>
      <c r="D870" s="2">
        <f>MACD!E870</f>
        <v>1.289470519162017E-2</v>
      </c>
      <c r="E870" s="2">
        <f>MACD!F870</f>
        <v>4.0447236274952182E-3</v>
      </c>
      <c r="F870" s="2">
        <f>'Moving Avg'!D870</f>
        <v>1.2692000000000001</v>
      </c>
      <c r="G870" s="2">
        <f>'Moving Avg'!F870</f>
        <v>1.2842700000000005</v>
      </c>
      <c r="H870" s="2">
        <f>'Moving Avg'!G870</f>
        <v>1.2642519999999993</v>
      </c>
      <c r="I870" s="2">
        <f>'Moving Avg'!H870</f>
        <v>1.2607545000000053</v>
      </c>
      <c r="J870" s="5" t="str">
        <f>OBV!F870</f>
        <v>NEUTRAL</v>
      </c>
      <c r="K870" s="5" t="str">
        <f>OBV!G870</f>
        <v>NEUTRAL</v>
      </c>
      <c r="L870" s="5" t="str">
        <f>OBV!H870</f>
        <v>NEUTRAL</v>
      </c>
      <c r="M870" s="7">
        <f t="shared" si="130"/>
        <v>25</v>
      </c>
      <c r="N870" s="7">
        <f t="shared" si="131"/>
        <v>0</v>
      </c>
      <c r="O870" s="7">
        <f t="shared" si="132"/>
        <v>50</v>
      </c>
      <c r="P870" s="7">
        <f t="shared" si="133"/>
        <v>33</v>
      </c>
      <c r="Q870" s="8">
        <f t="shared" si="134"/>
        <v>21.2</v>
      </c>
      <c r="R870" s="8">
        <f t="shared" si="135"/>
        <v>30.75</v>
      </c>
      <c r="S870" s="8">
        <f t="shared" si="136"/>
        <v>31.1</v>
      </c>
      <c r="T870" s="8">
        <f t="shared" si="137"/>
        <v>27</v>
      </c>
      <c r="U870" s="7">
        <f t="shared" si="138"/>
        <v>27.683333333333337</v>
      </c>
      <c r="V870" s="7">
        <f t="shared" si="139"/>
        <v>27.512500000000003</v>
      </c>
    </row>
    <row r="871" spans="1:22" ht="13.5" x14ac:dyDescent="0.25">
      <c r="A871" s="3">
        <f>RSI!A871</f>
        <v>43574</v>
      </c>
      <c r="B871" s="2">
        <f>RSI!B871</f>
        <v>1.2692000000000001</v>
      </c>
      <c r="C871" s="2">
        <f>RSI!I871</f>
        <v>37.966829926258647</v>
      </c>
      <c r="D871" s="2">
        <f>MACD!E871</f>
        <v>1.4593160028292917E-2</v>
      </c>
      <c r="E871" s="2">
        <f>MACD!F871</f>
        <v>6.1544109076547586E-3</v>
      </c>
      <c r="F871" s="2">
        <f>'Moving Avg'!D871</f>
        <v>1.2692000000000001</v>
      </c>
      <c r="G871" s="2">
        <f>'Moving Avg'!F871</f>
        <v>1.2842700000000005</v>
      </c>
      <c r="H871" s="2">
        <f>'Moving Avg'!G871</f>
        <v>1.2649379999999992</v>
      </c>
      <c r="I871" s="2">
        <f>'Moving Avg'!H871</f>
        <v>1.2606865000000054</v>
      </c>
      <c r="J871" s="5" t="str">
        <f>OBV!F871</f>
        <v>NEUTRAL</v>
      </c>
      <c r="K871" s="5" t="str">
        <f>OBV!G871</f>
        <v>NEUTRAL</v>
      </c>
      <c r="L871" s="5" t="str">
        <f>OBV!H871</f>
        <v>NEUTRAL</v>
      </c>
      <c r="M871" s="7">
        <f t="shared" si="130"/>
        <v>25</v>
      </c>
      <c r="N871" s="7">
        <f t="shared" si="131"/>
        <v>0</v>
      </c>
      <c r="O871" s="7">
        <f t="shared" si="132"/>
        <v>50</v>
      </c>
      <c r="P871" s="7">
        <f t="shared" si="133"/>
        <v>33</v>
      </c>
      <c r="Q871" s="8">
        <f t="shared" si="134"/>
        <v>21.2</v>
      </c>
      <c r="R871" s="8">
        <f t="shared" si="135"/>
        <v>30.75</v>
      </c>
      <c r="S871" s="8">
        <f t="shared" si="136"/>
        <v>31.1</v>
      </c>
      <c r="T871" s="8">
        <f t="shared" si="137"/>
        <v>27</v>
      </c>
      <c r="U871" s="7">
        <f t="shared" si="138"/>
        <v>27.683333333333337</v>
      </c>
      <c r="V871" s="7">
        <f t="shared" si="139"/>
        <v>27.512500000000003</v>
      </c>
    </row>
    <row r="872" spans="1:22" ht="13.5" x14ac:dyDescent="0.25">
      <c r="A872" s="3">
        <f>RSI!A872</f>
        <v>43577</v>
      </c>
      <c r="B872" s="2">
        <f>RSI!B872</f>
        <v>1.2692000000000001</v>
      </c>
      <c r="C872" s="2">
        <f>RSI!I872</f>
        <v>37.966829926258647</v>
      </c>
      <c r="D872" s="2">
        <f>MACD!E872</f>
        <v>1.6069805156417871E-2</v>
      </c>
      <c r="E872" s="2">
        <f>MACD!F872</f>
        <v>8.1374897574073811E-3</v>
      </c>
      <c r="F872" s="2">
        <f>'Moving Avg'!D872</f>
        <v>1.2692000000000001</v>
      </c>
      <c r="G872" s="2">
        <f>'Moving Avg'!F872</f>
        <v>1.2842700000000005</v>
      </c>
      <c r="H872" s="2">
        <f>'Moving Avg'!G872</f>
        <v>1.2656239999999992</v>
      </c>
      <c r="I872" s="2">
        <f>'Moving Avg'!H872</f>
        <v>1.2606185000000052</v>
      </c>
      <c r="J872" s="5" t="str">
        <f>OBV!F872</f>
        <v>NEUTRAL</v>
      </c>
      <c r="K872" s="5" t="str">
        <f>OBV!G872</f>
        <v>NEUTRAL</v>
      </c>
      <c r="L872" s="5" t="str">
        <f>OBV!H872</f>
        <v>NEUTRAL</v>
      </c>
      <c r="M872" s="7">
        <f t="shared" si="130"/>
        <v>25</v>
      </c>
      <c r="N872" s="7">
        <f t="shared" si="131"/>
        <v>0</v>
      </c>
      <c r="O872" s="7">
        <f t="shared" si="132"/>
        <v>50</v>
      </c>
      <c r="P872" s="7">
        <f t="shared" si="133"/>
        <v>33</v>
      </c>
      <c r="Q872" s="8">
        <f t="shared" si="134"/>
        <v>21.2</v>
      </c>
      <c r="R872" s="8">
        <f t="shared" si="135"/>
        <v>30.75</v>
      </c>
      <c r="S872" s="8">
        <f t="shared" si="136"/>
        <v>31.1</v>
      </c>
      <c r="T872" s="8">
        <f t="shared" si="137"/>
        <v>27</v>
      </c>
      <c r="U872" s="7">
        <f t="shared" si="138"/>
        <v>27.683333333333337</v>
      </c>
      <c r="V872" s="7">
        <f t="shared" si="139"/>
        <v>27.512500000000003</v>
      </c>
    </row>
    <row r="873" spans="1:22" ht="13.5" x14ac:dyDescent="0.25">
      <c r="A873" s="3">
        <f>RSI!A873</f>
        <v>43578</v>
      </c>
      <c r="B873" s="2">
        <f>RSI!B873</f>
        <v>1.2692000000000001</v>
      </c>
      <c r="C873" s="2">
        <f>RSI!I873</f>
        <v>37.966829926258647</v>
      </c>
      <c r="D873" s="2">
        <f>MACD!E873</f>
        <v>1.7355839884647617E-2</v>
      </c>
      <c r="E873" s="2">
        <f>MACD!F873</f>
        <v>9.9811597828554297E-3</v>
      </c>
      <c r="F873" s="2">
        <f>'Moving Avg'!D873</f>
        <v>1.2692000000000001</v>
      </c>
      <c r="G873" s="2">
        <f>'Moving Avg'!F873</f>
        <v>1.2829000000000004</v>
      </c>
      <c r="H873" s="2">
        <f>'Moving Avg'!G873</f>
        <v>1.2663099999999994</v>
      </c>
      <c r="I873" s="2">
        <f>'Moving Avg'!H873</f>
        <v>1.2605505000000052</v>
      </c>
      <c r="J873" s="5" t="str">
        <f>OBV!F873</f>
        <v>NEUTRAL</v>
      </c>
      <c r="K873" s="5" t="str">
        <f>OBV!G873</f>
        <v>NEUTRAL</v>
      </c>
      <c r="L873" s="5" t="str">
        <f>OBV!H873</f>
        <v>NEUTRAL</v>
      </c>
      <c r="M873" s="7">
        <f t="shared" si="130"/>
        <v>25</v>
      </c>
      <c r="N873" s="7">
        <f t="shared" si="131"/>
        <v>0</v>
      </c>
      <c r="O873" s="7">
        <f t="shared" si="132"/>
        <v>50</v>
      </c>
      <c r="P873" s="7">
        <f t="shared" si="133"/>
        <v>33</v>
      </c>
      <c r="Q873" s="8">
        <f t="shared" si="134"/>
        <v>21.2</v>
      </c>
      <c r="R873" s="8">
        <f t="shared" si="135"/>
        <v>30.75</v>
      </c>
      <c r="S873" s="8">
        <f t="shared" si="136"/>
        <v>31.1</v>
      </c>
      <c r="T873" s="8">
        <f t="shared" si="137"/>
        <v>27</v>
      </c>
      <c r="U873" s="7">
        <f t="shared" si="138"/>
        <v>27.683333333333337</v>
      </c>
      <c r="V873" s="7">
        <f t="shared" si="139"/>
        <v>27.512500000000003</v>
      </c>
    </row>
    <row r="874" spans="1:22" ht="13.5" x14ac:dyDescent="0.25">
      <c r="A874" s="3">
        <f>RSI!A874</f>
        <v>43579</v>
      </c>
      <c r="B874" s="2">
        <f>RSI!B874</f>
        <v>1.2692000000000001</v>
      </c>
      <c r="C874" s="2">
        <f>RSI!I874</f>
        <v>37.966829926258647</v>
      </c>
      <c r="D874" s="2">
        <f>MACD!E874</f>
        <v>1.4262495698678102E-2</v>
      </c>
      <c r="E874" s="2">
        <f>MACD!F874</f>
        <v>1.0837426966019964E-2</v>
      </c>
      <c r="F874" s="2">
        <f>'Moving Avg'!D874</f>
        <v>1.2692000000000001</v>
      </c>
      <c r="G874" s="2">
        <f>'Moving Avg'!F874</f>
        <v>1.2815300000000005</v>
      </c>
      <c r="H874" s="2">
        <f>'Moving Avg'!G874</f>
        <v>1.2669959999999993</v>
      </c>
      <c r="I874" s="2">
        <f>'Moving Avg'!H874</f>
        <v>1.2604825000000053</v>
      </c>
      <c r="J874" s="5" t="str">
        <f>OBV!F874</f>
        <v>NEUTRAL</v>
      </c>
      <c r="K874" s="5" t="str">
        <f>OBV!G874</f>
        <v>NEUTRAL</v>
      </c>
      <c r="L874" s="5" t="str">
        <f>OBV!H874</f>
        <v>NEUTRAL</v>
      </c>
      <c r="M874" s="7">
        <f t="shared" si="130"/>
        <v>25</v>
      </c>
      <c r="N874" s="7">
        <f t="shared" si="131"/>
        <v>0</v>
      </c>
      <c r="O874" s="7">
        <f t="shared" si="132"/>
        <v>50</v>
      </c>
      <c r="P874" s="7">
        <f t="shared" si="133"/>
        <v>33</v>
      </c>
      <c r="Q874" s="8">
        <f t="shared" si="134"/>
        <v>21.2</v>
      </c>
      <c r="R874" s="8">
        <f t="shared" si="135"/>
        <v>30.75</v>
      </c>
      <c r="S874" s="8">
        <f t="shared" si="136"/>
        <v>31.1</v>
      </c>
      <c r="T874" s="8">
        <f t="shared" si="137"/>
        <v>27</v>
      </c>
      <c r="U874" s="7">
        <f t="shared" si="138"/>
        <v>27.683333333333337</v>
      </c>
      <c r="V874" s="7">
        <f t="shared" si="139"/>
        <v>27.512500000000003</v>
      </c>
    </row>
    <row r="875" spans="1:22" ht="13.5" x14ac:dyDescent="0.25">
      <c r="A875" s="3">
        <f>RSI!A875</f>
        <v>43580</v>
      </c>
      <c r="B875" s="2">
        <f>RSI!B875</f>
        <v>1.2692000000000001</v>
      </c>
      <c r="C875" s="2">
        <f>RSI!I875</f>
        <v>37.966829926258647</v>
      </c>
      <c r="D875" s="2">
        <f>MACD!E875</f>
        <v>1.1676399875497623E-2</v>
      </c>
      <c r="E875" s="2">
        <f>MACD!F875</f>
        <v>1.1005221547915497E-2</v>
      </c>
      <c r="F875" s="2">
        <f>'Moving Avg'!D875</f>
        <v>1.2692000000000001</v>
      </c>
      <c r="G875" s="2">
        <f>'Moving Avg'!F875</f>
        <v>1.2801600000000004</v>
      </c>
      <c r="H875" s="2">
        <f>'Moving Avg'!G875</f>
        <v>1.2676819999999993</v>
      </c>
      <c r="I875" s="2">
        <f>'Moving Avg'!H875</f>
        <v>1.2604145000000051</v>
      </c>
      <c r="J875" s="5" t="str">
        <f>OBV!F875</f>
        <v>NEUTRAL</v>
      </c>
      <c r="K875" s="5" t="str">
        <f>OBV!G875</f>
        <v>NEUTRAL</v>
      </c>
      <c r="L875" s="5" t="str">
        <f>OBV!H875</f>
        <v>NEUTRAL</v>
      </c>
      <c r="M875" s="7">
        <f t="shared" si="130"/>
        <v>25</v>
      </c>
      <c r="N875" s="7">
        <f t="shared" si="131"/>
        <v>0</v>
      </c>
      <c r="O875" s="7">
        <f t="shared" si="132"/>
        <v>50</v>
      </c>
      <c r="P875" s="7">
        <f t="shared" si="133"/>
        <v>33</v>
      </c>
      <c r="Q875" s="8">
        <f t="shared" si="134"/>
        <v>21.2</v>
      </c>
      <c r="R875" s="8">
        <f t="shared" si="135"/>
        <v>30.75</v>
      </c>
      <c r="S875" s="8">
        <f t="shared" si="136"/>
        <v>31.1</v>
      </c>
      <c r="T875" s="8">
        <f t="shared" si="137"/>
        <v>27</v>
      </c>
      <c r="U875" s="7">
        <f t="shared" si="138"/>
        <v>27.683333333333337</v>
      </c>
      <c r="V875" s="7">
        <f t="shared" si="139"/>
        <v>27.512500000000003</v>
      </c>
    </row>
    <row r="876" spans="1:22" ht="13.5" x14ac:dyDescent="0.25">
      <c r="A876" s="3">
        <f>RSI!A876</f>
        <v>43581</v>
      </c>
      <c r="B876" s="2">
        <f>RSI!B876</f>
        <v>1.2692000000000001</v>
      </c>
      <c r="C876" s="2">
        <f>RSI!I876</f>
        <v>37.966829926258647</v>
      </c>
      <c r="D876" s="2">
        <f>MACD!E876</f>
        <v>9.5171920382419728E-3</v>
      </c>
      <c r="E876" s="2">
        <f>MACD!F876</f>
        <v>1.0707615645980792E-2</v>
      </c>
      <c r="F876" s="2">
        <f>'Moving Avg'!D876</f>
        <v>1.2692000000000001</v>
      </c>
      <c r="G876" s="2">
        <f>'Moving Avg'!F876</f>
        <v>1.2787900000000003</v>
      </c>
      <c r="H876" s="2">
        <f>'Moving Avg'!G876</f>
        <v>1.2683679999999993</v>
      </c>
      <c r="I876" s="2">
        <f>'Moving Avg'!H876</f>
        <v>1.2603465000000051</v>
      </c>
      <c r="J876" s="5" t="str">
        <f>OBV!F876</f>
        <v>NEUTRAL</v>
      </c>
      <c r="K876" s="5" t="str">
        <f>OBV!G876</f>
        <v>NEUTRAL</v>
      </c>
      <c r="L876" s="5" t="str">
        <f>OBV!H876</f>
        <v>NEUTRAL</v>
      </c>
      <c r="M876" s="7">
        <f t="shared" si="130"/>
        <v>25</v>
      </c>
      <c r="N876" s="7">
        <f t="shared" si="131"/>
        <v>45</v>
      </c>
      <c r="O876" s="7">
        <f t="shared" si="132"/>
        <v>50</v>
      </c>
      <c r="P876" s="7">
        <f t="shared" si="133"/>
        <v>33</v>
      </c>
      <c r="Q876" s="8">
        <f t="shared" si="134"/>
        <v>36.950000000000003</v>
      </c>
      <c r="R876" s="8">
        <f t="shared" si="135"/>
        <v>39.75</v>
      </c>
      <c r="S876" s="8">
        <f t="shared" si="136"/>
        <v>37.85</v>
      </c>
      <c r="T876" s="8">
        <f t="shared" si="137"/>
        <v>38.25</v>
      </c>
      <c r="U876" s="7">
        <f t="shared" si="138"/>
        <v>38.183333333333337</v>
      </c>
      <c r="V876" s="7">
        <f t="shared" si="139"/>
        <v>38.200000000000003</v>
      </c>
    </row>
    <row r="877" spans="1:22" ht="13.5" x14ac:dyDescent="0.25">
      <c r="A877" s="3">
        <f>RSI!A877</f>
        <v>43584</v>
      </c>
      <c r="B877" s="2">
        <f>RSI!B877</f>
        <v>1.2692000000000001</v>
      </c>
      <c r="C877" s="2">
        <f>RSI!I877</f>
        <v>37.966829926258647</v>
      </c>
      <c r="D877" s="2">
        <f>MACD!E877</f>
        <v>7.7170469573353273E-3</v>
      </c>
      <c r="E877" s="2">
        <f>MACD!F877</f>
        <v>1.0109501908251699E-2</v>
      </c>
      <c r="F877" s="2">
        <f>'Moving Avg'!D877</f>
        <v>1.2692000000000001</v>
      </c>
      <c r="G877" s="2">
        <f>'Moving Avg'!F877</f>
        <v>1.2774200000000004</v>
      </c>
      <c r="H877" s="2">
        <f>'Moving Avg'!G877</f>
        <v>1.2690539999999992</v>
      </c>
      <c r="I877" s="2">
        <f>'Moving Avg'!H877</f>
        <v>1.260278500000005</v>
      </c>
      <c r="J877" s="5" t="str">
        <f>OBV!F877</f>
        <v>NEUTRAL</v>
      </c>
      <c r="K877" s="5" t="str">
        <f>OBV!G877</f>
        <v>NEUTRAL</v>
      </c>
      <c r="L877" s="5" t="str">
        <f>OBV!H877</f>
        <v>NEUTRAL</v>
      </c>
      <c r="M877" s="7">
        <f t="shared" si="130"/>
        <v>25</v>
      </c>
      <c r="N877" s="7">
        <f t="shared" si="131"/>
        <v>45</v>
      </c>
      <c r="O877" s="7">
        <f t="shared" si="132"/>
        <v>50</v>
      </c>
      <c r="P877" s="7">
        <f t="shared" si="133"/>
        <v>33</v>
      </c>
      <c r="Q877" s="8">
        <f t="shared" si="134"/>
        <v>36.950000000000003</v>
      </c>
      <c r="R877" s="8">
        <f t="shared" si="135"/>
        <v>39.75</v>
      </c>
      <c r="S877" s="8">
        <f t="shared" si="136"/>
        <v>37.85</v>
      </c>
      <c r="T877" s="8">
        <f t="shared" si="137"/>
        <v>38.25</v>
      </c>
      <c r="U877" s="7">
        <f t="shared" si="138"/>
        <v>38.183333333333337</v>
      </c>
      <c r="V877" s="7">
        <f t="shared" si="139"/>
        <v>38.200000000000003</v>
      </c>
    </row>
    <row r="878" spans="1:22" ht="13.5" x14ac:dyDescent="0.25">
      <c r="A878" s="3">
        <f>RSI!A878</f>
        <v>43585</v>
      </c>
      <c r="B878" s="2">
        <f>RSI!B878</f>
        <v>1.2692000000000001</v>
      </c>
      <c r="C878" s="2">
        <f>RSI!I878</f>
        <v>37.96682992625864</v>
      </c>
      <c r="D878" s="2">
        <f>MACD!E878</f>
        <v>6.2187333246326304E-3</v>
      </c>
      <c r="E878" s="2">
        <f>MACD!F878</f>
        <v>9.3313481915278853E-3</v>
      </c>
      <c r="F878" s="2">
        <f>'Moving Avg'!D878</f>
        <v>1.2692000000000001</v>
      </c>
      <c r="G878" s="2">
        <f>'Moving Avg'!F878</f>
        <v>1.2760500000000004</v>
      </c>
      <c r="H878" s="2">
        <f>'Moving Avg'!G878</f>
        <v>1.2697399999999994</v>
      </c>
      <c r="I878" s="2">
        <f>'Moving Avg'!H878</f>
        <v>1.2602100000000049</v>
      </c>
      <c r="J878" s="5" t="str">
        <f>OBV!F878</f>
        <v>NEUTRAL</v>
      </c>
      <c r="K878" s="5" t="str">
        <f>OBV!G878</f>
        <v>NEUTRAL</v>
      </c>
      <c r="L878" s="5" t="str">
        <f>OBV!H878</f>
        <v>NEUTRAL</v>
      </c>
      <c r="M878" s="7">
        <f t="shared" si="130"/>
        <v>25</v>
      </c>
      <c r="N878" s="7">
        <f t="shared" si="131"/>
        <v>45</v>
      </c>
      <c r="O878" s="7">
        <f t="shared" si="132"/>
        <v>50</v>
      </c>
      <c r="P878" s="7">
        <f t="shared" si="133"/>
        <v>33</v>
      </c>
      <c r="Q878" s="8">
        <f t="shared" si="134"/>
        <v>36.950000000000003</v>
      </c>
      <c r="R878" s="8">
        <f t="shared" si="135"/>
        <v>39.75</v>
      </c>
      <c r="S878" s="8">
        <f t="shared" si="136"/>
        <v>37.85</v>
      </c>
      <c r="T878" s="8">
        <f t="shared" si="137"/>
        <v>38.25</v>
      </c>
      <c r="U878" s="7">
        <f t="shared" si="138"/>
        <v>38.183333333333337</v>
      </c>
      <c r="V878" s="7">
        <f t="shared" si="139"/>
        <v>38.200000000000003</v>
      </c>
    </row>
    <row r="879" spans="1:22" ht="13.5" x14ac:dyDescent="0.25">
      <c r="A879" s="3">
        <f>RSI!A879</f>
        <v>43587</v>
      </c>
      <c r="B879" s="2">
        <f>RSI!B879</f>
        <v>1.2692000000000001</v>
      </c>
      <c r="C879" s="2">
        <f>RSI!I879</f>
        <v>37.966829926258647</v>
      </c>
      <c r="D879" s="2">
        <f>MACD!E879</f>
        <v>4.9739721215220634E-3</v>
      </c>
      <c r="E879" s="2">
        <f>MACD!F879</f>
        <v>8.4598729775267213E-3</v>
      </c>
      <c r="F879" s="2">
        <f>'Moving Avg'!D879</f>
        <v>1.2692000000000001</v>
      </c>
      <c r="G879" s="2">
        <f>'Moving Avg'!F879</f>
        <v>1.2746800000000005</v>
      </c>
      <c r="H879" s="2">
        <f>'Moving Avg'!G879</f>
        <v>1.2704259999999994</v>
      </c>
      <c r="I879" s="2">
        <f>'Moving Avg'!H879</f>
        <v>1.2601415000000049</v>
      </c>
      <c r="J879" s="5" t="str">
        <f>OBV!F879</f>
        <v>NEUTRAL</v>
      </c>
      <c r="K879" s="5" t="str">
        <f>OBV!G879</f>
        <v>NEUTRAL</v>
      </c>
      <c r="L879" s="5" t="str">
        <f>OBV!H879</f>
        <v>NEUTRAL</v>
      </c>
      <c r="M879" s="7">
        <f t="shared" si="130"/>
        <v>25</v>
      </c>
      <c r="N879" s="7">
        <f t="shared" si="131"/>
        <v>45</v>
      </c>
      <c r="O879" s="7">
        <f t="shared" si="132"/>
        <v>50</v>
      </c>
      <c r="P879" s="7">
        <f t="shared" si="133"/>
        <v>33</v>
      </c>
      <c r="Q879" s="8">
        <f t="shared" si="134"/>
        <v>36.950000000000003</v>
      </c>
      <c r="R879" s="8">
        <f t="shared" si="135"/>
        <v>39.75</v>
      </c>
      <c r="S879" s="8">
        <f t="shared" si="136"/>
        <v>37.85</v>
      </c>
      <c r="T879" s="8">
        <f t="shared" si="137"/>
        <v>38.25</v>
      </c>
      <c r="U879" s="7">
        <f t="shared" si="138"/>
        <v>38.183333333333337</v>
      </c>
      <c r="V879" s="7">
        <f t="shared" si="139"/>
        <v>38.200000000000003</v>
      </c>
    </row>
    <row r="880" spans="1:22" ht="13.5" x14ac:dyDescent="0.25">
      <c r="A880" s="3">
        <f>RSI!A880</f>
        <v>43588</v>
      </c>
      <c r="B880" s="2">
        <f>RSI!B880</f>
        <v>1.2692000000000001</v>
      </c>
      <c r="C880" s="2">
        <f>RSI!I880</f>
        <v>37.96682992625864</v>
      </c>
      <c r="D880" s="2">
        <f>MACD!E880</f>
        <v>3.9420484196945882E-3</v>
      </c>
      <c r="E880" s="2">
        <f>MACD!F880</f>
        <v>7.5563080659602957E-3</v>
      </c>
      <c r="F880" s="2">
        <f>'Moving Avg'!D880</f>
        <v>1.2692000000000001</v>
      </c>
      <c r="G880" s="2">
        <f>'Moving Avg'!F880</f>
        <v>1.2733100000000004</v>
      </c>
      <c r="H880" s="2">
        <f>'Moving Avg'!G880</f>
        <v>1.2711119999999994</v>
      </c>
      <c r="I880" s="2">
        <f>'Moving Avg'!H880</f>
        <v>1.2600730000000049</v>
      </c>
      <c r="J880" s="5" t="str">
        <f>OBV!F880</f>
        <v>NEUTRAL</v>
      </c>
      <c r="K880" s="5" t="str">
        <f>OBV!G880</f>
        <v>NEUTRAL</v>
      </c>
      <c r="L880" s="5" t="str">
        <f>OBV!H880</f>
        <v>NEUTRAL</v>
      </c>
      <c r="M880" s="7">
        <f t="shared" si="130"/>
        <v>25</v>
      </c>
      <c r="N880" s="7">
        <f t="shared" si="131"/>
        <v>45</v>
      </c>
      <c r="O880" s="7">
        <f t="shared" si="132"/>
        <v>50</v>
      </c>
      <c r="P880" s="7">
        <f t="shared" si="133"/>
        <v>33</v>
      </c>
      <c r="Q880" s="8">
        <f t="shared" si="134"/>
        <v>36.950000000000003</v>
      </c>
      <c r="R880" s="8">
        <f t="shared" si="135"/>
        <v>39.75</v>
      </c>
      <c r="S880" s="8">
        <f t="shared" si="136"/>
        <v>37.85</v>
      </c>
      <c r="T880" s="8">
        <f t="shared" si="137"/>
        <v>38.25</v>
      </c>
      <c r="U880" s="7">
        <f t="shared" si="138"/>
        <v>38.183333333333337</v>
      </c>
      <c r="V880" s="7">
        <f t="shared" si="139"/>
        <v>38.200000000000003</v>
      </c>
    </row>
    <row r="881" spans="1:22" ht="13.5" x14ac:dyDescent="0.25">
      <c r="A881" s="3">
        <f>RSI!A881</f>
        <v>43591</v>
      </c>
      <c r="B881" s="2">
        <f>RSI!B881</f>
        <v>1.2692000000000001</v>
      </c>
      <c r="C881" s="2">
        <f>RSI!I881</f>
        <v>37.96682992625864</v>
      </c>
      <c r="D881" s="2">
        <f>MACD!E881</f>
        <v>3.0886375602034999E-3</v>
      </c>
      <c r="E881" s="2">
        <f>MACD!F881</f>
        <v>6.662773964808937E-3</v>
      </c>
      <c r="F881" s="2">
        <f>'Moving Avg'!D881</f>
        <v>1.2692000000000001</v>
      </c>
      <c r="G881" s="2">
        <f>'Moving Avg'!F881</f>
        <v>1.2719400000000003</v>
      </c>
      <c r="H881" s="2">
        <f>'Moving Avg'!G881</f>
        <v>1.2717979999999993</v>
      </c>
      <c r="I881" s="2">
        <f>'Moving Avg'!H881</f>
        <v>1.2600045000000049</v>
      </c>
      <c r="J881" s="5" t="str">
        <f>OBV!F881</f>
        <v>NEUTRAL</v>
      </c>
      <c r="K881" s="5" t="str">
        <f>OBV!G881</f>
        <v>NEUTRAL</v>
      </c>
      <c r="L881" s="5" t="str">
        <f>OBV!H881</f>
        <v>NEUTRAL</v>
      </c>
      <c r="M881" s="7">
        <f t="shared" si="130"/>
        <v>25</v>
      </c>
      <c r="N881" s="7">
        <f t="shared" si="131"/>
        <v>45</v>
      </c>
      <c r="O881" s="7">
        <f t="shared" si="132"/>
        <v>50</v>
      </c>
      <c r="P881" s="7">
        <f t="shared" si="133"/>
        <v>33</v>
      </c>
      <c r="Q881" s="8">
        <f t="shared" si="134"/>
        <v>36.950000000000003</v>
      </c>
      <c r="R881" s="8">
        <f t="shared" si="135"/>
        <v>39.75</v>
      </c>
      <c r="S881" s="8">
        <f t="shared" si="136"/>
        <v>37.85</v>
      </c>
      <c r="T881" s="8">
        <f t="shared" si="137"/>
        <v>38.25</v>
      </c>
      <c r="U881" s="7">
        <f t="shared" si="138"/>
        <v>38.183333333333337</v>
      </c>
      <c r="V881" s="7">
        <f t="shared" si="139"/>
        <v>38.200000000000003</v>
      </c>
    </row>
    <row r="882" spans="1:22" ht="13.5" x14ac:dyDescent="0.25">
      <c r="A882" s="3">
        <f>RSI!A882</f>
        <v>43592</v>
      </c>
      <c r="B882" s="2">
        <f>RSI!B882</f>
        <v>1.2692000000000001</v>
      </c>
      <c r="C882" s="2">
        <f>RSI!I882</f>
        <v>37.966829926258633</v>
      </c>
      <c r="D882" s="2">
        <f>MACD!E882</f>
        <v>2.3848126696028871E-3</v>
      </c>
      <c r="E882" s="2">
        <f>MACD!F882</f>
        <v>5.807181705767727E-3</v>
      </c>
      <c r="F882" s="2">
        <f>'Moving Avg'!D882</f>
        <v>1.2692000000000001</v>
      </c>
      <c r="G882" s="2">
        <f>'Moving Avg'!F882</f>
        <v>1.2705700000000004</v>
      </c>
      <c r="H882" s="2">
        <f>'Moving Avg'!G882</f>
        <v>1.2724839999999993</v>
      </c>
      <c r="I882" s="2">
        <f>'Moving Avg'!H882</f>
        <v>1.2599360000000048</v>
      </c>
      <c r="J882" s="5" t="str">
        <f>OBV!F882</f>
        <v>NEUTRAL</v>
      </c>
      <c r="K882" s="5" t="str">
        <f>OBV!G882</f>
        <v>NEUTRAL</v>
      </c>
      <c r="L882" s="5" t="str">
        <f>OBV!H882</f>
        <v>NEUTRAL</v>
      </c>
      <c r="M882" s="7">
        <f t="shared" si="130"/>
        <v>25</v>
      </c>
      <c r="N882" s="7">
        <f t="shared" si="131"/>
        <v>45</v>
      </c>
      <c r="O882" s="7">
        <f t="shared" si="132"/>
        <v>50</v>
      </c>
      <c r="P882" s="7">
        <f t="shared" si="133"/>
        <v>33</v>
      </c>
      <c r="Q882" s="8">
        <f t="shared" si="134"/>
        <v>36.950000000000003</v>
      </c>
      <c r="R882" s="8">
        <f t="shared" si="135"/>
        <v>39.75</v>
      </c>
      <c r="S882" s="8">
        <f t="shared" si="136"/>
        <v>37.85</v>
      </c>
      <c r="T882" s="8">
        <f t="shared" si="137"/>
        <v>38.25</v>
      </c>
      <c r="U882" s="7">
        <f t="shared" si="138"/>
        <v>38.183333333333337</v>
      </c>
      <c r="V882" s="7">
        <f t="shared" si="139"/>
        <v>38.200000000000003</v>
      </c>
    </row>
    <row r="883" spans="1:22" ht="13.5" x14ac:dyDescent="0.25">
      <c r="A883" s="3">
        <f>RSI!A883</f>
        <v>43593</v>
      </c>
      <c r="B883" s="2">
        <f>RSI!B883</f>
        <v>1.2692000000000001</v>
      </c>
      <c r="C883" s="2">
        <f>RSI!I883</f>
        <v>37.966829926258633</v>
      </c>
      <c r="D883" s="2">
        <f>MACD!E883</f>
        <v>1.8062055596497206E-3</v>
      </c>
      <c r="E883" s="2">
        <f>MACD!F883</f>
        <v>5.0069864765441259E-3</v>
      </c>
      <c r="F883" s="2">
        <f>'Moving Avg'!D883</f>
        <v>1.2692000000000001</v>
      </c>
      <c r="G883" s="2">
        <f>'Moving Avg'!F883</f>
        <v>1.2692000000000003</v>
      </c>
      <c r="H883" s="2">
        <f>'Moving Avg'!G883</f>
        <v>1.2731699999999995</v>
      </c>
      <c r="I883" s="2">
        <f>'Moving Avg'!H883</f>
        <v>1.2598675000000048</v>
      </c>
      <c r="J883" s="5" t="str">
        <f>OBV!F883</f>
        <v>NEUTRAL</v>
      </c>
      <c r="K883" s="5" t="str">
        <f>OBV!G883</f>
        <v>NEUTRAL</v>
      </c>
      <c r="L883" s="5" t="str">
        <f>OBV!H883</f>
        <v>NEUTRAL</v>
      </c>
      <c r="M883" s="7">
        <f t="shared" si="130"/>
        <v>25</v>
      </c>
      <c r="N883" s="7">
        <f t="shared" si="131"/>
        <v>45</v>
      </c>
      <c r="O883" s="7">
        <f t="shared" si="132"/>
        <v>50</v>
      </c>
      <c r="P883" s="7">
        <f t="shared" si="133"/>
        <v>33</v>
      </c>
      <c r="Q883" s="8">
        <f t="shared" si="134"/>
        <v>36.950000000000003</v>
      </c>
      <c r="R883" s="8">
        <f t="shared" si="135"/>
        <v>39.75</v>
      </c>
      <c r="S883" s="8">
        <f t="shared" si="136"/>
        <v>37.85</v>
      </c>
      <c r="T883" s="8">
        <f t="shared" si="137"/>
        <v>38.25</v>
      </c>
      <c r="U883" s="7">
        <f t="shared" si="138"/>
        <v>38.183333333333337</v>
      </c>
      <c r="V883" s="7">
        <f t="shared" si="139"/>
        <v>38.200000000000003</v>
      </c>
    </row>
    <row r="884" spans="1:22" ht="13.5" x14ac:dyDescent="0.25">
      <c r="A884" s="3">
        <f>RSI!A884</f>
        <v>43594</v>
      </c>
      <c r="B884" s="2">
        <f>RSI!B884</f>
        <v>1.2692000000000001</v>
      </c>
      <c r="C884" s="2">
        <f>RSI!I884</f>
        <v>37.966829926258633</v>
      </c>
      <c r="D884" s="2">
        <f>MACD!E884</f>
        <v>1.3322973617133638E-3</v>
      </c>
      <c r="E884" s="2">
        <f>MACD!F884</f>
        <v>4.2720486535779735E-3</v>
      </c>
      <c r="F884" s="2">
        <f>'Moving Avg'!D884</f>
        <v>1.2692000000000001</v>
      </c>
      <c r="G884" s="2">
        <f>'Moving Avg'!F884</f>
        <v>1.2692000000000003</v>
      </c>
      <c r="H884" s="2">
        <f>'Moving Avg'!G884</f>
        <v>1.2738559999999992</v>
      </c>
      <c r="I884" s="2">
        <f>'Moving Avg'!H884</f>
        <v>1.2597990000000048</v>
      </c>
      <c r="J884" s="5" t="str">
        <f>OBV!F884</f>
        <v>NEUTRAL</v>
      </c>
      <c r="K884" s="5" t="str">
        <f>OBV!G884</f>
        <v>NEUTRAL</v>
      </c>
      <c r="L884" s="5" t="str">
        <f>OBV!H884</f>
        <v>NEUTRAL</v>
      </c>
      <c r="M884" s="7">
        <f t="shared" si="130"/>
        <v>25</v>
      </c>
      <c r="N884" s="7">
        <f t="shared" si="131"/>
        <v>45</v>
      </c>
      <c r="O884" s="7">
        <f t="shared" si="132"/>
        <v>50</v>
      </c>
      <c r="P884" s="7">
        <f t="shared" si="133"/>
        <v>33</v>
      </c>
      <c r="Q884" s="8">
        <f t="shared" si="134"/>
        <v>36.950000000000003</v>
      </c>
      <c r="R884" s="8">
        <f t="shared" si="135"/>
        <v>39.75</v>
      </c>
      <c r="S884" s="8">
        <f t="shared" si="136"/>
        <v>37.85</v>
      </c>
      <c r="T884" s="8">
        <f t="shared" si="137"/>
        <v>38.25</v>
      </c>
      <c r="U884" s="7">
        <f t="shared" si="138"/>
        <v>38.183333333333337</v>
      </c>
      <c r="V884" s="7">
        <f t="shared" si="139"/>
        <v>38.200000000000003</v>
      </c>
    </row>
    <row r="885" spans="1:22" ht="13.5" x14ac:dyDescent="0.25">
      <c r="A885" s="3">
        <f>RSI!A885</f>
        <v>43595</v>
      </c>
      <c r="B885" s="2">
        <f>RSI!B885</f>
        <v>1.2692000000000001</v>
      </c>
      <c r="C885" s="2">
        <f>RSI!I885</f>
        <v>37.966829926258633</v>
      </c>
      <c r="D885" s="2">
        <f>MACD!E885</f>
        <v>9.4581888912248502E-4</v>
      </c>
      <c r="E885" s="2">
        <f>MACD!F885</f>
        <v>3.6068027006868762E-3</v>
      </c>
      <c r="F885" s="2">
        <f>'Moving Avg'!D885</f>
        <v>1.2692000000000001</v>
      </c>
      <c r="G885" s="2">
        <f>'Moving Avg'!F885</f>
        <v>1.2692000000000003</v>
      </c>
      <c r="H885" s="2">
        <f>'Moving Avg'!G885</f>
        <v>1.2745419999999994</v>
      </c>
      <c r="I885" s="2">
        <f>'Moving Avg'!H885</f>
        <v>1.2597305000000047</v>
      </c>
      <c r="J885" s="5" t="str">
        <f>OBV!F885</f>
        <v>NEUTRAL</v>
      </c>
      <c r="K885" s="5" t="str">
        <f>OBV!G885</f>
        <v>NEUTRAL</v>
      </c>
      <c r="L885" s="5" t="str">
        <f>OBV!H885</f>
        <v>NEUTRAL</v>
      </c>
      <c r="M885" s="7">
        <f t="shared" si="130"/>
        <v>25</v>
      </c>
      <c r="N885" s="7">
        <f t="shared" si="131"/>
        <v>45</v>
      </c>
      <c r="O885" s="7">
        <f t="shared" si="132"/>
        <v>50</v>
      </c>
      <c r="P885" s="7">
        <f t="shared" si="133"/>
        <v>33</v>
      </c>
      <c r="Q885" s="8">
        <f t="shared" si="134"/>
        <v>36.950000000000003</v>
      </c>
      <c r="R885" s="8">
        <f t="shared" si="135"/>
        <v>39.75</v>
      </c>
      <c r="S885" s="8">
        <f t="shared" si="136"/>
        <v>37.85</v>
      </c>
      <c r="T885" s="8">
        <f t="shared" si="137"/>
        <v>38.25</v>
      </c>
      <c r="U885" s="7">
        <f t="shared" si="138"/>
        <v>38.183333333333337</v>
      </c>
      <c r="V885" s="7">
        <f t="shared" si="139"/>
        <v>38.200000000000003</v>
      </c>
    </row>
    <row r="886" spans="1:22" ht="13.5" x14ac:dyDescent="0.25">
      <c r="A886" s="3">
        <f>RSI!A886</f>
        <v>43598</v>
      </c>
      <c r="B886" s="2">
        <f>RSI!B886</f>
        <v>1.2692000000000001</v>
      </c>
      <c r="C886" s="2">
        <f>RSI!I886</f>
        <v>37.966829926258633</v>
      </c>
      <c r="D886" s="2">
        <f>MACD!E886</f>
        <v>6.322438021735266E-4</v>
      </c>
      <c r="E886" s="2">
        <f>MACD!F886</f>
        <v>3.0118909209842061E-3</v>
      </c>
      <c r="F886" s="2">
        <f>'Moving Avg'!D886</f>
        <v>1.2692000000000001</v>
      </c>
      <c r="G886" s="2">
        <f>'Moving Avg'!F886</f>
        <v>1.2692000000000003</v>
      </c>
      <c r="H886" s="2">
        <f>'Moving Avg'!G886</f>
        <v>1.2752279999999994</v>
      </c>
      <c r="I886" s="2">
        <f>'Moving Avg'!H886</f>
        <v>1.2596620000000047</v>
      </c>
      <c r="J886" s="5" t="str">
        <f>OBV!F886</f>
        <v>NEUTRAL</v>
      </c>
      <c r="K886" s="5" t="str">
        <f>OBV!G886</f>
        <v>NEUTRAL</v>
      </c>
      <c r="L886" s="5" t="str">
        <f>OBV!H886</f>
        <v>NEUTRAL</v>
      </c>
      <c r="M886" s="7">
        <f t="shared" si="130"/>
        <v>25</v>
      </c>
      <c r="N886" s="7">
        <f t="shared" si="131"/>
        <v>45</v>
      </c>
      <c r="O886" s="7">
        <f t="shared" si="132"/>
        <v>50</v>
      </c>
      <c r="P886" s="7">
        <f t="shared" si="133"/>
        <v>33</v>
      </c>
      <c r="Q886" s="8">
        <f t="shared" si="134"/>
        <v>36.950000000000003</v>
      </c>
      <c r="R886" s="8">
        <f t="shared" si="135"/>
        <v>39.75</v>
      </c>
      <c r="S886" s="8">
        <f t="shared" si="136"/>
        <v>37.85</v>
      </c>
      <c r="T886" s="8">
        <f t="shared" si="137"/>
        <v>38.25</v>
      </c>
      <c r="U886" s="7">
        <f t="shared" si="138"/>
        <v>38.183333333333337</v>
      </c>
      <c r="V886" s="7">
        <f t="shared" si="139"/>
        <v>38.200000000000003</v>
      </c>
    </row>
    <row r="887" spans="1:22" ht="13.5" x14ac:dyDescent="0.25">
      <c r="A887" s="3">
        <f>RSI!A887</f>
        <v>43599</v>
      </c>
      <c r="B887" s="2">
        <f>RSI!B887</f>
        <v>1.2692000000000001</v>
      </c>
      <c r="C887" s="2">
        <f>RSI!I887</f>
        <v>37.966829926258633</v>
      </c>
      <c r="D887" s="2">
        <f>MACD!E887</f>
        <v>3.7936025767337789E-4</v>
      </c>
      <c r="E887" s="2">
        <f>MACD!F887</f>
        <v>2.4853847883220407E-3</v>
      </c>
      <c r="F887" s="2">
        <f>'Moving Avg'!D887</f>
        <v>1.2692000000000001</v>
      </c>
      <c r="G887" s="2">
        <f>'Moving Avg'!F887</f>
        <v>1.2692000000000003</v>
      </c>
      <c r="H887" s="2">
        <f>'Moving Avg'!G887</f>
        <v>1.2752279999999991</v>
      </c>
      <c r="I887" s="2">
        <f>'Moving Avg'!H887</f>
        <v>1.2595935000000049</v>
      </c>
      <c r="J887" s="5" t="str">
        <f>OBV!F887</f>
        <v>NEUTRAL</v>
      </c>
      <c r="K887" s="5" t="str">
        <f>OBV!G887</f>
        <v>NEUTRAL</v>
      </c>
      <c r="L887" s="5" t="str">
        <f>OBV!H887</f>
        <v>NEUTRAL</v>
      </c>
      <c r="M887" s="7">
        <f t="shared" si="130"/>
        <v>25</v>
      </c>
      <c r="N887" s="7">
        <f t="shared" si="131"/>
        <v>45</v>
      </c>
      <c r="O887" s="7">
        <f t="shared" si="132"/>
        <v>50</v>
      </c>
      <c r="P887" s="7">
        <f t="shared" si="133"/>
        <v>33</v>
      </c>
      <c r="Q887" s="8">
        <f t="shared" si="134"/>
        <v>36.950000000000003</v>
      </c>
      <c r="R887" s="8">
        <f t="shared" si="135"/>
        <v>39.75</v>
      </c>
      <c r="S887" s="8">
        <f t="shared" si="136"/>
        <v>37.85</v>
      </c>
      <c r="T887" s="8">
        <f t="shared" si="137"/>
        <v>38.25</v>
      </c>
      <c r="U887" s="7">
        <f t="shared" si="138"/>
        <v>38.183333333333337</v>
      </c>
      <c r="V887" s="7">
        <f t="shared" si="139"/>
        <v>38.200000000000003</v>
      </c>
    </row>
    <row r="888" spans="1:22" ht="13.5" x14ac:dyDescent="0.25">
      <c r="A888" s="3">
        <f>RSI!A888</f>
        <v>43600</v>
      </c>
      <c r="B888" s="2">
        <f>RSI!B888</f>
        <v>1.2692000000000001</v>
      </c>
      <c r="C888" s="2">
        <f>RSI!I888</f>
        <v>37.966829926258633</v>
      </c>
      <c r="D888" s="2">
        <f>MACD!E888</f>
        <v>1.7690893069821634E-4</v>
      </c>
      <c r="E888" s="2">
        <f>MACD!F888</f>
        <v>2.0236896167972755E-3</v>
      </c>
      <c r="F888" s="2">
        <f>'Moving Avg'!D888</f>
        <v>1.2692000000000001</v>
      </c>
      <c r="G888" s="2">
        <f>'Moving Avg'!F888</f>
        <v>1.2692000000000003</v>
      </c>
      <c r="H888" s="2">
        <f>'Moving Avg'!G888</f>
        <v>1.2752279999999991</v>
      </c>
      <c r="I888" s="2">
        <f>'Moving Avg'!H888</f>
        <v>1.2595250000000049</v>
      </c>
      <c r="J888" s="5" t="str">
        <f>OBV!F888</f>
        <v>NEUTRAL</v>
      </c>
      <c r="K888" s="5" t="str">
        <f>OBV!G888</f>
        <v>NEUTRAL</v>
      </c>
      <c r="L888" s="5" t="str">
        <f>OBV!H888</f>
        <v>NEUTRAL</v>
      </c>
      <c r="M888" s="7">
        <f t="shared" si="130"/>
        <v>25</v>
      </c>
      <c r="N888" s="7">
        <f t="shared" si="131"/>
        <v>45</v>
      </c>
      <c r="O888" s="7">
        <f t="shared" si="132"/>
        <v>50</v>
      </c>
      <c r="P888" s="7">
        <f t="shared" si="133"/>
        <v>33</v>
      </c>
      <c r="Q888" s="8">
        <f t="shared" si="134"/>
        <v>36.950000000000003</v>
      </c>
      <c r="R888" s="8">
        <f t="shared" si="135"/>
        <v>39.75</v>
      </c>
      <c r="S888" s="8">
        <f t="shared" si="136"/>
        <v>37.85</v>
      </c>
      <c r="T888" s="8">
        <f t="shared" si="137"/>
        <v>38.25</v>
      </c>
      <c r="U888" s="7">
        <f t="shared" si="138"/>
        <v>38.183333333333337</v>
      </c>
      <c r="V888" s="7">
        <f t="shared" si="139"/>
        <v>38.200000000000003</v>
      </c>
    </row>
    <row r="889" spans="1:22" ht="13.5" x14ac:dyDescent="0.25">
      <c r="A889" s="3">
        <f>RSI!A889</f>
        <v>43601</v>
      </c>
      <c r="B889" s="2">
        <f>RSI!B889</f>
        <v>1.2692000000000001</v>
      </c>
      <c r="C889" s="2">
        <f>RSI!I889</f>
        <v>37.966829926258619</v>
      </c>
      <c r="D889" s="2">
        <f>MACD!E889</f>
        <v>1.6277162490085928E-5</v>
      </c>
      <c r="E889" s="2">
        <f>MACD!F889</f>
        <v>1.6222071259358378E-3</v>
      </c>
      <c r="F889" s="2">
        <f>'Moving Avg'!D889</f>
        <v>1.2692000000000001</v>
      </c>
      <c r="G889" s="2">
        <f>'Moving Avg'!F889</f>
        <v>1.2692000000000003</v>
      </c>
      <c r="H889" s="2">
        <f>'Moving Avg'!G889</f>
        <v>1.2752279999999991</v>
      </c>
      <c r="I889" s="2">
        <f>'Moving Avg'!H889</f>
        <v>1.2594565000000049</v>
      </c>
      <c r="J889" s="5" t="str">
        <f>OBV!F889</f>
        <v>NEUTRAL</v>
      </c>
      <c r="K889" s="5" t="str">
        <f>OBV!G889</f>
        <v>NEUTRAL</v>
      </c>
      <c r="L889" s="5" t="str">
        <f>OBV!H889</f>
        <v>NEUTRAL</v>
      </c>
      <c r="M889" s="7">
        <f t="shared" si="130"/>
        <v>25</v>
      </c>
      <c r="N889" s="7">
        <f t="shared" si="131"/>
        <v>45</v>
      </c>
      <c r="O889" s="7">
        <f t="shared" si="132"/>
        <v>50</v>
      </c>
      <c r="P889" s="7">
        <f t="shared" si="133"/>
        <v>33</v>
      </c>
      <c r="Q889" s="8">
        <f t="shared" si="134"/>
        <v>36.950000000000003</v>
      </c>
      <c r="R889" s="8">
        <f t="shared" si="135"/>
        <v>39.75</v>
      </c>
      <c r="S889" s="8">
        <f t="shared" si="136"/>
        <v>37.85</v>
      </c>
      <c r="T889" s="8">
        <f t="shared" si="137"/>
        <v>38.25</v>
      </c>
      <c r="U889" s="7">
        <f t="shared" si="138"/>
        <v>38.183333333333337</v>
      </c>
      <c r="V889" s="7">
        <f t="shared" si="139"/>
        <v>38.200000000000003</v>
      </c>
    </row>
    <row r="890" spans="1:22" ht="13.5" x14ac:dyDescent="0.25">
      <c r="A890" s="3">
        <f>RSI!A890</f>
        <v>43602</v>
      </c>
      <c r="B890" s="2">
        <f>RSI!B890</f>
        <v>1.2692000000000001</v>
      </c>
      <c r="C890" s="2">
        <f>RSI!I890</f>
        <v>37.966829926258619</v>
      </c>
      <c r="D890" s="2">
        <f>MACD!E890</f>
        <v>-1.0975943268709543E-4</v>
      </c>
      <c r="E890" s="2">
        <f>MACD!F890</f>
        <v>1.2758138142112511E-3</v>
      </c>
      <c r="F890" s="2">
        <f>'Moving Avg'!D890</f>
        <v>1.2692000000000001</v>
      </c>
      <c r="G890" s="2">
        <f>'Moving Avg'!F890</f>
        <v>1.2692000000000003</v>
      </c>
      <c r="H890" s="2">
        <f>'Moving Avg'!G890</f>
        <v>1.2752279999999991</v>
      </c>
      <c r="I890" s="2">
        <f>'Moving Avg'!H890</f>
        <v>1.2596280000000049</v>
      </c>
      <c r="J890" s="5" t="str">
        <f>OBV!F890</f>
        <v>NEUTRAL</v>
      </c>
      <c r="K890" s="5" t="str">
        <f>OBV!G890</f>
        <v>NEUTRAL</v>
      </c>
      <c r="L890" s="5" t="str">
        <f>OBV!H890</f>
        <v>NEUTRAL</v>
      </c>
      <c r="M890" s="7">
        <f t="shared" si="130"/>
        <v>25</v>
      </c>
      <c r="N890" s="7">
        <f t="shared" si="131"/>
        <v>45</v>
      </c>
      <c r="O890" s="7">
        <f t="shared" si="132"/>
        <v>50</v>
      </c>
      <c r="P890" s="7">
        <f t="shared" si="133"/>
        <v>33</v>
      </c>
      <c r="Q890" s="8">
        <f t="shared" si="134"/>
        <v>36.950000000000003</v>
      </c>
      <c r="R890" s="8">
        <f t="shared" si="135"/>
        <v>39.75</v>
      </c>
      <c r="S890" s="8">
        <f t="shared" si="136"/>
        <v>37.85</v>
      </c>
      <c r="T890" s="8">
        <f t="shared" si="137"/>
        <v>38.25</v>
      </c>
      <c r="U890" s="7">
        <f t="shared" si="138"/>
        <v>38.183333333333337</v>
      </c>
      <c r="V890" s="7">
        <f t="shared" si="139"/>
        <v>38.200000000000003</v>
      </c>
    </row>
    <row r="891" spans="1:22" ht="13.5" x14ac:dyDescent="0.25">
      <c r="A891" s="3">
        <f>RSI!A891</f>
        <v>43605</v>
      </c>
      <c r="B891" s="2">
        <f>RSI!B891</f>
        <v>1.2692000000000001</v>
      </c>
      <c r="C891" s="2">
        <f>RSI!I891</f>
        <v>37.966829926258612</v>
      </c>
      <c r="D891" s="2">
        <f>MACD!E891</f>
        <v>-2.0725523309406135E-4</v>
      </c>
      <c r="E891" s="2">
        <f>MACD!F891</f>
        <v>9.7920000475018869E-4</v>
      </c>
      <c r="F891" s="2">
        <f>'Moving Avg'!D891</f>
        <v>1.2692000000000001</v>
      </c>
      <c r="G891" s="2">
        <f>'Moving Avg'!F891</f>
        <v>1.2692000000000003</v>
      </c>
      <c r="H891" s="2">
        <f>'Moving Avg'!G891</f>
        <v>1.2752279999999991</v>
      </c>
      <c r="I891" s="2">
        <f>'Moving Avg'!H891</f>
        <v>1.2597995000000048</v>
      </c>
      <c r="J891" s="5" t="str">
        <f>OBV!F891</f>
        <v>NEUTRAL</v>
      </c>
      <c r="K891" s="5" t="str">
        <f>OBV!G891</f>
        <v>NEUTRAL</v>
      </c>
      <c r="L891" s="5" t="str">
        <f>OBV!H891</f>
        <v>NEUTRAL</v>
      </c>
      <c r="M891" s="7">
        <f t="shared" si="130"/>
        <v>25</v>
      </c>
      <c r="N891" s="7">
        <f t="shared" si="131"/>
        <v>45</v>
      </c>
      <c r="O891" s="7">
        <f t="shared" si="132"/>
        <v>50</v>
      </c>
      <c r="P891" s="7">
        <f t="shared" si="133"/>
        <v>33</v>
      </c>
      <c r="Q891" s="8">
        <f t="shared" si="134"/>
        <v>36.950000000000003</v>
      </c>
      <c r="R891" s="8">
        <f t="shared" si="135"/>
        <v>39.75</v>
      </c>
      <c r="S891" s="8">
        <f t="shared" si="136"/>
        <v>37.85</v>
      </c>
      <c r="T891" s="8">
        <f t="shared" si="137"/>
        <v>38.25</v>
      </c>
      <c r="U891" s="7">
        <f t="shared" si="138"/>
        <v>38.183333333333337</v>
      </c>
      <c r="V891" s="7">
        <f t="shared" si="139"/>
        <v>38.200000000000003</v>
      </c>
    </row>
    <row r="892" spans="1:22" ht="13.5" x14ac:dyDescent="0.25">
      <c r="A892" s="3">
        <f>RSI!A892</f>
        <v>43606</v>
      </c>
      <c r="B892" s="2">
        <f>RSI!B892</f>
        <v>1.2692000000000001</v>
      </c>
      <c r="C892" s="2">
        <f>RSI!I892</f>
        <v>37.966829926258619</v>
      </c>
      <c r="D892" s="2">
        <f>MACD!E892</f>
        <v>-2.8127894870544345E-4</v>
      </c>
      <c r="E892" s="2">
        <f>MACD!F892</f>
        <v>7.2710421405906237E-4</v>
      </c>
      <c r="F892" s="2">
        <f>'Moving Avg'!D892</f>
        <v>1.2692000000000001</v>
      </c>
      <c r="G892" s="2">
        <f>'Moving Avg'!F892</f>
        <v>1.2692000000000003</v>
      </c>
      <c r="H892" s="2">
        <f>'Moving Avg'!G892</f>
        <v>1.2752279999999991</v>
      </c>
      <c r="I892" s="2">
        <f>'Moving Avg'!H892</f>
        <v>1.2599710000000048</v>
      </c>
      <c r="J892" s="5" t="str">
        <f>OBV!F892</f>
        <v>NEUTRAL</v>
      </c>
      <c r="K892" s="5" t="str">
        <f>OBV!G892</f>
        <v>NEUTRAL</v>
      </c>
      <c r="L892" s="5" t="str">
        <f>OBV!H892</f>
        <v>NEUTRAL</v>
      </c>
      <c r="M892" s="7">
        <f t="shared" si="130"/>
        <v>25</v>
      </c>
      <c r="N892" s="7">
        <f t="shared" si="131"/>
        <v>45</v>
      </c>
      <c r="O892" s="7">
        <f t="shared" si="132"/>
        <v>50</v>
      </c>
      <c r="P892" s="7">
        <f t="shared" si="133"/>
        <v>33</v>
      </c>
      <c r="Q892" s="8">
        <f t="shared" si="134"/>
        <v>36.950000000000003</v>
      </c>
      <c r="R892" s="8">
        <f t="shared" si="135"/>
        <v>39.75</v>
      </c>
      <c r="S892" s="8">
        <f t="shared" si="136"/>
        <v>37.85</v>
      </c>
      <c r="T892" s="8">
        <f t="shared" si="137"/>
        <v>38.25</v>
      </c>
      <c r="U892" s="7">
        <f t="shared" si="138"/>
        <v>38.183333333333337</v>
      </c>
      <c r="V892" s="7">
        <f t="shared" si="139"/>
        <v>38.200000000000003</v>
      </c>
    </row>
    <row r="893" spans="1:22" ht="13.5" x14ac:dyDescent="0.25">
      <c r="A893" s="3">
        <f>RSI!A893</f>
        <v>43607</v>
      </c>
      <c r="B893" s="2">
        <f>RSI!B893</f>
        <v>1.2692000000000001</v>
      </c>
      <c r="C893" s="2">
        <f>RSI!I893</f>
        <v>37.966829926258619</v>
      </c>
      <c r="D893" s="2">
        <f>MACD!E893</f>
        <v>-3.3606927918472529E-4</v>
      </c>
      <c r="E893" s="2">
        <f>MACD!F893</f>
        <v>5.1446951541030486E-4</v>
      </c>
      <c r="F893" s="2">
        <f>'Moving Avg'!D893</f>
        <v>1.2692000000000001</v>
      </c>
      <c r="G893" s="2">
        <f>'Moving Avg'!F893</f>
        <v>1.2692000000000003</v>
      </c>
      <c r="H893" s="2">
        <f>'Moving Avg'!G893</f>
        <v>1.2752279999999991</v>
      </c>
      <c r="I893" s="2">
        <f>'Moving Avg'!H893</f>
        <v>1.2601425000000048</v>
      </c>
      <c r="J893" s="5" t="str">
        <f>OBV!F893</f>
        <v>NEUTRAL</v>
      </c>
      <c r="K893" s="5" t="str">
        <f>OBV!G893</f>
        <v>NEUTRAL</v>
      </c>
      <c r="L893" s="5" t="str">
        <f>OBV!H893</f>
        <v>NEUTRAL</v>
      </c>
      <c r="M893" s="7">
        <f t="shared" si="130"/>
        <v>25</v>
      </c>
      <c r="N893" s="7">
        <f t="shared" si="131"/>
        <v>45</v>
      </c>
      <c r="O893" s="7">
        <f t="shared" si="132"/>
        <v>50</v>
      </c>
      <c r="P893" s="7">
        <f t="shared" si="133"/>
        <v>33</v>
      </c>
      <c r="Q893" s="8">
        <f t="shared" si="134"/>
        <v>36.950000000000003</v>
      </c>
      <c r="R893" s="8">
        <f t="shared" si="135"/>
        <v>39.75</v>
      </c>
      <c r="S893" s="8">
        <f t="shared" si="136"/>
        <v>37.85</v>
      </c>
      <c r="T893" s="8">
        <f t="shared" si="137"/>
        <v>38.25</v>
      </c>
      <c r="U893" s="7">
        <f t="shared" si="138"/>
        <v>38.183333333333337</v>
      </c>
      <c r="V893" s="7">
        <f t="shared" si="139"/>
        <v>38.200000000000003</v>
      </c>
    </row>
    <row r="894" spans="1:22" ht="13.5" x14ac:dyDescent="0.25">
      <c r="A894" s="3">
        <f>RSI!A894</f>
        <v>43608</v>
      </c>
      <c r="B894" s="2">
        <f>RSI!B894</f>
        <v>1.2692000000000001</v>
      </c>
      <c r="C894" s="2">
        <f>RSI!I894</f>
        <v>37.966829926258619</v>
      </c>
      <c r="D894" s="2">
        <f>MACD!E894</f>
        <v>-3.7516632694867269E-4</v>
      </c>
      <c r="E894" s="2">
        <f>MACD!F894</f>
        <v>3.3654234693850934E-4</v>
      </c>
      <c r="F894" s="2">
        <f>'Moving Avg'!D894</f>
        <v>1.2692000000000001</v>
      </c>
      <c r="G894" s="2">
        <f>'Moving Avg'!F894</f>
        <v>1.2692000000000003</v>
      </c>
      <c r="H894" s="2">
        <f>'Moving Avg'!G894</f>
        <v>1.2752279999999991</v>
      </c>
      <c r="I894" s="2">
        <f>'Moving Avg'!H894</f>
        <v>1.2603140000000048</v>
      </c>
      <c r="J894" s="5" t="str">
        <f>OBV!F894</f>
        <v>NEUTRAL</v>
      </c>
      <c r="K894" s="5" t="str">
        <f>OBV!G894</f>
        <v>NEUTRAL</v>
      </c>
      <c r="L894" s="5" t="str">
        <f>OBV!H894</f>
        <v>NEUTRAL</v>
      </c>
      <c r="M894" s="7">
        <f t="shared" si="130"/>
        <v>25</v>
      </c>
      <c r="N894" s="7">
        <f t="shared" si="131"/>
        <v>45</v>
      </c>
      <c r="O894" s="7">
        <f t="shared" si="132"/>
        <v>50</v>
      </c>
      <c r="P894" s="7">
        <f t="shared" si="133"/>
        <v>33</v>
      </c>
      <c r="Q894" s="8">
        <f t="shared" si="134"/>
        <v>36.950000000000003</v>
      </c>
      <c r="R894" s="8">
        <f t="shared" si="135"/>
        <v>39.75</v>
      </c>
      <c r="S894" s="8">
        <f t="shared" si="136"/>
        <v>37.85</v>
      </c>
      <c r="T894" s="8">
        <f t="shared" si="137"/>
        <v>38.25</v>
      </c>
      <c r="U894" s="7">
        <f t="shared" si="138"/>
        <v>38.183333333333337</v>
      </c>
      <c r="V894" s="7">
        <f t="shared" si="139"/>
        <v>38.200000000000003</v>
      </c>
    </row>
    <row r="895" spans="1:22" ht="13.5" x14ac:dyDescent="0.25">
      <c r="A895" s="3">
        <f>RSI!A895</f>
        <v>43609</v>
      </c>
      <c r="B895" s="2">
        <f>RSI!B895</f>
        <v>1.2692000000000001</v>
      </c>
      <c r="C895" s="2">
        <f>RSI!I895</f>
        <v>37.966829926258619</v>
      </c>
      <c r="D895" s="2">
        <f>MACD!E895</f>
        <v>-4.0152251733971411E-4</v>
      </c>
      <c r="E895" s="2">
        <f>MACD!F895</f>
        <v>1.8892937408286465E-4</v>
      </c>
      <c r="F895" s="2">
        <f>'Moving Avg'!D895</f>
        <v>1.2692000000000001</v>
      </c>
      <c r="G895" s="2">
        <f>'Moving Avg'!F895</f>
        <v>1.2692000000000003</v>
      </c>
      <c r="H895" s="2">
        <f>'Moving Avg'!G895</f>
        <v>1.2752279999999991</v>
      </c>
      <c r="I895" s="2">
        <f>'Moving Avg'!H895</f>
        <v>1.2604855000000048</v>
      </c>
      <c r="J895" s="5" t="str">
        <f>OBV!F895</f>
        <v>NEUTRAL</v>
      </c>
      <c r="K895" s="5" t="str">
        <f>OBV!G895</f>
        <v>NEUTRAL</v>
      </c>
      <c r="L895" s="5" t="str">
        <f>OBV!H895</f>
        <v>NEUTRAL</v>
      </c>
      <c r="M895" s="7">
        <f t="shared" si="130"/>
        <v>25</v>
      </c>
      <c r="N895" s="7">
        <f t="shared" si="131"/>
        <v>45</v>
      </c>
      <c r="O895" s="7">
        <f t="shared" si="132"/>
        <v>50</v>
      </c>
      <c r="P895" s="7">
        <f t="shared" si="133"/>
        <v>33</v>
      </c>
      <c r="Q895" s="8">
        <f t="shared" si="134"/>
        <v>36.950000000000003</v>
      </c>
      <c r="R895" s="8">
        <f t="shared" si="135"/>
        <v>39.75</v>
      </c>
      <c r="S895" s="8">
        <f t="shared" si="136"/>
        <v>37.85</v>
      </c>
      <c r="T895" s="8">
        <f t="shared" si="137"/>
        <v>38.25</v>
      </c>
      <c r="U895" s="7">
        <f t="shared" si="138"/>
        <v>38.183333333333337</v>
      </c>
      <c r="V895" s="7">
        <f t="shared" si="139"/>
        <v>38.200000000000003</v>
      </c>
    </row>
    <row r="896" spans="1:22" ht="13.5" x14ac:dyDescent="0.25">
      <c r="A896" s="3">
        <f>RSI!A896</f>
        <v>43612</v>
      </c>
      <c r="B896" s="2">
        <f>RSI!B896</f>
        <v>1.2692000000000001</v>
      </c>
      <c r="C896" s="2">
        <f>RSI!I896</f>
        <v>37.966829926258612</v>
      </c>
      <c r="D896" s="2">
        <f>MACD!E896</f>
        <v>-4.1759619907222323E-4</v>
      </c>
      <c r="E896" s="2">
        <f>MACD!F896</f>
        <v>6.762425945184708E-5</v>
      </c>
      <c r="F896" s="2">
        <f>'Moving Avg'!D896</f>
        <v>1.2692000000000001</v>
      </c>
      <c r="G896" s="2">
        <f>'Moving Avg'!F896</f>
        <v>1.2692000000000003</v>
      </c>
      <c r="H896" s="2">
        <f>'Moving Avg'!G896</f>
        <v>1.2752279999999991</v>
      </c>
      <c r="I896" s="2">
        <f>'Moving Avg'!H896</f>
        <v>1.2606570000000048</v>
      </c>
      <c r="J896" s="5" t="str">
        <f>OBV!F896</f>
        <v>NEUTRAL</v>
      </c>
      <c r="K896" s="5" t="str">
        <f>OBV!G896</f>
        <v>NEUTRAL</v>
      </c>
      <c r="L896" s="5" t="str">
        <f>OBV!H896</f>
        <v>NEUTRAL</v>
      </c>
      <c r="M896" s="7">
        <f t="shared" si="130"/>
        <v>25</v>
      </c>
      <c r="N896" s="7">
        <f t="shared" si="131"/>
        <v>45</v>
      </c>
      <c r="O896" s="7">
        <f t="shared" si="132"/>
        <v>50</v>
      </c>
      <c r="P896" s="7">
        <f t="shared" si="133"/>
        <v>33</v>
      </c>
      <c r="Q896" s="8">
        <f t="shared" si="134"/>
        <v>36.950000000000003</v>
      </c>
      <c r="R896" s="8">
        <f t="shared" si="135"/>
        <v>39.75</v>
      </c>
      <c r="S896" s="8">
        <f t="shared" si="136"/>
        <v>37.85</v>
      </c>
      <c r="T896" s="8">
        <f t="shared" si="137"/>
        <v>38.25</v>
      </c>
      <c r="U896" s="7">
        <f t="shared" si="138"/>
        <v>38.183333333333337</v>
      </c>
      <c r="V896" s="7">
        <f t="shared" si="139"/>
        <v>38.200000000000003</v>
      </c>
    </row>
    <row r="897" spans="1:22" ht="13.5" x14ac:dyDescent="0.25">
      <c r="A897" s="3">
        <f>RSI!A897</f>
        <v>43613</v>
      </c>
      <c r="B897" s="2">
        <f>RSI!B897</f>
        <v>1.2692000000000001</v>
      </c>
      <c r="C897" s="2">
        <f>RSI!I897</f>
        <v>37.966829926258612</v>
      </c>
      <c r="D897" s="2">
        <f>MACD!E897</f>
        <v>-4.2543060841748748E-4</v>
      </c>
      <c r="E897" s="2">
        <f>MACD!F897</f>
        <v>-3.098671412201983E-5</v>
      </c>
      <c r="F897" s="2">
        <f>'Moving Avg'!D897</f>
        <v>1.2692000000000001</v>
      </c>
      <c r="G897" s="2">
        <f>'Moving Avg'!F897</f>
        <v>1.2692000000000003</v>
      </c>
      <c r="H897" s="2">
        <f>'Moving Avg'!G897</f>
        <v>1.2752279999999991</v>
      </c>
      <c r="I897" s="2">
        <f>'Moving Avg'!H897</f>
        <v>1.260828500000005</v>
      </c>
      <c r="J897" s="5" t="str">
        <f>OBV!F897</f>
        <v>NEUTRAL</v>
      </c>
      <c r="K897" s="5" t="str">
        <f>OBV!G897</f>
        <v>NEUTRAL</v>
      </c>
      <c r="L897" s="5" t="str">
        <f>OBV!H897</f>
        <v>NEUTRAL</v>
      </c>
      <c r="M897" s="7">
        <f t="shared" si="130"/>
        <v>25</v>
      </c>
      <c r="N897" s="7">
        <f t="shared" si="131"/>
        <v>45</v>
      </c>
      <c r="O897" s="7">
        <f t="shared" si="132"/>
        <v>50</v>
      </c>
      <c r="P897" s="7">
        <f t="shared" si="133"/>
        <v>33</v>
      </c>
      <c r="Q897" s="8">
        <f t="shared" si="134"/>
        <v>36.950000000000003</v>
      </c>
      <c r="R897" s="8">
        <f t="shared" si="135"/>
        <v>39.75</v>
      </c>
      <c r="S897" s="8">
        <f t="shared" si="136"/>
        <v>37.85</v>
      </c>
      <c r="T897" s="8">
        <f t="shared" si="137"/>
        <v>38.25</v>
      </c>
      <c r="U897" s="7">
        <f t="shared" si="138"/>
        <v>38.183333333333337</v>
      </c>
      <c r="V897" s="7">
        <f t="shared" si="139"/>
        <v>38.200000000000003</v>
      </c>
    </row>
    <row r="898" spans="1:22" ht="13.5" x14ac:dyDescent="0.25">
      <c r="A898" s="3">
        <f>RSI!A898</f>
        <v>43614</v>
      </c>
      <c r="B898" s="2">
        <f>RSI!B898</f>
        <v>1.2692000000000001</v>
      </c>
      <c r="C898" s="2">
        <f>RSI!I898</f>
        <v>37.966829926258619</v>
      </c>
      <c r="D898" s="2">
        <f>MACD!E898</f>
        <v>-4.2672046635550132E-4</v>
      </c>
      <c r="E898" s="2">
        <f>MACD!F898</f>
        <v>-1.1013346456871612E-4</v>
      </c>
      <c r="F898" s="2">
        <f>'Moving Avg'!D898</f>
        <v>1.2692000000000001</v>
      </c>
      <c r="G898" s="2">
        <f>'Moving Avg'!F898</f>
        <v>1.2692000000000003</v>
      </c>
      <c r="H898" s="2">
        <f>'Moving Avg'!G898</f>
        <v>1.2752279999999991</v>
      </c>
      <c r="I898" s="2">
        <f>'Moving Avg'!H898</f>
        <v>1.261000000000005</v>
      </c>
      <c r="J898" s="5" t="str">
        <f>OBV!F898</f>
        <v>NEUTRAL</v>
      </c>
      <c r="K898" s="5" t="str">
        <f>OBV!G898</f>
        <v>NEUTRAL</v>
      </c>
      <c r="L898" s="5" t="str">
        <f>OBV!H898</f>
        <v>NEUTRAL</v>
      </c>
      <c r="M898" s="7">
        <f t="shared" ref="M898:M961" si="140">IF(C898&lt;30,50, IF(C898&gt;70, 0, 25))</f>
        <v>25</v>
      </c>
      <c r="N898" s="7">
        <f t="shared" ref="N898:N961" si="141">IF(E898-D898&gt;0.02, 100, IF(E898-D898&lt;0,0,45))</f>
        <v>45</v>
      </c>
      <c r="O898" s="7">
        <f t="shared" ref="O898:O961" si="142">IF(F898-I898&gt;10,100,IF(F898-I898&gt;5,75, IF(F898-I898&gt;0,50,0)))</f>
        <v>50</v>
      </c>
      <c r="P898" s="7">
        <f t="shared" ref="P898:P961" si="143">IF(L898="confirmed bullish", 34, IF(L898="bullish divergence",17, 0))+IF(J898="bullish",33,IF(J898="bearish",0,16.5))+IF(K898="strong",33,IF(K898="weak",0,16.5))</f>
        <v>33</v>
      </c>
      <c r="Q898" s="8">
        <f t="shared" si="134"/>
        <v>36.950000000000003</v>
      </c>
      <c r="R898" s="8">
        <f t="shared" si="135"/>
        <v>39.75</v>
      </c>
      <c r="S898" s="8">
        <f t="shared" si="136"/>
        <v>37.85</v>
      </c>
      <c r="T898" s="8">
        <f t="shared" si="137"/>
        <v>38.25</v>
      </c>
      <c r="U898" s="7">
        <f t="shared" si="138"/>
        <v>38.183333333333337</v>
      </c>
      <c r="V898" s="7">
        <f t="shared" si="139"/>
        <v>38.200000000000003</v>
      </c>
    </row>
    <row r="899" spans="1:22" ht="13.5" x14ac:dyDescent="0.25">
      <c r="A899" s="3">
        <f>RSI!A899</f>
        <v>43615</v>
      </c>
      <c r="B899" s="2">
        <f>RSI!B899</f>
        <v>1.2692000000000001</v>
      </c>
      <c r="C899" s="2">
        <f>RSI!I899</f>
        <v>37.966829926258619</v>
      </c>
      <c r="D899" s="2">
        <f>MACD!E899</f>
        <v>-4.2286812751690661E-4</v>
      </c>
      <c r="E899" s="2">
        <f>MACD!F899</f>
        <v>-1.7268039715835423E-4</v>
      </c>
      <c r="F899" s="2">
        <f>'Moving Avg'!D899</f>
        <v>1.2692000000000001</v>
      </c>
      <c r="G899" s="2">
        <f>'Moving Avg'!F899</f>
        <v>1.2692000000000003</v>
      </c>
      <c r="H899" s="2">
        <f>'Moving Avg'!G899</f>
        <v>1.2752279999999991</v>
      </c>
      <c r="I899" s="2">
        <f>'Moving Avg'!H899</f>
        <v>1.261171500000005</v>
      </c>
      <c r="J899" s="5" t="str">
        <f>OBV!F899</f>
        <v>NEUTRAL</v>
      </c>
      <c r="K899" s="5" t="str">
        <f>OBV!G899</f>
        <v>NEUTRAL</v>
      </c>
      <c r="L899" s="5" t="str">
        <f>OBV!H899</f>
        <v>NEUTRAL</v>
      </c>
      <c r="M899" s="7">
        <f t="shared" si="140"/>
        <v>25</v>
      </c>
      <c r="N899" s="7">
        <f t="shared" si="141"/>
        <v>45</v>
      </c>
      <c r="O899" s="7">
        <f t="shared" si="142"/>
        <v>50</v>
      </c>
      <c r="P899" s="7">
        <f t="shared" si="143"/>
        <v>33</v>
      </c>
      <c r="Q899" s="8">
        <f t="shared" ref="Q899:Q962" si="144">0.35*M899+N899*0.35+O899*0.15+P899*0.15</f>
        <v>36.950000000000003</v>
      </c>
      <c r="R899" s="8">
        <f t="shared" ref="R899:R962" si="145">M899*0.2+N899*0.2+O899*0.35+P899*0.25</f>
        <v>39.75</v>
      </c>
      <c r="S899" s="8">
        <f t="shared" ref="S899:S962" si="146">M899*0.15+N899*0.15+O899*0.25+P899*0.45</f>
        <v>37.85</v>
      </c>
      <c r="T899" s="8">
        <f t="shared" ref="T899:T962" si="147">0.25*SUM(M899:P899)</f>
        <v>38.25</v>
      </c>
      <c r="U899" s="7">
        <f t="shared" ref="U899:U962" si="148">SUM(Q899:S899)/3</f>
        <v>38.183333333333337</v>
      </c>
      <c r="V899" s="7">
        <f t="shared" ref="V899:V962" si="149">SUM(Q899:T899)/4</f>
        <v>38.200000000000003</v>
      </c>
    </row>
    <row r="900" spans="1:22" ht="13.5" x14ac:dyDescent="0.25">
      <c r="A900" s="3">
        <f>RSI!A900</f>
        <v>43616</v>
      </c>
      <c r="B900" s="2">
        <f>RSI!B900</f>
        <v>1.2692000000000001</v>
      </c>
      <c r="C900" s="2">
        <f>RSI!I900</f>
        <v>37.966829926258633</v>
      </c>
      <c r="D900" s="2">
        <f>MACD!E900</f>
        <v>-4.1503090332684067E-4</v>
      </c>
      <c r="E900" s="2">
        <f>MACD!F900</f>
        <v>-2.2115049839205151E-4</v>
      </c>
      <c r="F900" s="2">
        <f>'Moving Avg'!D900</f>
        <v>1.2692000000000001</v>
      </c>
      <c r="G900" s="2">
        <f>'Moving Avg'!F900</f>
        <v>1.2692000000000003</v>
      </c>
      <c r="H900" s="2">
        <f>'Moving Avg'!G900</f>
        <v>1.2752279999999991</v>
      </c>
      <c r="I900" s="2">
        <f>'Moving Avg'!H900</f>
        <v>1.261343000000005</v>
      </c>
      <c r="J900" s="5" t="str">
        <f>OBV!F900</f>
        <v>NEUTRAL</v>
      </c>
      <c r="K900" s="5" t="str">
        <f>OBV!G900</f>
        <v>NEUTRAL</v>
      </c>
      <c r="L900" s="5" t="str">
        <f>OBV!H900</f>
        <v>NEUTRAL</v>
      </c>
      <c r="M900" s="7">
        <f t="shared" si="140"/>
        <v>25</v>
      </c>
      <c r="N900" s="7">
        <f t="shared" si="141"/>
        <v>45</v>
      </c>
      <c r="O900" s="7">
        <f t="shared" si="142"/>
        <v>50</v>
      </c>
      <c r="P900" s="7">
        <f t="shared" si="143"/>
        <v>33</v>
      </c>
      <c r="Q900" s="8">
        <f t="shared" si="144"/>
        <v>36.950000000000003</v>
      </c>
      <c r="R900" s="8">
        <f t="shared" si="145"/>
        <v>39.75</v>
      </c>
      <c r="S900" s="8">
        <f t="shared" si="146"/>
        <v>37.85</v>
      </c>
      <c r="T900" s="8">
        <f t="shared" si="147"/>
        <v>38.25</v>
      </c>
      <c r="U900" s="7">
        <f t="shared" si="148"/>
        <v>38.183333333333337</v>
      </c>
      <c r="V900" s="7">
        <f t="shared" si="149"/>
        <v>38.200000000000003</v>
      </c>
    </row>
    <row r="901" spans="1:22" ht="13.5" x14ac:dyDescent="0.25">
      <c r="A901" s="3">
        <f>RSI!A901</f>
        <v>43619</v>
      </c>
      <c r="B901" s="2">
        <f>RSI!B901</f>
        <v>1.2692000000000001</v>
      </c>
      <c r="C901" s="2">
        <f>RSI!I901</f>
        <v>37.966829926258619</v>
      </c>
      <c r="D901" s="2">
        <f>MACD!E901</f>
        <v>-4.0416093106010464E-4</v>
      </c>
      <c r="E901" s="2">
        <f>MACD!F901</f>
        <v>-2.5775258492566214E-4</v>
      </c>
      <c r="F901" s="2">
        <f>'Moving Avg'!D901</f>
        <v>1.2692000000000001</v>
      </c>
      <c r="G901" s="2">
        <f>'Moving Avg'!F901</f>
        <v>1.2692000000000003</v>
      </c>
      <c r="H901" s="2">
        <f>'Moving Avg'!G901</f>
        <v>1.2752279999999991</v>
      </c>
      <c r="I901" s="2">
        <f>'Moving Avg'!H901</f>
        <v>1.261514500000005</v>
      </c>
      <c r="J901" s="5" t="str">
        <f>OBV!F901</f>
        <v>NEUTRAL</v>
      </c>
      <c r="K901" s="5" t="str">
        <f>OBV!G901</f>
        <v>NEUTRAL</v>
      </c>
      <c r="L901" s="5" t="str">
        <f>OBV!H901</f>
        <v>NEUTRAL</v>
      </c>
      <c r="M901" s="7">
        <f t="shared" si="140"/>
        <v>25</v>
      </c>
      <c r="N901" s="7">
        <f t="shared" si="141"/>
        <v>45</v>
      </c>
      <c r="O901" s="7">
        <f t="shared" si="142"/>
        <v>50</v>
      </c>
      <c r="P901" s="7">
        <f t="shared" si="143"/>
        <v>33</v>
      </c>
      <c r="Q901" s="8">
        <f t="shared" si="144"/>
        <v>36.950000000000003</v>
      </c>
      <c r="R901" s="8">
        <f t="shared" si="145"/>
        <v>39.75</v>
      </c>
      <c r="S901" s="8">
        <f t="shared" si="146"/>
        <v>37.85</v>
      </c>
      <c r="T901" s="8">
        <f t="shared" si="147"/>
        <v>38.25</v>
      </c>
      <c r="U901" s="7">
        <f t="shared" si="148"/>
        <v>38.183333333333337</v>
      </c>
      <c r="V901" s="7">
        <f t="shared" si="149"/>
        <v>38.200000000000003</v>
      </c>
    </row>
    <row r="902" spans="1:22" ht="13.5" x14ac:dyDescent="0.25">
      <c r="A902" s="3">
        <f>RSI!A902</f>
        <v>43623</v>
      </c>
      <c r="B902" s="2">
        <f>RSI!B902</f>
        <v>1.2692000000000001</v>
      </c>
      <c r="C902" s="2">
        <f>RSI!I902</f>
        <v>37.966829926258619</v>
      </c>
      <c r="D902" s="2">
        <f>MACD!E902</f>
        <v>-3.9103874844603759E-4</v>
      </c>
      <c r="E902" s="2">
        <f>MACD!F902</f>
        <v>-2.8440981762973725E-4</v>
      </c>
      <c r="F902" s="2">
        <f>'Moving Avg'!D902</f>
        <v>1.2692000000000001</v>
      </c>
      <c r="G902" s="2">
        <f>'Moving Avg'!F902</f>
        <v>1.2692000000000003</v>
      </c>
      <c r="H902" s="2">
        <f>'Moving Avg'!G902</f>
        <v>1.2752279999999991</v>
      </c>
      <c r="I902" s="2">
        <f>'Moving Avg'!H902</f>
        <v>1.261686000000005</v>
      </c>
      <c r="J902" s="5" t="str">
        <f>OBV!F902</f>
        <v>NEUTRAL</v>
      </c>
      <c r="K902" s="5" t="str">
        <f>OBV!G902</f>
        <v>NEUTRAL</v>
      </c>
      <c r="L902" s="5" t="str">
        <f>OBV!H902</f>
        <v>NEUTRAL</v>
      </c>
      <c r="M902" s="7">
        <f t="shared" si="140"/>
        <v>25</v>
      </c>
      <c r="N902" s="7">
        <f t="shared" si="141"/>
        <v>45</v>
      </c>
      <c r="O902" s="7">
        <f t="shared" si="142"/>
        <v>50</v>
      </c>
      <c r="P902" s="7">
        <f t="shared" si="143"/>
        <v>33</v>
      </c>
      <c r="Q902" s="8">
        <f t="shared" si="144"/>
        <v>36.950000000000003</v>
      </c>
      <c r="R902" s="8">
        <f t="shared" si="145"/>
        <v>39.75</v>
      </c>
      <c r="S902" s="8">
        <f t="shared" si="146"/>
        <v>37.85</v>
      </c>
      <c r="T902" s="8">
        <f t="shared" si="147"/>
        <v>38.25</v>
      </c>
      <c r="U902" s="7">
        <f t="shared" si="148"/>
        <v>38.183333333333337</v>
      </c>
      <c r="V902" s="7">
        <f t="shared" si="149"/>
        <v>38.200000000000003</v>
      </c>
    </row>
    <row r="903" spans="1:22" ht="13.5" x14ac:dyDescent="0.25">
      <c r="A903" s="3">
        <f>RSI!A903</f>
        <v>43626</v>
      </c>
      <c r="B903" s="2">
        <f>RSI!B903</f>
        <v>1.2692000000000001</v>
      </c>
      <c r="C903" s="2">
        <f>RSI!I903</f>
        <v>37.966829926258619</v>
      </c>
      <c r="D903" s="2">
        <f>MACD!E903</f>
        <v>-3.763015541078385E-4</v>
      </c>
      <c r="E903" s="2">
        <f>MACD!F903</f>
        <v>-3.0278816492535751E-4</v>
      </c>
      <c r="F903" s="2">
        <f>'Moving Avg'!D903</f>
        <v>1.2692000000000001</v>
      </c>
      <c r="G903" s="2">
        <f>'Moving Avg'!F903</f>
        <v>1.2692000000000003</v>
      </c>
      <c r="H903" s="2">
        <f>'Moving Avg'!G903</f>
        <v>1.2746799999999991</v>
      </c>
      <c r="I903" s="2">
        <f>'Moving Avg'!H903</f>
        <v>1.2617890000000049</v>
      </c>
      <c r="J903" s="5" t="str">
        <f>OBV!F903</f>
        <v>NEUTRAL</v>
      </c>
      <c r="K903" s="5" t="str">
        <f>OBV!G903</f>
        <v>NEUTRAL</v>
      </c>
      <c r="L903" s="5" t="str">
        <f>OBV!H903</f>
        <v>NEUTRAL</v>
      </c>
      <c r="M903" s="7">
        <f t="shared" si="140"/>
        <v>25</v>
      </c>
      <c r="N903" s="7">
        <f t="shared" si="141"/>
        <v>45</v>
      </c>
      <c r="O903" s="7">
        <f t="shared" si="142"/>
        <v>50</v>
      </c>
      <c r="P903" s="7">
        <f t="shared" si="143"/>
        <v>33</v>
      </c>
      <c r="Q903" s="8">
        <f t="shared" si="144"/>
        <v>36.950000000000003</v>
      </c>
      <c r="R903" s="8">
        <f t="shared" si="145"/>
        <v>39.75</v>
      </c>
      <c r="S903" s="8">
        <f t="shared" si="146"/>
        <v>37.85</v>
      </c>
      <c r="T903" s="8">
        <f t="shared" si="147"/>
        <v>38.25</v>
      </c>
      <c r="U903" s="7">
        <f t="shared" si="148"/>
        <v>38.183333333333337</v>
      </c>
      <c r="V903" s="7">
        <f t="shared" si="149"/>
        <v>38.200000000000003</v>
      </c>
    </row>
    <row r="904" spans="1:22" ht="13.5" x14ac:dyDescent="0.25">
      <c r="A904" s="3">
        <f>RSI!A904</f>
        <v>43627</v>
      </c>
      <c r="B904" s="2">
        <f>RSI!B904</f>
        <v>1.2692000000000001</v>
      </c>
      <c r="C904" s="2">
        <f>RSI!I904</f>
        <v>37.966829926258619</v>
      </c>
      <c r="D904" s="2">
        <f>MACD!E904</f>
        <v>-3.6046698242864217E-4</v>
      </c>
      <c r="E904" s="2">
        <f>MACD!F904</f>
        <v>-3.1432392842601449E-4</v>
      </c>
      <c r="F904" s="2">
        <f>'Moving Avg'!D904</f>
        <v>1.2692000000000001</v>
      </c>
      <c r="G904" s="2">
        <f>'Moving Avg'!F904</f>
        <v>1.2692000000000003</v>
      </c>
      <c r="H904" s="2">
        <f>'Moving Avg'!G904</f>
        <v>1.2741319999999994</v>
      </c>
      <c r="I904" s="2">
        <f>'Moving Avg'!H904</f>
        <v>1.2618920000000051</v>
      </c>
      <c r="J904" s="5" t="str">
        <f>OBV!F904</f>
        <v>NEUTRAL</v>
      </c>
      <c r="K904" s="5" t="str">
        <f>OBV!G904</f>
        <v>NEUTRAL</v>
      </c>
      <c r="L904" s="5" t="str">
        <f>OBV!H904</f>
        <v>NEUTRAL</v>
      </c>
      <c r="M904" s="7">
        <f t="shared" si="140"/>
        <v>25</v>
      </c>
      <c r="N904" s="7">
        <f t="shared" si="141"/>
        <v>45</v>
      </c>
      <c r="O904" s="7">
        <f t="shared" si="142"/>
        <v>50</v>
      </c>
      <c r="P904" s="7">
        <f t="shared" si="143"/>
        <v>33</v>
      </c>
      <c r="Q904" s="8">
        <f t="shared" si="144"/>
        <v>36.950000000000003</v>
      </c>
      <c r="R904" s="8">
        <f t="shared" si="145"/>
        <v>39.75</v>
      </c>
      <c r="S904" s="8">
        <f t="shared" si="146"/>
        <v>37.85</v>
      </c>
      <c r="T904" s="8">
        <f t="shared" si="147"/>
        <v>38.25</v>
      </c>
      <c r="U904" s="7">
        <f t="shared" si="148"/>
        <v>38.183333333333337</v>
      </c>
      <c r="V904" s="7">
        <f t="shared" si="149"/>
        <v>38.200000000000003</v>
      </c>
    </row>
    <row r="905" spans="1:22" ht="13.5" x14ac:dyDescent="0.25">
      <c r="A905" s="3">
        <f>RSI!A905</f>
        <v>43628</v>
      </c>
      <c r="B905" s="2">
        <f>RSI!B905</f>
        <v>1.2692000000000001</v>
      </c>
      <c r="C905" s="2">
        <f>RSI!I905</f>
        <v>37.966829926258619</v>
      </c>
      <c r="D905" s="2">
        <f>MACD!E905</f>
        <v>-3.4395309313661748E-4</v>
      </c>
      <c r="E905" s="2">
        <f>MACD!F905</f>
        <v>-3.2024976136813514E-4</v>
      </c>
      <c r="F905" s="2">
        <f>'Moving Avg'!D905</f>
        <v>1.2692000000000001</v>
      </c>
      <c r="G905" s="2">
        <f>'Moving Avg'!F905</f>
        <v>1.2692000000000003</v>
      </c>
      <c r="H905" s="2">
        <f>'Moving Avg'!G905</f>
        <v>1.2735839999999994</v>
      </c>
      <c r="I905" s="2">
        <f>'Moving Avg'!H905</f>
        <v>1.2619950000000051</v>
      </c>
      <c r="J905" s="5" t="str">
        <f>OBV!F905</f>
        <v>NEUTRAL</v>
      </c>
      <c r="K905" s="5" t="str">
        <f>OBV!G905</f>
        <v>NEUTRAL</v>
      </c>
      <c r="L905" s="5" t="str">
        <f>OBV!H905</f>
        <v>NEUTRAL</v>
      </c>
      <c r="M905" s="7">
        <f t="shared" si="140"/>
        <v>25</v>
      </c>
      <c r="N905" s="7">
        <f t="shared" si="141"/>
        <v>45</v>
      </c>
      <c r="O905" s="7">
        <f t="shared" si="142"/>
        <v>50</v>
      </c>
      <c r="P905" s="7">
        <f t="shared" si="143"/>
        <v>33</v>
      </c>
      <c r="Q905" s="8">
        <f t="shared" si="144"/>
        <v>36.950000000000003</v>
      </c>
      <c r="R905" s="8">
        <f t="shared" si="145"/>
        <v>39.75</v>
      </c>
      <c r="S905" s="8">
        <f t="shared" si="146"/>
        <v>37.85</v>
      </c>
      <c r="T905" s="8">
        <f t="shared" si="147"/>
        <v>38.25</v>
      </c>
      <c r="U905" s="7">
        <f t="shared" si="148"/>
        <v>38.183333333333337</v>
      </c>
      <c r="V905" s="7">
        <f t="shared" si="149"/>
        <v>38.200000000000003</v>
      </c>
    </row>
    <row r="906" spans="1:22" ht="13.5" x14ac:dyDescent="0.25">
      <c r="A906" s="3">
        <f>RSI!A906</f>
        <v>43629</v>
      </c>
      <c r="B906" s="2">
        <f>RSI!B906</f>
        <v>1.2692000000000001</v>
      </c>
      <c r="C906" s="2">
        <f>RSI!I906</f>
        <v>37.966829926258633</v>
      </c>
      <c r="D906" s="2">
        <f>MACD!E906</f>
        <v>-3.2709516741613598E-4</v>
      </c>
      <c r="E906" s="2">
        <f>MACD!F906</f>
        <v>-3.2161884257773531E-4</v>
      </c>
      <c r="F906" s="2">
        <f>'Moving Avg'!D906</f>
        <v>1.2692000000000001</v>
      </c>
      <c r="G906" s="2">
        <f>'Moving Avg'!F906</f>
        <v>1.2692000000000003</v>
      </c>
      <c r="H906" s="2">
        <f>'Moving Avg'!G906</f>
        <v>1.2730359999999994</v>
      </c>
      <c r="I906" s="2">
        <f>'Moving Avg'!H906</f>
        <v>1.262098000000005</v>
      </c>
      <c r="J906" s="5" t="str">
        <f>OBV!F906</f>
        <v>NEUTRAL</v>
      </c>
      <c r="K906" s="5" t="str">
        <f>OBV!G906</f>
        <v>NEUTRAL</v>
      </c>
      <c r="L906" s="5" t="str">
        <f>OBV!H906</f>
        <v>NEUTRAL</v>
      </c>
      <c r="M906" s="7">
        <f t="shared" si="140"/>
        <v>25</v>
      </c>
      <c r="N906" s="7">
        <f t="shared" si="141"/>
        <v>45</v>
      </c>
      <c r="O906" s="7">
        <f t="shared" si="142"/>
        <v>50</v>
      </c>
      <c r="P906" s="7">
        <f t="shared" si="143"/>
        <v>33</v>
      </c>
      <c r="Q906" s="8">
        <f t="shared" si="144"/>
        <v>36.950000000000003</v>
      </c>
      <c r="R906" s="8">
        <f t="shared" si="145"/>
        <v>39.75</v>
      </c>
      <c r="S906" s="8">
        <f t="shared" si="146"/>
        <v>37.85</v>
      </c>
      <c r="T906" s="8">
        <f t="shared" si="147"/>
        <v>38.25</v>
      </c>
      <c r="U906" s="7">
        <f t="shared" si="148"/>
        <v>38.183333333333337</v>
      </c>
      <c r="V906" s="7">
        <f t="shared" si="149"/>
        <v>38.200000000000003</v>
      </c>
    </row>
    <row r="907" spans="1:22" ht="13.5" x14ac:dyDescent="0.25">
      <c r="A907" s="3">
        <f>RSI!A907</f>
        <v>43630</v>
      </c>
      <c r="B907" s="2">
        <f>RSI!B907</f>
        <v>1.2692000000000001</v>
      </c>
      <c r="C907" s="2">
        <f>RSI!I907</f>
        <v>37.966829926258633</v>
      </c>
      <c r="D907" s="2">
        <f>MACD!E907</f>
        <v>-3.1015981059923092E-4</v>
      </c>
      <c r="E907" s="2">
        <f>MACD!F907</f>
        <v>-3.1932703618203442E-4</v>
      </c>
      <c r="F907" s="2">
        <f>'Moving Avg'!D907</f>
        <v>1.2692000000000001</v>
      </c>
      <c r="G907" s="2">
        <f>'Moving Avg'!F907</f>
        <v>1.2692000000000003</v>
      </c>
      <c r="H907" s="2">
        <f>'Moving Avg'!G907</f>
        <v>1.2724879999999994</v>
      </c>
      <c r="I907" s="2">
        <f>'Moving Avg'!H907</f>
        <v>1.2622010000000052</v>
      </c>
      <c r="J907" s="5" t="str">
        <f>OBV!F907</f>
        <v>NEUTRAL</v>
      </c>
      <c r="K907" s="5" t="str">
        <f>OBV!G907</f>
        <v>NEUTRAL</v>
      </c>
      <c r="L907" s="5" t="str">
        <f>OBV!H907</f>
        <v>NEUTRAL</v>
      </c>
      <c r="M907" s="7">
        <f t="shared" si="140"/>
        <v>25</v>
      </c>
      <c r="N907" s="7">
        <f t="shared" si="141"/>
        <v>0</v>
      </c>
      <c r="O907" s="7">
        <f t="shared" si="142"/>
        <v>50</v>
      </c>
      <c r="P907" s="7">
        <f t="shared" si="143"/>
        <v>33</v>
      </c>
      <c r="Q907" s="8">
        <f t="shared" si="144"/>
        <v>21.2</v>
      </c>
      <c r="R907" s="8">
        <f t="shared" si="145"/>
        <v>30.75</v>
      </c>
      <c r="S907" s="8">
        <f t="shared" si="146"/>
        <v>31.1</v>
      </c>
      <c r="T907" s="8">
        <f t="shared" si="147"/>
        <v>27</v>
      </c>
      <c r="U907" s="7">
        <f t="shared" si="148"/>
        <v>27.683333333333337</v>
      </c>
      <c r="V907" s="7">
        <f t="shared" si="149"/>
        <v>27.512500000000003</v>
      </c>
    </row>
    <row r="908" spans="1:22" ht="13.5" x14ac:dyDescent="0.25">
      <c r="A908" s="3">
        <f>RSI!A908</f>
        <v>43633</v>
      </c>
      <c r="B908" s="2">
        <f>RSI!B908</f>
        <v>1.2692000000000001</v>
      </c>
      <c r="C908" s="2">
        <f>RSI!I908</f>
        <v>37.966829926258633</v>
      </c>
      <c r="D908" s="2">
        <f>MACD!E908</f>
        <v>-2.9335678391251285E-4</v>
      </c>
      <c r="E908" s="2">
        <f>MACD!F908</f>
        <v>-3.141329857281301E-4</v>
      </c>
      <c r="F908" s="2">
        <f>'Moving Avg'!D908</f>
        <v>1.2692000000000001</v>
      </c>
      <c r="G908" s="2">
        <f>'Moving Avg'!F908</f>
        <v>1.2692000000000003</v>
      </c>
      <c r="H908" s="2">
        <f>'Moving Avg'!G908</f>
        <v>1.2719399999999994</v>
      </c>
      <c r="I908" s="2">
        <f>'Moving Avg'!H908</f>
        <v>1.2623040000000052</v>
      </c>
      <c r="J908" s="5" t="str">
        <f>OBV!F908</f>
        <v>NEUTRAL</v>
      </c>
      <c r="K908" s="5" t="str">
        <f>OBV!G908</f>
        <v>NEUTRAL</v>
      </c>
      <c r="L908" s="5" t="str">
        <f>OBV!H908</f>
        <v>NEUTRAL</v>
      </c>
      <c r="M908" s="7">
        <f t="shared" si="140"/>
        <v>25</v>
      </c>
      <c r="N908" s="7">
        <f t="shared" si="141"/>
        <v>0</v>
      </c>
      <c r="O908" s="7">
        <f t="shared" si="142"/>
        <v>50</v>
      </c>
      <c r="P908" s="7">
        <f t="shared" si="143"/>
        <v>33</v>
      </c>
      <c r="Q908" s="8">
        <f t="shared" si="144"/>
        <v>21.2</v>
      </c>
      <c r="R908" s="8">
        <f t="shared" si="145"/>
        <v>30.75</v>
      </c>
      <c r="S908" s="8">
        <f t="shared" si="146"/>
        <v>31.1</v>
      </c>
      <c r="T908" s="8">
        <f t="shared" si="147"/>
        <v>27</v>
      </c>
      <c r="U908" s="7">
        <f t="shared" si="148"/>
        <v>27.683333333333337</v>
      </c>
      <c r="V908" s="7">
        <f t="shared" si="149"/>
        <v>27.512500000000003</v>
      </c>
    </row>
    <row r="909" spans="1:22" ht="13.5" x14ac:dyDescent="0.25">
      <c r="A909" s="3">
        <f>RSI!A909</f>
        <v>43634</v>
      </c>
      <c r="B909" s="2">
        <f>RSI!B909</f>
        <v>1.2692000000000001</v>
      </c>
      <c r="C909" s="2">
        <f>RSI!I909</f>
        <v>37.966829926258633</v>
      </c>
      <c r="D909" s="2">
        <f>MACD!E909</f>
        <v>-2.76848922161399E-4</v>
      </c>
      <c r="E909" s="2">
        <f>MACD!F909</f>
        <v>-3.066761730147839E-4</v>
      </c>
      <c r="F909" s="2">
        <f>'Moving Avg'!D909</f>
        <v>1.2692000000000001</v>
      </c>
      <c r="G909" s="2">
        <f>'Moving Avg'!F909</f>
        <v>1.2692000000000003</v>
      </c>
      <c r="H909" s="2">
        <f>'Moving Avg'!G909</f>
        <v>1.2713919999999994</v>
      </c>
      <c r="I909" s="2">
        <f>'Moving Avg'!H909</f>
        <v>1.2624070000000049</v>
      </c>
      <c r="J909" s="5" t="str">
        <f>OBV!F909</f>
        <v>NEUTRAL</v>
      </c>
      <c r="K909" s="5" t="str">
        <f>OBV!G909</f>
        <v>NEUTRAL</v>
      </c>
      <c r="L909" s="5" t="str">
        <f>OBV!H909</f>
        <v>NEUTRAL</v>
      </c>
      <c r="M909" s="7">
        <f t="shared" si="140"/>
        <v>25</v>
      </c>
      <c r="N909" s="7">
        <f t="shared" si="141"/>
        <v>0</v>
      </c>
      <c r="O909" s="7">
        <f t="shared" si="142"/>
        <v>50</v>
      </c>
      <c r="P909" s="7">
        <f t="shared" si="143"/>
        <v>33</v>
      </c>
      <c r="Q909" s="8">
        <f t="shared" si="144"/>
        <v>21.2</v>
      </c>
      <c r="R909" s="8">
        <f t="shared" si="145"/>
        <v>30.75</v>
      </c>
      <c r="S909" s="8">
        <f t="shared" si="146"/>
        <v>31.1</v>
      </c>
      <c r="T909" s="8">
        <f t="shared" si="147"/>
        <v>27</v>
      </c>
      <c r="U909" s="7">
        <f t="shared" si="148"/>
        <v>27.683333333333337</v>
      </c>
      <c r="V909" s="7">
        <f t="shared" si="149"/>
        <v>27.512500000000003</v>
      </c>
    </row>
    <row r="910" spans="1:22" ht="13.5" x14ac:dyDescent="0.25">
      <c r="A910" s="3">
        <f>RSI!A910</f>
        <v>43635</v>
      </c>
      <c r="B910" s="2">
        <f>RSI!B910</f>
        <v>1.2692000000000001</v>
      </c>
      <c r="C910" s="2">
        <f>RSI!I910</f>
        <v>37.966829926258633</v>
      </c>
      <c r="D910" s="2">
        <f>MACD!E910</f>
        <v>-2.6076043877099053E-4</v>
      </c>
      <c r="E910" s="2">
        <f>MACD!F910</f>
        <v>-2.974930261660252E-4</v>
      </c>
      <c r="F910" s="2">
        <f>'Moving Avg'!D910</f>
        <v>1.2692000000000001</v>
      </c>
      <c r="G910" s="2">
        <f>'Moving Avg'!F910</f>
        <v>1.2692000000000003</v>
      </c>
      <c r="H910" s="2">
        <f>'Moving Avg'!G910</f>
        <v>1.2708439999999994</v>
      </c>
      <c r="I910" s="2">
        <f>'Moving Avg'!H910</f>
        <v>1.2625100000000051</v>
      </c>
      <c r="J910" s="5" t="str">
        <f>OBV!F910</f>
        <v>NEUTRAL</v>
      </c>
      <c r="K910" s="5" t="str">
        <f>OBV!G910</f>
        <v>NEUTRAL</v>
      </c>
      <c r="L910" s="5" t="str">
        <f>OBV!H910</f>
        <v>NEUTRAL</v>
      </c>
      <c r="M910" s="7">
        <f t="shared" si="140"/>
        <v>25</v>
      </c>
      <c r="N910" s="7">
        <f t="shared" si="141"/>
        <v>0</v>
      </c>
      <c r="O910" s="7">
        <f t="shared" si="142"/>
        <v>50</v>
      </c>
      <c r="P910" s="7">
        <f t="shared" si="143"/>
        <v>33</v>
      </c>
      <c r="Q910" s="8">
        <f t="shared" si="144"/>
        <v>21.2</v>
      </c>
      <c r="R910" s="8">
        <f t="shared" si="145"/>
        <v>30.75</v>
      </c>
      <c r="S910" s="8">
        <f t="shared" si="146"/>
        <v>31.1</v>
      </c>
      <c r="T910" s="8">
        <f t="shared" si="147"/>
        <v>27</v>
      </c>
      <c r="U910" s="7">
        <f t="shared" si="148"/>
        <v>27.683333333333337</v>
      </c>
      <c r="V910" s="7">
        <f t="shared" si="149"/>
        <v>27.512500000000003</v>
      </c>
    </row>
    <row r="911" spans="1:22" ht="13.5" x14ac:dyDescent="0.25">
      <c r="A911" s="3">
        <f>RSI!A911</f>
        <v>43636</v>
      </c>
      <c r="B911" s="2">
        <f>RSI!B911</f>
        <v>1.2692000000000001</v>
      </c>
      <c r="C911" s="2">
        <f>RSI!I911</f>
        <v>37.966829926258633</v>
      </c>
      <c r="D911" s="2">
        <f>MACD!E911</f>
        <v>-2.4518387270955344E-4</v>
      </c>
      <c r="E911" s="2">
        <f>MACD!F911</f>
        <v>-2.8703119547473089E-4</v>
      </c>
      <c r="F911" s="2">
        <f>'Moving Avg'!D911</f>
        <v>1.2692000000000001</v>
      </c>
      <c r="G911" s="2">
        <f>'Moving Avg'!F911</f>
        <v>1.2692000000000003</v>
      </c>
      <c r="H911" s="2">
        <f>'Moving Avg'!G911</f>
        <v>1.2702959999999992</v>
      </c>
      <c r="I911" s="2">
        <f>'Moving Avg'!H911</f>
        <v>1.2626130000000051</v>
      </c>
      <c r="J911" s="5" t="str">
        <f>OBV!F911</f>
        <v>NEUTRAL</v>
      </c>
      <c r="K911" s="5" t="str">
        <f>OBV!G911</f>
        <v>NEUTRAL</v>
      </c>
      <c r="L911" s="5" t="str">
        <f>OBV!H911</f>
        <v>NEUTRAL</v>
      </c>
      <c r="M911" s="7">
        <f t="shared" si="140"/>
        <v>25</v>
      </c>
      <c r="N911" s="7">
        <f t="shared" si="141"/>
        <v>0</v>
      </c>
      <c r="O911" s="7">
        <f t="shared" si="142"/>
        <v>50</v>
      </c>
      <c r="P911" s="7">
        <f t="shared" si="143"/>
        <v>33</v>
      </c>
      <c r="Q911" s="8">
        <f t="shared" si="144"/>
        <v>21.2</v>
      </c>
      <c r="R911" s="8">
        <f t="shared" si="145"/>
        <v>30.75</v>
      </c>
      <c r="S911" s="8">
        <f t="shared" si="146"/>
        <v>31.1</v>
      </c>
      <c r="T911" s="8">
        <f t="shared" si="147"/>
        <v>27</v>
      </c>
      <c r="U911" s="7">
        <f t="shared" si="148"/>
        <v>27.683333333333337</v>
      </c>
      <c r="V911" s="7">
        <f t="shared" si="149"/>
        <v>27.512500000000003</v>
      </c>
    </row>
    <row r="912" spans="1:22" ht="13.5" x14ac:dyDescent="0.25">
      <c r="A912" s="3">
        <f>RSI!A912</f>
        <v>43637</v>
      </c>
      <c r="B912" s="2">
        <f>RSI!B912</f>
        <v>1.2692000000000001</v>
      </c>
      <c r="C912" s="2">
        <f>RSI!I912</f>
        <v>37.966829926258633</v>
      </c>
      <c r="D912" s="2">
        <f>MACD!E912</f>
        <v>-2.3018589220313856E-4</v>
      </c>
      <c r="E912" s="2">
        <f>MACD!F912</f>
        <v>-2.7566213482041241E-4</v>
      </c>
      <c r="F912" s="2">
        <f>'Moving Avg'!D912</f>
        <v>1.2692000000000001</v>
      </c>
      <c r="G912" s="2">
        <f>'Moving Avg'!F912</f>
        <v>1.2692000000000003</v>
      </c>
      <c r="H912" s="2">
        <f>'Moving Avg'!G912</f>
        <v>1.2697479999999992</v>
      </c>
      <c r="I912" s="2">
        <f>'Moving Avg'!H912</f>
        <v>1.2625445000000051</v>
      </c>
      <c r="J912" s="5" t="str">
        <f>OBV!F912</f>
        <v>NEUTRAL</v>
      </c>
      <c r="K912" s="5" t="str">
        <f>OBV!G912</f>
        <v>NEUTRAL</v>
      </c>
      <c r="L912" s="5" t="str">
        <f>OBV!H912</f>
        <v>NEUTRAL</v>
      </c>
      <c r="M912" s="7">
        <f t="shared" si="140"/>
        <v>25</v>
      </c>
      <c r="N912" s="7">
        <f t="shared" si="141"/>
        <v>0</v>
      </c>
      <c r="O912" s="7">
        <f t="shared" si="142"/>
        <v>50</v>
      </c>
      <c r="P912" s="7">
        <f t="shared" si="143"/>
        <v>33</v>
      </c>
      <c r="Q912" s="8">
        <f t="shared" si="144"/>
        <v>21.2</v>
      </c>
      <c r="R912" s="8">
        <f t="shared" si="145"/>
        <v>30.75</v>
      </c>
      <c r="S912" s="8">
        <f t="shared" si="146"/>
        <v>31.1</v>
      </c>
      <c r="T912" s="8">
        <f t="shared" si="147"/>
        <v>27</v>
      </c>
      <c r="U912" s="7">
        <f t="shared" si="148"/>
        <v>27.683333333333337</v>
      </c>
      <c r="V912" s="7">
        <f t="shared" si="149"/>
        <v>27.512500000000003</v>
      </c>
    </row>
    <row r="913" spans="1:22" ht="13.5" x14ac:dyDescent="0.25">
      <c r="A913" s="3">
        <f>RSI!A913</f>
        <v>43640</v>
      </c>
      <c r="B913" s="2">
        <f>RSI!B913</f>
        <v>1.2692000000000001</v>
      </c>
      <c r="C913" s="2">
        <f>RSI!I913</f>
        <v>37.966829926258633</v>
      </c>
      <c r="D913" s="2">
        <f>MACD!E913</f>
        <v>-2.1581213662469345E-4</v>
      </c>
      <c r="E913" s="2">
        <f>MACD!F913</f>
        <v>-2.6369213518126863E-4</v>
      </c>
      <c r="F913" s="2">
        <f>'Moving Avg'!D913</f>
        <v>1.2692000000000001</v>
      </c>
      <c r="G913" s="2">
        <f>'Moving Avg'!F913</f>
        <v>1.2692000000000003</v>
      </c>
      <c r="H913" s="2">
        <f>'Moving Avg'!G913</f>
        <v>1.2691999999999992</v>
      </c>
      <c r="I913" s="2">
        <f>'Moving Avg'!H913</f>
        <v>1.262476000000005</v>
      </c>
      <c r="J913" s="5" t="str">
        <f>OBV!F913</f>
        <v>NEUTRAL</v>
      </c>
      <c r="K913" s="5" t="str">
        <f>OBV!G913</f>
        <v>NEUTRAL</v>
      </c>
      <c r="L913" s="5" t="str">
        <f>OBV!H913</f>
        <v>NEUTRAL</v>
      </c>
      <c r="M913" s="7">
        <f t="shared" si="140"/>
        <v>25</v>
      </c>
      <c r="N913" s="7">
        <f t="shared" si="141"/>
        <v>0</v>
      </c>
      <c r="O913" s="7">
        <f t="shared" si="142"/>
        <v>50</v>
      </c>
      <c r="P913" s="7">
        <f t="shared" si="143"/>
        <v>33</v>
      </c>
      <c r="Q913" s="8">
        <f t="shared" si="144"/>
        <v>21.2</v>
      </c>
      <c r="R913" s="8">
        <f t="shared" si="145"/>
        <v>30.75</v>
      </c>
      <c r="S913" s="8">
        <f t="shared" si="146"/>
        <v>31.1</v>
      </c>
      <c r="T913" s="8">
        <f t="shared" si="147"/>
        <v>27</v>
      </c>
      <c r="U913" s="7">
        <f t="shared" si="148"/>
        <v>27.683333333333337</v>
      </c>
      <c r="V913" s="7">
        <f t="shared" si="149"/>
        <v>27.512500000000003</v>
      </c>
    </row>
    <row r="914" spans="1:22" ht="13.5" x14ac:dyDescent="0.25">
      <c r="A914" s="3">
        <f>RSI!A914</f>
        <v>43641</v>
      </c>
      <c r="B914" s="2">
        <f>RSI!B914</f>
        <v>1.2692000000000001</v>
      </c>
      <c r="C914" s="2">
        <f>RSI!I914</f>
        <v>37.966829926258633</v>
      </c>
      <c r="D914" s="2">
        <f>MACD!E914</f>
        <v>-2.020912496429883E-4</v>
      </c>
      <c r="E914" s="2">
        <f>MACD!F914</f>
        <v>-2.5137195807361254E-4</v>
      </c>
      <c r="F914" s="2">
        <f>'Moving Avg'!D914</f>
        <v>1.2692000000000001</v>
      </c>
      <c r="G914" s="2">
        <f>'Moving Avg'!F914</f>
        <v>1.2692000000000003</v>
      </c>
      <c r="H914" s="2">
        <f>'Moving Avg'!G914</f>
        <v>1.2691999999999992</v>
      </c>
      <c r="I914" s="2">
        <f>'Moving Avg'!H914</f>
        <v>1.262407500000005</v>
      </c>
      <c r="J914" s="5" t="str">
        <f>OBV!F914</f>
        <v>NEUTRAL</v>
      </c>
      <c r="K914" s="5" t="str">
        <f>OBV!G914</f>
        <v>NEUTRAL</v>
      </c>
      <c r="L914" s="5" t="str">
        <f>OBV!H914</f>
        <v>NEUTRAL</v>
      </c>
      <c r="M914" s="7">
        <f t="shared" si="140"/>
        <v>25</v>
      </c>
      <c r="N914" s="7">
        <f t="shared" si="141"/>
        <v>0</v>
      </c>
      <c r="O914" s="7">
        <f t="shared" si="142"/>
        <v>50</v>
      </c>
      <c r="P914" s="7">
        <f t="shared" si="143"/>
        <v>33</v>
      </c>
      <c r="Q914" s="8">
        <f t="shared" si="144"/>
        <v>21.2</v>
      </c>
      <c r="R914" s="8">
        <f t="shared" si="145"/>
        <v>30.75</v>
      </c>
      <c r="S914" s="8">
        <f t="shared" si="146"/>
        <v>31.1</v>
      </c>
      <c r="T914" s="8">
        <f t="shared" si="147"/>
        <v>27</v>
      </c>
      <c r="U914" s="7">
        <f t="shared" si="148"/>
        <v>27.683333333333337</v>
      </c>
      <c r="V914" s="7">
        <f t="shared" si="149"/>
        <v>27.512500000000003</v>
      </c>
    </row>
    <row r="915" spans="1:22" ht="13.5" x14ac:dyDescent="0.25">
      <c r="A915" s="3">
        <f>RSI!A915</f>
        <v>43642</v>
      </c>
      <c r="B915" s="2">
        <f>RSI!B915</f>
        <v>1.2692000000000001</v>
      </c>
      <c r="C915" s="2">
        <f>RSI!I915</f>
        <v>37.966829926258633</v>
      </c>
      <c r="D915" s="2">
        <f>MACD!E915</f>
        <v>-1.8903823278115794E-4</v>
      </c>
      <c r="E915" s="2">
        <f>MACD!F915</f>
        <v>-2.3890521301512163E-4</v>
      </c>
      <c r="F915" s="2">
        <f>'Moving Avg'!D915</f>
        <v>1.2692000000000001</v>
      </c>
      <c r="G915" s="2">
        <f>'Moving Avg'!F915</f>
        <v>1.2692000000000003</v>
      </c>
      <c r="H915" s="2">
        <f>'Moving Avg'!G915</f>
        <v>1.2691999999999992</v>
      </c>
      <c r="I915" s="2">
        <f>'Moving Avg'!H915</f>
        <v>1.262339000000005</v>
      </c>
      <c r="J915" s="5" t="str">
        <f>OBV!F915</f>
        <v>NEUTRAL</v>
      </c>
      <c r="K915" s="5" t="str">
        <f>OBV!G915</f>
        <v>NEUTRAL</v>
      </c>
      <c r="L915" s="5" t="str">
        <f>OBV!H915</f>
        <v>NEUTRAL</v>
      </c>
      <c r="M915" s="7">
        <f t="shared" si="140"/>
        <v>25</v>
      </c>
      <c r="N915" s="7">
        <f t="shared" si="141"/>
        <v>0</v>
      </c>
      <c r="O915" s="7">
        <f t="shared" si="142"/>
        <v>50</v>
      </c>
      <c r="P915" s="7">
        <f t="shared" si="143"/>
        <v>33</v>
      </c>
      <c r="Q915" s="8">
        <f t="shared" si="144"/>
        <v>21.2</v>
      </c>
      <c r="R915" s="8">
        <f t="shared" si="145"/>
        <v>30.75</v>
      </c>
      <c r="S915" s="8">
        <f t="shared" si="146"/>
        <v>31.1</v>
      </c>
      <c r="T915" s="8">
        <f t="shared" si="147"/>
        <v>27</v>
      </c>
      <c r="U915" s="7">
        <f t="shared" si="148"/>
        <v>27.683333333333337</v>
      </c>
      <c r="V915" s="7">
        <f t="shared" si="149"/>
        <v>27.512500000000003</v>
      </c>
    </row>
    <row r="916" spans="1:22" ht="13.5" x14ac:dyDescent="0.25">
      <c r="A916" s="3">
        <f>RSI!A916</f>
        <v>43643</v>
      </c>
      <c r="B916" s="2">
        <f>RSI!B916</f>
        <v>1.2692000000000001</v>
      </c>
      <c r="C916" s="2">
        <f>RSI!I916</f>
        <v>37.966829926258633</v>
      </c>
      <c r="D916" s="2">
        <f>MACD!E916</f>
        <v>-1.7665722831350372E-4</v>
      </c>
      <c r="E916" s="2">
        <f>MACD!F916</f>
        <v>-2.2645561607479806E-4</v>
      </c>
      <c r="F916" s="2">
        <f>'Moving Avg'!D916</f>
        <v>1.2692000000000001</v>
      </c>
      <c r="G916" s="2">
        <f>'Moving Avg'!F916</f>
        <v>1.2692000000000003</v>
      </c>
      <c r="H916" s="2">
        <f>'Moving Avg'!G916</f>
        <v>1.2691999999999992</v>
      </c>
      <c r="I916" s="2">
        <f>'Moving Avg'!H916</f>
        <v>1.262270500000005</v>
      </c>
      <c r="J916" s="5" t="str">
        <f>OBV!F916</f>
        <v>NEUTRAL</v>
      </c>
      <c r="K916" s="5" t="str">
        <f>OBV!G916</f>
        <v>NEUTRAL</v>
      </c>
      <c r="L916" s="5" t="str">
        <f>OBV!H916</f>
        <v>NEUTRAL</v>
      </c>
      <c r="M916" s="7">
        <f t="shared" si="140"/>
        <v>25</v>
      </c>
      <c r="N916" s="7">
        <f t="shared" si="141"/>
        <v>0</v>
      </c>
      <c r="O916" s="7">
        <f t="shared" si="142"/>
        <v>50</v>
      </c>
      <c r="P916" s="7">
        <f t="shared" si="143"/>
        <v>33</v>
      </c>
      <c r="Q916" s="8">
        <f t="shared" si="144"/>
        <v>21.2</v>
      </c>
      <c r="R916" s="8">
        <f t="shared" si="145"/>
        <v>30.75</v>
      </c>
      <c r="S916" s="8">
        <f t="shared" si="146"/>
        <v>31.1</v>
      </c>
      <c r="T916" s="8">
        <f t="shared" si="147"/>
        <v>27</v>
      </c>
      <c r="U916" s="7">
        <f t="shared" si="148"/>
        <v>27.683333333333337</v>
      </c>
      <c r="V916" s="7">
        <f t="shared" si="149"/>
        <v>27.512500000000003</v>
      </c>
    </row>
    <row r="917" spans="1:22" ht="13.5" x14ac:dyDescent="0.25">
      <c r="A917" s="3">
        <f>RSI!A917</f>
        <v>43644</v>
      </c>
      <c r="B917" s="2">
        <f>RSI!B917</f>
        <v>1.2692000000000001</v>
      </c>
      <c r="C917" s="2">
        <f>RSI!I917</f>
        <v>37.966829926258633</v>
      </c>
      <c r="D917" s="2">
        <f>MACD!E917</f>
        <v>-1.6494382335086044E-4</v>
      </c>
      <c r="E917" s="2">
        <f>MACD!F917</f>
        <v>-2.1415325753001055E-4</v>
      </c>
      <c r="F917" s="2">
        <f>'Moving Avg'!D917</f>
        <v>1.2692000000000001</v>
      </c>
      <c r="G917" s="2">
        <f>'Moving Avg'!F917</f>
        <v>1.2692000000000003</v>
      </c>
      <c r="H917" s="2">
        <f>'Moving Avg'!G917</f>
        <v>1.2691999999999992</v>
      </c>
      <c r="I917" s="2">
        <f>'Moving Avg'!H917</f>
        <v>1.2622020000000049</v>
      </c>
      <c r="J917" s="5" t="str">
        <f>OBV!F917</f>
        <v>NEUTRAL</v>
      </c>
      <c r="K917" s="5" t="str">
        <f>OBV!G917</f>
        <v>NEUTRAL</v>
      </c>
      <c r="L917" s="5" t="str">
        <f>OBV!H917</f>
        <v>NEUTRAL</v>
      </c>
      <c r="M917" s="7">
        <f t="shared" si="140"/>
        <v>25</v>
      </c>
      <c r="N917" s="7">
        <f t="shared" si="141"/>
        <v>0</v>
      </c>
      <c r="O917" s="7">
        <f t="shared" si="142"/>
        <v>50</v>
      </c>
      <c r="P917" s="7">
        <f t="shared" si="143"/>
        <v>33</v>
      </c>
      <c r="Q917" s="8">
        <f t="shared" si="144"/>
        <v>21.2</v>
      </c>
      <c r="R917" s="8">
        <f t="shared" si="145"/>
        <v>30.75</v>
      </c>
      <c r="S917" s="8">
        <f t="shared" si="146"/>
        <v>31.1</v>
      </c>
      <c r="T917" s="8">
        <f t="shared" si="147"/>
        <v>27</v>
      </c>
      <c r="U917" s="7">
        <f t="shared" si="148"/>
        <v>27.683333333333337</v>
      </c>
      <c r="V917" s="7">
        <f t="shared" si="149"/>
        <v>27.512500000000003</v>
      </c>
    </row>
    <row r="918" spans="1:22" ht="13.5" x14ac:dyDescent="0.25">
      <c r="A918" s="3">
        <f>RSI!A918</f>
        <v>43647</v>
      </c>
      <c r="B918" s="2">
        <f>RSI!B918</f>
        <v>1.2692000000000001</v>
      </c>
      <c r="C918" s="2">
        <f>RSI!I918</f>
        <v>37.966829926258633</v>
      </c>
      <c r="D918" s="2">
        <f>MACD!E918</f>
        <v>-1.5388695253015783E-4</v>
      </c>
      <c r="E918" s="2">
        <f>MACD!F918</f>
        <v>-2.0209999653004001E-4</v>
      </c>
      <c r="F918" s="2">
        <f>'Moving Avg'!D918</f>
        <v>1.2692000000000001</v>
      </c>
      <c r="G918" s="2">
        <f>'Moving Avg'!F918</f>
        <v>1.2692000000000003</v>
      </c>
      <c r="H918" s="2">
        <f>'Moving Avg'!G918</f>
        <v>1.2691999999999992</v>
      </c>
      <c r="I918" s="2">
        <f>'Moving Avg'!H918</f>
        <v>1.2621335000000049</v>
      </c>
      <c r="J918" s="5" t="str">
        <f>OBV!F918</f>
        <v>NEUTRAL</v>
      </c>
      <c r="K918" s="5" t="str">
        <f>OBV!G918</f>
        <v>NEUTRAL</v>
      </c>
      <c r="L918" s="5" t="str">
        <f>OBV!H918</f>
        <v>NEUTRAL</v>
      </c>
      <c r="M918" s="7">
        <f t="shared" si="140"/>
        <v>25</v>
      </c>
      <c r="N918" s="7">
        <f t="shared" si="141"/>
        <v>0</v>
      </c>
      <c r="O918" s="7">
        <f t="shared" si="142"/>
        <v>50</v>
      </c>
      <c r="P918" s="7">
        <f t="shared" si="143"/>
        <v>33</v>
      </c>
      <c r="Q918" s="8">
        <f t="shared" si="144"/>
        <v>21.2</v>
      </c>
      <c r="R918" s="8">
        <f t="shared" si="145"/>
        <v>30.75</v>
      </c>
      <c r="S918" s="8">
        <f t="shared" si="146"/>
        <v>31.1</v>
      </c>
      <c r="T918" s="8">
        <f t="shared" si="147"/>
        <v>27</v>
      </c>
      <c r="U918" s="7">
        <f t="shared" si="148"/>
        <v>27.683333333333337</v>
      </c>
      <c r="V918" s="7">
        <f t="shared" si="149"/>
        <v>27.512500000000003</v>
      </c>
    </row>
    <row r="919" spans="1:22" ht="13.5" x14ac:dyDescent="0.25">
      <c r="A919" s="3">
        <f>RSI!A919</f>
        <v>43648</v>
      </c>
      <c r="B919" s="2">
        <f>RSI!B919</f>
        <v>1.2692000000000001</v>
      </c>
      <c r="C919" s="2">
        <f>RSI!I919</f>
        <v>37.966829926258633</v>
      </c>
      <c r="D919" s="2">
        <f>MACD!E919</f>
        <v>-1.434704645362217E-4</v>
      </c>
      <c r="E919" s="2">
        <f>MACD!F919</f>
        <v>-1.9037409013127637E-4</v>
      </c>
      <c r="F919" s="2">
        <f>'Moving Avg'!D919</f>
        <v>1.2692000000000001</v>
      </c>
      <c r="G919" s="2">
        <f>'Moving Avg'!F919</f>
        <v>1.2692000000000003</v>
      </c>
      <c r="H919" s="2">
        <f>'Moving Avg'!G919</f>
        <v>1.2691999999999992</v>
      </c>
      <c r="I919" s="2">
        <f>'Moving Avg'!H919</f>
        <v>1.2620650000000049</v>
      </c>
      <c r="J919" s="5" t="str">
        <f>OBV!F919</f>
        <v>NEUTRAL</v>
      </c>
      <c r="K919" s="5" t="str">
        <f>OBV!G919</f>
        <v>NEUTRAL</v>
      </c>
      <c r="L919" s="5" t="str">
        <f>OBV!H919</f>
        <v>NEUTRAL</v>
      </c>
      <c r="M919" s="7">
        <f t="shared" si="140"/>
        <v>25</v>
      </c>
      <c r="N919" s="7">
        <f t="shared" si="141"/>
        <v>0</v>
      </c>
      <c r="O919" s="7">
        <f t="shared" si="142"/>
        <v>50</v>
      </c>
      <c r="P919" s="7">
        <f t="shared" si="143"/>
        <v>33</v>
      </c>
      <c r="Q919" s="8">
        <f t="shared" si="144"/>
        <v>21.2</v>
      </c>
      <c r="R919" s="8">
        <f t="shared" si="145"/>
        <v>30.75</v>
      </c>
      <c r="S919" s="8">
        <f t="shared" si="146"/>
        <v>31.1</v>
      </c>
      <c r="T919" s="8">
        <f t="shared" si="147"/>
        <v>27</v>
      </c>
      <c r="U919" s="7">
        <f t="shared" si="148"/>
        <v>27.683333333333337</v>
      </c>
      <c r="V919" s="7">
        <f t="shared" si="149"/>
        <v>27.512500000000003</v>
      </c>
    </row>
    <row r="920" spans="1:22" ht="13.5" x14ac:dyDescent="0.25">
      <c r="A920" s="3">
        <f>RSI!A920</f>
        <v>43649</v>
      </c>
      <c r="B920" s="2">
        <f>RSI!B920</f>
        <v>1.2692000000000001</v>
      </c>
      <c r="C920" s="2">
        <f>RSI!I920</f>
        <v>37.966829926258633</v>
      </c>
      <c r="D920" s="2">
        <f>MACD!E920</f>
        <v>-1.336744073952012E-4</v>
      </c>
      <c r="E920" s="2">
        <f>MACD!F920</f>
        <v>-1.7903415358406136E-4</v>
      </c>
      <c r="F920" s="2">
        <f>'Moving Avg'!D920</f>
        <v>1.2692000000000001</v>
      </c>
      <c r="G920" s="2">
        <f>'Moving Avg'!F920</f>
        <v>1.2692000000000003</v>
      </c>
      <c r="H920" s="2">
        <f>'Moving Avg'!G920</f>
        <v>1.2691999999999992</v>
      </c>
      <c r="I920" s="2">
        <f>'Moving Avg'!H920</f>
        <v>1.2619965000000049</v>
      </c>
      <c r="J920" s="5" t="str">
        <f>OBV!F920</f>
        <v>NEUTRAL</v>
      </c>
      <c r="K920" s="5" t="str">
        <f>OBV!G920</f>
        <v>NEUTRAL</v>
      </c>
      <c r="L920" s="5" t="str">
        <f>OBV!H920</f>
        <v>NEUTRAL</v>
      </c>
      <c r="M920" s="7">
        <f t="shared" si="140"/>
        <v>25</v>
      </c>
      <c r="N920" s="7">
        <f t="shared" si="141"/>
        <v>0</v>
      </c>
      <c r="O920" s="7">
        <f t="shared" si="142"/>
        <v>50</v>
      </c>
      <c r="P920" s="7">
        <f t="shared" si="143"/>
        <v>33</v>
      </c>
      <c r="Q920" s="8">
        <f t="shared" si="144"/>
        <v>21.2</v>
      </c>
      <c r="R920" s="8">
        <f t="shared" si="145"/>
        <v>30.75</v>
      </c>
      <c r="S920" s="8">
        <f t="shared" si="146"/>
        <v>31.1</v>
      </c>
      <c r="T920" s="8">
        <f t="shared" si="147"/>
        <v>27</v>
      </c>
      <c r="U920" s="7">
        <f t="shared" si="148"/>
        <v>27.683333333333337</v>
      </c>
      <c r="V920" s="7">
        <f t="shared" si="149"/>
        <v>27.512500000000003</v>
      </c>
    </row>
    <row r="921" spans="1:22" ht="13.5" x14ac:dyDescent="0.25">
      <c r="A921" s="3">
        <f>RSI!A921</f>
        <v>43650</v>
      </c>
      <c r="B921" s="2">
        <f>RSI!B921</f>
        <v>1.2692000000000001</v>
      </c>
      <c r="C921" s="2">
        <f>RSI!I921</f>
        <v>37.966829926258633</v>
      </c>
      <c r="D921" s="2">
        <f>MACD!E921</f>
        <v>-1.2447607878152134E-4</v>
      </c>
      <c r="E921" s="2">
        <f>MACD!F921</f>
        <v>-1.6812253862355335E-4</v>
      </c>
      <c r="F921" s="2">
        <f>'Moving Avg'!D921</f>
        <v>1.2692000000000001</v>
      </c>
      <c r="G921" s="2">
        <f>'Moving Avg'!F921</f>
        <v>1.2692000000000003</v>
      </c>
      <c r="H921" s="2">
        <f>'Moving Avg'!G921</f>
        <v>1.2691999999999992</v>
      </c>
      <c r="I921" s="2">
        <f>'Moving Avg'!H921</f>
        <v>1.2619280000000048</v>
      </c>
      <c r="J921" s="5" t="str">
        <f>OBV!F921</f>
        <v>NEUTRAL</v>
      </c>
      <c r="K921" s="5" t="str">
        <f>OBV!G921</f>
        <v>NEUTRAL</v>
      </c>
      <c r="L921" s="5" t="str">
        <f>OBV!H921</f>
        <v>NEUTRAL</v>
      </c>
      <c r="M921" s="7">
        <f t="shared" si="140"/>
        <v>25</v>
      </c>
      <c r="N921" s="7">
        <f t="shared" si="141"/>
        <v>0</v>
      </c>
      <c r="O921" s="7">
        <f t="shared" si="142"/>
        <v>50</v>
      </c>
      <c r="P921" s="7">
        <f t="shared" si="143"/>
        <v>33</v>
      </c>
      <c r="Q921" s="8">
        <f t="shared" si="144"/>
        <v>21.2</v>
      </c>
      <c r="R921" s="8">
        <f t="shared" si="145"/>
        <v>30.75</v>
      </c>
      <c r="S921" s="8">
        <f t="shared" si="146"/>
        <v>31.1</v>
      </c>
      <c r="T921" s="8">
        <f t="shared" si="147"/>
        <v>27</v>
      </c>
      <c r="U921" s="7">
        <f t="shared" si="148"/>
        <v>27.683333333333337</v>
      </c>
      <c r="V921" s="7">
        <f t="shared" si="149"/>
        <v>27.512500000000003</v>
      </c>
    </row>
    <row r="922" spans="1:22" ht="13.5" x14ac:dyDescent="0.25">
      <c r="A922" s="3">
        <f>RSI!A922</f>
        <v>43651</v>
      </c>
      <c r="B922" s="2">
        <f>RSI!B922</f>
        <v>1.2692000000000001</v>
      </c>
      <c r="C922" s="2">
        <f>RSI!I922</f>
        <v>37.966829926258633</v>
      </c>
      <c r="D922" s="2">
        <f>MACD!E922</f>
        <v>-1.1585088025189982E-4</v>
      </c>
      <c r="E922" s="2">
        <f>MACD!F922</f>
        <v>-1.5766820694922265E-4</v>
      </c>
      <c r="F922" s="2">
        <f>'Moving Avg'!D922</f>
        <v>1.2692000000000001</v>
      </c>
      <c r="G922" s="2">
        <f>'Moving Avg'!F922</f>
        <v>1.2692000000000003</v>
      </c>
      <c r="H922" s="2">
        <f>'Moving Avg'!G922</f>
        <v>1.2691999999999992</v>
      </c>
      <c r="I922" s="2">
        <f>'Moving Avg'!H922</f>
        <v>1.2618595000000048</v>
      </c>
      <c r="J922" s="5" t="str">
        <f>OBV!F922</f>
        <v>NEUTRAL</v>
      </c>
      <c r="K922" s="5" t="str">
        <f>OBV!G922</f>
        <v>NEUTRAL</v>
      </c>
      <c r="L922" s="5" t="str">
        <f>OBV!H922</f>
        <v>NEUTRAL</v>
      </c>
      <c r="M922" s="7">
        <f t="shared" si="140"/>
        <v>25</v>
      </c>
      <c r="N922" s="7">
        <f t="shared" si="141"/>
        <v>0</v>
      </c>
      <c r="O922" s="7">
        <f t="shared" si="142"/>
        <v>50</v>
      </c>
      <c r="P922" s="7">
        <f t="shared" si="143"/>
        <v>33</v>
      </c>
      <c r="Q922" s="8">
        <f t="shared" si="144"/>
        <v>21.2</v>
      </c>
      <c r="R922" s="8">
        <f t="shared" si="145"/>
        <v>30.75</v>
      </c>
      <c r="S922" s="8">
        <f t="shared" si="146"/>
        <v>31.1</v>
      </c>
      <c r="T922" s="8">
        <f t="shared" si="147"/>
        <v>27</v>
      </c>
      <c r="U922" s="7">
        <f t="shared" si="148"/>
        <v>27.683333333333337</v>
      </c>
      <c r="V922" s="7">
        <f t="shared" si="149"/>
        <v>27.512500000000003</v>
      </c>
    </row>
    <row r="923" spans="1:22" ht="13.5" x14ac:dyDescent="0.25">
      <c r="A923" s="3">
        <f>RSI!A923</f>
        <v>43654</v>
      </c>
      <c r="B923" s="2">
        <f>RSI!B923</f>
        <v>1.2692000000000001</v>
      </c>
      <c r="C923" s="2">
        <f>RSI!I923</f>
        <v>37.966829926258633</v>
      </c>
      <c r="D923" s="2">
        <f>MACD!E923</f>
        <v>-1.0777300812492285E-4</v>
      </c>
      <c r="E923" s="2">
        <f>MACD!F923</f>
        <v>-1.4768916718436271E-4</v>
      </c>
      <c r="F923" s="2">
        <f>'Moving Avg'!D923</f>
        <v>1.2692000000000001</v>
      </c>
      <c r="G923" s="2">
        <f>'Moving Avg'!F923</f>
        <v>1.2692000000000003</v>
      </c>
      <c r="H923" s="2">
        <f>'Moving Avg'!G923</f>
        <v>1.2691999999999992</v>
      </c>
      <c r="I923" s="2">
        <f>'Moving Avg'!H923</f>
        <v>1.261791000000005</v>
      </c>
      <c r="J923" s="5" t="str">
        <f>OBV!F923</f>
        <v>NEUTRAL</v>
      </c>
      <c r="K923" s="5" t="str">
        <f>OBV!G923</f>
        <v>NEUTRAL</v>
      </c>
      <c r="L923" s="5" t="str">
        <f>OBV!H923</f>
        <v>NEUTRAL</v>
      </c>
      <c r="M923" s="7">
        <f t="shared" si="140"/>
        <v>25</v>
      </c>
      <c r="N923" s="7">
        <f t="shared" si="141"/>
        <v>0</v>
      </c>
      <c r="O923" s="7">
        <f t="shared" si="142"/>
        <v>50</v>
      </c>
      <c r="P923" s="7">
        <f t="shared" si="143"/>
        <v>33</v>
      </c>
      <c r="Q923" s="8">
        <f t="shared" si="144"/>
        <v>21.2</v>
      </c>
      <c r="R923" s="8">
        <f t="shared" si="145"/>
        <v>30.75</v>
      </c>
      <c r="S923" s="8">
        <f t="shared" si="146"/>
        <v>31.1</v>
      </c>
      <c r="T923" s="8">
        <f t="shared" si="147"/>
        <v>27</v>
      </c>
      <c r="U923" s="7">
        <f t="shared" si="148"/>
        <v>27.683333333333337</v>
      </c>
      <c r="V923" s="7">
        <f t="shared" si="149"/>
        <v>27.512500000000003</v>
      </c>
    </row>
    <row r="924" spans="1:22" ht="13.5" x14ac:dyDescent="0.25">
      <c r="A924" s="3">
        <f>RSI!A924</f>
        <v>43655</v>
      </c>
      <c r="B924" s="2">
        <f>RSI!B924</f>
        <v>1.2692000000000001</v>
      </c>
      <c r="C924" s="2">
        <f>RSI!I924</f>
        <v>37.966829926258619</v>
      </c>
      <c r="D924" s="2">
        <f>MACD!E924</f>
        <v>-1.0021600850262935E-4</v>
      </c>
      <c r="E924" s="2">
        <f>MACD!F924</f>
        <v>-1.3819453544801604E-4</v>
      </c>
      <c r="F924" s="2">
        <f>'Moving Avg'!D924</f>
        <v>1.2692000000000001</v>
      </c>
      <c r="G924" s="2">
        <f>'Moving Avg'!F924</f>
        <v>1.2692000000000003</v>
      </c>
      <c r="H924" s="2">
        <f>'Moving Avg'!G924</f>
        <v>1.2691999999999992</v>
      </c>
      <c r="I924" s="2">
        <f>'Moving Avg'!H924</f>
        <v>1.261722500000005</v>
      </c>
      <c r="J924" s="5" t="str">
        <f>OBV!F924</f>
        <v>NEUTRAL</v>
      </c>
      <c r="K924" s="5" t="str">
        <f>OBV!G924</f>
        <v>NEUTRAL</v>
      </c>
      <c r="L924" s="5" t="str">
        <f>OBV!H924</f>
        <v>NEUTRAL</v>
      </c>
      <c r="M924" s="7">
        <f t="shared" si="140"/>
        <v>25</v>
      </c>
      <c r="N924" s="7">
        <f t="shared" si="141"/>
        <v>0</v>
      </c>
      <c r="O924" s="7">
        <f t="shared" si="142"/>
        <v>50</v>
      </c>
      <c r="P924" s="7">
        <f t="shared" si="143"/>
        <v>33</v>
      </c>
      <c r="Q924" s="8">
        <f t="shared" si="144"/>
        <v>21.2</v>
      </c>
      <c r="R924" s="8">
        <f t="shared" si="145"/>
        <v>30.75</v>
      </c>
      <c r="S924" s="8">
        <f t="shared" si="146"/>
        <v>31.1</v>
      </c>
      <c r="T924" s="8">
        <f t="shared" si="147"/>
        <v>27</v>
      </c>
      <c r="U924" s="7">
        <f t="shared" si="148"/>
        <v>27.683333333333337</v>
      </c>
      <c r="V924" s="7">
        <f t="shared" si="149"/>
        <v>27.512500000000003</v>
      </c>
    </row>
    <row r="925" spans="1:22" ht="13.5" x14ac:dyDescent="0.25">
      <c r="A925" s="3">
        <f>RSI!A925</f>
        <v>43656</v>
      </c>
      <c r="B925" s="2">
        <f>RSI!B925</f>
        <v>1.2692000000000001</v>
      </c>
      <c r="C925" s="2">
        <f>RSI!I925</f>
        <v>37.966829926258619</v>
      </c>
      <c r="D925" s="2">
        <f>MACD!E925</f>
        <v>-9.3153219527852826E-5</v>
      </c>
      <c r="E925" s="2">
        <f>MACD!F925</f>
        <v>-1.2918627226398341E-4</v>
      </c>
      <c r="F925" s="2">
        <f>'Moving Avg'!D925</f>
        <v>1.2692000000000001</v>
      </c>
      <c r="G925" s="2">
        <f>'Moving Avg'!F925</f>
        <v>1.2692000000000003</v>
      </c>
      <c r="H925" s="2">
        <f>'Moving Avg'!G925</f>
        <v>1.2691999999999992</v>
      </c>
      <c r="I925" s="2">
        <f>'Moving Avg'!H925</f>
        <v>1.2616540000000047</v>
      </c>
      <c r="J925" s="5" t="str">
        <f>OBV!F925</f>
        <v>NEUTRAL</v>
      </c>
      <c r="K925" s="5" t="str">
        <f>OBV!G925</f>
        <v>NEUTRAL</v>
      </c>
      <c r="L925" s="5" t="str">
        <f>OBV!H925</f>
        <v>NEUTRAL</v>
      </c>
      <c r="M925" s="7">
        <f t="shared" si="140"/>
        <v>25</v>
      </c>
      <c r="N925" s="7">
        <f t="shared" si="141"/>
        <v>0</v>
      </c>
      <c r="O925" s="7">
        <f t="shared" si="142"/>
        <v>50</v>
      </c>
      <c r="P925" s="7">
        <f t="shared" si="143"/>
        <v>33</v>
      </c>
      <c r="Q925" s="8">
        <f t="shared" si="144"/>
        <v>21.2</v>
      </c>
      <c r="R925" s="8">
        <f t="shared" si="145"/>
        <v>30.75</v>
      </c>
      <c r="S925" s="8">
        <f t="shared" si="146"/>
        <v>31.1</v>
      </c>
      <c r="T925" s="8">
        <f t="shared" si="147"/>
        <v>27</v>
      </c>
      <c r="U925" s="7">
        <f t="shared" si="148"/>
        <v>27.683333333333337</v>
      </c>
      <c r="V925" s="7">
        <f t="shared" si="149"/>
        <v>27.512500000000003</v>
      </c>
    </row>
    <row r="926" spans="1:22" ht="13.5" x14ac:dyDescent="0.25">
      <c r="A926" s="3">
        <f>RSI!A926</f>
        <v>43657</v>
      </c>
      <c r="B926" s="2">
        <f>RSI!B926</f>
        <v>1.2692000000000001</v>
      </c>
      <c r="C926" s="2">
        <f>RSI!I926</f>
        <v>37.966829926258619</v>
      </c>
      <c r="D926" s="2">
        <f>MACD!E926</f>
        <v>-8.6558120251156723E-5</v>
      </c>
      <c r="E926" s="2">
        <f>MACD!F926</f>
        <v>-1.2066064186141807E-4</v>
      </c>
      <c r="F926" s="2">
        <f>'Moving Avg'!D926</f>
        <v>1.2692000000000001</v>
      </c>
      <c r="G926" s="2">
        <f>'Moving Avg'!F926</f>
        <v>1.2692000000000003</v>
      </c>
      <c r="H926" s="2">
        <f>'Moving Avg'!G926</f>
        <v>1.2691999999999992</v>
      </c>
      <c r="I926" s="2">
        <f>'Moving Avg'!H926</f>
        <v>1.2615510000000048</v>
      </c>
      <c r="J926" s="5" t="str">
        <f>OBV!F926</f>
        <v>NEUTRAL</v>
      </c>
      <c r="K926" s="5" t="str">
        <f>OBV!G926</f>
        <v>NEUTRAL</v>
      </c>
      <c r="L926" s="5" t="str">
        <f>OBV!H926</f>
        <v>NEUTRAL</v>
      </c>
      <c r="M926" s="7">
        <f t="shared" si="140"/>
        <v>25</v>
      </c>
      <c r="N926" s="7">
        <f t="shared" si="141"/>
        <v>0</v>
      </c>
      <c r="O926" s="7">
        <f t="shared" si="142"/>
        <v>50</v>
      </c>
      <c r="P926" s="7">
        <f t="shared" si="143"/>
        <v>33</v>
      </c>
      <c r="Q926" s="8">
        <f t="shared" si="144"/>
        <v>21.2</v>
      </c>
      <c r="R926" s="8">
        <f t="shared" si="145"/>
        <v>30.75</v>
      </c>
      <c r="S926" s="8">
        <f t="shared" si="146"/>
        <v>31.1</v>
      </c>
      <c r="T926" s="8">
        <f t="shared" si="147"/>
        <v>27</v>
      </c>
      <c r="U926" s="7">
        <f t="shared" si="148"/>
        <v>27.683333333333337</v>
      </c>
      <c r="V926" s="7">
        <f t="shared" si="149"/>
        <v>27.512500000000003</v>
      </c>
    </row>
    <row r="927" spans="1:22" ht="13.5" x14ac:dyDescent="0.25">
      <c r="A927" s="3">
        <f>RSI!A927</f>
        <v>43658</v>
      </c>
      <c r="B927" s="2">
        <f>RSI!B927</f>
        <v>1.2692000000000001</v>
      </c>
      <c r="C927" s="2">
        <f>RSI!I927</f>
        <v>37.966829926258619</v>
      </c>
      <c r="D927" s="2">
        <f>MACD!E927</f>
        <v>-8.0404602353256749E-5</v>
      </c>
      <c r="E927" s="2">
        <f>MACD!F927</f>
        <v>-1.1260943395978582E-4</v>
      </c>
      <c r="F927" s="2">
        <f>'Moving Avg'!D927</f>
        <v>1.2692000000000001</v>
      </c>
      <c r="G927" s="2">
        <f>'Moving Avg'!F927</f>
        <v>1.2692000000000003</v>
      </c>
      <c r="H927" s="2">
        <f>'Moving Avg'!G927</f>
        <v>1.2691999999999992</v>
      </c>
      <c r="I927" s="2">
        <f>'Moving Avg'!H927</f>
        <v>1.2614480000000048</v>
      </c>
      <c r="J927" s="5" t="str">
        <f>OBV!F927</f>
        <v>NEUTRAL</v>
      </c>
      <c r="K927" s="5" t="str">
        <f>OBV!G927</f>
        <v>NEUTRAL</v>
      </c>
      <c r="L927" s="5" t="str">
        <f>OBV!H927</f>
        <v>NEUTRAL</v>
      </c>
      <c r="M927" s="7">
        <f t="shared" si="140"/>
        <v>25</v>
      </c>
      <c r="N927" s="7">
        <f t="shared" si="141"/>
        <v>0</v>
      </c>
      <c r="O927" s="7">
        <f t="shared" si="142"/>
        <v>50</v>
      </c>
      <c r="P927" s="7">
        <f t="shared" si="143"/>
        <v>33</v>
      </c>
      <c r="Q927" s="8">
        <f t="shared" si="144"/>
        <v>21.2</v>
      </c>
      <c r="R927" s="8">
        <f t="shared" si="145"/>
        <v>30.75</v>
      </c>
      <c r="S927" s="8">
        <f t="shared" si="146"/>
        <v>31.1</v>
      </c>
      <c r="T927" s="8">
        <f t="shared" si="147"/>
        <v>27</v>
      </c>
      <c r="U927" s="7">
        <f t="shared" si="148"/>
        <v>27.683333333333337</v>
      </c>
      <c r="V927" s="7">
        <f t="shared" si="149"/>
        <v>27.512500000000003</v>
      </c>
    </row>
    <row r="928" spans="1:22" ht="13.5" x14ac:dyDescent="0.25">
      <c r="A928" s="3">
        <f>RSI!A928</f>
        <v>43661</v>
      </c>
      <c r="B928" s="2">
        <f>RSI!B928</f>
        <v>1.2692000000000001</v>
      </c>
      <c r="C928" s="2">
        <f>RSI!I928</f>
        <v>37.966829926258619</v>
      </c>
      <c r="D928" s="2">
        <f>MACD!E928</f>
        <v>-7.4667178332266104E-5</v>
      </c>
      <c r="E928" s="2">
        <f>MACD!F928</f>
        <v>-1.0502098283428188E-4</v>
      </c>
      <c r="F928" s="2">
        <f>'Moving Avg'!D928</f>
        <v>1.2692000000000001</v>
      </c>
      <c r="G928" s="2">
        <f>'Moving Avg'!F928</f>
        <v>1.2692000000000003</v>
      </c>
      <c r="H928" s="2">
        <f>'Moving Avg'!G928</f>
        <v>1.2691999999999992</v>
      </c>
      <c r="I928" s="2">
        <f>'Moving Avg'!H928</f>
        <v>1.2613450000000048</v>
      </c>
      <c r="J928" s="5" t="str">
        <f>OBV!F928</f>
        <v>NEUTRAL</v>
      </c>
      <c r="K928" s="5" t="str">
        <f>OBV!G928</f>
        <v>NEUTRAL</v>
      </c>
      <c r="L928" s="5" t="str">
        <f>OBV!H928</f>
        <v>NEUTRAL</v>
      </c>
      <c r="M928" s="7">
        <f t="shared" si="140"/>
        <v>25</v>
      </c>
      <c r="N928" s="7">
        <f t="shared" si="141"/>
        <v>0</v>
      </c>
      <c r="O928" s="7">
        <f t="shared" si="142"/>
        <v>50</v>
      </c>
      <c r="P928" s="7">
        <f t="shared" si="143"/>
        <v>33</v>
      </c>
      <c r="Q928" s="8">
        <f t="shared" si="144"/>
        <v>21.2</v>
      </c>
      <c r="R928" s="8">
        <f t="shared" si="145"/>
        <v>30.75</v>
      </c>
      <c r="S928" s="8">
        <f t="shared" si="146"/>
        <v>31.1</v>
      </c>
      <c r="T928" s="8">
        <f t="shared" si="147"/>
        <v>27</v>
      </c>
      <c r="U928" s="7">
        <f t="shared" si="148"/>
        <v>27.683333333333337</v>
      </c>
      <c r="V928" s="7">
        <f t="shared" si="149"/>
        <v>27.512500000000003</v>
      </c>
    </row>
    <row r="929" spans="1:22" ht="13.5" x14ac:dyDescent="0.25">
      <c r="A929" s="3">
        <f>RSI!A929</f>
        <v>43662</v>
      </c>
      <c r="B929" s="2">
        <f>RSI!B929</f>
        <v>1.2692000000000001</v>
      </c>
      <c r="C929" s="2">
        <f>RSI!I929</f>
        <v>37.966829926258619</v>
      </c>
      <c r="D929" s="2">
        <f>MACD!E929</f>
        <v>-6.9321137537103894E-5</v>
      </c>
      <c r="E929" s="2">
        <f>MACD!F929</f>
        <v>-9.7881013774846288E-5</v>
      </c>
      <c r="F929" s="2">
        <f>'Moving Avg'!D929</f>
        <v>1.2692000000000001</v>
      </c>
      <c r="G929" s="2">
        <f>'Moving Avg'!F929</f>
        <v>1.2692000000000003</v>
      </c>
      <c r="H929" s="2">
        <f>'Moving Avg'!G929</f>
        <v>1.2691999999999992</v>
      </c>
      <c r="I929" s="2">
        <f>'Moving Avg'!H929</f>
        <v>1.2612420000000046</v>
      </c>
      <c r="J929" s="5" t="str">
        <f>OBV!F929</f>
        <v>NEUTRAL</v>
      </c>
      <c r="K929" s="5" t="str">
        <f>OBV!G929</f>
        <v>NEUTRAL</v>
      </c>
      <c r="L929" s="5" t="str">
        <f>OBV!H929</f>
        <v>NEUTRAL</v>
      </c>
      <c r="M929" s="7">
        <f t="shared" si="140"/>
        <v>25</v>
      </c>
      <c r="N929" s="7">
        <f t="shared" si="141"/>
        <v>0</v>
      </c>
      <c r="O929" s="7">
        <f t="shared" si="142"/>
        <v>50</v>
      </c>
      <c r="P929" s="7">
        <f t="shared" si="143"/>
        <v>33</v>
      </c>
      <c r="Q929" s="8">
        <f t="shared" si="144"/>
        <v>21.2</v>
      </c>
      <c r="R929" s="8">
        <f t="shared" si="145"/>
        <v>30.75</v>
      </c>
      <c r="S929" s="8">
        <f t="shared" si="146"/>
        <v>31.1</v>
      </c>
      <c r="T929" s="8">
        <f t="shared" si="147"/>
        <v>27</v>
      </c>
      <c r="U929" s="7">
        <f t="shared" si="148"/>
        <v>27.683333333333337</v>
      </c>
      <c r="V929" s="7">
        <f t="shared" si="149"/>
        <v>27.512500000000003</v>
      </c>
    </row>
    <row r="930" spans="1:22" ht="13.5" x14ac:dyDescent="0.25">
      <c r="A930" s="3">
        <f>RSI!A930</f>
        <v>43663</v>
      </c>
      <c r="B930" s="2">
        <f>RSI!B930</f>
        <v>1.3061</v>
      </c>
      <c r="C930" s="2">
        <f>RSI!I930</f>
        <v>99.440579174966871</v>
      </c>
      <c r="D930" s="2">
        <f>MACD!E930</f>
        <v>-2.7976759928964867E-3</v>
      </c>
      <c r="E930" s="2">
        <f>MACD!F930</f>
        <v>-6.378400095991743E-4</v>
      </c>
      <c r="F930" s="2">
        <f>'Moving Avg'!D930</f>
        <v>1.27658</v>
      </c>
      <c r="G930" s="2">
        <f>'Moving Avg'!F930</f>
        <v>1.2710450000000004</v>
      </c>
      <c r="H930" s="2">
        <f>'Moving Avg'!G930</f>
        <v>1.2699379999999993</v>
      </c>
      <c r="I930" s="2">
        <f>'Moving Avg'!H930</f>
        <v>1.2613235000000045</v>
      </c>
      <c r="J930" s="5" t="str">
        <f>OBV!F930</f>
        <v>BULLISH</v>
      </c>
      <c r="K930" s="5" t="str">
        <f>OBV!G930</f>
        <v>NEUTRAL</v>
      </c>
      <c r="L930" s="5" t="str">
        <f>OBV!H930</f>
        <v>BULLISH DIVERGENCE</v>
      </c>
      <c r="M930" s="7">
        <f t="shared" si="140"/>
        <v>0</v>
      </c>
      <c r="N930" s="7">
        <f t="shared" si="141"/>
        <v>45</v>
      </c>
      <c r="O930" s="7">
        <f t="shared" si="142"/>
        <v>50</v>
      </c>
      <c r="P930" s="7">
        <f t="shared" si="143"/>
        <v>66.5</v>
      </c>
      <c r="Q930" s="8">
        <f t="shared" si="144"/>
        <v>33.225000000000001</v>
      </c>
      <c r="R930" s="8">
        <f t="shared" si="145"/>
        <v>43.125</v>
      </c>
      <c r="S930" s="8">
        <f t="shared" si="146"/>
        <v>49.174999999999997</v>
      </c>
      <c r="T930" s="8">
        <f t="shared" si="147"/>
        <v>40.375</v>
      </c>
      <c r="U930" s="7">
        <f t="shared" si="148"/>
        <v>41.841666666666661</v>
      </c>
      <c r="V930" s="7">
        <f t="shared" si="149"/>
        <v>41.474999999999994</v>
      </c>
    </row>
    <row r="931" spans="1:22" ht="13.5" x14ac:dyDescent="0.25">
      <c r="A931" s="3">
        <f>RSI!A931</f>
        <v>43664</v>
      </c>
      <c r="B931" s="2">
        <f>RSI!B931</f>
        <v>1.3061</v>
      </c>
      <c r="C931" s="2">
        <f>RSI!I931</f>
        <v>99.440579174966871</v>
      </c>
      <c r="D931" s="2">
        <f>MACD!E931</f>
        <v>-5.3239064238148615E-3</v>
      </c>
      <c r="E931" s="2">
        <f>MACD!F931</f>
        <v>-1.575053292442312E-3</v>
      </c>
      <c r="F931" s="2">
        <f>'Moving Avg'!D931</f>
        <v>1.28396</v>
      </c>
      <c r="G931" s="2">
        <f>'Moving Avg'!F931</f>
        <v>1.2728900000000003</v>
      </c>
      <c r="H931" s="2">
        <f>'Moving Avg'!G931</f>
        <v>1.2706759999999995</v>
      </c>
      <c r="I931" s="2">
        <f>'Moving Avg'!H931</f>
        <v>1.2614050000000043</v>
      </c>
      <c r="J931" s="5" t="str">
        <f>OBV!F931</f>
        <v>BULLISH</v>
      </c>
      <c r="K931" s="5" t="str">
        <f>OBV!G931</f>
        <v>NEUTRAL</v>
      </c>
      <c r="L931" s="5" t="str">
        <f>OBV!H931</f>
        <v>BULLISH DIVERGENCE</v>
      </c>
      <c r="M931" s="7">
        <f t="shared" si="140"/>
        <v>0</v>
      </c>
      <c r="N931" s="7">
        <f t="shared" si="141"/>
        <v>45</v>
      </c>
      <c r="O931" s="7">
        <f t="shared" si="142"/>
        <v>50</v>
      </c>
      <c r="P931" s="7">
        <f t="shared" si="143"/>
        <v>66.5</v>
      </c>
      <c r="Q931" s="8">
        <f t="shared" si="144"/>
        <v>33.225000000000001</v>
      </c>
      <c r="R931" s="8">
        <f t="shared" si="145"/>
        <v>43.125</v>
      </c>
      <c r="S931" s="8">
        <f t="shared" si="146"/>
        <v>49.174999999999997</v>
      </c>
      <c r="T931" s="8">
        <f t="shared" si="147"/>
        <v>40.375</v>
      </c>
      <c r="U931" s="7">
        <f t="shared" si="148"/>
        <v>41.841666666666661</v>
      </c>
      <c r="V931" s="7">
        <f t="shared" si="149"/>
        <v>41.474999999999994</v>
      </c>
    </row>
    <row r="932" spans="1:22" ht="13.5" x14ac:dyDescent="0.25">
      <c r="A932" s="3">
        <f>RSI!A932</f>
        <v>43665</v>
      </c>
      <c r="B932" s="2">
        <f>RSI!B932</f>
        <v>1.3061</v>
      </c>
      <c r="C932" s="2">
        <f>RSI!I932</f>
        <v>99.440579174966871</v>
      </c>
      <c r="D932" s="2">
        <f>MACD!E932</f>
        <v>-7.6629883121546172E-3</v>
      </c>
      <c r="E932" s="2">
        <f>MACD!F932</f>
        <v>-2.7926402963847734E-3</v>
      </c>
      <c r="F932" s="2">
        <f>'Moving Avg'!D932</f>
        <v>1.2913399999999999</v>
      </c>
      <c r="G932" s="2">
        <f>'Moving Avg'!F932</f>
        <v>1.2747350000000002</v>
      </c>
      <c r="H932" s="2">
        <f>'Moving Avg'!G932</f>
        <v>1.2714139999999994</v>
      </c>
      <c r="I932" s="2">
        <f>'Moving Avg'!H932</f>
        <v>1.2614865000000044</v>
      </c>
      <c r="J932" s="5" t="str">
        <f>OBV!F932</f>
        <v>BULLISH</v>
      </c>
      <c r="K932" s="5" t="str">
        <f>OBV!G932</f>
        <v>NEUTRAL</v>
      </c>
      <c r="L932" s="5" t="str">
        <f>OBV!H932</f>
        <v>BULLISH DIVERGENCE</v>
      </c>
      <c r="M932" s="7">
        <f t="shared" si="140"/>
        <v>0</v>
      </c>
      <c r="N932" s="7">
        <f t="shared" si="141"/>
        <v>45</v>
      </c>
      <c r="O932" s="7">
        <f t="shared" si="142"/>
        <v>50</v>
      </c>
      <c r="P932" s="7">
        <f t="shared" si="143"/>
        <v>66.5</v>
      </c>
      <c r="Q932" s="8">
        <f t="shared" si="144"/>
        <v>33.225000000000001</v>
      </c>
      <c r="R932" s="8">
        <f t="shared" si="145"/>
        <v>43.125</v>
      </c>
      <c r="S932" s="8">
        <f t="shared" si="146"/>
        <v>49.174999999999997</v>
      </c>
      <c r="T932" s="8">
        <f t="shared" si="147"/>
        <v>40.375</v>
      </c>
      <c r="U932" s="7">
        <f t="shared" si="148"/>
        <v>41.841666666666661</v>
      </c>
      <c r="V932" s="7">
        <f t="shared" si="149"/>
        <v>41.474999999999994</v>
      </c>
    </row>
    <row r="933" spans="1:22" ht="13.5" x14ac:dyDescent="0.25">
      <c r="A933" s="3">
        <f>RSI!A933</f>
        <v>43668</v>
      </c>
      <c r="B933" s="2">
        <f>RSI!B933</f>
        <v>1.3061</v>
      </c>
      <c r="C933" s="2">
        <f>RSI!I933</f>
        <v>99.440579174966871</v>
      </c>
      <c r="D933" s="2">
        <f>MACD!E933</f>
        <v>-9.8287876456157885E-3</v>
      </c>
      <c r="E933" s="2">
        <f>MACD!F933</f>
        <v>-4.1998697662309764E-3</v>
      </c>
      <c r="F933" s="2">
        <f>'Moving Avg'!D933</f>
        <v>1.2987199999999999</v>
      </c>
      <c r="G933" s="2">
        <f>'Moving Avg'!F933</f>
        <v>1.2765800000000003</v>
      </c>
      <c r="H933" s="2">
        <f>'Moving Avg'!G933</f>
        <v>1.2721519999999995</v>
      </c>
      <c r="I933" s="2">
        <f>'Moving Avg'!H933</f>
        <v>1.2615680000000042</v>
      </c>
      <c r="J933" s="5" t="str">
        <f>OBV!F933</f>
        <v>BULLISH</v>
      </c>
      <c r="K933" s="5" t="str">
        <f>OBV!G933</f>
        <v>NEUTRAL</v>
      </c>
      <c r="L933" s="5" t="str">
        <f>OBV!H933</f>
        <v>CONFIRMED BULLISH</v>
      </c>
      <c r="M933" s="7">
        <f t="shared" si="140"/>
        <v>0</v>
      </c>
      <c r="N933" s="7">
        <f t="shared" si="141"/>
        <v>45</v>
      </c>
      <c r="O933" s="7">
        <f t="shared" si="142"/>
        <v>50</v>
      </c>
      <c r="P933" s="7">
        <f t="shared" si="143"/>
        <v>83.5</v>
      </c>
      <c r="Q933" s="8">
        <f t="shared" si="144"/>
        <v>35.774999999999999</v>
      </c>
      <c r="R933" s="8">
        <f t="shared" si="145"/>
        <v>47.375</v>
      </c>
      <c r="S933" s="8">
        <f t="shared" si="146"/>
        <v>56.825000000000003</v>
      </c>
      <c r="T933" s="8">
        <f t="shared" si="147"/>
        <v>44.625</v>
      </c>
      <c r="U933" s="7">
        <f t="shared" si="148"/>
        <v>46.658333333333339</v>
      </c>
      <c r="V933" s="7">
        <f t="shared" si="149"/>
        <v>46.150000000000006</v>
      </c>
    </row>
    <row r="934" spans="1:22" ht="13.5" x14ac:dyDescent="0.25">
      <c r="A934" s="3">
        <f>RSI!A934</f>
        <v>43669</v>
      </c>
      <c r="B934" s="2">
        <f>RSI!B934</f>
        <v>1.3061</v>
      </c>
      <c r="C934" s="2">
        <f>RSI!I934</f>
        <v>99.440579174966871</v>
      </c>
      <c r="D934" s="2">
        <f>MACD!E934</f>
        <v>-1.1834142819745264E-2</v>
      </c>
      <c r="E934" s="2">
        <f>MACD!F934</f>
        <v>-5.7267243769338338E-3</v>
      </c>
      <c r="F934" s="2">
        <f>'Moving Avg'!D934</f>
        <v>1.3061</v>
      </c>
      <c r="G934" s="2">
        <f>'Moving Avg'!F934</f>
        <v>1.2784250000000001</v>
      </c>
      <c r="H934" s="2">
        <f>'Moving Avg'!G934</f>
        <v>1.2728899999999996</v>
      </c>
      <c r="I934" s="2">
        <f>'Moving Avg'!H934</f>
        <v>1.2616495000000041</v>
      </c>
      <c r="J934" s="5" t="str">
        <f>OBV!F934</f>
        <v>BULLISH</v>
      </c>
      <c r="K934" s="5" t="str">
        <f>OBV!G934</f>
        <v>NEUTRAL</v>
      </c>
      <c r="L934" s="5" t="str">
        <f>OBV!H934</f>
        <v>CONFIRMED BULLISH</v>
      </c>
      <c r="M934" s="7">
        <f t="shared" si="140"/>
        <v>0</v>
      </c>
      <c r="N934" s="7">
        <f t="shared" si="141"/>
        <v>45</v>
      </c>
      <c r="O934" s="7">
        <f t="shared" si="142"/>
        <v>50</v>
      </c>
      <c r="P934" s="7">
        <f t="shared" si="143"/>
        <v>83.5</v>
      </c>
      <c r="Q934" s="8">
        <f t="shared" si="144"/>
        <v>35.774999999999999</v>
      </c>
      <c r="R934" s="8">
        <f t="shared" si="145"/>
        <v>47.375</v>
      </c>
      <c r="S934" s="8">
        <f t="shared" si="146"/>
        <v>56.825000000000003</v>
      </c>
      <c r="T934" s="8">
        <f t="shared" si="147"/>
        <v>44.625</v>
      </c>
      <c r="U934" s="7">
        <f t="shared" si="148"/>
        <v>46.658333333333339</v>
      </c>
      <c r="V934" s="7">
        <f t="shared" si="149"/>
        <v>46.150000000000006</v>
      </c>
    </row>
    <row r="935" spans="1:22" ht="13.5" x14ac:dyDescent="0.25">
      <c r="A935" s="3">
        <f>RSI!A935</f>
        <v>43670</v>
      </c>
      <c r="B935" s="2">
        <f>RSI!B935</f>
        <v>1.3357000000000001</v>
      </c>
      <c r="C935" s="2">
        <f>RSI!I935</f>
        <v>99.739982643190558</v>
      </c>
      <c r="D935" s="2">
        <f>MACD!E935</f>
        <v>-1.5883533422612839E-2</v>
      </c>
      <c r="E935" s="2">
        <f>MACD!F935</f>
        <v>-7.7580861860696345E-3</v>
      </c>
      <c r="F935" s="2">
        <f>'Moving Avg'!D935</f>
        <v>1.31202</v>
      </c>
      <c r="G935" s="2">
        <f>'Moving Avg'!F935</f>
        <v>1.2817500000000002</v>
      </c>
      <c r="H935" s="2">
        <f>'Moving Avg'!G935</f>
        <v>1.2742199999999997</v>
      </c>
      <c r="I935" s="2">
        <f>'Moving Avg'!H935</f>
        <v>1.2618790000000042</v>
      </c>
      <c r="J935" s="5" t="str">
        <f>OBV!F935</f>
        <v>BULLISH</v>
      </c>
      <c r="K935" s="5" t="str">
        <f>OBV!G935</f>
        <v>WEAK</v>
      </c>
      <c r="L935" s="5" t="str">
        <f>OBV!H935</f>
        <v>CONFIRMED BULLISH</v>
      </c>
      <c r="M935" s="7">
        <f t="shared" si="140"/>
        <v>0</v>
      </c>
      <c r="N935" s="7">
        <f t="shared" si="141"/>
        <v>45</v>
      </c>
      <c r="O935" s="7">
        <f t="shared" si="142"/>
        <v>50</v>
      </c>
      <c r="P935" s="7">
        <f t="shared" si="143"/>
        <v>67</v>
      </c>
      <c r="Q935" s="8">
        <f t="shared" si="144"/>
        <v>33.299999999999997</v>
      </c>
      <c r="R935" s="8">
        <f t="shared" si="145"/>
        <v>43.25</v>
      </c>
      <c r="S935" s="8">
        <f t="shared" si="146"/>
        <v>49.400000000000006</v>
      </c>
      <c r="T935" s="8">
        <f t="shared" si="147"/>
        <v>40.5</v>
      </c>
      <c r="U935" s="7">
        <f t="shared" si="148"/>
        <v>41.983333333333334</v>
      </c>
      <c r="V935" s="7">
        <f t="shared" si="149"/>
        <v>41.612499999999997</v>
      </c>
    </row>
    <row r="936" spans="1:22" ht="13.5" x14ac:dyDescent="0.25">
      <c r="A936" s="3">
        <f>RSI!A936</f>
        <v>43672</v>
      </c>
      <c r="B936" s="2">
        <f>RSI!B936</f>
        <v>1.3357000000000001</v>
      </c>
      <c r="C936" s="2">
        <f>RSI!I936</f>
        <v>99.739982643190558</v>
      </c>
      <c r="D936" s="2">
        <f>MACD!E936</f>
        <v>-1.9632958727735739E-2</v>
      </c>
      <c r="E936" s="2">
        <f>MACD!F936</f>
        <v>-1.0133060694402856E-2</v>
      </c>
      <c r="F936" s="2">
        <f>'Moving Avg'!D936</f>
        <v>1.3179400000000001</v>
      </c>
      <c r="G936" s="2">
        <f>'Moving Avg'!F936</f>
        <v>1.285075</v>
      </c>
      <c r="H936" s="2">
        <f>'Moving Avg'!G936</f>
        <v>1.2755499999999997</v>
      </c>
      <c r="I936" s="2">
        <f>'Moving Avg'!H936</f>
        <v>1.2621085000000043</v>
      </c>
      <c r="J936" s="5" t="str">
        <f>OBV!F936</f>
        <v>BULLISH</v>
      </c>
      <c r="K936" s="5" t="str">
        <f>OBV!G936</f>
        <v>WEAK</v>
      </c>
      <c r="L936" s="5" t="str">
        <f>OBV!H936</f>
        <v>CONFIRMED BULLISH</v>
      </c>
      <c r="M936" s="7">
        <f t="shared" si="140"/>
        <v>0</v>
      </c>
      <c r="N936" s="7">
        <f t="shared" si="141"/>
        <v>45</v>
      </c>
      <c r="O936" s="7">
        <f t="shared" si="142"/>
        <v>50</v>
      </c>
      <c r="P936" s="7">
        <f t="shared" si="143"/>
        <v>67</v>
      </c>
      <c r="Q936" s="8">
        <f t="shared" si="144"/>
        <v>33.299999999999997</v>
      </c>
      <c r="R936" s="8">
        <f t="shared" si="145"/>
        <v>43.25</v>
      </c>
      <c r="S936" s="8">
        <f t="shared" si="146"/>
        <v>49.400000000000006</v>
      </c>
      <c r="T936" s="8">
        <f t="shared" si="147"/>
        <v>40.5</v>
      </c>
      <c r="U936" s="7">
        <f t="shared" si="148"/>
        <v>41.983333333333334</v>
      </c>
      <c r="V936" s="7">
        <f t="shared" si="149"/>
        <v>41.612499999999997</v>
      </c>
    </row>
    <row r="937" spans="1:22" ht="13.5" x14ac:dyDescent="0.25">
      <c r="A937" s="3">
        <f>RSI!A937</f>
        <v>43675</v>
      </c>
      <c r="B937" s="2">
        <f>RSI!B937</f>
        <v>1.3357000000000001</v>
      </c>
      <c r="C937" s="2">
        <f>RSI!I937</f>
        <v>99.739982643190558</v>
      </c>
      <c r="D937" s="2">
        <f>MACD!E937</f>
        <v>-2.310463999268686E-2</v>
      </c>
      <c r="E937" s="2">
        <f>MACD!F937</f>
        <v>-1.2727376554059658E-2</v>
      </c>
      <c r="F937" s="2">
        <f>'Moving Avg'!D937</f>
        <v>1.32386</v>
      </c>
      <c r="G937" s="2">
        <f>'Moving Avg'!F937</f>
        <v>1.2883999999999998</v>
      </c>
      <c r="H937" s="2">
        <f>'Moving Avg'!G937</f>
        <v>1.2768799999999998</v>
      </c>
      <c r="I937" s="2">
        <f>'Moving Avg'!H937</f>
        <v>1.2623380000000042</v>
      </c>
      <c r="J937" s="5" t="str">
        <f>OBV!F937</f>
        <v>BULLISH</v>
      </c>
      <c r="K937" s="5" t="str">
        <f>OBV!G937</f>
        <v>WEAK</v>
      </c>
      <c r="L937" s="5" t="str">
        <f>OBV!H937</f>
        <v>CONFIRMED BULLISH</v>
      </c>
      <c r="M937" s="7">
        <f t="shared" si="140"/>
        <v>0</v>
      </c>
      <c r="N937" s="7">
        <f t="shared" si="141"/>
        <v>45</v>
      </c>
      <c r="O937" s="7">
        <f t="shared" si="142"/>
        <v>50</v>
      </c>
      <c r="P937" s="7">
        <f t="shared" si="143"/>
        <v>67</v>
      </c>
      <c r="Q937" s="8">
        <f t="shared" si="144"/>
        <v>33.299999999999997</v>
      </c>
      <c r="R937" s="8">
        <f t="shared" si="145"/>
        <v>43.25</v>
      </c>
      <c r="S937" s="8">
        <f t="shared" si="146"/>
        <v>49.400000000000006</v>
      </c>
      <c r="T937" s="8">
        <f t="shared" si="147"/>
        <v>40.5</v>
      </c>
      <c r="U937" s="7">
        <f t="shared" si="148"/>
        <v>41.983333333333334</v>
      </c>
      <c r="V937" s="7">
        <f t="shared" si="149"/>
        <v>41.612499999999997</v>
      </c>
    </row>
    <row r="938" spans="1:22" ht="13.5" x14ac:dyDescent="0.25">
      <c r="A938" s="3">
        <f>RSI!A938</f>
        <v>43676</v>
      </c>
      <c r="B938" s="2">
        <f>RSI!B938</f>
        <v>1.3357000000000001</v>
      </c>
      <c r="C938" s="2">
        <f>RSI!I938</f>
        <v>99.739982643190558</v>
      </c>
      <c r="D938" s="2">
        <f>MACD!E938</f>
        <v>-2.631915220889991E-2</v>
      </c>
      <c r="E938" s="2">
        <f>MACD!F938</f>
        <v>-1.5445731685027709E-2</v>
      </c>
      <c r="F938" s="2">
        <f>'Moving Avg'!D938</f>
        <v>1.32978</v>
      </c>
      <c r="G938" s="2">
        <f>'Moving Avg'!F938</f>
        <v>1.291725</v>
      </c>
      <c r="H938" s="2">
        <f>'Moving Avg'!G938</f>
        <v>1.2782100000000001</v>
      </c>
      <c r="I938" s="2">
        <f>'Moving Avg'!H938</f>
        <v>1.2625675000000043</v>
      </c>
      <c r="J938" s="5" t="str">
        <f>OBV!F938</f>
        <v>BULLISH</v>
      </c>
      <c r="K938" s="5" t="str">
        <f>OBV!G938</f>
        <v>WEAK</v>
      </c>
      <c r="L938" s="5" t="str">
        <f>OBV!H938</f>
        <v>CONFIRMED BULLISH</v>
      </c>
      <c r="M938" s="7">
        <f t="shared" si="140"/>
        <v>0</v>
      </c>
      <c r="N938" s="7">
        <f t="shared" si="141"/>
        <v>45</v>
      </c>
      <c r="O938" s="7">
        <f t="shared" si="142"/>
        <v>50</v>
      </c>
      <c r="P938" s="7">
        <f t="shared" si="143"/>
        <v>67</v>
      </c>
      <c r="Q938" s="8">
        <f t="shared" si="144"/>
        <v>33.299999999999997</v>
      </c>
      <c r="R938" s="8">
        <f t="shared" si="145"/>
        <v>43.25</v>
      </c>
      <c r="S938" s="8">
        <f t="shared" si="146"/>
        <v>49.400000000000006</v>
      </c>
      <c r="T938" s="8">
        <f t="shared" si="147"/>
        <v>40.5</v>
      </c>
      <c r="U938" s="7">
        <f t="shared" si="148"/>
        <v>41.983333333333334</v>
      </c>
      <c r="V938" s="7">
        <f t="shared" si="149"/>
        <v>41.612499999999997</v>
      </c>
    </row>
    <row r="939" spans="1:22" ht="13.5" x14ac:dyDescent="0.25">
      <c r="A939" s="3">
        <f>RSI!A939</f>
        <v>43677</v>
      </c>
      <c r="B939" s="2">
        <f>RSI!B939</f>
        <v>1.3357000000000001</v>
      </c>
      <c r="C939" s="2">
        <f>RSI!I939</f>
        <v>99.739982643190558</v>
      </c>
      <c r="D939" s="2">
        <f>MACD!E939</f>
        <v>-2.9295546085318813E-2</v>
      </c>
      <c r="E939" s="2">
        <f>MACD!F939</f>
        <v>-1.821569456508593E-2</v>
      </c>
      <c r="F939" s="2">
        <f>'Moving Avg'!D939</f>
        <v>1.3357000000000001</v>
      </c>
      <c r="G939" s="2">
        <f>'Moving Avg'!F939</f>
        <v>1.2950499999999998</v>
      </c>
      <c r="H939" s="2">
        <f>'Moving Avg'!G939</f>
        <v>1.2795400000000001</v>
      </c>
      <c r="I939" s="2">
        <f>'Moving Avg'!H939</f>
        <v>1.2627970000000042</v>
      </c>
      <c r="J939" s="5" t="str">
        <f>OBV!F939</f>
        <v>BULLISH</v>
      </c>
      <c r="K939" s="5" t="str">
        <f>OBV!G939</f>
        <v>WEAK</v>
      </c>
      <c r="L939" s="5" t="str">
        <f>OBV!H939</f>
        <v>CONFIRMED BULLISH</v>
      </c>
      <c r="M939" s="7">
        <f t="shared" si="140"/>
        <v>0</v>
      </c>
      <c r="N939" s="7">
        <f t="shared" si="141"/>
        <v>45</v>
      </c>
      <c r="O939" s="7">
        <f t="shared" si="142"/>
        <v>50</v>
      </c>
      <c r="P939" s="7">
        <f t="shared" si="143"/>
        <v>67</v>
      </c>
      <c r="Q939" s="8">
        <f t="shared" si="144"/>
        <v>33.299999999999997</v>
      </c>
      <c r="R939" s="8">
        <f t="shared" si="145"/>
        <v>43.25</v>
      </c>
      <c r="S939" s="8">
        <f t="shared" si="146"/>
        <v>49.400000000000006</v>
      </c>
      <c r="T939" s="8">
        <f t="shared" si="147"/>
        <v>40.5</v>
      </c>
      <c r="U939" s="7">
        <f t="shared" si="148"/>
        <v>41.983333333333334</v>
      </c>
      <c r="V939" s="7">
        <f t="shared" si="149"/>
        <v>41.612499999999997</v>
      </c>
    </row>
    <row r="940" spans="1:22" ht="13.5" x14ac:dyDescent="0.25">
      <c r="A940" s="3">
        <f>RSI!A940</f>
        <v>43678</v>
      </c>
      <c r="B940" s="2">
        <f>RSI!B940</f>
        <v>1.3357000000000001</v>
      </c>
      <c r="C940" s="2">
        <f>RSI!I940</f>
        <v>99.739982643190558</v>
      </c>
      <c r="D940" s="2">
        <f>MACD!E940</f>
        <v>-2.637453791344968E-2</v>
      </c>
      <c r="E940" s="2">
        <f>MACD!F940</f>
        <v>-1.984746323475868E-2</v>
      </c>
      <c r="F940" s="2">
        <f>'Moving Avg'!D940</f>
        <v>1.3357000000000001</v>
      </c>
      <c r="G940" s="2">
        <f>'Moving Avg'!F940</f>
        <v>1.2983749999999998</v>
      </c>
      <c r="H940" s="2">
        <f>'Moving Avg'!G940</f>
        <v>1.2808700000000002</v>
      </c>
      <c r="I940" s="2">
        <f>'Moving Avg'!H940</f>
        <v>1.2630265000000043</v>
      </c>
      <c r="J940" s="5" t="str">
        <f>OBV!F940</f>
        <v>NEUTRAL</v>
      </c>
      <c r="K940" s="5" t="str">
        <f>OBV!G940</f>
        <v>NEUTRAL</v>
      </c>
      <c r="L940" s="5" t="str">
        <f>OBV!H940</f>
        <v>NEUTRAL</v>
      </c>
      <c r="M940" s="7">
        <f t="shared" si="140"/>
        <v>0</v>
      </c>
      <c r="N940" s="7">
        <f t="shared" si="141"/>
        <v>45</v>
      </c>
      <c r="O940" s="7">
        <f t="shared" si="142"/>
        <v>50</v>
      </c>
      <c r="P940" s="7">
        <f t="shared" si="143"/>
        <v>33</v>
      </c>
      <c r="Q940" s="8">
        <f t="shared" si="144"/>
        <v>28.2</v>
      </c>
      <c r="R940" s="8">
        <f t="shared" si="145"/>
        <v>34.75</v>
      </c>
      <c r="S940" s="8">
        <f t="shared" si="146"/>
        <v>34.1</v>
      </c>
      <c r="T940" s="8">
        <f t="shared" si="147"/>
        <v>32</v>
      </c>
      <c r="U940" s="7">
        <f t="shared" si="148"/>
        <v>32.35</v>
      </c>
      <c r="V940" s="7">
        <f t="shared" si="149"/>
        <v>32.262500000000003</v>
      </c>
    </row>
    <row r="941" spans="1:22" ht="13.5" x14ac:dyDescent="0.25">
      <c r="A941" s="3">
        <f>RSI!A941</f>
        <v>43679</v>
      </c>
      <c r="B941" s="2">
        <f>RSI!B941</f>
        <v>1.3357000000000001</v>
      </c>
      <c r="C941" s="2">
        <f>RSI!I941</f>
        <v>99.739982643190558</v>
      </c>
      <c r="D941" s="2">
        <f>MACD!E941</f>
        <v>-2.4122756150151137E-2</v>
      </c>
      <c r="E941" s="2">
        <f>MACD!F941</f>
        <v>-2.0702521817837171E-2</v>
      </c>
      <c r="F941" s="2">
        <f>'Moving Avg'!D941</f>
        <v>1.3357000000000001</v>
      </c>
      <c r="G941" s="2">
        <f>'Moving Avg'!F941</f>
        <v>1.3016999999999999</v>
      </c>
      <c r="H941" s="2">
        <f>'Moving Avg'!G941</f>
        <v>1.2822000000000002</v>
      </c>
      <c r="I941" s="2">
        <f>'Moving Avg'!H941</f>
        <v>1.2632560000000042</v>
      </c>
      <c r="J941" s="5" t="str">
        <f>OBV!F941</f>
        <v>NEUTRAL</v>
      </c>
      <c r="K941" s="5" t="str">
        <f>OBV!G941</f>
        <v>NEUTRAL</v>
      </c>
      <c r="L941" s="5" t="str">
        <f>OBV!H941</f>
        <v>NEUTRAL</v>
      </c>
      <c r="M941" s="7">
        <f t="shared" si="140"/>
        <v>0</v>
      </c>
      <c r="N941" s="7">
        <f t="shared" si="141"/>
        <v>45</v>
      </c>
      <c r="O941" s="7">
        <f t="shared" si="142"/>
        <v>50</v>
      </c>
      <c r="P941" s="7">
        <f t="shared" si="143"/>
        <v>33</v>
      </c>
      <c r="Q941" s="8">
        <f t="shared" si="144"/>
        <v>28.2</v>
      </c>
      <c r="R941" s="8">
        <f t="shared" si="145"/>
        <v>34.75</v>
      </c>
      <c r="S941" s="8">
        <f t="shared" si="146"/>
        <v>34.1</v>
      </c>
      <c r="T941" s="8">
        <f t="shared" si="147"/>
        <v>32</v>
      </c>
      <c r="U941" s="7">
        <f t="shared" si="148"/>
        <v>32.35</v>
      </c>
      <c r="V941" s="7">
        <f t="shared" si="149"/>
        <v>32.262500000000003</v>
      </c>
    </row>
    <row r="942" spans="1:22" ht="13.5" x14ac:dyDescent="0.25">
      <c r="A942" s="3">
        <f>RSI!A942</f>
        <v>43682</v>
      </c>
      <c r="B942" s="2">
        <f>RSI!B942</f>
        <v>1.3357000000000001</v>
      </c>
      <c r="C942" s="2">
        <f>RSI!I942</f>
        <v>99.739982643190558</v>
      </c>
      <c r="D942" s="2">
        <f>MACD!E942</f>
        <v>-2.2420958402265878E-2</v>
      </c>
      <c r="E942" s="2">
        <f>MACD!F942</f>
        <v>-2.1046209134722913E-2</v>
      </c>
      <c r="F942" s="2">
        <f>'Moving Avg'!D942</f>
        <v>1.3357000000000001</v>
      </c>
      <c r="G942" s="2">
        <f>'Moving Avg'!F942</f>
        <v>1.3050249999999999</v>
      </c>
      <c r="H942" s="2">
        <f>'Moving Avg'!G942</f>
        <v>1.2835300000000003</v>
      </c>
      <c r="I942" s="2">
        <f>'Moving Avg'!H942</f>
        <v>1.2634855000000043</v>
      </c>
      <c r="J942" s="5" t="str">
        <f>OBV!F942</f>
        <v>NEUTRAL</v>
      </c>
      <c r="K942" s="5" t="str">
        <f>OBV!G942</f>
        <v>NEUTRAL</v>
      </c>
      <c r="L942" s="5" t="str">
        <f>OBV!H942</f>
        <v>NEUTRAL</v>
      </c>
      <c r="M942" s="7">
        <f t="shared" si="140"/>
        <v>0</v>
      </c>
      <c r="N942" s="7">
        <f t="shared" si="141"/>
        <v>45</v>
      </c>
      <c r="O942" s="7">
        <f t="shared" si="142"/>
        <v>50</v>
      </c>
      <c r="P942" s="7">
        <f t="shared" si="143"/>
        <v>33</v>
      </c>
      <c r="Q942" s="8">
        <f t="shared" si="144"/>
        <v>28.2</v>
      </c>
      <c r="R942" s="8">
        <f t="shared" si="145"/>
        <v>34.75</v>
      </c>
      <c r="S942" s="8">
        <f t="shared" si="146"/>
        <v>34.1</v>
      </c>
      <c r="T942" s="8">
        <f t="shared" si="147"/>
        <v>32</v>
      </c>
      <c r="U942" s="7">
        <f t="shared" si="148"/>
        <v>32.35</v>
      </c>
      <c r="V942" s="7">
        <f t="shared" si="149"/>
        <v>32.262500000000003</v>
      </c>
    </row>
    <row r="943" spans="1:22" ht="13.5" x14ac:dyDescent="0.25">
      <c r="A943" s="3">
        <f>RSI!A943</f>
        <v>43683</v>
      </c>
      <c r="B943" s="2">
        <f>RSI!B943</f>
        <v>1.3357000000000001</v>
      </c>
      <c r="C943" s="2">
        <f>RSI!I943</f>
        <v>99.739982643190558</v>
      </c>
      <c r="D943" s="2">
        <f>MACD!E943</f>
        <v>-2.1169453518284476E-2</v>
      </c>
      <c r="E943" s="2">
        <f>MACD!F943</f>
        <v>-2.1070858011435226E-2</v>
      </c>
      <c r="F943" s="2">
        <f>'Moving Avg'!D943</f>
        <v>1.3357000000000001</v>
      </c>
      <c r="G943" s="2">
        <f>'Moving Avg'!F943</f>
        <v>1.3083499999999999</v>
      </c>
      <c r="H943" s="2">
        <f>'Moving Avg'!G943</f>
        <v>1.2848600000000006</v>
      </c>
      <c r="I943" s="2">
        <f>'Moving Avg'!H943</f>
        <v>1.2637150000000041</v>
      </c>
      <c r="J943" s="5" t="str">
        <f>OBV!F943</f>
        <v>NEUTRAL</v>
      </c>
      <c r="K943" s="5" t="str">
        <f>OBV!G943</f>
        <v>NEUTRAL</v>
      </c>
      <c r="L943" s="5" t="str">
        <f>OBV!H943</f>
        <v>NEUTRAL</v>
      </c>
      <c r="M943" s="7">
        <f t="shared" si="140"/>
        <v>0</v>
      </c>
      <c r="N943" s="7">
        <f t="shared" si="141"/>
        <v>45</v>
      </c>
      <c r="O943" s="7">
        <f t="shared" si="142"/>
        <v>50</v>
      </c>
      <c r="P943" s="7">
        <f t="shared" si="143"/>
        <v>33</v>
      </c>
      <c r="Q943" s="8">
        <f t="shared" si="144"/>
        <v>28.2</v>
      </c>
      <c r="R943" s="8">
        <f t="shared" si="145"/>
        <v>34.75</v>
      </c>
      <c r="S943" s="8">
        <f t="shared" si="146"/>
        <v>34.1</v>
      </c>
      <c r="T943" s="8">
        <f t="shared" si="147"/>
        <v>32</v>
      </c>
      <c r="U943" s="7">
        <f t="shared" si="148"/>
        <v>32.35</v>
      </c>
      <c r="V943" s="7">
        <f t="shared" si="149"/>
        <v>32.262500000000003</v>
      </c>
    </row>
    <row r="944" spans="1:22" ht="13.5" x14ac:dyDescent="0.25">
      <c r="A944" s="3">
        <f>RSI!A944</f>
        <v>43684</v>
      </c>
      <c r="B944" s="2">
        <f>RSI!B944</f>
        <v>1.3357000000000001</v>
      </c>
      <c r="C944" s="2">
        <f>RSI!I944</f>
        <v>99.739982643190558</v>
      </c>
      <c r="D944" s="2">
        <f>MACD!E944</f>
        <v>-2.0285004352563751E-2</v>
      </c>
      <c r="E944" s="2">
        <f>MACD!F944</f>
        <v>-2.091368727966093E-2</v>
      </c>
      <c r="F944" s="2">
        <f>'Moving Avg'!D944</f>
        <v>1.3357000000000001</v>
      </c>
      <c r="G944" s="2">
        <f>'Moving Avg'!F944</f>
        <v>1.3116749999999997</v>
      </c>
      <c r="H944" s="2">
        <f>'Moving Avg'!G944</f>
        <v>1.2861900000000006</v>
      </c>
      <c r="I944" s="2">
        <f>'Moving Avg'!H944</f>
        <v>1.2639445000000042</v>
      </c>
      <c r="J944" s="5" t="str">
        <f>OBV!F944</f>
        <v>NEUTRAL</v>
      </c>
      <c r="K944" s="5" t="str">
        <f>OBV!G944</f>
        <v>NEUTRAL</v>
      </c>
      <c r="L944" s="5" t="str">
        <f>OBV!H944</f>
        <v>NEUTRAL</v>
      </c>
      <c r="M944" s="7">
        <f t="shared" si="140"/>
        <v>0</v>
      </c>
      <c r="N944" s="7">
        <f t="shared" si="141"/>
        <v>0</v>
      </c>
      <c r="O944" s="7">
        <f t="shared" si="142"/>
        <v>50</v>
      </c>
      <c r="P944" s="7">
        <f t="shared" si="143"/>
        <v>33</v>
      </c>
      <c r="Q944" s="8">
        <f t="shared" si="144"/>
        <v>12.45</v>
      </c>
      <c r="R944" s="8">
        <f t="shared" si="145"/>
        <v>25.75</v>
      </c>
      <c r="S944" s="8">
        <f t="shared" si="146"/>
        <v>27.35</v>
      </c>
      <c r="T944" s="8">
        <f t="shared" si="147"/>
        <v>20.75</v>
      </c>
      <c r="U944" s="7">
        <f t="shared" si="148"/>
        <v>21.850000000000005</v>
      </c>
      <c r="V944" s="7">
        <f t="shared" si="149"/>
        <v>21.575000000000003</v>
      </c>
    </row>
    <row r="945" spans="1:22" ht="13.5" x14ac:dyDescent="0.25">
      <c r="A945" s="3">
        <f>RSI!A945</f>
        <v>43685</v>
      </c>
      <c r="B945" s="2">
        <f>RSI!B945</f>
        <v>1.3357000000000001</v>
      </c>
      <c r="C945" s="2">
        <f>RSI!I945</f>
        <v>99.739982643190558</v>
      </c>
      <c r="D945" s="2">
        <f>MACD!E945</f>
        <v>-1.5144367492211819E-2</v>
      </c>
      <c r="E945" s="2">
        <f>MACD!F945</f>
        <v>-1.9759823322171109E-2</v>
      </c>
      <c r="F945" s="2">
        <f>'Moving Avg'!D945</f>
        <v>1.3357000000000001</v>
      </c>
      <c r="G945" s="2">
        <f>'Moving Avg'!F945</f>
        <v>1.3149999999999997</v>
      </c>
      <c r="H945" s="2">
        <f>'Moving Avg'!G945</f>
        <v>1.2875200000000007</v>
      </c>
      <c r="I945" s="2">
        <f>'Moving Avg'!H945</f>
        <v>1.2641740000000041</v>
      </c>
      <c r="J945" s="5" t="str">
        <f>OBV!F945</f>
        <v>NEUTRAL</v>
      </c>
      <c r="K945" s="5" t="str">
        <f>OBV!G945</f>
        <v>NEUTRAL</v>
      </c>
      <c r="L945" s="5" t="str">
        <f>OBV!H945</f>
        <v>NEUTRAL</v>
      </c>
      <c r="M945" s="7">
        <f t="shared" si="140"/>
        <v>0</v>
      </c>
      <c r="N945" s="7">
        <f t="shared" si="141"/>
        <v>0</v>
      </c>
      <c r="O945" s="7">
        <f t="shared" si="142"/>
        <v>50</v>
      </c>
      <c r="P945" s="7">
        <f t="shared" si="143"/>
        <v>33</v>
      </c>
      <c r="Q945" s="8">
        <f t="shared" si="144"/>
        <v>12.45</v>
      </c>
      <c r="R945" s="8">
        <f t="shared" si="145"/>
        <v>25.75</v>
      </c>
      <c r="S945" s="8">
        <f t="shared" si="146"/>
        <v>27.35</v>
      </c>
      <c r="T945" s="8">
        <f t="shared" si="147"/>
        <v>20.75</v>
      </c>
      <c r="U945" s="7">
        <f t="shared" si="148"/>
        <v>21.850000000000005</v>
      </c>
      <c r="V945" s="7">
        <f t="shared" si="149"/>
        <v>21.575000000000003</v>
      </c>
    </row>
    <row r="946" spans="1:22" ht="13.5" x14ac:dyDescent="0.25">
      <c r="A946" s="3">
        <f>RSI!A946</f>
        <v>43686</v>
      </c>
      <c r="B946" s="2">
        <f>RSI!B946</f>
        <v>1.3357000000000001</v>
      </c>
      <c r="C946" s="2">
        <f>RSI!I946</f>
        <v>99.739982643190558</v>
      </c>
      <c r="D946" s="2">
        <f>MACD!E946</f>
        <v>-1.0944217615956653E-2</v>
      </c>
      <c r="E946" s="2">
        <f>MACD!F946</f>
        <v>-1.7996702180928217E-2</v>
      </c>
      <c r="F946" s="2">
        <f>'Moving Avg'!D946</f>
        <v>1.3357000000000001</v>
      </c>
      <c r="G946" s="2">
        <f>'Moving Avg'!F946</f>
        <v>1.3183249999999995</v>
      </c>
      <c r="H946" s="2">
        <f>'Moving Avg'!G946</f>
        <v>1.2888500000000007</v>
      </c>
      <c r="I946" s="2">
        <f>'Moving Avg'!H946</f>
        <v>1.264403500000004</v>
      </c>
      <c r="J946" s="5" t="str">
        <f>OBV!F946</f>
        <v>NEUTRAL</v>
      </c>
      <c r="K946" s="5" t="str">
        <f>OBV!G946</f>
        <v>NEUTRAL</v>
      </c>
      <c r="L946" s="5" t="str">
        <f>OBV!H946</f>
        <v>NEUTRAL</v>
      </c>
      <c r="M946" s="7">
        <f t="shared" si="140"/>
        <v>0</v>
      </c>
      <c r="N946" s="7">
        <f t="shared" si="141"/>
        <v>0</v>
      </c>
      <c r="O946" s="7">
        <f t="shared" si="142"/>
        <v>50</v>
      </c>
      <c r="P946" s="7">
        <f t="shared" si="143"/>
        <v>33</v>
      </c>
      <c r="Q946" s="8">
        <f t="shared" si="144"/>
        <v>12.45</v>
      </c>
      <c r="R946" s="8">
        <f t="shared" si="145"/>
        <v>25.75</v>
      </c>
      <c r="S946" s="8">
        <f t="shared" si="146"/>
        <v>27.35</v>
      </c>
      <c r="T946" s="8">
        <f t="shared" si="147"/>
        <v>20.75</v>
      </c>
      <c r="U946" s="7">
        <f t="shared" si="148"/>
        <v>21.850000000000005</v>
      </c>
      <c r="V946" s="7">
        <f t="shared" si="149"/>
        <v>21.575000000000003</v>
      </c>
    </row>
    <row r="947" spans="1:22" ht="13.5" x14ac:dyDescent="0.25">
      <c r="A947" s="3">
        <f>RSI!A947</f>
        <v>43691</v>
      </c>
      <c r="B947" s="2">
        <f>RSI!B947</f>
        <v>1.3357000000000001</v>
      </c>
      <c r="C947" s="2">
        <f>RSI!I947</f>
        <v>99.739982643190558</v>
      </c>
      <c r="D947" s="2">
        <f>MACD!E947</f>
        <v>-7.5287814722699853E-3</v>
      </c>
      <c r="E947" s="2">
        <f>MACD!F947</f>
        <v>-1.590311803919657E-2</v>
      </c>
      <c r="F947" s="2">
        <f>'Moving Avg'!D947</f>
        <v>1.3357000000000001</v>
      </c>
      <c r="G947" s="2">
        <f>'Moving Avg'!F947</f>
        <v>1.3216499999999995</v>
      </c>
      <c r="H947" s="2">
        <f>'Moving Avg'!G947</f>
        <v>1.2901800000000008</v>
      </c>
      <c r="I947" s="2">
        <f>'Moving Avg'!H947</f>
        <v>1.2648045000000041</v>
      </c>
      <c r="J947" s="5" t="str">
        <f>OBV!F947</f>
        <v>NEUTRAL</v>
      </c>
      <c r="K947" s="5" t="str">
        <f>OBV!G947</f>
        <v>NEUTRAL</v>
      </c>
      <c r="L947" s="5" t="str">
        <f>OBV!H947</f>
        <v>NEUTRAL</v>
      </c>
      <c r="M947" s="7">
        <f t="shared" si="140"/>
        <v>0</v>
      </c>
      <c r="N947" s="7">
        <f t="shared" si="141"/>
        <v>0</v>
      </c>
      <c r="O947" s="7">
        <f t="shared" si="142"/>
        <v>50</v>
      </c>
      <c r="P947" s="7">
        <f t="shared" si="143"/>
        <v>33</v>
      </c>
      <c r="Q947" s="8">
        <f t="shared" si="144"/>
        <v>12.45</v>
      </c>
      <c r="R947" s="8">
        <f t="shared" si="145"/>
        <v>25.75</v>
      </c>
      <c r="S947" s="8">
        <f t="shared" si="146"/>
        <v>27.35</v>
      </c>
      <c r="T947" s="8">
        <f t="shared" si="147"/>
        <v>20.75</v>
      </c>
      <c r="U947" s="7">
        <f t="shared" si="148"/>
        <v>21.850000000000005</v>
      </c>
      <c r="V947" s="7">
        <f t="shared" si="149"/>
        <v>21.575000000000003</v>
      </c>
    </row>
    <row r="948" spans="1:22" ht="13.5" x14ac:dyDescent="0.25">
      <c r="A948" s="3">
        <f>RSI!A948</f>
        <v>43692</v>
      </c>
      <c r="B948" s="2">
        <f>RSI!B948</f>
        <v>1.3357000000000001</v>
      </c>
      <c r="C948" s="2">
        <f>RSI!I948</f>
        <v>99.739982643190558</v>
      </c>
      <c r="D948" s="2">
        <f>MACD!E948</f>
        <v>-4.7670718842274251E-3</v>
      </c>
      <c r="E948" s="2">
        <f>MACD!F948</f>
        <v>-1.3675908808202741E-2</v>
      </c>
      <c r="F948" s="2">
        <f>'Moving Avg'!D948</f>
        <v>1.3357000000000001</v>
      </c>
      <c r="G948" s="2">
        <f>'Moving Avg'!F948</f>
        <v>1.3249749999999996</v>
      </c>
      <c r="H948" s="2">
        <f>'Moving Avg'!G948</f>
        <v>1.291510000000001</v>
      </c>
      <c r="I948" s="2">
        <f>'Moving Avg'!H948</f>
        <v>1.2653085000000039</v>
      </c>
      <c r="J948" s="5" t="str">
        <f>OBV!F948</f>
        <v>NEUTRAL</v>
      </c>
      <c r="K948" s="5" t="str">
        <f>OBV!G948</f>
        <v>NEUTRAL</v>
      </c>
      <c r="L948" s="5" t="str">
        <f>OBV!H948</f>
        <v>NEUTRAL</v>
      </c>
      <c r="M948" s="7">
        <f t="shared" si="140"/>
        <v>0</v>
      </c>
      <c r="N948" s="7">
        <f t="shared" si="141"/>
        <v>0</v>
      </c>
      <c r="O948" s="7">
        <f t="shared" si="142"/>
        <v>50</v>
      </c>
      <c r="P948" s="7">
        <f t="shared" si="143"/>
        <v>33</v>
      </c>
      <c r="Q948" s="8">
        <f t="shared" si="144"/>
        <v>12.45</v>
      </c>
      <c r="R948" s="8">
        <f t="shared" si="145"/>
        <v>25.75</v>
      </c>
      <c r="S948" s="8">
        <f t="shared" si="146"/>
        <v>27.35</v>
      </c>
      <c r="T948" s="8">
        <f t="shared" si="147"/>
        <v>20.75</v>
      </c>
      <c r="U948" s="7">
        <f t="shared" si="148"/>
        <v>21.850000000000005</v>
      </c>
      <c r="V948" s="7">
        <f t="shared" si="149"/>
        <v>21.575000000000003</v>
      </c>
    </row>
    <row r="949" spans="1:22" ht="13.5" x14ac:dyDescent="0.25">
      <c r="A949" s="3">
        <f>RSI!A949</f>
        <v>43693</v>
      </c>
      <c r="B949" s="2">
        <f>RSI!B949</f>
        <v>1.3357000000000001</v>
      </c>
      <c r="C949" s="2">
        <f>RSI!I949</f>
        <v>99.739982643190558</v>
      </c>
      <c r="D949" s="2">
        <f>MACD!E949</f>
        <v>-2.5490136954848808E-3</v>
      </c>
      <c r="E949" s="2">
        <f>MACD!F949</f>
        <v>-1.1450529785659171E-2</v>
      </c>
      <c r="F949" s="2">
        <f>'Moving Avg'!D949</f>
        <v>1.3357000000000001</v>
      </c>
      <c r="G949" s="2">
        <f>'Moving Avg'!F949</f>
        <v>1.3282999999999996</v>
      </c>
      <c r="H949" s="2">
        <f>'Moving Avg'!G949</f>
        <v>1.2928400000000011</v>
      </c>
      <c r="I949" s="2">
        <f>'Moving Avg'!H949</f>
        <v>1.265812500000004</v>
      </c>
      <c r="J949" s="5" t="str">
        <f>OBV!F949</f>
        <v>NEUTRAL</v>
      </c>
      <c r="K949" s="5" t="str">
        <f>OBV!G949</f>
        <v>NEUTRAL</v>
      </c>
      <c r="L949" s="5" t="str">
        <f>OBV!H949</f>
        <v>NEUTRAL</v>
      </c>
      <c r="M949" s="7">
        <f t="shared" si="140"/>
        <v>0</v>
      </c>
      <c r="N949" s="7">
        <f t="shared" si="141"/>
        <v>0</v>
      </c>
      <c r="O949" s="7">
        <f t="shared" si="142"/>
        <v>50</v>
      </c>
      <c r="P949" s="7">
        <f t="shared" si="143"/>
        <v>33</v>
      </c>
      <c r="Q949" s="8">
        <f t="shared" si="144"/>
        <v>12.45</v>
      </c>
      <c r="R949" s="8">
        <f t="shared" si="145"/>
        <v>25.75</v>
      </c>
      <c r="S949" s="8">
        <f t="shared" si="146"/>
        <v>27.35</v>
      </c>
      <c r="T949" s="8">
        <f t="shared" si="147"/>
        <v>20.75</v>
      </c>
      <c r="U949" s="7">
        <f t="shared" si="148"/>
        <v>21.850000000000005</v>
      </c>
      <c r="V949" s="7">
        <f t="shared" si="149"/>
        <v>21.575000000000003</v>
      </c>
    </row>
    <row r="950" spans="1:22" ht="13.5" x14ac:dyDescent="0.25">
      <c r="A950" s="3">
        <f>RSI!A950</f>
        <v>43696</v>
      </c>
      <c r="B950" s="2">
        <f>RSI!B950</f>
        <v>1.3357000000000001</v>
      </c>
      <c r="C950" s="2">
        <f>RSI!I950</f>
        <v>99.739982643190558</v>
      </c>
      <c r="D950" s="2">
        <f>MACD!E950</f>
        <v>-7.8217022914284229E-4</v>
      </c>
      <c r="E950" s="2">
        <f>MACD!F950</f>
        <v>-9.316857874355905E-3</v>
      </c>
      <c r="F950" s="2">
        <f>'Moving Avg'!D950</f>
        <v>1.3357000000000001</v>
      </c>
      <c r="G950" s="2">
        <f>'Moving Avg'!F950</f>
        <v>1.3297799999999995</v>
      </c>
      <c r="H950" s="2">
        <f>'Moving Avg'!G950</f>
        <v>1.2941700000000012</v>
      </c>
      <c r="I950" s="2">
        <f>'Moving Avg'!H950</f>
        <v>1.2663165000000041</v>
      </c>
      <c r="J950" s="5" t="str">
        <f>OBV!F950</f>
        <v>NEUTRAL</v>
      </c>
      <c r="K950" s="5" t="str">
        <f>OBV!G950</f>
        <v>NEUTRAL</v>
      </c>
      <c r="L950" s="5" t="str">
        <f>OBV!H950</f>
        <v>NEUTRAL</v>
      </c>
      <c r="M950" s="7">
        <f t="shared" si="140"/>
        <v>0</v>
      </c>
      <c r="N950" s="7">
        <f t="shared" si="141"/>
        <v>0</v>
      </c>
      <c r="O950" s="7">
        <f t="shared" si="142"/>
        <v>50</v>
      </c>
      <c r="P950" s="7">
        <f t="shared" si="143"/>
        <v>33</v>
      </c>
      <c r="Q950" s="8">
        <f t="shared" si="144"/>
        <v>12.45</v>
      </c>
      <c r="R950" s="8">
        <f t="shared" si="145"/>
        <v>25.75</v>
      </c>
      <c r="S950" s="8">
        <f t="shared" si="146"/>
        <v>27.35</v>
      </c>
      <c r="T950" s="8">
        <f t="shared" si="147"/>
        <v>20.75</v>
      </c>
      <c r="U950" s="7">
        <f t="shared" si="148"/>
        <v>21.850000000000005</v>
      </c>
      <c r="V950" s="7">
        <f t="shared" si="149"/>
        <v>21.575000000000003</v>
      </c>
    </row>
    <row r="951" spans="1:22" ht="13.5" x14ac:dyDescent="0.25">
      <c r="A951" s="3">
        <f>RSI!A951</f>
        <v>43697</v>
      </c>
      <c r="B951" s="2">
        <f>RSI!B951</f>
        <v>1.3357000000000001</v>
      </c>
      <c r="C951" s="2">
        <f>RSI!I951</f>
        <v>99.739982643190558</v>
      </c>
      <c r="D951" s="2">
        <f>MACD!E951</f>
        <v>6.1102246077360256E-4</v>
      </c>
      <c r="E951" s="2">
        <f>MACD!F951</f>
        <v>-7.3312818073300035E-3</v>
      </c>
      <c r="F951" s="2">
        <f>'Moving Avg'!D951</f>
        <v>1.3357000000000001</v>
      </c>
      <c r="G951" s="2">
        <f>'Moving Avg'!F951</f>
        <v>1.3312599999999997</v>
      </c>
      <c r="H951" s="2">
        <f>'Moving Avg'!G951</f>
        <v>1.2955000000000012</v>
      </c>
      <c r="I951" s="2">
        <f>'Moving Avg'!H951</f>
        <v>1.2668205000000041</v>
      </c>
      <c r="J951" s="5" t="str">
        <f>OBV!F951</f>
        <v>NEUTRAL</v>
      </c>
      <c r="K951" s="5" t="str">
        <f>OBV!G951</f>
        <v>NEUTRAL</v>
      </c>
      <c r="L951" s="5" t="str">
        <f>OBV!H951</f>
        <v>NEUTRAL</v>
      </c>
      <c r="M951" s="7">
        <f t="shared" si="140"/>
        <v>0</v>
      </c>
      <c r="N951" s="7">
        <f t="shared" si="141"/>
        <v>0</v>
      </c>
      <c r="O951" s="7">
        <f t="shared" si="142"/>
        <v>50</v>
      </c>
      <c r="P951" s="7">
        <f t="shared" si="143"/>
        <v>33</v>
      </c>
      <c r="Q951" s="8">
        <f t="shared" si="144"/>
        <v>12.45</v>
      </c>
      <c r="R951" s="8">
        <f t="shared" si="145"/>
        <v>25.75</v>
      </c>
      <c r="S951" s="8">
        <f t="shared" si="146"/>
        <v>27.35</v>
      </c>
      <c r="T951" s="8">
        <f t="shared" si="147"/>
        <v>20.75</v>
      </c>
      <c r="U951" s="7">
        <f t="shared" si="148"/>
        <v>21.850000000000005</v>
      </c>
      <c r="V951" s="7">
        <f t="shared" si="149"/>
        <v>21.575000000000003</v>
      </c>
    </row>
    <row r="952" spans="1:22" ht="13.5" x14ac:dyDescent="0.25">
      <c r="A952" s="3">
        <f>RSI!A952</f>
        <v>43698</v>
      </c>
      <c r="B952" s="2">
        <f>RSI!B952</f>
        <v>1.3357000000000001</v>
      </c>
      <c r="C952" s="2">
        <f>RSI!I952</f>
        <v>99.739982643190558</v>
      </c>
      <c r="D952" s="2">
        <f>MACD!E952</f>
        <v>1.6955919761123539E-3</v>
      </c>
      <c r="E952" s="2">
        <f>MACD!F952</f>
        <v>-5.5259070506415327E-3</v>
      </c>
      <c r="F952" s="2">
        <f>'Moving Avg'!D952</f>
        <v>1.3357000000000001</v>
      </c>
      <c r="G952" s="2">
        <f>'Moving Avg'!F952</f>
        <v>1.3327399999999996</v>
      </c>
      <c r="H952" s="2">
        <f>'Moving Avg'!G952</f>
        <v>1.2968300000000013</v>
      </c>
      <c r="I952" s="2">
        <f>'Moving Avg'!H952</f>
        <v>1.267324500000004</v>
      </c>
      <c r="J952" s="5" t="str">
        <f>OBV!F952</f>
        <v>NEUTRAL</v>
      </c>
      <c r="K952" s="5" t="str">
        <f>OBV!G952</f>
        <v>NEUTRAL</v>
      </c>
      <c r="L952" s="5" t="str">
        <f>OBV!H952</f>
        <v>NEUTRAL</v>
      </c>
      <c r="M952" s="7">
        <f t="shared" si="140"/>
        <v>0</v>
      </c>
      <c r="N952" s="7">
        <f t="shared" si="141"/>
        <v>0</v>
      </c>
      <c r="O952" s="7">
        <f t="shared" si="142"/>
        <v>50</v>
      </c>
      <c r="P952" s="7">
        <f t="shared" si="143"/>
        <v>33</v>
      </c>
      <c r="Q952" s="8">
        <f t="shared" si="144"/>
        <v>12.45</v>
      </c>
      <c r="R952" s="8">
        <f t="shared" si="145"/>
        <v>25.75</v>
      </c>
      <c r="S952" s="8">
        <f t="shared" si="146"/>
        <v>27.35</v>
      </c>
      <c r="T952" s="8">
        <f t="shared" si="147"/>
        <v>20.75</v>
      </c>
      <c r="U952" s="7">
        <f t="shared" si="148"/>
        <v>21.850000000000005</v>
      </c>
      <c r="V952" s="7">
        <f t="shared" si="149"/>
        <v>21.575000000000003</v>
      </c>
    </row>
    <row r="953" spans="1:22" ht="13.5" x14ac:dyDescent="0.25">
      <c r="A953" s="3">
        <f>RSI!A953</f>
        <v>43699</v>
      </c>
      <c r="B953" s="2">
        <f>RSI!B953</f>
        <v>1.3357000000000001</v>
      </c>
      <c r="C953" s="2">
        <f>RSI!I953</f>
        <v>99.739982643190558</v>
      </c>
      <c r="D953" s="2">
        <f>MACD!E953</f>
        <v>2.5260029413936014E-3</v>
      </c>
      <c r="E953" s="2">
        <f>MACD!F953</f>
        <v>-3.9155250522345062E-3</v>
      </c>
      <c r="F953" s="2">
        <f>'Moving Avg'!D953</f>
        <v>1.3357000000000001</v>
      </c>
      <c r="G953" s="2">
        <f>'Moving Avg'!F953</f>
        <v>1.3342199999999995</v>
      </c>
      <c r="H953" s="2">
        <f>'Moving Avg'!G953</f>
        <v>1.2981600000000015</v>
      </c>
      <c r="I953" s="2">
        <f>'Moving Avg'!H953</f>
        <v>1.267828500000004</v>
      </c>
      <c r="J953" s="5" t="str">
        <f>OBV!F953</f>
        <v>NEUTRAL</v>
      </c>
      <c r="K953" s="5" t="str">
        <f>OBV!G953</f>
        <v>NEUTRAL</v>
      </c>
      <c r="L953" s="5" t="str">
        <f>OBV!H953</f>
        <v>NEUTRAL</v>
      </c>
      <c r="M953" s="7">
        <f t="shared" si="140"/>
        <v>0</v>
      </c>
      <c r="N953" s="7">
        <f t="shared" si="141"/>
        <v>0</v>
      </c>
      <c r="O953" s="7">
        <f t="shared" si="142"/>
        <v>50</v>
      </c>
      <c r="P953" s="7">
        <f t="shared" si="143"/>
        <v>33</v>
      </c>
      <c r="Q953" s="8">
        <f t="shared" si="144"/>
        <v>12.45</v>
      </c>
      <c r="R953" s="8">
        <f t="shared" si="145"/>
        <v>25.75</v>
      </c>
      <c r="S953" s="8">
        <f t="shared" si="146"/>
        <v>27.35</v>
      </c>
      <c r="T953" s="8">
        <f t="shared" si="147"/>
        <v>20.75</v>
      </c>
      <c r="U953" s="7">
        <f t="shared" si="148"/>
        <v>21.850000000000005</v>
      </c>
      <c r="V953" s="7">
        <f t="shared" si="149"/>
        <v>21.575000000000003</v>
      </c>
    </row>
    <row r="954" spans="1:22" ht="13.5" x14ac:dyDescent="0.25">
      <c r="A954" s="3">
        <f>RSI!A954</f>
        <v>43700</v>
      </c>
      <c r="B954" s="2">
        <f>RSI!B954</f>
        <v>1.3726</v>
      </c>
      <c r="C954" s="2">
        <f>RSI!I954</f>
        <v>99.930243155674177</v>
      </c>
      <c r="D954" s="2">
        <f>MACD!E954</f>
        <v>4.1449013138450397E-4</v>
      </c>
      <c r="E954" s="2">
        <f>MACD!F954</f>
        <v>-3.0495220155107041E-3</v>
      </c>
      <c r="F954" s="2">
        <f>'Moving Avg'!D954</f>
        <v>1.3430800000000001</v>
      </c>
      <c r="G954" s="2">
        <f>'Moving Avg'!F954</f>
        <v>1.3375449999999995</v>
      </c>
      <c r="H954" s="2">
        <f>'Moving Avg'!G954</f>
        <v>1.3002280000000013</v>
      </c>
      <c r="I954" s="2">
        <f>'Moving Avg'!H954</f>
        <v>1.2685170000000039</v>
      </c>
      <c r="J954" s="5" t="str">
        <f>OBV!F954</f>
        <v>NEUTRAL</v>
      </c>
      <c r="K954" s="5" t="str">
        <f>OBV!G954</f>
        <v>NEUTRAL</v>
      </c>
      <c r="L954" s="5" t="str">
        <f>OBV!H954</f>
        <v>NEUTRAL</v>
      </c>
      <c r="M954" s="7">
        <f t="shared" si="140"/>
        <v>0</v>
      </c>
      <c r="N954" s="7">
        <f t="shared" si="141"/>
        <v>0</v>
      </c>
      <c r="O954" s="7">
        <f t="shared" si="142"/>
        <v>50</v>
      </c>
      <c r="P954" s="7">
        <f t="shared" si="143"/>
        <v>33</v>
      </c>
      <c r="Q954" s="8">
        <f t="shared" si="144"/>
        <v>12.45</v>
      </c>
      <c r="R954" s="8">
        <f t="shared" si="145"/>
        <v>25.75</v>
      </c>
      <c r="S954" s="8">
        <f t="shared" si="146"/>
        <v>27.35</v>
      </c>
      <c r="T954" s="8">
        <f t="shared" si="147"/>
        <v>20.75</v>
      </c>
      <c r="U954" s="7">
        <f t="shared" si="148"/>
        <v>21.850000000000005</v>
      </c>
      <c r="V954" s="7">
        <f t="shared" si="149"/>
        <v>21.575000000000003</v>
      </c>
    </row>
    <row r="955" spans="1:22" ht="13.5" x14ac:dyDescent="0.25">
      <c r="A955" s="3">
        <f>RSI!A955</f>
        <v>43703</v>
      </c>
      <c r="B955" s="2">
        <f>RSI!B955</f>
        <v>1.3726</v>
      </c>
      <c r="C955" s="2">
        <f>RSI!I955</f>
        <v>99.930243155674177</v>
      </c>
      <c r="D955" s="2">
        <f>MACD!E955</f>
        <v>-1.665065376530217E-3</v>
      </c>
      <c r="E955" s="2">
        <f>MACD!F955</f>
        <v>-2.7726306877146069E-3</v>
      </c>
      <c r="F955" s="2">
        <f>'Moving Avg'!D955</f>
        <v>1.3504600000000002</v>
      </c>
      <c r="G955" s="2">
        <f>'Moving Avg'!F955</f>
        <v>1.3393899999999994</v>
      </c>
      <c r="H955" s="2">
        <f>'Moving Avg'!G955</f>
        <v>1.3022960000000015</v>
      </c>
      <c r="I955" s="2">
        <f>'Moving Avg'!H955</f>
        <v>1.269205500000004</v>
      </c>
      <c r="J955" s="5" t="str">
        <f>OBV!F955</f>
        <v>NEUTRAL</v>
      </c>
      <c r="K955" s="5" t="str">
        <f>OBV!G955</f>
        <v>NEUTRAL</v>
      </c>
      <c r="L955" s="5" t="str">
        <f>OBV!H955</f>
        <v>NEUTRAL</v>
      </c>
      <c r="M955" s="7">
        <f t="shared" si="140"/>
        <v>0</v>
      </c>
      <c r="N955" s="7">
        <f t="shared" si="141"/>
        <v>0</v>
      </c>
      <c r="O955" s="7">
        <f t="shared" si="142"/>
        <v>50</v>
      </c>
      <c r="P955" s="7">
        <f t="shared" si="143"/>
        <v>33</v>
      </c>
      <c r="Q955" s="8">
        <f t="shared" si="144"/>
        <v>12.45</v>
      </c>
      <c r="R955" s="8">
        <f t="shared" si="145"/>
        <v>25.75</v>
      </c>
      <c r="S955" s="8">
        <f t="shared" si="146"/>
        <v>27.35</v>
      </c>
      <c r="T955" s="8">
        <f t="shared" si="147"/>
        <v>20.75</v>
      </c>
      <c r="U955" s="7">
        <f t="shared" si="148"/>
        <v>21.850000000000005</v>
      </c>
      <c r="V955" s="7">
        <f t="shared" si="149"/>
        <v>21.575000000000003</v>
      </c>
    </row>
    <row r="956" spans="1:22" ht="13.5" x14ac:dyDescent="0.25">
      <c r="A956" s="3">
        <f>RSI!A956</f>
        <v>43704</v>
      </c>
      <c r="B956" s="2">
        <f>RSI!B956</f>
        <v>1.3726</v>
      </c>
      <c r="C956" s="2">
        <f>RSI!I956</f>
        <v>99.930243155674177</v>
      </c>
      <c r="D956" s="2">
        <f>MACD!E956</f>
        <v>-3.6958844738819163E-3</v>
      </c>
      <c r="E956" s="2">
        <f>MACD!F956</f>
        <v>-2.9572814449480692E-3</v>
      </c>
      <c r="F956" s="2">
        <f>'Moving Avg'!D956</f>
        <v>1.3578400000000002</v>
      </c>
      <c r="G956" s="2">
        <f>'Moving Avg'!F956</f>
        <v>1.3412349999999995</v>
      </c>
      <c r="H956" s="2">
        <f>'Moving Avg'!G956</f>
        <v>1.3043640000000014</v>
      </c>
      <c r="I956" s="2">
        <f>'Moving Avg'!H956</f>
        <v>1.2698940000000039</v>
      </c>
      <c r="J956" s="5" t="str">
        <f>OBV!F956</f>
        <v>NEUTRAL</v>
      </c>
      <c r="K956" s="5" t="str">
        <f>OBV!G956</f>
        <v>NEUTRAL</v>
      </c>
      <c r="L956" s="5" t="str">
        <f>OBV!H956</f>
        <v>NEUTRAL</v>
      </c>
      <c r="M956" s="7">
        <f t="shared" si="140"/>
        <v>0</v>
      </c>
      <c r="N956" s="7">
        <f t="shared" si="141"/>
        <v>45</v>
      </c>
      <c r="O956" s="7">
        <f t="shared" si="142"/>
        <v>50</v>
      </c>
      <c r="P956" s="7">
        <f t="shared" si="143"/>
        <v>33</v>
      </c>
      <c r="Q956" s="8">
        <f t="shared" si="144"/>
        <v>28.2</v>
      </c>
      <c r="R956" s="8">
        <f t="shared" si="145"/>
        <v>34.75</v>
      </c>
      <c r="S956" s="8">
        <f t="shared" si="146"/>
        <v>34.1</v>
      </c>
      <c r="T956" s="8">
        <f t="shared" si="147"/>
        <v>32</v>
      </c>
      <c r="U956" s="7">
        <f t="shared" si="148"/>
        <v>32.35</v>
      </c>
      <c r="V956" s="7">
        <f t="shared" si="149"/>
        <v>32.262500000000003</v>
      </c>
    </row>
    <row r="957" spans="1:22" ht="13.5" x14ac:dyDescent="0.25">
      <c r="A957" s="3">
        <f>RSI!A957</f>
        <v>43705</v>
      </c>
      <c r="B957" s="2">
        <f>RSI!B957</f>
        <v>1.3726</v>
      </c>
      <c r="C957" s="2">
        <f>RSI!I957</f>
        <v>99.930243155674177</v>
      </c>
      <c r="D957" s="2">
        <f>MACD!E957</f>
        <v>-5.665376536207134E-3</v>
      </c>
      <c r="E957" s="2">
        <f>MACD!F957</f>
        <v>-3.4989004631998822E-3</v>
      </c>
      <c r="F957" s="2">
        <f>'Moving Avg'!D957</f>
        <v>1.3652200000000003</v>
      </c>
      <c r="G957" s="2">
        <f>'Moving Avg'!F957</f>
        <v>1.3430799999999994</v>
      </c>
      <c r="H957" s="2">
        <f>'Moving Avg'!G957</f>
        <v>1.3064320000000011</v>
      </c>
      <c r="I957" s="2">
        <f>'Moving Avg'!H957</f>
        <v>1.2705825000000039</v>
      </c>
      <c r="J957" s="5" t="str">
        <f>OBV!F957</f>
        <v>NEUTRAL</v>
      </c>
      <c r="K957" s="5" t="str">
        <f>OBV!G957</f>
        <v>NEUTRAL</v>
      </c>
      <c r="L957" s="5" t="str">
        <f>OBV!H957</f>
        <v>NEUTRAL</v>
      </c>
      <c r="M957" s="7">
        <f t="shared" si="140"/>
        <v>0</v>
      </c>
      <c r="N957" s="7">
        <f t="shared" si="141"/>
        <v>45</v>
      </c>
      <c r="O957" s="7">
        <f t="shared" si="142"/>
        <v>50</v>
      </c>
      <c r="P957" s="7">
        <f t="shared" si="143"/>
        <v>33</v>
      </c>
      <c r="Q957" s="8">
        <f t="shared" si="144"/>
        <v>28.2</v>
      </c>
      <c r="R957" s="8">
        <f t="shared" si="145"/>
        <v>34.75</v>
      </c>
      <c r="S957" s="8">
        <f t="shared" si="146"/>
        <v>34.1</v>
      </c>
      <c r="T957" s="8">
        <f t="shared" si="147"/>
        <v>32</v>
      </c>
      <c r="U957" s="7">
        <f t="shared" si="148"/>
        <v>32.35</v>
      </c>
      <c r="V957" s="7">
        <f t="shared" si="149"/>
        <v>32.262500000000003</v>
      </c>
    </row>
    <row r="958" spans="1:22" ht="13.5" x14ac:dyDescent="0.25">
      <c r="A958" s="3">
        <f>RSI!A958</f>
        <v>43706</v>
      </c>
      <c r="B958" s="2">
        <f>RSI!B958</f>
        <v>1.3726</v>
      </c>
      <c r="C958" s="2">
        <f>RSI!I958</f>
        <v>99.930243155674177</v>
      </c>
      <c r="D958" s="2">
        <f>MACD!E958</f>
        <v>-7.5643759977301883E-3</v>
      </c>
      <c r="E958" s="2">
        <f>MACD!F958</f>
        <v>-4.3119955701059441E-3</v>
      </c>
      <c r="F958" s="2">
        <f>'Moving Avg'!D958</f>
        <v>1.3726</v>
      </c>
      <c r="G958" s="2">
        <f>'Moving Avg'!F958</f>
        <v>1.3449249999999995</v>
      </c>
      <c r="H958" s="2">
        <f>'Moving Avg'!G958</f>
        <v>1.3085000000000013</v>
      </c>
      <c r="I958" s="2">
        <f>'Moving Avg'!H958</f>
        <v>1.2710995000000038</v>
      </c>
      <c r="J958" s="5" t="str">
        <f>OBV!F958</f>
        <v>NEUTRAL</v>
      </c>
      <c r="K958" s="5" t="str">
        <f>OBV!G958</f>
        <v>NEUTRAL</v>
      </c>
      <c r="L958" s="5" t="str">
        <f>OBV!H958</f>
        <v>NEUTRAL</v>
      </c>
      <c r="M958" s="7">
        <f t="shared" si="140"/>
        <v>0</v>
      </c>
      <c r="N958" s="7">
        <f t="shared" si="141"/>
        <v>45</v>
      </c>
      <c r="O958" s="7">
        <f t="shared" si="142"/>
        <v>50</v>
      </c>
      <c r="P958" s="7">
        <f t="shared" si="143"/>
        <v>33</v>
      </c>
      <c r="Q958" s="8">
        <f t="shared" si="144"/>
        <v>28.2</v>
      </c>
      <c r="R958" s="8">
        <f t="shared" si="145"/>
        <v>34.75</v>
      </c>
      <c r="S958" s="8">
        <f t="shared" si="146"/>
        <v>34.1</v>
      </c>
      <c r="T958" s="8">
        <f t="shared" si="147"/>
        <v>32</v>
      </c>
      <c r="U958" s="7">
        <f t="shared" si="148"/>
        <v>32.35</v>
      </c>
      <c r="V958" s="7">
        <f t="shared" si="149"/>
        <v>32.262500000000003</v>
      </c>
    </row>
    <row r="959" spans="1:22" ht="13.5" x14ac:dyDescent="0.25">
      <c r="A959" s="3">
        <f>RSI!A959</f>
        <v>43707</v>
      </c>
      <c r="B959" s="2">
        <f>RSI!B959</f>
        <v>1.3726</v>
      </c>
      <c r="C959" s="2">
        <f>RSI!I959</f>
        <v>99.930243155674177</v>
      </c>
      <c r="D959" s="2">
        <f>MACD!E959</f>
        <v>-9.3865051941062205E-3</v>
      </c>
      <c r="E959" s="2">
        <f>MACD!F959</f>
        <v>-5.3268974949059996E-3</v>
      </c>
      <c r="F959" s="2">
        <f>'Moving Avg'!D959</f>
        <v>1.3726</v>
      </c>
      <c r="G959" s="2">
        <f>'Moving Avg'!F959</f>
        <v>1.3467699999999994</v>
      </c>
      <c r="H959" s="2">
        <f>'Moving Avg'!G959</f>
        <v>1.3105680000000013</v>
      </c>
      <c r="I959" s="2">
        <f>'Moving Avg'!H959</f>
        <v>1.2716165000000037</v>
      </c>
      <c r="J959" s="5" t="str">
        <f>OBV!F959</f>
        <v>NEUTRAL</v>
      </c>
      <c r="K959" s="5" t="str">
        <f>OBV!G959</f>
        <v>NEUTRAL</v>
      </c>
      <c r="L959" s="5" t="str">
        <f>OBV!H959</f>
        <v>NEUTRAL</v>
      </c>
      <c r="M959" s="7">
        <f t="shared" si="140"/>
        <v>0</v>
      </c>
      <c r="N959" s="7">
        <f t="shared" si="141"/>
        <v>45</v>
      </c>
      <c r="O959" s="7">
        <f t="shared" si="142"/>
        <v>50</v>
      </c>
      <c r="P959" s="7">
        <f t="shared" si="143"/>
        <v>33</v>
      </c>
      <c r="Q959" s="8">
        <f t="shared" si="144"/>
        <v>28.2</v>
      </c>
      <c r="R959" s="8">
        <f t="shared" si="145"/>
        <v>34.75</v>
      </c>
      <c r="S959" s="8">
        <f t="shared" si="146"/>
        <v>34.1</v>
      </c>
      <c r="T959" s="8">
        <f t="shared" si="147"/>
        <v>32</v>
      </c>
      <c r="U959" s="7">
        <f t="shared" si="148"/>
        <v>32.35</v>
      </c>
      <c r="V959" s="7">
        <f t="shared" si="149"/>
        <v>32.262500000000003</v>
      </c>
    </row>
    <row r="960" spans="1:22" ht="13.5" x14ac:dyDescent="0.25">
      <c r="A960" s="3">
        <f>RSI!A960</f>
        <v>43710</v>
      </c>
      <c r="B960" s="2">
        <f>RSI!B960</f>
        <v>1.3726</v>
      </c>
      <c r="C960" s="2">
        <f>RSI!I960</f>
        <v>99.930243155674177</v>
      </c>
      <c r="D960" s="2">
        <f>MACD!E960</f>
        <v>-1.1127643394182929E-2</v>
      </c>
      <c r="E960" s="2">
        <f>MACD!F960</f>
        <v>-6.4870466747613854E-3</v>
      </c>
      <c r="F960" s="2">
        <f>'Moving Avg'!D960</f>
        <v>1.3726</v>
      </c>
      <c r="G960" s="2">
        <f>'Moving Avg'!F960</f>
        <v>1.3486149999999992</v>
      </c>
      <c r="H960" s="2">
        <f>'Moving Avg'!G960</f>
        <v>1.312636000000001</v>
      </c>
      <c r="I960" s="2">
        <f>'Moving Avg'!H960</f>
        <v>1.2721335000000038</v>
      </c>
      <c r="J960" s="5" t="str">
        <f>OBV!F960</f>
        <v>NEUTRAL</v>
      </c>
      <c r="K960" s="5" t="str">
        <f>OBV!G960</f>
        <v>NEUTRAL</v>
      </c>
      <c r="L960" s="5" t="str">
        <f>OBV!H960</f>
        <v>NEUTRAL</v>
      </c>
      <c r="M960" s="7">
        <f t="shared" si="140"/>
        <v>0</v>
      </c>
      <c r="N960" s="7">
        <f t="shared" si="141"/>
        <v>45</v>
      </c>
      <c r="O960" s="7">
        <f t="shared" si="142"/>
        <v>50</v>
      </c>
      <c r="P960" s="7">
        <f t="shared" si="143"/>
        <v>33</v>
      </c>
      <c r="Q960" s="8">
        <f t="shared" si="144"/>
        <v>28.2</v>
      </c>
      <c r="R960" s="8">
        <f t="shared" si="145"/>
        <v>34.75</v>
      </c>
      <c r="S960" s="8">
        <f t="shared" si="146"/>
        <v>34.1</v>
      </c>
      <c r="T960" s="8">
        <f t="shared" si="147"/>
        <v>32</v>
      </c>
      <c r="U960" s="7">
        <f t="shared" si="148"/>
        <v>32.35</v>
      </c>
      <c r="V960" s="7">
        <f t="shared" si="149"/>
        <v>32.262500000000003</v>
      </c>
    </row>
    <row r="961" spans="1:22" ht="13.5" x14ac:dyDescent="0.25">
      <c r="A961" s="3">
        <f>RSI!A961</f>
        <v>43711</v>
      </c>
      <c r="B961" s="2">
        <f>RSI!B961</f>
        <v>1.3726</v>
      </c>
      <c r="C961" s="2">
        <f>RSI!I961</f>
        <v>99.930243155674177</v>
      </c>
      <c r="D961" s="2">
        <f>MACD!E961</f>
        <v>-1.2785485079209735E-2</v>
      </c>
      <c r="E961" s="2">
        <f>MACD!F961</f>
        <v>-7.7467343556510554E-3</v>
      </c>
      <c r="F961" s="2">
        <f>'Moving Avg'!D961</f>
        <v>1.3726</v>
      </c>
      <c r="G961" s="2">
        <f>'Moving Avg'!F961</f>
        <v>1.3504599999999993</v>
      </c>
      <c r="H961" s="2">
        <f>'Moving Avg'!G961</f>
        <v>1.314704000000001</v>
      </c>
      <c r="I961" s="2">
        <f>'Moving Avg'!H961</f>
        <v>1.2726505000000037</v>
      </c>
      <c r="J961" s="5" t="str">
        <f>OBV!F961</f>
        <v>NEUTRAL</v>
      </c>
      <c r="K961" s="5" t="str">
        <f>OBV!G961</f>
        <v>NEUTRAL</v>
      </c>
      <c r="L961" s="5" t="str">
        <f>OBV!H961</f>
        <v>NEUTRAL</v>
      </c>
      <c r="M961" s="7">
        <f t="shared" si="140"/>
        <v>0</v>
      </c>
      <c r="N961" s="7">
        <f t="shared" si="141"/>
        <v>45</v>
      </c>
      <c r="O961" s="7">
        <f t="shared" si="142"/>
        <v>50</v>
      </c>
      <c r="P961" s="7">
        <f t="shared" si="143"/>
        <v>33</v>
      </c>
      <c r="Q961" s="8">
        <f t="shared" si="144"/>
        <v>28.2</v>
      </c>
      <c r="R961" s="8">
        <f t="shared" si="145"/>
        <v>34.75</v>
      </c>
      <c r="S961" s="8">
        <f t="shared" si="146"/>
        <v>34.1</v>
      </c>
      <c r="T961" s="8">
        <f t="shared" si="147"/>
        <v>32</v>
      </c>
      <c r="U961" s="7">
        <f t="shared" si="148"/>
        <v>32.35</v>
      </c>
      <c r="V961" s="7">
        <f t="shared" si="149"/>
        <v>32.262500000000003</v>
      </c>
    </row>
    <row r="962" spans="1:22" ht="13.5" x14ac:dyDescent="0.25">
      <c r="A962" s="3">
        <f>RSI!A962</f>
        <v>43712</v>
      </c>
      <c r="B962" s="2">
        <f>RSI!B962</f>
        <v>1.3726</v>
      </c>
      <c r="C962" s="2">
        <f>RSI!I962</f>
        <v>99.930243155674177</v>
      </c>
      <c r="D962" s="2">
        <f>MACD!E962</f>
        <v>-1.4359173179111506E-2</v>
      </c>
      <c r="E962" s="2">
        <f>MACD!F962</f>
        <v>-9.069222120343147E-3</v>
      </c>
      <c r="F962" s="2">
        <f>'Moving Avg'!D962</f>
        <v>1.3726</v>
      </c>
      <c r="G962" s="2">
        <f>'Moving Avg'!F962</f>
        <v>1.3523049999999992</v>
      </c>
      <c r="H962" s="2">
        <f>'Moving Avg'!G962</f>
        <v>1.3167720000000009</v>
      </c>
      <c r="I962" s="2">
        <f>'Moving Avg'!H962</f>
        <v>1.2731675000000038</v>
      </c>
      <c r="J962" s="5" t="str">
        <f>OBV!F962</f>
        <v>NEUTRAL</v>
      </c>
      <c r="K962" s="5" t="str">
        <f>OBV!G962</f>
        <v>NEUTRAL</v>
      </c>
      <c r="L962" s="5" t="str">
        <f>OBV!H962</f>
        <v>NEUTRAL</v>
      </c>
      <c r="M962" s="7">
        <f t="shared" ref="M962:M1025" si="150">IF(C962&lt;30,50, IF(C962&gt;70, 0, 25))</f>
        <v>0</v>
      </c>
      <c r="N962" s="7">
        <f t="shared" ref="N962:N1025" si="151">IF(E962-D962&gt;0.02, 100, IF(E962-D962&lt;0,0,45))</f>
        <v>45</v>
      </c>
      <c r="O962" s="7">
        <f t="shared" ref="O962:O1025" si="152">IF(F962-I962&gt;10,100,IF(F962-I962&gt;5,75, IF(F962-I962&gt;0,50,0)))</f>
        <v>50</v>
      </c>
      <c r="P962" s="7">
        <f t="shared" ref="P962:P1025" si="153">IF(L962="confirmed bullish", 34, IF(L962="bullish divergence",17, 0))+IF(J962="bullish",33,IF(J962="bearish",0,16.5))+IF(K962="strong",33,IF(K962="weak",0,16.5))</f>
        <v>33</v>
      </c>
      <c r="Q962" s="8">
        <f t="shared" si="144"/>
        <v>28.2</v>
      </c>
      <c r="R962" s="8">
        <f t="shared" si="145"/>
        <v>34.75</v>
      </c>
      <c r="S962" s="8">
        <f t="shared" si="146"/>
        <v>34.1</v>
      </c>
      <c r="T962" s="8">
        <f t="shared" si="147"/>
        <v>32</v>
      </c>
      <c r="U962" s="7">
        <f t="shared" si="148"/>
        <v>32.35</v>
      </c>
      <c r="V962" s="7">
        <f t="shared" si="149"/>
        <v>32.262500000000003</v>
      </c>
    </row>
    <row r="963" spans="1:22" ht="13.5" x14ac:dyDescent="0.25">
      <c r="A963" s="3">
        <f>RSI!A963</f>
        <v>43713</v>
      </c>
      <c r="B963" s="2">
        <f>RSI!B963</f>
        <v>1.3726</v>
      </c>
      <c r="C963" s="2">
        <f>RSI!I963</f>
        <v>99.930243155674177</v>
      </c>
      <c r="D963" s="2">
        <f>MACD!E963</f>
        <v>-1.584899521545502E-2</v>
      </c>
      <c r="E963" s="2">
        <f>MACD!F963</f>
        <v>-1.0425176739365521E-2</v>
      </c>
      <c r="F963" s="2">
        <f>'Moving Avg'!D963</f>
        <v>1.3726</v>
      </c>
      <c r="G963" s="2">
        <f>'Moving Avg'!F963</f>
        <v>1.3541499999999993</v>
      </c>
      <c r="H963" s="2">
        <f>'Moving Avg'!G963</f>
        <v>1.3188400000000007</v>
      </c>
      <c r="I963" s="2">
        <f>'Moving Avg'!H963</f>
        <v>1.2736845000000037</v>
      </c>
      <c r="J963" s="5" t="str">
        <f>OBV!F963</f>
        <v>NEUTRAL</v>
      </c>
      <c r="K963" s="5" t="str">
        <f>OBV!G963</f>
        <v>NEUTRAL</v>
      </c>
      <c r="L963" s="5" t="str">
        <f>OBV!H963</f>
        <v>NEUTRAL</v>
      </c>
      <c r="M963" s="7">
        <f t="shared" si="150"/>
        <v>0</v>
      </c>
      <c r="N963" s="7">
        <f t="shared" si="151"/>
        <v>45</v>
      </c>
      <c r="O963" s="7">
        <f t="shared" si="152"/>
        <v>50</v>
      </c>
      <c r="P963" s="7">
        <f t="shared" si="153"/>
        <v>33</v>
      </c>
      <c r="Q963" s="8">
        <f t="shared" ref="Q963:Q1026" si="154">0.35*M963+N963*0.35+O963*0.15+P963*0.15</f>
        <v>28.2</v>
      </c>
      <c r="R963" s="8">
        <f t="shared" ref="R963:R1026" si="155">M963*0.2+N963*0.2+O963*0.35+P963*0.25</f>
        <v>34.75</v>
      </c>
      <c r="S963" s="8">
        <f t="shared" ref="S963:S1026" si="156">M963*0.15+N963*0.15+O963*0.25+P963*0.45</f>
        <v>34.1</v>
      </c>
      <c r="T963" s="8">
        <f t="shared" ref="T963:T1026" si="157">0.25*SUM(M963:P963)</f>
        <v>32</v>
      </c>
      <c r="U963" s="7">
        <f t="shared" ref="U963:U1026" si="158">SUM(Q963:S963)/3</f>
        <v>32.35</v>
      </c>
      <c r="V963" s="7">
        <f t="shared" ref="V963:V1026" si="159">SUM(Q963:T963)/4</f>
        <v>32.262500000000003</v>
      </c>
    </row>
    <row r="964" spans="1:22" ht="13.5" x14ac:dyDescent="0.25">
      <c r="A964" s="3">
        <f>RSI!A964</f>
        <v>43714</v>
      </c>
      <c r="B964" s="2">
        <f>RSI!B964</f>
        <v>1.3726</v>
      </c>
      <c r="C964" s="2">
        <f>RSI!I964</f>
        <v>99.930243155674177</v>
      </c>
      <c r="D964" s="2">
        <f>MACD!E964</f>
        <v>-1.1579209116117539E-2</v>
      </c>
      <c r="E964" s="2">
        <f>MACD!F964</f>
        <v>-1.0655983214715925E-2</v>
      </c>
      <c r="F964" s="2">
        <f>'Moving Avg'!D964</f>
        <v>1.3726</v>
      </c>
      <c r="G964" s="2">
        <f>'Moving Avg'!F964</f>
        <v>1.3559949999999994</v>
      </c>
      <c r="H964" s="2">
        <f>'Moving Avg'!G964</f>
        <v>1.3209080000000006</v>
      </c>
      <c r="I964" s="2">
        <f>'Moving Avg'!H964</f>
        <v>1.2742015000000035</v>
      </c>
      <c r="J964" s="5" t="str">
        <f>OBV!F964</f>
        <v>NEUTRAL</v>
      </c>
      <c r="K964" s="5" t="str">
        <f>OBV!G964</f>
        <v>NEUTRAL</v>
      </c>
      <c r="L964" s="5" t="str">
        <f>OBV!H964</f>
        <v>NEUTRAL</v>
      </c>
      <c r="M964" s="7">
        <f t="shared" si="150"/>
        <v>0</v>
      </c>
      <c r="N964" s="7">
        <f t="shared" si="151"/>
        <v>45</v>
      </c>
      <c r="O964" s="7">
        <f t="shared" si="152"/>
        <v>50</v>
      </c>
      <c r="P964" s="7">
        <f t="shared" si="153"/>
        <v>33</v>
      </c>
      <c r="Q964" s="8">
        <f t="shared" si="154"/>
        <v>28.2</v>
      </c>
      <c r="R964" s="8">
        <f t="shared" si="155"/>
        <v>34.75</v>
      </c>
      <c r="S964" s="8">
        <f t="shared" si="156"/>
        <v>34.1</v>
      </c>
      <c r="T964" s="8">
        <f t="shared" si="157"/>
        <v>32</v>
      </c>
      <c r="U964" s="7">
        <f t="shared" si="158"/>
        <v>32.35</v>
      </c>
      <c r="V964" s="7">
        <f t="shared" si="159"/>
        <v>32.262500000000003</v>
      </c>
    </row>
    <row r="965" spans="1:22" ht="13.5" x14ac:dyDescent="0.25">
      <c r="A965" s="3">
        <f>RSI!A965</f>
        <v>43717</v>
      </c>
      <c r="B965" s="2">
        <f>RSI!B965</f>
        <v>1.3726</v>
      </c>
      <c r="C965" s="2">
        <f>RSI!I965</f>
        <v>99.930243155674177</v>
      </c>
      <c r="D965" s="2">
        <f>MACD!E965</f>
        <v>-8.1019783076210494E-3</v>
      </c>
      <c r="E965" s="2">
        <f>MACD!F965</f>
        <v>-1.014518223329695E-2</v>
      </c>
      <c r="F965" s="2">
        <f>'Moving Avg'!D965</f>
        <v>1.3726</v>
      </c>
      <c r="G965" s="2">
        <f>'Moving Avg'!F965</f>
        <v>1.3578399999999995</v>
      </c>
      <c r="H965" s="2">
        <f>'Moving Avg'!G965</f>
        <v>1.3229760000000004</v>
      </c>
      <c r="I965" s="2">
        <f>'Moving Avg'!H965</f>
        <v>1.2747185000000036</v>
      </c>
      <c r="J965" s="5" t="str">
        <f>OBV!F965</f>
        <v>NEUTRAL</v>
      </c>
      <c r="K965" s="5" t="str">
        <f>OBV!G965</f>
        <v>NEUTRAL</v>
      </c>
      <c r="L965" s="5" t="str">
        <f>OBV!H965</f>
        <v>NEUTRAL</v>
      </c>
      <c r="M965" s="7">
        <f t="shared" si="150"/>
        <v>0</v>
      </c>
      <c r="N965" s="7">
        <f t="shared" si="151"/>
        <v>0</v>
      </c>
      <c r="O965" s="7">
        <f t="shared" si="152"/>
        <v>50</v>
      </c>
      <c r="P965" s="7">
        <f t="shared" si="153"/>
        <v>33</v>
      </c>
      <c r="Q965" s="8">
        <f t="shared" si="154"/>
        <v>12.45</v>
      </c>
      <c r="R965" s="8">
        <f t="shared" si="155"/>
        <v>25.75</v>
      </c>
      <c r="S965" s="8">
        <f t="shared" si="156"/>
        <v>27.35</v>
      </c>
      <c r="T965" s="8">
        <f t="shared" si="157"/>
        <v>20.75</v>
      </c>
      <c r="U965" s="7">
        <f t="shared" si="158"/>
        <v>21.850000000000005</v>
      </c>
      <c r="V965" s="7">
        <f t="shared" si="159"/>
        <v>21.575000000000003</v>
      </c>
    </row>
    <row r="966" spans="1:22" ht="13.5" x14ac:dyDescent="0.25">
      <c r="A966" s="3">
        <f>RSI!A966</f>
        <v>43718</v>
      </c>
      <c r="B966" s="2">
        <f>RSI!B966</f>
        <v>1.3726</v>
      </c>
      <c r="C966" s="2">
        <f>RSI!I966</f>
        <v>99.930243155674177</v>
      </c>
      <c r="D966" s="2">
        <f>MACD!E966</f>
        <v>-5.2853219384842998E-3</v>
      </c>
      <c r="E966" s="2">
        <f>MACD!F966</f>
        <v>-9.1732101743344212E-3</v>
      </c>
      <c r="F966" s="2">
        <f>'Moving Avg'!D966</f>
        <v>1.3726</v>
      </c>
      <c r="G966" s="2">
        <f>'Moving Avg'!F966</f>
        <v>1.3596849999999994</v>
      </c>
      <c r="H966" s="2">
        <f>'Moving Avg'!G966</f>
        <v>1.3250440000000003</v>
      </c>
      <c r="I966" s="2">
        <f>'Moving Avg'!H966</f>
        <v>1.2752355000000035</v>
      </c>
      <c r="J966" s="5" t="str">
        <f>OBV!F966</f>
        <v>NEUTRAL</v>
      </c>
      <c r="K966" s="5" t="str">
        <f>OBV!G966</f>
        <v>NEUTRAL</v>
      </c>
      <c r="L966" s="5" t="str">
        <f>OBV!H966</f>
        <v>NEUTRAL</v>
      </c>
      <c r="M966" s="7">
        <f t="shared" si="150"/>
        <v>0</v>
      </c>
      <c r="N966" s="7">
        <f t="shared" si="151"/>
        <v>0</v>
      </c>
      <c r="O966" s="7">
        <f t="shared" si="152"/>
        <v>50</v>
      </c>
      <c r="P966" s="7">
        <f t="shared" si="153"/>
        <v>33</v>
      </c>
      <c r="Q966" s="8">
        <f t="shared" si="154"/>
        <v>12.45</v>
      </c>
      <c r="R966" s="8">
        <f t="shared" si="155"/>
        <v>25.75</v>
      </c>
      <c r="S966" s="8">
        <f t="shared" si="156"/>
        <v>27.35</v>
      </c>
      <c r="T966" s="8">
        <f t="shared" si="157"/>
        <v>20.75</v>
      </c>
      <c r="U966" s="7">
        <f t="shared" si="158"/>
        <v>21.850000000000005</v>
      </c>
      <c r="V966" s="7">
        <f t="shared" si="159"/>
        <v>21.575000000000003</v>
      </c>
    </row>
    <row r="967" spans="1:22" ht="13.5" x14ac:dyDescent="0.25">
      <c r="A967" s="3">
        <f>RSI!A967</f>
        <v>43719</v>
      </c>
      <c r="B967" s="2">
        <f>RSI!B967</f>
        <v>1.3726</v>
      </c>
      <c r="C967" s="2">
        <f>RSI!I967</f>
        <v>99.930243155674177</v>
      </c>
      <c r="D967" s="2">
        <f>MACD!E967</f>
        <v>-3.0183082938501915E-3</v>
      </c>
      <c r="E967" s="2">
        <f>MACD!F967</f>
        <v>-7.9422297982375753E-3</v>
      </c>
      <c r="F967" s="2">
        <f>'Moving Avg'!D967</f>
        <v>1.3726</v>
      </c>
      <c r="G967" s="2">
        <f>'Moving Avg'!F967</f>
        <v>1.3615299999999995</v>
      </c>
      <c r="H967" s="2">
        <f>'Moving Avg'!G967</f>
        <v>1.3271120000000003</v>
      </c>
      <c r="I967" s="2">
        <f>'Moving Avg'!H967</f>
        <v>1.2757525000000036</v>
      </c>
      <c r="J967" s="5" t="str">
        <f>OBV!F967</f>
        <v>NEUTRAL</v>
      </c>
      <c r="K967" s="5" t="str">
        <f>OBV!G967</f>
        <v>NEUTRAL</v>
      </c>
      <c r="L967" s="5" t="str">
        <f>OBV!H967</f>
        <v>NEUTRAL</v>
      </c>
      <c r="M967" s="7">
        <f t="shared" si="150"/>
        <v>0</v>
      </c>
      <c r="N967" s="7">
        <f t="shared" si="151"/>
        <v>0</v>
      </c>
      <c r="O967" s="7">
        <f t="shared" si="152"/>
        <v>50</v>
      </c>
      <c r="P967" s="7">
        <f t="shared" si="153"/>
        <v>33</v>
      </c>
      <c r="Q967" s="8">
        <f t="shared" si="154"/>
        <v>12.45</v>
      </c>
      <c r="R967" s="8">
        <f t="shared" si="155"/>
        <v>25.75</v>
      </c>
      <c r="S967" s="8">
        <f t="shared" si="156"/>
        <v>27.35</v>
      </c>
      <c r="T967" s="8">
        <f t="shared" si="157"/>
        <v>20.75</v>
      </c>
      <c r="U967" s="7">
        <f t="shared" si="158"/>
        <v>21.850000000000005</v>
      </c>
      <c r="V967" s="7">
        <f t="shared" si="159"/>
        <v>21.575000000000003</v>
      </c>
    </row>
    <row r="968" spans="1:22" ht="13.5" x14ac:dyDescent="0.25">
      <c r="A968" s="3">
        <f>RSI!A968</f>
        <v>43720</v>
      </c>
      <c r="B968" s="2">
        <f>RSI!B968</f>
        <v>1.3726</v>
      </c>
      <c r="C968" s="2">
        <f>RSI!I968</f>
        <v>99.930243155674177</v>
      </c>
      <c r="D968" s="2">
        <f>MACD!E968</f>
        <v>-1.2077613267569287E-3</v>
      </c>
      <c r="E968" s="2">
        <f>MACD!F968</f>
        <v>-6.595336103941446E-3</v>
      </c>
      <c r="F968" s="2">
        <f>'Moving Avg'!D968</f>
        <v>1.3726</v>
      </c>
      <c r="G968" s="2">
        <f>'Moving Avg'!F968</f>
        <v>1.3633749999999993</v>
      </c>
      <c r="H968" s="2">
        <f>'Moving Avg'!G968</f>
        <v>1.3291800000000003</v>
      </c>
      <c r="I968" s="2">
        <f>'Moving Avg'!H968</f>
        <v>1.2762695000000035</v>
      </c>
      <c r="J968" s="5" t="str">
        <f>OBV!F968</f>
        <v>NEUTRAL</v>
      </c>
      <c r="K968" s="5" t="str">
        <f>OBV!G968</f>
        <v>NEUTRAL</v>
      </c>
      <c r="L968" s="5" t="str">
        <f>OBV!H968</f>
        <v>NEUTRAL</v>
      </c>
      <c r="M968" s="7">
        <f t="shared" si="150"/>
        <v>0</v>
      </c>
      <c r="N968" s="7">
        <f t="shared" si="151"/>
        <v>0</v>
      </c>
      <c r="O968" s="7">
        <f t="shared" si="152"/>
        <v>50</v>
      </c>
      <c r="P968" s="7">
        <f t="shared" si="153"/>
        <v>33</v>
      </c>
      <c r="Q968" s="8">
        <f t="shared" si="154"/>
        <v>12.45</v>
      </c>
      <c r="R968" s="8">
        <f t="shared" si="155"/>
        <v>25.75</v>
      </c>
      <c r="S968" s="8">
        <f t="shared" si="156"/>
        <v>27.35</v>
      </c>
      <c r="T968" s="8">
        <f t="shared" si="157"/>
        <v>20.75</v>
      </c>
      <c r="U968" s="7">
        <f t="shared" si="158"/>
        <v>21.850000000000005</v>
      </c>
      <c r="V968" s="7">
        <f t="shared" si="159"/>
        <v>21.575000000000003</v>
      </c>
    </row>
    <row r="969" spans="1:22" ht="13.5" x14ac:dyDescent="0.25">
      <c r="A969" s="3">
        <f>RSI!A969</f>
        <v>43721</v>
      </c>
      <c r="B969" s="2">
        <f>RSI!B969</f>
        <v>1.3726</v>
      </c>
      <c r="C969" s="2">
        <f>RSI!I969</f>
        <v>99.930243155674177</v>
      </c>
      <c r="D969" s="2">
        <f>MACD!E969</f>
        <v>2.2452203864964382E-4</v>
      </c>
      <c r="E969" s="2">
        <f>MACD!F969</f>
        <v>-5.2313644754232282E-3</v>
      </c>
      <c r="F969" s="2">
        <f>'Moving Avg'!D969</f>
        <v>1.3726</v>
      </c>
      <c r="G969" s="2">
        <f>'Moving Avg'!F969</f>
        <v>1.3652199999999994</v>
      </c>
      <c r="H969" s="2">
        <f>'Moving Avg'!G969</f>
        <v>1.3312480000000002</v>
      </c>
      <c r="I969" s="2">
        <f>'Moving Avg'!H969</f>
        <v>1.2767865000000034</v>
      </c>
      <c r="J969" s="5" t="str">
        <f>OBV!F969</f>
        <v>NEUTRAL</v>
      </c>
      <c r="K969" s="5" t="str">
        <f>OBV!G969</f>
        <v>NEUTRAL</v>
      </c>
      <c r="L969" s="5" t="str">
        <f>OBV!H969</f>
        <v>NEUTRAL</v>
      </c>
      <c r="M969" s="7">
        <f t="shared" si="150"/>
        <v>0</v>
      </c>
      <c r="N969" s="7">
        <f t="shared" si="151"/>
        <v>0</v>
      </c>
      <c r="O969" s="7">
        <f t="shared" si="152"/>
        <v>50</v>
      </c>
      <c r="P969" s="7">
        <f t="shared" si="153"/>
        <v>33</v>
      </c>
      <c r="Q969" s="8">
        <f t="shared" si="154"/>
        <v>12.45</v>
      </c>
      <c r="R969" s="8">
        <f t="shared" si="155"/>
        <v>25.75</v>
      </c>
      <c r="S969" s="8">
        <f t="shared" si="156"/>
        <v>27.35</v>
      </c>
      <c r="T969" s="8">
        <f t="shared" si="157"/>
        <v>20.75</v>
      </c>
      <c r="U969" s="7">
        <f t="shared" si="158"/>
        <v>21.850000000000005</v>
      </c>
      <c r="V969" s="7">
        <f t="shared" si="159"/>
        <v>21.575000000000003</v>
      </c>
    </row>
    <row r="970" spans="1:22" ht="13.5" x14ac:dyDescent="0.25">
      <c r="A970" s="3">
        <f>RSI!A970</f>
        <v>43724</v>
      </c>
      <c r="B970" s="2">
        <f>RSI!B970</f>
        <v>1.3726</v>
      </c>
      <c r="C970" s="2">
        <f>RSI!I970</f>
        <v>99.930243155674177</v>
      </c>
      <c r="D970" s="2">
        <f>MACD!E970</f>
        <v>1.3441227148098811E-3</v>
      </c>
      <c r="E970" s="2">
        <f>MACD!F970</f>
        <v>-3.9162670373766063E-3</v>
      </c>
      <c r="F970" s="2">
        <f>'Moving Avg'!D970</f>
        <v>1.3726</v>
      </c>
      <c r="G970" s="2">
        <f>'Moving Avg'!F970</f>
        <v>1.3670649999999995</v>
      </c>
      <c r="H970" s="2">
        <f>'Moving Avg'!G970</f>
        <v>1.3333160000000002</v>
      </c>
      <c r="I970" s="2">
        <f>'Moving Avg'!H970</f>
        <v>1.2773035000000035</v>
      </c>
      <c r="J970" s="5" t="str">
        <f>OBV!F970</f>
        <v>NEUTRAL</v>
      </c>
      <c r="K970" s="5" t="str">
        <f>OBV!G970</f>
        <v>NEUTRAL</v>
      </c>
      <c r="L970" s="5" t="str">
        <f>OBV!H970</f>
        <v>NEUTRAL</v>
      </c>
      <c r="M970" s="7">
        <f t="shared" si="150"/>
        <v>0</v>
      </c>
      <c r="N970" s="7">
        <f t="shared" si="151"/>
        <v>0</v>
      </c>
      <c r="O970" s="7">
        <f t="shared" si="152"/>
        <v>50</v>
      </c>
      <c r="P970" s="7">
        <f t="shared" si="153"/>
        <v>33</v>
      </c>
      <c r="Q970" s="8">
        <f t="shared" si="154"/>
        <v>12.45</v>
      </c>
      <c r="R970" s="8">
        <f t="shared" si="155"/>
        <v>25.75</v>
      </c>
      <c r="S970" s="8">
        <f t="shared" si="156"/>
        <v>27.35</v>
      </c>
      <c r="T970" s="8">
        <f t="shared" si="157"/>
        <v>20.75</v>
      </c>
      <c r="U970" s="7">
        <f t="shared" si="158"/>
        <v>21.850000000000005</v>
      </c>
      <c r="V970" s="7">
        <f t="shared" si="159"/>
        <v>21.575000000000003</v>
      </c>
    </row>
    <row r="971" spans="1:22" ht="13.5" x14ac:dyDescent="0.25">
      <c r="A971" s="3">
        <f>RSI!A971</f>
        <v>43725</v>
      </c>
      <c r="B971" s="2">
        <f>RSI!B971</f>
        <v>1.3726</v>
      </c>
      <c r="C971" s="2">
        <f>RSI!I971</f>
        <v>99.930243155674177</v>
      </c>
      <c r="D971" s="2">
        <f>MACD!E971</f>
        <v>2.2059850939688541E-3</v>
      </c>
      <c r="E971" s="2">
        <f>MACD!F971</f>
        <v>-2.6918166111075145E-3</v>
      </c>
      <c r="F971" s="2">
        <f>'Moving Avg'!D971</f>
        <v>1.3726</v>
      </c>
      <c r="G971" s="2">
        <f>'Moving Avg'!F971</f>
        <v>1.3689099999999994</v>
      </c>
      <c r="H971" s="2">
        <f>'Moving Avg'!G971</f>
        <v>1.3353839999999999</v>
      </c>
      <c r="I971" s="2">
        <f>'Moving Avg'!H971</f>
        <v>1.2778205000000036</v>
      </c>
      <c r="J971" s="5" t="str">
        <f>OBV!F971</f>
        <v>NEUTRAL</v>
      </c>
      <c r="K971" s="5" t="str">
        <f>OBV!G971</f>
        <v>NEUTRAL</v>
      </c>
      <c r="L971" s="5" t="str">
        <f>OBV!H971</f>
        <v>NEUTRAL</v>
      </c>
      <c r="M971" s="7">
        <f t="shared" si="150"/>
        <v>0</v>
      </c>
      <c r="N971" s="7">
        <f t="shared" si="151"/>
        <v>0</v>
      </c>
      <c r="O971" s="7">
        <f t="shared" si="152"/>
        <v>50</v>
      </c>
      <c r="P971" s="7">
        <f t="shared" si="153"/>
        <v>33</v>
      </c>
      <c r="Q971" s="8">
        <f t="shared" si="154"/>
        <v>12.45</v>
      </c>
      <c r="R971" s="8">
        <f t="shared" si="155"/>
        <v>25.75</v>
      </c>
      <c r="S971" s="8">
        <f t="shared" si="156"/>
        <v>27.35</v>
      </c>
      <c r="T971" s="8">
        <f t="shared" si="157"/>
        <v>20.75</v>
      </c>
      <c r="U971" s="7">
        <f t="shared" si="158"/>
        <v>21.850000000000005</v>
      </c>
      <c r="V971" s="7">
        <f t="shared" si="159"/>
        <v>21.575000000000003</v>
      </c>
    </row>
    <row r="972" spans="1:22" ht="13.5" x14ac:dyDescent="0.25">
      <c r="A972" s="3">
        <f>RSI!A972</f>
        <v>43726</v>
      </c>
      <c r="B972" s="2">
        <f>RSI!B972</f>
        <v>1.3726</v>
      </c>
      <c r="C972" s="2">
        <f>RSI!I972</f>
        <v>99.930243155674177</v>
      </c>
      <c r="D972" s="2">
        <f>MACD!E972</f>
        <v>2.8560939654582729E-3</v>
      </c>
      <c r="E972" s="2">
        <f>MACD!F972</f>
        <v>-1.582234495794357E-3</v>
      </c>
      <c r="F972" s="2">
        <f>'Moving Avg'!D972</f>
        <v>1.3726</v>
      </c>
      <c r="G972" s="2">
        <f>'Moving Avg'!F972</f>
        <v>1.3707549999999995</v>
      </c>
      <c r="H972" s="2">
        <f>'Moving Avg'!G972</f>
        <v>1.3374520000000001</v>
      </c>
      <c r="I972" s="2">
        <f>'Moving Avg'!H972</f>
        <v>1.2783375000000035</v>
      </c>
      <c r="J972" s="5" t="str">
        <f>OBV!F972</f>
        <v>NEUTRAL</v>
      </c>
      <c r="K972" s="5" t="str">
        <f>OBV!G972</f>
        <v>NEUTRAL</v>
      </c>
      <c r="L972" s="5" t="str">
        <f>OBV!H972</f>
        <v>NEUTRAL</v>
      </c>
      <c r="M972" s="7">
        <f t="shared" si="150"/>
        <v>0</v>
      </c>
      <c r="N972" s="7">
        <f t="shared" si="151"/>
        <v>0</v>
      </c>
      <c r="O972" s="7">
        <f t="shared" si="152"/>
        <v>50</v>
      </c>
      <c r="P972" s="7">
        <f t="shared" si="153"/>
        <v>33</v>
      </c>
      <c r="Q972" s="8">
        <f t="shared" si="154"/>
        <v>12.45</v>
      </c>
      <c r="R972" s="8">
        <f t="shared" si="155"/>
        <v>25.75</v>
      </c>
      <c r="S972" s="8">
        <f t="shared" si="156"/>
        <v>27.35</v>
      </c>
      <c r="T972" s="8">
        <f t="shared" si="157"/>
        <v>20.75</v>
      </c>
      <c r="U972" s="7">
        <f t="shared" si="158"/>
        <v>21.850000000000005</v>
      </c>
      <c r="V972" s="7">
        <f t="shared" si="159"/>
        <v>21.575000000000003</v>
      </c>
    </row>
    <row r="973" spans="1:22" ht="13.5" x14ac:dyDescent="0.25">
      <c r="A973" s="3">
        <f>RSI!A973</f>
        <v>43727</v>
      </c>
      <c r="B973" s="2">
        <f>RSI!B973</f>
        <v>1.4020999999999999</v>
      </c>
      <c r="C973" s="2">
        <f>RSI!I973</f>
        <v>99.979431211907055</v>
      </c>
      <c r="D973" s="2">
        <f>MACD!E973</f>
        <v>1.1477052583293013E-3</v>
      </c>
      <c r="E973" s="2">
        <f>MACD!F973</f>
        <v>-1.0362465449696256E-3</v>
      </c>
      <c r="F973" s="2">
        <f>'Moving Avg'!D973</f>
        <v>1.3785000000000001</v>
      </c>
      <c r="G973" s="2">
        <f>'Moving Avg'!F973</f>
        <v>1.3740749999999995</v>
      </c>
      <c r="H973" s="2">
        <f>'Moving Avg'!G973</f>
        <v>1.3401099999999999</v>
      </c>
      <c r="I973" s="2">
        <f>'Moving Avg'!H973</f>
        <v>1.2790020000000033</v>
      </c>
      <c r="J973" s="5" t="str">
        <f>OBV!F973</f>
        <v>BULLISH</v>
      </c>
      <c r="K973" s="5" t="str">
        <f>OBV!G973</f>
        <v>NEUTRAL</v>
      </c>
      <c r="L973" s="5" t="str">
        <f>OBV!H973</f>
        <v>CONFIRMED BULLISH</v>
      </c>
      <c r="M973" s="7">
        <f t="shared" si="150"/>
        <v>0</v>
      </c>
      <c r="N973" s="7">
        <f t="shared" si="151"/>
        <v>0</v>
      </c>
      <c r="O973" s="7">
        <f t="shared" si="152"/>
        <v>50</v>
      </c>
      <c r="P973" s="7">
        <f t="shared" si="153"/>
        <v>83.5</v>
      </c>
      <c r="Q973" s="8">
        <f t="shared" si="154"/>
        <v>20.024999999999999</v>
      </c>
      <c r="R973" s="8">
        <f t="shared" si="155"/>
        <v>38.375</v>
      </c>
      <c r="S973" s="8">
        <f t="shared" si="156"/>
        <v>50.075000000000003</v>
      </c>
      <c r="T973" s="8">
        <f t="shared" si="157"/>
        <v>33.375</v>
      </c>
      <c r="U973" s="7">
        <f t="shared" si="158"/>
        <v>36.158333333333331</v>
      </c>
      <c r="V973" s="7">
        <f t="shared" si="159"/>
        <v>35.462499999999999</v>
      </c>
    </row>
    <row r="974" spans="1:22" ht="13.5" x14ac:dyDescent="0.25">
      <c r="A974" s="3">
        <f>RSI!A974</f>
        <v>43728</v>
      </c>
      <c r="B974" s="2">
        <f>RSI!B974</f>
        <v>1.4020999999999999</v>
      </c>
      <c r="C974" s="2">
        <f>RSI!I974</f>
        <v>99.979431211907055</v>
      </c>
      <c r="D974" s="2">
        <f>MACD!E974</f>
        <v>-5.4003752085529655E-4</v>
      </c>
      <c r="E974" s="2">
        <f>MACD!F974</f>
        <v>-9.3700474014675982E-4</v>
      </c>
      <c r="F974" s="2">
        <f>'Moving Avg'!D974</f>
        <v>1.3843999999999999</v>
      </c>
      <c r="G974" s="2">
        <f>'Moving Avg'!F974</f>
        <v>1.3755499999999996</v>
      </c>
      <c r="H974" s="2">
        <f>'Moving Avg'!G974</f>
        <v>1.3427679999999997</v>
      </c>
      <c r="I974" s="2">
        <f>'Moving Avg'!H974</f>
        <v>1.2796665000000034</v>
      </c>
      <c r="J974" s="5" t="str">
        <f>OBV!F974</f>
        <v>BULLISH</v>
      </c>
      <c r="K974" s="5" t="str">
        <f>OBV!G974</f>
        <v>NEUTRAL</v>
      </c>
      <c r="L974" s="5" t="str">
        <f>OBV!H974</f>
        <v>CONFIRMED BULLISH</v>
      </c>
      <c r="M974" s="7">
        <f t="shared" si="150"/>
        <v>0</v>
      </c>
      <c r="N974" s="7">
        <f t="shared" si="151"/>
        <v>0</v>
      </c>
      <c r="O974" s="7">
        <f t="shared" si="152"/>
        <v>50</v>
      </c>
      <c r="P974" s="7">
        <f t="shared" si="153"/>
        <v>83.5</v>
      </c>
      <c r="Q974" s="8">
        <f t="shared" si="154"/>
        <v>20.024999999999999</v>
      </c>
      <c r="R974" s="8">
        <f t="shared" si="155"/>
        <v>38.375</v>
      </c>
      <c r="S974" s="8">
        <f t="shared" si="156"/>
        <v>50.075000000000003</v>
      </c>
      <c r="T974" s="8">
        <f t="shared" si="157"/>
        <v>33.375</v>
      </c>
      <c r="U974" s="7">
        <f t="shared" si="158"/>
        <v>36.158333333333331</v>
      </c>
      <c r="V974" s="7">
        <f t="shared" si="159"/>
        <v>35.462499999999999</v>
      </c>
    </row>
    <row r="975" spans="1:22" ht="13.5" x14ac:dyDescent="0.25">
      <c r="A975" s="3">
        <f>RSI!A975</f>
        <v>43731</v>
      </c>
      <c r="B975" s="2">
        <f>RSI!B975</f>
        <v>1.4020999999999999</v>
      </c>
      <c r="C975" s="2">
        <f>RSI!I975</f>
        <v>99.979431211907055</v>
      </c>
      <c r="D975" s="2">
        <f>MACD!E975</f>
        <v>-2.1923711795228673E-3</v>
      </c>
      <c r="E975" s="2">
        <f>MACD!F975</f>
        <v>-1.1880780280219814E-3</v>
      </c>
      <c r="F975" s="2">
        <f>'Moving Avg'!D975</f>
        <v>1.3902999999999999</v>
      </c>
      <c r="G975" s="2">
        <f>'Moving Avg'!F975</f>
        <v>1.3770249999999997</v>
      </c>
      <c r="H975" s="2">
        <f>'Moving Avg'!G975</f>
        <v>1.3454259999999996</v>
      </c>
      <c r="I975" s="2">
        <f>'Moving Avg'!H975</f>
        <v>1.2803310000000032</v>
      </c>
      <c r="J975" s="5" t="str">
        <f>OBV!F975</f>
        <v>BULLISH</v>
      </c>
      <c r="K975" s="5" t="str">
        <f>OBV!G975</f>
        <v>NEUTRAL</v>
      </c>
      <c r="L975" s="5" t="str">
        <f>OBV!H975</f>
        <v>CONFIRMED BULLISH</v>
      </c>
      <c r="M975" s="7">
        <f t="shared" si="150"/>
        <v>0</v>
      </c>
      <c r="N975" s="7">
        <f t="shared" si="151"/>
        <v>45</v>
      </c>
      <c r="O975" s="7">
        <f t="shared" si="152"/>
        <v>50</v>
      </c>
      <c r="P975" s="7">
        <f t="shared" si="153"/>
        <v>83.5</v>
      </c>
      <c r="Q975" s="8">
        <f t="shared" si="154"/>
        <v>35.774999999999999</v>
      </c>
      <c r="R975" s="8">
        <f t="shared" si="155"/>
        <v>47.375</v>
      </c>
      <c r="S975" s="8">
        <f t="shared" si="156"/>
        <v>56.825000000000003</v>
      </c>
      <c r="T975" s="8">
        <f t="shared" si="157"/>
        <v>44.625</v>
      </c>
      <c r="U975" s="7">
        <f t="shared" si="158"/>
        <v>46.658333333333339</v>
      </c>
      <c r="V975" s="7">
        <f t="shared" si="159"/>
        <v>46.150000000000006</v>
      </c>
    </row>
    <row r="976" spans="1:22" ht="13.5" x14ac:dyDescent="0.25">
      <c r="A976" s="3">
        <f>RSI!A976</f>
        <v>43732</v>
      </c>
      <c r="B976" s="2">
        <f>RSI!B976</f>
        <v>1.4020999999999999</v>
      </c>
      <c r="C976" s="2">
        <f>RSI!I976</f>
        <v>99.979431211907055</v>
      </c>
      <c r="D976" s="2">
        <f>MACD!E976</f>
        <v>-3.7981326365470469E-3</v>
      </c>
      <c r="E976" s="2">
        <f>MACD!F976</f>
        <v>-1.7100889497269948E-3</v>
      </c>
      <c r="F976" s="2">
        <f>'Moving Avg'!D976</f>
        <v>1.3961999999999999</v>
      </c>
      <c r="G976" s="2">
        <f>'Moving Avg'!F976</f>
        <v>1.3784999999999998</v>
      </c>
      <c r="H976" s="2">
        <f>'Moving Avg'!G976</f>
        <v>1.3480839999999994</v>
      </c>
      <c r="I976" s="2">
        <f>'Moving Avg'!H976</f>
        <v>1.2809955000000031</v>
      </c>
      <c r="J976" s="5" t="str">
        <f>OBV!F976</f>
        <v>BULLISH</v>
      </c>
      <c r="K976" s="5" t="str">
        <f>OBV!G976</f>
        <v>NEUTRAL</v>
      </c>
      <c r="L976" s="5" t="str">
        <f>OBV!H976</f>
        <v>CONFIRMED BULLISH</v>
      </c>
      <c r="M976" s="7">
        <f t="shared" si="150"/>
        <v>0</v>
      </c>
      <c r="N976" s="7">
        <f t="shared" si="151"/>
        <v>45</v>
      </c>
      <c r="O976" s="7">
        <f t="shared" si="152"/>
        <v>50</v>
      </c>
      <c r="P976" s="7">
        <f t="shared" si="153"/>
        <v>83.5</v>
      </c>
      <c r="Q976" s="8">
        <f t="shared" si="154"/>
        <v>35.774999999999999</v>
      </c>
      <c r="R976" s="8">
        <f t="shared" si="155"/>
        <v>47.375</v>
      </c>
      <c r="S976" s="8">
        <f t="shared" si="156"/>
        <v>56.825000000000003</v>
      </c>
      <c r="T976" s="8">
        <f t="shared" si="157"/>
        <v>44.625</v>
      </c>
      <c r="U976" s="7">
        <f t="shared" si="158"/>
        <v>46.658333333333339</v>
      </c>
      <c r="V976" s="7">
        <f t="shared" si="159"/>
        <v>46.150000000000006</v>
      </c>
    </row>
    <row r="977" spans="1:22" ht="13.5" x14ac:dyDescent="0.25">
      <c r="A977" s="3">
        <f>RSI!A977</f>
        <v>43733</v>
      </c>
      <c r="B977" s="2">
        <f>RSI!B977</f>
        <v>1.4020999999999999</v>
      </c>
      <c r="C977" s="2">
        <f>RSI!I977</f>
        <v>99.979431211907055</v>
      </c>
      <c r="D977" s="2">
        <f>MACD!E977</f>
        <v>-5.3491066255371145E-3</v>
      </c>
      <c r="E977" s="2">
        <f>MACD!F977</f>
        <v>-2.4378924848890188E-3</v>
      </c>
      <c r="F977" s="2">
        <f>'Moving Avg'!D977</f>
        <v>1.4020999999999999</v>
      </c>
      <c r="G977" s="2">
        <f>'Moving Avg'!F977</f>
        <v>1.379975</v>
      </c>
      <c r="H977" s="2">
        <f>'Moving Avg'!G977</f>
        <v>1.3507419999999994</v>
      </c>
      <c r="I977" s="2">
        <f>'Moving Avg'!H977</f>
        <v>1.2816600000000031</v>
      </c>
      <c r="J977" s="5" t="str">
        <f>OBV!F977</f>
        <v>BULLISH</v>
      </c>
      <c r="K977" s="5" t="str">
        <f>OBV!G977</f>
        <v>NEUTRAL</v>
      </c>
      <c r="L977" s="5" t="str">
        <f>OBV!H977</f>
        <v>CONFIRMED BULLISH</v>
      </c>
      <c r="M977" s="7">
        <f t="shared" si="150"/>
        <v>0</v>
      </c>
      <c r="N977" s="7">
        <f t="shared" si="151"/>
        <v>45</v>
      </c>
      <c r="O977" s="7">
        <f t="shared" si="152"/>
        <v>50</v>
      </c>
      <c r="P977" s="7">
        <f t="shared" si="153"/>
        <v>83.5</v>
      </c>
      <c r="Q977" s="8">
        <f t="shared" si="154"/>
        <v>35.774999999999999</v>
      </c>
      <c r="R977" s="8">
        <f t="shared" si="155"/>
        <v>47.375</v>
      </c>
      <c r="S977" s="8">
        <f t="shared" si="156"/>
        <v>56.825000000000003</v>
      </c>
      <c r="T977" s="8">
        <f t="shared" si="157"/>
        <v>44.625</v>
      </c>
      <c r="U977" s="7">
        <f t="shared" si="158"/>
        <v>46.658333333333339</v>
      </c>
      <c r="V977" s="7">
        <f t="shared" si="159"/>
        <v>46.150000000000006</v>
      </c>
    </row>
    <row r="978" spans="1:22" ht="13.5" x14ac:dyDescent="0.25">
      <c r="A978" s="3">
        <f>RSI!A978</f>
        <v>43734</v>
      </c>
      <c r="B978" s="2">
        <f>RSI!B978</f>
        <v>1.4241999999999999</v>
      </c>
      <c r="C978" s="2">
        <f>RSI!I978</f>
        <v>99.98834751778233</v>
      </c>
      <c r="D978" s="2">
        <f>MACD!E978</f>
        <v>-8.476518079867601E-3</v>
      </c>
      <c r="E978" s="2">
        <f>MACD!F978</f>
        <v>-3.6456176038847351E-3</v>
      </c>
      <c r="F978" s="2">
        <f>'Moving Avg'!D978</f>
        <v>1.40652</v>
      </c>
      <c r="G978" s="2">
        <f>'Moving Avg'!F978</f>
        <v>1.382555</v>
      </c>
      <c r="H978" s="2">
        <f>'Moving Avg'!G978</f>
        <v>1.3538419999999991</v>
      </c>
      <c r="I978" s="2">
        <f>'Moving Avg'!H978</f>
        <v>1.2826065000000031</v>
      </c>
      <c r="J978" s="5" t="str">
        <f>OBV!F978</f>
        <v>BULLISH</v>
      </c>
      <c r="K978" s="5" t="str">
        <f>OBV!G978</f>
        <v>WEAK</v>
      </c>
      <c r="L978" s="5" t="str">
        <f>OBV!H978</f>
        <v>CONFIRMED BULLISH</v>
      </c>
      <c r="M978" s="7">
        <f t="shared" si="150"/>
        <v>0</v>
      </c>
      <c r="N978" s="7">
        <f t="shared" si="151"/>
        <v>45</v>
      </c>
      <c r="O978" s="7">
        <f t="shared" si="152"/>
        <v>50</v>
      </c>
      <c r="P978" s="7">
        <f t="shared" si="153"/>
        <v>67</v>
      </c>
      <c r="Q978" s="8">
        <f t="shared" si="154"/>
        <v>33.299999999999997</v>
      </c>
      <c r="R978" s="8">
        <f t="shared" si="155"/>
        <v>43.25</v>
      </c>
      <c r="S978" s="8">
        <f t="shared" si="156"/>
        <v>49.400000000000006</v>
      </c>
      <c r="T978" s="8">
        <f t="shared" si="157"/>
        <v>40.5</v>
      </c>
      <c r="U978" s="7">
        <f t="shared" si="158"/>
        <v>41.983333333333334</v>
      </c>
      <c r="V978" s="7">
        <f t="shared" si="159"/>
        <v>41.612499999999997</v>
      </c>
    </row>
    <row r="979" spans="1:22" ht="13.5" x14ac:dyDescent="0.25">
      <c r="A979" s="3">
        <f>RSI!A979</f>
        <v>43735</v>
      </c>
      <c r="B979" s="2">
        <f>RSI!B979</f>
        <v>1.4241999999999999</v>
      </c>
      <c r="C979" s="2">
        <f>RSI!I979</f>
        <v>99.98834751778233</v>
      </c>
      <c r="D979" s="2">
        <f>MACD!E979</f>
        <v>-1.1418204910697893E-2</v>
      </c>
      <c r="E979" s="2">
        <f>MACD!F979</f>
        <v>-5.2001350652473672E-3</v>
      </c>
      <c r="F979" s="2">
        <f>'Moving Avg'!D979</f>
        <v>1.4109399999999999</v>
      </c>
      <c r="G979" s="2">
        <f>'Moving Avg'!F979</f>
        <v>1.385135</v>
      </c>
      <c r="H979" s="2">
        <f>'Moving Avg'!G979</f>
        <v>1.3569419999999992</v>
      </c>
      <c r="I979" s="2">
        <f>'Moving Avg'!H979</f>
        <v>1.2835530000000031</v>
      </c>
      <c r="J979" s="5" t="str">
        <f>OBV!F979</f>
        <v>BULLISH</v>
      </c>
      <c r="K979" s="5" t="str">
        <f>OBV!G979</f>
        <v>WEAK</v>
      </c>
      <c r="L979" s="5" t="str">
        <f>OBV!H979</f>
        <v>CONFIRMED BULLISH</v>
      </c>
      <c r="M979" s="7">
        <f t="shared" si="150"/>
        <v>0</v>
      </c>
      <c r="N979" s="7">
        <f t="shared" si="151"/>
        <v>45</v>
      </c>
      <c r="O979" s="7">
        <f t="shared" si="152"/>
        <v>50</v>
      </c>
      <c r="P979" s="7">
        <f t="shared" si="153"/>
        <v>67</v>
      </c>
      <c r="Q979" s="8">
        <f t="shared" si="154"/>
        <v>33.299999999999997</v>
      </c>
      <c r="R979" s="8">
        <f t="shared" si="155"/>
        <v>43.25</v>
      </c>
      <c r="S979" s="8">
        <f t="shared" si="156"/>
        <v>49.400000000000006</v>
      </c>
      <c r="T979" s="8">
        <f t="shared" si="157"/>
        <v>40.5</v>
      </c>
      <c r="U979" s="7">
        <f t="shared" si="158"/>
        <v>41.983333333333334</v>
      </c>
      <c r="V979" s="7">
        <f t="shared" si="159"/>
        <v>41.612499999999997</v>
      </c>
    </row>
    <row r="980" spans="1:22" ht="13.5" x14ac:dyDescent="0.25">
      <c r="A980" s="3">
        <f>RSI!A980</f>
        <v>43738</v>
      </c>
      <c r="B980" s="2">
        <f>RSI!B980</f>
        <v>1.3873</v>
      </c>
      <c r="C980" s="2">
        <f>RSI!I980</f>
        <v>54.358605074033314</v>
      </c>
      <c r="D980" s="2">
        <f>MACD!E980</f>
        <v>-1.1447524166639633E-2</v>
      </c>
      <c r="E980" s="2">
        <f>MACD!F980</f>
        <v>-6.4496128855258197E-3</v>
      </c>
      <c r="F980" s="2">
        <f>'Moving Avg'!D980</f>
        <v>1.4079799999999998</v>
      </c>
      <c r="G980" s="2">
        <f>'Moving Avg'!F980</f>
        <v>1.3858700000000002</v>
      </c>
      <c r="H980" s="2">
        <f>'Moving Avg'!G980</f>
        <v>1.3585659999999991</v>
      </c>
      <c r="I980" s="2">
        <f>'Moving Avg'!H980</f>
        <v>1.2843150000000032</v>
      </c>
      <c r="J980" s="5" t="str">
        <f>OBV!F980</f>
        <v>BULLISH</v>
      </c>
      <c r="K980" s="5" t="str">
        <f>OBV!G980</f>
        <v>WEAK</v>
      </c>
      <c r="L980" s="5" t="str">
        <f>OBV!H980</f>
        <v>BULLISH DIVERGENCE</v>
      </c>
      <c r="M980" s="7">
        <f t="shared" si="150"/>
        <v>25</v>
      </c>
      <c r="N980" s="7">
        <f t="shared" si="151"/>
        <v>45</v>
      </c>
      <c r="O980" s="7">
        <f t="shared" si="152"/>
        <v>50</v>
      </c>
      <c r="P980" s="7">
        <f t="shared" si="153"/>
        <v>50</v>
      </c>
      <c r="Q980" s="8">
        <f t="shared" si="154"/>
        <v>39.5</v>
      </c>
      <c r="R980" s="8">
        <f t="shared" si="155"/>
        <v>44</v>
      </c>
      <c r="S980" s="8">
        <f t="shared" si="156"/>
        <v>45.5</v>
      </c>
      <c r="T980" s="8">
        <f t="shared" si="157"/>
        <v>42.5</v>
      </c>
      <c r="U980" s="7">
        <f t="shared" si="158"/>
        <v>43</v>
      </c>
      <c r="V980" s="7">
        <f t="shared" si="159"/>
        <v>42.875</v>
      </c>
    </row>
    <row r="981" spans="1:22" ht="13.5" x14ac:dyDescent="0.25">
      <c r="A981" s="3">
        <f>RSI!A981</f>
        <v>43739</v>
      </c>
      <c r="B981" s="2">
        <f>RSI!B981</f>
        <v>1.4241999999999999</v>
      </c>
      <c r="C981" s="2">
        <f>RSI!I981</f>
        <v>69.398064009823585</v>
      </c>
      <c r="D981" s="2">
        <f>MACD!E981</f>
        <v>-1.4240893678654887E-2</v>
      </c>
      <c r="E981" s="2">
        <f>MACD!F981</f>
        <v>-8.0078690441516345E-3</v>
      </c>
      <c r="F981" s="2">
        <f>'Moving Avg'!D981</f>
        <v>1.4123999999999999</v>
      </c>
      <c r="G981" s="2">
        <f>'Moving Avg'!F981</f>
        <v>1.3884500000000002</v>
      </c>
      <c r="H981" s="2">
        <f>'Moving Avg'!G981</f>
        <v>1.360927999999999</v>
      </c>
      <c r="I981" s="2">
        <f>'Moving Avg'!H981</f>
        <v>1.2852615000000032</v>
      </c>
      <c r="J981" s="5" t="str">
        <f>OBV!F981</f>
        <v>BULLISH</v>
      </c>
      <c r="K981" s="5" t="str">
        <f>OBV!G981</f>
        <v>WEAK</v>
      </c>
      <c r="L981" s="5" t="str">
        <f>OBV!H981</f>
        <v>CONFIRMED BULLISH</v>
      </c>
      <c r="M981" s="7">
        <f t="shared" si="150"/>
        <v>25</v>
      </c>
      <c r="N981" s="7">
        <f t="shared" si="151"/>
        <v>45</v>
      </c>
      <c r="O981" s="7">
        <f t="shared" si="152"/>
        <v>50</v>
      </c>
      <c r="P981" s="7">
        <f t="shared" si="153"/>
        <v>67</v>
      </c>
      <c r="Q981" s="8">
        <f t="shared" si="154"/>
        <v>42.05</v>
      </c>
      <c r="R981" s="8">
        <f t="shared" si="155"/>
        <v>48.25</v>
      </c>
      <c r="S981" s="8">
        <f t="shared" si="156"/>
        <v>53.150000000000006</v>
      </c>
      <c r="T981" s="8">
        <f t="shared" si="157"/>
        <v>46.75</v>
      </c>
      <c r="U981" s="7">
        <f t="shared" si="158"/>
        <v>47.816666666666663</v>
      </c>
      <c r="V981" s="7">
        <f t="shared" si="159"/>
        <v>47.55</v>
      </c>
    </row>
    <row r="982" spans="1:22" ht="13.5" x14ac:dyDescent="0.25">
      <c r="A982" s="3">
        <f>RSI!A982</f>
        <v>43740</v>
      </c>
      <c r="B982" s="2">
        <f>RSI!B982</f>
        <v>1.4241999999999999</v>
      </c>
      <c r="C982" s="2">
        <f>RSI!I982</f>
        <v>69.398064009823585</v>
      </c>
      <c r="D982" s="2">
        <f>MACD!E982</f>
        <v>-1.6855175847001247E-2</v>
      </c>
      <c r="E982" s="2">
        <f>MACD!F982</f>
        <v>-9.7773304047215574E-3</v>
      </c>
      <c r="F982" s="2">
        <f>'Moving Avg'!D982</f>
        <v>1.41682</v>
      </c>
      <c r="G982" s="2">
        <f>'Moving Avg'!F982</f>
        <v>1.39103</v>
      </c>
      <c r="H982" s="2">
        <f>'Moving Avg'!G982</f>
        <v>1.363289999999999</v>
      </c>
      <c r="I982" s="2">
        <f>'Moving Avg'!H982</f>
        <v>1.2862080000000031</v>
      </c>
      <c r="J982" s="5" t="str">
        <f>OBV!F982</f>
        <v>BULLISH</v>
      </c>
      <c r="K982" s="5" t="str">
        <f>OBV!G982</f>
        <v>WEAK</v>
      </c>
      <c r="L982" s="5" t="str">
        <f>OBV!H982</f>
        <v>CONFIRMED BULLISH</v>
      </c>
      <c r="M982" s="7">
        <f t="shared" si="150"/>
        <v>25</v>
      </c>
      <c r="N982" s="7">
        <f t="shared" si="151"/>
        <v>45</v>
      </c>
      <c r="O982" s="7">
        <f t="shared" si="152"/>
        <v>50</v>
      </c>
      <c r="P982" s="7">
        <f t="shared" si="153"/>
        <v>67</v>
      </c>
      <c r="Q982" s="8">
        <f t="shared" si="154"/>
        <v>42.05</v>
      </c>
      <c r="R982" s="8">
        <f t="shared" si="155"/>
        <v>48.25</v>
      </c>
      <c r="S982" s="8">
        <f t="shared" si="156"/>
        <v>53.150000000000006</v>
      </c>
      <c r="T982" s="8">
        <f t="shared" si="157"/>
        <v>46.75</v>
      </c>
      <c r="U982" s="7">
        <f t="shared" si="158"/>
        <v>47.816666666666663</v>
      </c>
      <c r="V982" s="7">
        <f t="shared" si="159"/>
        <v>47.55</v>
      </c>
    </row>
    <row r="983" spans="1:22" ht="13.5" x14ac:dyDescent="0.25">
      <c r="A983" s="3">
        <f>RSI!A983</f>
        <v>43741</v>
      </c>
      <c r="B983" s="2">
        <f>RSI!B983</f>
        <v>1.4241999999999999</v>
      </c>
      <c r="C983" s="2">
        <f>RSI!I983</f>
        <v>69.398064009823599</v>
      </c>
      <c r="D983" s="2">
        <f>MACD!E983</f>
        <v>-1.4760893490611604E-2</v>
      </c>
      <c r="E983" s="2">
        <f>MACD!F983</f>
        <v>-1.0774043021899566E-2</v>
      </c>
      <c r="F983" s="2">
        <f>'Moving Avg'!D983</f>
        <v>1.41682</v>
      </c>
      <c r="G983" s="2">
        <f>'Moving Avg'!F983</f>
        <v>1.39361</v>
      </c>
      <c r="H983" s="2">
        <f>'Moving Avg'!G983</f>
        <v>1.365651999999999</v>
      </c>
      <c r="I983" s="2">
        <f>'Moving Avg'!H983</f>
        <v>1.2871545000000029</v>
      </c>
      <c r="J983" s="5" t="str">
        <f>OBV!F983</f>
        <v>BULLISH</v>
      </c>
      <c r="K983" s="5" t="str">
        <f>OBV!G983</f>
        <v>WEAK</v>
      </c>
      <c r="L983" s="5" t="str">
        <f>OBV!H983</f>
        <v>NEUTRAL</v>
      </c>
      <c r="M983" s="7">
        <f t="shared" si="150"/>
        <v>25</v>
      </c>
      <c r="N983" s="7">
        <f t="shared" si="151"/>
        <v>45</v>
      </c>
      <c r="O983" s="7">
        <f t="shared" si="152"/>
        <v>50</v>
      </c>
      <c r="P983" s="7">
        <f t="shared" si="153"/>
        <v>33</v>
      </c>
      <c r="Q983" s="8">
        <f t="shared" si="154"/>
        <v>36.950000000000003</v>
      </c>
      <c r="R983" s="8">
        <f t="shared" si="155"/>
        <v>39.75</v>
      </c>
      <c r="S983" s="8">
        <f t="shared" si="156"/>
        <v>37.85</v>
      </c>
      <c r="T983" s="8">
        <f t="shared" si="157"/>
        <v>38.25</v>
      </c>
      <c r="U983" s="7">
        <f t="shared" si="158"/>
        <v>38.183333333333337</v>
      </c>
      <c r="V983" s="7">
        <f t="shared" si="159"/>
        <v>38.200000000000003</v>
      </c>
    </row>
    <row r="984" spans="1:22" ht="13.5" x14ac:dyDescent="0.25">
      <c r="A984" s="3">
        <f>RSI!A984</f>
        <v>43742</v>
      </c>
      <c r="B984" s="2">
        <f>RSI!B984</f>
        <v>1.4241999999999999</v>
      </c>
      <c r="C984" s="2">
        <f>RSI!I984</f>
        <v>69.398064009823599</v>
      </c>
      <c r="D984" s="2">
        <f>MACD!E984</f>
        <v>-1.3203710522037282E-2</v>
      </c>
      <c r="E984" s="2">
        <f>MACD!F984</f>
        <v>-1.1259976521927109E-2</v>
      </c>
      <c r="F984" s="2">
        <f>'Moving Avg'!D984</f>
        <v>1.41682</v>
      </c>
      <c r="G984" s="2">
        <f>'Moving Avg'!F984</f>
        <v>1.3961899999999998</v>
      </c>
      <c r="H984" s="2">
        <f>'Moving Avg'!G984</f>
        <v>1.3680139999999992</v>
      </c>
      <c r="I984" s="2">
        <f>'Moving Avg'!H984</f>
        <v>1.2881010000000028</v>
      </c>
      <c r="J984" s="5" t="str">
        <f>OBV!F984</f>
        <v>BULLISH</v>
      </c>
      <c r="K984" s="5" t="str">
        <f>OBV!G984</f>
        <v>WEAK</v>
      </c>
      <c r="L984" s="5" t="str">
        <f>OBV!H984</f>
        <v>NEUTRAL</v>
      </c>
      <c r="M984" s="7">
        <f t="shared" si="150"/>
        <v>25</v>
      </c>
      <c r="N984" s="7">
        <f t="shared" si="151"/>
        <v>45</v>
      </c>
      <c r="O984" s="7">
        <f t="shared" si="152"/>
        <v>50</v>
      </c>
      <c r="P984" s="7">
        <f t="shared" si="153"/>
        <v>33</v>
      </c>
      <c r="Q984" s="8">
        <f t="shared" si="154"/>
        <v>36.950000000000003</v>
      </c>
      <c r="R984" s="8">
        <f t="shared" si="155"/>
        <v>39.75</v>
      </c>
      <c r="S984" s="8">
        <f t="shared" si="156"/>
        <v>37.85</v>
      </c>
      <c r="T984" s="8">
        <f t="shared" si="157"/>
        <v>38.25</v>
      </c>
      <c r="U984" s="7">
        <f t="shared" si="158"/>
        <v>38.183333333333337</v>
      </c>
      <c r="V984" s="7">
        <f t="shared" si="159"/>
        <v>38.200000000000003</v>
      </c>
    </row>
    <row r="985" spans="1:22" ht="13.5" x14ac:dyDescent="0.25">
      <c r="A985" s="3">
        <f>RSI!A985</f>
        <v>43745</v>
      </c>
      <c r="B985" s="2">
        <f>RSI!B985</f>
        <v>1.4241999999999999</v>
      </c>
      <c r="C985" s="2">
        <f>RSI!I985</f>
        <v>69.398064009823599</v>
      </c>
      <c r="D985" s="2">
        <f>MACD!E985</f>
        <v>-1.20850775919914E-2</v>
      </c>
      <c r="E985" s="2">
        <f>MACD!F985</f>
        <v>-1.1424996735939968E-2</v>
      </c>
      <c r="F985" s="2">
        <f>'Moving Avg'!D985</f>
        <v>1.4241999999999999</v>
      </c>
      <c r="G985" s="2">
        <f>'Moving Avg'!F985</f>
        <v>1.3987699999999998</v>
      </c>
      <c r="H985" s="2">
        <f>'Moving Avg'!G985</f>
        <v>1.369783999999999</v>
      </c>
      <c r="I985" s="2">
        <f>'Moving Avg'!H985</f>
        <v>1.289047500000003</v>
      </c>
      <c r="J985" s="5" t="str">
        <f>OBV!F985</f>
        <v>BULLISH</v>
      </c>
      <c r="K985" s="5" t="str">
        <f>OBV!G985</f>
        <v>WEAK</v>
      </c>
      <c r="L985" s="5" t="str">
        <f>OBV!H985</f>
        <v>CONFIRMED BULLISH</v>
      </c>
      <c r="M985" s="7">
        <f t="shared" si="150"/>
        <v>25</v>
      </c>
      <c r="N985" s="7">
        <f t="shared" si="151"/>
        <v>45</v>
      </c>
      <c r="O985" s="7">
        <f t="shared" si="152"/>
        <v>50</v>
      </c>
      <c r="P985" s="7">
        <f t="shared" si="153"/>
        <v>67</v>
      </c>
      <c r="Q985" s="8">
        <f t="shared" si="154"/>
        <v>42.05</v>
      </c>
      <c r="R985" s="8">
        <f t="shared" si="155"/>
        <v>48.25</v>
      </c>
      <c r="S985" s="8">
        <f t="shared" si="156"/>
        <v>53.150000000000006</v>
      </c>
      <c r="T985" s="8">
        <f t="shared" si="157"/>
        <v>46.75</v>
      </c>
      <c r="U985" s="7">
        <f t="shared" si="158"/>
        <v>47.816666666666663</v>
      </c>
      <c r="V985" s="7">
        <f t="shared" si="159"/>
        <v>47.55</v>
      </c>
    </row>
    <row r="986" spans="1:22" ht="13.5" x14ac:dyDescent="0.25">
      <c r="A986" s="3">
        <f>RSI!A986</f>
        <v>43746</v>
      </c>
      <c r="B986" s="2">
        <f>RSI!B986</f>
        <v>1.4241999999999999</v>
      </c>
      <c r="C986" s="2">
        <f>RSI!I986</f>
        <v>69.398064009823599</v>
      </c>
      <c r="D986" s="2">
        <f>MACD!E986</f>
        <v>-1.1322785950593772E-2</v>
      </c>
      <c r="E986" s="2">
        <f>MACD!F986</f>
        <v>-1.140455457887073E-2</v>
      </c>
      <c r="F986" s="2">
        <f>'Moving Avg'!D986</f>
        <v>1.4241999999999999</v>
      </c>
      <c r="G986" s="2">
        <f>'Moving Avg'!F986</f>
        <v>1.4013499999999997</v>
      </c>
      <c r="H986" s="2">
        <f>'Moving Avg'!G986</f>
        <v>1.3715539999999991</v>
      </c>
      <c r="I986" s="2">
        <f>'Moving Avg'!H986</f>
        <v>1.289994000000003</v>
      </c>
      <c r="J986" s="5" t="str">
        <f>OBV!F986</f>
        <v>NEUTRAL</v>
      </c>
      <c r="K986" s="5" t="str">
        <f>OBV!G986</f>
        <v>NEUTRAL</v>
      </c>
      <c r="L986" s="5" t="str">
        <f>OBV!H986</f>
        <v>NEUTRAL</v>
      </c>
      <c r="M986" s="7">
        <f t="shared" si="150"/>
        <v>25</v>
      </c>
      <c r="N986" s="7">
        <f t="shared" si="151"/>
        <v>0</v>
      </c>
      <c r="O986" s="7">
        <f t="shared" si="152"/>
        <v>50</v>
      </c>
      <c r="P986" s="7">
        <f t="shared" si="153"/>
        <v>33</v>
      </c>
      <c r="Q986" s="8">
        <f t="shared" si="154"/>
        <v>21.2</v>
      </c>
      <c r="R986" s="8">
        <f t="shared" si="155"/>
        <v>30.75</v>
      </c>
      <c r="S986" s="8">
        <f t="shared" si="156"/>
        <v>31.1</v>
      </c>
      <c r="T986" s="8">
        <f t="shared" si="157"/>
        <v>27</v>
      </c>
      <c r="U986" s="7">
        <f t="shared" si="158"/>
        <v>27.683333333333337</v>
      </c>
      <c r="V986" s="7">
        <f t="shared" si="159"/>
        <v>27.512500000000003</v>
      </c>
    </row>
    <row r="987" spans="1:22" ht="13.5" x14ac:dyDescent="0.25">
      <c r="A987" s="3">
        <f>RSI!A987</f>
        <v>43747</v>
      </c>
      <c r="B987" s="2">
        <f>RSI!B987</f>
        <v>1.4241999999999999</v>
      </c>
      <c r="C987" s="2">
        <f>RSI!I987</f>
        <v>69.398064009823599</v>
      </c>
      <c r="D987" s="2">
        <f>MACD!E987</f>
        <v>-1.0848366163737078E-2</v>
      </c>
      <c r="E987" s="2">
        <f>MACD!F987</f>
        <v>-1.1293316895843999E-2</v>
      </c>
      <c r="F987" s="2">
        <f>'Moving Avg'!D987</f>
        <v>1.4241999999999999</v>
      </c>
      <c r="G987" s="2">
        <f>'Moving Avg'!F987</f>
        <v>1.4039299999999997</v>
      </c>
      <c r="H987" s="2">
        <f>'Moving Avg'!G987</f>
        <v>1.3733239999999989</v>
      </c>
      <c r="I987" s="2">
        <f>'Moving Avg'!H987</f>
        <v>1.2909405000000029</v>
      </c>
      <c r="J987" s="5" t="str">
        <f>OBV!F987</f>
        <v>NEUTRAL</v>
      </c>
      <c r="K987" s="5" t="str">
        <f>OBV!G987</f>
        <v>NEUTRAL</v>
      </c>
      <c r="L987" s="5" t="str">
        <f>OBV!H987</f>
        <v>NEUTRAL</v>
      </c>
      <c r="M987" s="7">
        <f t="shared" si="150"/>
        <v>25</v>
      </c>
      <c r="N987" s="7">
        <f t="shared" si="151"/>
        <v>0</v>
      </c>
      <c r="O987" s="7">
        <f t="shared" si="152"/>
        <v>50</v>
      </c>
      <c r="P987" s="7">
        <f t="shared" si="153"/>
        <v>33</v>
      </c>
      <c r="Q987" s="8">
        <f t="shared" si="154"/>
        <v>21.2</v>
      </c>
      <c r="R987" s="8">
        <f t="shared" si="155"/>
        <v>30.75</v>
      </c>
      <c r="S987" s="8">
        <f t="shared" si="156"/>
        <v>31.1</v>
      </c>
      <c r="T987" s="8">
        <f t="shared" si="157"/>
        <v>27</v>
      </c>
      <c r="U987" s="7">
        <f t="shared" si="158"/>
        <v>27.683333333333337</v>
      </c>
      <c r="V987" s="7">
        <f t="shared" si="159"/>
        <v>27.512500000000003</v>
      </c>
    </row>
    <row r="988" spans="1:22" ht="13.5" x14ac:dyDescent="0.25">
      <c r="A988" s="3">
        <f>RSI!A988</f>
        <v>43748</v>
      </c>
      <c r="B988" s="2">
        <f>RSI!B988</f>
        <v>1.4020999999999999</v>
      </c>
      <c r="C988" s="2">
        <f>RSI!I988</f>
        <v>52.118765287036133</v>
      </c>
      <c r="D988" s="2">
        <f>MACD!E988</f>
        <v>-5.5678564599179747E-3</v>
      </c>
      <c r="E988" s="2">
        <f>MACD!F988</f>
        <v>-1.0148224808658794E-2</v>
      </c>
      <c r="F988" s="2">
        <f>'Moving Avg'!D988</f>
        <v>1.4197799999999998</v>
      </c>
      <c r="G988" s="2">
        <f>'Moving Avg'!F988</f>
        <v>1.4054049999999996</v>
      </c>
      <c r="H988" s="2">
        <f>'Moving Avg'!G988</f>
        <v>1.3746519999999993</v>
      </c>
      <c r="I988" s="2">
        <f>'Moving Avg'!H988</f>
        <v>1.2917765000000032</v>
      </c>
      <c r="J988" s="5" t="str">
        <f>OBV!F988</f>
        <v>BEARISH</v>
      </c>
      <c r="K988" s="5" t="str">
        <f>OBV!G988</f>
        <v>NEUTRAL</v>
      </c>
      <c r="L988" s="5" t="str">
        <f>OBV!H988</f>
        <v>CONFIRMED BEARISH</v>
      </c>
      <c r="M988" s="7">
        <f t="shared" si="150"/>
        <v>25</v>
      </c>
      <c r="N988" s="7">
        <f t="shared" si="151"/>
        <v>0</v>
      </c>
      <c r="O988" s="7">
        <f t="shared" si="152"/>
        <v>50</v>
      </c>
      <c r="P988" s="7">
        <f t="shared" si="153"/>
        <v>16.5</v>
      </c>
      <c r="Q988" s="8">
        <f t="shared" si="154"/>
        <v>18.725000000000001</v>
      </c>
      <c r="R988" s="8">
        <f t="shared" si="155"/>
        <v>26.625</v>
      </c>
      <c r="S988" s="8">
        <f t="shared" si="156"/>
        <v>23.675000000000001</v>
      </c>
      <c r="T988" s="8">
        <f t="shared" si="157"/>
        <v>22.875</v>
      </c>
      <c r="U988" s="7">
        <f t="shared" si="158"/>
        <v>23.008333333333336</v>
      </c>
      <c r="V988" s="7">
        <f t="shared" si="159"/>
        <v>22.975000000000001</v>
      </c>
    </row>
    <row r="989" spans="1:22" ht="13.5" x14ac:dyDescent="0.25">
      <c r="A989" s="3">
        <f>RSI!A989</f>
        <v>43749</v>
      </c>
      <c r="B989" s="2">
        <f>RSI!B989</f>
        <v>1.4020999999999999</v>
      </c>
      <c r="C989" s="2">
        <f>RSI!I989</f>
        <v>52.118765287036133</v>
      </c>
      <c r="D989" s="2">
        <f>MACD!E989</f>
        <v>-1.1154017750463208E-3</v>
      </c>
      <c r="E989" s="2">
        <f>MACD!F989</f>
        <v>-8.3416602019362983E-3</v>
      </c>
      <c r="F989" s="2">
        <f>'Moving Avg'!D989</f>
        <v>1.41536</v>
      </c>
      <c r="G989" s="2">
        <f>'Moving Avg'!F989</f>
        <v>1.4068799999999997</v>
      </c>
      <c r="H989" s="2">
        <f>'Moving Avg'!G989</f>
        <v>1.3759799999999993</v>
      </c>
      <c r="I989" s="2">
        <f>'Moving Avg'!H989</f>
        <v>1.2926125000000031</v>
      </c>
      <c r="J989" s="5" t="str">
        <f>OBV!F989</f>
        <v>BEARISH</v>
      </c>
      <c r="K989" s="5" t="str">
        <f>OBV!G989</f>
        <v>NEUTRAL</v>
      </c>
      <c r="L989" s="5" t="str">
        <f>OBV!H989</f>
        <v>CONFIRMED BEARISH</v>
      </c>
      <c r="M989" s="7">
        <f t="shared" si="150"/>
        <v>25</v>
      </c>
      <c r="N989" s="7">
        <f t="shared" si="151"/>
        <v>0</v>
      </c>
      <c r="O989" s="7">
        <f t="shared" si="152"/>
        <v>50</v>
      </c>
      <c r="P989" s="7">
        <f t="shared" si="153"/>
        <v>16.5</v>
      </c>
      <c r="Q989" s="8">
        <f t="shared" si="154"/>
        <v>18.725000000000001</v>
      </c>
      <c r="R989" s="8">
        <f t="shared" si="155"/>
        <v>26.625</v>
      </c>
      <c r="S989" s="8">
        <f t="shared" si="156"/>
        <v>23.675000000000001</v>
      </c>
      <c r="T989" s="8">
        <f t="shared" si="157"/>
        <v>22.875</v>
      </c>
      <c r="U989" s="7">
        <f t="shared" si="158"/>
        <v>23.008333333333336</v>
      </c>
      <c r="V989" s="7">
        <f t="shared" si="159"/>
        <v>22.975000000000001</v>
      </c>
    </row>
    <row r="990" spans="1:22" ht="13.5" x14ac:dyDescent="0.25">
      <c r="A990" s="3">
        <f>RSI!A990</f>
        <v>43752</v>
      </c>
      <c r="B990" s="2">
        <f>RSI!B990</f>
        <v>1.4020999999999999</v>
      </c>
      <c r="C990" s="2">
        <f>RSI!I990</f>
        <v>52.118765287036133</v>
      </c>
      <c r="D990" s="2">
        <f>MACD!E990</f>
        <v>-3.0393714461576238E-3</v>
      </c>
      <c r="E990" s="2">
        <f>MACD!F990</f>
        <v>-7.2812024507805636E-3</v>
      </c>
      <c r="F990" s="2">
        <f>'Moving Avg'!D990</f>
        <v>1.4109399999999999</v>
      </c>
      <c r="G990" s="2">
        <f>'Moving Avg'!F990</f>
        <v>1.4083549999999998</v>
      </c>
      <c r="H990" s="2">
        <f>'Moving Avg'!G990</f>
        <v>1.3773079999999993</v>
      </c>
      <c r="I990" s="2">
        <f>'Moving Avg'!H990</f>
        <v>1.2934485000000029</v>
      </c>
      <c r="J990" s="5" t="str">
        <f>OBV!F990</f>
        <v>BEARISH</v>
      </c>
      <c r="K990" s="5" t="str">
        <f>OBV!G990</f>
        <v>NEUTRAL</v>
      </c>
      <c r="L990" s="5" t="str">
        <f>OBV!H990</f>
        <v>CONFIRMED BEARISH</v>
      </c>
      <c r="M990" s="7">
        <f t="shared" si="150"/>
        <v>25</v>
      </c>
      <c r="N990" s="7">
        <f t="shared" si="151"/>
        <v>0</v>
      </c>
      <c r="O990" s="7">
        <f t="shared" si="152"/>
        <v>50</v>
      </c>
      <c r="P990" s="7">
        <f t="shared" si="153"/>
        <v>16.5</v>
      </c>
      <c r="Q990" s="8">
        <f t="shared" si="154"/>
        <v>18.725000000000001</v>
      </c>
      <c r="R990" s="8">
        <f t="shared" si="155"/>
        <v>26.625</v>
      </c>
      <c r="S990" s="8">
        <f t="shared" si="156"/>
        <v>23.675000000000001</v>
      </c>
      <c r="T990" s="8">
        <f t="shared" si="157"/>
        <v>22.875</v>
      </c>
      <c r="U990" s="7">
        <f t="shared" si="158"/>
        <v>23.008333333333336</v>
      </c>
      <c r="V990" s="7">
        <f t="shared" si="159"/>
        <v>22.975000000000001</v>
      </c>
    </row>
    <row r="991" spans="1:22" ht="13.5" x14ac:dyDescent="0.25">
      <c r="A991" s="3">
        <f>RSI!A991</f>
        <v>43754</v>
      </c>
      <c r="B991" s="2">
        <f>RSI!B991</f>
        <v>1.4020999999999999</v>
      </c>
      <c r="C991" s="2">
        <f>RSI!I991</f>
        <v>52.118765287036133</v>
      </c>
      <c r="D991" s="2">
        <f>MACD!E991</f>
        <v>9.96143728283716E-4</v>
      </c>
      <c r="E991" s="2">
        <f>MACD!F991</f>
        <v>-5.6257332149677085E-3</v>
      </c>
      <c r="F991" s="2">
        <f>'Moving Avg'!D991</f>
        <v>1.40652</v>
      </c>
      <c r="G991" s="2">
        <f>'Moving Avg'!F991</f>
        <v>1.4098299999999997</v>
      </c>
      <c r="H991" s="2">
        <f>'Moving Avg'!G991</f>
        <v>1.3786359999999993</v>
      </c>
      <c r="I991" s="2">
        <f>'Moving Avg'!H991</f>
        <v>1.2942845000000027</v>
      </c>
      <c r="J991" s="5" t="str">
        <f>OBV!F991</f>
        <v>BEARISH</v>
      </c>
      <c r="K991" s="5" t="str">
        <f>OBV!G991</f>
        <v>NEUTRAL</v>
      </c>
      <c r="L991" s="5" t="str">
        <f>OBV!H991</f>
        <v>CONFIRMED BEARISH</v>
      </c>
      <c r="M991" s="7">
        <f t="shared" si="150"/>
        <v>25</v>
      </c>
      <c r="N991" s="7">
        <f t="shared" si="151"/>
        <v>0</v>
      </c>
      <c r="O991" s="7">
        <f t="shared" si="152"/>
        <v>50</v>
      </c>
      <c r="P991" s="7">
        <f t="shared" si="153"/>
        <v>16.5</v>
      </c>
      <c r="Q991" s="8">
        <f t="shared" si="154"/>
        <v>18.725000000000001</v>
      </c>
      <c r="R991" s="8">
        <f t="shared" si="155"/>
        <v>26.625</v>
      </c>
      <c r="S991" s="8">
        <f t="shared" si="156"/>
        <v>23.675000000000001</v>
      </c>
      <c r="T991" s="8">
        <f t="shared" si="157"/>
        <v>22.875</v>
      </c>
      <c r="U991" s="7">
        <f t="shared" si="158"/>
        <v>23.008333333333336</v>
      </c>
      <c r="V991" s="7">
        <f t="shared" si="159"/>
        <v>22.975000000000001</v>
      </c>
    </row>
    <row r="992" spans="1:22" ht="13.5" x14ac:dyDescent="0.25">
      <c r="A992" s="3">
        <f>RSI!A992</f>
        <v>43755</v>
      </c>
      <c r="B992" s="2">
        <f>RSI!B992</f>
        <v>1.4020999999999999</v>
      </c>
      <c r="C992" s="2">
        <f>RSI!I992</f>
        <v>52.118765287036133</v>
      </c>
      <c r="D992" s="2">
        <f>MACD!E992</f>
        <v>4.3983719278799516E-3</v>
      </c>
      <c r="E992" s="2">
        <f>MACD!F992</f>
        <v>-3.6209121863981764E-3</v>
      </c>
      <c r="F992" s="2">
        <f>'Moving Avg'!D992</f>
        <v>1.4020999999999999</v>
      </c>
      <c r="G992" s="2">
        <f>'Moving Avg'!F992</f>
        <v>1.4113049999999998</v>
      </c>
      <c r="H992" s="2">
        <f>'Moving Avg'!G992</f>
        <v>1.3799639999999993</v>
      </c>
      <c r="I992" s="2">
        <f>'Moving Avg'!H992</f>
        <v>1.2951205000000028</v>
      </c>
      <c r="J992" s="5" t="str">
        <f>OBV!F992</f>
        <v>BEARISH</v>
      </c>
      <c r="K992" s="5" t="str">
        <f>OBV!G992</f>
        <v>NEUTRAL</v>
      </c>
      <c r="L992" s="5" t="str">
        <f>OBV!H992</f>
        <v>CONFIRMED BEARISH</v>
      </c>
      <c r="M992" s="7">
        <f t="shared" si="150"/>
        <v>25</v>
      </c>
      <c r="N992" s="7">
        <f t="shared" si="151"/>
        <v>0</v>
      </c>
      <c r="O992" s="7">
        <f t="shared" si="152"/>
        <v>50</v>
      </c>
      <c r="P992" s="7">
        <f t="shared" si="153"/>
        <v>16.5</v>
      </c>
      <c r="Q992" s="8">
        <f t="shared" si="154"/>
        <v>18.725000000000001</v>
      </c>
      <c r="R992" s="8">
        <f t="shared" si="155"/>
        <v>26.625</v>
      </c>
      <c r="S992" s="8">
        <f t="shared" si="156"/>
        <v>23.675000000000001</v>
      </c>
      <c r="T992" s="8">
        <f t="shared" si="157"/>
        <v>22.875</v>
      </c>
      <c r="U992" s="7">
        <f t="shared" si="158"/>
        <v>23.008333333333336</v>
      </c>
      <c r="V992" s="7">
        <f t="shared" si="159"/>
        <v>22.975000000000001</v>
      </c>
    </row>
    <row r="993" spans="1:22" ht="13.5" x14ac:dyDescent="0.25">
      <c r="A993" s="3">
        <f>RSI!A993</f>
        <v>43756</v>
      </c>
      <c r="B993" s="2">
        <f>RSI!B993</f>
        <v>1.4020999999999999</v>
      </c>
      <c r="C993" s="2">
        <f>RSI!I993</f>
        <v>52.118765287036133</v>
      </c>
      <c r="D993" s="2">
        <f>MACD!E993</f>
        <v>7.2656632873597804E-3</v>
      </c>
      <c r="E993" s="2">
        <f>MACD!F993</f>
        <v>-1.4435970916465851E-3</v>
      </c>
      <c r="F993" s="2">
        <f>'Moving Avg'!D993</f>
        <v>1.4020999999999999</v>
      </c>
      <c r="G993" s="2">
        <f>'Moving Avg'!F993</f>
        <v>1.411305</v>
      </c>
      <c r="H993" s="2">
        <f>'Moving Avg'!G993</f>
        <v>1.3812919999999993</v>
      </c>
      <c r="I993" s="2">
        <f>'Moving Avg'!H993</f>
        <v>1.2959565000000026</v>
      </c>
      <c r="J993" s="5" t="str">
        <f>OBV!F993</f>
        <v>NEUTRAL</v>
      </c>
      <c r="K993" s="5" t="str">
        <f>OBV!G993</f>
        <v>NEUTRAL</v>
      </c>
      <c r="L993" s="5" t="str">
        <f>OBV!H993</f>
        <v>NEUTRAL</v>
      </c>
      <c r="M993" s="7">
        <f t="shared" si="150"/>
        <v>25</v>
      </c>
      <c r="N993" s="7">
        <f t="shared" si="151"/>
        <v>0</v>
      </c>
      <c r="O993" s="7">
        <f t="shared" si="152"/>
        <v>50</v>
      </c>
      <c r="P993" s="7">
        <f t="shared" si="153"/>
        <v>33</v>
      </c>
      <c r="Q993" s="8">
        <f t="shared" si="154"/>
        <v>21.2</v>
      </c>
      <c r="R993" s="8">
        <f t="shared" si="155"/>
        <v>30.75</v>
      </c>
      <c r="S993" s="8">
        <f t="shared" si="156"/>
        <v>31.1</v>
      </c>
      <c r="T993" s="8">
        <f t="shared" si="157"/>
        <v>27</v>
      </c>
      <c r="U993" s="7">
        <f t="shared" si="158"/>
        <v>27.683333333333337</v>
      </c>
      <c r="V993" s="7">
        <f t="shared" si="159"/>
        <v>27.512500000000003</v>
      </c>
    </row>
    <row r="994" spans="1:22" ht="13.5" x14ac:dyDescent="0.25">
      <c r="A994" s="3">
        <f>RSI!A994</f>
        <v>43759</v>
      </c>
      <c r="B994" s="2">
        <f>RSI!B994</f>
        <v>1.4020999999999999</v>
      </c>
      <c r="C994" s="2">
        <f>RSI!I994</f>
        <v>52.118765287036133</v>
      </c>
      <c r="D994" s="2">
        <f>MACD!E994</f>
        <v>9.6811689019109526E-3</v>
      </c>
      <c r="E994" s="2">
        <f>MACD!F994</f>
        <v>7.8135610706492244E-4</v>
      </c>
      <c r="F994" s="2">
        <f>'Moving Avg'!D994</f>
        <v>1.4020999999999999</v>
      </c>
      <c r="G994" s="2">
        <f>'Moving Avg'!F994</f>
        <v>1.411305</v>
      </c>
      <c r="H994" s="2">
        <f>'Moving Avg'!G994</f>
        <v>1.3826199999999991</v>
      </c>
      <c r="I994" s="2">
        <f>'Moving Avg'!H994</f>
        <v>1.2966210000000027</v>
      </c>
      <c r="J994" s="5" t="str">
        <f>OBV!F994</f>
        <v>NEUTRAL</v>
      </c>
      <c r="K994" s="5" t="str">
        <f>OBV!G994</f>
        <v>NEUTRAL</v>
      </c>
      <c r="L994" s="5" t="str">
        <f>OBV!H994</f>
        <v>NEUTRAL</v>
      </c>
      <c r="M994" s="7">
        <f t="shared" si="150"/>
        <v>25</v>
      </c>
      <c r="N994" s="7">
        <f t="shared" si="151"/>
        <v>0</v>
      </c>
      <c r="O994" s="7">
        <f t="shared" si="152"/>
        <v>50</v>
      </c>
      <c r="P994" s="7">
        <f t="shared" si="153"/>
        <v>33</v>
      </c>
      <c r="Q994" s="8">
        <f t="shared" si="154"/>
        <v>21.2</v>
      </c>
      <c r="R994" s="8">
        <f t="shared" si="155"/>
        <v>30.75</v>
      </c>
      <c r="S994" s="8">
        <f t="shared" si="156"/>
        <v>31.1</v>
      </c>
      <c r="T994" s="8">
        <f t="shared" si="157"/>
        <v>27</v>
      </c>
      <c r="U994" s="7">
        <f t="shared" si="158"/>
        <v>27.683333333333337</v>
      </c>
      <c r="V994" s="7">
        <f t="shared" si="159"/>
        <v>27.512500000000003</v>
      </c>
    </row>
    <row r="995" spans="1:22" ht="13.5" x14ac:dyDescent="0.25">
      <c r="A995" s="3">
        <f>RSI!A995</f>
        <v>43760</v>
      </c>
      <c r="B995" s="2">
        <f>RSI!B995</f>
        <v>1.4020999999999999</v>
      </c>
      <c r="C995" s="2">
        <f>RSI!I995</f>
        <v>52.118765287036133</v>
      </c>
      <c r="D995" s="2">
        <f>MACD!E995</f>
        <v>1.1715184196480655E-2</v>
      </c>
      <c r="E995" s="2">
        <f>MACD!F995</f>
        <v>2.9681217249480692E-3</v>
      </c>
      <c r="F995" s="2">
        <f>'Moving Avg'!D995</f>
        <v>1.4020999999999999</v>
      </c>
      <c r="G995" s="2">
        <f>'Moving Avg'!F995</f>
        <v>1.411305</v>
      </c>
      <c r="H995" s="2">
        <f>'Moving Avg'!G995</f>
        <v>1.3839479999999993</v>
      </c>
      <c r="I995" s="2">
        <f>'Moving Avg'!H995</f>
        <v>1.2972855000000023</v>
      </c>
      <c r="J995" s="5" t="str">
        <f>OBV!F995</f>
        <v>NEUTRAL</v>
      </c>
      <c r="K995" s="5" t="str">
        <f>OBV!G995</f>
        <v>NEUTRAL</v>
      </c>
      <c r="L995" s="5" t="str">
        <f>OBV!H995</f>
        <v>NEUTRAL</v>
      </c>
      <c r="M995" s="7">
        <f t="shared" si="150"/>
        <v>25</v>
      </c>
      <c r="N995" s="7">
        <f t="shared" si="151"/>
        <v>0</v>
      </c>
      <c r="O995" s="7">
        <f t="shared" si="152"/>
        <v>50</v>
      </c>
      <c r="P995" s="7">
        <f t="shared" si="153"/>
        <v>33</v>
      </c>
      <c r="Q995" s="8">
        <f t="shared" si="154"/>
        <v>21.2</v>
      </c>
      <c r="R995" s="8">
        <f t="shared" si="155"/>
        <v>30.75</v>
      </c>
      <c r="S995" s="8">
        <f t="shared" si="156"/>
        <v>31.1</v>
      </c>
      <c r="T995" s="8">
        <f t="shared" si="157"/>
        <v>27</v>
      </c>
      <c r="U995" s="7">
        <f t="shared" si="158"/>
        <v>27.683333333333337</v>
      </c>
      <c r="V995" s="7">
        <f t="shared" si="159"/>
        <v>27.512500000000003</v>
      </c>
    </row>
    <row r="996" spans="1:22" ht="13.5" x14ac:dyDescent="0.25">
      <c r="A996" s="3">
        <f>RSI!A996</f>
        <v>43761</v>
      </c>
      <c r="B996" s="2">
        <f>RSI!B996</f>
        <v>1.4020999999999999</v>
      </c>
      <c r="C996" s="2">
        <f>RSI!I996</f>
        <v>52.118765287036119</v>
      </c>
      <c r="D996" s="2">
        <f>MACD!E996</f>
        <v>1.3427131402237835E-2</v>
      </c>
      <c r="E996" s="2">
        <f>MACD!F996</f>
        <v>5.0599236604060224E-3</v>
      </c>
      <c r="F996" s="2">
        <f>'Moving Avg'!D996</f>
        <v>1.4020999999999999</v>
      </c>
      <c r="G996" s="2">
        <f>'Moving Avg'!F996</f>
        <v>1.411305</v>
      </c>
      <c r="H996" s="2">
        <f>'Moving Avg'!G996</f>
        <v>1.3852759999999993</v>
      </c>
      <c r="I996" s="2">
        <f>'Moving Avg'!H996</f>
        <v>1.2979500000000022</v>
      </c>
      <c r="J996" s="5" t="str">
        <f>OBV!F996</f>
        <v>NEUTRAL</v>
      </c>
      <c r="K996" s="5" t="str">
        <f>OBV!G996</f>
        <v>NEUTRAL</v>
      </c>
      <c r="L996" s="5" t="str">
        <f>OBV!H996</f>
        <v>NEUTRAL</v>
      </c>
      <c r="M996" s="7">
        <f t="shared" si="150"/>
        <v>25</v>
      </c>
      <c r="N996" s="7">
        <f t="shared" si="151"/>
        <v>0</v>
      </c>
      <c r="O996" s="7">
        <f t="shared" si="152"/>
        <v>50</v>
      </c>
      <c r="P996" s="7">
        <f t="shared" si="153"/>
        <v>33</v>
      </c>
      <c r="Q996" s="8">
        <f t="shared" si="154"/>
        <v>21.2</v>
      </c>
      <c r="R996" s="8">
        <f t="shared" si="155"/>
        <v>30.75</v>
      </c>
      <c r="S996" s="8">
        <f t="shared" si="156"/>
        <v>31.1</v>
      </c>
      <c r="T996" s="8">
        <f t="shared" si="157"/>
        <v>27</v>
      </c>
      <c r="U996" s="7">
        <f t="shared" si="158"/>
        <v>27.683333333333337</v>
      </c>
      <c r="V996" s="7">
        <f t="shared" si="159"/>
        <v>27.512500000000003</v>
      </c>
    </row>
    <row r="997" spans="1:22" ht="13.5" x14ac:dyDescent="0.25">
      <c r="A997" s="3">
        <f>RSI!A997</f>
        <v>43762</v>
      </c>
      <c r="B997" s="2">
        <f>RSI!B997</f>
        <v>1.4020999999999999</v>
      </c>
      <c r="C997" s="2">
        <f>RSI!I997</f>
        <v>52.118765287036133</v>
      </c>
      <c r="D997" s="2">
        <f>MACD!E997</f>
        <v>1.4867236689913854E-2</v>
      </c>
      <c r="E997" s="2">
        <f>MACD!F997</f>
        <v>7.0213862663075889E-3</v>
      </c>
      <c r="F997" s="2">
        <f>'Moving Avg'!D997</f>
        <v>1.4020999999999999</v>
      </c>
      <c r="G997" s="2">
        <f>'Moving Avg'!F997</f>
        <v>1.411305</v>
      </c>
      <c r="H997" s="2">
        <f>'Moving Avg'!G997</f>
        <v>1.3866039999999993</v>
      </c>
      <c r="I997" s="2">
        <f>'Moving Avg'!H997</f>
        <v>1.2986145000000022</v>
      </c>
      <c r="J997" s="5" t="str">
        <f>OBV!F997</f>
        <v>NEUTRAL</v>
      </c>
      <c r="K997" s="5" t="str">
        <f>OBV!G997</f>
        <v>NEUTRAL</v>
      </c>
      <c r="L997" s="5" t="str">
        <f>OBV!H997</f>
        <v>NEUTRAL</v>
      </c>
      <c r="M997" s="7">
        <f t="shared" si="150"/>
        <v>25</v>
      </c>
      <c r="N997" s="7">
        <f t="shared" si="151"/>
        <v>0</v>
      </c>
      <c r="O997" s="7">
        <f t="shared" si="152"/>
        <v>50</v>
      </c>
      <c r="P997" s="7">
        <f t="shared" si="153"/>
        <v>33</v>
      </c>
      <c r="Q997" s="8">
        <f t="shared" si="154"/>
        <v>21.2</v>
      </c>
      <c r="R997" s="8">
        <f t="shared" si="155"/>
        <v>30.75</v>
      </c>
      <c r="S997" s="8">
        <f t="shared" si="156"/>
        <v>31.1</v>
      </c>
      <c r="T997" s="8">
        <f t="shared" si="157"/>
        <v>27</v>
      </c>
      <c r="U997" s="7">
        <f t="shared" si="158"/>
        <v>27.683333333333337</v>
      </c>
      <c r="V997" s="7">
        <f t="shared" si="159"/>
        <v>27.512500000000003</v>
      </c>
    </row>
    <row r="998" spans="1:22" ht="13.5" x14ac:dyDescent="0.25">
      <c r="A998" s="3">
        <f>RSI!A998</f>
        <v>43763</v>
      </c>
      <c r="B998" s="2">
        <f>RSI!B998</f>
        <v>1.4020999999999999</v>
      </c>
      <c r="C998" s="2">
        <f>RSI!I998</f>
        <v>52.118765287036133</v>
      </c>
      <c r="D998" s="2">
        <f>MACD!E998</f>
        <v>1.2677948961569818E-2</v>
      </c>
      <c r="E998" s="2">
        <f>MACD!F998</f>
        <v>8.1526988053600355E-3</v>
      </c>
      <c r="F998" s="2">
        <f>'Moving Avg'!D998</f>
        <v>1.4020999999999999</v>
      </c>
      <c r="G998" s="2">
        <f>'Moving Avg'!F998</f>
        <v>1.4102000000000001</v>
      </c>
      <c r="H998" s="2">
        <f>'Moving Avg'!G998</f>
        <v>1.3879319999999993</v>
      </c>
      <c r="I998" s="2">
        <f>'Moving Avg'!H998</f>
        <v>1.2994505000000021</v>
      </c>
      <c r="J998" s="5" t="str">
        <f>OBV!F998</f>
        <v>NEUTRAL</v>
      </c>
      <c r="K998" s="5" t="str">
        <f>OBV!G998</f>
        <v>NEUTRAL</v>
      </c>
      <c r="L998" s="5" t="str">
        <f>OBV!H998</f>
        <v>NEUTRAL</v>
      </c>
      <c r="M998" s="7">
        <f t="shared" si="150"/>
        <v>25</v>
      </c>
      <c r="N998" s="7">
        <f t="shared" si="151"/>
        <v>0</v>
      </c>
      <c r="O998" s="7">
        <f t="shared" si="152"/>
        <v>50</v>
      </c>
      <c r="P998" s="7">
        <f t="shared" si="153"/>
        <v>33</v>
      </c>
      <c r="Q998" s="8">
        <f t="shared" si="154"/>
        <v>21.2</v>
      </c>
      <c r="R998" s="8">
        <f t="shared" si="155"/>
        <v>30.75</v>
      </c>
      <c r="S998" s="8">
        <f t="shared" si="156"/>
        <v>31.1</v>
      </c>
      <c r="T998" s="8">
        <f t="shared" si="157"/>
        <v>27</v>
      </c>
      <c r="U998" s="7">
        <f t="shared" si="158"/>
        <v>27.683333333333337</v>
      </c>
      <c r="V998" s="7">
        <f t="shared" si="159"/>
        <v>27.512500000000003</v>
      </c>
    </row>
    <row r="999" spans="1:22" ht="13.5" x14ac:dyDescent="0.25">
      <c r="A999" s="3">
        <f>RSI!A999</f>
        <v>43766</v>
      </c>
      <c r="B999" s="2">
        <f>RSI!B999</f>
        <v>1.4020999999999999</v>
      </c>
      <c r="C999" s="2">
        <f>RSI!I999</f>
        <v>52.118765287036119</v>
      </c>
      <c r="D999" s="2">
        <f>MACD!E999</f>
        <v>1.0818216992507512E-2</v>
      </c>
      <c r="E999" s="2">
        <f>MACD!F999</f>
        <v>8.6858024427895301E-3</v>
      </c>
      <c r="F999" s="2">
        <f>'Moving Avg'!D999</f>
        <v>1.4020999999999999</v>
      </c>
      <c r="G999" s="2">
        <f>'Moving Avg'!F999</f>
        <v>1.4090950000000002</v>
      </c>
      <c r="H999" s="2">
        <f>'Moving Avg'!G999</f>
        <v>1.3892599999999993</v>
      </c>
      <c r="I999" s="2">
        <f>'Moving Avg'!H999</f>
        <v>1.3002865000000019</v>
      </c>
      <c r="J999" s="5" t="str">
        <f>OBV!F999</f>
        <v>NEUTRAL</v>
      </c>
      <c r="K999" s="5" t="str">
        <f>OBV!G999</f>
        <v>NEUTRAL</v>
      </c>
      <c r="L999" s="5" t="str">
        <f>OBV!H999</f>
        <v>NEUTRAL</v>
      </c>
      <c r="M999" s="7">
        <f t="shared" si="150"/>
        <v>25</v>
      </c>
      <c r="N999" s="7">
        <f t="shared" si="151"/>
        <v>0</v>
      </c>
      <c r="O999" s="7">
        <f t="shared" si="152"/>
        <v>50</v>
      </c>
      <c r="P999" s="7">
        <f t="shared" si="153"/>
        <v>33</v>
      </c>
      <c r="Q999" s="8">
        <f t="shared" si="154"/>
        <v>21.2</v>
      </c>
      <c r="R999" s="8">
        <f t="shared" si="155"/>
        <v>30.75</v>
      </c>
      <c r="S999" s="8">
        <f t="shared" si="156"/>
        <v>31.1</v>
      </c>
      <c r="T999" s="8">
        <f t="shared" si="157"/>
        <v>27</v>
      </c>
      <c r="U999" s="7">
        <f t="shared" si="158"/>
        <v>27.683333333333337</v>
      </c>
      <c r="V999" s="7">
        <f t="shared" si="159"/>
        <v>27.512500000000003</v>
      </c>
    </row>
    <row r="1000" spans="1:22" ht="13.5" x14ac:dyDescent="0.25">
      <c r="A1000" s="3">
        <f>RSI!A1000</f>
        <v>43767</v>
      </c>
      <c r="B1000" s="2">
        <f>RSI!B1000</f>
        <v>1.4020999999999999</v>
      </c>
      <c r="C1000" s="2">
        <f>RSI!I1000</f>
        <v>52.118765287036133</v>
      </c>
      <c r="D1000" s="2">
        <f>MACD!E1000</f>
        <v>9.237877506860448E-3</v>
      </c>
      <c r="E1000" s="2">
        <f>MACD!F1000</f>
        <v>8.7962174556037147E-3</v>
      </c>
      <c r="F1000" s="2">
        <f>'Moving Avg'!D1000</f>
        <v>1.4020999999999999</v>
      </c>
      <c r="G1000" s="2">
        <f>'Moving Avg'!F1000</f>
        <v>1.4098350000000006</v>
      </c>
      <c r="H1000" s="2">
        <f>'Moving Avg'!G1000</f>
        <v>1.3905879999999993</v>
      </c>
      <c r="I1000" s="2">
        <f>'Moving Avg'!H1000</f>
        <v>1.301122500000002</v>
      </c>
      <c r="J1000" s="5" t="str">
        <f>OBV!F1000</f>
        <v>NEUTRAL</v>
      </c>
      <c r="K1000" s="5" t="str">
        <f>OBV!G1000</f>
        <v>NEUTRAL</v>
      </c>
      <c r="L1000" s="5" t="str">
        <f>OBV!H1000</f>
        <v>NEUTRAL</v>
      </c>
      <c r="M1000" s="7">
        <f t="shared" si="150"/>
        <v>25</v>
      </c>
      <c r="N1000" s="7">
        <f t="shared" si="151"/>
        <v>0</v>
      </c>
      <c r="O1000" s="7">
        <f t="shared" si="152"/>
        <v>50</v>
      </c>
      <c r="P1000" s="7">
        <f t="shared" si="153"/>
        <v>33</v>
      </c>
      <c r="Q1000" s="8">
        <f t="shared" si="154"/>
        <v>21.2</v>
      </c>
      <c r="R1000" s="8">
        <f t="shared" si="155"/>
        <v>30.75</v>
      </c>
      <c r="S1000" s="8">
        <f t="shared" si="156"/>
        <v>31.1</v>
      </c>
      <c r="T1000" s="8">
        <f t="shared" si="157"/>
        <v>27</v>
      </c>
      <c r="U1000" s="7">
        <f t="shared" si="158"/>
        <v>27.683333333333337</v>
      </c>
      <c r="V1000" s="7">
        <f t="shared" si="159"/>
        <v>27.512500000000003</v>
      </c>
    </row>
    <row r="1001" spans="1:22" ht="13.5" x14ac:dyDescent="0.25">
      <c r="A1001" s="3">
        <f>RSI!A1001</f>
        <v>43768</v>
      </c>
      <c r="B1001" s="2">
        <f>RSI!B1001</f>
        <v>1.4020999999999999</v>
      </c>
      <c r="C1001" s="2">
        <f>RSI!I1001</f>
        <v>52.118765287036119</v>
      </c>
      <c r="D1001" s="2">
        <f>MACD!E1001</f>
        <v>7.8944448328419625E-3</v>
      </c>
      <c r="E1001" s="2">
        <f>MACD!F1001</f>
        <v>8.6158629310513647E-3</v>
      </c>
      <c r="F1001" s="2">
        <f>'Moving Avg'!D1001</f>
        <v>1.4020999999999999</v>
      </c>
      <c r="G1001" s="2">
        <f>'Moving Avg'!F1001</f>
        <v>1.4087300000000005</v>
      </c>
      <c r="H1001" s="2">
        <f>'Moving Avg'!G1001</f>
        <v>1.3919159999999993</v>
      </c>
      <c r="I1001" s="2">
        <f>'Moving Avg'!H1001</f>
        <v>1.3019585000000018</v>
      </c>
      <c r="J1001" s="5" t="str">
        <f>OBV!F1001</f>
        <v>NEUTRAL</v>
      </c>
      <c r="K1001" s="5" t="str">
        <f>OBV!G1001</f>
        <v>NEUTRAL</v>
      </c>
      <c r="L1001" s="5" t="str">
        <f>OBV!H1001</f>
        <v>NEUTRAL</v>
      </c>
      <c r="M1001" s="7">
        <f t="shared" si="150"/>
        <v>25</v>
      </c>
      <c r="N1001" s="7">
        <f t="shared" si="151"/>
        <v>45</v>
      </c>
      <c r="O1001" s="7">
        <f t="shared" si="152"/>
        <v>50</v>
      </c>
      <c r="P1001" s="7">
        <f t="shared" si="153"/>
        <v>33</v>
      </c>
      <c r="Q1001" s="8">
        <f t="shared" si="154"/>
        <v>36.950000000000003</v>
      </c>
      <c r="R1001" s="8">
        <f t="shared" si="155"/>
        <v>39.75</v>
      </c>
      <c r="S1001" s="8">
        <f t="shared" si="156"/>
        <v>37.85</v>
      </c>
      <c r="T1001" s="8">
        <f t="shared" si="157"/>
        <v>38.25</v>
      </c>
      <c r="U1001" s="7">
        <f t="shared" si="158"/>
        <v>38.183333333333337</v>
      </c>
      <c r="V1001" s="7">
        <f t="shared" si="159"/>
        <v>38.200000000000003</v>
      </c>
    </row>
    <row r="1002" spans="1:22" ht="13.5" x14ac:dyDescent="0.25">
      <c r="A1002" s="3">
        <f>RSI!A1002</f>
        <v>43769</v>
      </c>
      <c r="B1002" s="2">
        <f>RSI!B1002</f>
        <v>1.3652</v>
      </c>
      <c r="C1002" s="2">
        <f>RSI!I1002</f>
        <v>23.981712376925117</v>
      </c>
      <c r="D1002" s="2">
        <f>MACD!E1002</f>
        <v>9.4852660160718028E-3</v>
      </c>
      <c r="E1002" s="2">
        <f>MACD!F1002</f>
        <v>8.7897435480554526E-3</v>
      </c>
      <c r="F1002" s="2">
        <f>'Moving Avg'!D1002</f>
        <v>1.39472</v>
      </c>
      <c r="G1002" s="2">
        <f>'Moving Avg'!F1002</f>
        <v>1.4057800000000005</v>
      </c>
      <c r="H1002" s="2">
        <f>'Moving Avg'!G1002</f>
        <v>1.3925059999999994</v>
      </c>
      <c r="I1002" s="2">
        <f>'Moving Avg'!H1002</f>
        <v>1.3026100000000016</v>
      </c>
      <c r="J1002" s="5" t="str">
        <f>OBV!F1002</f>
        <v>BEARISH</v>
      </c>
      <c r="K1002" s="5" t="str">
        <f>OBV!G1002</f>
        <v>STRONG</v>
      </c>
      <c r="L1002" s="5" t="str">
        <f>OBV!H1002</f>
        <v>CONFIRMED BEARISH</v>
      </c>
      <c r="M1002" s="7">
        <f t="shared" si="150"/>
        <v>50</v>
      </c>
      <c r="N1002" s="7">
        <f t="shared" si="151"/>
        <v>0</v>
      </c>
      <c r="O1002" s="7">
        <f t="shared" si="152"/>
        <v>50</v>
      </c>
      <c r="P1002" s="7">
        <f t="shared" si="153"/>
        <v>33</v>
      </c>
      <c r="Q1002" s="8">
        <f t="shared" si="154"/>
        <v>29.95</v>
      </c>
      <c r="R1002" s="8">
        <f t="shared" si="155"/>
        <v>35.75</v>
      </c>
      <c r="S1002" s="8">
        <f t="shared" si="156"/>
        <v>34.85</v>
      </c>
      <c r="T1002" s="8">
        <f t="shared" si="157"/>
        <v>33.25</v>
      </c>
      <c r="U1002" s="7">
        <f t="shared" si="158"/>
        <v>33.516666666666673</v>
      </c>
      <c r="V1002" s="7">
        <f t="shared" si="159"/>
        <v>33.450000000000003</v>
      </c>
    </row>
    <row r="1003" spans="1:22" ht="13.5" x14ac:dyDescent="0.25">
      <c r="A1003" s="3">
        <f>RSI!A1003</f>
        <v>43770</v>
      </c>
      <c r="B1003" s="2">
        <f>RSI!B1003</f>
        <v>1.3652</v>
      </c>
      <c r="C1003" s="2">
        <f>RSI!I1003</f>
        <v>23.981712376925117</v>
      </c>
      <c r="D1003" s="2">
        <f>MACD!E1003</f>
        <v>1.1044054509872225E-2</v>
      </c>
      <c r="E1003" s="2">
        <f>MACD!F1003</f>
        <v>9.2406057404188086E-3</v>
      </c>
      <c r="F1003" s="2">
        <f>'Moving Avg'!D1003</f>
        <v>1.3873399999999998</v>
      </c>
      <c r="G1003" s="2">
        <f>'Moving Avg'!F1003</f>
        <v>1.4028300000000005</v>
      </c>
      <c r="H1003" s="2">
        <f>'Moving Avg'!G1003</f>
        <v>1.3930959999999992</v>
      </c>
      <c r="I1003" s="2">
        <f>'Moving Avg'!H1003</f>
        <v>1.3032615000000016</v>
      </c>
      <c r="J1003" s="5" t="str">
        <f>OBV!F1003</f>
        <v>BEARISH</v>
      </c>
      <c r="K1003" s="5" t="str">
        <f>OBV!G1003</f>
        <v>STRONG</v>
      </c>
      <c r="L1003" s="5" t="str">
        <f>OBV!H1003</f>
        <v>CONFIRMED BEARISH</v>
      </c>
      <c r="M1003" s="7">
        <f t="shared" si="150"/>
        <v>50</v>
      </c>
      <c r="N1003" s="7">
        <f t="shared" si="151"/>
        <v>0</v>
      </c>
      <c r="O1003" s="7">
        <f t="shared" si="152"/>
        <v>50</v>
      </c>
      <c r="P1003" s="7">
        <f t="shared" si="153"/>
        <v>33</v>
      </c>
      <c r="Q1003" s="8">
        <f t="shared" si="154"/>
        <v>29.95</v>
      </c>
      <c r="R1003" s="8">
        <f t="shared" si="155"/>
        <v>35.75</v>
      </c>
      <c r="S1003" s="8">
        <f t="shared" si="156"/>
        <v>34.85</v>
      </c>
      <c r="T1003" s="8">
        <f t="shared" si="157"/>
        <v>33.25</v>
      </c>
      <c r="U1003" s="7">
        <f t="shared" si="158"/>
        <v>33.516666666666673</v>
      </c>
      <c r="V1003" s="7">
        <f t="shared" si="159"/>
        <v>33.450000000000003</v>
      </c>
    </row>
    <row r="1004" spans="1:22" ht="13.5" x14ac:dyDescent="0.25">
      <c r="A1004" s="3">
        <f>RSI!A1004</f>
        <v>43773</v>
      </c>
      <c r="B1004" s="2">
        <f>RSI!B1004</f>
        <v>1.3652</v>
      </c>
      <c r="C1004" s="2">
        <f>RSI!I1004</f>
        <v>23.981712376925117</v>
      </c>
      <c r="D1004" s="2">
        <f>MACD!E1004</f>
        <v>1.2559982195785357E-2</v>
      </c>
      <c r="E1004" s="2">
        <f>MACD!F1004</f>
        <v>9.9044810314921176E-3</v>
      </c>
      <c r="F1004" s="2">
        <f>'Moving Avg'!D1004</f>
        <v>1.3799599999999999</v>
      </c>
      <c r="G1004" s="2">
        <f>'Moving Avg'!F1004</f>
        <v>1.3998800000000007</v>
      </c>
      <c r="H1004" s="2">
        <f>'Moving Avg'!G1004</f>
        <v>1.3929479999999992</v>
      </c>
      <c r="I1004" s="2">
        <f>'Moving Avg'!H1004</f>
        <v>1.3039130000000012</v>
      </c>
      <c r="J1004" s="5" t="str">
        <f>OBV!F1004</f>
        <v>BEARISH</v>
      </c>
      <c r="K1004" s="5" t="str">
        <f>OBV!G1004</f>
        <v>STRONG</v>
      </c>
      <c r="L1004" s="5" t="str">
        <f>OBV!H1004</f>
        <v>CONFIRMED BEARISH</v>
      </c>
      <c r="M1004" s="7">
        <f t="shared" si="150"/>
        <v>50</v>
      </c>
      <c r="N1004" s="7">
        <f t="shared" si="151"/>
        <v>0</v>
      </c>
      <c r="O1004" s="7">
        <f t="shared" si="152"/>
        <v>50</v>
      </c>
      <c r="P1004" s="7">
        <f t="shared" si="153"/>
        <v>33</v>
      </c>
      <c r="Q1004" s="8">
        <f t="shared" si="154"/>
        <v>29.95</v>
      </c>
      <c r="R1004" s="8">
        <f t="shared" si="155"/>
        <v>35.75</v>
      </c>
      <c r="S1004" s="8">
        <f t="shared" si="156"/>
        <v>34.85</v>
      </c>
      <c r="T1004" s="8">
        <f t="shared" si="157"/>
        <v>33.25</v>
      </c>
      <c r="U1004" s="7">
        <f t="shared" si="158"/>
        <v>33.516666666666673</v>
      </c>
      <c r="V1004" s="7">
        <f t="shared" si="159"/>
        <v>33.450000000000003</v>
      </c>
    </row>
    <row r="1005" spans="1:22" ht="13.5" x14ac:dyDescent="0.25">
      <c r="A1005" s="3">
        <f>RSI!A1005</f>
        <v>43774</v>
      </c>
      <c r="B1005" s="2">
        <f>RSI!B1005</f>
        <v>1.3652</v>
      </c>
      <c r="C1005" s="2">
        <f>RSI!I1005</f>
        <v>23.981712376925117</v>
      </c>
      <c r="D1005" s="2">
        <f>MACD!E1005</f>
        <v>1.4025053947474886E-2</v>
      </c>
      <c r="E1005" s="2">
        <f>MACD!F1005</f>
        <v>1.0728595614688672E-2</v>
      </c>
      <c r="F1005" s="2">
        <f>'Moving Avg'!D1005</f>
        <v>1.3725799999999997</v>
      </c>
      <c r="G1005" s="2">
        <f>'Moving Avg'!F1005</f>
        <v>1.3969300000000007</v>
      </c>
      <c r="H1005" s="2">
        <f>'Moving Avg'!G1005</f>
        <v>1.3927999999999991</v>
      </c>
      <c r="I1005" s="2">
        <f>'Moving Avg'!H1005</f>
        <v>1.304564500000001</v>
      </c>
      <c r="J1005" s="5" t="str">
        <f>OBV!F1005</f>
        <v>BEARISH</v>
      </c>
      <c r="K1005" s="5" t="str">
        <f>OBV!G1005</f>
        <v>STRONG</v>
      </c>
      <c r="L1005" s="5" t="str">
        <f>OBV!H1005</f>
        <v>CONFIRMED BEARISH</v>
      </c>
      <c r="M1005" s="7">
        <f t="shared" si="150"/>
        <v>50</v>
      </c>
      <c r="N1005" s="7">
        <f t="shared" si="151"/>
        <v>0</v>
      </c>
      <c r="O1005" s="7">
        <f t="shared" si="152"/>
        <v>50</v>
      </c>
      <c r="P1005" s="7">
        <f t="shared" si="153"/>
        <v>33</v>
      </c>
      <c r="Q1005" s="8">
        <f t="shared" si="154"/>
        <v>29.95</v>
      </c>
      <c r="R1005" s="8">
        <f t="shared" si="155"/>
        <v>35.75</v>
      </c>
      <c r="S1005" s="8">
        <f t="shared" si="156"/>
        <v>34.85</v>
      </c>
      <c r="T1005" s="8">
        <f t="shared" si="157"/>
        <v>33.25</v>
      </c>
      <c r="U1005" s="7">
        <f t="shared" si="158"/>
        <v>33.516666666666673</v>
      </c>
      <c r="V1005" s="7">
        <f t="shared" si="159"/>
        <v>33.450000000000003</v>
      </c>
    </row>
    <row r="1006" spans="1:22" ht="13.5" x14ac:dyDescent="0.25">
      <c r="A1006" s="3">
        <f>RSI!A1006</f>
        <v>43775</v>
      </c>
      <c r="B1006" s="2">
        <f>RSI!B1006</f>
        <v>1.3652</v>
      </c>
      <c r="C1006" s="2">
        <f>RSI!I1006</f>
        <v>23.981712376925117</v>
      </c>
      <c r="D1006" s="2">
        <f>MACD!E1006</f>
        <v>1.5433585331875888E-2</v>
      </c>
      <c r="E1006" s="2">
        <f>MACD!F1006</f>
        <v>1.1669593558126115E-2</v>
      </c>
      <c r="F1006" s="2">
        <f>'Moving Avg'!D1006</f>
        <v>1.3652</v>
      </c>
      <c r="G1006" s="2">
        <f>'Moving Avg'!F1006</f>
        <v>1.3939800000000007</v>
      </c>
      <c r="H1006" s="2">
        <f>'Moving Avg'!G1006</f>
        <v>1.3926519999999991</v>
      </c>
      <c r="I1006" s="2">
        <f>'Moving Avg'!H1006</f>
        <v>1.3052160000000008</v>
      </c>
      <c r="J1006" s="5" t="str">
        <f>OBV!F1006</f>
        <v>BEARISH</v>
      </c>
      <c r="K1006" s="5" t="str">
        <f>OBV!G1006</f>
        <v>STRONG</v>
      </c>
      <c r="L1006" s="5" t="str">
        <f>OBV!H1006</f>
        <v>CONFIRMED BEARISH</v>
      </c>
      <c r="M1006" s="7">
        <f t="shared" si="150"/>
        <v>50</v>
      </c>
      <c r="N1006" s="7">
        <f t="shared" si="151"/>
        <v>0</v>
      </c>
      <c r="O1006" s="7">
        <f t="shared" si="152"/>
        <v>50</v>
      </c>
      <c r="P1006" s="7">
        <f t="shared" si="153"/>
        <v>33</v>
      </c>
      <c r="Q1006" s="8">
        <f t="shared" si="154"/>
        <v>29.95</v>
      </c>
      <c r="R1006" s="8">
        <f t="shared" si="155"/>
        <v>35.75</v>
      </c>
      <c r="S1006" s="8">
        <f t="shared" si="156"/>
        <v>34.85</v>
      </c>
      <c r="T1006" s="8">
        <f t="shared" si="157"/>
        <v>33.25</v>
      </c>
      <c r="U1006" s="7">
        <f t="shared" si="158"/>
        <v>33.516666666666673</v>
      </c>
      <c r="V1006" s="7">
        <f t="shared" si="159"/>
        <v>33.450000000000003</v>
      </c>
    </row>
    <row r="1007" spans="1:22" ht="13.5" x14ac:dyDescent="0.25">
      <c r="A1007" s="3">
        <f>RSI!A1007</f>
        <v>43776</v>
      </c>
      <c r="B1007" s="2">
        <f>RSI!B1007</f>
        <v>1.3652</v>
      </c>
      <c r="C1007" s="2">
        <f>RSI!I1007</f>
        <v>23.981712376925117</v>
      </c>
      <c r="D1007" s="2">
        <f>MACD!E1007</f>
        <v>1.6781767068009046E-2</v>
      </c>
      <c r="E1007" s="2">
        <f>MACD!F1007</f>
        <v>1.2692028260102701E-2</v>
      </c>
      <c r="F1007" s="2">
        <f>'Moving Avg'!D1007</f>
        <v>1.3652</v>
      </c>
      <c r="G1007" s="2">
        <f>'Moving Avg'!F1007</f>
        <v>1.3910300000000007</v>
      </c>
      <c r="H1007" s="2">
        <f>'Moving Avg'!G1007</f>
        <v>1.3925039999999993</v>
      </c>
      <c r="I1007" s="2">
        <f>'Moving Avg'!H1007</f>
        <v>1.3058675000000008</v>
      </c>
      <c r="J1007" s="5" t="str">
        <f>OBV!F1007</f>
        <v>NEUTRAL</v>
      </c>
      <c r="K1007" s="5" t="str">
        <f>OBV!G1007</f>
        <v>NEUTRAL</v>
      </c>
      <c r="L1007" s="5" t="str">
        <f>OBV!H1007</f>
        <v>NEUTRAL</v>
      </c>
      <c r="M1007" s="7">
        <f t="shared" si="150"/>
        <v>50</v>
      </c>
      <c r="N1007" s="7">
        <f t="shared" si="151"/>
        <v>0</v>
      </c>
      <c r="O1007" s="7">
        <f t="shared" si="152"/>
        <v>50</v>
      </c>
      <c r="P1007" s="7">
        <f t="shared" si="153"/>
        <v>33</v>
      </c>
      <c r="Q1007" s="8">
        <f t="shared" si="154"/>
        <v>29.95</v>
      </c>
      <c r="R1007" s="8">
        <f t="shared" si="155"/>
        <v>35.75</v>
      </c>
      <c r="S1007" s="8">
        <f t="shared" si="156"/>
        <v>34.85</v>
      </c>
      <c r="T1007" s="8">
        <f t="shared" si="157"/>
        <v>33.25</v>
      </c>
      <c r="U1007" s="7">
        <f t="shared" si="158"/>
        <v>33.516666666666673</v>
      </c>
      <c r="V1007" s="7">
        <f t="shared" si="159"/>
        <v>33.450000000000003</v>
      </c>
    </row>
    <row r="1008" spans="1:22" ht="13.5" x14ac:dyDescent="0.25">
      <c r="A1008" s="3">
        <f>RSI!A1008</f>
        <v>43777</v>
      </c>
      <c r="B1008" s="2">
        <f>RSI!B1008</f>
        <v>1.3652</v>
      </c>
      <c r="C1008" s="2">
        <f>RSI!I1008</f>
        <v>23.981712376925117</v>
      </c>
      <c r="D1008" s="2">
        <f>MACD!E1008</f>
        <v>1.8067302421754361E-2</v>
      </c>
      <c r="E1008" s="2">
        <f>MACD!F1008</f>
        <v>1.3767083092433035E-2</v>
      </c>
      <c r="F1008" s="2">
        <f>'Moving Avg'!D1008</f>
        <v>1.3652</v>
      </c>
      <c r="G1008" s="2">
        <f>'Moving Avg'!F1008</f>
        <v>1.3891850000000008</v>
      </c>
      <c r="H1008" s="2">
        <f>'Moving Avg'!G1008</f>
        <v>1.3923559999999993</v>
      </c>
      <c r="I1008" s="2">
        <f>'Moving Avg'!H1008</f>
        <v>1.3065190000000007</v>
      </c>
      <c r="J1008" s="5" t="str">
        <f>OBV!F1008</f>
        <v>NEUTRAL</v>
      </c>
      <c r="K1008" s="5" t="str">
        <f>OBV!G1008</f>
        <v>NEUTRAL</v>
      </c>
      <c r="L1008" s="5" t="str">
        <f>OBV!H1008</f>
        <v>NEUTRAL</v>
      </c>
      <c r="M1008" s="7">
        <f t="shared" si="150"/>
        <v>50</v>
      </c>
      <c r="N1008" s="7">
        <f t="shared" si="151"/>
        <v>0</v>
      </c>
      <c r="O1008" s="7">
        <f t="shared" si="152"/>
        <v>50</v>
      </c>
      <c r="P1008" s="7">
        <f t="shared" si="153"/>
        <v>33</v>
      </c>
      <c r="Q1008" s="8">
        <f t="shared" si="154"/>
        <v>29.95</v>
      </c>
      <c r="R1008" s="8">
        <f t="shared" si="155"/>
        <v>35.75</v>
      </c>
      <c r="S1008" s="8">
        <f t="shared" si="156"/>
        <v>34.85</v>
      </c>
      <c r="T1008" s="8">
        <f t="shared" si="157"/>
        <v>33.25</v>
      </c>
      <c r="U1008" s="7">
        <f t="shared" si="158"/>
        <v>33.516666666666673</v>
      </c>
      <c r="V1008" s="7">
        <f t="shared" si="159"/>
        <v>33.450000000000003</v>
      </c>
    </row>
    <row r="1009" spans="1:22" ht="13.5" x14ac:dyDescent="0.25">
      <c r="A1009" s="3">
        <f>RSI!A1009</f>
        <v>43780</v>
      </c>
      <c r="B1009" s="2">
        <f>RSI!B1009</f>
        <v>1.3652</v>
      </c>
      <c r="C1009" s="2">
        <f>RSI!I1009</f>
        <v>23.981712376925117</v>
      </c>
      <c r="D1009" s="2">
        <f>MACD!E1009</f>
        <v>1.9289105876435064E-2</v>
      </c>
      <c r="E1009" s="2">
        <f>MACD!F1009</f>
        <v>1.4871487649233442E-2</v>
      </c>
      <c r="F1009" s="2">
        <f>'Moving Avg'!D1009</f>
        <v>1.3652</v>
      </c>
      <c r="G1009" s="2">
        <f>'Moving Avg'!F1009</f>
        <v>1.3873400000000007</v>
      </c>
      <c r="H1009" s="2">
        <f>'Moving Avg'!G1009</f>
        <v>1.3922079999999994</v>
      </c>
      <c r="I1009" s="2">
        <f>'Moving Avg'!H1009</f>
        <v>1.3071705000000007</v>
      </c>
      <c r="J1009" s="5" t="str">
        <f>OBV!F1009</f>
        <v>NEUTRAL</v>
      </c>
      <c r="K1009" s="5" t="str">
        <f>OBV!G1009</f>
        <v>NEUTRAL</v>
      </c>
      <c r="L1009" s="5" t="str">
        <f>OBV!H1009</f>
        <v>NEUTRAL</v>
      </c>
      <c r="M1009" s="7">
        <f t="shared" si="150"/>
        <v>50</v>
      </c>
      <c r="N1009" s="7">
        <f t="shared" si="151"/>
        <v>0</v>
      </c>
      <c r="O1009" s="7">
        <f t="shared" si="152"/>
        <v>50</v>
      </c>
      <c r="P1009" s="7">
        <f t="shared" si="153"/>
        <v>33</v>
      </c>
      <c r="Q1009" s="8">
        <f t="shared" si="154"/>
        <v>29.95</v>
      </c>
      <c r="R1009" s="8">
        <f t="shared" si="155"/>
        <v>35.75</v>
      </c>
      <c r="S1009" s="8">
        <f t="shared" si="156"/>
        <v>34.85</v>
      </c>
      <c r="T1009" s="8">
        <f t="shared" si="157"/>
        <v>33.25</v>
      </c>
      <c r="U1009" s="7">
        <f t="shared" si="158"/>
        <v>33.516666666666673</v>
      </c>
      <c r="V1009" s="7">
        <f t="shared" si="159"/>
        <v>33.450000000000003</v>
      </c>
    </row>
    <row r="1010" spans="1:22" ht="13.5" x14ac:dyDescent="0.25">
      <c r="A1010" s="3">
        <f>RSI!A1010</f>
        <v>43781</v>
      </c>
      <c r="B1010" s="2">
        <f>RSI!B1010</f>
        <v>1.3652</v>
      </c>
      <c r="C1010" s="2">
        <f>RSI!I1010</f>
        <v>23.981712376925117</v>
      </c>
      <c r="D1010" s="2">
        <f>MACD!E1010</f>
        <v>2.0447053245470581E-2</v>
      </c>
      <c r="E1010" s="2">
        <f>MACD!F1010</f>
        <v>1.5986600768480869E-2</v>
      </c>
      <c r="F1010" s="2">
        <f>'Moving Avg'!D1010</f>
        <v>1.3652</v>
      </c>
      <c r="G1010" s="2">
        <f>'Moving Avg'!F1010</f>
        <v>1.3854950000000008</v>
      </c>
      <c r="H1010" s="2">
        <f>'Moving Avg'!G1010</f>
        <v>1.3920599999999994</v>
      </c>
      <c r="I1010" s="2">
        <f>'Moving Avg'!H1010</f>
        <v>1.3078220000000005</v>
      </c>
      <c r="J1010" s="5" t="str">
        <f>OBV!F1010</f>
        <v>NEUTRAL</v>
      </c>
      <c r="K1010" s="5" t="str">
        <f>OBV!G1010</f>
        <v>NEUTRAL</v>
      </c>
      <c r="L1010" s="5" t="str">
        <f>OBV!H1010</f>
        <v>NEUTRAL</v>
      </c>
      <c r="M1010" s="7">
        <f t="shared" si="150"/>
        <v>50</v>
      </c>
      <c r="N1010" s="7">
        <f t="shared" si="151"/>
        <v>0</v>
      </c>
      <c r="O1010" s="7">
        <f t="shared" si="152"/>
        <v>50</v>
      </c>
      <c r="P1010" s="7">
        <f t="shared" si="153"/>
        <v>33</v>
      </c>
      <c r="Q1010" s="8">
        <f t="shared" si="154"/>
        <v>29.95</v>
      </c>
      <c r="R1010" s="8">
        <f t="shared" si="155"/>
        <v>35.75</v>
      </c>
      <c r="S1010" s="8">
        <f t="shared" si="156"/>
        <v>34.85</v>
      </c>
      <c r="T1010" s="8">
        <f t="shared" si="157"/>
        <v>33.25</v>
      </c>
      <c r="U1010" s="7">
        <f t="shared" si="158"/>
        <v>33.516666666666673</v>
      </c>
      <c r="V1010" s="7">
        <f t="shared" si="159"/>
        <v>33.450000000000003</v>
      </c>
    </row>
    <row r="1011" spans="1:22" ht="13.5" x14ac:dyDescent="0.25">
      <c r="A1011" s="3">
        <f>RSI!A1011</f>
        <v>43782</v>
      </c>
      <c r="B1011" s="2">
        <f>RSI!B1011</f>
        <v>1.3652</v>
      </c>
      <c r="C1011" s="2">
        <f>RSI!I1011</f>
        <v>23.981712376925117</v>
      </c>
      <c r="D1011" s="2">
        <f>MACD!E1011</f>
        <v>2.1541774936362224E-2</v>
      </c>
      <c r="E1011" s="2">
        <f>MACD!F1011</f>
        <v>1.709763560205714E-2</v>
      </c>
      <c r="F1011" s="2">
        <f>'Moving Avg'!D1011</f>
        <v>1.3652</v>
      </c>
      <c r="G1011" s="2">
        <f>'Moving Avg'!F1011</f>
        <v>1.3836500000000007</v>
      </c>
      <c r="H1011" s="2">
        <f>'Moving Avg'!G1011</f>
        <v>1.3919119999999996</v>
      </c>
      <c r="I1011" s="2">
        <f>'Moving Avg'!H1011</f>
        <v>1.3084735000000003</v>
      </c>
      <c r="J1011" s="5" t="str">
        <f>OBV!F1011</f>
        <v>NEUTRAL</v>
      </c>
      <c r="K1011" s="5" t="str">
        <f>OBV!G1011</f>
        <v>NEUTRAL</v>
      </c>
      <c r="L1011" s="5" t="str">
        <f>OBV!H1011</f>
        <v>NEUTRAL</v>
      </c>
      <c r="M1011" s="7">
        <f t="shared" si="150"/>
        <v>50</v>
      </c>
      <c r="N1011" s="7">
        <f t="shared" si="151"/>
        <v>0</v>
      </c>
      <c r="O1011" s="7">
        <f t="shared" si="152"/>
        <v>50</v>
      </c>
      <c r="P1011" s="7">
        <f t="shared" si="153"/>
        <v>33</v>
      </c>
      <c r="Q1011" s="8">
        <f t="shared" si="154"/>
        <v>29.95</v>
      </c>
      <c r="R1011" s="8">
        <f t="shared" si="155"/>
        <v>35.75</v>
      </c>
      <c r="S1011" s="8">
        <f t="shared" si="156"/>
        <v>34.85</v>
      </c>
      <c r="T1011" s="8">
        <f t="shared" si="157"/>
        <v>33.25</v>
      </c>
      <c r="U1011" s="7">
        <f t="shared" si="158"/>
        <v>33.516666666666673</v>
      </c>
      <c r="V1011" s="7">
        <f t="shared" si="159"/>
        <v>33.450000000000003</v>
      </c>
    </row>
    <row r="1012" spans="1:22" ht="13.5" x14ac:dyDescent="0.25">
      <c r="A1012" s="3">
        <f>RSI!A1012</f>
        <v>43783</v>
      </c>
      <c r="B1012" s="2">
        <f>RSI!B1012</f>
        <v>1.3652</v>
      </c>
      <c r="C1012" s="2">
        <f>RSI!I1012</f>
        <v>23.981712376925117</v>
      </c>
      <c r="D1012" s="2">
        <f>MACD!E1012</f>
        <v>1.6897562301745994E-2</v>
      </c>
      <c r="E1012" s="2">
        <f>MACD!F1012</f>
        <v>1.7057620941994912E-2</v>
      </c>
      <c r="F1012" s="2">
        <f>'Moving Avg'!D1012</f>
        <v>1.3652</v>
      </c>
      <c r="G1012" s="2">
        <f>'Moving Avg'!F1012</f>
        <v>1.3818050000000006</v>
      </c>
      <c r="H1012" s="2">
        <f>'Moving Avg'!G1012</f>
        <v>1.3917639999999993</v>
      </c>
      <c r="I1012" s="2">
        <f>'Moving Avg'!H1012</f>
        <v>1.3091250000000003</v>
      </c>
      <c r="J1012" s="5" t="str">
        <f>OBV!F1012</f>
        <v>NEUTRAL</v>
      </c>
      <c r="K1012" s="5" t="str">
        <f>OBV!G1012</f>
        <v>NEUTRAL</v>
      </c>
      <c r="L1012" s="5" t="str">
        <f>OBV!H1012</f>
        <v>NEUTRAL</v>
      </c>
      <c r="M1012" s="7">
        <f t="shared" si="150"/>
        <v>50</v>
      </c>
      <c r="N1012" s="7">
        <f t="shared" si="151"/>
        <v>45</v>
      </c>
      <c r="O1012" s="7">
        <f t="shared" si="152"/>
        <v>50</v>
      </c>
      <c r="P1012" s="7">
        <f t="shared" si="153"/>
        <v>33</v>
      </c>
      <c r="Q1012" s="8">
        <f t="shared" si="154"/>
        <v>45.7</v>
      </c>
      <c r="R1012" s="8">
        <f t="shared" si="155"/>
        <v>44.75</v>
      </c>
      <c r="S1012" s="8">
        <f t="shared" si="156"/>
        <v>41.6</v>
      </c>
      <c r="T1012" s="8">
        <f t="shared" si="157"/>
        <v>44.5</v>
      </c>
      <c r="U1012" s="7">
        <f t="shared" si="158"/>
        <v>44.016666666666673</v>
      </c>
      <c r="V1012" s="7">
        <f t="shared" si="159"/>
        <v>44.137500000000003</v>
      </c>
    </row>
    <row r="1013" spans="1:22" ht="13.5" x14ac:dyDescent="0.25">
      <c r="A1013" s="3">
        <f>RSI!A1013</f>
        <v>43784</v>
      </c>
      <c r="B1013" s="2">
        <f>RSI!B1013</f>
        <v>1.3652</v>
      </c>
      <c r="C1013" s="2">
        <f>RSI!I1013</f>
        <v>23.981712376925117</v>
      </c>
      <c r="D1013" s="2">
        <f>MACD!E1013</f>
        <v>1.3066369356656393E-2</v>
      </c>
      <c r="E1013" s="2">
        <f>MACD!F1013</f>
        <v>1.6259370624927209E-2</v>
      </c>
      <c r="F1013" s="2">
        <f>'Moving Avg'!D1013</f>
        <v>1.3652</v>
      </c>
      <c r="G1013" s="2">
        <f>'Moving Avg'!F1013</f>
        <v>1.3799600000000005</v>
      </c>
      <c r="H1013" s="2">
        <f>'Moving Avg'!G1013</f>
        <v>1.3916159999999993</v>
      </c>
      <c r="I1013" s="2">
        <f>'Moving Avg'!H1013</f>
        <v>1.3097765000000001</v>
      </c>
      <c r="J1013" s="5" t="str">
        <f>OBV!F1013</f>
        <v>NEUTRAL</v>
      </c>
      <c r="K1013" s="5" t="str">
        <f>OBV!G1013</f>
        <v>NEUTRAL</v>
      </c>
      <c r="L1013" s="5" t="str">
        <f>OBV!H1013</f>
        <v>NEUTRAL</v>
      </c>
      <c r="M1013" s="7">
        <f t="shared" si="150"/>
        <v>50</v>
      </c>
      <c r="N1013" s="7">
        <f t="shared" si="151"/>
        <v>45</v>
      </c>
      <c r="O1013" s="7">
        <f t="shared" si="152"/>
        <v>50</v>
      </c>
      <c r="P1013" s="7">
        <f t="shared" si="153"/>
        <v>33</v>
      </c>
      <c r="Q1013" s="8">
        <f t="shared" si="154"/>
        <v>45.7</v>
      </c>
      <c r="R1013" s="8">
        <f t="shared" si="155"/>
        <v>44.75</v>
      </c>
      <c r="S1013" s="8">
        <f t="shared" si="156"/>
        <v>41.6</v>
      </c>
      <c r="T1013" s="8">
        <f t="shared" si="157"/>
        <v>44.5</v>
      </c>
      <c r="U1013" s="7">
        <f t="shared" si="158"/>
        <v>44.016666666666673</v>
      </c>
      <c r="V1013" s="7">
        <f t="shared" si="159"/>
        <v>44.137500000000003</v>
      </c>
    </row>
    <row r="1014" spans="1:22" ht="13.5" x14ac:dyDescent="0.25">
      <c r="A1014" s="3">
        <f>RSI!A1014</f>
        <v>43787</v>
      </c>
      <c r="B1014" s="2">
        <f>RSI!B1014</f>
        <v>1.3652</v>
      </c>
      <c r="C1014" s="2">
        <f>RSI!I1014</f>
        <v>23.981712376925117</v>
      </c>
      <c r="D1014" s="2">
        <f>MACD!E1014</f>
        <v>9.9158179682623526E-3</v>
      </c>
      <c r="E1014" s="2">
        <f>MACD!F1014</f>
        <v>1.4990660093594239E-2</v>
      </c>
      <c r="F1014" s="2">
        <f>'Moving Avg'!D1014</f>
        <v>1.3652</v>
      </c>
      <c r="G1014" s="2">
        <f>'Moving Avg'!F1014</f>
        <v>1.3781150000000006</v>
      </c>
      <c r="H1014" s="2">
        <f>'Moving Avg'!G1014</f>
        <v>1.3914679999999995</v>
      </c>
      <c r="I1014" s="2">
        <f>'Moving Avg'!H1014</f>
        <v>1.3104279999999999</v>
      </c>
      <c r="J1014" s="5" t="str">
        <f>OBV!F1014</f>
        <v>NEUTRAL</v>
      </c>
      <c r="K1014" s="5" t="str">
        <f>OBV!G1014</f>
        <v>NEUTRAL</v>
      </c>
      <c r="L1014" s="5" t="str">
        <f>OBV!H1014</f>
        <v>NEUTRAL</v>
      </c>
      <c r="M1014" s="7">
        <f t="shared" si="150"/>
        <v>50</v>
      </c>
      <c r="N1014" s="7">
        <f t="shared" si="151"/>
        <v>45</v>
      </c>
      <c r="O1014" s="7">
        <f t="shared" si="152"/>
        <v>50</v>
      </c>
      <c r="P1014" s="7">
        <f t="shared" si="153"/>
        <v>33</v>
      </c>
      <c r="Q1014" s="8">
        <f t="shared" si="154"/>
        <v>45.7</v>
      </c>
      <c r="R1014" s="8">
        <f t="shared" si="155"/>
        <v>44.75</v>
      </c>
      <c r="S1014" s="8">
        <f t="shared" si="156"/>
        <v>41.6</v>
      </c>
      <c r="T1014" s="8">
        <f t="shared" si="157"/>
        <v>44.5</v>
      </c>
      <c r="U1014" s="7">
        <f t="shared" si="158"/>
        <v>44.016666666666673</v>
      </c>
      <c r="V1014" s="7">
        <f t="shared" si="159"/>
        <v>44.137500000000003</v>
      </c>
    </row>
    <row r="1015" spans="1:22" ht="13.5" x14ac:dyDescent="0.25">
      <c r="A1015" s="3">
        <f>RSI!A1015</f>
        <v>43788</v>
      </c>
      <c r="B1015" s="2">
        <f>RSI!B1015</f>
        <v>1.3652</v>
      </c>
      <c r="C1015" s="2">
        <f>RSI!I1015</f>
        <v>23.981712376925117</v>
      </c>
      <c r="D1015" s="2">
        <f>MACD!E1015</f>
        <v>7.3344364762926162E-3</v>
      </c>
      <c r="E1015" s="2">
        <f>MACD!F1015</f>
        <v>1.3459415370133915E-2</v>
      </c>
      <c r="F1015" s="2">
        <f>'Moving Avg'!D1015</f>
        <v>1.3652</v>
      </c>
      <c r="G1015" s="2">
        <f>'Moving Avg'!F1015</f>
        <v>1.3762700000000005</v>
      </c>
      <c r="H1015" s="2">
        <f>'Moving Avg'!G1015</f>
        <v>1.3913199999999994</v>
      </c>
      <c r="I1015" s="2">
        <f>'Moving Avg'!H1015</f>
        <v>1.3110795</v>
      </c>
      <c r="J1015" s="5" t="str">
        <f>OBV!F1015</f>
        <v>NEUTRAL</v>
      </c>
      <c r="K1015" s="5" t="str">
        <f>OBV!G1015</f>
        <v>NEUTRAL</v>
      </c>
      <c r="L1015" s="5" t="str">
        <f>OBV!H1015</f>
        <v>NEUTRAL</v>
      </c>
      <c r="M1015" s="7">
        <f t="shared" si="150"/>
        <v>50</v>
      </c>
      <c r="N1015" s="7">
        <f t="shared" si="151"/>
        <v>45</v>
      </c>
      <c r="O1015" s="7">
        <f t="shared" si="152"/>
        <v>50</v>
      </c>
      <c r="P1015" s="7">
        <f t="shared" si="153"/>
        <v>33</v>
      </c>
      <c r="Q1015" s="8">
        <f t="shared" si="154"/>
        <v>45.7</v>
      </c>
      <c r="R1015" s="8">
        <f t="shared" si="155"/>
        <v>44.75</v>
      </c>
      <c r="S1015" s="8">
        <f t="shared" si="156"/>
        <v>41.6</v>
      </c>
      <c r="T1015" s="8">
        <f t="shared" si="157"/>
        <v>44.5</v>
      </c>
      <c r="U1015" s="7">
        <f t="shared" si="158"/>
        <v>44.016666666666673</v>
      </c>
      <c r="V1015" s="7">
        <f t="shared" si="159"/>
        <v>44.137500000000003</v>
      </c>
    </row>
    <row r="1016" spans="1:22" ht="13.5" x14ac:dyDescent="0.25">
      <c r="A1016" s="3">
        <f>RSI!A1016</f>
        <v>43789</v>
      </c>
      <c r="B1016" s="2">
        <f>RSI!B1016</f>
        <v>1.3652</v>
      </c>
      <c r="C1016" s="2">
        <f>RSI!I1016</f>
        <v>23.981712376925117</v>
      </c>
      <c r="D1016" s="2">
        <f>MACD!E1016</f>
        <v>5.2284032677545333E-3</v>
      </c>
      <c r="E1016" s="2">
        <f>MACD!F1016</f>
        <v>1.181321294965804E-2</v>
      </c>
      <c r="F1016" s="2">
        <f>'Moving Avg'!D1016</f>
        <v>1.3652</v>
      </c>
      <c r="G1016" s="2">
        <f>'Moving Avg'!F1016</f>
        <v>1.3744250000000007</v>
      </c>
      <c r="H1016" s="2">
        <f>'Moving Avg'!G1016</f>
        <v>1.3911719999999996</v>
      </c>
      <c r="I1016" s="2">
        <f>'Moving Avg'!H1016</f>
        <v>1.3117309999999998</v>
      </c>
      <c r="J1016" s="5" t="str">
        <f>OBV!F1016</f>
        <v>NEUTRAL</v>
      </c>
      <c r="K1016" s="5" t="str">
        <f>OBV!G1016</f>
        <v>NEUTRAL</v>
      </c>
      <c r="L1016" s="5" t="str">
        <f>OBV!H1016</f>
        <v>NEUTRAL</v>
      </c>
      <c r="M1016" s="7">
        <f t="shared" si="150"/>
        <v>50</v>
      </c>
      <c r="N1016" s="7">
        <f t="shared" si="151"/>
        <v>45</v>
      </c>
      <c r="O1016" s="7">
        <f t="shared" si="152"/>
        <v>50</v>
      </c>
      <c r="P1016" s="7">
        <f t="shared" si="153"/>
        <v>33</v>
      </c>
      <c r="Q1016" s="8">
        <f t="shared" si="154"/>
        <v>45.7</v>
      </c>
      <c r="R1016" s="8">
        <f t="shared" si="155"/>
        <v>44.75</v>
      </c>
      <c r="S1016" s="8">
        <f t="shared" si="156"/>
        <v>41.6</v>
      </c>
      <c r="T1016" s="8">
        <f t="shared" si="157"/>
        <v>44.5</v>
      </c>
      <c r="U1016" s="7">
        <f t="shared" si="158"/>
        <v>44.016666666666673</v>
      </c>
      <c r="V1016" s="7">
        <f t="shared" si="159"/>
        <v>44.137500000000003</v>
      </c>
    </row>
    <row r="1017" spans="1:22" ht="13.5" x14ac:dyDescent="0.25">
      <c r="A1017" s="3">
        <f>RSI!A1017</f>
        <v>43790</v>
      </c>
      <c r="B1017" s="2">
        <f>RSI!B1017</f>
        <v>1.3652</v>
      </c>
      <c r="C1017" s="2">
        <f>RSI!I1017</f>
        <v>23.981712376925117</v>
      </c>
      <c r="D1017" s="2">
        <f>MACD!E1017</f>
        <v>3.5187943064469707E-3</v>
      </c>
      <c r="E1017" s="2">
        <f>MACD!F1017</f>
        <v>1.0154329221015827E-2</v>
      </c>
      <c r="F1017" s="2">
        <f>'Moving Avg'!D1017</f>
        <v>1.3652</v>
      </c>
      <c r="G1017" s="2">
        <f>'Moving Avg'!F1017</f>
        <v>1.3725800000000006</v>
      </c>
      <c r="H1017" s="2">
        <f>'Moving Avg'!G1017</f>
        <v>1.3910239999999996</v>
      </c>
      <c r="I1017" s="2">
        <f>'Moving Avg'!H1017</f>
        <v>1.3123824999999996</v>
      </c>
      <c r="J1017" s="5" t="str">
        <f>OBV!F1017</f>
        <v>NEUTRAL</v>
      </c>
      <c r="K1017" s="5" t="str">
        <f>OBV!G1017</f>
        <v>NEUTRAL</v>
      </c>
      <c r="L1017" s="5" t="str">
        <f>OBV!H1017</f>
        <v>NEUTRAL</v>
      </c>
      <c r="M1017" s="7">
        <f t="shared" si="150"/>
        <v>50</v>
      </c>
      <c r="N1017" s="7">
        <f t="shared" si="151"/>
        <v>45</v>
      </c>
      <c r="O1017" s="7">
        <f t="shared" si="152"/>
        <v>50</v>
      </c>
      <c r="P1017" s="7">
        <f t="shared" si="153"/>
        <v>33</v>
      </c>
      <c r="Q1017" s="8">
        <f t="shared" si="154"/>
        <v>45.7</v>
      </c>
      <c r="R1017" s="8">
        <f t="shared" si="155"/>
        <v>44.75</v>
      </c>
      <c r="S1017" s="8">
        <f t="shared" si="156"/>
        <v>41.6</v>
      </c>
      <c r="T1017" s="8">
        <f t="shared" si="157"/>
        <v>44.5</v>
      </c>
      <c r="U1017" s="7">
        <f t="shared" si="158"/>
        <v>44.016666666666673</v>
      </c>
      <c r="V1017" s="7">
        <f t="shared" si="159"/>
        <v>44.137500000000003</v>
      </c>
    </row>
    <row r="1018" spans="1:22" ht="13.5" x14ac:dyDescent="0.25">
      <c r="A1018" s="3">
        <f>RSI!A1018</f>
        <v>43791</v>
      </c>
      <c r="B1018" s="2">
        <f>RSI!B1018</f>
        <v>1.3652</v>
      </c>
      <c r="C1018" s="2">
        <f>RSI!I1018</f>
        <v>23.981712376925117</v>
      </c>
      <c r="D1018" s="2">
        <f>MACD!E1018</f>
        <v>2.1392568660327793E-3</v>
      </c>
      <c r="E1018" s="2">
        <f>MACD!F1018</f>
        <v>8.5513147500192177E-3</v>
      </c>
      <c r="F1018" s="2">
        <f>'Moving Avg'!D1018</f>
        <v>1.3652</v>
      </c>
      <c r="G1018" s="2">
        <f>'Moving Avg'!F1018</f>
        <v>1.3707350000000005</v>
      </c>
      <c r="H1018" s="2">
        <f>'Moving Avg'!G1018</f>
        <v>1.3908759999999998</v>
      </c>
      <c r="I1018" s="2">
        <f>'Moving Avg'!H1018</f>
        <v>1.3130339999999996</v>
      </c>
      <c r="J1018" s="5" t="str">
        <f>OBV!F1018</f>
        <v>NEUTRAL</v>
      </c>
      <c r="K1018" s="5" t="str">
        <f>OBV!G1018</f>
        <v>NEUTRAL</v>
      </c>
      <c r="L1018" s="5" t="str">
        <f>OBV!H1018</f>
        <v>NEUTRAL</v>
      </c>
      <c r="M1018" s="7">
        <f t="shared" si="150"/>
        <v>50</v>
      </c>
      <c r="N1018" s="7">
        <f t="shared" si="151"/>
        <v>45</v>
      </c>
      <c r="O1018" s="7">
        <f t="shared" si="152"/>
        <v>50</v>
      </c>
      <c r="P1018" s="7">
        <f t="shared" si="153"/>
        <v>33</v>
      </c>
      <c r="Q1018" s="8">
        <f t="shared" si="154"/>
        <v>45.7</v>
      </c>
      <c r="R1018" s="8">
        <f t="shared" si="155"/>
        <v>44.75</v>
      </c>
      <c r="S1018" s="8">
        <f t="shared" si="156"/>
        <v>41.6</v>
      </c>
      <c r="T1018" s="8">
        <f t="shared" si="157"/>
        <v>44.5</v>
      </c>
      <c r="U1018" s="7">
        <f t="shared" si="158"/>
        <v>44.016666666666673</v>
      </c>
      <c r="V1018" s="7">
        <f t="shared" si="159"/>
        <v>44.137500000000003</v>
      </c>
    </row>
    <row r="1019" spans="1:22" ht="13.5" x14ac:dyDescent="0.25">
      <c r="A1019" s="3">
        <f>RSI!A1019</f>
        <v>43794</v>
      </c>
      <c r="B1019" s="2">
        <f>RSI!B1019</f>
        <v>1.3652</v>
      </c>
      <c r="C1019" s="2">
        <f>RSI!I1019</f>
        <v>23.981712376925117</v>
      </c>
      <c r="D1019" s="2">
        <f>MACD!E1019</f>
        <v>1.0340436934457298E-3</v>
      </c>
      <c r="E1019" s="2">
        <f>MACD!F1019</f>
        <v>7.0478605387045198E-3</v>
      </c>
      <c r="F1019" s="2">
        <f>'Moving Avg'!D1019</f>
        <v>1.3652</v>
      </c>
      <c r="G1019" s="2">
        <f>'Moving Avg'!F1019</f>
        <v>1.3688900000000006</v>
      </c>
      <c r="H1019" s="2">
        <f>'Moving Avg'!G1019</f>
        <v>1.3907279999999997</v>
      </c>
      <c r="I1019" s="2">
        <f>'Moving Avg'!H1019</f>
        <v>1.3136854999999994</v>
      </c>
      <c r="J1019" s="5" t="str">
        <f>OBV!F1019</f>
        <v>NEUTRAL</v>
      </c>
      <c r="K1019" s="5" t="str">
        <f>OBV!G1019</f>
        <v>NEUTRAL</v>
      </c>
      <c r="L1019" s="5" t="str">
        <f>OBV!H1019</f>
        <v>NEUTRAL</v>
      </c>
      <c r="M1019" s="7">
        <f t="shared" si="150"/>
        <v>50</v>
      </c>
      <c r="N1019" s="7">
        <f t="shared" si="151"/>
        <v>45</v>
      </c>
      <c r="O1019" s="7">
        <f t="shared" si="152"/>
        <v>50</v>
      </c>
      <c r="P1019" s="7">
        <f t="shared" si="153"/>
        <v>33</v>
      </c>
      <c r="Q1019" s="8">
        <f t="shared" si="154"/>
        <v>45.7</v>
      </c>
      <c r="R1019" s="8">
        <f t="shared" si="155"/>
        <v>44.75</v>
      </c>
      <c r="S1019" s="8">
        <f t="shared" si="156"/>
        <v>41.6</v>
      </c>
      <c r="T1019" s="8">
        <f t="shared" si="157"/>
        <v>44.5</v>
      </c>
      <c r="U1019" s="7">
        <f t="shared" si="158"/>
        <v>44.016666666666673</v>
      </c>
      <c r="V1019" s="7">
        <f t="shared" si="159"/>
        <v>44.137500000000003</v>
      </c>
    </row>
    <row r="1020" spans="1:22" ht="13.5" x14ac:dyDescent="0.25">
      <c r="A1020" s="3">
        <f>RSI!A1020</f>
        <v>43795</v>
      </c>
      <c r="B1020" s="2">
        <f>RSI!B1020</f>
        <v>1.3652</v>
      </c>
      <c r="C1020" s="2">
        <f>RSI!I1020</f>
        <v>23.981712376925117</v>
      </c>
      <c r="D1020" s="2">
        <f>MACD!E1020</f>
        <v>1.5635196343088964E-4</v>
      </c>
      <c r="E1020" s="2">
        <f>MACD!F1020</f>
        <v>5.6695588236497941E-3</v>
      </c>
      <c r="F1020" s="2">
        <f>'Moving Avg'!D1020</f>
        <v>1.3652</v>
      </c>
      <c r="G1020" s="2">
        <f>'Moving Avg'!F1020</f>
        <v>1.3670450000000005</v>
      </c>
      <c r="H1020" s="2">
        <f>'Moving Avg'!G1020</f>
        <v>1.3905799999999999</v>
      </c>
      <c r="I1020" s="2">
        <f>'Moving Avg'!H1020</f>
        <v>1.3143369999999996</v>
      </c>
      <c r="J1020" s="5" t="str">
        <f>OBV!F1020</f>
        <v>NEUTRAL</v>
      </c>
      <c r="K1020" s="5" t="str">
        <f>OBV!G1020</f>
        <v>NEUTRAL</v>
      </c>
      <c r="L1020" s="5" t="str">
        <f>OBV!H1020</f>
        <v>NEUTRAL</v>
      </c>
      <c r="M1020" s="7">
        <f t="shared" si="150"/>
        <v>50</v>
      </c>
      <c r="N1020" s="7">
        <f t="shared" si="151"/>
        <v>45</v>
      </c>
      <c r="O1020" s="7">
        <f t="shared" si="152"/>
        <v>50</v>
      </c>
      <c r="P1020" s="7">
        <f t="shared" si="153"/>
        <v>33</v>
      </c>
      <c r="Q1020" s="8">
        <f t="shared" si="154"/>
        <v>45.7</v>
      </c>
      <c r="R1020" s="8">
        <f t="shared" si="155"/>
        <v>44.75</v>
      </c>
      <c r="S1020" s="8">
        <f t="shared" si="156"/>
        <v>41.6</v>
      </c>
      <c r="T1020" s="8">
        <f t="shared" si="157"/>
        <v>44.5</v>
      </c>
      <c r="U1020" s="7">
        <f t="shared" si="158"/>
        <v>44.016666666666673</v>
      </c>
      <c r="V1020" s="7">
        <f t="shared" si="159"/>
        <v>44.137500000000003</v>
      </c>
    </row>
    <row r="1021" spans="1:22" ht="13.5" x14ac:dyDescent="0.25">
      <c r="A1021" s="3">
        <f>RSI!A1021</f>
        <v>43796</v>
      </c>
      <c r="B1021" s="2">
        <f>RSI!B1021</f>
        <v>1.3652</v>
      </c>
      <c r="C1021" s="2">
        <f>RSI!I1021</f>
        <v>23.981712376925117</v>
      </c>
      <c r="D1021" s="2">
        <f>MACD!E1021</f>
        <v>-5.3308004114960283E-4</v>
      </c>
      <c r="E1021" s="2">
        <f>MACD!F1021</f>
        <v>4.4290310506899149E-3</v>
      </c>
      <c r="F1021" s="2">
        <f>'Moving Avg'!D1021</f>
        <v>1.3652</v>
      </c>
      <c r="G1021" s="2">
        <f>'Moving Avg'!F1021</f>
        <v>1.3652000000000006</v>
      </c>
      <c r="H1021" s="2">
        <f>'Moving Avg'!G1021</f>
        <v>1.3904320000000001</v>
      </c>
      <c r="I1021" s="2">
        <f>'Moving Avg'!H1021</f>
        <v>1.3149884999999994</v>
      </c>
      <c r="J1021" s="5" t="str">
        <f>OBV!F1021</f>
        <v>NEUTRAL</v>
      </c>
      <c r="K1021" s="5" t="str">
        <f>OBV!G1021</f>
        <v>NEUTRAL</v>
      </c>
      <c r="L1021" s="5" t="str">
        <f>OBV!H1021</f>
        <v>NEUTRAL</v>
      </c>
      <c r="M1021" s="7">
        <f t="shared" si="150"/>
        <v>50</v>
      </c>
      <c r="N1021" s="7">
        <f t="shared" si="151"/>
        <v>45</v>
      </c>
      <c r="O1021" s="7">
        <f t="shared" si="152"/>
        <v>50</v>
      </c>
      <c r="P1021" s="7">
        <f t="shared" si="153"/>
        <v>33</v>
      </c>
      <c r="Q1021" s="8">
        <f t="shared" si="154"/>
        <v>45.7</v>
      </c>
      <c r="R1021" s="8">
        <f t="shared" si="155"/>
        <v>44.75</v>
      </c>
      <c r="S1021" s="8">
        <f t="shared" si="156"/>
        <v>41.6</v>
      </c>
      <c r="T1021" s="8">
        <f t="shared" si="157"/>
        <v>44.5</v>
      </c>
      <c r="U1021" s="7">
        <f t="shared" si="158"/>
        <v>44.016666666666673</v>
      </c>
      <c r="V1021" s="7">
        <f t="shared" si="159"/>
        <v>44.137500000000003</v>
      </c>
    </row>
    <row r="1022" spans="1:22" ht="13.5" x14ac:dyDescent="0.25">
      <c r="A1022" s="3">
        <f>RSI!A1022</f>
        <v>43797</v>
      </c>
      <c r="B1022" s="2">
        <f>RSI!B1022</f>
        <v>1.3652</v>
      </c>
      <c r="C1022" s="2">
        <f>RSI!I1022</f>
        <v>23.981712376925117</v>
      </c>
      <c r="D1022" s="2">
        <f>MACD!E1022</f>
        <v>-1.0671583348678126E-3</v>
      </c>
      <c r="E1022" s="2">
        <f>MACD!F1022</f>
        <v>3.3297931735783697E-3</v>
      </c>
      <c r="F1022" s="2">
        <f>'Moving Avg'!D1022</f>
        <v>1.3652</v>
      </c>
      <c r="G1022" s="2">
        <f>'Moving Avg'!F1022</f>
        <v>1.3652000000000006</v>
      </c>
      <c r="H1022" s="2">
        <f>'Moving Avg'!G1022</f>
        <v>1.3902840000000001</v>
      </c>
      <c r="I1022" s="2">
        <f>'Moving Avg'!H1022</f>
        <v>1.3156399999999993</v>
      </c>
      <c r="J1022" s="5" t="str">
        <f>OBV!F1022</f>
        <v>NEUTRAL</v>
      </c>
      <c r="K1022" s="5" t="str">
        <f>OBV!G1022</f>
        <v>NEUTRAL</v>
      </c>
      <c r="L1022" s="5" t="str">
        <f>OBV!H1022</f>
        <v>NEUTRAL</v>
      </c>
      <c r="M1022" s="7">
        <f t="shared" si="150"/>
        <v>50</v>
      </c>
      <c r="N1022" s="7">
        <f t="shared" si="151"/>
        <v>45</v>
      </c>
      <c r="O1022" s="7">
        <f t="shared" si="152"/>
        <v>50</v>
      </c>
      <c r="P1022" s="7">
        <f t="shared" si="153"/>
        <v>33</v>
      </c>
      <c r="Q1022" s="8">
        <f t="shared" si="154"/>
        <v>45.7</v>
      </c>
      <c r="R1022" s="8">
        <f t="shared" si="155"/>
        <v>44.75</v>
      </c>
      <c r="S1022" s="8">
        <f t="shared" si="156"/>
        <v>41.6</v>
      </c>
      <c r="T1022" s="8">
        <f t="shared" si="157"/>
        <v>44.5</v>
      </c>
      <c r="U1022" s="7">
        <f t="shared" si="158"/>
        <v>44.016666666666673</v>
      </c>
      <c r="V1022" s="7">
        <f t="shared" si="159"/>
        <v>44.137500000000003</v>
      </c>
    </row>
    <row r="1023" spans="1:22" ht="13.5" x14ac:dyDescent="0.25">
      <c r="A1023" s="3">
        <f>RSI!A1023</f>
        <v>43798</v>
      </c>
      <c r="B1023" s="2">
        <f>RSI!B1023</f>
        <v>1.3652</v>
      </c>
      <c r="C1023" s="2">
        <f>RSI!I1023</f>
        <v>23.981712376925117</v>
      </c>
      <c r="D1023" s="2">
        <f>MACD!E1023</f>
        <v>-1.4734343959303953E-3</v>
      </c>
      <c r="E1023" s="2">
        <f>MACD!F1023</f>
        <v>2.369147659676617E-3</v>
      </c>
      <c r="F1023" s="2">
        <f>'Moving Avg'!D1023</f>
        <v>1.3652</v>
      </c>
      <c r="G1023" s="2">
        <f>'Moving Avg'!F1023</f>
        <v>1.3652000000000006</v>
      </c>
      <c r="H1023" s="2">
        <f>'Moving Avg'!G1023</f>
        <v>1.3895460000000002</v>
      </c>
      <c r="I1023" s="2">
        <f>'Moving Avg'!H1023</f>
        <v>1.3162914999999993</v>
      </c>
      <c r="J1023" s="5" t="str">
        <f>OBV!F1023</f>
        <v>NEUTRAL</v>
      </c>
      <c r="K1023" s="5" t="str">
        <f>OBV!G1023</f>
        <v>NEUTRAL</v>
      </c>
      <c r="L1023" s="5" t="str">
        <f>OBV!H1023</f>
        <v>NEUTRAL</v>
      </c>
      <c r="M1023" s="7">
        <f t="shared" si="150"/>
        <v>50</v>
      </c>
      <c r="N1023" s="7">
        <f t="shared" si="151"/>
        <v>45</v>
      </c>
      <c r="O1023" s="7">
        <f t="shared" si="152"/>
        <v>50</v>
      </c>
      <c r="P1023" s="7">
        <f t="shared" si="153"/>
        <v>33</v>
      </c>
      <c r="Q1023" s="8">
        <f t="shared" si="154"/>
        <v>45.7</v>
      </c>
      <c r="R1023" s="8">
        <f t="shared" si="155"/>
        <v>44.75</v>
      </c>
      <c r="S1023" s="8">
        <f t="shared" si="156"/>
        <v>41.6</v>
      </c>
      <c r="T1023" s="8">
        <f t="shared" si="157"/>
        <v>44.5</v>
      </c>
      <c r="U1023" s="7">
        <f t="shared" si="158"/>
        <v>44.016666666666673</v>
      </c>
      <c r="V1023" s="7">
        <f t="shared" si="159"/>
        <v>44.137500000000003</v>
      </c>
    </row>
    <row r="1024" spans="1:22" ht="13.5" x14ac:dyDescent="0.25">
      <c r="A1024" s="3">
        <f>RSI!A1024</f>
        <v>43801</v>
      </c>
      <c r="B1024" s="2">
        <f>RSI!B1024</f>
        <v>1.3652</v>
      </c>
      <c r="C1024" s="2">
        <f>RSI!I1024</f>
        <v>23.981712376925117</v>
      </c>
      <c r="D1024" s="2">
        <f>MACD!E1024</f>
        <v>-1.7749505760116246E-3</v>
      </c>
      <c r="E1024" s="2">
        <f>MACD!F1024</f>
        <v>1.5403280125389687E-3</v>
      </c>
      <c r="F1024" s="2">
        <f>'Moving Avg'!D1024</f>
        <v>1.3652</v>
      </c>
      <c r="G1024" s="2">
        <f>'Moving Avg'!F1024</f>
        <v>1.3652000000000006</v>
      </c>
      <c r="H1024" s="2">
        <f>'Moving Avg'!G1024</f>
        <v>1.3888080000000005</v>
      </c>
      <c r="I1024" s="2">
        <f>'Moving Avg'!H1024</f>
        <v>1.3169429999999991</v>
      </c>
      <c r="J1024" s="5" t="str">
        <f>OBV!F1024</f>
        <v>NEUTRAL</v>
      </c>
      <c r="K1024" s="5" t="str">
        <f>OBV!G1024</f>
        <v>NEUTRAL</v>
      </c>
      <c r="L1024" s="5" t="str">
        <f>OBV!H1024</f>
        <v>NEUTRAL</v>
      </c>
      <c r="M1024" s="7">
        <f t="shared" si="150"/>
        <v>50</v>
      </c>
      <c r="N1024" s="7">
        <f t="shared" si="151"/>
        <v>45</v>
      </c>
      <c r="O1024" s="7">
        <f t="shared" si="152"/>
        <v>50</v>
      </c>
      <c r="P1024" s="7">
        <f t="shared" si="153"/>
        <v>33</v>
      </c>
      <c r="Q1024" s="8">
        <f t="shared" si="154"/>
        <v>45.7</v>
      </c>
      <c r="R1024" s="8">
        <f t="shared" si="155"/>
        <v>44.75</v>
      </c>
      <c r="S1024" s="8">
        <f t="shared" si="156"/>
        <v>41.6</v>
      </c>
      <c r="T1024" s="8">
        <f t="shared" si="157"/>
        <v>44.5</v>
      </c>
      <c r="U1024" s="7">
        <f t="shared" si="158"/>
        <v>44.016666666666673</v>
      </c>
      <c r="V1024" s="7">
        <f t="shared" si="159"/>
        <v>44.137500000000003</v>
      </c>
    </row>
    <row r="1025" spans="1:22" ht="13.5" x14ac:dyDescent="0.25">
      <c r="A1025" s="3">
        <f>RSI!A1025</f>
        <v>43802</v>
      </c>
      <c r="B1025" s="2">
        <f>RSI!B1025</f>
        <v>1.3652</v>
      </c>
      <c r="C1025" s="2">
        <f>RSI!I1025</f>
        <v>23.981712376925117</v>
      </c>
      <c r="D1025" s="2">
        <f>MACD!E1025</f>
        <v>-1.9909538444398134E-3</v>
      </c>
      <c r="E1025" s="2">
        <f>MACD!F1025</f>
        <v>8.3407164114321234E-4</v>
      </c>
      <c r="F1025" s="2">
        <f>'Moving Avg'!D1025</f>
        <v>1.3652</v>
      </c>
      <c r="G1025" s="2">
        <f>'Moving Avg'!F1025</f>
        <v>1.3652000000000006</v>
      </c>
      <c r="H1025" s="2">
        <f>'Moving Avg'!G1025</f>
        <v>1.3880700000000004</v>
      </c>
      <c r="I1025" s="2">
        <f>'Moving Avg'!H1025</f>
        <v>1.3175944999999991</v>
      </c>
      <c r="J1025" s="5" t="str">
        <f>OBV!F1025</f>
        <v>NEUTRAL</v>
      </c>
      <c r="K1025" s="5" t="str">
        <f>OBV!G1025</f>
        <v>NEUTRAL</v>
      </c>
      <c r="L1025" s="5" t="str">
        <f>OBV!H1025</f>
        <v>NEUTRAL</v>
      </c>
      <c r="M1025" s="7">
        <f t="shared" si="150"/>
        <v>50</v>
      </c>
      <c r="N1025" s="7">
        <f t="shared" si="151"/>
        <v>45</v>
      </c>
      <c r="O1025" s="7">
        <f t="shared" si="152"/>
        <v>50</v>
      </c>
      <c r="P1025" s="7">
        <f t="shared" si="153"/>
        <v>33</v>
      </c>
      <c r="Q1025" s="8">
        <f t="shared" si="154"/>
        <v>45.7</v>
      </c>
      <c r="R1025" s="8">
        <f t="shared" si="155"/>
        <v>44.75</v>
      </c>
      <c r="S1025" s="8">
        <f t="shared" si="156"/>
        <v>41.6</v>
      </c>
      <c r="T1025" s="8">
        <f t="shared" si="157"/>
        <v>44.5</v>
      </c>
      <c r="U1025" s="7">
        <f t="shared" si="158"/>
        <v>44.016666666666673</v>
      </c>
      <c r="V1025" s="7">
        <f t="shared" si="159"/>
        <v>44.137500000000003</v>
      </c>
    </row>
    <row r="1026" spans="1:22" ht="13.5" x14ac:dyDescent="0.25">
      <c r="A1026" s="3">
        <f>RSI!A1026</f>
        <v>43803</v>
      </c>
      <c r="B1026" s="2">
        <f>RSI!B1026</f>
        <v>1.3652</v>
      </c>
      <c r="C1026" s="2">
        <f>RSI!I1026</f>
        <v>23.981712376925117</v>
      </c>
      <c r="D1026" s="2">
        <f>MACD!E1026</f>
        <v>-2.1374982417046162E-3</v>
      </c>
      <c r="E1026" s="2">
        <f>MACD!F1026</f>
        <v>2.397576645736466E-4</v>
      </c>
      <c r="F1026" s="2">
        <f>'Moving Avg'!D1026</f>
        <v>1.3652</v>
      </c>
      <c r="G1026" s="2">
        <f>'Moving Avg'!F1026</f>
        <v>1.3652000000000006</v>
      </c>
      <c r="H1026" s="2">
        <f>'Moving Avg'!G1026</f>
        <v>1.3873320000000007</v>
      </c>
      <c r="I1026" s="2">
        <f>'Moving Avg'!H1026</f>
        <v>1.3182459999999989</v>
      </c>
      <c r="J1026" s="5" t="str">
        <f>OBV!F1026</f>
        <v>NEUTRAL</v>
      </c>
      <c r="K1026" s="5" t="str">
        <f>OBV!G1026</f>
        <v>NEUTRAL</v>
      </c>
      <c r="L1026" s="5" t="str">
        <f>OBV!H1026</f>
        <v>NEUTRAL</v>
      </c>
      <c r="M1026" s="7">
        <f t="shared" ref="M1026:M1089" si="160">IF(C1026&lt;30,50, IF(C1026&gt;70, 0, 25))</f>
        <v>50</v>
      </c>
      <c r="N1026" s="7">
        <f t="shared" ref="N1026:N1089" si="161">IF(E1026-D1026&gt;0.02, 100, IF(E1026-D1026&lt;0,0,45))</f>
        <v>45</v>
      </c>
      <c r="O1026" s="7">
        <f t="shared" ref="O1026:O1089" si="162">IF(F1026-I1026&gt;10,100,IF(F1026-I1026&gt;5,75, IF(F1026-I1026&gt;0,50,0)))</f>
        <v>50</v>
      </c>
      <c r="P1026" s="7">
        <f t="shared" ref="P1026:P1089" si="163">IF(L1026="confirmed bullish", 34, IF(L1026="bullish divergence",17, 0))+IF(J1026="bullish",33,IF(J1026="bearish",0,16.5))+IF(K1026="strong",33,IF(K1026="weak",0,16.5))</f>
        <v>33</v>
      </c>
      <c r="Q1026" s="8">
        <f t="shared" si="154"/>
        <v>45.7</v>
      </c>
      <c r="R1026" s="8">
        <f t="shared" si="155"/>
        <v>44.75</v>
      </c>
      <c r="S1026" s="8">
        <f t="shared" si="156"/>
        <v>41.6</v>
      </c>
      <c r="T1026" s="8">
        <f t="shared" si="157"/>
        <v>44.5</v>
      </c>
      <c r="U1026" s="7">
        <f t="shared" si="158"/>
        <v>44.016666666666673</v>
      </c>
      <c r="V1026" s="7">
        <f t="shared" si="159"/>
        <v>44.137500000000003</v>
      </c>
    </row>
    <row r="1027" spans="1:22" ht="13.5" x14ac:dyDescent="0.25">
      <c r="A1027" s="3">
        <f>RSI!A1027</f>
        <v>43804</v>
      </c>
      <c r="B1027" s="2">
        <f>RSI!B1027</f>
        <v>1.3652</v>
      </c>
      <c r="C1027" s="2">
        <f>RSI!I1027</f>
        <v>23.981712376925117</v>
      </c>
      <c r="D1027" s="2">
        <f>MACD!E1027</f>
        <v>-2.2279532738442853E-3</v>
      </c>
      <c r="E1027" s="2">
        <f>MACD!F1027</f>
        <v>-2.5378452310993976E-4</v>
      </c>
      <c r="F1027" s="2">
        <f>'Moving Avg'!D1027</f>
        <v>1.3652</v>
      </c>
      <c r="G1027" s="2">
        <f>'Moving Avg'!F1027</f>
        <v>1.3652000000000006</v>
      </c>
      <c r="H1027" s="2">
        <f>'Moving Avg'!G1027</f>
        <v>1.3865940000000005</v>
      </c>
      <c r="I1027" s="2">
        <f>'Moving Avg'!H1027</f>
        <v>1.3188974999999987</v>
      </c>
      <c r="J1027" s="5" t="str">
        <f>OBV!F1027</f>
        <v>NEUTRAL</v>
      </c>
      <c r="K1027" s="5" t="str">
        <f>OBV!G1027</f>
        <v>NEUTRAL</v>
      </c>
      <c r="L1027" s="5" t="str">
        <f>OBV!H1027</f>
        <v>NEUTRAL</v>
      </c>
      <c r="M1027" s="7">
        <f t="shared" si="160"/>
        <v>50</v>
      </c>
      <c r="N1027" s="7">
        <f t="shared" si="161"/>
        <v>45</v>
      </c>
      <c r="O1027" s="7">
        <f t="shared" si="162"/>
        <v>50</v>
      </c>
      <c r="P1027" s="7">
        <f t="shared" si="163"/>
        <v>33</v>
      </c>
      <c r="Q1027" s="8">
        <f t="shared" ref="Q1027:Q1090" si="164">0.35*M1027+N1027*0.35+O1027*0.15+P1027*0.15</f>
        <v>45.7</v>
      </c>
      <c r="R1027" s="8">
        <f t="shared" ref="R1027:R1090" si="165">M1027*0.2+N1027*0.2+O1027*0.35+P1027*0.25</f>
        <v>44.75</v>
      </c>
      <c r="S1027" s="8">
        <f t="shared" ref="S1027:S1090" si="166">M1027*0.15+N1027*0.15+O1027*0.25+P1027*0.45</f>
        <v>41.6</v>
      </c>
      <c r="T1027" s="8">
        <f t="shared" ref="T1027:T1090" si="167">0.25*SUM(M1027:P1027)</f>
        <v>44.5</v>
      </c>
      <c r="U1027" s="7">
        <f t="shared" ref="U1027:U1090" si="168">SUM(Q1027:S1027)/3</f>
        <v>44.016666666666673</v>
      </c>
      <c r="V1027" s="7">
        <f t="shared" ref="V1027:V1090" si="169">SUM(Q1027:T1027)/4</f>
        <v>44.137500000000003</v>
      </c>
    </row>
    <row r="1028" spans="1:22" ht="13.5" x14ac:dyDescent="0.25">
      <c r="A1028" s="3">
        <f>RSI!A1028</f>
        <v>43805</v>
      </c>
      <c r="B1028" s="2">
        <f>RSI!B1028</f>
        <v>1.3652</v>
      </c>
      <c r="C1028" s="2">
        <f>RSI!I1028</f>
        <v>23.981712376925117</v>
      </c>
      <c r="D1028" s="2">
        <f>MACD!E1028</f>
        <v>-2.2734328201208243E-3</v>
      </c>
      <c r="E1028" s="2">
        <f>MACD!F1028</f>
        <v>-6.5771418251211675E-4</v>
      </c>
      <c r="F1028" s="2">
        <f>'Moving Avg'!D1028</f>
        <v>1.3652</v>
      </c>
      <c r="G1028" s="2">
        <f>'Moving Avg'!F1028</f>
        <v>1.3652000000000006</v>
      </c>
      <c r="H1028" s="2">
        <f>'Moving Avg'!G1028</f>
        <v>1.385414000000001</v>
      </c>
      <c r="I1028" s="2">
        <f>'Moving Avg'!H1028</f>
        <v>1.3195489999999988</v>
      </c>
      <c r="J1028" s="5" t="str">
        <f>OBV!F1028</f>
        <v>NEUTRAL</v>
      </c>
      <c r="K1028" s="5" t="str">
        <f>OBV!G1028</f>
        <v>NEUTRAL</v>
      </c>
      <c r="L1028" s="5" t="str">
        <f>OBV!H1028</f>
        <v>NEUTRAL</v>
      </c>
      <c r="M1028" s="7">
        <f t="shared" si="160"/>
        <v>50</v>
      </c>
      <c r="N1028" s="7">
        <f t="shared" si="161"/>
        <v>45</v>
      </c>
      <c r="O1028" s="7">
        <f t="shared" si="162"/>
        <v>50</v>
      </c>
      <c r="P1028" s="7">
        <f t="shared" si="163"/>
        <v>33</v>
      </c>
      <c r="Q1028" s="8">
        <f t="shared" si="164"/>
        <v>45.7</v>
      </c>
      <c r="R1028" s="8">
        <f t="shared" si="165"/>
        <v>44.75</v>
      </c>
      <c r="S1028" s="8">
        <f t="shared" si="166"/>
        <v>41.6</v>
      </c>
      <c r="T1028" s="8">
        <f t="shared" si="167"/>
        <v>44.5</v>
      </c>
      <c r="U1028" s="7">
        <f t="shared" si="168"/>
        <v>44.016666666666673</v>
      </c>
      <c r="V1028" s="7">
        <f t="shared" si="169"/>
        <v>44.137500000000003</v>
      </c>
    </row>
    <row r="1029" spans="1:22" ht="13.5" x14ac:dyDescent="0.25">
      <c r="A1029" s="3">
        <f>RSI!A1029</f>
        <v>43808</v>
      </c>
      <c r="B1029" s="2">
        <f>RSI!B1029</f>
        <v>1.3652</v>
      </c>
      <c r="C1029" s="2">
        <f>RSI!I1029</f>
        <v>23.981712376925117</v>
      </c>
      <c r="D1029" s="2">
        <f>MACD!E1029</f>
        <v>-2.2831568769456911E-3</v>
      </c>
      <c r="E1029" s="2">
        <f>MACD!F1029</f>
        <v>-9.828027213988318E-4</v>
      </c>
      <c r="F1029" s="2">
        <f>'Moving Avg'!D1029</f>
        <v>1.3652</v>
      </c>
      <c r="G1029" s="2">
        <f>'Moving Avg'!F1029</f>
        <v>1.3652000000000006</v>
      </c>
      <c r="H1029" s="2">
        <f>'Moving Avg'!G1029</f>
        <v>1.3842340000000011</v>
      </c>
      <c r="I1029" s="2">
        <f>'Moving Avg'!H1029</f>
        <v>1.3202004999999986</v>
      </c>
      <c r="J1029" s="5" t="str">
        <f>OBV!F1029</f>
        <v>NEUTRAL</v>
      </c>
      <c r="K1029" s="5" t="str">
        <f>OBV!G1029</f>
        <v>NEUTRAL</v>
      </c>
      <c r="L1029" s="5" t="str">
        <f>OBV!H1029</f>
        <v>NEUTRAL</v>
      </c>
      <c r="M1029" s="7">
        <f t="shared" si="160"/>
        <v>50</v>
      </c>
      <c r="N1029" s="7">
        <f t="shared" si="161"/>
        <v>45</v>
      </c>
      <c r="O1029" s="7">
        <f t="shared" si="162"/>
        <v>50</v>
      </c>
      <c r="P1029" s="7">
        <f t="shared" si="163"/>
        <v>33</v>
      </c>
      <c r="Q1029" s="8">
        <f t="shared" si="164"/>
        <v>45.7</v>
      </c>
      <c r="R1029" s="8">
        <f t="shared" si="165"/>
        <v>44.75</v>
      </c>
      <c r="S1029" s="8">
        <f t="shared" si="166"/>
        <v>41.6</v>
      </c>
      <c r="T1029" s="8">
        <f t="shared" si="167"/>
        <v>44.5</v>
      </c>
      <c r="U1029" s="7">
        <f t="shared" si="168"/>
        <v>44.016666666666673</v>
      </c>
      <c r="V1029" s="7">
        <f t="shared" si="169"/>
        <v>44.137500000000003</v>
      </c>
    </row>
    <row r="1030" spans="1:22" ht="13.5" x14ac:dyDescent="0.25">
      <c r="A1030" s="3">
        <f>RSI!A1030</f>
        <v>43809</v>
      </c>
      <c r="B1030" s="2">
        <f>RSI!B1030</f>
        <v>1.3652</v>
      </c>
      <c r="C1030" s="2">
        <f>RSI!I1030</f>
        <v>23.981712376925117</v>
      </c>
      <c r="D1030" s="2">
        <f>MACD!E1030</f>
        <v>-2.264756558196579E-3</v>
      </c>
      <c r="E1030" s="2">
        <f>MACD!F1030</f>
        <v>-1.2391934887583812E-3</v>
      </c>
      <c r="F1030" s="2">
        <f>'Moving Avg'!D1030</f>
        <v>1.3652</v>
      </c>
      <c r="G1030" s="2">
        <f>'Moving Avg'!F1030</f>
        <v>1.3652000000000006</v>
      </c>
      <c r="H1030" s="2">
        <f>'Moving Avg'!G1030</f>
        <v>1.383792000000001</v>
      </c>
      <c r="I1030" s="2">
        <f>'Moving Avg'!H1030</f>
        <v>1.3208519999999984</v>
      </c>
      <c r="J1030" s="5" t="str">
        <f>OBV!F1030</f>
        <v>NEUTRAL</v>
      </c>
      <c r="K1030" s="5" t="str">
        <f>OBV!G1030</f>
        <v>NEUTRAL</v>
      </c>
      <c r="L1030" s="5" t="str">
        <f>OBV!H1030</f>
        <v>NEUTRAL</v>
      </c>
      <c r="M1030" s="7">
        <f t="shared" si="160"/>
        <v>50</v>
      </c>
      <c r="N1030" s="7">
        <f t="shared" si="161"/>
        <v>45</v>
      </c>
      <c r="O1030" s="7">
        <f t="shared" si="162"/>
        <v>50</v>
      </c>
      <c r="P1030" s="7">
        <f t="shared" si="163"/>
        <v>33</v>
      </c>
      <c r="Q1030" s="8">
        <f t="shared" si="164"/>
        <v>45.7</v>
      </c>
      <c r="R1030" s="8">
        <f t="shared" si="165"/>
        <v>44.75</v>
      </c>
      <c r="S1030" s="8">
        <f t="shared" si="166"/>
        <v>41.6</v>
      </c>
      <c r="T1030" s="8">
        <f t="shared" si="167"/>
        <v>44.5</v>
      </c>
      <c r="U1030" s="7">
        <f t="shared" si="168"/>
        <v>44.016666666666673</v>
      </c>
      <c r="V1030" s="7">
        <f t="shared" si="169"/>
        <v>44.137500000000003</v>
      </c>
    </row>
    <row r="1031" spans="1:22" ht="13.5" x14ac:dyDescent="0.25">
      <c r="A1031" s="3">
        <f>RSI!A1031</f>
        <v>43810</v>
      </c>
      <c r="B1031" s="2">
        <f>RSI!B1031</f>
        <v>1.3652</v>
      </c>
      <c r="C1031" s="2">
        <f>RSI!I1031</f>
        <v>23.981712376925117</v>
      </c>
      <c r="D1031" s="2">
        <f>MACD!E1031</f>
        <v>-2.2245311625019859E-3</v>
      </c>
      <c r="E1031" s="2">
        <f>MACD!F1031</f>
        <v>-1.4362610235071024E-3</v>
      </c>
      <c r="F1031" s="2">
        <f>'Moving Avg'!D1031</f>
        <v>1.3652</v>
      </c>
      <c r="G1031" s="2">
        <f>'Moving Avg'!F1031</f>
        <v>1.3652000000000006</v>
      </c>
      <c r="H1031" s="2">
        <f>'Moving Avg'!G1031</f>
        <v>1.3826120000000008</v>
      </c>
      <c r="I1031" s="2">
        <f>'Moving Avg'!H1031</f>
        <v>1.3215034999999986</v>
      </c>
      <c r="J1031" s="5" t="str">
        <f>OBV!F1031</f>
        <v>NEUTRAL</v>
      </c>
      <c r="K1031" s="5" t="str">
        <f>OBV!G1031</f>
        <v>NEUTRAL</v>
      </c>
      <c r="L1031" s="5" t="str">
        <f>OBV!H1031</f>
        <v>NEUTRAL</v>
      </c>
      <c r="M1031" s="7">
        <f t="shared" si="160"/>
        <v>50</v>
      </c>
      <c r="N1031" s="7">
        <f t="shared" si="161"/>
        <v>45</v>
      </c>
      <c r="O1031" s="7">
        <f t="shared" si="162"/>
        <v>50</v>
      </c>
      <c r="P1031" s="7">
        <f t="shared" si="163"/>
        <v>33</v>
      </c>
      <c r="Q1031" s="8">
        <f t="shared" si="164"/>
        <v>45.7</v>
      </c>
      <c r="R1031" s="8">
        <f t="shared" si="165"/>
        <v>44.75</v>
      </c>
      <c r="S1031" s="8">
        <f t="shared" si="166"/>
        <v>41.6</v>
      </c>
      <c r="T1031" s="8">
        <f t="shared" si="167"/>
        <v>44.5</v>
      </c>
      <c r="U1031" s="7">
        <f t="shared" si="168"/>
        <v>44.016666666666673</v>
      </c>
      <c r="V1031" s="7">
        <f t="shared" si="169"/>
        <v>44.137500000000003</v>
      </c>
    </row>
    <row r="1032" spans="1:22" ht="13.5" x14ac:dyDescent="0.25">
      <c r="A1032" s="3">
        <f>RSI!A1032</f>
        <v>43811</v>
      </c>
      <c r="B1032" s="2">
        <f>RSI!B1032</f>
        <v>1.3652</v>
      </c>
      <c r="C1032" s="2">
        <f>RSI!I1032</f>
        <v>23.981712376925117</v>
      </c>
      <c r="D1032" s="2">
        <f>MACD!E1032</f>
        <v>-2.1676647566160057E-3</v>
      </c>
      <c r="E1032" s="2">
        <f>MACD!F1032</f>
        <v>-1.582541770128883E-3</v>
      </c>
      <c r="F1032" s="2">
        <f>'Moving Avg'!D1032</f>
        <v>1.3652</v>
      </c>
      <c r="G1032" s="2">
        <f>'Moving Avg'!F1032</f>
        <v>1.3652000000000006</v>
      </c>
      <c r="H1032" s="2">
        <f>'Moving Avg'!G1032</f>
        <v>1.3814320000000009</v>
      </c>
      <c r="I1032" s="2">
        <f>'Moving Avg'!H1032</f>
        <v>1.3221549999999989</v>
      </c>
      <c r="J1032" s="5" t="str">
        <f>OBV!F1032</f>
        <v>NEUTRAL</v>
      </c>
      <c r="K1032" s="5" t="str">
        <f>OBV!G1032</f>
        <v>NEUTRAL</v>
      </c>
      <c r="L1032" s="5" t="str">
        <f>OBV!H1032</f>
        <v>NEUTRAL</v>
      </c>
      <c r="M1032" s="7">
        <f t="shared" si="160"/>
        <v>50</v>
      </c>
      <c r="N1032" s="7">
        <f t="shared" si="161"/>
        <v>45</v>
      </c>
      <c r="O1032" s="7">
        <f t="shared" si="162"/>
        <v>50</v>
      </c>
      <c r="P1032" s="7">
        <f t="shared" si="163"/>
        <v>33</v>
      </c>
      <c r="Q1032" s="8">
        <f t="shared" si="164"/>
        <v>45.7</v>
      </c>
      <c r="R1032" s="8">
        <f t="shared" si="165"/>
        <v>44.75</v>
      </c>
      <c r="S1032" s="8">
        <f t="shared" si="166"/>
        <v>41.6</v>
      </c>
      <c r="T1032" s="8">
        <f t="shared" si="167"/>
        <v>44.5</v>
      </c>
      <c r="U1032" s="7">
        <f t="shared" si="168"/>
        <v>44.016666666666673</v>
      </c>
      <c r="V1032" s="7">
        <f t="shared" si="169"/>
        <v>44.137500000000003</v>
      </c>
    </row>
    <row r="1033" spans="1:22" ht="13.5" x14ac:dyDescent="0.25">
      <c r="A1033" s="3">
        <f>RSI!A1033</f>
        <v>43812</v>
      </c>
      <c r="B1033" s="2">
        <f>RSI!B1033</f>
        <v>1.3652</v>
      </c>
      <c r="C1033" s="2">
        <f>RSI!I1033</f>
        <v>23.981712376925117</v>
      </c>
      <c r="D1033" s="2">
        <f>MACD!E1033</f>
        <v>-2.0984085724418122E-3</v>
      </c>
      <c r="E1033" s="2">
        <f>MACD!F1033</f>
        <v>-1.685715130591469E-3</v>
      </c>
      <c r="F1033" s="2">
        <f>'Moving Avg'!D1033</f>
        <v>1.3652</v>
      </c>
      <c r="G1033" s="2">
        <f>'Moving Avg'!F1033</f>
        <v>1.3652000000000006</v>
      </c>
      <c r="H1033" s="2">
        <f>'Moving Avg'!G1033</f>
        <v>1.3802520000000009</v>
      </c>
      <c r="I1033" s="2">
        <f>'Moving Avg'!H1033</f>
        <v>1.3228064999999987</v>
      </c>
      <c r="J1033" s="5" t="str">
        <f>OBV!F1033</f>
        <v>NEUTRAL</v>
      </c>
      <c r="K1033" s="5" t="str">
        <f>OBV!G1033</f>
        <v>NEUTRAL</v>
      </c>
      <c r="L1033" s="5" t="str">
        <f>OBV!H1033</f>
        <v>NEUTRAL</v>
      </c>
      <c r="M1033" s="7">
        <f t="shared" si="160"/>
        <v>50</v>
      </c>
      <c r="N1033" s="7">
        <f t="shared" si="161"/>
        <v>45</v>
      </c>
      <c r="O1033" s="7">
        <f t="shared" si="162"/>
        <v>50</v>
      </c>
      <c r="P1033" s="7">
        <f t="shared" si="163"/>
        <v>33</v>
      </c>
      <c r="Q1033" s="8">
        <f t="shared" si="164"/>
        <v>45.7</v>
      </c>
      <c r="R1033" s="8">
        <f t="shared" si="165"/>
        <v>44.75</v>
      </c>
      <c r="S1033" s="8">
        <f t="shared" si="166"/>
        <v>41.6</v>
      </c>
      <c r="T1033" s="8">
        <f t="shared" si="167"/>
        <v>44.5</v>
      </c>
      <c r="U1033" s="7">
        <f t="shared" si="168"/>
        <v>44.016666666666673</v>
      </c>
      <c r="V1033" s="7">
        <f t="shared" si="169"/>
        <v>44.137500000000003</v>
      </c>
    </row>
    <row r="1034" spans="1:22" ht="13.5" x14ac:dyDescent="0.25">
      <c r="A1034" s="3">
        <f>RSI!A1034</f>
        <v>43815</v>
      </c>
      <c r="B1034" s="2">
        <f>RSI!B1034</f>
        <v>1.3652</v>
      </c>
      <c r="C1034" s="2">
        <f>RSI!I1034</f>
        <v>23.981712376925117</v>
      </c>
      <c r="D1034" s="2">
        <f>MACD!E1034</f>
        <v>-2.020234541280308E-3</v>
      </c>
      <c r="E1034" s="2">
        <f>MACD!F1034</f>
        <v>-1.7526190127292369E-3</v>
      </c>
      <c r="F1034" s="2">
        <f>'Moving Avg'!D1034</f>
        <v>1.3652</v>
      </c>
      <c r="G1034" s="2">
        <f>'Moving Avg'!F1034</f>
        <v>1.3652000000000006</v>
      </c>
      <c r="H1034" s="2">
        <f>'Moving Avg'!G1034</f>
        <v>1.379072000000001</v>
      </c>
      <c r="I1034" s="2">
        <f>'Moving Avg'!H1034</f>
        <v>1.3234579999999985</v>
      </c>
      <c r="J1034" s="5" t="str">
        <f>OBV!F1034</f>
        <v>NEUTRAL</v>
      </c>
      <c r="K1034" s="5" t="str">
        <f>OBV!G1034</f>
        <v>NEUTRAL</v>
      </c>
      <c r="L1034" s="5" t="str">
        <f>OBV!H1034</f>
        <v>NEUTRAL</v>
      </c>
      <c r="M1034" s="7">
        <f t="shared" si="160"/>
        <v>50</v>
      </c>
      <c r="N1034" s="7">
        <f t="shared" si="161"/>
        <v>45</v>
      </c>
      <c r="O1034" s="7">
        <f t="shared" si="162"/>
        <v>50</v>
      </c>
      <c r="P1034" s="7">
        <f t="shared" si="163"/>
        <v>33</v>
      </c>
      <c r="Q1034" s="8">
        <f t="shared" si="164"/>
        <v>45.7</v>
      </c>
      <c r="R1034" s="8">
        <f t="shared" si="165"/>
        <v>44.75</v>
      </c>
      <c r="S1034" s="8">
        <f t="shared" si="166"/>
        <v>41.6</v>
      </c>
      <c r="T1034" s="8">
        <f t="shared" si="167"/>
        <v>44.5</v>
      </c>
      <c r="U1034" s="7">
        <f t="shared" si="168"/>
        <v>44.016666666666673</v>
      </c>
      <c r="V1034" s="7">
        <f t="shared" si="169"/>
        <v>44.137500000000003</v>
      </c>
    </row>
    <row r="1035" spans="1:22" ht="13.5" x14ac:dyDescent="0.25">
      <c r="A1035" s="3">
        <f>RSI!A1035</f>
        <v>43816</v>
      </c>
      <c r="B1035" s="2">
        <f>RSI!B1035</f>
        <v>1.3652</v>
      </c>
      <c r="C1035" s="2">
        <f>RSI!I1035</f>
        <v>23.981712376925117</v>
      </c>
      <c r="D1035" s="2">
        <f>MACD!E1035</f>
        <v>-1.935964465113571E-3</v>
      </c>
      <c r="E1035" s="2">
        <f>MACD!F1035</f>
        <v>-1.7892881032061038E-3</v>
      </c>
      <c r="F1035" s="2">
        <f>'Moving Avg'!D1035</f>
        <v>1.3652</v>
      </c>
      <c r="G1035" s="2">
        <f>'Moving Avg'!F1035</f>
        <v>1.3652000000000006</v>
      </c>
      <c r="H1035" s="2">
        <f>'Moving Avg'!G1035</f>
        <v>1.377892000000001</v>
      </c>
      <c r="I1035" s="2">
        <f>'Moving Avg'!H1035</f>
        <v>1.3241094999999987</v>
      </c>
      <c r="J1035" s="5" t="str">
        <f>OBV!F1035</f>
        <v>NEUTRAL</v>
      </c>
      <c r="K1035" s="5" t="str">
        <f>OBV!G1035</f>
        <v>NEUTRAL</v>
      </c>
      <c r="L1035" s="5" t="str">
        <f>OBV!H1035</f>
        <v>NEUTRAL</v>
      </c>
      <c r="M1035" s="7">
        <f t="shared" si="160"/>
        <v>50</v>
      </c>
      <c r="N1035" s="7">
        <f t="shared" si="161"/>
        <v>45</v>
      </c>
      <c r="O1035" s="7">
        <f t="shared" si="162"/>
        <v>50</v>
      </c>
      <c r="P1035" s="7">
        <f t="shared" si="163"/>
        <v>33</v>
      </c>
      <c r="Q1035" s="8">
        <f t="shared" si="164"/>
        <v>45.7</v>
      </c>
      <c r="R1035" s="8">
        <f t="shared" si="165"/>
        <v>44.75</v>
      </c>
      <c r="S1035" s="8">
        <f t="shared" si="166"/>
        <v>41.6</v>
      </c>
      <c r="T1035" s="8">
        <f t="shared" si="167"/>
        <v>44.5</v>
      </c>
      <c r="U1035" s="7">
        <f t="shared" si="168"/>
        <v>44.016666666666673</v>
      </c>
      <c r="V1035" s="7">
        <f t="shared" si="169"/>
        <v>44.137500000000003</v>
      </c>
    </row>
    <row r="1036" spans="1:22" ht="13.5" x14ac:dyDescent="0.25">
      <c r="A1036" s="3">
        <f>RSI!A1036</f>
        <v>43817</v>
      </c>
      <c r="B1036" s="2">
        <f>RSI!B1036</f>
        <v>1.3652</v>
      </c>
      <c r="C1036" s="2">
        <f>RSI!I1036</f>
        <v>23.981712376925117</v>
      </c>
      <c r="D1036" s="2">
        <f>MACD!E1036</f>
        <v>-1.8478786280584636E-3</v>
      </c>
      <c r="E1036" s="2">
        <f>MACD!F1036</f>
        <v>-1.8010062081765758E-3</v>
      </c>
      <c r="F1036" s="2">
        <f>'Moving Avg'!D1036</f>
        <v>1.3652</v>
      </c>
      <c r="G1036" s="2">
        <f>'Moving Avg'!F1036</f>
        <v>1.3652000000000006</v>
      </c>
      <c r="H1036" s="2">
        <f>'Moving Avg'!G1036</f>
        <v>1.376712000000001</v>
      </c>
      <c r="I1036" s="2">
        <f>'Moving Avg'!H1036</f>
        <v>1.3247609999999985</v>
      </c>
      <c r="J1036" s="5" t="str">
        <f>OBV!F1036</f>
        <v>NEUTRAL</v>
      </c>
      <c r="K1036" s="5" t="str">
        <f>OBV!G1036</f>
        <v>NEUTRAL</v>
      </c>
      <c r="L1036" s="5" t="str">
        <f>OBV!H1036</f>
        <v>NEUTRAL</v>
      </c>
      <c r="M1036" s="7">
        <f t="shared" si="160"/>
        <v>50</v>
      </c>
      <c r="N1036" s="7">
        <f t="shared" si="161"/>
        <v>45</v>
      </c>
      <c r="O1036" s="7">
        <f t="shared" si="162"/>
        <v>50</v>
      </c>
      <c r="P1036" s="7">
        <f t="shared" si="163"/>
        <v>33</v>
      </c>
      <c r="Q1036" s="8">
        <f t="shared" si="164"/>
        <v>45.7</v>
      </c>
      <c r="R1036" s="8">
        <f t="shared" si="165"/>
        <v>44.75</v>
      </c>
      <c r="S1036" s="8">
        <f t="shared" si="166"/>
        <v>41.6</v>
      </c>
      <c r="T1036" s="8">
        <f t="shared" si="167"/>
        <v>44.5</v>
      </c>
      <c r="U1036" s="7">
        <f t="shared" si="168"/>
        <v>44.016666666666673</v>
      </c>
      <c r="V1036" s="7">
        <f t="shared" si="169"/>
        <v>44.137500000000003</v>
      </c>
    </row>
    <row r="1037" spans="1:22" ht="13.5" x14ac:dyDescent="0.25">
      <c r="A1037" s="3">
        <f>RSI!A1037</f>
        <v>43818</v>
      </c>
      <c r="B1037" s="2">
        <f>RSI!B1037</f>
        <v>1.3652</v>
      </c>
      <c r="C1037" s="2">
        <f>RSI!I1037</f>
        <v>23.981712376925117</v>
      </c>
      <c r="D1037" s="2">
        <f>MACD!E1037</f>
        <v>-1.7578070619548303E-3</v>
      </c>
      <c r="E1037" s="2">
        <f>MACD!F1037</f>
        <v>-1.7923663789322266E-3</v>
      </c>
      <c r="F1037" s="2">
        <f>'Moving Avg'!D1037</f>
        <v>1.3652</v>
      </c>
      <c r="G1037" s="2">
        <f>'Moving Avg'!F1037</f>
        <v>1.3652000000000006</v>
      </c>
      <c r="H1037" s="2">
        <f>'Moving Avg'!G1037</f>
        <v>1.3755320000000011</v>
      </c>
      <c r="I1037" s="2">
        <f>'Moving Avg'!H1037</f>
        <v>1.3252409999999986</v>
      </c>
      <c r="J1037" s="5" t="str">
        <f>OBV!F1037</f>
        <v>NEUTRAL</v>
      </c>
      <c r="K1037" s="5" t="str">
        <f>OBV!G1037</f>
        <v>NEUTRAL</v>
      </c>
      <c r="L1037" s="5" t="str">
        <f>OBV!H1037</f>
        <v>NEUTRAL</v>
      </c>
      <c r="M1037" s="7">
        <f t="shared" si="160"/>
        <v>50</v>
      </c>
      <c r="N1037" s="7">
        <f t="shared" si="161"/>
        <v>0</v>
      </c>
      <c r="O1037" s="7">
        <f t="shared" si="162"/>
        <v>50</v>
      </c>
      <c r="P1037" s="7">
        <f t="shared" si="163"/>
        <v>33</v>
      </c>
      <c r="Q1037" s="8">
        <f t="shared" si="164"/>
        <v>29.95</v>
      </c>
      <c r="R1037" s="8">
        <f t="shared" si="165"/>
        <v>35.75</v>
      </c>
      <c r="S1037" s="8">
        <f t="shared" si="166"/>
        <v>34.85</v>
      </c>
      <c r="T1037" s="8">
        <f t="shared" si="167"/>
        <v>33.25</v>
      </c>
      <c r="U1037" s="7">
        <f t="shared" si="168"/>
        <v>33.516666666666673</v>
      </c>
      <c r="V1037" s="7">
        <f t="shared" si="169"/>
        <v>33.450000000000003</v>
      </c>
    </row>
    <row r="1038" spans="1:22" ht="13.5" x14ac:dyDescent="0.25">
      <c r="A1038" s="3">
        <f>RSI!A1038</f>
        <v>43819</v>
      </c>
      <c r="B1038" s="2">
        <f>RSI!B1038</f>
        <v>1.3652</v>
      </c>
      <c r="C1038" s="2">
        <f>RSI!I1038</f>
        <v>23.981712376925117</v>
      </c>
      <c r="D1038" s="2">
        <f>MACD!E1038</f>
        <v>-1.6672061818228112E-3</v>
      </c>
      <c r="E1038" s="2">
        <f>MACD!F1038</f>
        <v>-1.7673343395103436E-3</v>
      </c>
      <c r="F1038" s="2">
        <f>'Moving Avg'!D1038</f>
        <v>1.3652</v>
      </c>
      <c r="G1038" s="2">
        <f>'Moving Avg'!F1038</f>
        <v>1.3652000000000006</v>
      </c>
      <c r="H1038" s="2">
        <f>'Moving Avg'!G1038</f>
        <v>1.3747940000000012</v>
      </c>
      <c r="I1038" s="2">
        <f>'Moving Avg'!H1038</f>
        <v>1.3257209999999984</v>
      </c>
      <c r="J1038" s="5" t="str">
        <f>OBV!F1038</f>
        <v>NEUTRAL</v>
      </c>
      <c r="K1038" s="5" t="str">
        <f>OBV!G1038</f>
        <v>NEUTRAL</v>
      </c>
      <c r="L1038" s="5" t="str">
        <f>OBV!H1038</f>
        <v>NEUTRAL</v>
      </c>
      <c r="M1038" s="7">
        <f t="shared" si="160"/>
        <v>50</v>
      </c>
      <c r="N1038" s="7">
        <f t="shared" si="161"/>
        <v>0</v>
      </c>
      <c r="O1038" s="7">
        <f t="shared" si="162"/>
        <v>50</v>
      </c>
      <c r="P1038" s="7">
        <f t="shared" si="163"/>
        <v>33</v>
      </c>
      <c r="Q1038" s="8">
        <f t="shared" si="164"/>
        <v>29.95</v>
      </c>
      <c r="R1038" s="8">
        <f t="shared" si="165"/>
        <v>35.75</v>
      </c>
      <c r="S1038" s="8">
        <f t="shared" si="166"/>
        <v>34.85</v>
      </c>
      <c r="T1038" s="8">
        <f t="shared" si="167"/>
        <v>33.25</v>
      </c>
      <c r="U1038" s="7">
        <f t="shared" si="168"/>
        <v>33.516666666666673</v>
      </c>
      <c r="V1038" s="7">
        <f t="shared" si="169"/>
        <v>33.450000000000003</v>
      </c>
    </row>
    <row r="1039" spans="1:22" ht="13.5" x14ac:dyDescent="0.25">
      <c r="A1039" s="3">
        <f>RSI!A1039</f>
        <v>43822</v>
      </c>
      <c r="B1039" s="2">
        <f>RSI!B1039</f>
        <v>1.3652</v>
      </c>
      <c r="C1039" s="2">
        <f>RSI!I1039</f>
        <v>23.981712376925117</v>
      </c>
      <c r="D1039" s="2">
        <f>MACD!E1039</f>
        <v>-1.5772230856303526E-3</v>
      </c>
      <c r="E1039" s="2">
        <f>MACD!F1039</f>
        <v>-1.7293120887343456E-3</v>
      </c>
      <c r="F1039" s="2">
        <f>'Moving Avg'!D1039</f>
        <v>1.3652</v>
      </c>
      <c r="G1039" s="2">
        <f>'Moving Avg'!F1039</f>
        <v>1.3652000000000006</v>
      </c>
      <c r="H1039" s="2">
        <f>'Moving Avg'!G1039</f>
        <v>1.3740560000000011</v>
      </c>
      <c r="I1039" s="2">
        <f>'Moving Avg'!H1039</f>
        <v>1.3262009999999984</v>
      </c>
      <c r="J1039" s="5" t="str">
        <f>OBV!F1039</f>
        <v>NEUTRAL</v>
      </c>
      <c r="K1039" s="5" t="str">
        <f>OBV!G1039</f>
        <v>NEUTRAL</v>
      </c>
      <c r="L1039" s="5" t="str">
        <f>OBV!H1039</f>
        <v>NEUTRAL</v>
      </c>
      <c r="M1039" s="7">
        <f t="shared" si="160"/>
        <v>50</v>
      </c>
      <c r="N1039" s="7">
        <f t="shared" si="161"/>
        <v>0</v>
      </c>
      <c r="O1039" s="7">
        <f t="shared" si="162"/>
        <v>50</v>
      </c>
      <c r="P1039" s="7">
        <f t="shared" si="163"/>
        <v>33</v>
      </c>
      <c r="Q1039" s="8">
        <f t="shared" si="164"/>
        <v>29.95</v>
      </c>
      <c r="R1039" s="8">
        <f t="shared" si="165"/>
        <v>35.75</v>
      </c>
      <c r="S1039" s="8">
        <f t="shared" si="166"/>
        <v>34.85</v>
      </c>
      <c r="T1039" s="8">
        <f t="shared" si="167"/>
        <v>33.25</v>
      </c>
      <c r="U1039" s="7">
        <f t="shared" si="168"/>
        <v>33.516666666666673</v>
      </c>
      <c r="V1039" s="7">
        <f t="shared" si="169"/>
        <v>33.450000000000003</v>
      </c>
    </row>
    <row r="1040" spans="1:22" ht="13.5" x14ac:dyDescent="0.25">
      <c r="A1040" s="3">
        <f>RSI!A1040</f>
        <v>43823</v>
      </c>
      <c r="B1040" s="2">
        <f>RSI!B1040</f>
        <v>1.3652</v>
      </c>
      <c r="C1040" s="2">
        <f>RSI!I1040</f>
        <v>23.981712376925117</v>
      </c>
      <c r="D1040" s="2">
        <f>MACD!E1040</f>
        <v>-1.4887494565833936E-3</v>
      </c>
      <c r="E1040" s="2">
        <f>MACD!F1040</f>
        <v>-1.6811995623041555E-3</v>
      </c>
      <c r="F1040" s="2">
        <f>'Moving Avg'!D1040</f>
        <v>1.3652</v>
      </c>
      <c r="G1040" s="2">
        <f>'Moving Avg'!F1040</f>
        <v>1.3652000000000006</v>
      </c>
      <c r="H1040" s="2">
        <f>'Moving Avg'!G1040</f>
        <v>1.3733180000000009</v>
      </c>
      <c r="I1040" s="2">
        <f>'Moving Avg'!H1040</f>
        <v>1.3266809999999984</v>
      </c>
      <c r="J1040" s="5" t="str">
        <f>OBV!F1040</f>
        <v>NEUTRAL</v>
      </c>
      <c r="K1040" s="5" t="str">
        <f>OBV!G1040</f>
        <v>NEUTRAL</v>
      </c>
      <c r="L1040" s="5" t="str">
        <f>OBV!H1040</f>
        <v>NEUTRAL</v>
      </c>
      <c r="M1040" s="7">
        <f t="shared" si="160"/>
        <v>50</v>
      </c>
      <c r="N1040" s="7">
        <f t="shared" si="161"/>
        <v>0</v>
      </c>
      <c r="O1040" s="7">
        <f t="shared" si="162"/>
        <v>50</v>
      </c>
      <c r="P1040" s="7">
        <f t="shared" si="163"/>
        <v>33</v>
      </c>
      <c r="Q1040" s="8">
        <f t="shared" si="164"/>
        <v>29.95</v>
      </c>
      <c r="R1040" s="8">
        <f t="shared" si="165"/>
        <v>35.75</v>
      </c>
      <c r="S1040" s="8">
        <f t="shared" si="166"/>
        <v>34.85</v>
      </c>
      <c r="T1040" s="8">
        <f t="shared" si="167"/>
        <v>33.25</v>
      </c>
      <c r="U1040" s="7">
        <f t="shared" si="168"/>
        <v>33.516666666666673</v>
      </c>
      <c r="V1040" s="7">
        <f t="shared" si="169"/>
        <v>33.450000000000003</v>
      </c>
    </row>
    <row r="1041" spans="1:22" ht="13.5" x14ac:dyDescent="0.25">
      <c r="A1041" s="3">
        <f>RSI!A1041</f>
        <v>43824</v>
      </c>
      <c r="B1041" s="2">
        <f>RSI!B1041</f>
        <v>1.3652</v>
      </c>
      <c r="C1041" s="2">
        <f>RSI!I1041</f>
        <v>23.981712376925117</v>
      </c>
      <c r="D1041" s="2">
        <f>MACD!E1041</f>
        <v>-1.4024667049759021E-3</v>
      </c>
      <c r="E1041" s="2">
        <f>MACD!F1041</f>
        <v>-1.6254529908385049E-3</v>
      </c>
      <c r="F1041" s="2">
        <f>'Moving Avg'!D1041</f>
        <v>1.3652</v>
      </c>
      <c r="G1041" s="2">
        <f>'Moving Avg'!F1041</f>
        <v>1.3652000000000006</v>
      </c>
      <c r="H1041" s="2">
        <f>'Moving Avg'!G1041</f>
        <v>1.372580000000001</v>
      </c>
      <c r="I1041" s="2">
        <f>'Moving Avg'!H1041</f>
        <v>1.3271609999999985</v>
      </c>
      <c r="J1041" s="5" t="str">
        <f>OBV!F1041</f>
        <v>NEUTRAL</v>
      </c>
      <c r="K1041" s="5" t="str">
        <f>OBV!G1041</f>
        <v>NEUTRAL</v>
      </c>
      <c r="L1041" s="5" t="str">
        <f>OBV!H1041</f>
        <v>NEUTRAL</v>
      </c>
      <c r="M1041" s="7">
        <f t="shared" si="160"/>
        <v>50</v>
      </c>
      <c r="N1041" s="7">
        <f t="shared" si="161"/>
        <v>0</v>
      </c>
      <c r="O1041" s="7">
        <f t="shared" si="162"/>
        <v>50</v>
      </c>
      <c r="P1041" s="7">
        <f t="shared" si="163"/>
        <v>33</v>
      </c>
      <c r="Q1041" s="8">
        <f t="shared" si="164"/>
        <v>29.95</v>
      </c>
      <c r="R1041" s="8">
        <f t="shared" si="165"/>
        <v>35.75</v>
      </c>
      <c r="S1041" s="8">
        <f t="shared" si="166"/>
        <v>34.85</v>
      </c>
      <c r="T1041" s="8">
        <f t="shared" si="167"/>
        <v>33.25</v>
      </c>
      <c r="U1041" s="7">
        <f t="shared" si="168"/>
        <v>33.516666666666673</v>
      </c>
      <c r="V1041" s="7">
        <f t="shared" si="169"/>
        <v>33.450000000000003</v>
      </c>
    </row>
    <row r="1042" spans="1:22" ht="13.5" x14ac:dyDescent="0.25">
      <c r="A1042" s="3">
        <f>RSI!A1042</f>
        <v>43825</v>
      </c>
      <c r="B1042" s="2">
        <f>RSI!B1042</f>
        <v>1.3652</v>
      </c>
      <c r="C1042" s="2">
        <f>RSI!I1042</f>
        <v>23.981712376925117</v>
      </c>
      <c r="D1042" s="2">
        <f>MACD!E1042</f>
        <v>-1.318883732007281E-3</v>
      </c>
      <c r="E1042" s="2">
        <f>MACD!F1042</f>
        <v>-1.5641391390722602E-3</v>
      </c>
      <c r="F1042" s="2">
        <f>'Moving Avg'!D1042</f>
        <v>1.3652</v>
      </c>
      <c r="G1042" s="2">
        <f>'Moving Avg'!F1042</f>
        <v>1.3652000000000006</v>
      </c>
      <c r="H1042" s="2">
        <f>'Moving Avg'!G1042</f>
        <v>1.3718420000000011</v>
      </c>
      <c r="I1042" s="2">
        <f>'Moving Avg'!H1042</f>
        <v>1.3276409999999981</v>
      </c>
      <c r="J1042" s="5" t="str">
        <f>OBV!F1042</f>
        <v>NEUTRAL</v>
      </c>
      <c r="K1042" s="5" t="str">
        <f>OBV!G1042</f>
        <v>NEUTRAL</v>
      </c>
      <c r="L1042" s="5" t="str">
        <f>OBV!H1042</f>
        <v>NEUTRAL</v>
      </c>
      <c r="M1042" s="7">
        <f t="shared" si="160"/>
        <v>50</v>
      </c>
      <c r="N1042" s="7">
        <f t="shared" si="161"/>
        <v>0</v>
      </c>
      <c r="O1042" s="7">
        <f t="shared" si="162"/>
        <v>50</v>
      </c>
      <c r="P1042" s="7">
        <f t="shared" si="163"/>
        <v>33</v>
      </c>
      <c r="Q1042" s="8">
        <f t="shared" si="164"/>
        <v>29.95</v>
      </c>
      <c r="R1042" s="8">
        <f t="shared" si="165"/>
        <v>35.75</v>
      </c>
      <c r="S1042" s="8">
        <f t="shared" si="166"/>
        <v>34.85</v>
      </c>
      <c r="T1042" s="8">
        <f t="shared" si="167"/>
        <v>33.25</v>
      </c>
      <c r="U1042" s="7">
        <f t="shared" si="168"/>
        <v>33.516666666666673</v>
      </c>
      <c r="V1042" s="7">
        <f t="shared" si="169"/>
        <v>33.450000000000003</v>
      </c>
    </row>
    <row r="1043" spans="1:22" ht="13.5" x14ac:dyDescent="0.25">
      <c r="A1043" s="3">
        <f>RSI!A1043</f>
        <v>43826</v>
      </c>
      <c r="B1043" s="2">
        <f>RSI!B1043</f>
        <v>1.3652</v>
      </c>
      <c r="C1043" s="2">
        <f>RSI!I1043</f>
        <v>23.981712376925117</v>
      </c>
      <c r="D1043" s="2">
        <f>MACD!E1043</f>
        <v>-1.2383684827355079E-3</v>
      </c>
      <c r="E1043" s="2">
        <f>MACD!F1043</f>
        <v>-1.4989850078049099E-3</v>
      </c>
      <c r="F1043" s="2">
        <f>'Moving Avg'!D1043</f>
        <v>1.3652</v>
      </c>
      <c r="G1043" s="2">
        <f>'Moving Avg'!F1043</f>
        <v>1.3652000000000006</v>
      </c>
      <c r="H1043" s="2">
        <f>'Moving Avg'!G1043</f>
        <v>1.3711040000000012</v>
      </c>
      <c r="I1043" s="2">
        <f>'Moving Avg'!H1043</f>
        <v>1.3281209999999986</v>
      </c>
      <c r="J1043" s="5" t="str">
        <f>OBV!F1043</f>
        <v>NEUTRAL</v>
      </c>
      <c r="K1043" s="5" t="str">
        <f>OBV!G1043</f>
        <v>NEUTRAL</v>
      </c>
      <c r="L1043" s="5" t="str">
        <f>OBV!H1043</f>
        <v>NEUTRAL</v>
      </c>
      <c r="M1043" s="7">
        <f t="shared" si="160"/>
        <v>50</v>
      </c>
      <c r="N1043" s="7">
        <f t="shared" si="161"/>
        <v>0</v>
      </c>
      <c r="O1043" s="7">
        <f t="shared" si="162"/>
        <v>50</v>
      </c>
      <c r="P1043" s="7">
        <f t="shared" si="163"/>
        <v>33</v>
      </c>
      <c r="Q1043" s="8">
        <f t="shared" si="164"/>
        <v>29.95</v>
      </c>
      <c r="R1043" s="8">
        <f t="shared" si="165"/>
        <v>35.75</v>
      </c>
      <c r="S1043" s="8">
        <f t="shared" si="166"/>
        <v>34.85</v>
      </c>
      <c r="T1043" s="8">
        <f t="shared" si="167"/>
        <v>33.25</v>
      </c>
      <c r="U1043" s="7">
        <f t="shared" si="168"/>
        <v>33.516666666666673</v>
      </c>
      <c r="V1043" s="7">
        <f t="shared" si="169"/>
        <v>33.450000000000003</v>
      </c>
    </row>
    <row r="1044" spans="1:22" ht="13.5" x14ac:dyDescent="0.25">
      <c r="A1044" s="3">
        <f>RSI!A1044</f>
        <v>43829</v>
      </c>
      <c r="B1044" s="2">
        <f>RSI!B1044</f>
        <v>1.3652</v>
      </c>
      <c r="C1044" s="2">
        <f>RSI!I1044</f>
        <v>23.981712376925117</v>
      </c>
      <c r="D1044" s="2">
        <f>MACD!E1044</f>
        <v>-1.1611742733887986E-3</v>
      </c>
      <c r="E1044" s="2">
        <f>MACD!F1044</f>
        <v>-1.4314228609216878E-3</v>
      </c>
      <c r="F1044" s="2">
        <f>'Moving Avg'!D1044</f>
        <v>1.3652</v>
      </c>
      <c r="G1044" s="2">
        <f>'Moving Avg'!F1044</f>
        <v>1.3652000000000006</v>
      </c>
      <c r="H1044" s="2">
        <f>'Moving Avg'!G1044</f>
        <v>1.3703660000000011</v>
      </c>
      <c r="I1044" s="2">
        <f>'Moving Avg'!H1044</f>
        <v>1.3286009999999981</v>
      </c>
      <c r="J1044" s="5" t="str">
        <f>OBV!F1044</f>
        <v>NEUTRAL</v>
      </c>
      <c r="K1044" s="5" t="str">
        <f>OBV!G1044</f>
        <v>NEUTRAL</v>
      </c>
      <c r="L1044" s="5" t="str">
        <f>OBV!H1044</f>
        <v>NEUTRAL</v>
      </c>
      <c r="M1044" s="7">
        <f t="shared" si="160"/>
        <v>50</v>
      </c>
      <c r="N1044" s="7">
        <f t="shared" si="161"/>
        <v>0</v>
      </c>
      <c r="O1044" s="7">
        <f t="shared" si="162"/>
        <v>50</v>
      </c>
      <c r="P1044" s="7">
        <f t="shared" si="163"/>
        <v>33</v>
      </c>
      <c r="Q1044" s="8">
        <f t="shared" si="164"/>
        <v>29.95</v>
      </c>
      <c r="R1044" s="8">
        <f t="shared" si="165"/>
        <v>35.75</v>
      </c>
      <c r="S1044" s="8">
        <f t="shared" si="166"/>
        <v>34.85</v>
      </c>
      <c r="T1044" s="8">
        <f t="shared" si="167"/>
        <v>33.25</v>
      </c>
      <c r="U1044" s="7">
        <f t="shared" si="168"/>
        <v>33.516666666666673</v>
      </c>
      <c r="V1044" s="7">
        <f t="shared" si="169"/>
        <v>33.450000000000003</v>
      </c>
    </row>
    <row r="1045" spans="1:22" ht="13.5" x14ac:dyDescent="0.25">
      <c r="A1045" s="3">
        <f>RSI!A1045</f>
        <v>43830</v>
      </c>
      <c r="B1045" s="2">
        <f>RSI!B1045</f>
        <v>1.3652</v>
      </c>
      <c r="C1045" s="2">
        <f>RSI!I1045</f>
        <v>23.981712376925117</v>
      </c>
      <c r="D1045" s="2">
        <f>MACD!E1045</f>
        <v>-1.087461724488703E-3</v>
      </c>
      <c r="E1045" s="2">
        <f>MACD!F1045</f>
        <v>-1.3626306336350909E-3</v>
      </c>
      <c r="F1045" s="2">
        <f>'Moving Avg'!D1045</f>
        <v>1.3652</v>
      </c>
      <c r="G1045" s="2">
        <f>'Moving Avg'!F1045</f>
        <v>1.3652000000000006</v>
      </c>
      <c r="H1045" s="2">
        <f>'Moving Avg'!G1045</f>
        <v>1.369628000000001</v>
      </c>
      <c r="I1045" s="2">
        <f>'Moving Avg'!H1045</f>
        <v>1.3290809999999982</v>
      </c>
      <c r="J1045" s="5" t="str">
        <f>OBV!F1045</f>
        <v>NEUTRAL</v>
      </c>
      <c r="K1045" s="5" t="str">
        <f>OBV!G1045</f>
        <v>NEUTRAL</v>
      </c>
      <c r="L1045" s="5" t="str">
        <f>OBV!H1045</f>
        <v>NEUTRAL</v>
      </c>
      <c r="M1045" s="7">
        <f t="shared" si="160"/>
        <v>50</v>
      </c>
      <c r="N1045" s="7">
        <f t="shared" si="161"/>
        <v>0</v>
      </c>
      <c r="O1045" s="7">
        <f t="shared" si="162"/>
        <v>50</v>
      </c>
      <c r="P1045" s="7">
        <f t="shared" si="163"/>
        <v>33</v>
      </c>
      <c r="Q1045" s="8">
        <f t="shared" si="164"/>
        <v>29.95</v>
      </c>
      <c r="R1045" s="8">
        <f t="shared" si="165"/>
        <v>35.75</v>
      </c>
      <c r="S1045" s="8">
        <f t="shared" si="166"/>
        <v>34.85</v>
      </c>
      <c r="T1045" s="8">
        <f t="shared" si="167"/>
        <v>33.25</v>
      </c>
      <c r="U1045" s="7">
        <f t="shared" si="168"/>
        <v>33.516666666666673</v>
      </c>
      <c r="V1045" s="7">
        <f t="shared" si="169"/>
        <v>33.450000000000003</v>
      </c>
    </row>
    <row r="1046" spans="1:22" ht="13.5" x14ac:dyDescent="0.25">
      <c r="A1046" s="3">
        <f>RSI!A1046</f>
        <v>43832</v>
      </c>
      <c r="B1046" s="2">
        <f>RSI!B1046</f>
        <v>1.3652</v>
      </c>
      <c r="C1046" s="2">
        <f>RSI!I1046</f>
        <v>23.981712376925117</v>
      </c>
      <c r="D1046" s="2">
        <f>MACD!E1046</f>
        <v>-1.0173170012821586E-3</v>
      </c>
      <c r="E1046" s="2">
        <f>MACD!F1046</f>
        <v>-1.2935679071645046E-3</v>
      </c>
      <c r="F1046" s="2">
        <f>'Moving Avg'!D1046</f>
        <v>1.3652</v>
      </c>
      <c r="G1046" s="2">
        <f>'Moving Avg'!F1046</f>
        <v>1.3652000000000006</v>
      </c>
      <c r="H1046" s="2">
        <f>'Moving Avg'!G1046</f>
        <v>1.3688900000000011</v>
      </c>
      <c r="I1046" s="2">
        <f>'Moving Avg'!H1046</f>
        <v>1.3295609999999982</v>
      </c>
      <c r="J1046" s="5" t="str">
        <f>OBV!F1046</f>
        <v>NEUTRAL</v>
      </c>
      <c r="K1046" s="5" t="str">
        <f>OBV!G1046</f>
        <v>NEUTRAL</v>
      </c>
      <c r="L1046" s="5" t="str">
        <f>OBV!H1046</f>
        <v>NEUTRAL</v>
      </c>
      <c r="M1046" s="7">
        <f t="shared" si="160"/>
        <v>50</v>
      </c>
      <c r="N1046" s="7">
        <f t="shared" si="161"/>
        <v>0</v>
      </c>
      <c r="O1046" s="7">
        <f t="shared" si="162"/>
        <v>50</v>
      </c>
      <c r="P1046" s="7">
        <f t="shared" si="163"/>
        <v>33</v>
      </c>
      <c r="Q1046" s="8">
        <f t="shared" si="164"/>
        <v>29.95</v>
      </c>
      <c r="R1046" s="8">
        <f t="shared" si="165"/>
        <v>35.75</v>
      </c>
      <c r="S1046" s="8">
        <f t="shared" si="166"/>
        <v>34.85</v>
      </c>
      <c r="T1046" s="8">
        <f t="shared" si="167"/>
        <v>33.25</v>
      </c>
      <c r="U1046" s="7">
        <f t="shared" si="168"/>
        <v>33.516666666666673</v>
      </c>
      <c r="V1046" s="7">
        <f t="shared" si="169"/>
        <v>33.450000000000003</v>
      </c>
    </row>
    <row r="1047" spans="1:22" ht="13.5" x14ac:dyDescent="0.25">
      <c r="A1047" s="3">
        <f>RSI!A1047</f>
        <v>43833</v>
      </c>
      <c r="B1047" s="2">
        <f>RSI!B1047</f>
        <v>1.3577999999999999</v>
      </c>
      <c r="C1047" s="2">
        <f>RSI!I1047</f>
        <v>5.9368181545674759</v>
      </c>
      <c r="D1047" s="2">
        <f>MACD!E1047</f>
        <v>-4.0261880502345804E-4</v>
      </c>
      <c r="E1047" s="2">
        <f>MACD!F1047</f>
        <v>-1.1153780867362954E-3</v>
      </c>
      <c r="F1047" s="2">
        <f>'Moving Avg'!D1047</f>
        <v>1.36372</v>
      </c>
      <c r="G1047" s="2">
        <f>'Moving Avg'!F1047</f>
        <v>1.3648300000000007</v>
      </c>
      <c r="H1047" s="2">
        <f>'Moving Avg'!G1047</f>
        <v>1.3680040000000009</v>
      </c>
      <c r="I1047" s="2">
        <f>'Moving Avg'!H1047</f>
        <v>1.3300039999999982</v>
      </c>
      <c r="J1047" s="5" t="str">
        <f>OBV!F1047</f>
        <v>BEARISH</v>
      </c>
      <c r="K1047" s="5" t="str">
        <f>OBV!G1047</f>
        <v>STRONG</v>
      </c>
      <c r="L1047" s="5" t="str">
        <f>OBV!H1047</f>
        <v>CONFIRMED BEARISH</v>
      </c>
      <c r="M1047" s="7">
        <f t="shared" si="160"/>
        <v>50</v>
      </c>
      <c r="N1047" s="7">
        <f t="shared" si="161"/>
        <v>0</v>
      </c>
      <c r="O1047" s="7">
        <f t="shared" si="162"/>
        <v>50</v>
      </c>
      <c r="P1047" s="7">
        <f t="shared" si="163"/>
        <v>33</v>
      </c>
      <c r="Q1047" s="8">
        <f t="shared" si="164"/>
        <v>29.95</v>
      </c>
      <c r="R1047" s="8">
        <f t="shared" si="165"/>
        <v>35.75</v>
      </c>
      <c r="S1047" s="8">
        <f t="shared" si="166"/>
        <v>34.85</v>
      </c>
      <c r="T1047" s="8">
        <f t="shared" si="167"/>
        <v>33.25</v>
      </c>
      <c r="U1047" s="7">
        <f t="shared" si="168"/>
        <v>33.516666666666673</v>
      </c>
      <c r="V1047" s="7">
        <f t="shared" si="169"/>
        <v>33.450000000000003</v>
      </c>
    </row>
    <row r="1048" spans="1:22" ht="13.5" x14ac:dyDescent="0.25">
      <c r="A1048" s="3">
        <f>RSI!A1048</f>
        <v>43836</v>
      </c>
      <c r="B1048" s="2">
        <f>RSI!B1048</f>
        <v>1.3652</v>
      </c>
      <c r="C1048" s="2">
        <f>RSI!I1048</f>
        <v>48.040699320238424</v>
      </c>
      <c r="D1048" s="2">
        <f>MACD!E1048</f>
        <v>-3.8024706943562414E-4</v>
      </c>
      <c r="E1048" s="2">
        <f>MACD!F1048</f>
        <v>-9.683518832761613E-4</v>
      </c>
      <c r="F1048" s="2">
        <f>'Moving Avg'!D1048</f>
        <v>1.36372</v>
      </c>
      <c r="G1048" s="2">
        <f>'Moving Avg'!F1048</f>
        <v>1.3648300000000007</v>
      </c>
      <c r="H1048" s="2">
        <f>'Moving Avg'!G1048</f>
        <v>1.367266000000001</v>
      </c>
      <c r="I1048" s="2">
        <f>'Moving Avg'!H1048</f>
        <v>1.3304839999999978</v>
      </c>
      <c r="J1048" s="5" t="str">
        <f>OBV!F1048</f>
        <v>BULLISH</v>
      </c>
      <c r="K1048" s="5" t="str">
        <f>OBV!G1048</f>
        <v>WEAK</v>
      </c>
      <c r="L1048" s="5" t="str">
        <f>OBV!H1048</f>
        <v>NEUTRAL</v>
      </c>
      <c r="M1048" s="7">
        <f t="shared" si="160"/>
        <v>25</v>
      </c>
      <c r="N1048" s="7">
        <f t="shared" si="161"/>
        <v>0</v>
      </c>
      <c r="O1048" s="7">
        <f t="shared" si="162"/>
        <v>50</v>
      </c>
      <c r="P1048" s="7">
        <f t="shared" si="163"/>
        <v>33</v>
      </c>
      <c r="Q1048" s="8">
        <f t="shared" si="164"/>
        <v>21.2</v>
      </c>
      <c r="R1048" s="8">
        <f t="shared" si="165"/>
        <v>30.75</v>
      </c>
      <c r="S1048" s="8">
        <f t="shared" si="166"/>
        <v>31.1</v>
      </c>
      <c r="T1048" s="8">
        <f t="shared" si="167"/>
        <v>27</v>
      </c>
      <c r="U1048" s="7">
        <f t="shared" si="168"/>
        <v>27.683333333333337</v>
      </c>
      <c r="V1048" s="7">
        <f t="shared" si="169"/>
        <v>27.512500000000003</v>
      </c>
    </row>
    <row r="1049" spans="1:22" ht="13.5" x14ac:dyDescent="0.25">
      <c r="A1049" s="3">
        <f>RSI!A1049</f>
        <v>43837</v>
      </c>
      <c r="B1049" s="2">
        <f>RSI!B1049</f>
        <v>1.3652</v>
      </c>
      <c r="C1049" s="2">
        <f>RSI!I1049</f>
        <v>48.040699320238431</v>
      </c>
      <c r="D1049" s="2">
        <f>MACD!E1049</f>
        <v>-3.5838605643156995E-4</v>
      </c>
      <c r="E1049" s="2">
        <f>MACD!F1049</f>
        <v>-8.4635871790724306E-4</v>
      </c>
      <c r="F1049" s="2">
        <f>'Moving Avg'!D1049</f>
        <v>1.3637199999999998</v>
      </c>
      <c r="G1049" s="2">
        <f>'Moving Avg'!F1049</f>
        <v>1.3648300000000007</v>
      </c>
      <c r="H1049" s="2">
        <f>'Moving Avg'!G1049</f>
        <v>1.3665280000000011</v>
      </c>
      <c r="I1049" s="2">
        <f>'Moving Avg'!H1049</f>
        <v>1.3309639999999978</v>
      </c>
      <c r="J1049" s="5" t="str">
        <f>OBV!F1049</f>
        <v>BULLISH</v>
      </c>
      <c r="K1049" s="5" t="str">
        <f>OBV!G1049</f>
        <v>WEAK</v>
      </c>
      <c r="L1049" s="5" t="str">
        <f>OBV!H1049</f>
        <v>NEUTRAL</v>
      </c>
      <c r="M1049" s="7">
        <f t="shared" si="160"/>
        <v>25</v>
      </c>
      <c r="N1049" s="7">
        <f t="shared" si="161"/>
        <v>0</v>
      </c>
      <c r="O1049" s="7">
        <f t="shared" si="162"/>
        <v>50</v>
      </c>
      <c r="P1049" s="7">
        <f t="shared" si="163"/>
        <v>33</v>
      </c>
      <c r="Q1049" s="8">
        <f t="shared" si="164"/>
        <v>21.2</v>
      </c>
      <c r="R1049" s="8">
        <f t="shared" si="165"/>
        <v>30.75</v>
      </c>
      <c r="S1049" s="8">
        <f t="shared" si="166"/>
        <v>31.1</v>
      </c>
      <c r="T1049" s="8">
        <f t="shared" si="167"/>
        <v>27</v>
      </c>
      <c r="U1049" s="7">
        <f t="shared" si="168"/>
        <v>27.683333333333337</v>
      </c>
      <c r="V1049" s="7">
        <f t="shared" si="169"/>
        <v>27.512500000000003</v>
      </c>
    </row>
    <row r="1050" spans="1:22" ht="13.5" x14ac:dyDescent="0.25">
      <c r="A1050" s="3">
        <f>RSI!A1050</f>
        <v>43838</v>
      </c>
      <c r="B1050" s="2">
        <f>RSI!B1050</f>
        <v>1.3652</v>
      </c>
      <c r="C1050" s="2">
        <f>RSI!I1050</f>
        <v>48.040699320238431</v>
      </c>
      <c r="D1050" s="2">
        <f>MACD!E1050</f>
        <v>-3.3717431055735325E-4</v>
      </c>
      <c r="E1050" s="2">
        <f>MACD!F1050</f>
        <v>-7.445218364372651E-4</v>
      </c>
      <c r="F1050" s="2">
        <f>'Moving Avg'!D1050</f>
        <v>1.3637199999999998</v>
      </c>
      <c r="G1050" s="2">
        <f>'Moving Avg'!F1050</f>
        <v>1.3648300000000007</v>
      </c>
      <c r="H1050" s="2">
        <f>'Moving Avg'!G1050</f>
        <v>1.3657900000000012</v>
      </c>
      <c r="I1050" s="2">
        <f>'Moving Avg'!H1050</f>
        <v>1.3314439999999979</v>
      </c>
      <c r="J1050" s="5" t="str">
        <f>OBV!F1050</f>
        <v>BULLISH</v>
      </c>
      <c r="K1050" s="5" t="str">
        <f>OBV!G1050</f>
        <v>WEAK</v>
      </c>
      <c r="L1050" s="5" t="str">
        <f>OBV!H1050</f>
        <v>NEUTRAL</v>
      </c>
      <c r="M1050" s="7">
        <f t="shared" si="160"/>
        <v>25</v>
      </c>
      <c r="N1050" s="7">
        <f t="shared" si="161"/>
        <v>0</v>
      </c>
      <c r="O1050" s="7">
        <f t="shared" si="162"/>
        <v>50</v>
      </c>
      <c r="P1050" s="7">
        <f t="shared" si="163"/>
        <v>33</v>
      </c>
      <c r="Q1050" s="8">
        <f t="shared" si="164"/>
        <v>21.2</v>
      </c>
      <c r="R1050" s="8">
        <f t="shared" si="165"/>
        <v>30.75</v>
      </c>
      <c r="S1050" s="8">
        <f t="shared" si="166"/>
        <v>31.1</v>
      </c>
      <c r="T1050" s="8">
        <f t="shared" si="167"/>
        <v>27</v>
      </c>
      <c r="U1050" s="7">
        <f t="shared" si="168"/>
        <v>27.683333333333337</v>
      </c>
      <c r="V1050" s="7">
        <f t="shared" si="169"/>
        <v>27.512500000000003</v>
      </c>
    </row>
    <row r="1051" spans="1:22" ht="13.5" x14ac:dyDescent="0.25">
      <c r="A1051" s="3">
        <f>RSI!A1051</f>
        <v>43839</v>
      </c>
      <c r="B1051" s="2">
        <f>RSI!B1051</f>
        <v>1.3652</v>
      </c>
      <c r="C1051" s="2">
        <f>RSI!I1051</f>
        <v>48.040699320238431</v>
      </c>
      <c r="D1051" s="2">
        <f>MACD!E1051</f>
        <v>-3.1671297905422335E-4</v>
      </c>
      <c r="E1051" s="2">
        <f>MACD!F1051</f>
        <v>-6.5896006496065675E-4</v>
      </c>
      <c r="F1051" s="2">
        <f>'Moving Avg'!D1051</f>
        <v>1.3637199999999998</v>
      </c>
      <c r="G1051" s="2">
        <f>'Moving Avg'!F1051</f>
        <v>1.3648300000000007</v>
      </c>
      <c r="H1051" s="2">
        <f>'Moving Avg'!G1051</f>
        <v>1.3650520000000008</v>
      </c>
      <c r="I1051" s="2">
        <f>'Moving Avg'!H1051</f>
        <v>1.3319239999999979</v>
      </c>
      <c r="J1051" s="5" t="str">
        <f>OBV!F1051</f>
        <v>BULLISH</v>
      </c>
      <c r="K1051" s="5" t="str">
        <f>OBV!G1051</f>
        <v>WEAK</v>
      </c>
      <c r="L1051" s="5" t="str">
        <f>OBV!H1051</f>
        <v>NEUTRAL</v>
      </c>
      <c r="M1051" s="7">
        <f t="shared" si="160"/>
        <v>25</v>
      </c>
      <c r="N1051" s="7">
        <f t="shared" si="161"/>
        <v>0</v>
      </c>
      <c r="O1051" s="7">
        <f t="shared" si="162"/>
        <v>50</v>
      </c>
      <c r="P1051" s="7">
        <f t="shared" si="163"/>
        <v>33</v>
      </c>
      <c r="Q1051" s="8">
        <f t="shared" si="164"/>
        <v>21.2</v>
      </c>
      <c r="R1051" s="8">
        <f t="shared" si="165"/>
        <v>30.75</v>
      </c>
      <c r="S1051" s="8">
        <f t="shared" si="166"/>
        <v>31.1</v>
      </c>
      <c r="T1051" s="8">
        <f t="shared" si="167"/>
        <v>27</v>
      </c>
      <c r="U1051" s="7">
        <f t="shared" si="168"/>
        <v>27.683333333333337</v>
      </c>
      <c r="V1051" s="7">
        <f t="shared" si="169"/>
        <v>27.512500000000003</v>
      </c>
    </row>
    <row r="1052" spans="1:22" ht="13.5" x14ac:dyDescent="0.25">
      <c r="A1052" s="3">
        <f>RSI!A1052</f>
        <v>43840</v>
      </c>
      <c r="B1052" s="2">
        <f>RSI!B1052</f>
        <v>1.3652</v>
      </c>
      <c r="C1052" s="2">
        <f>RSI!I1052</f>
        <v>48.040699320238431</v>
      </c>
      <c r="D1052" s="2">
        <f>MACD!E1052</f>
        <v>-2.9707275660517674E-4</v>
      </c>
      <c r="E1052" s="2">
        <f>MACD!F1052</f>
        <v>-5.8658260328956077E-4</v>
      </c>
      <c r="F1052" s="2">
        <f>'Moving Avg'!D1052</f>
        <v>1.3652</v>
      </c>
      <c r="G1052" s="2">
        <f>'Moving Avg'!F1052</f>
        <v>1.3648300000000007</v>
      </c>
      <c r="H1052" s="2">
        <f>'Moving Avg'!G1052</f>
        <v>1.3650520000000008</v>
      </c>
      <c r="I1052" s="2">
        <f>'Moving Avg'!H1052</f>
        <v>1.3324039999999977</v>
      </c>
      <c r="J1052" s="5" t="str">
        <f>OBV!F1052</f>
        <v>BULLISH</v>
      </c>
      <c r="K1052" s="5" t="str">
        <f>OBV!G1052</f>
        <v>WEAK</v>
      </c>
      <c r="L1052" s="5" t="str">
        <f>OBV!H1052</f>
        <v>CONFIRMED BULLISH</v>
      </c>
      <c r="M1052" s="7">
        <f t="shared" si="160"/>
        <v>25</v>
      </c>
      <c r="N1052" s="7">
        <f t="shared" si="161"/>
        <v>0</v>
      </c>
      <c r="O1052" s="7">
        <f t="shared" si="162"/>
        <v>50</v>
      </c>
      <c r="P1052" s="7">
        <f t="shared" si="163"/>
        <v>67</v>
      </c>
      <c r="Q1052" s="8">
        <f t="shared" si="164"/>
        <v>26.299999999999997</v>
      </c>
      <c r="R1052" s="8">
        <f t="shared" si="165"/>
        <v>39.25</v>
      </c>
      <c r="S1052" s="8">
        <f t="shared" si="166"/>
        <v>46.400000000000006</v>
      </c>
      <c r="T1052" s="8">
        <f t="shared" si="167"/>
        <v>35.5</v>
      </c>
      <c r="U1052" s="7">
        <f t="shared" si="168"/>
        <v>37.31666666666667</v>
      </c>
      <c r="V1052" s="7">
        <f t="shared" si="169"/>
        <v>36.862499999999997</v>
      </c>
    </row>
    <row r="1053" spans="1:22" ht="13.5" x14ac:dyDescent="0.25">
      <c r="A1053" s="3">
        <f>RSI!A1053</f>
        <v>43843</v>
      </c>
      <c r="B1053" s="2">
        <f>RSI!B1053</f>
        <v>1.3652</v>
      </c>
      <c r="C1053" s="2">
        <f>RSI!I1053</f>
        <v>48.040699320238431</v>
      </c>
      <c r="D1053" s="2">
        <f>MACD!E1053</f>
        <v>-2.7829967341475026E-4</v>
      </c>
      <c r="E1053" s="2">
        <f>MACD!F1053</f>
        <v>-5.2492601731459864E-4</v>
      </c>
      <c r="F1053" s="2">
        <f>'Moving Avg'!D1053</f>
        <v>1.3652</v>
      </c>
      <c r="G1053" s="2">
        <f>'Moving Avg'!F1053</f>
        <v>1.3648300000000007</v>
      </c>
      <c r="H1053" s="2">
        <f>'Moving Avg'!G1053</f>
        <v>1.3650520000000008</v>
      </c>
      <c r="I1053" s="2">
        <f>'Moving Avg'!H1053</f>
        <v>1.3327469999999977</v>
      </c>
      <c r="J1053" s="5" t="str">
        <f>OBV!F1053</f>
        <v>NEUTRAL</v>
      </c>
      <c r="K1053" s="5" t="str">
        <f>OBV!G1053</f>
        <v>NEUTRAL</v>
      </c>
      <c r="L1053" s="5" t="str">
        <f>OBV!H1053</f>
        <v>NEUTRAL</v>
      </c>
      <c r="M1053" s="7">
        <f t="shared" si="160"/>
        <v>25</v>
      </c>
      <c r="N1053" s="7">
        <f t="shared" si="161"/>
        <v>0</v>
      </c>
      <c r="O1053" s="7">
        <f t="shared" si="162"/>
        <v>50</v>
      </c>
      <c r="P1053" s="7">
        <f t="shared" si="163"/>
        <v>33</v>
      </c>
      <c r="Q1053" s="8">
        <f t="shared" si="164"/>
        <v>21.2</v>
      </c>
      <c r="R1053" s="8">
        <f t="shared" si="165"/>
        <v>30.75</v>
      </c>
      <c r="S1053" s="8">
        <f t="shared" si="166"/>
        <v>31.1</v>
      </c>
      <c r="T1053" s="8">
        <f t="shared" si="167"/>
        <v>27</v>
      </c>
      <c r="U1053" s="7">
        <f t="shared" si="168"/>
        <v>27.683333333333337</v>
      </c>
      <c r="V1053" s="7">
        <f t="shared" si="169"/>
        <v>27.512500000000003</v>
      </c>
    </row>
    <row r="1054" spans="1:22" ht="13.5" x14ac:dyDescent="0.25">
      <c r="A1054" s="3">
        <f>RSI!A1054</f>
        <v>43845</v>
      </c>
      <c r="B1054" s="2">
        <f>RSI!B1054</f>
        <v>1.3652</v>
      </c>
      <c r="C1054" s="2">
        <f>RSI!I1054</f>
        <v>48.040699320238431</v>
      </c>
      <c r="D1054" s="2">
        <f>MACD!E1054</f>
        <v>-2.6041991110403728E-4</v>
      </c>
      <c r="E1054" s="2">
        <f>MACD!F1054</f>
        <v>-4.7202479607248639E-4</v>
      </c>
      <c r="F1054" s="2">
        <f>'Moving Avg'!D1054</f>
        <v>1.3652</v>
      </c>
      <c r="G1054" s="2">
        <f>'Moving Avg'!F1054</f>
        <v>1.3648300000000007</v>
      </c>
      <c r="H1054" s="2">
        <f>'Moving Avg'!G1054</f>
        <v>1.3650520000000008</v>
      </c>
      <c r="I1054" s="2">
        <f>'Moving Avg'!H1054</f>
        <v>1.3330899999999977</v>
      </c>
      <c r="J1054" s="5" t="str">
        <f>OBV!F1054</f>
        <v>NEUTRAL</v>
      </c>
      <c r="K1054" s="5" t="str">
        <f>OBV!G1054</f>
        <v>NEUTRAL</v>
      </c>
      <c r="L1054" s="5" t="str">
        <f>OBV!H1054</f>
        <v>NEUTRAL</v>
      </c>
      <c r="M1054" s="7">
        <f t="shared" si="160"/>
        <v>25</v>
      </c>
      <c r="N1054" s="7">
        <f t="shared" si="161"/>
        <v>0</v>
      </c>
      <c r="O1054" s="7">
        <f t="shared" si="162"/>
        <v>50</v>
      </c>
      <c r="P1054" s="7">
        <f t="shared" si="163"/>
        <v>33</v>
      </c>
      <c r="Q1054" s="8">
        <f t="shared" si="164"/>
        <v>21.2</v>
      </c>
      <c r="R1054" s="8">
        <f t="shared" si="165"/>
        <v>30.75</v>
      </c>
      <c r="S1054" s="8">
        <f t="shared" si="166"/>
        <v>31.1</v>
      </c>
      <c r="T1054" s="8">
        <f t="shared" si="167"/>
        <v>27</v>
      </c>
      <c r="U1054" s="7">
        <f t="shared" si="168"/>
        <v>27.683333333333337</v>
      </c>
      <c r="V1054" s="7">
        <f t="shared" si="169"/>
        <v>27.512500000000003</v>
      </c>
    </row>
    <row r="1055" spans="1:22" ht="13.5" x14ac:dyDescent="0.25">
      <c r="A1055" s="3">
        <f>RSI!A1055</f>
        <v>43846</v>
      </c>
      <c r="B1055" s="2">
        <f>RSI!B1055</f>
        <v>1.3652</v>
      </c>
      <c r="C1055" s="2">
        <f>RSI!I1055</f>
        <v>48.040699320238431</v>
      </c>
      <c r="D1055" s="2">
        <f>MACD!E1055</f>
        <v>-2.4344380204466276E-4</v>
      </c>
      <c r="E1055" s="2">
        <f>MACD!F1055</f>
        <v>-4.2630859726692171E-4</v>
      </c>
      <c r="F1055" s="2">
        <f>'Moving Avg'!D1055</f>
        <v>1.3652</v>
      </c>
      <c r="G1055" s="2">
        <f>'Moving Avg'!F1055</f>
        <v>1.3648300000000007</v>
      </c>
      <c r="H1055" s="2">
        <f>'Moving Avg'!G1055</f>
        <v>1.3650520000000008</v>
      </c>
      <c r="I1055" s="2">
        <f>'Moving Avg'!H1055</f>
        <v>1.3334329999999976</v>
      </c>
      <c r="J1055" s="5" t="str">
        <f>OBV!F1055</f>
        <v>NEUTRAL</v>
      </c>
      <c r="K1055" s="5" t="str">
        <f>OBV!G1055</f>
        <v>NEUTRAL</v>
      </c>
      <c r="L1055" s="5" t="str">
        <f>OBV!H1055</f>
        <v>NEUTRAL</v>
      </c>
      <c r="M1055" s="7">
        <f t="shared" si="160"/>
        <v>25</v>
      </c>
      <c r="N1055" s="7">
        <f t="shared" si="161"/>
        <v>0</v>
      </c>
      <c r="O1055" s="7">
        <f t="shared" si="162"/>
        <v>50</v>
      </c>
      <c r="P1055" s="7">
        <f t="shared" si="163"/>
        <v>33</v>
      </c>
      <c r="Q1055" s="8">
        <f t="shared" si="164"/>
        <v>21.2</v>
      </c>
      <c r="R1055" s="8">
        <f t="shared" si="165"/>
        <v>30.75</v>
      </c>
      <c r="S1055" s="8">
        <f t="shared" si="166"/>
        <v>31.1</v>
      </c>
      <c r="T1055" s="8">
        <f t="shared" si="167"/>
        <v>27</v>
      </c>
      <c r="U1055" s="7">
        <f t="shared" si="168"/>
        <v>27.683333333333337</v>
      </c>
      <c r="V1055" s="7">
        <f t="shared" si="169"/>
        <v>27.512500000000003</v>
      </c>
    </row>
    <row r="1056" spans="1:22" ht="13.5" x14ac:dyDescent="0.25">
      <c r="A1056" s="3">
        <f>RSI!A1056</f>
        <v>43847</v>
      </c>
      <c r="B1056" s="2">
        <f>RSI!B1056</f>
        <v>1.3652</v>
      </c>
      <c r="C1056" s="2">
        <f>RSI!I1056</f>
        <v>48.040699320238431</v>
      </c>
      <c r="D1056" s="2">
        <f>MACD!E1056</f>
        <v>-2.2736914335652614E-4</v>
      </c>
      <c r="E1056" s="2">
        <f>MACD!F1056</f>
        <v>-3.8652070648484258E-4</v>
      </c>
      <c r="F1056" s="2">
        <f>'Moving Avg'!D1056</f>
        <v>1.3652</v>
      </c>
      <c r="G1056" s="2">
        <f>'Moving Avg'!F1056</f>
        <v>1.3648300000000007</v>
      </c>
      <c r="H1056" s="2">
        <f>'Moving Avg'!G1056</f>
        <v>1.3650520000000008</v>
      </c>
      <c r="I1056" s="2">
        <f>'Moving Avg'!H1056</f>
        <v>1.3337759999999976</v>
      </c>
      <c r="J1056" s="5" t="str">
        <f>OBV!F1056</f>
        <v>NEUTRAL</v>
      </c>
      <c r="K1056" s="5" t="str">
        <f>OBV!G1056</f>
        <v>NEUTRAL</v>
      </c>
      <c r="L1056" s="5" t="str">
        <f>OBV!H1056</f>
        <v>NEUTRAL</v>
      </c>
      <c r="M1056" s="7">
        <f t="shared" si="160"/>
        <v>25</v>
      </c>
      <c r="N1056" s="7">
        <f t="shared" si="161"/>
        <v>0</v>
      </c>
      <c r="O1056" s="7">
        <f t="shared" si="162"/>
        <v>50</v>
      </c>
      <c r="P1056" s="7">
        <f t="shared" si="163"/>
        <v>33</v>
      </c>
      <c r="Q1056" s="8">
        <f t="shared" si="164"/>
        <v>21.2</v>
      </c>
      <c r="R1056" s="8">
        <f t="shared" si="165"/>
        <v>30.75</v>
      </c>
      <c r="S1056" s="8">
        <f t="shared" si="166"/>
        <v>31.1</v>
      </c>
      <c r="T1056" s="8">
        <f t="shared" si="167"/>
        <v>27</v>
      </c>
      <c r="U1056" s="7">
        <f t="shared" si="168"/>
        <v>27.683333333333337</v>
      </c>
      <c r="V1056" s="7">
        <f t="shared" si="169"/>
        <v>27.512500000000003</v>
      </c>
    </row>
    <row r="1057" spans="1:22" ht="13.5" x14ac:dyDescent="0.25">
      <c r="A1057" s="3">
        <f>RSI!A1057</f>
        <v>43850</v>
      </c>
      <c r="B1057" s="2">
        <f>RSI!B1057</f>
        <v>1.3652</v>
      </c>
      <c r="C1057" s="2">
        <f>RSI!I1057</f>
        <v>48.040699320238431</v>
      </c>
      <c r="D1057" s="2">
        <f>MACD!E1057</f>
        <v>-1.35064547465924E-3</v>
      </c>
      <c r="E1057" s="2">
        <f>MACD!F1057</f>
        <v>-5.7934566011972211E-4</v>
      </c>
      <c r="F1057" s="2">
        <f>'Moving Avg'!D1057</f>
        <v>1.3652</v>
      </c>
      <c r="G1057" s="2">
        <f>'Moving Avg'!F1057</f>
        <v>1.3648300000000007</v>
      </c>
      <c r="H1057" s="2">
        <f>'Moving Avg'!G1057</f>
        <v>1.3650520000000008</v>
      </c>
      <c r="I1057" s="2">
        <f>'Moving Avg'!H1057</f>
        <v>1.3341189999999978</v>
      </c>
      <c r="J1057" s="5" t="str">
        <f>OBV!F1057</f>
        <v>NEUTRAL</v>
      </c>
      <c r="K1057" s="5" t="str">
        <f>OBV!G1057</f>
        <v>NEUTRAL</v>
      </c>
      <c r="L1057" s="5" t="str">
        <f>OBV!H1057</f>
        <v>NEUTRAL</v>
      </c>
      <c r="M1057" s="7">
        <f t="shared" si="160"/>
        <v>25</v>
      </c>
      <c r="N1057" s="7">
        <f t="shared" si="161"/>
        <v>45</v>
      </c>
      <c r="O1057" s="7">
        <f t="shared" si="162"/>
        <v>50</v>
      </c>
      <c r="P1057" s="7">
        <f t="shared" si="163"/>
        <v>33</v>
      </c>
      <c r="Q1057" s="8">
        <f t="shared" si="164"/>
        <v>36.950000000000003</v>
      </c>
      <c r="R1057" s="8">
        <f t="shared" si="165"/>
        <v>39.75</v>
      </c>
      <c r="S1057" s="8">
        <f t="shared" si="166"/>
        <v>37.85</v>
      </c>
      <c r="T1057" s="8">
        <f t="shared" si="167"/>
        <v>38.25</v>
      </c>
      <c r="U1057" s="7">
        <f t="shared" si="168"/>
        <v>38.183333333333337</v>
      </c>
      <c r="V1057" s="7">
        <f t="shared" si="169"/>
        <v>38.200000000000003</v>
      </c>
    </row>
    <row r="1058" spans="1:22" ht="13.5" x14ac:dyDescent="0.25">
      <c r="A1058" s="3">
        <f>RSI!A1058</f>
        <v>43851</v>
      </c>
      <c r="B1058" s="2">
        <f>RSI!B1058</f>
        <v>1.3652</v>
      </c>
      <c r="C1058" s="2">
        <f>RSI!I1058</f>
        <v>48.040699320238431</v>
      </c>
      <c r="D1058" s="2">
        <f>MACD!E1058</f>
        <v>-1.1611822530344096E-3</v>
      </c>
      <c r="E1058" s="2">
        <f>MACD!F1058</f>
        <v>-6.9571297870265963E-4</v>
      </c>
      <c r="F1058" s="2">
        <f>'Moving Avg'!D1058</f>
        <v>1.3652</v>
      </c>
      <c r="G1058" s="2">
        <f>'Moving Avg'!F1058</f>
        <v>1.3648300000000007</v>
      </c>
      <c r="H1058" s="2">
        <f>'Moving Avg'!G1058</f>
        <v>1.3650520000000008</v>
      </c>
      <c r="I1058" s="2">
        <f>'Moving Avg'!H1058</f>
        <v>1.3344619999999976</v>
      </c>
      <c r="J1058" s="5" t="str">
        <f>OBV!F1058</f>
        <v>NEUTRAL</v>
      </c>
      <c r="K1058" s="5" t="str">
        <f>OBV!G1058</f>
        <v>NEUTRAL</v>
      </c>
      <c r="L1058" s="5" t="str">
        <f>OBV!H1058</f>
        <v>NEUTRAL</v>
      </c>
      <c r="M1058" s="7">
        <f t="shared" si="160"/>
        <v>25</v>
      </c>
      <c r="N1058" s="7">
        <f t="shared" si="161"/>
        <v>45</v>
      </c>
      <c r="O1058" s="7">
        <f t="shared" si="162"/>
        <v>50</v>
      </c>
      <c r="P1058" s="7">
        <f t="shared" si="163"/>
        <v>33</v>
      </c>
      <c r="Q1058" s="8">
        <f t="shared" si="164"/>
        <v>36.950000000000003</v>
      </c>
      <c r="R1058" s="8">
        <f t="shared" si="165"/>
        <v>39.75</v>
      </c>
      <c r="S1058" s="8">
        <f t="shared" si="166"/>
        <v>37.85</v>
      </c>
      <c r="T1058" s="8">
        <f t="shared" si="167"/>
        <v>38.25</v>
      </c>
      <c r="U1058" s="7">
        <f t="shared" si="168"/>
        <v>38.183333333333337</v>
      </c>
      <c r="V1058" s="7">
        <f t="shared" si="169"/>
        <v>38.200000000000003</v>
      </c>
    </row>
    <row r="1059" spans="1:22" ht="13.5" x14ac:dyDescent="0.25">
      <c r="A1059" s="3">
        <f>RSI!A1059</f>
        <v>43852</v>
      </c>
      <c r="B1059" s="2">
        <f>RSI!B1059</f>
        <v>1.3652</v>
      </c>
      <c r="C1059" s="2">
        <f>RSI!I1059</f>
        <v>48.040699320238431</v>
      </c>
      <c r="D1059" s="2">
        <f>MACD!E1059</f>
        <v>-9.9950956084371434E-4</v>
      </c>
      <c r="E1059" s="2">
        <f>MACD!F1059</f>
        <v>-7.564722951308707E-4</v>
      </c>
      <c r="F1059" s="2">
        <f>'Moving Avg'!D1059</f>
        <v>1.3652</v>
      </c>
      <c r="G1059" s="2">
        <f>'Moving Avg'!F1059</f>
        <v>1.3648300000000007</v>
      </c>
      <c r="H1059" s="2">
        <f>'Moving Avg'!G1059</f>
        <v>1.3650520000000008</v>
      </c>
      <c r="I1059" s="2">
        <f>'Moving Avg'!H1059</f>
        <v>1.3348049999999978</v>
      </c>
      <c r="J1059" s="5" t="str">
        <f>OBV!F1059</f>
        <v>NEUTRAL</v>
      </c>
      <c r="K1059" s="5" t="str">
        <f>OBV!G1059</f>
        <v>NEUTRAL</v>
      </c>
      <c r="L1059" s="5" t="str">
        <f>OBV!H1059</f>
        <v>NEUTRAL</v>
      </c>
      <c r="M1059" s="7">
        <f t="shared" si="160"/>
        <v>25</v>
      </c>
      <c r="N1059" s="7">
        <f t="shared" si="161"/>
        <v>45</v>
      </c>
      <c r="O1059" s="7">
        <f t="shared" si="162"/>
        <v>50</v>
      </c>
      <c r="P1059" s="7">
        <f t="shared" si="163"/>
        <v>33</v>
      </c>
      <c r="Q1059" s="8">
        <f t="shared" si="164"/>
        <v>36.950000000000003</v>
      </c>
      <c r="R1059" s="8">
        <f t="shared" si="165"/>
        <v>39.75</v>
      </c>
      <c r="S1059" s="8">
        <f t="shared" si="166"/>
        <v>37.85</v>
      </c>
      <c r="T1059" s="8">
        <f t="shared" si="167"/>
        <v>38.25</v>
      </c>
      <c r="U1059" s="7">
        <f t="shared" si="168"/>
        <v>38.183333333333337</v>
      </c>
      <c r="V1059" s="7">
        <f t="shared" si="169"/>
        <v>38.200000000000003</v>
      </c>
    </row>
    <row r="1060" spans="1:22" ht="13.5" x14ac:dyDescent="0.25">
      <c r="A1060" s="3">
        <f>RSI!A1060</f>
        <v>43853</v>
      </c>
      <c r="B1060" s="2">
        <f>RSI!B1060</f>
        <v>1.3652</v>
      </c>
      <c r="C1060" s="2">
        <f>RSI!I1060</f>
        <v>48.040699320238431</v>
      </c>
      <c r="D1060" s="2">
        <f>MACD!E1060</f>
        <v>-8.6145249931712797E-4</v>
      </c>
      <c r="E1060" s="2">
        <f>MACD!F1060</f>
        <v>-7.7746833596812216E-4</v>
      </c>
      <c r="F1060" s="2">
        <f>'Moving Avg'!D1060</f>
        <v>1.3652</v>
      </c>
      <c r="G1060" s="2">
        <f>'Moving Avg'!F1060</f>
        <v>1.3648300000000007</v>
      </c>
      <c r="H1060" s="2">
        <f>'Moving Avg'!G1060</f>
        <v>1.3650520000000008</v>
      </c>
      <c r="I1060" s="2">
        <f>'Moving Avg'!H1060</f>
        <v>1.3351479999999976</v>
      </c>
      <c r="J1060" s="5" t="str">
        <f>OBV!F1060</f>
        <v>NEUTRAL</v>
      </c>
      <c r="K1060" s="5" t="str">
        <f>OBV!G1060</f>
        <v>NEUTRAL</v>
      </c>
      <c r="L1060" s="5" t="str">
        <f>OBV!H1060</f>
        <v>NEUTRAL</v>
      </c>
      <c r="M1060" s="7">
        <f t="shared" si="160"/>
        <v>25</v>
      </c>
      <c r="N1060" s="7">
        <f t="shared" si="161"/>
        <v>45</v>
      </c>
      <c r="O1060" s="7">
        <f t="shared" si="162"/>
        <v>50</v>
      </c>
      <c r="P1060" s="7">
        <f t="shared" si="163"/>
        <v>33</v>
      </c>
      <c r="Q1060" s="8">
        <f t="shared" si="164"/>
        <v>36.950000000000003</v>
      </c>
      <c r="R1060" s="8">
        <f t="shared" si="165"/>
        <v>39.75</v>
      </c>
      <c r="S1060" s="8">
        <f t="shared" si="166"/>
        <v>37.85</v>
      </c>
      <c r="T1060" s="8">
        <f t="shared" si="167"/>
        <v>38.25</v>
      </c>
      <c r="U1060" s="7">
        <f t="shared" si="168"/>
        <v>38.183333333333337</v>
      </c>
      <c r="V1060" s="7">
        <f t="shared" si="169"/>
        <v>38.200000000000003</v>
      </c>
    </row>
    <row r="1061" spans="1:22" ht="13.5" x14ac:dyDescent="0.25">
      <c r="A1061" s="3">
        <f>RSI!A1061</f>
        <v>43854</v>
      </c>
      <c r="B1061" s="2">
        <f>RSI!B1061</f>
        <v>1.3652</v>
      </c>
      <c r="C1061" s="2">
        <f>RSI!I1061</f>
        <v>48.040699320238431</v>
      </c>
      <c r="D1061" s="2">
        <f>MACD!E1061</f>
        <v>-7.4347101237370872E-4</v>
      </c>
      <c r="E1061" s="2">
        <f>MACD!F1061</f>
        <v>-7.7066887124923949E-4</v>
      </c>
      <c r="F1061" s="2">
        <f>'Moving Avg'!D1061</f>
        <v>1.3652</v>
      </c>
      <c r="G1061" s="2">
        <f>'Moving Avg'!F1061</f>
        <v>1.3648300000000007</v>
      </c>
      <c r="H1061" s="2">
        <f>'Moving Avg'!G1061</f>
        <v>1.3650520000000008</v>
      </c>
      <c r="I1061" s="2">
        <f>'Moving Avg'!H1061</f>
        <v>1.3354909999999975</v>
      </c>
      <c r="J1061" s="5" t="str">
        <f>OBV!F1061</f>
        <v>NEUTRAL</v>
      </c>
      <c r="K1061" s="5" t="str">
        <f>OBV!G1061</f>
        <v>NEUTRAL</v>
      </c>
      <c r="L1061" s="5" t="str">
        <f>OBV!H1061</f>
        <v>NEUTRAL</v>
      </c>
      <c r="M1061" s="7">
        <f t="shared" si="160"/>
        <v>25</v>
      </c>
      <c r="N1061" s="7">
        <f t="shared" si="161"/>
        <v>0</v>
      </c>
      <c r="O1061" s="7">
        <f t="shared" si="162"/>
        <v>50</v>
      </c>
      <c r="P1061" s="7">
        <f t="shared" si="163"/>
        <v>33</v>
      </c>
      <c r="Q1061" s="8">
        <f t="shared" si="164"/>
        <v>21.2</v>
      </c>
      <c r="R1061" s="8">
        <f t="shared" si="165"/>
        <v>30.75</v>
      </c>
      <c r="S1061" s="8">
        <f t="shared" si="166"/>
        <v>31.1</v>
      </c>
      <c r="T1061" s="8">
        <f t="shared" si="167"/>
        <v>27</v>
      </c>
      <c r="U1061" s="7">
        <f t="shared" si="168"/>
        <v>27.683333333333337</v>
      </c>
      <c r="V1061" s="7">
        <f t="shared" si="169"/>
        <v>27.512500000000003</v>
      </c>
    </row>
    <row r="1062" spans="1:22" ht="13.5" x14ac:dyDescent="0.25">
      <c r="A1062" s="3">
        <f>RSI!A1062</f>
        <v>43857</v>
      </c>
      <c r="B1062" s="2">
        <f>RSI!B1062</f>
        <v>1.3652</v>
      </c>
      <c r="C1062" s="2">
        <f>RSI!I1062</f>
        <v>48.040699320238431</v>
      </c>
      <c r="D1062" s="2">
        <f>MACD!E1062</f>
        <v>-6.4256277032548326E-4</v>
      </c>
      <c r="E1062" s="2">
        <f>MACD!F1062</f>
        <v>-7.4504765106448833E-4</v>
      </c>
      <c r="F1062" s="2">
        <f>'Moving Avg'!D1062</f>
        <v>1.3652</v>
      </c>
      <c r="G1062" s="2">
        <f>'Moving Avg'!F1062</f>
        <v>1.3648300000000007</v>
      </c>
      <c r="H1062" s="2">
        <f>'Moving Avg'!G1062</f>
        <v>1.3650520000000008</v>
      </c>
      <c r="I1062" s="2">
        <f>'Moving Avg'!H1062</f>
        <v>1.3358339999999975</v>
      </c>
      <c r="J1062" s="5" t="str">
        <f>OBV!F1062</f>
        <v>NEUTRAL</v>
      </c>
      <c r="K1062" s="5" t="str">
        <f>OBV!G1062</f>
        <v>NEUTRAL</v>
      </c>
      <c r="L1062" s="5" t="str">
        <f>OBV!H1062</f>
        <v>NEUTRAL</v>
      </c>
      <c r="M1062" s="7">
        <f t="shared" si="160"/>
        <v>25</v>
      </c>
      <c r="N1062" s="7">
        <f t="shared" si="161"/>
        <v>0</v>
      </c>
      <c r="O1062" s="7">
        <f t="shared" si="162"/>
        <v>50</v>
      </c>
      <c r="P1062" s="7">
        <f t="shared" si="163"/>
        <v>33</v>
      </c>
      <c r="Q1062" s="8">
        <f t="shared" si="164"/>
        <v>21.2</v>
      </c>
      <c r="R1062" s="8">
        <f t="shared" si="165"/>
        <v>30.75</v>
      </c>
      <c r="S1062" s="8">
        <f t="shared" si="166"/>
        <v>31.1</v>
      </c>
      <c r="T1062" s="8">
        <f t="shared" si="167"/>
        <v>27</v>
      </c>
      <c r="U1062" s="7">
        <f t="shared" si="168"/>
        <v>27.683333333333337</v>
      </c>
      <c r="V1062" s="7">
        <f t="shared" si="169"/>
        <v>27.512500000000003</v>
      </c>
    </row>
    <row r="1063" spans="1:22" ht="13.5" x14ac:dyDescent="0.25">
      <c r="A1063" s="3">
        <f>RSI!A1063</f>
        <v>43858</v>
      </c>
      <c r="B1063" s="2">
        <f>RSI!B1063</f>
        <v>1.3652</v>
      </c>
      <c r="C1063" s="2">
        <f>RSI!I1063</f>
        <v>48.040699320238431</v>
      </c>
      <c r="D1063" s="2">
        <f>MACD!E1063</f>
        <v>-5.561809536742679E-4</v>
      </c>
      <c r="E1063" s="2">
        <f>MACD!F1063</f>
        <v>-7.0727431158644429E-4</v>
      </c>
      <c r="F1063" s="2">
        <f>'Moving Avg'!D1063</f>
        <v>1.3652</v>
      </c>
      <c r="G1063" s="2">
        <f>'Moving Avg'!F1063</f>
        <v>1.3648300000000007</v>
      </c>
      <c r="H1063" s="2">
        <f>'Moving Avg'!G1063</f>
        <v>1.3650520000000008</v>
      </c>
      <c r="I1063" s="2">
        <f>'Moving Avg'!H1063</f>
        <v>1.3361769999999975</v>
      </c>
      <c r="J1063" s="5" t="str">
        <f>OBV!F1063</f>
        <v>NEUTRAL</v>
      </c>
      <c r="K1063" s="5" t="str">
        <f>OBV!G1063</f>
        <v>NEUTRAL</v>
      </c>
      <c r="L1063" s="5" t="str">
        <f>OBV!H1063</f>
        <v>NEUTRAL</v>
      </c>
      <c r="M1063" s="7">
        <f t="shared" si="160"/>
        <v>25</v>
      </c>
      <c r="N1063" s="7">
        <f t="shared" si="161"/>
        <v>0</v>
      </c>
      <c r="O1063" s="7">
        <f t="shared" si="162"/>
        <v>50</v>
      </c>
      <c r="P1063" s="7">
        <f t="shared" si="163"/>
        <v>33</v>
      </c>
      <c r="Q1063" s="8">
        <f t="shared" si="164"/>
        <v>21.2</v>
      </c>
      <c r="R1063" s="8">
        <f t="shared" si="165"/>
        <v>30.75</v>
      </c>
      <c r="S1063" s="8">
        <f t="shared" si="166"/>
        <v>31.1</v>
      </c>
      <c r="T1063" s="8">
        <f t="shared" si="167"/>
        <v>27</v>
      </c>
      <c r="U1063" s="7">
        <f t="shared" si="168"/>
        <v>27.683333333333337</v>
      </c>
      <c r="V1063" s="7">
        <f t="shared" si="169"/>
        <v>27.512500000000003</v>
      </c>
    </row>
    <row r="1064" spans="1:22" ht="13.5" x14ac:dyDescent="0.25">
      <c r="A1064" s="3">
        <f>RSI!A1064</f>
        <v>43859</v>
      </c>
      <c r="B1064" s="2">
        <f>RSI!B1064</f>
        <v>1.3652</v>
      </c>
      <c r="C1064" s="2">
        <f>RSI!I1064</f>
        <v>48.040699320238431</v>
      </c>
      <c r="D1064" s="2">
        <f>MACD!E1064</f>
        <v>-4.8216464770911571E-4</v>
      </c>
      <c r="E1064" s="2">
        <f>MACD!F1064</f>
        <v>-6.6225237881097857E-4</v>
      </c>
      <c r="F1064" s="2">
        <f>'Moving Avg'!D1064</f>
        <v>1.3652</v>
      </c>
      <c r="G1064" s="2">
        <f>'Moving Avg'!F1064</f>
        <v>1.3648300000000007</v>
      </c>
      <c r="H1064" s="2">
        <f>'Moving Avg'!G1064</f>
        <v>1.3650520000000008</v>
      </c>
      <c r="I1064" s="2">
        <f>'Moving Avg'!H1064</f>
        <v>1.3366569999999973</v>
      </c>
      <c r="J1064" s="5" t="str">
        <f>OBV!F1064</f>
        <v>NEUTRAL</v>
      </c>
      <c r="K1064" s="5" t="str">
        <f>OBV!G1064</f>
        <v>NEUTRAL</v>
      </c>
      <c r="L1064" s="5" t="str">
        <f>OBV!H1064</f>
        <v>NEUTRAL</v>
      </c>
      <c r="M1064" s="7">
        <f t="shared" si="160"/>
        <v>25</v>
      </c>
      <c r="N1064" s="7">
        <f t="shared" si="161"/>
        <v>0</v>
      </c>
      <c r="O1064" s="7">
        <f t="shared" si="162"/>
        <v>50</v>
      </c>
      <c r="P1064" s="7">
        <f t="shared" si="163"/>
        <v>33</v>
      </c>
      <c r="Q1064" s="8">
        <f t="shared" si="164"/>
        <v>21.2</v>
      </c>
      <c r="R1064" s="8">
        <f t="shared" si="165"/>
        <v>30.75</v>
      </c>
      <c r="S1064" s="8">
        <f t="shared" si="166"/>
        <v>31.1</v>
      </c>
      <c r="T1064" s="8">
        <f t="shared" si="167"/>
        <v>27</v>
      </c>
      <c r="U1064" s="7">
        <f t="shared" si="168"/>
        <v>27.683333333333337</v>
      </c>
      <c r="V1064" s="7">
        <f t="shared" si="169"/>
        <v>27.512500000000003</v>
      </c>
    </row>
    <row r="1065" spans="1:22" ht="13.5" x14ac:dyDescent="0.25">
      <c r="A1065" s="3">
        <f>RSI!A1065</f>
        <v>43860</v>
      </c>
      <c r="B1065" s="2">
        <f>RSI!B1065</f>
        <v>1.3652</v>
      </c>
      <c r="C1065" s="2">
        <f>RSI!I1065</f>
        <v>48.040699320238431</v>
      </c>
      <c r="D1065" s="2">
        <f>MACD!E1065</f>
        <v>-4.1867991058297527E-4</v>
      </c>
      <c r="E1065" s="2">
        <f>MACD!F1065</f>
        <v>-6.13537885165378E-4</v>
      </c>
      <c r="F1065" s="2">
        <f>'Moving Avg'!D1065</f>
        <v>1.3652</v>
      </c>
      <c r="G1065" s="2">
        <f>'Moving Avg'!F1065</f>
        <v>1.3648300000000007</v>
      </c>
      <c r="H1065" s="2">
        <f>'Moving Avg'!G1065</f>
        <v>1.3650520000000008</v>
      </c>
      <c r="I1065" s="2">
        <f>'Moving Avg'!H1065</f>
        <v>1.3371369999999974</v>
      </c>
      <c r="J1065" s="5" t="str">
        <f>OBV!F1065</f>
        <v>NEUTRAL</v>
      </c>
      <c r="K1065" s="5" t="str">
        <f>OBV!G1065</f>
        <v>NEUTRAL</v>
      </c>
      <c r="L1065" s="5" t="str">
        <f>OBV!H1065</f>
        <v>NEUTRAL</v>
      </c>
      <c r="M1065" s="7">
        <f t="shared" si="160"/>
        <v>25</v>
      </c>
      <c r="N1065" s="7">
        <f t="shared" si="161"/>
        <v>0</v>
      </c>
      <c r="O1065" s="7">
        <f t="shared" si="162"/>
        <v>50</v>
      </c>
      <c r="P1065" s="7">
        <f t="shared" si="163"/>
        <v>33</v>
      </c>
      <c r="Q1065" s="8">
        <f t="shared" si="164"/>
        <v>21.2</v>
      </c>
      <c r="R1065" s="8">
        <f t="shared" si="165"/>
        <v>30.75</v>
      </c>
      <c r="S1065" s="8">
        <f t="shared" si="166"/>
        <v>31.1</v>
      </c>
      <c r="T1065" s="8">
        <f t="shared" si="167"/>
        <v>27</v>
      </c>
      <c r="U1065" s="7">
        <f t="shared" si="168"/>
        <v>27.683333333333337</v>
      </c>
      <c r="V1065" s="7">
        <f t="shared" si="169"/>
        <v>27.512500000000003</v>
      </c>
    </row>
    <row r="1066" spans="1:22" ht="13.5" x14ac:dyDescent="0.25">
      <c r="A1066" s="3">
        <f>RSI!A1066</f>
        <v>43861</v>
      </c>
      <c r="B1066" s="2">
        <f>RSI!B1066</f>
        <v>1.3652</v>
      </c>
      <c r="C1066" s="2">
        <f>RSI!I1066</f>
        <v>48.040699320238438</v>
      </c>
      <c r="D1066" s="2">
        <f>MACD!E1066</f>
        <v>-3.641698753920064E-4</v>
      </c>
      <c r="E1066" s="2">
        <f>MACD!F1066</f>
        <v>-5.6366428321070366E-4</v>
      </c>
      <c r="F1066" s="2">
        <f>'Moving Avg'!D1066</f>
        <v>1.3652</v>
      </c>
      <c r="G1066" s="2">
        <f>'Moving Avg'!F1066</f>
        <v>1.3648300000000007</v>
      </c>
      <c r="H1066" s="2">
        <f>'Moving Avg'!G1066</f>
        <v>1.3650520000000008</v>
      </c>
      <c r="I1066" s="2">
        <f>'Moving Avg'!H1066</f>
        <v>1.3376169999999974</v>
      </c>
      <c r="J1066" s="5" t="str">
        <f>OBV!F1066</f>
        <v>NEUTRAL</v>
      </c>
      <c r="K1066" s="5" t="str">
        <f>OBV!G1066</f>
        <v>NEUTRAL</v>
      </c>
      <c r="L1066" s="5" t="str">
        <f>OBV!H1066</f>
        <v>NEUTRAL</v>
      </c>
      <c r="M1066" s="7">
        <f t="shared" si="160"/>
        <v>25</v>
      </c>
      <c r="N1066" s="7">
        <f t="shared" si="161"/>
        <v>0</v>
      </c>
      <c r="O1066" s="7">
        <f t="shared" si="162"/>
        <v>50</v>
      </c>
      <c r="P1066" s="7">
        <f t="shared" si="163"/>
        <v>33</v>
      </c>
      <c r="Q1066" s="8">
        <f t="shared" si="164"/>
        <v>21.2</v>
      </c>
      <c r="R1066" s="8">
        <f t="shared" si="165"/>
        <v>30.75</v>
      </c>
      <c r="S1066" s="8">
        <f t="shared" si="166"/>
        <v>31.1</v>
      </c>
      <c r="T1066" s="8">
        <f t="shared" si="167"/>
        <v>27</v>
      </c>
      <c r="U1066" s="7">
        <f t="shared" si="168"/>
        <v>27.683333333333337</v>
      </c>
      <c r="V1066" s="7">
        <f t="shared" si="169"/>
        <v>27.512500000000003</v>
      </c>
    </row>
    <row r="1067" spans="1:22" ht="13.5" x14ac:dyDescent="0.25">
      <c r="A1067" s="3">
        <f>RSI!A1067</f>
        <v>43864</v>
      </c>
      <c r="B1067" s="2">
        <f>RSI!B1067</f>
        <v>1.3652</v>
      </c>
      <c r="C1067" s="2">
        <f>RSI!I1067</f>
        <v>48.040699320238438</v>
      </c>
      <c r="D1067" s="2">
        <f>MACD!E1067</f>
        <v>-3.1731249881339352E-4</v>
      </c>
      <c r="E1067" s="2">
        <f>MACD!F1067</f>
        <v>-5.1439392633124167E-4</v>
      </c>
      <c r="F1067" s="2">
        <f>'Moving Avg'!D1067</f>
        <v>1.3652</v>
      </c>
      <c r="G1067" s="2">
        <f>'Moving Avg'!F1067</f>
        <v>1.3652000000000006</v>
      </c>
      <c r="H1067" s="2">
        <f>'Moving Avg'!G1067</f>
        <v>1.3650520000000008</v>
      </c>
      <c r="I1067" s="2">
        <f>'Moving Avg'!H1067</f>
        <v>1.3380969999999974</v>
      </c>
      <c r="J1067" s="5" t="str">
        <f>OBV!F1067</f>
        <v>NEUTRAL</v>
      </c>
      <c r="K1067" s="5" t="str">
        <f>OBV!G1067</f>
        <v>NEUTRAL</v>
      </c>
      <c r="L1067" s="5" t="str">
        <f>OBV!H1067</f>
        <v>NEUTRAL</v>
      </c>
      <c r="M1067" s="7">
        <f t="shared" si="160"/>
        <v>25</v>
      </c>
      <c r="N1067" s="7">
        <f t="shared" si="161"/>
        <v>0</v>
      </c>
      <c r="O1067" s="7">
        <f t="shared" si="162"/>
        <v>50</v>
      </c>
      <c r="P1067" s="7">
        <f t="shared" si="163"/>
        <v>33</v>
      </c>
      <c r="Q1067" s="8">
        <f t="shared" si="164"/>
        <v>21.2</v>
      </c>
      <c r="R1067" s="8">
        <f t="shared" si="165"/>
        <v>30.75</v>
      </c>
      <c r="S1067" s="8">
        <f t="shared" si="166"/>
        <v>31.1</v>
      </c>
      <c r="T1067" s="8">
        <f t="shared" si="167"/>
        <v>27</v>
      </c>
      <c r="U1067" s="7">
        <f t="shared" si="168"/>
        <v>27.683333333333337</v>
      </c>
      <c r="V1067" s="7">
        <f t="shared" si="169"/>
        <v>27.512500000000003</v>
      </c>
    </row>
    <row r="1068" spans="1:22" ht="13.5" x14ac:dyDescent="0.25">
      <c r="A1068" s="3">
        <f>RSI!A1068</f>
        <v>43865</v>
      </c>
      <c r="B1068" s="2">
        <f>RSI!B1068</f>
        <v>1.3652</v>
      </c>
      <c r="C1068" s="2">
        <f>RSI!I1068</f>
        <v>48.040699320238438</v>
      </c>
      <c r="D1068" s="2">
        <f>MACD!E1068</f>
        <v>-2.7698478213422639E-4</v>
      </c>
      <c r="E1068" s="2">
        <f>MACD!F1068</f>
        <v>-4.6691209749183859E-4</v>
      </c>
      <c r="F1068" s="2">
        <f>'Moving Avg'!D1068</f>
        <v>1.3652</v>
      </c>
      <c r="G1068" s="2">
        <f>'Moving Avg'!F1068</f>
        <v>1.3652000000000006</v>
      </c>
      <c r="H1068" s="2">
        <f>'Moving Avg'!G1068</f>
        <v>1.3650520000000008</v>
      </c>
      <c r="I1068" s="2">
        <f>'Moving Avg'!H1068</f>
        <v>1.338576999999997</v>
      </c>
      <c r="J1068" s="5" t="str">
        <f>OBV!F1068</f>
        <v>NEUTRAL</v>
      </c>
      <c r="K1068" s="5" t="str">
        <f>OBV!G1068</f>
        <v>NEUTRAL</v>
      </c>
      <c r="L1068" s="5" t="str">
        <f>OBV!H1068</f>
        <v>NEUTRAL</v>
      </c>
      <c r="M1068" s="7">
        <f t="shared" si="160"/>
        <v>25</v>
      </c>
      <c r="N1068" s="7">
        <f t="shared" si="161"/>
        <v>0</v>
      </c>
      <c r="O1068" s="7">
        <f t="shared" si="162"/>
        <v>50</v>
      </c>
      <c r="P1068" s="7">
        <f t="shared" si="163"/>
        <v>33</v>
      </c>
      <c r="Q1068" s="8">
        <f t="shared" si="164"/>
        <v>21.2</v>
      </c>
      <c r="R1068" s="8">
        <f t="shared" si="165"/>
        <v>30.75</v>
      </c>
      <c r="S1068" s="8">
        <f t="shared" si="166"/>
        <v>31.1</v>
      </c>
      <c r="T1068" s="8">
        <f t="shared" si="167"/>
        <v>27</v>
      </c>
      <c r="U1068" s="7">
        <f t="shared" si="168"/>
        <v>27.683333333333337</v>
      </c>
      <c r="V1068" s="7">
        <f t="shared" si="169"/>
        <v>27.512500000000003</v>
      </c>
    </row>
    <row r="1069" spans="1:22" ht="13.5" x14ac:dyDescent="0.25">
      <c r="A1069" s="3">
        <f>RSI!A1069</f>
        <v>43866</v>
      </c>
      <c r="B1069" s="2">
        <f>RSI!B1069</f>
        <v>1.3652</v>
      </c>
      <c r="C1069" s="2">
        <f>RSI!I1069</f>
        <v>48.040699320238431</v>
      </c>
      <c r="D1069" s="2">
        <f>MACD!E1069</f>
        <v>-2.4223247097943101E-4</v>
      </c>
      <c r="E1069" s="2">
        <f>MACD!F1069</f>
        <v>-4.2197617218935708E-4</v>
      </c>
      <c r="F1069" s="2">
        <f>'Moving Avg'!D1069</f>
        <v>1.3652</v>
      </c>
      <c r="G1069" s="2">
        <f>'Moving Avg'!F1069</f>
        <v>1.3652000000000006</v>
      </c>
      <c r="H1069" s="2">
        <f>'Moving Avg'!G1069</f>
        <v>1.3650520000000008</v>
      </c>
      <c r="I1069" s="2">
        <f>'Moving Avg'!H1069</f>
        <v>1.3390569999999971</v>
      </c>
      <c r="J1069" s="5" t="str">
        <f>OBV!F1069</f>
        <v>NEUTRAL</v>
      </c>
      <c r="K1069" s="5" t="str">
        <f>OBV!G1069</f>
        <v>NEUTRAL</v>
      </c>
      <c r="L1069" s="5" t="str">
        <f>OBV!H1069</f>
        <v>NEUTRAL</v>
      </c>
      <c r="M1069" s="7">
        <f t="shared" si="160"/>
        <v>25</v>
      </c>
      <c r="N1069" s="7">
        <f t="shared" si="161"/>
        <v>0</v>
      </c>
      <c r="O1069" s="7">
        <f t="shared" si="162"/>
        <v>50</v>
      </c>
      <c r="P1069" s="7">
        <f t="shared" si="163"/>
        <v>33</v>
      </c>
      <c r="Q1069" s="8">
        <f t="shared" si="164"/>
        <v>21.2</v>
      </c>
      <c r="R1069" s="8">
        <f t="shared" si="165"/>
        <v>30.75</v>
      </c>
      <c r="S1069" s="8">
        <f t="shared" si="166"/>
        <v>31.1</v>
      </c>
      <c r="T1069" s="8">
        <f t="shared" si="167"/>
        <v>27</v>
      </c>
      <c r="U1069" s="7">
        <f t="shared" si="168"/>
        <v>27.683333333333337</v>
      </c>
      <c r="V1069" s="7">
        <f t="shared" si="169"/>
        <v>27.512500000000003</v>
      </c>
    </row>
    <row r="1070" spans="1:22" ht="13.5" x14ac:dyDescent="0.25">
      <c r="A1070" s="3">
        <f>RSI!A1070</f>
        <v>43867</v>
      </c>
      <c r="B1070" s="2">
        <f>RSI!B1070</f>
        <v>1.3652</v>
      </c>
      <c r="C1070" s="2">
        <f>RSI!I1070</f>
        <v>48.040699320238431</v>
      </c>
      <c r="D1070" s="2">
        <f>MACD!E1070</f>
        <v>-2.1224439277034435E-4</v>
      </c>
      <c r="E1070" s="2">
        <f>MACD!F1070</f>
        <v>-3.8002981630555455E-4</v>
      </c>
      <c r="F1070" s="2">
        <f>'Moving Avg'!D1070</f>
        <v>1.3652</v>
      </c>
      <c r="G1070" s="2">
        <f>'Moving Avg'!F1070</f>
        <v>1.3652000000000006</v>
      </c>
      <c r="H1070" s="2">
        <f>'Moving Avg'!G1070</f>
        <v>1.3650520000000008</v>
      </c>
      <c r="I1070" s="2">
        <f>'Moving Avg'!H1070</f>
        <v>1.3395369999999971</v>
      </c>
      <c r="J1070" s="5" t="str">
        <f>OBV!F1070</f>
        <v>NEUTRAL</v>
      </c>
      <c r="K1070" s="5" t="str">
        <f>OBV!G1070</f>
        <v>NEUTRAL</v>
      </c>
      <c r="L1070" s="5" t="str">
        <f>OBV!H1070</f>
        <v>NEUTRAL</v>
      </c>
      <c r="M1070" s="7">
        <f t="shared" si="160"/>
        <v>25</v>
      </c>
      <c r="N1070" s="7">
        <f t="shared" si="161"/>
        <v>0</v>
      </c>
      <c r="O1070" s="7">
        <f t="shared" si="162"/>
        <v>50</v>
      </c>
      <c r="P1070" s="7">
        <f t="shared" si="163"/>
        <v>33</v>
      </c>
      <c r="Q1070" s="8">
        <f t="shared" si="164"/>
        <v>21.2</v>
      </c>
      <c r="R1070" s="8">
        <f t="shared" si="165"/>
        <v>30.75</v>
      </c>
      <c r="S1070" s="8">
        <f t="shared" si="166"/>
        <v>31.1</v>
      </c>
      <c r="T1070" s="8">
        <f t="shared" si="167"/>
        <v>27</v>
      </c>
      <c r="U1070" s="7">
        <f t="shared" si="168"/>
        <v>27.683333333333337</v>
      </c>
      <c r="V1070" s="7">
        <f t="shared" si="169"/>
        <v>27.512500000000003</v>
      </c>
    </row>
    <row r="1071" spans="1:22" ht="13.5" x14ac:dyDescent="0.25">
      <c r="A1071" s="3">
        <f>RSI!A1071</f>
        <v>43868</v>
      </c>
      <c r="B1071" s="2">
        <f>RSI!B1071</f>
        <v>1.3652</v>
      </c>
      <c r="C1071" s="2">
        <f>RSI!I1071</f>
        <v>48.040699320238431</v>
      </c>
      <c r="D1071" s="2">
        <f>MACD!E1071</f>
        <v>-1.8633072018148233E-4</v>
      </c>
      <c r="E1071" s="2">
        <f>MACD!F1071</f>
        <v>-3.4128999708074018E-4</v>
      </c>
      <c r="F1071" s="2">
        <f>'Moving Avg'!D1071</f>
        <v>1.3652</v>
      </c>
      <c r="G1071" s="2">
        <f>'Moving Avg'!F1071</f>
        <v>1.3652000000000006</v>
      </c>
      <c r="H1071" s="2">
        <f>'Moving Avg'!G1071</f>
        <v>1.3650520000000008</v>
      </c>
      <c r="I1071" s="2">
        <f>'Moving Avg'!H1071</f>
        <v>1.3400169999999971</v>
      </c>
      <c r="J1071" s="5" t="str">
        <f>OBV!F1071</f>
        <v>NEUTRAL</v>
      </c>
      <c r="K1071" s="5" t="str">
        <f>OBV!G1071</f>
        <v>NEUTRAL</v>
      </c>
      <c r="L1071" s="5" t="str">
        <f>OBV!H1071</f>
        <v>NEUTRAL</v>
      </c>
      <c r="M1071" s="7">
        <f t="shared" si="160"/>
        <v>25</v>
      </c>
      <c r="N1071" s="7">
        <f t="shared" si="161"/>
        <v>0</v>
      </c>
      <c r="O1071" s="7">
        <f t="shared" si="162"/>
        <v>50</v>
      </c>
      <c r="P1071" s="7">
        <f t="shared" si="163"/>
        <v>33</v>
      </c>
      <c r="Q1071" s="8">
        <f t="shared" si="164"/>
        <v>21.2</v>
      </c>
      <c r="R1071" s="8">
        <f t="shared" si="165"/>
        <v>30.75</v>
      </c>
      <c r="S1071" s="8">
        <f t="shared" si="166"/>
        <v>31.1</v>
      </c>
      <c r="T1071" s="8">
        <f t="shared" si="167"/>
        <v>27</v>
      </c>
      <c r="U1071" s="7">
        <f t="shared" si="168"/>
        <v>27.683333333333337</v>
      </c>
      <c r="V1071" s="7">
        <f t="shared" si="169"/>
        <v>27.512500000000003</v>
      </c>
    </row>
    <row r="1072" spans="1:22" ht="13.5" x14ac:dyDescent="0.25">
      <c r="A1072" s="3">
        <f>RSI!A1072</f>
        <v>43871</v>
      </c>
      <c r="B1072" s="2">
        <f>RSI!B1072</f>
        <v>1.3652</v>
      </c>
      <c r="C1072" s="2">
        <f>RSI!I1072</f>
        <v>48.040699320238431</v>
      </c>
      <c r="D1072" s="2">
        <f>MACD!E1072</f>
        <v>-1.639045582366716E-4</v>
      </c>
      <c r="E1072" s="2">
        <f>MACD!F1072</f>
        <v>-3.0581290931192646E-4</v>
      </c>
      <c r="F1072" s="2">
        <f>'Moving Avg'!D1072</f>
        <v>1.3652</v>
      </c>
      <c r="G1072" s="2">
        <f>'Moving Avg'!F1072</f>
        <v>1.3652000000000006</v>
      </c>
      <c r="H1072" s="2">
        <f>'Moving Avg'!G1072</f>
        <v>1.3650520000000008</v>
      </c>
      <c r="I1072" s="2">
        <f>'Moving Avg'!H1072</f>
        <v>1.3404969999999969</v>
      </c>
      <c r="J1072" s="5" t="str">
        <f>OBV!F1072</f>
        <v>NEUTRAL</v>
      </c>
      <c r="K1072" s="5" t="str">
        <f>OBV!G1072</f>
        <v>NEUTRAL</v>
      </c>
      <c r="L1072" s="5" t="str">
        <f>OBV!H1072</f>
        <v>NEUTRAL</v>
      </c>
      <c r="M1072" s="7">
        <f t="shared" si="160"/>
        <v>25</v>
      </c>
      <c r="N1072" s="7">
        <f t="shared" si="161"/>
        <v>0</v>
      </c>
      <c r="O1072" s="7">
        <f t="shared" si="162"/>
        <v>50</v>
      </c>
      <c r="P1072" s="7">
        <f t="shared" si="163"/>
        <v>33</v>
      </c>
      <c r="Q1072" s="8">
        <f t="shared" si="164"/>
        <v>21.2</v>
      </c>
      <c r="R1072" s="8">
        <f t="shared" si="165"/>
        <v>30.75</v>
      </c>
      <c r="S1072" s="8">
        <f t="shared" si="166"/>
        <v>31.1</v>
      </c>
      <c r="T1072" s="8">
        <f t="shared" si="167"/>
        <v>27</v>
      </c>
      <c r="U1072" s="7">
        <f t="shared" si="168"/>
        <v>27.683333333333337</v>
      </c>
      <c r="V1072" s="7">
        <f t="shared" si="169"/>
        <v>27.512500000000003</v>
      </c>
    </row>
    <row r="1073" spans="1:22" ht="13.5" x14ac:dyDescent="0.25">
      <c r="A1073" s="3">
        <f>RSI!A1073</f>
        <v>43872</v>
      </c>
      <c r="B1073" s="2">
        <f>RSI!B1073</f>
        <v>1.3652</v>
      </c>
      <c r="C1073" s="2">
        <f>RSI!I1073</f>
        <v>48.040699320238431</v>
      </c>
      <c r="D1073" s="2">
        <f>MACD!E1073</f>
        <v>-1.4446634522324864E-4</v>
      </c>
      <c r="E1073" s="2">
        <f>MACD!F1073</f>
        <v>-2.7354359649419091E-4</v>
      </c>
      <c r="F1073" s="2">
        <f>'Moving Avg'!D1073</f>
        <v>1.3652</v>
      </c>
      <c r="G1073" s="2">
        <f>'Moving Avg'!F1073</f>
        <v>1.3652000000000006</v>
      </c>
      <c r="H1073" s="2">
        <f>'Moving Avg'!G1073</f>
        <v>1.3650520000000013</v>
      </c>
      <c r="I1073" s="2">
        <f>'Moving Avg'!H1073</f>
        <v>1.340976999999997</v>
      </c>
      <c r="J1073" s="5" t="str">
        <f>OBV!F1073</f>
        <v>NEUTRAL</v>
      </c>
      <c r="K1073" s="5" t="str">
        <f>OBV!G1073</f>
        <v>NEUTRAL</v>
      </c>
      <c r="L1073" s="5" t="str">
        <f>OBV!H1073</f>
        <v>NEUTRAL</v>
      </c>
      <c r="M1073" s="7">
        <f t="shared" si="160"/>
        <v>25</v>
      </c>
      <c r="N1073" s="7">
        <f t="shared" si="161"/>
        <v>0</v>
      </c>
      <c r="O1073" s="7">
        <f t="shared" si="162"/>
        <v>50</v>
      </c>
      <c r="P1073" s="7">
        <f t="shared" si="163"/>
        <v>33</v>
      </c>
      <c r="Q1073" s="8">
        <f t="shared" si="164"/>
        <v>21.2</v>
      </c>
      <c r="R1073" s="8">
        <f t="shared" si="165"/>
        <v>30.75</v>
      </c>
      <c r="S1073" s="8">
        <f t="shared" si="166"/>
        <v>31.1</v>
      </c>
      <c r="T1073" s="8">
        <f t="shared" si="167"/>
        <v>27</v>
      </c>
      <c r="U1073" s="7">
        <f t="shared" si="168"/>
        <v>27.683333333333337</v>
      </c>
      <c r="V1073" s="7">
        <f t="shared" si="169"/>
        <v>27.512500000000003</v>
      </c>
    </row>
    <row r="1074" spans="1:22" ht="13.5" x14ac:dyDescent="0.25">
      <c r="A1074" s="3">
        <f>RSI!A1074</f>
        <v>43873</v>
      </c>
      <c r="B1074" s="2">
        <f>RSI!B1074</f>
        <v>1.3652</v>
      </c>
      <c r="C1074" s="2">
        <f>RSI!I1074</f>
        <v>48.040699320238424</v>
      </c>
      <c r="D1074" s="2">
        <f>MACD!E1074</f>
        <v>-1.2759063593636988E-4</v>
      </c>
      <c r="E1074" s="2">
        <f>MACD!F1074</f>
        <v>-2.4435300438262669E-4</v>
      </c>
      <c r="F1074" s="2">
        <f>'Moving Avg'!D1074</f>
        <v>1.3652</v>
      </c>
      <c r="G1074" s="2">
        <f>'Moving Avg'!F1074</f>
        <v>1.3652000000000006</v>
      </c>
      <c r="H1074" s="2">
        <f>'Moving Avg'!G1074</f>
        <v>1.3650520000000013</v>
      </c>
      <c r="I1074" s="2">
        <f>'Moving Avg'!H1074</f>
        <v>1.3414569999999972</v>
      </c>
      <c r="J1074" s="5" t="str">
        <f>OBV!F1074</f>
        <v>NEUTRAL</v>
      </c>
      <c r="K1074" s="5" t="str">
        <f>OBV!G1074</f>
        <v>NEUTRAL</v>
      </c>
      <c r="L1074" s="5" t="str">
        <f>OBV!H1074</f>
        <v>NEUTRAL</v>
      </c>
      <c r="M1074" s="7">
        <f t="shared" si="160"/>
        <v>25</v>
      </c>
      <c r="N1074" s="7">
        <f t="shared" si="161"/>
        <v>0</v>
      </c>
      <c r="O1074" s="7">
        <f t="shared" si="162"/>
        <v>50</v>
      </c>
      <c r="P1074" s="7">
        <f t="shared" si="163"/>
        <v>33</v>
      </c>
      <c r="Q1074" s="8">
        <f t="shared" si="164"/>
        <v>21.2</v>
      </c>
      <c r="R1074" s="8">
        <f t="shared" si="165"/>
        <v>30.75</v>
      </c>
      <c r="S1074" s="8">
        <f t="shared" si="166"/>
        <v>31.1</v>
      </c>
      <c r="T1074" s="8">
        <f t="shared" si="167"/>
        <v>27</v>
      </c>
      <c r="U1074" s="7">
        <f t="shared" si="168"/>
        <v>27.683333333333337</v>
      </c>
      <c r="V1074" s="7">
        <f t="shared" si="169"/>
        <v>27.512500000000003</v>
      </c>
    </row>
    <row r="1075" spans="1:22" ht="13.5" x14ac:dyDescent="0.25">
      <c r="A1075" s="3">
        <f>RSI!A1075</f>
        <v>43874</v>
      </c>
      <c r="B1075" s="2">
        <f>RSI!B1075</f>
        <v>1.3652</v>
      </c>
      <c r="C1075" s="2">
        <f>RSI!I1075</f>
        <v>48.040699320238431</v>
      </c>
      <c r="D1075" s="2">
        <f>MACD!E1075</f>
        <v>-1.129149020402398E-4</v>
      </c>
      <c r="E1075" s="2">
        <f>MACD!F1075</f>
        <v>-2.1806538391414931E-4</v>
      </c>
      <c r="F1075" s="2">
        <f>'Moving Avg'!D1075</f>
        <v>1.3652</v>
      </c>
      <c r="G1075" s="2">
        <f>'Moving Avg'!F1075</f>
        <v>1.3652000000000006</v>
      </c>
      <c r="H1075" s="2">
        <f>'Moving Avg'!G1075</f>
        <v>1.3650520000000013</v>
      </c>
      <c r="I1075" s="2">
        <f>'Moving Avg'!H1075</f>
        <v>1.3419369999999973</v>
      </c>
      <c r="J1075" s="5" t="str">
        <f>OBV!F1075</f>
        <v>NEUTRAL</v>
      </c>
      <c r="K1075" s="5" t="str">
        <f>OBV!G1075</f>
        <v>NEUTRAL</v>
      </c>
      <c r="L1075" s="5" t="str">
        <f>OBV!H1075</f>
        <v>NEUTRAL</v>
      </c>
      <c r="M1075" s="7">
        <f t="shared" si="160"/>
        <v>25</v>
      </c>
      <c r="N1075" s="7">
        <f t="shared" si="161"/>
        <v>0</v>
      </c>
      <c r="O1075" s="7">
        <f t="shared" si="162"/>
        <v>50</v>
      </c>
      <c r="P1075" s="7">
        <f t="shared" si="163"/>
        <v>33</v>
      </c>
      <c r="Q1075" s="8">
        <f t="shared" si="164"/>
        <v>21.2</v>
      </c>
      <c r="R1075" s="8">
        <f t="shared" si="165"/>
        <v>30.75</v>
      </c>
      <c r="S1075" s="8">
        <f t="shared" si="166"/>
        <v>31.1</v>
      </c>
      <c r="T1075" s="8">
        <f t="shared" si="167"/>
        <v>27</v>
      </c>
      <c r="U1075" s="7">
        <f t="shared" si="168"/>
        <v>27.683333333333337</v>
      </c>
      <c r="V1075" s="7">
        <f t="shared" si="169"/>
        <v>27.512500000000003</v>
      </c>
    </row>
    <row r="1076" spans="1:22" ht="13.5" x14ac:dyDescent="0.25">
      <c r="A1076" s="3">
        <f>RSI!A1076</f>
        <v>43875</v>
      </c>
      <c r="B1076" s="2">
        <f>RSI!B1076</f>
        <v>1.3652</v>
      </c>
      <c r="C1076" s="2">
        <f>RSI!I1076</f>
        <v>48.040699320238431</v>
      </c>
      <c r="D1076" s="2">
        <f>MACD!E1076</f>
        <v>-1.0013004041753426E-4</v>
      </c>
      <c r="E1076" s="2">
        <f>MACD!F1076</f>
        <v>-1.9447831521482632E-4</v>
      </c>
      <c r="F1076" s="2">
        <f>'Moving Avg'!D1076</f>
        <v>1.3652</v>
      </c>
      <c r="G1076" s="2">
        <f>'Moving Avg'!F1076</f>
        <v>1.3652000000000006</v>
      </c>
      <c r="H1076" s="2">
        <f>'Moving Avg'!G1076</f>
        <v>1.3650520000000013</v>
      </c>
      <c r="I1076" s="2">
        <f>'Moving Avg'!H1076</f>
        <v>1.3424169999999969</v>
      </c>
      <c r="J1076" s="5" t="str">
        <f>OBV!F1076</f>
        <v>NEUTRAL</v>
      </c>
      <c r="K1076" s="5" t="str">
        <f>OBV!G1076</f>
        <v>NEUTRAL</v>
      </c>
      <c r="L1076" s="5" t="str">
        <f>OBV!H1076</f>
        <v>NEUTRAL</v>
      </c>
      <c r="M1076" s="7">
        <f t="shared" si="160"/>
        <v>25</v>
      </c>
      <c r="N1076" s="7">
        <f t="shared" si="161"/>
        <v>0</v>
      </c>
      <c r="O1076" s="7">
        <f t="shared" si="162"/>
        <v>50</v>
      </c>
      <c r="P1076" s="7">
        <f t="shared" si="163"/>
        <v>33</v>
      </c>
      <c r="Q1076" s="8">
        <f t="shared" si="164"/>
        <v>21.2</v>
      </c>
      <c r="R1076" s="8">
        <f t="shared" si="165"/>
        <v>30.75</v>
      </c>
      <c r="S1076" s="8">
        <f t="shared" si="166"/>
        <v>31.1</v>
      </c>
      <c r="T1076" s="8">
        <f t="shared" si="167"/>
        <v>27</v>
      </c>
      <c r="U1076" s="7">
        <f t="shared" si="168"/>
        <v>27.683333333333337</v>
      </c>
      <c r="V1076" s="7">
        <f t="shared" si="169"/>
        <v>27.512500000000003</v>
      </c>
    </row>
    <row r="1077" spans="1:22" ht="13.5" x14ac:dyDescent="0.25">
      <c r="A1077" s="3">
        <f>RSI!A1077</f>
        <v>43878</v>
      </c>
      <c r="B1077" s="2">
        <f>RSI!B1077</f>
        <v>1.3652</v>
      </c>
      <c r="C1077" s="2">
        <f>RSI!I1077</f>
        <v>48.040699320238431</v>
      </c>
      <c r="D1077" s="2">
        <f>MACD!E1077</f>
        <v>-8.8972327859204725E-5</v>
      </c>
      <c r="E1077" s="2">
        <f>MACD!F1077</f>
        <v>-1.73377117743702E-4</v>
      </c>
      <c r="F1077" s="2">
        <f>'Moving Avg'!D1077</f>
        <v>1.3652</v>
      </c>
      <c r="G1077" s="2">
        <f>'Moving Avg'!F1077</f>
        <v>1.3652000000000006</v>
      </c>
      <c r="H1077" s="2">
        <f>'Moving Avg'!G1077</f>
        <v>1.3650520000000013</v>
      </c>
      <c r="I1077" s="2">
        <f>'Moving Avg'!H1077</f>
        <v>1.3428969999999969</v>
      </c>
      <c r="J1077" s="5" t="str">
        <f>OBV!F1077</f>
        <v>NEUTRAL</v>
      </c>
      <c r="K1077" s="5" t="str">
        <f>OBV!G1077</f>
        <v>NEUTRAL</v>
      </c>
      <c r="L1077" s="5" t="str">
        <f>OBV!H1077</f>
        <v>NEUTRAL</v>
      </c>
      <c r="M1077" s="7">
        <f t="shared" si="160"/>
        <v>25</v>
      </c>
      <c r="N1077" s="7">
        <f t="shared" si="161"/>
        <v>0</v>
      </c>
      <c r="O1077" s="7">
        <f t="shared" si="162"/>
        <v>50</v>
      </c>
      <c r="P1077" s="7">
        <f t="shared" si="163"/>
        <v>33</v>
      </c>
      <c r="Q1077" s="8">
        <f t="shared" si="164"/>
        <v>21.2</v>
      </c>
      <c r="R1077" s="8">
        <f t="shared" si="165"/>
        <v>30.75</v>
      </c>
      <c r="S1077" s="8">
        <f t="shared" si="166"/>
        <v>31.1</v>
      </c>
      <c r="T1077" s="8">
        <f t="shared" si="167"/>
        <v>27</v>
      </c>
      <c r="U1077" s="7">
        <f t="shared" si="168"/>
        <v>27.683333333333337</v>
      </c>
      <c r="V1077" s="7">
        <f t="shared" si="169"/>
        <v>27.512500000000003</v>
      </c>
    </row>
    <row r="1078" spans="1:22" ht="13.5" x14ac:dyDescent="0.25">
      <c r="A1078" s="3">
        <f>RSI!A1078</f>
        <v>43879</v>
      </c>
      <c r="B1078" s="2">
        <f>RSI!B1078</f>
        <v>1.3652</v>
      </c>
      <c r="C1078" s="2">
        <f>RSI!I1078</f>
        <v>48.040699320238438</v>
      </c>
      <c r="D1078" s="2">
        <f>MACD!E1078</f>
        <v>-7.9216600608500443E-5</v>
      </c>
      <c r="E1078" s="2">
        <f>MACD!F1078</f>
        <v>-1.545450143166617E-4</v>
      </c>
      <c r="F1078" s="2">
        <f>'Moving Avg'!D1078</f>
        <v>1.3652</v>
      </c>
      <c r="G1078" s="2">
        <f>'Moving Avg'!F1078</f>
        <v>1.3652000000000006</v>
      </c>
      <c r="H1078" s="2">
        <f>'Moving Avg'!G1078</f>
        <v>1.3650520000000013</v>
      </c>
      <c r="I1078" s="2">
        <f>'Moving Avg'!H1078</f>
        <v>1.3433769999999969</v>
      </c>
      <c r="J1078" s="5" t="str">
        <f>OBV!F1078</f>
        <v>NEUTRAL</v>
      </c>
      <c r="K1078" s="5" t="str">
        <f>OBV!G1078</f>
        <v>NEUTRAL</v>
      </c>
      <c r="L1078" s="5" t="str">
        <f>OBV!H1078</f>
        <v>NEUTRAL</v>
      </c>
      <c r="M1078" s="7">
        <f t="shared" si="160"/>
        <v>25</v>
      </c>
      <c r="N1078" s="7">
        <f t="shared" si="161"/>
        <v>0</v>
      </c>
      <c r="O1078" s="7">
        <f t="shared" si="162"/>
        <v>50</v>
      </c>
      <c r="P1078" s="7">
        <f t="shared" si="163"/>
        <v>33</v>
      </c>
      <c r="Q1078" s="8">
        <f t="shared" si="164"/>
        <v>21.2</v>
      </c>
      <c r="R1078" s="8">
        <f t="shared" si="165"/>
        <v>30.75</v>
      </c>
      <c r="S1078" s="8">
        <f t="shared" si="166"/>
        <v>31.1</v>
      </c>
      <c r="T1078" s="8">
        <f t="shared" si="167"/>
        <v>27</v>
      </c>
      <c r="U1078" s="7">
        <f t="shared" si="168"/>
        <v>27.683333333333337</v>
      </c>
      <c r="V1078" s="7">
        <f t="shared" si="169"/>
        <v>27.512500000000003</v>
      </c>
    </row>
    <row r="1079" spans="1:22" ht="13.5" x14ac:dyDescent="0.25">
      <c r="A1079" s="3">
        <f>RSI!A1079</f>
        <v>43880</v>
      </c>
      <c r="B1079" s="2">
        <f>RSI!B1079</f>
        <v>1.3652</v>
      </c>
      <c r="C1079" s="2">
        <f>RSI!I1079</f>
        <v>48.040699320238431</v>
      </c>
      <c r="D1079" s="2">
        <f>MACD!E1079</f>
        <v>-7.0670471274070223E-5</v>
      </c>
      <c r="E1079" s="2">
        <f>MACD!F1079</f>
        <v>-1.3777010570814339E-4</v>
      </c>
      <c r="F1079" s="2">
        <f>'Moving Avg'!D1079</f>
        <v>1.3652</v>
      </c>
      <c r="G1079" s="2">
        <f>'Moving Avg'!F1079</f>
        <v>1.3652000000000006</v>
      </c>
      <c r="H1079" s="2">
        <f>'Moving Avg'!G1079</f>
        <v>1.3650520000000013</v>
      </c>
      <c r="I1079" s="2">
        <f>'Moving Avg'!H1079</f>
        <v>1.343856999999997</v>
      </c>
      <c r="J1079" s="5" t="str">
        <f>OBV!F1079</f>
        <v>NEUTRAL</v>
      </c>
      <c r="K1079" s="5" t="str">
        <f>OBV!G1079</f>
        <v>NEUTRAL</v>
      </c>
      <c r="L1079" s="5" t="str">
        <f>OBV!H1079</f>
        <v>NEUTRAL</v>
      </c>
      <c r="M1079" s="7">
        <f t="shared" si="160"/>
        <v>25</v>
      </c>
      <c r="N1079" s="7">
        <f t="shared" si="161"/>
        <v>0</v>
      </c>
      <c r="O1079" s="7">
        <f t="shared" si="162"/>
        <v>50</v>
      </c>
      <c r="P1079" s="7">
        <f t="shared" si="163"/>
        <v>33</v>
      </c>
      <c r="Q1079" s="8">
        <f t="shared" si="164"/>
        <v>21.2</v>
      </c>
      <c r="R1079" s="8">
        <f t="shared" si="165"/>
        <v>30.75</v>
      </c>
      <c r="S1079" s="8">
        <f t="shared" si="166"/>
        <v>31.1</v>
      </c>
      <c r="T1079" s="8">
        <f t="shared" si="167"/>
        <v>27</v>
      </c>
      <c r="U1079" s="7">
        <f t="shared" si="168"/>
        <v>27.683333333333337</v>
      </c>
      <c r="V1079" s="7">
        <f t="shared" si="169"/>
        <v>27.512500000000003</v>
      </c>
    </row>
    <row r="1080" spans="1:22" ht="13.5" x14ac:dyDescent="0.25">
      <c r="A1080" s="3">
        <f>RSI!A1080</f>
        <v>43881</v>
      </c>
      <c r="B1080" s="2">
        <f>RSI!B1080</f>
        <v>1.3652</v>
      </c>
      <c r="C1080" s="2">
        <f>RSI!I1080</f>
        <v>48.040699320238431</v>
      </c>
      <c r="D1080" s="2">
        <f>MACD!E1080</f>
        <v>-6.3169424401987584E-5</v>
      </c>
      <c r="E1080" s="2">
        <f>MACD!F1080</f>
        <v>-1.2284996944691222E-4</v>
      </c>
      <c r="F1080" s="2">
        <f>'Moving Avg'!D1080</f>
        <v>1.3652</v>
      </c>
      <c r="G1080" s="2">
        <f>'Moving Avg'!F1080</f>
        <v>1.3652000000000006</v>
      </c>
      <c r="H1080" s="2">
        <f>'Moving Avg'!G1080</f>
        <v>1.3650520000000013</v>
      </c>
      <c r="I1080" s="2">
        <f>'Moving Avg'!H1080</f>
        <v>1.344336999999997</v>
      </c>
      <c r="J1080" s="5" t="str">
        <f>OBV!F1080</f>
        <v>NEUTRAL</v>
      </c>
      <c r="K1080" s="5" t="str">
        <f>OBV!G1080</f>
        <v>NEUTRAL</v>
      </c>
      <c r="L1080" s="5" t="str">
        <f>OBV!H1080</f>
        <v>NEUTRAL</v>
      </c>
      <c r="M1080" s="7">
        <f t="shared" si="160"/>
        <v>25</v>
      </c>
      <c r="N1080" s="7">
        <f t="shared" si="161"/>
        <v>0</v>
      </c>
      <c r="O1080" s="7">
        <f t="shared" si="162"/>
        <v>50</v>
      </c>
      <c r="P1080" s="7">
        <f t="shared" si="163"/>
        <v>33</v>
      </c>
      <c r="Q1080" s="8">
        <f t="shared" si="164"/>
        <v>21.2</v>
      </c>
      <c r="R1080" s="8">
        <f t="shared" si="165"/>
        <v>30.75</v>
      </c>
      <c r="S1080" s="8">
        <f t="shared" si="166"/>
        <v>31.1</v>
      </c>
      <c r="T1080" s="8">
        <f t="shared" si="167"/>
        <v>27</v>
      </c>
      <c r="U1080" s="7">
        <f t="shared" si="168"/>
        <v>27.683333333333337</v>
      </c>
      <c r="V1080" s="7">
        <f t="shared" si="169"/>
        <v>27.512500000000003</v>
      </c>
    </row>
    <row r="1081" spans="1:22" ht="13.5" x14ac:dyDescent="0.25">
      <c r="A1081" s="3">
        <f>RSI!A1081</f>
        <v>43882</v>
      </c>
      <c r="B1081" s="2">
        <f>RSI!B1081</f>
        <v>1.3652</v>
      </c>
      <c r="C1081" s="2">
        <f>RSI!I1081</f>
        <v>48.040699320238431</v>
      </c>
      <c r="D1081" s="2">
        <f>MACD!E1081</f>
        <v>-5.657265634684272E-5</v>
      </c>
      <c r="E1081" s="2">
        <f>MACD!F1081</f>
        <v>-1.0959450682689832E-4</v>
      </c>
      <c r="F1081" s="2">
        <f>'Moving Avg'!D1081</f>
        <v>1.3652</v>
      </c>
      <c r="G1081" s="2">
        <f>'Moving Avg'!F1081</f>
        <v>1.3652000000000006</v>
      </c>
      <c r="H1081" s="2">
        <f>'Moving Avg'!G1081</f>
        <v>1.3650520000000013</v>
      </c>
      <c r="I1081" s="2">
        <f>'Moving Avg'!H1081</f>
        <v>1.344816999999997</v>
      </c>
      <c r="J1081" s="5" t="str">
        <f>OBV!F1081</f>
        <v>NEUTRAL</v>
      </c>
      <c r="K1081" s="5" t="str">
        <f>OBV!G1081</f>
        <v>NEUTRAL</v>
      </c>
      <c r="L1081" s="5" t="str">
        <f>OBV!H1081</f>
        <v>NEUTRAL</v>
      </c>
      <c r="M1081" s="7">
        <f t="shared" si="160"/>
        <v>25</v>
      </c>
      <c r="N1081" s="7">
        <f t="shared" si="161"/>
        <v>0</v>
      </c>
      <c r="O1081" s="7">
        <f t="shared" si="162"/>
        <v>50</v>
      </c>
      <c r="P1081" s="7">
        <f t="shared" si="163"/>
        <v>33</v>
      </c>
      <c r="Q1081" s="8">
        <f t="shared" si="164"/>
        <v>21.2</v>
      </c>
      <c r="R1081" s="8">
        <f t="shared" si="165"/>
        <v>30.75</v>
      </c>
      <c r="S1081" s="8">
        <f t="shared" si="166"/>
        <v>31.1</v>
      </c>
      <c r="T1081" s="8">
        <f t="shared" si="167"/>
        <v>27</v>
      </c>
      <c r="U1081" s="7">
        <f t="shared" si="168"/>
        <v>27.683333333333337</v>
      </c>
      <c r="V1081" s="7">
        <f t="shared" si="169"/>
        <v>27.512500000000003</v>
      </c>
    </row>
    <row r="1082" spans="1:22" ht="13.5" x14ac:dyDescent="0.25">
      <c r="A1082" s="3">
        <f>RSI!A1082</f>
        <v>43885</v>
      </c>
      <c r="B1082" s="2">
        <f>RSI!B1082</f>
        <v>1.3652</v>
      </c>
      <c r="C1082" s="2">
        <f>RSI!I1082</f>
        <v>48.040699320238431</v>
      </c>
      <c r="D1082" s="2">
        <f>MACD!E1082</f>
        <v>-5.075954568978247E-5</v>
      </c>
      <c r="E1082" s="2">
        <f>MACD!F1082</f>
        <v>-9.7827514599475144E-5</v>
      </c>
      <c r="F1082" s="2">
        <f>'Moving Avg'!D1082</f>
        <v>1.3652</v>
      </c>
      <c r="G1082" s="2">
        <f>'Moving Avg'!F1082</f>
        <v>1.3652000000000006</v>
      </c>
      <c r="H1082" s="2">
        <f>'Moving Avg'!G1082</f>
        <v>1.3650520000000013</v>
      </c>
      <c r="I1082" s="2">
        <f>'Moving Avg'!H1082</f>
        <v>1.3452969999999969</v>
      </c>
      <c r="J1082" s="5" t="str">
        <f>OBV!F1082</f>
        <v>NEUTRAL</v>
      </c>
      <c r="K1082" s="5" t="str">
        <f>OBV!G1082</f>
        <v>NEUTRAL</v>
      </c>
      <c r="L1082" s="5" t="str">
        <f>OBV!H1082</f>
        <v>NEUTRAL</v>
      </c>
      <c r="M1082" s="7">
        <f t="shared" si="160"/>
        <v>25</v>
      </c>
      <c r="N1082" s="7">
        <f t="shared" si="161"/>
        <v>0</v>
      </c>
      <c r="O1082" s="7">
        <f t="shared" si="162"/>
        <v>50</v>
      </c>
      <c r="P1082" s="7">
        <f t="shared" si="163"/>
        <v>33</v>
      </c>
      <c r="Q1082" s="8">
        <f t="shared" si="164"/>
        <v>21.2</v>
      </c>
      <c r="R1082" s="8">
        <f t="shared" si="165"/>
        <v>30.75</v>
      </c>
      <c r="S1082" s="8">
        <f t="shared" si="166"/>
        <v>31.1</v>
      </c>
      <c r="T1082" s="8">
        <f t="shared" si="167"/>
        <v>27</v>
      </c>
      <c r="U1082" s="7">
        <f t="shared" si="168"/>
        <v>27.683333333333337</v>
      </c>
      <c r="V1082" s="7">
        <f t="shared" si="169"/>
        <v>27.512500000000003</v>
      </c>
    </row>
    <row r="1083" spans="1:22" ht="13.5" x14ac:dyDescent="0.25">
      <c r="A1083" s="3">
        <f>RSI!A1083</f>
        <v>43886</v>
      </c>
      <c r="B1083" s="2">
        <f>RSI!B1083</f>
        <v>1.3652</v>
      </c>
      <c r="C1083" s="2">
        <f>RSI!I1083</f>
        <v>48.040699320238431</v>
      </c>
      <c r="D1083" s="2">
        <f>MACD!E1083</f>
        <v>-4.562665790230902E-5</v>
      </c>
      <c r="E1083" s="2">
        <f>MACD!F1083</f>
        <v>-8.7387343260041927E-5</v>
      </c>
      <c r="F1083" s="2">
        <f>'Moving Avg'!D1083</f>
        <v>1.3652</v>
      </c>
      <c r="G1083" s="2">
        <f>'Moving Avg'!F1083</f>
        <v>1.3652000000000006</v>
      </c>
      <c r="H1083" s="2">
        <f>'Moving Avg'!G1083</f>
        <v>1.3650520000000013</v>
      </c>
      <c r="I1083" s="2">
        <f>'Moving Avg'!H1083</f>
        <v>1.3457769999999969</v>
      </c>
      <c r="J1083" s="5" t="str">
        <f>OBV!F1083</f>
        <v>NEUTRAL</v>
      </c>
      <c r="K1083" s="5" t="str">
        <f>OBV!G1083</f>
        <v>NEUTRAL</v>
      </c>
      <c r="L1083" s="5" t="str">
        <f>OBV!H1083</f>
        <v>NEUTRAL</v>
      </c>
      <c r="M1083" s="7">
        <f t="shared" si="160"/>
        <v>25</v>
      </c>
      <c r="N1083" s="7">
        <f t="shared" si="161"/>
        <v>0</v>
      </c>
      <c r="O1083" s="7">
        <f t="shared" si="162"/>
        <v>50</v>
      </c>
      <c r="P1083" s="7">
        <f t="shared" si="163"/>
        <v>33</v>
      </c>
      <c r="Q1083" s="8">
        <f t="shared" si="164"/>
        <v>21.2</v>
      </c>
      <c r="R1083" s="8">
        <f t="shared" si="165"/>
        <v>30.75</v>
      </c>
      <c r="S1083" s="8">
        <f t="shared" si="166"/>
        <v>31.1</v>
      </c>
      <c r="T1083" s="8">
        <f t="shared" si="167"/>
        <v>27</v>
      </c>
      <c r="U1083" s="7">
        <f t="shared" si="168"/>
        <v>27.683333333333337</v>
      </c>
      <c r="V1083" s="7">
        <f t="shared" si="169"/>
        <v>27.512500000000003</v>
      </c>
    </row>
    <row r="1084" spans="1:22" ht="13.5" x14ac:dyDescent="0.25">
      <c r="A1084" s="3">
        <f>RSI!A1084</f>
        <v>43887</v>
      </c>
      <c r="B1084" s="2">
        <f>RSI!B1084</f>
        <v>1.3726</v>
      </c>
      <c r="C1084" s="2">
        <f>RSI!I1084</f>
        <v>93.025476993489875</v>
      </c>
      <c r="D1084" s="2">
        <f>MACD!E1084</f>
        <v>-5.8923335085614426E-4</v>
      </c>
      <c r="E1084" s="2">
        <f>MACD!F1084</f>
        <v>-1.8775654477926241E-4</v>
      </c>
      <c r="F1084" s="2">
        <f>'Moving Avg'!D1084</f>
        <v>1.3666800000000001</v>
      </c>
      <c r="G1084" s="2">
        <f>'Moving Avg'!F1084</f>
        <v>1.3655700000000004</v>
      </c>
      <c r="H1084" s="2">
        <f>'Moving Avg'!G1084</f>
        <v>1.3652000000000013</v>
      </c>
      <c r="I1084" s="2">
        <f>'Moving Avg'!H1084</f>
        <v>1.3462939999999963</v>
      </c>
      <c r="J1084" s="5" t="str">
        <f>OBV!F1084</f>
        <v>BULLISH</v>
      </c>
      <c r="K1084" s="5" t="str">
        <f>OBV!G1084</f>
        <v>WEAK</v>
      </c>
      <c r="L1084" s="5" t="str">
        <f>OBV!H1084</f>
        <v>CONFIRMED BULLISH</v>
      </c>
      <c r="M1084" s="7">
        <f t="shared" si="160"/>
        <v>0</v>
      </c>
      <c r="N1084" s="7">
        <f t="shared" si="161"/>
        <v>45</v>
      </c>
      <c r="O1084" s="7">
        <f t="shared" si="162"/>
        <v>50</v>
      </c>
      <c r="P1084" s="7">
        <f t="shared" si="163"/>
        <v>67</v>
      </c>
      <c r="Q1084" s="8">
        <f t="shared" si="164"/>
        <v>33.299999999999997</v>
      </c>
      <c r="R1084" s="8">
        <f t="shared" si="165"/>
        <v>43.25</v>
      </c>
      <c r="S1084" s="8">
        <f t="shared" si="166"/>
        <v>49.400000000000006</v>
      </c>
      <c r="T1084" s="8">
        <f t="shared" si="167"/>
        <v>40.5</v>
      </c>
      <c r="U1084" s="7">
        <f t="shared" si="168"/>
        <v>41.983333333333334</v>
      </c>
      <c r="V1084" s="7">
        <f t="shared" si="169"/>
        <v>41.612499999999997</v>
      </c>
    </row>
    <row r="1085" spans="1:22" ht="13.5" x14ac:dyDescent="0.25">
      <c r="A1085" s="3">
        <f>RSI!A1085</f>
        <v>43888</v>
      </c>
      <c r="B1085" s="2">
        <f>RSI!B1085</f>
        <v>1.3726</v>
      </c>
      <c r="C1085" s="2">
        <f>RSI!I1085</f>
        <v>93.025476993489875</v>
      </c>
      <c r="D1085" s="2">
        <f>MACD!E1085</f>
        <v>-1.0927516048702124E-3</v>
      </c>
      <c r="E1085" s="2">
        <f>MACD!F1085</f>
        <v>-3.6875555679745245E-4</v>
      </c>
      <c r="F1085" s="2">
        <f>'Moving Avg'!D1085</f>
        <v>1.36816</v>
      </c>
      <c r="G1085" s="2">
        <f>'Moving Avg'!F1085</f>
        <v>1.3659400000000004</v>
      </c>
      <c r="H1085" s="2">
        <f>'Moving Avg'!G1085</f>
        <v>1.3653480000000013</v>
      </c>
      <c r="I1085" s="2">
        <f>'Moving Avg'!H1085</f>
        <v>1.3468109999999962</v>
      </c>
      <c r="J1085" s="5" t="str">
        <f>OBV!F1085</f>
        <v>BULLISH</v>
      </c>
      <c r="K1085" s="5" t="str">
        <f>OBV!G1085</f>
        <v>WEAK</v>
      </c>
      <c r="L1085" s="5" t="str">
        <f>OBV!H1085</f>
        <v>CONFIRMED BULLISH</v>
      </c>
      <c r="M1085" s="7">
        <f t="shared" si="160"/>
        <v>0</v>
      </c>
      <c r="N1085" s="7">
        <f t="shared" si="161"/>
        <v>45</v>
      </c>
      <c r="O1085" s="7">
        <f t="shared" si="162"/>
        <v>50</v>
      </c>
      <c r="P1085" s="7">
        <f t="shared" si="163"/>
        <v>67</v>
      </c>
      <c r="Q1085" s="8">
        <f t="shared" si="164"/>
        <v>33.299999999999997</v>
      </c>
      <c r="R1085" s="8">
        <f t="shared" si="165"/>
        <v>43.25</v>
      </c>
      <c r="S1085" s="8">
        <f t="shared" si="166"/>
        <v>49.400000000000006</v>
      </c>
      <c r="T1085" s="8">
        <f t="shared" si="167"/>
        <v>40.5</v>
      </c>
      <c r="U1085" s="7">
        <f t="shared" si="168"/>
        <v>41.983333333333334</v>
      </c>
      <c r="V1085" s="7">
        <f t="shared" si="169"/>
        <v>41.612499999999997</v>
      </c>
    </row>
    <row r="1086" spans="1:22" ht="13.5" x14ac:dyDescent="0.25">
      <c r="A1086" s="3">
        <f>RSI!A1086</f>
        <v>43889</v>
      </c>
      <c r="B1086" s="2">
        <f>RSI!B1086</f>
        <v>1.3726</v>
      </c>
      <c r="C1086" s="2">
        <f>RSI!I1086</f>
        <v>93.025476993489875</v>
      </c>
      <c r="D1086" s="2">
        <f>MACD!E1086</f>
        <v>-1.5591234380165631E-3</v>
      </c>
      <c r="E1086" s="2">
        <f>MACD!F1086</f>
        <v>-6.0682913304127464E-4</v>
      </c>
      <c r="F1086" s="2">
        <f>'Moving Avg'!D1086</f>
        <v>1.36964</v>
      </c>
      <c r="G1086" s="2">
        <f>'Moving Avg'!F1086</f>
        <v>1.3663100000000001</v>
      </c>
      <c r="H1086" s="2">
        <f>'Moving Avg'!G1086</f>
        <v>1.3654960000000014</v>
      </c>
      <c r="I1086" s="2">
        <f>'Moving Avg'!H1086</f>
        <v>1.3473279999999956</v>
      </c>
      <c r="J1086" s="5" t="str">
        <f>OBV!F1086</f>
        <v>BULLISH</v>
      </c>
      <c r="K1086" s="5" t="str">
        <f>OBV!G1086</f>
        <v>WEAK</v>
      </c>
      <c r="L1086" s="5" t="str">
        <f>OBV!H1086</f>
        <v>CONFIRMED BULLISH</v>
      </c>
      <c r="M1086" s="7">
        <f t="shared" si="160"/>
        <v>0</v>
      </c>
      <c r="N1086" s="7">
        <f t="shared" si="161"/>
        <v>45</v>
      </c>
      <c r="O1086" s="7">
        <f t="shared" si="162"/>
        <v>50</v>
      </c>
      <c r="P1086" s="7">
        <f t="shared" si="163"/>
        <v>67</v>
      </c>
      <c r="Q1086" s="8">
        <f t="shared" si="164"/>
        <v>33.299999999999997</v>
      </c>
      <c r="R1086" s="8">
        <f t="shared" si="165"/>
        <v>43.25</v>
      </c>
      <c r="S1086" s="8">
        <f t="shared" si="166"/>
        <v>49.400000000000006</v>
      </c>
      <c r="T1086" s="8">
        <f t="shared" si="167"/>
        <v>40.5</v>
      </c>
      <c r="U1086" s="7">
        <f t="shared" si="168"/>
        <v>41.983333333333334</v>
      </c>
      <c r="V1086" s="7">
        <f t="shared" si="169"/>
        <v>41.612499999999997</v>
      </c>
    </row>
    <row r="1087" spans="1:22" ht="13.5" x14ac:dyDescent="0.25">
      <c r="A1087" s="3">
        <f>RSI!A1087</f>
        <v>43892</v>
      </c>
      <c r="B1087" s="2">
        <f>RSI!B1087</f>
        <v>1.3726</v>
      </c>
      <c r="C1087" s="2">
        <f>RSI!I1087</f>
        <v>93.025476993489875</v>
      </c>
      <c r="D1087" s="2">
        <f>MACD!E1087</f>
        <v>-1.9910771712448039E-3</v>
      </c>
      <c r="E1087" s="2">
        <f>MACD!F1087</f>
        <v>-8.8367874068198053E-4</v>
      </c>
      <c r="F1087" s="2">
        <f>'Moving Avg'!D1087</f>
        <v>1.3711200000000001</v>
      </c>
      <c r="G1087" s="2">
        <f>'Moving Avg'!F1087</f>
        <v>1.3666800000000001</v>
      </c>
      <c r="H1087" s="2">
        <f>'Moving Avg'!G1087</f>
        <v>1.3656440000000014</v>
      </c>
      <c r="I1087" s="2">
        <f>'Moving Avg'!H1087</f>
        <v>1.3478449999999955</v>
      </c>
      <c r="J1087" s="5" t="str">
        <f>OBV!F1087</f>
        <v>BULLISH</v>
      </c>
      <c r="K1087" s="5" t="str">
        <f>OBV!G1087</f>
        <v>WEAK</v>
      </c>
      <c r="L1087" s="5" t="str">
        <f>OBV!H1087</f>
        <v>CONFIRMED BULLISH</v>
      </c>
      <c r="M1087" s="7">
        <f t="shared" si="160"/>
        <v>0</v>
      </c>
      <c r="N1087" s="7">
        <f t="shared" si="161"/>
        <v>45</v>
      </c>
      <c r="O1087" s="7">
        <f t="shared" si="162"/>
        <v>50</v>
      </c>
      <c r="P1087" s="7">
        <f t="shared" si="163"/>
        <v>67</v>
      </c>
      <c r="Q1087" s="8">
        <f t="shared" si="164"/>
        <v>33.299999999999997</v>
      </c>
      <c r="R1087" s="8">
        <f t="shared" si="165"/>
        <v>43.25</v>
      </c>
      <c r="S1087" s="8">
        <f t="shared" si="166"/>
        <v>49.400000000000006</v>
      </c>
      <c r="T1087" s="8">
        <f t="shared" si="167"/>
        <v>40.5</v>
      </c>
      <c r="U1087" s="7">
        <f t="shared" si="168"/>
        <v>41.983333333333334</v>
      </c>
      <c r="V1087" s="7">
        <f t="shared" si="169"/>
        <v>41.612499999999997</v>
      </c>
    </row>
    <row r="1088" spans="1:22" ht="13.5" x14ac:dyDescent="0.25">
      <c r="A1088" s="3">
        <f>RSI!A1088</f>
        <v>43893</v>
      </c>
      <c r="B1088" s="2">
        <f>RSI!B1088</f>
        <v>1.3504</v>
      </c>
      <c r="C1088" s="2">
        <f>RSI!I1088</f>
        <v>20.702175046946266</v>
      </c>
      <c r="D1088" s="2">
        <f>MACD!E1088</f>
        <v>-7.4669816256345278E-4</v>
      </c>
      <c r="E1088" s="2">
        <f>MACD!F1088</f>
        <v>-8.5628262505827498E-4</v>
      </c>
      <c r="F1088" s="2">
        <f>'Moving Avg'!D1088</f>
        <v>1.36816</v>
      </c>
      <c r="G1088" s="2">
        <f>'Moving Avg'!F1088</f>
        <v>1.3659399999999999</v>
      </c>
      <c r="H1088" s="2">
        <f>'Moving Avg'!G1088</f>
        <v>1.3653480000000011</v>
      </c>
      <c r="I1088" s="2">
        <f>'Moving Avg'!H1088</f>
        <v>1.348250999999995</v>
      </c>
      <c r="J1088" s="5" t="str">
        <f>OBV!F1088</f>
        <v>BEARISH</v>
      </c>
      <c r="K1088" s="5" t="str">
        <f>OBV!G1088</f>
        <v>STRONG</v>
      </c>
      <c r="L1088" s="5" t="str">
        <f>OBV!H1088</f>
        <v>CONFIRMED BEARISH</v>
      </c>
      <c r="M1088" s="7">
        <f t="shared" si="160"/>
        <v>50</v>
      </c>
      <c r="N1088" s="7">
        <f t="shared" si="161"/>
        <v>0</v>
      </c>
      <c r="O1088" s="7">
        <f t="shared" si="162"/>
        <v>50</v>
      </c>
      <c r="P1088" s="7">
        <f t="shared" si="163"/>
        <v>33</v>
      </c>
      <c r="Q1088" s="8">
        <f t="shared" si="164"/>
        <v>29.95</v>
      </c>
      <c r="R1088" s="8">
        <f t="shared" si="165"/>
        <v>35.75</v>
      </c>
      <c r="S1088" s="8">
        <f t="shared" si="166"/>
        <v>34.85</v>
      </c>
      <c r="T1088" s="8">
        <f t="shared" si="167"/>
        <v>33.25</v>
      </c>
      <c r="U1088" s="7">
        <f t="shared" si="168"/>
        <v>33.516666666666673</v>
      </c>
      <c r="V1088" s="7">
        <f t="shared" si="169"/>
        <v>33.450000000000003</v>
      </c>
    </row>
    <row r="1089" spans="1:22" ht="13.5" x14ac:dyDescent="0.25">
      <c r="A1089" s="3">
        <f>RSI!A1089</f>
        <v>43894</v>
      </c>
      <c r="B1089" s="2">
        <f>RSI!B1089</f>
        <v>1.3652</v>
      </c>
      <c r="C1089" s="2">
        <f>RSI!I1089</f>
        <v>49.108498546119066</v>
      </c>
      <c r="D1089" s="2">
        <f>MACD!E1089</f>
        <v>-6.9088329066113729E-4</v>
      </c>
      <c r="E1089" s="2">
        <f>MACD!F1089</f>
        <v>-8.2320275817884749E-4</v>
      </c>
      <c r="F1089" s="2">
        <f>'Moving Avg'!D1089</f>
        <v>1.3666799999999999</v>
      </c>
      <c r="G1089" s="2">
        <f>'Moving Avg'!F1089</f>
        <v>1.3659399999999999</v>
      </c>
      <c r="H1089" s="2">
        <f>'Moving Avg'!G1089</f>
        <v>1.3653480000000011</v>
      </c>
      <c r="I1089" s="2">
        <f>'Moving Avg'!H1089</f>
        <v>1.348730999999995</v>
      </c>
      <c r="J1089" s="5" t="str">
        <f>OBV!F1089</f>
        <v>BEARISH</v>
      </c>
      <c r="K1089" s="5" t="str">
        <f>OBV!G1089</f>
        <v>STRONG</v>
      </c>
      <c r="L1089" s="5" t="str">
        <f>OBV!H1089</f>
        <v>CONFIRMED BEARISH</v>
      </c>
      <c r="M1089" s="7">
        <f t="shared" si="160"/>
        <v>25</v>
      </c>
      <c r="N1089" s="7">
        <f t="shared" si="161"/>
        <v>0</v>
      </c>
      <c r="O1089" s="7">
        <f t="shared" si="162"/>
        <v>50</v>
      </c>
      <c r="P1089" s="7">
        <f t="shared" si="163"/>
        <v>33</v>
      </c>
      <c r="Q1089" s="8">
        <f t="shared" si="164"/>
        <v>21.2</v>
      </c>
      <c r="R1089" s="8">
        <f t="shared" si="165"/>
        <v>30.75</v>
      </c>
      <c r="S1089" s="8">
        <f t="shared" si="166"/>
        <v>31.1</v>
      </c>
      <c r="T1089" s="8">
        <f t="shared" si="167"/>
        <v>27</v>
      </c>
      <c r="U1089" s="7">
        <f t="shared" si="168"/>
        <v>27.683333333333337</v>
      </c>
      <c r="V1089" s="7">
        <f t="shared" si="169"/>
        <v>27.512500000000003</v>
      </c>
    </row>
    <row r="1090" spans="1:22" ht="13.5" x14ac:dyDescent="0.25">
      <c r="A1090" s="3">
        <f>RSI!A1090</f>
        <v>43895</v>
      </c>
      <c r="B1090" s="2">
        <f>RSI!B1090</f>
        <v>1.3652</v>
      </c>
      <c r="C1090" s="2">
        <f>RSI!I1090</f>
        <v>49.108498546119066</v>
      </c>
      <c r="D1090" s="2">
        <f>MACD!E1090</f>
        <v>-6.3928037631422185E-4</v>
      </c>
      <c r="E1090" s="2">
        <f>MACD!F1090</f>
        <v>-7.8641828180592245E-4</v>
      </c>
      <c r="F1090" s="2">
        <f>'Moving Avg'!D1090</f>
        <v>1.3652</v>
      </c>
      <c r="G1090" s="2">
        <f>'Moving Avg'!F1090</f>
        <v>1.3659399999999999</v>
      </c>
      <c r="H1090" s="2">
        <f>'Moving Avg'!G1090</f>
        <v>1.3653480000000007</v>
      </c>
      <c r="I1090" s="2">
        <f>'Moving Avg'!H1090</f>
        <v>1.3492109999999951</v>
      </c>
      <c r="J1090" s="5" t="str">
        <f>OBV!F1090</f>
        <v>BEARISH</v>
      </c>
      <c r="K1090" s="5" t="str">
        <f>OBV!G1090</f>
        <v>STRONG</v>
      </c>
      <c r="L1090" s="5" t="str">
        <f>OBV!H1090</f>
        <v>CONFIRMED BEARISH</v>
      </c>
      <c r="M1090" s="7">
        <f t="shared" ref="M1090:M1153" si="170">IF(C1090&lt;30,50, IF(C1090&gt;70, 0, 25))</f>
        <v>25</v>
      </c>
      <c r="N1090" s="7">
        <f t="shared" ref="N1090:N1153" si="171">IF(E1090-D1090&gt;0.02, 100, IF(E1090-D1090&lt;0,0,45))</f>
        <v>0</v>
      </c>
      <c r="O1090" s="7">
        <f t="shared" ref="O1090:O1153" si="172">IF(F1090-I1090&gt;10,100,IF(F1090-I1090&gt;5,75, IF(F1090-I1090&gt;0,50,0)))</f>
        <v>50</v>
      </c>
      <c r="P1090" s="7">
        <f t="shared" ref="P1090:P1153" si="173">IF(L1090="confirmed bullish", 34, IF(L1090="bullish divergence",17, 0))+IF(J1090="bullish",33,IF(J1090="bearish",0,16.5))+IF(K1090="strong",33,IF(K1090="weak",0,16.5))</f>
        <v>33</v>
      </c>
      <c r="Q1090" s="8">
        <f t="shared" si="164"/>
        <v>21.2</v>
      </c>
      <c r="R1090" s="8">
        <f t="shared" si="165"/>
        <v>30.75</v>
      </c>
      <c r="S1090" s="8">
        <f t="shared" si="166"/>
        <v>31.1</v>
      </c>
      <c r="T1090" s="8">
        <f t="shared" si="167"/>
        <v>27</v>
      </c>
      <c r="U1090" s="7">
        <f t="shared" si="168"/>
        <v>27.683333333333337</v>
      </c>
      <c r="V1090" s="7">
        <f t="shared" si="169"/>
        <v>27.512500000000003</v>
      </c>
    </row>
    <row r="1091" spans="1:22" ht="13.5" x14ac:dyDescent="0.25">
      <c r="A1091" s="3">
        <f>RSI!A1091</f>
        <v>43896</v>
      </c>
      <c r="B1091" s="2">
        <f>RSI!B1091</f>
        <v>1.3652</v>
      </c>
      <c r="C1091" s="2">
        <f>RSI!I1091</f>
        <v>49.108498546119066</v>
      </c>
      <c r="D1091" s="2">
        <f>MACD!E1091</f>
        <v>-5.9156549611305564E-4</v>
      </c>
      <c r="E1091" s="2">
        <f>MACD!F1091</f>
        <v>-7.4744772466734917E-4</v>
      </c>
      <c r="F1091" s="2">
        <f>'Moving Avg'!D1091</f>
        <v>1.3637199999999998</v>
      </c>
      <c r="G1091" s="2">
        <f>'Moving Avg'!F1091</f>
        <v>1.3659399999999999</v>
      </c>
      <c r="H1091" s="2">
        <f>'Moving Avg'!G1091</f>
        <v>1.3653480000000007</v>
      </c>
      <c r="I1091" s="2">
        <f>'Moving Avg'!H1091</f>
        <v>1.3496909999999951</v>
      </c>
      <c r="J1091" s="5" t="str">
        <f>OBV!F1091</f>
        <v>BEARISH</v>
      </c>
      <c r="K1091" s="5" t="str">
        <f>OBV!G1091</f>
        <v>STRONG</v>
      </c>
      <c r="L1091" s="5" t="str">
        <f>OBV!H1091</f>
        <v>CONFIRMED BEARISH</v>
      </c>
      <c r="M1091" s="7">
        <f t="shared" si="170"/>
        <v>25</v>
      </c>
      <c r="N1091" s="7">
        <f t="shared" si="171"/>
        <v>0</v>
      </c>
      <c r="O1091" s="7">
        <f t="shared" si="172"/>
        <v>50</v>
      </c>
      <c r="P1091" s="7">
        <f t="shared" si="173"/>
        <v>33</v>
      </c>
      <c r="Q1091" s="8">
        <f t="shared" ref="Q1091:Q1154" si="174">0.35*M1091+N1091*0.35+O1091*0.15+P1091*0.15</f>
        <v>21.2</v>
      </c>
      <c r="R1091" s="8">
        <f t="shared" ref="R1091:R1154" si="175">M1091*0.2+N1091*0.2+O1091*0.35+P1091*0.25</f>
        <v>30.75</v>
      </c>
      <c r="S1091" s="8">
        <f t="shared" ref="S1091:S1154" si="176">M1091*0.15+N1091*0.15+O1091*0.25+P1091*0.45</f>
        <v>31.1</v>
      </c>
      <c r="T1091" s="8">
        <f t="shared" ref="T1091:T1154" si="177">0.25*SUM(M1091:P1091)</f>
        <v>27</v>
      </c>
      <c r="U1091" s="7">
        <f t="shared" ref="U1091:U1154" si="178">SUM(Q1091:S1091)/3</f>
        <v>27.683333333333337</v>
      </c>
      <c r="V1091" s="7">
        <f t="shared" ref="V1091:V1154" si="179">SUM(Q1091:T1091)/4</f>
        <v>27.512500000000003</v>
      </c>
    </row>
    <row r="1092" spans="1:22" ht="13.5" x14ac:dyDescent="0.25">
      <c r="A1092" s="3">
        <f>RSI!A1092</f>
        <v>43899</v>
      </c>
      <c r="B1092" s="2">
        <f>RSI!B1092</f>
        <v>1.3652</v>
      </c>
      <c r="C1092" s="2">
        <f>RSI!I1092</f>
        <v>49.108498546119066</v>
      </c>
      <c r="D1092" s="2">
        <f>MACD!E1092</f>
        <v>-5.4744055582878204E-4</v>
      </c>
      <c r="E1092" s="2">
        <f>MACD!F1092</f>
        <v>-7.0744629089963579E-4</v>
      </c>
      <c r="F1092" s="2">
        <f>'Moving Avg'!D1092</f>
        <v>1.3622399999999999</v>
      </c>
      <c r="G1092" s="2">
        <f>'Moving Avg'!F1092</f>
        <v>1.3659399999999999</v>
      </c>
      <c r="H1092" s="2">
        <f>'Moving Avg'!G1092</f>
        <v>1.3653480000000007</v>
      </c>
      <c r="I1092" s="2">
        <f>'Moving Avg'!H1092</f>
        <v>1.3501709999999951</v>
      </c>
      <c r="J1092" s="5" t="str">
        <f>OBV!F1092</f>
        <v>BEARISH</v>
      </c>
      <c r="K1092" s="5" t="str">
        <f>OBV!G1092</f>
        <v>STRONG</v>
      </c>
      <c r="L1092" s="5" t="str">
        <f>OBV!H1092</f>
        <v>CONFIRMED BEARISH</v>
      </c>
      <c r="M1092" s="7">
        <f t="shared" si="170"/>
        <v>25</v>
      </c>
      <c r="N1092" s="7">
        <f t="shared" si="171"/>
        <v>0</v>
      </c>
      <c r="O1092" s="7">
        <f t="shared" si="172"/>
        <v>50</v>
      </c>
      <c r="P1092" s="7">
        <f t="shared" si="173"/>
        <v>33</v>
      </c>
      <c r="Q1092" s="8">
        <f t="shared" si="174"/>
        <v>21.2</v>
      </c>
      <c r="R1092" s="8">
        <f t="shared" si="175"/>
        <v>30.75</v>
      </c>
      <c r="S1092" s="8">
        <f t="shared" si="176"/>
        <v>31.1</v>
      </c>
      <c r="T1092" s="8">
        <f t="shared" si="177"/>
        <v>27</v>
      </c>
      <c r="U1092" s="7">
        <f t="shared" si="178"/>
        <v>27.683333333333337</v>
      </c>
      <c r="V1092" s="7">
        <f t="shared" si="179"/>
        <v>27.512500000000003</v>
      </c>
    </row>
    <row r="1093" spans="1:22" ht="13.5" x14ac:dyDescent="0.25">
      <c r="A1093" s="3">
        <f>RSI!A1093</f>
        <v>43900</v>
      </c>
      <c r="B1093" s="2">
        <f>RSI!B1093</f>
        <v>1.3652</v>
      </c>
      <c r="C1093" s="2">
        <f>RSI!I1093</f>
        <v>49.108498546119058</v>
      </c>
      <c r="D1093" s="2">
        <f>MACD!E1093</f>
        <v>-5.0663109485582503E-4</v>
      </c>
      <c r="E1093" s="2">
        <f>MACD!F1093</f>
        <v>-6.6728325169087362E-4</v>
      </c>
      <c r="F1093" s="2">
        <f>'Moving Avg'!D1093</f>
        <v>1.3652</v>
      </c>
      <c r="G1093" s="2">
        <f>'Moving Avg'!F1093</f>
        <v>1.3659400000000002</v>
      </c>
      <c r="H1093" s="2">
        <f>'Moving Avg'!G1093</f>
        <v>1.3653480000000007</v>
      </c>
      <c r="I1093" s="2">
        <f>'Moving Avg'!H1093</f>
        <v>1.3506509999999952</v>
      </c>
      <c r="J1093" s="5" t="str">
        <f>OBV!F1093</f>
        <v>BULLISH</v>
      </c>
      <c r="K1093" s="5" t="str">
        <f>OBV!G1093</f>
        <v>NEUTRAL</v>
      </c>
      <c r="L1093" s="5" t="str">
        <f>OBV!H1093</f>
        <v>CONFIRMED BULLISH</v>
      </c>
      <c r="M1093" s="7">
        <f t="shared" si="170"/>
        <v>25</v>
      </c>
      <c r="N1093" s="7">
        <f t="shared" si="171"/>
        <v>0</v>
      </c>
      <c r="O1093" s="7">
        <f t="shared" si="172"/>
        <v>50</v>
      </c>
      <c r="P1093" s="7">
        <f t="shared" si="173"/>
        <v>83.5</v>
      </c>
      <c r="Q1093" s="8">
        <f t="shared" si="174"/>
        <v>28.774999999999999</v>
      </c>
      <c r="R1093" s="8">
        <f t="shared" si="175"/>
        <v>43.375</v>
      </c>
      <c r="S1093" s="8">
        <f t="shared" si="176"/>
        <v>53.825000000000003</v>
      </c>
      <c r="T1093" s="8">
        <f t="shared" si="177"/>
        <v>39.625</v>
      </c>
      <c r="U1093" s="7">
        <f t="shared" si="178"/>
        <v>41.991666666666667</v>
      </c>
      <c r="V1093" s="7">
        <f t="shared" si="179"/>
        <v>41.400000000000006</v>
      </c>
    </row>
    <row r="1094" spans="1:22" ht="13.5" x14ac:dyDescent="0.25">
      <c r="A1094" s="3">
        <f>RSI!A1094</f>
        <v>43901</v>
      </c>
      <c r="B1094" s="2">
        <f>RSI!B1094</f>
        <v>1.3652</v>
      </c>
      <c r="C1094" s="2">
        <f>RSI!I1094</f>
        <v>49.108498546119066</v>
      </c>
      <c r="D1094" s="2">
        <f>MACD!E1094</f>
        <v>6.6957724174532274E-4</v>
      </c>
      <c r="E1094" s="2">
        <f>MACD!F1094</f>
        <v>-3.9991115300363437E-4</v>
      </c>
      <c r="F1094" s="2">
        <f>'Moving Avg'!D1094</f>
        <v>1.3652</v>
      </c>
      <c r="G1094" s="2">
        <f>'Moving Avg'!F1094</f>
        <v>1.3659400000000004</v>
      </c>
      <c r="H1094" s="2">
        <f>'Moving Avg'!G1094</f>
        <v>1.3653480000000007</v>
      </c>
      <c r="I1094" s="2">
        <f>'Moving Avg'!H1094</f>
        <v>1.3511309999999952</v>
      </c>
      <c r="J1094" s="5" t="str">
        <f>OBV!F1094</f>
        <v>NEUTRAL</v>
      </c>
      <c r="K1094" s="5" t="str">
        <f>OBV!G1094</f>
        <v>NEUTRAL</v>
      </c>
      <c r="L1094" s="5" t="str">
        <f>OBV!H1094</f>
        <v>NEUTRAL</v>
      </c>
      <c r="M1094" s="7">
        <f t="shared" si="170"/>
        <v>25</v>
      </c>
      <c r="N1094" s="7">
        <f t="shared" si="171"/>
        <v>0</v>
      </c>
      <c r="O1094" s="7">
        <f t="shared" si="172"/>
        <v>50</v>
      </c>
      <c r="P1094" s="7">
        <f t="shared" si="173"/>
        <v>33</v>
      </c>
      <c r="Q1094" s="8">
        <f t="shared" si="174"/>
        <v>21.2</v>
      </c>
      <c r="R1094" s="8">
        <f t="shared" si="175"/>
        <v>30.75</v>
      </c>
      <c r="S1094" s="8">
        <f t="shared" si="176"/>
        <v>31.1</v>
      </c>
      <c r="T1094" s="8">
        <f t="shared" si="177"/>
        <v>27</v>
      </c>
      <c r="U1094" s="7">
        <f t="shared" si="178"/>
        <v>27.683333333333337</v>
      </c>
      <c r="V1094" s="7">
        <f t="shared" si="179"/>
        <v>27.512500000000003</v>
      </c>
    </row>
    <row r="1095" spans="1:22" ht="13.5" x14ac:dyDescent="0.25">
      <c r="A1095" s="3">
        <f>RSI!A1095</f>
        <v>43902</v>
      </c>
      <c r="B1095" s="2">
        <f>RSI!B1095</f>
        <v>1.3652</v>
      </c>
      <c r="C1095" s="2">
        <f>RSI!I1095</f>
        <v>49.108498546119058</v>
      </c>
      <c r="D1095" s="2">
        <f>MACD!E1095</f>
        <v>1.6678079642478139E-3</v>
      </c>
      <c r="E1095" s="2">
        <f>MACD!F1095</f>
        <v>1.36326704466553E-5</v>
      </c>
      <c r="F1095" s="2">
        <f>'Moving Avg'!D1095</f>
        <v>1.3652</v>
      </c>
      <c r="G1095" s="2">
        <f>'Moving Avg'!F1095</f>
        <v>1.3659400000000006</v>
      </c>
      <c r="H1095" s="2">
        <f>'Moving Avg'!G1095</f>
        <v>1.3653480000000007</v>
      </c>
      <c r="I1095" s="2">
        <f>'Moving Avg'!H1095</f>
        <v>1.3516109999999955</v>
      </c>
      <c r="J1095" s="5" t="str">
        <f>OBV!F1095</f>
        <v>NEUTRAL</v>
      </c>
      <c r="K1095" s="5" t="str">
        <f>OBV!G1095</f>
        <v>NEUTRAL</v>
      </c>
      <c r="L1095" s="5" t="str">
        <f>OBV!H1095</f>
        <v>NEUTRAL</v>
      </c>
      <c r="M1095" s="7">
        <f t="shared" si="170"/>
        <v>25</v>
      </c>
      <c r="N1095" s="7">
        <f t="shared" si="171"/>
        <v>0</v>
      </c>
      <c r="O1095" s="7">
        <f t="shared" si="172"/>
        <v>50</v>
      </c>
      <c r="P1095" s="7">
        <f t="shared" si="173"/>
        <v>33</v>
      </c>
      <c r="Q1095" s="8">
        <f t="shared" si="174"/>
        <v>21.2</v>
      </c>
      <c r="R1095" s="8">
        <f t="shared" si="175"/>
        <v>30.75</v>
      </c>
      <c r="S1095" s="8">
        <f t="shared" si="176"/>
        <v>31.1</v>
      </c>
      <c r="T1095" s="8">
        <f t="shared" si="177"/>
        <v>27</v>
      </c>
      <c r="U1095" s="7">
        <f t="shared" si="178"/>
        <v>27.683333333333337</v>
      </c>
      <c r="V1095" s="7">
        <f t="shared" si="179"/>
        <v>27.512500000000003</v>
      </c>
    </row>
    <row r="1096" spans="1:22" ht="13.5" x14ac:dyDescent="0.25">
      <c r="A1096" s="3">
        <f>RSI!A1096</f>
        <v>43903</v>
      </c>
      <c r="B1096" s="2">
        <f>RSI!B1096</f>
        <v>1.3652</v>
      </c>
      <c r="C1096" s="2">
        <f>RSI!I1096</f>
        <v>49.108498546119058</v>
      </c>
      <c r="D1096" s="2">
        <f>MACD!E1096</f>
        <v>2.5152216874135824E-3</v>
      </c>
      <c r="E1096" s="2">
        <f>MACD!F1096</f>
        <v>5.1395047384004077E-4</v>
      </c>
      <c r="F1096" s="2">
        <f>'Moving Avg'!D1096</f>
        <v>1.3652</v>
      </c>
      <c r="G1096" s="2">
        <f>'Moving Avg'!F1096</f>
        <v>1.3659400000000006</v>
      </c>
      <c r="H1096" s="2">
        <f>'Moving Avg'!G1096</f>
        <v>1.3653480000000007</v>
      </c>
      <c r="I1096" s="2">
        <f>'Moving Avg'!H1096</f>
        <v>1.3520909999999957</v>
      </c>
      <c r="J1096" s="5" t="str">
        <f>OBV!F1096</f>
        <v>NEUTRAL</v>
      </c>
      <c r="K1096" s="5" t="str">
        <f>OBV!G1096</f>
        <v>NEUTRAL</v>
      </c>
      <c r="L1096" s="5" t="str">
        <f>OBV!H1096</f>
        <v>NEUTRAL</v>
      </c>
      <c r="M1096" s="7">
        <f t="shared" si="170"/>
        <v>25</v>
      </c>
      <c r="N1096" s="7">
        <f t="shared" si="171"/>
        <v>0</v>
      </c>
      <c r="O1096" s="7">
        <f t="shared" si="172"/>
        <v>50</v>
      </c>
      <c r="P1096" s="7">
        <f t="shared" si="173"/>
        <v>33</v>
      </c>
      <c r="Q1096" s="8">
        <f t="shared" si="174"/>
        <v>21.2</v>
      </c>
      <c r="R1096" s="8">
        <f t="shared" si="175"/>
        <v>30.75</v>
      </c>
      <c r="S1096" s="8">
        <f t="shared" si="176"/>
        <v>31.1</v>
      </c>
      <c r="T1096" s="8">
        <f t="shared" si="177"/>
        <v>27</v>
      </c>
      <c r="U1096" s="7">
        <f t="shared" si="178"/>
        <v>27.683333333333337</v>
      </c>
      <c r="V1096" s="7">
        <f t="shared" si="179"/>
        <v>27.512500000000003</v>
      </c>
    </row>
    <row r="1097" spans="1:22" ht="13.5" x14ac:dyDescent="0.25">
      <c r="A1097" s="3">
        <f>RSI!A1097</f>
        <v>43906</v>
      </c>
      <c r="B1097" s="2">
        <f>RSI!B1097</f>
        <v>1.3652</v>
      </c>
      <c r="C1097" s="2">
        <f>RSI!I1097</f>
        <v>49.108498546119058</v>
      </c>
      <c r="D1097" s="2">
        <f>MACD!E1097</f>
        <v>3.2348168074161077E-3</v>
      </c>
      <c r="E1097" s="2">
        <f>MACD!F1097</f>
        <v>1.0581237405552543E-3</v>
      </c>
      <c r="F1097" s="2">
        <f>'Moving Avg'!D1097</f>
        <v>1.3652</v>
      </c>
      <c r="G1097" s="2">
        <f>'Moving Avg'!F1097</f>
        <v>1.3659400000000006</v>
      </c>
      <c r="H1097" s="2">
        <f>'Moving Avg'!G1097</f>
        <v>1.3654960000000009</v>
      </c>
      <c r="I1097" s="2">
        <f>'Moving Avg'!H1097</f>
        <v>1.3525709999999962</v>
      </c>
      <c r="J1097" s="5" t="str">
        <f>OBV!F1097</f>
        <v>NEUTRAL</v>
      </c>
      <c r="K1097" s="5" t="str">
        <f>OBV!G1097</f>
        <v>NEUTRAL</v>
      </c>
      <c r="L1097" s="5" t="str">
        <f>OBV!H1097</f>
        <v>NEUTRAL</v>
      </c>
      <c r="M1097" s="7">
        <f t="shared" si="170"/>
        <v>25</v>
      </c>
      <c r="N1097" s="7">
        <f t="shared" si="171"/>
        <v>0</v>
      </c>
      <c r="O1097" s="7">
        <f t="shared" si="172"/>
        <v>50</v>
      </c>
      <c r="P1097" s="7">
        <f t="shared" si="173"/>
        <v>33</v>
      </c>
      <c r="Q1097" s="8">
        <f t="shared" si="174"/>
        <v>21.2</v>
      </c>
      <c r="R1097" s="8">
        <f t="shared" si="175"/>
        <v>30.75</v>
      </c>
      <c r="S1097" s="8">
        <f t="shared" si="176"/>
        <v>31.1</v>
      </c>
      <c r="T1097" s="8">
        <f t="shared" si="177"/>
        <v>27</v>
      </c>
      <c r="U1097" s="7">
        <f t="shared" si="178"/>
        <v>27.683333333333337</v>
      </c>
      <c r="V1097" s="7">
        <f t="shared" si="179"/>
        <v>27.512500000000003</v>
      </c>
    </row>
    <row r="1098" spans="1:22" ht="13.5" x14ac:dyDescent="0.25">
      <c r="A1098" s="3">
        <f>RSI!A1098</f>
        <v>43907</v>
      </c>
      <c r="B1098" s="2">
        <f>RSI!B1098</f>
        <v>1.3652</v>
      </c>
      <c r="C1098" s="2">
        <f>RSI!I1098</f>
        <v>49.108498546119066</v>
      </c>
      <c r="D1098" s="2">
        <f>MACD!E1098</f>
        <v>4.3068401759005503E-4</v>
      </c>
      <c r="E1098" s="2">
        <f>MACD!F1098</f>
        <v>9.3263579596221445E-4</v>
      </c>
      <c r="F1098" s="2">
        <f>'Moving Avg'!D1098</f>
        <v>1.3652</v>
      </c>
      <c r="G1098" s="2">
        <f>'Moving Avg'!F1098</f>
        <v>1.3659400000000006</v>
      </c>
      <c r="H1098" s="2">
        <f>'Moving Avg'!G1098</f>
        <v>1.3654960000000009</v>
      </c>
      <c r="I1098" s="2">
        <f>'Moving Avg'!H1098</f>
        <v>1.3530509999999965</v>
      </c>
      <c r="J1098" s="5" t="str">
        <f>OBV!F1098</f>
        <v>NEUTRAL</v>
      </c>
      <c r="K1098" s="5" t="str">
        <f>OBV!G1098</f>
        <v>NEUTRAL</v>
      </c>
      <c r="L1098" s="5" t="str">
        <f>OBV!H1098</f>
        <v>NEUTRAL</v>
      </c>
      <c r="M1098" s="7">
        <f t="shared" si="170"/>
        <v>25</v>
      </c>
      <c r="N1098" s="7">
        <f t="shared" si="171"/>
        <v>45</v>
      </c>
      <c r="O1098" s="7">
        <f t="shared" si="172"/>
        <v>50</v>
      </c>
      <c r="P1098" s="7">
        <f t="shared" si="173"/>
        <v>33</v>
      </c>
      <c r="Q1098" s="8">
        <f t="shared" si="174"/>
        <v>36.950000000000003</v>
      </c>
      <c r="R1098" s="8">
        <f t="shared" si="175"/>
        <v>39.75</v>
      </c>
      <c r="S1098" s="8">
        <f t="shared" si="176"/>
        <v>37.85</v>
      </c>
      <c r="T1098" s="8">
        <f t="shared" si="177"/>
        <v>38.25</v>
      </c>
      <c r="U1098" s="7">
        <f t="shared" si="178"/>
        <v>38.183333333333337</v>
      </c>
      <c r="V1098" s="7">
        <f t="shared" si="179"/>
        <v>38.200000000000003</v>
      </c>
    </row>
    <row r="1099" spans="1:22" ht="13.5" x14ac:dyDescent="0.25">
      <c r="A1099" s="3">
        <f>RSI!A1099</f>
        <v>43908</v>
      </c>
      <c r="B1099" s="2">
        <f>RSI!B1099</f>
        <v>1.3652</v>
      </c>
      <c r="C1099" s="2">
        <f>RSI!I1099</f>
        <v>49.108498546119058</v>
      </c>
      <c r="D1099" s="2">
        <f>MACD!E1099</f>
        <v>3.3706791140053483E-4</v>
      </c>
      <c r="E1099" s="2">
        <f>MACD!F1099</f>
        <v>8.135222190498785E-4</v>
      </c>
      <c r="F1099" s="2">
        <f>'Moving Avg'!D1099</f>
        <v>1.3652</v>
      </c>
      <c r="G1099" s="2">
        <f>'Moving Avg'!F1099</f>
        <v>1.3659400000000006</v>
      </c>
      <c r="H1099" s="2">
        <f>'Moving Avg'!G1099</f>
        <v>1.3654960000000009</v>
      </c>
      <c r="I1099" s="2">
        <f>'Moving Avg'!H1099</f>
        <v>1.3535309999999965</v>
      </c>
      <c r="J1099" s="5" t="str">
        <f>OBV!F1099</f>
        <v>NEUTRAL</v>
      </c>
      <c r="K1099" s="5" t="str">
        <f>OBV!G1099</f>
        <v>NEUTRAL</v>
      </c>
      <c r="L1099" s="5" t="str">
        <f>OBV!H1099</f>
        <v>NEUTRAL</v>
      </c>
      <c r="M1099" s="7">
        <f t="shared" si="170"/>
        <v>25</v>
      </c>
      <c r="N1099" s="7">
        <f t="shared" si="171"/>
        <v>45</v>
      </c>
      <c r="O1099" s="7">
        <f t="shared" si="172"/>
        <v>50</v>
      </c>
      <c r="P1099" s="7">
        <f t="shared" si="173"/>
        <v>33</v>
      </c>
      <c r="Q1099" s="8">
        <f t="shared" si="174"/>
        <v>36.950000000000003</v>
      </c>
      <c r="R1099" s="8">
        <f t="shared" si="175"/>
        <v>39.75</v>
      </c>
      <c r="S1099" s="8">
        <f t="shared" si="176"/>
        <v>37.85</v>
      </c>
      <c r="T1099" s="8">
        <f t="shared" si="177"/>
        <v>38.25</v>
      </c>
      <c r="U1099" s="7">
        <f t="shared" si="178"/>
        <v>38.183333333333337</v>
      </c>
      <c r="V1099" s="7">
        <f t="shared" si="179"/>
        <v>38.200000000000003</v>
      </c>
    </row>
    <row r="1100" spans="1:22" ht="13.5" x14ac:dyDescent="0.25">
      <c r="A1100" s="3">
        <f>RSI!A1100</f>
        <v>43909</v>
      </c>
      <c r="B1100" s="2">
        <f>RSI!B1100</f>
        <v>1.3652</v>
      </c>
      <c r="C1100" s="2">
        <f>RSI!I1100</f>
        <v>49.108498546119058</v>
      </c>
      <c r="D1100" s="2">
        <f>MACD!E1100</f>
        <v>2.5988072949822971E-4</v>
      </c>
      <c r="E1100" s="2">
        <f>MACD!F1100</f>
        <v>7.027939211395487E-4</v>
      </c>
      <c r="F1100" s="2">
        <f>'Moving Avg'!D1100</f>
        <v>1.3652</v>
      </c>
      <c r="G1100" s="2">
        <f>'Moving Avg'!F1100</f>
        <v>1.3659400000000006</v>
      </c>
      <c r="H1100" s="2">
        <f>'Moving Avg'!G1100</f>
        <v>1.3654960000000009</v>
      </c>
      <c r="I1100" s="2">
        <f>'Moving Avg'!H1100</f>
        <v>1.3540109999999965</v>
      </c>
      <c r="J1100" s="5" t="str">
        <f>OBV!F1100</f>
        <v>NEUTRAL</v>
      </c>
      <c r="K1100" s="5" t="str">
        <f>OBV!G1100</f>
        <v>NEUTRAL</v>
      </c>
      <c r="L1100" s="5" t="str">
        <f>OBV!H1100</f>
        <v>NEUTRAL</v>
      </c>
      <c r="M1100" s="7">
        <f t="shared" si="170"/>
        <v>25</v>
      </c>
      <c r="N1100" s="7">
        <f t="shared" si="171"/>
        <v>45</v>
      </c>
      <c r="O1100" s="7">
        <f t="shared" si="172"/>
        <v>50</v>
      </c>
      <c r="P1100" s="7">
        <f t="shared" si="173"/>
        <v>33</v>
      </c>
      <c r="Q1100" s="8">
        <f t="shared" si="174"/>
        <v>36.950000000000003</v>
      </c>
      <c r="R1100" s="8">
        <f t="shared" si="175"/>
        <v>39.75</v>
      </c>
      <c r="S1100" s="8">
        <f t="shared" si="176"/>
        <v>37.85</v>
      </c>
      <c r="T1100" s="8">
        <f t="shared" si="177"/>
        <v>38.25</v>
      </c>
      <c r="U1100" s="7">
        <f t="shared" si="178"/>
        <v>38.183333333333337</v>
      </c>
      <c r="V1100" s="7">
        <f t="shared" si="179"/>
        <v>38.200000000000003</v>
      </c>
    </row>
    <row r="1101" spans="1:22" ht="13.5" x14ac:dyDescent="0.25">
      <c r="A1101" s="3">
        <f>RSI!A1101</f>
        <v>43913</v>
      </c>
      <c r="B1101" s="2">
        <f>RSI!B1101</f>
        <v>1.3652</v>
      </c>
      <c r="C1101" s="2">
        <f>RSI!I1101</f>
        <v>49.108498546119058</v>
      </c>
      <c r="D1101" s="2">
        <f>MACD!E1101</f>
        <v>1.9644483792813361E-4</v>
      </c>
      <c r="E1101" s="2">
        <f>MACD!F1101</f>
        <v>6.0152410449726564E-4</v>
      </c>
      <c r="F1101" s="2">
        <f>'Moving Avg'!D1101</f>
        <v>1.3652</v>
      </c>
      <c r="G1101" s="2">
        <f>'Moving Avg'!F1101</f>
        <v>1.3659400000000006</v>
      </c>
      <c r="H1101" s="2">
        <f>'Moving Avg'!G1101</f>
        <v>1.3654960000000009</v>
      </c>
      <c r="I1101" s="2">
        <f>'Moving Avg'!H1101</f>
        <v>1.3544909999999966</v>
      </c>
      <c r="J1101" s="5" t="str">
        <f>OBV!F1101</f>
        <v>NEUTRAL</v>
      </c>
      <c r="K1101" s="5" t="str">
        <f>OBV!G1101</f>
        <v>NEUTRAL</v>
      </c>
      <c r="L1101" s="5" t="str">
        <f>OBV!H1101</f>
        <v>NEUTRAL</v>
      </c>
      <c r="M1101" s="7">
        <f t="shared" si="170"/>
        <v>25</v>
      </c>
      <c r="N1101" s="7">
        <f t="shared" si="171"/>
        <v>45</v>
      </c>
      <c r="O1101" s="7">
        <f t="shared" si="172"/>
        <v>50</v>
      </c>
      <c r="P1101" s="7">
        <f t="shared" si="173"/>
        <v>33</v>
      </c>
      <c r="Q1101" s="8">
        <f t="shared" si="174"/>
        <v>36.950000000000003</v>
      </c>
      <c r="R1101" s="8">
        <f t="shared" si="175"/>
        <v>39.75</v>
      </c>
      <c r="S1101" s="8">
        <f t="shared" si="176"/>
        <v>37.85</v>
      </c>
      <c r="T1101" s="8">
        <f t="shared" si="177"/>
        <v>38.25</v>
      </c>
      <c r="U1101" s="7">
        <f t="shared" si="178"/>
        <v>38.183333333333337</v>
      </c>
      <c r="V1101" s="7">
        <f t="shared" si="179"/>
        <v>38.200000000000003</v>
      </c>
    </row>
    <row r="1102" spans="1:22" ht="13.5" x14ac:dyDescent="0.25">
      <c r="A1102" s="3">
        <f>RSI!A1102</f>
        <v>43914</v>
      </c>
      <c r="B1102" s="2">
        <f>RSI!B1102</f>
        <v>1.3652</v>
      </c>
      <c r="C1102" s="2">
        <f>RSI!I1102</f>
        <v>49.108498546119066</v>
      </c>
      <c r="D1102" s="2">
        <f>MACD!E1102</f>
        <v>1.4450566546786447E-4</v>
      </c>
      <c r="E1102" s="2">
        <f>MACD!F1102</f>
        <v>5.1012041669138536E-4</v>
      </c>
      <c r="F1102" s="2">
        <f>'Moving Avg'!D1102</f>
        <v>1.3652</v>
      </c>
      <c r="G1102" s="2">
        <f>'Moving Avg'!F1102</f>
        <v>1.3659400000000006</v>
      </c>
      <c r="H1102" s="2">
        <f>'Moving Avg'!G1102</f>
        <v>1.3654960000000009</v>
      </c>
      <c r="I1102" s="2">
        <f>'Moving Avg'!H1102</f>
        <v>1.3549709999999964</v>
      </c>
      <c r="J1102" s="5" t="str">
        <f>OBV!F1102</f>
        <v>NEUTRAL</v>
      </c>
      <c r="K1102" s="5" t="str">
        <f>OBV!G1102</f>
        <v>NEUTRAL</v>
      </c>
      <c r="L1102" s="5" t="str">
        <f>OBV!H1102</f>
        <v>NEUTRAL</v>
      </c>
      <c r="M1102" s="7">
        <f t="shared" si="170"/>
        <v>25</v>
      </c>
      <c r="N1102" s="7">
        <f t="shared" si="171"/>
        <v>45</v>
      </c>
      <c r="O1102" s="7">
        <f t="shared" si="172"/>
        <v>50</v>
      </c>
      <c r="P1102" s="7">
        <f t="shared" si="173"/>
        <v>33</v>
      </c>
      <c r="Q1102" s="8">
        <f t="shared" si="174"/>
        <v>36.950000000000003</v>
      </c>
      <c r="R1102" s="8">
        <f t="shared" si="175"/>
        <v>39.75</v>
      </c>
      <c r="S1102" s="8">
        <f t="shared" si="176"/>
        <v>37.85</v>
      </c>
      <c r="T1102" s="8">
        <f t="shared" si="177"/>
        <v>38.25</v>
      </c>
      <c r="U1102" s="7">
        <f t="shared" si="178"/>
        <v>38.183333333333337</v>
      </c>
      <c r="V1102" s="7">
        <f t="shared" si="179"/>
        <v>38.200000000000003</v>
      </c>
    </row>
    <row r="1103" spans="1:22" ht="13.5" x14ac:dyDescent="0.25">
      <c r="A1103" s="3">
        <f>RSI!A1103</f>
        <v>43915</v>
      </c>
      <c r="B1103" s="2">
        <f>RSI!B1103</f>
        <v>1.3652</v>
      </c>
      <c r="C1103" s="2">
        <f>RSI!I1103</f>
        <v>49.108498546119058</v>
      </c>
      <c r="D1103" s="2">
        <f>MACD!E1103</f>
        <v>1.0216579342126053E-4</v>
      </c>
      <c r="E1103" s="2">
        <f>MACD!F1103</f>
        <v>4.2852949203736038E-4</v>
      </c>
      <c r="F1103" s="2">
        <f>'Moving Avg'!D1103</f>
        <v>1.3652</v>
      </c>
      <c r="G1103" s="2">
        <f>'Moving Avg'!F1103</f>
        <v>1.3659400000000006</v>
      </c>
      <c r="H1103" s="2">
        <f>'Moving Avg'!G1103</f>
        <v>1.3654960000000009</v>
      </c>
      <c r="I1103" s="2">
        <f>'Moving Avg'!H1103</f>
        <v>1.3554509999999969</v>
      </c>
      <c r="J1103" s="5" t="str">
        <f>OBV!F1103</f>
        <v>NEUTRAL</v>
      </c>
      <c r="K1103" s="5" t="str">
        <f>OBV!G1103</f>
        <v>NEUTRAL</v>
      </c>
      <c r="L1103" s="5" t="str">
        <f>OBV!H1103</f>
        <v>NEUTRAL</v>
      </c>
      <c r="M1103" s="7">
        <f t="shared" si="170"/>
        <v>25</v>
      </c>
      <c r="N1103" s="7">
        <f t="shared" si="171"/>
        <v>45</v>
      </c>
      <c r="O1103" s="7">
        <f t="shared" si="172"/>
        <v>50</v>
      </c>
      <c r="P1103" s="7">
        <f t="shared" si="173"/>
        <v>33</v>
      </c>
      <c r="Q1103" s="8">
        <f t="shared" si="174"/>
        <v>36.950000000000003</v>
      </c>
      <c r="R1103" s="8">
        <f t="shared" si="175"/>
        <v>39.75</v>
      </c>
      <c r="S1103" s="8">
        <f t="shared" si="176"/>
        <v>37.85</v>
      </c>
      <c r="T1103" s="8">
        <f t="shared" si="177"/>
        <v>38.25</v>
      </c>
      <c r="U1103" s="7">
        <f t="shared" si="178"/>
        <v>38.183333333333337</v>
      </c>
      <c r="V1103" s="7">
        <f t="shared" si="179"/>
        <v>38.200000000000003</v>
      </c>
    </row>
    <row r="1104" spans="1:22" ht="13.5" x14ac:dyDescent="0.25">
      <c r="A1104" s="3">
        <f>RSI!A1104</f>
        <v>43916</v>
      </c>
      <c r="B1104" s="2">
        <f>RSI!B1104</f>
        <v>1.3652</v>
      </c>
      <c r="C1104" s="2">
        <f>RSI!I1104</f>
        <v>49.108498546119058</v>
      </c>
      <c r="D1104" s="2">
        <f>MACD!E1104</f>
        <v>6.7829246451101E-5</v>
      </c>
      <c r="E1104" s="2">
        <f>MACD!F1104</f>
        <v>3.563894429201085E-4</v>
      </c>
      <c r="F1104" s="2">
        <f>'Moving Avg'!D1104</f>
        <v>1.3652</v>
      </c>
      <c r="G1104" s="2">
        <f>'Moving Avg'!F1104</f>
        <v>1.3655700000000004</v>
      </c>
      <c r="H1104" s="2">
        <f>'Moving Avg'!G1104</f>
        <v>1.3654960000000009</v>
      </c>
      <c r="I1104" s="2">
        <f>'Moving Avg'!H1104</f>
        <v>1.3559309999999969</v>
      </c>
      <c r="J1104" s="5" t="str">
        <f>OBV!F1104</f>
        <v>NEUTRAL</v>
      </c>
      <c r="K1104" s="5" t="str">
        <f>OBV!G1104</f>
        <v>NEUTRAL</v>
      </c>
      <c r="L1104" s="5" t="str">
        <f>OBV!H1104</f>
        <v>NEUTRAL</v>
      </c>
      <c r="M1104" s="7">
        <f t="shared" si="170"/>
        <v>25</v>
      </c>
      <c r="N1104" s="7">
        <f t="shared" si="171"/>
        <v>45</v>
      </c>
      <c r="O1104" s="7">
        <f t="shared" si="172"/>
        <v>50</v>
      </c>
      <c r="P1104" s="7">
        <f t="shared" si="173"/>
        <v>33</v>
      </c>
      <c r="Q1104" s="8">
        <f t="shared" si="174"/>
        <v>36.950000000000003</v>
      </c>
      <c r="R1104" s="8">
        <f t="shared" si="175"/>
        <v>39.75</v>
      </c>
      <c r="S1104" s="8">
        <f t="shared" si="176"/>
        <v>37.85</v>
      </c>
      <c r="T1104" s="8">
        <f t="shared" si="177"/>
        <v>38.25</v>
      </c>
      <c r="U1104" s="7">
        <f t="shared" si="178"/>
        <v>38.183333333333337</v>
      </c>
      <c r="V1104" s="7">
        <f t="shared" si="179"/>
        <v>38.200000000000003</v>
      </c>
    </row>
    <row r="1105" spans="1:22" ht="13.5" x14ac:dyDescent="0.25">
      <c r="A1105" s="3">
        <f>RSI!A1105</f>
        <v>43917</v>
      </c>
      <c r="B1105" s="2">
        <f>RSI!B1105</f>
        <v>1.3652</v>
      </c>
      <c r="C1105" s="2">
        <f>RSI!I1105</f>
        <v>49.108498546119058</v>
      </c>
      <c r="D1105" s="2">
        <f>MACD!E1105</f>
        <v>4.015441054638913E-5</v>
      </c>
      <c r="E1105" s="2">
        <f>MACD!F1105</f>
        <v>2.9314243644536464E-4</v>
      </c>
      <c r="F1105" s="2">
        <f>'Moving Avg'!D1105</f>
        <v>1.3652</v>
      </c>
      <c r="G1105" s="2">
        <f>'Moving Avg'!F1105</f>
        <v>1.3652000000000006</v>
      </c>
      <c r="H1105" s="2">
        <f>'Moving Avg'!G1105</f>
        <v>1.3654960000000009</v>
      </c>
      <c r="I1105" s="2">
        <f>'Moving Avg'!H1105</f>
        <v>1.3564109999999969</v>
      </c>
      <c r="J1105" s="5" t="str">
        <f>OBV!F1105</f>
        <v>NEUTRAL</v>
      </c>
      <c r="K1105" s="5" t="str">
        <f>OBV!G1105</f>
        <v>NEUTRAL</v>
      </c>
      <c r="L1105" s="5" t="str">
        <f>OBV!H1105</f>
        <v>NEUTRAL</v>
      </c>
      <c r="M1105" s="7">
        <f t="shared" si="170"/>
        <v>25</v>
      </c>
      <c r="N1105" s="7">
        <f t="shared" si="171"/>
        <v>45</v>
      </c>
      <c r="O1105" s="7">
        <f t="shared" si="172"/>
        <v>50</v>
      </c>
      <c r="P1105" s="7">
        <f t="shared" si="173"/>
        <v>33</v>
      </c>
      <c r="Q1105" s="8">
        <f t="shared" si="174"/>
        <v>36.950000000000003</v>
      </c>
      <c r="R1105" s="8">
        <f t="shared" si="175"/>
        <v>39.75</v>
      </c>
      <c r="S1105" s="8">
        <f t="shared" si="176"/>
        <v>37.85</v>
      </c>
      <c r="T1105" s="8">
        <f t="shared" si="177"/>
        <v>38.25</v>
      </c>
      <c r="U1105" s="7">
        <f t="shared" si="178"/>
        <v>38.183333333333337</v>
      </c>
      <c r="V1105" s="7">
        <f t="shared" si="179"/>
        <v>38.200000000000003</v>
      </c>
    </row>
    <row r="1106" spans="1:22" ht="13.5" x14ac:dyDescent="0.25">
      <c r="A1106" s="3">
        <f>RSI!A1106</f>
        <v>43920</v>
      </c>
      <c r="B1106" s="2">
        <f>RSI!B1106</f>
        <v>1.3652</v>
      </c>
      <c r="C1106" s="2">
        <f>RSI!I1106</f>
        <v>49.108498546119058</v>
      </c>
      <c r="D1106" s="2">
        <f>MACD!E1106</f>
        <v>1.8014246683240032E-5</v>
      </c>
      <c r="E1106" s="2">
        <f>MACD!F1106</f>
        <v>2.3811679849293973E-4</v>
      </c>
      <c r="F1106" s="2">
        <f>'Moving Avg'!D1106</f>
        <v>1.3652</v>
      </c>
      <c r="G1106" s="2">
        <f>'Moving Avg'!F1106</f>
        <v>1.3648300000000007</v>
      </c>
      <c r="H1106" s="2">
        <f>'Moving Avg'!G1106</f>
        <v>1.3654960000000009</v>
      </c>
      <c r="I1106" s="2">
        <f>'Moving Avg'!H1106</f>
        <v>1.3568909999999965</v>
      </c>
      <c r="J1106" s="5" t="str">
        <f>OBV!F1106</f>
        <v>NEUTRAL</v>
      </c>
      <c r="K1106" s="5" t="str">
        <f>OBV!G1106</f>
        <v>NEUTRAL</v>
      </c>
      <c r="L1106" s="5" t="str">
        <f>OBV!H1106</f>
        <v>NEUTRAL</v>
      </c>
      <c r="M1106" s="7">
        <f t="shared" si="170"/>
        <v>25</v>
      </c>
      <c r="N1106" s="7">
        <f t="shared" si="171"/>
        <v>45</v>
      </c>
      <c r="O1106" s="7">
        <f t="shared" si="172"/>
        <v>50</v>
      </c>
      <c r="P1106" s="7">
        <f t="shared" si="173"/>
        <v>33</v>
      </c>
      <c r="Q1106" s="8">
        <f t="shared" si="174"/>
        <v>36.950000000000003</v>
      </c>
      <c r="R1106" s="8">
        <f t="shared" si="175"/>
        <v>39.75</v>
      </c>
      <c r="S1106" s="8">
        <f t="shared" si="176"/>
        <v>37.85</v>
      </c>
      <c r="T1106" s="8">
        <f t="shared" si="177"/>
        <v>38.25</v>
      </c>
      <c r="U1106" s="7">
        <f t="shared" si="178"/>
        <v>38.183333333333337</v>
      </c>
      <c r="V1106" s="7">
        <f t="shared" si="179"/>
        <v>38.200000000000003</v>
      </c>
    </row>
    <row r="1107" spans="1:22" ht="13.5" x14ac:dyDescent="0.25">
      <c r="A1107" s="3">
        <f>RSI!A1107</f>
        <v>43921</v>
      </c>
      <c r="B1107" s="2">
        <f>RSI!B1107</f>
        <v>1.3652</v>
      </c>
      <c r="C1107" s="2">
        <f>RSI!I1107</f>
        <v>49.108498546119058</v>
      </c>
      <c r="D1107" s="2">
        <f>MACD!E1107</f>
        <v>4.6267389364196276E-7</v>
      </c>
      <c r="E1107" s="2">
        <f>MACD!F1107</f>
        <v>1.9058597357308018E-4</v>
      </c>
      <c r="F1107" s="2">
        <f>'Moving Avg'!D1107</f>
        <v>1.3652</v>
      </c>
      <c r="G1107" s="2">
        <f>'Moving Avg'!F1107</f>
        <v>1.3644600000000007</v>
      </c>
      <c r="H1107" s="2">
        <f>'Moving Avg'!G1107</f>
        <v>1.3654960000000009</v>
      </c>
      <c r="I1107" s="2">
        <f>'Moving Avg'!H1107</f>
        <v>1.3573709999999966</v>
      </c>
      <c r="J1107" s="5" t="str">
        <f>OBV!F1107</f>
        <v>NEUTRAL</v>
      </c>
      <c r="K1107" s="5" t="str">
        <f>OBV!G1107</f>
        <v>NEUTRAL</v>
      </c>
      <c r="L1107" s="5" t="str">
        <f>OBV!H1107</f>
        <v>NEUTRAL</v>
      </c>
      <c r="M1107" s="7">
        <f t="shared" si="170"/>
        <v>25</v>
      </c>
      <c r="N1107" s="7">
        <f t="shared" si="171"/>
        <v>45</v>
      </c>
      <c r="O1107" s="7">
        <f t="shared" si="172"/>
        <v>50</v>
      </c>
      <c r="P1107" s="7">
        <f t="shared" si="173"/>
        <v>33</v>
      </c>
      <c r="Q1107" s="8">
        <f t="shared" si="174"/>
        <v>36.950000000000003</v>
      </c>
      <c r="R1107" s="8">
        <f t="shared" si="175"/>
        <v>39.75</v>
      </c>
      <c r="S1107" s="8">
        <f t="shared" si="176"/>
        <v>37.85</v>
      </c>
      <c r="T1107" s="8">
        <f t="shared" si="177"/>
        <v>38.25</v>
      </c>
      <c r="U1107" s="7">
        <f t="shared" si="178"/>
        <v>38.183333333333337</v>
      </c>
      <c r="V1107" s="7">
        <f t="shared" si="179"/>
        <v>38.200000000000003</v>
      </c>
    </row>
    <row r="1108" spans="1:22" ht="13.5" x14ac:dyDescent="0.25">
      <c r="A1108" s="3">
        <f>RSI!A1108</f>
        <v>43922</v>
      </c>
      <c r="B1108" s="2">
        <f>RSI!B1108</f>
        <v>1.3652</v>
      </c>
      <c r="C1108" s="2">
        <f>RSI!I1108</f>
        <v>49.108498546119058</v>
      </c>
      <c r="D1108" s="2">
        <f>MACD!E1108</f>
        <v>-1.3293830986027544E-5</v>
      </c>
      <c r="E1108" s="2">
        <f>MACD!F1108</f>
        <v>1.4981001266125866E-4</v>
      </c>
      <c r="F1108" s="2">
        <f>'Moving Avg'!D1108</f>
        <v>1.3652</v>
      </c>
      <c r="G1108" s="2">
        <f>'Moving Avg'!F1108</f>
        <v>1.3652000000000006</v>
      </c>
      <c r="H1108" s="2">
        <f>'Moving Avg'!G1108</f>
        <v>1.3654960000000009</v>
      </c>
      <c r="I1108" s="2">
        <f>'Moving Avg'!H1108</f>
        <v>1.3578509999999966</v>
      </c>
      <c r="J1108" s="5" t="str">
        <f>OBV!F1108</f>
        <v>NEUTRAL</v>
      </c>
      <c r="K1108" s="5" t="str">
        <f>OBV!G1108</f>
        <v>NEUTRAL</v>
      </c>
      <c r="L1108" s="5" t="str">
        <f>OBV!H1108</f>
        <v>NEUTRAL</v>
      </c>
      <c r="M1108" s="7">
        <f t="shared" si="170"/>
        <v>25</v>
      </c>
      <c r="N1108" s="7">
        <f t="shared" si="171"/>
        <v>45</v>
      </c>
      <c r="O1108" s="7">
        <f t="shared" si="172"/>
        <v>50</v>
      </c>
      <c r="P1108" s="7">
        <f t="shared" si="173"/>
        <v>33</v>
      </c>
      <c r="Q1108" s="8">
        <f t="shared" si="174"/>
        <v>36.950000000000003</v>
      </c>
      <c r="R1108" s="8">
        <f t="shared" si="175"/>
        <v>39.75</v>
      </c>
      <c r="S1108" s="8">
        <f t="shared" si="176"/>
        <v>37.85</v>
      </c>
      <c r="T1108" s="8">
        <f t="shared" si="177"/>
        <v>38.25</v>
      </c>
      <c r="U1108" s="7">
        <f t="shared" si="178"/>
        <v>38.183333333333337</v>
      </c>
      <c r="V1108" s="7">
        <f t="shared" si="179"/>
        <v>38.200000000000003</v>
      </c>
    </row>
    <row r="1109" spans="1:22" ht="13.5" x14ac:dyDescent="0.25">
      <c r="A1109" s="3">
        <f>RSI!A1109</f>
        <v>43923</v>
      </c>
      <c r="B1109" s="2">
        <f>RSI!B1109</f>
        <v>1.3652</v>
      </c>
      <c r="C1109" s="2">
        <f>RSI!I1109</f>
        <v>49.108498546119066</v>
      </c>
      <c r="D1109" s="2">
        <f>MACD!E1109</f>
        <v>-2.3920222774975741E-5</v>
      </c>
      <c r="E1109" s="2">
        <f>MACD!F1109</f>
        <v>1.1506396557401178E-4</v>
      </c>
      <c r="F1109" s="2">
        <f>'Moving Avg'!D1109</f>
        <v>1.3652</v>
      </c>
      <c r="G1109" s="2">
        <f>'Moving Avg'!F1109</f>
        <v>1.3652000000000006</v>
      </c>
      <c r="H1109" s="2">
        <f>'Moving Avg'!G1109</f>
        <v>1.3654960000000009</v>
      </c>
      <c r="I1109" s="2">
        <f>'Moving Avg'!H1109</f>
        <v>1.3583309999999966</v>
      </c>
      <c r="J1109" s="5" t="str">
        <f>OBV!F1109</f>
        <v>NEUTRAL</v>
      </c>
      <c r="K1109" s="5" t="str">
        <f>OBV!G1109</f>
        <v>NEUTRAL</v>
      </c>
      <c r="L1109" s="5" t="str">
        <f>OBV!H1109</f>
        <v>NEUTRAL</v>
      </c>
      <c r="M1109" s="7">
        <f t="shared" si="170"/>
        <v>25</v>
      </c>
      <c r="N1109" s="7">
        <f t="shared" si="171"/>
        <v>45</v>
      </c>
      <c r="O1109" s="7">
        <f t="shared" si="172"/>
        <v>50</v>
      </c>
      <c r="P1109" s="7">
        <f t="shared" si="173"/>
        <v>33</v>
      </c>
      <c r="Q1109" s="8">
        <f t="shared" si="174"/>
        <v>36.950000000000003</v>
      </c>
      <c r="R1109" s="8">
        <f t="shared" si="175"/>
        <v>39.75</v>
      </c>
      <c r="S1109" s="8">
        <f t="shared" si="176"/>
        <v>37.85</v>
      </c>
      <c r="T1109" s="8">
        <f t="shared" si="177"/>
        <v>38.25</v>
      </c>
      <c r="U1109" s="7">
        <f t="shared" si="178"/>
        <v>38.183333333333337</v>
      </c>
      <c r="V1109" s="7">
        <f t="shared" si="179"/>
        <v>38.200000000000003</v>
      </c>
    </row>
    <row r="1110" spans="1:22" ht="13.5" x14ac:dyDescent="0.25">
      <c r="A1110" s="3">
        <f>RSI!A1110</f>
        <v>43924</v>
      </c>
      <c r="B1110" s="2">
        <f>RSI!B1110</f>
        <v>1.3652</v>
      </c>
      <c r="C1110" s="2">
        <f>RSI!I1110</f>
        <v>49.108498546119058</v>
      </c>
      <c r="D1110" s="2">
        <f>MACD!E1110</f>
        <v>-3.1973148275854513E-5</v>
      </c>
      <c r="E1110" s="2">
        <f>MACD!F1110</f>
        <v>8.5656542804038528E-5</v>
      </c>
      <c r="F1110" s="2">
        <f>'Moving Avg'!D1110</f>
        <v>1.3652</v>
      </c>
      <c r="G1110" s="2">
        <f>'Moving Avg'!F1110</f>
        <v>1.3652000000000006</v>
      </c>
      <c r="H1110" s="2">
        <f>'Moving Avg'!G1110</f>
        <v>1.3654960000000009</v>
      </c>
      <c r="I1110" s="2">
        <f>'Moving Avg'!H1110</f>
        <v>1.3588109999999964</v>
      </c>
      <c r="J1110" s="5" t="str">
        <f>OBV!F1110</f>
        <v>NEUTRAL</v>
      </c>
      <c r="K1110" s="5" t="str">
        <f>OBV!G1110</f>
        <v>NEUTRAL</v>
      </c>
      <c r="L1110" s="5" t="str">
        <f>OBV!H1110</f>
        <v>NEUTRAL</v>
      </c>
      <c r="M1110" s="7">
        <f t="shared" si="170"/>
        <v>25</v>
      </c>
      <c r="N1110" s="7">
        <f t="shared" si="171"/>
        <v>45</v>
      </c>
      <c r="O1110" s="7">
        <f t="shared" si="172"/>
        <v>50</v>
      </c>
      <c r="P1110" s="7">
        <f t="shared" si="173"/>
        <v>33</v>
      </c>
      <c r="Q1110" s="8">
        <f t="shared" si="174"/>
        <v>36.950000000000003</v>
      </c>
      <c r="R1110" s="8">
        <f t="shared" si="175"/>
        <v>39.75</v>
      </c>
      <c r="S1110" s="8">
        <f t="shared" si="176"/>
        <v>37.85</v>
      </c>
      <c r="T1110" s="8">
        <f t="shared" si="177"/>
        <v>38.25</v>
      </c>
      <c r="U1110" s="7">
        <f t="shared" si="178"/>
        <v>38.183333333333337</v>
      </c>
      <c r="V1110" s="7">
        <f t="shared" si="179"/>
        <v>38.200000000000003</v>
      </c>
    </row>
    <row r="1111" spans="1:22" ht="13.5" x14ac:dyDescent="0.25">
      <c r="A1111" s="3">
        <f>RSI!A1111</f>
        <v>43927</v>
      </c>
      <c r="B1111" s="2">
        <f>RSI!B1111</f>
        <v>1.3652</v>
      </c>
      <c r="C1111" s="2">
        <f>RSI!I1111</f>
        <v>49.108498546119058</v>
      </c>
      <c r="D1111" s="2">
        <f>MACD!E1111</f>
        <v>-3.7918054029750792E-5</v>
      </c>
      <c r="E1111" s="2">
        <f>MACD!F1111</f>
        <v>6.0941623437280667E-5</v>
      </c>
      <c r="F1111" s="2">
        <f>'Moving Avg'!D1111</f>
        <v>1.3652</v>
      </c>
      <c r="G1111" s="2">
        <f>'Moving Avg'!F1111</f>
        <v>1.3652000000000006</v>
      </c>
      <c r="H1111" s="2">
        <f>'Moving Avg'!G1111</f>
        <v>1.3654960000000009</v>
      </c>
      <c r="I1111" s="2">
        <f>'Moving Avg'!H1111</f>
        <v>1.3592909999999963</v>
      </c>
      <c r="J1111" s="5" t="str">
        <f>OBV!F1111</f>
        <v>NEUTRAL</v>
      </c>
      <c r="K1111" s="5" t="str">
        <f>OBV!G1111</f>
        <v>NEUTRAL</v>
      </c>
      <c r="L1111" s="5" t="str">
        <f>OBV!H1111</f>
        <v>NEUTRAL</v>
      </c>
      <c r="M1111" s="7">
        <f t="shared" si="170"/>
        <v>25</v>
      </c>
      <c r="N1111" s="7">
        <f t="shared" si="171"/>
        <v>45</v>
      </c>
      <c r="O1111" s="7">
        <f t="shared" si="172"/>
        <v>50</v>
      </c>
      <c r="P1111" s="7">
        <f t="shared" si="173"/>
        <v>33</v>
      </c>
      <c r="Q1111" s="8">
        <f t="shared" si="174"/>
        <v>36.950000000000003</v>
      </c>
      <c r="R1111" s="8">
        <f t="shared" si="175"/>
        <v>39.75</v>
      </c>
      <c r="S1111" s="8">
        <f t="shared" si="176"/>
        <v>37.85</v>
      </c>
      <c r="T1111" s="8">
        <f t="shared" si="177"/>
        <v>38.25</v>
      </c>
      <c r="U1111" s="7">
        <f t="shared" si="178"/>
        <v>38.183333333333337</v>
      </c>
      <c r="V1111" s="7">
        <f t="shared" si="179"/>
        <v>38.200000000000003</v>
      </c>
    </row>
    <row r="1112" spans="1:22" ht="13.5" x14ac:dyDescent="0.25">
      <c r="A1112" s="3">
        <f>RSI!A1112</f>
        <v>43928</v>
      </c>
      <c r="B1112" s="2">
        <f>RSI!B1112</f>
        <v>1.3283</v>
      </c>
      <c r="C1112" s="2">
        <f>RSI!I1112</f>
        <v>8.3080454609191889</v>
      </c>
      <c r="D1112" s="2">
        <f>MACD!E1112</f>
        <v>2.6911897041859145E-3</v>
      </c>
      <c r="E1112" s="2">
        <f>MACD!F1112</f>
        <v>5.8699123958700738E-4</v>
      </c>
      <c r="F1112" s="2">
        <f>'Moving Avg'!D1112</f>
        <v>1.3578199999999998</v>
      </c>
      <c r="G1112" s="2">
        <f>'Moving Avg'!F1112</f>
        <v>1.3633550000000005</v>
      </c>
      <c r="H1112" s="2">
        <f>'Moving Avg'!G1112</f>
        <v>1.3647580000000008</v>
      </c>
      <c r="I1112" s="2">
        <f>'Moving Avg'!H1112</f>
        <v>1.3595864999999963</v>
      </c>
      <c r="J1112" s="5" t="str">
        <f>OBV!F1112</f>
        <v>BEARISH</v>
      </c>
      <c r="K1112" s="5" t="str">
        <f>OBV!G1112</f>
        <v>STRONG</v>
      </c>
      <c r="L1112" s="5" t="str">
        <f>OBV!H1112</f>
        <v>CONFIRMED BEARISH</v>
      </c>
      <c r="M1112" s="7">
        <f t="shared" si="170"/>
        <v>50</v>
      </c>
      <c r="N1112" s="7">
        <f t="shared" si="171"/>
        <v>0</v>
      </c>
      <c r="O1112" s="7">
        <f t="shared" si="172"/>
        <v>0</v>
      </c>
      <c r="P1112" s="7">
        <f t="shared" si="173"/>
        <v>33</v>
      </c>
      <c r="Q1112" s="8">
        <f t="shared" si="174"/>
        <v>22.45</v>
      </c>
      <c r="R1112" s="8">
        <f t="shared" si="175"/>
        <v>18.25</v>
      </c>
      <c r="S1112" s="8">
        <f t="shared" si="176"/>
        <v>22.35</v>
      </c>
      <c r="T1112" s="8">
        <f t="shared" si="177"/>
        <v>20.75</v>
      </c>
      <c r="U1112" s="7">
        <f t="shared" si="178"/>
        <v>21.016666666666669</v>
      </c>
      <c r="V1112" s="7">
        <f t="shared" si="179"/>
        <v>20.950000000000003</v>
      </c>
    </row>
    <row r="1113" spans="1:22" ht="13.5" x14ac:dyDescent="0.25">
      <c r="A1113" s="3">
        <f>RSI!A1113</f>
        <v>43929</v>
      </c>
      <c r="B1113" s="2">
        <f>RSI!B1113</f>
        <v>1.3283</v>
      </c>
      <c r="C1113" s="2">
        <f>RSI!I1113</f>
        <v>8.3080454609191889</v>
      </c>
      <c r="D1113" s="2">
        <f>MACD!E1113</f>
        <v>5.2192235352188643E-3</v>
      </c>
      <c r="E1113" s="2">
        <f>MACD!F1113</f>
        <v>1.5134376987133787E-3</v>
      </c>
      <c r="F1113" s="2">
        <f>'Moving Avg'!D1113</f>
        <v>1.3504400000000001</v>
      </c>
      <c r="G1113" s="2">
        <f>'Moving Avg'!F1113</f>
        <v>1.3615100000000004</v>
      </c>
      <c r="H1113" s="2">
        <f>'Moving Avg'!G1113</f>
        <v>1.3640200000000007</v>
      </c>
      <c r="I1113" s="2">
        <f>'Moving Avg'!H1113</f>
        <v>1.3598819999999963</v>
      </c>
      <c r="J1113" s="5" t="str">
        <f>OBV!F1113</f>
        <v>BEARISH</v>
      </c>
      <c r="K1113" s="5" t="str">
        <f>OBV!G1113</f>
        <v>STRONG</v>
      </c>
      <c r="L1113" s="5" t="str">
        <f>OBV!H1113</f>
        <v>CONFIRMED BEARISH</v>
      </c>
      <c r="M1113" s="7">
        <f t="shared" si="170"/>
        <v>50</v>
      </c>
      <c r="N1113" s="7">
        <f t="shared" si="171"/>
        <v>0</v>
      </c>
      <c r="O1113" s="7">
        <f t="shared" si="172"/>
        <v>0</v>
      </c>
      <c r="P1113" s="7">
        <f t="shared" si="173"/>
        <v>33</v>
      </c>
      <c r="Q1113" s="8">
        <f t="shared" si="174"/>
        <v>22.45</v>
      </c>
      <c r="R1113" s="8">
        <f t="shared" si="175"/>
        <v>18.25</v>
      </c>
      <c r="S1113" s="8">
        <f t="shared" si="176"/>
        <v>22.35</v>
      </c>
      <c r="T1113" s="8">
        <f t="shared" si="177"/>
        <v>20.75</v>
      </c>
      <c r="U1113" s="7">
        <f t="shared" si="178"/>
        <v>21.016666666666669</v>
      </c>
      <c r="V1113" s="7">
        <f t="shared" si="179"/>
        <v>20.950000000000003</v>
      </c>
    </row>
    <row r="1114" spans="1:22" ht="13.5" x14ac:dyDescent="0.25">
      <c r="A1114" s="3">
        <f>RSI!A1114</f>
        <v>43934</v>
      </c>
      <c r="B1114" s="2">
        <f>RSI!B1114</f>
        <v>1.2914000000000001</v>
      </c>
      <c r="C1114" s="2">
        <f>RSI!I1114</f>
        <v>4.2311187189991983</v>
      </c>
      <c r="D1114" s="2">
        <f>MACD!E1114</f>
        <v>1.0294244644601047E-2</v>
      </c>
      <c r="E1114" s="2">
        <f>MACD!F1114</f>
        <v>3.2695990878909126E-3</v>
      </c>
      <c r="F1114" s="2">
        <f>'Moving Avg'!D1114</f>
        <v>1.3356800000000002</v>
      </c>
      <c r="G1114" s="2">
        <f>'Moving Avg'!F1114</f>
        <v>1.3578200000000002</v>
      </c>
      <c r="H1114" s="2">
        <f>'Moving Avg'!G1114</f>
        <v>1.3625440000000006</v>
      </c>
      <c r="I1114" s="2">
        <f>'Moving Avg'!H1114</f>
        <v>1.359992999999996</v>
      </c>
      <c r="J1114" s="5" t="str">
        <f>OBV!F1114</f>
        <v>BEARISH</v>
      </c>
      <c r="K1114" s="5" t="str">
        <f>OBV!G1114</f>
        <v>STRONG</v>
      </c>
      <c r="L1114" s="5" t="str">
        <f>OBV!H1114</f>
        <v>CONFIRMED BEARISH</v>
      </c>
      <c r="M1114" s="7">
        <f t="shared" si="170"/>
        <v>50</v>
      </c>
      <c r="N1114" s="7">
        <f t="shared" si="171"/>
        <v>0</v>
      </c>
      <c r="O1114" s="7">
        <f t="shared" si="172"/>
        <v>0</v>
      </c>
      <c r="P1114" s="7">
        <f t="shared" si="173"/>
        <v>33</v>
      </c>
      <c r="Q1114" s="8">
        <f t="shared" si="174"/>
        <v>22.45</v>
      </c>
      <c r="R1114" s="8">
        <f t="shared" si="175"/>
        <v>18.25</v>
      </c>
      <c r="S1114" s="8">
        <f t="shared" si="176"/>
        <v>22.35</v>
      </c>
      <c r="T1114" s="8">
        <f t="shared" si="177"/>
        <v>20.75</v>
      </c>
      <c r="U1114" s="7">
        <f t="shared" si="178"/>
        <v>21.016666666666669</v>
      </c>
      <c r="V1114" s="7">
        <f t="shared" si="179"/>
        <v>20.950000000000003</v>
      </c>
    </row>
    <row r="1115" spans="1:22" ht="13.5" x14ac:dyDescent="0.25">
      <c r="A1115" s="3">
        <f>RSI!A1115</f>
        <v>43935</v>
      </c>
      <c r="B1115" s="2">
        <f>RSI!B1115</f>
        <v>1.2914000000000001</v>
      </c>
      <c r="C1115" s="2">
        <f>RSI!I1115</f>
        <v>4.2311187189991983</v>
      </c>
      <c r="D1115" s="2">
        <f>MACD!E1115</f>
        <v>1.4994113096173045E-2</v>
      </c>
      <c r="E1115" s="2">
        <f>MACD!F1115</f>
        <v>5.6145018895473395E-3</v>
      </c>
      <c r="F1115" s="2">
        <f>'Moving Avg'!D1115</f>
        <v>1.3209200000000003</v>
      </c>
      <c r="G1115" s="2">
        <f>'Moving Avg'!F1115</f>
        <v>1.3541300000000001</v>
      </c>
      <c r="H1115" s="2">
        <f>'Moving Avg'!G1115</f>
        <v>1.3610680000000004</v>
      </c>
      <c r="I1115" s="2">
        <f>'Moving Avg'!H1115</f>
        <v>1.360103999999996</v>
      </c>
      <c r="J1115" s="5" t="str">
        <f>OBV!F1115</f>
        <v>BEARISH</v>
      </c>
      <c r="K1115" s="5" t="str">
        <f>OBV!G1115</f>
        <v>STRONG</v>
      </c>
      <c r="L1115" s="5" t="str">
        <f>OBV!H1115</f>
        <v>CONFIRMED BEARISH</v>
      </c>
      <c r="M1115" s="7">
        <f t="shared" si="170"/>
        <v>50</v>
      </c>
      <c r="N1115" s="7">
        <f t="shared" si="171"/>
        <v>0</v>
      </c>
      <c r="O1115" s="7">
        <f t="shared" si="172"/>
        <v>0</v>
      </c>
      <c r="P1115" s="7">
        <f t="shared" si="173"/>
        <v>33</v>
      </c>
      <c r="Q1115" s="8">
        <f t="shared" si="174"/>
        <v>22.45</v>
      </c>
      <c r="R1115" s="8">
        <f t="shared" si="175"/>
        <v>18.25</v>
      </c>
      <c r="S1115" s="8">
        <f t="shared" si="176"/>
        <v>22.35</v>
      </c>
      <c r="T1115" s="8">
        <f t="shared" si="177"/>
        <v>20.75</v>
      </c>
      <c r="U1115" s="7">
        <f t="shared" si="178"/>
        <v>21.016666666666669</v>
      </c>
      <c r="V1115" s="7">
        <f t="shared" si="179"/>
        <v>20.950000000000003</v>
      </c>
    </row>
    <row r="1116" spans="1:22" ht="13.5" x14ac:dyDescent="0.25">
      <c r="A1116" s="3">
        <f>RSI!A1116</f>
        <v>43936</v>
      </c>
      <c r="B1116" s="2">
        <f>RSI!B1116</f>
        <v>1.2914000000000001</v>
      </c>
      <c r="C1116" s="2">
        <f>RSI!I1116</f>
        <v>4.2311187189991983</v>
      </c>
      <c r="D1116" s="2">
        <f>MACD!E1116</f>
        <v>1.934649877080985E-2</v>
      </c>
      <c r="E1116" s="2">
        <f>MACD!F1116</f>
        <v>8.3609012657998409E-3</v>
      </c>
      <c r="F1116" s="2">
        <f>'Moving Avg'!D1116</f>
        <v>1.3061600000000002</v>
      </c>
      <c r="G1116" s="2">
        <f>'Moving Avg'!F1116</f>
        <v>1.3504400000000001</v>
      </c>
      <c r="H1116" s="2">
        <f>'Moving Avg'!G1116</f>
        <v>1.3595920000000004</v>
      </c>
      <c r="I1116" s="2">
        <f>'Moving Avg'!H1116</f>
        <v>1.360214999999996</v>
      </c>
      <c r="J1116" s="5" t="str">
        <f>OBV!F1116</f>
        <v>BEARISH</v>
      </c>
      <c r="K1116" s="5" t="str">
        <f>OBV!G1116</f>
        <v>STRONG</v>
      </c>
      <c r="L1116" s="5" t="str">
        <f>OBV!H1116</f>
        <v>CONFIRMED BEARISH</v>
      </c>
      <c r="M1116" s="7">
        <f t="shared" si="170"/>
        <v>50</v>
      </c>
      <c r="N1116" s="7">
        <f t="shared" si="171"/>
        <v>0</v>
      </c>
      <c r="O1116" s="7">
        <f t="shared" si="172"/>
        <v>0</v>
      </c>
      <c r="P1116" s="7">
        <f t="shared" si="173"/>
        <v>33</v>
      </c>
      <c r="Q1116" s="8">
        <f t="shared" si="174"/>
        <v>22.45</v>
      </c>
      <c r="R1116" s="8">
        <f t="shared" si="175"/>
        <v>18.25</v>
      </c>
      <c r="S1116" s="8">
        <f t="shared" si="176"/>
        <v>22.35</v>
      </c>
      <c r="T1116" s="8">
        <f t="shared" si="177"/>
        <v>20.75</v>
      </c>
      <c r="U1116" s="7">
        <f t="shared" si="178"/>
        <v>21.016666666666669</v>
      </c>
      <c r="V1116" s="7">
        <f t="shared" si="179"/>
        <v>20.950000000000003</v>
      </c>
    </row>
    <row r="1117" spans="1:22" ht="13.5" x14ac:dyDescent="0.25">
      <c r="A1117" s="3">
        <f>RSI!A1117</f>
        <v>43937</v>
      </c>
      <c r="B1117" s="2">
        <f>RSI!B1117</f>
        <v>1.2914000000000001</v>
      </c>
      <c r="C1117" s="2">
        <f>RSI!I1117</f>
        <v>4.2311187189991983</v>
      </c>
      <c r="D1117" s="2">
        <f>MACD!E1117</f>
        <v>2.3377040267795302E-2</v>
      </c>
      <c r="E1117" s="2">
        <f>MACD!F1117</f>
        <v>1.1364129066198934E-2</v>
      </c>
      <c r="F1117" s="2">
        <f>'Moving Avg'!D1117</f>
        <v>1.2987800000000003</v>
      </c>
      <c r="G1117" s="2">
        <f>'Moving Avg'!F1117</f>
        <v>1.3467499999999999</v>
      </c>
      <c r="H1117" s="2">
        <f>'Moving Avg'!G1117</f>
        <v>1.3581160000000003</v>
      </c>
      <c r="I1117" s="2">
        <f>'Moving Avg'!H1117</f>
        <v>1.3603259999999961</v>
      </c>
      <c r="J1117" s="5" t="str">
        <f>OBV!F1117</f>
        <v>BEARISH</v>
      </c>
      <c r="K1117" s="5" t="str">
        <f>OBV!G1117</f>
        <v>NEUTRAL</v>
      </c>
      <c r="L1117" s="5" t="str">
        <f>OBV!H1117</f>
        <v>CONFIRMED BEARISH</v>
      </c>
      <c r="M1117" s="7">
        <f t="shared" si="170"/>
        <v>50</v>
      </c>
      <c r="N1117" s="7">
        <f t="shared" si="171"/>
        <v>0</v>
      </c>
      <c r="O1117" s="7">
        <f t="shared" si="172"/>
        <v>0</v>
      </c>
      <c r="P1117" s="7">
        <f t="shared" si="173"/>
        <v>16.5</v>
      </c>
      <c r="Q1117" s="8">
        <f t="shared" si="174"/>
        <v>19.975000000000001</v>
      </c>
      <c r="R1117" s="8">
        <f t="shared" si="175"/>
        <v>14.125</v>
      </c>
      <c r="S1117" s="8">
        <f t="shared" si="176"/>
        <v>14.925000000000001</v>
      </c>
      <c r="T1117" s="8">
        <f t="shared" si="177"/>
        <v>16.625</v>
      </c>
      <c r="U1117" s="7">
        <f t="shared" si="178"/>
        <v>16.341666666666669</v>
      </c>
      <c r="V1117" s="7">
        <f t="shared" si="179"/>
        <v>16.412500000000001</v>
      </c>
    </row>
    <row r="1118" spans="1:22" ht="13.5" x14ac:dyDescent="0.25">
      <c r="A1118" s="3">
        <f>RSI!A1118</f>
        <v>43938</v>
      </c>
      <c r="B1118" s="2">
        <f>RSI!B1118</f>
        <v>1.2914000000000001</v>
      </c>
      <c r="C1118" s="2">
        <f>RSI!I1118</f>
        <v>4.2311187189991983</v>
      </c>
      <c r="D1118" s="2">
        <f>MACD!E1118</f>
        <v>2.7109492548706537E-2</v>
      </c>
      <c r="E1118" s="2">
        <f>MACD!F1118</f>
        <v>1.4513201762700455E-2</v>
      </c>
      <c r="F1118" s="2">
        <f>'Moving Avg'!D1118</f>
        <v>1.2914000000000001</v>
      </c>
      <c r="G1118" s="2">
        <f>'Moving Avg'!F1118</f>
        <v>1.3430599999999999</v>
      </c>
      <c r="H1118" s="2">
        <f>'Moving Avg'!G1118</f>
        <v>1.3566400000000005</v>
      </c>
      <c r="I1118" s="2">
        <f>'Moving Avg'!H1118</f>
        <v>1.3604369999999961</v>
      </c>
      <c r="J1118" s="5" t="str">
        <f>OBV!F1118</f>
        <v>BEARISH</v>
      </c>
      <c r="K1118" s="5" t="str">
        <f>OBV!G1118</f>
        <v>NEUTRAL</v>
      </c>
      <c r="L1118" s="5" t="str">
        <f>OBV!H1118</f>
        <v>CONFIRMED BEARISH</v>
      </c>
      <c r="M1118" s="7">
        <f t="shared" si="170"/>
        <v>50</v>
      </c>
      <c r="N1118" s="7">
        <f t="shared" si="171"/>
        <v>0</v>
      </c>
      <c r="O1118" s="7">
        <f t="shared" si="172"/>
        <v>0</v>
      </c>
      <c r="P1118" s="7">
        <f t="shared" si="173"/>
        <v>16.5</v>
      </c>
      <c r="Q1118" s="8">
        <f t="shared" si="174"/>
        <v>19.975000000000001</v>
      </c>
      <c r="R1118" s="8">
        <f t="shared" si="175"/>
        <v>14.125</v>
      </c>
      <c r="S1118" s="8">
        <f t="shared" si="176"/>
        <v>14.925000000000001</v>
      </c>
      <c r="T1118" s="8">
        <f t="shared" si="177"/>
        <v>16.625</v>
      </c>
      <c r="U1118" s="7">
        <f t="shared" si="178"/>
        <v>16.341666666666669</v>
      </c>
      <c r="V1118" s="7">
        <f t="shared" si="179"/>
        <v>16.412500000000001</v>
      </c>
    </row>
    <row r="1119" spans="1:22" ht="13.5" x14ac:dyDescent="0.25">
      <c r="A1119" s="3">
        <f>RSI!A1119</f>
        <v>43941</v>
      </c>
      <c r="B1119" s="2">
        <f>RSI!B1119</f>
        <v>1.2914000000000001</v>
      </c>
      <c r="C1119" s="2">
        <f>RSI!I1119</f>
        <v>4.2311187189991983</v>
      </c>
      <c r="D1119" s="2">
        <f>MACD!E1119</f>
        <v>3.0565864078779814E-2</v>
      </c>
      <c r="E1119" s="2">
        <f>MACD!F1119</f>
        <v>1.7723734225916325E-2</v>
      </c>
      <c r="F1119" s="2">
        <f>'Moving Avg'!D1119</f>
        <v>1.2914000000000001</v>
      </c>
      <c r="G1119" s="2">
        <f>'Moving Avg'!F1119</f>
        <v>1.3393699999999997</v>
      </c>
      <c r="H1119" s="2">
        <f>'Moving Avg'!G1119</f>
        <v>1.3551640000000007</v>
      </c>
      <c r="I1119" s="2">
        <f>'Moving Avg'!H1119</f>
        <v>1.3605479999999961</v>
      </c>
      <c r="J1119" s="5" t="str">
        <f>OBV!F1119</f>
        <v>NEUTRAL</v>
      </c>
      <c r="K1119" s="5" t="str">
        <f>OBV!G1119</f>
        <v>NEUTRAL</v>
      </c>
      <c r="L1119" s="5" t="str">
        <f>OBV!H1119</f>
        <v>NEUTRAL</v>
      </c>
      <c r="M1119" s="7">
        <f t="shared" si="170"/>
        <v>50</v>
      </c>
      <c r="N1119" s="7">
        <f t="shared" si="171"/>
        <v>0</v>
      </c>
      <c r="O1119" s="7">
        <f t="shared" si="172"/>
        <v>0</v>
      </c>
      <c r="P1119" s="7">
        <f t="shared" si="173"/>
        <v>33</v>
      </c>
      <c r="Q1119" s="8">
        <f t="shared" si="174"/>
        <v>22.45</v>
      </c>
      <c r="R1119" s="8">
        <f t="shared" si="175"/>
        <v>18.25</v>
      </c>
      <c r="S1119" s="8">
        <f t="shared" si="176"/>
        <v>22.35</v>
      </c>
      <c r="T1119" s="8">
        <f t="shared" si="177"/>
        <v>20.75</v>
      </c>
      <c r="U1119" s="7">
        <f t="shared" si="178"/>
        <v>21.016666666666669</v>
      </c>
      <c r="V1119" s="7">
        <f t="shared" si="179"/>
        <v>20.950000000000003</v>
      </c>
    </row>
    <row r="1120" spans="1:22" ht="13.5" x14ac:dyDescent="0.25">
      <c r="A1120" s="3">
        <f>RSI!A1120</f>
        <v>43942</v>
      </c>
      <c r="B1120" s="2">
        <f>RSI!B1120</f>
        <v>1.2914000000000001</v>
      </c>
      <c r="C1120" s="2">
        <f>RSI!I1120</f>
        <v>4.2311187189991983</v>
      </c>
      <c r="D1120" s="2">
        <f>MACD!E1120</f>
        <v>3.3766544176942359E-2</v>
      </c>
      <c r="E1120" s="2">
        <f>MACD!F1120</f>
        <v>2.0932296216121533E-2</v>
      </c>
      <c r="F1120" s="2">
        <f>'Moving Avg'!D1120</f>
        <v>1.2914000000000001</v>
      </c>
      <c r="G1120" s="2">
        <f>'Moving Avg'!F1120</f>
        <v>1.3356799999999995</v>
      </c>
      <c r="H1120" s="2">
        <f>'Moving Avg'!G1120</f>
        <v>1.3536880000000004</v>
      </c>
      <c r="I1120" s="2">
        <f>'Moving Avg'!H1120</f>
        <v>1.3606589999999956</v>
      </c>
      <c r="J1120" s="5" t="str">
        <f>OBV!F1120</f>
        <v>NEUTRAL</v>
      </c>
      <c r="K1120" s="5" t="str">
        <f>OBV!G1120</f>
        <v>NEUTRAL</v>
      </c>
      <c r="L1120" s="5" t="str">
        <f>OBV!H1120</f>
        <v>NEUTRAL</v>
      </c>
      <c r="M1120" s="7">
        <f t="shared" si="170"/>
        <v>50</v>
      </c>
      <c r="N1120" s="7">
        <f t="shared" si="171"/>
        <v>0</v>
      </c>
      <c r="O1120" s="7">
        <f t="shared" si="172"/>
        <v>0</v>
      </c>
      <c r="P1120" s="7">
        <f t="shared" si="173"/>
        <v>33</v>
      </c>
      <c r="Q1120" s="8">
        <f t="shared" si="174"/>
        <v>22.45</v>
      </c>
      <c r="R1120" s="8">
        <f t="shared" si="175"/>
        <v>18.25</v>
      </c>
      <c r="S1120" s="8">
        <f t="shared" si="176"/>
        <v>22.35</v>
      </c>
      <c r="T1120" s="8">
        <f t="shared" si="177"/>
        <v>20.75</v>
      </c>
      <c r="U1120" s="7">
        <f t="shared" si="178"/>
        <v>21.016666666666669</v>
      </c>
      <c r="V1120" s="7">
        <f t="shared" si="179"/>
        <v>20.950000000000003</v>
      </c>
    </row>
    <row r="1121" spans="1:22" ht="13.5" x14ac:dyDescent="0.25">
      <c r="A1121" s="3">
        <f>RSI!A1121</f>
        <v>43943</v>
      </c>
      <c r="B1121" s="2">
        <f>RSI!B1121</f>
        <v>1.2914000000000001</v>
      </c>
      <c r="C1121" s="2">
        <f>RSI!I1121</f>
        <v>4.2311187189991983</v>
      </c>
      <c r="D1121" s="2">
        <f>MACD!E1121</f>
        <v>3.6730421243286848E-2</v>
      </c>
      <c r="E1121" s="2">
        <f>MACD!F1121</f>
        <v>2.4091921221554596E-2</v>
      </c>
      <c r="F1121" s="2">
        <f>'Moving Avg'!D1121</f>
        <v>1.2914000000000001</v>
      </c>
      <c r="G1121" s="2">
        <f>'Moving Avg'!F1121</f>
        <v>1.3319899999999998</v>
      </c>
      <c r="H1121" s="2">
        <f>'Moving Avg'!G1121</f>
        <v>1.3522120000000006</v>
      </c>
      <c r="I1121" s="2">
        <f>'Moving Avg'!H1121</f>
        <v>1.3607699999999958</v>
      </c>
      <c r="J1121" s="5" t="str">
        <f>OBV!F1121</f>
        <v>NEUTRAL</v>
      </c>
      <c r="K1121" s="5" t="str">
        <f>OBV!G1121</f>
        <v>NEUTRAL</v>
      </c>
      <c r="L1121" s="5" t="str">
        <f>OBV!H1121</f>
        <v>NEUTRAL</v>
      </c>
      <c r="M1121" s="7">
        <f t="shared" si="170"/>
        <v>50</v>
      </c>
      <c r="N1121" s="7">
        <f t="shared" si="171"/>
        <v>0</v>
      </c>
      <c r="O1121" s="7">
        <f t="shared" si="172"/>
        <v>0</v>
      </c>
      <c r="P1121" s="7">
        <f t="shared" si="173"/>
        <v>33</v>
      </c>
      <c r="Q1121" s="8">
        <f t="shared" si="174"/>
        <v>22.45</v>
      </c>
      <c r="R1121" s="8">
        <f t="shared" si="175"/>
        <v>18.25</v>
      </c>
      <c r="S1121" s="8">
        <f t="shared" si="176"/>
        <v>22.35</v>
      </c>
      <c r="T1121" s="8">
        <f t="shared" si="177"/>
        <v>20.75</v>
      </c>
      <c r="U1121" s="7">
        <f t="shared" si="178"/>
        <v>21.016666666666669</v>
      </c>
      <c r="V1121" s="7">
        <f t="shared" si="179"/>
        <v>20.950000000000003</v>
      </c>
    </row>
    <row r="1122" spans="1:22" ht="13.5" x14ac:dyDescent="0.25">
      <c r="A1122" s="3">
        <f>RSI!A1122</f>
        <v>43944</v>
      </c>
      <c r="B1122" s="2">
        <f>RSI!B1122</f>
        <v>1.2914000000000001</v>
      </c>
      <c r="C1122" s="2">
        <f>RSI!I1122</f>
        <v>4.2311187189991983</v>
      </c>
      <c r="D1122" s="2">
        <f>MACD!E1122</f>
        <v>3.3798069415000853E-2</v>
      </c>
      <c r="E1122" s="2">
        <f>MACD!F1122</f>
        <v>2.603315086024385E-2</v>
      </c>
      <c r="F1122" s="2">
        <f>'Moving Avg'!D1122</f>
        <v>1.2914000000000001</v>
      </c>
      <c r="G1122" s="2">
        <f>'Moving Avg'!F1122</f>
        <v>1.3282999999999998</v>
      </c>
      <c r="H1122" s="2">
        <f>'Moving Avg'!G1122</f>
        <v>1.3507360000000006</v>
      </c>
      <c r="I1122" s="2">
        <f>'Moving Avg'!H1122</f>
        <v>1.3608809999999958</v>
      </c>
      <c r="J1122" s="5" t="str">
        <f>OBV!F1122</f>
        <v>NEUTRAL</v>
      </c>
      <c r="K1122" s="5" t="str">
        <f>OBV!G1122</f>
        <v>NEUTRAL</v>
      </c>
      <c r="L1122" s="5" t="str">
        <f>OBV!H1122</f>
        <v>NEUTRAL</v>
      </c>
      <c r="M1122" s="7">
        <f t="shared" si="170"/>
        <v>50</v>
      </c>
      <c r="N1122" s="7">
        <f t="shared" si="171"/>
        <v>0</v>
      </c>
      <c r="O1122" s="7">
        <f t="shared" si="172"/>
        <v>0</v>
      </c>
      <c r="P1122" s="7">
        <f t="shared" si="173"/>
        <v>33</v>
      </c>
      <c r="Q1122" s="8">
        <f t="shared" si="174"/>
        <v>22.45</v>
      </c>
      <c r="R1122" s="8">
        <f t="shared" si="175"/>
        <v>18.25</v>
      </c>
      <c r="S1122" s="8">
        <f t="shared" si="176"/>
        <v>22.35</v>
      </c>
      <c r="T1122" s="8">
        <f t="shared" si="177"/>
        <v>20.75</v>
      </c>
      <c r="U1122" s="7">
        <f t="shared" si="178"/>
        <v>21.016666666666669</v>
      </c>
      <c r="V1122" s="7">
        <f t="shared" si="179"/>
        <v>20.950000000000003</v>
      </c>
    </row>
    <row r="1123" spans="1:22" ht="13.5" x14ac:dyDescent="0.25">
      <c r="A1123" s="3">
        <f>RSI!A1123</f>
        <v>43945</v>
      </c>
      <c r="B1123" s="2">
        <f>RSI!B1123</f>
        <v>1.2914000000000001</v>
      </c>
      <c r="C1123" s="2">
        <f>RSI!I1123</f>
        <v>4.2311187189991983</v>
      </c>
      <c r="D1123" s="2">
        <f>MACD!E1123</f>
        <v>3.1535992405204105E-2</v>
      </c>
      <c r="E1123" s="2">
        <f>MACD!F1123</f>
        <v>2.7133719169235904E-2</v>
      </c>
      <c r="F1123" s="2">
        <f>'Moving Avg'!D1123</f>
        <v>1.2914000000000001</v>
      </c>
      <c r="G1123" s="2">
        <f>'Moving Avg'!F1123</f>
        <v>1.3246099999999998</v>
      </c>
      <c r="H1123" s="2">
        <f>'Moving Avg'!G1123</f>
        <v>1.3492600000000008</v>
      </c>
      <c r="I1123" s="2">
        <f>'Moving Avg'!H1123</f>
        <v>1.3609919999999958</v>
      </c>
      <c r="J1123" s="5" t="str">
        <f>OBV!F1123</f>
        <v>NEUTRAL</v>
      </c>
      <c r="K1123" s="5" t="str">
        <f>OBV!G1123</f>
        <v>NEUTRAL</v>
      </c>
      <c r="L1123" s="5" t="str">
        <f>OBV!H1123</f>
        <v>NEUTRAL</v>
      </c>
      <c r="M1123" s="7">
        <f t="shared" si="170"/>
        <v>50</v>
      </c>
      <c r="N1123" s="7">
        <f t="shared" si="171"/>
        <v>0</v>
      </c>
      <c r="O1123" s="7">
        <f t="shared" si="172"/>
        <v>0</v>
      </c>
      <c r="P1123" s="7">
        <f t="shared" si="173"/>
        <v>33</v>
      </c>
      <c r="Q1123" s="8">
        <f t="shared" si="174"/>
        <v>22.45</v>
      </c>
      <c r="R1123" s="8">
        <f t="shared" si="175"/>
        <v>18.25</v>
      </c>
      <c r="S1123" s="8">
        <f t="shared" si="176"/>
        <v>22.35</v>
      </c>
      <c r="T1123" s="8">
        <f t="shared" si="177"/>
        <v>20.75</v>
      </c>
      <c r="U1123" s="7">
        <f t="shared" si="178"/>
        <v>21.016666666666669</v>
      </c>
      <c r="V1123" s="7">
        <f t="shared" si="179"/>
        <v>20.950000000000003</v>
      </c>
    </row>
    <row r="1124" spans="1:22" ht="13.5" x14ac:dyDescent="0.25">
      <c r="A1124" s="3">
        <f>RSI!A1124</f>
        <v>43948</v>
      </c>
      <c r="B1124" s="2">
        <f>RSI!B1124</f>
        <v>1.2914000000000001</v>
      </c>
      <c r="C1124" s="2">
        <f>RSI!I1124</f>
        <v>4.2311187189991983</v>
      </c>
      <c r="D1124" s="2">
        <f>MACD!E1124</f>
        <v>2.4147915062426639E-2</v>
      </c>
      <c r="E1124" s="2">
        <f>MACD!F1124</f>
        <v>2.6536558347874051E-2</v>
      </c>
      <c r="F1124" s="2">
        <f>'Moving Avg'!D1124</f>
        <v>1.2914000000000001</v>
      </c>
      <c r="G1124" s="2">
        <f>'Moving Avg'!F1124</f>
        <v>1.3209199999999996</v>
      </c>
      <c r="H1124" s="2">
        <f>'Moving Avg'!G1124</f>
        <v>1.347784000000001</v>
      </c>
      <c r="I1124" s="2">
        <f>'Moving Avg'!H1124</f>
        <v>1.3611029999999957</v>
      </c>
      <c r="J1124" s="5" t="str">
        <f>OBV!F1124</f>
        <v>NEUTRAL</v>
      </c>
      <c r="K1124" s="5" t="str">
        <f>OBV!G1124</f>
        <v>NEUTRAL</v>
      </c>
      <c r="L1124" s="5" t="str">
        <f>OBV!H1124</f>
        <v>NEUTRAL</v>
      </c>
      <c r="M1124" s="7">
        <f t="shared" si="170"/>
        <v>50</v>
      </c>
      <c r="N1124" s="7">
        <f t="shared" si="171"/>
        <v>45</v>
      </c>
      <c r="O1124" s="7">
        <f t="shared" si="172"/>
        <v>0</v>
      </c>
      <c r="P1124" s="7">
        <f t="shared" si="173"/>
        <v>33</v>
      </c>
      <c r="Q1124" s="8">
        <f t="shared" si="174"/>
        <v>38.200000000000003</v>
      </c>
      <c r="R1124" s="8">
        <f t="shared" si="175"/>
        <v>27.25</v>
      </c>
      <c r="S1124" s="8">
        <f t="shared" si="176"/>
        <v>29.1</v>
      </c>
      <c r="T1124" s="8">
        <f t="shared" si="177"/>
        <v>32</v>
      </c>
      <c r="U1124" s="7">
        <f t="shared" si="178"/>
        <v>31.516666666666669</v>
      </c>
      <c r="V1124" s="7">
        <f t="shared" si="179"/>
        <v>31.637500000000003</v>
      </c>
    </row>
    <row r="1125" spans="1:22" ht="13.5" x14ac:dyDescent="0.25">
      <c r="A1125" s="3">
        <f>RSI!A1125</f>
        <v>43949</v>
      </c>
      <c r="B1125" s="2">
        <f>RSI!B1125</f>
        <v>1.2914000000000001</v>
      </c>
      <c r="C1125" s="2">
        <f>RSI!I1125</f>
        <v>4.2311187189991983</v>
      </c>
      <c r="D1125" s="2">
        <f>MACD!E1125</f>
        <v>1.8084345462673124E-2</v>
      </c>
      <c r="E1125" s="2">
        <f>MACD!F1125</f>
        <v>2.4846115770833867E-2</v>
      </c>
      <c r="F1125" s="2">
        <f>'Moving Avg'!D1125</f>
        <v>1.2914000000000001</v>
      </c>
      <c r="G1125" s="2">
        <f>'Moving Avg'!F1125</f>
        <v>1.3172299999999999</v>
      </c>
      <c r="H1125" s="2">
        <f>'Moving Avg'!G1125</f>
        <v>1.3463080000000012</v>
      </c>
      <c r="I1125" s="2">
        <f>'Moving Avg'!H1125</f>
        <v>1.3612139999999957</v>
      </c>
      <c r="J1125" s="5" t="str">
        <f>OBV!F1125</f>
        <v>NEUTRAL</v>
      </c>
      <c r="K1125" s="5" t="str">
        <f>OBV!G1125</f>
        <v>NEUTRAL</v>
      </c>
      <c r="L1125" s="5" t="str">
        <f>OBV!H1125</f>
        <v>NEUTRAL</v>
      </c>
      <c r="M1125" s="7">
        <f t="shared" si="170"/>
        <v>50</v>
      </c>
      <c r="N1125" s="7">
        <f t="shared" si="171"/>
        <v>45</v>
      </c>
      <c r="O1125" s="7">
        <f t="shared" si="172"/>
        <v>0</v>
      </c>
      <c r="P1125" s="7">
        <f t="shared" si="173"/>
        <v>33</v>
      </c>
      <c r="Q1125" s="8">
        <f t="shared" si="174"/>
        <v>38.200000000000003</v>
      </c>
      <c r="R1125" s="8">
        <f t="shared" si="175"/>
        <v>27.25</v>
      </c>
      <c r="S1125" s="8">
        <f t="shared" si="176"/>
        <v>29.1</v>
      </c>
      <c r="T1125" s="8">
        <f t="shared" si="177"/>
        <v>32</v>
      </c>
      <c r="U1125" s="7">
        <f t="shared" si="178"/>
        <v>31.516666666666669</v>
      </c>
      <c r="V1125" s="7">
        <f t="shared" si="179"/>
        <v>31.637500000000003</v>
      </c>
    </row>
    <row r="1126" spans="1:22" ht="13.5" x14ac:dyDescent="0.25">
      <c r="A1126" s="3">
        <f>RSI!A1126</f>
        <v>43950</v>
      </c>
      <c r="B1126" s="2">
        <f>RSI!B1126</f>
        <v>1.2914000000000001</v>
      </c>
      <c r="C1126" s="2">
        <f>RSI!I1126</f>
        <v>4.2311187189991983</v>
      </c>
      <c r="D1126" s="2">
        <f>MACD!E1126</f>
        <v>1.3127596112864071E-2</v>
      </c>
      <c r="E1126" s="2">
        <f>MACD!F1126</f>
        <v>2.250241183923991E-2</v>
      </c>
      <c r="F1126" s="2">
        <f>'Moving Avg'!D1126</f>
        <v>1.2914000000000001</v>
      </c>
      <c r="G1126" s="2">
        <f>'Moving Avg'!F1126</f>
        <v>1.3135399999999997</v>
      </c>
      <c r="H1126" s="2">
        <f>'Moving Avg'!G1126</f>
        <v>1.3448320000000009</v>
      </c>
      <c r="I1126" s="2">
        <f>'Moving Avg'!H1126</f>
        <v>1.3613249999999957</v>
      </c>
      <c r="J1126" s="5" t="str">
        <f>OBV!F1126</f>
        <v>NEUTRAL</v>
      </c>
      <c r="K1126" s="5" t="str">
        <f>OBV!G1126</f>
        <v>NEUTRAL</v>
      </c>
      <c r="L1126" s="5" t="str">
        <f>OBV!H1126</f>
        <v>NEUTRAL</v>
      </c>
      <c r="M1126" s="7">
        <f t="shared" si="170"/>
        <v>50</v>
      </c>
      <c r="N1126" s="7">
        <f t="shared" si="171"/>
        <v>45</v>
      </c>
      <c r="O1126" s="7">
        <f t="shared" si="172"/>
        <v>0</v>
      </c>
      <c r="P1126" s="7">
        <f t="shared" si="173"/>
        <v>33</v>
      </c>
      <c r="Q1126" s="8">
        <f t="shared" si="174"/>
        <v>38.200000000000003</v>
      </c>
      <c r="R1126" s="8">
        <f t="shared" si="175"/>
        <v>27.25</v>
      </c>
      <c r="S1126" s="8">
        <f t="shared" si="176"/>
        <v>29.1</v>
      </c>
      <c r="T1126" s="8">
        <f t="shared" si="177"/>
        <v>32</v>
      </c>
      <c r="U1126" s="7">
        <f t="shared" si="178"/>
        <v>31.516666666666669</v>
      </c>
      <c r="V1126" s="7">
        <f t="shared" si="179"/>
        <v>31.637500000000003</v>
      </c>
    </row>
    <row r="1127" spans="1:22" ht="13.5" x14ac:dyDescent="0.25">
      <c r="A1127" s="3">
        <f>RSI!A1127</f>
        <v>43951</v>
      </c>
      <c r="B1127" s="2">
        <f>RSI!B1127</f>
        <v>1.2914000000000001</v>
      </c>
      <c r="C1127" s="2">
        <f>RSI!I1127</f>
        <v>4.2311187189991983</v>
      </c>
      <c r="D1127" s="2">
        <f>MACD!E1127</f>
        <v>9.0945007976248604E-3</v>
      </c>
      <c r="E1127" s="2">
        <f>MACD!F1127</f>
        <v>1.98208296309169E-2</v>
      </c>
      <c r="F1127" s="2">
        <f>'Moving Avg'!D1127</f>
        <v>1.2914000000000001</v>
      </c>
      <c r="G1127" s="2">
        <f>'Moving Avg'!F1127</f>
        <v>1.3098499999999995</v>
      </c>
      <c r="H1127" s="2">
        <f>'Moving Avg'!G1127</f>
        <v>1.3433560000000011</v>
      </c>
      <c r="I1127" s="2">
        <f>'Moving Avg'!H1127</f>
        <v>1.3614359999999956</v>
      </c>
      <c r="J1127" s="5" t="str">
        <f>OBV!F1127</f>
        <v>NEUTRAL</v>
      </c>
      <c r="K1127" s="5" t="str">
        <f>OBV!G1127</f>
        <v>NEUTRAL</v>
      </c>
      <c r="L1127" s="5" t="str">
        <f>OBV!H1127</f>
        <v>NEUTRAL</v>
      </c>
      <c r="M1127" s="7">
        <f t="shared" si="170"/>
        <v>50</v>
      </c>
      <c r="N1127" s="7">
        <f t="shared" si="171"/>
        <v>45</v>
      </c>
      <c r="O1127" s="7">
        <f t="shared" si="172"/>
        <v>0</v>
      </c>
      <c r="P1127" s="7">
        <f t="shared" si="173"/>
        <v>33</v>
      </c>
      <c r="Q1127" s="8">
        <f t="shared" si="174"/>
        <v>38.200000000000003</v>
      </c>
      <c r="R1127" s="8">
        <f t="shared" si="175"/>
        <v>27.25</v>
      </c>
      <c r="S1127" s="8">
        <f t="shared" si="176"/>
        <v>29.1</v>
      </c>
      <c r="T1127" s="8">
        <f t="shared" si="177"/>
        <v>32</v>
      </c>
      <c r="U1127" s="7">
        <f t="shared" si="178"/>
        <v>31.516666666666669</v>
      </c>
      <c r="V1127" s="7">
        <f t="shared" si="179"/>
        <v>31.637500000000003</v>
      </c>
    </row>
    <row r="1128" spans="1:22" ht="13.5" x14ac:dyDescent="0.25">
      <c r="A1128" s="3">
        <f>RSI!A1128</f>
        <v>43955</v>
      </c>
      <c r="B1128" s="2">
        <f>RSI!B1128</f>
        <v>1.2544999999999999</v>
      </c>
      <c r="C1128" s="2">
        <f>RSI!I1128</f>
        <v>1.7741255215718752</v>
      </c>
      <c r="D1128" s="2">
        <f>MACD!E1128</f>
        <v>8.564360584288222E-3</v>
      </c>
      <c r="E1128" s="2">
        <f>MACD!F1128</f>
        <v>1.7569535821591167E-2</v>
      </c>
      <c r="F1128" s="2">
        <f>'Moving Avg'!D1128</f>
        <v>1.2840200000000002</v>
      </c>
      <c r="G1128" s="2">
        <f>'Moving Avg'!F1128</f>
        <v>1.3043149999999997</v>
      </c>
      <c r="H1128" s="2">
        <f>'Moving Avg'!G1128</f>
        <v>1.3411420000000009</v>
      </c>
      <c r="I1128" s="2">
        <f>'Moving Avg'!H1128</f>
        <v>1.3613624999999958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  <c r="M1128" s="7">
        <f t="shared" si="170"/>
        <v>50</v>
      </c>
      <c r="N1128" s="7">
        <f t="shared" si="171"/>
        <v>45</v>
      </c>
      <c r="O1128" s="7">
        <f t="shared" si="172"/>
        <v>0</v>
      </c>
      <c r="P1128" s="7">
        <f t="shared" si="173"/>
        <v>16.5</v>
      </c>
      <c r="Q1128" s="8">
        <f t="shared" si="174"/>
        <v>35.725000000000001</v>
      </c>
      <c r="R1128" s="8">
        <f t="shared" si="175"/>
        <v>23.125</v>
      </c>
      <c r="S1128" s="8">
        <f t="shared" si="176"/>
        <v>21.675000000000001</v>
      </c>
      <c r="T1128" s="8">
        <f t="shared" si="177"/>
        <v>27.875</v>
      </c>
      <c r="U1128" s="7">
        <f t="shared" si="178"/>
        <v>26.841666666666669</v>
      </c>
      <c r="V1128" s="7">
        <f t="shared" si="179"/>
        <v>27.1</v>
      </c>
    </row>
    <row r="1129" spans="1:22" ht="13.5" x14ac:dyDescent="0.25">
      <c r="A1129" s="3">
        <f>RSI!A1129</f>
        <v>43956</v>
      </c>
      <c r="B1129" s="2">
        <f>RSI!B1129</f>
        <v>1.2544999999999999</v>
      </c>
      <c r="C1129" s="2">
        <f>RSI!I1129</f>
        <v>1.7741255215718752</v>
      </c>
      <c r="D1129" s="2">
        <f>MACD!E1129</f>
        <v>8.4719218349869063E-3</v>
      </c>
      <c r="E1129" s="2">
        <f>MACD!F1129</f>
        <v>1.5750013024270315E-2</v>
      </c>
      <c r="F1129" s="2">
        <f>'Moving Avg'!D1129</f>
        <v>1.27664</v>
      </c>
      <c r="G1129" s="2">
        <f>'Moving Avg'!F1129</f>
        <v>1.2987799999999998</v>
      </c>
      <c r="H1129" s="2">
        <f>'Moving Avg'!G1129</f>
        <v>1.338928000000001</v>
      </c>
      <c r="I1129" s="2">
        <f>'Moving Avg'!H1129</f>
        <v>1.361288999999996</v>
      </c>
      <c r="J1129" s="5" t="str">
        <f>OBV!F1129</f>
        <v>BEARISH</v>
      </c>
      <c r="K1129" s="5" t="str">
        <f>OBV!G1129</f>
        <v>NEUTRAL</v>
      </c>
      <c r="L1129" s="5" t="str">
        <f>OBV!H1129</f>
        <v>CONFIRMED BEARISH</v>
      </c>
      <c r="M1129" s="7">
        <f t="shared" si="170"/>
        <v>50</v>
      </c>
      <c r="N1129" s="7">
        <f t="shared" si="171"/>
        <v>45</v>
      </c>
      <c r="O1129" s="7">
        <f t="shared" si="172"/>
        <v>0</v>
      </c>
      <c r="P1129" s="7">
        <f t="shared" si="173"/>
        <v>16.5</v>
      </c>
      <c r="Q1129" s="8">
        <f t="shared" si="174"/>
        <v>35.725000000000001</v>
      </c>
      <c r="R1129" s="8">
        <f t="shared" si="175"/>
        <v>23.125</v>
      </c>
      <c r="S1129" s="8">
        <f t="shared" si="176"/>
        <v>21.675000000000001</v>
      </c>
      <c r="T1129" s="8">
        <f t="shared" si="177"/>
        <v>27.875</v>
      </c>
      <c r="U1129" s="7">
        <f t="shared" si="178"/>
        <v>26.841666666666669</v>
      </c>
      <c r="V1129" s="7">
        <f t="shared" si="179"/>
        <v>27.1</v>
      </c>
    </row>
    <row r="1130" spans="1:22" ht="13.5" x14ac:dyDescent="0.25">
      <c r="A1130" s="3">
        <f>RSI!A1130</f>
        <v>43957</v>
      </c>
      <c r="B1130" s="2">
        <f>RSI!B1130</f>
        <v>1.2544999999999999</v>
      </c>
      <c r="C1130" s="2">
        <f>RSI!I1130</f>
        <v>1.7741255215718752</v>
      </c>
      <c r="D1130" s="2">
        <f>MACD!E1130</f>
        <v>8.7234650161898131E-3</v>
      </c>
      <c r="E1130" s="2">
        <f>MACD!F1130</f>
        <v>1.4344703422654216E-2</v>
      </c>
      <c r="F1130" s="2">
        <f>'Moving Avg'!D1130</f>
        <v>1.2692600000000001</v>
      </c>
      <c r="G1130" s="2">
        <f>'Moving Avg'!F1130</f>
        <v>1.293245</v>
      </c>
      <c r="H1130" s="2">
        <f>'Moving Avg'!G1130</f>
        <v>1.3367140000000008</v>
      </c>
      <c r="I1130" s="2">
        <f>'Moving Avg'!H1130</f>
        <v>1.3610309999999961</v>
      </c>
      <c r="J1130" s="5" t="str">
        <f>OBV!F1130</f>
        <v>BEARISH</v>
      </c>
      <c r="K1130" s="5" t="str">
        <f>OBV!G1130</f>
        <v>NEUTRAL</v>
      </c>
      <c r="L1130" s="5" t="str">
        <f>OBV!H1130</f>
        <v>CONFIRMED BEARISH</v>
      </c>
      <c r="M1130" s="7">
        <f t="shared" si="170"/>
        <v>50</v>
      </c>
      <c r="N1130" s="7">
        <f t="shared" si="171"/>
        <v>45</v>
      </c>
      <c r="O1130" s="7">
        <f t="shared" si="172"/>
        <v>0</v>
      </c>
      <c r="P1130" s="7">
        <f t="shared" si="173"/>
        <v>16.5</v>
      </c>
      <c r="Q1130" s="8">
        <f t="shared" si="174"/>
        <v>35.725000000000001</v>
      </c>
      <c r="R1130" s="8">
        <f t="shared" si="175"/>
        <v>23.125</v>
      </c>
      <c r="S1130" s="8">
        <f t="shared" si="176"/>
        <v>21.675000000000001</v>
      </c>
      <c r="T1130" s="8">
        <f t="shared" si="177"/>
        <v>27.875</v>
      </c>
      <c r="U1130" s="7">
        <f t="shared" si="178"/>
        <v>26.841666666666669</v>
      </c>
      <c r="V1130" s="7">
        <f t="shared" si="179"/>
        <v>27.1</v>
      </c>
    </row>
    <row r="1131" spans="1:22" ht="13.5" x14ac:dyDescent="0.25">
      <c r="A1131" s="3">
        <f>RSI!A1131</f>
        <v>43958</v>
      </c>
      <c r="B1131" s="2">
        <f>RSI!B1131</f>
        <v>1.2544999999999999</v>
      </c>
      <c r="C1131" s="2">
        <f>RSI!I1131</f>
        <v>1.7741255215718752</v>
      </c>
      <c r="D1131" s="2">
        <f>MACD!E1131</f>
        <v>9.2416431209363381E-3</v>
      </c>
      <c r="E1131" s="2">
        <f>MACD!F1131</f>
        <v>1.3324091362310641E-2</v>
      </c>
      <c r="F1131" s="2">
        <f>'Moving Avg'!D1131</f>
        <v>1.2618800000000001</v>
      </c>
      <c r="G1131" s="2">
        <f>'Moving Avg'!F1131</f>
        <v>1.2877099999999999</v>
      </c>
      <c r="H1131" s="2">
        <f>'Moving Avg'!G1131</f>
        <v>1.3345000000000011</v>
      </c>
      <c r="I1131" s="2">
        <f>'Moving Avg'!H1131</f>
        <v>1.360772999999996</v>
      </c>
      <c r="J1131" s="5" t="str">
        <f>OBV!F1131</f>
        <v>BEARISH</v>
      </c>
      <c r="K1131" s="5" t="str">
        <f>OBV!G1131</f>
        <v>NEUTRAL</v>
      </c>
      <c r="L1131" s="5" t="str">
        <f>OBV!H1131</f>
        <v>CONFIRMED BEARISH</v>
      </c>
      <c r="M1131" s="7">
        <f t="shared" si="170"/>
        <v>50</v>
      </c>
      <c r="N1131" s="7">
        <f t="shared" si="171"/>
        <v>45</v>
      </c>
      <c r="O1131" s="7">
        <f t="shared" si="172"/>
        <v>0</v>
      </c>
      <c r="P1131" s="7">
        <f t="shared" si="173"/>
        <v>16.5</v>
      </c>
      <c r="Q1131" s="8">
        <f t="shared" si="174"/>
        <v>35.725000000000001</v>
      </c>
      <c r="R1131" s="8">
        <f t="shared" si="175"/>
        <v>23.125</v>
      </c>
      <c r="S1131" s="8">
        <f t="shared" si="176"/>
        <v>21.675000000000001</v>
      </c>
      <c r="T1131" s="8">
        <f t="shared" si="177"/>
        <v>27.875</v>
      </c>
      <c r="U1131" s="7">
        <f t="shared" si="178"/>
        <v>26.841666666666669</v>
      </c>
      <c r="V1131" s="7">
        <f t="shared" si="179"/>
        <v>27.1</v>
      </c>
    </row>
    <row r="1132" spans="1:22" ht="13.5" x14ac:dyDescent="0.25">
      <c r="A1132" s="3">
        <f>RSI!A1132</f>
        <v>43959</v>
      </c>
      <c r="B1132" s="2">
        <f>RSI!B1132</f>
        <v>1.2544999999999999</v>
      </c>
      <c r="C1132" s="2">
        <f>RSI!I1132</f>
        <v>1.7741255215718752</v>
      </c>
      <c r="D1132" s="2">
        <f>MACD!E1132</f>
        <v>9.9628180677213685E-3</v>
      </c>
      <c r="E1132" s="2">
        <f>MACD!F1132</f>
        <v>1.2651836703392788E-2</v>
      </c>
      <c r="F1132" s="2">
        <f>'Moving Avg'!D1132</f>
        <v>1.2544999999999999</v>
      </c>
      <c r="G1132" s="2">
        <f>'Moving Avg'!F1132</f>
        <v>1.2840199999999999</v>
      </c>
      <c r="H1132" s="2">
        <f>'Moving Avg'!G1132</f>
        <v>1.3322860000000007</v>
      </c>
      <c r="I1132" s="2">
        <f>'Moving Avg'!H1132</f>
        <v>1.3605149999999964</v>
      </c>
      <c r="J1132" s="5" t="str">
        <f>OBV!F1132</f>
        <v>BEARISH</v>
      </c>
      <c r="K1132" s="5" t="str">
        <f>OBV!G1132</f>
        <v>NEUTRAL</v>
      </c>
      <c r="L1132" s="5" t="str">
        <f>OBV!H1132</f>
        <v>CONFIRMED BEARISH</v>
      </c>
      <c r="M1132" s="7">
        <f t="shared" si="170"/>
        <v>50</v>
      </c>
      <c r="N1132" s="7">
        <f t="shared" si="171"/>
        <v>45</v>
      </c>
      <c r="O1132" s="7">
        <f t="shared" si="172"/>
        <v>0</v>
      </c>
      <c r="P1132" s="7">
        <f t="shared" si="173"/>
        <v>16.5</v>
      </c>
      <c r="Q1132" s="8">
        <f t="shared" si="174"/>
        <v>35.725000000000001</v>
      </c>
      <c r="R1132" s="8">
        <f t="shared" si="175"/>
        <v>23.125</v>
      </c>
      <c r="S1132" s="8">
        <f t="shared" si="176"/>
        <v>21.675000000000001</v>
      </c>
      <c r="T1132" s="8">
        <f t="shared" si="177"/>
        <v>27.875</v>
      </c>
      <c r="U1132" s="7">
        <f t="shared" si="178"/>
        <v>26.841666666666669</v>
      </c>
      <c r="V1132" s="7">
        <f t="shared" si="179"/>
        <v>27.1</v>
      </c>
    </row>
    <row r="1133" spans="1:22" ht="13.5" x14ac:dyDescent="0.25">
      <c r="A1133" s="3">
        <f>RSI!A1133</f>
        <v>43962</v>
      </c>
      <c r="B1133" s="2">
        <f>RSI!B1133</f>
        <v>1.2544999999999999</v>
      </c>
      <c r="C1133" s="2">
        <f>RSI!I1133</f>
        <v>1.7741255215718752</v>
      </c>
      <c r="D1133" s="2">
        <f>MACD!E1133</f>
        <v>1.0834817606453662E-2</v>
      </c>
      <c r="E1133" s="2">
        <f>MACD!F1133</f>
        <v>1.2288432884004963E-2</v>
      </c>
      <c r="F1133" s="2">
        <f>'Moving Avg'!D1133</f>
        <v>1.2544999999999999</v>
      </c>
      <c r="G1133" s="2">
        <f>'Moving Avg'!F1133</f>
        <v>1.28033</v>
      </c>
      <c r="H1133" s="2">
        <f>'Moving Avg'!G1133</f>
        <v>1.330072000000001</v>
      </c>
      <c r="I1133" s="2">
        <f>'Moving Avg'!H1133</f>
        <v>1.3602569999999963</v>
      </c>
      <c r="J1133" s="5" t="str">
        <f>OBV!F1133</f>
        <v>NEUTRAL</v>
      </c>
      <c r="K1133" s="5" t="str">
        <f>OBV!G1133</f>
        <v>NEUTRAL</v>
      </c>
      <c r="L1133" s="5" t="str">
        <f>OBV!H1133</f>
        <v>NEUTRAL</v>
      </c>
      <c r="M1133" s="7">
        <f t="shared" si="170"/>
        <v>50</v>
      </c>
      <c r="N1133" s="7">
        <f t="shared" si="171"/>
        <v>45</v>
      </c>
      <c r="O1133" s="7">
        <f t="shared" si="172"/>
        <v>0</v>
      </c>
      <c r="P1133" s="7">
        <f t="shared" si="173"/>
        <v>33</v>
      </c>
      <c r="Q1133" s="8">
        <f t="shared" si="174"/>
        <v>38.200000000000003</v>
      </c>
      <c r="R1133" s="8">
        <f t="shared" si="175"/>
        <v>27.25</v>
      </c>
      <c r="S1133" s="8">
        <f t="shared" si="176"/>
        <v>29.1</v>
      </c>
      <c r="T1133" s="8">
        <f t="shared" si="177"/>
        <v>32</v>
      </c>
      <c r="U1133" s="7">
        <f t="shared" si="178"/>
        <v>31.516666666666669</v>
      </c>
      <c r="V1133" s="7">
        <f t="shared" si="179"/>
        <v>31.637500000000003</v>
      </c>
    </row>
    <row r="1134" spans="1:22" ht="13.5" x14ac:dyDescent="0.25">
      <c r="A1134" s="3">
        <f>RSI!A1134</f>
        <v>43963</v>
      </c>
      <c r="B1134" s="2">
        <f>RSI!B1134</f>
        <v>1.2544999999999999</v>
      </c>
      <c r="C1134" s="2">
        <f>RSI!I1134</f>
        <v>1.7741255215718752</v>
      </c>
      <c r="D1134" s="2">
        <f>MACD!E1134</f>
        <v>1.1815047243848298E-2</v>
      </c>
      <c r="E1134" s="2">
        <f>MACD!F1134</f>
        <v>1.2193755755973631E-2</v>
      </c>
      <c r="F1134" s="2">
        <f>'Moving Avg'!D1134</f>
        <v>1.2544999999999999</v>
      </c>
      <c r="G1134" s="2">
        <f>'Moving Avg'!F1134</f>
        <v>1.2784850000000001</v>
      </c>
      <c r="H1134" s="2">
        <f>'Moving Avg'!G1134</f>
        <v>1.3277100000000011</v>
      </c>
      <c r="I1134" s="2">
        <f>'Moving Avg'!H1134</f>
        <v>1.3599989999999966</v>
      </c>
      <c r="J1134" s="5" t="str">
        <f>OBV!F1134</f>
        <v>NEUTRAL</v>
      </c>
      <c r="K1134" s="5" t="str">
        <f>OBV!G1134</f>
        <v>NEUTRAL</v>
      </c>
      <c r="L1134" s="5" t="str">
        <f>OBV!H1134</f>
        <v>NEUTRAL</v>
      </c>
      <c r="M1134" s="7">
        <f t="shared" si="170"/>
        <v>50</v>
      </c>
      <c r="N1134" s="7">
        <f t="shared" si="171"/>
        <v>45</v>
      </c>
      <c r="O1134" s="7">
        <f t="shared" si="172"/>
        <v>0</v>
      </c>
      <c r="P1134" s="7">
        <f t="shared" si="173"/>
        <v>33</v>
      </c>
      <c r="Q1134" s="8">
        <f t="shared" si="174"/>
        <v>38.200000000000003</v>
      </c>
      <c r="R1134" s="8">
        <f t="shared" si="175"/>
        <v>27.25</v>
      </c>
      <c r="S1134" s="8">
        <f t="shared" si="176"/>
        <v>29.1</v>
      </c>
      <c r="T1134" s="8">
        <f t="shared" si="177"/>
        <v>32</v>
      </c>
      <c r="U1134" s="7">
        <f t="shared" si="178"/>
        <v>31.516666666666669</v>
      </c>
      <c r="V1134" s="7">
        <f t="shared" si="179"/>
        <v>31.637500000000003</v>
      </c>
    </row>
    <row r="1135" spans="1:22" ht="13.5" x14ac:dyDescent="0.25">
      <c r="A1135" s="3">
        <f>RSI!A1135</f>
        <v>43964</v>
      </c>
      <c r="B1135" s="2">
        <f>RSI!B1135</f>
        <v>1.2544999999999999</v>
      </c>
      <c r="C1135" s="2">
        <f>RSI!I1135</f>
        <v>1.7741255215718752</v>
      </c>
      <c r="D1135" s="2">
        <f>MACD!E1135</f>
        <v>1.286890183446987E-2</v>
      </c>
      <c r="E1135" s="2">
        <f>MACD!F1135</f>
        <v>1.232878497167288E-2</v>
      </c>
      <c r="F1135" s="2">
        <f>'Moving Avg'!D1135</f>
        <v>1.2544999999999999</v>
      </c>
      <c r="G1135" s="2">
        <f>'Moving Avg'!F1135</f>
        <v>1.27664</v>
      </c>
      <c r="H1135" s="2">
        <f>'Moving Avg'!G1135</f>
        <v>1.3253480000000011</v>
      </c>
      <c r="I1135" s="2">
        <f>'Moving Avg'!H1135</f>
        <v>1.3595929999999967</v>
      </c>
      <c r="J1135" s="5" t="str">
        <f>OBV!F1135</f>
        <v>NEUTRAL</v>
      </c>
      <c r="K1135" s="5" t="str">
        <f>OBV!G1135</f>
        <v>NEUTRAL</v>
      </c>
      <c r="L1135" s="5" t="str">
        <f>OBV!H1135</f>
        <v>NEUTRAL</v>
      </c>
      <c r="M1135" s="7">
        <f t="shared" si="170"/>
        <v>50</v>
      </c>
      <c r="N1135" s="7">
        <f t="shared" si="171"/>
        <v>0</v>
      </c>
      <c r="O1135" s="7">
        <f t="shared" si="172"/>
        <v>0</v>
      </c>
      <c r="P1135" s="7">
        <f t="shared" si="173"/>
        <v>33</v>
      </c>
      <c r="Q1135" s="8">
        <f t="shared" si="174"/>
        <v>22.45</v>
      </c>
      <c r="R1135" s="8">
        <f t="shared" si="175"/>
        <v>18.25</v>
      </c>
      <c r="S1135" s="8">
        <f t="shared" si="176"/>
        <v>22.35</v>
      </c>
      <c r="T1135" s="8">
        <f t="shared" si="177"/>
        <v>20.75</v>
      </c>
      <c r="U1135" s="7">
        <f t="shared" si="178"/>
        <v>21.016666666666669</v>
      </c>
      <c r="V1135" s="7">
        <f t="shared" si="179"/>
        <v>20.950000000000003</v>
      </c>
    </row>
    <row r="1136" spans="1:22" ht="13.5" x14ac:dyDescent="0.25">
      <c r="A1136" s="3">
        <f>RSI!A1136</f>
        <v>43965</v>
      </c>
      <c r="B1136" s="2">
        <f>RSI!B1136</f>
        <v>1.2544999999999999</v>
      </c>
      <c r="C1136" s="2">
        <f>RSI!I1136</f>
        <v>1.7741255215718752</v>
      </c>
      <c r="D1136" s="2">
        <f>MACD!E1136</f>
        <v>1.3968430054079661E-2</v>
      </c>
      <c r="E1136" s="2">
        <f>MACD!F1136</f>
        <v>1.2656713988154236E-2</v>
      </c>
      <c r="F1136" s="2">
        <f>'Moving Avg'!D1136</f>
        <v>1.2544999999999999</v>
      </c>
      <c r="G1136" s="2">
        <f>'Moving Avg'!F1136</f>
        <v>1.2747949999999999</v>
      </c>
      <c r="H1136" s="2">
        <f>'Moving Avg'!G1136</f>
        <v>1.3229860000000011</v>
      </c>
      <c r="I1136" s="2">
        <f>'Moving Avg'!H1136</f>
        <v>1.3591869999999966</v>
      </c>
      <c r="J1136" s="5" t="str">
        <f>OBV!F1136</f>
        <v>NEUTRAL</v>
      </c>
      <c r="K1136" s="5" t="str">
        <f>OBV!G1136</f>
        <v>NEUTRAL</v>
      </c>
      <c r="L1136" s="5" t="str">
        <f>OBV!H1136</f>
        <v>NEUTRAL</v>
      </c>
      <c r="M1136" s="7">
        <f t="shared" si="170"/>
        <v>50</v>
      </c>
      <c r="N1136" s="7">
        <f t="shared" si="171"/>
        <v>0</v>
      </c>
      <c r="O1136" s="7">
        <f t="shared" si="172"/>
        <v>0</v>
      </c>
      <c r="P1136" s="7">
        <f t="shared" si="173"/>
        <v>33</v>
      </c>
      <c r="Q1136" s="8">
        <f t="shared" si="174"/>
        <v>22.45</v>
      </c>
      <c r="R1136" s="8">
        <f t="shared" si="175"/>
        <v>18.25</v>
      </c>
      <c r="S1136" s="8">
        <f t="shared" si="176"/>
        <v>22.35</v>
      </c>
      <c r="T1136" s="8">
        <f t="shared" si="177"/>
        <v>20.75</v>
      </c>
      <c r="U1136" s="7">
        <f t="shared" si="178"/>
        <v>21.016666666666669</v>
      </c>
      <c r="V1136" s="7">
        <f t="shared" si="179"/>
        <v>20.950000000000003</v>
      </c>
    </row>
    <row r="1137" spans="1:22" ht="13.5" x14ac:dyDescent="0.25">
      <c r="A1137" s="3">
        <f>RSI!A1137</f>
        <v>43966</v>
      </c>
      <c r="B1137" s="2">
        <f>RSI!B1137</f>
        <v>1.2544999999999999</v>
      </c>
      <c r="C1137" s="2">
        <f>RSI!I1137</f>
        <v>1.7741255215718752</v>
      </c>
      <c r="D1137" s="2">
        <f>MACD!E1137</f>
        <v>1.5091212219824346E-2</v>
      </c>
      <c r="E1137" s="2">
        <f>MACD!F1137</f>
        <v>1.3143613634488259E-2</v>
      </c>
      <c r="F1137" s="2">
        <f>'Moving Avg'!D1137</f>
        <v>1.2544999999999999</v>
      </c>
      <c r="G1137" s="2">
        <f>'Moving Avg'!F1137</f>
        <v>1.27295</v>
      </c>
      <c r="H1137" s="2">
        <f>'Moving Avg'!G1137</f>
        <v>1.3206240000000009</v>
      </c>
      <c r="I1137" s="2">
        <f>'Moving Avg'!H1137</f>
        <v>1.3587809999999967</v>
      </c>
      <c r="J1137" s="5" t="str">
        <f>OBV!F1137</f>
        <v>NEUTRAL</v>
      </c>
      <c r="K1137" s="5" t="str">
        <f>OBV!G1137</f>
        <v>NEUTRAL</v>
      </c>
      <c r="L1137" s="5" t="str">
        <f>OBV!H1137</f>
        <v>NEUTRAL</v>
      </c>
      <c r="M1137" s="7">
        <f t="shared" si="170"/>
        <v>50</v>
      </c>
      <c r="N1137" s="7">
        <f t="shared" si="171"/>
        <v>0</v>
      </c>
      <c r="O1137" s="7">
        <f t="shared" si="172"/>
        <v>0</v>
      </c>
      <c r="P1137" s="7">
        <f t="shared" si="173"/>
        <v>33</v>
      </c>
      <c r="Q1137" s="8">
        <f t="shared" si="174"/>
        <v>22.45</v>
      </c>
      <c r="R1137" s="8">
        <f t="shared" si="175"/>
        <v>18.25</v>
      </c>
      <c r="S1137" s="8">
        <f t="shared" si="176"/>
        <v>22.35</v>
      </c>
      <c r="T1137" s="8">
        <f t="shared" si="177"/>
        <v>20.75</v>
      </c>
      <c r="U1137" s="7">
        <f t="shared" si="178"/>
        <v>21.016666666666669</v>
      </c>
      <c r="V1137" s="7">
        <f t="shared" si="179"/>
        <v>20.950000000000003</v>
      </c>
    </row>
    <row r="1138" spans="1:22" ht="13.5" x14ac:dyDescent="0.25">
      <c r="A1138" s="3">
        <f>RSI!A1138</f>
        <v>43969</v>
      </c>
      <c r="B1138" s="2">
        <f>RSI!B1138</f>
        <v>1.2544999999999999</v>
      </c>
      <c r="C1138" s="2">
        <f>RSI!I1138</f>
        <v>1.7741255215718752</v>
      </c>
      <c r="D1138" s="2">
        <f>MACD!E1138</f>
        <v>1.0542494973956762E-2</v>
      </c>
      <c r="E1138" s="2">
        <f>MACD!F1138</f>
        <v>1.262338990238196E-2</v>
      </c>
      <c r="F1138" s="2">
        <f>'Moving Avg'!D1138</f>
        <v>1.2544999999999999</v>
      </c>
      <c r="G1138" s="2">
        <f>'Moving Avg'!F1138</f>
        <v>1.2711049999999999</v>
      </c>
      <c r="H1138" s="2">
        <f>'Moving Avg'!G1138</f>
        <v>1.318706000000001</v>
      </c>
      <c r="I1138" s="2">
        <f>'Moving Avg'!H1138</f>
        <v>1.358374999999997</v>
      </c>
      <c r="J1138" s="5" t="str">
        <f>OBV!F1138</f>
        <v>NEUTRAL</v>
      </c>
      <c r="K1138" s="5" t="str">
        <f>OBV!G1138</f>
        <v>NEUTRAL</v>
      </c>
      <c r="L1138" s="5" t="str">
        <f>OBV!H1138</f>
        <v>NEUTRAL</v>
      </c>
      <c r="M1138" s="7">
        <f t="shared" si="170"/>
        <v>50</v>
      </c>
      <c r="N1138" s="7">
        <f t="shared" si="171"/>
        <v>45</v>
      </c>
      <c r="O1138" s="7">
        <f t="shared" si="172"/>
        <v>0</v>
      </c>
      <c r="P1138" s="7">
        <f t="shared" si="173"/>
        <v>33</v>
      </c>
      <c r="Q1138" s="8">
        <f t="shared" si="174"/>
        <v>38.200000000000003</v>
      </c>
      <c r="R1138" s="8">
        <f t="shared" si="175"/>
        <v>27.25</v>
      </c>
      <c r="S1138" s="8">
        <f t="shared" si="176"/>
        <v>29.1</v>
      </c>
      <c r="T1138" s="8">
        <f t="shared" si="177"/>
        <v>32</v>
      </c>
      <c r="U1138" s="7">
        <f t="shared" si="178"/>
        <v>31.516666666666669</v>
      </c>
      <c r="V1138" s="7">
        <f t="shared" si="179"/>
        <v>31.637500000000003</v>
      </c>
    </row>
    <row r="1139" spans="1:22" ht="13.5" x14ac:dyDescent="0.25">
      <c r="A1139" s="3">
        <f>RSI!A1139</f>
        <v>43970</v>
      </c>
      <c r="B1139" s="2">
        <f>RSI!B1139</f>
        <v>1.2544999999999999</v>
      </c>
      <c r="C1139" s="2">
        <f>RSI!I1139</f>
        <v>1.7741255215718752</v>
      </c>
      <c r="D1139" s="2">
        <f>MACD!E1139</f>
        <v>6.8585427730751825E-3</v>
      </c>
      <c r="E1139" s="2">
        <f>MACD!F1139</f>
        <v>1.1470420476520606E-2</v>
      </c>
      <c r="F1139" s="2">
        <f>'Moving Avg'!D1139</f>
        <v>1.2544999999999999</v>
      </c>
      <c r="G1139" s="2">
        <f>'Moving Avg'!F1139</f>
        <v>1.2692600000000001</v>
      </c>
      <c r="H1139" s="2">
        <f>'Moving Avg'!G1139</f>
        <v>1.3164920000000009</v>
      </c>
      <c r="I1139" s="2">
        <f>'Moving Avg'!H1139</f>
        <v>1.3579689999999971</v>
      </c>
      <c r="J1139" s="5" t="str">
        <f>OBV!F1139</f>
        <v>NEUTRAL</v>
      </c>
      <c r="K1139" s="5" t="str">
        <f>OBV!G1139</f>
        <v>NEUTRAL</v>
      </c>
      <c r="L1139" s="5" t="str">
        <f>OBV!H1139</f>
        <v>NEUTRAL</v>
      </c>
      <c r="M1139" s="7">
        <f t="shared" si="170"/>
        <v>50</v>
      </c>
      <c r="N1139" s="7">
        <f t="shared" si="171"/>
        <v>45</v>
      </c>
      <c r="O1139" s="7">
        <f t="shared" si="172"/>
        <v>0</v>
      </c>
      <c r="P1139" s="7">
        <f t="shared" si="173"/>
        <v>33</v>
      </c>
      <c r="Q1139" s="8">
        <f t="shared" si="174"/>
        <v>38.200000000000003</v>
      </c>
      <c r="R1139" s="8">
        <f t="shared" si="175"/>
        <v>27.25</v>
      </c>
      <c r="S1139" s="8">
        <f t="shared" si="176"/>
        <v>29.1</v>
      </c>
      <c r="T1139" s="8">
        <f t="shared" si="177"/>
        <v>32</v>
      </c>
      <c r="U1139" s="7">
        <f t="shared" si="178"/>
        <v>31.516666666666669</v>
      </c>
      <c r="V1139" s="7">
        <f t="shared" si="179"/>
        <v>31.637500000000003</v>
      </c>
    </row>
    <row r="1140" spans="1:22" ht="13.5" x14ac:dyDescent="0.25">
      <c r="A1140" s="3">
        <f>RSI!A1140</f>
        <v>43971</v>
      </c>
      <c r="B1140" s="2">
        <f>RSI!B1140</f>
        <v>1.2544999999999999</v>
      </c>
      <c r="C1140" s="2">
        <f>RSI!I1140</f>
        <v>1.7741255215718752</v>
      </c>
      <c r="D1140" s="2">
        <f>MACD!E1140</f>
        <v>3.894095404600284E-3</v>
      </c>
      <c r="E1140" s="2">
        <f>MACD!F1140</f>
        <v>9.9551554621365428E-3</v>
      </c>
      <c r="F1140" s="2">
        <f>'Moving Avg'!D1140</f>
        <v>1.2544999999999999</v>
      </c>
      <c r="G1140" s="2">
        <f>'Moving Avg'!F1140</f>
        <v>1.2674150000000002</v>
      </c>
      <c r="H1140" s="2">
        <f>'Moving Avg'!G1140</f>
        <v>1.3142780000000007</v>
      </c>
      <c r="I1140" s="2">
        <f>'Moving Avg'!H1140</f>
        <v>1.3575629999999972</v>
      </c>
      <c r="J1140" s="5" t="str">
        <f>OBV!F1140</f>
        <v>NEUTRAL</v>
      </c>
      <c r="K1140" s="5" t="str">
        <f>OBV!G1140</f>
        <v>NEUTRAL</v>
      </c>
      <c r="L1140" s="5" t="str">
        <f>OBV!H1140</f>
        <v>NEUTRAL</v>
      </c>
      <c r="M1140" s="7">
        <f t="shared" si="170"/>
        <v>50</v>
      </c>
      <c r="N1140" s="7">
        <f t="shared" si="171"/>
        <v>45</v>
      </c>
      <c r="O1140" s="7">
        <f t="shared" si="172"/>
        <v>0</v>
      </c>
      <c r="P1140" s="7">
        <f t="shared" si="173"/>
        <v>33</v>
      </c>
      <c r="Q1140" s="8">
        <f t="shared" si="174"/>
        <v>38.200000000000003</v>
      </c>
      <c r="R1140" s="8">
        <f t="shared" si="175"/>
        <v>27.25</v>
      </c>
      <c r="S1140" s="8">
        <f t="shared" si="176"/>
        <v>29.1</v>
      </c>
      <c r="T1140" s="8">
        <f t="shared" si="177"/>
        <v>32</v>
      </c>
      <c r="U1140" s="7">
        <f t="shared" si="178"/>
        <v>31.516666666666669</v>
      </c>
      <c r="V1140" s="7">
        <f t="shared" si="179"/>
        <v>31.637500000000003</v>
      </c>
    </row>
    <row r="1141" spans="1:22" ht="13.5" x14ac:dyDescent="0.25">
      <c r="A1141" s="3">
        <f>RSI!A1141</f>
        <v>43972</v>
      </c>
      <c r="B1141" s="2">
        <f>RSI!B1141</f>
        <v>1.2544999999999999</v>
      </c>
      <c r="C1141" s="2">
        <f>RSI!I1141</f>
        <v>1.7741255215718752</v>
      </c>
      <c r="D1141" s="2">
        <f>MACD!E1141</f>
        <v>1.5271455244036947E-3</v>
      </c>
      <c r="E1141" s="2">
        <f>MACD!F1141</f>
        <v>8.2695534745899739E-3</v>
      </c>
      <c r="F1141" s="2">
        <f>'Moving Avg'!D1141</f>
        <v>1.2544999999999999</v>
      </c>
      <c r="G1141" s="2">
        <f>'Moving Avg'!F1141</f>
        <v>1.2655700000000001</v>
      </c>
      <c r="H1141" s="2">
        <f>'Moving Avg'!G1141</f>
        <v>1.3120640000000008</v>
      </c>
      <c r="I1141" s="2">
        <f>'Moving Avg'!H1141</f>
        <v>1.3571569999999971</v>
      </c>
      <c r="J1141" s="5" t="str">
        <f>OBV!F1141</f>
        <v>NEUTRAL</v>
      </c>
      <c r="K1141" s="5" t="str">
        <f>OBV!G1141</f>
        <v>NEUTRAL</v>
      </c>
      <c r="L1141" s="5" t="str">
        <f>OBV!H1141</f>
        <v>NEUTRAL</v>
      </c>
      <c r="M1141" s="7">
        <f t="shared" si="170"/>
        <v>50</v>
      </c>
      <c r="N1141" s="7">
        <f t="shared" si="171"/>
        <v>45</v>
      </c>
      <c r="O1141" s="7">
        <f t="shared" si="172"/>
        <v>0</v>
      </c>
      <c r="P1141" s="7">
        <f t="shared" si="173"/>
        <v>33</v>
      </c>
      <c r="Q1141" s="8">
        <f t="shared" si="174"/>
        <v>38.200000000000003</v>
      </c>
      <c r="R1141" s="8">
        <f t="shared" si="175"/>
        <v>27.25</v>
      </c>
      <c r="S1141" s="8">
        <f t="shared" si="176"/>
        <v>29.1</v>
      </c>
      <c r="T1141" s="8">
        <f t="shared" si="177"/>
        <v>32</v>
      </c>
      <c r="U1141" s="7">
        <f t="shared" si="178"/>
        <v>31.516666666666669</v>
      </c>
      <c r="V1141" s="7">
        <f t="shared" si="179"/>
        <v>31.637500000000003</v>
      </c>
    </row>
    <row r="1142" spans="1:22" ht="13.5" x14ac:dyDescent="0.25">
      <c r="A1142" s="3">
        <f>RSI!A1142</f>
        <v>43973</v>
      </c>
      <c r="B1142" s="2">
        <f>RSI!B1142</f>
        <v>1.2544999999999999</v>
      </c>
      <c r="C1142" s="2">
        <f>RSI!I1142</f>
        <v>1.7741255215718752</v>
      </c>
      <c r="D1142" s="2">
        <f>MACD!E1142</f>
        <v>-3.4470575523082303E-4</v>
      </c>
      <c r="E1142" s="2">
        <f>MACD!F1142</f>
        <v>6.5467016286258149E-3</v>
      </c>
      <c r="F1142" s="2">
        <f>'Moving Avg'!D1142</f>
        <v>1.2544999999999999</v>
      </c>
      <c r="G1142" s="2">
        <f>'Moving Avg'!F1142</f>
        <v>1.2637250000000002</v>
      </c>
      <c r="H1142" s="2">
        <f>'Moving Avg'!G1142</f>
        <v>1.3098500000000006</v>
      </c>
      <c r="I1142" s="2">
        <f>'Moving Avg'!H1142</f>
        <v>1.3567509999999974</v>
      </c>
      <c r="J1142" s="5" t="str">
        <f>OBV!F1142</f>
        <v>NEUTRAL</v>
      </c>
      <c r="K1142" s="5" t="str">
        <f>OBV!G1142</f>
        <v>NEUTRAL</v>
      </c>
      <c r="L1142" s="5" t="str">
        <f>OBV!H1142</f>
        <v>NEUTRAL</v>
      </c>
      <c r="M1142" s="7">
        <f t="shared" si="170"/>
        <v>50</v>
      </c>
      <c r="N1142" s="7">
        <f t="shared" si="171"/>
        <v>45</v>
      </c>
      <c r="O1142" s="7">
        <f t="shared" si="172"/>
        <v>0</v>
      </c>
      <c r="P1142" s="7">
        <f t="shared" si="173"/>
        <v>33</v>
      </c>
      <c r="Q1142" s="8">
        <f t="shared" si="174"/>
        <v>38.200000000000003</v>
      </c>
      <c r="R1142" s="8">
        <f t="shared" si="175"/>
        <v>27.25</v>
      </c>
      <c r="S1142" s="8">
        <f t="shared" si="176"/>
        <v>29.1</v>
      </c>
      <c r="T1142" s="8">
        <f t="shared" si="177"/>
        <v>32</v>
      </c>
      <c r="U1142" s="7">
        <f t="shared" si="178"/>
        <v>31.516666666666669</v>
      </c>
      <c r="V1142" s="7">
        <f t="shared" si="179"/>
        <v>31.637500000000003</v>
      </c>
    </row>
    <row r="1143" spans="1:22" ht="13.5" x14ac:dyDescent="0.25">
      <c r="A1143" s="3">
        <f>RSI!A1143</f>
        <v>43977</v>
      </c>
      <c r="B1143" s="2">
        <f>RSI!B1143</f>
        <v>1.2544999999999999</v>
      </c>
      <c r="C1143" s="2">
        <f>RSI!I1143</f>
        <v>1.7741255215718752</v>
      </c>
      <c r="D1143" s="2">
        <f>MACD!E1143</f>
        <v>-1.8073276323775644E-3</v>
      </c>
      <c r="E1143" s="2">
        <f>MACD!F1143</f>
        <v>4.8758957764251393E-3</v>
      </c>
      <c r="F1143" s="2">
        <f>'Moving Avg'!D1143</f>
        <v>1.2544999999999999</v>
      </c>
      <c r="G1143" s="2">
        <f>'Moving Avg'!F1143</f>
        <v>1.2618800000000001</v>
      </c>
      <c r="H1143" s="2">
        <f>'Moving Avg'!G1143</f>
        <v>1.3076360000000005</v>
      </c>
      <c r="I1143" s="2">
        <f>'Moving Avg'!H1143</f>
        <v>1.3563449999999975</v>
      </c>
      <c r="J1143" s="5" t="str">
        <f>OBV!F1143</f>
        <v>NEUTRAL</v>
      </c>
      <c r="K1143" s="5" t="str">
        <f>OBV!G1143</f>
        <v>NEUTRAL</v>
      </c>
      <c r="L1143" s="5" t="str">
        <f>OBV!H1143</f>
        <v>NEUTRAL</v>
      </c>
      <c r="M1143" s="7">
        <f t="shared" si="170"/>
        <v>50</v>
      </c>
      <c r="N1143" s="7">
        <f t="shared" si="171"/>
        <v>45</v>
      </c>
      <c r="O1143" s="7">
        <f t="shared" si="172"/>
        <v>0</v>
      </c>
      <c r="P1143" s="7">
        <f t="shared" si="173"/>
        <v>33</v>
      </c>
      <c r="Q1143" s="8">
        <f t="shared" si="174"/>
        <v>38.200000000000003</v>
      </c>
      <c r="R1143" s="8">
        <f t="shared" si="175"/>
        <v>27.25</v>
      </c>
      <c r="S1143" s="8">
        <f t="shared" si="176"/>
        <v>29.1</v>
      </c>
      <c r="T1143" s="8">
        <f t="shared" si="177"/>
        <v>32</v>
      </c>
      <c r="U1143" s="7">
        <f t="shared" si="178"/>
        <v>31.516666666666669</v>
      </c>
      <c r="V1143" s="7">
        <f t="shared" si="179"/>
        <v>31.637500000000003</v>
      </c>
    </row>
    <row r="1144" spans="1:22" ht="13.5" x14ac:dyDescent="0.25">
      <c r="A1144" s="3">
        <f>RSI!A1144</f>
        <v>43978</v>
      </c>
      <c r="B1144" s="2">
        <f>RSI!B1144</f>
        <v>1.2544999999999999</v>
      </c>
      <c r="C1144" s="2">
        <f>RSI!I1144</f>
        <v>1.7741255215718752</v>
      </c>
      <c r="D1144" s="2">
        <f>MACD!E1144</f>
        <v>-2.9326601272090524E-3</v>
      </c>
      <c r="E1144" s="2">
        <f>MACD!F1144</f>
        <v>3.3141845956983014E-3</v>
      </c>
      <c r="F1144" s="2">
        <f>'Moving Avg'!D1144</f>
        <v>1.2544999999999999</v>
      </c>
      <c r="G1144" s="2">
        <f>'Moving Avg'!F1144</f>
        <v>1.260035</v>
      </c>
      <c r="H1144" s="2">
        <f>'Moving Avg'!G1144</f>
        <v>1.3054220000000003</v>
      </c>
      <c r="I1144" s="2">
        <f>'Moving Avg'!H1144</f>
        <v>1.3559389999999973</v>
      </c>
      <c r="J1144" s="5" t="str">
        <f>OBV!F1144</f>
        <v>NEUTRAL</v>
      </c>
      <c r="K1144" s="5" t="str">
        <f>OBV!G1144</f>
        <v>NEUTRAL</v>
      </c>
      <c r="L1144" s="5" t="str">
        <f>OBV!H1144</f>
        <v>NEUTRAL</v>
      </c>
      <c r="M1144" s="7">
        <f t="shared" si="170"/>
        <v>50</v>
      </c>
      <c r="N1144" s="7">
        <f t="shared" si="171"/>
        <v>45</v>
      </c>
      <c r="O1144" s="7">
        <f t="shared" si="172"/>
        <v>0</v>
      </c>
      <c r="P1144" s="7">
        <f t="shared" si="173"/>
        <v>33</v>
      </c>
      <c r="Q1144" s="8">
        <f t="shared" si="174"/>
        <v>38.200000000000003</v>
      </c>
      <c r="R1144" s="8">
        <f t="shared" si="175"/>
        <v>27.25</v>
      </c>
      <c r="S1144" s="8">
        <f t="shared" si="176"/>
        <v>29.1</v>
      </c>
      <c r="T1144" s="8">
        <f t="shared" si="177"/>
        <v>32</v>
      </c>
      <c r="U1144" s="7">
        <f t="shared" si="178"/>
        <v>31.516666666666669</v>
      </c>
      <c r="V1144" s="7">
        <f t="shared" si="179"/>
        <v>31.637500000000003</v>
      </c>
    </row>
    <row r="1145" spans="1:22" ht="13.5" x14ac:dyDescent="0.25">
      <c r="A1145" s="3">
        <f>RSI!A1145</f>
        <v>43979</v>
      </c>
      <c r="B1145" s="2">
        <f>RSI!B1145</f>
        <v>1.2544999999999999</v>
      </c>
      <c r="C1145" s="2">
        <f>RSI!I1145</f>
        <v>1.7741255215718752</v>
      </c>
      <c r="D1145" s="2">
        <f>MACD!E1145</f>
        <v>-3.7809102570376396E-3</v>
      </c>
      <c r="E1145" s="2">
        <f>MACD!F1145</f>
        <v>1.8951656251511133E-3</v>
      </c>
      <c r="F1145" s="2">
        <f>'Moving Avg'!D1145</f>
        <v>1.2544999999999999</v>
      </c>
      <c r="G1145" s="2">
        <f>'Moving Avg'!F1145</f>
        <v>1.2581900000000001</v>
      </c>
      <c r="H1145" s="2">
        <f>'Moving Avg'!G1145</f>
        <v>1.3032080000000006</v>
      </c>
      <c r="I1145" s="2">
        <f>'Moving Avg'!H1145</f>
        <v>1.3555329999999974</v>
      </c>
      <c r="J1145" s="5" t="str">
        <f>OBV!F1145</f>
        <v>NEUTRAL</v>
      </c>
      <c r="K1145" s="5" t="str">
        <f>OBV!G1145</f>
        <v>NEUTRAL</v>
      </c>
      <c r="L1145" s="5" t="str">
        <f>OBV!H1145</f>
        <v>NEUTRAL</v>
      </c>
      <c r="M1145" s="7">
        <f t="shared" si="170"/>
        <v>50</v>
      </c>
      <c r="N1145" s="7">
        <f t="shared" si="171"/>
        <v>45</v>
      </c>
      <c r="O1145" s="7">
        <f t="shared" si="172"/>
        <v>0</v>
      </c>
      <c r="P1145" s="7">
        <f t="shared" si="173"/>
        <v>33</v>
      </c>
      <c r="Q1145" s="8">
        <f t="shared" si="174"/>
        <v>38.200000000000003</v>
      </c>
      <c r="R1145" s="8">
        <f t="shared" si="175"/>
        <v>27.25</v>
      </c>
      <c r="S1145" s="8">
        <f t="shared" si="176"/>
        <v>29.1</v>
      </c>
      <c r="T1145" s="8">
        <f t="shared" si="177"/>
        <v>32</v>
      </c>
      <c r="U1145" s="7">
        <f t="shared" si="178"/>
        <v>31.516666666666669</v>
      </c>
      <c r="V1145" s="7">
        <f t="shared" si="179"/>
        <v>31.637500000000003</v>
      </c>
    </row>
    <row r="1146" spans="1:22" ht="13.5" x14ac:dyDescent="0.25">
      <c r="A1146" s="3">
        <f>RSI!A1146</f>
        <v>43980</v>
      </c>
      <c r="B1146" s="2">
        <f>RSI!B1146</f>
        <v>1.2544999999999999</v>
      </c>
      <c r="C1146" s="2">
        <f>RSI!I1146</f>
        <v>1.7741255215718752</v>
      </c>
      <c r="D1146" s="2">
        <f>MACD!E1146</f>
        <v>-4.4024063957119886E-3</v>
      </c>
      <c r="E1146" s="2">
        <f>MACD!F1146</f>
        <v>6.3565122097849298E-4</v>
      </c>
      <c r="F1146" s="2">
        <f>'Moving Avg'!D1146</f>
        <v>1.2544999999999999</v>
      </c>
      <c r="G1146" s="2">
        <f>'Moving Avg'!F1146</f>
        <v>1.256345</v>
      </c>
      <c r="H1146" s="2">
        <f>'Moving Avg'!G1146</f>
        <v>1.3009940000000002</v>
      </c>
      <c r="I1146" s="2">
        <f>'Moving Avg'!H1146</f>
        <v>1.3551269999999978</v>
      </c>
      <c r="J1146" s="5" t="str">
        <f>OBV!F1146</f>
        <v>NEUTRAL</v>
      </c>
      <c r="K1146" s="5" t="str">
        <f>OBV!G1146</f>
        <v>NEUTRAL</v>
      </c>
      <c r="L1146" s="5" t="str">
        <f>OBV!H1146</f>
        <v>NEUTRAL</v>
      </c>
      <c r="M1146" s="7">
        <f t="shared" si="170"/>
        <v>50</v>
      </c>
      <c r="N1146" s="7">
        <f t="shared" si="171"/>
        <v>45</v>
      </c>
      <c r="O1146" s="7">
        <f t="shared" si="172"/>
        <v>0</v>
      </c>
      <c r="P1146" s="7">
        <f t="shared" si="173"/>
        <v>33</v>
      </c>
      <c r="Q1146" s="8">
        <f t="shared" si="174"/>
        <v>38.200000000000003</v>
      </c>
      <c r="R1146" s="8">
        <f t="shared" si="175"/>
        <v>27.25</v>
      </c>
      <c r="S1146" s="8">
        <f t="shared" si="176"/>
        <v>29.1</v>
      </c>
      <c r="T1146" s="8">
        <f t="shared" si="177"/>
        <v>32</v>
      </c>
      <c r="U1146" s="7">
        <f t="shared" si="178"/>
        <v>31.516666666666669</v>
      </c>
      <c r="V1146" s="7">
        <f t="shared" si="179"/>
        <v>31.637500000000003</v>
      </c>
    </row>
    <row r="1147" spans="1:22" ht="13.5" x14ac:dyDescent="0.25">
      <c r="A1147" s="3">
        <f>RSI!A1147</f>
        <v>43983</v>
      </c>
      <c r="B1147" s="2">
        <f>RSI!B1147</f>
        <v>1.2544999999999999</v>
      </c>
      <c r="C1147" s="2">
        <f>RSI!I1147</f>
        <v>1.7741255215718752</v>
      </c>
      <c r="D1147" s="2">
        <f>MACD!E1147</f>
        <v>-4.8391636964317808E-3</v>
      </c>
      <c r="E1147" s="2">
        <f>MACD!F1147</f>
        <v>-4.5931176250356171E-4</v>
      </c>
      <c r="F1147" s="2">
        <f>'Moving Avg'!D1147</f>
        <v>1.2544999999999999</v>
      </c>
      <c r="G1147" s="2">
        <f>'Moving Avg'!F1147</f>
        <v>1.2544999999999999</v>
      </c>
      <c r="H1147" s="2">
        <f>'Moving Avg'!G1147</f>
        <v>1.2987800000000005</v>
      </c>
      <c r="I1147" s="2">
        <f>'Moving Avg'!H1147</f>
        <v>1.3547209999999976</v>
      </c>
      <c r="J1147" s="5" t="str">
        <f>OBV!F1147</f>
        <v>NEUTRAL</v>
      </c>
      <c r="K1147" s="5" t="str">
        <f>OBV!G1147</f>
        <v>NEUTRAL</v>
      </c>
      <c r="L1147" s="5" t="str">
        <f>OBV!H1147</f>
        <v>NEUTRAL</v>
      </c>
      <c r="M1147" s="7">
        <f t="shared" si="170"/>
        <v>50</v>
      </c>
      <c r="N1147" s="7">
        <f t="shared" si="171"/>
        <v>45</v>
      </c>
      <c r="O1147" s="7">
        <f t="shared" si="172"/>
        <v>0</v>
      </c>
      <c r="P1147" s="7">
        <f t="shared" si="173"/>
        <v>33</v>
      </c>
      <c r="Q1147" s="8">
        <f t="shared" si="174"/>
        <v>38.200000000000003</v>
      </c>
      <c r="R1147" s="8">
        <f t="shared" si="175"/>
        <v>27.25</v>
      </c>
      <c r="S1147" s="8">
        <f t="shared" si="176"/>
        <v>29.1</v>
      </c>
      <c r="T1147" s="8">
        <f t="shared" si="177"/>
        <v>32</v>
      </c>
      <c r="U1147" s="7">
        <f t="shared" si="178"/>
        <v>31.516666666666669</v>
      </c>
      <c r="V1147" s="7">
        <f t="shared" si="179"/>
        <v>31.637500000000003</v>
      </c>
    </row>
    <row r="1148" spans="1:22" ht="13.5" x14ac:dyDescent="0.25">
      <c r="A1148" s="3">
        <f>RSI!A1148</f>
        <v>43984</v>
      </c>
      <c r="B1148" s="2">
        <f>RSI!B1148</f>
        <v>1.2544999999999999</v>
      </c>
      <c r="C1148" s="2">
        <f>RSI!I1148</f>
        <v>1.7741255215718752</v>
      </c>
      <c r="D1148" s="2">
        <f>MACD!E1148</f>
        <v>-5.1262053001701613E-3</v>
      </c>
      <c r="E1148" s="2">
        <f>MACD!F1148</f>
        <v>-1.3926904700368816E-3</v>
      </c>
      <c r="F1148" s="2">
        <f>'Moving Avg'!D1148</f>
        <v>1.2544999999999999</v>
      </c>
      <c r="G1148" s="2">
        <f>'Moving Avg'!F1148</f>
        <v>1.2544999999999999</v>
      </c>
      <c r="H1148" s="2">
        <f>'Moving Avg'!G1148</f>
        <v>1.2965660000000003</v>
      </c>
      <c r="I1148" s="2">
        <f>'Moving Avg'!H1148</f>
        <v>1.3543149999999977</v>
      </c>
      <c r="J1148" s="5" t="str">
        <f>OBV!F1148</f>
        <v>NEUTRAL</v>
      </c>
      <c r="K1148" s="5" t="str">
        <f>OBV!G1148</f>
        <v>NEUTRAL</v>
      </c>
      <c r="L1148" s="5" t="str">
        <f>OBV!H1148</f>
        <v>NEUTRAL</v>
      </c>
      <c r="M1148" s="7">
        <f t="shared" si="170"/>
        <v>50</v>
      </c>
      <c r="N1148" s="7">
        <f t="shared" si="171"/>
        <v>45</v>
      </c>
      <c r="O1148" s="7">
        <f t="shared" si="172"/>
        <v>0</v>
      </c>
      <c r="P1148" s="7">
        <f t="shared" si="173"/>
        <v>33</v>
      </c>
      <c r="Q1148" s="8">
        <f t="shared" si="174"/>
        <v>38.200000000000003</v>
      </c>
      <c r="R1148" s="8">
        <f t="shared" si="175"/>
        <v>27.25</v>
      </c>
      <c r="S1148" s="8">
        <f t="shared" si="176"/>
        <v>29.1</v>
      </c>
      <c r="T1148" s="8">
        <f t="shared" si="177"/>
        <v>32</v>
      </c>
      <c r="U1148" s="7">
        <f t="shared" si="178"/>
        <v>31.516666666666669</v>
      </c>
      <c r="V1148" s="7">
        <f t="shared" si="179"/>
        <v>31.637500000000003</v>
      </c>
    </row>
    <row r="1149" spans="1:22" ht="13.5" x14ac:dyDescent="0.25">
      <c r="A1149" s="3">
        <f>RSI!A1149</f>
        <v>43985</v>
      </c>
      <c r="B1149" s="2">
        <f>RSI!B1149</f>
        <v>1.2544999999999999</v>
      </c>
      <c r="C1149" s="2">
        <f>RSI!I1149</f>
        <v>1.7741255215718752</v>
      </c>
      <c r="D1149" s="2">
        <f>MACD!E1149</f>
        <v>-5.2926771515300342E-3</v>
      </c>
      <c r="E1149" s="2">
        <f>MACD!F1149</f>
        <v>-2.1726878063355122E-3</v>
      </c>
      <c r="F1149" s="2">
        <f>'Moving Avg'!D1149</f>
        <v>1.2544999999999999</v>
      </c>
      <c r="G1149" s="2">
        <f>'Moving Avg'!F1149</f>
        <v>1.2544999999999999</v>
      </c>
      <c r="H1149" s="2">
        <f>'Moving Avg'!G1149</f>
        <v>1.2943520000000002</v>
      </c>
      <c r="I1149" s="2">
        <f>'Moving Avg'!H1149</f>
        <v>1.3539089999999978</v>
      </c>
      <c r="J1149" s="5" t="str">
        <f>OBV!F1149</f>
        <v>NEUTRAL</v>
      </c>
      <c r="K1149" s="5" t="str">
        <f>OBV!G1149</f>
        <v>NEUTRAL</v>
      </c>
      <c r="L1149" s="5" t="str">
        <f>OBV!H1149</f>
        <v>NEUTRAL</v>
      </c>
      <c r="M1149" s="7">
        <f t="shared" si="170"/>
        <v>50</v>
      </c>
      <c r="N1149" s="7">
        <f t="shared" si="171"/>
        <v>45</v>
      </c>
      <c r="O1149" s="7">
        <f t="shared" si="172"/>
        <v>0</v>
      </c>
      <c r="P1149" s="7">
        <f t="shared" si="173"/>
        <v>33</v>
      </c>
      <c r="Q1149" s="8">
        <f t="shared" si="174"/>
        <v>38.200000000000003</v>
      </c>
      <c r="R1149" s="8">
        <f t="shared" si="175"/>
        <v>27.25</v>
      </c>
      <c r="S1149" s="8">
        <f t="shared" si="176"/>
        <v>29.1</v>
      </c>
      <c r="T1149" s="8">
        <f t="shared" si="177"/>
        <v>32</v>
      </c>
      <c r="U1149" s="7">
        <f t="shared" si="178"/>
        <v>31.516666666666669</v>
      </c>
      <c r="V1149" s="7">
        <f t="shared" si="179"/>
        <v>31.637500000000003</v>
      </c>
    </row>
    <row r="1150" spans="1:22" ht="13.5" x14ac:dyDescent="0.25">
      <c r="A1150" s="3">
        <f>RSI!A1150</f>
        <v>43986</v>
      </c>
      <c r="B1150" s="2">
        <f>RSI!B1150</f>
        <v>1.2544999999999999</v>
      </c>
      <c r="C1150" s="2">
        <f>RSI!I1150</f>
        <v>1.7741255215718752</v>
      </c>
      <c r="D1150" s="2">
        <f>MACD!E1150</f>
        <v>-5.3627884065667875E-3</v>
      </c>
      <c r="E1150" s="2">
        <f>MACD!F1150</f>
        <v>-2.8107079263817673E-3</v>
      </c>
      <c r="F1150" s="2">
        <f>'Moving Avg'!D1150</f>
        <v>1.2544999999999999</v>
      </c>
      <c r="G1150" s="2">
        <f>'Moving Avg'!F1150</f>
        <v>1.2544999999999999</v>
      </c>
      <c r="H1150" s="2">
        <f>'Moving Avg'!G1150</f>
        <v>1.292138</v>
      </c>
      <c r="I1150" s="2">
        <f>'Moving Avg'!H1150</f>
        <v>1.3535029999999981</v>
      </c>
      <c r="J1150" s="5" t="str">
        <f>OBV!F1150</f>
        <v>NEUTRAL</v>
      </c>
      <c r="K1150" s="5" t="str">
        <f>OBV!G1150</f>
        <v>NEUTRAL</v>
      </c>
      <c r="L1150" s="5" t="str">
        <f>OBV!H1150</f>
        <v>NEUTRAL</v>
      </c>
      <c r="M1150" s="7">
        <f t="shared" si="170"/>
        <v>50</v>
      </c>
      <c r="N1150" s="7">
        <f t="shared" si="171"/>
        <v>45</v>
      </c>
      <c r="O1150" s="7">
        <f t="shared" si="172"/>
        <v>0</v>
      </c>
      <c r="P1150" s="7">
        <f t="shared" si="173"/>
        <v>33</v>
      </c>
      <c r="Q1150" s="8">
        <f t="shared" si="174"/>
        <v>38.200000000000003</v>
      </c>
      <c r="R1150" s="8">
        <f t="shared" si="175"/>
        <v>27.25</v>
      </c>
      <c r="S1150" s="8">
        <f t="shared" si="176"/>
        <v>29.1</v>
      </c>
      <c r="T1150" s="8">
        <f t="shared" si="177"/>
        <v>32</v>
      </c>
      <c r="U1150" s="7">
        <f t="shared" si="178"/>
        <v>31.516666666666669</v>
      </c>
      <c r="V1150" s="7">
        <f t="shared" si="179"/>
        <v>31.637500000000003</v>
      </c>
    </row>
    <row r="1151" spans="1:22" ht="13.5" x14ac:dyDescent="0.25">
      <c r="A1151" s="3">
        <f>RSI!A1151</f>
        <v>43987</v>
      </c>
      <c r="B1151" s="2">
        <f>RSI!B1151</f>
        <v>1.2544999999999999</v>
      </c>
      <c r="C1151" s="2">
        <f>RSI!I1151</f>
        <v>1.7741255215718752</v>
      </c>
      <c r="D1151" s="2">
        <f>MACD!E1151</f>
        <v>-5.3566044792414669E-3</v>
      </c>
      <c r="E1151" s="2">
        <f>MACD!F1151</f>
        <v>-3.3198872369537072E-3</v>
      </c>
      <c r="F1151" s="2">
        <f>'Moving Avg'!D1151</f>
        <v>1.2544999999999999</v>
      </c>
      <c r="G1151" s="2">
        <f>'Moving Avg'!F1151</f>
        <v>1.2544999999999999</v>
      </c>
      <c r="H1151" s="2">
        <f>'Moving Avg'!G1151</f>
        <v>1.2899240000000001</v>
      </c>
      <c r="I1151" s="2">
        <f>'Moving Avg'!H1151</f>
        <v>1.353096999999998</v>
      </c>
      <c r="J1151" s="5" t="str">
        <f>OBV!F1151</f>
        <v>NEUTRAL</v>
      </c>
      <c r="K1151" s="5" t="str">
        <f>OBV!G1151</f>
        <v>NEUTRAL</v>
      </c>
      <c r="L1151" s="5" t="str">
        <f>OBV!H1151</f>
        <v>NEUTRAL</v>
      </c>
      <c r="M1151" s="7">
        <f t="shared" si="170"/>
        <v>50</v>
      </c>
      <c r="N1151" s="7">
        <f t="shared" si="171"/>
        <v>45</v>
      </c>
      <c r="O1151" s="7">
        <f t="shared" si="172"/>
        <v>0</v>
      </c>
      <c r="P1151" s="7">
        <f t="shared" si="173"/>
        <v>33</v>
      </c>
      <c r="Q1151" s="8">
        <f t="shared" si="174"/>
        <v>38.200000000000003</v>
      </c>
      <c r="R1151" s="8">
        <f t="shared" si="175"/>
        <v>27.25</v>
      </c>
      <c r="S1151" s="8">
        <f t="shared" si="176"/>
        <v>29.1</v>
      </c>
      <c r="T1151" s="8">
        <f t="shared" si="177"/>
        <v>32</v>
      </c>
      <c r="U1151" s="7">
        <f t="shared" si="178"/>
        <v>31.516666666666669</v>
      </c>
      <c r="V1151" s="7">
        <f t="shared" si="179"/>
        <v>31.637500000000003</v>
      </c>
    </row>
    <row r="1152" spans="1:22" ht="13.5" x14ac:dyDescent="0.25">
      <c r="A1152" s="3">
        <f>RSI!A1152</f>
        <v>43990</v>
      </c>
      <c r="B1152" s="2">
        <f>RSI!B1152</f>
        <v>1.2544999999999999</v>
      </c>
      <c r="C1152" s="2">
        <f>RSI!I1152</f>
        <v>1.7741255215718752</v>
      </c>
      <c r="D1152" s="2">
        <f>MACD!E1152</f>
        <v>-5.2907155962460539E-3</v>
      </c>
      <c r="E1152" s="2">
        <f>MACD!F1152</f>
        <v>-3.7140529088121768E-3</v>
      </c>
      <c r="F1152" s="2">
        <f>'Moving Avg'!D1152</f>
        <v>1.2544999999999999</v>
      </c>
      <c r="G1152" s="2">
        <f>'Moving Avg'!F1152</f>
        <v>1.2544999999999999</v>
      </c>
      <c r="H1152" s="2">
        <f>'Moving Avg'!G1152</f>
        <v>1.2877099999999999</v>
      </c>
      <c r="I1152" s="2">
        <f>'Moving Avg'!H1152</f>
        <v>1.3526909999999981</v>
      </c>
      <c r="J1152" s="5" t="str">
        <f>OBV!F1152</f>
        <v>NEUTRAL</v>
      </c>
      <c r="K1152" s="5" t="str">
        <f>OBV!G1152</f>
        <v>NEUTRAL</v>
      </c>
      <c r="L1152" s="5" t="str">
        <f>OBV!H1152</f>
        <v>NEUTRAL</v>
      </c>
      <c r="M1152" s="7">
        <f t="shared" si="170"/>
        <v>50</v>
      </c>
      <c r="N1152" s="7">
        <f t="shared" si="171"/>
        <v>45</v>
      </c>
      <c r="O1152" s="7">
        <f t="shared" si="172"/>
        <v>0</v>
      </c>
      <c r="P1152" s="7">
        <f t="shared" si="173"/>
        <v>33</v>
      </c>
      <c r="Q1152" s="8">
        <f t="shared" si="174"/>
        <v>38.200000000000003</v>
      </c>
      <c r="R1152" s="8">
        <f t="shared" si="175"/>
        <v>27.25</v>
      </c>
      <c r="S1152" s="8">
        <f t="shared" si="176"/>
        <v>29.1</v>
      </c>
      <c r="T1152" s="8">
        <f t="shared" si="177"/>
        <v>32</v>
      </c>
      <c r="U1152" s="7">
        <f t="shared" si="178"/>
        <v>31.516666666666669</v>
      </c>
      <c r="V1152" s="7">
        <f t="shared" si="179"/>
        <v>31.637500000000003</v>
      </c>
    </row>
    <row r="1153" spans="1:22" ht="13.5" x14ac:dyDescent="0.25">
      <c r="A1153" s="3">
        <f>RSI!A1153</f>
        <v>43991</v>
      </c>
      <c r="B1153" s="2">
        <f>RSI!B1153</f>
        <v>1.2544999999999999</v>
      </c>
      <c r="C1153" s="2">
        <f>RSI!I1153</f>
        <v>1.7741255215718752</v>
      </c>
      <c r="D1153" s="2">
        <f>MACD!E1153</f>
        <v>-5.1788001967909558E-3</v>
      </c>
      <c r="E1153" s="2">
        <f>MACD!F1153</f>
        <v>-4.0070023664079326E-3</v>
      </c>
      <c r="F1153" s="2">
        <f>'Moving Avg'!D1153</f>
        <v>1.2544999999999999</v>
      </c>
      <c r="G1153" s="2">
        <f>'Moving Avg'!F1153</f>
        <v>1.2544999999999999</v>
      </c>
      <c r="H1153" s="2">
        <f>'Moving Avg'!G1153</f>
        <v>1.285496</v>
      </c>
      <c r="I1153" s="2">
        <f>'Moving Avg'!H1153</f>
        <v>1.3522849999999982</v>
      </c>
      <c r="J1153" s="5" t="str">
        <f>OBV!F1153</f>
        <v>NEUTRAL</v>
      </c>
      <c r="K1153" s="5" t="str">
        <f>OBV!G1153</f>
        <v>NEUTRAL</v>
      </c>
      <c r="L1153" s="5" t="str">
        <f>OBV!H1153</f>
        <v>NEUTRAL</v>
      </c>
      <c r="M1153" s="7">
        <f t="shared" si="170"/>
        <v>50</v>
      </c>
      <c r="N1153" s="7">
        <f t="shared" si="171"/>
        <v>45</v>
      </c>
      <c r="O1153" s="7">
        <f t="shared" si="172"/>
        <v>0</v>
      </c>
      <c r="P1153" s="7">
        <f t="shared" si="173"/>
        <v>33</v>
      </c>
      <c r="Q1153" s="8">
        <f t="shared" si="174"/>
        <v>38.200000000000003</v>
      </c>
      <c r="R1153" s="8">
        <f t="shared" si="175"/>
        <v>27.25</v>
      </c>
      <c r="S1153" s="8">
        <f t="shared" si="176"/>
        <v>29.1</v>
      </c>
      <c r="T1153" s="8">
        <f t="shared" si="177"/>
        <v>32</v>
      </c>
      <c r="U1153" s="7">
        <f t="shared" si="178"/>
        <v>31.516666666666669</v>
      </c>
      <c r="V1153" s="7">
        <f t="shared" si="179"/>
        <v>31.637500000000003</v>
      </c>
    </row>
    <row r="1154" spans="1:22" ht="13.5" x14ac:dyDescent="0.25">
      <c r="A1154" s="3">
        <f>RSI!A1154</f>
        <v>43992</v>
      </c>
      <c r="B1154" s="2">
        <f>RSI!B1154</f>
        <v>1.2544999999999999</v>
      </c>
      <c r="C1154" s="2">
        <f>RSI!I1154</f>
        <v>1.7741255215718752</v>
      </c>
      <c r="D1154" s="2">
        <f>MACD!E1154</f>
        <v>-5.0320995254593548E-3</v>
      </c>
      <c r="E1154" s="2">
        <f>MACD!F1154</f>
        <v>-4.212021798218217E-3</v>
      </c>
      <c r="F1154" s="2">
        <f>'Moving Avg'!D1154</f>
        <v>1.2544999999999999</v>
      </c>
      <c r="G1154" s="2">
        <f>'Moving Avg'!F1154</f>
        <v>1.2544999999999999</v>
      </c>
      <c r="H1154" s="2">
        <f>'Moving Avg'!G1154</f>
        <v>1.2832819999999998</v>
      </c>
      <c r="I1154" s="2">
        <f>'Moving Avg'!H1154</f>
        <v>1.3516944999999985</v>
      </c>
      <c r="J1154" s="5" t="str">
        <f>OBV!F1154</f>
        <v>NEUTRAL</v>
      </c>
      <c r="K1154" s="5" t="str">
        <f>OBV!G1154</f>
        <v>NEUTRAL</v>
      </c>
      <c r="L1154" s="5" t="str">
        <f>OBV!H1154</f>
        <v>NEUTRAL</v>
      </c>
      <c r="M1154" s="7">
        <f t="shared" ref="M1154:M1217" si="180">IF(C1154&lt;30,50, IF(C1154&gt;70, 0, 25))</f>
        <v>50</v>
      </c>
      <c r="N1154" s="7">
        <f t="shared" ref="N1154:N1217" si="181">IF(E1154-D1154&gt;0.02, 100, IF(E1154-D1154&lt;0,0,45))</f>
        <v>45</v>
      </c>
      <c r="O1154" s="7">
        <f t="shared" ref="O1154:O1217" si="182">IF(F1154-I1154&gt;10,100,IF(F1154-I1154&gt;5,75, IF(F1154-I1154&gt;0,50,0)))</f>
        <v>0</v>
      </c>
      <c r="P1154" s="7">
        <f t="shared" ref="P1154:P1217" si="183">IF(L1154="confirmed bullish", 34, IF(L1154="bullish divergence",17, 0))+IF(J1154="bullish",33,IF(J1154="bearish",0,16.5))+IF(K1154="strong",33,IF(K1154="weak",0,16.5))</f>
        <v>33</v>
      </c>
      <c r="Q1154" s="8">
        <f t="shared" si="174"/>
        <v>38.200000000000003</v>
      </c>
      <c r="R1154" s="8">
        <f t="shared" si="175"/>
        <v>27.25</v>
      </c>
      <c r="S1154" s="8">
        <f t="shared" si="176"/>
        <v>29.1</v>
      </c>
      <c r="T1154" s="8">
        <f t="shared" si="177"/>
        <v>32</v>
      </c>
      <c r="U1154" s="7">
        <f t="shared" si="178"/>
        <v>31.516666666666669</v>
      </c>
      <c r="V1154" s="7">
        <f t="shared" si="179"/>
        <v>31.637500000000003</v>
      </c>
    </row>
    <row r="1155" spans="1:22" ht="13.5" x14ac:dyDescent="0.25">
      <c r="A1155" s="3">
        <f>RSI!A1155</f>
        <v>43993</v>
      </c>
      <c r="B1155" s="2">
        <f>RSI!B1155</f>
        <v>1.2914000000000001</v>
      </c>
      <c r="C1155" s="2">
        <f>RSI!I1155</f>
        <v>81.448346231397011</v>
      </c>
      <c r="D1155" s="2">
        <f>MACD!E1155</f>
        <v>-7.5931505718469516E-3</v>
      </c>
      <c r="E1155" s="2">
        <f>MACD!F1155</f>
        <v>-4.8882475529439641E-3</v>
      </c>
      <c r="F1155" s="2">
        <f>'Moving Avg'!D1155</f>
        <v>1.2618800000000001</v>
      </c>
      <c r="G1155" s="2">
        <f>'Moving Avg'!F1155</f>
        <v>1.256345</v>
      </c>
      <c r="H1155" s="2">
        <f>'Moving Avg'!G1155</f>
        <v>1.281806</v>
      </c>
      <c r="I1155" s="2">
        <f>'Moving Avg'!H1155</f>
        <v>1.3512884999999983</v>
      </c>
      <c r="J1155" s="5" t="str">
        <f>OBV!F1155</f>
        <v>BULLISH</v>
      </c>
      <c r="K1155" s="5" t="str">
        <f>OBV!G1155</f>
        <v>NEUTRAL</v>
      </c>
      <c r="L1155" s="5" t="str">
        <f>OBV!H1155</f>
        <v>CONFIRMED BULLISH</v>
      </c>
      <c r="M1155" s="7">
        <f t="shared" si="180"/>
        <v>0</v>
      </c>
      <c r="N1155" s="7">
        <f t="shared" si="181"/>
        <v>45</v>
      </c>
      <c r="O1155" s="7">
        <f t="shared" si="182"/>
        <v>0</v>
      </c>
      <c r="P1155" s="7">
        <f t="shared" si="183"/>
        <v>83.5</v>
      </c>
      <c r="Q1155" s="8">
        <f t="shared" ref="Q1155:Q1218" si="184">0.35*M1155+N1155*0.35+O1155*0.15+P1155*0.15</f>
        <v>28.274999999999999</v>
      </c>
      <c r="R1155" s="8">
        <f t="shared" ref="R1155:R1218" si="185">M1155*0.2+N1155*0.2+O1155*0.35+P1155*0.25</f>
        <v>29.875</v>
      </c>
      <c r="S1155" s="8">
        <f t="shared" ref="S1155:S1218" si="186">M1155*0.15+N1155*0.15+O1155*0.25+P1155*0.45</f>
        <v>44.325000000000003</v>
      </c>
      <c r="T1155" s="8">
        <f t="shared" ref="T1155:T1218" si="187">0.25*SUM(M1155:P1155)</f>
        <v>32.125</v>
      </c>
      <c r="U1155" s="7">
        <f t="shared" ref="U1155:U1218" si="188">SUM(Q1155:S1155)/3</f>
        <v>34.158333333333331</v>
      </c>
      <c r="V1155" s="7">
        <f t="shared" ref="V1155:V1218" si="189">SUM(Q1155:T1155)/4</f>
        <v>33.65</v>
      </c>
    </row>
    <row r="1156" spans="1:22" ht="13.5" x14ac:dyDescent="0.25">
      <c r="A1156" s="3">
        <f>RSI!A1156</f>
        <v>43994</v>
      </c>
      <c r="B1156" s="2">
        <f>RSI!B1156</f>
        <v>1.2914000000000001</v>
      </c>
      <c r="C1156" s="2">
        <f>RSI!I1156</f>
        <v>81.448346231397011</v>
      </c>
      <c r="D1156" s="2">
        <f>MACD!E1156</f>
        <v>-9.9336532370015718E-3</v>
      </c>
      <c r="E1156" s="2">
        <f>MACD!F1156</f>
        <v>-5.8973286897554857E-3</v>
      </c>
      <c r="F1156" s="2">
        <f>'Moving Avg'!D1156</f>
        <v>1.2692600000000001</v>
      </c>
      <c r="G1156" s="2">
        <f>'Moving Avg'!F1156</f>
        <v>1.2581899999999999</v>
      </c>
      <c r="H1156" s="2">
        <f>'Moving Avg'!G1156</f>
        <v>1.28033</v>
      </c>
      <c r="I1156" s="2">
        <f>'Moving Avg'!H1156</f>
        <v>1.3508824999999984</v>
      </c>
      <c r="J1156" s="5" t="str">
        <f>OBV!F1156</f>
        <v>BULLISH</v>
      </c>
      <c r="K1156" s="5" t="str">
        <f>OBV!G1156</f>
        <v>NEUTRAL</v>
      </c>
      <c r="L1156" s="5" t="str">
        <f>OBV!H1156</f>
        <v>CONFIRMED BULLISH</v>
      </c>
      <c r="M1156" s="7">
        <f t="shared" si="180"/>
        <v>0</v>
      </c>
      <c r="N1156" s="7">
        <f t="shared" si="181"/>
        <v>45</v>
      </c>
      <c r="O1156" s="7">
        <f t="shared" si="182"/>
        <v>0</v>
      </c>
      <c r="P1156" s="7">
        <f t="shared" si="183"/>
        <v>83.5</v>
      </c>
      <c r="Q1156" s="8">
        <f t="shared" si="184"/>
        <v>28.274999999999999</v>
      </c>
      <c r="R1156" s="8">
        <f t="shared" si="185"/>
        <v>29.875</v>
      </c>
      <c r="S1156" s="8">
        <f t="shared" si="186"/>
        <v>44.325000000000003</v>
      </c>
      <c r="T1156" s="8">
        <f t="shared" si="187"/>
        <v>32.125</v>
      </c>
      <c r="U1156" s="7">
        <f t="shared" si="188"/>
        <v>34.158333333333331</v>
      </c>
      <c r="V1156" s="7">
        <f t="shared" si="189"/>
        <v>33.65</v>
      </c>
    </row>
    <row r="1157" spans="1:22" ht="13.5" x14ac:dyDescent="0.25">
      <c r="A1157" s="3">
        <f>RSI!A1157</f>
        <v>43997</v>
      </c>
      <c r="B1157" s="2">
        <f>RSI!B1157</f>
        <v>1.2914000000000001</v>
      </c>
      <c r="C1157" s="2">
        <f>RSI!I1157</f>
        <v>81.448346231397011</v>
      </c>
      <c r="D1157" s="2">
        <f>MACD!E1157</f>
        <v>-1.207468919133059E-2</v>
      </c>
      <c r="E1157" s="2">
        <f>MACD!F1157</f>
        <v>-7.1328007900705072E-3</v>
      </c>
      <c r="F1157" s="2">
        <f>'Moving Avg'!D1157</f>
        <v>1.27664</v>
      </c>
      <c r="G1157" s="2">
        <f>'Moving Avg'!F1157</f>
        <v>1.2600349999999998</v>
      </c>
      <c r="H1157" s="2">
        <f>'Moving Avg'!G1157</f>
        <v>1.2788539999999999</v>
      </c>
      <c r="I1157" s="2">
        <f>'Moving Avg'!H1157</f>
        <v>1.3504764999999985</v>
      </c>
      <c r="J1157" s="5" t="str">
        <f>OBV!F1157</f>
        <v>BULLISH</v>
      </c>
      <c r="K1157" s="5" t="str">
        <f>OBV!G1157</f>
        <v>NEUTRAL</v>
      </c>
      <c r="L1157" s="5" t="str">
        <f>OBV!H1157</f>
        <v>CONFIRMED BULLISH</v>
      </c>
      <c r="M1157" s="7">
        <f t="shared" si="180"/>
        <v>0</v>
      </c>
      <c r="N1157" s="7">
        <f t="shared" si="181"/>
        <v>45</v>
      </c>
      <c r="O1157" s="7">
        <f t="shared" si="182"/>
        <v>0</v>
      </c>
      <c r="P1157" s="7">
        <f t="shared" si="183"/>
        <v>83.5</v>
      </c>
      <c r="Q1157" s="8">
        <f t="shared" si="184"/>
        <v>28.274999999999999</v>
      </c>
      <c r="R1157" s="8">
        <f t="shared" si="185"/>
        <v>29.875</v>
      </c>
      <c r="S1157" s="8">
        <f t="shared" si="186"/>
        <v>44.325000000000003</v>
      </c>
      <c r="T1157" s="8">
        <f t="shared" si="187"/>
        <v>32.125</v>
      </c>
      <c r="U1157" s="7">
        <f t="shared" si="188"/>
        <v>34.158333333333331</v>
      </c>
      <c r="V1157" s="7">
        <f t="shared" si="189"/>
        <v>33.65</v>
      </c>
    </row>
    <row r="1158" spans="1:22" ht="13.5" x14ac:dyDescent="0.25">
      <c r="A1158" s="3">
        <f>RSI!A1158</f>
        <v>43998</v>
      </c>
      <c r="B1158" s="2">
        <f>RSI!B1158</f>
        <v>1.2914000000000001</v>
      </c>
      <c r="C1158" s="2">
        <f>RSI!I1158</f>
        <v>81.448346231397011</v>
      </c>
      <c r="D1158" s="2">
        <f>MACD!E1158</f>
        <v>-1.403504853798343E-2</v>
      </c>
      <c r="E1158" s="2">
        <f>MACD!F1158</f>
        <v>-8.5132503396530921E-3</v>
      </c>
      <c r="F1158" s="2">
        <f>'Moving Avg'!D1158</f>
        <v>1.2840200000000002</v>
      </c>
      <c r="G1158" s="2">
        <f>'Moving Avg'!F1158</f>
        <v>1.2618799999999999</v>
      </c>
      <c r="H1158" s="2">
        <f>'Moving Avg'!G1158</f>
        <v>1.2773780000000001</v>
      </c>
      <c r="I1158" s="2">
        <f>'Moving Avg'!H1158</f>
        <v>1.3500704999999988</v>
      </c>
      <c r="J1158" s="5" t="str">
        <f>OBV!F1158</f>
        <v>BULLISH</v>
      </c>
      <c r="K1158" s="5" t="str">
        <f>OBV!G1158</f>
        <v>NEUTRAL</v>
      </c>
      <c r="L1158" s="5" t="str">
        <f>OBV!H1158</f>
        <v>CONFIRMED BULLISH</v>
      </c>
      <c r="M1158" s="7">
        <f t="shared" si="180"/>
        <v>0</v>
      </c>
      <c r="N1158" s="7">
        <f t="shared" si="181"/>
        <v>45</v>
      </c>
      <c r="O1158" s="7">
        <f t="shared" si="182"/>
        <v>0</v>
      </c>
      <c r="P1158" s="7">
        <f t="shared" si="183"/>
        <v>83.5</v>
      </c>
      <c r="Q1158" s="8">
        <f t="shared" si="184"/>
        <v>28.274999999999999</v>
      </c>
      <c r="R1158" s="8">
        <f t="shared" si="185"/>
        <v>29.875</v>
      </c>
      <c r="S1158" s="8">
        <f t="shared" si="186"/>
        <v>44.325000000000003</v>
      </c>
      <c r="T1158" s="8">
        <f t="shared" si="187"/>
        <v>32.125</v>
      </c>
      <c r="U1158" s="7">
        <f t="shared" si="188"/>
        <v>34.158333333333331</v>
      </c>
      <c r="V1158" s="7">
        <f t="shared" si="189"/>
        <v>33.65</v>
      </c>
    </row>
    <row r="1159" spans="1:22" ht="13.5" x14ac:dyDescent="0.25">
      <c r="A1159" s="3">
        <f>RSI!A1159</f>
        <v>43999</v>
      </c>
      <c r="B1159" s="2">
        <f>RSI!B1159</f>
        <v>1.2914000000000001</v>
      </c>
      <c r="C1159" s="2">
        <f>RSI!I1159</f>
        <v>81.448346231397011</v>
      </c>
      <c r="D1159" s="2">
        <f>MACD!E1159</f>
        <v>-1.5831511860426861E-2</v>
      </c>
      <c r="E1159" s="2">
        <f>MACD!F1159</f>
        <v>-9.9769026438078466E-3</v>
      </c>
      <c r="F1159" s="2">
        <f>'Moving Avg'!D1159</f>
        <v>1.2914000000000001</v>
      </c>
      <c r="G1159" s="2">
        <f>'Moving Avg'!F1159</f>
        <v>1.2637249999999998</v>
      </c>
      <c r="H1159" s="2">
        <f>'Moving Avg'!G1159</f>
        <v>1.2759020000000003</v>
      </c>
      <c r="I1159" s="2">
        <f>'Moving Avg'!H1159</f>
        <v>1.3496644999999989</v>
      </c>
      <c r="J1159" s="5" t="str">
        <f>OBV!F1159</f>
        <v>BULLISH</v>
      </c>
      <c r="K1159" s="5" t="str">
        <f>OBV!G1159</f>
        <v>NEUTRAL</v>
      </c>
      <c r="L1159" s="5" t="str">
        <f>OBV!H1159</f>
        <v>CONFIRMED BULLISH</v>
      </c>
      <c r="M1159" s="7">
        <f t="shared" si="180"/>
        <v>0</v>
      </c>
      <c r="N1159" s="7">
        <f t="shared" si="181"/>
        <v>45</v>
      </c>
      <c r="O1159" s="7">
        <f t="shared" si="182"/>
        <v>0</v>
      </c>
      <c r="P1159" s="7">
        <f t="shared" si="183"/>
        <v>83.5</v>
      </c>
      <c r="Q1159" s="8">
        <f t="shared" si="184"/>
        <v>28.274999999999999</v>
      </c>
      <c r="R1159" s="8">
        <f t="shared" si="185"/>
        <v>29.875</v>
      </c>
      <c r="S1159" s="8">
        <f t="shared" si="186"/>
        <v>44.325000000000003</v>
      </c>
      <c r="T1159" s="8">
        <f t="shared" si="187"/>
        <v>32.125</v>
      </c>
      <c r="U1159" s="7">
        <f t="shared" si="188"/>
        <v>34.158333333333331</v>
      </c>
      <c r="V1159" s="7">
        <f t="shared" si="189"/>
        <v>33.65</v>
      </c>
    </row>
    <row r="1160" spans="1:22" ht="13.5" x14ac:dyDescent="0.25">
      <c r="A1160" s="3">
        <f>RSI!A1160</f>
        <v>44000</v>
      </c>
      <c r="B1160" s="2">
        <f>RSI!B1160</f>
        <v>1.2914000000000001</v>
      </c>
      <c r="C1160" s="2">
        <f>RSI!I1160</f>
        <v>81.448346231397011</v>
      </c>
      <c r="D1160" s="2">
        <f>MACD!E1160</f>
        <v>-1.7479094100398829E-2</v>
      </c>
      <c r="E1160" s="2">
        <f>MACD!F1160</f>
        <v>-1.1477340935126043E-2</v>
      </c>
      <c r="F1160" s="2">
        <f>'Moving Avg'!D1160</f>
        <v>1.2914000000000001</v>
      </c>
      <c r="G1160" s="2">
        <f>'Moving Avg'!F1160</f>
        <v>1.2655699999999999</v>
      </c>
      <c r="H1160" s="2">
        <f>'Moving Avg'!G1160</f>
        <v>1.2744260000000005</v>
      </c>
      <c r="I1160" s="2">
        <f>'Moving Avg'!H1160</f>
        <v>1.3492584999999988</v>
      </c>
      <c r="J1160" s="5" t="str">
        <f>OBV!F1160</f>
        <v>NEUTRAL</v>
      </c>
      <c r="K1160" s="5" t="str">
        <f>OBV!G1160</f>
        <v>NEUTRAL</v>
      </c>
      <c r="L1160" s="5" t="str">
        <f>OBV!H1160</f>
        <v>NEUTRAL</v>
      </c>
      <c r="M1160" s="7">
        <f t="shared" si="180"/>
        <v>0</v>
      </c>
      <c r="N1160" s="7">
        <f t="shared" si="181"/>
        <v>45</v>
      </c>
      <c r="O1160" s="7">
        <f t="shared" si="182"/>
        <v>0</v>
      </c>
      <c r="P1160" s="7">
        <f t="shared" si="183"/>
        <v>33</v>
      </c>
      <c r="Q1160" s="8">
        <f t="shared" si="184"/>
        <v>20.7</v>
      </c>
      <c r="R1160" s="8">
        <f t="shared" si="185"/>
        <v>17.25</v>
      </c>
      <c r="S1160" s="8">
        <f t="shared" si="186"/>
        <v>21.6</v>
      </c>
      <c r="T1160" s="8">
        <f t="shared" si="187"/>
        <v>19.5</v>
      </c>
      <c r="U1160" s="7">
        <f t="shared" si="188"/>
        <v>19.850000000000001</v>
      </c>
      <c r="V1160" s="7">
        <f t="shared" si="189"/>
        <v>19.762500000000003</v>
      </c>
    </row>
    <row r="1161" spans="1:22" ht="13.5" x14ac:dyDescent="0.25">
      <c r="A1161" s="3">
        <f>RSI!A1161</f>
        <v>44001</v>
      </c>
      <c r="B1161" s="2">
        <f>RSI!B1161</f>
        <v>1.2914000000000001</v>
      </c>
      <c r="C1161" s="2">
        <f>RSI!I1161</f>
        <v>81.448346231397011</v>
      </c>
      <c r="D1161" s="2">
        <f>MACD!E1161</f>
        <v>-1.8991255751654501E-2</v>
      </c>
      <c r="E1161" s="2">
        <f>MACD!F1161</f>
        <v>-1.2980123898431735E-2</v>
      </c>
      <c r="F1161" s="2">
        <f>'Moving Avg'!D1161</f>
        <v>1.2914000000000001</v>
      </c>
      <c r="G1161" s="2">
        <f>'Moving Avg'!F1161</f>
        <v>1.2674149999999997</v>
      </c>
      <c r="H1161" s="2">
        <f>'Moving Avg'!G1161</f>
        <v>1.2729500000000005</v>
      </c>
      <c r="I1161" s="2">
        <f>'Moving Avg'!H1161</f>
        <v>1.3488524999999989</v>
      </c>
      <c r="J1161" s="5" t="str">
        <f>OBV!F1161</f>
        <v>NEUTRAL</v>
      </c>
      <c r="K1161" s="5" t="str">
        <f>OBV!G1161</f>
        <v>NEUTRAL</v>
      </c>
      <c r="L1161" s="5" t="str">
        <f>OBV!H1161</f>
        <v>NEUTRAL</v>
      </c>
      <c r="M1161" s="7">
        <f t="shared" si="180"/>
        <v>0</v>
      </c>
      <c r="N1161" s="7">
        <f t="shared" si="181"/>
        <v>45</v>
      </c>
      <c r="O1161" s="7">
        <f t="shared" si="182"/>
        <v>0</v>
      </c>
      <c r="P1161" s="7">
        <f t="shared" si="183"/>
        <v>33</v>
      </c>
      <c r="Q1161" s="8">
        <f t="shared" si="184"/>
        <v>20.7</v>
      </c>
      <c r="R1161" s="8">
        <f t="shared" si="185"/>
        <v>17.25</v>
      </c>
      <c r="S1161" s="8">
        <f t="shared" si="186"/>
        <v>21.6</v>
      </c>
      <c r="T1161" s="8">
        <f t="shared" si="187"/>
        <v>19.5</v>
      </c>
      <c r="U1161" s="7">
        <f t="shared" si="188"/>
        <v>19.850000000000001</v>
      </c>
      <c r="V1161" s="7">
        <f t="shared" si="189"/>
        <v>19.762500000000003</v>
      </c>
    </row>
    <row r="1162" spans="1:22" ht="13.5" x14ac:dyDescent="0.25">
      <c r="A1162" s="3">
        <f>RSI!A1162</f>
        <v>44004</v>
      </c>
      <c r="B1162" s="2">
        <f>RSI!B1162</f>
        <v>1.2914000000000001</v>
      </c>
      <c r="C1162" s="2">
        <f>RSI!I1162</f>
        <v>81.448346231397011</v>
      </c>
      <c r="D1162" s="2">
        <f>MACD!E1162</f>
        <v>-2.0380086039656575E-2</v>
      </c>
      <c r="E1162" s="2">
        <f>MACD!F1162</f>
        <v>-1.4460116326676705E-2</v>
      </c>
      <c r="F1162" s="2">
        <f>'Moving Avg'!D1162</f>
        <v>1.2914000000000001</v>
      </c>
      <c r="G1162" s="2">
        <f>'Moving Avg'!F1162</f>
        <v>1.2692599999999998</v>
      </c>
      <c r="H1162" s="2">
        <f>'Moving Avg'!G1162</f>
        <v>1.2722120000000006</v>
      </c>
      <c r="I1162" s="2">
        <f>'Moving Avg'!H1162</f>
        <v>1.3484464999999992</v>
      </c>
      <c r="J1162" s="5" t="str">
        <f>OBV!F1162</f>
        <v>NEUTRAL</v>
      </c>
      <c r="K1162" s="5" t="str">
        <f>OBV!G1162</f>
        <v>NEUTRAL</v>
      </c>
      <c r="L1162" s="5" t="str">
        <f>OBV!H1162</f>
        <v>NEUTRAL</v>
      </c>
      <c r="M1162" s="7">
        <f t="shared" si="180"/>
        <v>0</v>
      </c>
      <c r="N1162" s="7">
        <f t="shared" si="181"/>
        <v>45</v>
      </c>
      <c r="O1162" s="7">
        <f t="shared" si="182"/>
        <v>0</v>
      </c>
      <c r="P1162" s="7">
        <f t="shared" si="183"/>
        <v>33</v>
      </c>
      <c r="Q1162" s="8">
        <f t="shared" si="184"/>
        <v>20.7</v>
      </c>
      <c r="R1162" s="8">
        <f t="shared" si="185"/>
        <v>17.25</v>
      </c>
      <c r="S1162" s="8">
        <f t="shared" si="186"/>
        <v>21.6</v>
      </c>
      <c r="T1162" s="8">
        <f t="shared" si="187"/>
        <v>19.5</v>
      </c>
      <c r="U1162" s="7">
        <f t="shared" si="188"/>
        <v>19.850000000000001</v>
      </c>
      <c r="V1162" s="7">
        <f t="shared" si="189"/>
        <v>19.762500000000003</v>
      </c>
    </row>
    <row r="1163" spans="1:22" ht="13.5" x14ac:dyDescent="0.25">
      <c r="A1163" s="3">
        <f>RSI!A1163</f>
        <v>44005</v>
      </c>
      <c r="B1163" s="2">
        <f>RSI!B1163</f>
        <v>1.2914000000000001</v>
      </c>
      <c r="C1163" s="2">
        <f>RSI!I1163</f>
        <v>81.448346231397011</v>
      </c>
      <c r="D1163" s="2">
        <f>MACD!E1163</f>
        <v>-2.1656462065417159E-2</v>
      </c>
      <c r="E1163" s="2">
        <f>MACD!F1163</f>
        <v>-1.5899385474424797E-2</v>
      </c>
      <c r="F1163" s="2">
        <f>'Moving Avg'!D1163</f>
        <v>1.2914000000000001</v>
      </c>
      <c r="G1163" s="2">
        <f>'Moving Avg'!F1163</f>
        <v>1.2711049999999999</v>
      </c>
      <c r="H1163" s="2">
        <f>'Moving Avg'!G1163</f>
        <v>1.2714740000000007</v>
      </c>
      <c r="I1163" s="2">
        <f>'Moving Avg'!H1163</f>
        <v>1.3480404999999993</v>
      </c>
      <c r="J1163" s="5" t="str">
        <f>OBV!F1163</f>
        <v>NEUTRAL</v>
      </c>
      <c r="K1163" s="5" t="str">
        <f>OBV!G1163</f>
        <v>NEUTRAL</v>
      </c>
      <c r="L1163" s="5" t="str">
        <f>OBV!H1163</f>
        <v>NEUTRAL</v>
      </c>
      <c r="M1163" s="7">
        <f t="shared" si="180"/>
        <v>0</v>
      </c>
      <c r="N1163" s="7">
        <f t="shared" si="181"/>
        <v>45</v>
      </c>
      <c r="O1163" s="7">
        <f t="shared" si="182"/>
        <v>0</v>
      </c>
      <c r="P1163" s="7">
        <f t="shared" si="183"/>
        <v>33</v>
      </c>
      <c r="Q1163" s="8">
        <f t="shared" si="184"/>
        <v>20.7</v>
      </c>
      <c r="R1163" s="8">
        <f t="shared" si="185"/>
        <v>17.25</v>
      </c>
      <c r="S1163" s="8">
        <f t="shared" si="186"/>
        <v>21.6</v>
      </c>
      <c r="T1163" s="8">
        <f t="shared" si="187"/>
        <v>19.5</v>
      </c>
      <c r="U1163" s="7">
        <f t="shared" si="188"/>
        <v>19.850000000000001</v>
      </c>
      <c r="V1163" s="7">
        <f t="shared" si="189"/>
        <v>19.762500000000003</v>
      </c>
    </row>
    <row r="1164" spans="1:22" ht="13.5" x14ac:dyDescent="0.25">
      <c r="A1164" s="3">
        <f>RSI!A1164</f>
        <v>44006</v>
      </c>
      <c r="B1164" s="2">
        <f>RSI!B1164</f>
        <v>1.2914000000000001</v>
      </c>
      <c r="C1164" s="2">
        <f>RSI!I1164</f>
        <v>81.448346231397011</v>
      </c>
      <c r="D1164" s="2">
        <f>MACD!E1164</f>
        <v>-2.2830187304227589E-2</v>
      </c>
      <c r="E1164" s="2">
        <f>MACD!F1164</f>
        <v>-1.7285545840385358E-2</v>
      </c>
      <c r="F1164" s="2">
        <f>'Moving Avg'!D1164</f>
        <v>1.2914000000000001</v>
      </c>
      <c r="G1164" s="2">
        <f>'Moving Avg'!F1164</f>
        <v>1.2729499999999998</v>
      </c>
      <c r="H1164" s="2">
        <f>'Moving Avg'!G1164</f>
        <v>1.2714740000000007</v>
      </c>
      <c r="I1164" s="2">
        <f>'Moving Avg'!H1164</f>
        <v>1.3476344999999994</v>
      </c>
      <c r="J1164" s="5" t="str">
        <f>OBV!F1164</f>
        <v>NEUTRAL</v>
      </c>
      <c r="K1164" s="5" t="str">
        <f>OBV!G1164</f>
        <v>NEUTRAL</v>
      </c>
      <c r="L1164" s="5" t="str">
        <f>OBV!H1164</f>
        <v>NEUTRAL</v>
      </c>
      <c r="M1164" s="7">
        <f t="shared" si="180"/>
        <v>0</v>
      </c>
      <c r="N1164" s="7">
        <f t="shared" si="181"/>
        <v>45</v>
      </c>
      <c r="O1164" s="7">
        <f t="shared" si="182"/>
        <v>0</v>
      </c>
      <c r="P1164" s="7">
        <f t="shared" si="183"/>
        <v>33</v>
      </c>
      <c r="Q1164" s="8">
        <f t="shared" si="184"/>
        <v>20.7</v>
      </c>
      <c r="R1164" s="8">
        <f t="shared" si="185"/>
        <v>17.25</v>
      </c>
      <c r="S1164" s="8">
        <f t="shared" si="186"/>
        <v>21.6</v>
      </c>
      <c r="T1164" s="8">
        <f t="shared" si="187"/>
        <v>19.5</v>
      </c>
      <c r="U1164" s="7">
        <f t="shared" si="188"/>
        <v>19.850000000000001</v>
      </c>
      <c r="V1164" s="7">
        <f t="shared" si="189"/>
        <v>19.762500000000003</v>
      </c>
    </row>
    <row r="1165" spans="1:22" ht="13.5" x14ac:dyDescent="0.25">
      <c r="A1165" s="3">
        <f>RSI!A1165</f>
        <v>44007</v>
      </c>
      <c r="B1165" s="2">
        <f>RSI!B1165</f>
        <v>1.3283</v>
      </c>
      <c r="C1165" s="2">
        <f>RSI!I1165</f>
        <v>93.133895821668332</v>
      </c>
      <c r="D1165" s="2">
        <f>MACD!E1165</f>
        <v>-2.0966522607520854E-2</v>
      </c>
      <c r="E1165" s="2">
        <f>MACD!F1165</f>
        <v>-1.8021741193812457E-2</v>
      </c>
      <c r="F1165" s="2">
        <f>'Moving Avg'!D1165</f>
        <v>1.29878</v>
      </c>
      <c r="G1165" s="2">
        <f>'Moving Avg'!F1165</f>
        <v>1.2766399999999998</v>
      </c>
      <c r="H1165" s="2">
        <f>'Moving Avg'!G1165</f>
        <v>1.2722120000000006</v>
      </c>
      <c r="I1165" s="2">
        <f>'Moving Avg'!H1165</f>
        <v>1.3474129999999997</v>
      </c>
      <c r="J1165" s="5" t="str">
        <f>OBV!F1165</f>
        <v>BULLISH</v>
      </c>
      <c r="K1165" s="5" t="str">
        <f>OBV!G1165</f>
        <v>NEUTRAL</v>
      </c>
      <c r="L1165" s="5" t="str">
        <f>OBV!H1165</f>
        <v>CONFIRMED BULLISH</v>
      </c>
      <c r="M1165" s="7">
        <f t="shared" si="180"/>
        <v>0</v>
      </c>
      <c r="N1165" s="7">
        <f t="shared" si="181"/>
        <v>45</v>
      </c>
      <c r="O1165" s="7">
        <f t="shared" si="182"/>
        <v>0</v>
      </c>
      <c r="P1165" s="7">
        <f t="shared" si="183"/>
        <v>83.5</v>
      </c>
      <c r="Q1165" s="8">
        <f t="shared" si="184"/>
        <v>28.274999999999999</v>
      </c>
      <c r="R1165" s="8">
        <f t="shared" si="185"/>
        <v>29.875</v>
      </c>
      <c r="S1165" s="8">
        <f t="shared" si="186"/>
        <v>44.325000000000003</v>
      </c>
      <c r="T1165" s="8">
        <f t="shared" si="187"/>
        <v>32.125</v>
      </c>
      <c r="U1165" s="7">
        <f t="shared" si="188"/>
        <v>34.158333333333331</v>
      </c>
      <c r="V1165" s="7">
        <f t="shared" si="189"/>
        <v>33.65</v>
      </c>
    </row>
    <row r="1166" spans="1:22" ht="13.5" x14ac:dyDescent="0.25">
      <c r="A1166" s="3">
        <f>RSI!A1166</f>
        <v>44008</v>
      </c>
      <c r="B1166" s="2">
        <f>RSI!B1166</f>
        <v>1.3283</v>
      </c>
      <c r="C1166" s="2">
        <f>RSI!I1166</f>
        <v>93.133895821668332</v>
      </c>
      <c r="D1166" s="2">
        <f>MACD!E1166</f>
        <v>-1.9687964539075065E-2</v>
      </c>
      <c r="E1166" s="2">
        <f>MACD!F1166</f>
        <v>-1.8354985862864978E-2</v>
      </c>
      <c r="F1166" s="2">
        <f>'Moving Avg'!D1166</f>
        <v>1.3061600000000002</v>
      </c>
      <c r="G1166" s="2">
        <f>'Moving Avg'!F1166</f>
        <v>1.2803299999999997</v>
      </c>
      <c r="H1166" s="2">
        <f>'Moving Avg'!G1166</f>
        <v>1.2729500000000007</v>
      </c>
      <c r="I1166" s="2">
        <f>'Moving Avg'!H1166</f>
        <v>1.3471914999999999</v>
      </c>
      <c r="J1166" s="5" t="str">
        <f>OBV!F1166</f>
        <v>BULLISH</v>
      </c>
      <c r="K1166" s="5" t="str">
        <f>OBV!G1166</f>
        <v>NEUTRAL</v>
      </c>
      <c r="L1166" s="5" t="str">
        <f>OBV!H1166</f>
        <v>CONFIRMED BULLISH</v>
      </c>
      <c r="M1166" s="7">
        <f t="shared" si="180"/>
        <v>0</v>
      </c>
      <c r="N1166" s="7">
        <f t="shared" si="181"/>
        <v>45</v>
      </c>
      <c r="O1166" s="7">
        <f t="shared" si="182"/>
        <v>0</v>
      </c>
      <c r="P1166" s="7">
        <f t="shared" si="183"/>
        <v>83.5</v>
      </c>
      <c r="Q1166" s="8">
        <f t="shared" si="184"/>
        <v>28.274999999999999</v>
      </c>
      <c r="R1166" s="8">
        <f t="shared" si="185"/>
        <v>29.875</v>
      </c>
      <c r="S1166" s="8">
        <f t="shared" si="186"/>
        <v>44.325000000000003</v>
      </c>
      <c r="T1166" s="8">
        <f t="shared" si="187"/>
        <v>32.125</v>
      </c>
      <c r="U1166" s="7">
        <f t="shared" si="188"/>
        <v>34.158333333333331</v>
      </c>
      <c r="V1166" s="7">
        <f t="shared" si="189"/>
        <v>33.65</v>
      </c>
    </row>
    <row r="1167" spans="1:22" ht="13.5" x14ac:dyDescent="0.25">
      <c r="A1167" s="3">
        <f>RSI!A1167</f>
        <v>44011</v>
      </c>
      <c r="B1167" s="2">
        <f>RSI!B1167</f>
        <v>1.3283</v>
      </c>
      <c r="C1167" s="2">
        <f>RSI!I1167</f>
        <v>93.133895821668332</v>
      </c>
      <c r="D1167" s="2">
        <f>MACD!E1167</f>
        <v>-1.8882393806941566E-2</v>
      </c>
      <c r="E1167" s="2">
        <f>MACD!F1167</f>
        <v>-1.8460467451680299E-2</v>
      </c>
      <c r="F1167" s="2">
        <f>'Moving Avg'!D1167</f>
        <v>1.3135400000000002</v>
      </c>
      <c r="G1167" s="2">
        <f>'Moving Avg'!F1167</f>
        <v>1.2840199999999995</v>
      </c>
      <c r="H1167" s="2">
        <f>'Moving Avg'!G1167</f>
        <v>1.2736880000000006</v>
      </c>
      <c r="I1167" s="2">
        <f>'Moving Avg'!H1167</f>
        <v>1.3469699999999998</v>
      </c>
      <c r="J1167" s="5" t="str">
        <f>OBV!F1167</f>
        <v>BULLISH</v>
      </c>
      <c r="K1167" s="5" t="str">
        <f>OBV!G1167</f>
        <v>NEUTRAL</v>
      </c>
      <c r="L1167" s="5" t="str">
        <f>OBV!H1167</f>
        <v>CONFIRMED BULLISH</v>
      </c>
      <c r="M1167" s="7">
        <f t="shared" si="180"/>
        <v>0</v>
      </c>
      <c r="N1167" s="7">
        <f t="shared" si="181"/>
        <v>45</v>
      </c>
      <c r="O1167" s="7">
        <f t="shared" si="182"/>
        <v>0</v>
      </c>
      <c r="P1167" s="7">
        <f t="shared" si="183"/>
        <v>83.5</v>
      </c>
      <c r="Q1167" s="8">
        <f t="shared" si="184"/>
        <v>28.274999999999999</v>
      </c>
      <c r="R1167" s="8">
        <f t="shared" si="185"/>
        <v>29.875</v>
      </c>
      <c r="S1167" s="8">
        <f t="shared" si="186"/>
        <v>44.325000000000003</v>
      </c>
      <c r="T1167" s="8">
        <f t="shared" si="187"/>
        <v>32.125</v>
      </c>
      <c r="U1167" s="7">
        <f t="shared" si="188"/>
        <v>34.158333333333331</v>
      </c>
      <c r="V1167" s="7">
        <f t="shared" si="189"/>
        <v>33.65</v>
      </c>
    </row>
    <row r="1168" spans="1:22" ht="13.5" x14ac:dyDescent="0.25">
      <c r="A1168" s="3">
        <f>RSI!A1168</f>
        <v>44012</v>
      </c>
      <c r="B1168" s="2">
        <f>RSI!B1168</f>
        <v>1.3283</v>
      </c>
      <c r="C1168" s="2">
        <f>RSI!I1168</f>
        <v>93.133895821668332</v>
      </c>
      <c r="D1168" s="2">
        <f>MACD!E1168</f>
        <v>-1.845657749194296E-2</v>
      </c>
      <c r="E1168" s="2">
        <f>MACD!F1168</f>
        <v>-1.8459689459732833E-2</v>
      </c>
      <c r="F1168" s="2">
        <f>'Moving Avg'!D1168</f>
        <v>1.3209199999999999</v>
      </c>
      <c r="G1168" s="2">
        <f>'Moving Avg'!F1168</f>
        <v>1.2877099999999995</v>
      </c>
      <c r="H1168" s="2">
        <f>'Moving Avg'!G1168</f>
        <v>1.2744260000000005</v>
      </c>
      <c r="I1168" s="2">
        <f>'Moving Avg'!H1168</f>
        <v>1.3467484999999999</v>
      </c>
      <c r="J1168" s="5" t="str">
        <f>OBV!F1168</f>
        <v>BULLISH</v>
      </c>
      <c r="K1168" s="5" t="str">
        <f>OBV!G1168</f>
        <v>NEUTRAL</v>
      </c>
      <c r="L1168" s="5" t="str">
        <f>OBV!H1168</f>
        <v>CONFIRMED BULLISH</v>
      </c>
      <c r="M1168" s="7">
        <f t="shared" si="180"/>
        <v>0</v>
      </c>
      <c r="N1168" s="7">
        <f t="shared" si="181"/>
        <v>0</v>
      </c>
      <c r="O1168" s="7">
        <f t="shared" si="182"/>
        <v>0</v>
      </c>
      <c r="P1168" s="7">
        <f t="shared" si="183"/>
        <v>83.5</v>
      </c>
      <c r="Q1168" s="8">
        <f t="shared" si="184"/>
        <v>12.525</v>
      </c>
      <c r="R1168" s="8">
        <f t="shared" si="185"/>
        <v>20.875</v>
      </c>
      <c r="S1168" s="8">
        <f t="shared" si="186"/>
        <v>37.575000000000003</v>
      </c>
      <c r="T1168" s="8">
        <f t="shared" si="187"/>
        <v>20.875</v>
      </c>
      <c r="U1168" s="7">
        <f t="shared" si="188"/>
        <v>23.658333333333331</v>
      </c>
      <c r="V1168" s="7">
        <f t="shared" si="189"/>
        <v>22.962499999999999</v>
      </c>
    </row>
    <row r="1169" spans="1:22" ht="13.5" x14ac:dyDescent="0.25">
      <c r="A1169" s="3">
        <f>RSI!A1169</f>
        <v>44013</v>
      </c>
      <c r="B1169" s="2">
        <f>RSI!B1169</f>
        <v>1.3283</v>
      </c>
      <c r="C1169" s="2">
        <f>RSI!I1169</f>
        <v>93.133895821668332</v>
      </c>
      <c r="D1169" s="2">
        <f>MACD!E1169</f>
        <v>-1.8333142174015826E-2</v>
      </c>
      <c r="E1169" s="2">
        <f>MACD!F1169</f>
        <v>-1.8434380002589432E-2</v>
      </c>
      <c r="F1169" s="2">
        <f>'Moving Avg'!D1169</f>
        <v>1.3283</v>
      </c>
      <c r="G1169" s="2">
        <f>'Moving Avg'!F1169</f>
        <v>1.2913999999999994</v>
      </c>
      <c r="H1169" s="2">
        <f>'Moving Avg'!G1169</f>
        <v>1.2751640000000004</v>
      </c>
      <c r="I1169" s="2">
        <f>'Moving Avg'!H1169</f>
        <v>1.346527</v>
      </c>
      <c r="J1169" s="5" t="str">
        <f>OBV!F1169</f>
        <v>BULLISH</v>
      </c>
      <c r="K1169" s="5" t="str">
        <f>OBV!G1169</f>
        <v>NEUTRAL</v>
      </c>
      <c r="L1169" s="5" t="str">
        <f>OBV!H1169</f>
        <v>CONFIRMED BULLISH</v>
      </c>
      <c r="M1169" s="7">
        <f t="shared" si="180"/>
        <v>0</v>
      </c>
      <c r="N1169" s="7">
        <f t="shared" si="181"/>
        <v>0</v>
      </c>
      <c r="O1169" s="7">
        <f t="shared" si="182"/>
        <v>0</v>
      </c>
      <c r="P1169" s="7">
        <f t="shared" si="183"/>
        <v>83.5</v>
      </c>
      <c r="Q1169" s="8">
        <f t="shared" si="184"/>
        <v>12.525</v>
      </c>
      <c r="R1169" s="8">
        <f t="shared" si="185"/>
        <v>20.875</v>
      </c>
      <c r="S1169" s="8">
        <f t="shared" si="186"/>
        <v>37.575000000000003</v>
      </c>
      <c r="T1169" s="8">
        <f t="shared" si="187"/>
        <v>20.875</v>
      </c>
      <c r="U1169" s="7">
        <f t="shared" si="188"/>
        <v>23.658333333333331</v>
      </c>
      <c r="V1169" s="7">
        <f t="shared" si="189"/>
        <v>22.962499999999999</v>
      </c>
    </row>
    <row r="1170" spans="1:22" ht="13.5" x14ac:dyDescent="0.25">
      <c r="A1170" s="3">
        <f>RSI!A1170</f>
        <v>44014</v>
      </c>
      <c r="B1170" s="2">
        <f>RSI!B1170</f>
        <v>1.3283</v>
      </c>
      <c r="C1170" s="2">
        <f>RSI!I1170</f>
        <v>93.133895821668332</v>
      </c>
      <c r="D1170" s="2">
        <f>MACD!E1170</f>
        <v>-1.84480217149674E-2</v>
      </c>
      <c r="E1170" s="2">
        <f>MACD!F1170</f>
        <v>-1.8437108345065026E-2</v>
      </c>
      <c r="F1170" s="2">
        <f>'Moving Avg'!D1170</f>
        <v>1.3283</v>
      </c>
      <c r="G1170" s="2">
        <f>'Moving Avg'!F1170</f>
        <v>1.2950899999999996</v>
      </c>
      <c r="H1170" s="2">
        <f>'Moving Avg'!G1170</f>
        <v>1.2759020000000005</v>
      </c>
      <c r="I1170" s="2">
        <f>'Moving Avg'!H1170</f>
        <v>1.3463055000000004</v>
      </c>
      <c r="J1170" s="5" t="str">
        <f>OBV!F1170</f>
        <v>NEUTRAL</v>
      </c>
      <c r="K1170" s="5" t="str">
        <f>OBV!G1170</f>
        <v>NEUTRAL</v>
      </c>
      <c r="L1170" s="5" t="str">
        <f>OBV!H1170</f>
        <v>NEUTRAL</v>
      </c>
      <c r="M1170" s="7">
        <f t="shared" si="180"/>
        <v>0</v>
      </c>
      <c r="N1170" s="7">
        <f t="shared" si="181"/>
        <v>45</v>
      </c>
      <c r="O1170" s="7">
        <f t="shared" si="182"/>
        <v>0</v>
      </c>
      <c r="P1170" s="7">
        <f t="shared" si="183"/>
        <v>33</v>
      </c>
      <c r="Q1170" s="8">
        <f t="shared" si="184"/>
        <v>20.7</v>
      </c>
      <c r="R1170" s="8">
        <f t="shared" si="185"/>
        <v>17.25</v>
      </c>
      <c r="S1170" s="8">
        <f t="shared" si="186"/>
        <v>21.6</v>
      </c>
      <c r="T1170" s="8">
        <f t="shared" si="187"/>
        <v>19.5</v>
      </c>
      <c r="U1170" s="7">
        <f t="shared" si="188"/>
        <v>19.850000000000001</v>
      </c>
      <c r="V1170" s="7">
        <f t="shared" si="189"/>
        <v>19.762500000000003</v>
      </c>
    </row>
    <row r="1171" spans="1:22" ht="13.5" x14ac:dyDescent="0.25">
      <c r="A1171" s="3">
        <f>RSI!A1171</f>
        <v>44015</v>
      </c>
      <c r="B1171" s="2">
        <f>RSI!B1171</f>
        <v>1.3283</v>
      </c>
      <c r="C1171" s="2">
        <f>RSI!I1171</f>
        <v>93.133895821668332</v>
      </c>
      <c r="D1171" s="2">
        <f>MACD!E1171</f>
        <v>-1.8748306008134819E-2</v>
      </c>
      <c r="E1171" s="2">
        <f>MACD!F1171</f>
        <v>-1.8499347877678984E-2</v>
      </c>
      <c r="F1171" s="2">
        <f>'Moving Avg'!D1171</f>
        <v>1.3283</v>
      </c>
      <c r="G1171" s="2">
        <f>'Moving Avg'!F1171</f>
        <v>1.2987799999999994</v>
      </c>
      <c r="H1171" s="2">
        <f>'Moving Avg'!G1171</f>
        <v>1.2766400000000004</v>
      </c>
      <c r="I1171" s="2">
        <f>'Moving Avg'!H1171</f>
        <v>1.3460840000000005</v>
      </c>
      <c r="J1171" s="5" t="str">
        <f>OBV!F1171</f>
        <v>NEUTRAL</v>
      </c>
      <c r="K1171" s="5" t="str">
        <f>OBV!G1171</f>
        <v>NEUTRAL</v>
      </c>
      <c r="L1171" s="5" t="str">
        <f>OBV!H1171</f>
        <v>NEUTRAL</v>
      </c>
      <c r="M1171" s="7">
        <f t="shared" si="180"/>
        <v>0</v>
      </c>
      <c r="N1171" s="7">
        <f t="shared" si="181"/>
        <v>45</v>
      </c>
      <c r="O1171" s="7">
        <f t="shared" si="182"/>
        <v>0</v>
      </c>
      <c r="P1171" s="7">
        <f t="shared" si="183"/>
        <v>33</v>
      </c>
      <c r="Q1171" s="8">
        <f t="shared" si="184"/>
        <v>20.7</v>
      </c>
      <c r="R1171" s="8">
        <f t="shared" si="185"/>
        <v>17.25</v>
      </c>
      <c r="S1171" s="8">
        <f t="shared" si="186"/>
        <v>21.6</v>
      </c>
      <c r="T1171" s="8">
        <f t="shared" si="187"/>
        <v>19.5</v>
      </c>
      <c r="U1171" s="7">
        <f t="shared" si="188"/>
        <v>19.850000000000001</v>
      </c>
      <c r="V1171" s="7">
        <f t="shared" si="189"/>
        <v>19.762500000000003</v>
      </c>
    </row>
    <row r="1172" spans="1:22" ht="13.5" x14ac:dyDescent="0.25">
      <c r="A1172" s="3">
        <f>RSI!A1172</f>
        <v>44018</v>
      </c>
      <c r="B1172" s="2">
        <f>RSI!B1172</f>
        <v>1.3283</v>
      </c>
      <c r="C1172" s="2">
        <f>RSI!I1172</f>
        <v>93.133895821668332</v>
      </c>
      <c r="D1172" s="2">
        <f>MACD!E1172</f>
        <v>-1.9190428391577807E-2</v>
      </c>
      <c r="E1172" s="2">
        <f>MACD!F1172</f>
        <v>-1.8637563980458752E-2</v>
      </c>
      <c r="F1172" s="2">
        <f>'Moving Avg'!D1172</f>
        <v>1.3283</v>
      </c>
      <c r="G1172" s="2">
        <f>'Moving Avg'!F1172</f>
        <v>1.3024699999999994</v>
      </c>
      <c r="H1172" s="2">
        <f>'Moving Avg'!G1172</f>
        <v>1.2773780000000006</v>
      </c>
      <c r="I1172" s="2">
        <f>'Moving Avg'!H1172</f>
        <v>1.3458625000000006</v>
      </c>
      <c r="J1172" s="5" t="str">
        <f>OBV!F1172</f>
        <v>NEUTRAL</v>
      </c>
      <c r="K1172" s="5" t="str">
        <f>OBV!G1172</f>
        <v>NEUTRAL</v>
      </c>
      <c r="L1172" s="5" t="str">
        <f>OBV!H1172</f>
        <v>NEUTRAL</v>
      </c>
      <c r="M1172" s="7">
        <f t="shared" si="180"/>
        <v>0</v>
      </c>
      <c r="N1172" s="7">
        <f t="shared" si="181"/>
        <v>45</v>
      </c>
      <c r="O1172" s="7">
        <f t="shared" si="182"/>
        <v>0</v>
      </c>
      <c r="P1172" s="7">
        <f t="shared" si="183"/>
        <v>33</v>
      </c>
      <c r="Q1172" s="8">
        <f t="shared" si="184"/>
        <v>20.7</v>
      </c>
      <c r="R1172" s="8">
        <f t="shared" si="185"/>
        <v>17.25</v>
      </c>
      <c r="S1172" s="8">
        <f t="shared" si="186"/>
        <v>21.6</v>
      </c>
      <c r="T1172" s="8">
        <f t="shared" si="187"/>
        <v>19.5</v>
      </c>
      <c r="U1172" s="7">
        <f t="shared" si="188"/>
        <v>19.850000000000001</v>
      </c>
      <c r="V1172" s="7">
        <f t="shared" si="189"/>
        <v>19.762500000000003</v>
      </c>
    </row>
    <row r="1173" spans="1:22" ht="13.5" x14ac:dyDescent="0.25">
      <c r="A1173" s="3">
        <f>RSI!A1173</f>
        <v>44019</v>
      </c>
      <c r="B1173" s="2">
        <f>RSI!B1173</f>
        <v>1.3283</v>
      </c>
      <c r="C1173" s="2">
        <f>RSI!I1173</f>
        <v>93.133895821668332</v>
      </c>
      <c r="D1173" s="2">
        <f>MACD!E1173</f>
        <v>-1.9738639052206297E-2</v>
      </c>
      <c r="E1173" s="2">
        <f>MACD!F1173</f>
        <v>-1.8857778994808262E-2</v>
      </c>
      <c r="F1173" s="2">
        <f>'Moving Avg'!D1173</f>
        <v>1.3283</v>
      </c>
      <c r="G1173" s="2">
        <f>'Moving Avg'!F1173</f>
        <v>1.3061599999999995</v>
      </c>
      <c r="H1173" s="2">
        <f>'Moving Avg'!G1173</f>
        <v>1.2781160000000005</v>
      </c>
      <c r="I1173" s="2">
        <f>'Moving Avg'!H1173</f>
        <v>1.3454935000000008</v>
      </c>
      <c r="J1173" s="5" t="str">
        <f>OBV!F1173</f>
        <v>NEUTRAL</v>
      </c>
      <c r="K1173" s="5" t="str">
        <f>OBV!G1173</f>
        <v>NEUTRAL</v>
      </c>
      <c r="L1173" s="5" t="str">
        <f>OBV!H1173</f>
        <v>NEUTRAL</v>
      </c>
      <c r="M1173" s="7">
        <f t="shared" si="180"/>
        <v>0</v>
      </c>
      <c r="N1173" s="7">
        <f t="shared" si="181"/>
        <v>45</v>
      </c>
      <c r="O1173" s="7">
        <f t="shared" si="182"/>
        <v>0</v>
      </c>
      <c r="P1173" s="7">
        <f t="shared" si="183"/>
        <v>33</v>
      </c>
      <c r="Q1173" s="8">
        <f t="shared" si="184"/>
        <v>20.7</v>
      </c>
      <c r="R1173" s="8">
        <f t="shared" si="185"/>
        <v>17.25</v>
      </c>
      <c r="S1173" s="8">
        <f t="shared" si="186"/>
        <v>21.6</v>
      </c>
      <c r="T1173" s="8">
        <f t="shared" si="187"/>
        <v>19.5</v>
      </c>
      <c r="U1173" s="7">
        <f t="shared" si="188"/>
        <v>19.850000000000001</v>
      </c>
      <c r="V1173" s="7">
        <f t="shared" si="189"/>
        <v>19.762500000000003</v>
      </c>
    </row>
    <row r="1174" spans="1:22" ht="13.5" x14ac:dyDescent="0.25">
      <c r="A1174" s="3">
        <f>RSI!A1174</f>
        <v>44020</v>
      </c>
      <c r="B1174" s="2">
        <f>RSI!B1174</f>
        <v>1.3283</v>
      </c>
      <c r="C1174" s="2">
        <f>RSI!I1174</f>
        <v>93.133895821668332</v>
      </c>
      <c r="D1174" s="2">
        <f>MACD!E1174</f>
        <v>-2.0363719893983889E-2</v>
      </c>
      <c r="E1174" s="2">
        <f>MACD!F1174</f>
        <v>-1.9158967174643389E-2</v>
      </c>
      <c r="F1174" s="2">
        <f>'Moving Avg'!D1174</f>
        <v>1.3283</v>
      </c>
      <c r="G1174" s="2">
        <f>'Moving Avg'!F1174</f>
        <v>1.3098499999999995</v>
      </c>
      <c r="H1174" s="2">
        <f>'Moving Avg'!G1174</f>
        <v>1.2788540000000004</v>
      </c>
      <c r="I1174" s="2">
        <f>'Moving Avg'!H1174</f>
        <v>1.3451245000000009</v>
      </c>
      <c r="J1174" s="5" t="str">
        <f>OBV!F1174</f>
        <v>NEUTRAL</v>
      </c>
      <c r="K1174" s="5" t="str">
        <f>OBV!G1174</f>
        <v>NEUTRAL</v>
      </c>
      <c r="L1174" s="5" t="str">
        <f>OBV!H1174</f>
        <v>NEUTRAL</v>
      </c>
      <c r="M1174" s="7">
        <f t="shared" si="180"/>
        <v>0</v>
      </c>
      <c r="N1174" s="7">
        <f t="shared" si="181"/>
        <v>45</v>
      </c>
      <c r="O1174" s="7">
        <f t="shared" si="182"/>
        <v>0</v>
      </c>
      <c r="P1174" s="7">
        <f t="shared" si="183"/>
        <v>33</v>
      </c>
      <c r="Q1174" s="8">
        <f t="shared" si="184"/>
        <v>20.7</v>
      </c>
      <c r="R1174" s="8">
        <f t="shared" si="185"/>
        <v>17.25</v>
      </c>
      <c r="S1174" s="8">
        <f t="shared" si="186"/>
        <v>21.6</v>
      </c>
      <c r="T1174" s="8">
        <f t="shared" si="187"/>
        <v>19.5</v>
      </c>
      <c r="U1174" s="7">
        <f t="shared" si="188"/>
        <v>19.850000000000001</v>
      </c>
      <c r="V1174" s="7">
        <f t="shared" si="189"/>
        <v>19.762500000000003</v>
      </c>
    </row>
    <row r="1175" spans="1:22" ht="13.5" x14ac:dyDescent="0.25">
      <c r="A1175" s="3">
        <f>RSI!A1175</f>
        <v>44021</v>
      </c>
      <c r="B1175" s="2">
        <f>RSI!B1175</f>
        <v>1.3283</v>
      </c>
      <c r="C1175" s="2">
        <f>RSI!I1175</f>
        <v>93.133895821668332</v>
      </c>
      <c r="D1175" s="2">
        <f>MACD!E1175</f>
        <v>-1.5364980155844199E-2</v>
      </c>
      <c r="E1175" s="2">
        <f>MACD!F1175</f>
        <v>-1.8400169770883552E-2</v>
      </c>
      <c r="F1175" s="2">
        <f>'Moving Avg'!D1175</f>
        <v>1.3283</v>
      </c>
      <c r="G1175" s="2">
        <f>'Moving Avg'!F1175</f>
        <v>1.3116949999999996</v>
      </c>
      <c r="H1175" s="2">
        <f>'Moving Avg'!G1175</f>
        <v>1.2795920000000003</v>
      </c>
      <c r="I1175" s="2">
        <f>'Moving Avg'!H1175</f>
        <v>1.3447555000000011</v>
      </c>
      <c r="J1175" s="5" t="str">
        <f>OBV!F1175</f>
        <v>NEUTRAL</v>
      </c>
      <c r="K1175" s="5" t="str">
        <f>OBV!G1175</f>
        <v>NEUTRAL</v>
      </c>
      <c r="L1175" s="5" t="str">
        <f>OBV!H1175</f>
        <v>NEUTRAL</v>
      </c>
      <c r="M1175" s="7">
        <f t="shared" si="180"/>
        <v>0</v>
      </c>
      <c r="N1175" s="7">
        <f t="shared" si="181"/>
        <v>0</v>
      </c>
      <c r="O1175" s="7">
        <f t="shared" si="182"/>
        <v>0</v>
      </c>
      <c r="P1175" s="7">
        <f t="shared" si="183"/>
        <v>33</v>
      </c>
      <c r="Q1175" s="8">
        <f t="shared" si="184"/>
        <v>4.95</v>
      </c>
      <c r="R1175" s="8">
        <f t="shared" si="185"/>
        <v>8.25</v>
      </c>
      <c r="S1175" s="8">
        <f t="shared" si="186"/>
        <v>14.85</v>
      </c>
      <c r="T1175" s="8">
        <f t="shared" si="187"/>
        <v>8.25</v>
      </c>
      <c r="U1175" s="7">
        <f t="shared" si="188"/>
        <v>9.35</v>
      </c>
      <c r="V1175" s="7">
        <f t="shared" si="189"/>
        <v>9.0749999999999993</v>
      </c>
    </row>
    <row r="1176" spans="1:22" ht="13.5" x14ac:dyDescent="0.25">
      <c r="A1176" s="3">
        <f>RSI!A1176</f>
        <v>44022</v>
      </c>
      <c r="B1176" s="2">
        <f>RSI!B1176</f>
        <v>1.3283</v>
      </c>
      <c r="C1176" s="2">
        <f>RSI!I1176</f>
        <v>93.133895821668332</v>
      </c>
      <c r="D1176" s="2">
        <f>MACD!E1176</f>
        <v>-1.1273489134158377E-2</v>
      </c>
      <c r="E1176" s="2">
        <f>MACD!F1176</f>
        <v>-1.6974833643538519E-2</v>
      </c>
      <c r="F1176" s="2">
        <f>'Moving Avg'!D1176</f>
        <v>1.3283</v>
      </c>
      <c r="G1176" s="2">
        <f>'Moving Avg'!F1176</f>
        <v>1.3135399999999997</v>
      </c>
      <c r="H1176" s="2">
        <f>'Moving Avg'!G1176</f>
        <v>1.2803300000000004</v>
      </c>
      <c r="I1176" s="2">
        <f>'Moving Avg'!H1176</f>
        <v>1.3443865000000015</v>
      </c>
      <c r="J1176" s="5" t="str">
        <f>OBV!F1176</f>
        <v>NEUTRAL</v>
      </c>
      <c r="K1176" s="5" t="str">
        <f>OBV!G1176</f>
        <v>NEUTRAL</v>
      </c>
      <c r="L1176" s="5" t="str">
        <f>OBV!H1176</f>
        <v>NEUTRAL</v>
      </c>
      <c r="M1176" s="7">
        <f t="shared" si="180"/>
        <v>0</v>
      </c>
      <c r="N1176" s="7">
        <f t="shared" si="181"/>
        <v>0</v>
      </c>
      <c r="O1176" s="7">
        <f t="shared" si="182"/>
        <v>0</v>
      </c>
      <c r="P1176" s="7">
        <f t="shared" si="183"/>
        <v>33</v>
      </c>
      <c r="Q1176" s="8">
        <f t="shared" si="184"/>
        <v>4.95</v>
      </c>
      <c r="R1176" s="8">
        <f t="shared" si="185"/>
        <v>8.25</v>
      </c>
      <c r="S1176" s="8">
        <f t="shared" si="186"/>
        <v>14.85</v>
      </c>
      <c r="T1176" s="8">
        <f t="shared" si="187"/>
        <v>8.25</v>
      </c>
      <c r="U1176" s="7">
        <f t="shared" si="188"/>
        <v>9.35</v>
      </c>
      <c r="V1176" s="7">
        <f t="shared" si="189"/>
        <v>9.0749999999999993</v>
      </c>
    </row>
    <row r="1177" spans="1:22" ht="13.5" x14ac:dyDescent="0.25">
      <c r="A1177" s="3">
        <f>RSI!A1177</f>
        <v>44025</v>
      </c>
      <c r="B1177" s="2">
        <f>RSI!B1177</f>
        <v>1.3283</v>
      </c>
      <c r="C1177" s="2">
        <f>RSI!I1177</f>
        <v>93.133895821668332</v>
      </c>
      <c r="D1177" s="2">
        <f>MACD!E1177</f>
        <v>-7.9394321897132691E-3</v>
      </c>
      <c r="E1177" s="2">
        <f>MACD!F1177</f>
        <v>-1.5167753352773471E-2</v>
      </c>
      <c r="F1177" s="2">
        <f>'Moving Avg'!D1177</f>
        <v>1.3283</v>
      </c>
      <c r="G1177" s="2">
        <f>'Moving Avg'!F1177</f>
        <v>1.3153849999999996</v>
      </c>
      <c r="H1177" s="2">
        <f>'Moving Avg'!G1177</f>
        <v>1.2810680000000003</v>
      </c>
      <c r="I1177" s="2">
        <f>'Moving Avg'!H1177</f>
        <v>1.3440175000000014</v>
      </c>
      <c r="J1177" s="5" t="str">
        <f>OBV!F1177</f>
        <v>NEUTRAL</v>
      </c>
      <c r="K1177" s="5" t="str">
        <f>OBV!G1177</f>
        <v>NEUTRAL</v>
      </c>
      <c r="L1177" s="5" t="str">
        <f>OBV!H1177</f>
        <v>NEUTRAL</v>
      </c>
      <c r="M1177" s="7">
        <f t="shared" si="180"/>
        <v>0</v>
      </c>
      <c r="N1177" s="7">
        <f t="shared" si="181"/>
        <v>0</v>
      </c>
      <c r="O1177" s="7">
        <f t="shared" si="182"/>
        <v>0</v>
      </c>
      <c r="P1177" s="7">
        <f t="shared" si="183"/>
        <v>33</v>
      </c>
      <c r="Q1177" s="8">
        <f t="shared" si="184"/>
        <v>4.95</v>
      </c>
      <c r="R1177" s="8">
        <f t="shared" si="185"/>
        <v>8.25</v>
      </c>
      <c r="S1177" s="8">
        <f t="shared" si="186"/>
        <v>14.85</v>
      </c>
      <c r="T1177" s="8">
        <f t="shared" si="187"/>
        <v>8.25</v>
      </c>
      <c r="U1177" s="7">
        <f t="shared" si="188"/>
        <v>9.35</v>
      </c>
      <c r="V1177" s="7">
        <f t="shared" si="189"/>
        <v>9.0749999999999993</v>
      </c>
    </row>
    <row r="1178" spans="1:22" ht="13.5" x14ac:dyDescent="0.25">
      <c r="A1178" s="3">
        <f>RSI!A1178</f>
        <v>44026</v>
      </c>
      <c r="B1178" s="2">
        <f>RSI!B1178</f>
        <v>1.3283</v>
      </c>
      <c r="C1178" s="2">
        <f>RSI!I1178</f>
        <v>93.133895821668332</v>
      </c>
      <c r="D1178" s="2">
        <f>MACD!E1178</f>
        <v>-5.2368014532993001E-3</v>
      </c>
      <c r="E1178" s="2">
        <f>MACD!F1178</f>
        <v>-1.3181562972878638E-2</v>
      </c>
      <c r="F1178" s="2">
        <f>'Moving Avg'!D1178</f>
        <v>1.3283</v>
      </c>
      <c r="G1178" s="2">
        <f>'Moving Avg'!F1178</f>
        <v>1.3172299999999997</v>
      </c>
      <c r="H1178" s="2">
        <f>'Moving Avg'!G1178</f>
        <v>1.2825440000000004</v>
      </c>
      <c r="I1178" s="2">
        <f>'Moving Avg'!H1178</f>
        <v>1.3435380000000017</v>
      </c>
      <c r="J1178" s="5" t="str">
        <f>OBV!F1178</f>
        <v>NEUTRAL</v>
      </c>
      <c r="K1178" s="5" t="str">
        <f>OBV!G1178</f>
        <v>NEUTRAL</v>
      </c>
      <c r="L1178" s="5" t="str">
        <f>OBV!H1178</f>
        <v>NEUTRAL</v>
      </c>
      <c r="M1178" s="7">
        <f t="shared" si="180"/>
        <v>0</v>
      </c>
      <c r="N1178" s="7">
        <f t="shared" si="181"/>
        <v>0</v>
      </c>
      <c r="O1178" s="7">
        <f t="shared" si="182"/>
        <v>0</v>
      </c>
      <c r="P1178" s="7">
        <f t="shared" si="183"/>
        <v>33</v>
      </c>
      <c r="Q1178" s="8">
        <f t="shared" si="184"/>
        <v>4.95</v>
      </c>
      <c r="R1178" s="8">
        <f t="shared" si="185"/>
        <v>8.25</v>
      </c>
      <c r="S1178" s="8">
        <f t="shared" si="186"/>
        <v>14.85</v>
      </c>
      <c r="T1178" s="8">
        <f t="shared" si="187"/>
        <v>8.25</v>
      </c>
      <c r="U1178" s="7">
        <f t="shared" si="188"/>
        <v>9.35</v>
      </c>
      <c r="V1178" s="7">
        <f t="shared" si="189"/>
        <v>9.0749999999999993</v>
      </c>
    </row>
    <row r="1179" spans="1:22" ht="13.5" x14ac:dyDescent="0.25">
      <c r="A1179" s="3">
        <f>RSI!A1179</f>
        <v>44027</v>
      </c>
      <c r="B1179" s="2">
        <f>RSI!B1179</f>
        <v>1.3283</v>
      </c>
      <c r="C1179" s="2">
        <f>RSI!I1179</f>
        <v>93.133895821668332</v>
      </c>
      <c r="D1179" s="2">
        <f>MACD!E1179</f>
        <v>-3.0596770706010634E-3</v>
      </c>
      <c r="E1179" s="2">
        <f>MACD!F1179</f>
        <v>-1.1157185792423124E-2</v>
      </c>
      <c r="F1179" s="2">
        <f>'Moving Avg'!D1179</f>
        <v>1.3283</v>
      </c>
      <c r="G1179" s="2">
        <f>'Moving Avg'!F1179</f>
        <v>1.3190749999999998</v>
      </c>
      <c r="H1179" s="2">
        <f>'Moving Avg'!G1179</f>
        <v>1.2840200000000002</v>
      </c>
      <c r="I1179" s="2">
        <f>'Moving Avg'!H1179</f>
        <v>1.3430585000000019</v>
      </c>
      <c r="J1179" s="5" t="str">
        <f>OBV!F1179</f>
        <v>NEUTRAL</v>
      </c>
      <c r="K1179" s="5" t="str">
        <f>OBV!G1179</f>
        <v>NEUTRAL</v>
      </c>
      <c r="L1179" s="5" t="str">
        <f>OBV!H1179</f>
        <v>NEUTRAL</v>
      </c>
      <c r="M1179" s="7">
        <f t="shared" si="180"/>
        <v>0</v>
      </c>
      <c r="N1179" s="7">
        <f t="shared" si="181"/>
        <v>0</v>
      </c>
      <c r="O1179" s="7">
        <f t="shared" si="182"/>
        <v>0</v>
      </c>
      <c r="P1179" s="7">
        <f t="shared" si="183"/>
        <v>33</v>
      </c>
      <c r="Q1179" s="8">
        <f t="shared" si="184"/>
        <v>4.95</v>
      </c>
      <c r="R1179" s="8">
        <f t="shared" si="185"/>
        <v>8.25</v>
      </c>
      <c r="S1179" s="8">
        <f t="shared" si="186"/>
        <v>14.85</v>
      </c>
      <c r="T1179" s="8">
        <f t="shared" si="187"/>
        <v>8.25</v>
      </c>
      <c r="U1179" s="7">
        <f t="shared" si="188"/>
        <v>9.35</v>
      </c>
      <c r="V1179" s="7">
        <f t="shared" si="189"/>
        <v>9.0749999999999993</v>
      </c>
    </row>
    <row r="1180" spans="1:22" ht="13.5" x14ac:dyDescent="0.25">
      <c r="A1180" s="3">
        <f>RSI!A1180</f>
        <v>44028</v>
      </c>
      <c r="B1180" s="2">
        <f>RSI!B1180</f>
        <v>1.3283</v>
      </c>
      <c r="C1180" s="2">
        <f>RSI!I1180</f>
        <v>93.133895821668332</v>
      </c>
      <c r="D1180" s="2">
        <f>MACD!E1180</f>
        <v>-1.3190847243778059E-3</v>
      </c>
      <c r="E1180" s="2">
        <f>MACD!F1180</f>
        <v>-9.1895655788140612E-3</v>
      </c>
      <c r="F1180" s="2">
        <f>'Moving Avg'!D1180</f>
        <v>1.3283</v>
      </c>
      <c r="G1180" s="2">
        <f>'Moving Avg'!F1180</f>
        <v>1.3209199999999996</v>
      </c>
      <c r="H1180" s="2">
        <f>'Moving Avg'!G1180</f>
        <v>1.2854960000000002</v>
      </c>
      <c r="I1180" s="2">
        <f>'Moving Avg'!H1180</f>
        <v>1.342763500000002</v>
      </c>
      <c r="J1180" s="5" t="str">
        <f>OBV!F1180</f>
        <v>NEUTRAL</v>
      </c>
      <c r="K1180" s="5" t="str">
        <f>OBV!G1180</f>
        <v>NEUTRAL</v>
      </c>
      <c r="L1180" s="5" t="str">
        <f>OBV!H1180</f>
        <v>NEUTRAL</v>
      </c>
      <c r="M1180" s="7">
        <f t="shared" si="180"/>
        <v>0</v>
      </c>
      <c r="N1180" s="7">
        <f t="shared" si="181"/>
        <v>0</v>
      </c>
      <c r="O1180" s="7">
        <f t="shared" si="182"/>
        <v>0</v>
      </c>
      <c r="P1180" s="7">
        <f t="shared" si="183"/>
        <v>33</v>
      </c>
      <c r="Q1180" s="8">
        <f t="shared" si="184"/>
        <v>4.95</v>
      </c>
      <c r="R1180" s="8">
        <f t="shared" si="185"/>
        <v>8.25</v>
      </c>
      <c r="S1180" s="8">
        <f t="shared" si="186"/>
        <v>14.85</v>
      </c>
      <c r="T1180" s="8">
        <f t="shared" si="187"/>
        <v>8.25</v>
      </c>
      <c r="U1180" s="7">
        <f t="shared" si="188"/>
        <v>9.35</v>
      </c>
      <c r="V1180" s="7">
        <f t="shared" si="189"/>
        <v>9.0749999999999993</v>
      </c>
    </row>
    <row r="1181" spans="1:22" ht="13.5" x14ac:dyDescent="0.25">
      <c r="A1181" s="3">
        <f>RSI!A1181</f>
        <v>44029</v>
      </c>
      <c r="B1181" s="2">
        <f>RSI!B1181</f>
        <v>1.3283</v>
      </c>
      <c r="C1181" s="2">
        <f>RSI!I1181</f>
        <v>93.133895821668332</v>
      </c>
      <c r="D1181" s="2">
        <f>MACD!E1181</f>
        <v>5.965953234277066E-5</v>
      </c>
      <c r="E1181" s="2">
        <f>MACD!F1181</f>
        <v>-7.339720556582695E-3</v>
      </c>
      <c r="F1181" s="2">
        <f>'Moving Avg'!D1181</f>
        <v>1.3283</v>
      </c>
      <c r="G1181" s="2">
        <f>'Moving Avg'!F1181</f>
        <v>1.3227649999999997</v>
      </c>
      <c r="H1181" s="2">
        <f>'Moving Avg'!G1181</f>
        <v>1.286972</v>
      </c>
      <c r="I1181" s="2">
        <f>'Moving Avg'!H1181</f>
        <v>1.342284000000002</v>
      </c>
      <c r="J1181" s="5" t="str">
        <f>OBV!F1181</f>
        <v>NEUTRAL</v>
      </c>
      <c r="K1181" s="5" t="str">
        <f>OBV!G1181</f>
        <v>NEUTRAL</v>
      </c>
      <c r="L1181" s="5" t="str">
        <f>OBV!H1181</f>
        <v>NEUTRAL</v>
      </c>
      <c r="M1181" s="7">
        <f t="shared" si="180"/>
        <v>0</v>
      </c>
      <c r="N1181" s="7">
        <f t="shared" si="181"/>
        <v>0</v>
      </c>
      <c r="O1181" s="7">
        <f t="shared" si="182"/>
        <v>0</v>
      </c>
      <c r="P1181" s="7">
        <f t="shared" si="183"/>
        <v>33</v>
      </c>
      <c r="Q1181" s="8">
        <f t="shared" si="184"/>
        <v>4.95</v>
      </c>
      <c r="R1181" s="8">
        <f t="shared" si="185"/>
        <v>8.25</v>
      </c>
      <c r="S1181" s="8">
        <f t="shared" si="186"/>
        <v>14.85</v>
      </c>
      <c r="T1181" s="8">
        <f t="shared" si="187"/>
        <v>8.25</v>
      </c>
      <c r="U1181" s="7">
        <f t="shared" si="188"/>
        <v>9.35</v>
      </c>
      <c r="V1181" s="7">
        <f t="shared" si="189"/>
        <v>9.0749999999999993</v>
      </c>
    </row>
    <row r="1182" spans="1:22" ht="13.5" x14ac:dyDescent="0.25">
      <c r="A1182" s="3">
        <f>RSI!A1182</f>
        <v>44032</v>
      </c>
      <c r="B1182" s="2">
        <f>RSI!B1182</f>
        <v>1.3283</v>
      </c>
      <c r="C1182" s="2">
        <f>RSI!I1182</f>
        <v>93.133895821668332</v>
      </c>
      <c r="D1182" s="2">
        <f>MACD!E1182</f>
        <v>1.1391923883792288E-3</v>
      </c>
      <c r="E1182" s="2">
        <f>MACD!F1182</f>
        <v>-5.6439379675903099E-3</v>
      </c>
      <c r="F1182" s="2">
        <f>'Moving Avg'!D1182</f>
        <v>1.3283</v>
      </c>
      <c r="G1182" s="2">
        <f>'Moving Avg'!F1182</f>
        <v>1.3246099999999996</v>
      </c>
      <c r="H1182" s="2">
        <f>'Moving Avg'!G1182</f>
        <v>1.2884479999999998</v>
      </c>
      <c r="I1182" s="2">
        <f>'Moving Avg'!H1182</f>
        <v>1.3418045000000021</v>
      </c>
      <c r="J1182" s="5" t="str">
        <f>OBV!F1182</f>
        <v>NEUTRAL</v>
      </c>
      <c r="K1182" s="5" t="str">
        <f>OBV!G1182</f>
        <v>NEUTRAL</v>
      </c>
      <c r="L1182" s="5" t="str">
        <f>OBV!H1182</f>
        <v>NEUTRAL</v>
      </c>
      <c r="M1182" s="7">
        <f t="shared" si="180"/>
        <v>0</v>
      </c>
      <c r="N1182" s="7">
        <f t="shared" si="181"/>
        <v>0</v>
      </c>
      <c r="O1182" s="7">
        <f t="shared" si="182"/>
        <v>0</v>
      </c>
      <c r="P1182" s="7">
        <f t="shared" si="183"/>
        <v>33</v>
      </c>
      <c r="Q1182" s="8">
        <f t="shared" si="184"/>
        <v>4.95</v>
      </c>
      <c r="R1182" s="8">
        <f t="shared" si="185"/>
        <v>8.25</v>
      </c>
      <c r="S1182" s="8">
        <f t="shared" si="186"/>
        <v>14.85</v>
      </c>
      <c r="T1182" s="8">
        <f t="shared" si="187"/>
        <v>8.25</v>
      </c>
      <c r="U1182" s="7">
        <f t="shared" si="188"/>
        <v>9.35</v>
      </c>
      <c r="V1182" s="7">
        <f t="shared" si="189"/>
        <v>9.0749999999999993</v>
      </c>
    </row>
    <row r="1183" spans="1:22" ht="13.5" x14ac:dyDescent="0.25">
      <c r="A1183" s="3">
        <f>RSI!A1183</f>
        <v>44033</v>
      </c>
      <c r="B1183" s="2">
        <f>RSI!B1183</f>
        <v>1.3283</v>
      </c>
      <c r="C1183" s="2">
        <f>RSI!I1183</f>
        <v>93.133895821668332</v>
      </c>
      <c r="D1183" s="2">
        <f>MACD!E1183</f>
        <v>1.9719979891099637E-3</v>
      </c>
      <c r="E1183" s="2">
        <f>MACD!F1183</f>
        <v>-4.1207507762502553E-3</v>
      </c>
      <c r="F1183" s="2">
        <f>'Moving Avg'!D1183</f>
        <v>1.3283</v>
      </c>
      <c r="G1183" s="2">
        <f>'Moving Avg'!F1183</f>
        <v>1.3264549999999997</v>
      </c>
      <c r="H1183" s="2">
        <f>'Moving Avg'!G1183</f>
        <v>1.2899239999999998</v>
      </c>
      <c r="I1183" s="2">
        <f>'Moving Avg'!H1183</f>
        <v>1.3413250000000021</v>
      </c>
      <c r="J1183" s="5" t="str">
        <f>OBV!F1183</f>
        <v>NEUTRAL</v>
      </c>
      <c r="K1183" s="5" t="str">
        <f>OBV!G1183</f>
        <v>NEUTRAL</v>
      </c>
      <c r="L1183" s="5" t="str">
        <f>OBV!H1183</f>
        <v>NEUTRAL</v>
      </c>
      <c r="M1183" s="7">
        <f t="shared" si="180"/>
        <v>0</v>
      </c>
      <c r="N1183" s="7">
        <f t="shared" si="181"/>
        <v>0</v>
      </c>
      <c r="O1183" s="7">
        <f t="shared" si="182"/>
        <v>0</v>
      </c>
      <c r="P1183" s="7">
        <f t="shared" si="183"/>
        <v>33</v>
      </c>
      <c r="Q1183" s="8">
        <f t="shared" si="184"/>
        <v>4.95</v>
      </c>
      <c r="R1183" s="8">
        <f t="shared" si="185"/>
        <v>8.25</v>
      </c>
      <c r="S1183" s="8">
        <f t="shared" si="186"/>
        <v>14.85</v>
      </c>
      <c r="T1183" s="8">
        <f t="shared" si="187"/>
        <v>8.25</v>
      </c>
      <c r="U1183" s="7">
        <f t="shared" si="188"/>
        <v>9.35</v>
      </c>
      <c r="V1183" s="7">
        <f t="shared" si="189"/>
        <v>9.0749999999999993</v>
      </c>
    </row>
    <row r="1184" spans="1:22" ht="13.5" x14ac:dyDescent="0.25">
      <c r="A1184" s="3">
        <f>RSI!A1184</f>
        <v>44034</v>
      </c>
      <c r="B1184" s="2">
        <f>RSI!B1184</f>
        <v>1.3283</v>
      </c>
      <c r="C1184" s="2">
        <f>RSI!I1184</f>
        <v>93.133895821668332</v>
      </c>
      <c r="D1184" s="2">
        <f>MACD!E1184</f>
        <v>2.6020080980686533E-3</v>
      </c>
      <c r="E1184" s="2">
        <f>MACD!F1184</f>
        <v>-2.7761990013864739E-3</v>
      </c>
      <c r="F1184" s="2">
        <f>'Moving Avg'!D1184</f>
        <v>1.3283</v>
      </c>
      <c r="G1184" s="2">
        <f>'Moving Avg'!F1184</f>
        <v>1.3282999999999998</v>
      </c>
      <c r="H1184" s="2">
        <f>'Moving Avg'!G1184</f>
        <v>1.2913999999999999</v>
      </c>
      <c r="I1184" s="2">
        <f>'Moving Avg'!H1184</f>
        <v>1.3408455000000024</v>
      </c>
      <c r="J1184" s="5" t="str">
        <f>OBV!F1184</f>
        <v>NEUTRAL</v>
      </c>
      <c r="K1184" s="5" t="str">
        <f>OBV!G1184</f>
        <v>NEUTRAL</v>
      </c>
      <c r="L1184" s="5" t="str">
        <f>OBV!H1184</f>
        <v>NEUTRAL</v>
      </c>
      <c r="M1184" s="7">
        <f t="shared" si="180"/>
        <v>0</v>
      </c>
      <c r="N1184" s="7">
        <f t="shared" si="181"/>
        <v>0</v>
      </c>
      <c r="O1184" s="7">
        <f t="shared" si="182"/>
        <v>0</v>
      </c>
      <c r="P1184" s="7">
        <f t="shared" si="183"/>
        <v>33</v>
      </c>
      <c r="Q1184" s="8">
        <f t="shared" si="184"/>
        <v>4.95</v>
      </c>
      <c r="R1184" s="8">
        <f t="shared" si="185"/>
        <v>8.25</v>
      </c>
      <c r="S1184" s="8">
        <f t="shared" si="186"/>
        <v>14.85</v>
      </c>
      <c r="T1184" s="8">
        <f t="shared" si="187"/>
        <v>8.25</v>
      </c>
      <c r="U1184" s="7">
        <f t="shared" si="188"/>
        <v>9.35</v>
      </c>
      <c r="V1184" s="7">
        <f t="shared" si="189"/>
        <v>9.0749999999999993</v>
      </c>
    </row>
    <row r="1185" spans="1:22" ht="13.5" x14ac:dyDescent="0.25">
      <c r="A1185" s="3">
        <f>RSI!A1185</f>
        <v>44035</v>
      </c>
      <c r="B1185" s="2">
        <f>RSI!B1185</f>
        <v>1.3283</v>
      </c>
      <c r="C1185" s="2">
        <f>RSI!I1185</f>
        <v>93.133895821668332</v>
      </c>
      <c r="D1185" s="2">
        <f>MACD!E1185</f>
        <v>3.0659532478447549E-3</v>
      </c>
      <c r="E1185" s="2">
        <f>MACD!F1185</f>
        <v>-1.6077685515402279E-3</v>
      </c>
      <c r="F1185" s="2">
        <f>'Moving Avg'!D1185</f>
        <v>1.3283</v>
      </c>
      <c r="G1185" s="2">
        <f>'Moving Avg'!F1185</f>
        <v>1.3282999999999998</v>
      </c>
      <c r="H1185" s="2">
        <f>'Moving Avg'!G1185</f>
        <v>1.2928759999999997</v>
      </c>
      <c r="I1185" s="2">
        <f>'Moving Avg'!H1185</f>
        <v>1.3403660000000024</v>
      </c>
      <c r="J1185" s="5" t="str">
        <f>OBV!F1185</f>
        <v>NEUTRAL</v>
      </c>
      <c r="K1185" s="5" t="str">
        <f>OBV!G1185</f>
        <v>NEUTRAL</v>
      </c>
      <c r="L1185" s="5" t="str">
        <f>OBV!H1185</f>
        <v>NEUTRAL</v>
      </c>
      <c r="M1185" s="7">
        <f t="shared" si="180"/>
        <v>0</v>
      </c>
      <c r="N1185" s="7">
        <f t="shared" si="181"/>
        <v>0</v>
      </c>
      <c r="O1185" s="7">
        <f t="shared" si="182"/>
        <v>0</v>
      </c>
      <c r="P1185" s="7">
        <f t="shared" si="183"/>
        <v>33</v>
      </c>
      <c r="Q1185" s="8">
        <f t="shared" si="184"/>
        <v>4.95</v>
      </c>
      <c r="R1185" s="8">
        <f t="shared" si="185"/>
        <v>8.25</v>
      </c>
      <c r="S1185" s="8">
        <f t="shared" si="186"/>
        <v>14.85</v>
      </c>
      <c r="T1185" s="8">
        <f t="shared" si="187"/>
        <v>8.25</v>
      </c>
      <c r="U1185" s="7">
        <f t="shared" si="188"/>
        <v>9.35</v>
      </c>
      <c r="V1185" s="7">
        <f t="shared" si="189"/>
        <v>9.0749999999999993</v>
      </c>
    </row>
    <row r="1186" spans="1:22" ht="13.5" x14ac:dyDescent="0.25">
      <c r="A1186" s="3">
        <f>RSI!A1186</f>
        <v>44036</v>
      </c>
      <c r="B1186" s="2">
        <f>RSI!B1186</f>
        <v>1.3283</v>
      </c>
      <c r="C1186" s="2">
        <f>RSI!I1186</f>
        <v>93.133895821668332</v>
      </c>
      <c r="D1186" s="2">
        <f>MACD!E1186</f>
        <v>3.3945033994031704E-3</v>
      </c>
      <c r="E1186" s="2">
        <f>MACD!F1186</f>
        <v>-6.073141613515483E-4</v>
      </c>
      <c r="F1186" s="2">
        <f>'Moving Avg'!D1186</f>
        <v>1.3283</v>
      </c>
      <c r="G1186" s="2">
        <f>'Moving Avg'!F1186</f>
        <v>1.3282999999999998</v>
      </c>
      <c r="H1186" s="2">
        <f>'Moving Avg'!G1186</f>
        <v>1.2943519999999995</v>
      </c>
      <c r="I1186" s="2">
        <f>'Moving Avg'!H1186</f>
        <v>1.3398865000000026</v>
      </c>
      <c r="J1186" s="5" t="str">
        <f>OBV!F1186</f>
        <v>NEUTRAL</v>
      </c>
      <c r="K1186" s="5" t="str">
        <f>OBV!G1186</f>
        <v>NEUTRAL</v>
      </c>
      <c r="L1186" s="5" t="str">
        <f>OBV!H1186</f>
        <v>NEUTRAL</v>
      </c>
      <c r="M1186" s="7">
        <f t="shared" si="180"/>
        <v>0</v>
      </c>
      <c r="N1186" s="7">
        <f t="shared" si="181"/>
        <v>0</v>
      </c>
      <c r="O1186" s="7">
        <f t="shared" si="182"/>
        <v>0</v>
      </c>
      <c r="P1186" s="7">
        <f t="shared" si="183"/>
        <v>33</v>
      </c>
      <c r="Q1186" s="8">
        <f t="shared" si="184"/>
        <v>4.95</v>
      </c>
      <c r="R1186" s="8">
        <f t="shared" si="185"/>
        <v>8.25</v>
      </c>
      <c r="S1186" s="8">
        <f t="shared" si="186"/>
        <v>14.85</v>
      </c>
      <c r="T1186" s="8">
        <f t="shared" si="187"/>
        <v>8.25</v>
      </c>
      <c r="U1186" s="7">
        <f t="shared" si="188"/>
        <v>9.35</v>
      </c>
      <c r="V1186" s="7">
        <f t="shared" si="189"/>
        <v>9.0749999999999993</v>
      </c>
    </row>
    <row r="1187" spans="1:22" ht="13.5" x14ac:dyDescent="0.25">
      <c r="A1187" s="3">
        <f>RSI!A1187</f>
        <v>44039</v>
      </c>
      <c r="B1187" s="2">
        <f>RSI!B1187</f>
        <v>1.3283</v>
      </c>
      <c r="C1187" s="2">
        <f>RSI!I1187</f>
        <v>93.133895821668332</v>
      </c>
      <c r="D1187" s="2">
        <f>MACD!E1187</f>
        <v>3.6132306873832842E-3</v>
      </c>
      <c r="E1187" s="2">
        <f>MACD!F1187</f>
        <v>2.3679480839541823E-4</v>
      </c>
      <c r="F1187" s="2">
        <f>'Moving Avg'!D1187</f>
        <v>1.3283</v>
      </c>
      <c r="G1187" s="2">
        <f>'Moving Avg'!F1187</f>
        <v>1.3282999999999998</v>
      </c>
      <c r="H1187" s="2">
        <f>'Moving Avg'!G1187</f>
        <v>1.2958279999999993</v>
      </c>
      <c r="I1187" s="2">
        <f>'Moving Avg'!H1187</f>
        <v>1.3394070000000027</v>
      </c>
      <c r="J1187" s="5" t="str">
        <f>OBV!F1187</f>
        <v>NEUTRAL</v>
      </c>
      <c r="K1187" s="5" t="str">
        <f>OBV!G1187</f>
        <v>NEUTRAL</v>
      </c>
      <c r="L1187" s="5" t="str">
        <f>OBV!H1187</f>
        <v>NEUTRAL</v>
      </c>
      <c r="M1187" s="7">
        <f t="shared" si="180"/>
        <v>0</v>
      </c>
      <c r="N1187" s="7">
        <f t="shared" si="181"/>
        <v>0</v>
      </c>
      <c r="O1187" s="7">
        <f t="shared" si="182"/>
        <v>0</v>
      </c>
      <c r="P1187" s="7">
        <f t="shared" si="183"/>
        <v>33</v>
      </c>
      <c r="Q1187" s="8">
        <f t="shared" si="184"/>
        <v>4.95</v>
      </c>
      <c r="R1187" s="8">
        <f t="shared" si="185"/>
        <v>8.25</v>
      </c>
      <c r="S1187" s="8">
        <f t="shared" si="186"/>
        <v>14.85</v>
      </c>
      <c r="T1187" s="8">
        <f t="shared" si="187"/>
        <v>8.25</v>
      </c>
      <c r="U1187" s="7">
        <f t="shared" si="188"/>
        <v>9.35</v>
      </c>
      <c r="V1187" s="7">
        <f t="shared" si="189"/>
        <v>9.0749999999999993</v>
      </c>
    </row>
    <row r="1188" spans="1:22" ht="13.5" x14ac:dyDescent="0.25">
      <c r="A1188" s="3">
        <f>RSI!A1188</f>
        <v>44040</v>
      </c>
      <c r="B1188" s="2">
        <f>RSI!B1188</f>
        <v>1.3283</v>
      </c>
      <c r="C1188" s="2">
        <f>RSI!I1188</f>
        <v>93.133895821668332</v>
      </c>
      <c r="D1188" s="2">
        <f>MACD!E1188</f>
        <v>3.7434218026111132E-3</v>
      </c>
      <c r="E1188" s="2">
        <f>MACD!F1188</f>
        <v>9.3812020723855723E-4</v>
      </c>
      <c r="F1188" s="2">
        <f>'Moving Avg'!D1188</f>
        <v>1.3283</v>
      </c>
      <c r="G1188" s="2">
        <f>'Moving Avg'!F1188</f>
        <v>1.3282999999999998</v>
      </c>
      <c r="H1188" s="2">
        <f>'Moving Avg'!G1188</f>
        <v>1.2973039999999996</v>
      </c>
      <c r="I1188" s="2">
        <f>'Moving Avg'!H1188</f>
        <v>1.3390380000000031</v>
      </c>
      <c r="J1188" s="5" t="str">
        <f>OBV!F1188</f>
        <v>NEUTRAL</v>
      </c>
      <c r="K1188" s="5" t="str">
        <f>OBV!G1188</f>
        <v>NEUTRAL</v>
      </c>
      <c r="L1188" s="5" t="str">
        <f>OBV!H1188</f>
        <v>NEUTRAL</v>
      </c>
      <c r="M1188" s="7">
        <f t="shared" si="180"/>
        <v>0</v>
      </c>
      <c r="N1188" s="7">
        <f t="shared" si="181"/>
        <v>0</v>
      </c>
      <c r="O1188" s="7">
        <f t="shared" si="182"/>
        <v>0</v>
      </c>
      <c r="P1188" s="7">
        <f t="shared" si="183"/>
        <v>33</v>
      </c>
      <c r="Q1188" s="8">
        <f t="shared" si="184"/>
        <v>4.95</v>
      </c>
      <c r="R1188" s="8">
        <f t="shared" si="185"/>
        <v>8.25</v>
      </c>
      <c r="S1188" s="8">
        <f t="shared" si="186"/>
        <v>14.85</v>
      </c>
      <c r="T1188" s="8">
        <f t="shared" si="187"/>
        <v>8.25</v>
      </c>
      <c r="U1188" s="7">
        <f t="shared" si="188"/>
        <v>9.35</v>
      </c>
      <c r="V1188" s="7">
        <f t="shared" si="189"/>
        <v>9.0749999999999993</v>
      </c>
    </row>
    <row r="1189" spans="1:22" ht="13.5" x14ac:dyDescent="0.25">
      <c r="A1189" s="3">
        <f>RSI!A1189</f>
        <v>44041</v>
      </c>
      <c r="B1189" s="2">
        <f>RSI!B1189</f>
        <v>1.3283</v>
      </c>
      <c r="C1189" s="2">
        <f>RSI!I1189</f>
        <v>93.133895821668332</v>
      </c>
      <c r="D1189" s="2">
        <f>MACD!E1189</f>
        <v>3.8027633110930825E-3</v>
      </c>
      <c r="E1189" s="2">
        <f>MACD!F1189</f>
        <v>1.5110488280094623E-3</v>
      </c>
      <c r="F1189" s="2">
        <f>'Moving Avg'!D1189</f>
        <v>1.3283</v>
      </c>
      <c r="G1189" s="2">
        <f>'Moving Avg'!F1189</f>
        <v>1.3282999999999998</v>
      </c>
      <c r="H1189" s="2">
        <f>'Moving Avg'!G1189</f>
        <v>1.2987799999999994</v>
      </c>
      <c r="I1189" s="2">
        <f>'Moving Avg'!H1189</f>
        <v>1.338669000000003</v>
      </c>
      <c r="J1189" s="5" t="str">
        <f>OBV!F1189</f>
        <v>NEUTRAL</v>
      </c>
      <c r="K1189" s="5" t="str">
        <f>OBV!G1189</f>
        <v>NEUTRAL</v>
      </c>
      <c r="L1189" s="5" t="str">
        <f>OBV!H1189</f>
        <v>NEUTRAL</v>
      </c>
      <c r="M1189" s="7">
        <f t="shared" si="180"/>
        <v>0</v>
      </c>
      <c r="N1189" s="7">
        <f t="shared" si="181"/>
        <v>0</v>
      </c>
      <c r="O1189" s="7">
        <f t="shared" si="182"/>
        <v>0</v>
      </c>
      <c r="P1189" s="7">
        <f t="shared" si="183"/>
        <v>33</v>
      </c>
      <c r="Q1189" s="8">
        <f t="shared" si="184"/>
        <v>4.95</v>
      </c>
      <c r="R1189" s="8">
        <f t="shared" si="185"/>
        <v>8.25</v>
      </c>
      <c r="S1189" s="8">
        <f t="shared" si="186"/>
        <v>14.85</v>
      </c>
      <c r="T1189" s="8">
        <f t="shared" si="187"/>
        <v>8.25</v>
      </c>
      <c r="U1189" s="7">
        <f t="shared" si="188"/>
        <v>9.35</v>
      </c>
      <c r="V1189" s="7">
        <f t="shared" si="189"/>
        <v>9.0749999999999993</v>
      </c>
    </row>
    <row r="1190" spans="1:22" ht="13.5" x14ac:dyDescent="0.25">
      <c r="A1190" s="3">
        <f>RSI!A1190</f>
        <v>44042</v>
      </c>
      <c r="B1190" s="2">
        <f>RSI!B1190</f>
        <v>1.3283</v>
      </c>
      <c r="C1190" s="2">
        <f>RSI!I1190</f>
        <v>93.133895821668332</v>
      </c>
      <c r="D1190" s="2">
        <f>MACD!E1190</f>
        <v>3.8059196119140104E-3</v>
      </c>
      <c r="E1190" s="2">
        <f>MACD!F1190</f>
        <v>1.9700229847903722E-3</v>
      </c>
      <c r="F1190" s="2">
        <f>'Moving Avg'!D1190</f>
        <v>1.3283</v>
      </c>
      <c r="G1190" s="2">
        <f>'Moving Avg'!F1190</f>
        <v>1.3282999999999998</v>
      </c>
      <c r="H1190" s="2">
        <f>'Moving Avg'!G1190</f>
        <v>1.3002559999999994</v>
      </c>
      <c r="I1190" s="2">
        <f>'Moving Avg'!H1190</f>
        <v>1.3383000000000032</v>
      </c>
      <c r="J1190" s="5" t="str">
        <f>OBV!F1190</f>
        <v>NEUTRAL</v>
      </c>
      <c r="K1190" s="5" t="str">
        <f>OBV!G1190</f>
        <v>NEUTRAL</v>
      </c>
      <c r="L1190" s="5" t="str">
        <f>OBV!H1190</f>
        <v>NEUTRAL</v>
      </c>
      <c r="M1190" s="7">
        <f t="shared" si="180"/>
        <v>0</v>
      </c>
      <c r="N1190" s="7">
        <f t="shared" si="181"/>
        <v>0</v>
      </c>
      <c r="O1190" s="7">
        <f t="shared" si="182"/>
        <v>0</v>
      </c>
      <c r="P1190" s="7">
        <f t="shared" si="183"/>
        <v>33</v>
      </c>
      <c r="Q1190" s="8">
        <f t="shared" si="184"/>
        <v>4.95</v>
      </c>
      <c r="R1190" s="8">
        <f t="shared" si="185"/>
        <v>8.25</v>
      </c>
      <c r="S1190" s="8">
        <f t="shared" si="186"/>
        <v>14.85</v>
      </c>
      <c r="T1190" s="8">
        <f t="shared" si="187"/>
        <v>8.25</v>
      </c>
      <c r="U1190" s="7">
        <f t="shared" si="188"/>
        <v>9.35</v>
      </c>
      <c r="V1190" s="7">
        <f t="shared" si="189"/>
        <v>9.0749999999999993</v>
      </c>
    </row>
    <row r="1191" spans="1:22" ht="13.5" x14ac:dyDescent="0.25">
      <c r="A1191" s="3">
        <f>RSI!A1191</f>
        <v>44046</v>
      </c>
      <c r="B1191" s="2">
        <f>RSI!B1191</f>
        <v>1.3283</v>
      </c>
      <c r="C1191" s="2">
        <f>RSI!I1191</f>
        <v>93.133895821668332</v>
      </c>
      <c r="D1191" s="2">
        <f>MACD!E1191</f>
        <v>3.7650201939030126E-3</v>
      </c>
      <c r="E1191" s="2">
        <f>MACD!F1191</f>
        <v>2.3290224266129004E-3</v>
      </c>
      <c r="F1191" s="2">
        <f>'Moving Avg'!D1191</f>
        <v>1.3283</v>
      </c>
      <c r="G1191" s="2">
        <f>'Moving Avg'!F1191</f>
        <v>1.3282999999999998</v>
      </c>
      <c r="H1191" s="2">
        <f>'Moving Avg'!G1191</f>
        <v>1.3017319999999992</v>
      </c>
      <c r="I1191" s="2">
        <f>'Moving Avg'!H1191</f>
        <v>1.3379310000000033</v>
      </c>
      <c r="J1191" s="5" t="str">
        <f>OBV!F1191</f>
        <v>NEUTRAL</v>
      </c>
      <c r="K1191" s="5" t="str">
        <f>OBV!G1191</f>
        <v>NEUTRAL</v>
      </c>
      <c r="L1191" s="5" t="str">
        <f>OBV!H1191</f>
        <v>NEUTRAL</v>
      </c>
      <c r="M1191" s="7">
        <f t="shared" si="180"/>
        <v>0</v>
      </c>
      <c r="N1191" s="7">
        <f t="shared" si="181"/>
        <v>0</v>
      </c>
      <c r="O1191" s="7">
        <f t="shared" si="182"/>
        <v>0</v>
      </c>
      <c r="P1191" s="7">
        <f t="shared" si="183"/>
        <v>33</v>
      </c>
      <c r="Q1191" s="8">
        <f t="shared" si="184"/>
        <v>4.95</v>
      </c>
      <c r="R1191" s="8">
        <f t="shared" si="185"/>
        <v>8.25</v>
      </c>
      <c r="S1191" s="8">
        <f t="shared" si="186"/>
        <v>14.85</v>
      </c>
      <c r="T1191" s="8">
        <f t="shared" si="187"/>
        <v>8.25</v>
      </c>
      <c r="U1191" s="7">
        <f t="shared" si="188"/>
        <v>9.35</v>
      </c>
      <c r="V1191" s="7">
        <f t="shared" si="189"/>
        <v>9.0749999999999993</v>
      </c>
    </row>
    <row r="1192" spans="1:22" ht="13.5" x14ac:dyDescent="0.25">
      <c r="A1192" s="3">
        <f>RSI!A1192</f>
        <v>44047</v>
      </c>
      <c r="B1192" s="2">
        <f>RSI!B1192</f>
        <v>1.3283</v>
      </c>
      <c r="C1192" s="2">
        <f>RSI!I1192</f>
        <v>93.133895821668332</v>
      </c>
      <c r="D1192" s="2">
        <f>MACD!E1192</f>
        <v>3.6900702772970639E-3</v>
      </c>
      <c r="E1192" s="2">
        <f>MACD!F1192</f>
        <v>2.601231996749733E-3</v>
      </c>
      <c r="F1192" s="2">
        <f>'Moving Avg'!D1192</f>
        <v>1.3283</v>
      </c>
      <c r="G1192" s="2">
        <f>'Moving Avg'!F1192</f>
        <v>1.3282999999999998</v>
      </c>
      <c r="H1192" s="2">
        <f>'Moving Avg'!G1192</f>
        <v>1.3032079999999993</v>
      </c>
      <c r="I1192" s="2">
        <f>'Moving Avg'!H1192</f>
        <v>1.3375620000000032</v>
      </c>
      <c r="J1192" s="5" t="str">
        <f>OBV!F1192</f>
        <v>NEUTRAL</v>
      </c>
      <c r="K1192" s="5" t="str">
        <f>OBV!G1192</f>
        <v>NEUTRAL</v>
      </c>
      <c r="L1192" s="5" t="str">
        <f>OBV!H1192</f>
        <v>NEUTRAL</v>
      </c>
      <c r="M1192" s="7">
        <f t="shared" si="180"/>
        <v>0</v>
      </c>
      <c r="N1192" s="7">
        <f t="shared" si="181"/>
        <v>0</v>
      </c>
      <c r="O1192" s="7">
        <f t="shared" si="182"/>
        <v>0</v>
      </c>
      <c r="P1192" s="7">
        <f t="shared" si="183"/>
        <v>33</v>
      </c>
      <c r="Q1192" s="8">
        <f t="shared" si="184"/>
        <v>4.95</v>
      </c>
      <c r="R1192" s="8">
        <f t="shared" si="185"/>
        <v>8.25</v>
      </c>
      <c r="S1192" s="8">
        <f t="shared" si="186"/>
        <v>14.85</v>
      </c>
      <c r="T1192" s="8">
        <f t="shared" si="187"/>
        <v>8.25</v>
      </c>
      <c r="U1192" s="7">
        <f t="shared" si="188"/>
        <v>9.35</v>
      </c>
      <c r="V1192" s="7">
        <f t="shared" si="189"/>
        <v>9.0749999999999993</v>
      </c>
    </row>
    <row r="1193" spans="1:22" ht="13.5" x14ac:dyDescent="0.25">
      <c r="A1193" s="3">
        <f>RSI!A1193</f>
        <v>44048</v>
      </c>
      <c r="B1193" s="2">
        <f>RSI!B1193</f>
        <v>1.3283</v>
      </c>
      <c r="C1193" s="2">
        <f>RSI!I1193</f>
        <v>93.133895821668332</v>
      </c>
      <c r="D1193" s="2">
        <f>MACD!E1193</f>
        <v>3.5892967497306305E-3</v>
      </c>
      <c r="E1193" s="2">
        <f>MACD!F1193</f>
        <v>2.7988449473459126E-3</v>
      </c>
      <c r="F1193" s="2">
        <f>'Moving Avg'!D1193</f>
        <v>1.3283</v>
      </c>
      <c r="G1193" s="2">
        <f>'Moving Avg'!F1193</f>
        <v>1.3282999999999998</v>
      </c>
      <c r="H1193" s="2">
        <f>'Moving Avg'!G1193</f>
        <v>1.3046839999999991</v>
      </c>
      <c r="I1193" s="2">
        <f>'Moving Avg'!H1193</f>
        <v>1.3371930000000034</v>
      </c>
      <c r="J1193" s="5" t="str">
        <f>OBV!F1193</f>
        <v>NEUTRAL</v>
      </c>
      <c r="K1193" s="5" t="str">
        <f>OBV!G1193</f>
        <v>NEUTRAL</v>
      </c>
      <c r="L1193" s="5" t="str">
        <f>OBV!H1193</f>
        <v>NEUTRAL</v>
      </c>
      <c r="M1193" s="7">
        <f t="shared" si="180"/>
        <v>0</v>
      </c>
      <c r="N1193" s="7">
        <f t="shared" si="181"/>
        <v>0</v>
      </c>
      <c r="O1193" s="7">
        <f t="shared" si="182"/>
        <v>0</v>
      </c>
      <c r="P1193" s="7">
        <f t="shared" si="183"/>
        <v>33</v>
      </c>
      <c r="Q1193" s="8">
        <f t="shared" si="184"/>
        <v>4.95</v>
      </c>
      <c r="R1193" s="8">
        <f t="shared" si="185"/>
        <v>8.25</v>
      </c>
      <c r="S1193" s="8">
        <f t="shared" si="186"/>
        <v>14.85</v>
      </c>
      <c r="T1193" s="8">
        <f t="shared" si="187"/>
        <v>8.25</v>
      </c>
      <c r="U1193" s="7">
        <f t="shared" si="188"/>
        <v>9.35</v>
      </c>
      <c r="V1193" s="7">
        <f t="shared" si="189"/>
        <v>9.0749999999999993</v>
      </c>
    </row>
    <row r="1194" spans="1:22" ht="13.5" x14ac:dyDescent="0.25">
      <c r="A1194" s="3">
        <f>RSI!A1194</f>
        <v>44049</v>
      </c>
      <c r="B1194" s="2">
        <f>RSI!B1194</f>
        <v>1.3283</v>
      </c>
      <c r="C1194" s="2">
        <f>RSI!I1194</f>
        <v>93.133895821668332</v>
      </c>
      <c r="D1194" s="2">
        <f>MACD!E1194</f>
        <v>3.4694394646033189E-3</v>
      </c>
      <c r="E1194" s="2">
        <f>MACD!F1194</f>
        <v>2.9329638507973941E-3</v>
      </c>
      <c r="F1194" s="2">
        <f>'Moving Avg'!D1194</f>
        <v>1.3283</v>
      </c>
      <c r="G1194" s="2">
        <f>'Moving Avg'!F1194</f>
        <v>1.3282999999999998</v>
      </c>
      <c r="H1194" s="2">
        <f>'Moving Avg'!G1194</f>
        <v>1.3061599999999993</v>
      </c>
      <c r="I1194" s="2">
        <f>'Moving Avg'!H1194</f>
        <v>1.3368240000000033</v>
      </c>
      <c r="J1194" s="5" t="str">
        <f>OBV!F1194</f>
        <v>NEUTRAL</v>
      </c>
      <c r="K1194" s="5" t="str">
        <f>OBV!G1194</f>
        <v>NEUTRAL</v>
      </c>
      <c r="L1194" s="5" t="str">
        <f>OBV!H1194</f>
        <v>NEUTRAL</v>
      </c>
      <c r="M1194" s="7">
        <f t="shared" si="180"/>
        <v>0</v>
      </c>
      <c r="N1194" s="7">
        <f t="shared" si="181"/>
        <v>0</v>
      </c>
      <c r="O1194" s="7">
        <f t="shared" si="182"/>
        <v>0</v>
      </c>
      <c r="P1194" s="7">
        <f t="shared" si="183"/>
        <v>33</v>
      </c>
      <c r="Q1194" s="8">
        <f t="shared" si="184"/>
        <v>4.95</v>
      </c>
      <c r="R1194" s="8">
        <f t="shared" si="185"/>
        <v>8.25</v>
      </c>
      <c r="S1194" s="8">
        <f t="shared" si="186"/>
        <v>14.85</v>
      </c>
      <c r="T1194" s="8">
        <f t="shared" si="187"/>
        <v>8.25</v>
      </c>
      <c r="U1194" s="7">
        <f t="shared" si="188"/>
        <v>9.35</v>
      </c>
      <c r="V1194" s="7">
        <f t="shared" si="189"/>
        <v>9.0749999999999993</v>
      </c>
    </row>
    <row r="1195" spans="1:22" ht="13.5" x14ac:dyDescent="0.25">
      <c r="A1195" s="3">
        <f>RSI!A1195</f>
        <v>44050</v>
      </c>
      <c r="B1195" s="2">
        <f>RSI!B1195</f>
        <v>1.3283</v>
      </c>
      <c r="C1195" s="2">
        <f>RSI!I1195</f>
        <v>93.133895821668347</v>
      </c>
      <c r="D1195" s="2">
        <f>MACD!E1195</f>
        <v>3.3359964125565522E-3</v>
      </c>
      <c r="E1195" s="2">
        <f>MACD!F1195</f>
        <v>3.0135703631492261E-3</v>
      </c>
      <c r="F1195" s="2">
        <f>'Moving Avg'!D1195</f>
        <v>1.3283</v>
      </c>
      <c r="G1195" s="2">
        <f>'Moving Avg'!F1195</f>
        <v>1.3282999999999998</v>
      </c>
      <c r="H1195" s="2">
        <f>'Moving Avg'!G1195</f>
        <v>1.3076359999999991</v>
      </c>
      <c r="I1195" s="2">
        <f>'Moving Avg'!H1195</f>
        <v>1.3364550000000035</v>
      </c>
      <c r="J1195" s="5" t="str">
        <f>OBV!F1195</f>
        <v>NEUTRAL</v>
      </c>
      <c r="K1195" s="5" t="str">
        <f>OBV!G1195</f>
        <v>NEUTRAL</v>
      </c>
      <c r="L1195" s="5" t="str">
        <f>OBV!H1195</f>
        <v>NEUTRAL</v>
      </c>
      <c r="M1195" s="7">
        <f t="shared" si="180"/>
        <v>0</v>
      </c>
      <c r="N1195" s="7">
        <f t="shared" si="181"/>
        <v>0</v>
      </c>
      <c r="O1195" s="7">
        <f t="shared" si="182"/>
        <v>0</v>
      </c>
      <c r="P1195" s="7">
        <f t="shared" si="183"/>
        <v>33</v>
      </c>
      <c r="Q1195" s="8">
        <f t="shared" si="184"/>
        <v>4.95</v>
      </c>
      <c r="R1195" s="8">
        <f t="shared" si="185"/>
        <v>8.25</v>
      </c>
      <c r="S1195" s="8">
        <f t="shared" si="186"/>
        <v>14.85</v>
      </c>
      <c r="T1195" s="8">
        <f t="shared" si="187"/>
        <v>8.25</v>
      </c>
      <c r="U1195" s="7">
        <f t="shared" si="188"/>
        <v>9.35</v>
      </c>
      <c r="V1195" s="7">
        <f t="shared" si="189"/>
        <v>9.0749999999999993</v>
      </c>
    </row>
    <row r="1196" spans="1:22" ht="13.5" x14ac:dyDescent="0.25">
      <c r="A1196" s="3">
        <f>RSI!A1196</f>
        <v>44053</v>
      </c>
      <c r="B1196" s="2">
        <f>RSI!B1196</f>
        <v>1.3283</v>
      </c>
      <c r="C1196" s="2">
        <f>RSI!I1196</f>
        <v>93.133895821668347</v>
      </c>
      <c r="D1196" s="2">
        <f>MACD!E1196</f>
        <v>3.193429959670091E-3</v>
      </c>
      <c r="E1196" s="2">
        <f>MACD!F1196</f>
        <v>3.0495422824533993E-3</v>
      </c>
      <c r="F1196" s="2">
        <f>'Moving Avg'!D1196</f>
        <v>1.3283</v>
      </c>
      <c r="G1196" s="2">
        <f>'Moving Avg'!F1196</f>
        <v>1.3282999999999998</v>
      </c>
      <c r="H1196" s="2">
        <f>'Moving Avg'!G1196</f>
        <v>1.3091119999999992</v>
      </c>
      <c r="I1196" s="2">
        <f>'Moving Avg'!H1196</f>
        <v>1.3360860000000037</v>
      </c>
      <c r="J1196" s="5" t="str">
        <f>OBV!F1196</f>
        <v>NEUTRAL</v>
      </c>
      <c r="K1196" s="5" t="str">
        <f>OBV!G1196</f>
        <v>NEUTRAL</v>
      </c>
      <c r="L1196" s="5" t="str">
        <f>OBV!H1196</f>
        <v>NEUTRAL</v>
      </c>
      <c r="M1196" s="7">
        <f t="shared" si="180"/>
        <v>0</v>
      </c>
      <c r="N1196" s="7">
        <f t="shared" si="181"/>
        <v>0</v>
      </c>
      <c r="O1196" s="7">
        <f t="shared" si="182"/>
        <v>0</v>
      </c>
      <c r="P1196" s="7">
        <f t="shared" si="183"/>
        <v>33</v>
      </c>
      <c r="Q1196" s="8">
        <f t="shared" si="184"/>
        <v>4.95</v>
      </c>
      <c r="R1196" s="8">
        <f t="shared" si="185"/>
        <v>8.25</v>
      </c>
      <c r="S1196" s="8">
        <f t="shared" si="186"/>
        <v>14.85</v>
      </c>
      <c r="T1196" s="8">
        <f t="shared" si="187"/>
        <v>8.25</v>
      </c>
      <c r="U1196" s="7">
        <f t="shared" si="188"/>
        <v>9.35</v>
      </c>
      <c r="V1196" s="7">
        <f t="shared" si="189"/>
        <v>9.0749999999999993</v>
      </c>
    </row>
    <row r="1197" spans="1:22" ht="13.5" x14ac:dyDescent="0.25">
      <c r="A1197" s="3">
        <f>RSI!A1197</f>
        <v>44054</v>
      </c>
      <c r="B1197" s="2">
        <f>RSI!B1197</f>
        <v>1.3283</v>
      </c>
      <c r="C1197" s="2">
        <f>RSI!I1197</f>
        <v>93.133895821668347</v>
      </c>
      <c r="D1197" s="2">
        <f>MACD!E1197</f>
        <v>3.0453402320849143E-3</v>
      </c>
      <c r="E1197" s="2">
        <f>MACD!F1197</f>
        <v>3.0487018723797028E-3</v>
      </c>
      <c r="F1197" s="2">
        <f>'Moving Avg'!D1197</f>
        <v>1.3283</v>
      </c>
      <c r="G1197" s="2">
        <f>'Moving Avg'!F1197</f>
        <v>1.3282999999999998</v>
      </c>
      <c r="H1197" s="2">
        <f>'Moving Avg'!G1197</f>
        <v>1.310587999999999</v>
      </c>
      <c r="I1197" s="2">
        <f>'Moving Avg'!H1197</f>
        <v>1.3357170000000036</v>
      </c>
      <c r="J1197" s="5" t="str">
        <f>OBV!F1197</f>
        <v>NEUTRAL</v>
      </c>
      <c r="K1197" s="5" t="str">
        <f>OBV!G1197</f>
        <v>NEUTRAL</v>
      </c>
      <c r="L1197" s="5" t="str">
        <f>OBV!H1197</f>
        <v>NEUTRAL</v>
      </c>
      <c r="M1197" s="7">
        <f t="shared" si="180"/>
        <v>0</v>
      </c>
      <c r="N1197" s="7">
        <f t="shared" si="181"/>
        <v>45</v>
      </c>
      <c r="O1197" s="7">
        <f t="shared" si="182"/>
        <v>0</v>
      </c>
      <c r="P1197" s="7">
        <f t="shared" si="183"/>
        <v>33</v>
      </c>
      <c r="Q1197" s="8">
        <f t="shared" si="184"/>
        <v>20.7</v>
      </c>
      <c r="R1197" s="8">
        <f t="shared" si="185"/>
        <v>17.25</v>
      </c>
      <c r="S1197" s="8">
        <f t="shared" si="186"/>
        <v>21.6</v>
      </c>
      <c r="T1197" s="8">
        <f t="shared" si="187"/>
        <v>19.5</v>
      </c>
      <c r="U1197" s="7">
        <f t="shared" si="188"/>
        <v>19.850000000000001</v>
      </c>
      <c r="V1197" s="7">
        <f t="shared" si="189"/>
        <v>19.762500000000003</v>
      </c>
    </row>
    <row r="1198" spans="1:22" ht="13.5" x14ac:dyDescent="0.25">
      <c r="A1198" s="3">
        <f>RSI!A1198</f>
        <v>44055</v>
      </c>
      <c r="B1198" s="2">
        <f>RSI!B1198</f>
        <v>1.3283</v>
      </c>
      <c r="C1198" s="2">
        <f>RSI!I1198</f>
        <v>93.133895821668347</v>
      </c>
      <c r="D1198" s="2">
        <f>MACD!E1198</f>
        <v>2.8946107847507285E-3</v>
      </c>
      <c r="E1198" s="2">
        <f>MACD!F1198</f>
        <v>3.0178836548539079E-3</v>
      </c>
      <c r="F1198" s="2">
        <f>'Moving Avg'!D1198</f>
        <v>1.3283</v>
      </c>
      <c r="G1198" s="2">
        <f>'Moving Avg'!F1198</f>
        <v>1.3282999999999998</v>
      </c>
      <c r="H1198" s="2">
        <f>'Moving Avg'!G1198</f>
        <v>1.3120639999999992</v>
      </c>
      <c r="I1198" s="2">
        <f>'Moving Avg'!H1198</f>
        <v>1.335348000000004</v>
      </c>
      <c r="J1198" s="5" t="str">
        <f>OBV!F1198</f>
        <v>NEUTRAL</v>
      </c>
      <c r="K1198" s="5" t="str">
        <f>OBV!G1198</f>
        <v>NEUTRAL</v>
      </c>
      <c r="L1198" s="5" t="str">
        <f>OBV!H1198</f>
        <v>NEUTRAL</v>
      </c>
      <c r="M1198" s="7">
        <f t="shared" si="180"/>
        <v>0</v>
      </c>
      <c r="N1198" s="7">
        <f t="shared" si="181"/>
        <v>45</v>
      </c>
      <c r="O1198" s="7">
        <f t="shared" si="182"/>
        <v>0</v>
      </c>
      <c r="P1198" s="7">
        <f t="shared" si="183"/>
        <v>33</v>
      </c>
      <c r="Q1198" s="8">
        <f t="shared" si="184"/>
        <v>20.7</v>
      </c>
      <c r="R1198" s="8">
        <f t="shared" si="185"/>
        <v>17.25</v>
      </c>
      <c r="S1198" s="8">
        <f t="shared" si="186"/>
        <v>21.6</v>
      </c>
      <c r="T1198" s="8">
        <f t="shared" si="187"/>
        <v>19.5</v>
      </c>
      <c r="U1198" s="7">
        <f t="shared" si="188"/>
        <v>19.850000000000001</v>
      </c>
      <c r="V1198" s="7">
        <f t="shared" si="189"/>
        <v>19.762500000000003</v>
      </c>
    </row>
    <row r="1199" spans="1:22" ht="13.5" x14ac:dyDescent="0.25">
      <c r="A1199" s="3">
        <f>RSI!A1199</f>
        <v>44057</v>
      </c>
      <c r="B1199" s="2">
        <f>RSI!B1199</f>
        <v>1.3283</v>
      </c>
      <c r="C1199" s="2">
        <f>RSI!I1199</f>
        <v>93.133895821668347</v>
      </c>
      <c r="D1199" s="2">
        <f>MACD!E1199</f>
        <v>2.7435308954177895E-3</v>
      </c>
      <c r="E1199" s="2">
        <f>MACD!F1199</f>
        <v>2.9630131029666842E-3</v>
      </c>
      <c r="F1199" s="2">
        <f>'Moving Avg'!D1199</f>
        <v>1.3283</v>
      </c>
      <c r="G1199" s="2">
        <f>'Moving Avg'!F1199</f>
        <v>1.3282999999999998</v>
      </c>
      <c r="H1199" s="2">
        <f>'Moving Avg'!G1199</f>
        <v>1.313539999999999</v>
      </c>
      <c r="I1199" s="2">
        <f>'Moving Avg'!H1199</f>
        <v>1.3349790000000039</v>
      </c>
      <c r="J1199" s="5" t="str">
        <f>OBV!F1199</f>
        <v>NEUTRAL</v>
      </c>
      <c r="K1199" s="5" t="str">
        <f>OBV!G1199</f>
        <v>NEUTRAL</v>
      </c>
      <c r="L1199" s="5" t="str">
        <f>OBV!H1199</f>
        <v>NEUTRAL</v>
      </c>
      <c r="M1199" s="7">
        <f t="shared" si="180"/>
        <v>0</v>
      </c>
      <c r="N1199" s="7">
        <f t="shared" si="181"/>
        <v>45</v>
      </c>
      <c r="O1199" s="7">
        <f t="shared" si="182"/>
        <v>0</v>
      </c>
      <c r="P1199" s="7">
        <f t="shared" si="183"/>
        <v>33</v>
      </c>
      <c r="Q1199" s="8">
        <f t="shared" si="184"/>
        <v>20.7</v>
      </c>
      <c r="R1199" s="8">
        <f t="shared" si="185"/>
        <v>17.25</v>
      </c>
      <c r="S1199" s="8">
        <f t="shared" si="186"/>
        <v>21.6</v>
      </c>
      <c r="T1199" s="8">
        <f t="shared" si="187"/>
        <v>19.5</v>
      </c>
      <c r="U1199" s="7">
        <f t="shared" si="188"/>
        <v>19.850000000000001</v>
      </c>
      <c r="V1199" s="7">
        <f t="shared" si="189"/>
        <v>19.762500000000003</v>
      </c>
    </row>
    <row r="1200" spans="1:22" ht="13.5" x14ac:dyDescent="0.25">
      <c r="A1200" s="3">
        <f>RSI!A1200</f>
        <v>44060</v>
      </c>
      <c r="B1200" s="2">
        <f>RSI!B1200</f>
        <v>1.3283</v>
      </c>
      <c r="C1200" s="2">
        <f>RSI!I1200</f>
        <v>93.133895821668347</v>
      </c>
      <c r="D1200" s="2">
        <f>MACD!E1200</f>
        <v>2.5938981514057602E-3</v>
      </c>
      <c r="E1200" s="2">
        <f>MACD!F1200</f>
        <v>2.8891901126544997E-3</v>
      </c>
      <c r="F1200" s="2">
        <f>'Moving Avg'!D1200</f>
        <v>1.3283</v>
      </c>
      <c r="G1200" s="2">
        <f>'Moving Avg'!F1200</f>
        <v>1.3282999999999998</v>
      </c>
      <c r="H1200" s="2">
        <f>'Moving Avg'!G1200</f>
        <v>1.3150159999999991</v>
      </c>
      <c r="I1200" s="2">
        <f>'Moving Avg'!H1200</f>
        <v>1.3346100000000041</v>
      </c>
      <c r="J1200" s="5" t="str">
        <f>OBV!F1200</f>
        <v>NEUTRAL</v>
      </c>
      <c r="K1200" s="5" t="str">
        <f>OBV!G1200</f>
        <v>NEUTRAL</v>
      </c>
      <c r="L1200" s="5" t="str">
        <f>OBV!H1200</f>
        <v>NEUTRAL</v>
      </c>
      <c r="M1200" s="7">
        <f t="shared" si="180"/>
        <v>0</v>
      </c>
      <c r="N1200" s="7">
        <f t="shared" si="181"/>
        <v>45</v>
      </c>
      <c r="O1200" s="7">
        <f t="shared" si="182"/>
        <v>0</v>
      </c>
      <c r="P1200" s="7">
        <f t="shared" si="183"/>
        <v>33</v>
      </c>
      <c r="Q1200" s="8">
        <f t="shared" si="184"/>
        <v>20.7</v>
      </c>
      <c r="R1200" s="8">
        <f t="shared" si="185"/>
        <v>17.25</v>
      </c>
      <c r="S1200" s="8">
        <f t="shared" si="186"/>
        <v>21.6</v>
      </c>
      <c r="T1200" s="8">
        <f t="shared" si="187"/>
        <v>19.5</v>
      </c>
      <c r="U1200" s="7">
        <f t="shared" si="188"/>
        <v>19.850000000000001</v>
      </c>
      <c r="V1200" s="7">
        <f t="shared" si="189"/>
        <v>19.762500000000003</v>
      </c>
    </row>
    <row r="1201" spans="1:22" ht="13.5" x14ac:dyDescent="0.25">
      <c r="A1201" s="3">
        <f>RSI!A1201</f>
        <v>44061</v>
      </c>
      <c r="B1201" s="2">
        <f>RSI!B1201</f>
        <v>1.2914000000000001</v>
      </c>
      <c r="C1201" s="2">
        <f>RSI!I1201</f>
        <v>9.2427462847013118</v>
      </c>
      <c r="D1201" s="2">
        <f>MACD!E1201</f>
        <v>5.1804377604969254E-3</v>
      </c>
      <c r="E1201" s="2">
        <f>MACD!F1201</f>
        <v>3.3474396422229851E-3</v>
      </c>
      <c r="F1201" s="2">
        <f>'Moving Avg'!D1201</f>
        <v>1.3209200000000001</v>
      </c>
      <c r="G1201" s="2">
        <f>'Moving Avg'!F1201</f>
        <v>1.3264549999999997</v>
      </c>
      <c r="H1201" s="2">
        <f>'Moving Avg'!G1201</f>
        <v>1.3157539999999992</v>
      </c>
      <c r="I1201" s="2">
        <f>'Moving Avg'!H1201</f>
        <v>1.334056500000004</v>
      </c>
      <c r="J1201" s="5" t="str">
        <f>OBV!F1201</f>
        <v>BEARISH</v>
      </c>
      <c r="K1201" s="5" t="str">
        <f>OBV!G1201</f>
        <v>STRONG</v>
      </c>
      <c r="L1201" s="5" t="str">
        <f>OBV!H1201</f>
        <v>CONFIRMED BEARISH</v>
      </c>
      <c r="M1201" s="7">
        <f t="shared" si="180"/>
        <v>50</v>
      </c>
      <c r="N1201" s="7">
        <f t="shared" si="181"/>
        <v>0</v>
      </c>
      <c r="O1201" s="7">
        <f t="shared" si="182"/>
        <v>0</v>
      </c>
      <c r="P1201" s="7">
        <f t="shared" si="183"/>
        <v>33</v>
      </c>
      <c r="Q1201" s="8">
        <f t="shared" si="184"/>
        <v>22.45</v>
      </c>
      <c r="R1201" s="8">
        <f t="shared" si="185"/>
        <v>18.25</v>
      </c>
      <c r="S1201" s="8">
        <f t="shared" si="186"/>
        <v>22.35</v>
      </c>
      <c r="T1201" s="8">
        <f t="shared" si="187"/>
        <v>20.75</v>
      </c>
      <c r="U1201" s="7">
        <f t="shared" si="188"/>
        <v>21.016666666666669</v>
      </c>
      <c r="V1201" s="7">
        <f t="shared" si="189"/>
        <v>20.950000000000003</v>
      </c>
    </row>
    <row r="1202" spans="1:22" ht="13.5" x14ac:dyDescent="0.25">
      <c r="A1202" s="3">
        <f>RSI!A1202</f>
        <v>44062</v>
      </c>
      <c r="B1202" s="2">
        <f>RSI!B1202</f>
        <v>1.2544999999999999</v>
      </c>
      <c r="C1202" s="2">
        <f>RSI!I1202</f>
        <v>4.6916359510239687</v>
      </c>
      <c r="D1202" s="2">
        <f>MACD!E1202</f>
        <v>1.0301738733312193E-2</v>
      </c>
      <c r="E1202" s="2">
        <f>MACD!F1202</f>
        <v>4.7382994604408275E-3</v>
      </c>
      <c r="F1202" s="2">
        <f>'Moving Avg'!D1202</f>
        <v>1.30616</v>
      </c>
      <c r="G1202" s="2">
        <f>'Moving Avg'!F1202</f>
        <v>1.322765</v>
      </c>
      <c r="H1202" s="2">
        <f>'Moving Avg'!G1202</f>
        <v>1.315753999999999</v>
      </c>
      <c r="I1202" s="2">
        <f>'Moving Avg'!H1202</f>
        <v>1.3335030000000043</v>
      </c>
      <c r="J1202" s="5" t="str">
        <f>OBV!F1202</f>
        <v>BEARISH</v>
      </c>
      <c r="K1202" s="5" t="str">
        <f>OBV!G1202</f>
        <v>STRONG</v>
      </c>
      <c r="L1202" s="5" t="str">
        <f>OBV!H1202</f>
        <v>CONFIRMED BEARISH</v>
      </c>
      <c r="M1202" s="7">
        <f t="shared" si="180"/>
        <v>50</v>
      </c>
      <c r="N1202" s="7">
        <f t="shared" si="181"/>
        <v>0</v>
      </c>
      <c r="O1202" s="7">
        <f t="shared" si="182"/>
        <v>0</v>
      </c>
      <c r="P1202" s="7">
        <f t="shared" si="183"/>
        <v>33</v>
      </c>
      <c r="Q1202" s="8">
        <f t="shared" si="184"/>
        <v>22.45</v>
      </c>
      <c r="R1202" s="8">
        <f t="shared" si="185"/>
        <v>18.25</v>
      </c>
      <c r="S1202" s="8">
        <f t="shared" si="186"/>
        <v>22.35</v>
      </c>
      <c r="T1202" s="8">
        <f t="shared" si="187"/>
        <v>20.75</v>
      </c>
      <c r="U1202" s="7">
        <f t="shared" si="188"/>
        <v>21.016666666666669</v>
      </c>
      <c r="V1202" s="7">
        <f t="shared" si="189"/>
        <v>20.950000000000003</v>
      </c>
    </row>
    <row r="1203" spans="1:22" ht="13.5" x14ac:dyDescent="0.25">
      <c r="A1203" s="3">
        <f>RSI!A1203</f>
        <v>44064</v>
      </c>
      <c r="B1203" s="2">
        <f>RSI!B1203</f>
        <v>1.2544999999999999</v>
      </c>
      <c r="C1203" s="2">
        <f>RSI!I1203</f>
        <v>4.6916359510239687</v>
      </c>
      <c r="D1203" s="2">
        <f>MACD!E1203</f>
        <v>1.5037780934425982E-2</v>
      </c>
      <c r="E1203" s="2">
        <f>MACD!F1203</f>
        <v>6.7981957552378583E-3</v>
      </c>
      <c r="F1203" s="2">
        <f>'Moving Avg'!D1203</f>
        <v>1.2914000000000001</v>
      </c>
      <c r="G1203" s="2">
        <f>'Moving Avg'!F1203</f>
        <v>1.319075</v>
      </c>
      <c r="H1203" s="2">
        <f>'Moving Avg'!G1203</f>
        <v>1.315753999999999</v>
      </c>
      <c r="I1203" s="2">
        <f>'Moving Avg'!H1203</f>
        <v>1.3329495000000042</v>
      </c>
      <c r="J1203" s="5" t="str">
        <f>OBV!F1203</f>
        <v>BEARISH</v>
      </c>
      <c r="K1203" s="5" t="str">
        <f>OBV!G1203</f>
        <v>STRONG</v>
      </c>
      <c r="L1203" s="5" t="str">
        <f>OBV!H1203</f>
        <v>CONFIRMED BEARISH</v>
      </c>
      <c r="M1203" s="7">
        <f t="shared" si="180"/>
        <v>50</v>
      </c>
      <c r="N1203" s="7">
        <f t="shared" si="181"/>
        <v>0</v>
      </c>
      <c r="O1203" s="7">
        <f t="shared" si="182"/>
        <v>0</v>
      </c>
      <c r="P1203" s="7">
        <f t="shared" si="183"/>
        <v>33</v>
      </c>
      <c r="Q1203" s="8">
        <f t="shared" si="184"/>
        <v>22.45</v>
      </c>
      <c r="R1203" s="8">
        <f t="shared" si="185"/>
        <v>18.25</v>
      </c>
      <c r="S1203" s="8">
        <f t="shared" si="186"/>
        <v>22.35</v>
      </c>
      <c r="T1203" s="8">
        <f t="shared" si="187"/>
        <v>20.75</v>
      </c>
      <c r="U1203" s="7">
        <f t="shared" si="188"/>
        <v>21.016666666666669</v>
      </c>
      <c r="V1203" s="7">
        <f t="shared" si="189"/>
        <v>20.950000000000003</v>
      </c>
    </row>
    <row r="1204" spans="1:22" ht="13.5" x14ac:dyDescent="0.25">
      <c r="A1204" s="3">
        <f>RSI!A1204</f>
        <v>44067</v>
      </c>
      <c r="B1204" s="2">
        <f>RSI!B1204</f>
        <v>1.2544999999999999</v>
      </c>
      <c r="C1204" s="2">
        <f>RSI!I1204</f>
        <v>4.6916359510239687</v>
      </c>
      <c r="D1204" s="2">
        <f>MACD!E1204</f>
        <v>1.9418010226644355E-2</v>
      </c>
      <c r="E1204" s="2">
        <f>MACD!F1204</f>
        <v>9.3221586495191577E-3</v>
      </c>
      <c r="F1204" s="2">
        <f>'Moving Avg'!D1204</f>
        <v>1.27664</v>
      </c>
      <c r="G1204" s="2">
        <f>'Moving Avg'!F1204</f>
        <v>1.315385</v>
      </c>
      <c r="H1204" s="2">
        <f>'Moving Avg'!G1204</f>
        <v>1.3157539999999992</v>
      </c>
      <c r="I1204" s="2">
        <f>'Moving Avg'!H1204</f>
        <v>1.3323960000000046</v>
      </c>
      <c r="J1204" s="5" t="str">
        <f>OBV!F1204</f>
        <v>BEARISH</v>
      </c>
      <c r="K1204" s="5" t="str">
        <f>OBV!G1204</f>
        <v>STRONG</v>
      </c>
      <c r="L1204" s="5" t="str">
        <f>OBV!H1204</f>
        <v>CONFIRMED BEARISH</v>
      </c>
      <c r="M1204" s="7">
        <f t="shared" si="180"/>
        <v>50</v>
      </c>
      <c r="N1204" s="7">
        <f t="shared" si="181"/>
        <v>0</v>
      </c>
      <c r="O1204" s="7">
        <f t="shared" si="182"/>
        <v>0</v>
      </c>
      <c r="P1204" s="7">
        <f t="shared" si="183"/>
        <v>33</v>
      </c>
      <c r="Q1204" s="8">
        <f t="shared" si="184"/>
        <v>22.45</v>
      </c>
      <c r="R1204" s="8">
        <f t="shared" si="185"/>
        <v>18.25</v>
      </c>
      <c r="S1204" s="8">
        <f t="shared" si="186"/>
        <v>22.35</v>
      </c>
      <c r="T1204" s="8">
        <f t="shared" si="187"/>
        <v>20.75</v>
      </c>
      <c r="U1204" s="7">
        <f t="shared" si="188"/>
        <v>21.016666666666669</v>
      </c>
      <c r="V1204" s="7">
        <f t="shared" si="189"/>
        <v>20.950000000000003</v>
      </c>
    </row>
    <row r="1205" spans="1:22" ht="13.5" x14ac:dyDescent="0.25">
      <c r="A1205" s="3">
        <f>RSI!A1205</f>
        <v>44068</v>
      </c>
      <c r="B1205" s="2">
        <f>RSI!B1205</f>
        <v>1.2544999999999999</v>
      </c>
      <c r="C1205" s="2">
        <f>RSI!I1205</f>
        <v>4.6916359510239687</v>
      </c>
      <c r="D1205" s="2">
        <f>MACD!E1205</f>
        <v>2.346955157836339E-2</v>
      </c>
      <c r="E1205" s="2">
        <f>MACD!F1205</f>
        <v>1.2151637235288004E-2</v>
      </c>
      <c r="F1205" s="2">
        <f>'Moving Avg'!D1205</f>
        <v>1.2618800000000001</v>
      </c>
      <c r="G1205" s="2">
        <f>'Moving Avg'!F1205</f>
        <v>1.3116950000000001</v>
      </c>
      <c r="H1205" s="2">
        <f>'Moving Avg'!G1205</f>
        <v>1.3150159999999991</v>
      </c>
      <c r="I1205" s="2">
        <f>'Moving Avg'!H1205</f>
        <v>1.3318425000000045</v>
      </c>
      <c r="J1205" s="5" t="str">
        <f>OBV!F1205</f>
        <v>BEARISH</v>
      </c>
      <c r="K1205" s="5" t="str">
        <f>OBV!G1205</f>
        <v>STRONG</v>
      </c>
      <c r="L1205" s="5" t="str">
        <f>OBV!H1205</f>
        <v>CONFIRMED BEARISH</v>
      </c>
      <c r="M1205" s="7">
        <f t="shared" si="180"/>
        <v>50</v>
      </c>
      <c r="N1205" s="7">
        <f t="shared" si="181"/>
        <v>0</v>
      </c>
      <c r="O1205" s="7">
        <f t="shared" si="182"/>
        <v>0</v>
      </c>
      <c r="P1205" s="7">
        <f t="shared" si="183"/>
        <v>33</v>
      </c>
      <c r="Q1205" s="8">
        <f t="shared" si="184"/>
        <v>22.45</v>
      </c>
      <c r="R1205" s="8">
        <f t="shared" si="185"/>
        <v>18.25</v>
      </c>
      <c r="S1205" s="8">
        <f t="shared" si="186"/>
        <v>22.35</v>
      </c>
      <c r="T1205" s="8">
        <f t="shared" si="187"/>
        <v>20.75</v>
      </c>
      <c r="U1205" s="7">
        <f t="shared" si="188"/>
        <v>21.016666666666669</v>
      </c>
      <c r="V1205" s="7">
        <f t="shared" si="189"/>
        <v>20.950000000000003</v>
      </c>
    </row>
    <row r="1206" spans="1:22" ht="13.5" x14ac:dyDescent="0.25">
      <c r="A1206" s="3">
        <f>RSI!A1206</f>
        <v>44069</v>
      </c>
      <c r="B1206" s="2">
        <f>RSI!B1206</f>
        <v>1.2544999999999999</v>
      </c>
      <c r="C1206" s="2">
        <f>RSI!I1206</f>
        <v>4.6916359510239687</v>
      </c>
      <c r="D1206" s="2">
        <f>MACD!E1206</f>
        <v>2.721740247696558E-2</v>
      </c>
      <c r="E1206" s="2">
        <f>MACD!F1206</f>
        <v>1.516479028362352E-2</v>
      </c>
      <c r="F1206" s="2">
        <f>'Moving Avg'!D1206</f>
        <v>1.2544999999999999</v>
      </c>
      <c r="G1206" s="2">
        <f>'Moving Avg'!F1206</f>
        <v>1.3080050000000001</v>
      </c>
      <c r="H1206" s="2">
        <f>'Moving Avg'!G1206</f>
        <v>1.3142779999999989</v>
      </c>
      <c r="I1206" s="2">
        <f>'Moving Avg'!H1206</f>
        <v>1.3312890000000046</v>
      </c>
      <c r="J1206" s="5" t="str">
        <f>OBV!F1206</f>
        <v>BEARISH</v>
      </c>
      <c r="K1206" s="5" t="str">
        <f>OBV!G1206</f>
        <v>STRONG</v>
      </c>
      <c r="L1206" s="5" t="str">
        <f>OBV!H1206</f>
        <v>CONFIRMED BEARISH</v>
      </c>
      <c r="M1206" s="7">
        <f t="shared" si="180"/>
        <v>50</v>
      </c>
      <c r="N1206" s="7">
        <f t="shared" si="181"/>
        <v>0</v>
      </c>
      <c r="O1206" s="7">
        <f t="shared" si="182"/>
        <v>0</v>
      </c>
      <c r="P1206" s="7">
        <f t="shared" si="183"/>
        <v>33</v>
      </c>
      <c r="Q1206" s="8">
        <f t="shared" si="184"/>
        <v>22.45</v>
      </c>
      <c r="R1206" s="8">
        <f t="shared" si="185"/>
        <v>18.25</v>
      </c>
      <c r="S1206" s="8">
        <f t="shared" si="186"/>
        <v>22.35</v>
      </c>
      <c r="T1206" s="8">
        <f t="shared" si="187"/>
        <v>20.75</v>
      </c>
      <c r="U1206" s="7">
        <f t="shared" si="188"/>
        <v>21.016666666666669</v>
      </c>
      <c r="V1206" s="7">
        <f t="shared" si="189"/>
        <v>20.950000000000003</v>
      </c>
    </row>
    <row r="1207" spans="1:22" ht="13.5" x14ac:dyDescent="0.25">
      <c r="A1207" s="3">
        <f>RSI!A1207</f>
        <v>44070</v>
      </c>
      <c r="B1207" s="2">
        <f>RSI!B1207</f>
        <v>1.2544999999999999</v>
      </c>
      <c r="C1207" s="2">
        <f>RSI!I1207</f>
        <v>4.6916359510239687</v>
      </c>
      <c r="D1207" s="2">
        <f>MACD!E1207</f>
        <v>3.0684608708326566E-2</v>
      </c>
      <c r="E1207" s="2">
        <f>MACD!F1207</f>
        <v>1.826875396856413E-2</v>
      </c>
      <c r="F1207" s="2">
        <f>'Moving Avg'!D1207</f>
        <v>1.2544999999999999</v>
      </c>
      <c r="G1207" s="2">
        <f>'Moving Avg'!F1207</f>
        <v>1.3043150000000003</v>
      </c>
      <c r="H1207" s="2">
        <f>'Moving Avg'!G1207</f>
        <v>1.3135399999999993</v>
      </c>
      <c r="I1207" s="2">
        <f>'Moving Avg'!H1207</f>
        <v>1.3307355000000047</v>
      </c>
      <c r="J1207" s="5" t="str">
        <f>OBV!F1207</f>
        <v>NEUTRAL</v>
      </c>
      <c r="K1207" s="5" t="str">
        <f>OBV!G1207</f>
        <v>NEUTRAL</v>
      </c>
      <c r="L1207" s="5" t="str">
        <f>OBV!H1207</f>
        <v>NEUTRAL</v>
      </c>
      <c r="M1207" s="7">
        <f t="shared" si="180"/>
        <v>50</v>
      </c>
      <c r="N1207" s="7">
        <f t="shared" si="181"/>
        <v>0</v>
      </c>
      <c r="O1207" s="7">
        <f t="shared" si="182"/>
        <v>0</v>
      </c>
      <c r="P1207" s="7">
        <f t="shared" si="183"/>
        <v>33</v>
      </c>
      <c r="Q1207" s="8">
        <f t="shared" si="184"/>
        <v>22.45</v>
      </c>
      <c r="R1207" s="8">
        <f t="shared" si="185"/>
        <v>18.25</v>
      </c>
      <c r="S1207" s="8">
        <f t="shared" si="186"/>
        <v>22.35</v>
      </c>
      <c r="T1207" s="8">
        <f t="shared" si="187"/>
        <v>20.75</v>
      </c>
      <c r="U1207" s="7">
        <f t="shared" si="188"/>
        <v>21.016666666666669</v>
      </c>
      <c r="V1207" s="7">
        <f t="shared" si="189"/>
        <v>20.950000000000003</v>
      </c>
    </row>
    <row r="1208" spans="1:22" ht="13.5" x14ac:dyDescent="0.25">
      <c r="A1208" s="3">
        <f>RSI!A1208</f>
        <v>44071</v>
      </c>
      <c r="B1208" s="2">
        <f>RSI!B1208</f>
        <v>1.2544999999999999</v>
      </c>
      <c r="C1208" s="2">
        <f>RSI!I1208</f>
        <v>4.6916359510239687</v>
      </c>
      <c r="D1208" s="2">
        <f>MACD!E1208</f>
        <v>3.389242431741768E-2</v>
      </c>
      <c r="E1208" s="2">
        <f>MACD!F1208</f>
        <v>2.1393488038334841E-2</v>
      </c>
      <c r="F1208" s="2">
        <f>'Moving Avg'!D1208</f>
        <v>1.2544999999999999</v>
      </c>
      <c r="G1208" s="2">
        <f>'Moving Avg'!F1208</f>
        <v>1.3006250000000004</v>
      </c>
      <c r="H1208" s="2">
        <f>'Moving Avg'!G1208</f>
        <v>1.3128019999999991</v>
      </c>
      <c r="I1208" s="2">
        <f>'Moving Avg'!H1208</f>
        <v>1.3301820000000049</v>
      </c>
      <c r="J1208" s="5" t="str">
        <f>OBV!F1208</f>
        <v>NEUTRAL</v>
      </c>
      <c r="K1208" s="5" t="str">
        <f>OBV!G1208</f>
        <v>NEUTRAL</v>
      </c>
      <c r="L1208" s="5" t="str">
        <f>OBV!H1208</f>
        <v>NEUTRAL</v>
      </c>
      <c r="M1208" s="7">
        <f t="shared" si="180"/>
        <v>50</v>
      </c>
      <c r="N1208" s="7">
        <f t="shared" si="181"/>
        <v>0</v>
      </c>
      <c r="O1208" s="7">
        <f t="shared" si="182"/>
        <v>0</v>
      </c>
      <c r="P1208" s="7">
        <f t="shared" si="183"/>
        <v>33</v>
      </c>
      <c r="Q1208" s="8">
        <f t="shared" si="184"/>
        <v>22.45</v>
      </c>
      <c r="R1208" s="8">
        <f t="shared" si="185"/>
        <v>18.25</v>
      </c>
      <c r="S1208" s="8">
        <f t="shared" si="186"/>
        <v>22.35</v>
      </c>
      <c r="T1208" s="8">
        <f t="shared" si="187"/>
        <v>20.75</v>
      </c>
      <c r="U1208" s="7">
        <f t="shared" si="188"/>
        <v>21.016666666666669</v>
      </c>
      <c r="V1208" s="7">
        <f t="shared" si="189"/>
        <v>20.950000000000003</v>
      </c>
    </row>
    <row r="1209" spans="1:22" ht="13.5" x14ac:dyDescent="0.25">
      <c r="A1209" s="3">
        <f>RSI!A1209</f>
        <v>44074</v>
      </c>
      <c r="B1209" s="2">
        <f>RSI!B1209</f>
        <v>1.2544999999999999</v>
      </c>
      <c r="C1209" s="2">
        <f>RSI!I1209</f>
        <v>4.6916359510239687</v>
      </c>
      <c r="D1209" s="2">
        <f>MACD!E1209</f>
        <v>3.6860457352261955E-2</v>
      </c>
      <c r="E1209" s="2">
        <f>MACD!F1209</f>
        <v>2.4486881901120264E-2</v>
      </c>
      <c r="F1209" s="2">
        <f>'Moving Avg'!D1209</f>
        <v>1.2544999999999999</v>
      </c>
      <c r="G1209" s="2">
        <f>'Moving Avg'!F1209</f>
        <v>1.2969350000000002</v>
      </c>
      <c r="H1209" s="2">
        <f>'Moving Avg'!G1209</f>
        <v>1.3120639999999992</v>
      </c>
      <c r="I1209" s="2">
        <f>'Moving Avg'!H1209</f>
        <v>1.3296285000000048</v>
      </c>
      <c r="J1209" s="5" t="str">
        <f>OBV!F1209</f>
        <v>NEUTRAL</v>
      </c>
      <c r="K1209" s="5" t="str">
        <f>OBV!G1209</f>
        <v>NEUTRAL</v>
      </c>
      <c r="L1209" s="5" t="str">
        <f>OBV!H1209</f>
        <v>NEUTRAL</v>
      </c>
      <c r="M1209" s="7">
        <f t="shared" si="180"/>
        <v>50</v>
      </c>
      <c r="N1209" s="7">
        <f t="shared" si="181"/>
        <v>0</v>
      </c>
      <c r="O1209" s="7">
        <f t="shared" si="182"/>
        <v>0</v>
      </c>
      <c r="P1209" s="7">
        <f t="shared" si="183"/>
        <v>33</v>
      </c>
      <c r="Q1209" s="8">
        <f t="shared" si="184"/>
        <v>22.45</v>
      </c>
      <c r="R1209" s="8">
        <f t="shared" si="185"/>
        <v>18.25</v>
      </c>
      <c r="S1209" s="8">
        <f t="shared" si="186"/>
        <v>22.35</v>
      </c>
      <c r="T1209" s="8">
        <f t="shared" si="187"/>
        <v>20.75</v>
      </c>
      <c r="U1209" s="7">
        <f t="shared" si="188"/>
        <v>21.016666666666669</v>
      </c>
      <c r="V1209" s="7">
        <f t="shared" si="189"/>
        <v>20.950000000000003</v>
      </c>
    </row>
    <row r="1210" spans="1:22" ht="13.5" x14ac:dyDescent="0.25">
      <c r="A1210" s="3">
        <f>RSI!A1210</f>
        <v>44075</v>
      </c>
      <c r="B1210" s="2">
        <f>RSI!B1210</f>
        <v>1.2544999999999999</v>
      </c>
      <c r="C1210" s="2">
        <f>RSI!I1210</f>
        <v>4.6916359510239687</v>
      </c>
      <c r="D1210" s="2">
        <f>MACD!E1210</f>
        <v>3.9606802808595853E-2</v>
      </c>
      <c r="E1210" s="2">
        <f>MACD!F1210</f>
        <v>2.7510866082615382E-2</v>
      </c>
      <c r="F1210" s="2">
        <f>'Moving Avg'!D1210</f>
        <v>1.2544999999999999</v>
      </c>
      <c r="G1210" s="2">
        <f>'Moving Avg'!F1210</f>
        <v>1.2932450000000002</v>
      </c>
      <c r="H1210" s="2">
        <f>'Moving Avg'!G1210</f>
        <v>1.3113259999999993</v>
      </c>
      <c r="I1210" s="2">
        <f>'Moving Avg'!H1210</f>
        <v>1.3290750000000051</v>
      </c>
      <c r="J1210" s="5" t="str">
        <f>OBV!F1210</f>
        <v>NEUTRAL</v>
      </c>
      <c r="K1210" s="5" t="str">
        <f>OBV!G1210</f>
        <v>NEUTRAL</v>
      </c>
      <c r="L1210" s="5" t="str">
        <f>OBV!H1210</f>
        <v>NEUTRAL</v>
      </c>
      <c r="M1210" s="7">
        <f t="shared" si="180"/>
        <v>50</v>
      </c>
      <c r="N1210" s="7">
        <f t="shared" si="181"/>
        <v>0</v>
      </c>
      <c r="O1210" s="7">
        <f t="shared" si="182"/>
        <v>0</v>
      </c>
      <c r="P1210" s="7">
        <f t="shared" si="183"/>
        <v>33</v>
      </c>
      <c r="Q1210" s="8">
        <f t="shared" si="184"/>
        <v>22.45</v>
      </c>
      <c r="R1210" s="8">
        <f t="shared" si="185"/>
        <v>18.25</v>
      </c>
      <c r="S1210" s="8">
        <f t="shared" si="186"/>
        <v>22.35</v>
      </c>
      <c r="T1210" s="8">
        <f t="shared" si="187"/>
        <v>20.75</v>
      </c>
      <c r="U1210" s="7">
        <f t="shared" si="188"/>
        <v>21.016666666666669</v>
      </c>
      <c r="V1210" s="7">
        <f t="shared" si="189"/>
        <v>20.950000000000003</v>
      </c>
    </row>
    <row r="1211" spans="1:22" ht="13.5" x14ac:dyDescent="0.25">
      <c r="A1211" s="3">
        <f>RSI!A1211</f>
        <v>44076</v>
      </c>
      <c r="B1211" s="2">
        <f>RSI!B1211</f>
        <v>1.2544999999999999</v>
      </c>
      <c r="C1211" s="2">
        <f>RSI!I1211</f>
        <v>4.6916359510239687</v>
      </c>
      <c r="D1211" s="2">
        <f>MACD!E1211</f>
        <v>3.6471240954628614E-2</v>
      </c>
      <c r="E1211" s="2">
        <f>MACD!F1211</f>
        <v>2.9302941057018028E-2</v>
      </c>
      <c r="F1211" s="2">
        <f>'Moving Avg'!D1211</f>
        <v>1.2544999999999999</v>
      </c>
      <c r="G1211" s="2">
        <f>'Moving Avg'!F1211</f>
        <v>1.2895550000000002</v>
      </c>
      <c r="H1211" s="2">
        <f>'Moving Avg'!G1211</f>
        <v>1.3105879999999994</v>
      </c>
      <c r="I1211" s="2">
        <f>'Moving Avg'!H1211</f>
        <v>1.328521500000005</v>
      </c>
      <c r="J1211" s="5" t="str">
        <f>OBV!F1211</f>
        <v>NEUTRAL</v>
      </c>
      <c r="K1211" s="5" t="str">
        <f>OBV!G1211</f>
        <v>NEUTRAL</v>
      </c>
      <c r="L1211" s="5" t="str">
        <f>OBV!H1211</f>
        <v>NEUTRAL</v>
      </c>
      <c r="M1211" s="7">
        <f t="shared" si="180"/>
        <v>50</v>
      </c>
      <c r="N1211" s="7">
        <f t="shared" si="181"/>
        <v>0</v>
      </c>
      <c r="O1211" s="7">
        <f t="shared" si="182"/>
        <v>0</v>
      </c>
      <c r="P1211" s="7">
        <f t="shared" si="183"/>
        <v>33</v>
      </c>
      <c r="Q1211" s="8">
        <f t="shared" si="184"/>
        <v>22.45</v>
      </c>
      <c r="R1211" s="8">
        <f t="shared" si="185"/>
        <v>18.25</v>
      </c>
      <c r="S1211" s="8">
        <f t="shared" si="186"/>
        <v>22.35</v>
      </c>
      <c r="T1211" s="8">
        <f t="shared" si="187"/>
        <v>20.75</v>
      </c>
      <c r="U1211" s="7">
        <f t="shared" si="188"/>
        <v>21.016666666666669</v>
      </c>
      <c r="V1211" s="7">
        <f t="shared" si="189"/>
        <v>20.950000000000003</v>
      </c>
    </row>
    <row r="1212" spans="1:22" ht="13.5" x14ac:dyDescent="0.25">
      <c r="A1212" s="3">
        <f>RSI!A1212</f>
        <v>44077</v>
      </c>
      <c r="B1212" s="2">
        <f>RSI!B1212</f>
        <v>1.2544999999999999</v>
      </c>
      <c r="C1212" s="2">
        <f>RSI!I1212</f>
        <v>4.6916359510239687</v>
      </c>
      <c r="D1212" s="2">
        <f>MACD!E1212</f>
        <v>2.8342567240498884E-2</v>
      </c>
      <c r="E1212" s="2">
        <f>MACD!F1212</f>
        <v>2.9110866293714201E-2</v>
      </c>
      <c r="F1212" s="2">
        <f>'Moving Avg'!D1212</f>
        <v>1.2544999999999999</v>
      </c>
      <c r="G1212" s="2">
        <f>'Moving Avg'!F1212</f>
        <v>1.285865</v>
      </c>
      <c r="H1212" s="2">
        <f>'Moving Avg'!G1212</f>
        <v>1.3098499999999993</v>
      </c>
      <c r="I1212" s="2">
        <f>'Moving Avg'!H1212</f>
        <v>1.3279680000000054</v>
      </c>
      <c r="J1212" s="5" t="str">
        <f>OBV!F1212</f>
        <v>NEUTRAL</v>
      </c>
      <c r="K1212" s="5" t="str">
        <f>OBV!G1212</f>
        <v>NEUTRAL</v>
      </c>
      <c r="L1212" s="5" t="str">
        <f>OBV!H1212</f>
        <v>NEUTRAL</v>
      </c>
      <c r="M1212" s="7">
        <f t="shared" si="180"/>
        <v>50</v>
      </c>
      <c r="N1212" s="7">
        <f t="shared" si="181"/>
        <v>45</v>
      </c>
      <c r="O1212" s="7">
        <f t="shared" si="182"/>
        <v>0</v>
      </c>
      <c r="P1212" s="7">
        <f t="shared" si="183"/>
        <v>33</v>
      </c>
      <c r="Q1212" s="8">
        <f t="shared" si="184"/>
        <v>38.200000000000003</v>
      </c>
      <c r="R1212" s="8">
        <f t="shared" si="185"/>
        <v>27.25</v>
      </c>
      <c r="S1212" s="8">
        <f t="shared" si="186"/>
        <v>29.1</v>
      </c>
      <c r="T1212" s="8">
        <f t="shared" si="187"/>
        <v>32</v>
      </c>
      <c r="U1212" s="7">
        <f t="shared" si="188"/>
        <v>31.516666666666669</v>
      </c>
      <c r="V1212" s="7">
        <f t="shared" si="189"/>
        <v>31.637500000000003</v>
      </c>
    </row>
    <row r="1213" spans="1:22" ht="13.5" x14ac:dyDescent="0.25">
      <c r="A1213" s="3">
        <f>RSI!A1213</f>
        <v>44078</v>
      </c>
      <c r="B1213" s="2">
        <f>RSI!B1213</f>
        <v>1.2544999999999999</v>
      </c>
      <c r="C1213" s="2">
        <f>RSI!I1213</f>
        <v>4.6916359510239687</v>
      </c>
      <c r="D1213" s="2">
        <f>MACD!E1213</f>
        <v>2.1650956014437117E-2</v>
      </c>
      <c r="E1213" s="2">
        <f>MACD!F1213</f>
        <v>2.7618884237858785E-2</v>
      </c>
      <c r="F1213" s="2">
        <f>'Moving Avg'!D1213</f>
        <v>1.2544999999999999</v>
      </c>
      <c r="G1213" s="2">
        <f>'Moving Avg'!F1213</f>
        <v>1.2821750000000001</v>
      </c>
      <c r="H1213" s="2">
        <f>'Moving Avg'!G1213</f>
        <v>1.3091119999999992</v>
      </c>
      <c r="I1213" s="2">
        <f>'Moving Avg'!H1213</f>
        <v>1.3274145000000053</v>
      </c>
      <c r="J1213" s="5" t="str">
        <f>OBV!F1213</f>
        <v>NEUTRAL</v>
      </c>
      <c r="K1213" s="5" t="str">
        <f>OBV!G1213</f>
        <v>NEUTRAL</v>
      </c>
      <c r="L1213" s="5" t="str">
        <f>OBV!H1213</f>
        <v>NEUTRAL</v>
      </c>
      <c r="M1213" s="7">
        <f t="shared" si="180"/>
        <v>50</v>
      </c>
      <c r="N1213" s="7">
        <f t="shared" si="181"/>
        <v>45</v>
      </c>
      <c r="O1213" s="7">
        <f t="shared" si="182"/>
        <v>0</v>
      </c>
      <c r="P1213" s="7">
        <f t="shared" si="183"/>
        <v>33</v>
      </c>
      <c r="Q1213" s="8">
        <f t="shared" si="184"/>
        <v>38.200000000000003</v>
      </c>
      <c r="R1213" s="8">
        <f t="shared" si="185"/>
        <v>27.25</v>
      </c>
      <c r="S1213" s="8">
        <f t="shared" si="186"/>
        <v>29.1</v>
      </c>
      <c r="T1213" s="8">
        <f t="shared" si="187"/>
        <v>32</v>
      </c>
      <c r="U1213" s="7">
        <f t="shared" si="188"/>
        <v>31.516666666666669</v>
      </c>
      <c r="V1213" s="7">
        <f t="shared" si="189"/>
        <v>31.637500000000003</v>
      </c>
    </row>
    <row r="1214" spans="1:22" ht="13.5" x14ac:dyDescent="0.25">
      <c r="A1214" s="3">
        <f>RSI!A1214</f>
        <v>44081</v>
      </c>
      <c r="B1214" s="2">
        <f>RSI!B1214</f>
        <v>1.2544999999999999</v>
      </c>
      <c r="C1214" s="2">
        <f>RSI!I1214</f>
        <v>4.6916359510239687</v>
      </c>
      <c r="D1214" s="2">
        <f>MACD!E1214</f>
        <v>1.6161506124908076E-2</v>
      </c>
      <c r="E1214" s="2">
        <f>MACD!F1214</f>
        <v>2.5327408615268644E-2</v>
      </c>
      <c r="F1214" s="2">
        <f>'Moving Avg'!D1214</f>
        <v>1.2544999999999999</v>
      </c>
      <c r="G1214" s="2">
        <f>'Moving Avg'!F1214</f>
        <v>1.2784850000000001</v>
      </c>
      <c r="H1214" s="2">
        <f>'Moving Avg'!G1214</f>
        <v>1.3083739999999995</v>
      </c>
      <c r="I1214" s="2">
        <f>'Moving Avg'!H1214</f>
        <v>1.3268610000000054</v>
      </c>
      <c r="J1214" s="5" t="str">
        <f>OBV!F1214</f>
        <v>NEUTRAL</v>
      </c>
      <c r="K1214" s="5" t="str">
        <f>OBV!G1214</f>
        <v>NEUTRAL</v>
      </c>
      <c r="L1214" s="5" t="str">
        <f>OBV!H1214</f>
        <v>NEUTRAL</v>
      </c>
      <c r="M1214" s="7">
        <f t="shared" si="180"/>
        <v>50</v>
      </c>
      <c r="N1214" s="7">
        <f t="shared" si="181"/>
        <v>45</v>
      </c>
      <c r="O1214" s="7">
        <f t="shared" si="182"/>
        <v>0</v>
      </c>
      <c r="P1214" s="7">
        <f t="shared" si="183"/>
        <v>33</v>
      </c>
      <c r="Q1214" s="8">
        <f t="shared" si="184"/>
        <v>38.200000000000003</v>
      </c>
      <c r="R1214" s="8">
        <f t="shared" si="185"/>
        <v>27.25</v>
      </c>
      <c r="S1214" s="8">
        <f t="shared" si="186"/>
        <v>29.1</v>
      </c>
      <c r="T1214" s="8">
        <f t="shared" si="187"/>
        <v>32</v>
      </c>
      <c r="U1214" s="7">
        <f t="shared" si="188"/>
        <v>31.516666666666669</v>
      </c>
      <c r="V1214" s="7">
        <f t="shared" si="189"/>
        <v>31.637500000000003</v>
      </c>
    </row>
    <row r="1215" spans="1:22" ht="13.5" x14ac:dyDescent="0.25">
      <c r="A1215" s="3">
        <f>RSI!A1215</f>
        <v>44082</v>
      </c>
      <c r="B1215" s="2">
        <f>RSI!B1215</f>
        <v>1.2544999999999999</v>
      </c>
      <c r="C1215" s="2">
        <f>RSI!I1215</f>
        <v>4.6916359510239687</v>
      </c>
      <c r="D1215" s="2">
        <f>MACD!E1215</f>
        <v>1.1676478363881859E-2</v>
      </c>
      <c r="E1215" s="2">
        <f>MACD!F1215</f>
        <v>2.2597222564991287E-2</v>
      </c>
      <c r="F1215" s="2">
        <f>'Moving Avg'!D1215</f>
        <v>1.2544999999999999</v>
      </c>
      <c r="G1215" s="2">
        <f>'Moving Avg'!F1215</f>
        <v>1.2747950000000001</v>
      </c>
      <c r="H1215" s="2">
        <f>'Moving Avg'!G1215</f>
        <v>1.3068979999999994</v>
      </c>
      <c r="I1215" s="2">
        <f>'Moving Avg'!H1215</f>
        <v>1.3263075000000055</v>
      </c>
      <c r="J1215" s="5" t="str">
        <f>OBV!F1215</f>
        <v>NEUTRAL</v>
      </c>
      <c r="K1215" s="5" t="str">
        <f>OBV!G1215</f>
        <v>NEUTRAL</v>
      </c>
      <c r="L1215" s="5" t="str">
        <f>OBV!H1215</f>
        <v>NEUTRAL</v>
      </c>
      <c r="M1215" s="7">
        <f t="shared" si="180"/>
        <v>50</v>
      </c>
      <c r="N1215" s="7">
        <f t="shared" si="181"/>
        <v>45</v>
      </c>
      <c r="O1215" s="7">
        <f t="shared" si="182"/>
        <v>0</v>
      </c>
      <c r="P1215" s="7">
        <f t="shared" si="183"/>
        <v>33</v>
      </c>
      <c r="Q1215" s="8">
        <f t="shared" si="184"/>
        <v>38.200000000000003</v>
      </c>
      <c r="R1215" s="8">
        <f t="shared" si="185"/>
        <v>27.25</v>
      </c>
      <c r="S1215" s="8">
        <f t="shared" si="186"/>
        <v>29.1</v>
      </c>
      <c r="T1215" s="8">
        <f t="shared" si="187"/>
        <v>32</v>
      </c>
      <c r="U1215" s="7">
        <f t="shared" si="188"/>
        <v>31.516666666666669</v>
      </c>
      <c r="V1215" s="7">
        <f t="shared" si="189"/>
        <v>31.637500000000003</v>
      </c>
    </row>
    <row r="1216" spans="1:22" ht="13.5" x14ac:dyDescent="0.25">
      <c r="A1216" s="3">
        <f>RSI!A1216</f>
        <v>44083</v>
      </c>
      <c r="B1216" s="2">
        <f>RSI!B1216</f>
        <v>1.2544999999999999</v>
      </c>
      <c r="C1216" s="2">
        <f>RSI!I1216</f>
        <v>4.6916359510239687</v>
      </c>
      <c r="D1216" s="2">
        <f>MACD!E1216</f>
        <v>8.0295024444012597E-3</v>
      </c>
      <c r="E1216" s="2">
        <f>MACD!F1216</f>
        <v>1.9683678540873283E-2</v>
      </c>
      <c r="F1216" s="2">
        <f>'Moving Avg'!D1216</f>
        <v>1.2544999999999999</v>
      </c>
      <c r="G1216" s="2">
        <f>'Moving Avg'!F1216</f>
        <v>1.2711049999999999</v>
      </c>
      <c r="H1216" s="2">
        <f>'Moving Avg'!G1216</f>
        <v>1.3054219999999994</v>
      </c>
      <c r="I1216" s="2">
        <f>'Moving Avg'!H1216</f>
        <v>1.3257540000000057</v>
      </c>
      <c r="J1216" s="5" t="str">
        <f>OBV!F1216</f>
        <v>NEUTRAL</v>
      </c>
      <c r="K1216" s="5" t="str">
        <f>OBV!G1216</f>
        <v>NEUTRAL</v>
      </c>
      <c r="L1216" s="5" t="str">
        <f>OBV!H1216</f>
        <v>NEUTRAL</v>
      </c>
      <c r="M1216" s="7">
        <f t="shared" si="180"/>
        <v>50</v>
      </c>
      <c r="N1216" s="7">
        <f t="shared" si="181"/>
        <v>45</v>
      </c>
      <c r="O1216" s="7">
        <f t="shared" si="182"/>
        <v>0</v>
      </c>
      <c r="P1216" s="7">
        <f t="shared" si="183"/>
        <v>33</v>
      </c>
      <c r="Q1216" s="8">
        <f t="shared" si="184"/>
        <v>38.200000000000003</v>
      </c>
      <c r="R1216" s="8">
        <f t="shared" si="185"/>
        <v>27.25</v>
      </c>
      <c r="S1216" s="8">
        <f t="shared" si="186"/>
        <v>29.1</v>
      </c>
      <c r="T1216" s="8">
        <f t="shared" si="187"/>
        <v>32</v>
      </c>
      <c r="U1216" s="7">
        <f t="shared" si="188"/>
        <v>31.516666666666669</v>
      </c>
      <c r="V1216" s="7">
        <f t="shared" si="189"/>
        <v>31.637500000000003</v>
      </c>
    </row>
    <row r="1217" spans="1:22" ht="13.5" x14ac:dyDescent="0.25">
      <c r="A1217" s="3">
        <f>RSI!A1217</f>
        <v>44084</v>
      </c>
      <c r="B1217" s="2">
        <f>RSI!B1217</f>
        <v>1.2544999999999999</v>
      </c>
      <c r="C1217" s="2">
        <f>RSI!I1217</f>
        <v>4.6916359510239687</v>
      </c>
      <c r="D1217" s="2">
        <f>MACD!E1217</f>
        <v>5.0806808272081394E-3</v>
      </c>
      <c r="E1217" s="2">
        <f>MACD!F1217</f>
        <v>1.6763078998140255E-2</v>
      </c>
      <c r="F1217" s="2">
        <f>'Moving Avg'!D1217</f>
        <v>1.2544999999999999</v>
      </c>
      <c r="G1217" s="2">
        <f>'Moving Avg'!F1217</f>
        <v>1.2674150000000002</v>
      </c>
      <c r="H1217" s="2">
        <f>'Moving Avg'!G1217</f>
        <v>1.3039459999999996</v>
      </c>
      <c r="I1217" s="2">
        <f>'Moving Avg'!H1217</f>
        <v>1.3252005000000056</v>
      </c>
      <c r="J1217" s="5" t="str">
        <f>OBV!F1217</f>
        <v>NEUTRAL</v>
      </c>
      <c r="K1217" s="5" t="str">
        <f>OBV!G1217</f>
        <v>NEUTRAL</v>
      </c>
      <c r="L1217" s="5" t="str">
        <f>OBV!H1217</f>
        <v>NEUTRAL</v>
      </c>
      <c r="M1217" s="7">
        <f t="shared" si="180"/>
        <v>50</v>
      </c>
      <c r="N1217" s="7">
        <f t="shared" si="181"/>
        <v>45</v>
      </c>
      <c r="O1217" s="7">
        <f t="shared" si="182"/>
        <v>0</v>
      </c>
      <c r="P1217" s="7">
        <f t="shared" si="183"/>
        <v>33</v>
      </c>
      <c r="Q1217" s="8">
        <f t="shared" si="184"/>
        <v>38.200000000000003</v>
      </c>
      <c r="R1217" s="8">
        <f t="shared" si="185"/>
        <v>27.25</v>
      </c>
      <c r="S1217" s="8">
        <f t="shared" si="186"/>
        <v>29.1</v>
      </c>
      <c r="T1217" s="8">
        <f t="shared" si="187"/>
        <v>32</v>
      </c>
      <c r="U1217" s="7">
        <f t="shared" si="188"/>
        <v>31.516666666666669</v>
      </c>
      <c r="V1217" s="7">
        <f t="shared" si="189"/>
        <v>31.637500000000003</v>
      </c>
    </row>
    <row r="1218" spans="1:22" ht="13.5" x14ac:dyDescent="0.25">
      <c r="A1218" s="3">
        <f>RSI!A1218</f>
        <v>44085</v>
      </c>
      <c r="B1218" s="2">
        <f>RSI!B1218</f>
        <v>1.2544999999999999</v>
      </c>
      <c r="C1218" s="2">
        <f>RSI!I1218</f>
        <v>4.6916359510239687</v>
      </c>
      <c r="D1218" s="2">
        <f>MACD!E1218</f>
        <v>2.7124510037412897E-3</v>
      </c>
      <c r="E1218" s="2">
        <f>MACD!F1218</f>
        <v>1.3952953399260462E-2</v>
      </c>
      <c r="F1218" s="2">
        <f>'Moving Avg'!D1218</f>
        <v>1.2544999999999999</v>
      </c>
      <c r="G1218" s="2">
        <f>'Moving Avg'!F1218</f>
        <v>1.2637250000000002</v>
      </c>
      <c r="H1218" s="2">
        <f>'Moving Avg'!G1218</f>
        <v>1.3024699999999996</v>
      </c>
      <c r="I1218" s="2">
        <f>'Moving Avg'!H1218</f>
        <v>1.3246470000000059</v>
      </c>
      <c r="J1218" s="5" t="str">
        <f>OBV!F1218</f>
        <v>NEUTRAL</v>
      </c>
      <c r="K1218" s="5" t="str">
        <f>OBV!G1218</f>
        <v>NEUTRAL</v>
      </c>
      <c r="L1218" s="5" t="str">
        <f>OBV!H1218</f>
        <v>NEUTRAL</v>
      </c>
      <c r="M1218" s="7">
        <f t="shared" ref="M1218:M1281" si="190">IF(C1218&lt;30,50, IF(C1218&gt;70, 0, 25))</f>
        <v>50</v>
      </c>
      <c r="N1218" s="7">
        <f t="shared" ref="N1218:N1281" si="191">IF(E1218-D1218&gt;0.02, 100, IF(E1218-D1218&lt;0,0,45))</f>
        <v>45</v>
      </c>
      <c r="O1218" s="7">
        <f t="shared" ref="O1218:O1281" si="192">IF(F1218-I1218&gt;10,100,IF(F1218-I1218&gt;5,75, IF(F1218-I1218&gt;0,50,0)))</f>
        <v>0</v>
      </c>
      <c r="P1218" s="7">
        <f t="shared" ref="P1218:P1281" si="193">IF(L1218="confirmed bullish", 34, IF(L1218="bullish divergence",17, 0))+IF(J1218="bullish",33,IF(J1218="bearish",0,16.5))+IF(K1218="strong",33,IF(K1218="weak",0,16.5))</f>
        <v>33</v>
      </c>
      <c r="Q1218" s="8">
        <f t="shared" si="184"/>
        <v>38.200000000000003</v>
      </c>
      <c r="R1218" s="8">
        <f t="shared" si="185"/>
        <v>27.25</v>
      </c>
      <c r="S1218" s="8">
        <f t="shared" si="186"/>
        <v>29.1</v>
      </c>
      <c r="T1218" s="8">
        <f t="shared" si="187"/>
        <v>32</v>
      </c>
      <c r="U1218" s="7">
        <f t="shared" si="188"/>
        <v>31.516666666666669</v>
      </c>
      <c r="V1218" s="7">
        <f t="shared" si="189"/>
        <v>31.637500000000003</v>
      </c>
    </row>
    <row r="1219" spans="1:22" ht="13.5" x14ac:dyDescent="0.25">
      <c r="A1219" s="3">
        <f>RSI!A1219</f>
        <v>44088</v>
      </c>
      <c r="B1219" s="2">
        <f>RSI!B1219</f>
        <v>1.2544999999999999</v>
      </c>
      <c r="C1219" s="2">
        <f>RSI!I1219</f>
        <v>4.6916359510239687</v>
      </c>
      <c r="D1219" s="2">
        <f>MACD!E1219</f>
        <v>8.2608916479998129E-4</v>
      </c>
      <c r="E1219" s="2">
        <f>MACD!F1219</f>
        <v>1.1327580552368367E-2</v>
      </c>
      <c r="F1219" s="2">
        <f>'Moving Avg'!D1219</f>
        <v>1.2544999999999999</v>
      </c>
      <c r="G1219" s="2">
        <f>'Moving Avg'!F1219</f>
        <v>1.260035</v>
      </c>
      <c r="H1219" s="2">
        <f>'Moving Avg'!G1219</f>
        <v>1.3009939999999998</v>
      </c>
      <c r="I1219" s="2">
        <f>'Moving Avg'!H1219</f>
        <v>1.3240935000000058</v>
      </c>
      <c r="J1219" s="5" t="str">
        <f>OBV!F1219</f>
        <v>NEUTRAL</v>
      </c>
      <c r="K1219" s="5" t="str">
        <f>OBV!G1219</f>
        <v>NEUTRAL</v>
      </c>
      <c r="L1219" s="5" t="str">
        <f>OBV!H1219</f>
        <v>NEUTRAL</v>
      </c>
      <c r="M1219" s="7">
        <f t="shared" si="190"/>
        <v>50</v>
      </c>
      <c r="N1219" s="7">
        <f t="shared" si="191"/>
        <v>45</v>
      </c>
      <c r="O1219" s="7">
        <f t="shared" si="192"/>
        <v>0</v>
      </c>
      <c r="P1219" s="7">
        <f t="shared" si="193"/>
        <v>33</v>
      </c>
      <c r="Q1219" s="8">
        <f t="shared" ref="Q1219:Q1282" si="194">0.35*M1219+N1219*0.35+O1219*0.15+P1219*0.15</f>
        <v>38.200000000000003</v>
      </c>
      <c r="R1219" s="8">
        <f t="shared" ref="R1219:R1282" si="195">M1219*0.2+N1219*0.2+O1219*0.35+P1219*0.25</f>
        <v>27.25</v>
      </c>
      <c r="S1219" s="8">
        <f t="shared" ref="S1219:S1282" si="196">M1219*0.15+N1219*0.15+O1219*0.25+P1219*0.45</f>
        <v>29.1</v>
      </c>
      <c r="T1219" s="8">
        <f t="shared" ref="T1219:T1282" si="197">0.25*SUM(M1219:P1219)</f>
        <v>32</v>
      </c>
      <c r="U1219" s="7">
        <f t="shared" ref="U1219:U1282" si="198">SUM(Q1219:S1219)/3</f>
        <v>31.516666666666669</v>
      </c>
      <c r="V1219" s="7">
        <f t="shared" ref="V1219:V1282" si="199">SUM(Q1219:T1219)/4</f>
        <v>31.637500000000003</v>
      </c>
    </row>
    <row r="1220" spans="1:22" ht="13.5" x14ac:dyDescent="0.25">
      <c r="A1220" s="3">
        <f>RSI!A1220</f>
        <v>44089</v>
      </c>
      <c r="B1220" s="2">
        <f>RSI!B1220</f>
        <v>1.2544999999999999</v>
      </c>
      <c r="C1220" s="2">
        <f>RSI!I1220</f>
        <v>4.6916359510239687</v>
      </c>
      <c r="D1220" s="2">
        <f>MACD!E1220</f>
        <v>-6.6124377641951781E-4</v>
      </c>
      <c r="E1220" s="2">
        <f>MACD!F1220</f>
        <v>8.9298156866107915E-3</v>
      </c>
      <c r="F1220" s="2">
        <f>'Moving Avg'!D1220</f>
        <v>1.2544999999999999</v>
      </c>
      <c r="G1220" s="2">
        <f>'Moving Avg'!F1220</f>
        <v>1.256345</v>
      </c>
      <c r="H1220" s="2">
        <f>'Moving Avg'!G1220</f>
        <v>1.2995179999999997</v>
      </c>
      <c r="I1220" s="2">
        <f>'Moving Avg'!H1220</f>
        <v>1.3235400000000057</v>
      </c>
      <c r="J1220" s="5" t="str">
        <f>OBV!F1220</f>
        <v>NEUTRAL</v>
      </c>
      <c r="K1220" s="5" t="str">
        <f>OBV!G1220</f>
        <v>NEUTRAL</v>
      </c>
      <c r="L1220" s="5" t="str">
        <f>OBV!H1220</f>
        <v>NEUTRAL</v>
      </c>
      <c r="M1220" s="7">
        <f t="shared" si="190"/>
        <v>50</v>
      </c>
      <c r="N1220" s="7">
        <f t="shared" si="191"/>
        <v>45</v>
      </c>
      <c r="O1220" s="7">
        <f t="shared" si="192"/>
        <v>0</v>
      </c>
      <c r="P1220" s="7">
        <f t="shared" si="193"/>
        <v>33</v>
      </c>
      <c r="Q1220" s="8">
        <f t="shared" si="194"/>
        <v>38.200000000000003</v>
      </c>
      <c r="R1220" s="8">
        <f t="shared" si="195"/>
        <v>27.25</v>
      </c>
      <c r="S1220" s="8">
        <f t="shared" si="196"/>
        <v>29.1</v>
      </c>
      <c r="T1220" s="8">
        <f t="shared" si="197"/>
        <v>32</v>
      </c>
      <c r="U1220" s="7">
        <f t="shared" si="198"/>
        <v>31.516666666666669</v>
      </c>
      <c r="V1220" s="7">
        <f t="shared" si="199"/>
        <v>31.637500000000003</v>
      </c>
    </row>
    <row r="1221" spans="1:22" ht="13.5" x14ac:dyDescent="0.25">
      <c r="A1221" s="3">
        <f>RSI!A1221</f>
        <v>44090</v>
      </c>
      <c r="B1221" s="2">
        <f>RSI!B1221</f>
        <v>1.2544999999999999</v>
      </c>
      <c r="C1221" s="2">
        <f>RSI!I1221</f>
        <v>4.6916359510239687</v>
      </c>
      <c r="D1221" s="2">
        <f>MACD!E1221</f>
        <v>-1.8189975762192834E-3</v>
      </c>
      <c r="E1221" s="2">
        <f>MACD!F1221</f>
        <v>6.7800530340447768E-3</v>
      </c>
      <c r="F1221" s="2">
        <f>'Moving Avg'!D1221</f>
        <v>1.2544999999999999</v>
      </c>
      <c r="G1221" s="2">
        <f>'Moving Avg'!F1221</f>
        <v>1.2544999999999999</v>
      </c>
      <c r="H1221" s="2">
        <f>'Moving Avg'!G1221</f>
        <v>1.2980419999999997</v>
      </c>
      <c r="I1221" s="2">
        <f>'Moving Avg'!H1221</f>
        <v>1.3229865000000058</v>
      </c>
      <c r="J1221" s="5" t="str">
        <f>OBV!F1221</f>
        <v>NEUTRAL</v>
      </c>
      <c r="K1221" s="5" t="str">
        <f>OBV!G1221</f>
        <v>NEUTRAL</v>
      </c>
      <c r="L1221" s="5" t="str">
        <f>OBV!H1221</f>
        <v>NEUTRAL</v>
      </c>
      <c r="M1221" s="7">
        <f t="shared" si="190"/>
        <v>50</v>
      </c>
      <c r="N1221" s="7">
        <f t="shared" si="191"/>
        <v>45</v>
      </c>
      <c r="O1221" s="7">
        <f t="shared" si="192"/>
        <v>0</v>
      </c>
      <c r="P1221" s="7">
        <f t="shared" si="193"/>
        <v>33</v>
      </c>
      <c r="Q1221" s="8">
        <f t="shared" si="194"/>
        <v>38.200000000000003</v>
      </c>
      <c r="R1221" s="8">
        <f t="shared" si="195"/>
        <v>27.25</v>
      </c>
      <c r="S1221" s="8">
        <f t="shared" si="196"/>
        <v>29.1</v>
      </c>
      <c r="T1221" s="8">
        <f t="shared" si="197"/>
        <v>32</v>
      </c>
      <c r="U1221" s="7">
        <f t="shared" si="198"/>
        <v>31.516666666666669</v>
      </c>
      <c r="V1221" s="7">
        <f t="shared" si="199"/>
        <v>31.637500000000003</v>
      </c>
    </row>
    <row r="1222" spans="1:22" ht="13.5" x14ac:dyDescent="0.25">
      <c r="A1222" s="3">
        <f>RSI!A1222</f>
        <v>44091</v>
      </c>
      <c r="B1222" s="2">
        <f>RSI!B1222</f>
        <v>1.2544999999999999</v>
      </c>
      <c r="C1222" s="2">
        <f>RSI!I1222</f>
        <v>4.6916359510239687</v>
      </c>
      <c r="D1222" s="2">
        <f>MACD!E1222</f>
        <v>-2.7053403244814422E-3</v>
      </c>
      <c r="E1222" s="2">
        <f>MACD!F1222</f>
        <v>4.8829743623395334E-3</v>
      </c>
      <c r="F1222" s="2">
        <f>'Moving Avg'!D1222</f>
        <v>1.2544999999999999</v>
      </c>
      <c r="G1222" s="2">
        <f>'Moving Avg'!F1222</f>
        <v>1.2544999999999999</v>
      </c>
      <c r="H1222" s="2">
        <f>'Moving Avg'!G1222</f>
        <v>1.2965659999999997</v>
      </c>
      <c r="I1222" s="2">
        <f>'Moving Avg'!H1222</f>
        <v>1.3224330000000057</v>
      </c>
      <c r="J1222" s="5" t="str">
        <f>OBV!F1222</f>
        <v>NEUTRAL</v>
      </c>
      <c r="K1222" s="5" t="str">
        <f>OBV!G1222</f>
        <v>NEUTRAL</v>
      </c>
      <c r="L1222" s="5" t="str">
        <f>OBV!H1222</f>
        <v>NEUTRAL</v>
      </c>
      <c r="M1222" s="7">
        <f t="shared" si="190"/>
        <v>50</v>
      </c>
      <c r="N1222" s="7">
        <f t="shared" si="191"/>
        <v>45</v>
      </c>
      <c r="O1222" s="7">
        <f t="shared" si="192"/>
        <v>0</v>
      </c>
      <c r="P1222" s="7">
        <f t="shared" si="193"/>
        <v>33</v>
      </c>
      <c r="Q1222" s="8">
        <f t="shared" si="194"/>
        <v>38.200000000000003</v>
      </c>
      <c r="R1222" s="8">
        <f t="shared" si="195"/>
        <v>27.25</v>
      </c>
      <c r="S1222" s="8">
        <f t="shared" si="196"/>
        <v>29.1</v>
      </c>
      <c r="T1222" s="8">
        <f t="shared" si="197"/>
        <v>32</v>
      </c>
      <c r="U1222" s="7">
        <f t="shared" si="198"/>
        <v>31.516666666666669</v>
      </c>
      <c r="V1222" s="7">
        <f t="shared" si="199"/>
        <v>31.637500000000003</v>
      </c>
    </row>
    <row r="1223" spans="1:22" ht="13.5" x14ac:dyDescent="0.25">
      <c r="A1223" s="3">
        <f>RSI!A1223</f>
        <v>44092</v>
      </c>
      <c r="B1223" s="2">
        <f>RSI!B1223</f>
        <v>1.2544999999999999</v>
      </c>
      <c r="C1223" s="2">
        <f>RSI!I1223</f>
        <v>4.6916359510239687</v>
      </c>
      <c r="D1223" s="2">
        <f>MACD!E1223</f>
        <v>-3.3689383144364093E-3</v>
      </c>
      <c r="E1223" s="2">
        <f>MACD!F1223</f>
        <v>3.2325918269843447E-3</v>
      </c>
      <c r="F1223" s="2">
        <f>'Moving Avg'!D1223</f>
        <v>1.2544999999999999</v>
      </c>
      <c r="G1223" s="2">
        <f>'Moving Avg'!F1223</f>
        <v>1.2544999999999999</v>
      </c>
      <c r="H1223" s="2">
        <f>'Moving Avg'!G1223</f>
        <v>1.2950899999999999</v>
      </c>
      <c r="I1223" s="2">
        <f>'Moving Avg'!H1223</f>
        <v>1.3218795000000056</v>
      </c>
      <c r="J1223" s="5" t="str">
        <f>OBV!F1223</f>
        <v>NEUTRAL</v>
      </c>
      <c r="K1223" s="5" t="str">
        <f>OBV!G1223</f>
        <v>NEUTRAL</v>
      </c>
      <c r="L1223" s="5" t="str">
        <f>OBV!H1223</f>
        <v>NEUTRAL</v>
      </c>
      <c r="M1223" s="7">
        <f t="shared" si="190"/>
        <v>50</v>
      </c>
      <c r="N1223" s="7">
        <f t="shared" si="191"/>
        <v>45</v>
      </c>
      <c r="O1223" s="7">
        <f t="shared" si="192"/>
        <v>0</v>
      </c>
      <c r="P1223" s="7">
        <f t="shared" si="193"/>
        <v>33</v>
      </c>
      <c r="Q1223" s="8">
        <f t="shared" si="194"/>
        <v>38.200000000000003</v>
      </c>
      <c r="R1223" s="8">
        <f t="shared" si="195"/>
        <v>27.25</v>
      </c>
      <c r="S1223" s="8">
        <f t="shared" si="196"/>
        <v>29.1</v>
      </c>
      <c r="T1223" s="8">
        <f t="shared" si="197"/>
        <v>32</v>
      </c>
      <c r="U1223" s="7">
        <f t="shared" si="198"/>
        <v>31.516666666666669</v>
      </c>
      <c r="V1223" s="7">
        <f t="shared" si="199"/>
        <v>31.637500000000003</v>
      </c>
    </row>
    <row r="1224" spans="1:22" ht="13.5" x14ac:dyDescent="0.25">
      <c r="A1224" s="3">
        <f>RSI!A1224</f>
        <v>44095</v>
      </c>
      <c r="B1224" s="2">
        <f>RSI!B1224</f>
        <v>1.2544999999999999</v>
      </c>
      <c r="C1224" s="2">
        <f>RSI!I1224</f>
        <v>4.6916359510239687</v>
      </c>
      <c r="D1224" s="2">
        <f>MACD!E1224</f>
        <v>-3.8504588101053727E-3</v>
      </c>
      <c r="E1224" s="2">
        <f>MACD!F1224</f>
        <v>1.8159816995664015E-3</v>
      </c>
      <c r="F1224" s="2">
        <f>'Moving Avg'!D1224</f>
        <v>1.2544999999999999</v>
      </c>
      <c r="G1224" s="2">
        <f>'Moving Avg'!F1224</f>
        <v>1.2544999999999999</v>
      </c>
      <c r="H1224" s="2">
        <f>'Moving Avg'!G1224</f>
        <v>1.2936139999999998</v>
      </c>
      <c r="I1224" s="2">
        <f>'Moving Avg'!H1224</f>
        <v>1.3213260000000056</v>
      </c>
      <c r="J1224" s="5" t="str">
        <f>OBV!F1224</f>
        <v>NEUTRAL</v>
      </c>
      <c r="K1224" s="5" t="str">
        <f>OBV!G1224</f>
        <v>NEUTRAL</v>
      </c>
      <c r="L1224" s="5" t="str">
        <f>OBV!H1224</f>
        <v>NEUTRAL</v>
      </c>
      <c r="M1224" s="7">
        <f t="shared" si="190"/>
        <v>50</v>
      </c>
      <c r="N1224" s="7">
        <f t="shared" si="191"/>
        <v>45</v>
      </c>
      <c r="O1224" s="7">
        <f t="shared" si="192"/>
        <v>0</v>
      </c>
      <c r="P1224" s="7">
        <f t="shared" si="193"/>
        <v>33</v>
      </c>
      <c r="Q1224" s="8">
        <f t="shared" si="194"/>
        <v>38.200000000000003</v>
      </c>
      <c r="R1224" s="8">
        <f t="shared" si="195"/>
        <v>27.25</v>
      </c>
      <c r="S1224" s="8">
        <f t="shared" si="196"/>
        <v>29.1</v>
      </c>
      <c r="T1224" s="8">
        <f t="shared" si="197"/>
        <v>32</v>
      </c>
      <c r="U1224" s="7">
        <f t="shared" si="198"/>
        <v>31.516666666666669</v>
      </c>
      <c r="V1224" s="7">
        <f t="shared" si="199"/>
        <v>31.637500000000003</v>
      </c>
    </row>
    <row r="1225" spans="1:22" ht="13.5" x14ac:dyDescent="0.25">
      <c r="A1225" s="3">
        <f>RSI!A1225</f>
        <v>44096</v>
      </c>
      <c r="B1225" s="2">
        <f>RSI!B1225</f>
        <v>1.2544999999999999</v>
      </c>
      <c r="C1225" s="2">
        <f>RSI!I1225</f>
        <v>4.6916359510239687</v>
      </c>
      <c r="D1225" s="2">
        <f>MACD!E1225</f>
        <v>-4.1838385852295268E-3</v>
      </c>
      <c r="E1225" s="2">
        <f>MACD!F1225</f>
        <v>6.1601764260721598E-4</v>
      </c>
      <c r="F1225" s="2">
        <f>'Moving Avg'!D1225</f>
        <v>1.2544999999999999</v>
      </c>
      <c r="G1225" s="2">
        <f>'Moving Avg'!F1225</f>
        <v>1.2544999999999999</v>
      </c>
      <c r="H1225" s="2">
        <f>'Moving Avg'!G1225</f>
        <v>1.292138</v>
      </c>
      <c r="I1225" s="2">
        <f>'Moving Avg'!H1225</f>
        <v>1.3207725000000057</v>
      </c>
      <c r="J1225" s="5" t="str">
        <f>OBV!F1225</f>
        <v>NEUTRAL</v>
      </c>
      <c r="K1225" s="5" t="str">
        <f>OBV!G1225</f>
        <v>NEUTRAL</v>
      </c>
      <c r="L1225" s="5" t="str">
        <f>OBV!H1225</f>
        <v>NEUTRAL</v>
      </c>
      <c r="M1225" s="7">
        <f t="shared" si="190"/>
        <v>50</v>
      </c>
      <c r="N1225" s="7">
        <f t="shared" si="191"/>
        <v>45</v>
      </c>
      <c r="O1225" s="7">
        <f t="shared" si="192"/>
        <v>0</v>
      </c>
      <c r="P1225" s="7">
        <f t="shared" si="193"/>
        <v>33</v>
      </c>
      <c r="Q1225" s="8">
        <f t="shared" si="194"/>
        <v>38.200000000000003</v>
      </c>
      <c r="R1225" s="8">
        <f t="shared" si="195"/>
        <v>27.25</v>
      </c>
      <c r="S1225" s="8">
        <f t="shared" si="196"/>
        <v>29.1</v>
      </c>
      <c r="T1225" s="8">
        <f t="shared" si="197"/>
        <v>32</v>
      </c>
      <c r="U1225" s="7">
        <f t="shared" si="198"/>
        <v>31.516666666666669</v>
      </c>
      <c r="V1225" s="7">
        <f t="shared" si="199"/>
        <v>31.637500000000003</v>
      </c>
    </row>
    <row r="1226" spans="1:22" ht="13.5" x14ac:dyDescent="0.25">
      <c r="A1226" s="3">
        <f>RSI!A1226</f>
        <v>44097</v>
      </c>
      <c r="B1226" s="2">
        <f>RSI!B1226</f>
        <v>1.2544999999999999</v>
      </c>
      <c r="C1226" s="2">
        <f>RSI!I1226</f>
        <v>4.6916359510239687</v>
      </c>
      <c r="D1226" s="2">
        <f>MACD!E1226</f>
        <v>-4.3973544935436149E-3</v>
      </c>
      <c r="E1226" s="2">
        <f>MACD!F1226</f>
        <v>-3.8665678462295025E-4</v>
      </c>
      <c r="F1226" s="2">
        <f>'Moving Avg'!D1226</f>
        <v>1.2544999999999999</v>
      </c>
      <c r="G1226" s="2">
        <f>'Moving Avg'!F1226</f>
        <v>1.2544999999999999</v>
      </c>
      <c r="H1226" s="2">
        <f>'Moving Avg'!G1226</f>
        <v>1.2906619999999998</v>
      </c>
      <c r="I1226" s="2">
        <f>'Moving Avg'!H1226</f>
        <v>1.3202190000000056</v>
      </c>
      <c r="J1226" s="5" t="str">
        <f>OBV!F1226</f>
        <v>NEUTRAL</v>
      </c>
      <c r="K1226" s="5" t="str">
        <f>OBV!G1226</f>
        <v>NEUTRAL</v>
      </c>
      <c r="L1226" s="5" t="str">
        <f>OBV!H1226</f>
        <v>NEUTRAL</v>
      </c>
      <c r="M1226" s="7">
        <f t="shared" si="190"/>
        <v>50</v>
      </c>
      <c r="N1226" s="7">
        <f t="shared" si="191"/>
        <v>45</v>
      </c>
      <c r="O1226" s="7">
        <f t="shared" si="192"/>
        <v>0</v>
      </c>
      <c r="P1226" s="7">
        <f t="shared" si="193"/>
        <v>33</v>
      </c>
      <c r="Q1226" s="8">
        <f t="shared" si="194"/>
        <v>38.200000000000003</v>
      </c>
      <c r="R1226" s="8">
        <f t="shared" si="195"/>
        <v>27.25</v>
      </c>
      <c r="S1226" s="8">
        <f t="shared" si="196"/>
        <v>29.1</v>
      </c>
      <c r="T1226" s="8">
        <f t="shared" si="197"/>
        <v>32</v>
      </c>
      <c r="U1226" s="7">
        <f t="shared" si="198"/>
        <v>31.516666666666669</v>
      </c>
      <c r="V1226" s="7">
        <f t="shared" si="199"/>
        <v>31.637500000000003</v>
      </c>
    </row>
    <row r="1227" spans="1:22" ht="13.5" x14ac:dyDescent="0.25">
      <c r="A1227" s="3">
        <f>RSI!A1227</f>
        <v>44098</v>
      </c>
      <c r="B1227" s="2">
        <f>RSI!B1227</f>
        <v>1.2544999999999999</v>
      </c>
      <c r="C1227" s="2">
        <f>RSI!I1227</f>
        <v>4.6916359510239687</v>
      </c>
      <c r="D1227" s="2">
        <f>MACD!E1227</f>
        <v>-4.5145267351738294E-3</v>
      </c>
      <c r="E1227" s="2">
        <f>MACD!F1227</f>
        <v>-1.2122307747331261E-3</v>
      </c>
      <c r="F1227" s="2">
        <f>'Moving Avg'!D1227</f>
        <v>1.2544999999999999</v>
      </c>
      <c r="G1227" s="2">
        <f>'Moving Avg'!F1227</f>
        <v>1.2544999999999999</v>
      </c>
      <c r="H1227" s="2">
        <f>'Moving Avg'!G1227</f>
        <v>1.2891859999999997</v>
      </c>
      <c r="I1227" s="2">
        <f>'Moving Avg'!H1227</f>
        <v>1.3196655000000055</v>
      </c>
      <c r="J1227" s="5" t="str">
        <f>OBV!F1227</f>
        <v>NEUTRAL</v>
      </c>
      <c r="K1227" s="5" t="str">
        <f>OBV!G1227</f>
        <v>NEUTRAL</v>
      </c>
      <c r="L1227" s="5" t="str">
        <f>OBV!H1227</f>
        <v>NEUTRAL</v>
      </c>
      <c r="M1227" s="7">
        <f t="shared" si="190"/>
        <v>50</v>
      </c>
      <c r="N1227" s="7">
        <f t="shared" si="191"/>
        <v>45</v>
      </c>
      <c r="O1227" s="7">
        <f t="shared" si="192"/>
        <v>0</v>
      </c>
      <c r="P1227" s="7">
        <f t="shared" si="193"/>
        <v>33</v>
      </c>
      <c r="Q1227" s="8">
        <f t="shared" si="194"/>
        <v>38.200000000000003</v>
      </c>
      <c r="R1227" s="8">
        <f t="shared" si="195"/>
        <v>27.25</v>
      </c>
      <c r="S1227" s="8">
        <f t="shared" si="196"/>
        <v>29.1</v>
      </c>
      <c r="T1227" s="8">
        <f t="shared" si="197"/>
        <v>32</v>
      </c>
      <c r="U1227" s="7">
        <f t="shared" si="198"/>
        <v>31.516666666666669</v>
      </c>
      <c r="V1227" s="7">
        <f t="shared" si="199"/>
        <v>31.637500000000003</v>
      </c>
    </row>
    <row r="1228" spans="1:22" ht="13.5" x14ac:dyDescent="0.25">
      <c r="A1228" s="3">
        <f>RSI!A1228</f>
        <v>44099</v>
      </c>
      <c r="B1228" s="2">
        <f>RSI!B1228</f>
        <v>1.2544999999999999</v>
      </c>
      <c r="C1228" s="2">
        <f>RSI!I1228</f>
        <v>4.6916359510239687</v>
      </c>
      <c r="D1228" s="2">
        <f>MACD!E1228</f>
        <v>-4.5548807508648537E-3</v>
      </c>
      <c r="E1228" s="2">
        <f>MACD!F1228</f>
        <v>-1.8807607699594716E-3</v>
      </c>
      <c r="F1228" s="2">
        <f>'Moving Avg'!D1228</f>
        <v>1.2544999999999999</v>
      </c>
      <c r="G1228" s="2">
        <f>'Moving Avg'!F1228</f>
        <v>1.2544999999999999</v>
      </c>
      <c r="H1228" s="2">
        <f>'Moving Avg'!G1228</f>
        <v>1.2877099999999999</v>
      </c>
      <c r="I1228" s="2">
        <f>'Moving Avg'!H1228</f>
        <v>1.3191120000000054</v>
      </c>
      <c r="J1228" s="5" t="str">
        <f>OBV!F1228</f>
        <v>NEUTRAL</v>
      </c>
      <c r="K1228" s="5" t="str">
        <f>OBV!G1228</f>
        <v>NEUTRAL</v>
      </c>
      <c r="L1228" s="5" t="str">
        <f>OBV!H1228</f>
        <v>NEUTRAL</v>
      </c>
      <c r="M1228" s="7">
        <f t="shared" si="190"/>
        <v>50</v>
      </c>
      <c r="N1228" s="7">
        <f t="shared" si="191"/>
        <v>45</v>
      </c>
      <c r="O1228" s="7">
        <f t="shared" si="192"/>
        <v>0</v>
      </c>
      <c r="P1228" s="7">
        <f t="shared" si="193"/>
        <v>33</v>
      </c>
      <c r="Q1228" s="8">
        <f t="shared" si="194"/>
        <v>38.200000000000003</v>
      </c>
      <c r="R1228" s="8">
        <f t="shared" si="195"/>
        <v>27.25</v>
      </c>
      <c r="S1228" s="8">
        <f t="shared" si="196"/>
        <v>29.1</v>
      </c>
      <c r="T1228" s="8">
        <f t="shared" si="197"/>
        <v>32</v>
      </c>
      <c r="U1228" s="7">
        <f t="shared" si="198"/>
        <v>31.516666666666669</v>
      </c>
      <c r="V1228" s="7">
        <f t="shared" si="199"/>
        <v>31.637500000000003</v>
      </c>
    </row>
    <row r="1229" spans="1:22" ht="13.5" x14ac:dyDescent="0.25">
      <c r="A1229" s="3">
        <f>RSI!A1229</f>
        <v>44102</v>
      </c>
      <c r="B1229" s="2">
        <f>RSI!B1229</f>
        <v>1.2544999999999999</v>
      </c>
      <c r="C1229" s="2">
        <f>RSI!I1229</f>
        <v>4.6916359510239687</v>
      </c>
      <c r="D1229" s="2">
        <f>MACD!E1229</f>
        <v>-4.5345896719806156E-3</v>
      </c>
      <c r="E1229" s="2">
        <f>MACD!F1229</f>
        <v>-2.4115265503637006E-3</v>
      </c>
      <c r="F1229" s="2">
        <f>'Moving Avg'!D1229</f>
        <v>1.2544999999999999</v>
      </c>
      <c r="G1229" s="2">
        <f>'Moving Avg'!F1229</f>
        <v>1.2544999999999999</v>
      </c>
      <c r="H1229" s="2">
        <f>'Moving Avg'!G1229</f>
        <v>1.2862339999999997</v>
      </c>
      <c r="I1229" s="2">
        <f>'Moving Avg'!H1229</f>
        <v>1.3185585000000055</v>
      </c>
      <c r="J1229" s="5" t="str">
        <f>OBV!F1229</f>
        <v>NEUTRAL</v>
      </c>
      <c r="K1229" s="5" t="str">
        <f>OBV!G1229</f>
        <v>NEUTRAL</v>
      </c>
      <c r="L1229" s="5" t="str">
        <f>OBV!H1229</f>
        <v>NEUTRAL</v>
      </c>
      <c r="M1229" s="7">
        <f t="shared" si="190"/>
        <v>50</v>
      </c>
      <c r="N1229" s="7">
        <f t="shared" si="191"/>
        <v>45</v>
      </c>
      <c r="O1229" s="7">
        <f t="shared" si="192"/>
        <v>0</v>
      </c>
      <c r="P1229" s="7">
        <f t="shared" si="193"/>
        <v>33</v>
      </c>
      <c r="Q1229" s="8">
        <f t="shared" si="194"/>
        <v>38.200000000000003</v>
      </c>
      <c r="R1229" s="8">
        <f t="shared" si="195"/>
        <v>27.25</v>
      </c>
      <c r="S1229" s="8">
        <f t="shared" si="196"/>
        <v>29.1</v>
      </c>
      <c r="T1229" s="8">
        <f t="shared" si="197"/>
        <v>32</v>
      </c>
      <c r="U1229" s="7">
        <f t="shared" si="198"/>
        <v>31.516666666666669</v>
      </c>
      <c r="V1229" s="7">
        <f t="shared" si="199"/>
        <v>31.637500000000003</v>
      </c>
    </row>
    <row r="1230" spans="1:22" ht="13.5" x14ac:dyDescent="0.25">
      <c r="A1230" s="3">
        <f>RSI!A1230</f>
        <v>44103</v>
      </c>
      <c r="B1230" s="2">
        <f>RSI!B1230</f>
        <v>1.2544999999999999</v>
      </c>
      <c r="C1230" s="2">
        <f>RSI!I1230</f>
        <v>4.6916359510239687</v>
      </c>
      <c r="D1230" s="2">
        <f>MACD!E1230</f>
        <v>-4.4670158674759985E-3</v>
      </c>
      <c r="E1230" s="2">
        <f>MACD!F1230</f>
        <v>-2.8226244137861604E-3</v>
      </c>
      <c r="F1230" s="2">
        <f>'Moving Avg'!D1230</f>
        <v>1.2544999999999999</v>
      </c>
      <c r="G1230" s="2">
        <f>'Moving Avg'!F1230</f>
        <v>1.2544999999999999</v>
      </c>
      <c r="H1230" s="2">
        <f>'Moving Avg'!G1230</f>
        <v>1.2847579999999998</v>
      </c>
      <c r="I1230" s="2">
        <f>'Moving Avg'!H1230</f>
        <v>1.3180050000000054</v>
      </c>
      <c r="J1230" s="5" t="str">
        <f>OBV!F1230</f>
        <v>NEUTRAL</v>
      </c>
      <c r="K1230" s="5" t="str">
        <f>OBV!G1230</f>
        <v>NEUTRAL</v>
      </c>
      <c r="L1230" s="5" t="str">
        <f>OBV!H1230</f>
        <v>NEUTRAL</v>
      </c>
      <c r="M1230" s="7">
        <f t="shared" si="190"/>
        <v>50</v>
      </c>
      <c r="N1230" s="7">
        <f t="shared" si="191"/>
        <v>45</v>
      </c>
      <c r="O1230" s="7">
        <f t="shared" si="192"/>
        <v>0</v>
      </c>
      <c r="P1230" s="7">
        <f t="shared" si="193"/>
        <v>33</v>
      </c>
      <c r="Q1230" s="8">
        <f t="shared" si="194"/>
        <v>38.200000000000003</v>
      </c>
      <c r="R1230" s="8">
        <f t="shared" si="195"/>
        <v>27.25</v>
      </c>
      <c r="S1230" s="8">
        <f t="shared" si="196"/>
        <v>29.1</v>
      </c>
      <c r="T1230" s="8">
        <f t="shared" si="197"/>
        <v>32</v>
      </c>
      <c r="U1230" s="7">
        <f t="shared" si="198"/>
        <v>31.516666666666669</v>
      </c>
      <c r="V1230" s="7">
        <f t="shared" si="199"/>
        <v>31.637500000000003</v>
      </c>
    </row>
    <row r="1231" spans="1:22" ht="13.5" x14ac:dyDescent="0.25">
      <c r="A1231" s="3">
        <f>RSI!A1231</f>
        <v>44104</v>
      </c>
      <c r="B1231" s="2">
        <f>RSI!B1231</f>
        <v>1.2544999999999999</v>
      </c>
      <c r="C1231" s="2">
        <f>RSI!I1231</f>
        <v>4.6916359510239687</v>
      </c>
      <c r="D1231" s="2">
        <f>MACD!E1231</f>
        <v>-4.3631672643171804E-3</v>
      </c>
      <c r="E1231" s="2">
        <f>MACD!F1231</f>
        <v>-3.1307329838923645E-3</v>
      </c>
      <c r="F1231" s="2">
        <f>'Moving Avg'!D1231</f>
        <v>1.2544999999999999</v>
      </c>
      <c r="G1231" s="2">
        <f>'Moving Avg'!F1231</f>
        <v>1.2544999999999999</v>
      </c>
      <c r="H1231" s="2">
        <f>'Moving Avg'!G1231</f>
        <v>1.2832819999999998</v>
      </c>
      <c r="I1231" s="2">
        <f>'Moving Avg'!H1231</f>
        <v>1.3174515000000053</v>
      </c>
      <c r="J1231" s="5" t="str">
        <f>OBV!F1231</f>
        <v>NEUTRAL</v>
      </c>
      <c r="K1231" s="5" t="str">
        <f>OBV!G1231</f>
        <v>NEUTRAL</v>
      </c>
      <c r="L1231" s="5" t="str">
        <f>OBV!H1231</f>
        <v>NEUTRAL</v>
      </c>
      <c r="M1231" s="7">
        <f t="shared" si="190"/>
        <v>50</v>
      </c>
      <c r="N1231" s="7">
        <f t="shared" si="191"/>
        <v>45</v>
      </c>
      <c r="O1231" s="7">
        <f t="shared" si="192"/>
        <v>0</v>
      </c>
      <c r="P1231" s="7">
        <f t="shared" si="193"/>
        <v>33</v>
      </c>
      <c r="Q1231" s="8">
        <f t="shared" si="194"/>
        <v>38.200000000000003</v>
      </c>
      <c r="R1231" s="8">
        <f t="shared" si="195"/>
        <v>27.25</v>
      </c>
      <c r="S1231" s="8">
        <f t="shared" si="196"/>
        <v>29.1</v>
      </c>
      <c r="T1231" s="8">
        <f t="shared" si="197"/>
        <v>32</v>
      </c>
      <c r="U1231" s="7">
        <f t="shared" si="198"/>
        <v>31.516666666666669</v>
      </c>
      <c r="V1231" s="7">
        <f t="shared" si="199"/>
        <v>31.637500000000003</v>
      </c>
    </row>
    <row r="1232" spans="1:22" ht="13.5" x14ac:dyDescent="0.25">
      <c r="A1232" s="3">
        <f>RSI!A1232</f>
        <v>44105</v>
      </c>
      <c r="B1232" s="2">
        <f>RSI!B1232</f>
        <v>1.2692000000000001</v>
      </c>
      <c r="C1232" s="2">
        <f>RSI!I1232</f>
        <v>66.10603361425467</v>
      </c>
      <c r="D1232" s="2">
        <f>MACD!E1232</f>
        <v>-5.320970583616802E-3</v>
      </c>
      <c r="E1232" s="2">
        <f>MACD!F1232</f>
        <v>-3.568780503837252E-3</v>
      </c>
      <c r="F1232" s="2">
        <f>'Moving Avg'!D1232</f>
        <v>1.2574400000000001</v>
      </c>
      <c r="G1232" s="2">
        <f>'Moving Avg'!F1232</f>
        <v>1.2552350000000001</v>
      </c>
      <c r="H1232" s="2">
        <f>'Moving Avg'!G1232</f>
        <v>1.2821</v>
      </c>
      <c r="I1232" s="2">
        <f>'Moving Avg'!H1232</f>
        <v>1.3169715000000053</v>
      </c>
      <c r="J1232" s="5" t="str">
        <f>OBV!F1232</f>
        <v>BULLISH</v>
      </c>
      <c r="K1232" s="5" t="str">
        <f>OBV!G1232</f>
        <v>NEUTRAL</v>
      </c>
      <c r="L1232" s="5" t="str">
        <f>OBV!H1232</f>
        <v>CONFIRMED BULLISH</v>
      </c>
      <c r="M1232" s="7">
        <f t="shared" si="190"/>
        <v>25</v>
      </c>
      <c r="N1232" s="7">
        <f t="shared" si="191"/>
        <v>45</v>
      </c>
      <c r="O1232" s="7">
        <f t="shared" si="192"/>
        <v>0</v>
      </c>
      <c r="P1232" s="7">
        <f t="shared" si="193"/>
        <v>83.5</v>
      </c>
      <c r="Q1232" s="8">
        <f t="shared" si="194"/>
        <v>37.024999999999999</v>
      </c>
      <c r="R1232" s="8">
        <f t="shared" si="195"/>
        <v>34.875</v>
      </c>
      <c r="S1232" s="8">
        <f t="shared" si="196"/>
        <v>48.075000000000003</v>
      </c>
      <c r="T1232" s="8">
        <f t="shared" si="197"/>
        <v>38.375</v>
      </c>
      <c r="U1232" s="7">
        <f t="shared" si="198"/>
        <v>39.991666666666667</v>
      </c>
      <c r="V1232" s="7">
        <f t="shared" si="199"/>
        <v>39.587500000000006</v>
      </c>
    </row>
    <row r="1233" spans="1:22" ht="13.5" x14ac:dyDescent="0.25">
      <c r="A1233" s="3">
        <f>RSI!A1233</f>
        <v>44106</v>
      </c>
      <c r="B1233" s="2">
        <f>RSI!B1233</f>
        <v>1.2692000000000001</v>
      </c>
      <c r="C1233" s="2">
        <f>RSI!I1233</f>
        <v>66.10603361425467</v>
      </c>
      <c r="D1233" s="2">
        <f>MACD!E1233</f>
        <v>-6.1782698157333282E-3</v>
      </c>
      <c r="E1233" s="2">
        <f>MACD!F1233</f>
        <v>-4.0906783662164672E-3</v>
      </c>
      <c r="F1233" s="2">
        <f>'Moving Avg'!D1233</f>
        <v>1.2603800000000001</v>
      </c>
      <c r="G1233" s="2">
        <f>'Moving Avg'!F1233</f>
        <v>1.25597</v>
      </c>
      <c r="H1233" s="2">
        <f>'Moving Avg'!G1233</f>
        <v>1.280918</v>
      </c>
      <c r="I1233" s="2">
        <f>'Moving Avg'!H1233</f>
        <v>1.3164915000000053</v>
      </c>
      <c r="J1233" s="5" t="str">
        <f>OBV!F1233</f>
        <v>BULLISH</v>
      </c>
      <c r="K1233" s="5" t="str">
        <f>OBV!G1233</f>
        <v>NEUTRAL</v>
      </c>
      <c r="L1233" s="5" t="str">
        <f>OBV!H1233</f>
        <v>CONFIRMED BULLISH</v>
      </c>
      <c r="M1233" s="7">
        <f t="shared" si="190"/>
        <v>25</v>
      </c>
      <c r="N1233" s="7">
        <f t="shared" si="191"/>
        <v>45</v>
      </c>
      <c r="O1233" s="7">
        <f t="shared" si="192"/>
        <v>0</v>
      </c>
      <c r="P1233" s="7">
        <f t="shared" si="193"/>
        <v>83.5</v>
      </c>
      <c r="Q1233" s="8">
        <f t="shared" si="194"/>
        <v>37.024999999999999</v>
      </c>
      <c r="R1233" s="8">
        <f t="shared" si="195"/>
        <v>34.875</v>
      </c>
      <c r="S1233" s="8">
        <f t="shared" si="196"/>
        <v>48.075000000000003</v>
      </c>
      <c r="T1233" s="8">
        <f t="shared" si="197"/>
        <v>38.375</v>
      </c>
      <c r="U1233" s="7">
        <f t="shared" si="198"/>
        <v>39.991666666666667</v>
      </c>
      <c r="V1233" s="7">
        <f t="shared" si="199"/>
        <v>39.587500000000006</v>
      </c>
    </row>
    <row r="1234" spans="1:22" ht="13.5" x14ac:dyDescent="0.25">
      <c r="A1234" s="3">
        <f>RSI!A1234</f>
        <v>44109</v>
      </c>
      <c r="B1234" s="2">
        <f>RSI!B1234</f>
        <v>1.2692000000000001</v>
      </c>
      <c r="C1234" s="2">
        <f>RSI!I1234</f>
        <v>66.10603361425467</v>
      </c>
      <c r="D1234" s="2">
        <f>MACD!E1234</f>
        <v>-6.9470567375826686E-3</v>
      </c>
      <c r="E1234" s="2">
        <f>MACD!F1234</f>
        <v>-4.6619540404897082E-3</v>
      </c>
      <c r="F1234" s="2">
        <f>'Moving Avg'!D1234</f>
        <v>1.2633199999999998</v>
      </c>
      <c r="G1234" s="2">
        <f>'Moving Avg'!F1234</f>
        <v>1.2567050000000002</v>
      </c>
      <c r="H1234" s="2">
        <f>'Moving Avg'!G1234</f>
        <v>1.279736</v>
      </c>
      <c r="I1234" s="2">
        <f>'Moving Avg'!H1234</f>
        <v>1.3160115000000052</v>
      </c>
      <c r="J1234" s="5" t="str">
        <f>OBV!F1234</f>
        <v>BULLISH</v>
      </c>
      <c r="K1234" s="5" t="str">
        <f>OBV!G1234</f>
        <v>NEUTRAL</v>
      </c>
      <c r="L1234" s="5" t="str">
        <f>OBV!H1234</f>
        <v>CONFIRMED BULLISH</v>
      </c>
      <c r="M1234" s="7">
        <f t="shared" si="190"/>
        <v>25</v>
      </c>
      <c r="N1234" s="7">
        <f t="shared" si="191"/>
        <v>45</v>
      </c>
      <c r="O1234" s="7">
        <f t="shared" si="192"/>
        <v>0</v>
      </c>
      <c r="P1234" s="7">
        <f t="shared" si="193"/>
        <v>83.5</v>
      </c>
      <c r="Q1234" s="8">
        <f t="shared" si="194"/>
        <v>37.024999999999999</v>
      </c>
      <c r="R1234" s="8">
        <f t="shared" si="195"/>
        <v>34.875</v>
      </c>
      <c r="S1234" s="8">
        <f t="shared" si="196"/>
        <v>48.075000000000003</v>
      </c>
      <c r="T1234" s="8">
        <f t="shared" si="197"/>
        <v>38.375</v>
      </c>
      <c r="U1234" s="7">
        <f t="shared" si="198"/>
        <v>39.991666666666667</v>
      </c>
      <c r="V1234" s="7">
        <f t="shared" si="199"/>
        <v>39.587500000000006</v>
      </c>
    </row>
    <row r="1235" spans="1:22" ht="13.5" x14ac:dyDescent="0.25">
      <c r="A1235" s="3">
        <f>RSI!A1235</f>
        <v>44110</v>
      </c>
      <c r="B1235" s="2">
        <f>RSI!B1235</f>
        <v>1.2692000000000001</v>
      </c>
      <c r="C1235" s="2">
        <f>RSI!I1235</f>
        <v>66.10603361425467</v>
      </c>
      <c r="D1235" s="2">
        <f>MACD!E1235</f>
        <v>-7.6377353032754947E-3</v>
      </c>
      <c r="E1235" s="2">
        <f>MACD!F1235</f>
        <v>-5.257110293046866E-3</v>
      </c>
      <c r="F1235" s="2">
        <f>'Moving Avg'!D1235</f>
        <v>1.2662600000000002</v>
      </c>
      <c r="G1235" s="2">
        <f>'Moving Avg'!F1235</f>
        <v>1.2574400000000003</v>
      </c>
      <c r="H1235" s="2">
        <f>'Moving Avg'!G1235</f>
        <v>1.278554</v>
      </c>
      <c r="I1235" s="2">
        <f>'Moving Avg'!H1235</f>
        <v>1.3155315000000052</v>
      </c>
      <c r="J1235" s="5" t="str">
        <f>OBV!F1235</f>
        <v>BULLISH</v>
      </c>
      <c r="K1235" s="5" t="str">
        <f>OBV!G1235</f>
        <v>NEUTRAL</v>
      </c>
      <c r="L1235" s="5" t="str">
        <f>OBV!H1235</f>
        <v>CONFIRMED BULLISH</v>
      </c>
      <c r="M1235" s="7">
        <f t="shared" si="190"/>
        <v>25</v>
      </c>
      <c r="N1235" s="7">
        <f t="shared" si="191"/>
        <v>45</v>
      </c>
      <c r="O1235" s="7">
        <f t="shared" si="192"/>
        <v>0</v>
      </c>
      <c r="P1235" s="7">
        <f t="shared" si="193"/>
        <v>83.5</v>
      </c>
      <c r="Q1235" s="8">
        <f t="shared" si="194"/>
        <v>37.024999999999999</v>
      </c>
      <c r="R1235" s="8">
        <f t="shared" si="195"/>
        <v>34.875</v>
      </c>
      <c r="S1235" s="8">
        <f t="shared" si="196"/>
        <v>48.075000000000003</v>
      </c>
      <c r="T1235" s="8">
        <f t="shared" si="197"/>
        <v>38.375</v>
      </c>
      <c r="U1235" s="7">
        <f t="shared" si="198"/>
        <v>39.991666666666667</v>
      </c>
      <c r="V1235" s="7">
        <f t="shared" si="199"/>
        <v>39.587500000000006</v>
      </c>
    </row>
    <row r="1236" spans="1:22" ht="13.5" x14ac:dyDescent="0.25">
      <c r="A1236" s="3">
        <f>RSI!A1236</f>
        <v>44111</v>
      </c>
      <c r="B1236" s="2">
        <f>RSI!B1236</f>
        <v>1.2692000000000001</v>
      </c>
      <c r="C1236" s="2">
        <f>RSI!I1236</f>
        <v>66.10603361425467</v>
      </c>
      <c r="D1236" s="2">
        <f>MACD!E1236</f>
        <v>-8.2593468826270833E-3</v>
      </c>
      <c r="E1236" s="2">
        <f>MACD!F1236</f>
        <v>-5.8575576109629098E-3</v>
      </c>
      <c r="F1236" s="2">
        <f>'Moving Avg'!D1236</f>
        <v>1.2692000000000001</v>
      </c>
      <c r="G1236" s="2">
        <f>'Moving Avg'!F1236</f>
        <v>1.2581750000000003</v>
      </c>
      <c r="H1236" s="2">
        <f>'Moving Avg'!G1236</f>
        <v>1.277372</v>
      </c>
      <c r="I1236" s="2">
        <f>'Moving Avg'!H1236</f>
        <v>1.3150515000000054</v>
      </c>
      <c r="J1236" s="5" t="str">
        <f>OBV!F1236</f>
        <v>BULLISH</v>
      </c>
      <c r="K1236" s="5" t="str">
        <f>OBV!G1236</f>
        <v>NEUTRAL</v>
      </c>
      <c r="L1236" s="5" t="str">
        <f>OBV!H1236</f>
        <v>CONFIRMED BULLISH</v>
      </c>
      <c r="M1236" s="7">
        <f t="shared" si="190"/>
        <v>25</v>
      </c>
      <c r="N1236" s="7">
        <f t="shared" si="191"/>
        <v>45</v>
      </c>
      <c r="O1236" s="7">
        <f t="shared" si="192"/>
        <v>0</v>
      </c>
      <c r="P1236" s="7">
        <f t="shared" si="193"/>
        <v>83.5</v>
      </c>
      <c r="Q1236" s="8">
        <f t="shared" si="194"/>
        <v>37.024999999999999</v>
      </c>
      <c r="R1236" s="8">
        <f t="shared" si="195"/>
        <v>34.875</v>
      </c>
      <c r="S1236" s="8">
        <f t="shared" si="196"/>
        <v>48.075000000000003</v>
      </c>
      <c r="T1236" s="8">
        <f t="shared" si="197"/>
        <v>38.375</v>
      </c>
      <c r="U1236" s="7">
        <f t="shared" si="198"/>
        <v>39.991666666666667</v>
      </c>
      <c r="V1236" s="7">
        <f t="shared" si="199"/>
        <v>39.587500000000006</v>
      </c>
    </row>
    <row r="1237" spans="1:22" ht="13.5" x14ac:dyDescent="0.25">
      <c r="A1237" s="3">
        <f>RSI!A1237</f>
        <v>44112</v>
      </c>
      <c r="B1237" s="2">
        <f>RSI!B1237</f>
        <v>1.2692000000000001</v>
      </c>
      <c r="C1237" s="2">
        <f>RSI!I1237</f>
        <v>66.10603361425467</v>
      </c>
      <c r="D1237" s="2">
        <f>MACD!E1237</f>
        <v>-8.8197622581005497E-3</v>
      </c>
      <c r="E1237" s="2">
        <f>MACD!F1237</f>
        <v>-6.4499985403904383E-3</v>
      </c>
      <c r="F1237" s="2">
        <f>'Moving Avg'!D1237</f>
        <v>1.2692000000000001</v>
      </c>
      <c r="G1237" s="2">
        <f>'Moving Avg'!F1237</f>
        <v>1.2589100000000004</v>
      </c>
      <c r="H1237" s="2">
        <f>'Moving Avg'!G1237</f>
        <v>1.2761899999999999</v>
      </c>
      <c r="I1237" s="2">
        <f>'Moving Avg'!H1237</f>
        <v>1.3145715000000053</v>
      </c>
      <c r="J1237" s="5" t="str">
        <f>OBV!F1237</f>
        <v>NEUTRAL</v>
      </c>
      <c r="K1237" s="5" t="str">
        <f>OBV!G1237</f>
        <v>NEUTRAL</v>
      </c>
      <c r="L1237" s="5" t="str">
        <f>OBV!H1237</f>
        <v>NEUTRAL</v>
      </c>
      <c r="M1237" s="7">
        <f t="shared" si="190"/>
        <v>25</v>
      </c>
      <c r="N1237" s="7">
        <f t="shared" si="191"/>
        <v>45</v>
      </c>
      <c r="O1237" s="7">
        <f t="shared" si="192"/>
        <v>0</v>
      </c>
      <c r="P1237" s="7">
        <f t="shared" si="193"/>
        <v>33</v>
      </c>
      <c r="Q1237" s="8">
        <f t="shared" si="194"/>
        <v>29.45</v>
      </c>
      <c r="R1237" s="8">
        <f t="shared" si="195"/>
        <v>22.25</v>
      </c>
      <c r="S1237" s="8">
        <f t="shared" si="196"/>
        <v>25.35</v>
      </c>
      <c r="T1237" s="8">
        <f t="shared" si="197"/>
        <v>25.75</v>
      </c>
      <c r="U1237" s="7">
        <f t="shared" si="198"/>
        <v>25.683333333333337</v>
      </c>
      <c r="V1237" s="7">
        <f t="shared" si="199"/>
        <v>25.700000000000003</v>
      </c>
    </row>
    <row r="1238" spans="1:22" ht="13.5" x14ac:dyDescent="0.25">
      <c r="A1238" s="3">
        <f>RSI!A1238</f>
        <v>44113</v>
      </c>
      <c r="B1238" s="2">
        <f>RSI!B1238</f>
        <v>1.2692000000000001</v>
      </c>
      <c r="C1238" s="2">
        <f>RSI!I1238</f>
        <v>66.10603361425467</v>
      </c>
      <c r="D1238" s="2">
        <f>MACD!E1238</f>
        <v>-9.3258453897895333E-3</v>
      </c>
      <c r="E1238" s="2">
        <f>MACD!F1238</f>
        <v>-7.0251679102702573E-3</v>
      </c>
      <c r="F1238" s="2">
        <f>'Moving Avg'!D1238</f>
        <v>1.2692000000000001</v>
      </c>
      <c r="G1238" s="2">
        <f>'Moving Avg'!F1238</f>
        <v>1.2596450000000003</v>
      </c>
      <c r="H1238" s="2">
        <f>'Moving Avg'!G1238</f>
        <v>1.2750079999999999</v>
      </c>
      <c r="I1238" s="2">
        <f>'Moving Avg'!H1238</f>
        <v>1.3140915000000049</v>
      </c>
      <c r="J1238" s="5" t="str">
        <f>OBV!F1238</f>
        <v>NEUTRAL</v>
      </c>
      <c r="K1238" s="5" t="str">
        <f>OBV!G1238</f>
        <v>NEUTRAL</v>
      </c>
      <c r="L1238" s="5" t="str">
        <f>OBV!H1238</f>
        <v>NEUTRAL</v>
      </c>
      <c r="M1238" s="7">
        <f t="shared" si="190"/>
        <v>25</v>
      </c>
      <c r="N1238" s="7">
        <f t="shared" si="191"/>
        <v>45</v>
      </c>
      <c r="O1238" s="7">
        <f t="shared" si="192"/>
        <v>0</v>
      </c>
      <c r="P1238" s="7">
        <f t="shared" si="193"/>
        <v>33</v>
      </c>
      <c r="Q1238" s="8">
        <f t="shared" si="194"/>
        <v>29.45</v>
      </c>
      <c r="R1238" s="8">
        <f t="shared" si="195"/>
        <v>22.25</v>
      </c>
      <c r="S1238" s="8">
        <f t="shared" si="196"/>
        <v>25.35</v>
      </c>
      <c r="T1238" s="8">
        <f t="shared" si="197"/>
        <v>25.75</v>
      </c>
      <c r="U1238" s="7">
        <f t="shared" si="198"/>
        <v>25.683333333333337</v>
      </c>
      <c r="V1238" s="7">
        <f t="shared" si="199"/>
        <v>25.700000000000003</v>
      </c>
    </row>
    <row r="1239" spans="1:22" ht="13.5" x14ac:dyDescent="0.25">
      <c r="A1239" s="3">
        <f>RSI!A1239</f>
        <v>44116</v>
      </c>
      <c r="B1239" s="2">
        <f>RSI!B1239</f>
        <v>1.2692000000000001</v>
      </c>
      <c r="C1239" s="2">
        <f>RSI!I1239</f>
        <v>66.10603361425467</v>
      </c>
      <c r="D1239" s="2">
        <f>MACD!E1239</f>
        <v>-9.7835931950751576E-3</v>
      </c>
      <c r="E1239" s="2">
        <f>MACD!F1239</f>
        <v>-7.5768529672312381E-3</v>
      </c>
      <c r="F1239" s="2">
        <f>'Moving Avg'!D1239</f>
        <v>1.2692000000000001</v>
      </c>
      <c r="G1239" s="2">
        <f>'Moving Avg'!F1239</f>
        <v>1.2603800000000005</v>
      </c>
      <c r="H1239" s="2">
        <f>'Moving Avg'!G1239</f>
        <v>1.2738259999999999</v>
      </c>
      <c r="I1239" s="2">
        <f>'Moving Avg'!H1239</f>
        <v>1.3136115000000048</v>
      </c>
      <c r="J1239" s="5" t="str">
        <f>OBV!F1239</f>
        <v>NEUTRAL</v>
      </c>
      <c r="K1239" s="5" t="str">
        <f>OBV!G1239</f>
        <v>NEUTRAL</v>
      </c>
      <c r="L1239" s="5" t="str">
        <f>OBV!H1239</f>
        <v>NEUTRAL</v>
      </c>
      <c r="M1239" s="7">
        <f t="shared" si="190"/>
        <v>25</v>
      </c>
      <c r="N1239" s="7">
        <f t="shared" si="191"/>
        <v>45</v>
      </c>
      <c r="O1239" s="7">
        <f t="shared" si="192"/>
        <v>0</v>
      </c>
      <c r="P1239" s="7">
        <f t="shared" si="193"/>
        <v>33</v>
      </c>
      <c r="Q1239" s="8">
        <f t="shared" si="194"/>
        <v>29.45</v>
      </c>
      <c r="R1239" s="8">
        <f t="shared" si="195"/>
        <v>22.25</v>
      </c>
      <c r="S1239" s="8">
        <f t="shared" si="196"/>
        <v>25.35</v>
      </c>
      <c r="T1239" s="8">
        <f t="shared" si="197"/>
        <v>25.75</v>
      </c>
      <c r="U1239" s="7">
        <f t="shared" si="198"/>
        <v>25.683333333333337</v>
      </c>
      <c r="V1239" s="7">
        <f t="shared" si="199"/>
        <v>25.700000000000003</v>
      </c>
    </row>
    <row r="1240" spans="1:22" ht="13.5" x14ac:dyDescent="0.25">
      <c r="A1240" s="3">
        <f>RSI!A1240</f>
        <v>44117</v>
      </c>
      <c r="B1240" s="2">
        <f>RSI!B1240</f>
        <v>1.2692000000000001</v>
      </c>
      <c r="C1240" s="2">
        <f>RSI!I1240</f>
        <v>66.10603361425467</v>
      </c>
      <c r="D1240" s="2">
        <f>MACD!E1240</f>
        <v>-1.0198254943432072E-2</v>
      </c>
      <c r="E1240" s="2">
        <f>MACD!F1240</f>
        <v>-8.1011333624714053E-3</v>
      </c>
      <c r="F1240" s="2">
        <f>'Moving Avg'!D1240</f>
        <v>1.2692000000000001</v>
      </c>
      <c r="G1240" s="2">
        <f>'Moving Avg'!F1240</f>
        <v>1.2611150000000007</v>
      </c>
      <c r="H1240" s="2">
        <f>'Moving Avg'!G1240</f>
        <v>1.2726439999999997</v>
      </c>
      <c r="I1240" s="2">
        <f>'Moving Avg'!H1240</f>
        <v>1.313131500000005</v>
      </c>
      <c r="J1240" s="5" t="str">
        <f>OBV!F1240</f>
        <v>NEUTRAL</v>
      </c>
      <c r="K1240" s="5" t="str">
        <f>OBV!G1240</f>
        <v>NEUTRAL</v>
      </c>
      <c r="L1240" s="5" t="str">
        <f>OBV!H1240</f>
        <v>NEUTRAL</v>
      </c>
      <c r="M1240" s="7">
        <f t="shared" si="190"/>
        <v>25</v>
      </c>
      <c r="N1240" s="7">
        <f t="shared" si="191"/>
        <v>45</v>
      </c>
      <c r="O1240" s="7">
        <f t="shared" si="192"/>
        <v>0</v>
      </c>
      <c r="P1240" s="7">
        <f t="shared" si="193"/>
        <v>33</v>
      </c>
      <c r="Q1240" s="8">
        <f t="shared" si="194"/>
        <v>29.45</v>
      </c>
      <c r="R1240" s="8">
        <f t="shared" si="195"/>
        <v>22.25</v>
      </c>
      <c r="S1240" s="8">
        <f t="shared" si="196"/>
        <v>25.35</v>
      </c>
      <c r="T1240" s="8">
        <f t="shared" si="197"/>
        <v>25.75</v>
      </c>
      <c r="U1240" s="7">
        <f t="shared" si="198"/>
        <v>25.683333333333337</v>
      </c>
      <c r="V1240" s="7">
        <f t="shared" si="199"/>
        <v>25.700000000000003</v>
      </c>
    </row>
    <row r="1241" spans="1:22" ht="13.5" x14ac:dyDescent="0.25">
      <c r="A1241" s="3">
        <f>RSI!A1241</f>
        <v>44118</v>
      </c>
      <c r="B1241" s="2">
        <f>RSI!B1241</f>
        <v>1.2692000000000001</v>
      </c>
      <c r="C1241" s="2">
        <f>RSI!I1241</f>
        <v>66.10603361425467</v>
      </c>
      <c r="D1241" s="2">
        <f>MACD!E1241</f>
        <v>-1.0574434319569948E-2</v>
      </c>
      <c r="E1241" s="2">
        <f>MACD!F1241</f>
        <v>-8.5957935538911144E-3</v>
      </c>
      <c r="F1241" s="2">
        <f>'Moving Avg'!D1241</f>
        <v>1.2692000000000001</v>
      </c>
      <c r="G1241" s="2">
        <f>'Moving Avg'!F1241</f>
        <v>1.2618500000000004</v>
      </c>
      <c r="H1241" s="2">
        <f>'Moving Avg'!G1241</f>
        <v>1.2714619999999996</v>
      </c>
      <c r="I1241" s="2">
        <f>'Moving Avg'!H1241</f>
        <v>1.312651500000005</v>
      </c>
      <c r="J1241" s="5" t="str">
        <f>OBV!F1241</f>
        <v>NEUTRAL</v>
      </c>
      <c r="K1241" s="5" t="str">
        <f>OBV!G1241</f>
        <v>NEUTRAL</v>
      </c>
      <c r="L1241" s="5" t="str">
        <f>OBV!H1241</f>
        <v>NEUTRAL</v>
      </c>
      <c r="M1241" s="7">
        <f t="shared" si="190"/>
        <v>25</v>
      </c>
      <c r="N1241" s="7">
        <f t="shared" si="191"/>
        <v>45</v>
      </c>
      <c r="O1241" s="7">
        <f t="shared" si="192"/>
        <v>0</v>
      </c>
      <c r="P1241" s="7">
        <f t="shared" si="193"/>
        <v>33</v>
      </c>
      <c r="Q1241" s="8">
        <f t="shared" si="194"/>
        <v>29.45</v>
      </c>
      <c r="R1241" s="8">
        <f t="shared" si="195"/>
        <v>22.25</v>
      </c>
      <c r="S1241" s="8">
        <f t="shared" si="196"/>
        <v>25.35</v>
      </c>
      <c r="T1241" s="8">
        <f t="shared" si="197"/>
        <v>25.75</v>
      </c>
      <c r="U1241" s="7">
        <f t="shared" si="198"/>
        <v>25.683333333333337</v>
      </c>
      <c r="V1241" s="7">
        <f t="shared" si="199"/>
        <v>25.700000000000003</v>
      </c>
    </row>
    <row r="1242" spans="1:22" ht="13.5" x14ac:dyDescent="0.25">
      <c r="A1242" s="3">
        <f>RSI!A1242</f>
        <v>44120</v>
      </c>
      <c r="B1242" s="2">
        <f>RSI!B1242</f>
        <v>1.2692000000000001</v>
      </c>
      <c r="C1242" s="2">
        <f>RSI!I1242</f>
        <v>66.10603361425467</v>
      </c>
      <c r="D1242" s="2">
        <f>MACD!E1242</f>
        <v>-8.6546382829877366E-3</v>
      </c>
      <c r="E1242" s="2">
        <f>MACD!F1242</f>
        <v>-8.6075624997104389E-3</v>
      </c>
      <c r="F1242" s="2">
        <f>'Moving Avg'!D1242</f>
        <v>1.2692000000000001</v>
      </c>
      <c r="G1242" s="2">
        <f>'Moving Avg'!F1242</f>
        <v>1.2625850000000005</v>
      </c>
      <c r="H1242" s="2">
        <f>'Moving Avg'!G1242</f>
        <v>1.2702799999999996</v>
      </c>
      <c r="I1242" s="2">
        <f>'Moving Avg'!H1242</f>
        <v>1.3121715000000049</v>
      </c>
      <c r="J1242" s="5" t="str">
        <f>OBV!F1242</f>
        <v>NEUTRAL</v>
      </c>
      <c r="K1242" s="5" t="str">
        <f>OBV!G1242</f>
        <v>NEUTRAL</v>
      </c>
      <c r="L1242" s="5" t="str">
        <f>OBV!H1242</f>
        <v>NEUTRAL</v>
      </c>
      <c r="M1242" s="7">
        <f t="shared" si="190"/>
        <v>25</v>
      </c>
      <c r="N1242" s="7">
        <f t="shared" si="191"/>
        <v>45</v>
      </c>
      <c r="O1242" s="7">
        <f t="shared" si="192"/>
        <v>0</v>
      </c>
      <c r="P1242" s="7">
        <f t="shared" si="193"/>
        <v>33</v>
      </c>
      <c r="Q1242" s="8">
        <f t="shared" si="194"/>
        <v>29.45</v>
      </c>
      <c r="R1242" s="8">
        <f t="shared" si="195"/>
        <v>22.25</v>
      </c>
      <c r="S1242" s="8">
        <f t="shared" si="196"/>
        <v>25.35</v>
      </c>
      <c r="T1242" s="8">
        <f t="shared" si="197"/>
        <v>25.75</v>
      </c>
      <c r="U1242" s="7">
        <f t="shared" si="198"/>
        <v>25.683333333333337</v>
      </c>
      <c r="V1242" s="7">
        <f t="shared" si="199"/>
        <v>25.700000000000003</v>
      </c>
    </row>
    <row r="1243" spans="1:22" ht="13.5" x14ac:dyDescent="0.25">
      <c r="A1243" s="3">
        <f>RSI!A1243</f>
        <v>44123</v>
      </c>
      <c r="B1243" s="2">
        <f>RSI!B1243</f>
        <v>1.2692000000000001</v>
      </c>
      <c r="C1243" s="2">
        <f>RSI!I1243</f>
        <v>66.10603361425467</v>
      </c>
      <c r="D1243" s="2">
        <f>MACD!E1243</f>
        <v>-7.0518962226118198E-3</v>
      </c>
      <c r="E1243" s="2">
        <f>MACD!F1243</f>
        <v>-8.2964292442907154E-3</v>
      </c>
      <c r="F1243" s="2">
        <f>'Moving Avg'!D1243</f>
        <v>1.2692000000000001</v>
      </c>
      <c r="G1243" s="2">
        <f>'Moving Avg'!F1243</f>
        <v>1.2633200000000004</v>
      </c>
      <c r="H1243" s="2">
        <f>'Moving Avg'!G1243</f>
        <v>1.2690979999999996</v>
      </c>
      <c r="I1243" s="2">
        <f>'Moving Avg'!H1243</f>
        <v>1.3116915000000049</v>
      </c>
      <c r="J1243" s="5" t="str">
        <f>OBV!F1243</f>
        <v>NEUTRAL</v>
      </c>
      <c r="K1243" s="5" t="str">
        <f>OBV!G1243</f>
        <v>NEUTRAL</v>
      </c>
      <c r="L1243" s="5" t="str">
        <f>OBV!H1243</f>
        <v>NEUTRAL</v>
      </c>
      <c r="M1243" s="7">
        <f t="shared" si="190"/>
        <v>25</v>
      </c>
      <c r="N1243" s="7">
        <f t="shared" si="191"/>
        <v>0</v>
      </c>
      <c r="O1243" s="7">
        <f t="shared" si="192"/>
        <v>0</v>
      </c>
      <c r="P1243" s="7">
        <f t="shared" si="193"/>
        <v>33</v>
      </c>
      <c r="Q1243" s="8">
        <f t="shared" si="194"/>
        <v>13.7</v>
      </c>
      <c r="R1243" s="8">
        <f t="shared" si="195"/>
        <v>13.25</v>
      </c>
      <c r="S1243" s="8">
        <f t="shared" si="196"/>
        <v>18.600000000000001</v>
      </c>
      <c r="T1243" s="8">
        <f t="shared" si="197"/>
        <v>14.5</v>
      </c>
      <c r="U1243" s="7">
        <f t="shared" si="198"/>
        <v>15.183333333333332</v>
      </c>
      <c r="V1243" s="7">
        <f t="shared" si="199"/>
        <v>15.012499999999999</v>
      </c>
    </row>
    <row r="1244" spans="1:22" ht="13.5" x14ac:dyDescent="0.25">
      <c r="A1244" s="3">
        <f>RSI!A1244</f>
        <v>44124</v>
      </c>
      <c r="B1244" s="2">
        <f>RSI!B1244</f>
        <v>1.2692000000000001</v>
      </c>
      <c r="C1244" s="2">
        <f>RSI!I1244</f>
        <v>66.10603361425467</v>
      </c>
      <c r="D1244" s="2">
        <f>MACD!E1244</f>
        <v>-5.7158231414324856E-3</v>
      </c>
      <c r="E1244" s="2">
        <f>MACD!F1244</f>
        <v>-7.7803080237190698E-3</v>
      </c>
      <c r="F1244" s="2">
        <f>'Moving Avg'!D1244</f>
        <v>1.2692000000000001</v>
      </c>
      <c r="G1244" s="2">
        <f>'Moving Avg'!F1244</f>
        <v>1.2640550000000004</v>
      </c>
      <c r="H1244" s="2">
        <f>'Moving Avg'!G1244</f>
        <v>1.2679159999999994</v>
      </c>
      <c r="I1244" s="2">
        <f>'Moving Avg'!H1244</f>
        <v>1.3112115000000049</v>
      </c>
      <c r="J1244" s="5" t="str">
        <f>OBV!F1244</f>
        <v>NEUTRAL</v>
      </c>
      <c r="K1244" s="5" t="str">
        <f>OBV!G1244</f>
        <v>NEUTRAL</v>
      </c>
      <c r="L1244" s="5" t="str">
        <f>OBV!H1244</f>
        <v>NEUTRAL</v>
      </c>
      <c r="M1244" s="7">
        <f t="shared" si="190"/>
        <v>25</v>
      </c>
      <c r="N1244" s="7">
        <f t="shared" si="191"/>
        <v>0</v>
      </c>
      <c r="O1244" s="7">
        <f t="shared" si="192"/>
        <v>0</v>
      </c>
      <c r="P1244" s="7">
        <f t="shared" si="193"/>
        <v>33</v>
      </c>
      <c r="Q1244" s="8">
        <f t="shared" si="194"/>
        <v>13.7</v>
      </c>
      <c r="R1244" s="8">
        <f t="shared" si="195"/>
        <v>13.25</v>
      </c>
      <c r="S1244" s="8">
        <f t="shared" si="196"/>
        <v>18.600000000000001</v>
      </c>
      <c r="T1244" s="8">
        <f t="shared" si="197"/>
        <v>14.5</v>
      </c>
      <c r="U1244" s="7">
        <f t="shared" si="198"/>
        <v>15.183333333333332</v>
      </c>
      <c r="V1244" s="7">
        <f t="shared" si="199"/>
        <v>15.012499999999999</v>
      </c>
    </row>
    <row r="1245" spans="1:22" ht="13.5" x14ac:dyDescent="0.25">
      <c r="A1245" s="3">
        <f>RSI!A1245</f>
        <v>44125</v>
      </c>
      <c r="B1245" s="2">
        <f>RSI!B1245</f>
        <v>1.2692000000000001</v>
      </c>
      <c r="C1245" s="2">
        <f>RSI!I1245</f>
        <v>66.10603361425467</v>
      </c>
      <c r="D1245" s="2">
        <f>MACD!E1245</f>
        <v>-4.6039046517174498E-3</v>
      </c>
      <c r="E1245" s="2">
        <f>MACD!F1245</f>
        <v>-7.1450273493187466E-3</v>
      </c>
      <c r="F1245" s="2">
        <f>'Moving Avg'!D1245</f>
        <v>1.2692000000000001</v>
      </c>
      <c r="G1245" s="2">
        <f>'Moving Avg'!F1245</f>
        <v>1.2647900000000005</v>
      </c>
      <c r="H1245" s="2">
        <f>'Moving Avg'!G1245</f>
        <v>1.2667339999999994</v>
      </c>
      <c r="I1245" s="2">
        <f>'Moving Avg'!H1245</f>
        <v>1.3107315000000048</v>
      </c>
      <c r="J1245" s="5" t="str">
        <f>OBV!F1245</f>
        <v>NEUTRAL</v>
      </c>
      <c r="K1245" s="5" t="str">
        <f>OBV!G1245</f>
        <v>NEUTRAL</v>
      </c>
      <c r="L1245" s="5" t="str">
        <f>OBV!H1245</f>
        <v>NEUTRAL</v>
      </c>
      <c r="M1245" s="7">
        <f t="shared" si="190"/>
        <v>25</v>
      </c>
      <c r="N1245" s="7">
        <f t="shared" si="191"/>
        <v>0</v>
      </c>
      <c r="O1245" s="7">
        <f t="shared" si="192"/>
        <v>0</v>
      </c>
      <c r="P1245" s="7">
        <f t="shared" si="193"/>
        <v>33</v>
      </c>
      <c r="Q1245" s="8">
        <f t="shared" si="194"/>
        <v>13.7</v>
      </c>
      <c r="R1245" s="8">
        <f t="shared" si="195"/>
        <v>13.25</v>
      </c>
      <c r="S1245" s="8">
        <f t="shared" si="196"/>
        <v>18.600000000000001</v>
      </c>
      <c r="T1245" s="8">
        <f t="shared" si="197"/>
        <v>14.5</v>
      </c>
      <c r="U1245" s="7">
        <f t="shared" si="198"/>
        <v>15.183333333333332</v>
      </c>
      <c r="V1245" s="7">
        <f t="shared" si="199"/>
        <v>15.012499999999999</v>
      </c>
    </row>
    <row r="1246" spans="1:22" ht="13.5" x14ac:dyDescent="0.25">
      <c r="A1246" s="3">
        <f>RSI!A1246</f>
        <v>44126</v>
      </c>
      <c r="B1246" s="2">
        <f>RSI!B1246</f>
        <v>1.2692000000000001</v>
      </c>
      <c r="C1246" s="2">
        <f>RSI!I1246</f>
        <v>66.10603361425467</v>
      </c>
      <c r="D1246" s="2">
        <f>MACD!E1246</f>
        <v>-3.6802772919493076E-3</v>
      </c>
      <c r="E1246" s="2">
        <f>MACD!F1246</f>
        <v>-6.4520773378448594E-3</v>
      </c>
      <c r="F1246" s="2">
        <f>'Moving Avg'!D1246</f>
        <v>1.2692000000000001</v>
      </c>
      <c r="G1246" s="2">
        <f>'Moving Avg'!F1246</f>
        <v>1.2655250000000005</v>
      </c>
      <c r="H1246" s="2">
        <f>'Moving Avg'!G1246</f>
        <v>1.2655519999999993</v>
      </c>
      <c r="I1246" s="2">
        <f>'Moving Avg'!H1246</f>
        <v>1.3102515000000048</v>
      </c>
      <c r="J1246" s="5" t="str">
        <f>OBV!F1246</f>
        <v>NEUTRAL</v>
      </c>
      <c r="K1246" s="5" t="str">
        <f>OBV!G1246</f>
        <v>NEUTRAL</v>
      </c>
      <c r="L1246" s="5" t="str">
        <f>OBV!H1246</f>
        <v>NEUTRAL</v>
      </c>
      <c r="M1246" s="7">
        <f t="shared" si="190"/>
        <v>25</v>
      </c>
      <c r="N1246" s="7">
        <f t="shared" si="191"/>
        <v>0</v>
      </c>
      <c r="O1246" s="7">
        <f t="shared" si="192"/>
        <v>0</v>
      </c>
      <c r="P1246" s="7">
        <f t="shared" si="193"/>
        <v>33</v>
      </c>
      <c r="Q1246" s="8">
        <f t="shared" si="194"/>
        <v>13.7</v>
      </c>
      <c r="R1246" s="8">
        <f t="shared" si="195"/>
        <v>13.25</v>
      </c>
      <c r="S1246" s="8">
        <f t="shared" si="196"/>
        <v>18.600000000000001</v>
      </c>
      <c r="T1246" s="8">
        <f t="shared" si="197"/>
        <v>14.5</v>
      </c>
      <c r="U1246" s="7">
        <f t="shared" si="198"/>
        <v>15.183333333333332</v>
      </c>
      <c r="V1246" s="7">
        <f t="shared" si="199"/>
        <v>15.012499999999999</v>
      </c>
    </row>
    <row r="1247" spans="1:22" ht="13.5" x14ac:dyDescent="0.25">
      <c r="A1247" s="3">
        <f>RSI!A1247</f>
        <v>44127</v>
      </c>
      <c r="B1247" s="2">
        <f>RSI!B1247</f>
        <v>1.2692000000000001</v>
      </c>
      <c r="C1247" s="2">
        <f>RSI!I1247</f>
        <v>66.10603361425467</v>
      </c>
      <c r="D1247" s="2">
        <f>MACD!E1247</f>
        <v>-2.914697140655953E-3</v>
      </c>
      <c r="E1247" s="2">
        <f>MACD!F1247</f>
        <v>-5.7446012984070779E-3</v>
      </c>
      <c r="F1247" s="2">
        <f>'Moving Avg'!D1247</f>
        <v>1.2692000000000001</v>
      </c>
      <c r="G1247" s="2">
        <f>'Moving Avg'!F1247</f>
        <v>1.2662600000000004</v>
      </c>
      <c r="H1247" s="2">
        <f>'Moving Avg'!G1247</f>
        <v>1.2643699999999993</v>
      </c>
      <c r="I1247" s="2">
        <f>'Moving Avg'!H1247</f>
        <v>1.3098085000000048</v>
      </c>
      <c r="J1247" s="5" t="str">
        <f>OBV!F1247</f>
        <v>NEUTRAL</v>
      </c>
      <c r="K1247" s="5" t="str">
        <f>OBV!G1247</f>
        <v>NEUTRAL</v>
      </c>
      <c r="L1247" s="5" t="str">
        <f>OBV!H1247</f>
        <v>NEUTRAL</v>
      </c>
      <c r="M1247" s="7">
        <f t="shared" si="190"/>
        <v>25</v>
      </c>
      <c r="N1247" s="7">
        <f t="shared" si="191"/>
        <v>0</v>
      </c>
      <c r="O1247" s="7">
        <f t="shared" si="192"/>
        <v>0</v>
      </c>
      <c r="P1247" s="7">
        <f t="shared" si="193"/>
        <v>33</v>
      </c>
      <c r="Q1247" s="8">
        <f t="shared" si="194"/>
        <v>13.7</v>
      </c>
      <c r="R1247" s="8">
        <f t="shared" si="195"/>
        <v>13.25</v>
      </c>
      <c r="S1247" s="8">
        <f t="shared" si="196"/>
        <v>18.600000000000001</v>
      </c>
      <c r="T1247" s="8">
        <f t="shared" si="197"/>
        <v>14.5</v>
      </c>
      <c r="U1247" s="7">
        <f t="shared" si="198"/>
        <v>15.183333333333332</v>
      </c>
      <c r="V1247" s="7">
        <f t="shared" si="199"/>
        <v>15.012499999999999</v>
      </c>
    </row>
    <row r="1248" spans="1:22" ht="13.5" x14ac:dyDescent="0.25">
      <c r="A1248" s="3">
        <f>RSI!A1248</f>
        <v>44130</v>
      </c>
      <c r="B1248" s="2">
        <f>RSI!B1248</f>
        <v>1.2692000000000001</v>
      </c>
      <c r="C1248" s="2">
        <f>RSI!I1248</f>
        <v>66.10603361425467</v>
      </c>
      <c r="D1248" s="2">
        <f>MACD!E1248</f>
        <v>-2.2816677099768423E-3</v>
      </c>
      <c r="E1248" s="2">
        <f>MACD!F1248</f>
        <v>-5.0520145807210308E-3</v>
      </c>
      <c r="F1248" s="2">
        <f>'Moving Avg'!D1248</f>
        <v>1.2692000000000001</v>
      </c>
      <c r="G1248" s="2">
        <f>'Moving Avg'!F1248</f>
        <v>1.2669950000000003</v>
      </c>
      <c r="H1248" s="2">
        <f>'Moving Avg'!G1248</f>
        <v>1.2631879999999993</v>
      </c>
      <c r="I1248" s="2">
        <f>'Moving Avg'!H1248</f>
        <v>1.3093285000000048</v>
      </c>
      <c r="J1248" s="5" t="str">
        <f>OBV!F1248</f>
        <v>NEUTRAL</v>
      </c>
      <c r="K1248" s="5" t="str">
        <f>OBV!G1248</f>
        <v>NEUTRAL</v>
      </c>
      <c r="L1248" s="5" t="str">
        <f>OBV!H1248</f>
        <v>NEUTRAL</v>
      </c>
      <c r="M1248" s="7">
        <f t="shared" si="190"/>
        <v>25</v>
      </c>
      <c r="N1248" s="7">
        <f t="shared" si="191"/>
        <v>0</v>
      </c>
      <c r="O1248" s="7">
        <f t="shared" si="192"/>
        <v>0</v>
      </c>
      <c r="P1248" s="7">
        <f t="shared" si="193"/>
        <v>33</v>
      </c>
      <c r="Q1248" s="8">
        <f t="shared" si="194"/>
        <v>13.7</v>
      </c>
      <c r="R1248" s="8">
        <f t="shared" si="195"/>
        <v>13.25</v>
      </c>
      <c r="S1248" s="8">
        <f t="shared" si="196"/>
        <v>18.600000000000001</v>
      </c>
      <c r="T1248" s="8">
        <f t="shared" si="197"/>
        <v>14.5</v>
      </c>
      <c r="U1248" s="7">
        <f t="shared" si="198"/>
        <v>15.183333333333332</v>
      </c>
      <c r="V1248" s="7">
        <f t="shared" si="199"/>
        <v>15.012499999999999</v>
      </c>
    </row>
    <row r="1249" spans="1:22" ht="13.5" x14ac:dyDescent="0.25">
      <c r="A1249" s="3">
        <f>RSI!A1249</f>
        <v>44131</v>
      </c>
      <c r="B1249" s="2">
        <f>RSI!B1249</f>
        <v>1.2692000000000001</v>
      </c>
      <c r="C1249" s="2">
        <f>RSI!I1249</f>
        <v>66.10603361425467</v>
      </c>
      <c r="D1249" s="2">
        <f>MACD!E1249</f>
        <v>-1.7597025695879065E-3</v>
      </c>
      <c r="E1249" s="2">
        <f>MACD!F1249</f>
        <v>-4.3935521784944061E-3</v>
      </c>
      <c r="F1249" s="2">
        <f>'Moving Avg'!D1249</f>
        <v>1.2692000000000001</v>
      </c>
      <c r="G1249" s="2">
        <f>'Moving Avg'!F1249</f>
        <v>1.2677300000000005</v>
      </c>
      <c r="H1249" s="2">
        <f>'Moving Avg'!G1249</f>
        <v>1.2620059999999993</v>
      </c>
      <c r="I1249" s="2">
        <f>'Moving Avg'!H1249</f>
        <v>1.3088485000000045</v>
      </c>
      <c r="J1249" s="5" t="str">
        <f>OBV!F1249</f>
        <v>NEUTRAL</v>
      </c>
      <c r="K1249" s="5" t="str">
        <f>OBV!G1249</f>
        <v>NEUTRAL</v>
      </c>
      <c r="L1249" s="5" t="str">
        <f>OBV!H1249</f>
        <v>NEUTRAL</v>
      </c>
      <c r="M1249" s="7">
        <f t="shared" si="190"/>
        <v>25</v>
      </c>
      <c r="N1249" s="7">
        <f t="shared" si="191"/>
        <v>0</v>
      </c>
      <c r="O1249" s="7">
        <f t="shared" si="192"/>
        <v>0</v>
      </c>
      <c r="P1249" s="7">
        <f t="shared" si="193"/>
        <v>33</v>
      </c>
      <c r="Q1249" s="8">
        <f t="shared" si="194"/>
        <v>13.7</v>
      </c>
      <c r="R1249" s="8">
        <f t="shared" si="195"/>
        <v>13.25</v>
      </c>
      <c r="S1249" s="8">
        <f t="shared" si="196"/>
        <v>18.600000000000001</v>
      </c>
      <c r="T1249" s="8">
        <f t="shared" si="197"/>
        <v>14.5</v>
      </c>
      <c r="U1249" s="7">
        <f t="shared" si="198"/>
        <v>15.183333333333332</v>
      </c>
      <c r="V1249" s="7">
        <f t="shared" si="199"/>
        <v>15.012499999999999</v>
      </c>
    </row>
    <row r="1250" spans="1:22" ht="13.5" x14ac:dyDescent="0.25">
      <c r="A1250" s="3">
        <f>RSI!A1250</f>
        <v>44132</v>
      </c>
      <c r="B1250" s="2">
        <f>RSI!B1250</f>
        <v>1.2692000000000001</v>
      </c>
      <c r="C1250" s="2">
        <f>RSI!I1250</f>
        <v>66.10603361425467</v>
      </c>
      <c r="D1250" s="2">
        <f>MACD!E1250</f>
        <v>-1.3307019317378987E-3</v>
      </c>
      <c r="E1250" s="2">
        <f>MACD!F1250</f>
        <v>-3.7809821291431046E-3</v>
      </c>
      <c r="F1250" s="2">
        <f>'Moving Avg'!D1250</f>
        <v>1.2692000000000001</v>
      </c>
      <c r="G1250" s="2">
        <f>'Moving Avg'!F1250</f>
        <v>1.2684650000000004</v>
      </c>
      <c r="H1250" s="2">
        <f>'Moving Avg'!G1250</f>
        <v>1.2608239999999993</v>
      </c>
      <c r="I1250" s="2">
        <f>'Moving Avg'!H1250</f>
        <v>1.3083685000000045</v>
      </c>
      <c r="J1250" s="5" t="str">
        <f>OBV!F1250</f>
        <v>NEUTRAL</v>
      </c>
      <c r="K1250" s="5" t="str">
        <f>OBV!G1250</f>
        <v>NEUTRAL</v>
      </c>
      <c r="L1250" s="5" t="str">
        <f>OBV!H1250</f>
        <v>NEUTRAL</v>
      </c>
      <c r="M1250" s="7">
        <f t="shared" si="190"/>
        <v>25</v>
      </c>
      <c r="N1250" s="7">
        <f t="shared" si="191"/>
        <v>0</v>
      </c>
      <c r="O1250" s="7">
        <f t="shared" si="192"/>
        <v>0</v>
      </c>
      <c r="P1250" s="7">
        <f t="shared" si="193"/>
        <v>33</v>
      </c>
      <c r="Q1250" s="8">
        <f t="shared" si="194"/>
        <v>13.7</v>
      </c>
      <c r="R1250" s="8">
        <f t="shared" si="195"/>
        <v>13.25</v>
      </c>
      <c r="S1250" s="8">
        <f t="shared" si="196"/>
        <v>18.600000000000001</v>
      </c>
      <c r="T1250" s="8">
        <f t="shared" si="197"/>
        <v>14.5</v>
      </c>
      <c r="U1250" s="7">
        <f t="shared" si="198"/>
        <v>15.183333333333332</v>
      </c>
      <c r="V1250" s="7">
        <f t="shared" si="199"/>
        <v>15.012499999999999</v>
      </c>
    </row>
    <row r="1251" spans="1:22" ht="13.5" x14ac:dyDescent="0.25">
      <c r="A1251" s="3">
        <f>RSI!A1251</f>
        <v>44134</v>
      </c>
      <c r="B1251" s="2">
        <f>RSI!B1251</f>
        <v>1.2692000000000001</v>
      </c>
      <c r="C1251" s="2">
        <f>RSI!I1251</f>
        <v>66.10603361425467</v>
      </c>
      <c r="D1251" s="2">
        <f>MACD!E1251</f>
        <v>-9.7942562650787934E-4</v>
      </c>
      <c r="E1251" s="2">
        <f>MACD!F1251</f>
        <v>-3.2206708286160596E-3</v>
      </c>
      <c r="F1251" s="2">
        <f>'Moving Avg'!D1251</f>
        <v>1.2692000000000001</v>
      </c>
      <c r="G1251" s="2">
        <f>'Moving Avg'!F1251</f>
        <v>1.2692000000000003</v>
      </c>
      <c r="H1251" s="2">
        <f>'Moving Avg'!G1251</f>
        <v>1.2603799999999992</v>
      </c>
      <c r="I1251" s="2">
        <f>'Moving Avg'!H1251</f>
        <v>1.3078885000000045</v>
      </c>
      <c r="J1251" s="5" t="str">
        <f>OBV!F1251</f>
        <v>NEUTRAL</v>
      </c>
      <c r="K1251" s="5" t="str">
        <f>OBV!G1251</f>
        <v>NEUTRAL</v>
      </c>
      <c r="L1251" s="5" t="str">
        <f>OBV!H1251</f>
        <v>NEUTRAL</v>
      </c>
      <c r="M1251" s="7">
        <f t="shared" si="190"/>
        <v>25</v>
      </c>
      <c r="N1251" s="7">
        <f t="shared" si="191"/>
        <v>0</v>
      </c>
      <c r="O1251" s="7">
        <f t="shared" si="192"/>
        <v>0</v>
      </c>
      <c r="P1251" s="7">
        <f t="shared" si="193"/>
        <v>33</v>
      </c>
      <c r="Q1251" s="8">
        <f t="shared" si="194"/>
        <v>13.7</v>
      </c>
      <c r="R1251" s="8">
        <f t="shared" si="195"/>
        <v>13.25</v>
      </c>
      <c r="S1251" s="8">
        <f t="shared" si="196"/>
        <v>18.600000000000001</v>
      </c>
      <c r="T1251" s="8">
        <f t="shared" si="197"/>
        <v>14.5</v>
      </c>
      <c r="U1251" s="7">
        <f t="shared" si="198"/>
        <v>15.183333333333332</v>
      </c>
      <c r="V1251" s="7">
        <f t="shared" si="199"/>
        <v>15.012499999999999</v>
      </c>
    </row>
    <row r="1252" spans="1:22" ht="13.5" x14ac:dyDescent="0.25">
      <c r="A1252" s="3">
        <f>RSI!A1252</f>
        <v>44137</v>
      </c>
      <c r="B1252" s="2">
        <f>RSI!B1252</f>
        <v>1.2692000000000001</v>
      </c>
      <c r="C1252" s="2">
        <f>RSI!I1252</f>
        <v>66.10603361425467</v>
      </c>
      <c r="D1252" s="2">
        <f>MACD!E1252</f>
        <v>-6.9304760245025854E-4</v>
      </c>
      <c r="E1252" s="2">
        <f>MACD!F1252</f>
        <v>-2.7151461833828995E-3</v>
      </c>
      <c r="F1252" s="2">
        <f>'Moving Avg'!D1252</f>
        <v>1.2692000000000001</v>
      </c>
      <c r="G1252" s="2">
        <f>'Moving Avg'!F1252</f>
        <v>1.2692000000000003</v>
      </c>
      <c r="H1252" s="2">
        <f>'Moving Avg'!G1252</f>
        <v>1.260673999999999</v>
      </c>
      <c r="I1252" s="2">
        <f>'Moving Avg'!H1252</f>
        <v>1.3074085000000044</v>
      </c>
      <c r="J1252" s="5" t="str">
        <f>OBV!F1252</f>
        <v>NEUTRAL</v>
      </c>
      <c r="K1252" s="5" t="str">
        <f>OBV!G1252</f>
        <v>NEUTRAL</v>
      </c>
      <c r="L1252" s="5" t="str">
        <f>OBV!H1252</f>
        <v>NEUTRAL</v>
      </c>
      <c r="M1252" s="7">
        <f t="shared" si="190"/>
        <v>25</v>
      </c>
      <c r="N1252" s="7">
        <f t="shared" si="191"/>
        <v>0</v>
      </c>
      <c r="O1252" s="7">
        <f t="shared" si="192"/>
        <v>0</v>
      </c>
      <c r="P1252" s="7">
        <f t="shared" si="193"/>
        <v>33</v>
      </c>
      <c r="Q1252" s="8">
        <f t="shared" si="194"/>
        <v>13.7</v>
      </c>
      <c r="R1252" s="8">
        <f t="shared" si="195"/>
        <v>13.25</v>
      </c>
      <c r="S1252" s="8">
        <f t="shared" si="196"/>
        <v>18.600000000000001</v>
      </c>
      <c r="T1252" s="8">
        <f t="shared" si="197"/>
        <v>14.5</v>
      </c>
      <c r="U1252" s="7">
        <f t="shared" si="198"/>
        <v>15.183333333333332</v>
      </c>
      <c r="V1252" s="7">
        <f t="shared" si="199"/>
        <v>15.012499999999999</v>
      </c>
    </row>
    <row r="1253" spans="1:22" ht="13.5" x14ac:dyDescent="0.25">
      <c r="A1253" s="3">
        <f>RSI!A1253</f>
        <v>44138</v>
      </c>
      <c r="B1253" s="2">
        <f>RSI!B1253</f>
        <v>1.2692000000000001</v>
      </c>
      <c r="C1253" s="2">
        <f>RSI!I1253</f>
        <v>66.10603361425467</v>
      </c>
      <c r="D1253" s="2">
        <f>MACD!E1253</f>
        <v>-4.6077937730570895E-4</v>
      </c>
      <c r="E1253" s="2">
        <f>MACD!F1253</f>
        <v>-2.2642728221674616E-3</v>
      </c>
      <c r="F1253" s="2">
        <f>'Moving Avg'!D1253</f>
        <v>1.2692000000000001</v>
      </c>
      <c r="G1253" s="2">
        <f>'Moving Avg'!F1253</f>
        <v>1.2692000000000003</v>
      </c>
      <c r="H1253" s="2">
        <f>'Moving Avg'!G1253</f>
        <v>1.260967999999999</v>
      </c>
      <c r="I1253" s="2">
        <f>'Moving Avg'!H1253</f>
        <v>1.3069285000000044</v>
      </c>
      <c r="J1253" s="5" t="str">
        <f>OBV!F1253</f>
        <v>NEUTRAL</v>
      </c>
      <c r="K1253" s="5" t="str">
        <f>OBV!G1253</f>
        <v>NEUTRAL</v>
      </c>
      <c r="L1253" s="5" t="str">
        <f>OBV!H1253</f>
        <v>NEUTRAL</v>
      </c>
      <c r="M1253" s="7">
        <f t="shared" si="190"/>
        <v>25</v>
      </c>
      <c r="N1253" s="7">
        <f t="shared" si="191"/>
        <v>0</v>
      </c>
      <c r="O1253" s="7">
        <f t="shared" si="192"/>
        <v>0</v>
      </c>
      <c r="P1253" s="7">
        <f t="shared" si="193"/>
        <v>33</v>
      </c>
      <c r="Q1253" s="8">
        <f t="shared" si="194"/>
        <v>13.7</v>
      </c>
      <c r="R1253" s="8">
        <f t="shared" si="195"/>
        <v>13.25</v>
      </c>
      <c r="S1253" s="8">
        <f t="shared" si="196"/>
        <v>18.600000000000001</v>
      </c>
      <c r="T1253" s="8">
        <f t="shared" si="197"/>
        <v>14.5</v>
      </c>
      <c r="U1253" s="7">
        <f t="shared" si="198"/>
        <v>15.183333333333332</v>
      </c>
      <c r="V1253" s="7">
        <f t="shared" si="199"/>
        <v>15.012499999999999</v>
      </c>
    </row>
    <row r="1254" spans="1:22" ht="13.5" x14ac:dyDescent="0.25">
      <c r="A1254" s="3">
        <f>RSI!A1254</f>
        <v>44139</v>
      </c>
      <c r="B1254" s="2">
        <f>RSI!B1254</f>
        <v>1.2692000000000001</v>
      </c>
      <c r="C1254" s="2">
        <f>RSI!I1254</f>
        <v>66.10603361425467</v>
      </c>
      <c r="D1254" s="2">
        <f>MACD!E1254</f>
        <v>-2.7355180059940309E-4</v>
      </c>
      <c r="E1254" s="2">
        <f>MACD!F1254</f>
        <v>-1.86612861785385E-3</v>
      </c>
      <c r="F1254" s="2">
        <f>'Moving Avg'!D1254</f>
        <v>1.2692000000000001</v>
      </c>
      <c r="G1254" s="2">
        <f>'Moving Avg'!F1254</f>
        <v>1.2692000000000003</v>
      </c>
      <c r="H1254" s="2">
        <f>'Moving Avg'!G1254</f>
        <v>1.261261999999999</v>
      </c>
      <c r="I1254" s="2">
        <f>'Moving Avg'!H1254</f>
        <v>1.3064485000000046</v>
      </c>
      <c r="J1254" s="5" t="str">
        <f>OBV!F1254</f>
        <v>NEUTRAL</v>
      </c>
      <c r="K1254" s="5" t="str">
        <f>OBV!G1254</f>
        <v>NEUTRAL</v>
      </c>
      <c r="L1254" s="5" t="str">
        <f>OBV!H1254</f>
        <v>NEUTRAL</v>
      </c>
      <c r="M1254" s="7">
        <f t="shared" si="190"/>
        <v>25</v>
      </c>
      <c r="N1254" s="7">
        <f t="shared" si="191"/>
        <v>0</v>
      </c>
      <c r="O1254" s="7">
        <f t="shared" si="192"/>
        <v>0</v>
      </c>
      <c r="P1254" s="7">
        <f t="shared" si="193"/>
        <v>33</v>
      </c>
      <c r="Q1254" s="8">
        <f t="shared" si="194"/>
        <v>13.7</v>
      </c>
      <c r="R1254" s="8">
        <f t="shared" si="195"/>
        <v>13.25</v>
      </c>
      <c r="S1254" s="8">
        <f t="shared" si="196"/>
        <v>18.600000000000001</v>
      </c>
      <c r="T1254" s="8">
        <f t="shared" si="197"/>
        <v>14.5</v>
      </c>
      <c r="U1254" s="7">
        <f t="shared" si="198"/>
        <v>15.183333333333332</v>
      </c>
      <c r="V1254" s="7">
        <f t="shared" si="199"/>
        <v>15.012499999999999</v>
      </c>
    </row>
    <row r="1255" spans="1:22" ht="13.5" x14ac:dyDescent="0.25">
      <c r="A1255" s="3">
        <f>RSI!A1255</f>
        <v>44140</v>
      </c>
      <c r="B1255" s="2">
        <f>RSI!B1255</f>
        <v>1.2692000000000001</v>
      </c>
      <c r="C1255" s="2">
        <f>RSI!I1255</f>
        <v>66.10603361425467</v>
      </c>
      <c r="D1255" s="2">
        <f>MACD!E1255</f>
        <v>-1.2374612881393965E-4</v>
      </c>
      <c r="E1255" s="2">
        <f>MACD!F1255</f>
        <v>-1.517652120045868E-3</v>
      </c>
      <c r="F1255" s="2">
        <f>'Moving Avg'!D1255</f>
        <v>1.2692000000000001</v>
      </c>
      <c r="G1255" s="2">
        <f>'Moving Avg'!F1255</f>
        <v>1.2692000000000003</v>
      </c>
      <c r="H1255" s="2">
        <f>'Moving Avg'!G1255</f>
        <v>1.261555999999999</v>
      </c>
      <c r="I1255" s="2">
        <f>'Moving Avg'!H1255</f>
        <v>1.3059685000000045</v>
      </c>
      <c r="J1255" s="5" t="str">
        <f>OBV!F1255</f>
        <v>NEUTRAL</v>
      </c>
      <c r="K1255" s="5" t="str">
        <f>OBV!G1255</f>
        <v>NEUTRAL</v>
      </c>
      <c r="L1255" s="5" t="str">
        <f>OBV!H1255</f>
        <v>NEUTRAL</v>
      </c>
      <c r="M1255" s="7">
        <f t="shared" si="190"/>
        <v>25</v>
      </c>
      <c r="N1255" s="7">
        <f t="shared" si="191"/>
        <v>0</v>
      </c>
      <c r="O1255" s="7">
        <f t="shared" si="192"/>
        <v>0</v>
      </c>
      <c r="P1255" s="7">
        <f t="shared" si="193"/>
        <v>33</v>
      </c>
      <c r="Q1255" s="8">
        <f t="shared" si="194"/>
        <v>13.7</v>
      </c>
      <c r="R1255" s="8">
        <f t="shared" si="195"/>
        <v>13.25</v>
      </c>
      <c r="S1255" s="8">
        <f t="shared" si="196"/>
        <v>18.600000000000001</v>
      </c>
      <c r="T1255" s="8">
        <f t="shared" si="197"/>
        <v>14.5</v>
      </c>
      <c r="U1255" s="7">
        <f t="shared" si="198"/>
        <v>15.183333333333332</v>
      </c>
      <c r="V1255" s="7">
        <f t="shared" si="199"/>
        <v>15.012499999999999</v>
      </c>
    </row>
    <row r="1256" spans="1:22" ht="13.5" x14ac:dyDescent="0.25">
      <c r="A1256" s="3">
        <f>RSI!A1256</f>
        <v>44141</v>
      </c>
      <c r="B1256" s="2">
        <f>RSI!B1256</f>
        <v>1.2692000000000001</v>
      </c>
      <c r="C1256" s="2">
        <f>RSI!I1256</f>
        <v>66.10603361425467</v>
      </c>
      <c r="D1256" s="2">
        <f>MACD!E1256</f>
        <v>-4.9668004487024575E-6</v>
      </c>
      <c r="E1256" s="2">
        <f>MACD!F1256</f>
        <v>-1.215115056126435E-3</v>
      </c>
      <c r="F1256" s="2">
        <f>'Moving Avg'!D1256</f>
        <v>1.2692000000000001</v>
      </c>
      <c r="G1256" s="2">
        <f>'Moving Avg'!F1256</f>
        <v>1.2692000000000003</v>
      </c>
      <c r="H1256" s="2">
        <f>'Moving Avg'!G1256</f>
        <v>1.261849999999999</v>
      </c>
      <c r="I1256" s="2">
        <f>'Moving Avg'!H1256</f>
        <v>1.3054885000000045</v>
      </c>
      <c r="J1256" s="5" t="str">
        <f>OBV!F1256</f>
        <v>NEUTRAL</v>
      </c>
      <c r="K1256" s="5" t="str">
        <f>OBV!G1256</f>
        <v>NEUTRAL</v>
      </c>
      <c r="L1256" s="5" t="str">
        <f>OBV!H1256</f>
        <v>NEUTRAL</v>
      </c>
      <c r="M1256" s="7">
        <f t="shared" si="190"/>
        <v>25</v>
      </c>
      <c r="N1256" s="7">
        <f t="shared" si="191"/>
        <v>0</v>
      </c>
      <c r="O1256" s="7">
        <f t="shared" si="192"/>
        <v>0</v>
      </c>
      <c r="P1256" s="7">
        <f t="shared" si="193"/>
        <v>33</v>
      </c>
      <c r="Q1256" s="8">
        <f t="shared" si="194"/>
        <v>13.7</v>
      </c>
      <c r="R1256" s="8">
        <f t="shared" si="195"/>
        <v>13.25</v>
      </c>
      <c r="S1256" s="8">
        <f t="shared" si="196"/>
        <v>18.600000000000001</v>
      </c>
      <c r="T1256" s="8">
        <f t="shared" si="197"/>
        <v>14.5</v>
      </c>
      <c r="U1256" s="7">
        <f t="shared" si="198"/>
        <v>15.183333333333332</v>
      </c>
      <c r="V1256" s="7">
        <f t="shared" si="199"/>
        <v>15.012499999999999</v>
      </c>
    </row>
    <row r="1257" spans="1:22" ht="13.5" x14ac:dyDescent="0.25">
      <c r="A1257" s="3">
        <f>RSI!A1257</f>
        <v>44144</v>
      </c>
      <c r="B1257" s="2">
        <f>RSI!B1257</f>
        <v>1.2692000000000001</v>
      </c>
      <c r="C1257" s="2">
        <f>RSI!I1257</f>
        <v>66.10603361425467</v>
      </c>
      <c r="D1257" s="2">
        <f>MACD!E1257</f>
        <v>8.8150528617436663E-5</v>
      </c>
      <c r="E1257" s="2">
        <f>MACD!F1257</f>
        <v>-9.5446193917766075E-4</v>
      </c>
      <c r="F1257" s="2">
        <f>'Moving Avg'!D1257</f>
        <v>1.2692000000000001</v>
      </c>
      <c r="G1257" s="2">
        <f>'Moving Avg'!F1257</f>
        <v>1.2692000000000003</v>
      </c>
      <c r="H1257" s="2">
        <f>'Moving Avg'!G1257</f>
        <v>1.262143999999999</v>
      </c>
      <c r="I1257" s="2">
        <f>'Moving Avg'!H1257</f>
        <v>1.3050085000000045</v>
      </c>
      <c r="J1257" s="5" t="str">
        <f>OBV!F1257</f>
        <v>NEUTRAL</v>
      </c>
      <c r="K1257" s="5" t="str">
        <f>OBV!G1257</f>
        <v>NEUTRAL</v>
      </c>
      <c r="L1257" s="5" t="str">
        <f>OBV!H1257</f>
        <v>NEUTRAL</v>
      </c>
      <c r="M1257" s="7">
        <f t="shared" si="190"/>
        <v>25</v>
      </c>
      <c r="N1257" s="7">
        <f t="shared" si="191"/>
        <v>0</v>
      </c>
      <c r="O1257" s="7">
        <f t="shared" si="192"/>
        <v>0</v>
      </c>
      <c r="P1257" s="7">
        <f t="shared" si="193"/>
        <v>33</v>
      </c>
      <c r="Q1257" s="8">
        <f t="shared" si="194"/>
        <v>13.7</v>
      </c>
      <c r="R1257" s="8">
        <f t="shared" si="195"/>
        <v>13.25</v>
      </c>
      <c r="S1257" s="8">
        <f t="shared" si="196"/>
        <v>18.600000000000001</v>
      </c>
      <c r="T1257" s="8">
        <f t="shared" si="197"/>
        <v>14.5</v>
      </c>
      <c r="U1257" s="7">
        <f t="shared" si="198"/>
        <v>15.183333333333332</v>
      </c>
      <c r="V1257" s="7">
        <f t="shared" si="199"/>
        <v>15.012499999999999</v>
      </c>
    </row>
    <row r="1258" spans="1:22" ht="13.5" x14ac:dyDescent="0.25">
      <c r="A1258" s="3">
        <f>RSI!A1258</f>
        <v>44145</v>
      </c>
      <c r="B1258" s="2">
        <f>RSI!B1258</f>
        <v>1.2692000000000001</v>
      </c>
      <c r="C1258" s="2">
        <f>RSI!I1258</f>
        <v>66.106033614254656</v>
      </c>
      <c r="D1258" s="2">
        <f>MACD!E1258</f>
        <v>1.601011365339744E-4</v>
      </c>
      <c r="E1258" s="2">
        <f>MACD!F1258</f>
        <v>-7.3154932403533368E-4</v>
      </c>
      <c r="F1258" s="2">
        <f>'Moving Avg'!D1258</f>
        <v>1.2692000000000001</v>
      </c>
      <c r="G1258" s="2">
        <f>'Moving Avg'!F1258</f>
        <v>1.2692000000000003</v>
      </c>
      <c r="H1258" s="2">
        <f>'Moving Avg'!G1258</f>
        <v>1.2624379999999991</v>
      </c>
      <c r="I1258" s="2">
        <f>'Moving Avg'!H1258</f>
        <v>1.3045285000000044</v>
      </c>
      <c r="J1258" s="5" t="str">
        <f>OBV!F1258</f>
        <v>NEUTRAL</v>
      </c>
      <c r="K1258" s="5" t="str">
        <f>OBV!G1258</f>
        <v>NEUTRAL</v>
      </c>
      <c r="L1258" s="5" t="str">
        <f>OBV!H1258</f>
        <v>NEUTRAL</v>
      </c>
      <c r="M1258" s="7">
        <f t="shared" si="190"/>
        <v>25</v>
      </c>
      <c r="N1258" s="7">
        <f t="shared" si="191"/>
        <v>0</v>
      </c>
      <c r="O1258" s="7">
        <f t="shared" si="192"/>
        <v>0</v>
      </c>
      <c r="P1258" s="7">
        <f t="shared" si="193"/>
        <v>33</v>
      </c>
      <c r="Q1258" s="8">
        <f t="shared" si="194"/>
        <v>13.7</v>
      </c>
      <c r="R1258" s="8">
        <f t="shared" si="195"/>
        <v>13.25</v>
      </c>
      <c r="S1258" s="8">
        <f t="shared" si="196"/>
        <v>18.600000000000001</v>
      </c>
      <c r="T1258" s="8">
        <f t="shared" si="197"/>
        <v>14.5</v>
      </c>
      <c r="U1258" s="7">
        <f t="shared" si="198"/>
        <v>15.183333333333332</v>
      </c>
      <c r="V1258" s="7">
        <f t="shared" si="199"/>
        <v>15.012499999999999</v>
      </c>
    </row>
    <row r="1259" spans="1:22" ht="13.5" x14ac:dyDescent="0.25">
      <c r="A1259" s="3">
        <f>RSI!A1259</f>
        <v>44146</v>
      </c>
      <c r="B1259" s="2">
        <f>RSI!B1259</f>
        <v>1.2692000000000001</v>
      </c>
      <c r="C1259" s="2">
        <f>RSI!I1259</f>
        <v>66.106033614254656</v>
      </c>
      <c r="D1259" s="2">
        <f>MACD!E1259</f>
        <v>2.1464818106675665E-4</v>
      </c>
      <c r="E1259" s="2">
        <f>MACD!F1259</f>
        <v>-5.4230982301491559E-4</v>
      </c>
      <c r="F1259" s="2">
        <f>'Moving Avg'!D1259</f>
        <v>1.2692000000000001</v>
      </c>
      <c r="G1259" s="2">
        <f>'Moving Avg'!F1259</f>
        <v>1.2692000000000003</v>
      </c>
      <c r="H1259" s="2">
        <f>'Moving Avg'!G1259</f>
        <v>1.2627319999999991</v>
      </c>
      <c r="I1259" s="2">
        <f>'Moving Avg'!H1259</f>
        <v>1.3040485000000044</v>
      </c>
      <c r="J1259" s="5" t="str">
        <f>OBV!F1259</f>
        <v>NEUTRAL</v>
      </c>
      <c r="K1259" s="5" t="str">
        <f>OBV!G1259</f>
        <v>NEUTRAL</v>
      </c>
      <c r="L1259" s="5" t="str">
        <f>OBV!H1259</f>
        <v>NEUTRAL</v>
      </c>
      <c r="M1259" s="7">
        <f t="shared" si="190"/>
        <v>25</v>
      </c>
      <c r="N1259" s="7">
        <f t="shared" si="191"/>
        <v>0</v>
      </c>
      <c r="O1259" s="7">
        <f t="shared" si="192"/>
        <v>0</v>
      </c>
      <c r="P1259" s="7">
        <f t="shared" si="193"/>
        <v>33</v>
      </c>
      <c r="Q1259" s="8">
        <f t="shared" si="194"/>
        <v>13.7</v>
      </c>
      <c r="R1259" s="8">
        <f t="shared" si="195"/>
        <v>13.25</v>
      </c>
      <c r="S1259" s="8">
        <f t="shared" si="196"/>
        <v>18.600000000000001</v>
      </c>
      <c r="T1259" s="8">
        <f t="shared" si="197"/>
        <v>14.5</v>
      </c>
      <c r="U1259" s="7">
        <f t="shared" si="198"/>
        <v>15.183333333333332</v>
      </c>
      <c r="V1259" s="7">
        <f t="shared" si="199"/>
        <v>15.012499999999999</v>
      </c>
    </row>
    <row r="1260" spans="1:22" ht="13.5" x14ac:dyDescent="0.25">
      <c r="A1260" s="3">
        <f>RSI!A1260</f>
        <v>44147</v>
      </c>
      <c r="B1260" s="2">
        <f>RSI!B1260</f>
        <v>1.2692000000000001</v>
      </c>
      <c r="C1260" s="2">
        <f>RSI!I1260</f>
        <v>66.106033614254656</v>
      </c>
      <c r="D1260" s="2">
        <f>MACD!E1260</f>
        <v>2.549383364010005E-4</v>
      </c>
      <c r="E1260" s="2">
        <f>MACD!F1260</f>
        <v>-3.8286019113173235E-4</v>
      </c>
      <c r="F1260" s="2">
        <f>'Moving Avg'!D1260</f>
        <v>1.2692000000000001</v>
      </c>
      <c r="G1260" s="2">
        <f>'Moving Avg'!F1260</f>
        <v>1.2692000000000003</v>
      </c>
      <c r="H1260" s="2">
        <f>'Moving Avg'!G1260</f>
        <v>1.2630259999999991</v>
      </c>
      <c r="I1260" s="2">
        <f>'Moving Avg'!H1260</f>
        <v>1.3035685000000043</v>
      </c>
      <c r="J1260" s="5" t="str">
        <f>OBV!F1260</f>
        <v>NEUTRAL</v>
      </c>
      <c r="K1260" s="5" t="str">
        <f>OBV!G1260</f>
        <v>NEUTRAL</v>
      </c>
      <c r="L1260" s="5" t="str">
        <f>OBV!H1260</f>
        <v>NEUTRAL</v>
      </c>
      <c r="M1260" s="7">
        <f t="shared" si="190"/>
        <v>25</v>
      </c>
      <c r="N1260" s="7">
        <f t="shared" si="191"/>
        <v>0</v>
      </c>
      <c r="O1260" s="7">
        <f t="shared" si="192"/>
        <v>0</v>
      </c>
      <c r="P1260" s="7">
        <f t="shared" si="193"/>
        <v>33</v>
      </c>
      <c r="Q1260" s="8">
        <f t="shared" si="194"/>
        <v>13.7</v>
      </c>
      <c r="R1260" s="8">
        <f t="shared" si="195"/>
        <v>13.25</v>
      </c>
      <c r="S1260" s="8">
        <f t="shared" si="196"/>
        <v>18.600000000000001</v>
      </c>
      <c r="T1260" s="8">
        <f t="shared" si="197"/>
        <v>14.5</v>
      </c>
      <c r="U1260" s="7">
        <f t="shared" si="198"/>
        <v>15.183333333333332</v>
      </c>
      <c r="V1260" s="7">
        <f t="shared" si="199"/>
        <v>15.012499999999999</v>
      </c>
    </row>
    <row r="1261" spans="1:22" ht="13.5" x14ac:dyDescent="0.25">
      <c r="A1261" s="3">
        <f>RSI!A1261</f>
        <v>44148</v>
      </c>
      <c r="B1261" s="2">
        <f>RSI!B1261</f>
        <v>1.2692000000000001</v>
      </c>
      <c r="C1261" s="2">
        <f>RSI!I1261</f>
        <v>66.106033614254656</v>
      </c>
      <c r="D1261" s="2">
        <f>MACD!E1261</f>
        <v>2.835994172307732E-4</v>
      </c>
      <c r="E1261" s="2">
        <f>MACD!F1261</f>
        <v>-2.4956826945923122E-4</v>
      </c>
      <c r="F1261" s="2">
        <f>'Moving Avg'!D1261</f>
        <v>1.2692000000000001</v>
      </c>
      <c r="G1261" s="2">
        <f>'Moving Avg'!F1261</f>
        <v>1.2692000000000003</v>
      </c>
      <c r="H1261" s="2">
        <f>'Moving Avg'!G1261</f>
        <v>1.2633199999999991</v>
      </c>
      <c r="I1261" s="2">
        <f>'Moving Avg'!H1261</f>
        <v>1.3030885000000043</v>
      </c>
      <c r="J1261" s="5" t="str">
        <f>OBV!F1261</f>
        <v>NEUTRAL</v>
      </c>
      <c r="K1261" s="5" t="str">
        <f>OBV!G1261</f>
        <v>NEUTRAL</v>
      </c>
      <c r="L1261" s="5" t="str">
        <f>OBV!H1261</f>
        <v>NEUTRAL</v>
      </c>
      <c r="M1261" s="7">
        <f t="shared" si="190"/>
        <v>25</v>
      </c>
      <c r="N1261" s="7">
        <f t="shared" si="191"/>
        <v>0</v>
      </c>
      <c r="O1261" s="7">
        <f t="shared" si="192"/>
        <v>0</v>
      </c>
      <c r="P1261" s="7">
        <f t="shared" si="193"/>
        <v>33</v>
      </c>
      <c r="Q1261" s="8">
        <f t="shared" si="194"/>
        <v>13.7</v>
      </c>
      <c r="R1261" s="8">
        <f t="shared" si="195"/>
        <v>13.25</v>
      </c>
      <c r="S1261" s="8">
        <f t="shared" si="196"/>
        <v>18.600000000000001</v>
      </c>
      <c r="T1261" s="8">
        <f t="shared" si="197"/>
        <v>14.5</v>
      </c>
      <c r="U1261" s="7">
        <f t="shared" si="198"/>
        <v>15.183333333333332</v>
      </c>
      <c r="V1261" s="7">
        <f t="shared" si="199"/>
        <v>15.012499999999999</v>
      </c>
    </row>
    <row r="1262" spans="1:22" ht="13.5" x14ac:dyDescent="0.25">
      <c r="A1262" s="3">
        <f>RSI!A1262</f>
        <v>44151</v>
      </c>
      <c r="B1262" s="2">
        <f>RSI!B1262</f>
        <v>1.2692000000000001</v>
      </c>
      <c r="C1262" s="2">
        <f>RSI!I1262</f>
        <v>66.106033614254656</v>
      </c>
      <c r="D1262" s="2">
        <f>MACD!E1262</f>
        <v>3.0282277779858369E-4</v>
      </c>
      <c r="E1262" s="2">
        <f>MACD!F1262</f>
        <v>-1.3909006000766827E-4</v>
      </c>
      <c r="F1262" s="2">
        <f>'Moving Avg'!D1262</f>
        <v>1.2692000000000001</v>
      </c>
      <c r="G1262" s="2">
        <f>'Moving Avg'!F1262</f>
        <v>1.2692000000000003</v>
      </c>
      <c r="H1262" s="2">
        <f>'Moving Avg'!G1262</f>
        <v>1.2636139999999991</v>
      </c>
      <c r="I1262" s="2">
        <f>'Moving Avg'!H1262</f>
        <v>1.3026085000000043</v>
      </c>
      <c r="J1262" s="5" t="str">
        <f>OBV!F1262</f>
        <v>NEUTRAL</v>
      </c>
      <c r="K1262" s="5" t="str">
        <f>OBV!G1262</f>
        <v>NEUTRAL</v>
      </c>
      <c r="L1262" s="5" t="str">
        <f>OBV!H1262</f>
        <v>NEUTRAL</v>
      </c>
      <c r="M1262" s="7">
        <f t="shared" si="190"/>
        <v>25</v>
      </c>
      <c r="N1262" s="7">
        <f t="shared" si="191"/>
        <v>0</v>
      </c>
      <c r="O1262" s="7">
        <f t="shared" si="192"/>
        <v>0</v>
      </c>
      <c r="P1262" s="7">
        <f t="shared" si="193"/>
        <v>33</v>
      </c>
      <c r="Q1262" s="8">
        <f t="shared" si="194"/>
        <v>13.7</v>
      </c>
      <c r="R1262" s="8">
        <f t="shared" si="195"/>
        <v>13.25</v>
      </c>
      <c r="S1262" s="8">
        <f t="shared" si="196"/>
        <v>18.600000000000001</v>
      </c>
      <c r="T1262" s="8">
        <f t="shared" si="197"/>
        <v>14.5</v>
      </c>
      <c r="U1262" s="7">
        <f t="shared" si="198"/>
        <v>15.183333333333332</v>
      </c>
      <c r="V1262" s="7">
        <f t="shared" si="199"/>
        <v>15.012499999999999</v>
      </c>
    </row>
    <row r="1263" spans="1:22" ht="13.5" x14ac:dyDescent="0.25">
      <c r="A1263" s="3">
        <f>RSI!A1263</f>
        <v>44152</v>
      </c>
      <c r="B1263" s="2">
        <f>RSI!B1263</f>
        <v>1.2692000000000001</v>
      </c>
      <c r="C1263" s="2">
        <f>RSI!I1263</f>
        <v>66.106033614254656</v>
      </c>
      <c r="D1263" s="2">
        <f>MACD!E1263</f>
        <v>3.1443284345344935E-4</v>
      </c>
      <c r="E1263" s="2">
        <f>MACD!F1263</f>
        <v>-4.8385479315444748E-5</v>
      </c>
      <c r="F1263" s="2">
        <f>'Moving Avg'!D1263</f>
        <v>1.2692000000000001</v>
      </c>
      <c r="G1263" s="2">
        <f>'Moving Avg'!F1263</f>
        <v>1.2692000000000003</v>
      </c>
      <c r="H1263" s="2">
        <f>'Moving Avg'!G1263</f>
        <v>1.2639079999999991</v>
      </c>
      <c r="I1263" s="2">
        <f>'Moving Avg'!H1263</f>
        <v>1.3021285000000042</v>
      </c>
      <c r="J1263" s="5" t="str">
        <f>OBV!F1263</f>
        <v>NEUTRAL</v>
      </c>
      <c r="K1263" s="5" t="str">
        <f>OBV!G1263</f>
        <v>NEUTRAL</v>
      </c>
      <c r="L1263" s="5" t="str">
        <f>OBV!H1263</f>
        <v>NEUTRAL</v>
      </c>
      <c r="M1263" s="7">
        <f t="shared" si="190"/>
        <v>25</v>
      </c>
      <c r="N1263" s="7">
        <f t="shared" si="191"/>
        <v>0</v>
      </c>
      <c r="O1263" s="7">
        <f t="shared" si="192"/>
        <v>0</v>
      </c>
      <c r="P1263" s="7">
        <f t="shared" si="193"/>
        <v>33</v>
      </c>
      <c r="Q1263" s="8">
        <f t="shared" si="194"/>
        <v>13.7</v>
      </c>
      <c r="R1263" s="8">
        <f t="shared" si="195"/>
        <v>13.25</v>
      </c>
      <c r="S1263" s="8">
        <f t="shared" si="196"/>
        <v>18.600000000000001</v>
      </c>
      <c r="T1263" s="8">
        <f t="shared" si="197"/>
        <v>14.5</v>
      </c>
      <c r="U1263" s="7">
        <f t="shared" si="198"/>
        <v>15.183333333333332</v>
      </c>
      <c r="V1263" s="7">
        <f t="shared" si="199"/>
        <v>15.012499999999999</v>
      </c>
    </row>
    <row r="1264" spans="1:22" ht="13.5" x14ac:dyDescent="0.25">
      <c r="A1264" s="3">
        <f>RSI!A1264</f>
        <v>44153</v>
      </c>
      <c r="B1264" s="2">
        <f>RSI!B1264</f>
        <v>1.2692000000000001</v>
      </c>
      <c r="C1264" s="2">
        <f>RSI!I1264</f>
        <v>66.106033614254656</v>
      </c>
      <c r="D1264" s="2">
        <f>MACD!E1264</f>
        <v>3.1994576847149681E-4</v>
      </c>
      <c r="E1264" s="2">
        <f>MACD!F1264</f>
        <v>2.5280770241943565E-5</v>
      </c>
      <c r="F1264" s="2">
        <f>'Moving Avg'!D1264</f>
        <v>1.2692000000000001</v>
      </c>
      <c r="G1264" s="2">
        <f>'Moving Avg'!F1264</f>
        <v>1.2692000000000003</v>
      </c>
      <c r="H1264" s="2">
        <f>'Moving Avg'!G1264</f>
        <v>1.2642019999999992</v>
      </c>
      <c r="I1264" s="2">
        <f>'Moving Avg'!H1264</f>
        <v>1.3016485000000042</v>
      </c>
      <c r="J1264" s="5" t="str">
        <f>OBV!F1264</f>
        <v>NEUTRAL</v>
      </c>
      <c r="K1264" s="5" t="str">
        <f>OBV!G1264</f>
        <v>NEUTRAL</v>
      </c>
      <c r="L1264" s="5" t="str">
        <f>OBV!H1264</f>
        <v>NEUTRAL</v>
      </c>
      <c r="M1264" s="7">
        <f t="shared" si="190"/>
        <v>25</v>
      </c>
      <c r="N1264" s="7">
        <f t="shared" si="191"/>
        <v>0</v>
      </c>
      <c r="O1264" s="7">
        <f t="shared" si="192"/>
        <v>0</v>
      </c>
      <c r="P1264" s="7">
        <f t="shared" si="193"/>
        <v>33</v>
      </c>
      <c r="Q1264" s="8">
        <f t="shared" si="194"/>
        <v>13.7</v>
      </c>
      <c r="R1264" s="8">
        <f t="shared" si="195"/>
        <v>13.25</v>
      </c>
      <c r="S1264" s="8">
        <f t="shared" si="196"/>
        <v>18.600000000000001</v>
      </c>
      <c r="T1264" s="8">
        <f t="shared" si="197"/>
        <v>14.5</v>
      </c>
      <c r="U1264" s="7">
        <f t="shared" si="198"/>
        <v>15.183333333333332</v>
      </c>
      <c r="V1264" s="7">
        <f t="shared" si="199"/>
        <v>15.012499999999999</v>
      </c>
    </row>
    <row r="1265" spans="1:22" ht="13.5" x14ac:dyDescent="0.25">
      <c r="A1265" s="3">
        <f>RSI!A1265</f>
        <v>44154</v>
      </c>
      <c r="B1265" s="2">
        <f>RSI!B1265</f>
        <v>1.2692000000000001</v>
      </c>
      <c r="C1265" s="2">
        <f>RSI!I1265</f>
        <v>66.106033614254656</v>
      </c>
      <c r="D1265" s="2">
        <f>MACD!E1265</f>
        <v>3.2061890609558219E-4</v>
      </c>
      <c r="E1265" s="2">
        <f>MACD!F1265</f>
        <v>8.4348397412671293E-5</v>
      </c>
      <c r="F1265" s="2">
        <f>'Moving Avg'!D1265</f>
        <v>1.2692000000000001</v>
      </c>
      <c r="G1265" s="2">
        <f>'Moving Avg'!F1265</f>
        <v>1.2692000000000003</v>
      </c>
      <c r="H1265" s="2">
        <f>'Moving Avg'!G1265</f>
        <v>1.2644959999999992</v>
      </c>
      <c r="I1265" s="2">
        <f>'Moving Avg'!H1265</f>
        <v>1.3011685000000042</v>
      </c>
      <c r="J1265" s="5" t="str">
        <f>OBV!F1265</f>
        <v>NEUTRAL</v>
      </c>
      <c r="K1265" s="5" t="str">
        <f>OBV!G1265</f>
        <v>NEUTRAL</v>
      </c>
      <c r="L1265" s="5" t="str">
        <f>OBV!H1265</f>
        <v>NEUTRAL</v>
      </c>
      <c r="M1265" s="7">
        <f t="shared" si="190"/>
        <v>25</v>
      </c>
      <c r="N1265" s="7">
        <f t="shared" si="191"/>
        <v>0</v>
      </c>
      <c r="O1265" s="7">
        <f t="shared" si="192"/>
        <v>0</v>
      </c>
      <c r="P1265" s="7">
        <f t="shared" si="193"/>
        <v>33</v>
      </c>
      <c r="Q1265" s="8">
        <f t="shared" si="194"/>
        <v>13.7</v>
      </c>
      <c r="R1265" s="8">
        <f t="shared" si="195"/>
        <v>13.25</v>
      </c>
      <c r="S1265" s="8">
        <f t="shared" si="196"/>
        <v>18.600000000000001</v>
      </c>
      <c r="T1265" s="8">
        <f t="shared" si="197"/>
        <v>14.5</v>
      </c>
      <c r="U1265" s="7">
        <f t="shared" si="198"/>
        <v>15.183333333333332</v>
      </c>
      <c r="V1265" s="7">
        <f t="shared" si="199"/>
        <v>15.012499999999999</v>
      </c>
    </row>
    <row r="1266" spans="1:22" ht="13.5" x14ac:dyDescent="0.25">
      <c r="A1266" s="3">
        <f>RSI!A1266</f>
        <v>44155</v>
      </c>
      <c r="B1266" s="2">
        <f>RSI!B1266</f>
        <v>1.2692000000000001</v>
      </c>
      <c r="C1266" s="2">
        <f>RSI!I1266</f>
        <v>66.106033614254642</v>
      </c>
      <c r="D1266" s="2">
        <f>MACD!E1266</f>
        <v>3.1749251641532972E-4</v>
      </c>
      <c r="E1266" s="2">
        <f>MACD!F1266</f>
        <v>1.3097722121320298E-4</v>
      </c>
      <c r="F1266" s="2">
        <f>'Moving Avg'!D1266</f>
        <v>1.2692000000000001</v>
      </c>
      <c r="G1266" s="2">
        <f>'Moving Avg'!F1266</f>
        <v>1.2692000000000003</v>
      </c>
      <c r="H1266" s="2">
        <f>'Moving Avg'!G1266</f>
        <v>1.2647899999999992</v>
      </c>
      <c r="I1266" s="2">
        <f>'Moving Avg'!H1266</f>
        <v>1.3006885000000041</v>
      </c>
      <c r="J1266" s="5" t="str">
        <f>OBV!F1266</f>
        <v>NEUTRAL</v>
      </c>
      <c r="K1266" s="5" t="str">
        <f>OBV!G1266</f>
        <v>NEUTRAL</v>
      </c>
      <c r="L1266" s="5" t="str">
        <f>OBV!H1266</f>
        <v>NEUTRAL</v>
      </c>
      <c r="M1266" s="7">
        <f t="shared" si="190"/>
        <v>25</v>
      </c>
      <c r="N1266" s="7">
        <f t="shared" si="191"/>
        <v>0</v>
      </c>
      <c r="O1266" s="7">
        <f t="shared" si="192"/>
        <v>0</v>
      </c>
      <c r="P1266" s="7">
        <f t="shared" si="193"/>
        <v>33</v>
      </c>
      <c r="Q1266" s="8">
        <f t="shared" si="194"/>
        <v>13.7</v>
      </c>
      <c r="R1266" s="8">
        <f t="shared" si="195"/>
        <v>13.25</v>
      </c>
      <c r="S1266" s="8">
        <f t="shared" si="196"/>
        <v>18.600000000000001</v>
      </c>
      <c r="T1266" s="8">
        <f t="shared" si="197"/>
        <v>14.5</v>
      </c>
      <c r="U1266" s="7">
        <f t="shared" si="198"/>
        <v>15.183333333333332</v>
      </c>
      <c r="V1266" s="7">
        <f t="shared" si="199"/>
        <v>15.012499999999999</v>
      </c>
    </row>
    <row r="1267" spans="1:22" ht="13.5" x14ac:dyDescent="0.25">
      <c r="A1267" s="3">
        <f>RSI!A1267</f>
        <v>44158</v>
      </c>
      <c r="B1267" s="2">
        <f>RSI!B1267</f>
        <v>1.2692000000000001</v>
      </c>
      <c r="C1267" s="2">
        <f>RSI!I1267</f>
        <v>66.106033614254642</v>
      </c>
      <c r="D1267" s="2">
        <f>MACD!E1267</f>
        <v>3.1142491747582213E-4</v>
      </c>
      <c r="E1267" s="2">
        <f>MACD!F1267</f>
        <v>1.6706676046572682E-4</v>
      </c>
      <c r="F1267" s="2">
        <f>'Moving Avg'!D1267</f>
        <v>1.2692000000000001</v>
      </c>
      <c r="G1267" s="2">
        <f>'Moving Avg'!F1267</f>
        <v>1.2692000000000003</v>
      </c>
      <c r="H1267" s="2">
        <f>'Moving Avg'!G1267</f>
        <v>1.2650839999999992</v>
      </c>
      <c r="I1267" s="2">
        <f>'Moving Avg'!H1267</f>
        <v>1.3002085000000043</v>
      </c>
      <c r="J1267" s="5" t="str">
        <f>OBV!F1267</f>
        <v>NEUTRAL</v>
      </c>
      <c r="K1267" s="5" t="str">
        <f>OBV!G1267</f>
        <v>NEUTRAL</v>
      </c>
      <c r="L1267" s="5" t="str">
        <f>OBV!H1267</f>
        <v>NEUTRAL</v>
      </c>
      <c r="M1267" s="7">
        <f t="shared" si="190"/>
        <v>25</v>
      </c>
      <c r="N1267" s="7">
        <f t="shared" si="191"/>
        <v>0</v>
      </c>
      <c r="O1267" s="7">
        <f t="shared" si="192"/>
        <v>0</v>
      </c>
      <c r="P1267" s="7">
        <f t="shared" si="193"/>
        <v>33</v>
      </c>
      <c r="Q1267" s="8">
        <f t="shared" si="194"/>
        <v>13.7</v>
      </c>
      <c r="R1267" s="8">
        <f t="shared" si="195"/>
        <v>13.25</v>
      </c>
      <c r="S1267" s="8">
        <f t="shared" si="196"/>
        <v>18.600000000000001</v>
      </c>
      <c r="T1267" s="8">
        <f t="shared" si="197"/>
        <v>14.5</v>
      </c>
      <c r="U1267" s="7">
        <f t="shared" si="198"/>
        <v>15.183333333333332</v>
      </c>
      <c r="V1267" s="7">
        <f t="shared" si="199"/>
        <v>15.012499999999999</v>
      </c>
    </row>
    <row r="1268" spans="1:22" ht="13.5" x14ac:dyDescent="0.25">
      <c r="A1268" s="3">
        <f>RSI!A1268</f>
        <v>44159</v>
      </c>
      <c r="B1268" s="2">
        <f>RSI!B1268</f>
        <v>1.2692000000000001</v>
      </c>
      <c r="C1268" s="2">
        <f>RSI!I1268</f>
        <v>66.106033614254642</v>
      </c>
      <c r="D1268" s="2">
        <f>MACD!E1268</f>
        <v>3.0312209873439855E-4</v>
      </c>
      <c r="E1268" s="2">
        <f>MACD!F1268</f>
        <v>1.9427782811946116E-4</v>
      </c>
      <c r="F1268" s="2">
        <f>'Moving Avg'!D1268</f>
        <v>1.2692000000000001</v>
      </c>
      <c r="G1268" s="2">
        <f>'Moving Avg'!F1268</f>
        <v>1.2692000000000003</v>
      </c>
      <c r="H1268" s="2">
        <f>'Moving Avg'!G1268</f>
        <v>1.2653779999999992</v>
      </c>
      <c r="I1268" s="2">
        <f>'Moving Avg'!H1268</f>
        <v>1.2997285000000043</v>
      </c>
      <c r="J1268" s="5" t="str">
        <f>OBV!F1268</f>
        <v>NEUTRAL</v>
      </c>
      <c r="K1268" s="5" t="str">
        <f>OBV!G1268</f>
        <v>NEUTRAL</v>
      </c>
      <c r="L1268" s="5" t="str">
        <f>OBV!H1268</f>
        <v>NEUTRAL</v>
      </c>
      <c r="M1268" s="7">
        <f t="shared" si="190"/>
        <v>25</v>
      </c>
      <c r="N1268" s="7">
        <f t="shared" si="191"/>
        <v>0</v>
      </c>
      <c r="O1268" s="7">
        <f t="shared" si="192"/>
        <v>0</v>
      </c>
      <c r="P1268" s="7">
        <f t="shared" si="193"/>
        <v>33</v>
      </c>
      <c r="Q1268" s="8">
        <f t="shared" si="194"/>
        <v>13.7</v>
      </c>
      <c r="R1268" s="8">
        <f t="shared" si="195"/>
        <v>13.25</v>
      </c>
      <c r="S1268" s="8">
        <f t="shared" si="196"/>
        <v>18.600000000000001</v>
      </c>
      <c r="T1268" s="8">
        <f t="shared" si="197"/>
        <v>14.5</v>
      </c>
      <c r="U1268" s="7">
        <f t="shared" si="198"/>
        <v>15.183333333333332</v>
      </c>
      <c r="V1268" s="7">
        <f t="shared" si="199"/>
        <v>15.012499999999999</v>
      </c>
    </row>
    <row r="1269" spans="1:22" ht="13.5" x14ac:dyDescent="0.25">
      <c r="A1269" s="3">
        <f>RSI!A1269</f>
        <v>44160</v>
      </c>
      <c r="B1269" s="2">
        <f>RSI!B1269</f>
        <v>1.2692000000000001</v>
      </c>
      <c r="C1269" s="2">
        <f>RSI!I1269</f>
        <v>66.106033614254642</v>
      </c>
      <c r="D1269" s="2">
        <f>MACD!E1269</f>
        <v>2.9316265842460609E-4</v>
      </c>
      <c r="E1269" s="2">
        <f>MACD!F1269</f>
        <v>2.1405479418049015E-4</v>
      </c>
      <c r="F1269" s="2">
        <f>'Moving Avg'!D1269</f>
        <v>1.2692000000000001</v>
      </c>
      <c r="G1269" s="2">
        <f>'Moving Avg'!F1269</f>
        <v>1.2692000000000003</v>
      </c>
      <c r="H1269" s="2">
        <f>'Moving Avg'!G1269</f>
        <v>1.2656719999999992</v>
      </c>
      <c r="I1269" s="2">
        <f>'Moving Avg'!H1269</f>
        <v>1.2992485000000045</v>
      </c>
      <c r="J1269" s="5" t="str">
        <f>OBV!F1269</f>
        <v>NEUTRAL</v>
      </c>
      <c r="K1269" s="5" t="str">
        <f>OBV!G1269</f>
        <v>NEUTRAL</v>
      </c>
      <c r="L1269" s="5" t="str">
        <f>OBV!H1269</f>
        <v>NEUTRAL</v>
      </c>
      <c r="M1269" s="7">
        <f t="shared" si="190"/>
        <v>25</v>
      </c>
      <c r="N1269" s="7">
        <f t="shared" si="191"/>
        <v>0</v>
      </c>
      <c r="O1269" s="7">
        <f t="shared" si="192"/>
        <v>0</v>
      </c>
      <c r="P1269" s="7">
        <f t="shared" si="193"/>
        <v>33</v>
      </c>
      <c r="Q1269" s="8">
        <f t="shared" si="194"/>
        <v>13.7</v>
      </c>
      <c r="R1269" s="8">
        <f t="shared" si="195"/>
        <v>13.25</v>
      </c>
      <c r="S1269" s="8">
        <f t="shared" si="196"/>
        <v>18.600000000000001</v>
      </c>
      <c r="T1269" s="8">
        <f t="shared" si="197"/>
        <v>14.5</v>
      </c>
      <c r="U1269" s="7">
        <f t="shared" si="198"/>
        <v>15.183333333333332</v>
      </c>
      <c r="V1269" s="7">
        <f t="shared" si="199"/>
        <v>15.012499999999999</v>
      </c>
    </row>
    <row r="1270" spans="1:22" ht="13.5" x14ac:dyDescent="0.25">
      <c r="A1270" s="3">
        <f>RSI!A1270</f>
        <v>44161</v>
      </c>
      <c r="B1270" s="2">
        <f>RSI!B1270</f>
        <v>1.2692000000000001</v>
      </c>
      <c r="C1270" s="2">
        <f>RSI!I1270</f>
        <v>66.106033614254642</v>
      </c>
      <c r="D1270" s="2">
        <f>MACD!E1270</f>
        <v>2.8201879312828027E-4</v>
      </c>
      <c r="E1270" s="2">
        <f>MACD!F1270</f>
        <v>2.2764759397004821E-4</v>
      </c>
      <c r="F1270" s="2">
        <f>'Moving Avg'!D1270</f>
        <v>1.2692000000000001</v>
      </c>
      <c r="G1270" s="2">
        <f>'Moving Avg'!F1270</f>
        <v>1.2692000000000003</v>
      </c>
      <c r="H1270" s="2">
        <f>'Moving Avg'!G1270</f>
        <v>1.2659659999999995</v>
      </c>
      <c r="I1270" s="2">
        <f>'Moving Avg'!H1270</f>
        <v>1.2987685000000044</v>
      </c>
      <c r="J1270" s="5" t="str">
        <f>OBV!F1270</f>
        <v>NEUTRAL</v>
      </c>
      <c r="K1270" s="5" t="str">
        <f>OBV!G1270</f>
        <v>NEUTRAL</v>
      </c>
      <c r="L1270" s="5" t="str">
        <f>OBV!H1270</f>
        <v>NEUTRAL</v>
      </c>
      <c r="M1270" s="7">
        <f t="shared" si="190"/>
        <v>25</v>
      </c>
      <c r="N1270" s="7">
        <f t="shared" si="191"/>
        <v>0</v>
      </c>
      <c r="O1270" s="7">
        <f t="shared" si="192"/>
        <v>0</v>
      </c>
      <c r="P1270" s="7">
        <f t="shared" si="193"/>
        <v>33</v>
      </c>
      <c r="Q1270" s="8">
        <f t="shared" si="194"/>
        <v>13.7</v>
      </c>
      <c r="R1270" s="8">
        <f t="shared" si="195"/>
        <v>13.25</v>
      </c>
      <c r="S1270" s="8">
        <f t="shared" si="196"/>
        <v>18.600000000000001</v>
      </c>
      <c r="T1270" s="8">
        <f t="shared" si="197"/>
        <v>14.5</v>
      </c>
      <c r="U1270" s="7">
        <f t="shared" si="198"/>
        <v>15.183333333333332</v>
      </c>
      <c r="V1270" s="7">
        <f t="shared" si="199"/>
        <v>15.012499999999999</v>
      </c>
    </row>
    <row r="1271" spans="1:22" ht="13.5" x14ac:dyDescent="0.25">
      <c r="A1271" s="3">
        <f>RSI!A1271</f>
        <v>44162</v>
      </c>
      <c r="B1271" s="2">
        <f>RSI!B1271</f>
        <v>1.2692000000000001</v>
      </c>
      <c r="C1271" s="2">
        <f>RSI!I1271</f>
        <v>66.106033614254656</v>
      </c>
      <c r="D1271" s="2">
        <f>MACD!E1271</f>
        <v>2.7007395515399324E-4</v>
      </c>
      <c r="E1271" s="2">
        <f>MACD!F1271</f>
        <v>2.3613286620683722E-4</v>
      </c>
      <c r="F1271" s="2">
        <f>'Moving Avg'!D1271</f>
        <v>1.2692000000000001</v>
      </c>
      <c r="G1271" s="2">
        <f>'Moving Avg'!F1271</f>
        <v>1.2692000000000003</v>
      </c>
      <c r="H1271" s="2">
        <f>'Moving Avg'!G1271</f>
        <v>1.2662599999999993</v>
      </c>
      <c r="I1271" s="2">
        <f>'Moving Avg'!H1271</f>
        <v>1.2982885000000044</v>
      </c>
      <c r="J1271" s="5" t="str">
        <f>OBV!F1271</f>
        <v>NEUTRAL</v>
      </c>
      <c r="K1271" s="5" t="str">
        <f>OBV!G1271</f>
        <v>NEUTRAL</v>
      </c>
      <c r="L1271" s="5" t="str">
        <f>OBV!H1271</f>
        <v>NEUTRAL</v>
      </c>
      <c r="M1271" s="7">
        <f t="shared" si="190"/>
        <v>25</v>
      </c>
      <c r="N1271" s="7">
        <f t="shared" si="191"/>
        <v>0</v>
      </c>
      <c r="O1271" s="7">
        <f t="shared" si="192"/>
        <v>0</v>
      </c>
      <c r="P1271" s="7">
        <f t="shared" si="193"/>
        <v>33</v>
      </c>
      <c r="Q1271" s="8">
        <f t="shared" si="194"/>
        <v>13.7</v>
      </c>
      <c r="R1271" s="8">
        <f t="shared" si="195"/>
        <v>13.25</v>
      </c>
      <c r="S1271" s="8">
        <f t="shared" si="196"/>
        <v>18.600000000000001</v>
      </c>
      <c r="T1271" s="8">
        <f t="shared" si="197"/>
        <v>14.5</v>
      </c>
      <c r="U1271" s="7">
        <f t="shared" si="198"/>
        <v>15.183333333333332</v>
      </c>
      <c r="V1271" s="7">
        <f t="shared" si="199"/>
        <v>15.012499999999999</v>
      </c>
    </row>
    <row r="1272" spans="1:22" ht="13.5" x14ac:dyDescent="0.25">
      <c r="A1272" s="3">
        <f>RSI!A1272</f>
        <v>44165</v>
      </c>
      <c r="B1272" s="2">
        <f>RSI!B1272</f>
        <v>1.3061</v>
      </c>
      <c r="C1272" s="2">
        <f>RSI!I1272</f>
        <v>98.952268394607927</v>
      </c>
      <c r="D1272" s="2">
        <f>MACD!E1272</f>
        <v>-2.4756956353406689E-3</v>
      </c>
      <c r="E1272" s="2">
        <f>MACD!F1272</f>
        <v>-3.0623283410266403E-4</v>
      </c>
      <c r="F1272" s="2">
        <f>'Moving Avg'!D1272</f>
        <v>1.27658</v>
      </c>
      <c r="G1272" s="2">
        <f>'Moving Avg'!F1272</f>
        <v>1.2710450000000004</v>
      </c>
      <c r="H1272" s="2">
        <f>'Moving Avg'!G1272</f>
        <v>1.2672919999999994</v>
      </c>
      <c r="I1272" s="2">
        <f>'Moving Avg'!H1272</f>
        <v>1.2979930000000044</v>
      </c>
      <c r="J1272" s="5" t="str">
        <f>OBV!F1272</f>
        <v>BULLISH</v>
      </c>
      <c r="K1272" s="5" t="str">
        <f>OBV!G1272</f>
        <v>NEUTRAL</v>
      </c>
      <c r="L1272" s="5" t="str">
        <f>OBV!H1272</f>
        <v>CONFIRMED BULLISH</v>
      </c>
      <c r="M1272" s="7">
        <f t="shared" si="190"/>
        <v>0</v>
      </c>
      <c r="N1272" s="7">
        <f t="shared" si="191"/>
        <v>45</v>
      </c>
      <c r="O1272" s="7">
        <f t="shared" si="192"/>
        <v>0</v>
      </c>
      <c r="P1272" s="7">
        <f t="shared" si="193"/>
        <v>83.5</v>
      </c>
      <c r="Q1272" s="8">
        <f t="shared" si="194"/>
        <v>28.274999999999999</v>
      </c>
      <c r="R1272" s="8">
        <f t="shared" si="195"/>
        <v>29.875</v>
      </c>
      <c r="S1272" s="8">
        <f t="shared" si="196"/>
        <v>44.325000000000003</v>
      </c>
      <c r="T1272" s="8">
        <f t="shared" si="197"/>
        <v>32.125</v>
      </c>
      <c r="U1272" s="7">
        <f t="shared" si="198"/>
        <v>34.158333333333331</v>
      </c>
      <c r="V1272" s="7">
        <f t="shared" si="199"/>
        <v>33.65</v>
      </c>
    </row>
    <row r="1273" spans="1:22" ht="13.5" x14ac:dyDescent="0.25">
      <c r="A1273" s="3">
        <f>RSI!A1273</f>
        <v>44166</v>
      </c>
      <c r="B1273" s="2">
        <f>RSI!B1273</f>
        <v>1.3061</v>
      </c>
      <c r="C1273" s="2">
        <f>RSI!I1273</f>
        <v>98.952268394607927</v>
      </c>
      <c r="D1273" s="2">
        <f>MACD!E1273</f>
        <v>-5.0192393813368597E-3</v>
      </c>
      <c r="E1273" s="2">
        <f>MACD!F1273</f>
        <v>-1.2488341435495033E-3</v>
      </c>
      <c r="F1273" s="2">
        <f>'Moving Avg'!D1273</f>
        <v>1.28396</v>
      </c>
      <c r="G1273" s="2">
        <f>'Moving Avg'!F1273</f>
        <v>1.2728900000000003</v>
      </c>
      <c r="H1273" s="2">
        <f>'Moving Avg'!G1273</f>
        <v>1.2683239999999993</v>
      </c>
      <c r="I1273" s="2">
        <f>'Moving Avg'!H1273</f>
        <v>1.2976975000000044</v>
      </c>
      <c r="J1273" s="5" t="str">
        <f>OBV!F1273</f>
        <v>BULLISH</v>
      </c>
      <c r="K1273" s="5" t="str">
        <f>OBV!G1273</f>
        <v>NEUTRAL</v>
      </c>
      <c r="L1273" s="5" t="str">
        <f>OBV!H1273</f>
        <v>CONFIRMED BULLISH</v>
      </c>
      <c r="M1273" s="7">
        <f t="shared" si="190"/>
        <v>0</v>
      </c>
      <c r="N1273" s="7">
        <f t="shared" si="191"/>
        <v>45</v>
      </c>
      <c r="O1273" s="7">
        <f t="shared" si="192"/>
        <v>0</v>
      </c>
      <c r="P1273" s="7">
        <f t="shared" si="193"/>
        <v>83.5</v>
      </c>
      <c r="Q1273" s="8">
        <f t="shared" si="194"/>
        <v>28.274999999999999</v>
      </c>
      <c r="R1273" s="8">
        <f t="shared" si="195"/>
        <v>29.875</v>
      </c>
      <c r="S1273" s="8">
        <f t="shared" si="196"/>
        <v>44.325000000000003</v>
      </c>
      <c r="T1273" s="8">
        <f t="shared" si="197"/>
        <v>32.125</v>
      </c>
      <c r="U1273" s="7">
        <f t="shared" si="198"/>
        <v>34.158333333333331</v>
      </c>
      <c r="V1273" s="7">
        <f t="shared" si="199"/>
        <v>33.65</v>
      </c>
    </row>
    <row r="1274" spans="1:22" ht="13.5" x14ac:dyDescent="0.25">
      <c r="A1274" s="3">
        <f>RSI!A1274</f>
        <v>44167</v>
      </c>
      <c r="B1274" s="2">
        <f>RSI!B1274</f>
        <v>1.3061</v>
      </c>
      <c r="C1274" s="2">
        <f>RSI!I1274</f>
        <v>98.952268394607927</v>
      </c>
      <c r="D1274" s="2">
        <f>MACD!E1274</f>
        <v>-7.3753578218598292E-3</v>
      </c>
      <c r="E1274" s="2">
        <f>MACD!F1274</f>
        <v>-2.4741388792115689E-3</v>
      </c>
      <c r="F1274" s="2">
        <f>'Moving Avg'!D1274</f>
        <v>1.2913399999999999</v>
      </c>
      <c r="G1274" s="2">
        <f>'Moving Avg'!F1274</f>
        <v>1.2747350000000002</v>
      </c>
      <c r="H1274" s="2">
        <f>'Moving Avg'!G1274</f>
        <v>1.2693559999999995</v>
      </c>
      <c r="I1274" s="2">
        <f>'Moving Avg'!H1274</f>
        <v>1.2974020000000044</v>
      </c>
      <c r="J1274" s="5" t="str">
        <f>OBV!F1274</f>
        <v>BULLISH</v>
      </c>
      <c r="K1274" s="5" t="str">
        <f>OBV!G1274</f>
        <v>NEUTRAL</v>
      </c>
      <c r="L1274" s="5" t="str">
        <f>OBV!H1274</f>
        <v>CONFIRMED BULLISH</v>
      </c>
      <c r="M1274" s="7">
        <f t="shared" si="190"/>
        <v>0</v>
      </c>
      <c r="N1274" s="7">
        <f t="shared" si="191"/>
        <v>45</v>
      </c>
      <c r="O1274" s="7">
        <f t="shared" si="192"/>
        <v>0</v>
      </c>
      <c r="P1274" s="7">
        <f t="shared" si="193"/>
        <v>83.5</v>
      </c>
      <c r="Q1274" s="8">
        <f t="shared" si="194"/>
        <v>28.274999999999999</v>
      </c>
      <c r="R1274" s="8">
        <f t="shared" si="195"/>
        <v>29.875</v>
      </c>
      <c r="S1274" s="8">
        <f t="shared" si="196"/>
        <v>44.325000000000003</v>
      </c>
      <c r="T1274" s="8">
        <f t="shared" si="197"/>
        <v>32.125</v>
      </c>
      <c r="U1274" s="7">
        <f t="shared" si="198"/>
        <v>34.158333333333331</v>
      </c>
      <c r="V1274" s="7">
        <f t="shared" si="199"/>
        <v>33.65</v>
      </c>
    </row>
    <row r="1275" spans="1:22" ht="13.5" x14ac:dyDescent="0.25">
      <c r="A1275" s="3">
        <f>RSI!A1275</f>
        <v>44168</v>
      </c>
      <c r="B1275" s="2">
        <f>RSI!B1275</f>
        <v>1.3061</v>
      </c>
      <c r="C1275" s="2">
        <f>RSI!I1275</f>
        <v>98.952268394607927</v>
      </c>
      <c r="D1275" s="2">
        <f>MACD!E1275</f>
        <v>-9.5577827217356859E-3</v>
      </c>
      <c r="E1275" s="2">
        <f>MACD!F1275</f>
        <v>-3.8908676477163924E-3</v>
      </c>
      <c r="F1275" s="2">
        <f>'Moving Avg'!D1275</f>
        <v>1.2987199999999999</v>
      </c>
      <c r="G1275" s="2">
        <f>'Moving Avg'!F1275</f>
        <v>1.2765800000000003</v>
      </c>
      <c r="H1275" s="2">
        <f>'Moving Avg'!G1275</f>
        <v>1.2703879999999996</v>
      </c>
      <c r="I1275" s="2">
        <f>'Moving Avg'!H1275</f>
        <v>1.2971065000000044</v>
      </c>
      <c r="J1275" s="5" t="str">
        <f>OBV!F1275</f>
        <v>BULLISH</v>
      </c>
      <c r="K1275" s="5" t="str">
        <f>OBV!G1275</f>
        <v>NEUTRAL</v>
      </c>
      <c r="L1275" s="5" t="str">
        <f>OBV!H1275</f>
        <v>CONFIRMED BULLISH</v>
      </c>
      <c r="M1275" s="7">
        <f t="shared" si="190"/>
        <v>0</v>
      </c>
      <c r="N1275" s="7">
        <f t="shared" si="191"/>
        <v>45</v>
      </c>
      <c r="O1275" s="7">
        <f t="shared" si="192"/>
        <v>50</v>
      </c>
      <c r="P1275" s="7">
        <f t="shared" si="193"/>
        <v>83.5</v>
      </c>
      <c r="Q1275" s="8">
        <f t="shared" si="194"/>
        <v>35.774999999999999</v>
      </c>
      <c r="R1275" s="8">
        <f t="shared" si="195"/>
        <v>47.375</v>
      </c>
      <c r="S1275" s="8">
        <f t="shared" si="196"/>
        <v>56.825000000000003</v>
      </c>
      <c r="T1275" s="8">
        <f t="shared" si="197"/>
        <v>44.625</v>
      </c>
      <c r="U1275" s="7">
        <f t="shared" si="198"/>
        <v>46.658333333333339</v>
      </c>
      <c r="V1275" s="7">
        <f t="shared" si="199"/>
        <v>46.150000000000006</v>
      </c>
    </row>
    <row r="1276" spans="1:22" ht="13.5" x14ac:dyDescent="0.25">
      <c r="A1276" s="3">
        <f>RSI!A1276</f>
        <v>44169</v>
      </c>
      <c r="B1276" s="2">
        <f>RSI!B1276</f>
        <v>1.3061</v>
      </c>
      <c r="C1276" s="2">
        <f>RSI!I1276</f>
        <v>98.952268394607927</v>
      </c>
      <c r="D1276" s="2">
        <f>MACD!E1276</f>
        <v>-1.1579251999738194E-2</v>
      </c>
      <c r="E1276" s="2">
        <f>MACD!F1276</f>
        <v>-5.4285445181207533E-3</v>
      </c>
      <c r="F1276" s="2">
        <f>'Moving Avg'!D1276</f>
        <v>1.3061</v>
      </c>
      <c r="G1276" s="2">
        <f>'Moving Avg'!F1276</f>
        <v>1.2784250000000001</v>
      </c>
      <c r="H1276" s="2">
        <f>'Moving Avg'!G1276</f>
        <v>1.2714199999999996</v>
      </c>
      <c r="I1276" s="2">
        <f>'Moving Avg'!H1276</f>
        <v>1.2968110000000044</v>
      </c>
      <c r="J1276" s="5" t="str">
        <f>OBV!F1276</f>
        <v>BULLISH</v>
      </c>
      <c r="K1276" s="5" t="str">
        <f>OBV!G1276</f>
        <v>NEUTRAL</v>
      </c>
      <c r="L1276" s="5" t="str">
        <f>OBV!H1276</f>
        <v>CONFIRMED BULLISH</v>
      </c>
      <c r="M1276" s="7">
        <f t="shared" si="190"/>
        <v>0</v>
      </c>
      <c r="N1276" s="7">
        <f t="shared" si="191"/>
        <v>45</v>
      </c>
      <c r="O1276" s="7">
        <f t="shared" si="192"/>
        <v>50</v>
      </c>
      <c r="P1276" s="7">
        <f t="shared" si="193"/>
        <v>83.5</v>
      </c>
      <c r="Q1276" s="8">
        <f t="shared" si="194"/>
        <v>35.774999999999999</v>
      </c>
      <c r="R1276" s="8">
        <f t="shared" si="195"/>
        <v>47.375</v>
      </c>
      <c r="S1276" s="8">
        <f t="shared" si="196"/>
        <v>56.825000000000003</v>
      </c>
      <c r="T1276" s="8">
        <f t="shared" si="197"/>
        <v>44.625</v>
      </c>
      <c r="U1276" s="7">
        <f t="shared" si="198"/>
        <v>46.658333333333339</v>
      </c>
      <c r="V1276" s="7">
        <f t="shared" si="199"/>
        <v>46.150000000000006</v>
      </c>
    </row>
    <row r="1277" spans="1:22" ht="13.5" x14ac:dyDescent="0.25">
      <c r="A1277" s="3">
        <f>RSI!A1277</f>
        <v>44172</v>
      </c>
      <c r="B1277" s="2">
        <f>RSI!B1277</f>
        <v>1.3061</v>
      </c>
      <c r="C1277" s="2">
        <f>RSI!I1277</f>
        <v>98.952268394607927</v>
      </c>
      <c r="D1277" s="2">
        <f>MACD!E1277</f>
        <v>-1.3451579758859911E-2</v>
      </c>
      <c r="E1277" s="2">
        <f>MACD!F1277</f>
        <v>-7.0331515662685855E-3</v>
      </c>
      <c r="F1277" s="2">
        <f>'Moving Avg'!D1277</f>
        <v>1.3061</v>
      </c>
      <c r="G1277" s="2">
        <f>'Moving Avg'!F1277</f>
        <v>1.2802700000000002</v>
      </c>
      <c r="H1277" s="2">
        <f>'Moving Avg'!G1277</f>
        <v>1.2724519999999997</v>
      </c>
      <c r="I1277" s="2">
        <f>'Moving Avg'!H1277</f>
        <v>1.2965155000000042</v>
      </c>
      <c r="J1277" s="5" t="str">
        <f>OBV!F1277</f>
        <v>NEUTRAL</v>
      </c>
      <c r="K1277" s="5" t="str">
        <f>OBV!G1277</f>
        <v>NEUTRAL</v>
      </c>
      <c r="L1277" s="5" t="str">
        <f>OBV!H1277</f>
        <v>NEUTRAL</v>
      </c>
      <c r="M1277" s="7">
        <f t="shared" si="190"/>
        <v>0</v>
      </c>
      <c r="N1277" s="7">
        <f t="shared" si="191"/>
        <v>45</v>
      </c>
      <c r="O1277" s="7">
        <f t="shared" si="192"/>
        <v>50</v>
      </c>
      <c r="P1277" s="7">
        <f t="shared" si="193"/>
        <v>33</v>
      </c>
      <c r="Q1277" s="8">
        <f t="shared" si="194"/>
        <v>28.2</v>
      </c>
      <c r="R1277" s="8">
        <f t="shared" si="195"/>
        <v>34.75</v>
      </c>
      <c r="S1277" s="8">
        <f t="shared" si="196"/>
        <v>34.1</v>
      </c>
      <c r="T1277" s="8">
        <f t="shared" si="197"/>
        <v>32</v>
      </c>
      <c r="U1277" s="7">
        <f t="shared" si="198"/>
        <v>32.35</v>
      </c>
      <c r="V1277" s="7">
        <f t="shared" si="199"/>
        <v>32.262500000000003</v>
      </c>
    </row>
    <row r="1278" spans="1:22" ht="13.5" x14ac:dyDescent="0.25">
      <c r="A1278" s="3">
        <f>RSI!A1278</f>
        <v>44173</v>
      </c>
      <c r="B1278" s="2">
        <f>RSI!B1278</f>
        <v>1.3061</v>
      </c>
      <c r="C1278" s="2">
        <f>RSI!I1278</f>
        <v>98.952268394607927</v>
      </c>
      <c r="D1278" s="2">
        <f>MACD!E1278</f>
        <v>-1.5185721681147957E-2</v>
      </c>
      <c r="E1278" s="2">
        <f>MACD!F1278</f>
        <v>-8.6636655892444597E-3</v>
      </c>
      <c r="F1278" s="2">
        <f>'Moving Avg'!D1278</f>
        <v>1.3061</v>
      </c>
      <c r="G1278" s="2">
        <f>'Moving Avg'!F1278</f>
        <v>1.2821150000000001</v>
      </c>
      <c r="H1278" s="2">
        <f>'Moving Avg'!G1278</f>
        <v>1.2734839999999996</v>
      </c>
      <c r="I1278" s="2">
        <f>'Moving Avg'!H1278</f>
        <v>1.2962200000000041</v>
      </c>
      <c r="J1278" s="5" t="str">
        <f>OBV!F1278</f>
        <v>NEUTRAL</v>
      </c>
      <c r="K1278" s="5" t="str">
        <f>OBV!G1278</f>
        <v>NEUTRAL</v>
      </c>
      <c r="L1278" s="5" t="str">
        <f>OBV!H1278</f>
        <v>NEUTRAL</v>
      </c>
      <c r="M1278" s="7">
        <f t="shared" si="190"/>
        <v>0</v>
      </c>
      <c r="N1278" s="7">
        <f t="shared" si="191"/>
        <v>45</v>
      </c>
      <c r="O1278" s="7">
        <f t="shared" si="192"/>
        <v>50</v>
      </c>
      <c r="P1278" s="7">
        <f t="shared" si="193"/>
        <v>33</v>
      </c>
      <c r="Q1278" s="8">
        <f t="shared" si="194"/>
        <v>28.2</v>
      </c>
      <c r="R1278" s="8">
        <f t="shared" si="195"/>
        <v>34.75</v>
      </c>
      <c r="S1278" s="8">
        <f t="shared" si="196"/>
        <v>34.1</v>
      </c>
      <c r="T1278" s="8">
        <f t="shared" si="197"/>
        <v>32</v>
      </c>
      <c r="U1278" s="7">
        <f t="shared" si="198"/>
        <v>32.35</v>
      </c>
      <c r="V1278" s="7">
        <f t="shared" si="199"/>
        <v>32.262500000000003</v>
      </c>
    </row>
    <row r="1279" spans="1:22" ht="13.5" x14ac:dyDescent="0.25">
      <c r="A1279" s="3">
        <f>RSI!A1279</f>
        <v>44174</v>
      </c>
      <c r="B1279" s="2">
        <f>RSI!B1279</f>
        <v>1.3061</v>
      </c>
      <c r="C1279" s="2">
        <f>RSI!I1279</f>
        <v>98.952268394607927</v>
      </c>
      <c r="D1279" s="2">
        <f>MACD!E1279</f>
        <v>-1.6791836045548347E-2</v>
      </c>
      <c r="E1279" s="2">
        <f>MACD!F1279</f>
        <v>-1.0289299680505237E-2</v>
      </c>
      <c r="F1279" s="2">
        <f>'Moving Avg'!D1279</f>
        <v>1.3061</v>
      </c>
      <c r="G1279" s="2">
        <f>'Moving Avg'!F1279</f>
        <v>1.28396</v>
      </c>
      <c r="H1279" s="2">
        <f>'Moving Avg'!G1279</f>
        <v>1.2745159999999998</v>
      </c>
      <c r="I1279" s="2">
        <f>'Moving Avg'!H1279</f>
        <v>1.2959245000000041</v>
      </c>
      <c r="J1279" s="5" t="str">
        <f>OBV!F1279</f>
        <v>NEUTRAL</v>
      </c>
      <c r="K1279" s="5" t="str">
        <f>OBV!G1279</f>
        <v>NEUTRAL</v>
      </c>
      <c r="L1279" s="5" t="str">
        <f>OBV!H1279</f>
        <v>NEUTRAL</v>
      </c>
      <c r="M1279" s="7">
        <f t="shared" si="190"/>
        <v>0</v>
      </c>
      <c r="N1279" s="7">
        <f t="shared" si="191"/>
        <v>45</v>
      </c>
      <c r="O1279" s="7">
        <f t="shared" si="192"/>
        <v>50</v>
      </c>
      <c r="P1279" s="7">
        <f t="shared" si="193"/>
        <v>33</v>
      </c>
      <c r="Q1279" s="8">
        <f t="shared" si="194"/>
        <v>28.2</v>
      </c>
      <c r="R1279" s="8">
        <f t="shared" si="195"/>
        <v>34.75</v>
      </c>
      <c r="S1279" s="8">
        <f t="shared" si="196"/>
        <v>34.1</v>
      </c>
      <c r="T1279" s="8">
        <f t="shared" si="197"/>
        <v>32</v>
      </c>
      <c r="U1279" s="7">
        <f t="shared" si="198"/>
        <v>32.35</v>
      </c>
      <c r="V1279" s="7">
        <f t="shared" si="199"/>
        <v>32.262500000000003</v>
      </c>
    </row>
    <row r="1280" spans="1:22" ht="13.5" x14ac:dyDescent="0.25">
      <c r="A1280" s="3">
        <f>RSI!A1280</f>
        <v>44175</v>
      </c>
      <c r="B1280" s="2">
        <f>RSI!B1280</f>
        <v>1.3061</v>
      </c>
      <c r="C1280" s="2">
        <f>RSI!I1280</f>
        <v>98.952268394607927</v>
      </c>
      <c r="D1280" s="2">
        <f>MACD!E1280</f>
        <v>-1.827934062112635E-2</v>
      </c>
      <c r="E1280" s="2">
        <f>MACD!F1280</f>
        <v>-1.188730786862946E-2</v>
      </c>
      <c r="F1280" s="2">
        <f>'Moving Avg'!D1280</f>
        <v>1.3061</v>
      </c>
      <c r="G1280" s="2">
        <f>'Moving Avg'!F1280</f>
        <v>1.2858050000000003</v>
      </c>
      <c r="H1280" s="2">
        <f>'Moving Avg'!G1280</f>
        <v>1.2755479999999999</v>
      </c>
      <c r="I1280" s="2">
        <f>'Moving Avg'!H1280</f>
        <v>1.2956290000000039</v>
      </c>
      <c r="J1280" s="5" t="str">
        <f>OBV!F1280</f>
        <v>NEUTRAL</v>
      </c>
      <c r="K1280" s="5" t="str">
        <f>OBV!G1280</f>
        <v>NEUTRAL</v>
      </c>
      <c r="L1280" s="5" t="str">
        <f>OBV!H1280</f>
        <v>NEUTRAL</v>
      </c>
      <c r="M1280" s="7">
        <f t="shared" si="190"/>
        <v>0</v>
      </c>
      <c r="N1280" s="7">
        <f t="shared" si="191"/>
        <v>45</v>
      </c>
      <c r="O1280" s="7">
        <f t="shared" si="192"/>
        <v>50</v>
      </c>
      <c r="P1280" s="7">
        <f t="shared" si="193"/>
        <v>33</v>
      </c>
      <c r="Q1280" s="8">
        <f t="shared" si="194"/>
        <v>28.2</v>
      </c>
      <c r="R1280" s="8">
        <f t="shared" si="195"/>
        <v>34.75</v>
      </c>
      <c r="S1280" s="8">
        <f t="shared" si="196"/>
        <v>34.1</v>
      </c>
      <c r="T1280" s="8">
        <f t="shared" si="197"/>
        <v>32</v>
      </c>
      <c r="U1280" s="7">
        <f t="shared" si="198"/>
        <v>32.35</v>
      </c>
      <c r="V1280" s="7">
        <f t="shared" si="199"/>
        <v>32.262500000000003</v>
      </c>
    </row>
    <row r="1281" spans="1:22" ht="13.5" x14ac:dyDescent="0.25">
      <c r="A1281" s="3">
        <f>RSI!A1281</f>
        <v>44176</v>
      </c>
      <c r="B1281" s="2">
        <f>RSI!B1281</f>
        <v>1.3061</v>
      </c>
      <c r="C1281" s="2">
        <f>RSI!I1281</f>
        <v>98.952268394607927</v>
      </c>
      <c r="D1281" s="2">
        <f>MACD!E1281</f>
        <v>-1.9656965680384442E-2</v>
      </c>
      <c r="E1281" s="2">
        <f>MACD!F1281</f>
        <v>-1.3441239430980457E-2</v>
      </c>
      <c r="F1281" s="2">
        <f>'Moving Avg'!D1281</f>
        <v>1.3061</v>
      </c>
      <c r="G1281" s="2">
        <f>'Moving Avg'!F1281</f>
        <v>1.2876500000000002</v>
      </c>
      <c r="H1281" s="2">
        <f>'Moving Avg'!G1281</f>
        <v>1.2765799999999998</v>
      </c>
      <c r="I1281" s="2">
        <f>'Moving Avg'!H1281</f>
        <v>1.2953335000000039</v>
      </c>
      <c r="J1281" s="5" t="str">
        <f>OBV!F1281</f>
        <v>NEUTRAL</v>
      </c>
      <c r="K1281" s="5" t="str">
        <f>OBV!G1281</f>
        <v>NEUTRAL</v>
      </c>
      <c r="L1281" s="5" t="str">
        <f>OBV!H1281</f>
        <v>NEUTRAL</v>
      </c>
      <c r="M1281" s="7">
        <f t="shared" si="190"/>
        <v>0</v>
      </c>
      <c r="N1281" s="7">
        <f t="shared" si="191"/>
        <v>45</v>
      </c>
      <c r="O1281" s="7">
        <f t="shared" si="192"/>
        <v>50</v>
      </c>
      <c r="P1281" s="7">
        <f t="shared" si="193"/>
        <v>33</v>
      </c>
      <c r="Q1281" s="8">
        <f t="shared" si="194"/>
        <v>28.2</v>
      </c>
      <c r="R1281" s="8">
        <f t="shared" si="195"/>
        <v>34.75</v>
      </c>
      <c r="S1281" s="8">
        <f t="shared" si="196"/>
        <v>34.1</v>
      </c>
      <c r="T1281" s="8">
        <f t="shared" si="197"/>
        <v>32</v>
      </c>
      <c r="U1281" s="7">
        <f t="shared" si="198"/>
        <v>32.35</v>
      </c>
      <c r="V1281" s="7">
        <f t="shared" si="199"/>
        <v>32.262500000000003</v>
      </c>
    </row>
    <row r="1282" spans="1:22" ht="13.5" x14ac:dyDescent="0.25">
      <c r="A1282" s="3">
        <f>RSI!A1282</f>
        <v>44179</v>
      </c>
      <c r="B1282" s="2">
        <f>RSI!B1282</f>
        <v>1.3061</v>
      </c>
      <c r="C1282" s="2">
        <f>RSI!I1282</f>
        <v>98.952268394607927</v>
      </c>
      <c r="D1282" s="2">
        <f>MACD!E1282</f>
        <v>-1.5255880291707546E-2</v>
      </c>
      <c r="E1282" s="2">
        <f>MACD!F1282</f>
        <v>-1.3804167603125876E-2</v>
      </c>
      <c r="F1282" s="2">
        <f>'Moving Avg'!D1282</f>
        <v>1.3061</v>
      </c>
      <c r="G1282" s="2">
        <f>'Moving Avg'!F1282</f>
        <v>1.2894950000000003</v>
      </c>
      <c r="H1282" s="2">
        <f>'Moving Avg'!G1282</f>
        <v>1.277318</v>
      </c>
      <c r="I1282" s="2">
        <f>'Moving Avg'!H1282</f>
        <v>1.2950380000000035</v>
      </c>
      <c r="J1282" s="5" t="str">
        <f>OBV!F1282</f>
        <v>NEUTRAL</v>
      </c>
      <c r="K1282" s="5" t="str">
        <f>OBV!G1282</f>
        <v>NEUTRAL</v>
      </c>
      <c r="L1282" s="5" t="str">
        <f>OBV!H1282</f>
        <v>NEUTRAL</v>
      </c>
      <c r="M1282" s="7">
        <f t="shared" ref="M1282:M1345" si="200">IF(C1282&lt;30,50, IF(C1282&gt;70, 0, 25))</f>
        <v>0</v>
      </c>
      <c r="N1282" s="7">
        <f t="shared" ref="N1282:N1345" si="201">IF(E1282-D1282&gt;0.02, 100, IF(E1282-D1282&lt;0,0,45))</f>
        <v>45</v>
      </c>
      <c r="O1282" s="7">
        <f t="shared" ref="O1282:O1345" si="202">IF(F1282-I1282&gt;10,100,IF(F1282-I1282&gt;5,75, IF(F1282-I1282&gt;0,50,0)))</f>
        <v>50</v>
      </c>
      <c r="P1282" s="7">
        <f t="shared" ref="P1282:P1345" si="203">IF(L1282="confirmed bullish", 34, IF(L1282="bullish divergence",17, 0))+IF(J1282="bullish",33,IF(J1282="bearish",0,16.5))+IF(K1282="strong",33,IF(K1282="weak",0,16.5))</f>
        <v>33</v>
      </c>
      <c r="Q1282" s="8">
        <f t="shared" si="194"/>
        <v>28.2</v>
      </c>
      <c r="R1282" s="8">
        <f t="shared" si="195"/>
        <v>34.75</v>
      </c>
      <c r="S1282" s="8">
        <f t="shared" si="196"/>
        <v>34.1</v>
      </c>
      <c r="T1282" s="8">
        <f t="shared" si="197"/>
        <v>32</v>
      </c>
      <c r="U1282" s="7">
        <f t="shared" si="198"/>
        <v>32.35</v>
      </c>
      <c r="V1282" s="7">
        <f t="shared" si="199"/>
        <v>32.262500000000003</v>
      </c>
    </row>
    <row r="1283" spans="1:22" ht="13.5" x14ac:dyDescent="0.25">
      <c r="A1283" s="3">
        <f>RSI!A1283</f>
        <v>44180</v>
      </c>
      <c r="B1283" s="2">
        <f>RSI!B1283</f>
        <v>1.3061</v>
      </c>
      <c r="C1283" s="2">
        <f>RSI!I1283</f>
        <v>98.952268394607927</v>
      </c>
      <c r="D1283" s="2">
        <f>MACD!E1283</f>
        <v>-1.1633880283009601E-2</v>
      </c>
      <c r="E1283" s="2">
        <f>MACD!F1283</f>
        <v>-1.3370110139102623E-2</v>
      </c>
      <c r="F1283" s="2">
        <f>'Moving Avg'!D1283</f>
        <v>1.3061</v>
      </c>
      <c r="G1283" s="2">
        <f>'Moving Avg'!F1283</f>
        <v>1.2913400000000004</v>
      </c>
      <c r="H1283" s="2">
        <f>'Moving Avg'!G1283</f>
        <v>1.2780560000000001</v>
      </c>
      <c r="I1283" s="2">
        <f>'Moving Avg'!H1283</f>
        <v>1.2947425000000035</v>
      </c>
      <c r="J1283" s="5" t="str">
        <f>OBV!F1283</f>
        <v>NEUTRAL</v>
      </c>
      <c r="K1283" s="5" t="str">
        <f>OBV!G1283</f>
        <v>NEUTRAL</v>
      </c>
      <c r="L1283" s="5" t="str">
        <f>OBV!H1283</f>
        <v>NEUTRAL</v>
      </c>
      <c r="M1283" s="7">
        <f t="shared" si="200"/>
        <v>0</v>
      </c>
      <c r="N1283" s="7">
        <f t="shared" si="201"/>
        <v>0</v>
      </c>
      <c r="O1283" s="7">
        <f t="shared" si="202"/>
        <v>50</v>
      </c>
      <c r="P1283" s="7">
        <f t="shared" si="203"/>
        <v>33</v>
      </c>
      <c r="Q1283" s="8">
        <f t="shared" ref="Q1283:Q1346" si="204">0.35*M1283+N1283*0.35+O1283*0.15+P1283*0.15</f>
        <v>12.45</v>
      </c>
      <c r="R1283" s="8">
        <f t="shared" ref="R1283:R1346" si="205">M1283*0.2+N1283*0.2+O1283*0.35+P1283*0.25</f>
        <v>25.75</v>
      </c>
      <c r="S1283" s="8">
        <f t="shared" ref="S1283:S1346" si="206">M1283*0.15+N1283*0.15+O1283*0.25+P1283*0.45</f>
        <v>27.35</v>
      </c>
      <c r="T1283" s="8">
        <f t="shared" ref="T1283:T1346" si="207">0.25*SUM(M1283:P1283)</f>
        <v>20.75</v>
      </c>
      <c r="U1283" s="7">
        <f t="shared" ref="U1283:U1346" si="208">SUM(Q1283:S1283)/3</f>
        <v>21.850000000000005</v>
      </c>
      <c r="V1283" s="7">
        <f t="shared" ref="V1283:V1346" si="209">SUM(Q1283:T1283)/4</f>
        <v>21.575000000000003</v>
      </c>
    </row>
    <row r="1284" spans="1:22" ht="13.5" x14ac:dyDescent="0.25">
      <c r="A1284" s="3">
        <f>RSI!A1284</f>
        <v>44181</v>
      </c>
      <c r="B1284" s="2">
        <f>RSI!B1284</f>
        <v>1.3061</v>
      </c>
      <c r="C1284" s="2">
        <f>RSI!I1284</f>
        <v>98.952268394607927</v>
      </c>
      <c r="D1284" s="2">
        <f>MACD!E1284</f>
        <v>-8.6635511561607981E-3</v>
      </c>
      <c r="E1284" s="2">
        <f>MACD!F1284</f>
        <v>-1.242879834251426E-2</v>
      </c>
      <c r="F1284" s="2">
        <f>'Moving Avg'!D1284</f>
        <v>1.3061</v>
      </c>
      <c r="G1284" s="2">
        <f>'Moving Avg'!F1284</f>
        <v>1.2931850000000005</v>
      </c>
      <c r="H1284" s="2">
        <f>'Moving Avg'!G1284</f>
        <v>1.278794</v>
      </c>
      <c r="I1284" s="2">
        <f>'Moving Avg'!H1284</f>
        <v>1.2944100000000034</v>
      </c>
      <c r="J1284" s="5" t="str">
        <f>OBV!F1284</f>
        <v>NEUTRAL</v>
      </c>
      <c r="K1284" s="5" t="str">
        <f>OBV!G1284</f>
        <v>NEUTRAL</v>
      </c>
      <c r="L1284" s="5" t="str">
        <f>OBV!H1284</f>
        <v>NEUTRAL</v>
      </c>
      <c r="M1284" s="7">
        <f t="shared" si="200"/>
        <v>0</v>
      </c>
      <c r="N1284" s="7">
        <f t="shared" si="201"/>
        <v>0</v>
      </c>
      <c r="O1284" s="7">
        <f t="shared" si="202"/>
        <v>50</v>
      </c>
      <c r="P1284" s="7">
        <f t="shared" si="203"/>
        <v>33</v>
      </c>
      <c r="Q1284" s="8">
        <f t="shared" si="204"/>
        <v>12.45</v>
      </c>
      <c r="R1284" s="8">
        <f t="shared" si="205"/>
        <v>25.75</v>
      </c>
      <c r="S1284" s="8">
        <f t="shared" si="206"/>
        <v>27.35</v>
      </c>
      <c r="T1284" s="8">
        <f t="shared" si="207"/>
        <v>20.75</v>
      </c>
      <c r="U1284" s="7">
        <f t="shared" si="208"/>
        <v>21.850000000000005</v>
      </c>
      <c r="V1284" s="7">
        <f t="shared" si="209"/>
        <v>21.575000000000003</v>
      </c>
    </row>
    <row r="1285" spans="1:22" ht="13.5" x14ac:dyDescent="0.25">
      <c r="A1285" s="3">
        <f>RSI!A1285</f>
        <v>44182</v>
      </c>
      <c r="B1285" s="2">
        <f>RSI!B1285</f>
        <v>1.3061</v>
      </c>
      <c r="C1285" s="2">
        <f>RSI!I1285</f>
        <v>98.952268394607927</v>
      </c>
      <c r="D1285" s="2">
        <f>MACD!E1285</f>
        <v>-6.2376402886163973E-3</v>
      </c>
      <c r="E1285" s="2">
        <f>MACD!F1285</f>
        <v>-1.1190566731734689E-2</v>
      </c>
      <c r="F1285" s="2">
        <f>'Moving Avg'!D1285</f>
        <v>1.3061</v>
      </c>
      <c r="G1285" s="2">
        <f>'Moving Avg'!F1285</f>
        <v>1.2950300000000003</v>
      </c>
      <c r="H1285" s="2">
        <f>'Moving Avg'!G1285</f>
        <v>1.2795320000000001</v>
      </c>
      <c r="I1285" s="2">
        <f>'Moving Avg'!H1285</f>
        <v>1.2940775000000033</v>
      </c>
      <c r="J1285" s="5" t="str">
        <f>OBV!F1285</f>
        <v>NEUTRAL</v>
      </c>
      <c r="K1285" s="5" t="str">
        <f>OBV!G1285</f>
        <v>NEUTRAL</v>
      </c>
      <c r="L1285" s="5" t="str">
        <f>OBV!H1285</f>
        <v>NEUTRAL</v>
      </c>
      <c r="M1285" s="7">
        <f t="shared" si="200"/>
        <v>0</v>
      </c>
      <c r="N1285" s="7">
        <f t="shared" si="201"/>
        <v>0</v>
      </c>
      <c r="O1285" s="7">
        <f t="shared" si="202"/>
        <v>50</v>
      </c>
      <c r="P1285" s="7">
        <f t="shared" si="203"/>
        <v>33</v>
      </c>
      <c r="Q1285" s="8">
        <f t="shared" si="204"/>
        <v>12.45</v>
      </c>
      <c r="R1285" s="8">
        <f t="shared" si="205"/>
        <v>25.75</v>
      </c>
      <c r="S1285" s="8">
        <f t="shared" si="206"/>
        <v>27.35</v>
      </c>
      <c r="T1285" s="8">
        <f t="shared" si="207"/>
        <v>20.75</v>
      </c>
      <c r="U1285" s="7">
        <f t="shared" si="208"/>
        <v>21.850000000000005</v>
      </c>
      <c r="V1285" s="7">
        <f t="shared" si="209"/>
        <v>21.575000000000003</v>
      </c>
    </row>
    <row r="1286" spans="1:22" ht="13.5" x14ac:dyDescent="0.25">
      <c r="A1286" s="3">
        <f>RSI!A1286</f>
        <v>44183</v>
      </c>
      <c r="B1286" s="2">
        <f>RSI!B1286</f>
        <v>1.3061</v>
      </c>
      <c r="C1286" s="2">
        <f>RSI!I1286</f>
        <v>98.952268394607927</v>
      </c>
      <c r="D1286" s="2">
        <f>MACD!E1286</f>
        <v>-4.2659136512113172E-3</v>
      </c>
      <c r="E1286" s="2">
        <f>MACD!F1286</f>
        <v>-9.8056361156300155E-3</v>
      </c>
      <c r="F1286" s="2">
        <f>'Moving Avg'!D1286</f>
        <v>1.3061</v>
      </c>
      <c r="G1286" s="2">
        <f>'Moving Avg'!F1286</f>
        <v>1.2968750000000004</v>
      </c>
      <c r="H1286" s="2">
        <f>'Moving Avg'!G1286</f>
        <v>1.2802700000000002</v>
      </c>
      <c r="I1286" s="2">
        <f>'Moving Avg'!H1286</f>
        <v>1.2937450000000033</v>
      </c>
      <c r="J1286" s="5" t="str">
        <f>OBV!F1286</f>
        <v>NEUTRAL</v>
      </c>
      <c r="K1286" s="5" t="str">
        <f>OBV!G1286</f>
        <v>NEUTRAL</v>
      </c>
      <c r="L1286" s="5" t="str">
        <f>OBV!H1286</f>
        <v>NEUTRAL</v>
      </c>
      <c r="M1286" s="7">
        <f t="shared" si="200"/>
        <v>0</v>
      </c>
      <c r="N1286" s="7">
        <f t="shared" si="201"/>
        <v>0</v>
      </c>
      <c r="O1286" s="7">
        <f t="shared" si="202"/>
        <v>50</v>
      </c>
      <c r="P1286" s="7">
        <f t="shared" si="203"/>
        <v>33</v>
      </c>
      <c r="Q1286" s="8">
        <f t="shared" si="204"/>
        <v>12.45</v>
      </c>
      <c r="R1286" s="8">
        <f t="shared" si="205"/>
        <v>25.75</v>
      </c>
      <c r="S1286" s="8">
        <f t="shared" si="206"/>
        <v>27.35</v>
      </c>
      <c r="T1286" s="8">
        <f t="shared" si="207"/>
        <v>20.75</v>
      </c>
      <c r="U1286" s="7">
        <f t="shared" si="208"/>
        <v>21.850000000000005</v>
      </c>
      <c r="V1286" s="7">
        <f t="shared" si="209"/>
        <v>21.575000000000003</v>
      </c>
    </row>
    <row r="1287" spans="1:22" ht="13.5" x14ac:dyDescent="0.25">
      <c r="A1287" s="3">
        <f>RSI!A1287</f>
        <v>44186</v>
      </c>
      <c r="B1287" s="2">
        <f>RSI!B1287</f>
        <v>1.3061</v>
      </c>
      <c r="C1287" s="2">
        <f>RSI!I1287</f>
        <v>98.952268394607927</v>
      </c>
      <c r="D1287" s="2">
        <f>MACD!E1287</f>
        <v>-2.6724991785869179E-3</v>
      </c>
      <c r="E1287" s="2">
        <f>MACD!F1287</f>
        <v>-8.3790087282213967E-3</v>
      </c>
      <c r="F1287" s="2">
        <f>'Moving Avg'!D1287</f>
        <v>1.3061</v>
      </c>
      <c r="G1287" s="2">
        <f>'Moving Avg'!F1287</f>
        <v>1.2987200000000005</v>
      </c>
      <c r="H1287" s="2">
        <f>'Moving Avg'!G1287</f>
        <v>1.2810080000000001</v>
      </c>
      <c r="I1287" s="2">
        <f>'Moving Avg'!H1287</f>
        <v>1.2934125000000032</v>
      </c>
      <c r="J1287" s="5" t="str">
        <f>OBV!F1287</f>
        <v>NEUTRAL</v>
      </c>
      <c r="K1287" s="5" t="str">
        <f>OBV!G1287</f>
        <v>NEUTRAL</v>
      </c>
      <c r="L1287" s="5" t="str">
        <f>OBV!H1287</f>
        <v>NEUTRAL</v>
      </c>
      <c r="M1287" s="7">
        <f t="shared" si="200"/>
        <v>0</v>
      </c>
      <c r="N1287" s="7">
        <f t="shared" si="201"/>
        <v>0</v>
      </c>
      <c r="O1287" s="7">
        <f t="shared" si="202"/>
        <v>50</v>
      </c>
      <c r="P1287" s="7">
        <f t="shared" si="203"/>
        <v>33</v>
      </c>
      <c r="Q1287" s="8">
        <f t="shared" si="204"/>
        <v>12.45</v>
      </c>
      <c r="R1287" s="8">
        <f t="shared" si="205"/>
        <v>25.75</v>
      </c>
      <c r="S1287" s="8">
        <f t="shared" si="206"/>
        <v>27.35</v>
      </c>
      <c r="T1287" s="8">
        <f t="shared" si="207"/>
        <v>20.75</v>
      </c>
      <c r="U1287" s="7">
        <f t="shared" si="208"/>
        <v>21.850000000000005</v>
      </c>
      <c r="V1287" s="7">
        <f t="shared" si="209"/>
        <v>21.575000000000003</v>
      </c>
    </row>
    <row r="1288" spans="1:22" ht="13.5" x14ac:dyDescent="0.25">
      <c r="A1288" s="3">
        <f>RSI!A1288</f>
        <v>44187</v>
      </c>
      <c r="B1288" s="2">
        <f>RSI!B1288</f>
        <v>1.3061</v>
      </c>
      <c r="C1288" s="2">
        <f>RSI!I1288</f>
        <v>98.952268394607927</v>
      </c>
      <c r="D1288" s="2">
        <f>MACD!E1288</f>
        <v>-1.3936416951507713E-3</v>
      </c>
      <c r="E1288" s="2">
        <f>MACD!F1288</f>
        <v>-6.9819353216072719E-3</v>
      </c>
      <c r="F1288" s="2">
        <f>'Moving Avg'!D1288</f>
        <v>1.3061</v>
      </c>
      <c r="G1288" s="2">
        <f>'Moving Avg'!F1288</f>
        <v>1.3005650000000004</v>
      </c>
      <c r="H1288" s="2">
        <f>'Moving Avg'!G1288</f>
        <v>1.2817460000000003</v>
      </c>
      <c r="I1288" s="2">
        <f>'Moving Avg'!H1288</f>
        <v>1.2931910000000031</v>
      </c>
      <c r="J1288" s="5" t="str">
        <f>OBV!F1288</f>
        <v>NEUTRAL</v>
      </c>
      <c r="K1288" s="5" t="str">
        <f>OBV!G1288</f>
        <v>NEUTRAL</v>
      </c>
      <c r="L1288" s="5" t="str">
        <f>OBV!H1288</f>
        <v>NEUTRAL</v>
      </c>
      <c r="M1288" s="7">
        <f t="shared" si="200"/>
        <v>0</v>
      </c>
      <c r="N1288" s="7">
        <f t="shared" si="201"/>
        <v>0</v>
      </c>
      <c r="O1288" s="7">
        <f t="shared" si="202"/>
        <v>50</v>
      </c>
      <c r="P1288" s="7">
        <f t="shared" si="203"/>
        <v>33</v>
      </c>
      <c r="Q1288" s="8">
        <f t="shared" si="204"/>
        <v>12.45</v>
      </c>
      <c r="R1288" s="8">
        <f t="shared" si="205"/>
        <v>25.75</v>
      </c>
      <c r="S1288" s="8">
        <f t="shared" si="206"/>
        <v>27.35</v>
      </c>
      <c r="T1288" s="8">
        <f t="shared" si="207"/>
        <v>20.75</v>
      </c>
      <c r="U1288" s="7">
        <f t="shared" si="208"/>
        <v>21.850000000000005</v>
      </c>
      <c r="V1288" s="7">
        <f t="shared" si="209"/>
        <v>21.575000000000003</v>
      </c>
    </row>
    <row r="1289" spans="1:22" ht="13.5" x14ac:dyDescent="0.25">
      <c r="A1289" s="3">
        <f>RSI!A1289</f>
        <v>44188</v>
      </c>
      <c r="B1289" s="2">
        <f>RSI!B1289</f>
        <v>1.3061</v>
      </c>
      <c r="C1289" s="2">
        <f>RSI!I1289</f>
        <v>98.952268394607927</v>
      </c>
      <c r="D1289" s="2">
        <f>MACD!E1289</f>
        <v>-3.7580586972185692E-4</v>
      </c>
      <c r="E1289" s="2">
        <f>MACD!F1289</f>
        <v>-5.6607094312301895E-3</v>
      </c>
      <c r="F1289" s="2">
        <f>'Moving Avg'!D1289</f>
        <v>1.3061</v>
      </c>
      <c r="G1289" s="2">
        <f>'Moving Avg'!F1289</f>
        <v>1.3024100000000005</v>
      </c>
      <c r="H1289" s="2">
        <f>'Moving Avg'!G1289</f>
        <v>1.2824840000000004</v>
      </c>
      <c r="I1289" s="2">
        <f>'Moving Avg'!H1289</f>
        <v>1.2928955000000029</v>
      </c>
      <c r="J1289" s="5" t="str">
        <f>OBV!F1289</f>
        <v>NEUTRAL</v>
      </c>
      <c r="K1289" s="5" t="str">
        <f>OBV!G1289</f>
        <v>NEUTRAL</v>
      </c>
      <c r="L1289" s="5" t="str">
        <f>OBV!H1289</f>
        <v>NEUTRAL</v>
      </c>
      <c r="M1289" s="7">
        <f t="shared" si="200"/>
        <v>0</v>
      </c>
      <c r="N1289" s="7">
        <f t="shared" si="201"/>
        <v>0</v>
      </c>
      <c r="O1289" s="7">
        <f t="shared" si="202"/>
        <v>50</v>
      </c>
      <c r="P1289" s="7">
        <f t="shared" si="203"/>
        <v>33</v>
      </c>
      <c r="Q1289" s="8">
        <f t="shared" si="204"/>
        <v>12.45</v>
      </c>
      <c r="R1289" s="8">
        <f t="shared" si="205"/>
        <v>25.75</v>
      </c>
      <c r="S1289" s="8">
        <f t="shared" si="206"/>
        <v>27.35</v>
      </c>
      <c r="T1289" s="8">
        <f t="shared" si="207"/>
        <v>20.75</v>
      </c>
      <c r="U1289" s="7">
        <f t="shared" si="208"/>
        <v>21.850000000000005</v>
      </c>
      <c r="V1289" s="7">
        <f t="shared" si="209"/>
        <v>21.575000000000003</v>
      </c>
    </row>
    <row r="1290" spans="1:22" ht="13.5" x14ac:dyDescent="0.25">
      <c r="A1290" s="3">
        <f>RSI!A1290</f>
        <v>44189</v>
      </c>
      <c r="B1290" s="2">
        <f>RSI!B1290</f>
        <v>1.3061</v>
      </c>
      <c r="C1290" s="2">
        <f>RSI!I1290</f>
        <v>98.952268394607927</v>
      </c>
      <c r="D1290" s="2">
        <f>MACD!E1290</f>
        <v>4.2592653902961963E-4</v>
      </c>
      <c r="E1290" s="2">
        <f>MACD!F1290</f>
        <v>-4.4433822371782276E-3</v>
      </c>
      <c r="F1290" s="2">
        <f>'Moving Avg'!D1290</f>
        <v>1.3061</v>
      </c>
      <c r="G1290" s="2">
        <f>'Moving Avg'!F1290</f>
        <v>1.3042550000000004</v>
      </c>
      <c r="H1290" s="2">
        <f>'Moving Avg'!G1290</f>
        <v>1.2832220000000003</v>
      </c>
      <c r="I1290" s="2">
        <f>'Moving Avg'!H1290</f>
        <v>1.2926000000000029</v>
      </c>
      <c r="J1290" s="5" t="str">
        <f>OBV!F1290</f>
        <v>NEUTRAL</v>
      </c>
      <c r="K1290" s="5" t="str">
        <f>OBV!G1290</f>
        <v>NEUTRAL</v>
      </c>
      <c r="L1290" s="5" t="str">
        <f>OBV!H1290</f>
        <v>NEUTRAL</v>
      </c>
      <c r="M1290" s="7">
        <f t="shared" si="200"/>
        <v>0</v>
      </c>
      <c r="N1290" s="7">
        <f t="shared" si="201"/>
        <v>0</v>
      </c>
      <c r="O1290" s="7">
        <f t="shared" si="202"/>
        <v>50</v>
      </c>
      <c r="P1290" s="7">
        <f t="shared" si="203"/>
        <v>33</v>
      </c>
      <c r="Q1290" s="8">
        <f t="shared" si="204"/>
        <v>12.45</v>
      </c>
      <c r="R1290" s="8">
        <f t="shared" si="205"/>
        <v>25.75</v>
      </c>
      <c r="S1290" s="8">
        <f t="shared" si="206"/>
        <v>27.35</v>
      </c>
      <c r="T1290" s="8">
        <f t="shared" si="207"/>
        <v>20.75</v>
      </c>
      <c r="U1290" s="7">
        <f t="shared" si="208"/>
        <v>21.850000000000005</v>
      </c>
      <c r="V1290" s="7">
        <f t="shared" si="209"/>
        <v>21.575000000000003</v>
      </c>
    </row>
    <row r="1291" spans="1:22" ht="13.5" x14ac:dyDescent="0.25">
      <c r="A1291" s="3">
        <f>RSI!A1291</f>
        <v>44190</v>
      </c>
      <c r="B1291" s="2">
        <f>RSI!B1291</f>
        <v>1.3061</v>
      </c>
      <c r="C1291" s="2">
        <f>RSI!I1291</f>
        <v>98.952268394607927</v>
      </c>
      <c r="D1291" s="2">
        <f>MACD!E1291</f>
        <v>1.0492106024218018E-3</v>
      </c>
      <c r="E1291" s="2">
        <f>MACD!F1291</f>
        <v>-3.3448636692582218E-3</v>
      </c>
      <c r="F1291" s="2">
        <f>'Moving Avg'!D1291</f>
        <v>1.3061</v>
      </c>
      <c r="G1291" s="2">
        <f>'Moving Avg'!F1291</f>
        <v>1.3061000000000003</v>
      </c>
      <c r="H1291" s="2">
        <f>'Moving Avg'!G1291</f>
        <v>1.2839600000000004</v>
      </c>
      <c r="I1291" s="2">
        <f>'Moving Avg'!H1291</f>
        <v>1.2923045000000024</v>
      </c>
      <c r="J1291" s="5" t="str">
        <f>OBV!F1291</f>
        <v>NEUTRAL</v>
      </c>
      <c r="K1291" s="5" t="str">
        <f>OBV!G1291</f>
        <v>NEUTRAL</v>
      </c>
      <c r="L1291" s="5" t="str">
        <f>OBV!H1291</f>
        <v>NEUTRAL</v>
      </c>
      <c r="M1291" s="7">
        <f t="shared" si="200"/>
        <v>0</v>
      </c>
      <c r="N1291" s="7">
        <f t="shared" si="201"/>
        <v>0</v>
      </c>
      <c r="O1291" s="7">
        <f t="shared" si="202"/>
        <v>50</v>
      </c>
      <c r="P1291" s="7">
        <f t="shared" si="203"/>
        <v>33</v>
      </c>
      <c r="Q1291" s="8">
        <f t="shared" si="204"/>
        <v>12.45</v>
      </c>
      <c r="R1291" s="8">
        <f t="shared" si="205"/>
        <v>25.75</v>
      </c>
      <c r="S1291" s="8">
        <f t="shared" si="206"/>
        <v>27.35</v>
      </c>
      <c r="T1291" s="8">
        <f t="shared" si="207"/>
        <v>20.75</v>
      </c>
      <c r="U1291" s="7">
        <f t="shared" si="208"/>
        <v>21.850000000000005</v>
      </c>
      <c r="V1291" s="7">
        <f t="shared" si="209"/>
        <v>21.575000000000003</v>
      </c>
    </row>
    <row r="1292" spans="1:22" ht="13.5" x14ac:dyDescent="0.25">
      <c r="A1292" s="3">
        <f>RSI!A1292</f>
        <v>44193</v>
      </c>
      <c r="B1292" s="2">
        <f>RSI!B1292</f>
        <v>1.3061</v>
      </c>
      <c r="C1292" s="2">
        <f>RSI!I1292</f>
        <v>98.952268394607927</v>
      </c>
      <c r="D1292" s="2">
        <f>MACD!E1292</f>
        <v>1.5255817563337715E-3</v>
      </c>
      <c r="E1292" s="2">
        <f>MACD!F1292</f>
        <v>-2.3707745841398233E-3</v>
      </c>
      <c r="F1292" s="2">
        <f>'Moving Avg'!D1292</f>
        <v>1.3061</v>
      </c>
      <c r="G1292" s="2">
        <f>'Moving Avg'!F1292</f>
        <v>1.3061000000000003</v>
      </c>
      <c r="H1292" s="2">
        <f>'Moving Avg'!G1292</f>
        <v>1.2846980000000006</v>
      </c>
      <c r="I1292" s="2">
        <f>'Moving Avg'!H1292</f>
        <v>1.2920090000000024</v>
      </c>
      <c r="J1292" s="5" t="str">
        <f>OBV!F1292</f>
        <v>NEUTRAL</v>
      </c>
      <c r="K1292" s="5" t="str">
        <f>OBV!G1292</f>
        <v>NEUTRAL</v>
      </c>
      <c r="L1292" s="5" t="str">
        <f>OBV!H1292</f>
        <v>NEUTRAL</v>
      </c>
      <c r="M1292" s="7">
        <f t="shared" si="200"/>
        <v>0</v>
      </c>
      <c r="N1292" s="7">
        <f t="shared" si="201"/>
        <v>0</v>
      </c>
      <c r="O1292" s="7">
        <f t="shared" si="202"/>
        <v>50</v>
      </c>
      <c r="P1292" s="7">
        <f t="shared" si="203"/>
        <v>33</v>
      </c>
      <c r="Q1292" s="8">
        <f t="shared" si="204"/>
        <v>12.45</v>
      </c>
      <c r="R1292" s="8">
        <f t="shared" si="205"/>
        <v>25.75</v>
      </c>
      <c r="S1292" s="8">
        <f t="shared" si="206"/>
        <v>27.35</v>
      </c>
      <c r="T1292" s="8">
        <f t="shared" si="207"/>
        <v>20.75</v>
      </c>
      <c r="U1292" s="7">
        <f t="shared" si="208"/>
        <v>21.850000000000005</v>
      </c>
      <c r="V1292" s="7">
        <f t="shared" si="209"/>
        <v>21.575000000000003</v>
      </c>
    </row>
    <row r="1293" spans="1:22" ht="13.5" x14ac:dyDescent="0.25">
      <c r="A1293" s="3">
        <f>RSI!A1293</f>
        <v>44194</v>
      </c>
      <c r="B1293" s="2">
        <f>RSI!B1293</f>
        <v>1.3134999999999999</v>
      </c>
      <c r="C1293" s="2">
        <f>RSI!I1293</f>
        <v>99.454703281312504</v>
      </c>
      <c r="D1293" s="2">
        <f>MACD!E1293</f>
        <v>1.3332733241413486E-3</v>
      </c>
      <c r="E1293" s="2">
        <f>MACD!F1293</f>
        <v>-1.629965002483589E-3</v>
      </c>
      <c r="F1293" s="2">
        <f>'Moving Avg'!D1293</f>
        <v>1.3075800000000002</v>
      </c>
      <c r="G1293" s="2">
        <f>'Moving Avg'!F1293</f>
        <v>1.3064700000000005</v>
      </c>
      <c r="H1293" s="2">
        <f>'Moving Avg'!G1293</f>
        <v>1.2855840000000007</v>
      </c>
      <c r="I1293" s="2">
        <f>'Moving Avg'!H1293</f>
        <v>1.291750500000002</v>
      </c>
      <c r="J1293" s="5" t="str">
        <f>OBV!F1293</f>
        <v>BULLISH</v>
      </c>
      <c r="K1293" s="5" t="str">
        <f>OBV!G1293</f>
        <v>WEAK</v>
      </c>
      <c r="L1293" s="5" t="str">
        <f>OBV!H1293</f>
        <v>CONFIRMED BULLISH</v>
      </c>
      <c r="M1293" s="7">
        <f t="shared" si="200"/>
        <v>0</v>
      </c>
      <c r="N1293" s="7">
        <f t="shared" si="201"/>
        <v>0</v>
      </c>
      <c r="O1293" s="7">
        <f t="shared" si="202"/>
        <v>50</v>
      </c>
      <c r="P1293" s="7">
        <f t="shared" si="203"/>
        <v>67</v>
      </c>
      <c r="Q1293" s="8">
        <f t="shared" si="204"/>
        <v>17.549999999999997</v>
      </c>
      <c r="R1293" s="8">
        <f t="shared" si="205"/>
        <v>34.25</v>
      </c>
      <c r="S1293" s="8">
        <f t="shared" si="206"/>
        <v>42.650000000000006</v>
      </c>
      <c r="T1293" s="8">
        <f t="shared" si="207"/>
        <v>29.25</v>
      </c>
      <c r="U1293" s="7">
        <f t="shared" si="208"/>
        <v>31.483333333333334</v>
      </c>
      <c r="V1293" s="7">
        <f t="shared" si="209"/>
        <v>30.925000000000001</v>
      </c>
    </row>
    <row r="1294" spans="1:22" ht="13.5" x14ac:dyDescent="0.25">
      <c r="A1294" s="3">
        <f>RSI!A1294</f>
        <v>44195</v>
      </c>
      <c r="B1294" s="2">
        <f>RSI!B1294</f>
        <v>1.3134999999999999</v>
      </c>
      <c r="C1294" s="2">
        <f>RSI!I1294</f>
        <v>99.454703281312504</v>
      </c>
      <c r="D1294" s="2">
        <f>MACD!E1294</f>
        <v>1.0830798422343246E-3</v>
      </c>
      <c r="E1294" s="2">
        <f>MACD!F1294</f>
        <v>-1.0873560335400063E-3</v>
      </c>
      <c r="F1294" s="2">
        <f>'Moving Avg'!D1294</f>
        <v>1.3090599999999999</v>
      </c>
      <c r="G1294" s="2">
        <f>'Moving Avg'!F1294</f>
        <v>1.3068400000000004</v>
      </c>
      <c r="H1294" s="2">
        <f>'Moving Avg'!G1294</f>
        <v>1.2864700000000004</v>
      </c>
      <c r="I1294" s="2">
        <f>'Moving Avg'!H1294</f>
        <v>1.2914920000000019</v>
      </c>
      <c r="J1294" s="5" t="str">
        <f>OBV!F1294</f>
        <v>BULLISH</v>
      </c>
      <c r="K1294" s="5" t="str">
        <f>OBV!G1294</f>
        <v>WEAK</v>
      </c>
      <c r="L1294" s="5" t="str">
        <f>OBV!H1294</f>
        <v>CONFIRMED BULLISH</v>
      </c>
      <c r="M1294" s="7">
        <f t="shared" si="200"/>
        <v>0</v>
      </c>
      <c r="N1294" s="7">
        <f t="shared" si="201"/>
        <v>0</v>
      </c>
      <c r="O1294" s="7">
        <f t="shared" si="202"/>
        <v>50</v>
      </c>
      <c r="P1294" s="7">
        <f t="shared" si="203"/>
        <v>67</v>
      </c>
      <c r="Q1294" s="8">
        <f t="shared" si="204"/>
        <v>17.549999999999997</v>
      </c>
      <c r="R1294" s="8">
        <f t="shared" si="205"/>
        <v>34.25</v>
      </c>
      <c r="S1294" s="8">
        <f t="shared" si="206"/>
        <v>42.650000000000006</v>
      </c>
      <c r="T1294" s="8">
        <f t="shared" si="207"/>
        <v>29.25</v>
      </c>
      <c r="U1294" s="7">
        <f t="shared" si="208"/>
        <v>31.483333333333334</v>
      </c>
      <c r="V1294" s="7">
        <f t="shared" si="209"/>
        <v>30.925000000000001</v>
      </c>
    </row>
    <row r="1295" spans="1:22" ht="13.5" x14ac:dyDescent="0.25">
      <c r="A1295" s="3">
        <f>RSI!A1295</f>
        <v>44196</v>
      </c>
      <c r="B1295" s="2">
        <f>RSI!B1295</f>
        <v>1.3283</v>
      </c>
      <c r="C1295" s="2">
        <f>RSI!I1295</f>
        <v>99.741849178740352</v>
      </c>
      <c r="D1295" s="2">
        <f>MACD!E1295</f>
        <v>-3.0591026287507539E-4</v>
      </c>
      <c r="E1295" s="2">
        <f>MACD!F1295</f>
        <v>-9.3106687940702022E-4</v>
      </c>
      <c r="F1295" s="2">
        <f>'Moving Avg'!D1295</f>
        <v>1.3135000000000001</v>
      </c>
      <c r="G1295" s="2">
        <f>'Moving Avg'!F1295</f>
        <v>1.3079500000000004</v>
      </c>
      <c r="H1295" s="2">
        <f>'Moving Avg'!G1295</f>
        <v>1.2876520000000005</v>
      </c>
      <c r="I1295" s="2">
        <f>'Moving Avg'!H1295</f>
        <v>1.2913075000000021</v>
      </c>
      <c r="J1295" s="5" t="str">
        <f>OBV!F1295</f>
        <v>BULLISH</v>
      </c>
      <c r="K1295" s="5" t="str">
        <f>OBV!G1295</f>
        <v>WEAK</v>
      </c>
      <c r="L1295" s="5" t="str">
        <f>OBV!H1295</f>
        <v>CONFIRMED BULLISH</v>
      </c>
      <c r="M1295" s="7">
        <f t="shared" si="200"/>
        <v>0</v>
      </c>
      <c r="N1295" s="7">
        <f t="shared" si="201"/>
        <v>0</v>
      </c>
      <c r="O1295" s="7">
        <f t="shared" si="202"/>
        <v>50</v>
      </c>
      <c r="P1295" s="7">
        <f t="shared" si="203"/>
        <v>67</v>
      </c>
      <c r="Q1295" s="8">
        <f t="shared" si="204"/>
        <v>17.549999999999997</v>
      </c>
      <c r="R1295" s="8">
        <f t="shared" si="205"/>
        <v>34.25</v>
      </c>
      <c r="S1295" s="8">
        <f t="shared" si="206"/>
        <v>42.650000000000006</v>
      </c>
      <c r="T1295" s="8">
        <f t="shared" si="207"/>
        <v>29.25</v>
      </c>
      <c r="U1295" s="7">
        <f t="shared" si="208"/>
        <v>31.483333333333334</v>
      </c>
      <c r="V1295" s="7">
        <f t="shared" si="209"/>
        <v>30.925000000000001</v>
      </c>
    </row>
    <row r="1296" spans="1:22" ht="13.5" x14ac:dyDescent="0.25">
      <c r="A1296" s="3">
        <f>RSI!A1296</f>
        <v>44200</v>
      </c>
      <c r="B1296" s="2">
        <f>RSI!B1296</f>
        <v>1.343</v>
      </c>
      <c r="C1296" s="2">
        <f>RSI!I1296</f>
        <v>99.834863950536231</v>
      </c>
      <c r="D1296" s="2">
        <f>MACD!E1296</f>
        <v>-2.7325445587542685E-3</v>
      </c>
      <c r="E1296" s="2">
        <f>MACD!F1296</f>
        <v>-1.29136241527647E-3</v>
      </c>
      <c r="F1296" s="2">
        <f>'Moving Avg'!D1296</f>
        <v>1.3208800000000001</v>
      </c>
      <c r="G1296" s="2">
        <f>'Moving Avg'!F1296</f>
        <v>1.3097950000000003</v>
      </c>
      <c r="H1296" s="2">
        <f>'Moving Avg'!G1296</f>
        <v>1.2891280000000003</v>
      </c>
      <c r="I1296" s="2">
        <f>'Moving Avg'!H1296</f>
        <v>1.2911965000000021</v>
      </c>
      <c r="J1296" s="5" t="str">
        <f>OBV!F1296</f>
        <v>BULLISH</v>
      </c>
      <c r="K1296" s="5" t="str">
        <f>OBV!G1296</f>
        <v>WEAK</v>
      </c>
      <c r="L1296" s="5" t="str">
        <f>OBV!H1296</f>
        <v>CONFIRMED BULLISH</v>
      </c>
      <c r="M1296" s="7">
        <f t="shared" si="200"/>
        <v>0</v>
      </c>
      <c r="N1296" s="7">
        <f t="shared" si="201"/>
        <v>45</v>
      </c>
      <c r="O1296" s="7">
        <f t="shared" si="202"/>
        <v>50</v>
      </c>
      <c r="P1296" s="7">
        <f t="shared" si="203"/>
        <v>67</v>
      </c>
      <c r="Q1296" s="8">
        <f t="shared" si="204"/>
        <v>33.299999999999997</v>
      </c>
      <c r="R1296" s="8">
        <f t="shared" si="205"/>
        <v>43.25</v>
      </c>
      <c r="S1296" s="8">
        <f t="shared" si="206"/>
        <v>49.400000000000006</v>
      </c>
      <c r="T1296" s="8">
        <f t="shared" si="207"/>
        <v>40.5</v>
      </c>
      <c r="U1296" s="7">
        <f t="shared" si="208"/>
        <v>41.983333333333334</v>
      </c>
      <c r="V1296" s="7">
        <f t="shared" si="209"/>
        <v>41.612499999999997</v>
      </c>
    </row>
    <row r="1297" spans="1:22" ht="13.5" x14ac:dyDescent="0.25">
      <c r="A1297" s="3">
        <f>RSI!A1297</f>
        <v>44201</v>
      </c>
      <c r="B1297" s="2">
        <f>RSI!B1297</f>
        <v>1.343</v>
      </c>
      <c r="C1297" s="2">
        <f>RSI!I1297</f>
        <v>99.834863950536231</v>
      </c>
      <c r="D1297" s="2">
        <f>MACD!E1297</f>
        <v>-5.0231264765088213E-3</v>
      </c>
      <c r="E1297" s="2">
        <f>MACD!F1297</f>
        <v>-2.0377152275229404E-3</v>
      </c>
      <c r="F1297" s="2">
        <f>'Moving Avg'!D1297</f>
        <v>1.3282599999999998</v>
      </c>
      <c r="G1297" s="2">
        <f>'Moving Avg'!F1297</f>
        <v>1.3116400000000001</v>
      </c>
      <c r="H1297" s="2">
        <f>'Moving Avg'!G1297</f>
        <v>1.2906040000000005</v>
      </c>
      <c r="I1297" s="2">
        <f>'Moving Avg'!H1297</f>
        <v>1.2910855000000021</v>
      </c>
      <c r="J1297" s="5" t="str">
        <f>OBV!F1297</f>
        <v>BULLISH</v>
      </c>
      <c r="K1297" s="5" t="str">
        <f>OBV!G1297</f>
        <v>WEAK</v>
      </c>
      <c r="L1297" s="5" t="str">
        <f>OBV!H1297</f>
        <v>CONFIRMED BULLISH</v>
      </c>
      <c r="M1297" s="7">
        <f t="shared" si="200"/>
        <v>0</v>
      </c>
      <c r="N1297" s="7">
        <f t="shared" si="201"/>
        <v>45</v>
      </c>
      <c r="O1297" s="7">
        <f t="shared" si="202"/>
        <v>50</v>
      </c>
      <c r="P1297" s="7">
        <f t="shared" si="203"/>
        <v>67</v>
      </c>
      <c r="Q1297" s="8">
        <f t="shared" si="204"/>
        <v>33.299999999999997</v>
      </c>
      <c r="R1297" s="8">
        <f t="shared" si="205"/>
        <v>43.25</v>
      </c>
      <c r="S1297" s="8">
        <f t="shared" si="206"/>
        <v>49.400000000000006</v>
      </c>
      <c r="T1297" s="8">
        <f t="shared" si="207"/>
        <v>40.5</v>
      </c>
      <c r="U1297" s="7">
        <f t="shared" si="208"/>
        <v>41.983333333333334</v>
      </c>
      <c r="V1297" s="7">
        <f t="shared" si="209"/>
        <v>41.612499999999997</v>
      </c>
    </row>
    <row r="1298" spans="1:22" ht="13.5" x14ac:dyDescent="0.25">
      <c r="A1298" s="3">
        <f>RSI!A1298</f>
        <v>44202</v>
      </c>
      <c r="B1298" s="2">
        <f>RSI!B1298</f>
        <v>1.343</v>
      </c>
      <c r="C1298" s="2">
        <f>RSI!I1298</f>
        <v>99.834863950536231</v>
      </c>
      <c r="D1298" s="2">
        <f>MACD!E1298</f>
        <v>-7.181011153079897E-3</v>
      </c>
      <c r="E1298" s="2">
        <f>MACD!F1298</f>
        <v>-3.0663744126343323E-3</v>
      </c>
      <c r="F1298" s="2">
        <f>'Moving Avg'!D1298</f>
        <v>1.33416</v>
      </c>
      <c r="G1298" s="2">
        <f>'Moving Avg'!F1298</f>
        <v>1.3134850000000002</v>
      </c>
      <c r="H1298" s="2">
        <f>'Moving Avg'!G1298</f>
        <v>1.2920800000000006</v>
      </c>
      <c r="I1298" s="2">
        <f>'Moving Avg'!H1298</f>
        <v>1.2909745000000021</v>
      </c>
      <c r="J1298" s="5" t="str">
        <f>OBV!F1298</f>
        <v>BULLISH</v>
      </c>
      <c r="K1298" s="5" t="str">
        <f>OBV!G1298</f>
        <v>WEAK</v>
      </c>
      <c r="L1298" s="5" t="str">
        <f>OBV!H1298</f>
        <v>CONFIRMED BULLISH</v>
      </c>
      <c r="M1298" s="7">
        <f t="shared" si="200"/>
        <v>0</v>
      </c>
      <c r="N1298" s="7">
        <f t="shared" si="201"/>
        <v>45</v>
      </c>
      <c r="O1298" s="7">
        <f t="shared" si="202"/>
        <v>50</v>
      </c>
      <c r="P1298" s="7">
        <f t="shared" si="203"/>
        <v>67</v>
      </c>
      <c r="Q1298" s="8">
        <f t="shared" si="204"/>
        <v>33.299999999999997</v>
      </c>
      <c r="R1298" s="8">
        <f t="shared" si="205"/>
        <v>43.25</v>
      </c>
      <c r="S1298" s="8">
        <f t="shared" si="206"/>
        <v>49.400000000000006</v>
      </c>
      <c r="T1298" s="8">
        <f t="shared" si="207"/>
        <v>40.5</v>
      </c>
      <c r="U1298" s="7">
        <f t="shared" si="208"/>
        <v>41.983333333333334</v>
      </c>
      <c r="V1298" s="7">
        <f t="shared" si="209"/>
        <v>41.612499999999997</v>
      </c>
    </row>
    <row r="1299" spans="1:22" ht="13.5" x14ac:dyDescent="0.25">
      <c r="A1299" s="3">
        <f>RSI!A1299</f>
        <v>44203</v>
      </c>
      <c r="B1299" s="2">
        <f>RSI!B1299</f>
        <v>1.343</v>
      </c>
      <c r="C1299" s="2">
        <f>RSI!I1299</f>
        <v>99.834863950536231</v>
      </c>
      <c r="D1299" s="2">
        <f>MACD!E1299</f>
        <v>-9.2103394762843571E-3</v>
      </c>
      <c r="E1299" s="2">
        <f>MACD!F1299</f>
        <v>-4.2951674253643374E-3</v>
      </c>
      <c r="F1299" s="2">
        <f>'Moving Avg'!D1299</f>
        <v>1.34006</v>
      </c>
      <c r="G1299" s="2">
        <f>'Moving Avg'!F1299</f>
        <v>1.3153300000000001</v>
      </c>
      <c r="H1299" s="2">
        <f>'Moving Avg'!G1299</f>
        <v>1.2935560000000006</v>
      </c>
      <c r="I1299" s="2">
        <f>'Moving Avg'!H1299</f>
        <v>1.2908635000000017</v>
      </c>
      <c r="J1299" s="5" t="str">
        <f>OBV!F1299</f>
        <v>BULLISH</v>
      </c>
      <c r="K1299" s="5" t="str">
        <f>OBV!G1299</f>
        <v>WEAK</v>
      </c>
      <c r="L1299" s="5" t="str">
        <f>OBV!H1299</f>
        <v>CONFIRMED BULLISH</v>
      </c>
      <c r="M1299" s="7">
        <f t="shared" si="200"/>
        <v>0</v>
      </c>
      <c r="N1299" s="7">
        <f t="shared" si="201"/>
        <v>45</v>
      </c>
      <c r="O1299" s="7">
        <f t="shared" si="202"/>
        <v>50</v>
      </c>
      <c r="P1299" s="7">
        <f t="shared" si="203"/>
        <v>67</v>
      </c>
      <c r="Q1299" s="8">
        <f t="shared" si="204"/>
        <v>33.299999999999997</v>
      </c>
      <c r="R1299" s="8">
        <f t="shared" si="205"/>
        <v>43.25</v>
      </c>
      <c r="S1299" s="8">
        <f t="shared" si="206"/>
        <v>49.400000000000006</v>
      </c>
      <c r="T1299" s="8">
        <f t="shared" si="207"/>
        <v>40.5</v>
      </c>
      <c r="U1299" s="7">
        <f t="shared" si="208"/>
        <v>41.983333333333334</v>
      </c>
      <c r="V1299" s="7">
        <f t="shared" si="209"/>
        <v>41.612499999999997</v>
      </c>
    </row>
    <row r="1300" spans="1:22" ht="13.5" x14ac:dyDescent="0.25">
      <c r="A1300" s="3">
        <f>RSI!A1300</f>
        <v>44204</v>
      </c>
      <c r="B1300" s="2">
        <f>RSI!B1300</f>
        <v>1.343</v>
      </c>
      <c r="C1300" s="2">
        <f>RSI!I1300</f>
        <v>99.834863950536231</v>
      </c>
      <c r="D1300" s="2">
        <f>MACD!E1300</f>
        <v>-1.1115820761116391E-2</v>
      </c>
      <c r="E1300" s="2">
        <f>MACD!F1300</f>
        <v>-5.6592980925147486E-3</v>
      </c>
      <c r="F1300" s="2">
        <f>'Moving Avg'!D1300</f>
        <v>1.343</v>
      </c>
      <c r="G1300" s="2">
        <f>'Moving Avg'!F1300</f>
        <v>1.3171750000000002</v>
      </c>
      <c r="H1300" s="2">
        <f>'Moving Avg'!G1300</f>
        <v>1.2950320000000004</v>
      </c>
      <c r="I1300" s="2">
        <f>'Moving Avg'!H1300</f>
        <v>1.2907525000000017</v>
      </c>
      <c r="J1300" s="5" t="str">
        <f>OBV!F1300</f>
        <v>BULLISH</v>
      </c>
      <c r="K1300" s="5" t="str">
        <f>OBV!G1300</f>
        <v>STRONG</v>
      </c>
      <c r="L1300" s="5" t="str">
        <f>OBV!H1300</f>
        <v>CONFIRMED BULLISH</v>
      </c>
      <c r="M1300" s="7">
        <f t="shared" si="200"/>
        <v>0</v>
      </c>
      <c r="N1300" s="7">
        <f t="shared" si="201"/>
        <v>45</v>
      </c>
      <c r="O1300" s="7">
        <f t="shared" si="202"/>
        <v>50</v>
      </c>
      <c r="P1300" s="7">
        <f t="shared" si="203"/>
        <v>100</v>
      </c>
      <c r="Q1300" s="8">
        <f t="shared" si="204"/>
        <v>38.25</v>
      </c>
      <c r="R1300" s="8">
        <f t="shared" si="205"/>
        <v>51.5</v>
      </c>
      <c r="S1300" s="8">
        <f t="shared" si="206"/>
        <v>64.25</v>
      </c>
      <c r="T1300" s="8">
        <f t="shared" si="207"/>
        <v>48.75</v>
      </c>
      <c r="U1300" s="7">
        <f t="shared" si="208"/>
        <v>51.333333333333336</v>
      </c>
      <c r="V1300" s="7">
        <f t="shared" si="209"/>
        <v>50.6875</v>
      </c>
    </row>
    <row r="1301" spans="1:22" ht="13.5" x14ac:dyDescent="0.25">
      <c r="A1301" s="3">
        <f>RSI!A1301</f>
        <v>44207</v>
      </c>
      <c r="B1301" s="2">
        <f>RSI!B1301</f>
        <v>1.343</v>
      </c>
      <c r="C1301" s="2">
        <f>RSI!I1301</f>
        <v>99.834863950536231</v>
      </c>
      <c r="D1301" s="2">
        <f>MACD!E1301</f>
        <v>-1.2902556004091847E-2</v>
      </c>
      <c r="E1301" s="2">
        <f>MACD!F1301</f>
        <v>-7.1079496748301689E-3</v>
      </c>
      <c r="F1301" s="2">
        <f>'Moving Avg'!D1301</f>
        <v>1.343</v>
      </c>
      <c r="G1301" s="2">
        <f>'Moving Avg'!F1301</f>
        <v>1.3190200000000001</v>
      </c>
      <c r="H1301" s="2">
        <f>'Moving Avg'!G1301</f>
        <v>1.2965080000000007</v>
      </c>
      <c r="I1301" s="2">
        <f>'Moving Avg'!H1301</f>
        <v>1.2906415000000016</v>
      </c>
      <c r="J1301" s="5" t="str">
        <f>OBV!F1301</f>
        <v>NEUTRAL</v>
      </c>
      <c r="K1301" s="5" t="str">
        <f>OBV!G1301</f>
        <v>NEUTRAL</v>
      </c>
      <c r="L1301" s="5" t="str">
        <f>OBV!H1301</f>
        <v>NEUTRAL</v>
      </c>
      <c r="M1301" s="7">
        <f t="shared" si="200"/>
        <v>0</v>
      </c>
      <c r="N1301" s="7">
        <f t="shared" si="201"/>
        <v>45</v>
      </c>
      <c r="O1301" s="7">
        <f t="shared" si="202"/>
        <v>50</v>
      </c>
      <c r="P1301" s="7">
        <f t="shared" si="203"/>
        <v>33</v>
      </c>
      <c r="Q1301" s="8">
        <f t="shared" si="204"/>
        <v>28.2</v>
      </c>
      <c r="R1301" s="8">
        <f t="shared" si="205"/>
        <v>34.75</v>
      </c>
      <c r="S1301" s="8">
        <f t="shared" si="206"/>
        <v>34.1</v>
      </c>
      <c r="T1301" s="8">
        <f t="shared" si="207"/>
        <v>32</v>
      </c>
      <c r="U1301" s="7">
        <f t="shared" si="208"/>
        <v>32.35</v>
      </c>
      <c r="V1301" s="7">
        <f t="shared" si="209"/>
        <v>32.262500000000003</v>
      </c>
    </row>
    <row r="1302" spans="1:22" ht="13.5" x14ac:dyDescent="0.25">
      <c r="A1302" s="3">
        <f>RSI!A1302</f>
        <v>44208</v>
      </c>
      <c r="B1302" s="2">
        <f>RSI!B1302</f>
        <v>1.3798999999999999</v>
      </c>
      <c r="C1302" s="2">
        <f>RSI!I1302</f>
        <v>99.931504333424584</v>
      </c>
      <c r="D1302" s="2">
        <f>MACD!E1302</f>
        <v>-1.7309228277031519E-2</v>
      </c>
      <c r="E1302" s="2">
        <f>MACD!F1302</f>
        <v>-9.1482053952704392E-3</v>
      </c>
      <c r="F1302" s="2">
        <f>'Moving Avg'!D1302</f>
        <v>1.3503799999999999</v>
      </c>
      <c r="G1302" s="2">
        <f>'Moving Avg'!F1302</f>
        <v>1.3227100000000001</v>
      </c>
      <c r="H1302" s="2">
        <f>'Moving Avg'!G1302</f>
        <v>1.2987220000000008</v>
      </c>
      <c r="I1302" s="2">
        <f>'Moving Avg'!H1302</f>
        <v>1.2907150000000016</v>
      </c>
      <c r="J1302" s="5" t="str">
        <f>OBV!F1302</f>
        <v>BULLISH</v>
      </c>
      <c r="K1302" s="5" t="str">
        <f>OBV!G1302</f>
        <v>NEUTRAL</v>
      </c>
      <c r="L1302" s="5" t="str">
        <f>OBV!H1302</f>
        <v>CONFIRMED BULLISH</v>
      </c>
      <c r="M1302" s="7">
        <f t="shared" si="200"/>
        <v>0</v>
      </c>
      <c r="N1302" s="7">
        <f t="shared" si="201"/>
        <v>45</v>
      </c>
      <c r="O1302" s="7">
        <f t="shared" si="202"/>
        <v>50</v>
      </c>
      <c r="P1302" s="7">
        <f t="shared" si="203"/>
        <v>83.5</v>
      </c>
      <c r="Q1302" s="8">
        <f t="shared" si="204"/>
        <v>35.774999999999999</v>
      </c>
      <c r="R1302" s="8">
        <f t="shared" si="205"/>
        <v>47.375</v>
      </c>
      <c r="S1302" s="8">
        <f t="shared" si="206"/>
        <v>56.825000000000003</v>
      </c>
      <c r="T1302" s="8">
        <f t="shared" si="207"/>
        <v>44.625</v>
      </c>
      <c r="U1302" s="7">
        <f t="shared" si="208"/>
        <v>46.658333333333339</v>
      </c>
      <c r="V1302" s="7">
        <f t="shared" si="209"/>
        <v>46.150000000000006</v>
      </c>
    </row>
    <row r="1303" spans="1:22" ht="13.5" x14ac:dyDescent="0.25">
      <c r="A1303" s="3">
        <f>RSI!A1303</f>
        <v>44209</v>
      </c>
      <c r="B1303" s="2">
        <f>RSI!B1303</f>
        <v>1.3798999999999999</v>
      </c>
      <c r="C1303" s="2">
        <f>RSI!I1303</f>
        <v>99.931504333424584</v>
      </c>
      <c r="D1303" s="2">
        <f>MACD!E1303</f>
        <v>-2.0267057228456897E-2</v>
      </c>
      <c r="E1303" s="2">
        <f>MACD!F1303</f>
        <v>-1.1371975761907731E-2</v>
      </c>
      <c r="F1303" s="2">
        <f>'Moving Avg'!D1303</f>
        <v>1.3577600000000001</v>
      </c>
      <c r="G1303" s="2">
        <f>'Moving Avg'!F1303</f>
        <v>1.3264</v>
      </c>
      <c r="H1303" s="2">
        <f>'Moving Avg'!G1303</f>
        <v>1.3009360000000008</v>
      </c>
      <c r="I1303" s="2">
        <f>'Moving Avg'!H1303</f>
        <v>1.2907885000000017</v>
      </c>
      <c r="J1303" s="5" t="str">
        <f>OBV!F1303</f>
        <v>BULLISH</v>
      </c>
      <c r="K1303" s="5" t="str">
        <f>OBV!G1303</f>
        <v>NEUTRAL</v>
      </c>
      <c r="L1303" s="5" t="str">
        <f>OBV!H1303</f>
        <v>CONFIRMED BULLISH</v>
      </c>
      <c r="M1303" s="7">
        <f t="shared" si="200"/>
        <v>0</v>
      </c>
      <c r="N1303" s="7">
        <f t="shared" si="201"/>
        <v>45</v>
      </c>
      <c r="O1303" s="7">
        <f t="shared" si="202"/>
        <v>50</v>
      </c>
      <c r="P1303" s="7">
        <f t="shared" si="203"/>
        <v>83.5</v>
      </c>
      <c r="Q1303" s="8">
        <f t="shared" si="204"/>
        <v>35.774999999999999</v>
      </c>
      <c r="R1303" s="8">
        <f t="shared" si="205"/>
        <v>47.375</v>
      </c>
      <c r="S1303" s="8">
        <f t="shared" si="206"/>
        <v>56.825000000000003</v>
      </c>
      <c r="T1303" s="8">
        <f t="shared" si="207"/>
        <v>44.625</v>
      </c>
      <c r="U1303" s="7">
        <f t="shared" si="208"/>
        <v>46.658333333333339</v>
      </c>
      <c r="V1303" s="7">
        <f t="shared" si="209"/>
        <v>46.150000000000006</v>
      </c>
    </row>
    <row r="1304" spans="1:22" ht="13.5" x14ac:dyDescent="0.25">
      <c r="A1304" s="3">
        <f>RSI!A1304</f>
        <v>44211</v>
      </c>
      <c r="B1304" s="2">
        <f>RSI!B1304</f>
        <v>1.3798999999999999</v>
      </c>
      <c r="C1304" s="2">
        <f>RSI!I1304</f>
        <v>99.931504333424584</v>
      </c>
      <c r="D1304" s="2">
        <f>MACD!E1304</f>
        <v>-2.3110176125118231E-2</v>
      </c>
      <c r="E1304" s="2">
        <f>MACD!F1304</f>
        <v>-1.3719615834549833E-2</v>
      </c>
      <c r="F1304" s="2">
        <f>'Moving Avg'!D1304</f>
        <v>1.36514</v>
      </c>
      <c r="G1304" s="2">
        <f>'Moving Avg'!F1304</f>
        <v>1.3300899999999998</v>
      </c>
      <c r="H1304" s="2">
        <f>'Moving Avg'!G1304</f>
        <v>1.3031500000000005</v>
      </c>
      <c r="I1304" s="2">
        <f>'Moving Avg'!H1304</f>
        <v>1.2908620000000013</v>
      </c>
      <c r="J1304" s="5" t="str">
        <f>OBV!F1304</f>
        <v>BULLISH</v>
      </c>
      <c r="K1304" s="5" t="str">
        <f>OBV!G1304</f>
        <v>NEUTRAL</v>
      </c>
      <c r="L1304" s="5" t="str">
        <f>OBV!H1304</f>
        <v>CONFIRMED BULLISH</v>
      </c>
      <c r="M1304" s="7">
        <f t="shared" si="200"/>
        <v>0</v>
      </c>
      <c r="N1304" s="7">
        <f t="shared" si="201"/>
        <v>45</v>
      </c>
      <c r="O1304" s="7">
        <f t="shared" si="202"/>
        <v>50</v>
      </c>
      <c r="P1304" s="7">
        <f t="shared" si="203"/>
        <v>83.5</v>
      </c>
      <c r="Q1304" s="8">
        <f t="shared" si="204"/>
        <v>35.774999999999999</v>
      </c>
      <c r="R1304" s="8">
        <f t="shared" si="205"/>
        <v>47.375</v>
      </c>
      <c r="S1304" s="8">
        <f t="shared" si="206"/>
        <v>56.825000000000003</v>
      </c>
      <c r="T1304" s="8">
        <f t="shared" si="207"/>
        <v>44.625</v>
      </c>
      <c r="U1304" s="7">
        <f t="shared" si="208"/>
        <v>46.658333333333339</v>
      </c>
      <c r="V1304" s="7">
        <f t="shared" si="209"/>
        <v>46.150000000000006</v>
      </c>
    </row>
    <row r="1305" spans="1:22" ht="13.5" x14ac:dyDescent="0.25">
      <c r="A1305" s="3">
        <f>RSI!A1305</f>
        <v>44214</v>
      </c>
      <c r="B1305" s="2">
        <f>RSI!B1305</f>
        <v>1.4168000000000001</v>
      </c>
      <c r="C1305" s="2">
        <f>RSI!I1305</f>
        <v>99.960428209897287</v>
      </c>
      <c r="D1305" s="2">
        <f>MACD!E1305</f>
        <v>-2.6287432512814624E-2</v>
      </c>
      <c r="E1305" s="2">
        <f>MACD!F1305</f>
        <v>-1.6233179170202793E-2</v>
      </c>
      <c r="F1305" s="2">
        <f>'Moving Avg'!D1305</f>
        <v>1.3799000000000001</v>
      </c>
      <c r="G1305" s="2">
        <f>'Moving Avg'!F1305</f>
        <v>1.3356249999999998</v>
      </c>
      <c r="H1305" s="2">
        <f>'Moving Avg'!G1305</f>
        <v>1.3061020000000005</v>
      </c>
      <c r="I1305" s="2">
        <f>'Moving Avg'!H1305</f>
        <v>1.2911200000000014</v>
      </c>
      <c r="J1305" s="5" t="str">
        <f>OBV!F1305</f>
        <v>BULLISH</v>
      </c>
      <c r="K1305" s="5" t="str">
        <f>OBV!G1305</f>
        <v>STRONG</v>
      </c>
      <c r="L1305" s="5" t="str">
        <f>OBV!H1305</f>
        <v>CONFIRMED BULLISH</v>
      </c>
      <c r="M1305" s="7">
        <f t="shared" si="200"/>
        <v>0</v>
      </c>
      <c r="N1305" s="7">
        <f t="shared" si="201"/>
        <v>45</v>
      </c>
      <c r="O1305" s="7">
        <f t="shared" si="202"/>
        <v>50</v>
      </c>
      <c r="P1305" s="7">
        <f t="shared" si="203"/>
        <v>100</v>
      </c>
      <c r="Q1305" s="8">
        <f t="shared" si="204"/>
        <v>38.25</v>
      </c>
      <c r="R1305" s="8">
        <f t="shared" si="205"/>
        <v>51.5</v>
      </c>
      <c r="S1305" s="8">
        <f t="shared" si="206"/>
        <v>64.25</v>
      </c>
      <c r="T1305" s="8">
        <f t="shared" si="207"/>
        <v>48.75</v>
      </c>
      <c r="U1305" s="7">
        <f t="shared" si="208"/>
        <v>51.333333333333336</v>
      </c>
      <c r="V1305" s="7">
        <f t="shared" si="209"/>
        <v>50.6875</v>
      </c>
    </row>
    <row r="1306" spans="1:22" ht="13.5" x14ac:dyDescent="0.25">
      <c r="A1306" s="3">
        <f>RSI!A1306</f>
        <v>44215</v>
      </c>
      <c r="B1306" s="2">
        <f>RSI!B1306</f>
        <v>1.4168000000000001</v>
      </c>
      <c r="C1306" s="2">
        <f>RSI!I1306</f>
        <v>99.960428209897287</v>
      </c>
      <c r="D1306" s="2">
        <f>MACD!E1306</f>
        <v>-2.7224172616989062E-2</v>
      </c>
      <c r="E1306" s="2">
        <f>MACD!F1306</f>
        <v>-1.8431377859560047E-2</v>
      </c>
      <c r="F1306" s="2">
        <f>'Moving Avg'!D1306</f>
        <v>1.39466</v>
      </c>
      <c r="G1306" s="2">
        <f>'Moving Avg'!F1306</f>
        <v>1.3411599999999997</v>
      </c>
      <c r="H1306" s="2">
        <f>'Moving Avg'!G1306</f>
        <v>1.3090540000000004</v>
      </c>
      <c r="I1306" s="2">
        <f>'Moving Avg'!H1306</f>
        <v>1.291378000000001</v>
      </c>
      <c r="J1306" s="5" t="str">
        <f>OBV!F1306</f>
        <v>BULLISH</v>
      </c>
      <c r="K1306" s="5" t="str">
        <f>OBV!G1306</f>
        <v>STRONG</v>
      </c>
      <c r="L1306" s="5" t="str">
        <f>OBV!H1306</f>
        <v>CONFIRMED BULLISH</v>
      </c>
      <c r="M1306" s="7">
        <f t="shared" si="200"/>
        <v>0</v>
      </c>
      <c r="N1306" s="7">
        <f t="shared" si="201"/>
        <v>45</v>
      </c>
      <c r="O1306" s="7">
        <f t="shared" si="202"/>
        <v>50</v>
      </c>
      <c r="P1306" s="7">
        <f t="shared" si="203"/>
        <v>100</v>
      </c>
      <c r="Q1306" s="8">
        <f t="shared" si="204"/>
        <v>38.25</v>
      </c>
      <c r="R1306" s="8">
        <f t="shared" si="205"/>
        <v>51.5</v>
      </c>
      <c r="S1306" s="8">
        <f t="shared" si="206"/>
        <v>64.25</v>
      </c>
      <c r="T1306" s="8">
        <f t="shared" si="207"/>
        <v>48.75</v>
      </c>
      <c r="U1306" s="7">
        <f t="shared" si="208"/>
        <v>51.333333333333336</v>
      </c>
      <c r="V1306" s="7">
        <f t="shared" si="209"/>
        <v>50.6875</v>
      </c>
    </row>
    <row r="1307" spans="1:22" ht="13.5" x14ac:dyDescent="0.25">
      <c r="A1307" s="3">
        <f>RSI!A1307</f>
        <v>44216</v>
      </c>
      <c r="B1307" s="2">
        <f>RSI!B1307</f>
        <v>1.3577999999999999</v>
      </c>
      <c r="C1307" s="2">
        <f>RSI!I1307</f>
        <v>56.061544756539796</v>
      </c>
      <c r="D1307" s="2">
        <f>MACD!E1307</f>
        <v>-2.4118494093285481E-2</v>
      </c>
      <c r="E1307" s="2">
        <f>MACD!F1307</f>
        <v>-1.9568801106305135E-2</v>
      </c>
      <c r="F1307" s="2">
        <f>'Moving Avg'!D1307</f>
        <v>1.3902399999999999</v>
      </c>
      <c r="G1307" s="2">
        <f>'Moving Avg'!F1307</f>
        <v>1.3437449999999997</v>
      </c>
      <c r="H1307" s="2">
        <f>'Moving Avg'!G1307</f>
        <v>1.3108260000000005</v>
      </c>
      <c r="I1307" s="2">
        <f>'Moving Avg'!H1307</f>
        <v>1.291341000000001</v>
      </c>
      <c r="J1307" s="5" t="str">
        <f>OBV!F1307</f>
        <v>BULLISH</v>
      </c>
      <c r="K1307" s="5" t="str">
        <f>OBV!G1307</f>
        <v>STRONG</v>
      </c>
      <c r="L1307" s="5" t="str">
        <f>OBV!H1307</f>
        <v>BULLISH DIVERGENCE</v>
      </c>
      <c r="M1307" s="7">
        <f t="shared" si="200"/>
        <v>25</v>
      </c>
      <c r="N1307" s="7">
        <f t="shared" si="201"/>
        <v>45</v>
      </c>
      <c r="O1307" s="7">
        <f t="shared" si="202"/>
        <v>50</v>
      </c>
      <c r="P1307" s="7">
        <f t="shared" si="203"/>
        <v>83</v>
      </c>
      <c r="Q1307" s="8">
        <f t="shared" si="204"/>
        <v>44.45</v>
      </c>
      <c r="R1307" s="8">
        <f t="shared" si="205"/>
        <v>52.25</v>
      </c>
      <c r="S1307" s="8">
        <f t="shared" si="206"/>
        <v>60.35</v>
      </c>
      <c r="T1307" s="8">
        <f t="shared" si="207"/>
        <v>50.75</v>
      </c>
      <c r="U1307" s="7">
        <f t="shared" si="208"/>
        <v>52.35</v>
      </c>
      <c r="V1307" s="7">
        <f t="shared" si="209"/>
        <v>51.95</v>
      </c>
    </row>
    <row r="1308" spans="1:22" ht="13.5" x14ac:dyDescent="0.25">
      <c r="A1308" s="3">
        <f>RSI!A1308</f>
        <v>44217</v>
      </c>
      <c r="B1308" s="2">
        <f>RSI!B1308</f>
        <v>1.343</v>
      </c>
      <c r="C1308" s="2">
        <f>RSI!I1308</f>
        <v>50.115944910596738</v>
      </c>
      <c r="D1308" s="2">
        <f>MACD!E1308</f>
        <v>-2.0482780217525809E-2</v>
      </c>
      <c r="E1308" s="2">
        <f>MACD!F1308</f>
        <v>-1.9751596928549272E-2</v>
      </c>
      <c r="F1308" s="2">
        <f>'Moving Avg'!D1308</f>
        <v>1.38286</v>
      </c>
      <c r="G1308" s="2">
        <f>'Moving Avg'!F1308</f>
        <v>1.3455899999999998</v>
      </c>
      <c r="H1308" s="2">
        <f>'Moving Avg'!G1308</f>
        <v>1.3123020000000005</v>
      </c>
      <c r="I1308" s="2">
        <f>'Moving Avg'!H1308</f>
        <v>1.291230000000001</v>
      </c>
      <c r="J1308" s="5" t="str">
        <f>OBV!F1308</f>
        <v>BULLISH</v>
      </c>
      <c r="K1308" s="5" t="str">
        <f>OBV!G1308</f>
        <v>STRONG</v>
      </c>
      <c r="L1308" s="5" t="str">
        <f>OBV!H1308</f>
        <v>BULLISH DIVERGENCE</v>
      </c>
      <c r="M1308" s="7">
        <f t="shared" si="200"/>
        <v>25</v>
      </c>
      <c r="N1308" s="7">
        <f t="shared" si="201"/>
        <v>45</v>
      </c>
      <c r="O1308" s="7">
        <f t="shared" si="202"/>
        <v>50</v>
      </c>
      <c r="P1308" s="7">
        <f t="shared" si="203"/>
        <v>83</v>
      </c>
      <c r="Q1308" s="8">
        <f t="shared" si="204"/>
        <v>44.45</v>
      </c>
      <c r="R1308" s="8">
        <f t="shared" si="205"/>
        <v>52.25</v>
      </c>
      <c r="S1308" s="8">
        <f t="shared" si="206"/>
        <v>60.35</v>
      </c>
      <c r="T1308" s="8">
        <f t="shared" si="207"/>
        <v>50.75</v>
      </c>
      <c r="U1308" s="7">
        <f t="shared" si="208"/>
        <v>52.35</v>
      </c>
      <c r="V1308" s="7">
        <f t="shared" si="209"/>
        <v>51.95</v>
      </c>
    </row>
    <row r="1309" spans="1:22" ht="13.5" x14ac:dyDescent="0.25">
      <c r="A1309" s="3">
        <f>RSI!A1309</f>
        <v>44218</v>
      </c>
      <c r="B1309" s="2">
        <f>RSI!B1309</f>
        <v>1.343</v>
      </c>
      <c r="C1309" s="2">
        <f>RSI!I1309</f>
        <v>50.115944910596738</v>
      </c>
      <c r="D1309" s="2">
        <f>MACD!E1309</f>
        <v>-1.7400864443440467E-2</v>
      </c>
      <c r="E1309" s="2">
        <f>MACD!F1309</f>
        <v>-1.9281450431527514E-2</v>
      </c>
      <c r="F1309" s="2">
        <f>'Moving Avg'!D1309</f>
        <v>1.37548</v>
      </c>
      <c r="G1309" s="2">
        <f>'Moving Avg'!F1309</f>
        <v>1.3474349999999997</v>
      </c>
      <c r="H1309" s="2">
        <f>'Moving Avg'!G1309</f>
        <v>1.3137780000000003</v>
      </c>
      <c r="I1309" s="2">
        <f>'Moving Avg'!H1309</f>
        <v>1.291119000000001</v>
      </c>
      <c r="J1309" s="5" t="str">
        <f>OBV!F1309</f>
        <v>BULLISH</v>
      </c>
      <c r="K1309" s="5" t="str">
        <f>OBV!G1309</f>
        <v>STRONG</v>
      </c>
      <c r="L1309" s="5" t="str">
        <f>OBV!H1309</f>
        <v>BULLISH DIVERGENCE</v>
      </c>
      <c r="M1309" s="7">
        <f t="shared" si="200"/>
        <v>25</v>
      </c>
      <c r="N1309" s="7">
        <f t="shared" si="201"/>
        <v>0</v>
      </c>
      <c r="O1309" s="7">
        <f t="shared" si="202"/>
        <v>50</v>
      </c>
      <c r="P1309" s="7">
        <f t="shared" si="203"/>
        <v>83</v>
      </c>
      <c r="Q1309" s="8">
        <f t="shared" si="204"/>
        <v>28.7</v>
      </c>
      <c r="R1309" s="8">
        <f t="shared" si="205"/>
        <v>43.25</v>
      </c>
      <c r="S1309" s="8">
        <f t="shared" si="206"/>
        <v>53.6</v>
      </c>
      <c r="T1309" s="8">
        <f t="shared" si="207"/>
        <v>39.5</v>
      </c>
      <c r="U1309" s="7">
        <f t="shared" si="208"/>
        <v>41.85</v>
      </c>
      <c r="V1309" s="7">
        <f t="shared" si="209"/>
        <v>41.262500000000003</v>
      </c>
    </row>
    <row r="1310" spans="1:22" ht="13.5" x14ac:dyDescent="0.25">
      <c r="A1310" s="3">
        <f>RSI!A1310</f>
        <v>44221</v>
      </c>
      <c r="B1310" s="2">
        <f>RSI!B1310</f>
        <v>1.343</v>
      </c>
      <c r="C1310" s="2">
        <f>RSI!I1310</f>
        <v>50.115944910596738</v>
      </c>
      <c r="D1310" s="2">
        <f>MACD!E1310</f>
        <v>-1.4787957618234593E-2</v>
      </c>
      <c r="E1310" s="2">
        <f>MACD!F1310</f>
        <v>-1.8382751868868931E-2</v>
      </c>
      <c r="F1310" s="2">
        <f>'Moving Avg'!D1310</f>
        <v>1.3607199999999999</v>
      </c>
      <c r="G1310" s="2">
        <f>'Moving Avg'!F1310</f>
        <v>1.3492799999999998</v>
      </c>
      <c r="H1310" s="2">
        <f>'Moving Avg'!G1310</f>
        <v>1.3152540000000004</v>
      </c>
      <c r="I1310" s="2">
        <f>'Moving Avg'!H1310</f>
        <v>1.291008000000001</v>
      </c>
      <c r="J1310" s="5" t="str">
        <f>OBV!F1310</f>
        <v>BEARISH</v>
      </c>
      <c r="K1310" s="5" t="str">
        <f>OBV!G1310</f>
        <v>NEUTRAL</v>
      </c>
      <c r="L1310" s="5" t="str">
        <f>OBV!H1310</f>
        <v>CONFIRMED BEARISH</v>
      </c>
      <c r="M1310" s="7">
        <f t="shared" si="200"/>
        <v>25</v>
      </c>
      <c r="N1310" s="7">
        <f t="shared" si="201"/>
        <v>0</v>
      </c>
      <c r="O1310" s="7">
        <f t="shared" si="202"/>
        <v>50</v>
      </c>
      <c r="P1310" s="7">
        <f t="shared" si="203"/>
        <v>16.5</v>
      </c>
      <c r="Q1310" s="8">
        <f t="shared" si="204"/>
        <v>18.725000000000001</v>
      </c>
      <c r="R1310" s="8">
        <f t="shared" si="205"/>
        <v>26.625</v>
      </c>
      <c r="S1310" s="8">
        <f t="shared" si="206"/>
        <v>23.675000000000001</v>
      </c>
      <c r="T1310" s="8">
        <f t="shared" si="207"/>
        <v>22.875</v>
      </c>
      <c r="U1310" s="7">
        <f t="shared" si="208"/>
        <v>23.008333333333336</v>
      </c>
      <c r="V1310" s="7">
        <f t="shared" si="209"/>
        <v>22.975000000000001</v>
      </c>
    </row>
    <row r="1311" spans="1:22" ht="13.5" x14ac:dyDescent="0.25">
      <c r="A1311" s="3">
        <f>RSI!A1311</f>
        <v>44222</v>
      </c>
      <c r="B1311" s="2">
        <f>RSI!B1311</f>
        <v>1.343</v>
      </c>
      <c r="C1311" s="2">
        <f>RSI!I1311</f>
        <v>50.115944910596738</v>
      </c>
      <c r="D1311" s="2">
        <f>MACD!E1311</f>
        <v>-1.2572284662665911E-2</v>
      </c>
      <c r="E1311" s="2">
        <f>MACD!F1311</f>
        <v>-1.7220658427628328E-2</v>
      </c>
      <c r="F1311" s="2">
        <f>'Moving Avg'!D1311</f>
        <v>1.34596</v>
      </c>
      <c r="G1311" s="2">
        <f>'Moving Avg'!F1311</f>
        <v>1.3511249999999999</v>
      </c>
      <c r="H1311" s="2">
        <f>'Moving Avg'!G1311</f>
        <v>1.3167300000000006</v>
      </c>
      <c r="I1311" s="2">
        <f>'Moving Avg'!H1311</f>
        <v>1.2908970000000008</v>
      </c>
      <c r="J1311" s="5" t="str">
        <f>OBV!F1311</f>
        <v>BEARISH</v>
      </c>
      <c r="K1311" s="5" t="str">
        <f>OBV!G1311</f>
        <v>NEUTRAL</v>
      </c>
      <c r="L1311" s="5" t="str">
        <f>OBV!H1311</f>
        <v>CONFIRMED BEARISH</v>
      </c>
      <c r="M1311" s="7">
        <f t="shared" si="200"/>
        <v>25</v>
      </c>
      <c r="N1311" s="7">
        <f t="shared" si="201"/>
        <v>0</v>
      </c>
      <c r="O1311" s="7">
        <f t="shared" si="202"/>
        <v>50</v>
      </c>
      <c r="P1311" s="7">
        <f t="shared" si="203"/>
        <v>16.5</v>
      </c>
      <c r="Q1311" s="8">
        <f t="shared" si="204"/>
        <v>18.725000000000001</v>
      </c>
      <c r="R1311" s="8">
        <f t="shared" si="205"/>
        <v>26.625</v>
      </c>
      <c r="S1311" s="8">
        <f t="shared" si="206"/>
        <v>23.675000000000001</v>
      </c>
      <c r="T1311" s="8">
        <f t="shared" si="207"/>
        <v>22.875</v>
      </c>
      <c r="U1311" s="7">
        <f t="shared" si="208"/>
        <v>23.008333333333336</v>
      </c>
      <c r="V1311" s="7">
        <f t="shared" si="209"/>
        <v>22.975000000000001</v>
      </c>
    </row>
    <row r="1312" spans="1:22" ht="13.5" x14ac:dyDescent="0.25">
      <c r="A1312" s="3">
        <f>RSI!A1312</f>
        <v>44223</v>
      </c>
      <c r="B1312" s="2">
        <f>RSI!B1312</f>
        <v>1.343</v>
      </c>
      <c r="C1312" s="2">
        <f>RSI!I1312</f>
        <v>50.115944910596738</v>
      </c>
      <c r="D1312" s="2">
        <f>MACD!E1312</f>
        <v>-5.01616158166307E-3</v>
      </c>
      <c r="E1312" s="2">
        <f>MACD!F1312</f>
        <v>-1.4779759058435277E-2</v>
      </c>
      <c r="F1312" s="2">
        <f>'Moving Avg'!D1312</f>
        <v>1.343</v>
      </c>
      <c r="G1312" s="2">
        <f>'Moving Avg'!F1312</f>
        <v>1.3529699999999998</v>
      </c>
      <c r="H1312" s="2">
        <f>'Moving Avg'!G1312</f>
        <v>1.3182060000000007</v>
      </c>
      <c r="I1312" s="2">
        <f>'Moving Avg'!H1312</f>
        <v>1.2909705000000009</v>
      </c>
      <c r="J1312" s="5" t="str">
        <f>OBV!F1312</f>
        <v>BEARISH</v>
      </c>
      <c r="K1312" s="5" t="str">
        <f>OBV!G1312</f>
        <v>NEUTRAL</v>
      </c>
      <c r="L1312" s="5" t="str">
        <f>OBV!H1312</f>
        <v>CONFIRMED BEARISH</v>
      </c>
      <c r="M1312" s="7">
        <f t="shared" si="200"/>
        <v>25</v>
      </c>
      <c r="N1312" s="7">
        <f t="shared" si="201"/>
        <v>0</v>
      </c>
      <c r="O1312" s="7">
        <f t="shared" si="202"/>
        <v>50</v>
      </c>
      <c r="P1312" s="7">
        <f t="shared" si="203"/>
        <v>16.5</v>
      </c>
      <c r="Q1312" s="8">
        <f t="shared" si="204"/>
        <v>18.725000000000001</v>
      </c>
      <c r="R1312" s="8">
        <f t="shared" si="205"/>
        <v>26.625</v>
      </c>
      <c r="S1312" s="8">
        <f t="shared" si="206"/>
        <v>23.675000000000001</v>
      </c>
      <c r="T1312" s="8">
        <f t="shared" si="207"/>
        <v>22.875</v>
      </c>
      <c r="U1312" s="7">
        <f t="shared" si="208"/>
        <v>23.008333333333336</v>
      </c>
      <c r="V1312" s="7">
        <f t="shared" si="209"/>
        <v>22.975000000000001</v>
      </c>
    </row>
    <row r="1313" spans="1:22" ht="13.5" x14ac:dyDescent="0.25">
      <c r="A1313" s="3">
        <f>RSI!A1313</f>
        <v>44224</v>
      </c>
      <c r="B1313" s="2">
        <f>RSI!B1313</f>
        <v>1.343</v>
      </c>
      <c r="C1313" s="2">
        <f>RSI!I1313</f>
        <v>50.115944910596738</v>
      </c>
      <c r="D1313" s="2">
        <f>MACD!E1313</f>
        <v>1.3815549243270109E-3</v>
      </c>
      <c r="E1313" s="2">
        <f>MACD!F1313</f>
        <v>-1.154749626188282E-2</v>
      </c>
      <c r="F1313" s="2">
        <f>'Moving Avg'!D1313</f>
        <v>1.343</v>
      </c>
      <c r="G1313" s="2">
        <f>'Moving Avg'!F1313</f>
        <v>1.3544449999999997</v>
      </c>
      <c r="H1313" s="2">
        <f>'Moving Avg'!G1313</f>
        <v>1.3196820000000009</v>
      </c>
      <c r="I1313" s="2">
        <f>'Moving Avg'!H1313</f>
        <v>1.2910440000000005</v>
      </c>
      <c r="J1313" s="5" t="str">
        <f>OBV!F1313</f>
        <v>NEUTRAL</v>
      </c>
      <c r="K1313" s="5" t="str">
        <f>OBV!G1313</f>
        <v>NEUTRAL</v>
      </c>
      <c r="L1313" s="5" t="str">
        <f>OBV!H1313</f>
        <v>NEUTRAL</v>
      </c>
      <c r="M1313" s="7">
        <f t="shared" si="200"/>
        <v>25</v>
      </c>
      <c r="N1313" s="7">
        <f t="shared" si="201"/>
        <v>0</v>
      </c>
      <c r="O1313" s="7">
        <f t="shared" si="202"/>
        <v>50</v>
      </c>
      <c r="P1313" s="7">
        <f t="shared" si="203"/>
        <v>33</v>
      </c>
      <c r="Q1313" s="8">
        <f t="shared" si="204"/>
        <v>21.2</v>
      </c>
      <c r="R1313" s="8">
        <f t="shared" si="205"/>
        <v>30.75</v>
      </c>
      <c r="S1313" s="8">
        <f t="shared" si="206"/>
        <v>31.1</v>
      </c>
      <c r="T1313" s="8">
        <f t="shared" si="207"/>
        <v>27</v>
      </c>
      <c r="U1313" s="7">
        <f t="shared" si="208"/>
        <v>27.683333333333337</v>
      </c>
      <c r="V1313" s="7">
        <f t="shared" si="209"/>
        <v>27.512500000000003</v>
      </c>
    </row>
    <row r="1314" spans="1:22" ht="13.5" x14ac:dyDescent="0.25">
      <c r="A1314" s="3">
        <f>RSI!A1314</f>
        <v>44225</v>
      </c>
      <c r="B1314" s="2">
        <f>RSI!B1314</f>
        <v>1.343</v>
      </c>
      <c r="C1314" s="2">
        <f>RSI!I1314</f>
        <v>50.115944910596738</v>
      </c>
      <c r="D1314" s="2">
        <f>MACD!E1314</f>
        <v>6.7987794811643631E-3</v>
      </c>
      <c r="E1314" s="2">
        <f>MACD!F1314</f>
        <v>-7.8782411132733831E-3</v>
      </c>
      <c r="F1314" s="2">
        <f>'Moving Avg'!D1314</f>
        <v>1.343</v>
      </c>
      <c r="G1314" s="2">
        <f>'Moving Avg'!F1314</f>
        <v>1.3559199999999998</v>
      </c>
      <c r="H1314" s="2">
        <f>'Moving Avg'!G1314</f>
        <v>1.3211580000000009</v>
      </c>
      <c r="I1314" s="2">
        <f>'Moving Avg'!H1314</f>
        <v>1.2913020000000006</v>
      </c>
      <c r="J1314" s="5" t="str">
        <f>OBV!F1314</f>
        <v>NEUTRAL</v>
      </c>
      <c r="K1314" s="5" t="str">
        <f>OBV!G1314</f>
        <v>NEUTRAL</v>
      </c>
      <c r="L1314" s="5" t="str">
        <f>OBV!H1314</f>
        <v>NEUTRAL</v>
      </c>
      <c r="M1314" s="7">
        <f t="shared" si="200"/>
        <v>25</v>
      </c>
      <c r="N1314" s="7">
        <f t="shared" si="201"/>
        <v>0</v>
      </c>
      <c r="O1314" s="7">
        <f t="shared" si="202"/>
        <v>50</v>
      </c>
      <c r="P1314" s="7">
        <f t="shared" si="203"/>
        <v>33</v>
      </c>
      <c r="Q1314" s="8">
        <f t="shared" si="204"/>
        <v>21.2</v>
      </c>
      <c r="R1314" s="8">
        <f t="shared" si="205"/>
        <v>30.75</v>
      </c>
      <c r="S1314" s="8">
        <f t="shared" si="206"/>
        <v>31.1</v>
      </c>
      <c r="T1314" s="8">
        <f t="shared" si="207"/>
        <v>27</v>
      </c>
      <c r="U1314" s="7">
        <f t="shared" si="208"/>
        <v>27.683333333333337</v>
      </c>
      <c r="V1314" s="7">
        <f t="shared" si="209"/>
        <v>27.512500000000003</v>
      </c>
    </row>
    <row r="1315" spans="1:22" ht="13.5" x14ac:dyDescent="0.25">
      <c r="A1315" s="3">
        <f>RSI!A1315</f>
        <v>44228</v>
      </c>
      <c r="B1315" s="2">
        <f>RSI!B1315</f>
        <v>1.343</v>
      </c>
      <c r="C1315" s="2">
        <f>RSI!I1315</f>
        <v>50.115944910596738</v>
      </c>
      <c r="D1315" s="2">
        <f>MACD!E1315</f>
        <v>1.706300066408617E-2</v>
      </c>
      <c r="E1315" s="2">
        <f>MACD!F1315</f>
        <v>-2.8899927578014723E-3</v>
      </c>
      <c r="F1315" s="2">
        <f>'Moving Avg'!D1315</f>
        <v>1.343</v>
      </c>
      <c r="G1315" s="2">
        <f>'Moving Avg'!F1315</f>
        <v>1.3566549999999999</v>
      </c>
      <c r="H1315" s="2">
        <f>'Moving Avg'!G1315</f>
        <v>1.3226340000000008</v>
      </c>
      <c r="I1315" s="2">
        <f>'Moving Avg'!H1315</f>
        <v>1.2915600000000003</v>
      </c>
      <c r="J1315" s="5" t="str">
        <f>OBV!F1315</f>
        <v>NEUTRAL</v>
      </c>
      <c r="K1315" s="5" t="str">
        <f>OBV!G1315</f>
        <v>NEUTRAL</v>
      </c>
      <c r="L1315" s="5" t="str">
        <f>OBV!H1315</f>
        <v>NEUTRAL</v>
      </c>
      <c r="M1315" s="7">
        <f t="shared" si="200"/>
        <v>25</v>
      </c>
      <c r="N1315" s="7">
        <f t="shared" si="201"/>
        <v>0</v>
      </c>
      <c r="O1315" s="7">
        <f t="shared" si="202"/>
        <v>50</v>
      </c>
      <c r="P1315" s="7">
        <f t="shared" si="203"/>
        <v>33</v>
      </c>
      <c r="Q1315" s="8">
        <f t="shared" si="204"/>
        <v>21.2</v>
      </c>
      <c r="R1315" s="8">
        <f t="shared" si="205"/>
        <v>30.75</v>
      </c>
      <c r="S1315" s="8">
        <f t="shared" si="206"/>
        <v>31.1</v>
      </c>
      <c r="T1315" s="8">
        <f t="shared" si="207"/>
        <v>27</v>
      </c>
      <c r="U1315" s="7">
        <f t="shared" si="208"/>
        <v>27.683333333333337</v>
      </c>
      <c r="V1315" s="7">
        <f t="shared" si="209"/>
        <v>27.512500000000003</v>
      </c>
    </row>
    <row r="1316" spans="1:22" ht="13.5" x14ac:dyDescent="0.25">
      <c r="A1316" s="3">
        <f>RSI!A1316</f>
        <v>44229</v>
      </c>
      <c r="B1316" s="2">
        <f>RSI!B1316</f>
        <v>1.3357000000000001</v>
      </c>
      <c r="C1316" s="2">
        <f>RSI!I1316</f>
        <v>45.783088338930007</v>
      </c>
      <c r="D1316" s="2">
        <f>MACD!E1316</f>
        <v>2.6292085628892847E-2</v>
      </c>
      <c r="E1316" s="2">
        <f>MACD!F1316</f>
        <v>2.9464229195373917E-3</v>
      </c>
      <c r="F1316" s="2">
        <f>'Moving Avg'!D1316</f>
        <v>1.34154</v>
      </c>
      <c r="G1316" s="2">
        <f>'Moving Avg'!F1316</f>
        <v>1.35629</v>
      </c>
      <c r="H1316" s="2">
        <f>'Moving Avg'!G1316</f>
        <v>1.3239640000000008</v>
      </c>
      <c r="I1316" s="2">
        <f>'Moving Avg'!H1316</f>
        <v>1.2917815000000001</v>
      </c>
      <c r="J1316" s="5" t="str">
        <f>OBV!F1316</f>
        <v>BEARISH</v>
      </c>
      <c r="K1316" s="5" t="str">
        <f>OBV!G1316</f>
        <v>NEUTRAL</v>
      </c>
      <c r="L1316" s="5" t="str">
        <f>OBV!H1316</f>
        <v>CONFIRMED BEARISH</v>
      </c>
      <c r="M1316" s="7">
        <f t="shared" si="200"/>
        <v>25</v>
      </c>
      <c r="N1316" s="7">
        <f t="shared" si="201"/>
        <v>0</v>
      </c>
      <c r="O1316" s="7">
        <f t="shared" si="202"/>
        <v>50</v>
      </c>
      <c r="P1316" s="7">
        <f t="shared" si="203"/>
        <v>16.5</v>
      </c>
      <c r="Q1316" s="8">
        <f t="shared" si="204"/>
        <v>18.725000000000001</v>
      </c>
      <c r="R1316" s="8">
        <f t="shared" si="205"/>
        <v>26.625</v>
      </c>
      <c r="S1316" s="8">
        <f t="shared" si="206"/>
        <v>23.675000000000001</v>
      </c>
      <c r="T1316" s="8">
        <f t="shared" si="207"/>
        <v>22.875</v>
      </c>
      <c r="U1316" s="7">
        <f t="shared" si="208"/>
        <v>23.008333333333336</v>
      </c>
      <c r="V1316" s="7">
        <f t="shared" si="209"/>
        <v>22.975000000000001</v>
      </c>
    </row>
    <row r="1317" spans="1:22" ht="13.5" x14ac:dyDescent="0.25">
      <c r="A1317" s="3">
        <f>RSI!A1317</f>
        <v>44230</v>
      </c>
      <c r="B1317" s="2">
        <f>RSI!B1317</f>
        <v>1.3357000000000001</v>
      </c>
      <c r="C1317" s="2">
        <f>RSI!I1317</f>
        <v>45.783088338930007</v>
      </c>
      <c r="D1317" s="2">
        <f>MACD!E1317</f>
        <v>2.5070518742301262E-2</v>
      </c>
      <c r="E1317" s="2">
        <f>MACD!F1317</f>
        <v>7.3712420840901663E-3</v>
      </c>
      <c r="F1317" s="2">
        <f>'Moving Avg'!D1317</f>
        <v>1.3400799999999999</v>
      </c>
      <c r="G1317" s="2">
        <f>'Moving Avg'!F1317</f>
        <v>1.3559249999999998</v>
      </c>
      <c r="H1317" s="2">
        <f>'Moving Avg'!G1317</f>
        <v>1.3252940000000009</v>
      </c>
      <c r="I1317" s="2">
        <f>'Moving Avg'!H1317</f>
        <v>1.292003</v>
      </c>
      <c r="J1317" s="5" t="str">
        <f>OBV!F1317</f>
        <v>BEARISH</v>
      </c>
      <c r="K1317" s="5" t="str">
        <f>OBV!G1317</f>
        <v>NEUTRAL</v>
      </c>
      <c r="L1317" s="5" t="str">
        <f>OBV!H1317</f>
        <v>CONFIRMED BEARISH</v>
      </c>
      <c r="M1317" s="7">
        <f t="shared" si="200"/>
        <v>25</v>
      </c>
      <c r="N1317" s="7">
        <f t="shared" si="201"/>
        <v>0</v>
      </c>
      <c r="O1317" s="7">
        <f t="shared" si="202"/>
        <v>50</v>
      </c>
      <c r="P1317" s="7">
        <f t="shared" si="203"/>
        <v>16.5</v>
      </c>
      <c r="Q1317" s="8">
        <f t="shared" si="204"/>
        <v>18.725000000000001</v>
      </c>
      <c r="R1317" s="8">
        <f t="shared" si="205"/>
        <v>26.625</v>
      </c>
      <c r="S1317" s="8">
        <f t="shared" si="206"/>
        <v>23.675000000000001</v>
      </c>
      <c r="T1317" s="8">
        <f t="shared" si="207"/>
        <v>22.875</v>
      </c>
      <c r="U1317" s="7">
        <f t="shared" si="208"/>
        <v>23.008333333333336</v>
      </c>
      <c r="V1317" s="7">
        <f t="shared" si="209"/>
        <v>22.975000000000001</v>
      </c>
    </row>
    <row r="1318" spans="1:22" ht="13.5" x14ac:dyDescent="0.25">
      <c r="A1318" s="3">
        <f>RSI!A1318</f>
        <v>44231</v>
      </c>
      <c r="B1318" s="2">
        <f>RSI!B1318</f>
        <v>1.3357000000000001</v>
      </c>
      <c r="C1318" s="2">
        <f>RSI!I1318</f>
        <v>45.783088338930007</v>
      </c>
      <c r="D1318" s="2">
        <f>MACD!E1318</f>
        <v>2.1802675526398474E-2</v>
      </c>
      <c r="E1318" s="2">
        <f>MACD!F1318</f>
        <v>1.0257528772551828E-2</v>
      </c>
      <c r="F1318" s="2">
        <f>'Moving Avg'!D1318</f>
        <v>1.3386200000000001</v>
      </c>
      <c r="G1318" s="2">
        <f>'Moving Avg'!F1318</f>
        <v>1.3555599999999999</v>
      </c>
      <c r="H1318" s="2">
        <f>'Moving Avg'!G1318</f>
        <v>1.3266240000000011</v>
      </c>
      <c r="I1318" s="2">
        <f>'Moving Avg'!H1318</f>
        <v>1.2922244999999999</v>
      </c>
      <c r="J1318" s="5" t="str">
        <f>OBV!F1318</f>
        <v>BEARISH</v>
      </c>
      <c r="K1318" s="5" t="str">
        <f>OBV!G1318</f>
        <v>NEUTRAL</v>
      </c>
      <c r="L1318" s="5" t="str">
        <f>OBV!H1318</f>
        <v>CONFIRMED BEARISH</v>
      </c>
      <c r="M1318" s="7">
        <f t="shared" si="200"/>
        <v>25</v>
      </c>
      <c r="N1318" s="7">
        <f t="shared" si="201"/>
        <v>0</v>
      </c>
      <c r="O1318" s="7">
        <f t="shared" si="202"/>
        <v>50</v>
      </c>
      <c r="P1318" s="7">
        <f t="shared" si="203"/>
        <v>16.5</v>
      </c>
      <c r="Q1318" s="8">
        <f t="shared" si="204"/>
        <v>18.725000000000001</v>
      </c>
      <c r="R1318" s="8">
        <f t="shared" si="205"/>
        <v>26.625</v>
      </c>
      <c r="S1318" s="8">
        <f t="shared" si="206"/>
        <v>23.675000000000001</v>
      </c>
      <c r="T1318" s="8">
        <f t="shared" si="207"/>
        <v>22.875</v>
      </c>
      <c r="U1318" s="7">
        <f t="shared" si="208"/>
        <v>23.008333333333336</v>
      </c>
      <c r="V1318" s="7">
        <f t="shared" si="209"/>
        <v>22.975000000000001</v>
      </c>
    </row>
    <row r="1319" spans="1:22" ht="13.5" x14ac:dyDescent="0.25">
      <c r="A1319" s="3">
        <f>RSI!A1319</f>
        <v>44232</v>
      </c>
      <c r="B1319" s="2">
        <f>RSI!B1319</f>
        <v>1.3357000000000001</v>
      </c>
      <c r="C1319" s="2">
        <f>RSI!I1319</f>
        <v>45.783088338930007</v>
      </c>
      <c r="D1319" s="2">
        <f>MACD!E1319</f>
        <v>1.9077126846971382E-2</v>
      </c>
      <c r="E1319" s="2">
        <f>MACD!F1319</f>
        <v>1.2021448387435739E-2</v>
      </c>
      <c r="F1319" s="2">
        <f>'Moving Avg'!D1319</f>
        <v>1.3371600000000001</v>
      </c>
      <c r="G1319" s="2">
        <f>'Moving Avg'!F1319</f>
        <v>1.3551949999999997</v>
      </c>
      <c r="H1319" s="2">
        <f>'Moving Avg'!G1319</f>
        <v>1.3279540000000012</v>
      </c>
      <c r="I1319" s="2">
        <f>'Moving Avg'!H1319</f>
        <v>1.292446</v>
      </c>
      <c r="J1319" s="5" t="str">
        <f>OBV!F1319</f>
        <v>BEARISH</v>
      </c>
      <c r="K1319" s="5" t="str">
        <f>OBV!G1319</f>
        <v>NEUTRAL</v>
      </c>
      <c r="L1319" s="5" t="str">
        <f>OBV!H1319</f>
        <v>CONFIRMED BEARISH</v>
      </c>
      <c r="M1319" s="7">
        <f t="shared" si="200"/>
        <v>25</v>
      </c>
      <c r="N1319" s="7">
        <f t="shared" si="201"/>
        <v>0</v>
      </c>
      <c r="O1319" s="7">
        <f t="shared" si="202"/>
        <v>50</v>
      </c>
      <c r="P1319" s="7">
        <f t="shared" si="203"/>
        <v>16.5</v>
      </c>
      <c r="Q1319" s="8">
        <f t="shared" si="204"/>
        <v>18.725000000000001</v>
      </c>
      <c r="R1319" s="8">
        <f t="shared" si="205"/>
        <v>26.625</v>
      </c>
      <c r="S1319" s="8">
        <f t="shared" si="206"/>
        <v>23.675000000000001</v>
      </c>
      <c r="T1319" s="8">
        <f t="shared" si="207"/>
        <v>22.875</v>
      </c>
      <c r="U1319" s="7">
        <f t="shared" si="208"/>
        <v>23.008333333333336</v>
      </c>
      <c r="V1319" s="7">
        <f t="shared" si="209"/>
        <v>22.975000000000001</v>
      </c>
    </row>
    <row r="1320" spans="1:22" ht="13.5" x14ac:dyDescent="0.25">
      <c r="A1320" s="3">
        <f>RSI!A1320</f>
        <v>44235</v>
      </c>
      <c r="B1320" s="2">
        <f>RSI!B1320</f>
        <v>1.3357000000000001</v>
      </c>
      <c r="C1320" s="2">
        <f>RSI!I1320</f>
        <v>45.783088338930007</v>
      </c>
      <c r="D1320" s="2">
        <f>MACD!E1320</f>
        <v>1.6807513188195511E-2</v>
      </c>
      <c r="E1320" s="2">
        <f>MACD!F1320</f>
        <v>1.2978661347587694E-2</v>
      </c>
      <c r="F1320" s="2">
        <f>'Moving Avg'!D1320</f>
        <v>1.3357000000000001</v>
      </c>
      <c r="G1320" s="2">
        <f>'Moving Avg'!F1320</f>
        <v>1.3548299999999998</v>
      </c>
      <c r="H1320" s="2">
        <f>'Moving Avg'!G1320</f>
        <v>1.3292840000000012</v>
      </c>
      <c r="I1320" s="2">
        <f>'Moving Avg'!H1320</f>
        <v>1.2926674999999996</v>
      </c>
      <c r="J1320" s="5" t="str">
        <f>OBV!F1320</f>
        <v>BEARISH</v>
      </c>
      <c r="K1320" s="5" t="str">
        <f>OBV!G1320</f>
        <v>NEUTRAL</v>
      </c>
      <c r="L1320" s="5" t="str">
        <f>OBV!H1320</f>
        <v>CONFIRMED BEARISH</v>
      </c>
      <c r="M1320" s="7">
        <f t="shared" si="200"/>
        <v>25</v>
      </c>
      <c r="N1320" s="7">
        <f t="shared" si="201"/>
        <v>0</v>
      </c>
      <c r="O1320" s="7">
        <f t="shared" si="202"/>
        <v>50</v>
      </c>
      <c r="P1320" s="7">
        <f t="shared" si="203"/>
        <v>16.5</v>
      </c>
      <c r="Q1320" s="8">
        <f t="shared" si="204"/>
        <v>18.725000000000001</v>
      </c>
      <c r="R1320" s="8">
        <f t="shared" si="205"/>
        <v>26.625</v>
      </c>
      <c r="S1320" s="8">
        <f t="shared" si="206"/>
        <v>23.675000000000001</v>
      </c>
      <c r="T1320" s="8">
        <f t="shared" si="207"/>
        <v>22.875</v>
      </c>
      <c r="U1320" s="7">
        <f t="shared" si="208"/>
        <v>23.008333333333336</v>
      </c>
      <c r="V1320" s="7">
        <f t="shared" si="209"/>
        <v>22.975000000000001</v>
      </c>
    </row>
    <row r="1321" spans="1:22" ht="13.5" x14ac:dyDescent="0.25">
      <c r="A1321" s="3">
        <f>RSI!A1321</f>
        <v>44236</v>
      </c>
      <c r="B1321" s="2">
        <f>RSI!B1321</f>
        <v>1.3357000000000001</v>
      </c>
      <c r="C1321" s="2">
        <f>RSI!I1321</f>
        <v>45.783088338930007</v>
      </c>
      <c r="D1321" s="2">
        <f>MACD!E1321</f>
        <v>1.4920978120058326E-2</v>
      </c>
      <c r="E1321" s="2">
        <f>MACD!F1321</f>
        <v>1.3367124702081821E-2</v>
      </c>
      <c r="F1321" s="2">
        <f>'Moving Avg'!D1321</f>
        <v>1.3357000000000001</v>
      </c>
      <c r="G1321" s="2">
        <f>'Moving Avg'!F1321</f>
        <v>1.3544649999999998</v>
      </c>
      <c r="H1321" s="2">
        <f>'Moving Avg'!G1321</f>
        <v>1.3306140000000013</v>
      </c>
      <c r="I1321" s="2">
        <f>'Moving Avg'!H1321</f>
        <v>1.2928889999999995</v>
      </c>
      <c r="J1321" s="5" t="str">
        <f>OBV!F1321</f>
        <v>NEUTRAL</v>
      </c>
      <c r="K1321" s="5" t="str">
        <f>OBV!G1321</f>
        <v>NEUTRAL</v>
      </c>
      <c r="L1321" s="5" t="str">
        <f>OBV!H1321</f>
        <v>NEUTRAL</v>
      </c>
      <c r="M1321" s="7">
        <f t="shared" si="200"/>
        <v>25</v>
      </c>
      <c r="N1321" s="7">
        <f t="shared" si="201"/>
        <v>0</v>
      </c>
      <c r="O1321" s="7">
        <f t="shared" si="202"/>
        <v>50</v>
      </c>
      <c r="P1321" s="7">
        <f t="shared" si="203"/>
        <v>33</v>
      </c>
      <c r="Q1321" s="8">
        <f t="shared" si="204"/>
        <v>21.2</v>
      </c>
      <c r="R1321" s="8">
        <f t="shared" si="205"/>
        <v>30.75</v>
      </c>
      <c r="S1321" s="8">
        <f t="shared" si="206"/>
        <v>31.1</v>
      </c>
      <c r="T1321" s="8">
        <f t="shared" si="207"/>
        <v>27</v>
      </c>
      <c r="U1321" s="7">
        <f t="shared" si="208"/>
        <v>27.683333333333337</v>
      </c>
      <c r="V1321" s="7">
        <f t="shared" si="209"/>
        <v>27.512500000000003</v>
      </c>
    </row>
    <row r="1322" spans="1:22" ht="13.5" x14ac:dyDescent="0.25">
      <c r="A1322" s="3">
        <f>RSI!A1322</f>
        <v>44237</v>
      </c>
      <c r="B1322" s="2">
        <f>RSI!B1322</f>
        <v>1.3357000000000001</v>
      </c>
      <c r="C1322" s="2">
        <f>RSI!I1322</f>
        <v>45.783088338930007</v>
      </c>
      <c r="D1322" s="2">
        <f>MACD!E1322</f>
        <v>1.3356074825990216E-2</v>
      </c>
      <c r="E1322" s="2">
        <f>MACD!F1322</f>
        <v>1.33649147268635E-2</v>
      </c>
      <c r="F1322" s="2">
        <f>'Moving Avg'!D1322</f>
        <v>1.3357000000000001</v>
      </c>
      <c r="G1322" s="2">
        <f>'Moving Avg'!F1322</f>
        <v>1.3522549999999998</v>
      </c>
      <c r="H1322" s="2">
        <f>'Moving Avg'!G1322</f>
        <v>1.331206000000001</v>
      </c>
      <c r="I1322" s="2">
        <f>'Moving Avg'!H1322</f>
        <v>1.2931104999999996</v>
      </c>
      <c r="J1322" s="5" t="str">
        <f>OBV!F1322</f>
        <v>NEUTRAL</v>
      </c>
      <c r="K1322" s="5" t="str">
        <f>OBV!G1322</f>
        <v>NEUTRAL</v>
      </c>
      <c r="L1322" s="5" t="str">
        <f>OBV!H1322</f>
        <v>NEUTRAL</v>
      </c>
      <c r="M1322" s="7">
        <f t="shared" si="200"/>
        <v>25</v>
      </c>
      <c r="N1322" s="7">
        <f t="shared" si="201"/>
        <v>45</v>
      </c>
      <c r="O1322" s="7">
        <f t="shared" si="202"/>
        <v>50</v>
      </c>
      <c r="P1322" s="7">
        <f t="shared" si="203"/>
        <v>33</v>
      </c>
      <c r="Q1322" s="8">
        <f t="shared" si="204"/>
        <v>36.950000000000003</v>
      </c>
      <c r="R1322" s="8">
        <f t="shared" si="205"/>
        <v>39.75</v>
      </c>
      <c r="S1322" s="8">
        <f t="shared" si="206"/>
        <v>37.85</v>
      </c>
      <c r="T1322" s="8">
        <f t="shared" si="207"/>
        <v>38.25</v>
      </c>
      <c r="U1322" s="7">
        <f t="shared" si="208"/>
        <v>38.183333333333337</v>
      </c>
      <c r="V1322" s="7">
        <f t="shared" si="209"/>
        <v>38.200000000000003</v>
      </c>
    </row>
    <row r="1323" spans="1:22" ht="13.5" x14ac:dyDescent="0.25">
      <c r="A1323" s="3">
        <f>RSI!A1323</f>
        <v>44238</v>
      </c>
      <c r="B1323" s="2">
        <f>RSI!B1323</f>
        <v>1.3357000000000001</v>
      </c>
      <c r="C1323" s="2">
        <f>RSI!I1323</f>
        <v>45.783088338930007</v>
      </c>
      <c r="D1323" s="2">
        <f>MACD!E1323</f>
        <v>1.2060995893873994E-2</v>
      </c>
      <c r="E1323" s="2">
        <f>MACD!F1323</f>
        <v>1.31041309602656E-2</v>
      </c>
      <c r="F1323" s="2">
        <f>'Moving Avg'!D1323</f>
        <v>1.3357000000000001</v>
      </c>
      <c r="G1323" s="2">
        <f>'Moving Avg'!F1323</f>
        <v>1.3500449999999997</v>
      </c>
      <c r="H1323" s="2">
        <f>'Moving Avg'!G1323</f>
        <v>1.3317980000000011</v>
      </c>
      <c r="I1323" s="2">
        <f>'Moving Avg'!H1323</f>
        <v>1.2933319999999995</v>
      </c>
      <c r="J1323" s="5" t="str">
        <f>OBV!F1323</f>
        <v>NEUTRAL</v>
      </c>
      <c r="K1323" s="5" t="str">
        <f>OBV!G1323</f>
        <v>NEUTRAL</v>
      </c>
      <c r="L1323" s="5" t="str">
        <f>OBV!H1323</f>
        <v>NEUTRAL</v>
      </c>
      <c r="M1323" s="7">
        <f t="shared" si="200"/>
        <v>25</v>
      </c>
      <c r="N1323" s="7">
        <f t="shared" si="201"/>
        <v>45</v>
      </c>
      <c r="O1323" s="7">
        <f t="shared" si="202"/>
        <v>50</v>
      </c>
      <c r="P1323" s="7">
        <f t="shared" si="203"/>
        <v>33</v>
      </c>
      <c r="Q1323" s="8">
        <f t="shared" si="204"/>
        <v>36.950000000000003</v>
      </c>
      <c r="R1323" s="8">
        <f t="shared" si="205"/>
        <v>39.75</v>
      </c>
      <c r="S1323" s="8">
        <f t="shared" si="206"/>
        <v>37.85</v>
      </c>
      <c r="T1323" s="8">
        <f t="shared" si="207"/>
        <v>38.25</v>
      </c>
      <c r="U1323" s="7">
        <f t="shared" si="208"/>
        <v>38.183333333333337</v>
      </c>
      <c r="V1323" s="7">
        <f t="shared" si="209"/>
        <v>38.200000000000003</v>
      </c>
    </row>
    <row r="1324" spans="1:22" ht="13.5" x14ac:dyDescent="0.25">
      <c r="A1324" s="3">
        <f>RSI!A1324</f>
        <v>44239</v>
      </c>
      <c r="B1324" s="2">
        <f>RSI!B1324</f>
        <v>1.3504</v>
      </c>
      <c r="C1324" s="2">
        <f>RSI!I1324</f>
        <v>58.769494709635786</v>
      </c>
      <c r="D1324" s="2">
        <f>MACD!E1324</f>
        <v>9.9031876605195635E-3</v>
      </c>
      <c r="E1324" s="2">
        <f>MACD!F1324</f>
        <v>1.2463942300316394E-2</v>
      </c>
      <c r="F1324" s="2">
        <f>'Moving Avg'!D1324</f>
        <v>1.3386400000000003</v>
      </c>
      <c r="G1324" s="2">
        <f>'Moving Avg'!F1324</f>
        <v>1.3485699999999998</v>
      </c>
      <c r="H1324" s="2">
        <f>'Moving Avg'!G1324</f>
        <v>1.3326840000000011</v>
      </c>
      <c r="I1324" s="2">
        <f>'Moving Avg'!H1324</f>
        <v>1.2936269999999994</v>
      </c>
      <c r="J1324" s="5" t="str">
        <f>OBV!F1324</f>
        <v>BULLISH</v>
      </c>
      <c r="K1324" s="5" t="str">
        <f>OBV!G1324</f>
        <v>NEUTRAL</v>
      </c>
      <c r="L1324" s="5" t="str">
        <f>OBV!H1324</f>
        <v>CONFIRMED BULLISH</v>
      </c>
      <c r="M1324" s="7">
        <f t="shared" si="200"/>
        <v>25</v>
      </c>
      <c r="N1324" s="7">
        <f t="shared" si="201"/>
        <v>45</v>
      </c>
      <c r="O1324" s="7">
        <f t="shared" si="202"/>
        <v>50</v>
      </c>
      <c r="P1324" s="7">
        <f t="shared" si="203"/>
        <v>83.5</v>
      </c>
      <c r="Q1324" s="8">
        <f t="shared" si="204"/>
        <v>44.524999999999999</v>
      </c>
      <c r="R1324" s="8">
        <f t="shared" si="205"/>
        <v>52.375</v>
      </c>
      <c r="S1324" s="8">
        <f t="shared" si="206"/>
        <v>60.575000000000003</v>
      </c>
      <c r="T1324" s="8">
        <f t="shared" si="207"/>
        <v>50.875</v>
      </c>
      <c r="U1324" s="7">
        <f t="shared" si="208"/>
        <v>52.491666666666674</v>
      </c>
      <c r="V1324" s="7">
        <f t="shared" si="209"/>
        <v>52.087500000000006</v>
      </c>
    </row>
    <row r="1325" spans="1:22" ht="13.5" x14ac:dyDescent="0.25">
      <c r="A1325" s="3">
        <f>RSI!A1325</f>
        <v>44242</v>
      </c>
      <c r="B1325" s="2">
        <f>RSI!B1325</f>
        <v>1.3504</v>
      </c>
      <c r="C1325" s="2">
        <f>RSI!I1325</f>
        <v>58.769494709635786</v>
      </c>
      <c r="D1325" s="2">
        <f>MACD!E1325</f>
        <v>8.0154098405349483E-3</v>
      </c>
      <c r="E1325" s="2">
        <f>MACD!F1325</f>
        <v>1.1574235808360105E-2</v>
      </c>
      <c r="F1325" s="2">
        <f>'Moving Avg'!D1325</f>
        <v>1.34158</v>
      </c>
      <c r="G1325" s="2">
        <f>'Moving Avg'!F1325</f>
        <v>1.3452499999999996</v>
      </c>
      <c r="H1325" s="2">
        <f>'Moving Avg'!G1325</f>
        <v>1.3335700000000008</v>
      </c>
      <c r="I1325" s="2">
        <f>'Moving Avg'!H1325</f>
        <v>1.2939219999999994</v>
      </c>
      <c r="J1325" s="5" t="str">
        <f>OBV!F1325</f>
        <v>BULLISH</v>
      </c>
      <c r="K1325" s="5" t="str">
        <f>OBV!G1325</f>
        <v>NEUTRAL</v>
      </c>
      <c r="L1325" s="5" t="str">
        <f>OBV!H1325</f>
        <v>CONFIRMED BULLISH</v>
      </c>
      <c r="M1325" s="7">
        <f t="shared" si="200"/>
        <v>25</v>
      </c>
      <c r="N1325" s="7">
        <f t="shared" si="201"/>
        <v>45</v>
      </c>
      <c r="O1325" s="7">
        <f t="shared" si="202"/>
        <v>50</v>
      </c>
      <c r="P1325" s="7">
        <f t="shared" si="203"/>
        <v>83.5</v>
      </c>
      <c r="Q1325" s="8">
        <f t="shared" si="204"/>
        <v>44.524999999999999</v>
      </c>
      <c r="R1325" s="8">
        <f t="shared" si="205"/>
        <v>52.375</v>
      </c>
      <c r="S1325" s="8">
        <f t="shared" si="206"/>
        <v>60.575000000000003</v>
      </c>
      <c r="T1325" s="8">
        <f t="shared" si="207"/>
        <v>50.875</v>
      </c>
      <c r="U1325" s="7">
        <f t="shared" si="208"/>
        <v>52.491666666666674</v>
      </c>
      <c r="V1325" s="7">
        <f t="shared" si="209"/>
        <v>52.087500000000006</v>
      </c>
    </row>
    <row r="1326" spans="1:22" ht="13.5" x14ac:dyDescent="0.25">
      <c r="A1326" s="3">
        <f>RSI!A1326</f>
        <v>44243</v>
      </c>
      <c r="B1326" s="2">
        <f>RSI!B1326</f>
        <v>1.3504</v>
      </c>
      <c r="C1326" s="2">
        <f>RSI!I1326</f>
        <v>58.769494709635786</v>
      </c>
      <c r="D1326" s="2">
        <f>MACD!E1326</f>
        <v>5.2376305247003874E-3</v>
      </c>
      <c r="E1326" s="2">
        <f>MACD!F1326</f>
        <v>1.0306914751628161E-2</v>
      </c>
      <c r="F1326" s="2">
        <f>'Moving Avg'!D1326</f>
        <v>1.3445200000000004</v>
      </c>
      <c r="G1326" s="2">
        <f>'Moving Avg'!F1326</f>
        <v>1.3419299999999998</v>
      </c>
      <c r="H1326" s="2">
        <f>'Moving Avg'!G1326</f>
        <v>1.3344560000000008</v>
      </c>
      <c r="I1326" s="2">
        <f>'Moving Avg'!H1326</f>
        <v>1.2942169999999993</v>
      </c>
      <c r="J1326" s="5" t="str">
        <f>OBV!F1326</f>
        <v>BULLISH</v>
      </c>
      <c r="K1326" s="5" t="str">
        <f>OBV!G1326</f>
        <v>NEUTRAL</v>
      </c>
      <c r="L1326" s="5" t="str">
        <f>OBV!H1326</f>
        <v>CONFIRMED BULLISH</v>
      </c>
      <c r="M1326" s="7">
        <f t="shared" si="200"/>
        <v>25</v>
      </c>
      <c r="N1326" s="7">
        <f t="shared" si="201"/>
        <v>45</v>
      </c>
      <c r="O1326" s="7">
        <f t="shared" si="202"/>
        <v>50</v>
      </c>
      <c r="P1326" s="7">
        <f t="shared" si="203"/>
        <v>83.5</v>
      </c>
      <c r="Q1326" s="8">
        <f t="shared" si="204"/>
        <v>44.524999999999999</v>
      </c>
      <c r="R1326" s="8">
        <f t="shared" si="205"/>
        <v>52.375</v>
      </c>
      <c r="S1326" s="8">
        <f t="shared" si="206"/>
        <v>60.575000000000003</v>
      </c>
      <c r="T1326" s="8">
        <f t="shared" si="207"/>
        <v>50.875</v>
      </c>
      <c r="U1326" s="7">
        <f t="shared" si="208"/>
        <v>52.491666666666674</v>
      </c>
      <c r="V1326" s="7">
        <f t="shared" si="209"/>
        <v>52.087500000000006</v>
      </c>
    </row>
    <row r="1327" spans="1:22" ht="13.5" x14ac:dyDescent="0.25">
      <c r="A1327" s="3">
        <f>RSI!A1327</f>
        <v>44244</v>
      </c>
      <c r="B1327" s="2">
        <f>RSI!B1327</f>
        <v>1.3504</v>
      </c>
      <c r="C1327" s="2">
        <f>RSI!I1327</f>
        <v>58.769494709635786</v>
      </c>
      <c r="D1327" s="2">
        <f>MACD!E1327</f>
        <v>2.8340982342349719E-3</v>
      </c>
      <c r="E1327" s="2">
        <f>MACD!F1327</f>
        <v>8.812351448149524E-3</v>
      </c>
      <c r="F1327" s="2">
        <f>'Moving Avg'!D1327</f>
        <v>1.3474600000000003</v>
      </c>
      <c r="G1327" s="2">
        <f>'Moving Avg'!F1327</f>
        <v>1.3415599999999999</v>
      </c>
      <c r="H1327" s="2">
        <f>'Moving Avg'!G1327</f>
        <v>1.3353420000000009</v>
      </c>
      <c r="I1327" s="2">
        <f>'Moving Avg'!H1327</f>
        <v>1.2945119999999992</v>
      </c>
      <c r="J1327" s="5" t="str">
        <f>OBV!F1327</f>
        <v>BULLISH</v>
      </c>
      <c r="K1327" s="5" t="str">
        <f>OBV!G1327</f>
        <v>NEUTRAL</v>
      </c>
      <c r="L1327" s="5" t="str">
        <f>OBV!H1327</f>
        <v>CONFIRMED BULLISH</v>
      </c>
      <c r="M1327" s="7">
        <f t="shared" si="200"/>
        <v>25</v>
      </c>
      <c r="N1327" s="7">
        <f t="shared" si="201"/>
        <v>45</v>
      </c>
      <c r="O1327" s="7">
        <f t="shared" si="202"/>
        <v>50</v>
      </c>
      <c r="P1327" s="7">
        <f t="shared" si="203"/>
        <v>83.5</v>
      </c>
      <c r="Q1327" s="8">
        <f t="shared" si="204"/>
        <v>44.524999999999999</v>
      </c>
      <c r="R1327" s="8">
        <f t="shared" si="205"/>
        <v>52.375</v>
      </c>
      <c r="S1327" s="8">
        <f t="shared" si="206"/>
        <v>60.575000000000003</v>
      </c>
      <c r="T1327" s="8">
        <f t="shared" si="207"/>
        <v>50.875</v>
      </c>
      <c r="U1327" s="7">
        <f t="shared" si="208"/>
        <v>52.491666666666674</v>
      </c>
      <c r="V1327" s="7">
        <f t="shared" si="209"/>
        <v>52.087500000000006</v>
      </c>
    </row>
    <row r="1328" spans="1:22" ht="13.5" x14ac:dyDescent="0.25">
      <c r="A1328" s="3">
        <f>RSI!A1328</f>
        <v>44245</v>
      </c>
      <c r="B1328" s="2">
        <f>RSI!B1328</f>
        <v>1.3504</v>
      </c>
      <c r="C1328" s="2">
        <f>RSI!I1328</f>
        <v>58.769494709635786</v>
      </c>
      <c r="D1328" s="2">
        <f>MACD!E1328</f>
        <v>7.5117010655723071E-4</v>
      </c>
      <c r="E1328" s="2">
        <f>MACD!F1328</f>
        <v>7.2001151798310658E-3</v>
      </c>
      <c r="F1328" s="2">
        <f>'Moving Avg'!D1328</f>
        <v>1.3504</v>
      </c>
      <c r="G1328" s="2">
        <f>'Moving Avg'!F1328</f>
        <v>1.3419299999999998</v>
      </c>
      <c r="H1328" s="2">
        <f>'Moving Avg'!G1328</f>
        <v>1.3362280000000006</v>
      </c>
      <c r="I1328" s="2">
        <f>'Moving Avg'!H1328</f>
        <v>1.2949914999999992</v>
      </c>
      <c r="J1328" s="5" t="str">
        <f>OBV!F1328</f>
        <v>BULLISH</v>
      </c>
      <c r="K1328" s="5" t="str">
        <f>OBV!G1328</f>
        <v>NEUTRAL</v>
      </c>
      <c r="L1328" s="5" t="str">
        <f>OBV!H1328</f>
        <v>CONFIRMED BULLISH</v>
      </c>
      <c r="M1328" s="7">
        <f t="shared" si="200"/>
        <v>25</v>
      </c>
      <c r="N1328" s="7">
        <f t="shared" si="201"/>
        <v>45</v>
      </c>
      <c r="O1328" s="7">
        <f t="shared" si="202"/>
        <v>50</v>
      </c>
      <c r="P1328" s="7">
        <f t="shared" si="203"/>
        <v>83.5</v>
      </c>
      <c r="Q1328" s="8">
        <f t="shared" si="204"/>
        <v>44.524999999999999</v>
      </c>
      <c r="R1328" s="8">
        <f t="shared" si="205"/>
        <v>52.375</v>
      </c>
      <c r="S1328" s="8">
        <f t="shared" si="206"/>
        <v>60.575000000000003</v>
      </c>
      <c r="T1328" s="8">
        <f t="shared" si="207"/>
        <v>50.875</v>
      </c>
      <c r="U1328" s="7">
        <f t="shared" si="208"/>
        <v>52.491666666666674</v>
      </c>
      <c r="V1328" s="7">
        <f t="shared" si="209"/>
        <v>52.087500000000006</v>
      </c>
    </row>
    <row r="1329" spans="1:22" ht="13.5" x14ac:dyDescent="0.25">
      <c r="A1329" s="3">
        <f>RSI!A1329</f>
        <v>44246</v>
      </c>
      <c r="B1329" s="2">
        <f>RSI!B1329</f>
        <v>1.3504</v>
      </c>
      <c r="C1329" s="2">
        <f>RSI!I1329</f>
        <v>58.769494709635786</v>
      </c>
      <c r="D1329" s="2">
        <f>MACD!E1329</f>
        <v>-1.0568353508149109E-3</v>
      </c>
      <c r="E1329" s="2">
        <f>MACD!F1329</f>
        <v>5.548725073701871E-3</v>
      </c>
      <c r="F1329" s="2">
        <f>'Moving Avg'!D1329</f>
        <v>1.3504</v>
      </c>
      <c r="G1329" s="2">
        <f>'Moving Avg'!F1329</f>
        <v>1.3422999999999998</v>
      </c>
      <c r="H1329" s="2">
        <f>'Moving Avg'!G1329</f>
        <v>1.3371140000000008</v>
      </c>
      <c r="I1329" s="2">
        <f>'Moving Avg'!H1329</f>
        <v>1.2954709999999992</v>
      </c>
      <c r="J1329" s="5" t="str">
        <f>OBV!F1329</f>
        <v>NEUTRAL</v>
      </c>
      <c r="K1329" s="5" t="str">
        <f>OBV!G1329</f>
        <v>NEUTRAL</v>
      </c>
      <c r="L1329" s="5" t="str">
        <f>OBV!H1329</f>
        <v>NEUTRAL</v>
      </c>
      <c r="M1329" s="7">
        <f t="shared" si="200"/>
        <v>25</v>
      </c>
      <c r="N1329" s="7">
        <f t="shared" si="201"/>
        <v>45</v>
      </c>
      <c r="O1329" s="7">
        <f t="shared" si="202"/>
        <v>50</v>
      </c>
      <c r="P1329" s="7">
        <f t="shared" si="203"/>
        <v>33</v>
      </c>
      <c r="Q1329" s="8">
        <f t="shared" si="204"/>
        <v>36.950000000000003</v>
      </c>
      <c r="R1329" s="8">
        <f t="shared" si="205"/>
        <v>39.75</v>
      </c>
      <c r="S1329" s="8">
        <f t="shared" si="206"/>
        <v>37.85</v>
      </c>
      <c r="T1329" s="8">
        <f t="shared" si="207"/>
        <v>38.25</v>
      </c>
      <c r="U1329" s="7">
        <f t="shared" si="208"/>
        <v>38.183333333333337</v>
      </c>
      <c r="V1329" s="7">
        <f t="shared" si="209"/>
        <v>38.200000000000003</v>
      </c>
    </row>
    <row r="1330" spans="1:22" ht="13.5" x14ac:dyDescent="0.25">
      <c r="A1330" s="3">
        <f>RSI!A1330</f>
        <v>44249</v>
      </c>
      <c r="B1330" s="2">
        <f>RSI!B1330</f>
        <v>1.3504</v>
      </c>
      <c r="C1330" s="2">
        <f>RSI!I1330</f>
        <v>58.769494709635786</v>
      </c>
      <c r="D1330" s="2">
        <f>MACD!E1330</f>
        <v>-2.6288415028778989E-3</v>
      </c>
      <c r="E1330" s="2">
        <f>MACD!F1330</f>
        <v>3.9132117583859172E-3</v>
      </c>
      <c r="F1330" s="2">
        <f>'Moving Avg'!D1330</f>
        <v>1.3504</v>
      </c>
      <c r="G1330" s="2">
        <f>'Moving Avg'!F1330</f>
        <v>1.3426699999999998</v>
      </c>
      <c r="H1330" s="2">
        <f>'Moving Avg'!G1330</f>
        <v>1.3380000000000007</v>
      </c>
      <c r="I1330" s="2">
        <f>'Moving Avg'!H1330</f>
        <v>1.2959504999999993</v>
      </c>
      <c r="J1330" s="5" t="str">
        <f>OBV!F1330</f>
        <v>NEUTRAL</v>
      </c>
      <c r="K1330" s="5" t="str">
        <f>OBV!G1330</f>
        <v>NEUTRAL</v>
      </c>
      <c r="L1330" s="5" t="str">
        <f>OBV!H1330</f>
        <v>NEUTRAL</v>
      </c>
      <c r="M1330" s="7">
        <f t="shared" si="200"/>
        <v>25</v>
      </c>
      <c r="N1330" s="7">
        <f t="shared" si="201"/>
        <v>45</v>
      </c>
      <c r="O1330" s="7">
        <f t="shared" si="202"/>
        <v>50</v>
      </c>
      <c r="P1330" s="7">
        <f t="shared" si="203"/>
        <v>33</v>
      </c>
      <c r="Q1330" s="8">
        <f t="shared" si="204"/>
        <v>36.950000000000003</v>
      </c>
      <c r="R1330" s="8">
        <f t="shared" si="205"/>
        <v>39.75</v>
      </c>
      <c r="S1330" s="8">
        <f t="shared" si="206"/>
        <v>37.85</v>
      </c>
      <c r="T1330" s="8">
        <f t="shared" si="207"/>
        <v>38.25</v>
      </c>
      <c r="U1330" s="7">
        <f t="shared" si="208"/>
        <v>38.183333333333337</v>
      </c>
      <c r="V1330" s="7">
        <f t="shared" si="209"/>
        <v>38.200000000000003</v>
      </c>
    </row>
    <row r="1331" spans="1:22" ht="13.5" x14ac:dyDescent="0.25">
      <c r="A1331" s="3">
        <f>RSI!A1331</f>
        <v>44250</v>
      </c>
      <c r="B1331" s="2">
        <f>RSI!B1331</f>
        <v>1.3504</v>
      </c>
      <c r="C1331" s="2">
        <f>RSI!I1331</f>
        <v>58.769494709635779</v>
      </c>
      <c r="D1331" s="2">
        <f>MACD!E1331</f>
        <v>-3.9980333142903834E-3</v>
      </c>
      <c r="E1331" s="2">
        <f>MACD!F1331</f>
        <v>2.3309627438506575E-3</v>
      </c>
      <c r="F1331" s="2">
        <f>'Moving Avg'!D1331</f>
        <v>1.3504</v>
      </c>
      <c r="G1331" s="2">
        <f>'Moving Avg'!F1331</f>
        <v>1.34304</v>
      </c>
      <c r="H1331" s="2">
        <f>'Moving Avg'!G1331</f>
        <v>1.3388860000000005</v>
      </c>
      <c r="I1331" s="2">
        <f>'Moving Avg'!H1331</f>
        <v>1.2964299999999991</v>
      </c>
      <c r="J1331" s="5" t="str">
        <f>OBV!F1331</f>
        <v>NEUTRAL</v>
      </c>
      <c r="K1331" s="5" t="str">
        <f>OBV!G1331</f>
        <v>NEUTRAL</v>
      </c>
      <c r="L1331" s="5" t="str">
        <f>OBV!H1331</f>
        <v>NEUTRAL</v>
      </c>
      <c r="M1331" s="7">
        <f t="shared" si="200"/>
        <v>25</v>
      </c>
      <c r="N1331" s="7">
        <f t="shared" si="201"/>
        <v>45</v>
      </c>
      <c r="O1331" s="7">
        <f t="shared" si="202"/>
        <v>50</v>
      </c>
      <c r="P1331" s="7">
        <f t="shared" si="203"/>
        <v>33</v>
      </c>
      <c r="Q1331" s="8">
        <f t="shared" si="204"/>
        <v>36.950000000000003</v>
      </c>
      <c r="R1331" s="8">
        <f t="shared" si="205"/>
        <v>39.75</v>
      </c>
      <c r="S1331" s="8">
        <f t="shared" si="206"/>
        <v>37.85</v>
      </c>
      <c r="T1331" s="8">
        <f t="shared" si="207"/>
        <v>38.25</v>
      </c>
      <c r="U1331" s="7">
        <f t="shared" si="208"/>
        <v>38.183333333333337</v>
      </c>
      <c r="V1331" s="7">
        <f t="shared" si="209"/>
        <v>38.200000000000003</v>
      </c>
    </row>
    <row r="1332" spans="1:22" ht="13.5" x14ac:dyDescent="0.25">
      <c r="A1332" s="3">
        <f>RSI!A1332</f>
        <v>44251</v>
      </c>
      <c r="B1332" s="2">
        <f>RSI!B1332</f>
        <v>1.3504</v>
      </c>
      <c r="C1332" s="2">
        <f>RSI!I1332</f>
        <v>58.769494709635779</v>
      </c>
      <c r="D1332" s="2">
        <f>MACD!E1332</f>
        <v>-5.1927216757754469E-3</v>
      </c>
      <c r="E1332" s="2">
        <f>MACD!F1332</f>
        <v>8.2622585992543672E-4</v>
      </c>
      <c r="F1332" s="2">
        <f>'Moving Avg'!D1332</f>
        <v>1.3504</v>
      </c>
      <c r="G1332" s="2">
        <f>'Moving Avg'!F1332</f>
        <v>1.34341</v>
      </c>
      <c r="H1332" s="2">
        <f>'Moving Avg'!G1332</f>
        <v>1.3397720000000004</v>
      </c>
      <c r="I1332" s="2">
        <f>'Moving Avg'!H1332</f>
        <v>1.296909499999999</v>
      </c>
      <c r="J1332" s="5" t="str">
        <f>OBV!F1332</f>
        <v>NEUTRAL</v>
      </c>
      <c r="K1332" s="5" t="str">
        <f>OBV!G1332</f>
        <v>NEUTRAL</v>
      </c>
      <c r="L1332" s="5" t="str">
        <f>OBV!H1332</f>
        <v>NEUTRAL</v>
      </c>
      <c r="M1332" s="7">
        <f t="shared" si="200"/>
        <v>25</v>
      </c>
      <c r="N1332" s="7">
        <f t="shared" si="201"/>
        <v>45</v>
      </c>
      <c r="O1332" s="7">
        <f t="shared" si="202"/>
        <v>50</v>
      </c>
      <c r="P1332" s="7">
        <f t="shared" si="203"/>
        <v>33</v>
      </c>
      <c r="Q1332" s="8">
        <f t="shared" si="204"/>
        <v>36.950000000000003</v>
      </c>
      <c r="R1332" s="8">
        <f t="shared" si="205"/>
        <v>39.75</v>
      </c>
      <c r="S1332" s="8">
        <f t="shared" si="206"/>
        <v>37.85</v>
      </c>
      <c r="T1332" s="8">
        <f t="shared" si="207"/>
        <v>38.25</v>
      </c>
      <c r="U1332" s="7">
        <f t="shared" si="208"/>
        <v>38.183333333333337</v>
      </c>
      <c r="V1332" s="7">
        <f t="shared" si="209"/>
        <v>38.200000000000003</v>
      </c>
    </row>
    <row r="1333" spans="1:22" ht="13.5" x14ac:dyDescent="0.25">
      <c r="A1333" s="3">
        <f>RSI!A1333</f>
        <v>44252</v>
      </c>
      <c r="B1333" s="2">
        <f>RSI!B1333</f>
        <v>1.3504</v>
      </c>
      <c r="C1333" s="2">
        <f>RSI!I1333</f>
        <v>58.769494709635786</v>
      </c>
      <c r="D1333" s="2">
        <f>MACD!E1333</f>
        <v>-6.2370761279273434E-3</v>
      </c>
      <c r="E1333" s="2">
        <f>MACD!F1333</f>
        <v>-5.8643453764511922E-4</v>
      </c>
      <c r="F1333" s="2">
        <f>'Moving Avg'!D1333</f>
        <v>1.3504</v>
      </c>
      <c r="G1333" s="2">
        <f>'Moving Avg'!F1333</f>
        <v>1.3437800000000002</v>
      </c>
      <c r="H1333" s="2">
        <f>'Moving Avg'!G1333</f>
        <v>1.3406580000000006</v>
      </c>
      <c r="I1333" s="2">
        <f>'Moving Avg'!H1333</f>
        <v>1.2973889999999988</v>
      </c>
      <c r="J1333" s="5" t="str">
        <f>OBV!F1333</f>
        <v>NEUTRAL</v>
      </c>
      <c r="K1333" s="5" t="str">
        <f>OBV!G1333</f>
        <v>NEUTRAL</v>
      </c>
      <c r="L1333" s="5" t="str">
        <f>OBV!H1333</f>
        <v>NEUTRAL</v>
      </c>
      <c r="M1333" s="7">
        <f t="shared" si="200"/>
        <v>25</v>
      </c>
      <c r="N1333" s="7">
        <f t="shared" si="201"/>
        <v>45</v>
      </c>
      <c r="O1333" s="7">
        <f t="shared" si="202"/>
        <v>50</v>
      </c>
      <c r="P1333" s="7">
        <f t="shared" si="203"/>
        <v>33</v>
      </c>
      <c r="Q1333" s="8">
        <f t="shared" si="204"/>
        <v>36.950000000000003</v>
      </c>
      <c r="R1333" s="8">
        <f t="shared" si="205"/>
        <v>39.75</v>
      </c>
      <c r="S1333" s="8">
        <f t="shared" si="206"/>
        <v>37.85</v>
      </c>
      <c r="T1333" s="8">
        <f t="shared" si="207"/>
        <v>38.25</v>
      </c>
      <c r="U1333" s="7">
        <f t="shared" si="208"/>
        <v>38.183333333333337</v>
      </c>
      <c r="V1333" s="7">
        <f t="shared" si="209"/>
        <v>38.200000000000003</v>
      </c>
    </row>
    <row r="1334" spans="1:22" ht="13.5" x14ac:dyDescent="0.25">
      <c r="A1334" s="3">
        <f>RSI!A1334</f>
        <v>44253</v>
      </c>
      <c r="B1334" s="2">
        <f>RSI!B1334</f>
        <v>1.3504</v>
      </c>
      <c r="C1334" s="2">
        <f>RSI!I1334</f>
        <v>58.769494709635786</v>
      </c>
      <c r="D1334" s="2">
        <f>MACD!E1334</f>
        <v>-4.8902076659047555E-3</v>
      </c>
      <c r="E1334" s="2">
        <f>MACD!F1334</f>
        <v>-1.4471891632970467E-3</v>
      </c>
      <c r="F1334" s="2">
        <f>'Moving Avg'!D1334</f>
        <v>1.3504</v>
      </c>
      <c r="G1334" s="2">
        <f>'Moving Avg'!F1334</f>
        <v>1.3441500000000002</v>
      </c>
      <c r="H1334" s="2">
        <f>'Moving Avg'!G1334</f>
        <v>1.3415440000000003</v>
      </c>
      <c r="I1334" s="2">
        <f>'Moving Avg'!H1334</f>
        <v>1.297868499999999</v>
      </c>
      <c r="J1334" s="5" t="str">
        <f>OBV!F1334</f>
        <v>NEUTRAL</v>
      </c>
      <c r="K1334" s="5" t="str">
        <f>OBV!G1334</f>
        <v>NEUTRAL</v>
      </c>
      <c r="L1334" s="5" t="str">
        <f>OBV!H1334</f>
        <v>NEUTRAL</v>
      </c>
      <c r="M1334" s="7">
        <f t="shared" si="200"/>
        <v>25</v>
      </c>
      <c r="N1334" s="7">
        <f t="shared" si="201"/>
        <v>45</v>
      </c>
      <c r="O1334" s="7">
        <f t="shared" si="202"/>
        <v>50</v>
      </c>
      <c r="P1334" s="7">
        <f t="shared" si="203"/>
        <v>33</v>
      </c>
      <c r="Q1334" s="8">
        <f t="shared" si="204"/>
        <v>36.950000000000003</v>
      </c>
      <c r="R1334" s="8">
        <f t="shared" si="205"/>
        <v>39.75</v>
      </c>
      <c r="S1334" s="8">
        <f t="shared" si="206"/>
        <v>37.85</v>
      </c>
      <c r="T1334" s="8">
        <f t="shared" si="207"/>
        <v>38.25</v>
      </c>
      <c r="U1334" s="7">
        <f t="shared" si="208"/>
        <v>38.183333333333337</v>
      </c>
      <c r="V1334" s="7">
        <f t="shared" si="209"/>
        <v>38.200000000000003</v>
      </c>
    </row>
    <row r="1335" spans="1:22" ht="13.5" x14ac:dyDescent="0.25">
      <c r="A1335" s="3">
        <f>RSI!A1335</f>
        <v>44256</v>
      </c>
      <c r="B1335" s="2">
        <f>RSI!B1335</f>
        <v>1.3504</v>
      </c>
      <c r="C1335" s="2">
        <f>RSI!I1335</f>
        <v>58.769494709635786</v>
      </c>
      <c r="D1335" s="2">
        <f>MACD!E1335</f>
        <v>-3.7792399800933296E-3</v>
      </c>
      <c r="E1335" s="2">
        <f>MACD!F1335</f>
        <v>-1.9135993266563033E-3</v>
      </c>
      <c r="F1335" s="2">
        <f>'Moving Avg'!D1335</f>
        <v>1.3504</v>
      </c>
      <c r="G1335" s="2">
        <f>'Moving Avg'!F1335</f>
        <v>1.3445200000000004</v>
      </c>
      <c r="H1335" s="2">
        <f>'Moving Avg'!G1335</f>
        <v>1.3424300000000005</v>
      </c>
      <c r="I1335" s="2">
        <f>'Moving Avg'!H1335</f>
        <v>1.2983479999999989</v>
      </c>
      <c r="J1335" s="5" t="str">
        <f>OBV!F1335</f>
        <v>NEUTRAL</v>
      </c>
      <c r="K1335" s="5" t="str">
        <f>OBV!G1335</f>
        <v>NEUTRAL</v>
      </c>
      <c r="L1335" s="5" t="str">
        <f>OBV!H1335</f>
        <v>NEUTRAL</v>
      </c>
      <c r="M1335" s="7">
        <f t="shared" si="200"/>
        <v>25</v>
      </c>
      <c r="N1335" s="7">
        <f t="shared" si="201"/>
        <v>45</v>
      </c>
      <c r="O1335" s="7">
        <f t="shared" si="202"/>
        <v>50</v>
      </c>
      <c r="P1335" s="7">
        <f t="shared" si="203"/>
        <v>33</v>
      </c>
      <c r="Q1335" s="8">
        <f t="shared" si="204"/>
        <v>36.950000000000003</v>
      </c>
      <c r="R1335" s="8">
        <f t="shared" si="205"/>
        <v>39.75</v>
      </c>
      <c r="S1335" s="8">
        <f t="shared" si="206"/>
        <v>37.85</v>
      </c>
      <c r="T1335" s="8">
        <f t="shared" si="207"/>
        <v>38.25</v>
      </c>
      <c r="U1335" s="7">
        <f t="shared" si="208"/>
        <v>38.183333333333337</v>
      </c>
      <c r="V1335" s="7">
        <f t="shared" si="209"/>
        <v>38.200000000000003</v>
      </c>
    </row>
    <row r="1336" spans="1:22" ht="13.5" x14ac:dyDescent="0.25">
      <c r="A1336" s="3">
        <f>RSI!A1336</f>
        <v>44257</v>
      </c>
      <c r="B1336" s="2">
        <f>RSI!B1336</f>
        <v>1.3504</v>
      </c>
      <c r="C1336" s="2">
        <f>RSI!I1336</f>
        <v>58.769494709635786</v>
      </c>
      <c r="D1336" s="2">
        <f>MACD!E1336</f>
        <v>-2.8657554401543273E-3</v>
      </c>
      <c r="E1336" s="2">
        <f>MACD!F1336</f>
        <v>-2.1040305493559082E-3</v>
      </c>
      <c r="F1336" s="2">
        <f>'Moving Avg'!D1336</f>
        <v>1.3504</v>
      </c>
      <c r="G1336" s="2">
        <f>'Moving Avg'!F1336</f>
        <v>1.3452550000000003</v>
      </c>
      <c r="H1336" s="2">
        <f>'Moving Avg'!G1336</f>
        <v>1.3433160000000004</v>
      </c>
      <c r="I1336" s="2">
        <f>'Moving Avg'!H1336</f>
        <v>1.2988274999999987</v>
      </c>
      <c r="J1336" s="5" t="str">
        <f>OBV!F1336</f>
        <v>NEUTRAL</v>
      </c>
      <c r="K1336" s="5" t="str">
        <f>OBV!G1336</f>
        <v>NEUTRAL</v>
      </c>
      <c r="L1336" s="5" t="str">
        <f>OBV!H1336</f>
        <v>NEUTRAL</v>
      </c>
      <c r="M1336" s="7">
        <f t="shared" si="200"/>
        <v>25</v>
      </c>
      <c r="N1336" s="7">
        <f t="shared" si="201"/>
        <v>45</v>
      </c>
      <c r="O1336" s="7">
        <f t="shared" si="202"/>
        <v>50</v>
      </c>
      <c r="P1336" s="7">
        <f t="shared" si="203"/>
        <v>33</v>
      </c>
      <c r="Q1336" s="8">
        <f t="shared" si="204"/>
        <v>36.950000000000003</v>
      </c>
      <c r="R1336" s="8">
        <f t="shared" si="205"/>
        <v>39.75</v>
      </c>
      <c r="S1336" s="8">
        <f t="shared" si="206"/>
        <v>37.85</v>
      </c>
      <c r="T1336" s="8">
        <f t="shared" si="207"/>
        <v>38.25</v>
      </c>
      <c r="U1336" s="7">
        <f t="shared" si="208"/>
        <v>38.183333333333337</v>
      </c>
      <c r="V1336" s="7">
        <f t="shared" si="209"/>
        <v>38.200000000000003</v>
      </c>
    </row>
    <row r="1337" spans="1:22" ht="13.5" x14ac:dyDescent="0.25">
      <c r="A1337" s="3">
        <f>RSI!A1337</f>
        <v>44258</v>
      </c>
      <c r="B1337" s="2">
        <f>RSI!B1337</f>
        <v>1.3504</v>
      </c>
      <c r="C1337" s="2">
        <f>RSI!I1337</f>
        <v>58.769494709635786</v>
      </c>
      <c r="D1337" s="2">
        <f>MACD!E1337</f>
        <v>-2.117404242878429E-3</v>
      </c>
      <c r="E1337" s="2">
        <f>MACD!F1337</f>
        <v>-2.1067052880604127E-3</v>
      </c>
      <c r="F1337" s="2">
        <f>'Moving Avg'!D1337</f>
        <v>1.3504</v>
      </c>
      <c r="G1337" s="2">
        <f>'Moving Avg'!F1337</f>
        <v>1.3459900000000002</v>
      </c>
      <c r="H1337" s="2">
        <f>'Moving Avg'!G1337</f>
        <v>1.3442020000000006</v>
      </c>
      <c r="I1337" s="2">
        <f>'Moving Avg'!H1337</f>
        <v>1.2993069999999989</v>
      </c>
      <c r="J1337" s="5" t="str">
        <f>OBV!F1337</f>
        <v>NEUTRAL</v>
      </c>
      <c r="K1337" s="5" t="str">
        <f>OBV!G1337</f>
        <v>NEUTRAL</v>
      </c>
      <c r="L1337" s="5" t="str">
        <f>OBV!H1337</f>
        <v>NEUTRAL</v>
      </c>
      <c r="M1337" s="7">
        <f t="shared" si="200"/>
        <v>25</v>
      </c>
      <c r="N1337" s="7">
        <f t="shared" si="201"/>
        <v>45</v>
      </c>
      <c r="O1337" s="7">
        <f t="shared" si="202"/>
        <v>50</v>
      </c>
      <c r="P1337" s="7">
        <f t="shared" si="203"/>
        <v>33</v>
      </c>
      <c r="Q1337" s="8">
        <f t="shared" si="204"/>
        <v>36.950000000000003</v>
      </c>
      <c r="R1337" s="8">
        <f t="shared" si="205"/>
        <v>39.75</v>
      </c>
      <c r="S1337" s="8">
        <f t="shared" si="206"/>
        <v>37.85</v>
      </c>
      <c r="T1337" s="8">
        <f t="shared" si="207"/>
        <v>38.25</v>
      </c>
      <c r="U1337" s="7">
        <f t="shared" si="208"/>
        <v>38.183333333333337</v>
      </c>
      <c r="V1337" s="7">
        <f t="shared" si="209"/>
        <v>38.200000000000003</v>
      </c>
    </row>
    <row r="1338" spans="1:22" ht="13.5" x14ac:dyDescent="0.25">
      <c r="A1338" s="3">
        <f>RSI!A1338</f>
        <v>44259</v>
      </c>
      <c r="B1338" s="2">
        <f>RSI!B1338</f>
        <v>1.3504</v>
      </c>
      <c r="C1338" s="2">
        <f>RSI!I1338</f>
        <v>58.769494709635786</v>
      </c>
      <c r="D1338" s="2">
        <f>MACD!E1338</f>
        <v>-1.5069592393959219E-3</v>
      </c>
      <c r="E1338" s="2">
        <f>MACD!F1338</f>
        <v>-1.9867560783275147E-3</v>
      </c>
      <c r="F1338" s="2">
        <f>'Moving Avg'!D1338</f>
        <v>1.3504</v>
      </c>
      <c r="G1338" s="2">
        <f>'Moving Avg'!F1338</f>
        <v>1.3467250000000004</v>
      </c>
      <c r="H1338" s="2">
        <f>'Moving Avg'!G1338</f>
        <v>1.3450880000000003</v>
      </c>
      <c r="I1338" s="2">
        <f>'Moving Avg'!H1338</f>
        <v>1.2997864999999988</v>
      </c>
      <c r="J1338" s="5" t="str">
        <f>OBV!F1338</f>
        <v>NEUTRAL</v>
      </c>
      <c r="K1338" s="5" t="str">
        <f>OBV!G1338</f>
        <v>NEUTRAL</v>
      </c>
      <c r="L1338" s="5" t="str">
        <f>OBV!H1338</f>
        <v>NEUTRAL</v>
      </c>
      <c r="M1338" s="7">
        <f t="shared" si="200"/>
        <v>25</v>
      </c>
      <c r="N1338" s="7">
        <f t="shared" si="201"/>
        <v>0</v>
      </c>
      <c r="O1338" s="7">
        <f t="shared" si="202"/>
        <v>50</v>
      </c>
      <c r="P1338" s="7">
        <f t="shared" si="203"/>
        <v>33</v>
      </c>
      <c r="Q1338" s="8">
        <f t="shared" si="204"/>
        <v>21.2</v>
      </c>
      <c r="R1338" s="8">
        <f t="shared" si="205"/>
        <v>30.75</v>
      </c>
      <c r="S1338" s="8">
        <f t="shared" si="206"/>
        <v>31.1</v>
      </c>
      <c r="T1338" s="8">
        <f t="shared" si="207"/>
        <v>27</v>
      </c>
      <c r="U1338" s="7">
        <f t="shared" si="208"/>
        <v>27.683333333333337</v>
      </c>
      <c r="V1338" s="7">
        <f t="shared" si="209"/>
        <v>27.512500000000003</v>
      </c>
    </row>
    <row r="1339" spans="1:22" ht="13.5" x14ac:dyDescent="0.25">
      <c r="A1339" s="3">
        <f>RSI!A1339</f>
        <v>44260</v>
      </c>
      <c r="B1339" s="2">
        <f>RSI!B1339</f>
        <v>1.3504</v>
      </c>
      <c r="C1339" s="2">
        <f>RSI!I1339</f>
        <v>58.769494709635786</v>
      </c>
      <c r="D1339" s="2">
        <f>MACD!E1339</f>
        <v>-1.0115170373581339E-3</v>
      </c>
      <c r="E1339" s="2">
        <f>MACD!F1339</f>
        <v>-1.7917082701336387E-3</v>
      </c>
      <c r="F1339" s="2">
        <f>'Moving Avg'!D1339</f>
        <v>1.3504</v>
      </c>
      <c r="G1339" s="2">
        <f>'Moving Avg'!F1339</f>
        <v>1.3474600000000003</v>
      </c>
      <c r="H1339" s="2">
        <f>'Moving Avg'!G1339</f>
        <v>1.3459740000000002</v>
      </c>
      <c r="I1339" s="2">
        <f>'Moving Avg'!H1339</f>
        <v>1.3002659999999986</v>
      </c>
      <c r="J1339" s="5" t="str">
        <f>OBV!F1339</f>
        <v>NEUTRAL</v>
      </c>
      <c r="K1339" s="5" t="str">
        <f>OBV!G1339</f>
        <v>NEUTRAL</v>
      </c>
      <c r="L1339" s="5" t="str">
        <f>OBV!H1339</f>
        <v>NEUTRAL</v>
      </c>
      <c r="M1339" s="7">
        <f t="shared" si="200"/>
        <v>25</v>
      </c>
      <c r="N1339" s="7">
        <f t="shared" si="201"/>
        <v>0</v>
      </c>
      <c r="O1339" s="7">
        <f t="shared" si="202"/>
        <v>50</v>
      </c>
      <c r="P1339" s="7">
        <f t="shared" si="203"/>
        <v>33</v>
      </c>
      <c r="Q1339" s="8">
        <f t="shared" si="204"/>
        <v>21.2</v>
      </c>
      <c r="R1339" s="8">
        <f t="shared" si="205"/>
        <v>30.75</v>
      </c>
      <c r="S1339" s="8">
        <f t="shared" si="206"/>
        <v>31.1</v>
      </c>
      <c r="T1339" s="8">
        <f t="shared" si="207"/>
        <v>27</v>
      </c>
      <c r="U1339" s="7">
        <f t="shared" si="208"/>
        <v>27.683333333333337</v>
      </c>
      <c r="V1339" s="7">
        <f t="shared" si="209"/>
        <v>27.512500000000003</v>
      </c>
    </row>
    <row r="1340" spans="1:22" ht="13.5" x14ac:dyDescent="0.25">
      <c r="A1340" s="3">
        <f>RSI!A1340</f>
        <v>44263</v>
      </c>
      <c r="B1340" s="2">
        <f>RSI!B1340</f>
        <v>1.3504</v>
      </c>
      <c r="C1340" s="2">
        <f>RSI!I1340</f>
        <v>58.769494709635779</v>
      </c>
      <c r="D1340" s="2">
        <f>MACD!E1340</f>
        <v>-6.1182281026450624E-4</v>
      </c>
      <c r="E1340" s="2">
        <f>MACD!F1340</f>
        <v>-1.5557311781598123E-3</v>
      </c>
      <c r="F1340" s="2">
        <f>'Moving Avg'!D1340</f>
        <v>1.3504</v>
      </c>
      <c r="G1340" s="2">
        <f>'Moving Avg'!F1340</f>
        <v>1.3481950000000003</v>
      </c>
      <c r="H1340" s="2">
        <f>'Moving Avg'!G1340</f>
        <v>1.3468600000000002</v>
      </c>
      <c r="I1340" s="2">
        <f>'Moving Avg'!H1340</f>
        <v>1.3007454999999986</v>
      </c>
      <c r="J1340" s="5" t="str">
        <f>OBV!F1340</f>
        <v>NEUTRAL</v>
      </c>
      <c r="K1340" s="5" t="str">
        <f>OBV!G1340</f>
        <v>NEUTRAL</v>
      </c>
      <c r="L1340" s="5" t="str">
        <f>OBV!H1340</f>
        <v>NEUTRAL</v>
      </c>
      <c r="M1340" s="7">
        <f t="shared" si="200"/>
        <v>25</v>
      </c>
      <c r="N1340" s="7">
        <f t="shared" si="201"/>
        <v>0</v>
      </c>
      <c r="O1340" s="7">
        <f t="shared" si="202"/>
        <v>50</v>
      </c>
      <c r="P1340" s="7">
        <f t="shared" si="203"/>
        <v>33</v>
      </c>
      <c r="Q1340" s="8">
        <f t="shared" si="204"/>
        <v>21.2</v>
      </c>
      <c r="R1340" s="8">
        <f t="shared" si="205"/>
        <v>30.75</v>
      </c>
      <c r="S1340" s="8">
        <f t="shared" si="206"/>
        <v>31.1</v>
      </c>
      <c r="T1340" s="8">
        <f t="shared" si="207"/>
        <v>27</v>
      </c>
      <c r="U1340" s="7">
        <f t="shared" si="208"/>
        <v>27.683333333333337</v>
      </c>
      <c r="V1340" s="7">
        <f t="shared" si="209"/>
        <v>27.512500000000003</v>
      </c>
    </row>
    <row r="1341" spans="1:22" ht="13.5" x14ac:dyDescent="0.25">
      <c r="A1341" s="3">
        <f>RSI!A1341</f>
        <v>44264</v>
      </c>
      <c r="B1341" s="2">
        <f>RSI!B1341</f>
        <v>1.3504</v>
      </c>
      <c r="C1341" s="2">
        <f>RSI!I1341</f>
        <v>58.769494709635786</v>
      </c>
      <c r="D1341" s="2">
        <f>MACD!E1341</f>
        <v>-2.9169972282372392E-4</v>
      </c>
      <c r="E1341" s="2">
        <f>MACD!F1341</f>
        <v>-1.3029248870925947E-3</v>
      </c>
      <c r="F1341" s="2">
        <f>'Moving Avg'!D1341</f>
        <v>1.3504</v>
      </c>
      <c r="G1341" s="2">
        <f>'Moving Avg'!F1341</f>
        <v>1.3489300000000004</v>
      </c>
      <c r="H1341" s="2">
        <f>'Moving Avg'!G1341</f>
        <v>1.3477460000000001</v>
      </c>
      <c r="I1341" s="2">
        <f>'Moving Avg'!H1341</f>
        <v>1.3012249999999985</v>
      </c>
      <c r="J1341" s="5" t="str">
        <f>OBV!F1341</f>
        <v>NEUTRAL</v>
      </c>
      <c r="K1341" s="5" t="str">
        <f>OBV!G1341</f>
        <v>NEUTRAL</v>
      </c>
      <c r="L1341" s="5" t="str">
        <f>OBV!H1341</f>
        <v>NEUTRAL</v>
      </c>
      <c r="M1341" s="7">
        <f t="shared" si="200"/>
        <v>25</v>
      </c>
      <c r="N1341" s="7">
        <f t="shared" si="201"/>
        <v>0</v>
      </c>
      <c r="O1341" s="7">
        <f t="shared" si="202"/>
        <v>50</v>
      </c>
      <c r="P1341" s="7">
        <f t="shared" si="203"/>
        <v>33</v>
      </c>
      <c r="Q1341" s="8">
        <f t="shared" si="204"/>
        <v>21.2</v>
      </c>
      <c r="R1341" s="8">
        <f t="shared" si="205"/>
        <v>30.75</v>
      </c>
      <c r="S1341" s="8">
        <f t="shared" si="206"/>
        <v>31.1</v>
      </c>
      <c r="T1341" s="8">
        <f t="shared" si="207"/>
        <v>27</v>
      </c>
      <c r="U1341" s="7">
        <f t="shared" si="208"/>
        <v>27.683333333333337</v>
      </c>
      <c r="V1341" s="7">
        <f t="shared" si="209"/>
        <v>27.512500000000003</v>
      </c>
    </row>
    <row r="1342" spans="1:22" ht="13.5" x14ac:dyDescent="0.25">
      <c r="A1342" s="3">
        <f>RSI!A1342</f>
        <v>44265</v>
      </c>
      <c r="B1342" s="2">
        <f>RSI!B1342</f>
        <v>1.3504</v>
      </c>
      <c r="C1342" s="2">
        <f>RSI!I1342</f>
        <v>58.769494709635786</v>
      </c>
      <c r="D1342" s="2">
        <f>MACD!E1342</f>
        <v>-3.7566822716827986E-5</v>
      </c>
      <c r="E1342" s="2">
        <f>MACD!F1342</f>
        <v>-1.0498532742174414E-3</v>
      </c>
      <c r="F1342" s="2">
        <f>'Moving Avg'!D1342</f>
        <v>1.3504</v>
      </c>
      <c r="G1342" s="2">
        <f>'Moving Avg'!F1342</f>
        <v>1.3496650000000003</v>
      </c>
      <c r="H1342" s="2">
        <f>'Moving Avg'!G1342</f>
        <v>1.3486320000000001</v>
      </c>
      <c r="I1342" s="2">
        <f>'Moving Avg'!H1342</f>
        <v>1.3017044999999985</v>
      </c>
      <c r="J1342" s="5" t="str">
        <f>OBV!F1342</f>
        <v>NEUTRAL</v>
      </c>
      <c r="K1342" s="5" t="str">
        <f>OBV!G1342</f>
        <v>NEUTRAL</v>
      </c>
      <c r="L1342" s="5" t="str">
        <f>OBV!H1342</f>
        <v>NEUTRAL</v>
      </c>
      <c r="M1342" s="7">
        <f t="shared" si="200"/>
        <v>25</v>
      </c>
      <c r="N1342" s="7">
        <f t="shared" si="201"/>
        <v>0</v>
      </c>
      <c r="O1342" s="7">
        <f t="shared" si="202"/>
        <v>50</v>
      </c>
      <c r="P1342" s="7">
        <f t="shared" si="203"/>
        <v>33</v>
      </c>
      <c r="Q1342" s="8">
        <f t="shared" si="204"/>
        <v>21.2</v>
      </c>
      <c r="R1342" s="8">
        <f t="shared" si="205"/>
        <v>30.75</v>
      </c>
      <c r="S1342" s="8">
        <f t="shared" si="206"/>
        <v>31.1</v>
      </c>
      <c r="T1342" s="8">
        <f t="shared" si="207"/>
        <v>27</v>
      </c>
      <c r="U1342" s="7">
        <f t="shared" si="208"/>
        <v>27.683333333333337</v>
      </c>
      <c r="V1342" s="7">
        <f t="shared" si="209"/>
        <v>27.512500000000003</v>
      </c>
    </row>
    <row r="1343" spans="1:22" ht="13.5" x14ac:dyDescent="0.25">
      <c r="A1343" s="3">
        <f>RSI!A1343</f>
        <v>44266</v>
      </c>
      <c r="B1343" s="2">
        <f>RSI!B1343</f>
        <v>1.3504</v>
      </c>
      <c r="C1343" s="2">
        <f>RSI!I1343</f>
        <v>58.769494709635786</v>
      </c>
      <c r="D1343" s="2">
        <f>MACD!E1343</f>
        <v>1.6196826224113003E-4</v>
      </c>
      <c r="E1343" s="2">
        <f>MACD!F1343</f>
        <v>-8.0748896692572718E-4</v>
      </c>
      <c r="F1343" s="2">
        <f>'Moving Avg'!D1343</f>
        <v>1.3504</v>
      </c>
      <c r="G1343" s="2">
        <f>'Moving Avg'!F1343</f>
        <v>1.3504000000000003</v>
      </c>
      <c r="H1343" s="2">
        <f>'Moving Avg'!G1343</f>
        <v>1.3493700000000002</v>
      </c>
      <c r="I1343" s="2">
        <f>'Moving Avg'!H1343</f>
        <v>1.3021839999999982</v>
      </c>
      <c r="J1343" s="5" t="str">
        <f>OBV!F1343</f>
        <v>NEUTRAL</v>
      </c>
      <c r="K1343" s="5" t="str">
        <f>OBV!G1343</f>
        <v>NEUTRAL</v>
      </c>
      <c r="L1343" s="5" t="str">
        <f>OBV!H1343</f>
        <v>NEUTRAL</v>
      </c>
      <c r="M1343" s="7">
        <f t="shared" si="200"/>
        <v>25</v>
      </c>
      <c r="N1343" s="7">
        <f t="shared" si="201"/>
        <v>0</v>
      </c>
      <c r="O1343" s="7">
        <f t="shared" si="202"/>
        <v>50</v>
      </c>
      <c r="P1343" s="7">
        <f t="shared" si="203"/>
        <v>33</v>
      </c>
      <c r="Q1343" s="8">
        <f t="shared" si="204"/>
        <v>21.2</v>
      </c>
      <c r="R1343" s="8">
        <f t="shared" si="205"/>
        <v>30.75</v>
      </c>
      <c r="S1343" s="8">
        <f t="shared" si="206"/>
        <v>31.1</v>
      </c>
      <c r="T1343" s="8">
        <f t="shared" si="207"/>
        <v>27</v>
      </c>
      <c r="U1343" s="7">
        <f t="shared" si="208"/>
        <v>27.683333333333337</v>
      </c>
      <c r="V1343" s="7">
        <f t="shared" si="209"/>
        <v>27.512500000000003</v>
      </c>
    </row>
    <row r="1344" spans="1:22" ht="13.5" x14ac:dyDescent="0.25">
      <c r="A1344" s="3">
        <f>RSI!A1344</f>
        <v>44267</v>
      </c>
      <c r="B1344" s="2">
        <f>RSI!B1344</f>
        <v>1.3504</v>
      </c>
      <c r="C1344" s="2">
        <f>RSI!I1344</f>
        <v>58.769494709635786</v>
      </c>
      <c r="D1344" s="2">
        <f>MACD!E1344</f>
        <v>3.1645337709740318E-4</v>
      </c>
      <c r="E1344" s="2">
        <f>MACD!F1344</f>
        <v>-5.8270049812110113E-4</v>
      </c>
      <c r="F1344" s="2">
        <f>'Moving Avg'!D1344</f>
        <v>1.3504</v>
      </c>
      <c r="G1344" s="2">
        <f>'Moving Avg'!F1344</f>
        <v>1.3504000000000003</v>
      </c>
      <c r="H1344" s="2">
        <f>'Moving Avg'!G1344</f>
        <v>1.3501080000000001</v>
      </c>
      <c r="I1344" s="2">
        <f>'Moving Avg'!H1344</f>
        <v>1.3026634999999984</v>
      </c>
      <c r="J1344" s="5" t="str">
        <f>OBV!F1344</f>
        <v>NEUTRAL</v>
      </c>
      <c r="K1344" s="5" t="str">
        <f>OBV!G1344</f>
        <v>NEUTRAL</v>
      </c>
      <c r="L1344" s="5" t="str">
        <f>OBV!H1344</f>
        <v>NEUTRAL</v>
      </c>
      <c r="M1344" s="7">
        <f t="shared" si="200"/>
        <v>25</v>
      </c>
      <c r="N1344" s="7">
        <f t="shared" si="201"/>
        <v>0</v>
      </c>
      <c r="O1344" s="7">
        <f t="shared" si="202"/>
        <v>50</v>
      </c>
      <c r="P1344" s="7">
        <f t="shared" si="203"/>
        <v>33</v>
      </c>
      <c r="Q1344" s="8">
        <f t="shared" si="204"/>
        <v>21.2</v>
      </c>
      <c r="R1344" s="8">
        <f t="shared" si="205"/>
        <v>30.75</v>
      </c>
      <c r="S1344" s="8">
        <f t="shared" si="206"/>
        <v>31.1</v>
      </c>
      <c r="T1344" s="8">
        <f t="shared" si="207"/>
        <v>27</v>
      </c>
      <c r="U1344" s="7">
        <f t="shared" si="208"/>
        <v>27.683333333333337</v>
      </c>
      <c r="V1344" s="7">
        <f t="shared" si="209"/>
        <v>27.512500000000003</v>
      </c>
    </row>
    <row r="1345" spans="1:22" ht="13.5" x14ac:dyDescent="0.25">
      <c r="A1345" s="3">
        <f>RSI!A1345</f>
        <v>44270</v>
      </c>
      <c r="B1345" s="2">
        <f>RSI!B1345</f>
        <v>1.3504</v>
      </c>
      <c r="C1345" s="2">
        <f>RSI!I1345</f>
        <v>58.769494709635786</v>
      </c>
      <c r="D1345" s="2">
        <f>MACD!E1345</f>
        <v>4.3388241720299092E-4</v>
      </c>
      <c r="E1345" s="2">
        <f>MACD!F1345</f>
        <v>-3.7938391505628271E-4</v>
      </c>
      <c r="F1345" s="2">
        <f>'Moving Avg'!D1345</f>
        <v>1.3504</v>
      </c>
      <c r="G1345" s="2">
        <f>'Moving Avg'!F1345</f>
        <v>1.3504000000000003</v>
      </c>
      <c r="H1345" s="2">
        <f>'Moving Avg'!G1345</f>
        <v>1.3505500000000001</v>
      </c>
      <c r="I1345" s="2">
        <f>'Moving Avg'!H1345</f>
        <v>1.3031429999999984</v>
      </c>
      <c r="J1345" s="5" t="str">
        <f>OBV!F1345</f>
        <v>NEUTRAL</v>
      </c>
      <c r="K1345" s="5" t="str">
        <f>OBV!G1345</f>
        <v>NEUTRAL</v>
      </c>
      <c r="L1345" s="5" t="str">
        <f>OBV!H1345</f>
        <v>NEUTRAL</v>
      </c>
      <c r="M1345" s="7">
        <f t="shared" si="200"/>
        <v>25</v>
      </c>
      <c r="N1345" s="7">
        <f t="shared" si="201"/>
        <v>0</v>
      </c>
      <c r="O1345" s="7">
        <f t="shared" si="202"/>
        <v>50</v>
      </c>
      <c r="P1345" s="7">
        <f t="shared" si="203"/>
        <v>33</v>
      </c>
      <c r="Q1345" s="8">
        <f t="shared" si="204"/>
        <v>21.2</v>
      </c>
      <c r="R1345" s="8">
        <f t="shared" si="205"/>
        <v>30.75</v>
      </c>
      <c r="S1345" s="8">
        <f t="shared" si="206"/>
        <v>31.1</v>
      </c>
      <c r="T1345" s="8">
        <f t="shared" si="207"/>
        <v>27</v>
      </c>
      <c r="U1345" s="7">
        <f t="shared" si="208"/>
        <v>27.683333333333337</v>
      </c>
      <c r="V1345" s="7">
        <f t="shared" si="209"/>
        <v>27.512500000000003</v>
      </c>
    </row>
    <row r="1346" spans="1:22" ht="13.5" x14ac:dyDescent="0.25">
      <c r="A1346" s="3">
        <f>RSI!A1346</f>
        <v>44271</v>
      </c>
      <c r="B1346" s="2">
        <f>RSI!B1346</f>
        <v>1.3504</v>
      </c>
      <c r="C1346" s="2">
        <f>RSI!I1346</f>
        <v>58.769494709635786</v>
      </c>
      <c r="D1346" s="2">
        <f>MACD!E1346</f>
        <v>5.2094069743136018E-4</v>
      </c>
      <c r="E1346" s="2">
        <f>MACD!F1346</f>
        <v>-1.9931899255875413E-4</v>
      </c>
      <c r="F1346" s="2">
        <f>'Moving Avg'!D1346</f>
        <v>1.3504</v>
      </c>
      <c r="G1346" s="2">
        <f>'Moving Avg'!F1346</f>
        <v>1.3504000000000003</v>
      </c>
      <c r="H1346" s="2">
        <f>'Moving Avg'!G1346</f>
        <v>1.350698</v>
      </c>
      <c r="I1346" s="2">
        <f>'Moving Avg'!H1346</f>
        <v>1.3036224999999986</v>
      </c>
      <c r="J1346" s="5" t="str">
        <f>OBV!F1346</f>
        <v>NEUTRAL</v>
      </c>
      <c r="K1346" s="5" t="str">
        <f>OBV!G1346</f>
        <v>NEUTRAL</v>
      </c>
      <c r="L1346" s="5" t="str">
        <f>OBV!H1346</f>
        <v>NEUTRAL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0</v>
      </c>
      <c r="O1346" s="7">
        <f t="shared" ref="O1346:O1409" si="212">IF(F1346-I1346&gt;10,100,IF(F1346-I1346&gt;5,75, IF(F1346-I1346&gt;0,50,0)))</f>
        <v>50</v>
      </c>
      <c r="P1346" s="7">
        <f t="shared" ref="P1346:P1409" si="213">IF(L1346="confirmed bullish", 34, IF(L1346="bullish divergence",17, 0))+IF(J1346="bullish",33,IF(J1346="bearish",0,16.5))+IF(K1346="strong",33,IF(K1346="weak",0,16.5))</f>
        <v>33</v>
      </c>
      <c r="Q1346" s="8">
        <f t="shared" si="204"/>
        <v>21.2</v>
      </c>
      <c r="R1346" s="8">
        <f t="shared" si="205"/>
        <v>30.75</v>
      </c>
      <c r="S1346" s="8">
        <f t="shared" si="206"/>
        <v>31.1</v>
      </c>
      <c r="T1346" s="8">
        <f t="shared" si="207"/>
        <v>27</v>
      </c>
      <c r="U1346" s="7">
        <f t="shared" si="208"/>
        <v>27.683333333333337</v>
      </c>
      <c r="V1346" s="7">
        <f t="shared" si="209"/>
        <v>27.512500000000003</v>
      </c>
    </row>
    <row r="1347" spans="1:22" ht="13.5" x14ac:dyDescent="0.25">
      <c r="A1347" s="3">
        <f>RSI!A1347</f>
        <v>44272</v>
      </c>
      <c r="B1347" s="2">
        <f>RSI!B1347</f>
        <v>1.3504</v>
      </c>
      <c r="C1347" s="2">
        <f>RSI!I1347</f>
        <v>58.769494709635779</v>
      </c>
      <c r="D1347" s="2">
        <f>MACD!E1347</f>
        <v>5.8321210561684822E-4</v>
      </c>
      <c r="E1347" s="2">
        <f>MACD!F1347</f>
        <v>-4.2812772923633662E-5</v>
      </c>
      <c r="F1347" s="2">
        <f>'Moving Avg'!D1347</f>
        <v>1.3504</v>
      </c>
      <c r="G1347" s="2">
        <f>'Moving Avg'!F1347</f>
        <v>1.3504000000000003</v>
      </c>
      <c r="H1347" s="2">
        <f>'Moving Avg'!G1347</f>
        <v>1.350846</v>
      </c>
      <c r="I1347" s="2">
        <f>'Moving Avg'!H1347</f>
        <v>1.3041019999999983</v>
      </c>
      <c r="J1347" s="5" t="str">
        <f>OBV!F1347</f>
        <v>NEUTRAL</v>
      </c>
      <c r="K1347" s="5" t="str">
        <f>OBV!G1347</f>
        <v>NEUTRAL</v>
      </c>
      <c r="L1347" s="5" t="str">
        <f>OBV!H1347</f>
        <v>NEUTRAL</v>
      </c>
      <c r="M1347" s="7">
        <f t="shared" si="210"/>
        <v>25</v>
      </c>
      <c r="N1347" s="7">
        <f t="shared" si="211"/>
        <v>0</v>
      </c>
      <c r="O1347" s="7">
        <f t="shared" si="212"/>
        <v>50</v>
      </c>
      <c r="P1347" s="7">
        <f t="shared" si="213"/>
        <v>33</v>
      </c>
      <c r="Q1347" s="8">
        <f t="shared" ref="Q1347:Q1410" si="214">0.35*M1347+N1347*0.35+O1347*0.15+P1347*0.15</f>
        <v>21.2</v>
      </c>
      <c r="R1347" s="8">
        <f t="shared" ref="R1347:R1410" si="215">M1347*0.2+N1347*0.2+O1347*0.35+P1347*0.25</f>
        <v>30.75</v>
      </c>
      <c r="S1347" s="8">
        <f t="shared" ref="S1347:S1410" si="216">M1347*0.15+N1347*0.15+O1347*0.25+P1347*0.45</f>
        <v>31.1</v>
      </c>
      <c r="T1347" s="8">
        <f t="shared" ref="T1347:T1410" si="217">0.25*SUM(M1347:P1347)</f>
        <v>27</v>
      </c>
      <c r="U1347" s="7">
        <f t="shared" ref="U1347:U1410" si="218">SUM(Q1347:S1347)/3</f>
        <v>27.683333333333337</v>
      </c>
      <c r="V1347" s="7">
        <f t="shared" ref="V1347:V1410" si="219">SUM(Q1347:T1347)/4</f>
        <v>27.512500000000003</v>
      </c>
    </row>
    <row r="1348" spans="1:22" ht="13.5" x14ac:dyDescent="0.25">
      <c r="A1348" s="3">
        <f>RSI!A1348</f>
        <v>44273</v>
      </c>
      <c r="B1348" s="2">
        <f>RSI!B1348</f>
        <v>1.3504</v>
      </c>
      <c r="C1348" s="2">
        <f>RSI!I1348</f>
        <v>58.769494709635772</v>
      </c>
      <c r="D1348" s="2">
        <f>MACD!E1348</f>
        <v>6.2535395413121364E-4</v>
      </c>
      <c r="E1348" s="2">
        <f>MACD!F1348</f>
        <v>9.0820572487335804E-5</v>
      </c>
      <c r="F1348" s="2">
        <f>'Moving Avg'!D1348</f>
        <v>1.3504</v>
      </c>
      <c r="G1348" s="2">
        <f>'Moving Avg'!F1348</f>
        <v>1.3504000000000003</v>
      </c>
      <c r="H1348" s="2">
        <f>'Moving Avg'!G1348</f>
        <v>1.3509939999999998</v>
      </c>
      <c r="I1348" s="2">
        <f>'Moving Avg'!H1348</f>
        <v>1.3045814999999983</v>
      </c>
      <c r="J1348" s="5" t="str">
        <f>OBV!F1348</f>
        <v>NEUTRAL</v>
      </c>
      <c r="K1348" s="5" t="str">
        <f>OBV!G1348</f>
        <v>NEUTRAL</v>
      </c>
      <c r="L1348" s="5" t="str">
        <f>OBV!H1348</f>
        <v>NEUTRAL</v>
      </c>
      <c r="M1348" s="7">
        <f t="shared" si="210"/>
        <v>25</v>
      </c>
      <c r="N1348" s="7">
        <f t="shared" si="211"/>
        <v>0</v>
      </c>
      <c r="O1348" s="7">
        <f t="shared" si="212"/>
        <v>50</v>
      </c>
      <c r="P1348" s="7">
        <f t="shared" si="213"/>
        <v>33</v>
      </c>
      <c r="Q1348" s="8">
        <f t="shared" si="214"/>
        <v>21.2</v>
      </c>
      <c r="R1348" s="8">
        <f t="shared" si="215"/>
        <v>30.75</v>
      </c>
      <c r="S1348" s="8">
        <f t="shared" si="216"/>
        <v>31.1</v>
      </c>
      <c r="T1348" s="8">
        <f t="shared" si="217"/>
        <v>27</v>
      </c>
      <c r="U1348" s="7">
        <f t="shared" si="218"/>
        <v>27.683333333333337</v>
      </c>
      <c r="V1348" s="7">
        <f t="shared" si="219"/>
        <v>27.512500000000003</v>
      </c>
    </row>
    <row r="1349" spans="1:22" ht="13.5" x14ac:dyDescent="0.25">
      <c r="A1349" s="3">
        <f>RSI!A1349</f>
        <v>44274</v>
      </c>
      <c r="B1349" s="2">
        <f>RSI!B1349</f>
        <v>1.3873</v>
      </c>
      <c r="C1349" s="2">
        <f>RSI!I1349</f>
        <v>91.471166652024948</v>
      </c>
      <c r="D1349" s="2">
        <f>MACD!E1349</f>
        <v>-2.0820888022079487E-3</v>
      </c>
      <c r="E1349" s="2">
        <f>MACD!F1349</f>
        <v>-3.4376130245172116E-4</v>
      </c>
      <c r="F1349" s="2">
        <f>'Moving Avg'!D1349</f>
        <v>1.35778</v>
      </c>
      <c r="G1349" s="2">
        <f>'Moving Avg'!F1349</f>
        <v>1.3522450000000004</v>
      </c>
      <c r="H1349" s="2">
        <f>'Moving Avg'!G1349</f>
        <v>1.35188</v>
      </c>
      <c r="I1349" s="2">
        <f>'Moving Avg'!H1349</f>
        <v>1.3052454999999983</v>
      </c>
      <c r="J1349" s="5" t="str">
        <f>OBV!F1349</f>
        <v>BULLISH</v>
      </c>
      <c r="K1349" s="5" t="str">
        <f>OBV!G1349</f>
        <v>NEUTRAL</v>
      </c>
      <c r="L1349" s="5" t="str">
        <f>OBV!H1349</f>
        <v>CONFIRMED BULLISH</v>
      </c>
      <c r="M1349" s="7">
        <f t="shared" si="210"/>
        <v>0</v>
      </c>
      <c r="N1349" s="7">
        <f t="shared" si="211"/>
        <v>45</v>
      </c>
      <c r="O1349" s="7">
        <f t="shared" si="212"/>
        <v>50</v>
      </c>
      <c r="P1349" s="7">
        <f t="shared" si="213"/>
        <v>83.5</v>
      </c>
      <c r="Q1349" s="8">
        <f t="shared" si="214"/>
        <v>35.774999999999999</v>
      </c>
      <c r="R1349" s="8">
        <f t="shared" si="215"/>
        <v>47.375</v>
      </c>
      <c r="S1349" s="8">
        <f t="shared" si="216"/>
        <v>56.825000000000003</v>
      </c>
      <c r="T1349" s="8">
        <f t="shared" si="217"/>
        <v>44.625</v>
      </c>
      <c r="U1349" s="7">
        <f t="shared" si="218"/>
        <v>46.658333333333339</v>
      </c>
      <c r="V1349" s="7">
        <f t="shared" si="219"/>
        <v>46.150000000000006</v>
      </c>
    </row>
    <row r="1350" spans="1:22" ht="13.5" x14ac:dyDescent="0.25">
      <c r="A1350" s="3">
        <f>RSI!A1350</f>
        <v>44277</v>
      </c>
      <c r="B1350" s="2">
        <f>RSI!B1350</f>
        <v>1.3873</v>
      </c>
      <c r="C1350" s="2">
        <f>RSI!I1350</f>
        <v>91.471166652024948</v>
      </c>
      <c r="D1350" s="2">
        <f>MACD!E1350</f>
        <v>-4.6000899497420367E-3</v>
      </c>
      <c r="E1350" s="2">
        <f>MACD!F1350</f>
        <v>-1.1950270319097843E-3</v>
      </c>
      <c r="F1350" s="2">
        <f>'Moving Avg'!D1350</f>
        <v>1.3651599999999999</v>
      </c>
      <c r="G1350" s="2">
        <f>'Moving Avg'!F1350</f>
        <v>1.3540900000000002</v>
      </c>
      <c r="H1350" s="2">
        <f>'Moving Avg'!G1350</f>
        <v>1.3527659999999997</v>
      </c>
      <c r="I1350" s="2">
        <f>'Moving Avg'!H1350</f>
        <v>1.3059094999999983</v>
      </c>
      <c r="J1350" s="5" t="str">
        <f>OBV!F1350</f>
        <v>BULLISH</v>
      </c>
      <c r="K1350" s="5" t="str">
        <f>OBV!G1350</f>
        <v>NEUTRAL</v>
      </c>
      <c r="L1350" s="5" t="str">
        <f>OBV!H1350</f>
        <v>CONFIRMED BULLISH</v>
      </c>
      <c r="M1350" s="7">
        <f t="shared" si="210"/>
        <v>0</v>
      </c>
      <c r="N1350" s="7">
        <f t="shared" si="211"/>
        <v>45</v>
      </c>
      <c r="O1350" s="7">
        <f t="shared" si="212"/>
        <v>50</v>
      </c>
      <c r="P1350" s="7">
        <f t="shared" si="213"/>
        <v>83.5</v>
      </c>
      <c r="Q1350" s="8">
        <f t="shared" si="214"/>
        <v>35.774999999999999</v>
      </c>
      <c r="R1350" s="8">
        <f t="shared" si="215"/>
        <v>47.375</v>
      </c>
      <c r="S1350" s="8">
        <f t="shared" si="216"/>
        <v>56.825000000000003</v>
      </c>
      <c r="T1350" s="8">
        <f t="shared" si="217"/>
        <v>44.625</v>
      </c>
      <c r="U1350" s="7">
        <f t="shared" si="218"/>
        <v>46.658333333333339</v>
      </c>
      <c r="V1350" s="7">
        <f t="shared" si="219"/>
        <v>46.150000000000006</v>
      </c>
    </row>
    <row r="1351" spans="1:22" ht="13.5" x14ac:dyDescent="0.25">
      <c r="A1351" s="3">
        <f>RSI!A1351</f>
        <v>44278</v>
      </c>
      <c r="B1351" s="2">
        <f>RSI!B1351</f>
        <v>1.3873</v>
      </c>
      <c r="C1351" s="2">
        <f>RSI!I1351</f>
        <v>91.471166652024948</v>
      </c>
      <c r="D1351" s="2">
        <f>MACD!E1351</f>
        <v>-6.9409730146221538E-3</v>
      </c>
      <c r="E1351" s="2">
        <f>MACD!F1351</f>
        <v>-2.3442162284522585E-3</v>
      </c>
      <c r="F1351" s="2">
        <f>'Moving Avg'!D1351</f>
        <v>1.3725399999999999</v>
      </c>
      <c r="G1351" s="2">
        <f>'Moving Avg'!F1351</f>
        <v>1.3559350000000001</v>
      </c>
      <c r="H1351" s="2">
        <f>'Moving Avg'!G1351</f>
        <v>1.3536519999999999</v>
      </c>
      <c r="I1351" s="2">
        <f>'Moving Avg'!H1351</f>
        <v>1.3065734999999983</v>
      </c>
      <c r="J1351" s="5" t="str">
        <f>OBV!F1351</f>
        <v>BULLISH</v>
      </c>
      <c r="K1351" s="5" t="str">
        <f>OBV!G1351</f>
        <v>NEUTRAL</v>
      </c>
      <c r="L1351" s="5" t="str">
        <f>OBV!H1351</f>
        <v>CONFIRMED BULLISH</v>
      </c>
      <c r="M1351" s="7">
        <f t="shared" si="210"/>
        <v>0</v>
      </c>
      <c r="N1351" s="7">
        <f t="shared" si="211"/>
        <v>45</v>
      </c>
      <c r="O1351" s="7">
        <f t="shared" si="212"/>
        <v>50</v>
      </c>
      <c r="P1351" s="7">
        <f t="shared" si="213"/>
        <v>83.5</v>
      </c>
      <c r="Q1351" s="8">
        <f t="shared" si="214"/>
        <v>35.774999999999999</v>
      </c>
      <c r="R1351" s="8">
        <f t="shared" si="215"/>
        <v>47.375</v>
      </c>
      <c r="S1351" s="8">
        <f t="shared" si="216"/>
        <v>56.825000000000003</v>
      </c>
      <c r="T1351" s="8">
        <f t="shared" si="217"/>
        <v>44.625</v>
      </c>
      <c r="U1351" s="7">
        <f t="shared" si="218"/>
        <v>46.658333333333339</v>
      </c>
      <c r="V1351" s="7">
        <f t="shared" si="219"/>
        <v>46.150000000000006</v>
      </c>
    </row>
    <row r="1352" spans="1:22" ht="13.5" x14ac:dyDescent="0.25">
      <c r="A1352" s="3">
        <f>RSI!A1352</f>
        <v>44279</v>
      </c>
      <c r="B1352" s="2">
        <f>RSI!B1352</f>
        <v>1.3873</v>
      </c>
      <c r="C1352" s="2">
        <f>RSI!I1352</f>
        <v>91.471166652024948</v>
      </c>
      <c r="D1352" s="2">
        <f>MACD!E1352</f>
        <v>-9.116411620842868E-3</v>
      </c>
      <c r="E1352" s="2">
        <f>MACD!F1352</f>
        <v>-3.6986553069303808E-3</v>
      </c>
      <c r="F1352" s="2">
        <f>'Moving Avg'!D1352</f>
        <v>1.3799199999999998</v>
      </c>
      <c r="G1352" s="2">
        <f>'Moving Avg'!F1352</f>
        <v>1.3577800000000002</v>
      </c>
      <c r="H1352" s="2">
        <f>'Moving Avg'!G1352</f>
        <v>1.3537999999999999</v>
      </c>
      <c r="I1352" s="2">
        <f>'Moving Avg'!H1352</f>
        <v>1.3072374999999983</v>
      </c>
      <c r="J1352" s="5" t="str">
        <f>OBV!F1352</f>
        <v>BULLISH</v>
      </c>
      <c r="K1352" s="5" t="str">
        <f>OBV!G1352</f>
        <v>NEUTRAL</v>
      </c>
      <c r="L1352" s="5" t="str">
        <f>OBV!H1352</f>
        <v>CONFIRMED BULLISH</v>
      </c>
      <c r="M1352" s="7">
        <f t="shared" si="210"/>
        <v>0</v>
      </c>
      <c r="N1352" s="7">
        <f t="shared" si="211"/>
        <v>45</v>
      </c>
      <c r="O1352" s="7">
        <f t="shared" si="212"/>
        <v>50</v>
      </c>
      <c r="P1352" s="7">
        <f t="shared" si="213"/>
        <v>83.5</v>
      </c>
      <c r="Q1352" s="8">
        <f t="shared" si="214"/>
        <v>35.774999999999999</v>
      </c>
      <c r="R1352" s="8">
        <f t="shared" si="215"/>
        <v>47.375</v>
      </c>
      <c r="S1352" s="8">
        <f t="shared" si="216"/>
        <v>56.825000000000003</v>
      </c>
      <c r="T1352" s="8">
        <f t="shared" si="217"/>
        <v>44.625</v>
      </c>
      <c r="U1352" s="7">
        <f t="shared" si="218"/>
        <v>46.658333333333339</v>
      </c>
      <c r="V1352" s="7">
        <f t="shared" si="219"/>
        <v>46.150000000000006</v>
      </c>
    </row>
    <row r="1353" spans="1:22" ht="13.5" x14ac:dyDescent="0.25">
      <c r="A1353" s="3">
        <f>RSI!A1353</f>
        <v>44280</v>
      </c>
      <c r="B1353" s="2">
        <f>RSI!B1353</f>
        <v>1.3873</v>
      </c>
      <c r="C1353" s="2">
        <f>RSI!I1353</f>
        <v>91.471166652024948</v>
      </c>
      <c r="D1353" s="2">
        <f>MACD!E1353</f>
        <v>-1.1137437177046072E-2</v>
      </c>
      <c r="E1353" s="2">
        <f>MACD!F1353</f>
        <v>-5.1864116809535194E-3</v>
      </c>
      <c r="F1353" s="2">
        <f>'Moving Avg'!D1353</f>
        <v>1.3873</v>
      </c>
      <c r="G1353" s="2">
        <f>'Moving Avg'!F1353</f>
        <v>1.3596250000000001</v>
      </c>
      <c r="H1353" s="2">
        <f>'Moving Avg'!G1353</f>
        <v>1.3539479999999999</v>
      </c>
      <c r="I1353" s="2">
        <f>'Moving Avg'!H1353</f>
        <v>1.3079014999999981</v>
      </c>
      <c r="J1353" s="5" t="str">
        <f>OBV!F1353</f>
        <v>BULLISH</v>
      </c>
      <c r="K1353" s="5" t="str">
        <f>OBV!G1353</f>
        <v>NEUTRAL</v>
      </c>
      <c r="L1353" s="5" t="str">
        <f>OBV!H1353</f>
        <v>CONFIRMED BULLISH</v>
      </c>
      <c r="M1353" s="7">
        <f t="shared" si="210"/>
        <v>0</v>
      </c>
      <c r="N1353" s="7">
        <f t="shared" si="211"/>
        <v>45</v>
      </c>
      <c r="O1353" s="7">
        <f t="shared" si="212"/>
        <v>50</v>
      </c>
      <c r="P1353" s="7">
        <f t="shared" si="213"/>
        <v>83.5</v>
      </c>
      <c r="Q1353" s="8">
        <f t="shared" si="214"/>
        <v>35.774999999999999</v>
      </c>
      <c r="R1353" s="8">
        <f t="shared" si="215"/>
        <v>47.375</v>
      </c>
      <c r="S1353" s="8">
        <f t="shared" si="216"/>
        <v>56.825000000000003</v>
      </c>
      <c r="T1353" s="8">
        <f t="shared" si="217"/>
        <v>44.625</v>
      </c>
      <c r="U1353" s="7">
        <f t="shared" si="218"/>
        <v>46.658333333333339</v>
      </c>
      <c r="V1353" s="7">
        <f t="shared" si="219"/>
        <v>46.150000000000006</v>
      </c>
    </row>
    <row r="1354" spans="1:22" ht="13.5" x14ac:dyDescent="0.25">
      <c r="A1354" s="3">
        <f>RSI!A1354</f>
        <v>44281</v>
      </c>
      <c r="B1354" s="2">
        <f>RSI!B1354</f>
        <v>1.3873</v>
      </c>
      <c r="C1354" s="2">
        <f>RSI!I1354</f>
        <v>91.471166652024948</v>
      </c>
      <c r="D1354" s="2">
        <f>MACD!E1354</f>
        <v>-1.3014452217637862E-2</v>
      </c>
      <c r="E1354" s="2">
        <f>MACD!F1354</f>
        <v>-6.7520197882903884E-3</v>
      </c>
      <c r="F1354" s="2">
        <f>'Moving Avg'!D1354</f>
        <v>1.3873</v>
      </c>
      <c r="G1354" s="2">
        <f>'Moving Avg'!F1354</f>
        <v>1.3614700000000002</v>
      </c>
      <c r="H1354" s="2">
        <f>'Moving Avg'!G1354</f>
        <v>1.3540960000000002</v>
      </c>
      <c r="I1354" s="2">
        <f>'Moving Avg'!H1354</f>
        <v>1.3085654999999983</v>
      </c>
      <c r="J1354" s="5" t="str">
        <f>OBV!F1354</f>
        <v>NEUTRAL</v>
      </c>
      <c r="K1354" s="5" t="str">
        <f>OBV!G1354</f>
        <v>NEUTRAL</v>
      </c>
      <c r="L1354" s="5" t="str">
        <f>OBV!H1354</f>
        <v>NEUTRAL</v>
      </c>
      <c r="M1354" s="7">
        <f t="shared" si="210"/>
        <v>0</v>
      </c>
      <c r="N1354" s="7">
        <f t="shared" si="211"/>
        <v>45</v>
      </c>
      <c r="O1354" s="7">
        <f t="shared" si="212"/>
        <v>50</v>
      </c>
      <c r="P1354" s="7">
        <f t="shared" si="213"/>
        <v>33</v>
      </c>
      <c r="Q1354" s="8">
        <f t="shared" si="214"/>
        <v>28.2</v>
      </c>
      <c r="R1354" s="8">
        <f t="shared" si="215"/>
        <v>34.75</v>
      </c>
      <c r="S1354" s="8">
        <f t="shared" si="216"/>
        <v>34.1</v>
      </c>
      <c r="T1354" s="8">
        <f t="shared" si="217"/>
        <v>32</v>
      </c>
      <c r="U1354" s="7">
        <f t="shared" si="218"/>
        <v>32.35</v>
      </c>
      <c r="V1354" s="7">
        <f t="shared" si="219"/>
        <v>32.262500000000003</v>
      </c>
    </row>
    <row r="1355" spans="1:22" ht="13.5" x14ac:dyDescent="0.25">
      <c r="A1355" s="3">
        <f>RSI!A1355</f>
        <v>44284</v>
      </c>
      <c r="B1355" s="2">
        <f>RSI!B1355</f>
        <v>1.3873</v>
      </c>
      <c r="C1355" s="2">
        <f>RSI!I1355</f>
        <v>91.471166652024948</v>
      </c>
      <c r="D1355" s="2">
        <f>MACD!E1355</f>
        <v>-1.4757248021889158E-2</v>
      </c>
      <c r="E1355" s="2">
        <f>MACD!F1355</f>
        <v>-8.3530654350101423E-3</v>
      </c>
      <c r="F1355" s="2">
        <f>'Moving Avg'!D1355</f>
        <v>1.3873</v>
      </c>
      <c r="G1355" s="2">
        <f>'Moving Avg'!F1355</f>
        <v>1.3633150000000001</v>
      </c>
      <c r="H1355" s="2">
        <f>'Moving Avg'!G1355</f>
        <v>1.3535060000000001</v>
      </c>
      <c r="I1355" s="2">
        <f>'Moving Avg'!H1355</f>
        <v>1.3090449999999982</v>
      </c>
      <c r="J1355" s="5" t="str">
        <f>OBV!F1355</f>
        <v>NEUTRAL</v>
      </c>
      <c r="K1355" s="5" t="str">
        <f>OBV!G1355</f>
        <v>NEUTRAL</v>
      </c>
      <c r="L1355" s="5" t="str">
        <f>OBV!H1355</f>
        <v>NEUTRAL</v>
      </c>
      <c r="M1355" s="7">
        <f t="shared" si="210"/>
        <v>0</v>
      </c>
      <c r="N1355" s="7">
        <f t="shared" si="211"/>
        <v>45</v>
      </c>
      <c r="O1355" s="7">
        <f t="shared" si="212"/>
        <v>50</v>
      </c>
      <c r="P1355" s="7">
        <f t="shared" si="213"/>
        <v>33</v>
      </c>
      <c r="Q1355" s="8">
        <f t="shared" si="214"/>
        <v>28.2</v>
      </c>
      <c r="R1355" s="8">
        <f t="shared" si="215"/>
        <v>34.75</v>
      </c>
      <c r="S1355" s="8">
        <f t="shared" si="216"/>
        <v>34.1</v>
      </c>
      <c r="T1355" s="8">
        <f t="shared" si="217"/>
        <v>32</v>
      </c>
      <c r="U1355" s="7">
        <f t="shared" si="218"/>
        <v>32.35</v>
      </c>
      <c r="V1355" s="7">
        <f t="shared" si="219"/>
        <v>32.262500000000003</v>
      </c>
    </row>
    <row r="1356" spans="1:22" ht="13.5" x14ac:dyDescent="0.25">
      <c r="A1356" s="3">
        <f>RSI!A1356</f>
        <v>44285</v>
      </c>
      <c r="B1356" s="2">
        <f>RSI!B1356</f>
        <v>1.3873</v>
      </c>
      <c r="C1356" s="2">
        <f>RSI!I1356</f>
        <v>91.471166652024948</v>
      </c>
      <c r="D1356" s="2">
        <f>MACD!E1356</f>
        <v>-1.6375025383944752E-2</v>
      </c>
      <c r="E1356" s="2">
        <f>MACD!F1356</f>
        <v>-9.957457424797065E-3</v>
      </c>
      <c r="F1356" s="2">
        <f>'Moving Avg'!D1356</f>
        <v>1.3873</v>
      </c>
      <c r="G1356" s="2">
        <f>'Moving Avg'!F1356</f>
        <v>1.3651599999999999</v>
      </c>
      <c r="H1356" s="2">
        <f>'Moving Avg'!G1356</f>
        <v>1.3529160000000002</v>
      </c>
      <c r="I1356" s="2">
        <f>'Moving Avg'!H1356</f>
        <v>1.3095244999999982</v>
      </c>
      <c r="J1356" s="5" t="str">
        <f>OBV!F1356</f>
        <v>NEUTRAL</v>
      </c>
      <c r="K1356" s="5" t="str">
        <f>OBV!G1356</f>
        <v>NEUTRAL</v>
      </c>
      <c r="L1356" s="5" t="str">
        <f>OBV!H1356</f>
        <v>NEUTRAL</v>
      </c>
      <c r="M1356" s="7">
        <f t="shared" si="210"/>
        <v>0</v>
      </c>
      <c r="N1356" s="7">
        <f t="shared" si="211"/>
        <v>45</v>
      </c>
      <c r="O1356" s="7">
        <f t="shared" si="212"/>
        <v>50</v>
      </c>
      <c r="P1356" s="7">
        <f t="shared" si="213"/>
        <v>33</v>
      </c>
      <c r="Q1356" s="8">
        <f t="shared" si="214"/>
        <v>28.2</v>
      </c>
      <c r="R1356" s="8">
        <f t="shared" si="215"/>
        <v>34.75</v>
      </c>
      <c r="S1356" s="8">
        <f t="shared" si="216"/>
        <v>34.1</v>
      </c>
      <c r="T1356" s="8">
        <f t="shared" si="217"/>
        <v>32</v>
      </c>
      <c r="U1356" s="7">
        <f t="shared" si="218"/>
        <v>32.35</v>
      </c>
      <c r="V1356" s="7">
        <f t="shared" si="219"/>
        <v>32.262500000000003</v>
      </c>
    </row>
    <row r="1357" spans="1:22" ht="13.5" x14ac:dyDescent="0.25">
      <c r="A1357" s="3">
        <f>RSI!A1357</f>
        <v>44286</v>
      </c>
      <c r="B1357" s="2">
        <f>RSI!B1357</f>
        <v>1.4168000000000001</v>
      </c>
      <c r="C1357" s="2">
        <f>RSI!I1357</f>
        <v>96.02785590121168</v>
      </c>
      <c r="D1357" s="2">
        <f>MACD!E1357</f>
        <v>-2.0061602799983369E-2</v>
      </c>
      <c r="E1357" s="2">
        <f>MACD!F1357</f>
        <v>-1.1978286499834326E-2</v>
      </c>
      <c r="F1357" s="2">
        <f>'Moving Avg'!D1357</f>
        <v>1.3932</v>
      </c>
      <c r="G1357" s="2">
        <f>'Moving Avg'!F1357</f>
        <v>1.3684800000000001</v>
      </c>
      <c r="H1357" s="2">
        <f>'Moving Avg'!G1357</f>
        <v>1.3540960000000004</v>
      </c>
      <c r="I1357" s="2">
        <f>'Moving Avg'!H1357</f>
        <v>1.3101514999999984</v>
      </c>
      <c r="J1357" s="5" t="str">
        <f>OBV!F1357</f>
        <v>BULLISH</v>
      </c>
      <c r="K1357" s="5" t="str">
        <f>OBV!G1357</f>
        <v>NEUTRAL</v>
      </c>
      <c r="L1357" s="5" t="str">
        <f>OBV!H1357</f>
        <v>CONFIRMED BULLISH</v>
      </c>
      <c r="M1357" s="7">
        <f t="shared" si="210"/>
        <v>0</v>
      </c>
      <c r="N1357" s="7">
        <f t="shared" si="211"/>
        <v>45</v>
      </c>
      <c r="O1357" s="7">
        <f t="shared" si="212"/>
        <v>50</v>
      </c>
      <c r="P1357" s="7">
        <f t="shared" si="213"/>
        <v>83.5</v>
      </c>
      <c r="Q1357" s="8">
        <f t="shared" si="214"/>
        <v>35.774999999999999</v>
      </c>
      <c r="R1357" s="8">
        <f t="shared" si="215"/>
        <v>47.375</v>
      </c>
      <c r="S1357" s="8">
        <f t="shared" si="216"/>
        <v>56.825000000000003</v>
      </c>
      <c r="T1357" s="8">
        <f t="shared" si="217"/>
        <v>44.625</v>
      </c>
      <c r="U1357" s="7">
        <f t="shared" si="218"/>
        <v>46.658333333333339</v>
      </c>
      <c r="V1357" s="7">
        <f t="shared" si="219"/>
        <v>46.150000000000006</v>
      </c>
    </row>
    <row r="1358" spans="1:22" ht="13.5" x14ac:dyDescent="0.25">
      <c r="A1358" s="3">
        <f>RSI!A1358</f>
        <v>44287</v>
      </c>
      <c r="B1358" s="2">
        <f>RSI!B1358</f>
        <v>1.4168000000000001</v>
      </c>
      <c r="C1358" s="2">
        <f>RSI!I1358</f>
        <v>96.02785590121168</v>
      </c>
      <c r="D1358" s="2">
        <f>MACD!E1358</f>
        <v>-2.3478019831922659E-2</v>
      </c>
      <c r="E1358" s="2">
        <f>MACD!F1358</f>
        <v>-1.4278233166251993E-2</v>
      </c>
      <c r="F1358" s="2">
        <f>'Moving Avg'!D1358</f>
        <v>1.3991000000000002</v>
      </c>
      <c r="G1358" s="2">
        <f>'Moving Avg'!F1358</f>
        <v>1.3717999999999999</v>
      </c>
      <c r="H1358" s="2">
        <f>'Moving Avg'!G1358</f>
        <v>1.3555720000000002</v>
      </c>
      <c r="I1358" s="2">
        <f>'Moving Avg'!H1358</f>
        <v>1.3107784999999987</v>
      </c>
      <c r="J1358" s="5" t="str">
        <f>OBV!F1358</f>
        <v>BULLISH</v>
      </c>
      <c r="K1358" s="5" t="str">
        <f>OBV!G1358</f>
        <v>NEUTRAL</v>
      </c>
      <c r="L1358" s="5" t="str">
        <f>OBV!H1358</f>
        <v>CONFIRMED BULLISH</v>
      </c>
      <c r="M1358" s="7">
        <f t="shared" si="210"/>
        <v>0</v>
      </c>
      <c r="N1358" s="7">
        <f t="shared" si="211"/>
        <v>45</v>
      </c>
      <c r="O1358" s="7">
        <f t="shared" si="212"/>
        <v>50</v>
      </c>
      <c r="P1358" s="7">
        <f t="shared" si="213"/>
        <v>83.5</v>
      </c>
      <c r="Q1358" s="8">
        <f t="shared" si="214"/>
        <v>35.774999999999999</v>
      </c>
      <c r="R1358" s="8">
        <f t="shared" si="215"/>
        <v>47.375</v>
      </c>
      <c r="S1358" s="8">
        <f t="shared" si="216"/>
        <v>56.825000000000003</v>
      </c>
      <c r="T1358" s="8">
        <f t="shared" si="217"/>
        <v>44.625</v>
      </c>
      <c r="U1358" s="7">
        <f t="shared" si="218"/>
        <v>46.658333333333339</v>
      </c>
      <c r="V1358" s="7">
        <f t="shared" si="219"/>
        <v>46.150000000000006</v>
      </c>
    </row>
    <row r="1359" spans="1:22" ht="13.5" x14ac:dyDescent="0.25">
      <c r="A1359" s="3">
        <f>RSI!A1359</f>
        <v>44288</v>
      </c>
      <c r="B1359" s="2">
        <f>RSI!B1359</f>
        <v>1.3798999999999999</v>
      </c>
      <c r="C1359" s="2">
        <f>RSI!I1359</f>
        <v>54.098471003220958</v>
      </c>
      <c r="D1359" s="2">
        <f>MACD!E1359</f>
        <v>-1.8233582807579474E-2</v>
      </c>
      <c r="E1359" s="2">
        <f>MACD!F1359</f>
        <v>-1.506930309451749E-2</v>
      </c>
      <c r="F1359" s="2">
        <f>'Moving Avg'!D1359</f>
        <v>1.3976200000000001</v>
      </c>
      <c r="G1359" s="2">
        <f>'Moving Avg'!F1359</f>
        <v>1.373275</v>
      </c>
      <c r="H1359" s="2">
        <f>'Moving Avg'!G1359</f>
        <v>1.3563100000000006</v>
      </c>
      <c r="I1359" s="2">
        <f>'Moving Avg'!H1359</f>
        <v>1.3112209999999989</v>
      </c>
      <c r="J1359" s="5" t="str">
        <f>OBV!F1359</f>
        <v>BEARISH</v>
      </c>
      <c r="K1359" s="5" t="str">
        <f>OBV!G1359</f>
        <v>WEAK</v>
      </c>
      <c r="L1359" s="5" t="str">
        <f>OBV!H1359</f>
        <v>CONFIRMED BEARISH</v>
      </c>
      <c r="M1359" s="7">
        <f t="shared" si="210"/>
        <v>25</v>
      </c>
      <c r="N1359" s="7">
        <f t="shared" si="211"/>
        <v>45</v>
      </c>
      <c r="O1359" s="7">
        <f t="shared" si="212"/>
        <v>50</v>
      </c>
      <c r="P1359" s="7">
        <f t="shared" si="213"/>
        <v>0</v>
      </c>
      <c r="Q1359" s="8">
        <f t="shared" si="214"/>
        <v>32</v>
      </c>
      <c r="R1359" s="8">
        <f t="shared" si="215"/>
        <v>31.5</v>
      </c>
      <c r="S1359" s="8">
        <f t="shared" si="216"/>
        <v>23</v>
      </c>
      <c r="T1359" s="8">
        <f t="shared" si="217"/>
        <v>30</v>
      </c>
      <c r="U1359" s="7">
        <f t="shared" si="218"/>
        <v>28.833333333333332</v>
      </c>
      <c r="V1359" s="7">
        <f t="shared" si="219"/>
        <v>29.125</v>
      </c>
    </row>
    <row r="1360" spans="1:22" ht="13.5" x14ac:dyDescent="0.25">
      <c r="A1360" s="3">
        <f>RSI!A1360</f>
        <v>44291</v>
      </c>
      <c r="B1360" s="2">
        <f>RSI!B1360</f>
        <v>1.4168000000000001</v>
      </c>
      <c r="C1360" s="2">
        <f>RSI!I1360</f>
        <v>68.779253988012314</v>
      </c>
      <c r="D1360" s="2">
        <f>MACD!E1360</f>
        <v>-1.6565906132580688E-2</v>
      </c>
      <c r="E1360" s="2">
        <f>MACD!F1360</f>
        <v>-1.536862370213013E-2</v>
      </c>
      <c r="F1360" s="2">
        <f>'Moving Avg'!D1360</f>
        <v>1.4035200000000001</v>
      </c>
      <c r="G1360" s="2">
        <f>'Moving Avg'!F1360</f>
        <v>1.3765949999999998</v>
      </c>
      <c r="H1360" s="2">
        <f>'Moving Avg'!G1360</f>
        <v>1.3577860000000006</v>
      </c>
      <c r="I1360" s="2">
        <f>'Moving Avg'!H1360</f>
        <v>1.311847999999999</v>
      </c>
      <c r="J1360" s="5" t="str">
        <f>OBV!F1360</f>
        <v>BEARISH</v>
      </c>
      <c r="K1360" s="5" t="str">
        <f>OBV!G1360</f>
        <v>WEAK</v>
      </c>
      <c r="L1360" s="5" t="str">
        <f>OBV!H1360</f>
        <v>BEARISH DIVERGENCE</v>
      </c>
      <c r="M1360" s="7">
        <f t="shared" si="210"/>
        <v>25</v>
      </c>
      <c r="N1360" s="7">
        <f t="shared" si="211"/>
        <v>45</v>
      </c>
      <c r="O1360" s="7">
        <f t="shared" si="212"/>
        <v>50</v>
      </c>
      <c r="P1360" s="7">
        <f t="shared" si="213"/>
        <v>0</v>
      </c>
      <c r="Q1360" s="8">
        <f t="shared" si="214"/>
        <v>32</v>
      </c>
      <c r="R1360" s="8">
        <f t="shared" si="215"/>
        <v>31.5</v>
      </c>
      <c r="S1360" s="8">
        <f t="shared" si="216"/>
        <v>23</v>
      </c>
      <c r="T1360" s="8">
        <f t="shared" si="217"/>
        <v>30</v>
      </c>
      <c r="U1360" s="7">
        <f t="shared" si="218"/>
        <v>28.833333333333332</v>
      </c>
      <c r="V1360" s="7">
        <f t="shared" si="219"/>
        <v>29.125</v>
      </c>
    </row>
    <row r="1361" spans="1:22" ht="13.5" x14ac:dyDescent="0.25">
      <c r="A1361" s="3">
        <f>RSI!A1361</f>
        <v>44292</v>
      </c>
      <c r="B1361" s="2">
        <f>RSI!B1361</f>
        <v>1.3798999999999999</v>
      </c>
      <c r="C1361" s="2">
        <f>RSI!I1361</f>
        <v>51.158498059275161</v>
      </c>
      <c r="D1361" s="2">
        <f>MACD!E1361</f>
        <v>-1.2673385590828312E-2</v>
      </c>
      <c r="E1361" s="2">
        <f>MACD!F1361</f>
        <v>-1.4829576079869766E-2</v>
      </c>
      <c r="F1361" s="2">
        <f>'Moving Avg'!D1361</f>
        <v>1.40204</v>
      </c>
      <c r="G1361" s="2">
        <f>'Moving Avg'!F1361</f>
        <v>1.3780699999999997</v>
      </c>
      <c r="H1361" s="2">
        <f>'Moving Avg'!G1361</f>
        <v>1.3585240000000007</v>
      </c>
      <c r="I1361" s="2">
        <f>'Moving Avg'!H1361</f>
        <v>1.3122904999999991</v>
      </c>
      <c r="J1361" s="5" t="str">
        <f>OBV!F1361</f>
        <v>BEARISH</v>
      </c>
      <c r="K1361" s="5" t="str">
        <f>OBV!G1361</f>
        <v>WEAK</v>
      </c>
      <c r="L1361" s="5" t="str">
        <f>OBV!H1361</f>
        <v>CONFIRMED BEARISH</v>
      </c>
      <c r="M1361" s="7">
        <f t="shared" si="210"/>
        <v>25</v>
      </c>
      <c r="N1361" s="7">
        <f t="shared" si="211"/>
        <v>0</v>
      </c>
      <c r="O1361" s="7">
        <f t="shared" si="212"/>
        <v>50</v>
      </c>
      <c r="P1361" s="7">
        <f t="shared" si="213"/>
        <v>0</v>
      </c>
      <c r="Q1361" s="8">
        <f t="shared" si="214"/>
        <v>16.25</v>
      </c>
      <c r="R1361" s="8">
        <f t="shared" si="215"/>
        <v>22.5</v>
      </c>
      <c r="S1361" s="8">
        <f t="shared" si="216"/>
        <v>16.25</v>
      </c>
      <c r="T1361" s="8">
        <f t="shared" si="217"/>
        <v>18.75</v>
      </c>
      <c r="U1361" s="7">
        <f t="shared" si="218"/>
        <v>18.333333333333332</v>
      </c>
      <c r="V1361" s="7">
        <f t="shared" si="219"/>
        <v>18.4375</v>
      </c>
    </row>
    <row r="1362" spans="1:22" ht="13.5" x14ac:dyDescent="0.25">
      <c r="A1362" s="3">
        <f>RSI!A1362</f>
        <v>44293</v>
      </c>
      <c r="B1362" s="2">
        <f>RSI!B1362</f>
        <v>1.3873</v>
      </c>
      <c r="C1362" s="2">
        <f>RSI!I1362</f>
        <v>53.719194069315847</v>
      </c>
      <c r="D1362" s="2">
        <f>MACD!E1362</f>
        <v>-9.9430816268819555E-3</v>
      </c>
      <c r="E1362" s="2">
        <f>MACD!F1362</f>
        <v>-1.3852277189272205E-2</v>
      </c>
      <c r="F1362" s="2">
        <f>'Moving Avg'!D1362</f>
        <v>1.3961399999999999</v>
      </c>
      <c r="G1362" s="2">
        <f>'Moving Avg'!F1362</f>
        <v>1.3799149999999998</v>
      </c>
      <c r="H1362" s="2">
        <f>'Moving Avg'!G1362</f>
        <v>1.3594100000000009</v>
      </c>
      <c r="I1362" s="2">
        <f>'Moving Avg'!H1362</f>
        <v>1.3127699999999991</v>
      </c>
      <c r="J1362" s="5" t="str">
        <f>OBV!F1362</f>
        <v>BEARISH</v>
      </c>
      <c r="K1362" s="5" t="str">
        <f>OBV!G1362</f>
        <v>WEAK</v>
      </c>
      <c r="L1362" s="5" t="str">
        <f>OBV!H1362</f>
        <v>CONFIRMED BEARISH</v>
      </c>
      <c r="M1362" s="7">
        <f t="shared" si="210"/>
        <v>25</v>
      </c>
      <c r="N1362" s="7">
        <f t="shared" si="211"/>
        <v>0</v>
      </c>
      <c r="O1362" s="7">
        <f t="shared" si="212"/>
        <v>50</v>
      </c>
      <c r="P1362" s="7">
        <f t="shared" si="213"/>
        <v>0</v>
      </c>
      <c r="Q1362" s="8">
        <f t="shared" si="214"/>
        <v>16.25</v>
      </c>
      <c r="R1362" s="8">
        <f t="shared" si="215"/>
        <v>22.5</v>
      </c>
      <c r="S1362" s="8">
        <f t="shared" si="216"/>
        <v>16.25</v>
      </c>
      <c r="T1362" s="8">
        <f t="shared" si="217"/>
        <v>18.75</v>
      </c>
      <c r="U1362" s="7">
        <f t="shared" si="218"/>
        <v>18.333333333333332</v>
      </c>
      <c r="V1362" s="7">
        <f t="shared" si="219"/>
        <v>18.4375</v>
      </c>
    </row>
    <row r="1363" spans="1:22" ht="13.5" x14ac:dyDescent="0.25">
      <c r="A1363" s="3">
        <f>RSI!A1363</f>
        <v>44294</v>
      </c>
      <c r="B1363" s="2">
        <f>RSI!B1363</f>
        <v>1.3873</v>
      </c>
      <c r="C1363" s="2">
        <f>RSI!I1363</f>
        <v>53.719194069315847</v>
      </c>
      <c r="D1363" s="2">
        <f>MACD!E1363</f>
        <v>-7.6906431180705503E-3</v>
      </c>
      <c r="E1363" s="2">
        <f>MACD!F1363</f>
        <v>-1.2619950375031875E-2</v>
      </c>
      <c r="F1363" s="2">
        <f>'Moving Avg'!D1363</f>
        <v>1.3902399999999999</v>
      </c>
      <c r="G1363" s="2">
        <f>'Moving Avg'!F1363</f>
        <v>1.3817599999999997</v>
      </c>
      <c r="H1363" s="2">
        <f>'Moving Avg'!G1363</f>
        <v>1.3602960000000008</v>
      </c>
      <c r="I1363" s="2">
        <f>'Moving Avg'!H1363</f>
        <v>1.3132494999999986</v>
      </c>
      <c r="J1363" s="5" t="str">
        <f>OBV!F1363</f>
        <v>BEARISH</v>
      </c>
      <c r="K1363" s="5" t="str">
        <f>OBV!G1363</f>
        <v>WEAK</v>
      </c>
      <c r="L1363" s="5" t="str">
        <f>OBV!H1363</f>
        <v>CONFIRMED BEARISH</v>
      </c>
      <c r="M1363" s="7">
        <f t="shared" si="210"/>
        <v>25</v>
      </c>
      <c r="N1363" s="7">
        <f t="shared" si="211"/>
        <v>0</v>
      </c>
      <c r="O1363" s="7">
        <f t="shared" si="212"/>
        <v>50</v>
      </c>
      <c r="P1363" s="7">
        <f t="shared" si="213"/>
        <v>0</v>
      </c>
      <c r="Q1363" s="8">
        <f t="shared" si="214"/>
        <v>16.25</v>
      </c>
      <c r="R1363" s="8">
        <f t="shared" si="215"/>
        <v>22.5</v>
      </c>
      <c r="S1363" s="8">
        <f t="shared" si="216"/>
        <v>16.25</v>
      </c>
      <c r="T1363" s="8">
        <f t="shared" si="217"/>
        <v>18.75</v>
      </c>
      <c r="U1363" s="7">
        <f t="shared" si="218"/>
        <v>18.333333333333332</v>
      </c>
      <c r="V1363" s="7">
        <f t="shared" si="219"/>
        <v>18.4375</v>
      </c>
    </row>
    <row r="1364" spans="1:22" ht="13.5" x14ac:dyDescent="0.25">
      <c r="A1364" s="3">
        <f>RSI!A1364</f>
        <v>44298</v>
      </c>
      <c r="B1364" s="2">
        <f>RSI!B1364</f>
        <v>1.3873</v>
      </c>
      <c r="C1364" s="2">
        <f>RSI!I1364</f>
        <v>53.719194069315847</v>
      </c>
      <c r="D1364" s="2">
        <f>MACD!E1364</f>
        <v>-5.8382694360321619E-3</v>
      </c>
      <c r="E1364" s="2">
        <f>MACD!F1364</f>
        <v>-1.1263614187231933E-2</v>
      </c>
      <c r="F1364" s="2">
        <f>'Moving Avg'!D1364</f>
        <v>1.3917199999999998</v>
      </c>
      <c r="G1364" s="2">
        <f>'Moving Avg'!F1364</f>
        <v>1.3836049999999998</v>
      </c>
      <c r="H1364" s="2">
        <f>'Moving Avg'!G1364</f>
        <v>1.3611820000000006</v>
      </c>
      <c r="I1364" s="2">
        <f>'Moving Avg'!H1364</f>
        <v>1.3137289999999984</v>
      </c>
      <c r="J1364" s="5" t="str">
        <f>OBV!F1364</f>
        <v>BEARISH</v>
      </c>
      <c r="K1364" s="5" t="str">
        <f>OBV!G1364</f>
        <v>NEUTRAL</v>
      </c>
      <c r="L1364" s="5" t="str">
        <f>OBV!H1364</f>
        <v>BEARISH DIVERGENCE</v>
      </c>
      <c r="M1364" s="7">
        <f t="shared" si="210"/>
        <v>25</v>
      </c>
      <c r="N1364" s="7">
        <f t="shared" si="211"/>
        <v>0</v>
      </c>
      <c r="O1364" s="7">
        <f t="shared" si="212"/>
        <v>50</v>
      </c>
      <c r="P1364" s="7">
        <f t="shared" si="213"/>
        <v>16.5</v>
      </c>
      <c r="Q1364" s="8">
        <f t="shared" si="214"/>
        <v>18.725000000000001</v>
      </c>
      <c r="R1364" s="8">
        <f t="shared" si="215"/>
        <v>26.625</v>
      </c>
      <c r="S1364" s="8">
        <f t="shared" si="216"/>
        <v>23.675000000000001</v>
      </c>
      <c r="T1364" s="8">
        <f t="shared" si="217"/>
        <v>22.875</v>
      </c>
      <c r="U1364" s="7">
        <f t="shared" si="218"/>
        <v>23.008333333333336</v>
      </c>
      <c r="V1364" s="7">
        <f t="shared" si="219"/>
        <v>22.975000000000001</v>
      </c>
    </row>
    <row r="1365" spans="1:22" ht="13.5" x14ac:dyDescent="0.25">
      <c r="A1365" s="3">
        <f>RSI!A1365</f>
        <v>44299</v>
      </c>
      <c r="B1365" s="2">
        <f>RSI!B1365</f>
        <v>1.3873</v>
      </c>
      <c r="C1365" s="2">
        <f>RSI!I1365</f>
        <v>53.71919406931584</v>
      </c>
      <c r="D1365" s="2">
        <f>MACD!E1365</f>
        <v>-4.3204465291812877E-3</v>
      </c>
      <c r="E1365" s="2">
        <f>MACD!F1365</f>
        <v>-9.8749806556218036E-3</v>
      </c>
      <c r="F1365" s="2">
        <f>'Moving Avg'!D1365</f>
        <v>1.3858199999999998</v>
      </c>
      <c r="G1365" s="2">
        <f>'Moving Avg'!F1365</f>
        <v>1.3854499999999996</v>
      </c>
      <c r="H1365" s="2">
        <f>'Moving Avg'!G1365</f>
        <v>1.3620680000000007</v>
      </c>
      <c r="I1365" s="2">
        <f>'Moving Avg'!H1365</f>
        <v>1.3140239999999981</v>
      </c>
      <c r="J1365" s="5" t="str">
        <f>OBV!F1365</f>
        <v>BEARISH</v>
      </c>
      <c r="K1365" s="5" t="str">
        <f>OBV!G1365</f>
        <v>WEAK</v>
      </c>
      <c r="L1365" s="5" t="str">
        <f>OBV!H1365</f>
        <v>CONFIRMED BEARISH</v>
      </c>
      <c r="M1365" s="7">
        <f t="shared" si="210"/>
        <v>25</v>
      </c>
      <c r="N1365" s="7">
        <f t="shared" si="211"/>
        <v>0</v>
      </c>
      <c r="O1365" s="7">
        <f t="shared" si="212"/>
        <v>50</v>
      </c>
      <c r="P1365" s="7">
        <f t="shared" si="213"/>
        <v>0</v>
      </c>
      <c r="Q1365" s="8">
        <f t="shared" si="214"/>
        <v>16.25</v>
      </c>
      <c r="R1365" s="8">
        <f t="shared" si="215"/>
        <v>22.5</v>
      </c>
      <c r="S1365" s="8">
        <f t="shared" si="216"/>
        <v>16.25</v>
      </c>
      <c r="T1365" s="8">
        <f t="shared" si="217"/>
        <v>18.75</v>
      </c>
      <c r="U1365" s="7">
        <f t="shared" si="218"/>
        <v>18.333333333333332</v>
      </c>
      <c r="V1365" s="7">
        <f t="shared" si="219"/>
        <v>18.4375</v>
      </c>
    </row>
    <row r="1366" spans="1:22" ht="13.5" x14ac:dyDescent="0.25">
      <c r="A1366" s="3">
        <f>RSI!A1366</f>
        <v>44300</v>
      </c>
      <c r="B1366" s="2">
        <f>RSI!B1366</f>
        <v>1.3947000000000001</v>
      </c>
      <c r="C1366" s="2">
        <f>RSI!I1366</f>
        <v>56.767890452092253</v>
      </c>
      <c r="D1366" s="2">
        <f>MACD!E1366</f>
        <v>-3.6301813283245998E-3</v>
      </c>
      <c r="E1366" s="2">
        <f>MACD!F1366</f>
        <v>-8.6260207901623625E-3</v>
      </c>
      <c r="F1366" s="2">
        <f>'Moving Avg'!D1366</f>
        <v>1.3887800000000001</v>
      </c>
      <c r="G1366" s="2">
        <f>'Moving Avg'!F1366</f>
        <v>1.3876649999999997</v>
      </c>
      <c r="H1366" s="2">
        <f>'Moving Avg'!G1366</f>
        <v>1.3632480000000009</v>
      </c>
      <c r="I1366" s="2">
        <f>'Moving Avg'!H1366</f>
        <v>1.3143559999999983</v>
      </c>
      <c r="J1366" s="5" t="str">
        <f>OBV!F1366</f>
        <v>BULLISH</v>
      </c>
      <c r="K1366" s="5" t="str">
        <f>OBV!G1366</f>
        <v>STRONG</v>
      </c>
      <c r="L1366" s="5" t="str">
        <f>OBV!H1366</f>
        <v>CONFIRMED BULLISH</v>
      </c>
      <c r="M1366" s="7">
        <f t="shared" si="210"/>
        <v>25</v>
      </c>
      <c r="N1366" s="7">
        <f t="shared" si="211"/>
        <v>0</v>
      </c>
      <c r="O1366" s="7">
        <f t="shared" si="212"/>
        <v>50</v>
      </c>
      <c r="P1366" s="7">
        <f t="shared" si="213"/>
        <v>100</v>
      </c>
      <c r="Q1366" s="8">
        <f t="shared" si="214"/>
        <v>31.25</v>
      </c>
      <c r="R1366" s="8">
        <f t="shared" si="215"/>
        <v>47.5</v>
      </c>
      <c r="S1366" s="8">
        <f t="shared" si="216"/>
        <v>61.25</v>
      </c>
      <c r="T1366" s="8">
        <f t="shared" si="217"/>
        <v>43.75</v>
      </c>
      <c r="U1366" s="7">
        <f t="shared" si="218"/>
        <v>46.666666666666664</v>
      </c>
      <c r="V1366" s="7">
        <f t="shared" si="219"/>
        <v>45.9375</v>
      </c>
    </row>
    <row r="1367" spans="1:22" ht="13.5" x14ac:dyDescent="0.25">
      <c r="A1367" s="3">
        <f>RSI!A1367</f>
        <v>44301</v>
      </c>
      <c r="B1367" s="2">
        <f>RSI!B1367</f>
        <v>1.3947000000000001</v>
      </c>
      <c r="C1367" s="2">
        <f>RSI!I1367</f>
        <v>56.767890452092253</v>
      </c>
      <c r="D1367" s="2">
        <f>MACD!E1367</f>
        <v>1.4061253826407327E-3</v>
      </c>
      <c r="E1367" s="2">
        <f>MACD!F1367</f>
        <v>-6.6195915556017445E-3</v>
      </c>
      <c r="F1367" s="2">
        <f>'Moving Avg'!D1367</f>
        <v>1.3902600000000001</v>
      </c>
      <c r="G1367" s="2">
        <f>'Moving Avg'!F1367</f>
        <v>1.3898799999999998</v>
      </c>
      <c r="H1367" s="2">
        <f>'Moving Avg'!G1367</f>
        <v>1.3644280000000009</v>
      </c>
      <c r="I1367" s="2">
        <f>'Moving Avg'!H1367</f>
        <v>1.3146879999999981</v>
      </c>
      <c r="J1367" s="5" t="str">
        <f>OBV!F1367</f>
        <v>BULLISH</v>
      </c>
      <c r="K1367" s="5" t="str">
        <f>OBV!G1367</f>
        <v>NEUTRAL</v>
      </c>
      <c r="L1367" s="5" t="str">
        <f>OBV!H1367</f>
        <v>CONFIRMED BULLISH</v>
      </c>
      <c r="M1367" s="7">
        <f t="shared" si="210"/>
        <v>25</v>
      </c>
      <c r="N1367" s="7">
        <f t="shared" si="211"/>
        <v>0</v>
      </c>
      <c r="O1367" s="7">
        <f t="shared" si="212"/>
        <v>50</v>
      </c>
      <c r="P1367" s="7">
        <f t="shared" si="213"/>
        <v>83.5</v>
      </c>
      <c r="Q1367" s="8">
        <f t="shared" si="214"/>
        <v>28.774999999999999</v>
      </c>
      <c r="R1367" s="8">
        <f t="shared" si="215"/>
        <v>43.375</v>
      </c>
      <c r="S1367" s="8">
        <f t="shared" si="216"/>
        <v>53.825000000000003</v>
      </c>
      <c r="T1367" s="8">
        <f t="shared" si="217"/>
        <v>39.625</v>
      </c>
      <c r="U1367" s="7">
        <f t="shared" si="218"/>
        <v>41.991666666666667</v>
      </c>
      <c r="V1367" s="7">
        <f t="shared" si="219"/>
        <v>41.400000000000006</v>
      </c>
    </row>
    <row r="1368" spans="1:22" ht="13.5" x14ac:dyDescent="0.25">
      <c r="A1368" s="3">
        <f>RSI!A1368</f>
        <v>44302</v>
      </c>
      <c r="B1368" s="2">
        <f>RSI!B1368</f>
        <v>1.3947000000000001</v>
      </c>
      <c r="C1368" s="2">
        <f>RSI!I1368</f>
        <v>56.767890452092253</v>
      </c>
      <c r="D1368" s="2">
        <f>MACD!E1368</f>
        <v>5.5877773598058678E-3</v>
      </c>
      <c r="E1368" s="2">
        <f>MACD!F1368</f>
        <v>-4.1781177725202226E-3</v>
      </c>
      <c r="F1368" s="2">
        <f>'Moving Avg'!D1368</f>
        <v>1.39174</v>
      </c>
      <c r="G1368" s="2">
        <f>'Moving Avg'!F1368</f>
        <v>1.3920949999999999</v>
      </c>
      <c r="H1368" s="2">
        <f>'Moving Avg'!G1368</f>
        <v>1.365608000000001</v>
      </c>
      <c r="I1368" s="2">
        <f>'Moving Avg'!H1368</f>
        <v>1.3150199999999981</v>
      </c>
      <c r="J1368" s="5" t="str">
        <f>OBV!F1368</f>
        <v>BULLISH</v>
      </c>
      <c r="K1368" s="5" t="str">
        <f>OBV!G1368</f>
        <v>NEUTRAL</v>
      </c>
      <c r="L1368" s="5" t="str">
        <f>OBV!H1368</f>
        <v>CONFIRMED BULLISH</v>
      </c>
      <c r="M1368" s="7">
        <f t="shared" si="210"/>
        <v>25</v>
      </c>
      <c r="N1368" s="7">
        <f t="shared" si="211"/>
        <v>0</v>
      </c>
      <c r="O1368" s="7">
        <f t="shared" si="212"/>
        <v>50</v>
      </c>
      <c r="P1368" s="7">
        <f t="shared" si="213"/>
        <v>83.5</v>
      </c>
      <c r="Q1368" s="8">
        <f t="shared" si="214"/>
        <v>28.774999999999999</v>
      </c>
      <c r="R1368" s="8">
        <f t="shared" si="215"/>
        <v>43.375</v>
      </c>
      <c r="S1368" s="8">
        <f t="shared" si="216"/>
        <v>53.825000000000003</v>
      </c>
      <c r="T1368" s="8">
        <f t="shared" si="217"/>
        <v>39.625</v>
      </c>
      <c r="U1368" s="7">
        <f t="shared" si="218"/>
        <v>41.991666666666667</v>
      </c>
      <c r="V1368" s="7">
        <f t="shared" si="219"/>
        <v>41.400000000000006</v>
      </c>
    </row>
    <row r="1369" spans="1:22" ht="13.5" x14ac:dyDescent="0.25">
      <c r="A1369" s="3">
        <f>RSI!A1369</f>
        <v>44305</v>
      </c>
      <c r="B1369" s="2">
        <f>RSI!B1369</f>
        <v>1.3947000000000001</v>
      </c>
      <c r="C1369" s="2">
        <f>RSI!I1369</f>
        <v>56.767890452092253</v>
      </c>
      <c r="D1369" s="2">
        <f>MACD!E1369</f>
        <v>3.3752508192963493E-3</v>
      </c>
      <c r="E1369" s="2">
        <f>MACD!F1369</f>
        <v>-2.6674440541569083E-3</v>
      </c>
      <c r="F1369" s="2">
        <f>'Moving Avg'!D1369</f>
        <v>1.3932200000000001</v>
      </c>
      <c r="G1369" s="2">
        <f>'Moving Avg'!F1369</f>
        <v>1.3924650000000001</v>
      </c>
      <c r="H1369" s="2">
        <f>'Moving Avg'!G1369</f>
        <v>1.366788000000001</v>
      </c>
      <c r="I1369" s="2">
        <f>'Moving Avg'!H1369</f>
        <v>1.3153519999999983</v>
      </c>
      <c r="J1369" s="5" t="str">
        <f>OBV!F1369</f>
        <v>BULLISH</v>
      </c>
      <c r="K1369" s="5" t="str">
        <f>OBV!G1369</f>
        <v>NEUTRAL</v>
      </c>
      <c r="L1369" s="5" t="str">
        <f>OBV!H1369</f>
        <v>CONFIRMED BULLISH</v>
      </c>
      <c r="M1369" s="7">
        <f t="shared" si="210"/>
        <v>25</v>
      </c>
      <c r="N1369" s="7">
        <f t="shared" si="211"/>
        <v>0</v>
      </c>
      <c r="O1369" s="7">
        <f t="shared" si="212"/>
        <v>50</v>
      </c>
      <c r="P1369" s="7">
        <f t="shared" si="213"/>
        <v>83.5</v>
      </c>
      <c r="Q1369" s="8">
        <f t="shared" si="214"/>
        <v>28.774999999999999</v>
      </c>
      <c r="R1369" s="8">
        <f t="shared" si="215"/>
        <v>43.375</v>
      </c>
      <c r="S1369" s="8">
        <f t="shared" si="216"/>
        <v>53.825000000000003</v>
      </c>
      <c r="T1369" s="8">
        <f t="shared" si="217"/>
        <v>39.625</v>
      </c>
      <c r="U1369" s="7">
        <f t="shared" si="218"/>
        <v>41.991666666666667</v>
      </c>
      <c r="V1369" s="7">
        <f t="shared" si="219"/>
        <v>41.400000000000006</v>
      </c>
    </row>
    <row r="1370" spans="1:22" ht="13.5" x14ac:dyDescent="0.25">
      <c r="A1370" s="3">
        <f>RSI!A1370</f>
        <v>44306</v>
      </c>
      <c r="B1370" s="2">
        <f>RSI!B1370</f>
        <v>1.3947000000000001</v>
      </c>
      <c r="C1370" s="2">
        <f>RSI!I1370</f>
        <v>56.767890452092246</v>
      </c>
      <c r="D1370" s="2">
        <f>MACD!E1370</f>
        <v>7.1115875659708561E-3</v>
      </c>
      <c r="E1370" s="2">
        <f>MACD!F1370</f>
        <v>-7.1163773013135532E-4</v>
      </c>
      <c r="F1370" s="2">
        <f>'Moving Avg'!D1370</f>
        <v>1.3947000000000001</v>
      </c>
      <c r="G1370" s="2">
        <f>'Moving Avg'!F1370</f>
        <v>1.392835</v>
      </c>
      <c r="H1370" s="2">
        <f>'Moving Avg'!G1370</f>
        <v>1.367968000000001</v>
      </c>
      <c r="I1370" s="2">
        <f>'Moving Avg'!H1370</f>
        <v>1.3156839999999985</v>
      </c>
      <c r="J1370" s="5" t="str">
        <f>OBV!F1370</f>
        <v>BULLISH</v>
      </c>
      <c r="K1370" s="5" t="str">
        <f>OBV!G1370</f>
        <v>NEUTRAL</v>
      </c>
      <c r="L1370" s="5" t="str">
        <f>OBV!H1370</f>
        <v>CONFIRMED BULLISH</v>
      </c>
      <c r="M1370" s="7">
        <f t="shared" si="210"/>
        <v>25</v>
      </c>
      <c r="N1370" s="7">
        <f t="shared" si="211"/>
        <v>0</v>
      </c>
      <c r="O1370" s="7">
        <f t="shared" si="212"/>
        <v>50</v>
      </c>
      <c r="P1370" s="7">
        <f t="shared" si="213"/>
        <v>83.5</v>
      </c>
      <c r="Q1370" s="8">
        <f t="shared" si="214"/>
        <v>28.774999999999999</v>
      </c>
      <c r="R1370" s="8">
        <f t="shared" si="215"/>
        <v>43.375</v>
      </c>
      <c r="S1370" s="8">
        <f t="shared" si="216"/>
        <v>53.825000000000003</v>
      </c>
      <c r="T1370" s="8">
        <f t="shared" si="217"/>
        <v>39.625</v>
      </c>
      <c r="U1370" s="7">
        <f t="shared" si="218"/>
        <v>41.991666666666667</v>
      </c>
      <c r="V1370" s="7">
        <f t="shared" si="219"/>
        <v>41.400000000000006</v>
      </c>
    </row>
    <row r="1371" spans="1:22" ht="13.5" x14ac:dyDescent="0.25">
      <c r="A1371" s="3">
        <f>RSI!A1371</f>
        <v>44307</v>
      </c>
      <c r="B1371" s="2">
        <f>RSI!B1371</f>
        <v>1.3947000000000001</v>
      </c>
      <c r="C1371" s="2">
        <f>RSI!I1371</f>
        <v>56.767890452092246</v>
      </c>
      <c r="D1371" s="2">
        <f>MACD!E1371</f>
        <v>4.5328019678843035E-3</v>
      </c>
      <c r="E1371" s="2">
        <f>MACD!F1371</f>
        <v>3.3725020947177639E-4</v>
      </c>
      <c r="F1371" s="2">
        <f>'Moving Avg'!D1371</f>
        <v>1.3947000000000001</v>
      </c>
      <c r="G1371" s="2">
        <f>'Moving Avg'!F1371</f>
        <v>1.393205</v>
      </c>
      <c r="H1371" s="2">
        <f>'Moving Avg'!G1371</f>
        <v>1.3691480000000009</v>
      </c>
      <c r="I1371" s="2">
        <f>'Moving Avg'!H1371</f>
        <v>1.3160159999999985</v>
      </c>
      <c r="J1371" s="5" t="str">
        <f>OBV!F1371</f>
        <v>NEUTRAL</v>
      </c>
      <c r="K1371" s="5" t="str">
        <f>OBV!G1371</f>
        <v>NEUTRAL</v>
      </c>
      <c r="L1371" s="5" t="str">
        <f>OBV!H1371</f>
        <v>NEUTRAL</v>
      </c>
      <c r="M1371" s="7">
        <f t="shared" si="210"/>
        <v>25</v>
      </c>
      <c r="N1371" s="7">
        <f t="shared" si="211"/>
        <v>0</v>
      </c>
      <c r="O1371" s="7">
        <f t="shared" si="212"/>
        <v>50</v>
      </c>
      <c r="P1371" s="7">
        <f t="shared" si="213"/>
        <v>33</v>
      </c>
      <c r="Q1371" s="8">
        <f t="shared" si="214"/>
        <v>21.2</v>
      </c>
      <c r="R1371" s="8">
        <f t="shared" si="215"/>
        <v>30.75</v>
      </c>
      <c r="S1371" s="8">
        <f t="shared" si="216"/>
        <v>31.1</v>
      </c>
      <c r="T1371" s="8">
        <f t="shared" si="217"/>
        <v>27</v>
      </c>
      <c r="U1371" s="7">
        <f t="shared" si="218"/>
        <v>27.683333333333337</v>
      </c>
      <c r="V1371" s="7">
        <f t="shared" si="219"/>
        <v>27.512500000000003</v>
      </c>
    </row>
    <row r="1372" spans="1:22" ht="13.5" x14ac:dyDescent="0.25">
      <c r="A1372" s="3">
        <f>RSI!A1372</f>
        <v>44308</v>
      </c>
      <c r="B1372" s="2">
        <f>RSI!B1372</f>
        <v>1.4316</v>
      </c>
      <c r="C1372" s="2">
        <f>RSI!I1372</f>
        <v>71.415050750716304</v>
      </c>
      <c r="D1372" s="2">
        <f>MACD!E1372</f>
        <v>6.9719727459283121E-4</v>
      </c>
      <c r="E1372" s="2">
        <f>MACD!F1372</f>
        <v>4.0923962249598736E-4</v>
      </c>
      <c r="F1372" s="2">
        <f>'Moving Avg'!D1372</f>
        <v>1.4020800000000002</v>
      </c>
      <c r="G1372" s="2">
        <f>'Moving Avg'!F1372</f>
        <v>1.3954200000000001</v>
      </c>
      <c r="H1372" s="2">
        <f>'Moving Avg'!G1372</f>
        <v>1.371066000000001</v>
      </c>
      <c r="I1372" s="2">
        <f>'Moving Avg'!H1372</f>
        <v>1.3165324999999983</v>
      </c>
      <c r="J1372" s="5" t="str">
        <f>OBV!F1372</f>
        <v>NEUTRAL</v>
      </c>
      <c r="K1372" s="5" t="str">
        <f>OBV!G1372</f>
        <v>NEUTRAL</v>
      </c>
      <c r="L1372" s="5" t="str">
        <f>OBV!H1372</f>
        <v>NEUTRAL</v>
      </c>
      <c r="M1372" s="7">
        <f t="shared" si="210"/>
        <v>0</v>
      </c>
      <c r="N1372" s="7">
        <f t="shared" si="211"/>
        <v>0</v>
      </c>
      <c r="O1372" s="7">
        <f t="shared" si="212"/>
        <v>50</v>
      </c>
      <c r="P1372" s="7">
        <f t="shared" si="213"/>
        <v>33</v>
      </c>
      <c r="Q1372" s="8">
        <f t="shared" si="214"/>
        <v>12.45</v>
      </c>
      <c r="R1372" s="8">
        <f t="shared" si="215"/>
        <v>25.75</v>
      </c>
      <c r="S1372" s="8">
        <f t="shared" si="216"/>
        <v>27.35</v>
      </c>
      <c r="T1372" s="8">
        <f t="shared" si="217"/>
        <v>20.75</v>
      </c>
      <c r="U1372" s="7">
        <f t="shared" si="218"/>
        <v>21.850000000000005</v>
      </c>
      <c r="V1372" s="7">
        <f t="shared" si="219"/>
        <v>21.575000000000003</v>
      </c>
    </row>
    <row r="1373" spans="1:22" ht="13.5" x14ac:dyDescent="0.25">
      <c r="A1373" s="3">
        <f>RSI!A1373</f>
        <v>44309</v>
      </c>
      <c r="B1373" s="2">
        <f>RSI!B1373</f>
        <v>1.4390000000000001</v>
      </c>
      <c r="C1373" s="2">
        <f>RSI!I1373</f>
        <v>73.364023081289673</v>
      </c>
      <c r="D1373" s="2">
        <f>MACD!E1373</f>
        <v>-3.3688428386653424E-3</v>
      </c>
      <c r="E1373" s="2">
        <f>MACD!F1373</f>
        <v>-3.4637686973627857E-4</v>
      </c>
      <c r="F1373" s="2">
        <f>'Moving Avg'!D1373</f>
        <v>1.4109400000000001</v>
      </c>
      <c r="G1373" s="2">
        <f>'Moving Avg'!F1373</f>
        <v>1.3980049999999999</v>
      </c>
      <c r="H1373" s="2">
        <f>'Moving Avg'!G1373</f>
        <v>1.3731320000000011</v>
      </c>
      <c r="I1373" s="2">
        <f>'Moving Avg'!H1373</f>
        <v>1.3170859999999989</v>
      </c>
      <c r="J1373" s="5" t="str">
        <f>OBV!F1373</f>
        <v>BULLISH</v>
      </c>
      <c r="K1373" s="5" t="str">
        <f>OBV!G1373</f>
        <v>NEUTRAL</v>
      </c>
      <c r="L1373" s="5" t="str">
        <f>OBV!H1373</f>
        <v>CONFIRMED BULLISH</v>
      </c>
      <c r="M1373" s="7">
        <f t="shared" si="210"/>
        <v>0</v>
      </c>
      <c r="N1373" s="7">
        <f t="shared" si="211"/>
        <v>45</v>
      </c>
      <c r="O1373" s="7">
        <f t="shared" si="212"/>
        <v>50</v>
      </c>
      <c r="P1373" s="7">
        <f t="shared" si="213"/>
        <v>83.5</v>
      </c>
      <c r="Q1373" s="8">
        <f t="shared" si="214"/>
        <v>35.774999999999999</v>
      </c>
      <c r="R1373" s="8">
        <f t="shared" si="215"/>
        <v>47.375</v>
      </c>
      <c r="S1373" s="8">
        <f t="shared" si="216"/>
        <v>56.825000000000003</v>
      </c>
      <c r="T1373" s="8">
        <f t="shared" si="217"/>
        <v>44.625</v>
      </c>
      <c r="U1373" s="7">
        <f t="shared" si="218"/>
        <v>46.658333333333339</v>
      </c>
      <c r="V1373" s="7">
        <f t="shared" si="219"/>
        <v>46.150000000000006</v>
      </c>
    </row>
    <row r="1374" spans="1:22" ht="13.5" x14ac:dyDescent="0.25">
      <c r="A1374" s="3">
        <f>RSI!A1374</f>
        <v>44312</v>
      </c>
      <c r="B1374" s="2">
        <f>RSI!B1374</f>
        <v>1.4759</v>
      </c>
      <c r="C1374" s="2">
        <f>RSI!I1374</f>
        <v>80.502752036020311</v>
      </c>
      <c r="D1374" s="2">
        <f>MACD!E1374</f>
        <v>-9.8386025531702614E-3</v>
      </c>
      <c r="E1374" s="2">
        <f>MACD!F1374</f>
        <v>-2.2448220064230752E-3</v>
      </c>
      <c r="F1374" s="2">
        <f>'Moving Avg'!D1374</f>
        <v>1.4271800000000001</v>
      </c>
      <c r="G1374" s="2">
        <f>'Moving Avg'!F1374</f>
        <v>1.4024349999999999</v>
      </c>
      <c r="H1374" s="2">
        <f>'Moving Avg'!G1374</f>
        <v>1.3756420000000009</v>
      </c>
      <c r="I1374" s="2">
        <f>'Moving Avg'!H1374</f>
        <v>1.3178239999999988</v>
      </c>
      <c r="J1374" s="5" t="str">
        <f>OBV!F1374</f>
        <v>BULLISH</v>
      </c>
      <c r="K1374" s="5" t="str">
        <f>OBV!G1374</f>
        <v>NEUTRAL</v>
      </c>
      <c r="L1374" s="5" t="str">
        <f>OBV!H1374</f>
        <v>CONFIRMED BULLISH</v>
      </c>
      <c r="M1374" s="7">
        <f t="shared" si="210"/>
        <v>0</v>
      </c>
      <c r="N1374" s="7">
        <f t="shared" si="211"/>
        <v>45</v>
      </c>
      <c r="O1374" s="7">
        <f t="shared" si="212"/>
        <v>50</v>
      </c>
      <c r="P1374" s="7">
        <f t="shared" si="213"/>
        <v>83.5</v>
      </c>
      <c r="Q1374" s="8">
        <f t="shared" si="214"/>
        <v>35.774999999999999</v>
      </c>
      <c r="R1374" s="8">
        <f t="shared" si="215"/>
        <v>47.375</v>
      </c>
      <c r="S1374" s="8">
        <f t="shared" si="216"/>
        <v>56.825000000000003</v>
      </c>
      <c r="T1374" s="8">
        <f t="shared" si="217"/>
        <v>44.625</v>
      </c>
      <c r="U1374" s="7">
        <f t="shared" si="218"/>
        <v>46.658333333333339</v>
      </c>
      <c r="V1374" s="7">
        <f t="shared" si="219"/>
        <v>46.150000000000006</v>
      </c>
    </row>
    <row r="1375" spans="1:22" ht="13.5" x14ac:dyDescent="0.25">
      <c r="A1375" s="3">
        <f>RSI!A1375</f>
        <v>44313</v>
      </c>
      <c r="B1375" s="2">
        <f>RSI!B1375</f>
        <v>1.5423</v>
      </c>
      <c r="C1375" s="2">
        <f>RSI!I1375</f>
        <v>87.167562640925624</v>
      </c>
      <c r="D1375" s="2">
        <f>MACD!E1375</f>
        <v>-2.0723586915780468E-2</v>
      </c>
      <c r="E1375" s="2">
        <f>MACD!F1375</f>
        <v>-5.9405749882945544E-3</v>
      </c>
      <c r="F1375" s="2">
        <f>'Moving Avg'!D1375</f>
        <v>1.4567000000000001</v>
      </c>
      <c r="G1375" s="2">
        <f>'Moving Avg'!F1375</f>
        <v>1.410185</v>
      </c>
      <c r="H1375" s="2">
        <f>'Moving Avg'!G1375</f>
        <v>1.3794800000000007</v>
      </c>
      <c r="I1375" s="2">
        <f>'Moving Avg'!H1375</f>
        <v>1.3188939999999991</v>
      </c>
      <c r="J1375" s="5" t="str">
        <f>OBV!F1375</f>
        <v>BULLISH</v>
      </c>
      <c r="K1375" s="5" t="str">
        <f>OBV!G1375</f>
        <v>NEUTRAL</v>
      </c>
      <c r="L1375" s="5" t="str">
        <f>OBV!H1375</f>
        <v>CONFIRMED BULLISH</v>
      </c>
      <c r="M1375" s="7">
        <f t="shared" si="210"/>
        <v>0</v>
      </c>
      <c r="N1375" s="7">
        <f t="shared" si="211"/>
        <v>45</v>
      </c>
      <c r="O1375" s="7">
        <f t="shared" si="212"/>
        <v>50</v>
      </c>
      <c r="P1375" s="7">
        <f t="shared" si="213"/>
        <v>83.5</v>
      </c>
      <c r="Q1375" s="8">
        <f t="shared" si="214"/>
        <v>35.774999999999999</v>
      </c>
      <c r="R1375" s="8">
        <f t="shared" si="215"/>
        <v>47.375</v>
      </c>
      <c r="S1375" s="8">
        <f t="shared" si="216"/>
        <v>56.825000000000003</v>
      </c>
      <c r="T1375" s="8">
        <f t="shared" si="217"/>
        <v>44.625</v>
      </c>
      <c r="U1375" s="7">
        <f t="shared" si="218"/>
        <v>46.658333333333339</v>
      </c>
      <c r="V1375" s="7">
        <f t="shared" si="219"/>
        <v>46.150000000000006</v>
      </c>
    </row>
    <row r="1376" spans="1:22" ht="13.5" x14ac:dyDescent="0.25">
      <c r="A1376" s="3">
        <f>RSI!A1376</f>
        <v>44314</v>
      </c>
      <c r="B1376" s="2">
        <f>RSI!B1376</f>
        <v>1.5423</v>
      </c>
      <c r="C1376" s="2">
        <f>RSI!I1376</f>
        <v>87.167562640925624</v>
      </c>
      <c r="D1376" s="2">
        <f>MACD!E1376</f>
        <v>-2.9643462562660039E-2</v>
      </c>
      <c r="E1376" s="2">
        <f>MACD!F1376</f>
        <v>-1.0681152503167653E-2</v>
      </c>
      <c r="F1376" s="2">
        <f>'Moving Avg'!D1376</f>
        <v>1.4862199999999999</v>
      </c>
      <c r="G1376" s="2">
        <f>'Moving Avg'!F1376</f>
        <v>1.4179350000000002</v>
      </c>
      <c r="H1376" s="2">
        <f>'Moving Avg'!G1376</f>
        <v>1.3833180000000009</v>
      </c>
      <c r="I1376" s="2">
        <f>'Moving Avg'!H1376</f>
        <v>1.3199639999999995</v>
      </c>
      <c r="J1376" s="5" t="str">
        <f>OBV!F1376</f>
        <v>BULLISH</v>
      </c>
      <c r="K1376" s="5" t="str">
        <f>OBV!G1376</f>
        <v>NEUTRAL</v>
      </c>
      <c r="L1376" s="5" t="str">
        <f>OBV!H1376</f>
        <v>CONFIRMED BULLISH</v>
      </c>
      <c r="M1376" s="7">
        <f t="shared" si="210"/>
        <v>0</v>
      </c>
      <c r="N1376" s="7">
        <f t="shared" si="211"/>
        <v>45</v>
      </c>
      <c r="O1376" s="7">
        <f t="shared" si="212"/>
        <v>50</v>
      </c>
      <c r="P1376" s="7">
        <f t="shared" si="213"/>
        <v>83.5</v>
      </c>
      <c r="Q1376" s="8">
        <f t="shared" si="214"/>
        <v>35.774999999999999</v>
      </c>
      <c r="R1376" s="8">
        <f t="shared" si="215"/>
        <v>47.375</v>
      </c>
      <c r="S1376" s="8">
        <f t="shared" si="216"/>
        <v>56.825000000000003</v>
      </c>
      <c r="T1376" s="8">
        <f t="shared" si="217"/>
        <v>44.625</v>
      </c>
      <c r="U1376" s="7">
        <f t="shared" si="218"/>
        <v>46.658333333333339</v>
      </c>
      <c r="V1376" s="7">
        <f t="shared" si="219"/>
        <v>46.150000000000006</v>
      </c>
    </row>
    <row r="1377" spans="1:22" ht="13.5" x14ac:dyDescent="0.25">
      <c r="A1377" s="3">
        <f>RSI!A1377</f>
        <v>44315</v>
      </c>
      <c r="B1377" s="2">
        <f>RSI!B1377</f>
        <v>1.5866</v>
      </c>
      <c r="C1377" s="2">
        <f>RSI!I1377</f>
        <v>89.851739450935497</v>
      </c>
      <c r="D1377" s="2">
        <f>MACD!E1377</f>
        <v>-4.1257684649957049E-2</v>
      </c>
      <c r="E1377" s="2">
        <f>MACD!F1377</f>
        <v>-1.6796458932525533E-2</v>
      </c>
      <c r="F1377" s="2">
        <f>'Moving Avg'!D1377</f>
        <v>1.51722</v>
      </c>
      <c r="G1377" s="2">
        <f>'Moving Avg'!F1377</f>
        <v>1.4264250000000001</v>
      </c>
      <c r="H1377" s="2">
        <f>'Moving Avg'!G1377</f>
        <v>1.3880420000000009</v>
      </c>
      <c r="I1377" s="2">
        <f>'Moving Avg'!H1377</f>
        <v>1.3212554999999992</v>
      </c>
      <c r="J1377" s="5" t="str">
        <f>OBV!F1377</f>
        <v>BULLISH</v>
      </c>
      <c r="K1377" s="5" t="str">
        <f>OBV!G1377</f>
        <v>NEUTRAL</v>
      </c>
      <c r="L1377" s="5" t="str">
        <f>OBV!H1377</f>
        <v>CONFIRMED BULLISH</v>
      </c>
      <c r="M1377" s="7">
        <f t="shared" si="210"/>
        <v>0</v>
      </c>
      <c r="N1377" s="7">
        <f t="shared" si="211"/>
        <v>100</v>
      </c>
      <c r="O1377" s="7">
        <f t="shared" si="212"/>
        <v>50</v>
      </c>
      <c r="P1377" s="7">
        <f t="shared" si="213"/>
        <v>83.5</v>
      </c>
      <c r="Q1377" s="8">
        <f t="shared" si="214"/>
        <v>55.024999999999999</v>
      </c>
      <c r="R1377" s="8">
        <f t="shared" si="215"/>
        <v>58.375</v>
      </c>
      <c r="S1377" s="8">
        <f t="shared" si="216"/>
        <v>65.075000000000003</v>
      </c>
      <c r="T1377" s="8">
        <f t="shared" si="217"/>
        <v>58.375</v>
      </c>
      <c r="U1377" s="7">
        <f t="shared" si="218"/>
        <v>59.491666666666674</v>
      </c>
      <c r="V1377" s="7">
        <f t="shared" si="219"/>
        <v>59.212500000000006</v>
      </c>
    </row>
    <row r="1378" spans="1:22" ht="13.5" x14ac:dyDescent="0.25">
      <c r="A1378" s="3">
        <f>RSI!A1378</f>
        <v>44316</v>
      </c>
      <c r="B1378" s="2">
        <f>RSI!B1378</f>
        <v>1.5866</v>
      </c>
      <c r="C1378" s="2">
        <f>RSI!I1378</f>
        <v>89.851739450935497</v>
      </c>
      <c r="D1378" s="2">
        <f>MACD!E1378</f>
        <v>-5.2073867941714536E-2</v>
      </c>
      <c r="E1378" s="2">
        <f>MACD!F1378</f>
        <v>-2.3851940734363336E-2</v>
      </c>
      <c r="F1378" s="2">
        <f>'Moving Avg'!D1378</f>
        <v>1.54674</v>
      </c>
      <c r="G1378" s="2">
        <f>'Moving Avg'!F1378</f>
        <v>1.4349150000000002</v>
      </c>
      <c r="H1378" s="2">
        <f>'Moving Avg'!G1378</f>
        <v>1.3927660000000011</v>
      </c>
      <c r="I1378" s="2">
        <f>'Moving Avg'!H1378</f>
        <v>1.3225469999999993</v>
      </c>
      <c r="J1378" s="5" t="str">
        <f>OBV!F1378</f>
        <v>BULLISH</v>
      </c>
      <c r="K1378" s="5" t="str">
        <f>OBV!G1378</f>
        <v>NEUTRAL</v>
      </c>
      <c r="L1378" s="5" t="str">
        <f>OBV!H1378</f>
        <v>CONFIRMED BULLISH</v>
      </c>
      <c r="M1378" s="7">
        <f t="shared" si="210"/>
        <v>0</v>
      </c>
      <c r="N1378" s="7">
        <f t="shared" si="211"/>
        <v>100</v>
      </c>
      <c r="O1378" s="7">
        <f t="shared" si="212"/>
        <v>50</v>
      </c>
      <c r="P1378" s="7">
        <f t="shared" si="213"/>
        <v>83.5</v>
      </c>
      <c r="Q1378" s="8">
        <f t="shared" si="214"/>
        <v>55.024999999999999</v>
      </c>
      <c r="R1378" s="8">
        <f t="shared" si="215"/>
        <v>58.375</v>
      </c>
      <c r="S1378" s="8">
        <f t="shared" si="216"/>
        <v>65.075000000000003</v>
      </c>
      <c r="T1378" s="8">
        <f t="shared" si="217"/>
        <v>58.375</v>
      </c>
      <c r="U1378" s="7">
        <f t="shared" si="218"/>
        <v>59.491666666666674</v>
      </c>
      <c r="V1378" s="7">
        <f t="shared" si="219"/>
        <v>59.212500000000006</v>
      </c>
    </row>
    <row r="1379" spans="1:22" ht="13.5" x14ac:dyDescent="0.25">
      <c r="A1379" s="3">
        <f>RSI!A1379</f>
        <v>44319</v>
      </c>
      <c r="B1379" s="2">
        <f>RSI!B1379</f>
        <v>1.5866</v>
      </c>
      <c r="C1379" s="2">
        <f>RSI!I1379</f>
        <v>89.851739450935511</v>
      </c>
      <c r="D1379" s="2">
        <f>MACD!E1379</f>
        <v>-6.2141545814838217E-2</v>
      </c>
      <c r="E1379" s="2">
        <f>MACD!F1379</f>
        <v>-3.1509861750458314E-2</v>
      </c>
      <c r="F1379" s="2">
        <f>'Moving Avg'!D1379</f>
        <v>1.5688799999999998</v>
      </c>
      <c r="G1379" s="2">
        <f>'Moving Avg'!F1379</f>
        <v>1.4452500000000001</v>
      </c>
      <c r="H1379" s="2">
        <f>'Moving Avg'!G1379</f>
        <v>1.397490000000001</v>
      </c>
      <c r="I1379" s="2">
        <f>'Moving Avg'!H1379</f>
        <v>1.323838499999999</v>
      </c>
      <c r="J1379" s="5" t="str">
        <f>OBV!F1379</f>
        <v>BULLISH</v>
      </c>
      <c r="K1379" s="5" t="str">
        <f>OBV!G1379</f>
        <v>NEUTRAL</v>
      </c>
      <c r="L1379" s="5" t="str">
        <f>OBV!H1379</f>
        <v>CONFIRMED BULLISH</v>
      </c>
      <c r="M1379" s="7">
        <f t="shared" si="210"/>
        <v>0</v>
      </c>
      <c r="N1379" s="7">
        <f t="shared" si="211"/>
        <v>100</v>
      </c>
      <c r="O1379" s="7">
        <f t="shared" si="212"/>
        <v>50</v>
      </c>
      <c r="P1379" s="7">
        <f t="shared" si="213"/>
        <v>83.5</v>
      </c>
      <c r="Q1379" s="8">
        <f t="shared" si="214"/>
        <v>55.024999999999999</v>
      </c>
      <c r="R1379" s="8">
        <f t="shared" si="215"/>
        <v>58.375</v>
      </c>
      <c r="S1379" s="8">
        <f t="shared" si="216"/>
        <v>65.075000000000003</v>
      </c>
      <c r="T1379" s="8">
        <f t="shared" si="217"/>
        <v>58.375</v>
      </c>
      <c r="U1379" s="7">
        <f t="shared" si="218"/>
        <v>59.491666666666674</v>
      </c>
      <c r="V1379" s="7">
        <f t="shared" si="219"/>
        <v>59.212500000000006</v>
      </c>
    </row>
    <row r="1380" spans="1:22" ht="13.5" x14ac:dyDescent="0.25">
      <c r="A1380" s="3">
        <f>RSI!A1380</f>
        <v>44320</v>
      </c>
      <c r="B1380" s="2">
        <f>RSI!B1380</f>
        <v>1.5866</v>
      </c>
      <c r="C1380" s="2">
        <f>RSI!I1380</f>
        <v>89.851739450935497</v>
      </c>
      <c r="D1380" s="2">
        <f>MACD!E1380</f>
        <v>-7.1508056446888402E-2</v>
      </c>
      <c r="E1380" s="2">
        <f>MACD!F1380</f>
        <v>-3.9509500689744334E-2</v>
      </c>
      <c r="F1380" s="2">
        <f>'Moving Avg'!D1380</f>
        <v>1.5777399999999999</v>
      </c>
      <c r="G1380" s="2">
        <f>'Moving Avg'!F1380</f>
        <v>1.4537400000000003</v>
      </c>
      <c r="H1380" s="2">
        <f>'Moving Avg'!G1380</f>
        <v>1.402214000000001</v>
      </c>
      <c r="I1380" s="2">
        <f>'Moving Avg'!H1380</f>
        <v>1.3251299999999988</v>
      </c>
      <c r="J1380" s="5" t="str">
        <f>OBV!F1380</f>
        <v>BULLISH</v>
      </c>
      <c r="K1380" s="5" t="str">
        <f>OBV!G1380</f>
        <v>NEUTRAL</v>
      </c>
      <c r="L1380" s="5" t="str">
        <f>OBV!H1380</f>
        <v>CONFIRMED BULLISH</v>
      </c>
      <c r="M1380" s="7">
        <f t="shared" si="210"/>
        <v>0</v>
      </c>
      <c r="N1380" s="7">
        <f t="shared" si="211"/>
        <v>100</v>
      </c>
      <c r="O1380" s="7">
        <f t="shared" si="212"/>
        <v>50</v>
      </c>
      <c r="P1380" s="7">
        <f t="shared" si="213"/>
        <v>83.5</v>
      </c>
      <c r="Q1380" s="8">
        <f t="shared" si="214"/>
        <v>55.024999999999999</v>
      </c>
      <c r="R1380" s="8">
        <f t="shared" si="215"/>
        <v>58.375</v>
      </c>
      <c r="S1380" s="8">
        <f t="shared" si="216"/>
        <v>65.075000000000003</v>
      </c>
      <c r="T1380" s="8">
        <f t="shared" si="217"/>
        <v>58.375</v>
      </c>
      <c r="U1380" s="7">
        <f t="shared" si="218"/>
        <v>59.491666666666674</v>
      </c>
      <c r="V1380" s="7">
        <f t="shared" si="219"/>
        <v>59.212500000000006</v>
      </c>
    </row>
    <row r="1381" spans="1:22" ht="13.5" x14ac:dyDescent="0.25">
      <c r="A1381" s="3">
        <f>RSI!A1381</f>
        <v>44321</v>
      </c>
      <c r="B1381" s="2">
        <f>RSI!B1381</f>
        <v>1.5423</v>
      </c>
      <c r="C1381" s="2">
        <f>RSI!I1381</f>
        <v>70.122934378077588</v>
      </c>
      <c r="D1381" s="2">
        <f>MACD!E1381</f>
        <v>-7.6936997182005973E-2</v>
      </c>
      <c r="E1381" s="2">
        <f>MACD!F1381</f>
        <v>-4.6994999988196666E-2</v>
      </c>
      <c r="F1381" s="2">
        <f>'Moving Avg'!D1381</f>
        <v>1.5777399999999999</v>
      </c>
      <c r="G1381" s="2">
        <f>'Moving Avg'!F1381</f>
        <v>1.4618600000000002</v>
      </c>
      <c r="H1381" s="2">
        <f>'Moving Avg'!G1381</f>
        <v>1.4060520000000007</v>
      </c>
      <c r="I1381" s="2">
        <f>'Moving Avg'!H1381</f>
        <v>1.3261999999999992</v>
      </c>
      <c r="J1381" s="5" t="str">
        <f>OBV!F1381</f>
        <v>BULLISH</v>
      </c>
      <c r="K1381" s="5" t="str">
        <f>OBV!G1381</f>
        <v>NEUTRAL</v>
      </c>
      <c r="L1381" s="5" t="str">
        <f>OBV!H1381</f>
        <v>NEUTRAL</v>
      </c>
      <c r="M1381" s="7">
        <f t="shared" si="210"/>
        <v>0</v>
      </c>
      <c r="N1381" s="7">
        <f t="shared" si="211"/>
        <v>100</v>
      </c>
      <c r="O1381" s="7">
        <f t="shared" si="212"/>
        <v>50</v>
      </c>
      <c r="P1381" s="7">
        <f t="shared" si="213"/>
        <v>49.5</v>
      </c>
      <c r="Q1381" s="8">
        <f t="shared" si="214"/>
        <v>49.924999999999997</v>
      </c>
      <c r="R1381" s="8">
        <f t="shared" si="215"/>
        <v>49.875</v>
      </c>
      <c r="S1381" s="8">
        <f t="shared" si="216"/>
        <v>49.775000000000006</v>
      </c>
      <c r="T1381" s="8">
        <f t="shared" si="217"/>
        <v>49.875</v>
      </c>
      <c r="U1381" s="7">
        <f t="shared" si="218"/>
        <v>49.858333333333327</v>
      </c>
      <c r="V1381" s="7">
        <f t="shared" si="219"/>
        <v>49.862499999999997</v>
      </c>
    </row>
    <row r="1382" spans="1:22" ht="13.5" x14ac:dyDescent="0.25">
      <c r="A1382" s="3">
        <f>RSI!A1382</f>
        <v>44322</v>
      </c>
      <c r="B1382" s="2">
        <f>RSI!B1382</f>
        <v>1.5423</v>
      </c>
      <c r="C1382" s="2">
        <f>RSI!I1382</f>
        <v>70.122934378077588</v>
      </c>
      <c r="D1382" s="2">
        <f>MACD!E1382</f>
        <v>-7.6318794086362773E-2</v>
      </c>
      <c r="E1382" s="2">
        <f>MACD!F1382</f>
        <v>-5.2859758807829893E-2</v>
      </c>
      <c r="F1382" s="2">
        <f>'Moving Avg'!D1382</f>
        <v>1.5688800000000001</v>
      </c>
      <c r="G1382" s="2">
        <f>'Moving Avg'!F1382</f>
        <v>1.4696100000000003</v>
      </c>
      <c r="H1382" s="2">
        <f>'Moving Avg'!G1382</f>
        <v>1.4098900000000005</v>
      </c>
      <c r="I1382" s="2">
        <f>'Moving Avg'!H1382</f>
        <v>1.3272699999999995</v>
      </c>
      <c r="J1382" s="5" t="str">
        <f>OBV!F1382</f>
        <v>NEUTRAL</v>
      </c>
      <c r="K1382" s="5" t="str">
        <f>OBV!G1382</f>
        <v>NEUTRAL</v>
      </c>
      <c r="L1382" s="5" t="str">
        <f>OBV!H1382</f>
        <v>NEUTRAL</v>
      </c>
      <c r="M1382" s="7">
        <f t="shared" si="210"/>
        <v>0</v>
      </c>
      <c r="N1382" s="7">
        <f t="shared" si="211"/>
        <v>100</v>
      </c>
      <c r="O1382" s="7">
        <f t="shared" si="212"/>
        <v>50</v>
      </c>
      <c r="P1382" s="7">
        <f t="shared" si="213"/>
        <v>33</v>
      </c>
      <c r="Q1382" s="8">
        <f t="shared" si="214"/>
        <v>47.45</v>
      </c>
      <c r="R1382" s="8">
        <f t="shared" si="215"/>
        <v>45.75</v>
      </c>
      <c r="S1382" s="8">
        <f t="shared" si="216"/>
        <v>42.35</v>
      </c>
      <c r="T1382" s="8">
        <f t="shared" si="217"/>
        <v>45.75</v>
      </c>
      <c r="U1382" s="7">
        <f t="shared" si="218"/>
        <v>45.183333333333337</v>
      </c>
      <c r="V1382" s="7">
        <f t="shared" si="219"/>
        <v>45.325000000000003</v>
      </c>
    </row>
    <row r="1383" spans="1:22" ht="13.5" x14ac:dyDescent="0.25">
      <c r="A1383" s="3">
        <f>RSI!A1383</f>
        <v>44323</v>
      </c>
      <c r="B1383" s="2">
        <f>RSI!B1383</f>
        <v>1.5423</v>
      </c>
      <c r="C1383" s="2">
        <f>RSI!I1383</f>
        <v>70.122934378077588</v>
      </c>
      <c r="D1383" s="2">
        <f>MACD!E1383</f>
        <v>-7.5087794007595576E-2</v>
      </c>
      <c r="E1383" s="2">
        <f>MACD!F1383</f>
        <v>-5.7305365847783035E-2</v>
      </c>
      <c r="F1383" s="2">
        <f>'Moving Avg'!D1383</f>
        <v>1.5600200000000002</v>
      </c>
      <c r="G1383" s="2">
        <f>'Moving Avg'!F1383</f>
        <v>1.4773600000000005</v>
      </c>
      <c r="H1383" s="2">
        <f>'Moving Avg'!G1383</f>
        <v>1.4137280000000001</v>
      </c>
      <c r="I1383" s="2">
        <f>'Moving Avg'!H1383</f>
        <v>1.3283399999999999</v>
      </c>
      <c r="J1383" s="5" t="str">
        <f>OBV!F1383</f>
        <v>NEUTRAL</v>
      </c>
      <c r="K1383" s="5" t="str">
        <f>OBV!G1383</f>
        <v>NEUTRAL</v>
      </c>
      <c r="L1383" s="5" t="str">
        <f>OBV!H1383</f>
        <v>NEUTRAL</v>
      </c>
      <c r="M1383" s="7">
        <f t="shared" si="210"/>
        <v>0</v>
      </c>
      <c r="N1383" s="7">
        <f t="shared" si="211"/>
        <v>45</v>
      </c>
      <c r="O1383" s="7">
        <f t="shared" si="212"/>
        <v>50</v>
      </c>
      <c r="P1383" s="7">
        <f t="shared" si="213"/>
        <v>33</v>
      </c>
      <c r="Q1383" s="8">
        <f t="shared" si="214"/>
        <v>28.2</v>
      </c>
      <c r="R1383" s="8">
        <f t="shared" si="215"/>
        <v>34.75</v>
      </c>
      <c r="S1383" s="8">
        <f t="shared" si="216"/>
        <v>34.1</v>
      </c>
      <c r="T1383" s="8">
        <f t="shared" si="217"/>
        <v>32</v>
      </c>
      <c r="U1383" s="7">
        <f t="shared" si="218"/>
        <v>32.35</v>
      </c>
      <c r="V1383" s="7">
        <f t="shared" si="219"/>
        <v>32.262500000000003</v>
      </c>
    </row>
    <row r="1384" spans="1:22" ht="13.5" x14ac:dyDescent="0.25">
      <c r="A1384" s="3">
        <f>RSI!A1384</f>
        <v>44326</v>
      </c>
      <c r="B1384" s="2">
        <f>RSI!B1384</f>
        <v>1.5423</v>
      </c>
      <c r="C1384" s="2">
        <f>RSI!I1384</f>
        <v>70.122934378077588</v>
      </c>
      <c r="D1384" s="2">
        <f>MACD!E1384</f>
        <v>-6.8767918800497707E-2</v>
      </c>
      <c r="E1384" s="2">
        <f>MACD!F1384</f>
        <v>-5.9597876438325967E-2</v>
      </c>
      <c r="F1384" s="2">
        <f>'Moving Avg'!D1384</f>
        <v>1.5511599999999999</v>
      </c>
      <c r="G1384" s="2">
        <f>'Moving Avg'!F1384</f>
        <v>1.4851100000000004</v>
      </c>
      <c r="H1384" s="2">
        <f>'Moving Avg'!G1384</f>
        <v>1.4175659999999999</v>
      </c>
      <c r="I1384" s="2">
        <f>'Moving Avg'!H1384</f>
        <v>1.32941</v>
      </c>
      <c r="J1384" s="5" t="str">
        <f>OBV!F1384</f>
        <v>NEUTRAL</v>
      </c>
      <c r="K1384" s="5" t="str">
        <f>OBV!G1384</f>
        <v>NEUTRAL</v>
      </c>
      <c r="L1384" s="5" t="str">
        <f>OBV!H1384</f>
        <v>NEUTRAL</v>
      </c>
      <c r="M1384" s="7">
        <f t="shared" si="210"/>
        <v>0</v>
      </c>
      <c r="N1384" s="7">
        <f t="shared" si="211"/>
        <v>45</v>
      </c>
      <c r="O1384" s="7">
        <f t="shared" si="212"/>
        <v>50</v>
      </c>
      <c r="P1384" s="7">
        <f t="shared" si="213"/>
        <v>33</v>
      </c>
      <c r="Q1384" s="8">
        <f t="shared" si="214"/>
        <v>28.2</v>
      </c>
      <c r="R1384" s="8">
        <f t="shared" si="215"/>
        <v>34.75</v>
      </c>
      <c r="S1384" s="8">
        <f t="shared" si="216"/>
        <v>34.1</v>
      </c>
      <c r="T1384" s="8">
        <f t="shared" si="217"/>
        <v>32</v>
      </c>
      <c r="U1384" s="7">
        <f t="shared" si="218"/>
        <v>32.35</v>
      </c>
      <c r="V1384" s="7">
        <f t="shared" si="219"/>
        <v>32.262500000000003</v>
      </c>
    </row>
    <row r="1385" spans="1:22" ht="13.5" x14ac:dyDescent="0.25">
      <c r="A1385" s="3">
        <f>RSI!A1385</f>
        <v>44327</v>
      </c>
      <c r="B1385" s="2">
        <f>RSI!B1385</f>
        <v>1.5423</v>
      </c>
      <c r="C1385" s="2">
        <f>RSI!I1385</f>
        <v>70.122934378077588</v>
      </c>
      <c r="D1385" s="2">
        <f>MACD!E1385</f>
        <v>-5.3574080176127747E-2</v>
      </c>
      <c r="E1385" s="2">
        <f>MACD!F1385</f>
        <v>-5.8393117185886328E-2</v>
      </c>
      <c r="F1385" s="2">
        <f>'Moving Avg'!D1385</f>
        <v>1.5423</v>
      </c>
      <c r="G1385" s="2">
        <f>'Moving Avg'!F1385</f>
        <v>1.4928600000000003</v>
      </c>
      <c r="H1385" s="2">
        <f>'Moving Avg'!G1385</f>
        <v>1.4214039999999999</v>
      </c>
      <c r="I1385" s="2">
        <f>'Moving Avg'!H1385</f>
        <v>1.3304800000000003</v>
      </c>
      <c r="J1385" s="5" t="str">
        <f>OBV!F1385</f>
        <v>NEUTRAL</v>
      </c>
      <c r="K1385" s="5" t="str">
        <f>OBV!G1385</f>
        <v>NEUTRAL</v>
      </c>
      <c r="L1385" s="5" t="str">
        <f>OBV!H1385</f>
        <v>NEUTRAL</v>
      </c>
      <c r="M1385" s="7">
        <f t="shared" si="210"/>
        <v>0</v>
      </c>
      <c r="N1385" s="7">
        <f t="shared" si="211"/>
        <v>0</v>
      </c>
      <c r="O1385" s="7">
        <f t="shared" si="212"/>
        <v>50</v>
      </c>
      <c r="P1385" s="7">
        <f t="shared" si="213"/>
        <v>33</v>
      </c>
      <c r="Q1385" s="8">
        <f t="shared" si="214"/>
        <v>12.45</v>
      </c>
      <c r="R1385" s="8">
        <f t="shared" si="215"/>
        <v>25.75</v>
      </c>
      <c r="S1385" s="8">
        <f t="shared" si="216"/>
        <v>27.35</v>
      </c>
      <c r="T1385" s="8">
        <f t="shared" si="217"/>
        <v>20.75</v>
      </c>
      <c r="U1385" s="7">
        <f t="shared" si="218"/>
        <v>21.850000000000005</v>
      </c>
      <c r="V1385" s="7">
        <f t="shared" si="219"/>
        <v>21.575000000000003</v>
      </c>
    </row>
    <row r="1386" spans="1:22" ht="13.5" x14ac:dyDescent="0.25">
      <c r="A1386" s="3">
        <f>RSI!A1386</f>
        <v>44333</v>
      </c>
      <c r="B1386" s="2">
        <f>RSI!B1386</f>
        <v>1.5423</v>
      </c>
      <c r="C1386" s="2">
        <f>RSI!I1386</f>
        <v>70.122934378077588</v>
      </c>
      <c r="D1386" s="2">
        <f>MACD!E1386</f>
        <v>-4.10595447276767E-2</v>
      </c>
      <c r="E1386" s="2">
        <f>MACD!F1386</f>
        <v>-5.4926402694244404E-2</v>
      </c>
      <c r="F1386" s="2">
        <f>'Moving Avg'!D1386</f>
        <v>1.5423</v>
      </c>
      <c r="G1386" s="2">
        <f>'Moving Avg'!F1386</f>
        <v>1.5002400000000005</v>
      </c>
      <c r="H1386" s="2">
        <f>'Moving Avg'!G1386</f>
        <v>1.4252419999999999</v>
      </c>
      <c r="I1386" s="2">
        <f>'Moving Avg'!H1386</f>
        <v>1.3315500000000007</v>
      </c>
      <c r="J1386" s="5" t="str">
        <f>OBV!F1386</f>
        <v>NEUTRAL</v>
      </c>
      <c r="K1386" s="5" t="str">
        <f>OBV!G1386</f>
        <v>NEUTRAL</v>
      </c>
      <c r="L1386" s="5" t="str">
        <f>OBV!H1386</f>
        <v>NEUTRAL</v>
      </c>
      <c r="M1386" s="7">
        <f t="shared" si="210"/>
        <v>0</v>
      </c>
      <c r="N1386" s="7">
        <f t="shared" si="211"/>
        <v>0</v>
      </c>
      <c r="O1386" s="7">
        <f t="shared" si="212"/>
        <v>50</v>
      </c>
      <c r="P1386" s="7">
        <f t="shared" si="213"/>
        <v>33</v>
      </c>
      <c r="Q1386" s="8">
        <f t="shared" si="214"/>
        <v>12.45</v>
      </c>
      <c r="R1386" s="8">
        <f t="shared" si="215"/>
        <v>25.75</v>
      </c>
      <c r="S1386" s="8">
        <f t="shared" si="216"/>
        <v>27.35</v>
      </c>
      <c r="T1386" s="8">
        <f t="shared" si="217"/>
        <v>20.75</v>
      </c>
      <c r="U1386" s="7">
        <f t="shared" si="218"/>
        <v>21.850000000000005</v>
      </c>
      <c r="V1386" s="7">
        <f t="shared" si="219"/>
        <v>21.575000000000003</v>
      </c>
    </row>
    <row r="1387" spans="1:22" ht="13.5" x14ac:dyDescent="0.25">
      <c r="A1387" s="3">
        <f>RSI!A1387</f>
        <v>44334</v>
      </c>
      <c r="B1387" s="2">
        <f>RSI!B1387</f>
        <v>1.5423</v>
      </c>
      <c r="C1387" s="2">
        <f>RSI!I1387</f>
        <v>70.122934378077588</v>
      </c>
      <c r="D1387" s="2">
        <f>MACD!E1387</f>
        <v>-2.3971409607349781E-2</v>
      </c>
      <c r="E1387" s="2">
        <f>MACD!F1387</f>
        <v>-4.8735404076865482E-2</v>
      </c>
      <c r="F1387" s="2">
        <f>'Moving Avg'!D1387</f>
        <v>1.5423</v>
      </c>
      <c r="G1387" s="2">
        <f>'Moving Avg'!F1387</f>
        <v>1.5076200000000006</v>
      </c>
      <c r="H1387" s="2">
        <f>'Moving Avg'!G1387</f>
        <v>1.4290799999999999</v>
      </c>
      <c r="I1387" s="2">
        <f>'Moving Avg'!H1387</f>
        <v>1.3326200000000006</v>
      </c>
      <c r="J1387" s="5" t="str">
        <f>OBV!F1387</f>
        <v>NEUTRAL</v>
      </c>
      <c r="K1387" s="5" t="str">
        <f>OBV!G1387</f>
        <v>NEUTRAL</v>
      </c>
      <c r="L1387" s="5" t="str">
        <f>OBV!H1387</f>
        <v>NEUTRAL</v>
      </c>
      <c r="M1387" s="7">
        <f t="shared" si="210"/>
        <v>0</v>
      </c>
      <c r="N1387" s="7">
        <f t="shared" si="211"/>
        <v>0</v>
      </c>
      <c r="O1387" s="7">
        <f t="shared" si="212"/>
        <v>50</v>
      </c>
      <c r="P1387" s="7">
        <f t="shared" si="213"/>
        <v>33</v>
      </c>
      <c r="Q1387" s="8">
        <f t="shared" si="214"/>
        <v>12.45</v>
      </c>
      <c r="R1387" s="8">
        <f t="shared" si="215"/>
        <v>25.75</v>
      </c>
      <c r="S1387" s="8">
        <f t="shared" si="216"/>
        <v>27.35</v>
      </c>
      <c r="T1387" s="8">
        <f t="shared" si="217"/>
        <v>20.75</v>
      </c>
      <c r="U1387" s="7">
        <f t="shared" si="218"/>
        <v>21.850000000000005</v>
      </c>
      <c r="V1387" s="7">
        <f t="shared" si="219"/>
        <v>21.575000000000003</v>
      </c>
    </row>
    <row r="1388" spans="1:22" ht="13.5" x14ac:dyDescent="0.25">
      <c r="A1388" s="3">
        <f>RSI!A1388</f>
        <v>44335</v>
      </c>
      <c r="B1388" s="2">
        <f>RSI!B1388</f>
        <v>1.5423</v>
      </c>
      <c r="C1388" s="2">
        <f>RSI!I1388</f>
        <v>70.122934378077588</v>
      </c>
      <c r="D1388" s="2">
        <f>MACD!E1388</f>
        <v>-9.8052477939045701E-3</v>
      </c>
      <c r="E1388" s="2">
        <f>MACD!F1388</f>
        <v>-4.0949372820273305E-2</v>
      </c>
      <c r="F1388" s="2">
        <f>'Moving Avg'!D1388</f>
        <v>1.5423</v>
      </c>
      <c r="G1388" s="2">
        <f>'Moving Avg'!F1388</f>
        <v>1.5150000000000006</v>
      </c>
      <c r="H1388" s="2">
        <f>'Moving Avg'!G1388</f>
        <v>1.4329179999999997</v>
      </c>
      <c r="I1388" s="2">
        <f>'Moving Avg'!H1388</f>
        <v>1.3336900000000009</v>
      </c>
      <c r="J1388" s="5" t="str">
        <f>OBV!F1388</f>
        <v>NEUTRAL</v>
      </c>
      <c r="K1388" s="5" t="str">
        <f>OBV!G1388</f>
        <v>NEUTRAL</v>
      </c>
      <c r="L1388" s="5" t="str">
        <f>OBV!H1388</f>
        <v>NEUTRAL</v>
      </c>
      <c r="M1388" s="7">
        <f t="shared" si="210"/>
        <v>0</v>
      </c>
      <c r="N1388" s="7">
        <f t="shared" si="211"/>
        <v>0</v>
      </c>
      <c r="O1388" s="7">
        <f t="shared" si="212"/>
        <v>50</v>
      </c>
      <c r="P1388" s="7">
        <f t="shared" si="213"/>
        <v>33</v>
      </c>
      <c r="Q1388" s="8">
        <f t="shared" si="214"/>
        <v>12.45</v>
      </c>
      <c r="R1388" s="8">
        <f t="shared" si="215"/>
        <v>25.75</v>
      </c>
      <c r="S1388" s="8">
        <f t="shared" si="216"/>
        <v>27.35</v>
      </c>
      <c r="T1388" s="8">
        <f t="shared" si="217"/>
        <v>20.75</v>
      </c>
      <c r="U1388" s="7">
        <f t="shared" si="218"/>
        <v>21.850000000000005</v>
      </c>
      <c r="V1388" s="7">
        <f t="shared" si="219"/>
        <v>21.575000000000003</v>
      </c>
    </row>
    <row r="1389" spans="1:22" ht="13.5" x14ac:dyDescent="0.25">
      <c r="A1389" s="3">
        <f>RSI!A1389</f>
        <v>44336</v>
      </c>
      <c r="B1389" s="2">
        <f>RSI!B1389</f>
        <v>1.5423</v>
      </c>
      <c r="C1389" s="2">
        <f>RSI!I1389</f>
        <v>70.122934378077588</v>
      </c>
      <c r="D1389" s="2">
        <f>MACD!E1389</f>
        <v>1.9101809521726576E-3</v>
      </c>
      <c r="E1389" s="2">
        <f>MACD!F1389</f>
        <v>-3.2377462065784117E-2</v>
      </c>
      <c r="F1389" s="2">
        <f>'Moving Avg'!D1389</f>
        <v>1.5423</v>
      </c>
      <c r="G1389" s="2">
        <f>'Moving Avg'!F1389</f>
        <v>1.5223800000000005</v>
      </c>
      <c r="H1389" s="2">
        <f>'Moving Avg'!G1389</f>
        <v>1.4367559999999995</v>
      </c>
      <c r="I1389" s="2">
        <f>'Moving Avg'!H1389</f>
        <v>1.3347600000000008</v>
      </c>
      <c r="J1389" s="5" t="str">
        <f>OBV!F1389</f>
        <v>NEUTRAL</v>
      </c>
      <c r="K1389" s="5" t="str">
        <f>OBV!G1389</f>
        <v>NEUTRAL</v>
      </c>
      <c r="L1389" s="5" t="str">
        <f>OBV!H1389</f>
        <v>NEUTRAL</v>
      </c>
      <c r="M1389" s="7">
        <f t="shared" si="210"/>
        <v>0</v>
      </c>
      <c r="N1389" s="7">
        <f t="shared" si="211"/>
        <v>0</v>
      </c>
      <c r="O1389" s="7">
        <f t="shared" si="212"/>
        <v>50</v>
      </c>
      <c r="P1389" s="7">
        <f t="shared" si="213"/>
        <v>33</v>
      </c>
      <c r="Q1389" s="8">
        <f t="shared" si="214"/>
        <v>12.45</v>
      </c>
      <c r="R1389" s="8">
        <f t="shared" si="215"/>
        <v>25.75</v>
      </c>
      <c r="S1389" s="8">
        <f t="shared" si="216"/>
        <v>27.35</v>
      </c>
      <c r="T1389" s="8">
        <f t="shared" si="217"/>
        <v>20.75</v>
      </c>
      <c r="U1389" s="7">
        <f t="shared" si="218"/>
        <v>21.850000000000005</v>
      </c>
      <c r="V1389" s="7">
        <f t="shared" si="219"/>
        <v>21.575000000000003</v>
      </c>
    </row>
    <row r="1390" spans="1:22" ht="13.5" x14ac:dyDescent="0.25">
      <c r="A1390" s="3">
        <f>RSI!A1390</f>
        <v>44337</v>
      </c>
      <c r="B1390" s="2">
        <f>RSI!B1390</f>
        <v>1.5423</v>
      </c>
      <c r="C1390" s="2">
        <f>RSI!I1390</f>
        <v>70.122934378077574</v>
      </c>
      <c r="D1390" s="2">
        <f>MACD!E1390</f>
        <v>1.1572010528704046E-2</v>
      </c>
      <c r="E1390" s="2">
        <f>MACD!F1390</f>
        <v>-2.3587567546886488E-2</v>
      </c>
      <c r="F1390" s="2">
        <f>'Moving Avg'!D1390</f>
        <v>1.5423</v>
      </c>
      <c r="G1390" s="2">
        <f>'Moving Avg'!F1390</f>
        <v>1.5297600000000007</v>
      </c>
      <c r="H1390" s="2">
        <f>'Moving Avg'!G1390</f>
        <v>1.4405939999999993</v>
      </c>
      <c r="I1390" s="2">
        <f>'Moving Avg'!H1390</f>
        <v>1.3358300000000007</v>
      </c>
      <c r="J1390" s="5" t="str">
        <f>OBV!F1390</f>
        <v>NEUTRAL</v>
      </c>
      <c r="K1390" s="5" t="str">
        <f>OBV!G1390</f>
        <v>NEUTRAL</v>
      </c>
      <c r="L1390" s="5" t="str">
        <f>OBV!H1390</f>
        <v>NEUTRAL</v>
      </c>
      <c r="M1390" s="7">
        <f t="shared" si="210"/>
        <v>0</v>
      </c>
      <c r="N1390" s="7">
        <f t="shared" si="211"/>
        <v>0</v>
      </c>
      <c r="O1390" s="7">
        <f t="shared" si="212"/>
        <v>50</v>
      </c>
      <c r="P1390" s="7">
        <f t="shared" si="213"/>
        <v>33</v>
      </c>
      <c r="Q1390" s="8">
        <f t="shared" si="214"/>
        <v>12.45</v>
      </c>
      <c r="R1390" s="8">
        <f t="shared" si="215"/>
        <v>25.75</v>
      </c>
      <c r="S1390" s="8">
        <f t="shared" si="216"/>
        <v>27.35</v>
      </c>
      <c r="T1390" s="8">
        <f t="shared" si="217"/>
        <v>20.75</v>
      </c>
      <c r="U1390" s="7">
        <f t="shared" si="218"/>
        <v>21.850000000000005</v>
      </c>
      <c r="V1390" s="7">
        <f t="shared" si="219"/>
        <v>21.575000000000003</v>
      </c>
    </row>
    <row r="1391" spans="1:22" ht="13.5" x14ac:dyDescent="0.25">
      <c r="A1391" s="3">
        <f>RSI!A1391</f>
        <v>44340</v>
      </c>
      <c r="B1391" s="2">
        <f>RSI!B1391</f>
        <v>1.5423</v>
      </c>
      <c r="C1391" s="2">
        <f>RSI!I1391</f>
        <v>70.122934378077574</v>
      </c>
      <c r="D1391" s="2">
        <f>MACD!E1391</f>
        <v>1.2699403951585531E-2</v>
      </c>
      <c r="E1391" s="2">
        <f>MACD!F1391</f>
        <v>-1.6330173247192083E-2</v>
      </c>
      <c r="F1391" s="2">
        <f>'Moving Avg'!D1391</f>
        <v>1.5423</v>
      </c>
      <c r="G1391" s="2">
        <f>'Moving Avg'!F1391</f>
        <v>1.5371400000000004</v>
      </c>
      <c r="H1391" s="2">
        <f>'Moving Avg'!G1391</f>
        <v>1.4444319999999993</v>
      </c>
      <c r="I1391" s="2">
        <f>'Moving Avg'!H1391</f>
        <v>1.3369000000000011</v>
      </c>
      <c r="J1391" s="5" t="str">
        <f>OBV!F1391</f>
        <v>NEUTRAL</v>
      </c>
      <c r="K1391" s="5" t="str">
        <f>OBV!G1391</f>
        <v>NEUTRAL</v>
      </c>
      <c r="L1391" s="5" t="str">
        <f>OBV!H1391</f>
        <v>NEUTRAL</v>
      </c>
      <c r="M1391" s="7">
        <f t="shared" si="210"/>
        <v>0</v>
      </c>
      <c r="N1391" s="7">
        <f t="shared" si="211"/>
        <v>0</v>
      </c>
      <c r="O1391" s="7">
        <f t="shared" si="212"/>
        <v>50</v>
      </c>
      <c r="P1391" s="7">
        <f t="shared" si="213"/>
        <v>33</v>
      </c>
      <c r="Q1391" s="8">
        <f t="shared" si="214"/>
        <v>12.45</v>
      </c>
      <c r="R1391" s="8">
        <f t="shared" si="215"/>
        <v>25.75</v>
      </c>
      <c r="S1391" s="8">
        <f t="shared" si="216"/>
        <v>27.35</v>
      </c>
      <c r="T1391" s="8">
        <f t="shared" si="217"/>
        <v>20.75</v>
      </c>
      <c r="U1391" s="7">
        <f t="shared" si="218"/>
        <v>21.850000000000005</v>
      </c>
      <c r="V1391" s="7">
        <f t="shared" si="219"/>
        <v>21.575000000000003</v>
      </c>
    </row>
    <row r="1392" spans="1:22" ht="13.5" x14ac:dyDescent="0.25">
      <c r="A1392" s="3">
        <f>RSI!A1392</f>
        <v>44341</v>
      </c>
      <c r="B1392" s="2">
        <f>RSI!B1392</f>
        <v>1.498</v>
      </c>
      <c r="C1392" s="2">
        <f>RSI!I1392</f>
        <v>46.869176979504246</v>
      </c>
      <c r="D1392" s="2">
        <f>MACD!E1392</f>
        <v>1.6719448326189434E-2</v>
      </c>
      <c r="E1392" s="2">
        <f>MACD!F1392</f>
        <v>-9.7202489325157806E-3</v>
      </c>
      <c r="F1392" s="2">
        <f>'Moving Avg'!D1392</f>
        <v>1.5334400000000001</v>
      </c>
      <c r="G1392" s="2">
        <f>'Moving Avg'!F1392</f>
        <v>1.5404600000000006</v>
      </c>
      <c r="H1392" s="2">
        <f>'Moving Avg'!G1392</f>
        <v>1.4473839999999993</v>
      </c>
      <c r="I1392" s="2">
        <f>'Moving Avg'!H1392</f>
        <v>1.3377485000000009</v>
      </c>
      <c r="J1392" s="5" t="str">
        <f>OBV!F1392</f>
        <v>NEUTRAL</v>
      </c>
      <c r="K1392" s="5" t="str">
        <f>OBV!G1392</f>
        <v>NEUTRAL</v>
      </c>
      <c r="L1392" s="5" t="str">
        <f>OBV!H1392</f>
        <v>NEUTRAL</v>
      </c>
      <c r="M1392" s="7">
        <f t="shared" si="210"/>
        <v>25</v>
      </c>
      <c r="N1392" s="7">
        <f t="shared" si="211"/>
        <v>0</v>
      </c>
      <c r="O1392" s="7">
        <f t="shared" si="212"/>
        <v>50</v>
      </c>
      <c r="P1392" s="7">
        <f t="shared" si="213"/>
        <v>33</v>
      </c>
      <c r="Q1392" s="8">
        <f t="shared" si="214"/>
        <v>21.2</v>
      </c>
      <c r="R1392" s="8">
        <f t="shared" si="215"/>
        <v>30.75</v>
      </c>
      <c r="S1392" s="8">
        <f t="shared" si="216"/>
        <v>31.1</v>
      </c>
      <c r="T1392" s="8">
        <f t="shared" si="217"/>
        <v>27</v>
      </c>
      <c r="U1392" s="7">
        <f t="shared" si="218"/>
        <v>27.683333333333337</v>
      </c>
      <c r="V1392" s="7">
        <f t="shared" si="219"/>
        <v>27.512500000000003</v>
      </c>
    </row>
    <row r="1393" spans="1:22" ht="13.5" x14ac:dyDescent="0.25">
      <c r="A1393" s="3">
        <f>RSI!A1393</f>
        <v>44342</v>
      </c>
      <c r="B1393" s="2">
        <f>RSI!B1393</f>
        <v>1.4537</v>
      </c>
      <c r="C1393" s="2">
        <f>RSI!I1393</f>
        <v>34.535690064328278</v>
      </c>
      <c r="D1393" s="2">
        <f>MACD!E1393</f>
        <v>2.3464845504854281E-2</v>
      </c>
      <c r="E1393" s="2">
        <f>MACD!F1393</f>
        <v>-3.0832300450417682E-3</v>
      </c>
      <c r="F1393" s="2">
        <f>'Moving Avg'!D1393</f>
        <v>1.51572</v>
      </c>
      <c r="G1393" s="2">
        <f>'Moving Avg'!F1393</f>
        <v>1.5411950000000005</v>
      </c>
      <c r="H1393" s="2">
        <f>'Moving Avg'!G1393</f>
        <v>1.449449999999999</v>
      </c>
      <c r="I1393" s="2">
        <f>'Moving Avg'!H1393</f>
        <v>1.3383755000000011</v>
      </c>
      <c r="J1393" s="5" t="str">
        <f>OBV!F1393</f>
        <v>NEUTRAL</v>
      </c>
      <c r="K1393" s="5" t="str">
        <f>OBV!G1393</f>
        <v>NEUTRAL</v>
      </c>
      <c r="L1393" s="5" t="str">
        <f>OBV!H1393</f>
        <v>NEUTRAL</v>
      </c>
      <c r="M1393" s="7">
        <f t="shared" si="210"/>
        <v>25</v>
      </c>
      <c r="N1393" s="7">
        <f t="shared" si="211"/>
        <v>0</v>
      </c>
      <c r="O1393" s="7">
        <f t="shared" si="212"/>
        <v>50</v>
      </c>
      <c r="P1393" s="7">
        <f t="shared" si="213"/>
        <v>33</v>
      </c>
      <c r="Q1393" s="8">
        <f t="shared" si="214"/>
        <v>21.2</v>
      </c>
      <c r="R1393" s="8">
        <f t="shared" si="215"/>
        <v>30.75</v>
      </c>
      <c r="S1393" s="8">
        <f t="shared" si="216"/>
        <v>31.1</v>
      </c>
      <c r="T1393" s="8">
        <f t="shared" si="217"/>
        <v>27</v>
      </c>
      <c r="U1393" s="7">
        <f t="shared" si="218"/>
        <v>27.683333333333337</v>
      </c>
      <c r="V1393" s="7">
        <f t="shared" si="219"/>
        <v>27.512500000000003</v>
      </c>
    </row>
    <row r="1394" spans="1:22" ht="13.5" x14ac:dyDescent="0.25">
      <c r="A1394" s="3">
        <f>RSI!A1394</f>
        <v>44343</v>
      </c>
      <c r="B1394" s="2">
        <f>RSI!B1394</f>
        <v>1.5127999999999999</v>
      </c>
      <c r="C1394" s="2">
        <f>RSI!I1394</f>
        <v>52.495500092297</v>
      </c>
      <c r="D1394" s="2">
        <f>MACD!E1394</f>
        <v>2.5114204029393905E-2</v>
      </c>
      <c r="E1394" s="2">
        <f>MACD!F1394</f>
        <v>2.5562567698453661E-3</v>
      </c>
      <c r="F1394" s="2">
        <f>'Moving Avg'!D1394</f>
        <v>1.5098200000000002</v>
      </c>
      <c r="G1394" s="2">
        <f>'Moving Avg'!F1394</f>
        <v>1.5430400000000004</v>
      </c>
      <c r="H1394" s="2">
        <f>'Moving Avg'!G1394</f>
        <v>1.4526979999999992</v>
      </c>
      <c r="I1394" s="2">
        <f>'Moving Avg'!H1394</f>
        <v>1.3392980000000014</v>
      </c>
      <c r="J1394" s="5" t="str">
        <f>OBV!F1394</f>
        <v>NEUTRAL</v>
      </c>
      <c r="K1394" s="5" t="str">
        <f>OBV!G1394</f>
        <v>NEUTRAL</v>
      </c>
      <c r="L1394" s="5" t="str">
        <f>OBV!H1394</f>
        <v>NEUTRAL</v>
      </c>
      <c r="M1394" s="7">
        <f t="shared" si="210"/>
        <v>25</v>
      </c>
      <c r="N1394" s="7">
        <f t="shared" si="211"/>
        <v>0</v>
      </c>
      <c r="O1394" s="7">
        <f t="shared" si="212"/>
        <v>50</v>
      </c>
      <c r="P1394" s="7">
        <f t="shared" si="213"/>
        <v>33</v>
      </c>
      <c r="Q1394" s="8">
        <f t="shared" si="214"/>
        <v>21.2</v>
      </c>
      <c r="R1394" s="8">
        <f t="shared" si="215"/>
        <v>30.75</v>
      </c>
      <c r="S1394" s="8">
        <f t="shared" si="216"/>
        <v>31.1</v>
      </c>
      <c r="T1394" s="8">
        <f t="shared" si="217"/>
        <v>27</v>
      </c>
      <c r="U1394" s="7">
        <f t="shared" si="218"/>
        <v>27.683333333333337</v>
      </c>
      <c r="V1394" s="7">
        <f t="shared" si="219"/>
        <v>27.512500000000003</v>
      </c>
    </row>
    <row r="1395" spans="1:22" ht="13.5" x14ac:dyDescent="0.25">
      <c r="A1395" s="3">
        <f>RSI!A1395</f>
        <v>44344</v>
      </c>
      <c r="B1395" s="2">
        <f>RSI!B1395</f>
        <v>1.4684999999999999</v>
      </c>
      <c r="C1395" s="2">
        <f>RSI!I1395</f>
        <v>42.977616315005541</v>
      </c>
      <c r="D1395" s="2">
        <f>MACD!E1395</f>
        <v>2.9737898553983122E-2</v>
      </c>
      <c r="E1395" s="2">
        <f>MACD!F1395</f>
        <v>7.9925851266729169E-3</v>
      </c>
      <c r="F1395" s="2">
        <f>'Moving Avg'!D1395</f>
        <v>1.4950600000000001</v>
      </c>
      <c r="G1395" s="2">
        <f>'Moving Avg'!F1395</f>
        <v>1.5393500000000002</v>
      </c>
      <c r="H1395" s="2">
        <f>'Moving Avg'!G1395</f>
        <v>1.4550599999999991</v>
      </c>
      <c r="I1395" s="2">
        <f>'Moving Avg'!H1395</f>
        <v>1.3399990000000015</v>
      </c>
      <c r="J1395" s="5" t="str">
        <f>OBV!F1395</f>
        <v>NEUTRAL</v>
      </c>
      <c r="K1395" s="5" t="str">
        <f>OBV!G1395</f>
        <v>NEUTRAL</v>
      </c>
      <c r="L1395" s="5" t="str">
        <f>OBV!H1395</f>
        <v>NEUTRAL</v>
      </c>
      <c r="M1395" s="7">
        <f t="shared" si="210"/>
        <v>25</v>
      </c>
      <c r="N1395" s="7">
        <f t="shared" si="211"/>
        <v>0</v>
      </c>
      <c r="O1395" s="7">
        <f t="shared" si="212"/>
        <v>50</v>
      </c>
      <c r="P1395" s="7">
        <f t="shared" si="213"/>
        <v>33</v>
      </c>
      <c r="Q1395" s="8">
        <f t="shared" si="214"/>
        <v>21.2</v>
      </c>
      <c r="R1395" s="8">
        <f t="shared" si="215"/>
        <v>30.75</v>
      </c>
      <c r="S1395" s="8">
        <f t="shared" si="216"/>
        <v>31.1</v>
      </c>
      <c r="T1395" s="8">
        <f t="shared" si="217"/>
        <v>27</v>
      </c>
      <c r="U1395" s="7">
        <f t="shared" si="218"/>
        <v>27.683333333333337</v>
      </c>
      <c r="V1395" s="7">
        <f t="shared" si="219"/>
        <v>27.512500000000003</v>
      </c>
    </row>
    <row r="1396" spans="1:22" ht="13.5" x14ac:dyDescent="0.25">
      <c r="A1396" s="3">
        <f>RSI!A1396</f>
        <v>44347</v>
      </c>
      <c r="B1396" s="2">
        <f>RSI!B1396</f>
        <v>1.4684999999999999</v>
      </c>
      <c r="C1396" s="2">
        <f>RSI!I1396</f>
        <v>42.977616315005541</v>
      </c>
      <c r="D1396" s="2">
        <f>MACD!E1396</f>
        <v>3.3862583454399298E-2</v>
      </c>
      <c r="E1396" s="2">
        <f>MACD!F1396</f>
        <v>1.3166584792218192E-2</v>
      </c>
      <c r="F1396" s="2">
        <f>'Moving Avg'!D1396</f>
        <v>1.4802999999999997</v>
      </c>
      <c r="G1396" s="2">
        <f>'Moving Avg'!F1396</f>
        <v>1.5356600000000005</v>
      </c>
      <c r="H1396" s="2">
        <f>'Moving Avg'!G1396</f>
        <v>1.4574219999999993</v>
      </c>
      <c r="I1396" s="2">
        <f>'Moving Avg'!H1396</f>
        <v>1.3407000000000013</v>
      </c>
      <c r="J1396" s="5" t="str">
        <f>OBV!F1396</f>
        <v>NEUTRAL</v>
      </c>
      <c r="K1396" s="5" t="str">
        <f>OBV!G1396</f>
        <v>NEUTRAL</v>
      </c>
      <c r="L1396" s="5" t="str">
        <f>OBV!H1396</f>
        <v>NEUTRAL</v>
      </c>
      <c r="M1396" s="7">
        <f t="shared" si="210"/>
        <v>25</v>
      </c>
      <c r="N1396" s="7">
        <f t="shared" si="211"/>
        <v>0</v>
      </c>
      <c r="O1396" s="7">
        <f t="shared" si="212"/>
        <v>50</v>
      </c>
      <c r="P1396" s="7">
        <f t="shared" si="213"/>
        <v>33</v>
      </c>
      <c r="Q1396" s="8">
        <f t="shared" si="214"/>
        <v>21.2</v>
      </c>
      <c r="R1396" s="8">
        <f t="shared" si="215"/>
        <v>30.75</v>
      </c>
      <c r="S1396" s="8">
        <f t="shared" si="216"/>
        <v>31.1</v>
      </c>
      <c r="T1396" s="8">
        <f t="shared" si="217"/>
        <v>27</v>
      </c>
      <c r="U1396" s="7">
        <f t="shared" si="218"/>
        <v>27.683333333333337</v>
      </c>
      <c r="V1396" s="7">
        <f t="shared" si="219"/>
        <v>27.512500000000003</v>
      </c>
    </row>
    <row r="1397" spans="1:22" ht="13.5" x14ac:dyDescent="0.25">
      <c r="A1397" s="3">
        <f>RSI!A1397</f>
        <v>44348</v>
      </c>
      <c r="B1397" s="2">
        <f>RSI!B1397</f>
        <v>1.4316</v>
      </c>
      <c r="C1397" s="2">
        <f>RSI!I1397</f>
        <v>36.572023644632658</v>
      </c>
      <c r="D1397" s="2">
        <f>MACD!E1397</f>
        <v>4.0282634775757886E-2</v>
      </c>
      <c r="E1397" s="2">
        <f>MACD!F1397</f>
        <v>1.8589794788926133E-2</v>
      </c>
      <c r="F1397" s="2">
        <f>'Moving Avg'!D1397</f>
        <v>1.4670199999999998</v>
      </c>
      <c r="G1397" s="2">
        <f>'Moving Avg'!F1397</f>
        <v>1.5279100000000003</v>
      </c>
      <c r="H1397" s="2">
        <f>'Moving Avg'!G1397</f>
        <v>1.4590459999999996</v>
      </c>
      <c r="I1397" s="2">
        <f>'Moving Avg'!H1397</f>
        <v>1.3412165000000016</v>
      </c>
      <c r="J1397" s="5" t="str">
        <f>OBV!F1397</f>
        <v>BEARISH</v>
      </c>
      <c r="K1397" s="5" t="str">
        <f>OBV!G1397</f>
        <v>NEUTRAL</v>
      </c>
      <c r="L1397" s="5" t="str">
        <f>OBV!H1397</f>
        <v>CONFIRMED BEARISH</v>
      </c>
      <c r="M1397" s="7">
        <f t="shared" si="210"/>
        <v>25</v>
      </c>
      <c r="N1397" s="7">
        <f t="shared" si="211"/>
        <v>0</v>
      </c>
      <c r="O1397" s="7">
        <f t="shared" si="212"/>
        <v>50</v>
      </c>
      <c r="P1397" s="7">
        <f t="shared" si="213"/>
        <v>16.5</v>
      </c>
      <c r="Q1397" s="8">
        <f t="shared" si="214"/>
        <v>18.725000000000001</v>
      </c>
      <c r="R1397" s="8">
        <f t="shared" si="215"/>
        <v>26.625</v>
      </c>
      <c r="S1397" s="8">
        <f t="shared" si="216"/>
        <v>23.675000000000001</v>
      </c>
      <c r="T1397" s="8">
        <f t="shared" si="217"/>
        <v>22.875</v>
      </c>
      <c r="U1397" s="7">
        <f t="shared" si="218"/>
        <v>23.008333333333336</v>
      </c>
      <c r="V1397" s="7">
        <f t="shared" si="219"/>
        <v>22.975000000000001</v>
      </c>
    </row>
    <row r="1398" spans="1:22" ht="13.5" x14ac:dyDescent="0.25">
      <c r="A1398" s="3">
        <f>RSI!A1398</f>
        <v>44349</v>
      </c>
      <c r="B1398" s="2">
        <f>RSI!B1398</f>
        <v>1.4241999999999999</v>
      </c>
      <c r="C1398" s="2">
        <f>RSI!I1398</f>
        <v>35.431519650215478</v>
      </c>
      <c r="D1398" s="2">
        <f>MACD!E1398</f>
        <v>4.6663214759434801E-2</v>
      </c>
      <c r="E1398" s="2">
        <f>MACD!F1398</f>
        <v>2.4204478783027866E-2</v>
      </c>
      <c r="F1398" s="2">
        <f>'Moving Avg'!D1398</f>
        <v>1.4611199999999998</v>
      </c>
      <c r="G1398" s="2">
        <f>'Moving Avg'!F1398</f>
        <v>1.5197900000000002</v>
      </c>
      <c r="H1398" s="2">
        <f>'Moving Avg'!G1398</f>
        <v>1.4605219999999994</v>
      </c>
      <c r="I1398" s="2">
        <f>'Moving Avg'!H1398</f>
        <v>1.3416960000000016</v>
      </c>
      <c r="J1398" s="5" t="str">
        <f>OBV!F1398</f>
        <v>BEARISH</v>
      </c>
      <c r="K1398" s="5" t="str">
        <f>OBV!G1398</f>
        <v>WEAK</v>
      </c>
      <c r="L1398" s="5" t="str">
        <f>OBV!H1398</f>
        <v>CONFIRMED BEARISH</v>
      </c>
      <c r="M1398" s="7">
        <f t="shared" si="210"/>
        <v>25</v>
      </c>
      <c r="N1398" s="7">
        <f t="shared" si="211"/>
        <v>0</v>
      </c>
      <c r="O1398" s="7">
        <f t="shared" si="212"/>
        <v>50</v>
      </c>
      <c r="P1398" s="7">
        <f t="shared" si="213"/>
        <v>0</v>
      </c>
      <c r="Q1398" s="8">
        <f t="shared" si="214"/>
        <v>16.25</v>
      </c>
      <c r="R1398" s="8">
        <f t="shared" si="215"/>
        <v>22.5</v>
      </c>
      <c r="S1398" s="8">
        <f t="shared" si="216"/>
        <v>16.25</v>
      </c>
      <c r="T1398" s="8">
        <f t="shared" si="217"/>
        <v>18.75</v>
      </c>
      <c r="U1398" s="7">
        <f t="shared" si="218"/>
        <v>18.333333333333332</v>
      </c>
      <c r="V1398" s="7">
        <f t="shared" si="219"/>
        <v>18.4375</v>
      </c>
    </row>
    <row r="1399" spans="1:22" ht="13.5" x14ac:dyDescent="0.25">
      <c r="A1399" s="3">
        <f>RSI!A1399</f>
        <v>44350</v>
      </c>
      <c r="B1399" s="2">
        <f>RSI!B1399</f>
        <v>1.4241999999999999</v>
      </c>
      <c r="C1399" s="2">
        <f>RSI!I1399</f>
        <v>35.431519650215478</v>
      </c>
      <c r="D1399" s="2">
        <f>MACD!E1399</f>
        <v>5.2476339079871925E-2</v>
      </c>
      <c r="E1399" s="2">
        <f>MACD!F1399</f>
        <v>2.9858850842396679E-2</v>
      </c>
      <c r="F1399" s="2">
        <f>'Moving Avg'!D1399</f>
        <v>1.4434</v>
      </c>
      <c r="G1399" s="2">
        <f>'Moving Avg'!F1399</f>
        <v>1.5116700000000001</v>
      </c>
      <c r="H1399" s="2">
        <f>'Moving Avg'!G1399</f>
        <v>1.4612599999999996</v>
      </c>
      <c r="I1399" s="2">
        <f>'Moving Avg'!H1399</f>
        <v>1.3421755000000015</v>
      </c>
      <c r="J1399" s="5" t="str">
        <f>OBV!F1399</f>
        <v>BEARISH</v>
      </c>
      <c r="K1399" s="5" t="str">
        <f>OBV!G1399</f>
        <v>WEAK</v>
      </c>
      <c r="L1399" s="5" t="str">
        <f>OBV!H1399</f>
        <v>CONFIRMED BEARISH</v>
      </c>
      <c r="M1399" s="7">
        <f t="shared" si="210"/>
        <v>25</v>
      </c>
      <c r="N1399" s="7">
        <f t="shared" si="211"/>
        <v>0</v>
      </c>
      <c r="O1399" s="7">
        <f t="shared" si="212"/>
        <v>50</v>
      </c>
      <c r="P1399" s="7">
        <f t="shared" si="213"/>
        <v>0</v>
      </c>
      <c r="Q1399" s="8">
        <f t="shared" si="214"/>
        <v>16.25</v>
      </c>
      <c r="R1399" s="8">
        <f t="shared" si="215"/>
        <v>22.5</v>
      </c>
      <c r="S1399" s="8">
        <f t="shared" si="216"/>
        <v>16.25</v>
      </c>
      <c r="T1399" s="8">
        <f t="shared" si="217"/>
        <v>18.75</v>
      </c>
      <c r="U1399" s="7">
        <f t="shared" si="218"/>
        <v>18.333333333333332</v>
      </c>
      <c r="V1399" s="7">
        <f t="shared" si="219"/>
        <v>18.4375</v>
      </c>
    </row>
    <row r="1400" spans="1:22" ht="13.5" x14ac:dyDescent="0.25">
      <c r="A1400" s="3">
        <f>RSI!A1400</f>
        <v>44351</v>
      </c>
      <c r="B1400" s="2">
        <f>RSI!B1400</f>
        <v>1.4241999999999999</v>
      </c>
      <c r="C1400" s="2">
        <f>RSI!I1400</f>
        <v>35.431519650215478</v>
      </c>
      <c r="D1400" s="2">
        <f>MACD!E1400</f>
        <v>5.7778629198962372E-2</v>
      </c>
      <c r="E1400" s="2">
        <f>MACD!F1400</f>
        <v>3.5442806513709818E-2</v>
      </c>
      <c r="F1400" s="2">
        <f>'Moving Avg'!D1400</f>
        <v>1.4345399999999999</v>
      </c>
      <c r="G1400" s="2">
        <f>'Moving Avg'!F1400</f>
        <v>1.5035499999999999</v>
      </c>
      <c r="H1400" s="2">
        <f>'Moving Avg'!G1400</f>
        <v>1.4619979999999992</v>
      </c>
      <c r="I1400" s="2">
        <f>'Moving Avg'!H1400</f>
        <v>1.3426550000000017</v>
      </c>
      <c r="J1400" s="5" t="str">
        <f>OBV!F1400</f>
        <v>BEARISH</v>
      </c>
      <c r="K1400" s="5" t="str">
        <f>OBV!G1400</f>
        <v>WEAK</v>
      </c>
      <c r="L1400" s="5" t="str">
        <f>OBV!H1400</f>
        <v>CONFIRMED BEARISH</v>
      </c>
      <c r="M1400" s="7">
        <f t="shared" si="210"/>
        <v>25</v>
      </c>
      <c r="N1400" s="7">
        <f t="shared" si="211"/>
        <v>0</v>
      </c>
      <c r="O1400" s="7">
        <f t="shared" si="212"/>
        <v>50</v>
      </c>
      <c r="P1400" s="7">
        <f t="shared" si="213"/>
        <v>0</v>
      </c>
      <c r="Q1400" s="8">
        <f t="shared" si="214"/>
        <v>16.25</v>
      </c>
      <c r="R1400" s="8">
        <f t="shared" si="215"/>
        <v>22.5</v>
      </c>
      <c r="S1400" s="8">
        <f t="shared" si="216"/>
        <v>16.25</v>
      </c>
      <c r="T1400" s="8">
        <f t="shared" si="217"/>
        <v>18.75</v>
      </c>
      <c r="U1400" s="7">
        <f t="shared" si="218"/>
        <v>18.333333333333332</v>
      </c>
      <c r="V1400" s="7">
        <f t="shared" si="219"/>
        <v>18.4375</v>
      </c>
    </row>
    <row r="1401" spans="1:22" ht="13.5" x14ac:dyDescent="0.25">
      <c r="A1401" s="3">
        <f>RSI!A1401</f>
        <v>44354</v>
      </c>
      <c r="B1401" s="2">
        <f>RSI!B1401</f>
        <v>1.4832000000000001</v>
      </c>
      <c r="C1401" s="2">
        <f>RSI!I1401</f>
        <v>50.731516880684225</v>
      </c>
      <c r="D1401" s="2">
        <f>MACD!E1401</f>
        <v>5.8249897762933989E-2</v>
      </c>
      <c r="E1401" s="2">
        <f>MACD!F1401</f>
        <v>4.0004224763554655E-2</v>
      </c>
      <c r="F1401" s="2">
        <f>'Moving Avg'!D1401</f>
        <v>1.4374799999999999</v>
      </c>
      <c r="G1401" s="2">
        <f>'Moving Avg'!F1401</f>
        <v>1.5005949999999999</v>
      </c>
      <c r="H1401" s="2">
        <f>'Moving Avg'!G1401</f>
        <v>1.4639159999999989</v>
      </c>
      <c r="I1401" s="2">
        <f>'Moving Avg'!H1401</f>
        <v>1.3436140000000016</v>
      </c>
      <c r="J1401" s="5" t="str">
        <f>OBV!F1401</f>
        <v>BEARISH</v>
      </c>
      <c r="K1401" s="5" t="str">
        <f>OBV!G1401</f>
        <v>WEAK</v>
      </c>
      <c r="L1401" s="5" t="str">
        <f>OBV!H1401</f>
        <v>BEARISH DIVERGENCE</v>
      </c>
      <c r="M1401" s="7">
        <f t="shared" si="210"/>
        <v>25</v>
      </c>
      <c r="N1401" s="7">
        <f t="shared" si="211"/>
        <v>0</v>
      </c>
      <c r="O1401" s="7">
        <f t="shared" si="212"/>
        <v>50</v>
      </c>
      <c r="P1401" s="7">
        <f t="shared" si="213"/>
        <v>0</v>
      </c>
      <c r="Q1401" s="8">
        <f t="shared" si="214"/>
        <v>16.25</v>
      </c>
      <c r="R1401" s="8">
        <f t="shared" si="215"/>
        <v>22.5</v>
      </c>
      <c r="S1401" s="8">
        <f t="shared" si="216"/>
        <v>16.25</v>
      </c>
      <c r="T1401" s="8">
        <f t="shared" si="217"/>
        <v>18.75</v>
      </c>
      <c r="U1401" s="7">
        <f t="shared" si="218"/>
        <v>18.333333333333332</v>
      </c>
      <c r="V1401" s="7">
        <f t="shared" si="219"/>
        <v>18.4375</v>
      </c>
    </row>
    <row r="1402" spans="1:22" ht="13.5" x14ac:dyDescent="0.25">
      <c r="A1402" s="3">
        <f>RSI!A1402</f>
        <v>44355</v>
      </c>
      <c r="B1402" s="2">
        <f>RSI!B1402</f>
        <v>1.4759</v>
      </c>
      <c r="C1402" s="2">
        <f>RSI!I1402</f>
        <v>49.178758507437678</v>
      </c>
      <c r="D1402" s="2">
        <f>MACD!E1402</f>
        <v>5.2354169170456766E-2</v>
      </c>
      <c r="E1402" s="2">
        <f>MACD!F1402</f>
        <v>4.2474213644935074E-2</v>
      </c>
      <c r="F1402" s="2">
        <f>'Moving Avg'!D1402</f>
        <v>1.44634</v>
      </c>
      <c r="G1402" s="2">
        <f>'Moving Avg'!F1402</f>
        <v>1.4972749999999997</v>
      </c>
      <c r="H1402" s="2">
        <f>'Moving Avg'!G1402</f>
        <v>1.465687999999999</v>
      </c>
      <c r="I1402" s="2">
        <f>'Moving Avg'!H1402</f>
        <v>1.3447210000000016</v>
      </c>
      <c r="J1402" s="5" t="str">
        <f>OBV!F1402</f>
        <v>BEARISH</v>
      </c>
      <c r="K1402" s="5" t="str">
        <f>OBV!G1402</f>
        <v>WEAK</v>
      </c>
      <c r="L1402" s="5" t="str">
        <f>OBV!H1402</f>
        <v>BEARISH DIVERGENCE</v>
      </c>
      <c r="M1402" s="7">
        <f t="shared" si="210"/>
        <v>25</v>
      </c>
      <c r="N1402" s="7">
        <f t="shared" si="211"/>
        <v>0</v>
      </c>
      <c r="O1402" s="7">
        <f t="shared" si="212"/>
        <v>50</v>
      </c>
      <c r="P1402" s="7">
        <f t="shared" si="213"/>
        <v>0</v>
      </c>
      <c r="Q1402" s="8">
        <f t="shared" si="214"/>
        <v>16.25</v>
      </c>
      <c r="R1402" s="8">
        <f t="shared" si="215"/>
        <v>22.5</v>
      </c>
      <c r="S1402" s="8">
        <f t="shared" si="216"/>
        <v>16.25</v>
      </c>
      <c r="T1402" s="8">
        <f t="shared" si="217"/>
        <v>18.75</v>
      </c>
      <c r="U1402" s="7">
        <f t="shared" si="218"/>
        <v>18.333333333333332</v>
      </c>
      <c r="V1402" s="7">
        <f t="shared" si="219"/>
        <v>18.4375</v>
      </c>
    </row>
    <row r="1403" spans="1:22" ht="13.5" x14ac:dyDescent="0.25">
      <c r="A1403" s="3">
        <f>RSI!A1403</f>
        <v>44356</v>
      </c>
      <c r="B1403" s="2">
        <f>RSI!B1403</f>
        <v>1.4759</v>
      </c>
      <c r="C1403" s="2">
        <f>RSI!I1403</f>
        <v>49.178758507437678</v>
      </c>
      <c r="D1403" s="2">
        <f>MACD!E1403</f>
        <v>4.0574847120276925E-2</v>
      </c>
      <c r="E1403" s="2">
        <f>MACD!F1403</f>
        <v>4.209434034000345E-2</v>
      </c>
      <c r="F1403" s="2">
        <f>'Moving Avg'!D1403</f>
        <v>1.45668</v>
      </c>
      <c r="G1403" s="2">
        <f>'Moving Avg'!F1403</f>
        <v>1.4939549999999995</v>
      </c>
      <c r="H1403" s="2">
        <f>'Moving Avg'!G1403</f>
        <v>1.4674599999999987</v>
      </c>
      <c r="I1403" s="2">
        <f>'Moving Avg'!H1403</f>
        <v>1.3458280000000018</v>
      </c>
      <c r="J1403" s="5" t="str">
        <f>OBV!F1403</f>
        <v>BEARISH</v>
      </c>
      <c r="K1403" s="5" t="str">
        <f>OBV!G1403</f>
        <v>NEUTRAL</v>
      </c>
      <c r="L1403" s="5" t="str">
        <f>OBV!H1403</f>
        <v>BEARISH DIVERGENCE</v>
      </c>
      <c r="M1403" s="7">
        <f t="shared" si="210"/>
        <v>25</v>
      </c>
      <c r="N1403" s="7">
        <f t="shared" si="211"/>
        <v>45</v>
      </c>
      <c r="O1403" s="7">
        <f t="shared" si="212"/>
        <v>50</v>
      </c>
      <c r="P1403" s="7">
        <f t="shared" si="213"/>
        <v>16.5</v>
      </c>
      <c r="Q1403" s="8">
        <f t="shared" si="214"/>
        <v>34.475000000000001</v>
      </c>
      <c r="R1403" s="8">
        <f t="shared" si="215"/>
        <v>35.625</v>
      </c>
      <c r="S1403" s="8">
        <f t="shared" si="216"/>
        <v>30.425000000000001</v>
      </c>
      <c r="T1403" s="8">
        <f t="shared" si="217"/>
        <v>34.125</v>
      </c>
      <c r="U1403" s="7">
        <f t="shared" si="218"/>
        <v>33.508333333333333</v>
      </c>
      <c r="V1403" s="7">
        <f t="shared" si="219"/>
        <v>33.662499999999994</v>
      </c>
    </row>
    <row r="1404" spans="1:22" ht="13.5" x14ac:dyDescent="0.25">
      <c r="A1404" s="3">
        <f>RSI!A1404</f>
        <v>44357</v>
      </c>
      <c r="B1404" s="2">
        <f>RSI!B1404</f>
        <v>1.4759</v>
      </c>
      <c r="C1404" s="2">
        <f>RSI!I1404</f>
        <v>49.178758507437678</v>
      </c>
      <c r="D1404" s="2">
        <f>MACD!E1404</f>
        <v>3.9722958367340855E-2</v>
      </c>
      <c r="E1404" s="2">
        <f>MACD!F1404</f>
        <v>4.162006394547093E-2</v>
      </c>
      <c r="F1404" s="2">
        <f>'Moving Avg'!D1404</f>
        <v>1.4670200000000002</v>
      </c>
      <c r="G1404" s="2">
        <f>'Moving Avg'!F1404</f>
        <v>1.4906349999999997</v>
      </c>
      <c r="H1404" s="2">
        <f>'Moving Avg'!G1404</f>
        <v>1.4692319999999988</v>
      </c>
      <c r="I1404" s="2">
        <f>'Moving Avg'!H1404</f>
        <v>1.3469350000000018</v>
      </c>
      <c r="J1404" s="5" t="str">
        <f>OBV!F1404</f>
        <v>BEARISH</v>
      </c>
      <c r="K1404" s="5" t="str">
        <f>OBV!G1404</f>
        <v>NEUTRAL</v>
      </c>
      <c r="L1404" s="5" t="str">
        <f>OBV!H1404</f>
        <v>BEARISH DIVERGENCE</v>
      </c>
      <c r="M1404" s="7">
        <f t="shared" si="210"/>
        <v>25</v>
      </c>
      <c r="N1404" s="7">
        <f t="shared" si="211"/>
        <v>45</v>
      </c>
      <c r="O1404" s="7">
        <f t="shared" si="212"/>
        <v>50</v>
      </c>
      <c r="P1404" s="7">
        <f t="shared" si="213"/>
        <v>16.5</v>
      </c>
      <c r="Q1404" s="8">
        <f t="shared" si="214"/>
        <v>34.475000000000001</v>
      </c>
      <c r="R1404" s="8">
        <f t="shared" si="215"/>
        <v>35.625</v>
      </c>
      <c r="S1404" s="8">
        <f t="shared" si="216"/>
        <v>30.425000000000001</v>
      </c>
      <c r="T1404" s="8">
        <f t="shared" si="217"/>
        <v>34.125</v>
      </c>
      <c r="U1404" s="7">
        <f t="shared" si="218"/>
        <v>33.508333333333333</v>
      </c>
      <c r="V1404" s="7">
        <f t="shared" si="219"/>
        <v>33.662499999999994</v>
      </c>
    </row>
    <row r="1405" spans="1:22" ht="13.5" x14ac:dyDescent="0.25">
      <c r="A1405" s="3">
        <f>RSI!A1405</f>
        <v>44358</v>
      </c>
      <c r="B1405" s="2">
        <f>RSI!B1405</f>
        <v>1.4759</v>
      </c>
      <c r="C1405" s="2">
        <f>RSI!I1405</f>
        <v>49.178758507437678</v>
      </c>
      <c r="D1405" s="2">
        <f>MACD!E1405</f>
        <v>3.2207969078090759E-2</v>
      </c>
      <c r="E1405" s="2">
        <f>MACD!F1405</f>
        <v>3.9737644971994897E-2</v>
      </c>
      <c r="F1405" s="2">
        <f>'Moving Avg'!D1405</f>
        <v>1.4773600000000002</v>
      </c>
      <c r="G1405" s="2">
        <f>'Moving Avg'!F1405</f>
        <v>1.4873149999999997</v>
      </c>
      <c r="H1405" s="2">
        <f>'Moving Avg'!G1405</f>
        <v>1.4710039999999989</v>
      </c>
      <c r="I1405" s="2">
        <f>'Moving Avg'!H1405</f>
        <v>1.3480420000000022</v>
      </c>
      <c r="J1405" s="5" t="str">
        <f>OBV!F1405</f>
        <v>BEARISH</v>
      </c>
      <c r="K1405" s="5" t="str">
        <f>OBV!G1405</f>
        <v>NEUTRAL</v>
      </c>
      <c r="L1405" s="5" t="str">
        <f>OBV!H1405</f>
        <v>BEARISH DIVERGENCE</v>
      </c>
      <c r="M1405" s="7">
        <f t="shared" si="210"/>
        <v>25</v>
      </c>
      <c r="N1405" s="7">
        <f t="shared" si="211"/>
        <v>45</v>
      </c>
      <c r="O1405" s="7">
        <f t="shared" si="212"/>
        <v>50</v>
      </c>
      <c r="P1405" s="7">
        <f t="shared" si="213"/>
        <v>16.5</v>
      </c>
      <c r="Q1405" s="8">
        <f t="shared" si="214"/>
        <v>34.475000000000001</v>
      </c>
      <c r="R1405" s="8">
        <f t="shared" si="215"/>
        <v>35.625</v>
      </c>
      <c r="S1405" s="8">
        <f t="shared" si="216"/>
        <v>30.425000000000001</v>
      </c>
      <c r="T1405" s="8">
        <f t="shared" si="217"/>
        <v>34.125</v>
      </c>
      <c r="U1405" s="7">
        <f t="shared" si="218"/>
        <v>33.508333333333333</v>
      </c>
      <c r="V1405" s="7">
        <f t="shared" si="219"/>
        <v>33.662499999999994</v>
      </c>
    </row>
    <row r="1406" spans="1:22" ht="13.5" x14ac:dyDescent="0.25">
      <c r="A1406" s="3">
        <f>RSI!A1406</f>
        <v>44361</v>
      </c>
      <c r="B1406" s="2">
        <f>RSI!B1406</f>
        <v>1.4759</v>
      </c>
      <c r="C1406" s="2">
        <f>RSI!I1406</f>
        <v>49.178758507437678</v>
      </c>
      <c r="D1406" s="2">
        <f>MACD!E1406</f>
        <v>2.5868784089896568E-2</v>
      </c>
      <c r="E1406" s="2">
        <f>MACD!F1406</f>
        <v>3.6963872795575239E-2</v>
      </c>
      <c r="F1406" s="2">
        <f>'Moving Avg'!D1406</f>
        <v>1.4759</v>
      </c>
      <c r="G1406" s="2">
        <f>'Moving Avg'!F1406</f>
        <v>1.4839949999999997</v>
      </c>
      <c r="H1406" s="2">
        <f>'Moving Avg'!G1406</f>
        <v>1.472775999999999</v>
      </c>
      <c r="I1406" s="2">
        <f>'Moving Avg'!H1406</f>
        <v>1.3491490000000022</v>
      </c>
      <c r="J1406" s="5" t="str">
        <f>OBV!F1406</f>
        <v>BEARISH</v>
      </c>
      <c r="K1406" s="5" t="str">
        <f>OBV!G1406</f>
        <v>NEUTRAL</v>
      </c>
      <c r="L1406" s="5" t="str">
        <f>OBV!H1406</f>
        <v>CONFIRMED BEARISH</v>
      </c>
      <c r="M1406" s="7">
        <f t="shared" si="210"/>
        <v>25</v>
      </c>
      <c r="N1406" s="7">
        <f t="shared" si="211"/>
        <v>45</v>
      </c>
      <c r="O1406" s="7">
        <f t="shared" si="212"/>
        <v>50</v>
      </c>
      <c r="P1406" s="7">
        <f t="shared" si="213"/>
        <v>16.5</v>
      </c>
      <c r="Q1406" s="8">
        <f t="shared" si="214"/>
        <v>34.475000000000001</v>
      </c>
      <c r="R1406" s="8">
        <f t="shared" si="215"/>
        <v>35.625</v>
      </c>
      <c r="S1406" s="8">
        <f t="shared" si="216"/>
        <v>30.425000000000001</v>
      </c>
      <c r="T1406" s="8">
        <f t="shared" si="217"/>
        <v>34.125</v>
      </c>
      <c r="U1406" s="7">
        <f t="shared" si="218"/>
        <v>33.508333333333333</v>
      </c>
      <c r="V1406" s="7">
        <f t="shared" si="219"/>
        <v>33.662499999999994</v>
      </c>
    </row>
    <row r="1407" spans="1:22" ht="13.5" x14ac:dyDescent="0.25">
      <c r="A1407" s="3">
        <f>RSI!A1407</f>
        <v>44362</v>
      </c>
      <c r="B1407" s="2">
        <f>RSI!B1407</f>
        <v>1.4390000000000001</v>
      </c>
      <c r="C1407" s="2">
        <f>RSI!I1407</f>
        <v>40.175254006434642</v>
      </c>
      <c r="D1407" s="2">
        <f>MACD!E1407</f>
        <v>1.7579464978463744E-2</v>
      </c>
      <c r="E1407" s="2">
        <f>MACD!F1407</f>
        <v>3.3086991232152939E-2</v>
      </c>
      <c r="F1407" s="2">
        <f>'Moving Avg'!D1407</f>
        <v>1.46852</v>
      </c>
      <c r="G1407" s="2">
        <f>'Moving Avg'!F1407</f>
        <v>1.4788299999999999</v>
      </c>
      <c r="H1407" s="2">
        <f>'Moving Avg'!G1407</f>
        <v>1.4732199999999989</v>
      </c>
      <c r="I1407" s="2">
        <f>'Moving Avg'!H1407</f>
        <v>1.3500715000000025</v>
      </c>
      <c r="J1407" s="5" t="str">
        <f>OBV!F1407</f>
        <v>BEARISH</v>
      </c>
      <c r="K1407" s="5" t="str">
        <f>OBV!G1407</f>
        <v>NEUTRAL</v>
      </c>
      <c r="L1407" s="5" t="str">
        <f>OBV!H1407</f>
        <v>CONFIRMED BEARISH</v>
      </c>
      <c r="M1407" s="7">
        <f t="shared" si="210"/>
        <v>25</v>
      </c>
      <c r="N1407" s="7">
        <f t="shared" si="211"/>
        <v>45</v>
      </c>
      <c r="O1407" s="7">
        <f t="shared" si="212"/>
        <v>50</v>
      </c>
      <c r="P1407" s="7">
        <f t="shared" si="213"/>
        <v>16.5</v>
      </c>
      <c r="Q1407" s="8">
        <f t="shared" si="214"/>
        <v>34.475000000000001</v>
      </c>
      <c r="R1407" s="8">
        <f t="shared" si="215"/>
        <v>35.625</v>
      </c>
      <c r="S1407" s="8">
        <f t="shared" si="216"/>
        <v>30.425000000000001</v>
      </c>
      <c r="T1407" s="8">
        <f t="shared" si="217"/>
        <v>34.125</v>
      </c>
      <c r="U1407" s="7">
        <f t="shared" si="218"/>
        <v>33.508333333333333</v>
      </c>
      <c r="V1407" s="7">
        <f t="shared" si="219"/>
        <v>33.662499999999994</v>
      </c>
    </row>
    <row r="1408" spans="1:22" ht="13.5" x14ac:dyDescent="0.25">
      <c r="A1408" s="3">
        <f>RSI!A1408</f>
        <v>44363</v>
      </c>
      <c r="B1408" s="2">
        <f>RSI!B1408</f>
        <v>1.4684999999999999</v>
      </c>
      <c r="C1408" s="2">
        <f>RSI!I1408</f>
        <v>48.320961051104497</v>
      </c>
      <c r="D1408" s="2">
        <f>MACD!E1408</f>
        <v>7.4766712019451731E-3</v>
      </c>
      <c r="E1408" s="2">
        <f>MACD!F1408</f>
        <v>2.7964927226111387E-2</v>
      </c>
      <c r="F1408" s="2">
        <f>'Moving Avg'!D1408</f>
        <v>1.4670399999999999</v>
      </c>
      <c r="G1408" s="2">
        <f>'Moving Avg'!F1408</f>
        <v>1.4751399999999997</v>
      </c>
      <c r="H1408" s="2">
        <f>'Moving Avg'!G1408</f>
        <v>1.4742539999999991</v>
      </c>
      <c r="I1408" s="2">
        <f>'Moving Avg'!H1408</f>
        <v>1.3511415000000024</v>
      </c>
      <c r="J1408" s="5" t="str">
        <f>OBV!F1408</f>
        <v>BULLISH</v>
      </c>
      <c r="K1408" s="5" t="str">
        <f>OBV!G1408</f>
        <v>NEUTRAL</v>
      </c>
      <c r="L1408" s="5" t="str">
        <f>OBV!H1408</f>
        <v>BULLISH DIVERGENCE</v>
      </c>
      <c r="M1408" s="7">
        <f t="shared" si="210"/>
        <v>25</v>
      </c>
      <c r="N1408" s="7">
        <f t="shared" si="211"/>
        <v>100</v>
      </c>
      <c r="O1408" s="7">
        <f t="shared" si="212"/>
        <v>50</v>
      </c>
      <c r="P1408" s="7">
        <f t="shared" si="213"/>
        <v>66.5</v>
      </c>
      <c r="Q1408" s="8">
        <f t="shared" si="214"/>
        <v>61.225000000000001</v>
      </c>
      <c r="R1408" s="8">
        <f t="shared" si="215"/>
        <v>59.125</v>
      </c>
      <c r="S1408" s="8">
        <f t="shared" si="216"/>
        <v>61.174999999999997</v>
      </c>
      <c r="T1408" s="8">
        <f t="shared" si="217"/>
        <v>60.375</v>
      </c>
      <c r="U1408" s="7">
        <f t="shared" si="218"/>
        <v>60.508333333333326</v>
      </c>
      <c r="V1408" s="7">
        <f t="shared" si="219"/>
        <v>60.474999999999994</v>
      </c>
    </row>
    <row r="1409" spans="1:22" ht="13.5" x14ac:dyDescent="0.25">
      <c r="A1409" s="3">
        <f>RSI!A1409</f>
        <v>44364</v>
      </c>
      <c r="B1409" s="2">
        <f>RSI!B1409</f>
        <v>1.4684999999999999</v>
      </c>
      <c r="C1409" s="2">
        <f>RSI!I1409</f>
        <v>48.320961051104497</v>
      </c>
      <c r="D1409" s="2">
        <f>MACD!E1409</f>
        <v>-1.028670602472026E-3</v>
      </c>
      <c r="E1409" s="2">
        <f>MACD!F1409</f>
        <v>2.2166207660394704E-2</v>
      </c>
      <c r="F1409" s="2">
        <f>'Moving Avg'!D1409</f>
        <v>1.46556</v>
      </c>
      <c r="G1409" s="2">
        <f>'Moving Avg'!F1409</f>
        <v>1.4714499999999997</v>
      </c>
      <c r="H1409" s="2">
        <f>'Moving Avg'!G1409</f>
        <v>1.4760259999999994</v>
      </c>
      <c r="I1409" s="2">
        <f>'Moving Avg'!H1409</f>
        <v>1.3522115000000028</v>
      </c>
      <c r="J1409" s="5" t="str">
        <f>OBV!F1409</f>
        <v>BULLISH</v>
      </c>
      <c r="K1409" s="5" t="str">
        <f>OBV!G1409</f>
        <v>NEUTRAL</v>
      </c>
      <c r="L1409" s="5" t="str">
        <f>OBV!H1409</f>
        <v>BULLISH DIVERGENCE</v>
      </c>
      <c r="M1409" s="7">
        <f t="shared" si="210"/>
        <v>25</v>
      </c>
      <c r="N1409" s="7">
        <f t="shared" si="211"/>
        <v>100</v>
      </c>
      <c r="O1409" s="7">
        <f t="shared" si="212"/>
        <v>50</v>
      </c>
      <c r="P1409" s="7">
        <f t="shared" si="213"/>
        <v>66.5</v>
      </c>
      <c r="Q1409" s="8">
        <f t="shared" si="214"/>
        <v>61.225000000000001</v>
      </c>
      <c r="R1409" s="8">
        <f t="shared" si="215"/>
        <v>59.125</v>
      </c>
      <c r="S1409" s="8">
        <f t="shared" si="216"/>
        <v>61.174999999999997</v>
      </c>
      <c r="T1409" s="8">
        <f t="shared" si="217"/>
        <v>60.375</v>
      </c>
      <c r="U1409" s="7">
        <f t="shared" si="218"/>
        <v>60.508333333333326</v>
      </c>
      <c r="V1409" s="7">
        <f t="shared" si="219"/>
        <v>60.474999999999994</v>
      </c>
    </row>
    <row r="1410" spans="1:22" ht="13.5" x14ac:dyDescent="0.25">
      <c r="A1410" s="3">
        <f>RSI!A1410</f>
        <v>44365</v>
      </c>
      <c r="B1410" s="2">
        <f>RSI!B1410</f>
        <v>1.4759</v>
      </c>
      <c r="C1410" s="2">
        <f>RSI!I1410</f>
        <v>50.290071743344861</v>
      </c>
      <c r="D1410" s="2">
        <f>MACD!E1410</f>
        <v>-8.7336686474999148E-3</v>
      </c>
      <c r="E1410" s="2">
        <f>MACD!F1410</f>
        <v>1.5986232398815782E-2</v>
      </c>
      <c r="F1410" s="2">
        <f>'Moving Avg'!D1410</f>
        <v>1.46556</v>
      </c>
      <c r="G1410" s="2">
        <f>'Moving Avg'!F1410</f>
        <v>1.4681299999999995</v>
      </c>
      <c r="H1410" s="2">
        <f>'Moving Avg'!G1410</f>
        <v>1.4772079999999994</v>
      </c>
      <c r="I1410" s="2">
        <f>'Moving Avg'!H1410</f>
        <v>1.3533185000000032</v>
      </c>
      <c r="J1410" s="5" t="str">
        <f>OBV!F1410</f>
        <v>BULLISH</v>
      </c>
      <c r="K1410" s="5" t="str">
        <f>OBV!G1410</f>
        <v>STRONG</v>
      </c>
      <c r="L1410" s="5" t="str">
        <f>OBV!H1410</f>
        <v>NEUTRAL</v>
      </c>
      <c r="M1410" s="7">
        <f t="shared" ref="M1410:M1473" si="220">IF(C1410&lt;30,50, IF(C1410&gt;70, 0, 25))</f>
        <v>25</v>
      </c>
      <c r="N1410" s="7">
        <f t="shared" ref="N1410:N1473" si="221">IF(E1410-D1410&gt;0.02, 100, IF(E1410-D1410&lt;0,0,45))</f>
        <v>100</v>
      </c>
      <c r="O1410" s="7">
        <f t="shared" ref="O1410:O1473" si="222">IF(F1410-I1410&gt;10,100,IF(F1410-I1410&gt;5,75, IF(F1410-I1410&gt;0,50,0)))</f>
        <v>50</v>
      </c>
      <c r="P1410" s="7">
        <f t="shared" ref="P1410:P1473" si="223">IF(L1410="confirmed bullish", 34, IF(L1410="bullish divergence",17, 0))+IF(J1410="bullish",33,IF(J1410="bearish",0,16.5))+IF(K1410="strong",33,IF(K1410="weak",0,16.5))</f>
        <v>66</v>
      </c>
      <c r="Q1410" s="8">
        <f t="shared" si="214"/>
        <v>61.15</v>
      </c>
      <c r="R1410" s="8">
        <f t="shared" si="215"/>
        <v>59</v>
      </c>
      <c r="S1410" s="8">
        <f t="shared" si="216"/>
        <v>60.95</v>
      </c>
      <c r="T1410" s="8">
        <f t="shared" si="217"/>
        <v>60.25</v>
      </c>
      <c r="U1410" s="7">
        <f t="shared" si="218"/>
        <v>60.366666666666674</v>
      </c>
      <c r="V1410" s="7">
        <f t="shared" si="219"/>
        <v>60.337500000000006</v>
      </c>
    </row>
    <row r="1411" spans="1:22" ht="13.5" x14ac:dyDescent="0.25">
      <c r="A1411" s="3">
        <f>RSI!A1411</f>
        <v>44368</v>
      </c>
      <c r="B1411" s="2">
        <f>RSI!B1411</f>
        <v>1.4759</v>
      </c>
      <c r="C1411" s="2">
        <f>RSI!I1411</f>
        <v>50.290071743344861</v>
      </c>
      <c r="D1411" s="2">
        <f>MACD!E1411</f>
        <v>-6.18306975232219E-3</v>
      </c>
      <c r="E1411" s="2">
        <f>MACD!F1411</f>
        <v>1.1552371968588188E-2</v>
      </c>
      <c r="F1411" s="2">
        <f>'Moving Avg'!D1411</f>
        <v>1.46556</v>
      </c>
      <c r="G1411" s="2">
        <f>'Moving Avg'!F1411</f>
        <v>1.4648099999999995</v>
      </c>
      <c r="H1411" s="2">
        <f>'Moving Avg'!G1411</f>
        <v>1.4791279999999996</v>
      </c>
      <c r="I1411" s="2">
        <f>'Moving Avg'!H1411</f>
        <v>1.3544255000000032</v>
      </c>
      <c r="J1411" s="5" t="str">
        <f>OBV!F1411</f>
        <v>BULLISH</v>
      </c>
      <c r="K1411" s="5" t="str">
        <f>OBV!G1411</f>
        <v>STRONG</v>
      </c>
      <c r="L1411" s="5" t="str">
        <f>OBV!H1411</f>
        <v>NEUTRAL</v>
      </c>
      <c r="M1411" s="7">
        <f t="shared" si="220"/>
        <v>25</v>
      </c>
      <c r="N1411" s="7">
        <f t="shared" si="221"/>
        <v>45</v>
      </c>
      <c r="O1411" s="7">
        <f t="shared" si="222"/>
        <v>50</v>
      </c>
      <c r="P1411" s="7">
        <f t="shared" si="223"/>
        <v>66</v>
      </c>
      <c r="Q1411" s="8">
        <f t="shared" ref="Q1411:Q1474" si="224">0.35*M1411+N1411*0.35+O1411*0.15+P1411*0.15</f>
        <v>41.9</v>
      </c>
      <c r="R1411" s="8">
        <f t="shared" ref="R1411:R1474" si="225">M1411*0.2+N1411*0.2+O1411*0.35+P1411*0.25</f>
        <v>48</v>
      </c>
      <c r="S1411" s="8">
        <f t="shared" ref="S1411:S1474" si="226">M1411*0.15+N1411*0.15+O1411*0.25+P1411*0.45</f>
        <v>52.7</v>
      </c>
      <c r="T1411" s="8">
        <f t="shared" ref="T1411:T1474" si="227">0.25*SUM(M1411:P1411)</f>
        <v>46.5</v>
      </c>
      <c r="U1411" s="7">
        <f t="shared" ref="U1411:U1474" si="228">SUM(Q1411:S1411)/3</f>
        <v>47.533333333333339</v>
      </c>
      <c r="V1411" s="7">
        <f t="shared" ref="V1411:V1474" si="229">SUM(Q1411:T1411)/4</f>
        <v>47.275000000000006</v>
      </c>
    </row>
    <row r="1412" spans="1:22" ht="13.5" x14ac:dyDescent="0.25">
      <c r="A1412" s="3">
        <f>RSI!A1412</f>
        <v>44369</v>
      </c>
      <c r="B1412" s="2">
        <f>RSI!B1412</f>
        <v>1.4759</v>
      </c>
      <c r="C1412" s="2">
        <f>RSI!I1412</f>
        <v>50.290071743344861</v>
      </c>
      <c r="D1412" s="2">
        <f>MACD!E1412</f>
        <v>-5.1541609911165409E-3</v>
      </c>
      <c r="E1412" s="2">
        <f>MACD!F1412</f>
        <v>8.2110653766472429E-3</v>
      </c>
      <c r="F1412" s="2">
        <f>'Moving Avg'!D1412</f>
        <v>1.4729399999999999</v>
      </c>
      <c r="G1412" s="2">
        <f>'Moving Avg'!F1412</f>
        <v>1.4637049999999996</v>
      </c>
      <c r="H1412" s="2">
        <f>'Moving Avg'!G1412</f>
        <v>1.4808999999999997</v>
      </c>
      <c r="I1412" s="2">
        <f>'Moving Avg'!H1412</f>
        <v>1.3555325000000036</v>
      </c>
      <c r="J1412" s="5" t="str">
        <f>OBV!F1412</f>
        <v>BULLISH</v>
      </c>
      <c r="K1412" s="5" t="str">
        <f>OBV!G1412</f>
        <v>STRONG</v>
      </c>
      <c r="L1412" s="5" t="str">
        <f>OBV!H1412</f>
        <v>CONFIRMED BULLISH</v>
      </c>
      <c r="M1412" s="7">
        <f t="shared" si="220"/>
        <v>25</v>
      </c>
      <c r="N1412" s="7">
        <f t="shared" si="221"/>
        <v>45</v>
      </c>
      <c r="O1412" s="7">
        <f t="shared" si="222"/>
        <v>50</v>
      </c>
      <c r="P1412" s="7">
        <f t="shared" si="223"/>
        <v>100</v>
      </c>
      <c r="Q1412" s="8">
        <f t="shared" si="224"/>
        <v>47</v>
      </c>
      <c r="R1412" s="8">
        <f t="shared" si="225"/>
        <v>56.5</v>
      </c>
      <c r="S1412" s="8">
        <f t="shared" si="226"/>
        <v>68</v>
      </c>
      <c r="T1412" s="8">
        <f t="shared" si="227"/>
        <v>55</v>
      </c>
      <c r="U1412" s="7">
        <f t="shared" si="228"/>
        <v>57.166666666666664</v>
      </c>
      <c r="V1412" s="7">
        <f t="shared" si="229"/>
        <v>56.625</v>
      </c>
    </row>
    <row r="1413" spans="1:22" ht="13.5" x14ac:dyDescent="0.25">
      <c r="A1413" s="3">
        <f>RSI!A1413</f>
        <v>44370</v>
      </c>
      <c r="B1413" s="2">
        <f>RSI!B1413</f>
        <v>1.4316</v>
      </c>
      <c r="C1413" s="2">
        <f>RSI!I1413</f>
        <v>39.139502091720473</v>
      </c>
      <c r="D1413" s="2">
        <f>MACD!E1413</f>
        <v>-1.0078175344327978E-3</v>
      </c>
      <c r="E1413" s="2">
        <f>MACD!F1413</f>
        <v>6.3672887944312348E-3</v>
      </c>
      <c r="F1413" s="2">
        <f>'Moving Avg'!D1413</f>
        <v>1.46556</v>
      </c>
      <c r="G1413" s="2">
        <f>'Moving Avg'!F1413</f>
        <v>1.4625999999999997</v>
      </c>
      <c r="H1413" s="2">
        <f>'Moving Avg'!G1413</f>
        <v>1.4817859999999998</v>
      </c>
      <c r="I1413" s="2">
        <f>'Moving Avg'!H1413</f>
        <v>1.3564180000000037</v>
      </c>
      <c r="J1413" s="5" t="str">
        <f>OBV!F1413</f>
        <v>BULLISH</v>
      </c>
      <c r="K1413" s="5" t="str">
        <f>OBV!G1413</f>
        <v>STRONG</v>
      </c>
      <c r="L1413" s="5" t="str">
        <f>OBV!H1413</f>
        <v>BULLISH DIVERGENCE</v>
      </c>
      <c r="M1413" s="7">
        <f t="shared" si="220"/>
        <v>25</v>
      </c>
      <c r="N1413" s="7">
        <f t="shared" si="221"/>
        <v>45</v>
      </c>
      <c r="O1413" s="7">
        <f t="shared" si="222"/>
        <v>50</v>
      </c>
      <c r="P1413" s="7">
        <f t="shared" si="223"/>
        <v>83</v>
      </c>
      <c r="Q1413" s="8">
        <f t="shared" si="224"/>
        <v>44.45</v>
      </c>
      <c r="R1413" s="8">
        <f t="shared" si="225"/>
        <v>52.25</v>
      </c>
      <c r="S1413" s="8">
        <f t="shared" si="226"/>
        <v>60.35</v>
      </c>
      <c r="T1413" s="8">
        <f t="shared" si="227"/>
        <v>50.75</v>
      </c>
      <c r="U1413" s="7">
        <f t="shared" si="228"/>
        <v>52.35</v>
      </c>
      <c r="V1413" s="7">
        <f t="shared" si="229"/>
        <v>51.95</v>
      </c>
    </row>
    <row r="1414" spans="1:22" ht="13.5" x14ac:dyDescent="0.25">
      <c r="A1414" s="3">
        <f>RSI!A1414</f>
        <v>44371</v>
      </c>
      <c r="B1414" s="2">
        <f>RSI!B1414</f>
        <v>1.4316</v>
      </c>
      <c r="C1414" s="2">
        <f>RSI!I1414</f>
        <v>39.139502091720473</v>
      </c>
      <c r="D1414" s="2">
        <f>MACD!E1414</f>
        <v>2.757070558803143E-3</v>
      </c>
      <c r="E1414" s="2">
        <f>MACD!F1414</f>
        <v>5.6452451473056166E-3</v>
      </c>
      <c r="F1414" s="2">
        <f>'Moving Avg'!D1414</f>
        <v>1.4581799999999998</v>
      </c>
      <c r="G1414" s="2">
        <f>'Moving Avg'!F1414</f>
        <v>1.4585399999999997</v>
      </c>
      <c r="H1414" s="2">
        <f>'Moving Avg'!G1414</f>
        <v>1.482672</v>
      </c>
      <c r="I1414" s="2">
        <f>'Moving Avg'!H1414</f>
        <v>1.3573035000000035</v>
      </c>
      <c r="J1414" s="5" t="str">
        <f>OBV!F1414</f>
        <v>BULLISH</v>
      </c>
      <c r="K1414" s="5" t="str">
        <f>OBV!G1414</f>
        <v>STRONG</v>
      </c>
      <c r="L1414" s="5" t="str">
        <f>OBV!H1414</f>
        <v>BULLISH DIVERGENCE</v>
      </c>
      <c r="M1414" s="7">
        <f t="shared" si="220"/>
        <v>25</v>
      </c>
      <c r="N1414" s="7">
        <f t="shared" si="221"/>
        <v>45</v>
      </c>
      <c r="O1414" s="7">
        <f t="shared" si="222"/>
        <v>50</v>
      </c>
      <c r="P1414" s="7">
        <f t="shared" si="223"/>
        <v>83</v>
      </c>
      <c r="Q1414" s="8">
        <f t="shared" si="224"/>
        <v>44.45</v>
      </c>
      <c r="R1414" s="8">
        <f t="shared" si="225"/>
        <v>52.25</v>
      </c>
      <c r="S1414" s="8">
        <f t="shared" si="226"/>
        <v>60.35</v>
      </c>
      <c r="T1414" s="8">
        <f t="shared" si="227"/>
        <v>50.75</v>
      </c>
      <c r="U1414" s="7">
        <f t="shared" si="228"/>
        <v>52.35</v>
      </c>
      <c r="V1414" s="7">
        <f t="shared" si="229"/>
        <v>51.95</v>
      </c>
    </row>
    <row r="1415" spans="1:22" ht="13.5" x14ac:dyDescent="0.25">
      <c r="A1415" s="3">
        <f>RSI!A1415</f>
        <v>44372</v>
      </c>
      <c r="B1415" s="2">
        <f>RSI!B1415</f>
        <v>1.4316</v>
      </c>
      <c r="C1415" s="2">
        <f>RSI!I1415</f>
        <v>39.139502091720473</v>
      </c>
      <c r="D1415" s="2">
        <f>MACD!E1415</f>
        <v>6.1801929046851889E-3</v>
      </c>
      <c r="E1415" s="2">
        <f>MACD!F1415</f>
        <v>5.7522346987815319E-3</v>
      </c>
      <c r="F1415" s="2">
        <f>'Moving Avg'!D1415</f>
        <v>1.4493199999999997</v>
      </c>
      <c r="G1415" s="2">
        <f>'Moving Avg'!F1415</f>
        <v>1.4566949999999994</v>
      </c>
      <c r="H1415" s="2">
        <f>'Moving Avg'!G1415</f>
        <v>1.4835579999999999</v>
      </c>
      <c r="I1415" s="2">
        <f>'Moving Avg'!H1415</f>
        <v>1.3581890000000032</v>
      </c>
      <c r="J1415" s="5" t="str">
        <f>OBV!F1415</f>
        <v>NEUTRAL</v>
      </c>
      <c r="K1415" s="5" t="str">
        <f>OBV!G1415</f>
        <v>NEUTRAL</v>
      </c>
      <c r="L1415" s="5" t="str">
        <f>OBV!H1415</f>
        <v>NEUTRAL</v>
      </c>
      <c r="M1415" s="7">
        <f t="shared" si="220"/>
        <v>25</v>
      </c>
      <c r="N1415" s="7">
        <f t="shared" si="221"/>
        <v>0</v>
      </c>
      <c r="O1415" s="7">
        <f t="shared" si="222"/>
        <v>50</v>
      </c>
      <c r="P1415" s="7">
        <f t="shared" si="223"/>
        <v>33</v>
      </c>
      <c r="Q1415" s="8">
        <f t="shared" si="224"/>
        <v>21.2</v>
      </c>
      <c r="R1415" s="8">
        <f t="shared" si="225"/>
        <v>30.75</v>
      </c>
      <c r="S1415" s="8">
        <f t="shared" si="226"/>
        <v>31.1</v>
      </c>
      <c r="T1415" s="8">
        <f t="shared" si="227"/>
        <v>27</v>
      </c>
      <c r="U1415" s="7">
        <f t="shared" si="228"/>
        <v>27.683333333333337</v>
      </c>
      <c r="V1415" s="7">
        <f t="shared" si="229"/>
        <v>27.512500000000003</v>
      </c>
    </row>
    <row r="1416" spans="1:22" ht="13.5" x14ac:dyDescent="0.25">
      <c r="A1416" s="3">
        <f>RSI!A1416</f>
        <v>44375</v>
      </c>
      <c r="B1416" s="2">
        <f>RSI!B1416</f>
        <v>1.4316</v>
      </c>
      <c r="C1416" s="2">
        <f>RSI!I1416</f>
        <v>39.139502091720466</v>
      </c>
      <c r="D1416" s="2">
        <f>MACD!E1416</f>
        <v>9.2965401226308142E-3</v>
      </c>
      <c r="E1416" s="2">
        <f>MACD!F1416</f>
        <v>6.4610957835513887E-3</v>
      </c>
      <c r="F1416" s="2">
        <f>'Moving Avg'!D1416</f>
        <v>1.4404599999999999</v>
      </c>
      <c r="G1416" s="2">
        <f>'Moving Avg'!F1416</f>
        <v>1.4548499999999995</v>
      </c>
      <c r="H1416" s="2">
        <f>'Moving Avg'!G1416</f>
        <v>1.4842960000000003</v>
      </c>
      <c r="I1416" s="2">
        <f>'Moving Avg'!H1416</f>
        <v>1.3590745000000033</v>
      </c>
      <c r="J1416" s="5" t="str">
        <f>OBV!F1416</f>
        <v>NEUTRAL</v>
      </c>
      <c r="K1416" s="5" t="str">
        <f>OBV!G1416</f>
        <v>NEUTRAL</v>
      </c>
      <c r="L1416" s="5" t="str">
        <f>OBV!H1416</f>
        <v>NEUTRAL</v>
      </c>
      <c r="M1416" s="7">
        <f t="shared" si="220"/>
        <v>25</v>
      </c>
      <c r="N1416" s="7">
        <f t="shared" si="221"/>
        <v>0</v>
      </c>
      <c r="O1416" s="7">
        <f t="shared" si="222"/>
        <v>50</v>
      </c>
      <c r="P1416" s="7">
        <f t="shared" si="223"/>
        <v>33</v>
      </c>
      <c r="Q1416" s="8">
        <f t="shared" si="224"/>
        <v>21.2</v>
      </c>
      <c r="R1416" s="8">
        <f t="shared" si="225"/>
        <v>30.75</v>
      </c>
      <c r="S1416" s="8">
        <f t="shared" si="226"/>
        <v>31.1</v>
      </c>
      <c r="T1416" s="8">
        <f t="shared" si="227"/>
        <v>27</v>
      </c>
      <c r="U1416" s="7">
        <f t="shared" si="228"/>
        <v>27.683333333333337</v>
      </c>
      <c r="V1416" s="7">
        <f t="shared" si="229"/>
        <v>27.512500000000003</v>
      </c>
    </row>
    <row r="1417" spans="1:22" ht="13.5" x14ac:dyDescent="0.25">
      <c r="A1417" s="3">
        <f>RSI!A1417</f>
        <v>44376</v>
      </c>
      <c r="B1417" s="2">
        <f>RSI!B1417</f>
        <v>1.4316</v>
      </c>
      <c r="C1417" s="2">
        <f>RSI!I1417</f>
        <v>39.139502091720459</v>
      </c>
      <c r="D1417" s="2">
        <f>MACD!E1417</f>
        <v>6.460099451532475E-3</v>
      </c>
      <c r="E1417" s="2">
        <f>MACD!F1417</f>
        <v>6.4608965171476067E-3</v>
      </c>
      <c r="F1417" s="2">
        <f>'Moving Avg'!D1417</f>
        <v>1.4316</v>
      </c>
      <c r="G1417" s="2">
        <f>'Moving Avg'!F1417</f>
        <v>1.4548499999999995</v>
      </c>
      <c r="H1417" s="2">
        <f>'Moving Avg'!G1417</f>
        <v>1.4850340000000002</v>
      </c>
      <c r="I1417" s="2">
        <f>'Moving Avg'!H1417</f>
        <v>1.3599600000000032</v>
      </c>
      <c r="J1417" s="5" t="str">
        <f>OBV!F1417</f>
        <v>NEUTRAL</v>
      </c>
      <c r="K1417" s="5" t="str">
        <f>OBV!G1417</f>
        <v>NEUTRAL</v>
      </c>
      <c r="L1417" s="5" t="str">
        <f>OBV!H1417</f>
        <v>NEUTRAL</v>
      </c>
      <c r="M1417" s="7">
        <f t="shared" si="220"/>
        <v>25</v>
      </c>
      <c r="N1417" s="7">
        <f t="shared" si="221"/>
        <v>45</v>
      </c>
      <c r="O1417" s="7">
        <f t="shared" si="222"/>
        <v>50</v>
      </c>
      <c r="P1417" s="7">
        <f t="shared" si="223"/>
        <v>33</v>
      </c>
      <c r="Q1417" s="8">
        <f t="shared" si="224"/>
        <v>36.950000000000003</v>
      </c>
      <c r="R1417" s="8">
        <f t="shared" si="225"/>
        <v>39.75</v>
      </c>
      <c r="S1417" s="8">
        <f t="shared" si="226"/>
        <v>37.85</v>
      </c>
      <c r="T1417" s="8">
        <f t="shared" si="227"/>
        <v>38.25</v>
      </c>
      <c r="U1417" s="7">
        <f t="shared" si="228"/>
        <v>38.183333333333337</v>
      </c>
      <c r="V1417" s="7">
        <f t="shared" si="229"/>
        <v>38.200000000000003</v>
      </c>
    </row>
    <row r="1418" spans="1:22" ht="13.5" x14ac:dyDescent="0.25">
      <c r="A1418" s="3">
        <f>RSI!A1418</f>
        <v>44377</v>
      </c>
      <c r="B1418" s="2">
        <f>RSI!B1418</f>
        <v>1.4316</v>
      </c>
      <c r="C1418" s="2">
        <f>RSI!I1418</f>
        <v>39.139502091720459</v>
      </c>
      <c r="D1418" s="2">
        <f>MACD!E1418</f>
        <v>8.7869895302838952E-3</v>
      </c>
      <c r="E1418" s="2">
        <f>MACD!F1418</f>
        <v>6.9261151197748646E-3</v>
      </c>
      <c r="F1418" s="2">
        <f>'Moving Avg'!D1418</f>
        <v>1.4316</v>
      </c>
      <c r="G1418" s="2">
        <f>'Moving Avg'!F1418</f>
        <v>1.4552199999999997</v>
      </c>
      <c r="H1418" s="2">
        <f>'Moving Avg'!G1418</f>
        <v>1.4857720000000005</v>
      </c>
      <c r="I1418" s="2">
        <f>'Moving Avg'!H1418</f>
        <v>1.3608455000000033</v>
      </c>
      <c r="J1418" s="5" t="str">
        <f>OBV!F1418</f>
        <v>NEUTRAL</v>
      </c>
      <c r="K1418" s="5" t="str">
        <f>OBV!G1418</f>
        <v>NEUTRAL</v>
      </c>
      <c r="L1418" s="5" t="str">
        <f>OBV!H1418</f>
        <v>NEUTRAL</v>
      </c>
      <c r="M1418" s="7">
        <f t="shared" si="220"/>
        <v>25</v>
      </c>
      <c r="N1418" s="7">
        <f t="shared" si="221"/>
        <v>0</v>
      </c>
      <c r="O1418" s="7">
        <f t="shared" si="222"/>
        <v>50</v>
      </c>
      <c r="P1418" s="7">
        <f t="shared" si="223"/>
        <v>33</v>
      </c>
      <c r="Q1418" s="8">
        <f t="shared" si="224"/>
        <v>21.2</v>
      </c>
      <c r="R1418" s="8">
        <f t="shared" si="225"/>
        <v>30.75</v>
      </c>
      <c r="S1418" s="8">
        <f t="shared" si="226"/>
        <v>31.1</v>
      </c>
      <c r="T1418" s="8">
        <f t="shared" si="227"/>
        <v>27</v>
      </c>
      <c r="U1418" s="7">
        <f t="shared" si="228"/>
        <v>27.683333333333337</v>
      </c>
      <c r="V1418" s="7">
        <f t="shared" si="229"/>
        <v>27.512500000000003</v>
      </c>
    </row>
    <row r="1419" spans="1:22" ht="13.5" x14ac:dyDescent="0.25">
      <c r="A1419" s="3">
        <f>RSI!A1419</f>
        <v>44378</v>
      </c>
      <c r="B1419" s="2">
        <f>RSI!B1419</f>
        <v>1.4316</v>
      </c>
      <c r="C1419" s="2">
        <f>RSI!I1419</f>
        <v>39.139502091720459</v>
      </c>
      <c r="D1419" s="2">
        <f>MACD!E1419</f>
        <v>1.0930427745485138E-2</v>
      </c>
      <c r="E1419" s="2">
        <f>MACD!F1419</f>
        <v>7.7269776449169197E-3</v>
      </c>
      <c r="F1419" s="2">
        <f>'Moving Avg'!D1419</f>
        <v>1.4316</v>
      </c>
      <c r="G1419" s="2">
        <f>'Moving Avg'!F1419</f>
        <v>1.4555899999999997</v>
      </c>
      <c r="H1419" s="2">
        <f>'Moving Avg'!G1419</f>
        <v>1.4865100000000007</v>
      </c>
      <c r="I1419" s="2">
        <f>'Moving Avg'!H1419</f>
        <v>1.3617310000000031</v>
      </c>
      <c r="J1419" s="5" t="str">
        <f>OBV!F1419</f>
        <v>NEUTRAL</v>
      </c>
      <c r="K1419" s="5" t="str">
        <f>OBV!G1419</f>
        <v>NEUTRAL</v>
      </c>
      <c r="L1419" s="5" t="str">
        <f>OBV!H1419</f>
        <v>NEUTRAL</v>
      </c>
      <c r="M1419" s="7">
        <f t="shared" si="220"/>
        <v>25</v>
      </c>
      <c r="N1419" s="7">
        <f t="shared" si="221"/>
        <v>0</v>
      </c>
      <c r="O1419" s="7">
        <f t="shared" si="222"/>
        <v>50</v>
      </c>
      <c r="P1419" s="7">
        <f t="shared" si="223"/>
        <v>33</v>
      </c>
      <c r="Q1419" s="8">
        <f t="shared" si="224"/>
        <v>21.2</v>
      </c>
      <c r="R1419" s="8">
        <f t="shared" si="225"/>
        <v>30.75</v>
      </c>
      <c r="S1419" s="8">
        <f t="shared" si="226"/>
        <v>31.1</v>
      </c>
      <c r="T1419" s="8">
        <f t="shared" si="227"/>
        <v>27</v>
      </c>
      <c r="U1419" s="7">
        <f t="shared" si="228"/>
        <v>27.683333333333337</v>
      </c>
      <c r="V1419" s="7">
        <f t="shared" si="229"/>
        <v>27.512500000000003</v>
      </c>
    </row>
    <row r="1420" spans="1:22" ht="13.5" x14ac:dyDescent="0.25">
      <c r="A1420" s="3">
        <f>RSI!A1420</f>
        <v>44379</v>
      </c>
      <c r="B1420" s="2">
        <f>RSI!B1420</f>
        <v>1.4316</v>
      </c>
      <c r="C1420" s="2">
        <f>RSI!I1420</f>
        <v>39.139502091720459</v>
      </c>
      <c r="D1420" s="2">
        <f>MACD!E1420</f>
        <v>1.4044170760295183E-2</v>
      </c>
      <c r="E1420" s="2">
        <f>MACD!F1420</f>
        <v>8.9904162679925737E-3</v>
      </c>
      <c r="F1420" s="2">
        <f>'Moving Avg'!D1420</f>
        <v>1.4316</v>
      </c>
      <c r="G1420" s="2">
        <f>'Moving Avg'!F1420</f>
        <v>1.4559599999999997</v>
      </c>
      <c r="H1420" s="2">
        <f>'Moving Avg'!G1420</f>
        <v>1.4872480000000008</v>
      </c>
      <c r="I1420" s="2">
        <f>'Moving Avg'!H1420</f>
        <v>1.3626165000000032</v>
      </c>
      <c r="J1420" s="5" t="str">
        <f>OBV!F1420</f>
        <v>NEUTRAL</v>
      </c>
      <c r="K1420" s="5" t="str">
        <f>OBV!G1420</f>
        <v>NEUTRAL</v>
      </c>
      <c r="L1420" s="5" t="str">
        <f>OBV!H1420</f>
        <v>NEUTRAL</v>
      </c>
      <c r="M1420" s="7">
        <f t="shared" si="220"/>
        <v>25</v>
      </c>
      <c r="N1420" s="7">
        <f t="shared" si="221"/>
        <v>0</v>
      </c>
      <c r="O1420" s="7">
        <f t="shared" si="222"/>
        <v>50</v>
      </c>
      <c r="P1420" s="7">
        <f t="shared" si="223"/>
        <v>33</v>
      </c>
      <c r="Q1420" s="8">
        <f t="shared" si="224"/>
        <v>21.2</v>
      </c>
      <c r="R1420" s="8">
        <f t="shared" si="225"/>
        <v>30.75</v>
      </c>
      <c r="S1420" s="8">
        <f t="shared" si="226"/>
        <v>31.1</v>
      </c>
      <c r="T1420" s="8">
        <f t="shared" si="227"/>
        <v>27</v>
      </c>
      <c r="U1420" s="7">
        <f t="shared" si="228"/>
        <v>27.683333333333337</v>
      </c>
      <c r="V1420" s="7">
        <f t="shared" si="229"/>
        <v>27.512500000000003</v>
      </c>
    </row>
    <row r="1421" spans="1:22" ht="13.5" x14ac:dyDescent="0.25">
      <c r="A1421" s="3">
        <f>RSI!A1421</f>
        <v>44382</v>
      </c>
      <c r="B1421" s="2">
        <f>RSI!B1421</f>
        <v>1.4316</v>
      </c>
      <c r="C1421" s="2">
        <f>RSI!I1421</f>
        <v>39.139502091720459</v>
      </c>
      <c r="D1421" s="2">
        <f>MACD!E1421</f>
        <v>1.682850878317721E-2</v>
      </c>
      <c r="E1421" s="2">
        <f>MACD!F1421</f>
        <v>1.0558034771029502E-2</v>
      </c>
      <c r="F1421" s="2">
        <f>'Moving Avg'!D1421</f>
        <v>1.4316</v>
      </c>
      <c r="G1421" s="2">
        <f>'Moving Avg'!F1421</f>
        <v>1.4533799999999997</v>
      </c>
      <c r="H1421" s="2">
        <f>'Moving Avg'!G1421</f>
        <v>1.4879860000000007</v>
      </c>
      <c r="I1421" s="2">
        <f>'Moving Avg'!H1421</f>
        <v>1.3635020000000031</v>
      </c>
      <c r="J1421" s="5" t="str">
        <f>OBV!F1421</f>
        <v>NEUTRAL</v>
      </c>
      <c r="K1421" s="5" t="str">
        <f>OBV!G1421</f>
        <v>NEUTRAL</v>
      </c>
      <c r="L1421" s="5" t="str">
        <f>OBV!H1421</f>
        <v>NEUTRAL</v>
      </c>
      <c r="M1421" s="7">
        <f t="shared" si="220"/>
        <v>25</v>
      </c>
      <c r="N1421" s="7">
        <f t="shared" si="221"/>
        <v>0</v>
      </c>
      <c r="O1421" s="7">
        <f t="shared" si="222"/>
        <v>50</v>
      </c>
      <c r="P1421" s="7">
        <f t="shared" si="223"/>
        <v>33</v>
      </c>
      <c r="Q1421" s="8">
        <f t="shared" si="224"/>
        <v>21.2</v>
      </c>
      <c r="R1421" s="8">
        <f t="shared" si="225"/>
        <v>30.75</v>
      </c>
      <c r="S1421" s="8">
        <f t="shared" si="226"/>
        <v>31.1</v>
      </c>
      <c r="T1421" s="8">
        <f t="shared" si="227"/>
        <v>27</v>
      </c>
      <c r="U1421" s="7">
        <f t="shared" si="228"/>
        <v>27.683333333333337</v>
      </c>
      <c r="V1421" s="7">
        <f t="shared" si="229"/>
        <v>27.512500000000003</v>
      </c>
    </row>
    <row r="1422" spans="1:22" ht="13.5" x14ac:dyDescent="0.25">
      <c r="A1422" s="3">
        <f>RSI!A1422</f>
        <v>44383</v>
      </c>
      <c r="B1422" s="2">
        <f>RSI!B1422</f>
        <v>1.4316</v>
      </c>
      <c r="C1422" s="2">
        <f>RSI!I1422</f>
        <v>39.139502091720459</v>
      </c>
      <c r="D1422" s="2">
        <f>MACD!E1422</f>
        <v>1.9323035624088325E-2</v>
      </c>
      <c r="E1422" s="2">
        <f>MACD!F1422</f>
        <v>1.2311034941641267E-2</v>
      </c>
      <c r="F1422" s="2">
        <f>'Moving Avg'!D1422</f>
        <v>1.4316</v>
      </c>
      <c r="G1422" s="2">
        <f>'Moving Avg'!F1422</f>
        <v>1.4511649999999998</v>
      </c>
      <c r="H1422" s="2">
        <f>'Moving Avg'!G1422</f>
        <v>1.4879860000000011</v>
      </c>
      <c r="I1422" s="2">
        <f>'Moving Avg'!H1422</f>
        <v>1.3643875000000032</v>
      </c>
      <c r="J1422" s="5" t="str">
        <f>OBV!F1422</f>
        <v>NEUTRAL</v>
      </c>
      <c r="K1422" s="5" t="str">
        <f>OBV!G1422</f>
        <v>NEUTRAL</v>
      </c>
      <c r="L1422" s="5" t="str">
        <f>OBV!H1422</f>
        <v>NEUTRAL</v>
      </c>
      <c r="M1422" s="7">
        <f t="shared" si="220"/>
        <v>25</v>
      </c>
      <c r="N1422" s="7">
        <f t="shared" si="221"/>
        <v>0</v>
      </c>
      <c r="O1422" s="7">
        <f t="shared" si="222"/>
        <v>50</v>
      </c>
      <c r="P1422" s="7">
        <f t="shared" si="223"/>
        <v>33</v>
      </c>
      <c r="Q1422" s="8">
        <f t="shared" si="224"/>
        <v>21.2</v>
      </c>
      <c r="R1422" s="8">
        <f t="shared" si="225"/>
        <v>30.75</v>
      </c>
      <c r="S1422" s="8">
        <f t="shared" si="226"/>
        <v>31.1</v>
      </c>
      <c r="T1422" s="8">
        <f t="shared" si="227"/>
        <v>27</v>
      </c>
      <c r="U1422" s="7">
        <f t="shared" si="228"/>
        <v>27.683333333333337</v>
      </c>
      <c r="V1422" s="7">
        <f t="shared" si="229"/>
        <v>27.512500000000003</v>
      </c>
    </row>
    <row r="1423" spans="1:22" ht="13.5" x14ac:dyDescent="0.25">
      <c r="A1423" s="3">
        <f>RSI!A1423</f>
        <v>44384</v>
      </c>
      <c r="B1423" s="2">
        <f>RSI!B1423</f>
        <v>1.4316</v>
      </c>
      <c r="C1423" s="2">
        <f>RSI!I1423</f>
        <v>39.139502091720459</v>
      </c>
      <c r="D1423" s="2">
        <f>MACD!E1423</f>
        <v>1.4746690150453823E-2</v>
      </c>
      <c r="E1423" s="2">
        <f>MACD!F1423</f>
        <v>1.2798165983403779E-2</v>
      </c>
      <c r="F1423" s="2">
        <f>'Moving Avg'!D1423</f>
        <v>1.4316</v>
      </c>
      <c r="G1423" s="2">
        <f>'Moving Avg'!F1423</f>
        <v>1.4489499999999995</v>
      </c>
      <c r="H1423" s="2">
        <f>'Moving Avg'!G1423</f>
        <v>1.4878380000000013</v>
      </c>
      <c r="I1423" s="2">
        <f>'Moving Avg'!H1423</f>
        <v>1.3652730000000028</v>
      </c>
      <c r="J1423" s="5" t="str">
        <f>OBV!F1423</f>
        <v>NEUTRAL</v>
      </c>
      <c r="K1423" s="5" t="str">
        <f>OBV!G1423</f>
        <v>NEUTRAL</v>
      </c>
      <c r="L1423" s="5" t="str">
        <f>OBV!H1423</f>
        <v>NEUTRAL</v>
      </c>
      <c r="M1423" s="7">
        <f t="shared" si="220"/>
        <v>25</v>
      </c>
      <c r="N1423" s="7">
        <f t="shared" si="221"/>
        <v>0</v>
      </c>
      <c r="O1423" s="7">
        <f t="shared" si="222"/>
        <v>50</v>
      </c>
      <c r="P1423" s="7">
        <f t="shared" si="223"/>
        <v>33</v>
      </c>
      <c r="Q1423" s="8">
        <f t="shared" si="224"/>
        <v>21.2</v>
      </c>
      <c r="R1423" s="8">
        <f t="shared" si="225"/>
        <v>30.75</v>
      </c>
      <c r="S1423" s="8">
        <f t="shared" si="226"/>
        <v>31.1</v>
      </c>
      <c r="T1423" s="8">
        <f t="shared" si="227"/>
        <v>27</v>
      </c>
      <c r="U1423" s="7">
        <f t="shared" si="228"/>
        <v>27.683333333333337</v>
      </c>
      <c r="V1423" s="7">
        <f t="shared" si="229"/>
        <v>27.512500000000003</v>
      </c>
    </row>
    <row r="1424" spans="1:22" ht="13.5" x14ac:dyDescent="0.25">
      <c r="A1424" s="3">
        <f>RSI!A1424</f>
        <v>44385</v>
      </c>
      <c r="B1424" s="2">
        <f>RSI!B1424</f>
        <v>1.4316</v>
      </c>
      <c r="C1424" s="2">
        <f>RSI!I1424</f>
        <v>39.139502091720459</v>
      </c>
      <c r="D1424" s="2">
        <f>MACD!E1424</f>
        <v>1.0993180846033956E-2</v>
      </c>
      <c r="E1424" s="2">
        <f>MACD!F1424</f>
        <v>1.2437168955929815E-2</v>
      </c>
      <c r="F1424" s="2">
        <f>'Moving Avg'!D1424</f>
        <v>1.4316</v>
      </c>
      <c r="G1424" s="2">
        <f>'Moving Avg'!F1424</f>
        <v>1.4467349999999997</v>
      </c>
      <c r="H1424" s="2">
        <f>'Moving Avg'!G1424</f>
        <v>1.4869520000000012</v>
      </c>
      <c r="I1424" s="2">
        <f>'Moving Avg'!H1424</f>
        <v>1.3661585000000027</v>
      </c>
      <c r="J1424" s="5" t="str">
        <f>OBV!F1424</f>
        <v>NEUTRAL</v>
      </c>
      <c r="K1424" s="5" t="str">
        <f>OBV!G1424</f>
        <v>NEUTRAL</v>
      </c>
      <c r="L1424" s="5" t="str">
        <f>OBV!H1424</f>
        <v>NEUTRAL</v>
      </c>
      <c r="M1424" s="7">
        <f t="shared" si="220"/>
        <v>25</v>
      </c>
      <c r="N1424" s="7">
        <f t="shared" si="221"/>
        <v>45</v>
      </c>
      <c r="O1424" s="7">
        <f t="shared" si="222"/>
        <v>50</v>
      </c>
      <c r="P1424" s="7">
        <f t="shared" si="223"/>
        <v>33</v>
      </c>
      <c r="Q1424" s="8">
        <f t="shared" si="224"/>
        <v>36.950000000000003</v>
      </c>
      <c r="R1424" s="8">
        <f t="shared" si="225"/>
        <v>39.75</v>
      </c>
      <c r="S1424" s="8">
        <f t="shared" si="226"/>
        <v>37.85</v>
      </c>
      <c r="T1424" s="8">
        <f t="shared" si="227"/>
        <v>38.25</v>
      </c>
      <c r="U1424" s="7">
        <f t="shared" si="228"/>
        <v>38.183333333333337</v>
      </c>
      <c r="V1424" s="7">
        <f t="shared" si="229"/>
        <v>38.200000000000003</v>
      </c>
    </row>
    <row r="1425" spans="1:22" ht="13.5" x14ac:dyDescent="0.25">
      <c r="A1425" s="3">
        <f>RSI!A1425</f>
        <v>44386</v>
      </c>
      <c r="B1425" s="2">
        <f>RSI!B1425</f>
        <v>1.4316</v>
      </c>
      <c r="C1425" s="2">
        <f>RSI!I1425</f>
        <v>39.139502091720459</v>
      </c>
      <c r="D1425" s="2">
        <f>MACD!E1425</f>
        <v>7.9271187887703931E-3</v>
      </c>
      <c r="E1425" s="2">
        <f>MACD!F1425</f>
        <v>1.1535158922497931E-2</v>
      </c>
      <c r="F1425" s="2">
        <f>'Moving Avg'!D1425</f>
        <v>1.4316</v>
      </c>
      <c r="G1425" s="2">
        <f>'Moving Avg'!F1425</f>
        <v>1.4445199999999996</v>
      </c>
      <c r="H1425" s="2">
        <f>'Moving Avg'!G1425</f>
        <v>1.4847380000000012</v>
      </c>
      <c r="I1425" s="2">
        <f>'Moving Avg'!H1425</f>
        <v>1.3670440000000028</v>
      </c>
      <c r="J1425" s="5" t="str">
        <f>OBV!F1425</f>
        <v>NEUTRAL</v>
      </c>
      <c r="K1425" s="5" t="str">
        <f>OBV!G1425</f>
        <v>NEUTRAL</v>
      </c>
      <c r="L1425" s="5" t="str">
        <f>OBV!H1425</f>
        <v>NEUTRAL</v>
      </c>
      <c r="M1425" s="7">
        <f t="shared" si="220"/>
        <v>25</v>
      </c>
      <c r="N1425" s="7">
        <f t="shared" si="221"/>
        <v>45</v>
      </c>
      <c r="O1425" s="7">
        <f t="shared" si="222"/>
        <v>50</v>
      </c>
      <c r="P1425" s="7">
        <f t="shared" si="223"/>
        <v>33</v>
      </c>
      <c r="Q1425" s="8">
        <f t="shared" si="224"/>
        <v>36.950000000000003</v>
      </c>
      <c r="R1425" s="8">
        <f t="shared" si="225"/>
        <v>39.75</v>
      </c>
      <c r="S1425" s="8">
        <f t="shared" si="226"/>
        <v>37.85</v>
      </c>
      <c r="T1425" s="8">
        <f t="shared" si="227"/>
        <v>38.25</v>
      </c>
      <c r="U1425" s="7">
        <f t="shared" si="228"/>
        <v>38.183333333333337</v>
      </c>
      <c r="V1425" s="7">
        <f t="shared" si="229"/>
        <v>38.200000000000003</v>
      </c>
    </row>
    <row r="1426" spans="1:22" ht="13.5" x14ac:dyDescent="0.25">
      <c r="A1426" s="3">
        <f>RSI!A1426</f>
        <v>44389</v>
      </c>
      <c r="B1426" s="2">
        <f>RSI!B1426</f>
        <v>1.4316</v>
      </c>
      <c r="C1426" s="2">
        <f>RSI!I1426</f>
        <v>39.139502091720452</v>
      </c>
      <c r="D1426" s="2">
        <f>MACD!E1426</f>
        <v>5.4345958802162198E-3</v>
      </c>
      <c r="E1426" s="2">
        <f>MACD!F1426</f>
        <v>1.0315046314041589E-2</v>
      </c>
      <c r="F1426" s="2">
        <f>'Moving Avg'!D1426</f>
        <v>1.4316</v>
      </c>
      <c r="G1426" s="2">
        <f>'Moving Avg'!F1426</f>
        <v>1.4423049999999997</v>
      </c>
      <c r="H1426" s="2">
        <f>'Moving Avg'!G1426</f>
        <v>1.4825240000000013</v>
      </c>
      <c r="I1426" s="2">
        <f>'Moving Avg'!H1426</f>
        <v>1.3679295000000027</v>
      </c>
      <c r="J1426" s="5" t="str">
        <f>OBV!F1426</f>
        <v>NEUTRAL</v>
      </c>
      <c r="K1426" s="5" t="str">
        <f>OBV!G1426</f>
        <v>NEUTRAL</v>
      </c>
      <c r="L1426" s="5" t="str">
        <f>OBV!H1426</f>
        <v>NEUTRAL</v>
      </c>
      <c r="M1426" s="7">
        <f t="shared" si="220"/>
        <v>25</v>
      </c>
      <c r="N1426" s="7">
        <f t="shared" si="221"/>
        <v>45</v>
      </c>
      <c r="O1426" s="7">
        <f t="shared" si="222"/>
        <v>50</v>
      </c>
      <c r="P1426" s="7">
        <f t="shared" si="223"/>
        <v>33</v>
      </c>
      <c r="Q1426" s="8">
        <f t="shared" si="224"/>
        <v>36.950000000000003</v>
      </c>
      <c r="R1426" s="8">
        <f t="shared" si="225"/>
        <v>39.75</v>
      </c>
      <c r="S1426" s="8">
        <f t="shared" si="226"/>
        <v>37.85</v>
      </c>
      <c r="T1426" s="8">
        <f t="shared" si="227"/>
        <v>38.25</v>
      </c>
      <c r="U1426" s="7">
        <f t="shared" si="228"/>
        <v>38.183333333333337</v>
      </c>
      <c r="V1426" s="7">
        <f t="shared" si="229"/>
        <v>38.200000000000003</v>
      </c>
    </row>
    <row r="1427" spans="1:22" ht="13.5" x14ac:dyDescent="0.25">
      <c r="A1427" s="3">
        <f>RSI!A1427</f>
        <v>44390</v>
      </c>
      <c r="B1427" s="2">
        <f>RSI!B1427</f>
        <v>1.4316</v>
      </c>
      <c r="C1427" s="2">
        <f>RSI!I1427</f>
        <v>39.139502091720452</v>
      </c>
      <c r="D1427" s="2">
        <f>MACD!E1427</f>
        <v>3.4198318250213688E-3</v>
      </c>
      <c r="E1427" s="2">
        <f>MACD!F1427</f>
        <v>8.9360034162375458E-3</v>
      </c>
      <c r="F1427" s="2">
        <f>'Moving Avg'!D1427</f>
        <v>1.4316</v>
      </c>
      <c r="G1427" s="2">
        <f>'Moving Avg'!F1427</f>
        <v>1.4419349999999997</v>
      </c>
      <c r="H1427" s="2">
        <f>'Moving Avg'!G1427</f>
        <v>1.4794240000000014</v>
      </c>
      <c r="I1427" s="2">
        <f>'Moving Avg'!H1427</f>
        <v>1.3688150000000028</v>
      </c>
      <c r="J1427" s="5" t="str">
        <f>OBV!F1427</f>
        <v>NEUTRAL</v>
      </c>
      <c r="K1427" s="5" t="str">
        <f>OBV!G1427</f>
        <v>NEUTRAL</v>
      </c>
      <c r="L1427" s="5" t="str">
        <f>OBV!H1427</f>
        <v>NEUTRAL</v>
      </c>
      <c r="M1427" s="7">
        <f t="shared" si="220"/>
        <v>25</v>
      </c>
      <c r="N1427" s="7">
        <f t="shared" si="221"/>
        <v>45</v>
      </c>
      <c r="O1427" s="7">
        <f t="shared" si="222"/>
        <v>50</v>
      </c>
      <c r="P1427" s="7">
        <f t="shared" si="223"/>
        <v>33</v>
      </c>
      <c r="Q1427" s="8">
        <f t="shared" si="224"/>
        <v>36.950000000000003</v>
      </c>
      <c r="R1427" s="8">
        <f t="shared" si="225"/>
        <v>39.75</v>
      </c>
      <c r="S1427" s="8">
        <f t="shared" si="226"/>
        <v>37.85</v>
      </c>
      <c r="T1427" s="8">
        <f t="shared" si="227"/>
        <v>38.25</v>
      </c>
      <c r="U1427" s="7">
        <f t="shared" si="228"/>
        <v>38.183333333333337</v>
      </c>
      <c r="V1427" s="7">
        <f t="shared" si="229"/>
        <v>38.200000000000003</v>
      </c>
    </row>
    <row r="1428" spans="1:22" ht="13.5" x14ac:dyDescent="0.25">
      <c r="A1428" s="3">
        <f>RSI!A1428</f>
        <v>44391</v>
      </c>
      <c r="B1428" s="2">
        <f>RSI!B1428</f>
        <v>1.4316</v>
      </c>
      <c r="C1428" s="2">
        <f>RSI!I1428</f>
        <v>39.139502091720452</v>
      </c>
      <c r="D1428" s="2">
        <f>MACD!E1428</f>
        <v>1.8023405359084421E-3</v>
      </c>
      <c r="E1428" s="2">
        <f>MACD!F1428</f>
        <v>7.5092708401717249E-3</v>
      </c>
      <c r="F1428" s="2">
        <f>'Moving Avg'!D1428</f>
        <v>1.4316</v>
      </c>
      <c r="G1428" s="2">
        <f>'Moving Avg'!F1428</f>
        <v>1.4400899999999996</v>
      </c>
      <c r="H1428" s="2">
        <f>'Moving Avg'!G1428</f>
        <v>1.4763240000000013</v>
      </c>
      <c r="I1428" s="2">
        <f>'Moving Avg'!H1428</f>
        <v>1.3697005000000027</v>
      </c>
      <c r="J1428" s="5" t="str">
        <f>OBV!F1428</f>
        <v>NEUTRAL</v>
      </c>
      <c r="K1428" s="5" t="str">
        <f>OBV!G1428</f>
        <v>NEUTRAL</v>
      </c>
      <c r="L1428" s="5" t="str">
        <f>OBV!H1428</f>
        <v>NEUTRAL</v>
      </c>
      <c r="M1428" s="7">
        <f t="shared" si="220"/>
        <v>25</v>
      </c>
      <c r="N1428" s="7">
        <f t="shared" si="221"/>
        <v>45</v>
      </c>
      <c r="O1428" s="7">
        <f t="shared" si="222"/>
        <v>50</v>
      </c>
      <c r="P1428" s="7">
        <f t="shared" si="223"/>
        <v>33</v>
      </c>
      <c r="Q1428" s="8">
        <f t="shared" si="224"/>
        <v>36.950000000000003</v>
      </c>
      <c r="R1428" s="8">
        <f t="shared" si="225"/>
        <v>39.75</v>
      </c>
      <c r="S1428" s="8">
        <f t="shared" si="226"/>
        <v>37.85</v>
      </c>
      <c r="T1428" s="8">
        <f t="shared" si="227"/>
        <v>38.25</v>
      </c>
      <c r="U1428" s="7">
        <f t="shared" si="228"/>
        <v>38.183333333333337</v>
      </c>
      <c r="V1428" s="7">
        <f t="shared" si="229"/>
        <v>38.200000000000003</v>
      </c>
    </row>
    <row r="1429" spans="1:22" ht="13.5" x14ac:dyDescent="0.25">
      <c r="A1429" s="3">
        <f>RSI!A1429</f>
        <v>44392</v>
      </c>
      <c r="B1429" s="2">
        <f>RSI!B1429</f>
        <v>1.4316</v>
      </c>
      <c r="C1429" s="2">
        <f>RSI!I1429</f>
        <v>39.139502091720452</v>
      </c>
      <c r="D1429" s="2">
        <f>MACD!E1429</f>
        <v>5.1453578761861962E-4</v>
      </c>
      <c r="E1429" s="2">
        <f>MACD!F1429</f>
        <v>6.1103238296611045E-3</v>
      </c>
      <c r="F1429" s="2">
        <f>'Moving Avg'!D1429</f>
        <v>1.4316</v>
      </c>
      <c r="G1429" s="2">
        <f>'Moving Avg'!F1429</f>
        <v>1.4382449999999998</v>
      </c>
      <c r="H1429" s="2">
        <f>'Moving Avg'!G1429</f>
        <v>1.4732240000000012</v>
      </c>
      <c r="I1429" s="2">
        <f>'Moving Avg'!H1429</f>
        <v>1.3705860000000027</v>
      </c>
      <c r="J1429" s="5" t="str">
        <f>OBV!F1429</f>
        <v>NEUTRAL</v>
      </c>
      <c r="K1429" s="5" t="str">
        <f>OBV!G1429</f>
        <v>NEUTRAL</v>
      </c>
      <c r="L1429" s="5" t="str">
        <f>OBV!H1429</f>
        <v>NEUTRAL</v>
      </c>
      <c r="M1429" s="7">
        <f t="shared" si="220"/>
        <v>25</v>
      </c>
      <c r="N1429" s="7">
        <f t="shared" si="221"/>
        <v>45</v>
      </c>
      <c r="O1429" s="7">
        <f t="shared" si="222"/>
        <v>50</v>
      </c>
      <c r="P1429" s="7">
        <f t="shared" si="223"/>
        <v>33</v>
      </c>
      <c r="Q1429" s="8">
        <f t="shared" si="224"/>
        <v>36.950000000000003</v>
      </c>
      <c r="R1429" s="8">
        <f t="shared" si="225"/>
        <v>39.75</v>
      </c>
      <c r="S1429" s="8">
        <f t="shared" si="226"/>
        <v>37.85</v>
      </c>
      <c r="T1429" s="8">
        <f t="shared" si="227"/>
        <v>38.25</v>
      </c>
      <c r="U1429" s="7">
        <f t="shared" si="228"/>
        <v>38.183333333333337</v>
      </c>
      <c r="V1429" s="7">
        <f t="shared" si="229"/>
        <v>38.200000000000003</v>
      </c>
    </row>
    <row r="1430" spans="1:22" ht="13.5" x14ac:dyDescent="0.25">
      <c r="A1430" s="3">
        <f>RSI!A1430</f>
        <v>44393</v>
      </c>
      <c r="B1430" s="2">
        <f>RSI!B1430</f>
        <v>1.4316</v>
      </c>
      <c r="C1430" s="2">
        <f>RSI!I1430</f>
        <v>39.139502091720445</v>
      </c>
      <c r="D1430" s="2">
        <f>MACD!E1430</f>
        <v>-5.0029170221077557E-4</v>
      </c>
      <c r="E1430" s="2">
        <f>MACD!F1430</f>
        <v>4.7882007232867285E-3</v>
      </c>
      <c r="F1430" s="2">
        <f>'Moving Avg'!D1430</f>
        <v>1.4316</v>
      </c>
      <c r="G1430" s="2">
        <f>'Moving Avg'!F1430</f>
        <v>1.4360299999999997</v>
      </c>
      <c r="H1430" s="2">
        <f>'Moving Avg'!G1430</f>
        <v>1.4701240000000013</v>
      </c>
      <c r="I1430" s="2">
        <f>'Moving Avg'!H1430</f>
        <v>1.3714715000000026</v>
      </c>
      <c r="J1430" s="5" t="str">
        <f>OBV!F1430</f>
        <v>NEUTRAL</v>
      </c>
      <c r="K1430" s="5" t="str">
        <f>OBV!G1430</f>
        <v>NEUTRAL</v>
      </c>
      <c r="L1430" s="5" t="str">
        <f>OBV!H1430</f>
        <v>NEUTRAL</v>
      </c>
      <c r="M1430" s="7">
        <f t="shared" si="220"/>
        <v>25</v>
      </c>
      <c r="N1430" s="7">
        <f t="shared" si="221"/>
        <v>45</v>
      </c>
      <c r="O1430" s="7">
        <f t="shared" si="222"/>
        <v>50</v>
      </c>
      <c r="P1430" s="7">
        <f t="shared" si="223"/>
        <v>33</v>
      </c>
      <c r="Q1430" s="8">
        <f t="shared" si="224"/>
        <v>36.950000000000003</v>
      </c>
      <c r="R1430" s="8">
        <f t="shared" si="225"/>
        <v>39.75</v>
      </c>
      <c r="S1430" s="8">
        <f t="shared" si="226"/>
        <v>37.85</v>
      </c>
      <c r="T1430" s="8">
        <f t="shared" si="227"/>
        <v>38.25</v>
      </c>
      <c r="U1430" s="7">
        <f t="shared" si="228"/>
        <v>38.183333333333337</v>
      </c>
      <c r="V1430" s="7">
        <f t="shared" si="229"/>
        <v>38.200000000000003</v>
      </c>
    </row>
    <row r="1431" spans="1:22" ht="13.5" x14ac:dyDescent="0.25">
      <c r="A1431" s="3">
        <f>RSI!A1431</f>
        <v>44396</v>
      </c>
      <c r="B1431" s="2">
        <f>RSI!B1431</f>
        <v>1.4316</v>
      </c>
      <c r="C1431" s="2">
        <f>RSI!I1431</f>
        <v>39.139502091720445</v>
      </c>
      <c r="D1431" s="2">
        <f>MACD!E1431</f>
        <v>-1.2896831349580307E-3</v>
      </c>
      <c r="E1431" s="2">
        <f>MACD!F1431</f>
        <v>3.5726239516377769E-3</v>
      </c>
      <c r="F1431" s="2">
        <f>'Moving Avg'!D1431</f>
        <v>1.4316</v>
      </c>
      <c r="G1431" s="2">
        <f>'Moving Avg'!F1431</f>
        <v>1.4338149999999996</v>
      </c>
      <c r="H1431" s="2">
        <f>'Moving Avg'!G1431</f>
        <v>1.4679100000000014</v>
      </c>
      <c r="I1431" s="2">
        <f>'Moving Avg'!H1431</f>
        <v>1.3723570000000027</v>
      </c>
      <c r="J1431" s="5" t="str">
        <f>OBV!F1431</f>
        <v>NEUTRAL</v>
      </c>
      <c r="K1431" s="5" t="str">
        <f>OBV!G1431</f>
        <v>NEUTRAL</v>
      </c>
      <c r="L1431" s="5" t="str">
        <f>OBV!H1431</f>
        <v>NEUTRAL</v>
      </c>
      <c r="M1431" s="7">
        <f t="shared" si="220"/>
        <v>25</v>
      </c>
      <c r="N1431" s="7">
        <f t="shared" si="221"/>
        <v>45</v>
      </c>
      <c r="O1431" s="7">
        <f t="shared" si="222"/>
        <v>50</v>
      </c>
      <c r="P1431" s="7">
        <f t="shared" si="223"/>
        <v>33</v>
      </c>
      <c r="Q1431" s="8">
        <f t="shared" si="224"/>
        <v>36.950000000000003</v>
      </c>
      <c r="R1431" s="8">
        <f t="shared" si="225"/>
        <v>39.75</v>
      </c>
      <c r="S1431" s="8">
        <f t="shared" si="226"/>
        <v>37.85</v>
      </c>
      <c r="T1431" s="8">
        <f t="shared" si="227"/>
        <v>38.25</v>
      </c>
      <c r="U1431" s="7">
        <f t="shared" si="228"/>
        <v>38.183333333333337</v>
      </c>
      <c r="V1431" s="7">
        <f t="shared" si="229"/>
        <v>38.200000000000003</v>
      </c>
    </row>
    <row r="1432" spans="1:22" ht="13.5" x14ac:dyDescent="0.25">
      <c r="A1432" s="3">
        <f>RSI!A1432</f>
        <v>44399</v>
      </c>
      <c r="B1432" s="2">
        <f>RSI!B1432</f>
        <v>1.4316</v>
      </c>
      <c r="C1432" s="2">
        <f>RSI!I1432</f>
        <v>39.139502091720445</v>
      </c>
      <c r="D1432" s="2">
        <f>MACD!E1432</f>
        <v>-1.8934549624951558E-3</v>
      </c>
      <c r="E1432" s="2">
        <f>MACD!F1432</f>
        <v>2.4794081688111905E-3</v>
      </c>
      <c r="F1432" s="2">
        <f>'Moving Avg'!D1432</f>
        <v>1.4316</v>
      </c>
      <c r="G1432" s="2">
        <f>'Moving Avg'!F1432</f>
        <v>1.4315999999999998</v>
      </c>
      <c r="H1432" s="2">
        <f>'Moving Avg'!G1432</f>
        <v>1.4656960000000012</v>
      </c>
      <c r="I1432" s="2">
        <f>'Moving Avg'!H1432</f>
        <v>1.3731690000000025</v>
      </c>
      <c r="J1432" s="5" t="str">
        <f>OBV!F1432</f>
        <v>NEUTRAL</v>
      </c>
      <c r="K1432" s="5" t="str">
        <f>OBV!G1432</f>
        <v>NEUTRAL</v>
      </c>
      <c r="L1432" s="5" t="str">
        <f>OBV!H1432</f>
        <v>NEUTRAL</v>
      </c>
      <c r="M1432" s="7">
        <f t="shared" si="220"/>
        <v>25</v>
      </c>
      <c r="N1432" s="7">
        <f t="shared" si="221"/>
        <v>45</v>
      </c>
      <c r="O1432" s="7">
        <f t="shared" si="222"/>
        <v>50</v>
      </c>
      <c r="P1432" s="7">
        <f t="shared" si="223"/>
        <v>33</v>
      </c>
      <c r="Q1432" s="8">
        <f t="shared" si="224"/>
        <v>36.950000000000003</v>
      </c>
      <c r="R1432" s="8">
        <f t="shared" si="225"/>
        <v>39.75</v>
      </c>
      <c r="S1432" s="8">
        <f t="shared" si="226"/>
        <v>37.85</v>
      </c>
      <c r="T1432" s="8">
        <f t="shared" si="227"/>
        <v>38.25</v>
      </c>
      <c r="U1432" s="7">
        <f t="shared" si="228"/>
        <v>38.183333333333337</v>
      </c>
      <c r="V1432" s="7">
        <f t="shared" si="229"/>
        <v>38.200000000000003</v>
      </c>
    </row>
    <row r="1433" spans="1:22" ht="13.5" x14ac:dyDescent="0.25">
      <c r="A1433" s="3">
        <f>RSI!A1433</f>
        <v>44400</v>
      </c>
      <c r="B1433" s="2">
        <f>RSI!B1433</f>
        <v>1.4317</v>
      </c>
      <c r="C1433" s="2">
        <f>RSI!I1433</f>
        <v>39.273310789786251</v>
      </c>
      <c r="D1433" s="2">
        <f>MACD!E1433</f>
        <v>-2.3523251411925461E-3</v>
      </c>
      <c r="E1433" s="2">
        <f>MACD!F1433</f>
        <v>1.5130615068104432E-3</v>
      </c>
      <c r="F1433" s="2">
        <f>'Moving Avg'!D1433</f>
        <v>1.4316200000000001</v>
      </c>
      <c r="G1433" s="2">
        <f>'Moving Avg'!F1433</f>
        <v>1.4316049999999998</v>
      </c>
      <c r="H1433" s="2">
        <f>'Moving Avg'!G1433</f>
        <v>1.4634840000000013</v>
      </c>
      <c r="I1433" s="2">
        <f>'Moving Avg'!H1433</f>
        <v>1.3739815000000024</v>
      </c>
      <c r="J1433" s="5" t="str">
        <f>OBV!F1433</f>
        <v>NEUTRAL</v>
      </c>
      <c r="K1433" s="5" t="str">
        <f>OBV!G1433</f>
        <v>NEUTRAL</v>
      </c>
      <c r="L1433" s="5" t="str">
        <f>OBV!H1433</f>
        <v>NEUTRAL</v>
      </c>
      <c r="M1433" s="7">
        <f t="shared" si="220"/>
        <v>25</v>
      </c>
      <c r="N1433" s="7">
        <f t="shared" si="221"/>
        <v>45</v>
      </c>
      <c r="O1433" s="7">
        <f t="shared" si="222"/>
        <v>50</v>
      </c>
      <c r="P1433" s="7">
        <f t="shared" si="223"/>
        <v>33</v>
      </c>
      <c r="Q1433" s="8">
        <f t="shared" si="224"/>
        <v>36.950000000000003</v>
      </c>
      <c r="R1433" s="8">
        <f t="shared" si="225"/>
        <v>39.75</v>
      </c>
      <c r="S1433" s="8">
        <f t="shared" si="226"/>
        <v>37.85</v>
      </c>
      <c r="T1433" s="8">
        <f t="shared" si="227"/>
        <v>38.25</v>
      </c>
      <c r="U1433" s="7">
        <f t="shared" si="228"/>
        <v>38.183333333333337</v>
      </c>
      <c r="V1433" s="7">
        <f t="shared" si="229"/>
        <v>38.200000000000003</v>
      </c>
    </row>
    <row r="1434" spans="1:22" ht="13.5" x14ac:dyDescent="0.25">
      <c r="A1434" s="3">
        <f>RSI!A1434</f>
        <v>44403</v>
      </c>
      <c r="B1434" s="2">
        <f>RSI!B1434</f>
        <v>1.4317</v>
      </c>
      <c r="C1434" s="2">
        <f>RSI!I1434</f>
        <v>39.273310789786251</v>
      </c>
      <c r="D1434" s="2">
        <f>MACD!E1434</f>
        <v>-2.6861712909844737E-3</v>
      </c>
      <c r="E1434" s="2">
        <f>MACD!F1434</f>
        <v>6.7321494725145988E-4</v>
      </c>
      <c r="F1434" s="2">
        <f>'Moving Avg'!D1434</f>
        <v>1.4316400000000002</v>
      </c>
      <c r="G1434" s="2">
        <f>'Moving Avg'!F1434</f>
        <v>1.4316099999999996</v>
      </c>
      <c r="H1434" s="2">
        <f>'Moving Avg'!G1434</f>
        <v>1.4612720000000012</v>
      </c>
      <c r="I1434" s="2">
        <f>'Moving Avg'!H1434</f>
        <v>1.3747940000000023</v>
      </c>
      <c r="J1434" s="5" t="str">
        <f>OBV!F1434</f>
        <v>NEUTRAL</v>
      </c>
      <c r="K1434" s="5" t="str">
        <f>OBV!G1434</f>
        <v>NEUTRAL</v>
      </c>
      <c r="L1434" s="5" t="str">
        <f>OBV!H1434</f>
        <v>NEUTRAL</v>
      </c>
      <c r="M1434" s="7">
        <f t="shared" si="220"/>
        <v>25</v>
      </c>
      <c r="N1434" s="7">
        <f t="shared" si="221"/>
        <v>45</v>
      </c>
      <c r="O1434" s="7">
        <f t="shared" si="222"/>
        <v>50</v>
      </c>
      <c r="P1434" s="7">
        <f t="shared" si="223"/>
        <v>33</v>
      </c>
      <c r="Q1434" s="8">
        <f t="shared" si="224"/>
        <v>36.950000000000003</v>
      </c>
      <c r="R1434" s="8">
        <f t="shared" si="225"/>
        <v>39.75</v>
      </c>
      <c r="S1434" s="8">
        <f t="shared" si="226"/>
        <v>37.85</v>
      </c>
      <c r="T1434" s="8">
        <f t="shared" si="227"/>
        <v>38.25</v>
      </c>
      <c r="U1434" s="7">
        <f t="shared" si="228"/>
        <v>38.183333333333337</v>
      </c>
      <c r="V1434" s="7">
        <f t="shared" si="229"/>
        <v>38.200000000000003</v>
      </c>
    </row>
    <row r="1435" spans="1:22" ht="13.5" x14ac:dyDescent="0.25">
      <c r="A1435" s="3">
        <f>RSI!A1435</f>
        <v>44404</v>
      </c>
      <c r="B1435" s="2">
        <f>RSI!B1435</f>
        <v>1.4317</v>
      </c>
      <c r="C1435" s="2">
        <f>RSI!I1435</f>
        <v>39.273310789786251</v>
      </c>
      <c r="D1435" s="2">
        <f>MACD!E1435</f>
        <v>-2.9182596272492312E-3</v>
      </c>
      <c r="E1435" s="2">
        <f>MACD!F1435</f>
        <v>-4.507996764867826E-5</v>
      </c>
      <c r="F1435" s="2">
        <f>'Moving Avg'!D1435</f>
        <v>1.4316600000000002</v>
      </c>
      <c r="G1435" s="2">
        <f>'Moving Avg'!F1435</f>
        <v>1.4316149999999996</v>
      </c>
      <c r="H1435" s="2">
        <f>'Moving Avg'!G1435</f>
        <v>1.4590600000000016</v>
      </c>
      <c r="I1435" s="2">
        <f>'Moving Avg'!H1435</f>
        <v>1.3756065000000022</v>
      </c>
      <c r="J1435" s="5" t="str">
        <f>OBV!F1435</f>
        <v>NEUTRAL</v>
      </c>
      <c r="K1435" s="5" t="str">
        <f>OBV!G1435</f>
        <v>NEUTRAL</v>
      </c>
      <c r="L1435" s="5" t="str">
        <f>OBV!H1435</f>
        <v>NEUTRAL</v>
      </c>
      <c r="M1435" s="7">
        <f t="shared" si="220"/>
        <v>25</v>
      </c>
      <c r="N1435" s="7">
        <f t="shared" si="221"/>
        <v>45</v>
      </c>
      <c r="O1435" s="7">
        <f t="shared" si="222"/>
        <v>50</v>
      </c>
      <c r="P1435" s="7">
        <f t="shared" si="223"/>
        <v>33</v>
      </c>
      <c r="Q1435" s="8">
        <f t="shared" si="224"/>
        <v>36.950000000000003</v>
      </c>
      <c r="R1435" s="8">
        <f t="shared" si="225"/>
        <v>39.75</v>
      </c>
      <c r="S1435" s="8">
        <f t="shared" si="226"/>
        <v>37.85</v>
      </c>
      <c r="T1435" s="8">
        <f t="shared" si="227"/>
        <v>38.25</v>
      </c>
      <c r="U1435" s="7">
        <f t="shared" si="228"/>
        <v>38.183333333333337</v>
      </c>
      <c r="V1435" s="7">
        <f t="shared" si="229"/>
        <v>38.200000000000003</v>
      </c>
    </row>
    <row r="1436" spans="1:22" ht="13.5" x14ac:dyDescent="0.25">
      <c r="A1436" s="3">
        <f>RSI!A1436</f>
        <v>44405</v>
      </c>
      <c r="B1436" s="2">
        <f>RSI!B1436</f>
        <v>1.4317</v>
      </c>
      <c r="C1436" s="2">
        <f>RSI!I1436</f>
        <v>39.273310789786251</v>
      </c>
      <c r="D1436" s="2">
        <f>MACD!E1436</f>
        <v>-3.0679782995106653E-3</v>
      </c>
      <c r="E1436" s="2">
        <f>MACD!F1436</f>
        <v>-6.4965963402107579E-4</v>
      </c>
      <c r="F1436" s="2">
        <f>'Moving Avg'!D1436</f>
        <v>1.4316800000000001</v>
      </c>
      <c r="G1436" s="2">
        <f>'Moving Avg'!F1436</f>
        <v>1.4316199999999997</v>
      </c>
      <c r="H1436" s="2">
        <f>'Moving Avg'!G1436</f>
        <v>1.4568480000000017</v>
      </c>
      <c r="I1436" s="2">
        <f>'Moving Avg'!H1436</f>
        <v>1.3764190000000018</v>
      </c>
      <c r="J1436" s="5" t="str">
        <f>OBV!F1436</f>
        <v>NEUTRAL</v>
      </c>
      <c r="K1436" s="5" t="str">
        <f>OBV!G1436</f>
        <v>NEUTRAL</v>
      </c>
      <c r="L1436" s="5" t="str">
        <f>OBV!H1436</f>
        <v>NEUTRAL</v>
      </c>
      <c r="M1436" s="7">
        <f t="shared" si="220"/>
        <v>25</v>
      </c>
      <c r="N1436" s="7">
        <f t="shared" si="221"/>
        <v>45</v>
      </c>
      <c r="O1436" s="7">
        <f t="shared" si="222"/>
        <v>50</v>
      </c>
      <c r="P1436" s="7">
        <f t="shared" si="223"/>
        <v>33</v>
      </c>
      <c r="Q1436" s="8">
        <f t="shared" si="224"/>
        <v>36.950000000000003</v>
      </c>
      <c r="R1436" s="8">
        <f t="shared" si="225"/>
        <v>39.75</v>
      </c>
      <c r="S1436" s="8">
        <f t="shared" si="226"/>
        <v>37.85</v>
      </c>
      <c r="T1436" s="8">
        <f t="shared" si="227"/>
        <v>38.25</v>
      </c>
      <c r="U1436" s="7">
        <f t="shared" si="228"/>
        <v>38.183333333333337</v>
      </c>
      <c r="V1436" s="7">
        <f t="shared" si="229"/>
        <v>38.200000000000003</v>
      </c>
    </row>
    <row r="1437" spans="1:22" ht="13.5" x14ac:dyDescent="0.25">
      <c r="A1437" s="3">
        <f>RSI!A1437</f>
        <v>44406</v>
      </c>
      <c r="B1437" s="2">
        <f>RSI!B1437</f>
        <v>1.4317</v>
      </c>
      <c r="C1437" s="2">
        <f>RSI!I1437</f>
        <v>39.273310789786251</v>
      </c>
      <c r="D1437" s="2">
        <f>MACD!E1437</f>
        <v>-3.1514561390373341E-3</v>
      </c>
      <c r="E1437" s="2">
        <f>MACD!F1437</f>
        <v>-1.1500189350243275E-3</v>
      </c>
      <c r="F1437" s="2">
        <f>'Moving Avg'!D1437</f>
        <v>1.4317</v>
      </c>
      <c r="G1437" s="2">
        <f>'Moving Avg'!F1437</f>
        <v>1.4316249999999997</v>
      </c>
      <c r="H1437" s="2">
        <f>'Moving Avg'!G1437</f>
        <v>1.4546360000000018</v>
      </c>
      <c r="I1437" s="2">
        <f>'Moving Avg'!H1437</f>
        <v>1.3772315000000017</v>
      </c>
      <c r="J1437" s="5" t="str">
        <f>OBV!F1437</f>
        <v>NEUTRAL</v>
      </c>
      <c r="K1437" s="5" t="str">
        <f>OBV!G1437</f>
        <v>NEUTRAL</v>
      </c>
      <c r="L1437" s="5" t="str">
        <f>OBV!H1437</f>
        <v>NEUTRAL</v>
      </c>
      <c r="M1437" s="7">
        <f t="shared" si="220"/>
        <v>25</v>
      </c>
      <c r="N1437" s="7">
        <f t="shared" si="221"/>
        <v>45</v>
      </c>
      <c r="O1437" s="7">
        <f t="shared" si="222"/>
        <v>50</v>
      </c>
      <c r="P1437" s="7">
        <f t="shared" si="223"/>
        <v>33</v>
      </c>
      <c r="Q1437" s="8">
        <f t="shared" si="224"/>
        <v>36.950000000000003</v>
      </c>
      <c r="R1437" s="8">
        <f t="shared" si="225"/>
        <v>39.75</v>
      </c>
      <c r="S1437" s="8">
        <f t="shared" si="226"/>
        <v>37.85</v>
      </c>
      <c r="T1437" s="8">
        <f t="shared" si="227"/>
        <v>38.25</v>
      </c>
      <c r="U1437" s="7">
        <f t="shared" si="228"/>
        <v>38.183333333333337</v>
      </c>
      <c r="V1437" s="7">
        <f t="shared" si="229"/>
        <v>38.200000000000003</v>
      </c>
    </row>
    <row r="1438" spans="1:22" ht="13.5" x14ac:dyDescent="0.25">
      <c r="A1438" s="3">
        <f>RSI!A1438</f>
        <v>44407</v>
      </c>
      <c r="B1438" s="2">
        <f>RSI!B1438</f>
        <v>1.4317</v>
      </c>
      <c r="C1438" s="2">
        <f>RSI!I1438</f>
        <v>39.273310789786251</v>
      </c>
      <c r="D1438" s="2">
        <f>MACD!E1438</f>
        <v>-3.182084575828581E-3</v>
      </c>
      <c r="E1438" s="2">
        <f>MACD!F1438</f>
        <v>-1.5564320631851784E-3</v>
      </c>
      <c r="F1438" s="2">
        <f>'Moving Avg'!D1438</f>
        <v>1.4317</v>
      </c>
      <c r="G1438" s="2">
        <f>'Moving Avg'!F1438</f>
        <v>1.4316299999999997</v>
      </c>
      <c r="H1438" s="2">
        <f>'Moving Avg'!G1438</f>
        <v>1.4524240000000019</v>
      </c>
      <c r="I1438" s="2">
        <f>'Moving Avg'!H1438</f>
        <v>1.3780440000000016</v>
      </c>
      <c r="J1438" s="5" t="str">
        <f>OBV!F1438</f>
        <v>NEUTRAL</v>
      </c>
      <c r="K1438" s="5" t="str">
        <f>OBV!G1438</f>
        <v>NEUTRAL</v>
      </c>
      <c r="L1438" s="5" t="str">
        <f>OBV!H1438</f>
        <v>NEUTRAL</v>
      </c>
      <c r="M1438" s="7">
        <f t="shared" si="220"/>
        <v>25</v>
      </c>
      <c r="N1438" s="7">
        <f t="shared" si="221"/>
        <v>45</v>
      </c>
      <c r="O1438" s="7">
        <f t="shared" si="222"/>
        <v>50</v>
      </c>
      <c r="P1438" s="7">
        <f t="shared" si="223"/>
        <v>33</v>
      </c>
      <c r="Q1438" s="8">
        <f t="shared" si="224"/>
        <v>36.950000000000003</v>
      </c>
      <c r="R1438" s="8">
        <f t="shared" si="225"/>
        <v>39.75</v>
      </c>
      <c r="S1438" s="8">
        <f t="shared" si="226"/>
        <v>37.85</v>
      </c>
      <c r="T1438" s="8">
        <f t="shared" si="227"/>
        <v>38.25</v>
      </c>
      <c r="U1438" s="7">
        <f t="shared" si="228"/>
        <v>38.183333333333337</v>
      </c>
      <c r="V1438" s="7">
        <f t="shared" si="229"/>
        <v>38.200000000000003</v>
      </c>
    </row>
    <row r="1439" spans="1:22" ht="13.5" x14ac:dyDescent="0.25">
      <c r="A1439" s="3">
        <f>RSI!A1439</f>
        <v>44410</v>
      </c>
      <c r="B1439" s="2">
        <f>RSI!B1439</f>
        <v>1.4317</v>
      </c>
      <c r="C1439" s="2">
        <f>RSI!I1439</f>
        <v>39.273310789786251</v>
      </c>
      <c r="D1439" s="2">
        <f>MACD!E1439</f>
        <v>-3.1709577433904901E-3</v>
      </c>
      <c r="E1439" s="2">
        <f>MACD!F1439</f>
        <v>-1.8793371992262408E-3</v>
      </c>
      <c r="F1439" s="2">
        <f>'Moving Avg'!D1439</f>
        <v>1.4317</v>
      </c>
      <c r="G1439" s="2">
        <f>'Moving Avg'!F1439</f>
        <v>1.4316349999999995</v>
      </c>
      <c r="H1439" s="2">
        <f>'Moving Avg'!G1439</f>
        <v>1.4502120000000018</v>
      </c>
      <c r="I1439" s="2">
        <f>'Moving Avg'!H1439</f>
        <v>1.3788565000000015</v>
      </c>
      <c r="J1439" s="5" t="str">
        <f>OBV!F1439</f>
        <v>NEUTRAL</v>
      </c>
      <c r="K1439" s="5" t="str">
        <f>OBV!G1439</f>
        <v>NEUTRAL</v>
      </c>
      <c r="L1439" s="5" t="str">
        <f>OBV!H1439</f>
        <v>NEUTRAL</v>
      </c>
      <c r="M1439" s="7">
        <f t="shared" si="220"/>
        <v>25</v>
      </c>
      <c r="N1439" s="7">
        <f t="shared" si="221"/>
        <v>45</v>
      </c>
      <c r="O1439" s="7">
        <f t="shared" si="222"/>
        <v>50</v>
      </c>
      <c r="P1439" s="7">
        <f t="shared" si="223"/>
        <v>33</v>
      </c>
      <c r="Q1439" s="8">
        <f t="shared" si="224"/>
        <v>36.950000000000003</v>
      </c>
      <c r="R1439" s="8">
        <f t="shared" si="225"/>
        <v>39.75</v>
      </c>
      <c r="S1439" s="8">
        <f t="shared" si="226"/>
        <v>37.85</v>
      </c>
      <c r="T1439" s="8">
        <f t="shared" si="227"/>
        <v>38.25</v>
      </c>
      <c r="U1439" s="7">
        <f t="shared" si="228"/>
        <v>38.183333333333337</v>
      </c>
      <c r="V1439" s="7">
        <f t="shared" si="229"/>
        <v>38.200000000000003</v>
      </c>
    </row>
    <row r="1440" spans="1:22" ht="13.5" x14ac:dyDescent="0.25">
      <c r="A1440" s="3">
        <f>RSI!A1440</f>
        <v>44411</v>
      </c>
      <c r="B1440" s="2">
        <f>RSI!B1440</f>
        <v>1.4317</v>
      </c>
      <c r="C1440" s="2">
        <f>RSI!I1440</f>
        <v>39.273310789786251</v>
      </c>
      <c r="D1440" s="2">
        <f>MACD!E1440</f>
        <v>-3.1272434701881124E-3</v>
      </c>
      <c r="E1440" s="2">
        <f>MACD!F1440</f>
        <v>-2.1289184534186152E-3</v>
      </c>
      <c r="F1440" s="2">
        <f>'Moving Avg'!D1440</f>
        <v>1.4317</v>
      </c>
      <c r="G1440" s="2">
        <f>'Moving Avg'!F1440</f>
        <v>1.4316399999999996</v>
      </c>
      <c r="H1440" s="2">
        <f>'Moving Avg'!G1440</f>
        <v>1.4480000000000017</v>
      </c>
      <c r="I1440" s="2">
        <f>'Moving Avg'!H1440</f>
        <v>1.3796690000000011</v>
      </c>
      <c r="J1440" s="5" t="str">
        <f>OBV!F1440</f>
        <v>NEUTRAL</v>
      </c>
      <c r="K1440" s="5" t="str">
        <f>OBV!G1440</f>
        <v>NEUTRAL</v>
      </c>
      <c r="L1440" s="5" t="str">
        <f>OBV!H1440</f>
        <v>NEUTRAL</v>
      </c>
      <c r="M1440" s="7">
        <f t="shared" si="220"/>
        <v>25</v>
      </c>
      <c r="N1440" s="7">
        <f t="shared" si="221"/>
        <v>45</v>
      </c>
      <c r="O1440" s="7">
        <f t="shared" si="222"/>
        <v>50</v>
      </c>
      <c r="P1440" s="7">
        <f t="shared" si="223"/>
        <v>33</v>
      </c>
      <c r="Q1440" s="8">
        <f t="shared" si="224"/>
        <v>36.950000000000003</v>
      </c>
      <c r="R1440" s="8">
        <f t="shared" si="225"/>
        <v>39.75</v>
      </c>
      <c r="S1440" s="8">
        <f t="shared" si="226"/>
        <v>37.85</v>
      </c>
      <c r="T1440" s="8">
        <f t="shared" si="227"/>
        <v>38.25</v>
      </c>
      <c r="U1440" s="7">
        <f t="shared" si="228"/>
        <v>38.183333333333337</v>
      </c>
      <c r="V1440" s="7">
        <f t="shared" si="229"/>
        <v>38.200000000000003</v>
      </c>
    </row>
    <row r="1441" spans="1:22" ht="13.5" x14ac:dyDescent="0.25">
      <c r="A1441" s="3">
        <f>RSI!A1441</f>
        <v>44412</v>
      </c>
      <c r="B1441" s="2">
        <f>RSI!B1441</f>
        <v>1.4317</v>
      </c>
      <c r="C1441" s="2">
        <f>RSI!I1441</f>
        <v>39.273310789786251</v>
      </c>
      <c r="D1441" s="2">
        <f>MACD!E1441</f>
        <v>-3.0584958946571206E-3</v>
      </c>
      <c r="E1441" s="2">
        <f>MACD!F1441</f>
        <v>-2.3148339416663166E-3</v>
      </c>
      <c r="F1441" s="2">
        <f>'Moving Avg'!D1441</f>
        <v>1.4317</v>
      </c>
      <c r="G1441" s="2">
        <f>'Moving Avg'!F1441</f>
        <v>1.4316449999999996</v>
      </c>
      <c r="H1441" s="2">
        <f>'Moving Avg'!G1441</f>
        <v>1.4457880000000016</v>
      </c>
      <c r="I1441" s="2">
        <f>'Moving Avg'!H1441</f>
        <v>1.380481500000001</v>
      </c>
      <c r="J1441" s="5" t="str">
        <f>OBV!F1441</f>
        <v>NEUTRAL</v>
      </c>
      <c r="K1441" s="5" t="str">
        <f>OBV!G1441</f>
        <v>NEUTRAL</v>
      </c>
      <c r="L1441" s="5" t="str">
        <f>OBV!H1441</f>
        <v>NEUTRAL</v>
      </c>
      <c r="M1441" s="7">
        <f t="shared" si="220"/>
        <v>25</v>
      </c>
      <c r="N1441" s="7">
        <f t="shared" si="221"/>
        <v>45</v>
      </c>
      <c r="O1441" s="7">
        <f t="shared" si="222"/>
        <v>50</v>
      </c>
      <c r="P1441" s="7">
        <f t="shared" si="223"/>
        <v>33</v>
      </c>
      <c r="Q1441" s="8">
        <f t="shared" si="224"/>
        <v>36.950000000000003</v>
      </c>
      <c r="R1441" s="8">
        <f t="shared" si="225"/>
        <v>39.75</v>
      </c>
      <c r="S1441" s="8">
        <f t="shared" si="226"/>
        <v>37.85</v>
      </c>
      <c r="T1441" s="8">
        <f t="shared" si="227"/>
        <v>38.25</v>
      </c>
      <c r="U1441" s="7">
        <f t="shared" si="228"/>
        <v>38.183333333333337</v>
      </c>
      <c r="V1441" s="7">
        <f t="shared" si="229"/>
        <v>38.200000000000003</v>
      </c>
    </row>
    <row r="1442" spans="1:22" ht="13.5" x14ac:dyDescent="0.25">
      <c r="A1442" s="3">
        <f>RSI!A1442</f>
        <v>44413</v>
      </c>
      <c r="B1442" s="2">
        <f>RSI!B1442</f>
        <v>1.4943</v>
      </c>
      <c r="C1442" s="2">
        <f>RSI!I1442</f>
        <v>83.505114034699091</v>
      </c>
      <c r="D1442" s="2">
        <f>MACD!E1442</f>
        <v>-7.6079558181623153E-3</v>
      </c>
      <c r="E1442" s="2">
        <f>MACD!F1442</f>
        <v>-3.3734583169655165E-3</v>
      </c>
      <c r="F1442" s="2">
        <f>'Moving Avg'!D1442</f>
        <v>1.4442200000000001</v>
      </c>
      <c r="G1442" s="2">
        <f>'Moving Avg'!F1442</f>
        <v>1.4347799999999995</v>
      </c>
      <c r="H1442" s="2">
        <f>'Moving Avg'!G1442</f>
        <v>1.4457140000000013</v>
      </c>
      <c r="I1442" s="2">
        <f>'Moving Avg'!H1442</f>
        <v>1.3816070000000011</v>
      </c>
      <c r="J1442" s="5" t="str">
        <f>OBV!F1442</f>
        <v>NEUTRAL</v>
      </c>
      <c r="K1442" s="5" t="str">
        <f>OBV!G1442</f>
        <v>NEUTRAL</v>
      </c>
      <c r="L1442" s="5" t="str">
        <f>OBV!H1442</f>
        <v>NEUTRAL</v>
      </c>
      <c r="M1442" s="7">
        <f t="shared" si="220"/>
        <v>0</v>
      </c>
      <c r="N1442" s="7">
        <f t="shared" si="221"/>
        <v>45</v>
      </c>
      <c r="O1442" s="7">
        <f t="shared" si="222"/>
        <v>50</v>
      </c>
      <c r="P1442" s="7">
        <f t="shared" si="223"/>
        <v>33</v>
      </c>
      <c r="Q1442" s="8">
        <f t="shared" si="224"/>
        <v>28.2</v>
      </c>
      <c r="R1442" s="8">
        <f t="shared" si="225"/>
        <v>34.75</v>
      </c>
      <c r="S1442" s="8">
        <f t="shared" si="226"/>
        <v>34.1</v>
      </c>
      <c r="T1442" s="8">
        <f t="shared" si="227"/>
        <v>32</v>
      </c>
      <c r="U1442" s="7">
        <f t="shared" si="228"/>
        <v>32.35</v>
      </c>
      <c r="V1442" s="7">
        <f t="shared" si="229"/>
        <v>32.262500000000003</v>
      </c>
    </row>
    <row r="1443" spans="1:22" ht="13.5" x14ac:dyDescent="0.25">
      <c r="A1443" s="3">
        <f>RSI!A1443</f>
        <v>44414</v>
      </c>
      <c r="B1443" s="2">
        <f>RSI!B1443</f>
        <v>1.5335000000000001</v>
      </c>
      <c r="C1443" s="2">
        <f>RSI!I1443</f>
        <v>88.938457422511149</v>
      </c>
      <c r="D1443" s="2">
        <f>MACD!E1443</f>
        <v>-1.4688496147767349E-2</v>
      </c>
      <c r="E1443" s="2">
        <f>MACD!F1443</f>
        <v>-5.6364658831258834E-3</v>
      </c>
      <c r="F1443" s="2">
        <f>'Moving Avg'!D1443</f>
        <v>1.46458</v>
      </c>
      <c r="G1443" s="2">
        <f>'Moving Avg'!F1443</f>
        <v>1.4398749999999996</v>
      </c>
      <c r="H1443" s="2">
        <f>'Moving Avg'!G1443</f>
        <v>1.4473100000000014</v>
      </c>
      <c r="I1443" s="2">
        <f>'Moving Avg'!H1443</f>
        <v>1.3829285000000011</v>
      </c>
      <c r="J1443" s="5" t="str">
        <f>OBV!F1443</f>
        <v>BULLISH</v>
      </c>
      <c r="K1443" s="5" t="str">
        <f>OBV!G1443</f>
        <v>NEUTRAL</v>
      </c>
      <c r="L1443" s="5" t="str">
        <f>OBV!H1443</f>
        <v>CONFIRMED BULLISH</v>
      </c>
      <c r="M1443" s="7">
        <f t="shared" si="220"/>
        <v>0</v>
      </c>
      <c r="N1443" s="7">
        <f t="shared" si="221"/>
        <v>45</v>
      </c>
      <c r="O1443" s="7">
        <f t="shared" si="222"/>
        <v>50</v>
      </c>
      <c r="P1443" s="7">
        <f t="shared" si="223"/>
        <v>83.5</v>
      </c>
      <c r="Q1443" s="8">
        <f t="shared" si="224"/>
        <v>35.774999999999999</v>
      </c>
      <c r="R1443" s="8">
        <f t="shared" si="225"/>
        <v>47.375</v>
      </c>
      <c r="S1443" s="8">
        <f t="shared" si="226"/>
        <v>56.825000000000003</v>
      </c>
      <c r="T1443" s="8">
        <f t="shared" si="227"/>
        <v>44.625</v>
      </c>
      <c r="U1443" s="7">
        <f t="shared" si="228"/>
        <v>46.658333333333339</v>
      </c>
      <c r="V1443" s="7">
        <f t="shared" si="229"/>
        <v>46.150000000000006</v>
      </c>
    </row>
    <row r="1444" spans="1:22" ht="13.5" x14ac:dyDescent="0.25">
      <c r="A1444" s="3">
        <f>RSI!A1444</f>
        <v>44417</v>
      </c>
      <c r="B1444" s="2">
        <f>RSI!B1444</f>
        <v>1.5335000000000001</v>
      </c>
      <c r="C1444" s="2">
        <f>RSI!I1444</f>
        <v>88.938457422511149</v>
      </c>
      <c r="D1444" s="2">
        <f>MACD!E1444</f>
        <v>-2.122865172056021E-2</v>
      </c>
      <c r="E1444" s="2">
        <f>MACD!F1444</f>
        <v>-8.754903050612748E-3</v>
      </c>
      <c r="F1444" s="2">
        <f>'Moving Avg'!D1444</f>
        <v>1.4849399999999999</v>
      </c>
      <c r="G1444" s="2">
        <f>'Moving Avg'!F1444</f>
        <v>1.4449699999999996</v>
      </c>
      <c r="H1444" s="2">
        <f>'Moving Avg'!G1444</f>
        <v>1.4477240000000011</v>
      </c>
      <c r="I1444" s="2">
        <f>'Moving Avg'!H1444</f>
        <v>1.3842500000000009</v>
      </c>
      <c r="J1444" s="5" t="str">
        <f>OBV!F1444</f>
        <v>BULLISH</v>
      </c>
      <c r="K1444" s="5" t="str">
        <f>OBV!G1444</f>
        <v>NEUTRAL</v>
      </c>
      <c r="L1444" s="5" t="str">
        <f>OBV!H1444</f>
        <v>CONFIRMED BULLISH</v>
      </c>
      <c r="M1444" s="7">
        <f t="shared" si="220"/>
        <v>0</v>
      </c>
      <c r="N1444" s="7">
        <f t="shared" si="221"/>
        <v>45</v>
      </c>
      <c r="O1444" s="7">
        <f t="shared" si="222"/>
        <v>50</v>
      </c>
      <c r="P1444" s="7">
        <f t="shared" si="223"/>
        <v>83.5</v>
      </c>
      <c r="Q1444" s="8">
        <f t="shared" si="224"/>
        <v>35.774999999999999</v>
      </c>
      <c r="R1444" s="8">
        <f t="shared" si="225"/>
        <v>47.375</v>
      </c>
      <c r="S1444" s="8">
        <f t="shared" si="226"/>
        <v>56.825000000000003</v>
      </c>
      <c r="T1444" s="8">
        <f t="shared" si="227"/>
        <v>44.625</v>
      </c>
      <c r="U1444" s="7">
        <f t="shared" si="228"/>
        <v>46.658333333333339</v>
      </c>
      <c r="V1444" s="7">
        <f t="shared" si="229"/>
        <v>46.150000000000006</v>
      </c>
    </row>
    <row r="1445" spans="1:22" ht="13.5" x14ac:dyDescent="0.25">
      <c r="A1445" s="3">
        <f>RSI!A1445</f>
        <v>44419</v>
      </c>
      <c r="B1445" s="2">
        <f>RSI!B1445</f>
        <v>1.5335000000000001</v>
      </c>
      <c r="C1445" s="2">
        <f>RSI!I1445</f>
        <v>88.938457422511149</v>
      </c>
      <c r="D1445" s="2">
        <f>MACD!E1445</f>
        <v>-2.7270897235192049E-2</v>
      </c>
      <c r="E1445" s="2">
        <f>MACD!F1445</f>
        <v>-1.2458101887528609E-2</v>
      </c>
      <c r="F1445" s="2">
        <f>'Moving Avg'!D1445</f>
        <v>1.5053000000000001</v>
      </c>
      <c r="G1445" s="2">
        <f>'Moving Avg'!F1445</f>
        <v>1.4500649999999997</v>
      </c>
      <c r="H1445" s="2">
        <f>'Moving Avg'!G1445</f>
        <v>1.4490240000000008</v>
      </c>
      <c r="I1445" s="2">
        <f>'Moving Avg'!H1445</f>
        <v>1.3855715000000008</v>
      </c>
      <c r="J1445" s="5" t="str">
        <f>OBV!F1445</f>
        <v>BULLISH</v>
      </c>
      <c r="K1445" s="5" t="str">
        <f>OBV!G1445</f>
        <v>NEUTRAL</v>
      </c>
      <c r="L1445" s="5" t="str">
        <f>OBV!H1445</f>
        <v>CONFIRMED BULLISH</v>
      </c>
      <c r="M1445" s="7">
        <f t="shared" si="220"/>
        <v>0</v>
      </c>
      <c r="N1445" s="7">
        <f t="shared" si="221"/>
        <v>45</v>
      </c>
      <c r="O1445" s="7">
        <f t="shared" si="222"/>
        <v>50</v>
      </c>
      <c r="P1445" s="7">
        <f t="shared" si="223"/>
        <v>83.5</v>
      </c>
      <c r="Q1445" s="8">
        <f t="shared" si="224"/>
        <v>35.774999999999999</v>
      </c>
      <c r="R1445" s="8">
        <f t="shared" si="225"/>
        <v>47.375</v>
      </c>
      <c r="S1445" s="8">
        <f t="shared" si="226"/>
        <v>56.825000000000003</v>
      </c>
      <c r="T1445" s="8">
        <f t="shared" si="227"/>
        <v>44.625</v>
      </c>
      <c r="U1445" s="7">
        <f t="shared" si="228"/>
        <v>46.658333333333339</v>
      </c>
      <c r="V1445" s="7">
        <f t="shared" si="229"/>
        <v>46.150000000000006</v>
      </c>
    </row>
    <row r="1446" spans="1:22" ht="13.5" x14ac:dyDescent="0.25">
      <c r="A1446" s="3">
        <f>RSI!A1446</f>
        <v>44420</v>
      </c>
      <c r="B1446" s="2">
        <f>RSI!B1446</f>
        <v>1.5335000000000001</v>
      </c>
      <c r="C1446" s="2">
        <f>RSI!I1446</f>
        <v>88.938457422511149</v>
      </c>
      <c r="D1446" s="2">
        <f>MACD!E1446</f>
        <v>-3.2854184778163598E-2</v>
      </c>
      <c r="E1446" s="2">
        <f>MACD!F1446</f>
        <v>-1.6537318465655607E-2</v>
      </c>
      <c r="F1446" s="2">
        <f>'Moving Avg'!D1446</f>
        <v>1.52566</v>
      </c>
      <c r="G1446" s="2">
        <f>'Moving Avg'!F1446</f>
        <v>1.4551599999999998</v>
      </c>
      <c r="H1446" s="2">
        <f>'Moving Avg'!G1446</f>
        <v>1.4503240000000008</v>
      </c>
      <c r="I1446" s="2">
        <f>'Moving Avg'!H1446</f>
        <v>1.3868930000000006</v>
      </c>
      <c r="J1446" s="5" t="str">
        <f>OBV!F1446</f>
        <v>BULLISH</v>
      </c>
      <c r="K1446" s="5" t="str">
        <f>OBV!G1446</f>
        <v>NEUTRAL</v>
      </c>
      <c r="L1446" s="5" t="str">
        <f>OBV!H1446</f>
        <v>CONFIRMED BULLISH</v>
      </c>
      <c r="M1446" s="7">
        <f t="shared" si="220"/>
        <v>0</v>
      </c>
      <c r="N1446" s="7">
        <f t="shared" si="221"/>
        <v>45</v>
      </c>
      <c r="O1446" s="7">
        <f t="shared" si="222"/>
        <v>50</v>
      </c>
      <c r="P1446" s="7">
        <f t="shared" si="223"/>
        <v>83.5</v>
      </c>
      <c r="Q1446" s="8">
        <f t="shared" si="224"/>
        <v>35.774999999999999</v>
      </c>
      <c r="R1446" s="8">
        <f t="shared" si="225"/>
        <v>47.375</v>
      </c>
      <c r="S1446" s="8">
        <f t="shared" si="226"/>
        <v>56.825000000000003</v>
      </c>
      <c r="T1446" s="8">
        <f t="shared" si="227"/>
        <v>44.625</v>
      </c>
      <c r="U1446" s="7">
        <f t="shared" si="228"/>
        <v>46.658333333333339</v>
      </c>
      <c r="V1446" s="7">
        <f t="shared" si="229"/>
        <v>46.150000000000006</v>
      </c>
    </row>
    <row r="1447" spans="1:22" ht="13.5" x14ac:dyDescent="0.25">
      <c r="A1447" s="3">
        <f>RSI!A1447</f>
        <v>44424</v>
      </c>
      <c r="B1447" s="2">
        <f>RSI!B1447</f>
        <v>1.5335000000000001</v>
      </c>
      <c r="C1447" s="2">
        <f>RSI!I1447</f>
        <v>88.938457422511149</v>
      </c>
      <c r="D1447" s="2">
        <f>MACD!E1447</f>
        <v>-3.8014262656239195E-2</v>
      </c>
      <c r="E1447" s="2">
        <f>MACD!F1447</f>
        <v>-2.0832707303772326E-2</v>
      </c>
      <c r="F1447" s="2">
        <f>'Moving Avg'!D1447</f>
        <v>1.5335000000000001</v>
      </c>
      <c r="G1447" s="2">
        <f>'Moving Avg'!F1447</f>
        <v>1.4602549999999996</v>
      </c>
      <c r="H1447" s="2">
        <f>'Moving Avg'!G1447</f>
        <v>1.4523620000000008</v>
      </c>
      <c r="I1447" s="2">
        <f>'Moving Avg'!H1447</f>
        <v>1.3882145000000008</v>
      </c>
      <c r="J1447" s="5" t="str">
        <f>OBV!F1447</f>
        <v>BULLISH</v>
      </c>
      <c r="K1447" s="5" t="str">
        <f>OBV!G1447</f>
        <v>NEUTRAL</v>
      </c>
      <c r="L1447" s="5" t="str">
        <f>OBV!H1447</f>
        <v>CONFIRMED BULLISH</v>
      </c>
      <c r="M1447" s="7">
        <f t="shared" si="220"/>
        <v>0</v>
      </c>
      <c r="N1447" s="7">
        <f t="shared" si="221"/>
        <v>45</v>
      </c>
      <c r="O1447" s="7">
        <f t="shared" si="222"/>
        <v>50</v>
      </c>
      <c r="P1447" s="7">
        <f t="shared" si="223"/>
        <v>83.5</v>
      </c>
      <c r="Q1447" s="8">
        <f t="shared" si="224"/>
        <v>35.774999999999999</v>
      </c>
      <c r="R1447" s="8">
        <f t="shared" si="225"/>
        <v>47.375</v>
      </c>
      <c r="S1447" s="8">
        <f t="shared" si="226"/>
        <v>56.825000000000003</v>
      </c>
      <c r="T1447" s="8">
        <f t="shared" si="227"/>
        <v>44.625</v>
      </c>
      <c r="U1447" s="7">
        <f t="shared" si="228"/>
        <v>46.658333333333339</v>
      </c>
      <c r="V1447" s="7">
        <f t="shared" si="229"/>
        <v>46.150000000000006</v>
      </c>
    </row>
    <row r="1448" spans="1:22" ht="13.5" x14ac:dyDescent="0.25">
      <c r="A1448" s="3">
        <f>RSI!A1448</f>
        <v>44425</v>
      </c>
      <c r="B1448" s="2">
        <f>RSI!B1448</f>
        <v>1.4943</v>
      </c>
      <c r="C1448" s="2">
        <f>RSI!I1448</f>
        <v>60.210108694819709</v>
      </c>
      <c r="D1448" s="2">
        <f>MACD!E1448</f>
        <v>-3.9880258000529079E-2</v>
      </c>
      <c r="E1448" s="2">
        <f>MACD!F1448</f>
        <v>-2.4642217443123678E-2</v>
      </c>
      <c r="F1448" s="2">
        <f>'Moving Avg'!D1448</f>
        <v>1.52566</v>
      </c>
      <c r="G1448" s="2">
        <f>'Moving Avg'!F1448</f>
        <v>1.4633899999999997</v>
      </c>
      <c r="H1448" s="2">
        <f>'Moving Avg'!G1448</f>
        <v>1.4537640000000007</v>
      </c>
      <c r="I1448" s="2">
        <f>'Moving Avg'!H1448</f>
        <v>1.3893400000000011</v>
      </c>
      <c r="J1448" s="5" t="str">
        <f>OBV!F1448</f>
        <v>BEARISH</v>
      </c>
      <c r="K1448" s="5" t="str">
        <f>OBV!G1448</f>
        <v>NEUTRAL</v>
      </c>
      <c r="L1448" s="5" t="str">
        <f>OBV!H1448</f>
        <v>CONFIRMED BEARISH</v>
      </c>
      <c r="M1448" s="7">
        <f t="shared" si="220"/>
        <v>25</v>
      </c>
      <c r="N1448" s="7">
        <f t="shared" si="221"/>
        <v>45</v>
      </c>
      <c r="O1448" s="7">
        <f t="shared" si="222"/>
        <v>50</v>
      </c>
      <c r="P1448" s="7">
        <f t="shared" si="223"/>
        <v>16.5</v>
      </c>
      <c r="Q1448" s="8">
        <f t="shared" si="224"/>
        <v>34.475000000000001</v>
      </c>
      <c r="R1448" s="8">
        <f t="shared" si="225"/>
        <v>35.625</v>
      </c>
      <c r="S1448" s="8">
        <f t="shared" si="226"/>
        <v>30.425000000000001</v>
      </c>
      <c r="T1448" s="8">
        <f t="shared" si="227"/>
        <v>34.125</v>
      </c>
      <c r="U1448" s="7">
        <f t="shared" si="228"/>
        <v>33.508333333333333</v>
      </c>
      <c r="V1448" s="7">
        <f t="shared" si="229"/>
        <v>33.662499999999994</v>
      </c>
    </row>
    <row r="1449" spans="1:22" ht="13.5" x14ac:dyDescent="0.25">
      <c r="A1449" s="3">
        <f>RSI!A1449</f>
        <v>44426</v>
      </c>
      <c r="B1449" s="2">
        <f>RSI!B1449</f>
        <v>1.4943</v>
      </c>
      <c r="C1449" s="2">
        <f>RSI!I1449</f>
        <v>60.210108694819716</v>
      </c>
      <c r="D1449" s="2">
        <f>MACD!E1449</f>
        <v>-4.1601134603599377E-2</v>
      </c>
      <c r="E1449" s="2">
        <f>MACD!F1449</f>
        <v>-2.8034000875218817E-2</v>
      </c>
      <c r="F1449" s="2">
        <f>'Moving Avg'!D1449</f>
        <v>1.5178199999999999</v>
      </c>
      <c r="G1449" s="2">
        <f>'Moving Avg'!F1449</f>
        <v>1.4665249999999996</v>
      </c>
      <c r="H1449" s="2">
        <f>'Moving Avg'!G1449</f>
        <v>1.4551660000000006</v>
      </c>
      <c r="I1449" s="2">
        <f>'Moving Avg'!H1449</f>
        <v>1.390465500000001</v>
      </c>
      <c r="J1449" s="5" t="str">
        <f>OBV!F1449</f>
        <v>BEARISH</v>
      </c>
      <c r="K1449" s="5" t="str">
        <f>OBV!G1449</f>
        <v>NEUTRAL</v>
      </c>
      <c r="L1449" s="5" t="str">
        <f>OBV!H1449</f>
        <v>CONFIRMED BEARISH</v>
      </c>
      <c r="M1449" s="7">
        <f t="shared" si="220"/>
        <v>25</v>
      </c>
      <c r="N1449" s="7">
        <f t="shared" si="221"/>
        <v>45</v>
      </c>
      <c r="O1449" s="7">
        <f t="shared" si="222"/>
        <v>50</v>
      </c>
      <c r="P1449" s="7">
        <f t="shared" si="223"/>
        <v>16.5</v>
      </c>
      <c r="Q1449" s="8">
        <f t="shared" si="224"/>
        <v>34.475000000000001</v>
      </c>
      <c r="R1449" s="8">
        <f t="shared" si="225"/>
        <v>35.625</v>
      </c>
      <c r="S1449" s="8">
        <f t="shared" si="226"/>
        <v>30.425000000000001</v>
      </c>
      <c r="T1449" s="8">
        <f t="shared" si="227"/>
        <v>34.125</v>
      </c>
      <c r="U1449" s="7">
        <f t="shared" si="228"/>
        <v>33.508333333333333</v>
      </c>
      <c r="V1449" s="7">
        <f t="shared" si="229"/>
        <v>33.662499999999994</v>
      </c>
    </row>
    <row r="1450" spans="1:22" ht="13.5" x14ac:dyDescent="0.25">
      <c r="A1450" s="3">
        <f>RSI!A1450</f>
        <v>44427</v>
      </c>
      <c r="B1450" s="2">
        <f>RSI!B1450</f>
        <v>1.4943</v>
      </c>
      <c r="C1450" s="2">
        <f>RSI!I1450</f>
        <v>60.210108694819716</v>
      </c>
      <c r="D1450" s="2">
        <f>MACD!E1450</f>
        <v>-4.3188703057815525E-2</v>
      </c>
      <c r="E1450" s="2">
        <f>MACD!F1450</f>
        <v>-3.1064941311738162E-2</v>
      </c>
      <c r="F1450" s="2">
        <f>'Moving Avg'!D1450</f>
        <v>1.5099800000000001</v>
      </c>
      <c r="G1450" s="2">
        <f>'Moving Avg'!F1450</f>
        <v>1.4696599999999997</v>
      </c>
      <c r="H1450" s="2">
        <f>'Moving Avg'!G1450</f>
        <v>1.4565680000000003</v>
      </c>
      <c r="I1450" s="2">
        <f>'Moving Avg'!H1450</f>
        <v>1.3915910000000011</v>
      </c>
      <c r="J1450" s="5" t="str">
        <f>OBV!F1450</f>
        <v>BEARISH</v>
      </c>
      <c r="K1450" s="5" t="str">
        <f>OBV!G1450</f>
        <v>NEUTRAL</v>
      </c>
      <c r="L1450" s="5" t="str">
        <f>OBV!H1450</f>
        <v>CONFIRMED BEARISH</v>
      </c>
      <c r="M1450" s="7">
        <f t="shared" si="220"/>
        <v>25</v>
      </c>
      <c r="N1450" s="7">
        <f t="shared" si="221"/>
        <v>45</v>
      </c>
      <c r="O1450" s="7">
        <f t="shared" si="222"/>
        <v>50</v>
      </c>
      <c r="P1450" s="7">
        <f t="shared" si="223"/>
        <v>16.5</v>
      </c>
      <c r="Q1450" s="8">
        <f t="shared" si="224"/>
        <v>34.475000000000001</v>
      </c>
      <c r="R1450" s="8">
        <f t="shared" si="225"/>
        <v>35.625</v>
      </c>
      <c r="S1450" s="8">
        <f t="shared" si="226"/>
        <v>30.425000000000001</v>
      </c>
      <c r="T1450" s="8">
        <f t="shared" si="227"/>
        <v>34.125</v>
      </c>
      <c r="U1450" s="7">
        <f t="shared" si="228"/>
        <v>33.508333333333333</v>
      </c>
      <c r="V1450" s="7">
        <f t="shared" si="229"/>
        <v>33.662499999999994</v>
      </c>
    </row>
    <row r="1451" spans="1:22" ht="13.5" x14ac:dyDescent="0.25">
      <c r="A1451" s="3">
        <f>RSI!A1451</f>
        <v>44428</v>
      </c>
      <c r="B1451" s="2">
        <f>RSI!B1451</f>
        <v>1.4943</v>
      </c>
      <c r="C1451" s="2">
        <f>RSI!I1451</f>
        <v>60.210108694819716</v>
      </c>
      <c r="D1451" s="2">
        <f>MACD!E1451</f>
        <v>-4.4653735857468346E-2</v>
      </c>
      <c r="E1451" s="2">
        <f>MACD!F1451</f>
        <v>-3.3782700220884199E-2</v>
      </c>
      <c r="F1451" s="2">
        <f>'Moving Avg'!D1451</f>
        <v>1.50214</v>
      </c>
      <c r="G1451" s="2">
        <f>'Moving Avg'!F1451</f>
        <v>1.4727949999999996</v>
      </c>
      <c r="H1451" s="2">
        <f>'Moving Avg'!G1451</f>
        <v>1.4567900000000003</v>
      </c>
      <c r="I1451" s="2">
        <f>'Moving Avg'!H1451</f>
        <v>1.392716500000001</v>
      </c>
      <c r="J1451" s="5" t="str">
        <f>OBV!F1451</f>
        <v>BEARISH</v>
      </c>
      <c r="K1451" s="5" t="str">
        <f>OBV!G1451</f>
        <v>NEUTRAL</v>
      </c>
      <c r="L1451" s="5" t="str">
        <f>OBV!H1451</f>
        <v>CONFIRMED BEARISH</v>
      </c>
      <c r="M1451" s="7">
        <f t="shared" si="220"/>
        <v>25</v>
      </c>
      <c r="N1451" s="7">
        <f t="shared" si="221"/>
        <v>45</v>
      </c>
      <c r="O1451" s="7">
        <f t="shared" si="222"/>
        <v>50</v>
      </c>
      <c r="P1451" s="7">
        <f t="shared" si="223"/>
        <v>16.5</v>
      </c>
      <c r="Q1451" s="8">
        <f t="shared" si="224"/>
        <v>34.475000000000001</v>
      </c>
      <c r="R1451" s="8">
        <f t="shared" si="225"/>
        <v>35.625</v>
      </c>
      <c r="S1451" s="8">
        <f t="shared" si="226"/>
        <v>30.425000000000001</v>
      </c>
      <c r="T1451" s="8">
        <f t="shared" si="227"/>
        <v>34.125</v>
      </c>
      <c r="U1451" s="7">
        <f t="shared" si="228"/>
        <v>33.508333333333333</v>
      </c>
      <c r="V1451" s="7">
        <f t="shared" si="229"/>
        <v>33.662499999999994</v>
      </c>
    </row>
    <row r="1452" spans="1:22" ht="13.5" x14ac:dyDescent="0.25">
      <c r="A1452" s="3">
        <f>RSI!A1452</f>
        <v>44431</v>
      </c>
      <c r="B1452" s="2">
        <f>RSI!B1452</f>
        <v>1.4943</v>
      </c>
      <c r="C1452" s="2">
        <f>RSI!I1452</f>
        <v>60.210108694819716</v>
      </c>
      <c r="D1452" s="2">
        <f>MACD!E1452</f>
        <v>-3.6375300177909242E-2</v>
      </c>
      <c r="E1452" s="2">
        <f>MACD!F1452</f>
        <v>-3.4301220212289207E-2</v>
      </c>
      <c r="F1452" s="2">
        <f>'Moving Avg'!D1452</f>
        <v>1.4943</v>
      </c>
      <c r="G1452" s="2">
        <f>'Moving Avg'!F1452</f>
        <v>1.4759299999999995</v>
      </c>
      <c r="H1452" s="2">
        <f>'Moving Avg'!G1452</f>
        <v>1.457158</v>
      </c>
      <c r="I1452" s="2">
        <f>'Moving Avg'!H1452</f>
        <v>1.3938420000000014</v>
      </c>
      <c r="J1452" s="5" t="str">
        <f>OBV!F1452</f>
        <v>BEARISH</v>
      </c>
      <c r="K1452" s="5" t="str">
        <f>OBV!G1452</f>
        <v>NEUTRAL</v>
      </c>
      <c r="L1452" s="5" t="str">
        <f>OBV!H1452</f>
        <v>CONFIRMED BEARISH</v>
      </c>
      <c r="M1452" s="7">
        <f t="shared" si="220"/>
        <v>25</v>
      </c>
      <c r="N1452" s="7">
        <f t="shared" si="221"/>
        <v>45</v>
      </c>
      <c r="O1452" s="7">
        <f t="shared" si="222"/>
        <v>50</v>
      </c>
      <c r="P1452" s="7">
        <f t="shared" si="223"/>
        <v>16.5</v>
      </c>
      <c r="Q1452" s="8">
        <f t="shared" si="224"/>
        <v>34.475000000000001</v>
      </c>
      <c r="R1452" s="8">
        <f t="shared" si="225"/>
        <v>35.625</v>
      </c>
      <c r="S1452" s="8">
        <f t="shared" si="226"/>
        <v>30.425000000000001</v>
      </c>
      <c r="T1452" s="8">
        <f t="shared" si="227"/>
        <v>34.125</v>
      </c>
      <c r="U1452" s="7">
        <f t="shared" si="228"/>
        <v>33.508333333333333</v>
      </c>
      <c r="V1452" s="7">
        <f t="shared" si="229"/>
        <v>33.662499999999994</v>
      </c>
    </row>
    <row r="1453" spans="1:22" ht="13.5" x14ac:dyDescent="0.25">
      <c r="A1453" s="3">
        <f>RSI!A1453</f>
        <v>44432</v>
      </c>
      <c r="B1453" s="2">
        <f>RSI!B1453</f>
        <v>1.4943</v>
      </c>
      <c r="C1453" s="2">
        <f>RSI!I1453</f>
        <v>60.210108694819716</v>
      </c>
      <c r="D1453" s="2">
        <f>MACD!E1453</f>
        <v>-2.344404373178266E-2</v>
      </c>
      <c r="E1453" s="2">
        <f>MACD!F1453</f>
        <v>-3.2129784916187898E-2</v>
      </c>
      <c r="F1453" s="2">
        <f>'Moving Avg'!D1453</f>
        <v>1.4943</v>
      </c>
      <c r="G1453" s="2">
        <f>'Moving Avg'!F1453</f>
        <v>1.4790599999999996</v>
      </c>
      <c r="H1453" s="2">
        <f>'Moving Avg'!G1453</f>
        <v>1.4575260000000001</v>
      </c>
      <c r="I1453" s="2">
        <f>'Moving Avg'!H1453</f>
        <v>1.3949675000000012</v>
      </c>
      <c r="J1453" s="5" t="str">
        <f>OBV!F1453</f>
        <v>NEUTRAL</v>
      </c>
      <c r="K1453" s="5" t="str">
        <f>OBV!G1453</f>
        <v>NEUTRAL</v>
      </c>
      <c r="L1453" s="5" t="str">
        <f>OBV!H1453</f>
        <v>NEUTRAL</v>
      </c>
      <c r="M1453" s="7">
        <f t="shared" si="220"/>
        <v>25</v>
      </c>
      <c r="N1453" s="7">
        <f t="shared" si="221"/>
        <v>0</v>
      </c>
      <c r="O1453" s="7">
        <f t="shared" si="222"/>
        <v>50</v>
      </c>
      <c r="P1453" s="7">
        <f t="shared" si="223"/>
        <v>33</v>
      </c>
      <c r="Q1453" s="8">
        <f t="shared" si="224"/>
        <v>21.2</v>
      </c>
      <c r="R1453" s="8">
        <f t="shared" si="225"/>
        <v>30.75</v>
      </c>
      <c r="S1453" s="8">
        <f t="shared" si="226"/>
        <v>31.1</v>
      </c>
      <c r="T1453" s="8">
        <f t="shared" si="227"/>
        <v>27</v>
      </c>
      <c r="U1453" s="7">
        <f t="shared" si="228"/>
        <v>27.683333333333337</v>
      </c>
      <c r="V1453" s="7">
        <f t="shared" si="229"/>
        <v>27.512500000000003</v>
      </c>
    </row>
    <row r="1454" spans="1:22" ht="13.5" x14ac:dyDescent="0.25">
      <c r="A1454" s="3">
        <f>RSI!A1454</f>
        <v>44433</v>
      </c>
      <c r="B1454" s="2">
        <f>RSI!B1454</f>
        <v>1.4943</v>
      </c>
      <c r="C1454" s="2">
        <f>RSI!I1454</f>
        <v>60.210108694819716</v>
      </c>
      <c r="D1454" s="2">
        <f>MACD!E1454</f>
        <v>-1.2598825220067722E-2</v>
      </c>
      <c r="E1454" s="2">
        <f>MACD!F1454</f>
        <v>-2.8223592976963863E-2</v>
      </c>
      <c r="F1454" s="2">
        <f>'Moving Avg'!D1454</f>
        <v>1.4943</v>
      </c>
      <c r="G1454" s="2">
        <f>'Moving Avg'!F1454</f>
        <v>1.4821899999999997</v>
      </c>
      <c r="H1454" s="2">
        <f>'Moving Avg'!G1454</f>
        <v>1.457894</v>
      </c>
      <c r="I1454" s="2">
        <f>'Moving Avg'!H1454</f>
        <v>1.3960930000000014</v>
      </c>
      <c r="J1454" s="5" t="str">
        <f>OBV!F1454</f>
        <v>NEUTRAL</v>
      </c>
      <c r="K1454" s="5" t="str">
        <f>OBV!G1454</f>
        <v>NEUTRAL</v>
      </c>
      <c r="L1454" s="5" t="str">
        <f>OBV!H1454</f>
        <v>NEUTRAL</v>
      </c>
      <c r="M1454" s="7">
        <f t="shared" si="220"/>
        <v>25</v>
      </c>
      <c r="N1454" s="7">
        <f t="shared" si="221"/>
        <v>0</v>
      </c>
      <c r="O1454" s="7">
        <f t="shared" si="222"/>
        <v>50</v>
      </c>
      <c r="P1454" s="7">
        <f t="shared" si="223"/>
        <v>33</v>
      </c>
      <c r="Q1454" s="8">
        <f t="shared" si="224"/>
        <v>21.2</v>
      </c>
      <c r="R1454" s="8">
        <f t="shared" si="225"/>
        <v>30.75</v>
      </c>
      <c r="S1454" s="8">
        <f t="shared" si="226"/>
        <v>31.1</v>
      </c>
      <c r="T1454" s="8">
        <f t="shared" si="227"/>
        <v>27</v>
      </c>
      <c r="U1454" s="7">
        <f t="shared" si="228"/>
        <v>27.683333333333337</v>
      </c>
      <c r="V1454" s="7">
        <f t="shared" si="229"/>
        <v>27.512500000000003</v>
      </c>
    </row>
    <row r="1455" spans="1:22" ht="13.5" x14ac:dyDescent="0.25">
      <c r="A1455" s="3">
        <f>RSI!A1455</f>
        <v>44434</v>
      </c>
      <c r="B1455" s="2">
        <f>RSI!B1455</f>
        <v>1.4943</v>
      </c>
      <c r="C1455" s="2">
        <f>RSI!I1455</f>
        <v>60.210108694819716</v>
      </c>
      <c r="D1455" s="2">
        <f>MACD!E1455</f>
        <v>-3.5115591471277519E-3</v>
      </c>
      <c r="E1455" s="2">
        <f>MACD!F1455</f>
        <v>-2.3281186210996643E-2</v>
      </c>
      <c r="F1455" s="2">
        <f>'Moving Avg'!D1455</f>
        <v>1.4943</v>
      </c>
      <c r="G1455" s="2">
        <f>'Moving Avg'!F1455</f>
        <v>1.4853199999999995</v>
      </c>
      <c r="H1455" s="2">
        <f>'Moving Avg'!G1455</f>
        <v>1.4582619999999999</v>
      </c>
      <c r="I1455" s="2">
        <f>'Moving Avg'!H1455</f>
        <v>1.3972185000000017</v>
      </c>
      <c r="J1455" s="5" t="str">
        <f>OBV!F1455</f>
        <v>NEUTRAL</v>
      </c>
      <c r="K1455" s="5" t="str">
        <f>OBV!G1455</f>
        <v>NEUTRAL</v>
      </c>
      <c r="L1455" s="5" t="str">
        <f>OBV!H1455</f>
        <v>NEUTRAL</v>
      </c>
      <c r="M1455" s="7">
        <f t="shared" si="220"/>
        <v>25</v>
      </c>
      <c r="N1455" s="7">
        <f t="shared" si="221"/>
        <v>0</v>
      </c>
      <c r="O1455" s="7">
        <f t="shared" si="222"/>
        <v>50</v>
      </c>
      <c r="P1455" s="7">
        <f t="shared" si="223"/>
        <v>33</v>
      </c>
      <c r="Q1455" s="8">
        <f t="shared" si="224"/>
        <v>21.2</v>
      </c>
      <c r="R1455" s="8">
        <f t="shared" si="225"/>
        <v>30.75</v>
      </c>
      <c r="S1455" s="8">
        <f t="shared" si="226"/>
        <v>31.1</v>
      </c>
      <c r="T1455" s="8">
        <f t="shared" si="227"/>
        <v>27</v>
      </c>
      <c r="U1455" s="7">
        <f t="shared" si="228"/>
        <v>27.683333333333337</v>
      </c>
      <c r="V1455" s="7">
        <f t="shared" si="229"/>
        <v>27.512500000000003</v>
      </c>
    </row>
    <row r="1456" spans="1:22" ht="13.5" x14ac:dyDescent="0.25">
      <c r="A1456" s="3">
        <f>RSI!A1456</f>
        <v>44435</v>
      </c>
      <c r="B1456" s="2">
        <f>RSI!B1456</f>
        <v>1.4943</v>
      </c>
      <c r="C1456" s="2">
        <f>RSI!I1456</f>
        <v>60.210108694819716</v>
      </c>
      <c r="D1456" s="2">
        <f>MACD!E1456</f>
        <v>4.0948351738037125E-3</v>
      </c>
      <c r="E1456" s="2">
        <f>MACD!F1456</f>
        <v>-1.7805981934036572E-2</v>
      </c>
      <c r="F1456" s="2">
        <f>'Moving Avg'!D1456</f>
        <v>1.4943</v>
      </c>
      <c r="G1456" s="2">
        <f>'Moving Avg'!F1456</f>
        <v>1.4884499999999996</v>
      </c>
      <c r="H1456" s="2">
        <f>'Moving Avg'!G1456</f>
        <v>1.4586300000000001</v>
      </c>
      <c r="I1456" s="2">
        <f>'Moving Avg'!H1456</f>
        <v>1.3983440000000016</v>
      </c>
      <c r="J1456" s="5" t="str">
        <f>OBV!F1456</f>
        <v>NEUTRAL</v>
      </c>
      <c r="K1456" s="5" t="str">
        <f>OBV!G1456</f>
        <v>NEUTRAL</v>
      </c>
      <c r="L1456" s="5" t="str">
        <f>OBV!H1456</f>
        <v>NEUTRAL</v>
      </c>
      <c r="M1456" s="7">
        <f t="shared" si="220"/>
        <v>25</v>
      </c>
      <c r="N1456" s="7">
        <f t="shared" si="221"/>
        <v>0</v>
      </c>
      <c r="O1456" s="7">
        <f t="shared" si="222"/>
        <v>50</v>
      </c>
      <c r="P1456" s="7">
        <f t="shared" si="223"/>
        <v>33</v>
      </c>
      <c r="Q1456" s="8">
        <f t="shared" si="224"/>
        <v>21.2</v>
      </c>
      <c r="R1456" s="8">
        <f t="shared" si="225"/>
        <v>30.75</v>
      </c>
      <c r="S1456" s="8">
        <f t="shared" si="226"/>
        <v>31.1</v>
      </c>
      <c r="T1456" s="8">
        <f t="shared" si="227"/>
        <v>27</v>
      </c>
      <c r="U1456" s="7">
        <f t="shared" si="228"/>
        <v>27.683333333333337</v>
      </c>
      <c r="V1456" s="7">
        <f t="shared" si="229"/>
        <v>27.512500000000003</v>
      </c>
    </row>
    <row r="1457" spans="1:22" ht="13.5" x14ac:dyDescent="0.25">
      <c r="A1457" s="3">
        <f>RSI!A1457</f>
        <v>44438</v>
      </c>
      <c r="B1457" s="2">
        <f>RSI!B1457</f>
        <v>1.4943</v>
      </c>
      <c r="C1457" s="2">
        <f>RSI!I1457</f>
        <v>60.210108694819709</v>
      </c>
      <c r="D1457" s="2">
        <f>MACD!E1457</f>
        <v>1.0454319782239319E-2</v>
      </c>
      <c r="E1457" s="2">
        <f>MACD!F1457</f>
        <v>-1.2153921590781394E-2</v>
      </c>
      <c r="F1457" s="2">
        <f>'Moving Avg'!D1457</f>
        <v>1.4943</v>
      </c>
      <c r="G1457" s="2">
        <f>'Moving Avg'!F1457</f>
        <v>1.4915799999999995</v>
      </c>
      <c r="H1457" s="2">
        <f>'Moving Avg'!G1457</f>
        <v>1.4597360000000001</v>
      </c>
      <c r="I1457" s="2">
        <f>'Moving Avg'!H1457</f>
        <v>1.3994695000000015</v>
      </c>
      <c r="J1457" s="5" t="str">
        <f>OBV!F1457</f>
        <v>NEUTRAL</v>
      </c>
      <c r="K1457" s="5" t="str">
        <f>OBV!G1457</f>
        <v>NEUTRAL</v>
      </c>
      <c r="L1457" s="5" t="str">
        <f>OBV!H1457</f>
        <v>NEUTRAL</v>
      </c>
      <c r="M1457" s="7">
        <f t="shared" si="220"/>
        <v>25</v>
      </c>
      <c r="N1457" s="7">
        <f t="shared" si="221"/>
        <v>0</v>
      </c>
      <c r="O1457" s="7">
        <f t="shared" si="222"/>
        <v>50</v>
      </c>
      <c r="P1457" s="7">
        <f t="shared" si="223"/>
        <v>33</v>
      </c>
      <c r="Q1457" s="8">
        <f t="shared" si="224"/>
        <v>21.2</v>
      </c>
      <c r="R1457" s="8">
        <f t="shared" si="225"/>
        <v>30.75</v>
      </c>
      <c r="S1457" s="8">
        <f t="shared" si="226"/>
        <v>31.1</v>
      </c>
      <c r="T1457" s="8">
        <f t="shared" si="227"/>
        <v>27</v>
      </c>
      <c r="U1457" s="7">
        <f t="shared" si="228"/>
        <v>27.683333333333337</v>
      </c>
      <c r="V1457" s="7">
        <f t="shared" si="229"/>
        <v>27.512500000000003</v>
      </c>
    </row>
    <row r="1458" spans="1:22" ht="13.5" x14ac:dyDescent="0.25">
      <c r="A1458" s="3">
        <f>RSI!A1458</f>
        <v>44439</v>
      </c>
      <c r="B1458" s="2">
        <f>RSI!B1458</f>
        <v>1.4943</v>
      </c>
      <c r="C1458" s="2">
        <f>RSI!I1458</f>
        <v>60.210108694819716</v>
      </c>
      <c r="D1458" s="2">
        <f>MACD!E1458</f>
        <v>9.733638836914027E-3</v>
      </c>
      <c r="E1458" s="2">
        <f>MACD!F1458</f>
        <v>-7.7764095052423113E-3</v>
      </c>
      <c r="F1458" s="2">
        <f>'Moving Avg'!D1458</f>
        <v>1.4943</v>
      </c>
      <c r="G1458" s="2">
        <f>'Moving Avg'!F1458</f>
        <v>1.4947099999999995</v>
      </c>
      <c r="H1458" s="2">
        <f>'Moving Avg'!G1458</f>
        <v>1.4602519999999999</v>
      </c>
      <c r="I1458" s="2">
        <f>'Moving Avg'!H1458</f>
        <v>1.4005950000000016</v>
      </c>
      <c r="J1458" s="5" t="str">
        <f>OBV!F1458</f>
        <v>NEUTRAL</v>
      </c>
      <c r="K1458" s="5" t="str">
        <f>OBV!G1458</f>
        <v>NEUTRAL</v>
      </c>
      <c r="L1458" s="5" t="str">
        <f>OBV!H1458</f>
        <v>NEUTRAL</v>
      </c>
      <c r="M1458" s="7">
        <f t="shared" si="220"/>
        <v>25</v>
      </c>
      <c r="N1458" s="7">
        <f t="shared" si="221"/>
        <v>0</v>
      </c>
      <c r="O1458" s="7">
        <f t="shared" si="222"/>
        <v>50</v>
      </c>
      <c r="P1458" s="7">
        <f t="shared" si="223"/>
        <v>33</v>
      </c>
      <c r="Q1458" s="8">
        <f t="shared" si="224"/>
        <v>21.2</v>
      </c>
      <c r="R1458" s="8">
        <f t="shared" si="225"/>
        <v>30.75</v>
      </c>
      <c r="S1458" s="8">
        <f t="shared" si="226"/>
        <v>31.1</v>
      </c>
      <c r="T1458" s="8">
        <f t="shared" si="227"/>
        <v>27</v>
      </c>
      <c r="U1458" s="7">
        <f t="shared" si="228"/>
        <v>27.683333333333337</v>
      </c>
      <c r="V1458" s="7">
        <f t="shared" si="229"/>
        <v>27.512500000000003</v>
      </c>
    </row>
    <row r="1459" spans="1:22" ht="13.5" x14ac:dyDescent="0.25">
      <c r="A1459" s="3">
        <f>RSI!A1459</f>
        <v>44440</v>
      </c>
      <c r="B1459" s="2">
        <f>RSI!B1459</f>
        <v>1.4943</v>
      </c>
      <c r="C1459" s="2">
        <f>RSI!I1459</f>
        <v>60.210108694819716</v>
      </c>
      <c r="D1459" s="2">
        <f>MACD!E1459</f>
        <v>9.0580781095290774E-3</v>
      </c>
      <c r="E1459" s="2">
        <f>MACD!F1459</f>
        <v>-4.4095119822880335E-3</v>
      </c>
      <c r="F1459" s="2">
        <f>'Moving Avg'!D1459</f>
        <v>1.4943</v>
      </c>
      <c r="G1459" s="2">
        <f>'Moving Avg'!F1459</f>
        <v>1.4978399999999996</v>
      </c>
      <c r="H1459" s="2">
        <f>'Moving Avg'!G1459</f>
        <v>1.4607679999999998</v>
      </c>
      <c r="I1459" s="2">
        <f>'Moving Avg'!H1459</f>
        <v>1.4017205000000015</v>
      </c>
      <c r="J1459" s="5" t="str">
        <f>OBV!F1459</f>
        <v>NEUTRAL</v>
      </c>
      <c r="K1459" s="5" t="str">
        <f>OBV!G1459</f>
        <v>NEUTRAL</v>
      </c>
      <c r="L1459" s="5" t="str">
        <f>OBV!H1459</f>
        <v>NEUTRAL</v>
      </c>
      <c r="M1459" s="7">
        <f t="shared" si="220"/>
        <v>25</v>
      </c>
      <c r="N1459" s="7">
        <f t="shared" si="221"/>
        <v>0</v>
      </c>
      <c r="O1459" s="7">
        <f t="shared" si="222"/>
        <v>50</v>
      </c>
      <c r="P1459" s="7">
        <f t="shared" si="223"/>
        <v>33</v>
      </c>
      <c r="Q1459" s="8">
        <f t="shared" si="224"/>
        <v>21.2</v>
      </c>
      <c r="R1459" s="8">
        <f t="shared" si="225"/>
        <v>30.75</v>
      </c>
      <c r="S1459" s="8">
        <f t="shared" si="226"/>
        <v>31.1</v>
      </c>
      <c r="T1459" s="8">
        <f t="shared" si="227"/>
        <v>27</v>
      </c>
      <c r="U1459" s="7">
        <f t="shared" si="228"/>
        <v>27.683333333333337</v>
      </c>
      <c r="V1459" s="7">
        <f t="shared" si="229"/>
        <v>27.512500000000003</v>
      </c>
    </row>
    <row r="1460" spans="1:22" ht="13.5" x14ac:dyDescent="0.25">
      <c r="A1460" s="3">
        <f>RSI!A1460</f>
        <v>44441</v>
      </c>
      <c r="B1460" s="2">
        <f>RSI!B1460</f>
        <v>1.4943</v>
      </c>
      <c r="C1460" s="2">
        <f>RSI!I1460</f>
        <v>60.210108694819716</v>
      </c>
      <c r="D1460" s="2">
        <f>MACD!E1460</f>
        <v>8.4255666779937677E-3</v>
      </c>
      <c r="E1460" s="2">
        <f>MACD!F1460</f>
        <v>-1.8424962502316732E-3</v>
      </c>
      <c r="F1460" s="2">
        <f>'Moving Avg'!D1460</f>
        <v>1.4943</v>
      </c>
      <c r="G1460" s="2">
        <f>'Moving Avg'!F1460</f>
        <v>1.5009699999999995</v>
      </c>
      <c r="H1460" s="2">
        <f>'Moving Avg'!G1460</f>
        <v>1.461136</v>
      </c>
      <c r="I1460" s="2">
        <f>'Moving Avg'!H1460</f>
        <v>1.4028460000000016</v>
      </c>
      <c r="J1460" s="5" t="str">
        <f>OBV!F1460</f>
        <v>NEUTRAL</v>
      </c>
      <c r="K1460" s="5" t="str">
        <f>OBV!G1460</f>
        <v>NEUTRAL</v>
      </c>
      <c r="L1460" s="5" t="str">
        <f>OBV!H1460</f>
        <v>NEUTRAL</v>
      </c>
      <c r="M1460" s="7">
        <f t="shared" si="220"/>
        <v>25</v>
      </c>
      <c r="N1460" s="7">
        <f t="shared" si="221"/>
        <v>0</v>
      </c>
      <c r="O1460" s="7">
        <f t="shared" si="222"/>
        <v>50</v>
      </c>
      <c r="P1460" s="7">
        <f t="shared" si="223"/>
        <v>33</v>
      </c>
      <c r="Q1460" s="8">
        <f t="shared" si="224"/>
        <v>21.2</v>
      </c>
      <c r="R1460" s="8">
        <f t="shared" si="225"/>
        <v>30.75</v>
      </c>
      <c r="S1460" s="8">
        <f t="shared" si="226"/>
        <v>31.1</v>
      </c>
      <c r="T1460" s="8">
        <f t="shared" si="227"/>
        <v>27</v>
      </c>
      <c r="U1460" s="7">
        <f t="shared" si="228"/>
        <v>27.683333333333337</v>
      </c>
      <c r="V1460" s="7">
        <f t="shared" si="229"/>
        <v>27.512500000000003</v>
      </c>
    </row>
    <row r="1461" spans="1:22" ht="13.5" x14ac:dyDescent="0.25">
      <c r="A1461" s="3">
        <f>RSI!A1461</f>
        <v>44442</v>
      </c>
      <c r="B1461" s="2">
        <f>RSI!B1461</f>
        <v>1.4943</v>
      </c>
      <c r="C1461" s="2">
        <f>RSI!I1461</f>
        <v>60.210108694819716</v>
      </c>
      <c r="D1461" s="2">
        <f>MACD!E1461</f>
        <v>7.8339914347338446E-3</v>
      </c>
      <c r="E1461" s="2">
        <f>MACD!F1461</f>
        <v>9.2801286761430351E-5</v>
      </c>
      <c r="F1461" s="2">
        <f>'Moving Avg'!D1461</f>
        <v>1.4943</v>
      </c>
      <c r="G1461" s="2">
        <f>'Moving Avg'!F1461</f>
        <v>1.5040999999999993</v>
      </c>
      <c r="H1461" s="2">
        <f>'Moving Avg'!G1461</f>
        <v>1.4615039999999999</v>
      </c>
      <c r="I1461" s="2">
        <f>'Moving Avg'!H1461</f>
        <v>1.4039715000000017</v>
      </c>
      <c r="J1461" s="5" t="str">
        <f>OBV!F1461</f>
        <v>NEUTRAL</v>
      </c>
      <c r="K1461" s="5" t="str">
        <f>OBV!G1461</f>
        <v>NEUTRAL</v>
      </c>
      <c r="L1461" s="5" t="str">
        <f>OBV!H1461</f>
        <v>NEUTRAL</v>
      </c>
      <c r="M1461" s="7">
        <f t="shared" si="220"/>
        <v>25</v>
      </c>
      <c r="N1461" s="7">
        <f t="shared" si="221"/>
        <v>0</v>
      </c>
      <c r="O1461" s="7">
        <f t="shared" si="222"/>
        <v>50</v>
      </c>
      <c r="P1461" s="7">
        <f t="shared" si="223"/>
        <v>33</v>
      </c>
      <c r="Q1461" s="8">
        <f t="shared" si="224"/>
        <v>21.2</v>
      </c>
      <c r="R1461" s="8">
        <f t="shared" si="225"/>
        <v>30.75</v>
      </c>
      <c r="S1461" s="8">
        <f t="shared" si="226"/>
        <v>31.1</v>
      </c>
      <c r="T1461" s="8">
        <f t="shared" si="227"/>
        <v>27</v>
      </c>
      <c r="U1461" s="7">
        <f t="shared" si="228"/>
        <v>27.683333333333337</v>
      </c>
      <c r="V1461" s="7">
        <f t="shared" si="229"/>
        <v>27.512500000000003</v>
      </c>
    </row>
    <row r="1462" spans="1:22" ht="13.5" x14ac:dyDescent="0.25">
      <c r="A1462" s="3">
        <f>RSI!A1462</f>
        <v>44445</v>
      </c>
      <c r="B1462" s="2">
        <f>RSI!B1462</f>
        <v>1.4864999999999999</v>
      </c>
      <c r="C1462" s="2">
        <f>RSI!I1462</f>
        <v>50.965447200392859</v>
      </c>
      <c r="D1462" s="2">
        <f>MACD!E1462</f>
        <v>7.8590080796472339E-3</v>
      </c>
      <c r="E1462" s="2">
        <f>MACD!F1462</f>
        <v>1.6460426453385911E-3</v>
      </c>
      <c r="F1462" s="2">
        <f>'Moving Avg'!D1462</f>
        <v>1.49274</v>
      </c>
      <c r="G1462" s="2">
        <f>'Moving Avg'!F1462</f>
        <v>1.5037099999999994</v>
      </c>
      <c r="H1462" s="2">
        <f>'Moving Avg'!G1462</f>
        <v>1.461716</v>
      </c>
      <c r="I1462" s="2">
        <f>'Moving Avg'!H1462</f>
        <v>1.4050580000000017</v>
      </c>
      <c r="J1462" s="5" t="str">
        <f>OBV!F1462</f>
        <v>BEARISH</v>
      </c>
      <c r="K1462" s="5" t="str">
        <f>OBV!G1462</f>
        <v>NEUTRAL</v>
      </c>
      <c r="L1462" s="5" t="str">
        <f>OBV!H1462</f>
        <v>CONFIRMED BEARISH</v>
      </c>
      <c r="M1462" s="7">
        <f t="shared" si="220"/>
        <v>25</v>
      </c>
      <c r="N1462" s="7">
        <f t="shared" si="221"/>
        <v>0</v>
      </c>
      <c r="O1462" s="7">
        <f t="shared" si="222"/>
        <v>50</v>
      </c>
      <c r="P1462" s="7">
        <f t="shared" si="223"/>
        <v>16.5</v>
      </c>
      <c r="Q1462" s="8">
        <f t="shared" si="224"/>
        <v>18.725000000000001</v>
      </c>
      <c r="R1462" s="8">
        <f t="shared" si="225"/>
        <v>26.625</v>
      </c>
      <c r="S1462" s="8">
        <f t="shared" si="226"/>
        <v>23.675000000000001</v>
      </c>
      <c r="T1462" s="8">
        <f t="shared" si="227"/>
        <v>22.875</v>
      </c>
      <c r="U1462" s="7">
        <f t="shared" si="228"/>
        <v>23.008333333333336</v>
      </c>
      <c r="V1462" s="7">
        <f t="shared" si="229"/>
        <v>22.975000000000001</v>
      </c>
    </row>
    <row r="1463" spans="1:22" ht="13.5" x14ac:dyDescent="0.25">
      <c r="A1463" s="3">
        <f>RSI!A1463</f>
        <v>44446</v>
      </c>
      <c r="B1463" s="2">
        <f>RSI!B1463</f>
        <v>1.4864999999999999</v>
      </c>
      <c r="C1463" s="2">
        <f>RSI!I1463</f>
        <v>50.965447200392873</v>
      </c>
      <c r="D1463" s="2">
        <f>MACD!E1463</f>
        <v>7.877935558372684E-3</v>
      </c>
      <c r="E1463" s="2">
        <f>MACD!F1463</f>
        <v>2.89242122794541E-3</v>
      </c>
      <c r="F1463" s="2">
        <f>'Moving Avg'!D1463</f>
        <v>1.4911799999999999</v>
      </c>
      <c r="G1463" s="2">
        <f>'Moving Avg'!F1463</f>
        <v>1.5013599999999996</v>
      </c>
      <c r="H1463" s="2">
        <f>'Moving Avg'!G1463</f>
        <v>1.4628140000000005</v>
      </c>
      <c r="I1463" s="2">
        <f>'Moving Avg'!H1463</f>
        <v>1.4061445000000015</v>
      </c>
      <c r="J1463" s="5" t="str">
        <f>OBV!F1463</f>
        <v>BEARISH</v>
      </c>
      <c r="K1463" s="5" t="str">
        <f>OBV!G1463</f>
        <v>NEUTRAL</v>
      </c>
      <c r="L1463" s="5" t="str">
        <f>OBV!H1463</f>
        <v>CONFIRMED BEARISH</v>
      </c>
      <c r="M1463" s="7">
        <f t="shared" si="220"/>
        <v>25</v>
      </c>
      <c r="N1463" s="7">
        <f t="shared" si="221"/>
        <v>0</v>
      </c>
      <c r="O1463" s="7">
        <f t="shared" si="222"/>
        <v>50</v>
      </c>
      <c r="P1463" s="7">
        <f t="shared" si="223"/>
        <v>16.5</v>
      </c>
      <c r="Q1463" s="8">
        <f t="shared" si="224"/>
        <v>18.725000000000001</v>
      </c>
      <c r="R1463" s="8">
        <f t="shared" si="225"/>
        <v>26.625</v>
      </c>
      <c r="S1463" s="8">
        <f t="shared" si="226"/>
        <v>23.675000000000001</v>
      </c>
      <c r="T1463" s="8">
        <f t="shared" si="227"/>
        <v>22.875</v>
      </c>
      <c r="U1463" s="7">
        <f t="shared" si="228"/>
        <v>23.008333333333336</v>
      </c>
      <c r="V1463" s="7">
        <f t="shared" si="229"/>
        <v>22.975000000000001</v>
      </c>
    </row>
    <row r="1464" spans="1:22" ht="13.5" x14ac:dyDescent="0.25">
      <c r="A1464" s="3">
        <f>RSI!A1464</f>
        <v>44447</v>
      </c>
      <c r="B1464" s="2">
        <f>RSI!B1464</f>
        <v>1.4864999999999999</v>
      </c>
      <c r="C1464" s="2">
        <f>RSI!I1464</f>
        <v>50.965447200392873</v>
      </c>
      <c r="D1464" s="2">
        <f>MACD!E1464</f>
        <v>7.8918766250848371E-3</v>
      </c>
      <c r="E1464" s="2">
        <f>MACD!F1464</f>
        <v>3.8923123073732954E-3</v>
      </c>
      <c r="F1464" s="2">
        <f>'Moving Avg'!D1464</f>
        <v>1.4896199999999997</v>
      </c>
      <c r="G1464" s="2">
        <f>'Moving Avg'!F1464</f>
        <v>1.4990099999999995</v>
      </c>
      <c r="H1464" s="2">
        <f>'Moving Avg'!G1464</f>
        <v>1.4639120000000008</v>
      </c>
      <c r="I1464" s="2">
        <f>'Moving Avg'!H1464</f>
        <v>1.4072310000000017</v>
      </c>
      <c r="J1464" s="5" t="str">
        <f>OBV!F1464</f>
        <v>BEARISH</v>
      </c>
      <c r="K1464" s="5" t="str">
        <f>OBV!G1464</f>
        <v>NEUTRAL</v>
      </c>
      <c r="L1464" s="5" t="str">
        <f>OBV!H1464</f>
        <v>CONFIRMED BEARISH</v>
      </c>
      <c r="M1464" s="7">
        <f t="shared" si="220"/>
        <v>25</v>
      </c>
      <c r="N1464" s="7">
        <f t="shared" si="221"/>
        <v>0</v>
      </c>
      <c r="O1464" s="7">
        <f t="shared" si="222"/>
        <v>50</v>
      </c>
      <c r="P1464" s="7">
        <f t="shared" si="223"/>
        <v>16.5</v>
      </c>
      <c r="Q1464" s="8">
        <f t="shared" si="224"/>
        <v>18.725000000000001</v>
      </c>
      <c r="R1464" s="8">
        <f t="shared" si="225"/>
        <v>26.625</v>
      </c>
      <c r="S1464" s="8">
        <f t="shared" si="226"/>
        <v>23.675000000000001</v>
      </c>
      <c r="T1464" s="8">
        <f t="shared" si="227"/>
        <v>22.875</v>
      </c>
      <c r="U1464" s="7">
        <f t="shared" si="228"/>
        <v>23.008333333333336</v>
      </c>
      <c r="V1464" s="7">
        <f t="shared" si="229"/>
        <v>22.975000000000001</v>
      </c>
    </row>
    <row r="1465" spans="1:22" ht="13.5" x14ac:dyDescent="0.25">
      <c r="A1465" s="3">
        <f>RSI!A1465</f>
        <v>44448</v>
      </c>
      <c r="B1465" s="2">
        <f>RSI!B1465</f>
        <v>1.4864999999999999</v>
      </c>
      <c r="C1465" s="2">
        <f>RSI!I1465</f>
        <v>50.965447200392873</v>
      </c>
      <c r="D1465" s="2">
        <f>MACD!E1465</f>
        <v>7.9017520861832669E-3</v>
      </c>
      <c r="E1465" s="2">
        <f>MACD!F1465</f>
        <v>4.6942002631352904E-3</v>
      </c>
      <c r="F1465" s="2">
        <f>'Moving Avg'!D1465</f>
        <v>1.4880599999999997</v>
      </c>
      <c r="G1465" s="2">
        <f>'Moving Avg'!F1465</f>
        <v>1.4966599999999994</v>
      </c>
      <c r="H1465" s="2">
        <f>'Moving Avg'!G1465</f>
        <v>1.4650100000000013</v>
      </c>
      <c r="I1465" s="2">
        <f>'Moving Avg'!H1465</f>
        <v>1.4083175000000014</v>
      </c>
      <c r="J1465" s="5" t="str">
        <f>OBV!F1465</f>
        <v>BEARISH</v>
      </c>
      <c r="K1465" s="5" t="str">
        <f>OBV!G1465</f>
        <v>NEUTRAL</v>
      </c>
      <c r="L1465" s="5" t="str">
        <f>OBV!H1465</f>
        <v>CONFIRMED BEARISH</v>
      </c>
      <c r="M1465" s="7">
        <f t="shared" si="220"/>
        <v>25</v>
      </c>
      <c r="N1465" s="7">
        <f t="shared" si="221"/>
        <v>0</v>
      </c>
      <c r="O1465" s="7">
        <f t="shared" si="222"/>
        <v>50</v>
      </c>
      <c r="P1465" s="7">
        <f t="shared" si="223"/>
        <v>16.5</v>
      </c>
      <c r="Q1465" s="8">
        <f t="shared" si="224"/>
        <v>18.725000000000001</v>
      </c>
      <c r="R1465" s="8">
        <f t="shared" si="225"/>
        <v>26.625</v>
      </c>
      <c r="S1465" s="8">
        <f t="shared" si="226"/>
        <v>23.675000000000001</v>
      </c>
      <c r="T1465" s="8">
        <f t="shared" si="227"/>
        <v>22.875</v>
      </c>
      <c r="U1465" s="7">
        <f t="shared" si="228"/>
        <v>23.008333333333336</v>
      </c>
      <c r="V1465" s="7">
        <f t="shared" si="229"/>
        <v>22.975000000000001</v>
      </c>
    </row>
    <row r="1466" spans="1:22" ht="13.5" x14ac:dyDescent="0.25">
      <c r="A1466" s="3">
        <f>RSI!A1466</f>
        <v>44449</v>
      </c>
      <c r="B1466" s="2">
        <f>RSI!B1466</f>
        <v>1.4864999999999999</v>
      </c>
      <c r="C1466" s="2">
        <f>RSI!I1466</f>
        <v>50.965447200392873</v>
      </c>
      <c r="D1466" s="2">
        <f>MACD!E1466</f>
        <v>7.9083297028705868E-3</v>
      </c>
      <c r="E1466" s="2">
        <f>MACD!F1466</f>
        <v>5.3370261510823497E-3</v>
      </c>
      <c r="F1466" s="2">
        <f>'Moving Avg'!D1466</f>
        <v>1.4864999999999999</v>
      </c>
      <c r="G1466" s="2">
        <f>'Moving Avg'!F1466</f>
        <v>1.4943099999999994</v>
      </c>
      <c r="H1466" s="2">
        <f>'Moving Avg'!G1466</f>
        <v>1.4661080000000013</v>
      </c>
      <c r="I1466" s="2">
        <f>'Moving Avg'!H1466</f>
        <v>1.4094040000000012</v>
      </c>
      <c r="J1466" s="5" t="str">
        <f>OBV!F1466</f>
        <v>BEARISH</v>
      </c>
      <c r="K1466" s="5" t="str">
        <f>OBV!G1466</f>
        <v>NEUTRAL</v>
      </c>
      <c r="L1466" s="5" t="str">
        <f>OBV!H1466</f>
        <v>CONFIRMED BEARISH</v>
      </c>
      <c r="M1466" s="7">
        <f t="shared" si="220"/>
        <v>25</v>
      </c>
      <c r="N1466" s="7">
        <f t="shared" si="221"/>
        <v>0</v>
      </c>
      <c r="O1466" s="7">
        <f t="shared" si="222"/>
        <v>50</v>
      </c>
      <c r="P1466" s="7">
        <f t="shared" si="223"/>
        <v>16.5</v>
      </c>
      <c r="Q1466" s="8">
        <f t="shared" si="224"/>
        <v>18.725000000000001</v>
      </c>
      <c r="R1466" s="8">
        <f t="shared" si="225"/>
        <v>26.625</v>
      </c>
      <c r="S1466" s="8">
        <f t="shared" si="226"/>
        <v>23.675000000000001</v>
      </c>
      <c r="T1466" s="8">
        <f t="shared" si="227"/>
        <v>22.875</v>
      </c>
      <c r="U1466" s="7">
        <f t="shared" si="228"/>
        <v>23.008333333333336</v>
      </c>
      <c r="V1466" s="7">
        <f t="shared" si="229"/>
        <v>22.975000000000001</v>
      </c>
    </row>
    <row r="1467" spans="1:22" ht="13.5" x14ac:dyDescent="0.25">
      <c r="A1467" s="3">
        <f>RSI!A1467</f>
        <v>44452</v>
      </c>
      <c r="B1467" s="2">
        <f>RSI!B1467</f>
        <v>1.4864999999999999</v>
      </c>
      <c r="C1467" s="2">
        <f>RSI!I1467</f>
        <v>50.96544720039288</v>
      </c>
      <c r="D1467" s="2">
        <f>MACD!E1467</f>
        <v>7.9122485797298303E-3</v>
      </c>
      <c r="E1467" s="2">
        <f>MACD!F1467</f>
        <v>5.8520706368118463E-3</v>
      </c>
      <c r="F1467" s="2">
        <f>'Moving Avg'!D1467</f>
        <v>1.4864999999999999</v>
      </c>
      <c r="G1467" s="2">
        <f>'Moving Avg'!F1467</f>
        <v>1.4919599999999995</v>
      </c>
      <c r="H1467" s="2">
        <f>'Moving Avg'!G1467</f>
        <v>1.4672060000000016</v>
      </c>
      <c r="I1467" s="2">
        <f>'Moving Avg'!H1467</f>
        <v>1.410490500000001</v>
      </c>
      <c r="J1467" s="5" t="str">
        <f>OBV!F1467</f>
        <v>NEUTRAL</v>
      </c>
      <c r="K1467" s="5" t="str">
        <f>OBV!G1467</f>
        <v>NEUTRAL</v>
      </c>
      <c r="L1467" s="5" t="str">
        <f>OBV!H1467</f>
        <v>NEUTRAL</v>
      </c>
      <c r="M1467" s="7">
        <f t="shared" si="220"/>
        <v>25</v>
      </c>
      <c r="N1467" s="7">
        <f t="shared" si="221"/>
        <v>0</v>
      </c>
      <c r="O1467" s="7">
        <f t="shared" si="222"/>
        <v>50</v>
      </c>
      <c r="P1467" s="7">
        <f t="shared" si="223"/>
        <v>33</v>
      </c>
      <c r="Q1467" s="8">
        <f t="shared" si="224"/>
        <v>21.2</v>
      </c>
      <c r="R1467" s="8">
        <f t="shared" si="225"/>
        <v>30.75</v>
      </c>
      <c r="S1467" s="8">
        <f t="shared" si="226"/>
        <v>31.1</v>
      </c>
      <c r="T1467" s="8">
        <f t="shared" si="227"/>
        <v>27</v>
      </c>
      <c r="U1467" s="7">
        <f t="shared" si="228"/>
        <v>27.683333333333337</v>
      </c>
      <c r="V1467" s="7">
        <f t="shared" si="229"/>
        <v>27.512500000000003</v>
      </c>
    </row>
    <row r="1468" spans="1:22" ht="13.5" x14ac:dyDescent="0.25">
      <c r="A1468" s="3">
        <f>RSI!A1468</f>
        <v>44453</v>
      </c>
      <c r="B1468" s="2">
        <f>RSI!B1468</f>
        <v>1.4943</v>
      </c>
      <c r="C1468" s="2">
        <f>RSI!I1468</f>
        <v>60.440479892337756</v>
      </c>
      <c r="D1468" s="2">
        <f>MACD!E1468</f>
        <v>7.3362619609760316E-3</v>
      </c>
      <c r="E1468" s="2">
        <f>MACD!F1468</f>
        <v>6.1489089016446841E-3</v>
      </c>
      <c r="F1468" s="2">
        <f>'Moving Avg'!D1468</f>
        <v>1.4880599999999999</v>
      </c>
      <c r="G1468" s="2">
        <f>'Moving Avg'!F1468</f>
        <v>1.4919599999999995</v>
      </c>
      <c r="H1468" s="2">
        <f>'Moving Avg'!G1468</f>
        <v>1.4684600000000017</v>
      </c>
      <c r="I1468" s="2">
        <f>'Moving Avg'!H1468</f>
        <v>1.4116160000000011</v>
      </c>
      <c r="J1468" s="5" t="str">
        <f>OBV!F1468</f>
        <v>BULLISH</v>
      </c>
      <c r="K1468" s="5" t="str">
        <f>OBV!G1468</f>
        <v>NEUTRAL</v>
      </c>
      <c r="L1468" s="5" t="str">
        <f>OBV!H1468</f>
        <v>CONFIRMED BULLISH</v>
      </c>
      <c r="M1468" s="7">
        <f t="shared" si="220"/>
        <v>25</v>
      </c>
      <c r="N1468" s="7">
        <f t="shared" si="221"/>
        <v>0</v>
      </c>
      <c r="O1468" s="7">
        <f t="shared" si="222"/>
        <v>50</v>
      </c>
      <c r="P1468" s="7">
        <f t="shared" si="223"/>
        <v>83.5</v>
      </c>
      <c r="Q1468" s="8">
        <f t="shared" si="224"/>
        <v>28.774999999999999</v>
      </c>
      <c r="R1468" s="8">
        <f t="shared" si="225"/>
        <v>43.375</v>
      </c>
      <c r="S1468" s="8">
        <f t="shared" si="226"/>
        <v>53.825000000000003</v>
      </c>
      <c r="T1468" s="8">
        <f t="shared" si="227"/>
        <v>39.625</v>
      </c>
      <c r="U1468" s="7">
        <f t="shared" si="228"/>
        <v>41.991666666666667</v>
      </c>
      <c r="V1468" s="7">
        <f t="shared" si="229"/>
        <v>41.400000000000006</v>
      </c>
    </row>
    <row r="1469" spans="1:22" ht="13.5" x14ac:dyDescent="0.25">
      <c r="A1469" s="3">
        <f>RSI!A1469</f>
        <v>44454</v>
      </c>
      <c r="B1469" s="2">
        <f>RSI!B1469</f>
        <v>1.4943</v>
      </c>
      <c r="C1469" s="2">
        <f>RSI!I1469</f>
        <v>60.440479892337756</v>
      </c>
      <c r="D1469" s="2">
        <f>MACD!E1469</f>
        <v>6.8013862686646664E-3</v>
      </c>
      <c r="E1469" s="2">
        <f>MACD!F1469</f>
        <v>6.2794043750486811E-3</v>
      </c>
      <c r="F1469" s="2">
        <f>'Moving Avg'!D1469</f>
        <v>1.4896199999999999</v>
      </c>
      <c r="G1469" s="2">
        <f>'Moving Avg'!F1469</f>
        <v>1.4919599999999995</v>
      </c>
      <c r="H1469" s="2">
        <f>'Moving Avg'!G1469</f>
        <v>1.4697140000000013</v>
      </c>
      <c r="I1469" s="2">
        <f>'Moving Avg'!H1469</f>
        <v>1.412741500000001</v>
      </c>
      <c r="J1469" s="5" t="str">
        <f>OBV!F1469</f>
        <v>BULLISH</v>
      </c>
      <c r="K1469" s="5" t="str">
        <f>OBV!G1469</f>
        <v>NEUTRAL</v>
      </c>
      <c r="L1469" s="5" t="str">
        <f>OBV!H1469</f>
        <v>CONFIRMED BULLISH</v>
      </c>
      <c r="M1469" s="7">
        <f t="shared" si="220"/>
        <v>25</v>
      </c>
      <c r="N1469" s="7">
        <f t="shared" si="221"/>
        <v>0</v>
      </c>
      <c r="O1469" s="7">
        <f t="shared" si="222"/>
        <v>50</v>
      </c>
      <c r="P1469" s="7">
        <f t="shared" si="223"/>
        <v>83.5</v>
      </c>
      <c r="Q1469" s="8">
        <f t="shared" si="224"/>
        <v>28.774999999999999</v>
      </c>
      <c r="R1469" s="8">
        <f t="shared" si="225"/>
        <v>43.375</v>
      </c>
      <c r="S1469" s="8">
        <f t="shared" si="226"/>
        <v>53.825000000000003</v>
      </c>
      <c r="T1469" s="8">
        <f t="shared" si="227"/>
        <v>39.625</v>
      </c>
      <c r="U1469" s="7">
        <f t="shared" si="228"/>
        <v>41.991666666666667</v>
      </c>
      <c r="V1469" s="7">
        <f t="shared" si="229"/>
        <v>41.400000000000006</v>
      </c>
    </row>
    <row r="1470" spans="1:22" ht="13.5" x14ac:dyDescent="0.25">
      <c r="A1470" s="3">
        <f>RSI!A1470</f>
        <v>44455</v>
      </c>
      <c r="B1470" s="2">
        <f>RSI!B1470</f>
        <v>1.4943</v>
      </c>
      <c r="C1470" s="2">
        <f>RSI!I1470</f>
        <v>60.440479892337756</v>
      </c>
      <c r="D1470" s="2">
        <f>MACD!E1470</f>
        <v>6.3048154411424751E-3</v>
      </c>
      <c r="E1470" s="2">
        <f>MACD!F1470</f>
        <v>6.2844865882674406E-3</v>
      </c>
      <c r="F1470" s="2">
        <f>'Moving Avg'!D1470</f>
        <v>1.4911799999999999</v>
      </c>
      <c r="G1470" s="2">
        <f>'Moving Avg'!F1470</f>
        <v>1.4919599999999995</v>
      </c>
      <c r="H1470" s="2">
        <f>'Moving Avg'!G1470</f>
        <v>1.4709680000000012</v>
      </c>
      <c r="I1470" s="2">
        <f>'Moving Avg'!H1470</f>
        <v>1.4138670000000011</v>
      </c>
      <c r="J1470" s="5" t="str">
        <f>OBV!F1470</f>
        <v>BULLISH</v>
      </c>
      <c r="K1470" s="5" t="str">
        <f>OBV!G1470</f>
        <v>NEUTRAL</v>
      </c>
      <c r="L1470" s="5" t="str">
        <f>OBV!H1470</f>
        <v>CONFIRMED BULLISH</v>
      </c>
      <c r="M1470" s="7">
        <f t="shared" si="220"/>
        <v>25</v>
      </c>
      <c r="N1470" s="7">
        <f t="shared" si="221"/>
        <v>0</v>
      </c>
      <c r="O1470" s="7">
        <f t="shared" si="222"/>
        <v>50</v>
      </c>
      <c r="P1470" s="7">
        <f t="shared" si="223"/>
        <v>83.5</v>
      </c>
      <c r="Q1470" s="8">
        <f t="shared" si="224"/>
        <v>28.774999999999999</v>
      </c>
      <c r="R1470" s="8">
        <f t="shared" si="225"/>
        <v>43.375</v>
      </c>
      <c r="S1470" s="8">
        <f t="shared" si="226"/>
        <v>53.825000000000003</v>
      </c>
      <c r="T1470" s="8">
        <f t="shared" si="227"/>
        <v>39.625</v>
      </c>
      <c r="U1470" s="7">
        <f t="shared" si="228"/>
        <v>41.991666666666667</v>
      </c>
      <c r="V1470" s="7">
        <f t="shared" si="229"/>
        <v>41.400000000000006</v>
      </c>
    </row>
    <row r="1471" spans="1:22" ht="13.5" x14ac:dyDescent="0.25">
      <c r="A1471" s="3">
        <f>RSI!A1471</f>
        <v>44456</v>
      </c>
      <c r="B1471" s="2">
        <f>RSI!B1471</f>
        <v>1.4943</v>
      </c>
      <c r="C1471" s="2">
        <f>RSI!I1471</f>
        <v>60.440479892337756</v>
      </c>
      <c r="D1471" s="2">
        <f>MACD!E1471</f>
        <v>5.8439144743813731E-3</v>
      </c>
      <c r="E1471" s="2">
        <f>MACD!F1471</f>
        <v>6.1963721654902278E-3</v>
      </c>
      <c r="F1471" s="2">
        <f>'Moving Avg'!D1471</f>
        <v>1.49274</v>
      </c>
      <c r="G1471" s="2">
        <f>'Moving Avg'!F1471</f>
        <v>1.4919599999999995</v>
      </c>
      <c r="H1471" s="2">
        <f>'Moving Avg'!G1471</f>
        <v>1.4722220000000008</v>
      </c>
      <c r="I1471" s="2">
        <f>'Moving Avg'!H1471</f>
        <v>1.414992500000001</v>
      </c>
      <c r="J1471" s="5" t="str">
        <f>OBV!F1471</f>
        <v>BULLISH</v>
      </c>
      <c r="K1471" s="5" t="str">
        <f>OBV!G1471</f>
        <v>NEUTRAL</v>
      </c>
      <c r="L1471" s="5" t="str">
        <f>OBV!H1471</f>
        <v>CONFIRMED BULLISH</v>
      </c>
      <c r="M1471" s="7">
        <f t="shared" si="220"/>
        <v>25</v>
      </c>
      <c r="N1471" s="7">
        <f t="shared" si="221"/>
        <v>45</v>
      </c>
      <c r="O1471" s="7">
        <f t="shared" si="222"/>
        <v>50</v>
      </c>
      <c r="P1471" s="7">
        <f t="shared" si="223"/>
        <v>83.5</v>
      </c>
      <c r="Q1471" s="8">
        <f t="shared" si="224"/>
        <v>44.524999999999999</v>
      </c>
      <c r="R1471" s="8">
        <f t="shared" si="225"/>
        <v>52.375</v>
      </c>
      <c r="S1471" s="8">
        <f t="shared" si="226"/>
        <v>60.575000000000003</v>
      </c>
      <c r="T1471" s="8">
        <f t="shared" si="227"/>
        <v>50.875</v>
      </c>
      <c r="U1471" s="7">
        <f t="shared" si="228"/>
        <v>52.491666666666674</v>
      </c>
      <c r="V1471" s="7">
        <f t="shared" si="229"/>
        <v>52.087500000000006</v>
      </c>
    </row>
    <row r="1472" spans="1:22" ht="13.5" x14ac:dyDescent="0.25">
      <c r="A1472" s="3">
        <f>RSI!A1472</f>
        <v>44459</v>
      </c>
      <c r="B1472" s="2">
        <f>RSI!B1472</f>
        <v>1.4943</v>
      </c>
      <c r="C1472" s="2">
        <f>RSI!I1472</f>
        <v>60.440479892337756</v>
      </c>
      <c r="D1472" s="2">
        <f>MACD!E1472</f>
        <v>4.2162124123963363E-3</v>
      </c>
      <c r="E1472" s="2">
        <f>MACD!F1472</f>
        <v>5.8003402148714498E-3</v>
      </c>
      <c r="F1472" s="2">
        <f>'Moving Avg'!D1472</f>
        <v>1.4943</v>
      </c>
      <c r="G1472" s="2">
        <f>'Moving Avg'!F1472</f>
        <v>1.4919599999999995</v>
      </c>
      <c r="H1472" s="2">
        <f>'Moving Avg'!G1472</f>
        <v>1.4734760000000007</v>
      </c>
      <c r="I1472" s="2">
        <f>'Moving Avg'!H1472</f>
        <v>1.4159335000000011</v>
      </c>
      <c r="J1472" s="5" t="str">
        <f>OBV!F1472</f>
        <v>BULLISH</v>
      </c>
      <c r="K1472" s="5" t="str">
        <f>OBV!G1472</f>
        <v>NEUTRAL</v>
      </c>
      <c r="L1472" s="5" t="str">
        <f>OBV!H1472</f>
        <v>CONFIRMED BULLISH</v>
      </c>
      <c r="M1472" s="7">
        <f t="shared" si="220"/>
        <v>25</v>
      </c>
      <c r="N1472" s="7">
        <f t="shared" si="221"/>
        <v>45</v>
      </c>
      <c r="O1472" s="7">
        <f t="shared" si="222"/>
        <v>50</v>
      </c>
      <c r="P1472" s="7">
        <f t="shared" si="223"/>
        <v>83.5</v>
      </c>
      <c r="Q1472" s="8">
        <f t="shared" si="224"/>
        <v>44.524999999999999</v>
      </c>
      <c r="R1472" s="8">
        <f t="shared" si="225"/>
        <v>52.375</v>
      </c>
      <c r="S1472" s="8">
        <f t="shared" si="226"/>
        <v>60.575000000000003</v>
      </c>
      <c r="T1472" s="8">
        <f t="shared" si="227"/>
        <v>50.875</v>
      </c>
      <c r="U1472" s="7">
        <f t="shared" si="228"/>
        <v>52.491666666666674</v>
      </c>
      <c r="V1472" s="7">
        <f t="shared" si="229"/>
        <v>52.087500000000006</v>
      </c>
    </row>
    <row r="1473" spans="1:22" ht="13.5" x14ac:dyDescent="0.25">
      <c r="A1473" s="3">
        <f>RSI!A1473</f>
        <v>44460</v>
      </c>
      <c r="B1473" s="2">
        <f>RSI!B1473</f>
        <v>1.4943</v>
      </c>
      <c r="C1473" s="2">
        <f>RSI!I1473</f>
        <v>60.440479892337756</v>
      </c>
      <c r="D1473" s="2">
        <f>MACD!E1473</f>
        <v>2.8040103705289088E-3</v>
      </c>
      <c r="E1473" s="2">
        <f>MACD!F1473</f>
        <v>5.2010742460029411E-3</v>
      </c>
      <c r="F1473" s="2">
        <f>'Moving Avg'!D1473</f>
        <v>1.4943</v>
      </c>
      <c r="G1473" s="2">
        <f>'Moving Avg'!F1473</f>
        <v>1.4919599999999995</v>
      </c>
      <c r="H1473" s="2">
        <f>'Moving Avg'!G1473</f>
        <v>1.4747300000000001</v>
      </c>
      <c r="I1473" s="2">
        <f>'Moving Avg'!H1473</f>
        <v>1.4168745000000009</v>
      </c>
      <c r="J1473" s="5" t="str">
        <f>OBV!F1473</f>
        <v>NEUTRAL</v>
      </c>
      <c r="K1473" s="5" t="str">
        <f>OBV!G1473</f>
        <v>NEUTRAL</v>
      </c>
      <c r="L1473" s="5" t="str">
        <f>OBV!H1473</f>
        <v>NEUTRAL</v>
      </c>
      <c r="M1473" s="7">
        <f t="shared" si="220"/>
        <v>25</v>
      </c>
      <c r="N1473" s="7">
        <f t="shared" si="221"/>
        <v>45</v>
      </c>
      <c r="O1473" s="7">
        <f t="shared" si="222"/>
        <v>50</v>
      </c>
      <c r="P1473" s="7">
        <f t="shared" si="223"/>
        <v>33</v>
      </c>
      <c r="Q1473" s="8">
        <f t="shared" si="224"/>
        <v>36.950000000000003</v>
      </c>
      <c r="R1473" s="8">
        <f t="shared" si="225"/>
        <v>39.75</v>
      </c>
      <c r="S1473" s="8">
        <f t="shared" si="226"/>
        <v>37.85</v>
      </c>
      <c r="T1473" s="8">
        <f t="shared" si="227"/>
        <v>38.25</v>
      </c>
      <c r="U1473" s="7">
        <f t="shared" si="228"/>
        <v>38.183333333333337</v>
      </c>
      <c r="V1473" s="7">
        <f t="shared" si="229"/>
        <v>38.200000000000003</v>
      </c>
    </row>
    <row r="1474" spans="1:22" ht="13.5" x14ac:dyDescent="0.25">
      <c r="A1474" s="3">
        <f>RSI!A1474</f>
        <v>44461</v>
      </c>
      <c r="B1474" s="2">
        <f>RSI!B1474</f>
        <v>1.4943</v>
      </c>
      <c r="C1474" s="2">
        <f>RSI!I1474</f>
        <v>60.440479892337756</v>
      </c>
      <c r="D1474" s="2">
        <f>MACD!E1474</f>
        <v>1.5767408463247534E-3</v>
      </c>
      <c r="E1474" s="2">
        <f>MACD!F1474</f>
        <v>4.4762075660673044E-3</v>
      </c>
      <c r="F1474" s="2">
        <f>'Moving Avg'!D1474</f>
        <v>1.4943</v>
      </c>
      <c r="G1474" s="2">
        <f>'Moving Avg'!F1474</f>
        <v>1.4919599999999995</v>
      </c>
      <c r="H1474" s="2">
        <f>'Moving Avg'!G1474</f>
        <v>1.475984</v>
      </c>
      <c r="I1474" s="2">
        <f>'Moving Avg'!H1474</f>
        <v>1.4178155000000012</v>
      </c>
      <c r="J1474" s="5" t="str">
        <f>OBV!F1474</f>
        <v>NEUTRAL</v>
      </c>
      <c r="K1474" s="5" t="str">
        <f>OBV!G1474</f>
        <v>NEUTRAL</v>
      </c>
      <c r="L1474" s="5" t="str">
        <f>OBV!H1474</f>
        <v>NEUTRAL</v>
      </c>
      <c r="M1474" s="7">
        <f t="shared" ref="M1474:M1537" si="230">IF(C1474&lt;30,50, IF(C1474&gt;70, 0, 25))</f>
        <v>25</v>
      </c>
      <c r="N1474" s="7">
        <f t="shared" ref="N1474:N1537" si="231">IF(E1474-D1474&gt;0.02, 100, IF(E1474-D1474&lt;0,0,45))</f>
        <v>45</v>
      </c>
      <c r="O1474" s="7">
        <f t="shared" ref="O1474:O1537" si="232">IF(F1474-I1474&gt;10,100,IF(F1474-I1474&gt;5,75, IF(F1474-I1474&gt;0,50,0)))</f>
        <v>50</v>
      </c>
      <c r="P1474" s="7">
        <f t="shared" ref="P1474:P1537" si="233">IF(L1474="confirmed bullish", 34, IF(L1474="bullish divergence",17, 0))+IF(J1474="bullish",33,IF(J1474="bearish",0,16.5))+IF(K1474="strong",33,IF(K1474="weak",0,16.5))</f>
        <v>33</v>
      </c>
      <c r="Q1474" s="8">
        <f t="shared" si="224"/>
        <v>36.950000000000003</v>
      </c>
      <c r="R1474" s="8">
        <f t="shared" si="225"/>
        <v>39.75</v>
      </c>
      <c r="S1474" s="8">
        <f t="shared" si="226"/>
        <v>37.85</v>
      </c>
      <c r="T1474" s="8">
        <f t="shared" si="227"/>
        <v>38.25</v>
      </c>
      <c r="U1474" s="7">
        <f t="shared" si="228"/>
        <v>38.183333333333337</v>
      </c>
      <c r="V1474" s="7">
        <f t="shared" si="229"/>
        <v>38.200000000000003</v>
      </c>
    </row>
    <row r="1475" spans="1:22" ht="13.5" x14ac:dyDescent="0.25">
      <c r="A1475" s="3">
        <f>RSI!A1475</f>
        <v>44462</v>
      </c>
      <c r="B1475" s="2">
        <f>RSI!B1475</f>
        <v>1.4943</v>
      </c>
      <c r="C1475" s="2">
        <f>RSI!I1475</f>
        <v>60.440479892337756</v>
      </c>
      <c r="D1475" s="2">
        <f>MACD!E1475</f>
        <v>5.0834744877059634E-4</v>
      </c>
      <c r="E1475" s="2">
        <f>MACD!F1475</f>
        <v>3.682635542607963E-3</v>
      </c>
      <c r="F1475" s="2">
        <f>'Moving Avg'!D1475</f>
        <v>1.4943</v>
      </c>
      <c r="G1475" s="2">
        <f>'Moving Avg'!F1475</f>
        <v>1.4919599999999995</v>
      </c>
      <c r="H1475" s="2">
        <f>'Moving Avg'!G1475</f>
        <v>1.4772380000000001</v>
      </c>
      <c r="I1475" s="2">
        <f>'Moving Avg'!H1475</f>
        <v>1.4187565000000013</v>
      </c>
      <c r="J1475" s="5" t="str">
        <f>OBV!F1475</f>
        <v>NEUTRAL</v>
      </c>
      <c r="K1475" s="5" t="str">
        <f>OBV!G1475</f>
        <v>NEUTRAL</v>
      </c>
      <c r="L1475" s="5" t="str">
        <f>OBV!H1475</f>
        <v>NEUTRAL</v>
      </c>
      <c r="M1475" s="7">
        <f t="shared" si="230"/>
        <v>25</v>
      </c>
      <c r="N1475" s="7">
        <f t="shared" si="231"/>
        <v>45</v>
      </c>
      <c r="O1475" s="7">
        <f t="shared" si="232"/>
        <v>50</v>
      </c>
      <c r="P1475" s="7">
        <f t="shared" si="233"/>
        <v>33</v>
      </c>
      <c r="Q1475" s="8">
        <f t="shared" ref="Q1475:Q1538" si="234">0.35*M1475+N1475*0.35+O1475*0.15+P1475*0.15</f>
        <v>36.950000000000003</v>
      </c>
      <c r="R1475" s="8">
        <f t="shared" ref="R1475:R1538" si="235">M1475*0.2+N1475*0.2+O1475*0.35+P1475*0.25</f>
        <v>39.75</v>
      </c>
      <c r="S1475" s="8">
        <f t="shared" ref="S1475:S1538" si="236">M1475*0.15+N1475*0.15+O1475*0.25+P1475*0.45</f>
        <v>37.85</v>
      </c>
      <c r="T1475" s="8">
        <f t="shared" ref="T1475:T1538" si="237">0.25*SUM(M1475:P1475)</f>
        <v>38.25</v>
      </c>
      <c r="U1475" s="7">
        <f t="shared" ref="U1475:U1538" si="238">SUM(Q1475:S1475)/3</f>
        <v>38.183333333333337</v>
      </c>
      <c r="V1475" s="7">
        <f t="shared" ref="V1475:V1538" si="239">SUM(Q1475:T1475)/4</f>
        <v>38.200000000000003</v>
      </c>
    </row>
    <row r="1476" spans="1:22" ht="13.5" x14ac:dyDescent="0.25">
      <c r="A1476" s="3">
        <f>RSI!A1476</f>
        <v>44463</v>
      </c>
      <c r="B1476" s="2">
        <f>RSI!B1476</f>
        <v>1.4943</v>
      </c>
      <c r="C1476" s="2">
        <f>RSI!I1476</f>
        <v>60.440479892337756</v>
      </c>
      <c r="D1476" s="2">
        <f>MACD!E1476</f>
        <v>-4.2339492764664755E-4</v>
      </c>
      <c r="E1476" s="2">
        <f>MACD!F1476</f>
        <v>2.8614294485570409E-3</v>
      </c>
      <c r="F1476" s="2">
        <f>'Moving Avg'!D1476</f>
        <v>1.4943</v>
      </c>
      <c r="G1476" s="2">
        <f>'Moving Avg'!F1476</f>
        <v>1.4919599999999995</v>
      </c>
      <c r="H1476" s="2">
        <f>'Moving Avg'!G1476</f>
        <v>1.4784919999999999</v>
      </c>
      <c r="I1476" s="2">
        <f>'Moving Avg'!H1476</f>
        <v>1.4196975000000012</v>
      </c>
      <c r="J1476" s="5" t="str">
        <f>OBV!F1476</f>
        <v>NEUTRAL</v>
      </c>
      <c r="K1476" s="5" t="str">
        <f>OBV!G1476</f>
        <v>NEUTRAL</v>
      </c>
      <c r="L1476" s="5" t="str">
        <f>OBV!H1476</f>
        <v>NEUTRAL</v>
      </c>
      <c r="M1476" s="7">
        <f t="shared" si="230"/>
        <v>25</v>
      </c>
      <c r="N1476" s="7">
        <f t="shared" si="231"/>
        <v>45</v>
      </c>
      <c r="O1476" s="7">
        <f t="shared" si="232"/>
        <v>50</v>
      </c>
      <c r="P1476" s="7">
        <f t="shared" si="233"/>
        <v>33</v>
      </c>
      <c r="Q1476" s="8">
        <f t="shared" si="234"/>
        <v>36.950000000000003</v>
      </c>
      <c r="R1476" s="8">
        <f t="shared" si="235"/>
        <v>39.75</v>
      </c>
      <c r="S1476" s="8">
        <f t="shared" si="236"/>
        <v>37.85</v>
      </c>
      <c r="T1476" s="8">
        <f t="shared" si="237"/>
        <v>38.25</v>
      </c>
      <c r="U1476" s="7">
        <f t="shared" si="238"/>
        <v>38.183333333333337</v>
      </c>
      <c r="V1476" s="7">
        <f t="shared" si="239"/>
        <v>38.200000000000003</v>
      </c>
    </row>
    <row r="1477" spans="1:22" ht="13.5" x14ac:dyDescent="0.25">
      <c r="A1477" s="3">
        <f>RSI!A1477</f>
        <v>44466</v>
      </c>
      <c r="B1477" s="2">
        <f>RSI!B1477</f>
        <v>1.4943</v>
      </c>
      <c r="C1477" s="2">
        <f>RSI!I1477</f>
        <v>60.440479892337748</v>
      </c>
      <c r="D1477" s="2">
        <f>MACD!E1477</f>
        <v>-1.2374563914760994E-3</v>
      </c>
      <c r="E1477" s="2">
        <f>MACD!F1477</f>
        <v>2.0416522805504129E-3</v>
      </c>
      <c r="F1477" s="2">
        <f>'Moving Avg'!D1477</f>
        <v>1.4943</v>
      </c>
      <c r="G1477" s="2">
        <f>'Moving Avg'!F1477</f>
        <v>1.4919599999999993</v>
      </c>
      <c r="H1477" s="2">
        <f>'Moving Avg'!G1477</f>
        <v>1.479746</v>
      </c>
      <c r="I1477" s="2">
        <f>'Moving Avg'!H1477</f>
        <v>1.4206385000000015</v>
      </c>
      <c r="J1477" s="5" t="str">
        <f>OBV!F1477</f>
        <v>NEUTRAL</v>
      </c>
      <c r="K1477" s="5" t="str">
        <f>OBV!G1477</f>
        <v>NEUTRAL</v>
      </c>
      <c r="L1477" s="5" t="str">
        <f>OBV!H1477</f>
        <v>NEUTRAL</v>
      </c>
      <c r="M1477" s="7">
        <f t="shared" si="230"/>
        <v>25</v>
      </c>
      <c r="N1477" s="7">
        <f t="shared" si="231"/>
        <v>45</v>
      </c>
      <c r="O1477" s="7">
        <f t="shared" si="232"/>
        <v>50</v>
      </c>
      <c r="P1477" s="7">
        <f t="shared" si="233"/>
        <v>33</v>
      </c>
      <c r="Q1477" s="8">
        <f t="shared" si="234"/>
        <v>36.950000000000003</v>
      </c>
      <c r="R1477" s="8">
        <f t="shared" si="235"/>
        <v>39.75</v>
      </c>
      <c r="S1477" s="8">
        <f t="shared" si="236"/>
        <v>37.85</v>
      </c>
      <c r="T1477" s="8">
        <f t="shared" si="237"/>
        <v>38.25</v>
      </c>
      <c r="U1477" s="7">
        <f t="shared" si="238"/>
        <v>38.183333333333337</v>
      </c>
      <c r="V1477" s="7">
        <f t="shared" si="239"/>
        <v>38.200000000000003</v>
      </c>
    </row>
    <row r="1478" spans="1:22" ht="13.5" x14ac:dyDescent="0.25">
      <c r="A1478" s="3">
        <f>RSI!A1478</f>
        <v>44467</v>
      </c>
      <c r="B1478" s="2">
        <f>RSI!B1478</f>
        <v>1.4943</v>
      </c>
      <c r="C1478" s="2">
        <f>RSI!I1478</f>
        <v>60.440479892337748</v>
      </c>
      <c r="D1478" s="2">
        <f>MACD!E1478</f>
        <v>-7.5004065639694417E-4</v>
      </c>
      <c r="E1478" s="2">
        <f>MACD!F1478</f>
        <v>1.4833136931609414E-3</v>
      </c>
      <c r="F1478" s="2">
        <f>'Moving Avg'!D1478</f>
        <v>1.4943</v>
      </c>
      <c r="G1478" s="2">
        <f>'Moving Avg'!F1478</f>
        <v>1.4919599999999993</v>
      </c>
      <c r="H1478" s="2">
        <f>'Moving Avg'!G1478</f>
        <v>1.4809999999999999</v>
      </c>
      <c r="I1478" s="2">
        <f>'Moving Avg'!H1478</f>
        <v>1.4215795000000013</v>
      </c>
      <c r="J1478" s="5" t="str">
        <f>OBV!F1478</f>
        <v>NEUTRAL</v>
      </c>
      <c r="K1478" s="5" t="str">
        <f>OBV!G1478</f>
        <v>NEUTRAL</v>
      </c>
      <c r="L1478" s="5" t="str">
        <f>OBV!H1478</f>
        <v>NEUTRAL</v>
      </c>
      <c r="M1478" s="7">
        <f t="shared" si="230"/>
        <v>25</v>
      </c>
      <c r="N1478" s="7">
        <f t="shared" si="231"/>
        <v>45</v>
      </c>
      <c r="O1478" s="7">
        <f t="shared" si="232"/>
        <v>50</v>
      </c>
      <c r="P1478" s="7">
        <f t="shared" si="233"/>
        <v>33</v>
      </c>
      <c r="Q1478" s="8">
        <f t="shared" si="234"/>
        <v>36.950000000000003</v>
      </c>
      <c r="R1478" s="8">
        <f t="shared" si="235"/>
        <v>39.75</v>
      </c>
      <c r="S1478" s="8">
        <f t="shared" si="236"/>
        <v>37.85</v>
      </c>
      <c r="T1478" s="8">
        <f t="shared" si="237"/>
        <v>38.25</v>
      </c>
      <c r="U1478" s="7">
        <f t="shared" si="238"/>
        <v>38.183333333333337</v>
      </c>
      <c r="V1478" s="7">
        <f t="shared" si="239"/>
        <v>38.200000000000003</v>
      </c>
    </row>
    <row r="1479" spans="1:22" ht="13.5" x14ac:dyDescent="0.25">
      <c r="A1479" s="3">
        <f>RSI!A1479</f>
        <v>44468</v>
      </c>
      <c r="B1479" s="2">
        <f>RSI!B1479</f>
        <v>1.4943</v>
      </c>
      <c r="C1479" s="2">
        <f>RSI!I1479</f>
        <v>60.440479892337748</v>
      </c>
      <c r="D1479" s="2">
        <f>MACD!E1479</f>
        <v>-3.5961475960966105E-4</v>
      </c>
      <c r="E1479" s="2">
        <f>MACD!F1479</f>
        <v>1.114728002606821E-3</v>
      </c>
      <c r="F1479" s="2">
        <f>'Moving Avg'!D1479</f>
        <v>1.4943</v>
      </c>
      <c r="G1479" s="2">
        <f>'Moving Avg'!F1479</f>
        <v>1.4919599999999993</v>
      </c>
      <c r="H1479" s="2">
        <f>'Moving Avg'!G1479</f>
        <v>1.4822540000000002</v>
      </c>
      <c r="I1479" s="2">
        <f>'Moving Avg'!H1479</f>
        <v>1.4225205000000016</v>
      </c>
      <c r="J1479" s="5" t="str">
        <f>OBV!F1479</f>
        <v>NEUTRAL</v>
      </c>
      <c r="K1479" s="5" t="str">
        <f>OBV!G1479</f>
        <v>NEUTRAL</v>
      </c>
      <c r="L1479" s="5" t="str">
        <f>OBV!H1479</f>
        <v>NEUTRAL</v>
      </c>
      <c r="M1479" s="7">
        <f t="shared" si="230"/>
        <v>25</v>
      </c>
      <c r="N1479" s="7">
        <f t="shared" si="231"/>
        <v>45</v>
      </c>
      <c r="O1479" s="7">
        <f t="shared" si="232"/>
        <v>50</v>
      </c>
      <c r="P1479" s="7">
        <f t="shared" si="233"/>
        <v>33</v>
      </c>
      <c r="Q1479" s="8">
        <f t="shared" si="234"/>
        <v>36.950000000000003</v>
      </c>
      <c r="R1479" s="8">
        <f t="shared" si="235"/>
        <v>39.75</v>
      </c>
      <c r="S1479" s="8">
        <f t="shared" si="236"/>
        <v>37.85</v>
      </c>
      <c r="T1479" s="8">
        <f t="shared" si="237"/>
        <v>38.25</v>
      </c>
      <c r="U1479" s="7">
        <f t="shared" si="238"/>
        <v>38.183333333333337</v>
      </c>
      <c r="V1479" s="7">
        <f t="shared" si="239"/>
        <v>38.200000000000003</v>
      </c>
    </row>
    <row r="1480" spans="1:22" ht="13.5" x14ac:dyDescent="0.25">
      <c r="A1480" s="3">
        <f>RSI!A1480</f>
        <v>44469</v>
      </c>
      <c r="B1480" s="2">
        <f>RSI!B1480</f>
        <v>1.4943</v>
      </c>
      <c r="C1480" s="2">
        <f>RSI!I1480</f>
        <v>60.440479892337748</v>
      </c>
      <c r="D1480" s="2">
        <f>MACD!E1480</f>
        <v>-4.9627350336312048E-5</v>
      </c>
      <c r="E1480" s="2">
        <f>MACD!F1480</f>
        <v>8.8185693201819437E-4</v>
      </c>
      <c r="F1480" s="2">
        <f>'Moving Avg'!D1480</f>
        <v>1.4943</v>
      </c>
      <c r="G1480" s="2">
        <f>'Moving Avg'!F1480</f>
        <v>1.4919599999999993</v>
      </c>
      <c r="H1480" s="2">
        <f>'Moving Avg'!G1480</f>
        <v>1.4835079999999998</v>
      </c>
      <c r="I1480" s="2">
        <f>'Moving Avg'!H1480</f>
        <v>1.4234615000000017</v>
      </c>
      <c r="J1480" s="5" t="str">
        <f>OBV!F1480</f>
        <v>NEUTRAL</v>
      </c>
      <c r="K1480" s="5" t="str">
        <f>OBV!G1480</f>
        <v>NEUTRAL</v>
      </c>
      <c r="L1480" s="5" t="str">
        <f>OBV!H1480</f>
        <v>NEUTRAL</v>
      </c>
      <c r="M1480" s="7">
        <f t="shared" si="230"/>
        <v>25</v>
      </c>
      <c r="N1480" s="7">
        <f t="shared" si="231"/>
        <v>45</v>
      </c>
      <c r="O1480" s="7">
        <f t="shared" si="232"/>
        <v>50</v>
      </c>
      <c r="P1480" s="7">
        <f t="shared" si="233"/>
        <v>33</v>
      </c>
      <c r="Q1480" s="8">
        <f t="shared" si="234"/>
        <v>36.950000000000003</v>
      </c>
      <c r="R1480" s="8">
        <f t="shared" si="235"/>
        <v>39.75</v>
      </c>
      <c r="S1480" s="8">
        <f t="shared" si="236"/>
        <v>37.85</v>
      </c>
      <c r="T1480" s="8">
        <f t="shared" si="237"/>
        <v>38.25</v>
      </c>
      <c r="U1480" s="7">
        <f t="shared" si="238"/>
        <v>38.183333333333337</v>
      </c>
      <c r="V1480" s="7">
        <f t="shared" si="239"/>
        <v>38.200000000000003</v>
      </c>
    </row>
    <row r="1481" spans="1:22" ht="13.5" x14ac:dyDescent="0.25">
      <c r="A1481" s="3">
        <f>RSI!A1481</f>
        <v>44470</v>
      </c>
      <c r="B1481" s="2">
        <f>RSI!B1481</f>
        <v>1.4943</v>
      </c>
      <c r="C1481" s="2">
        <f>RSI!I1481</f>
        <v>60.440479892337748</v>
      </c>
      <c r="D1481" s="2">
        <f>MACD!E1481</f>
        <v>1.9380583186157097E-4</v>
      </c>
      <c r="E1481" s="2">
        <f>MACD!F1481</f>
        <v>7.4424671198686969E-4</v>
      </c>
      <c r="F1481" s="2">
        <f>'Moving Avg'!D1481</f>
        <v>1.4943</v>
      </c>
      <c r="G1481" s="2">
        <f>'Moving Avg'!F1481</f>
        <v>1.4919599999999993</v>
      </c>
      <c r="H1481" s="2">
        <f>'Moving Avg'!G1481</f>
        <v>1.4847620000000001</v>
      </c>
      <c r="I1481" s="2">
        <f>'Moving Avg'!H1481</f>
        <v>1.4244025000000016</v>
      </c>
      <c r="J1481" s="5" t="str">
        <f>OBV!F1481</f>
        <v>NEUTRAL</v>
      </c>
      <c r="K1481" s="5" t="str">
        <f>OBV!G1481</f>
        <v>NEUTRAL</v>
      </c>
      <c r="L1481" s="5" t="str">
        <f>OBV!H1481</f>
        <v>NEUTRAL</v>
      </c>
      <c r="M1481" s="7">
        <f t="shared" si="230"/>
        <v>25</v>
      </c>
      <c r="N1481" s="7">
        <f t="shared" si="231"/>
        <v>45</v>
      </c>
      <c r="O1481" s="7">
        <f t="shared" si="232"/>
        <v>50</v>
      </c>
      <c r="P1481" s="7">
        <f t="shared" si="233"/>
        <v>33</v>
      </c>
      <c r="Q1481" s="8">
        <f t="shared" si="234"/>
        <v>36.950000000000003</v>
      </c>
      <c r="R1481" s="8">
        <f t="shared" si="235"/>
        <v>39.75</v>
      </c>
      <c r="S1481" s="8">
        <f t="shared" si="236"/>
        <v>37.85</v>
      </c>
      <c r="T1481" s="8">
        <f t="shared" si="237"/>
        <v>38.25</v>
      </c>
      <c r="U1481" s="7">
        <f t="shared" si="238"/>
        <v>38.183333333333337</v>
      </c>
      <c r="V1481" s="7">
        <f t="shared" si="239"/>
        <v>38.200000000000003</v>
      </c>
    </row>
    <row r="1482" spans="1:22" ht="13.5" x14ac:dyDescent="0.25">
      <c r="A1482" s="3">
        <f>RSI!A1482</f>
        <v>44473</v>
      </c>
      <c r="B1482" s="2">
        <f>RSI!B1482</f>
        <v>1.4943</v>
      </c>
      <c r="C1482" s="2">
        <f>RSI!I1482</f>
        <v>60.440479892337756</v>
      </c>
      <c r="D1482" s="2">
        <f>MACD!E1482</f>
        <v>3.8232122153969428E-4</v>
      </c>
      <c r="E1482" s="2">
        <f>MACD!F1482</f>
        <v>6.7186161389743467E-4</v>
      </c>
      <c r="F1482" s="2">
        <f>'Moving Avg'!D1482</f>
        <v>1.4943</v>
      </c>
      <c r="G1482" s="2">
        <f>'Moving Avg'!F1482</f>
        <v>1.4923499999999994</v>
      </c>
      <c r="H1482" s="2">
        <f>'Moving Avg'!G1482</f>
        <v>1.486016</v>
      </c>
      <c r="I1482" s="2">
        <f>'Moving Avg'!H1482</f>
        <v>1.4253435000000019</v>
      </c>
      <c r="J1482" s="5" t="str">
        <f>OBV!F1482</f>
        <v>NEUTRAL</v>
      </c>
      <c r="K1482" s="5" t="str">
        <f>OBV!G1482</f>
        <v>NEUTRAL</v>
      </c>
      <c r="L1482" s="5" t="str">
        <f>OBV!H1482</f>
        <v>NEUTRAL</v>
      </c>
      <c r="M1482" s="7">
        <f t="shared" si="230"/>
        <v>25</v>
      </c>
      <c r="N1482" s="7">
        <f t="shared" si="231"/>
        <v>45</v>
      </c>
      <c r="O1482" s="7">
        <f t="shared" si="232"/>
        <v>50</v>
      </c>
      <c r="P1482" s="7">
        <f t="shared" si="233"/>
        <v>33</v>
      </c>
      <c r="Q1482" s="8">
        <f t="shared" si="234"/>
        <v>36.950000000000003</v>
      </c>
      <c r="R1482" s="8">
        <f t="shared" si="235"/>
        <v>39.75</v>
      </c>
      <c r="S1482" s="8">
        <f t="shared" si="236"/>
        <v>37.85</v>
      </c>
      <c r="T1482" s="8">
        <f t="shared" si="237"/>
        <v>38.25</v>
      </c>
      <c r="U1482" s="7">
        <f t="shared" si="238"/>
        <v>38.183333333333337</v>
      </c>
      <c r="V1482" s="7">
        <f t="shared" si="239"/>
        <v>38.200000000000003</v>
      </c>
    </row>
    <row r="1483" spans="1:22" ht="13.5" x14ac:dyDescent="0.25">
      <c r="A1483" s="3">
        <f>RSI!A1483</f>
        <v>44474</v>
      </c>
      <c r="B1483" s="2">
        <f>RSI!B1483</f>
        <v>1.4943</v>
      </c>
      <c r="C1483" s="2">
        <f>RSI!I1483</f>
        <v>60.440479892337756</v>
      </c>
      <c r="D1483" s="2">
        <f>MACD!E1483</f>
        <v>5.2566152716737591E-4</v>
      </c>
      <c r="E1483" s="2">
        <f>MACD!F1483</f>
        <v>6.4262159655142296E-4</v>
      </c>
      <c r="F1483" s="2">
        <f>'Moving Avg'!D1483</f>
        <v>1.4943</v>
      </c>
      <c r="G1483" s="2">
        <f>'Moving Avg'!F1483</f>
        <v>1.4927399999999993</v>
      </c>
      <c r="H1483" s="2">
        <f>'Moving Avg'!G1483</f>
        <v>1.487268</v>
      </c>
      <c r="I1483" s="2">
        <f>'Moving Avg'!H1483</f>
        <v>1.4262845000000022</v>
      </c>
      <c r="J1483" s="5" t="str">
        <f>OBV!F1483</f>
        <v>NEUTRAL</v>
      </c>
      <c r="K1483" s="5" t="str">
        <f>OBV!G1483</f>
        <v>NEUTRAL</v>
      </c>
      <c r="L1483" s="5" t="str">
        <f>OBV!H1483</f>
        <v>NEUTRAL</v>
      </c>
      <c r="M1483" s="7">
        <f t="shared" si="230"/>
        <v>25</v>
      </c>
      <c r="N1483" s="7">
        <f t="shared" si="231"/>
        <v>45</v>
      </c>
      <c r="O1483" s="7">
        <f t="shared" si="232"/>
        <v>50</v>
      </c>
      <c r="P1483" s="7">
        <f t="shared" si="233"/>
        <v>33</v>
      </c>
      <c r="Q1483" s="8">
        <f t="shared" si="234"/>
        <v>36.950000000000003</v>
      </c>
      <c r="R1483" s="8">
        <f t="shared" si="235"/>
        <v>39.75</v>
      </c>
      <c r="S1483" s="8">
        <f t="shared" si="236"/>
        <v>37.85</v>
      </c>
      <c r="T1483" s="8">
        <f t="shared" si="237"/>
        <v>38.25</v>
      </c>
      <c r="U1483" s="7">
        <f t="shared" si="238"/>
        <v>38.183333333333337</v>
      </c>
      <c r="V1483" s="7">
        <f t="shared" si="239"/>
        <v>38.200000000000003</v>
      </c>
    </row>
    <row r="1484" spans="1:22" ht="13.5" x14ac:dyDescent="0.25">
      <c r="A1484" s="3">
        <f>RSI!A1484</f>
        <v>44475</v>
      </c>
      <c r="B1484" s="2">
        <f>RSI!B1484</f>
        <v>1.4943</v>
      </c>
      <c r="C1484" s="2">
        <f>RSI!I1484</f>
        <v>60.440479892337756</v>
      </c>
      <c r="D1484" s="2">
        <f>MACD!E1484</f>
        <v>6.3197474066867265E-4</v>
      </c>
      <c r="E1484" s="2">
        <f>MACD!F1484</f>
        <v>6.4049222537487295E-4</v>
      </c>
      <c r="F1484" s="2">
        <f>'Moving Avg'!D1484</f>
        <v>1.4943</v>
      </c>
      <c r="G1484" s="2">
        <f>'Moving Avg'!F1484</f>
        <v>1.4931299999999994</v>
      </c>
      <c r="H1484" s="2">
        <f>'Moving Avg'!G1484</f>
        <v>1.4885200000000001</v>
      </c>
      <c r="I1484" s="2">
        <f>'Moving Avg'!H1484</f>
        <v>1.4272255000000025</v>
      </c>
      <c r="J1484" s="5" t="str">
        <f>OBV!F1484</f>
        <v>NEUTRAL</v>
      </c>
      <c r="K1484" s="5" t="str">
        <f>OBV!G1484</f>
        <v>NEUTRAL</v>
      </c>
      <c r="L1484" s="5" t="str">
        <f>OBV!H1484</f>
        <v>NEUTRAL</v>
      </c>
      <c r="M1484" s="7">
        <f t="shared" si="230"/>
        <v>25</v>
      </c>
      <c r="N1484" s="7">
        <f t="shared" si="231"/>
        <v>45</v>
      </c>
      <c r="O1484" s="7">
        <f t="shared" si="232"/>
        <v>50</v>
      </c>
      <c r="P1484" s="7">
        <f t="shared" si="233"/>
        <v>33</v>
      </c>
      <c r="Q1484" s="8">
        <f t="shared" si="234"/>
        <v>36.950000000000003</v>
      </c>
      <c r="R1484" s="8">
        <f t="shared" si="235"/>
        <v>39.75</v>
      </c>
      <c r="S1484" s="8">
        <f t="shared" si="236"/>
        <v>37.85</v>
      </c>
      <c r="T1484" s="8">
        <f t="shared" si="237"/>
        <v>38.25</v>
      </c>
      <c r="U1484" s="7">
        <f t="shared" si="238"/>
        <v>38.183333333333337</v>
      </c>
      <c r="V1484" s="7">
        <f t="shared" si="239"/>
        <v>38.200000000000003</v>
      </c>
    </row>
    <row r="1485" spans="1:22" ht="13.5" x14ac:dyDescent="0.25">
      <c r="A1485" s="3">
        <f>RSI!A1485</f>
        <v>44476</v>
      </c>
      <c r="B1485" s="2">
        <f>RSI!B1485</f>
        <v>1.4943</v>
      </c>
      <c r="C1485" s="2">
        <f>RSI!I1485</f>
        <v>60.440479892337748</v>
      </c>
      <c r="D1485" s="2">
        <f>MACD!E1485</f>
        <v>7.0806657756383728E-4</v>
      </c>
      <c r="E1485" s="2">
        <f>MACD!F1485</f>
        <v>6.5400709581266581E-4</v>
      </c>
      <c r="F1485" s="2">
        <f>'Moving Avg'!D1485</f>
        <v>1.4943</v>
      </c>
      <c r="G1485" s="2">
        <f>'Moving Avg'!F1485</f>
        <v>1.4935199999999993</v>
      </c>
      <c r="H1485" s="2">
        <f>'Moving Avg'!G1485</f>
        <v>1.4897719999999999</v>
      </c>
      <c r="I1485" s="2">
        <f>'Moving Avg'!H1485</f>
        <v>1.4281665000000026</v>
      </c>
      <c r="J1485" s="5" t="str">
        <f>OBV!F1485</f>
        <v>NEUTRAL</v>
      </c>
      <c r="K1485" s="5" t="str">
        <f>OBV!G1485</f>
        <v>NEUTRAL</v>
      </c>
      <c r="L1485" s="5" t="str">
        <f>OBV!H1485</f>
        <v>NEUTRAL</v>
      </c>
      <c r="M1485" s="7">
        <f t="shared" si="230"/>
        <v>25</v>
      </c>
      <c r="N1485" s="7">
        <f t="shared" si="231"/>
        <v>0</v>
      </c>
      <c r="O1485" s="7">
        <f t="shared" si="232"/>
        <v>50</v>
      </c>
      <c r="P1485" s="7">
        <f t="shared" si="233"/>
        <v>33</v>
      </c>
      <c r="Q1485" s="8">
        <f t="shared" si="234"/>
        <v>21.2</v>
      </c>
      <c r="R1485" s="8">
        <f t="shared" si="235"/>
        <v>30.75</v>
      </c>
      <c r="S1485" s="8">
        <f t="shared" si="236"/>
        <v>31.1</v>
      </c>
      <c r="T1485" s="8">
        <f t="shared" si="237"/>
        <v>27</v>
      </c>
      <c r="U1485" s="7">
        <f t="shared" si="238"/>
        <v>27.683333333333337</v>
      </c>
      <c r="V1485" s="7">
        <f t="shared" si="239"/>
        <v>27.512500000000003</v>
      </c>
    </row>
    <row r="1486" spans="1:22" ht="13.5" x14ac:dyDescent="0.25">
      <c r="A1486" s="3">
        <f>RSI!A1486</f>
        <v>44477</v>
      </c>
      <c r="B1486" s="2">
        <f>RSI!B1486</f>
        <v>1.4943</v>
      </c>
      <c r="C1486" s="2">
        <f>RSI!I1486</f>
        <v>60.440479892337748</v>
      </c>
      <c r="D1486" s="2">
        <f>MACD!E1486</f>
        <v>7.5961355430420596E-4</v>
      </c>
      <c r="E1486" s="2">
        <f>MACD!F1486</f>
        <v>6.7512838751097382E-4</v>
      </c>
      <c r="F1486" s="2">
        <f>'Moving Avg'!D1486</f>
        <v>1.4943</v>
      </c>
      <c r="G1486" s="2">
        <f>'Moving Avg'!F1486</f>
        <v>1.4939099999999992</v>
      </c>
      <c r="H1486" s="2">
        <f>'Moving Avg'!G1486</f>
        <v>1.4910239999999999</v>
      </c>
      <c r="I1486" s="2">
        <f>'Moving Avg'!H1486</f>
        <v>1.4291075000000026</v>
      </c>
      <c r="J1486" s="5" t="str">
        <f>OBV!F1486</f>
        <v>NEUTRAL</v>
      </c>
      <c r="K1486" s="5" t="str">
        <f>OBV!G1486</f>
        <v>NEUTRAL</v>
      </c>
      <c r="L1486" s="5" t="str">
        <f>OBV!H1486</f>
        <v>NEUTRAL</v>
      </c>
      <c r="M1486" s="7">
        <f t="shared" si="230"/>
        <v>25</v>
      </c>
      <c r="N1486" s="7">
        <f t="shared" si="231"/>
        <v>0</v>
      </c>
      <c r="O1486" s="7">
        <f t="shared" si="232"/>
        <v>50</v>
      </c>
      <c r="P1486" s="7">
        <f t="shared" si="233"/>
        <v>33</v>
      </c>
      <c r="Q1486" s="8">
        <f t="shared" si="234"/>
        <v>21.2</v>
      </c>
      <c r="R1486" s="8">
        <f t="shared" si="235"/>
        <v>30.75</v>
      </c>
      <c r="S1486" s="8">
        <f t="shared" si="236"/>
        <v>31.1</v>
      </c>
      <c r="T1486" s="8">
        <f t="shared" si="237"/>
        <v>27</v>
      </c>
      <c r="U1486" s="7">
        <f t="shared" si="238"/>
        <v>27.683333333333337</v>
      </c>
      <c r="V1486" s="7">
        <f t="shared" si="239"/>
        <v>27.512500000000003</v>
      </c>
    </row>
    <row r="1487" spans="1:22" ht="13.5" x14ac:dyDescent="0.25">
      <c r="A1487" s="3">
        <f>RSI!A1487</f>
        <v>44480</v>
      </c>
      <c r="B1487" s="2">
        <f>RSI!B1487</f>
        <v>1.4943</v>
      </c>
      <c r="C1487" s="2">
        <f>RSI!I1487</f>
        <v>60.440479892337748</v>
      </c>
      <c r="D1487" s="2">
        <f>MACD!E1487</f>
        <v>7.9134279757031578E-4</v>
      </c>
      <c r="E1487" s="2">
        <f>MACD!F1487</f>
        <v>6.9837126952284224E-4</v>
      </c>
      <c r="F1487" s="2">
        <f>'Moving Avg'!D1487</f>
        <v>1.4943</v>
      </c>
      <c r="G1487" s="2">
        <f>'Moving Avg'!F1487</f>
        <v>1.4942999999999995</v>
      </c>
      <c r="H1487" s="2">
        <f>'Moving Avg'!G1487</f>
        <v>1.4922759999999999</v>
      </c>
      <c r="I1487" s="2">
        <f>'Moving Avg'!H1487</f>
        <v>1.4300485000000029</v>
      </c>
      <c r="J1487" s="5" t="str">
        <f>OBV!F1487</f>
        <v>NEUTRAL</v>
      </c>
      <c r="K1487" s="5" t="str">
        <f>OBV!G1487</f>
        <v>NEUTRAL</v>
      </c>
      <c r="L1487" s="5" t="str">
        <f>OBV!H1487</f>
        <v>NEUTRAL</v>
      </c>
      <c r="M1487" s="7">
        <f t="shared" si="230"/>
        <v>25</v>
      </c>
      <c r="N1487" s="7">
        <f t="shared" si="231"/>
        <v>0</v>
      </c>
      <c r="O1487" s="7">
        <f t="shared" si="232"/>
        <v>50</v>
      </c>
      <c r="P1487" s="7">
        <f t="shared" si="233"/>
        <v>33</v>
      </c>
      <c r="Q1487" s="8">
        <f t="shared" si="234"/>
        <v>21.2</v>
      </c>
      <c r="R1487" s="8">
        <f t="shared" si="235"/>
        <v>30.75</v>
      </c>
      <c r="S1487" s="8">
        <f t="shared" si="236"/>
        <v>31.1</v>
      </c>
      <c r="T1487" s="8">
        <f t="shared" si="237"/>
        <v>27</v>
      </c>
      <c r="U1487" s="7">
        <f t="shared" si="238"/>
        <v>27.683333333333337</v>
      </c>
      <c r="V1487" s="7">
        <f t="shared" si="239"/>
        <v>27.512500000000003</v>
      </c>
    </row>
    <row r="1488" spans="1:22" ht="13.5" x14ac:dyDescent="0.25">
      <c r="A1488" s="3">
        <f>RSI!A1488</f>
        <v>44481</v>
      </c>
      <c r="B1488" s="2">
        <f>RSI!B1488</f>
        <v>1.4943</v>
      </c>
      <c r="C1488" s="2">
        <f>RSI!I1488</f>
        <v>60.440479892337741</v>
      </c>
      <c r="D1488" s="2">
        <f>MACD!E1488</f>
        <v>8.0718373975807722E-4</v>
      </c>
      <c r="E1488" s="2">
        <f>MACD!F1488</f>
        <v>7.2013376356988936E-4</v>
      </c>
      <c r="F1488" s="2">
        <f>'Moving Avg'!D1488</f>
        <v>1.4943</v>
      </c>
      <c r="G1488" s="2">
        <f>'Moving Avg'!F1488</f>
        <v>1.4942999999999995</v>
      </c>
      <c r="H1488" s="2">
        <f>'Moving Avg'!G1488</f>
        <v>1.4935279999999997</v>
      </c>
      <c r="I1488" s="2">
        <f>'Moving Avg'!H1488</f>
        <v>1.4309895000000028</v>
      </c>
      <c r="J1488" s="5" t="str">
        <f>OBV!F1488</f>
        <v>NEUTRAL</v>
      </c>
      <c r="K1488" s="5" t="str">
        <f>OBV!G1488</f>
        <v>NEUTRAL</v>
      </c>
      <c r="L1488" s="5" t="str">
        <f>OBV!H1488</f>
        <v>NEUTRAL</v>
      </c>
      <c r="M1488" s="7">
        <f t="shared" si="230"/>
        <v>25</v>
      </c>
      <c r="N1488" s="7">
        <f t="shared" si="231"/>
        <v>0</v>
      </c>
      <c r="O1488" s="7">
        <f t="shared" si="232"/>
        <v>50</v>
      </c>
      <c r="P1488" s="7">
        <f t="shared" si="233"/>
        <v>33</v>
      </c>
      <c r="Q1488" s="8">
        <f t="shared" si="234"/>
        <v>21.2</v>
      </c>
      <c r="R1488" s="8">
        <f t="shared" si="235"/>
        <v>30.75</v>
      </c>
      <c r="S1488" s="8">
        <f t="shared" si="236"/>
        <v>31.1</v>
      </c>
      <c r="T1488" s="8">
        <f t="shared" si="237"/>
        <v>27</v>
      </c>
      <c r="U1488" s="7">
        <f t="shared" si="238"/>
        <v>27.683333333333337</v>
      </c>
      <c r="V1488" s="7">
        <f t="shared" si="239"/>
        <v>27.512500000000003</v>
      </c>
    </row>
    <row r="1489" spans="1:22" ht="13.5" x14ac:dyDescent="0.25">
      <c r="A1489" s="3">
        <f>RSI!A1489</f>
        <v>44482</v>
      </c>
      <c r="B1489" s="2">
        <f>RSI!B1489</f>
        <v>1.4943</v>
      </c>
      <c r="C1489" s="2">
        <f>RSI!I1489</f>
        <v>60.440479892337748</v>
      </c>
      <c r="D1489" s="2">
        <f>MACD!E1489</f>
        <v>8.1039605925270486E-4</v>
      </c>
      <c r="E1489" s="2">
        <f>MACD!F1489</f>
        <v>7.3818622270645251E-4</v>
      </c>
      <c r="F1489" s="2">
        <f>'Moving Avg'!D1489</f>
        <v>1.4943</v>
      </c>
      <c r="G1489" s="2">
        <f>'Moving Avg'!F1489</f>
        <v>1.4942999999999995</v>
      </c>
      <c r="H1489" s="2">
        <f>'Moving Avg'!G1489</f>
        <v>1.4947799999999998</v>
      </c>
      <c r="I1489" s="2">
        <f>'Moving Avg'!H1489</f>
        <v>1.4319305000000029</v>
      </c>
      <c r="J1489" s="5" t="str">
        <f>OBV!F1489</f>
        <v>NEUTRAL</v>
      </c>
      <c r="K1489" s="5" t="str">
        <f>OBV!G1489</f>
        <v>NEUTRAL</v>
      </c>
      <c r="L1489" s="5" t="str">
        <f>OBV!H1489</f>
        <v>NEUTRAL</v>
      </c>
      <c r="M1489" s="7">
        <f t="shared" si="230"/>
        <v>25</v>
      </c>
      <c r="N1489" s="7">
        <f t="shared" si="231"/>
        <v>0</v>
      </c>
      <c r="O1489" s="7">
        <f t="shared" si="232"/>
        <v>50</v>
      </c>
      <c r="P1489" s="7">
        <f t="shared" si="233"/>
        <v>33</v>
      </c>
      <c r="Q1489" s="8">
        <f t="shared" si="234"/>
        <v>21.2</v>
      </c>
      <c r="R1489" s="8">
        <f t="shared" si="235"/>
        <v>30.75</v>
      </c>
      <c r="S1489" s="8">
        <f t="shared" si="236"/>
        <v>31.1</v>
      </c>
      <c r="T1489" s="8">
        <f t="shared" si="237"/>
        <v>27</v>
      </c>
      <c r="U1489" s="7">
        <f t="shared" si="238"/>
        <v>27.683333333333337</v>
      </c>
      <c r="V1489" s="7">
        <f t="shared" si="239"/>
        <v>27.512500000000003</v>
      </c>
    </row>
    <row r="1490" spans="1:22" ht="13.5" x14ac:dyDescent="0.25">
      <c r="A1490" s="3">
        <f>RSI!A1490</f>
        <v>44483</v>
      </c>
      <c r="B1490" s="2">
        <f>RSI!B1490</f>
        <v>1.4943</v>
      </c>
      <c r="C1490" s="2">
        <f>RSI!I1490</f>
        <v>60.440479892337748</v>
      </c>
      <c r="D1490" s="2">
        <f>MACD!E1490</f>
        <v>8.0367755105892336E-4</v>
      </c>
      <c r="E1490" s="2">
        <f>MACD!F1490</f>
        <v>7.512844883769467E-4</v>
      </c>
      <c r="F1490" s="2">
        <f>'Moving Avg'!D1490</f>
        <v>1.4943</v>
      </c>
      <c r="G1490" s="2">
        <f>'Moving Avg'!F1490</f>
        <v>1.4942999999999995</v>
      </c>
      <c r="H1490" s="2">
        <f>'Moving Avg'!G1490</f>
        <v>1.4960319999999998</v>
      </c>
      <c r="I1490" s="2">
        <f>'Moving Avg'!H1490</f>
        <v>1.4328715000000027</v>
      </c>
      <c r="J1490" s="5" t="str">
        <f>OBV!F1490</f>
        <v>NEUTRAL</v>
      </c>
      <c r="K1490" s="5" t="str">
        <f>OBV!G1490</f>
        <v>NEUTRAL</v>
      </c>
      <c r="L1490" s="5" t="str">
        <f>OBV!H1490</f>
        <v>NEUTRAL</v>
      </c>
      <c r="M1490" s="7">
        <f t="shared" si="230"/>
        <v>25</v>
      </c>
      <c r="N1490" s="7">
        <f t="shared" si="231"/>
        <v>0</v>
      </c>
      <c r="O1490" s="7">
        <f t="shared" si="232"/>
        <v>50</v>
      </c>
      <c r="P1490" s="7">
        <f t="shared" si="233"/>
        <v>33</v>
      </c>
      <c r="Q1490" s="8">
        <f t="shared" si="234"/>
        <v>21.2</v>
      </c>
      <c r="R1490" s="8">
        <f t="shared" si="235"/>
        <v>30.75</v>
      </c>
      <c r="S1490" s="8">
        <f t="shared" si="236"/>
        <v>31.1</v>
      </c>
      <c r="T1490" s="8">
        <f t="shared" si="237"/>
        <v>27</v>
      </c>
      <c r="U1490" s="7">
        <f t="shared" si="238"/>
        <v>27.683333333333337</v>
      </c>
      <c r="V1490" s="7">
        <f t="shared" si="239"/>
        <v>27.512500000000003</v>
      </c>
    </row>
    <row r="1491" spans="1:22" ht="13.5" x14ac:dyDescent="0.25">
      <c r="A1491" s="3">
        <f>RSI!A1491</f>
        <v>44488</v>
      </c>
      <c r="B1491" s="2">
        <f>RSI!B1491</f>
        <v>1.4943</v>
      </c>
      <c r="C1491" s="2">
        <f>RSI!I1491</f>
        <v>60.440479892337748</v>
      </c>
      <c r="D1491" s="2">
        <f>MACD!E1491</f>
        <v>7.8925504405735758E-4</v>
      </c>
      <c r="E1491" s="2">
        <f>MACD!F1491</f>
        <v>7.588785995130289E-4</v>
      </c>
      <c r="F1491" s="2">
        <f>'Moving Avg'!D1491</f>
        <v>1.4943</v>
      </c>
      <c r="G1491" s="2">
        <f>'Moving Avg'!F1491</f>
        <v>1.4942999999999995</v>
      </c>
      <c r="H1491" s="2">
        <f>'Moving Avg'!G1491</f>
        <v>1.4972839999999998</v>
      </c>
      <c r="I1491" s="2">
        <f>'Moving Avg'!H1491</f>
        <v>1.4338125000000028</v>
      </c>
      <c r="J1491" s="5" t="str">
        <f>OBV!F1491</f>
        <v>NEUTRAL</v>
      </c>
      <c r="K1491" s="5" t="str">
        <f>OBV!G1491</f>
        <v>NEUTRAL</v>
      </c>
      <c r="L1491" s="5" t="str">
        <f>OBV!H1491</f>
        <v>NEUTRAL</v>
      </c>
      <c r="M1491" s="7">
        <f t="shared" si="230"/>
        <v>25</v>
      </c>
      <c r="N1491" s="7">
        <f t="shared" si="231"/>
        <v>0</v>
      </c>
      <c r="O1491" s="7">
        <f t="shared" si="232"/>
        <v>50</v>
      </c>
      <c r="P1491" s="7">
        <f t="shared" si="233"/>
        <v>33</v>
      </c>
      <c r="Q1491" s="8">
        <f t="shared" si="234"/>
        <v>21.2</v>
      </c>
      <c r="R1491" s="8">
        <f t="shared" si="235"/>
        <v>30.75</v>
      </c>
      <c r="S1491" s="8">
        <f t="shared" si="236"/>
        <v>31.1</v>
      </c>
      <c r="T1491" s="8">
        <f t="shared" si="237"/>
        <v>27</v>
      </c>
      <c r="U1491" s="7">
        <f t="shared" si="238"/>
        <v>27.683333333333337</v>
      </c>
      <c r="V1491" s="7">
        <f t="shared" si="239"/>
        <v>27.512500000000003</v>
      </c>
    </row>
    <row r="1492" spans="1:22" ht="13.5" x14ac:dyDescent="0.25">
      <c r="A1492" s="3">
        <f>RSI!A1492</f>
        <v>44489</v>
      </c>
      <c r="B1492" s="2">
        <f>RSI!B1492</f>
        <v>1.4943</v>
      </c>
      <c r="C1492" s="2">
        <f>RSI!I1492</f>
        <v>60.440479892337748</v>
      </c>
      <c r="D1492" s="2">
        <f>MACD!E1492</f>
        <v>7.6896099960821473E-4</v>
      </c>
      <c r="E1492" s="2">
        <f>MACD!F1492</f>
        <v>7.6089507953206608E-4</v>
      </c>
      <c r="F1492" s="2">
        <f>'Moving Avg'!D1492</f>
        <v>1.4943</v>
      </c>
      <c r="G1492" s="2">
        <f>'Moving Avg'!F1492</f>
        <v>1.4942999999999995</v>
      </c>
      <c r="H1492" s="2">
        <f>'Moving Avg'!G1492</f>
        <v>1.4972839999999998</v>
      </c>
      <c r="I1492" s="2">
        <f>'Moving Avg'!H1492</f>
        <v>1.4347535000000027</v>
      </c>
      <c r="J1492" s="5" t="str">
        <f>OBV!F1492</f>
        <v>NEUTRAL</v>
      </c>
      <c r="K1492" s="5" t="str">
        <f>OBV!G1492</f>
        <v>NEUTRAL</v>
      </c>
      <c r="L1492" s="5" t="str">
        <f>OBV!H1492</f>
        <v>NEUTRAL</v>
      </c>
      <c r="M1492" s="7">
        <f t="shared" si="230"/>
        <v>25</v>
      </c>
      <c r="N1492" s="7">
        <f t="shared" si="231"/>
        <v>0</v>
      </c>
      <c r="O1492" s="7">
        <f t="shared" si="232"/>
        <v>50</v>
      </c>
      <c r="P1492" s="7">
        <f t="shared" si="233"/>
        <v>33</v>
      </c>
      <c r="Q1492" s="8">
        <f t="shared" si="234"/>
        <v>21.2</v>
      </c>
      <c r="R1492" s="8">
        <f t="shared" si="235"/>
        <v>30.75</v>
      </c>
      <c r="S1492" s="8">
        <f t="shared" si="236"/>
        <v>31.1</v>
      </c>
      <c r="T1492" s="8">
        <f t="shared" si="237"/>
        <v>27</v>
      </c>
      <c r="U1492" s="7">
        <f t="shared" si="238"/>
        <v>27.683333333333337</v>
      </c>
      <c r="V1492" s="7">
        <f t="shared" si="239"/>
        <v>27.512500000000003</v>
      </c>
    </row>
    <row r="1493" spans="1:22" ht="13.5" x14ac:dyDescent="0.25">
      <c r="A1493" s="3">
        <f>RSI!A1493</f>
        <v>44490</v>
      </c>
      <c r="B1493" s="2">
        <f>RSI!B1493</f>
        <v>1.5022</v>
      </c>
      <c r="C1493" s="2">
        <f>RSI!I1493</f>
        <v>82.402652070904708</v>
      </c>
      <c r="D1493" s="2">
        <f>MACD!E1493</f>
        <v>1.5911283373370999E-4</v>
      </c>
      <c r="E1493" s="2">
        <f>MACD!F1493</f>
        <v>6.4053863037239497E-4</v>
      </c>
      <c r="F1493" s="2">
        <f>'Moving Avg'!D1493</f>
        <v>1.4958800000000001</v>
      </c>
      <c r="G1493" s="2">
        <f>'Moving Avg'!F1493</f>
        <v>1.4946949999999994</v>
      </c>
      <c r="H1493" s="2">
        <f>'Moving Avg'!G1493</f>
        <v>1.4966580000000003</v>
      </c>
      <c r="I1493" s="2">
        <f>'Moving Avg'!H1493</f>
        <v>1.4356970000000029</v>
      </c>
      <c r="J1493" s="5" t="str">
        <f>OBV!F1493</f>
        <v>BULLISH</v>
      </c>
      <c r="K1493" s="5" t="str">
        <f>OBV!G1493</f>
        <v>NEUTRAL</v>
      </c>
      <c r="L1493" s="5" t="str">
        <f>OBV!H1493</f>
        <v>CONFIRMED BULLISH</v>
      </c>
      <c r="M1493" s="7">
        <f t="shared" si="230"/>
        <v>0</v>
      </c>
      <c r="N1493" s="7">
        <f t="shared" si="231"/>
        <v>45</v>
      </c>
      <c r="O1493" s="7">
        <f t="shared" si="232"/>
        <v>50</v>
      </c>
      <c r="P1493" s="7">
        <f t="shared" si="233"/>
        <v>83.5</v>
      </c>
      <c r="Q1493" s="8">
        <f t="shared" si="234"/>
        <v>35.774999999999999</v>
      </c>
      <c r="R1493" s="8">
        <f t="shared" si="235"/>
        <v>47.375</v>
      </c>
      <c r="S1493" s="8">
        <f t="shared" si="236"/>
        <v>56.825000000000003</v>
      </c>
      <c r="T1493" s="8">
        <f t="shared" si="237"/>
        <v>44.625</v>
      </c>
      <c r="U1493" s="7">
        <f t="shared" si="238"/>
        <v>46.658333333333339</v>
      </c>
      <c r="V1493" s="7">
        <f t="shared" si="239"/>
        <v>46.150000000000006</v>
      </c>
    </row>
    <row r="1494" spans="1:22" ht="13.5" x14ac:dyDescent="0.25">
      <c r="A1494" s="3">
        <f>RSI!A1494</f>
        <v>44491</v>
      </c>
      <c r="B1494" s="2">
        <f>RSI!B1494</f>
        <v>1.5022</v>
      </c>
      <c r="C1494" s="2">
        <f>RSI!I1494</f>
        <v>82.402652070904708</v>
      </c>
      <c r="D1494" s="2">
        <f>MACD!E1494</f>
        <v>-4.1053017752101795E-4</v>
      </c>
      <c r="E1494" s="2">
        <f>MACD!F1494</f>
        <v>4.3032486879371237E-4</v>
      </c>
      <c r="F1494" s="2">
        <f>'Moving Avg'!D1494</f>
        <v>1.49746</v>
      </c>
      <c r="G1494" s="2">
        <f>'Moving Avg'!F1494</f>
        <v>1.4950899999999994</v>
      </c>
      <c r="H1494" s="2">
        <f>'Moving Avg'!G1494</f>
        <v>1.4960320000000005</v>
      </c>
      <c r="I1494" s="2">
        <f>'Moving Avg'!H1494</f>
        <v>1.4366405000000029</v>
      </c>
      <c r="J1494" s="5" t="str">
        <f>OBV!F1494</f>
        <v>BULLISH</v>
      </c>
      <c r="K1494" s="5" t="str">
        <f>OBV!G1494</f>
        <v>NEUTRAL</v>
      </c>
      <c r="L1494" s="5" t="str">
        <f>OBV!H1494</f>
        <v>CONFIRMED BULLISH</v>
      </c>
      <c r="M1494" s="7">
        <f t="shared" si="230"/>
        <v>0</v>
      </c>
      <c r="N1494" s="7">
        <f t="shared" si="231"/>
        <v>45</v>
      </c>
      <c r="O1494" s="7">
        <f t="shared" si="232"/>
        <v>50</v>
      </c>
      <c r="P1494" s="7">
        <f t="shared" si="233"/>
        <v>83.5</v>
      </c>
      <c r="Q1494" s="8">
        <f t="shared" si="234"/>
        <v>35.774999999999999</v>
      </c>
      <c r="R1494" s="8">
        <f t="shared" si="235"/>
        <v>47.375</v>
      </c>
      <c r="S1494" s="8">
        <f t="shared" si="236"/>
        <v>56.825000000000003</v>
      </c>
      <c r="T1494" s="8">
        <f t="shared" si="237"/>
        <v>44.625</v>
      </c>
      <c r="U1494" s="7">
        <f t="shared" si="238"/>
        <v>46.658333333333339</v>
      </c>
      <c r="V1494" s="7">
        <f t="shared" si="239"/>
        <v>46.150000000000006</v>
      </c>
    </row>
    <row r="1495" spans="1:22" ht="13.5" x14ac:dyDescent="0.25">
      <c r="A1495" s="3">
        <f>RSI!A1495</f>
        <v>44494</v>
      </c>
      <c r="B1495" s="2">
        <f>RSI!B1495</f>
        <v>1.5022</v>
      </c>
      <c r="C1495" s="2">
        <f>RSI!I1495</f>
        <v>82.402652070904708</v>
      </c>
      <c r="D1495" s="2">
        <f>MACD!E1495</f>
        <v>-9.4218176551241761E-4</v>
      </c>
      <c r="E1495" s="2">
        <f>MACD!F1495</f>
        <v>1.5582354193248641E-4</v>
      </c>
      <c r="F1495" s="2">
        <f>'Moving Avg'!D1495</f>
        <v>1.4990400000000002</v>
      </c>
      <c r="G1495" s="2">
        <f>'Moving Avg'!F1495</f>
        <v>1.4954849999999993</v>
      </c>
      <c r="H1495" s="2">
        <f>'Moving Avg'!G1495</f>
        <v>1.4954060000000007</v>
      </c>
      <c r="I1495" s="2">
        <f>'Moving Avg'!H1495</f>
        <v>1.4375100000000032</v>
      </c>
      <c r="J1495" s="5" t="str">
        <f>OBV!F1495</f>
        <v>BULLISH</v>
      </c>
      <c r="K1495" s="5" t="str">
        <f>OBV!G1495</f>
        <v>NEUTRAL</v>
      </c>
      <c r="L1495" s="5" t="str">
        <f>OBV!H1495</f>
        <v>CONFIRMED BULLISH</v>
      </c>
      <c r="M1495" s="7">
        <f t="shared" si="230"/>
        <v>0</v>
      </c>
      <c r="N1495" s="7">
        <f t="shared" si="231"/>
        <v>45</v>
      </c>
      <c r="O1495" s="7">
        <f t="shared" si="232"/>
        <v>50</v>
      </c>
      <c r="P1495" s="7">
        <f t="shared" si="233"/>
        <v>83.5</v>
      </c>
      <c r="Q1495" s="8">
        <f t="shared" si="234"/>
        <v>35.774999999999999</v>
      </c>
      <c r="R1495" s="8">
        <f t="shared" si="235"/>
        <v>47.375</v>
      </c>
      <c r="S1495" s="8">
        <f t="shared" si="236"/>
        <v>56.825000000000003</v>
      </c>
      <c r="T1495" s="8">
        <f t="shared" si="237"/>
        <v>44.625</v>
      </c>
      <c r="U1495" s="7">
        <f t="shared" si="238"/>
        <v>46.658333333333339</v>
      </c>
      <c r="V1495" s="7">
        <f t="shared" si="239"/>
        <v>46.150000000000006</v>
      </c>
    </row>
    <row r="1496" spans="1:22" ht="13.5" x14ac:dyDescent="0.25">
      <c r="A1496" s="3">
        <f>RSI!A1496</f>
        <v>44495</v>
      </c>
      <c r="B1496" s="2">
        <f>RSI!B1496</f>
        <v>1.5022</v>
      </c>
      <c r="C1496" s="2">
        <f>RSI!I1496</f>
        <v>82.402652070904693</v>
      </c>
      <c r="D1496" s="2">
        <f>MACD!E1496</f>
        <v>-1.4380092858417015E-3</v>
      </c>
      <c r="E1496" s="2">
        <f>MACD!F1496</f>
        <v>-1.629430236223512E-4</v>
      </c>
      <c r="F1496" s="2">
        <f>'Moving Avg'!D1496</f>
        <v>1.5006200000000001</v>
      </c>
      <c r="G1496" s="2">
        <f>'Moving Avg'!F1496</f>
        <v>1.4958799999999992</v>
      </c>
      <c r="H1496" s="2">
        <f>'Moving Avg'!G1496</f>
        <v>1.4947800000000007</v>
      </c>
      <c r="I1496" s="2">
        <f>'Moving Avg'!H1496</f>
        <v>1.438306000000003</v>
      </c>
      <c r="J1496" s="5" t="str">
        <f>OBV!F1496</f>
        <v>BULLISH</v>
      </c>
      <c r="K1496" s="5" t="str">
        <f>OBV!G1496</f>
        <v>NEUTRAL</v>
      </c>
      <c r="L1496" s="5" t="str">
        <f>OBV!H1496</f>
        <v>CONFIRMED BULLISH</v>
      </c>
      <c r="M1496" s="7">
        <f t="shared" si="230"/>
        <v>0</v>
      </c>
      <c r="N1496" s="7">
        <f t="shared" si="231"/>
        <v>45</v>
      </c>
      <c r="O1496" s="7">
        <f t="shared" si="232"/>
        <v>50</v>
      </c>
      <c r="P1496" s="7">
        <f t="shared" si="233"/>
        <v>83.5</v>
      </c>
      <c r="Q1496" s="8">
        <f t="shared" si="234"/>
        <v>35.774999999999999</v>
      </c>
      <c r="R1496" s="8">
        <f t="shared" si="235"/>
        <v>47.375</v>
      </c>
      <c r="S1496" s="8">
        <f t="shared" si="236"/>
        <v>56.825000000000003</v>
      </c>
      <c r="T1496" s="8">
        <f t="shared" si="237"/>
        <v>44.625</v>
      </c>
      <c r="U1496" s="7">
        <f t="shared" si="238"/>
        <v>46.658333333333339</v>
      </c>
      <c r="V1496" s="7">
        <f t="shared" si="239"/>
        <v>46.150000000000006</v>
      </c>
    </row>
    <row r="1497" spans="1:22" ht="13.5" x14ac:dyDescent="0.25">
      <c r="A1497" s="3">
        <f>RSI!A1497</f>
        <v>44496</v>
      </c>
      <c r="B1497" s="2">
        <f>RSI!B1497</f>
        <v>1.5022</v>
      </c>
      <c r="C1497" s="2">
        <f>RSI!I1497</f>
        <v>82.402652070904693</v>
      </c>
      <c r="D1497" s="2">
        <f>MACD!E1497</f>
        <v>-1.9001190606200424E-3</v>
      </c>
      <c r="E1497" s="2">
        <f>MACD!F1497</f>
        <v>-5.1037823102188947E-4</v>
      </c>
      <c r="F1497" s="2">
        <f>'Moving Avg'!D1497</f>
        <v>1.5022</v>
      </c>
      <c r="G1497" s="2">
        <f>'Moving Avg'!F1497</f>
        <v>1.4962749999999994</v>
      </c>
      <c r="H1497" s="2">
        <f>'Moving Avg'!G1497</f>
        <v>1.4941540000000009</v>
      </c>
      <c r="I1497" s="2">
        <f>'Moving Avg'!H1497</f>
        <v>1.4391020000000032</v>
      </c>
      <c r="J1497" s="5" t="str">
        <f>OBV!F1497</f>
        <v>BULLISH</v>
      </c>
      <c r="K1497" s="5" t="str">
        <f>OBV!G1497</f>
        <v>NEUTRAL</v>
      </c>
      <c r="L1497" s="5" t="str">
        <f>OBV!H1497</f>
        <v>CONFIRMED BULLISH</v>
      </c>
      <c r="M1497" s="7">
        <f t="shared" si="230"/>
        <v>0</v>
      </c>
      <c r="N1497" s="7">
        <f t="shared" si="231"/>
        <v>45</v>
      </c>
      <c r="O1497" s="7">
        <f t="shared" si="232"/>
        <v>50</v>
      </c>
      <c r="P1497" s="7">
        <f t="shared" si="233"/>
        <v>83.5</v>
      </c>
      <c r="Q1497" s="8">
        <f t="shared" si="234"/>
        <v>35.774999999999999</v>
      </c>
      <c r="R1497" s="8">
        <f t="shared" si="235"/>
        <v>47.375</v>
      </c>
      <c r="S1497" s="8">
        <f t="shared" si="236"/>
        <v>56.825000000000003</v>
      </c>
      <c r="T1497" s="8">
        <f t="shared" si="237"/>
        <v>44.625</v>
      </c>
      <c r="U1497" s="7">
        <f t="shared" si="238"/>
        <v>46.658333333333339</v>
      </c>
      <c r="V1497" s="7">
        <f t="shared" si="239"/>
        <v>46.150000000000006</v>
      </c>
    </row>
    <row r="1498" spans="1:22" ht="13.5" x14ac:dyDescent="0.25">
      <c r="A1498" s="3">
        <f>RSI!A1498</f>
        <v>44497</v>
      </c>
      <c r="B1498" s="2">
        <f>RSI!B1498</f>
        <v>1.5022</v>
      </c>
      <c r="C1498" s="2">
        <f>RSI!I1498</f>
        <v>82.402652070904693</v>
      </c>
      <c r="D1498" s="2">
        <f>MACD!E1498</f>
        <v>-2.3305455900262118E-3</v>
      </c>
      <c r="E1498" s="2">
        <f>MACD!F1498</f>
        <v>-8.7441170282275406E-4</v>
      </c>
      <c r="F1498" s="2">
        <f>'Moving Avg'!D1498</f>
        <v>1.5022</v>
      </c>
      <c r="G1498" s="2">
        <f>'Moving Avg'!F1498</f>
        <v>1.4966699999999993</v>
      </c>
      <c r="H1498" s="2">
        <f>'Moving Avg'!G1498</f>
        <v>1.494312000000001</v>
      </c>
      <c r="I1498" s="2">
        <f>'Moving Avg'!H1498</f>
        <v>1.4398980000000032</v>
      </c>
      <c r="J1498" s="5" t="str">
        <f>OBV!F1498</f>
        <v>NEUTRAL</v>
      </c>
      <c r="K1498" s="5" t="str">
        <f>OBV!G1498</f>
        <v>NEUTRAL</v>
      </c>
      <c r="L1498" s="5" t="str">
        <f>OBV!H1498</f>
        <v>NEUTRAL</v>
      </c>
      <c r="M1498" s="7">
        <f t="shared" si="230"/>
        <v>0</v>
      </c>
      <c r="N1498" s="7">
        <f t="shared" si="231"/>
        <v>45</v>
      </c>
      <c r="O1498" s="7">
        <f t="shared" si="232"/>
        <v>50</v>
      </c>
      <c r="P1498" s="7">
        <f t="shared" si="233"/>
        <v>33</v>
      </c>
      <c r="Q1498" s="8">
        <f t="shared" si="234"/>
        <v>28.2</v>
      </c>
      <c r="R1498" s="8">
        <f t="shared" si="235"/>
        <v>34.75</v>
      </c>
      <c r="S1498" s="8">
        <f t="shared" si="236"/>
        <v>34.1</v>
      </c>
      <c r="T1498" s="8">
        <f t="shared" si="237"/>
        <v>32</v>
      </c>
      <c r="U1498" s="7">
        <f t="shared" si="238"/>
        <v>32.35</v>
      </c>
      <c r="V1498" s="7">
        <f t="shared" si="239"/>
        <v>32.262500000000003</v>
      </c>
    </row>
    <row r="1499" spans="1:22" ht="13.5" x14ac:dyDescent="0.25">
      <c r="A1499" s="3">
        <f>RSI!A1499</f>
        <v>44498</v>
      </c>
      <c r="B1499" s="2">
        <f>RSI!B1499</f>
        <v>1.5022</v>
      </c>
      <c r="C1499" s="2">
        <f>RSI!I1499</f>
        <v>82.402652070904693</v>
      </c>
      <c r="D1499" s="2">
        <f>MACD!E1499</f>
        <v>-2.7312439183069248E-3</v>
      </c>
      <c r="E1499" s="2">
        <f>MACD!F1499</f>
        <v>-1.2457781459195884E-3</v>
      </c>
      <c r="F1499" s="2">
        <f>'Moving Avg'!D1499</f>
        <v>1.5022</v>
      </c>
      <c r="G1499" s="2">
        <f>'Moving Avg'!F1499</f>
        <v>1.4970649999999992</v>
      </c>
      <c r="H1499" s="2">
        <f>'Moving Avg'!G1499</f>
        <v>1.4944700000000011</v>
      </c>
      <c r="I1499" s="2">
        <f>'Moving Avg'!H1499</f>
        <v>1.4406940000000032</v>
      </c>
      <c r="J1499" s="5" t="str">
        <f>OBV!F1499</f>
        <v>NEUTRAL</v>
      </c>
      <c r="K1499" s="5" t="str">
        <f>OBV!G1499</f>
        <v>NEUTRAL</v>
      </c>
      <c r="L1499" s="5" t="str">
        <f>OBV!H1499</f>
        <v>NEUTRAL</v>
      </c>
      <c r="M1499" s="7">
        <f t="shared" si="230"/>
        <v>0</v>
      </c>
      <c r="N1499" s="7">
        <f t="shared" si="231"/>
        <v>45</v>
      </c>
      <c r="O1499" s="7">
        <f t="shared" si="232"/>
        <v>50</v>
      </c>
      <c r="P1499" s="7">
        <f t="shared" si="233"/>
        <v>33</v>
      </c>
      <c r="Q1499" s="8">
        <f t="shared" si="234"/>
        <v>28.2</v>
      </c>
      <c r="R1499" s="8">
        <f t="shared" si="235"/>
        <v>34.75</v>
      </c>
      <c r="S1499" s="8">
        <f t="shared" si="236"/>
        <v>34.1</v>
      </c>
      <c r="T1499" s="8">
        <f t="shared" si="237"/>
        <v>32</v>
      </c>
      <c r="U1499" s="7">
        <f t="shared" si="238"/>
        <v>32.35</v>
      </c>
      <c r="V1499" s="7">
        <f t="shared" si="239"/>
        <v>32.262500000000003</v>
      </c>
    </row>
    <row r="1500" spans="1:22" ht="13.5" x14ac:dyDescent="0.25">
      <c r="A1500" s="3">
        <f>RSI!A1500</f>
        <v>44501</v>
      </c>
      <c r="B1500" s="2">
        <f>RSI!B1500</f>
        <v>1.5022</v>
      </c>
      <c r="C1500" s="2">
        <f>RSI!I1500</f>
        <v>82.402652070904693</v>
      </c>
      <c r="D1500" s="2">
        <f>MACD!E1500</f>
        <v>-3.1040845582044341E-3</v>
      </c>
      <c r="E1500" s="2">
        <f>MACD!F1500</f>
        <v>-1.6174394283765576E-3</v>
      </c>
      <c r="F1500" s="2">
        <f>'Moving Avg'!D1500</f>
        <v>1.5022</v>
      </c>
      <c r="G1500" s="2">
        <f>'Moving Avg'!F1500</f>
        <v>1.4974599999999991</v>
      </c>
      <c r="H1500" s="2">
        <f>'Moving Avg'!G1500</f>
        <v>1.494628000000001</v>
      </c>
      <c r="I1500" s="2">
        <f>'Moving Avg'!H1500</f>
        <v>1.441490000000003</v>
      </c>
      <c r="J1500" s="5" t="str">
        <f>OBV!F1500</f>
        <v>NEUTRAL</v>
      </c>
      <c r="K1500" s="5" t="str">
        <f>OBV!G1500</f>
        <v>NEUTRAL</v>
      </c>
      <c r="L1500" s="5" t="str">
        <f>OBV!H1500</f>
        <v>NEUTRAL</v>
      </c>
      <c r="M1500" s="7">
        <f t="shared" si="230"/>
        <v>0</v>
      </c>
      <c r="N1500" s="7">
        <f t="shared" si="231"/>
        <v>45</v>
      </c>
      <c r="O1500" s="7">
        <f t="shared" si="232"/>
        <v>50</v>
      </c>
      <c r="P1500" s="7">
        <f t="shared" si="233"/>
        <v>33</v>
      </c>
      <c r="Q1500" s="8">
        <f t="shared" si="234"/>
        <v>28.2</v>
      </c>
      <c r="R1500" s="8">
        <f t="shared" si="235"/>
        <v>34.75</v>
      </c>
      <c r="S1500" s="8">
        <f t="shared" si="236"/>
        <v>34.1</v>
      </c>
      <c r="T1500" s="8">
        <f t="shared" si="237"/>
        <v>32</v>
      </c>
      <c r="U1500" s="7">
        <f t="shared" si="238"/>
        <v>32.35</v>
      </c>
      <c r="V1500" s="7">
        <f t="shared" si="239"/>
        <v>32.262500000000003</v>
      </c>
    </row>
    <row r="1501" spans="1:22" ht="13.5" x14ac:dyDescent="0.25">
      <c r="A1501" s="3">
        <f>RSI!A1501</f>
        <v>44502</v>
      </c>
      <c r="B1501" s="2">
        <f>RSI!B1501</f>
        <v>1.51</v>
      </c>
      <c r="C1501" s="2">
        <f>RSI!I1501</f>
        <v>91.164547363566584</v>
      </c>
      <c r="D1501" s="2">
        <f>MACD!E1501</f>
        <v>-4.0286282554664599E-3</v>
      </c>
      <c r="E1501" s="2">
        <f>MACD!F1501</f>
        <v>-2.099677193794538E-3</v>
      </c>
      <c r="F1501" s="2">
        <f>'Moving Avg'!D1501</f>
        <v>1.50376</v>
      </c>
      <c r="G1501" s="2">
        <f>'Moving Avg'!F1501</f>
        <v>1.4982449999999994</v>
      </c>
      <c r="H1501" s="2">
        <f>'Moving Avg'!G1501</f>
        <v>1.4949420000000011</v>
      </c>
      <c r="I1501" s="2">
        <f>'Moving Avg'!H1501</f>
        <v>1.4423250000000032</v>
      </c>
      <c r="J1501" s="5" t="str">
        <f>OBV!F1501</f>
        <v>BULLISH</v>
      </c>
      <c r="K1501" s="5" t="str">
        <f>OBV!G1501</f>
        <v>NEUTRAL</v>
      </c>
      <c r="L1501" s="5" t="str">
        <f>OBV!H1501</f>
        <v>CONFIRMED BULLISH</v>
      </c>
      <c r="M1501" s="7">
        <f t="shared" si="230"/>
        <v>0</v>
      </c>
      <c r="N1501" s="7">
        <f t="shared" si="231"/>
        <v>45</v>
      </c>
      <c r="O1501" s="7">
        <f t="shared" si="232"/>
        <v>50</v>
      </c>
      <c r="P1501" s="7">
        <f t="shared" si="233"/>
        <v>83.5</v>
      </c>
      <c r="Q1501" s="8">
        <f t="shared" si="234"/>
        <v>35.774999999999999</v>
      </c>
      <c r="R1501" s="8">
        <f t="shared" si="235"/>
        <v>47.375</v>
      </c>
      <c r="S1501" s="8">
        <f t="shared" si="236"/>
        <v>56.825000000000003</v>
      </c>
      <c r="T1501" s="8">
        <f t="shared" si="237"/>
        <v>44.625</v>
      </c>
      <c r="U1501" s="7">
        <f t="shared" si="238"/>
        <v>46.658333333333339</v>
      </c>
      <c r="V1501" s="7">
        <f t="shared" si="239"/>
        <v>46.150000000000006</v>
      </c>
    </row>
    <row r="1502" spans="1:22" ht="13.5" x14ac:dyDescent="0.25">
      <c r="A1502" s="3">
        <f>RSI!A1502</f>
        <v>44503</v>
      </c>
      <c r="B1502" s="2">
        <f>RSI!B1502</f>
        <v>1.51</v>
      </c>
      <c r="C1502" s="2">
        <f>RSI!I1502</f>
        <v>91.164547363566584</v>
      </c>
      <c r="D1502" s="2">
        <f>MACD!E1502</f>
        <v>-4.8859929384443834E-3</v>
      </c>
      <c r="E1502" s="2">
        <f>MACD!F1502</f>
        <v>-2.6569403427245076E-3</v>
      </c>
      <c r="F1502" s="2">
        <f>'Moving Avg'!D1502</f>
        <v>1.5053199999999998</v>
      </c>
      <c r="G1502" s="2">
        <f>'Moving Avg'!F1502</f>
        <v>1.4990299999999994</v>
      </c>
      <c r="H1502" s="2">
        <f>'Moving Avg'!G1502</f>
        <v>1.495256000000001</v>
      </c>
      <c r="I1502" s="2">
        <f>'Moving Avg'!H1502</f>
        <v>1.4429755000000031</v>
      </c>
      <c r="J1502" s="5" t="str">
        <f>OBV!F1502</f>
        <v>BULLISH</v>
      </c>
      <c r="K1502" s="5" t="str">
        <f>OBV!G1502</f>
        <v>NEUTRAL</v>
      </c>
      <c r="L1502" s="5" t="str">
        <f>OBV!H1502</f>
        <v>CONFIRMED BULLISH</v>
      </c>
      <c r="M1502" s="7">
        <f t="shared" si="230"/>
        <v>0</v>
      </c>
      <c r="N1502" s="7">
        <f t="shared" si="231"/>
        <v>45</v>
      </c>
      <c r="O1502" s="7">
        <f t="shared" si="232"/>
        <v>50</v>
      </c>
      <c r="P1502" s="7">
        <f t="shared" si="233"/>
        <v>83.5</v>
      </c>
      <c r="Q1502" s="8">
        <f t="shared" si="234"/>
        <v>35.774999999999999</v>
      </c>
      <c r="R1502" s="8">
        <f t="shared" si="235"/>
        <v>47.375</v>
      </c>
      <c r="S1502" s="8">
        <f t="shared" si="236"/>
        <v>56.825000000000003</v>
      </c>
      <c r="T1502" s="8">
        <f t="shared" si="237"/>
        <v>44.625</v>
      </c>
      <c r="U1502" s="7">
        <f t="shared" si="238"/>
        <v>46.658333333333339</v>
      </c>
      <c r="V1502" s="7">
        <f t="shared" si="239"/>
        <v>46.150000000000006</v>
      </c>
    </row>
    <row r="1503" spans="1:22" ht="13.5" x14ac:dyDescent="0.25">
      <c r="A1503" s="3">
        <f>RSI!A1503</f>
        <v>44504</v>
      </c>
      <c r="B1503" s="2">
        <f>RSI!B1503</f>
        <v>1.51</v>
      </c>
      <c r="C1503" s="2">
        <f>RSI!I1503</f>
        <v>91.164547363566584</v>
      </c>
      <c r="D1503" s="2">
        <f>MACD!E1503</f>
        <v>-4.465569337490205E-3</v>
      </c>
      <c r="E1503" s="2">
        <f>MACD!F1503</f>
        <v>-3.0186661416776472E-3</v>
      </c>
      <c r="F1503" s="2">
        <f>'Moving Avg'!D1503</f>
        <v>1.50688</v>
      </c>
      <c r="G1503" s="2">
        <f>'Moving Avg'!F1503</f>
        <v>1.4998149999999997</v>
      </c>
      <c r="H1503" s="2">
        <f>'Moving Avg'!G1503</f>
        <v>1.4955700000000014</v>
      </c>
      <c r="I1503" s="2">
        <f>'Moving Avg'!H1503</f>
        <v>1.4436260000000032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  <c r="M1503" s="7">
        <f t="shared" si="230"/>
        <v>0</v>
      </c>
      <c r="N1503" s="7">
        <f t="shared" si="231"/>
        <v>45</v>
      </c>
      <c r="O1503" s="7">
        <f t="shared" si="232"/>
        <v>50</v>
      </c>
      <c r="P1503" s="7">
        <f t="shared" si="233"/>
        <v>83.5</v>
      </c>
      <c r="Q1503" s="8">
        <f t="shared" si="234"/>
        <v>35.774999999999999</v>
      </c>
      <c r="R1503" s="8">
        <f t="shared" si="235"/>
        <v>47.375</v>
      </c>
      <c r="S1503" s="8">
        <f t="shared" si="236"/>
        <v>56.825000000000003</v>
      </c>
      <c r="T1503" s="8">
        <f t="shared" si="237"/>
        <v>44.625</v>
      </c>
      <c r="U1503" s="7">
        <f t="shared" si="238"/>
        <v>46.658333333333339</v>
      </c>
      <c r="V1503" s="7">
        <f t="shared" si="239"/>
        <v>46.150000000000006</v>
      </c>
    </row>
    <row r="1504" spans="1:22" ht="13.5" x14ac:dyDescent="0.25">
      <c r="A1504" s="3">
        <f>RSI!A1504</f>
        <v>44505</v>
      </c>
      <c r="B1504" s="2">
        <f>RSI!B1504</f>
        <v>1.51</v>
      </c>
      <c r="C1504" s="2">
        <f>RSI!I1504</f>
        <v>91.164547363566584</v>
      </c>
      <c r="D1504" s="2">
        <f>MACD!E1504</f>
        <v>-4.1741768371701404E-3</v>
      </c>
      <c r="E1504" s="2">
        <f>MACD!F1504</f>
        <v>-3.2497682807761459E-3</v>
      </c>
      <c r="F1504" s="2">
        <f>'Moving Avg'!D1504</f>
        <v>1.5084399999999998</v>
      </c>
      <c r="G1504" s="2">
        <f>'Moving Avg'!F1504</f>
        <v>1.5005999999999999</v>
      </c>
      <c r="H1504" s="2">
        <f>'Moving Avg'!G1504</f>
        <v>1.4958840000000011</v>
      </c>
      <c r="I1504" s="2">
        <f>'Moving Avg'!H1504</f>
        <v>1.4442765000000031</v>
      </c>
      <c r="J1504" s="5" t="str">
        <f>OBV!F1504</f>
        <v>BULLISH</v>
      </c>
      <c r="K1504" s="5" t="str">
        <f>OBV!G1504</f>
        <v>NEUTRAL</v>
      </c>
      <c r="L1504" s="5" t="str">
        <f>OBV!H1504</f>
        <v>CONFIRMED BULLISH</v>
      </c>
      <c r="M1504" s="7">
        <f t="shared" si="230"/>
        <v>0</v>
      </c>
      <c r="N1504" s="7">
        <f t="shared" si="231"/>
        <v>45</v>
      </c>
      <c r="O1504" s="7">
        <f t="shared" si="232"/>
        <v>50</v>
      </c>
      <c r="P1504" s="7">
        <f t="shared" si="233"/>
        <v>83.5</v>
      </c>
      <c r="Q1504" s="8">
        <f t="shared" si="234"/>
        <v>35.774999999999999</v>
      </c>
      <c r="R1504" s="8">
        <f t="shared" si="235"/>
        <v>47.375</v>
      </c>
      <c r="S1504" s="8">
        <f t="shared" si="236"/>
        <v>56.825000000000003</v>
      </c>
      <c r="T1504" s="8">
        <f t="shared" si="237"/>
        <v>44.625</v>
      </c>
      <c r="U1504" s="7">
        <f t="shared" si="238"/>
        <v>46.658333333333339</v>
      </c>
      <c r="V1504" s="7">
        <f t="shared" si="239"/>
        <v>46.150000000000006</v>
      </c>
    </row>
    <row r="1505" spans="1:22" ht="13.5" x14ac:dyDescent="0.25">
      <c r="A1505" s="3">
        <f>RSI!A1505</f>
        <v>44508</v>
      </c>
      <c r="B1505" s="2">
        <f>RSI!B1505</f>
        <v>1.51</v>
      </c>
      <c r="C1505" s="2">
        <f>RSI!I1505</f>
        <v>91.164547363566584</v>
      </c>
      <c r="D1505" s="2">
        <f>MACD!E1505</f>
        <v>-3.9871977917667056E-3</v>
      </c>
      <c r="E1505" s="2">
        <f>MACD!F1505</f>
        <v>-3.3972541829742579E-3</v>
      </c>
      <c r="F1505" s="2">
        <f>'Moving Avg'!D1505</f>
        <v>1.51</v>
      </c>
      <c r="G1505" s="2">
        <f>'Moving Avg'!F1505</f>
        <v>1.5013850000000002</v>
      </c>
      <c r="H1505" s="2">
        <f>'Moving Avg'!G1505</f>
        <v>1.4961980000000015</v>
      </c>
      <c r="I1505" s="2">
        <f>'Moving Avg'!H1505</f>
        <v>1.4447425000000031</v>
      </c>
      <c r="J1505" s="5" t="str">
        <f>OBV!F1505</f>
        <v>BULLISH</v>
      </c>
      <c r="K1505" s="5" t="str">
        <f>OBV!G1505</f>
        <v>NEUTRAL</v>
      </c>
      <c r="L1505" s="5" t="str">
        <f>OBV!H1505</f>
        <v>CONFIRMED BULLISH</v>
      </c>
      <c r="M1505" s="7">
        <f t="shared" si="230"/>
        <v>0</v>
      </c>
      <c r="N1505" s="7">
        <f t="shared" si="231"/>
        <v>45</v>
      </c>
      <c r="O1505" s="7">
        <f t="shared" si="232"/>
        <v>50</v>
      </c>
      <c r="P1505" s="7">
        <f t="shared" si="233"/>
        <v>83.5</v>
      </c>
      <c r="Q1505" s="8">
        <f t="shared" si="234"/>
        <v>35.774999999999999</v>
      </c>
      <c r="R1505" s="8">
        <f t="shared" si="235"/>
        <v>47.375</v>
      </c>
      <c r="S1505" s="8">
        <f t="shared" si="236"/>
        <v>56.825000000000003</v>
      </c>
      <c r="T1505" s="8">
        <f t="shared" si="237"/>
        <v>44.625</v>
      </c>
      <c r="U1505" s="7">
        <f t="shared" si="238"/>
        <v>46.658333333333339</v>
      </c>
      <c r="V1505" s="7">
        <f t="shared" si="239"/>
        <v>46.150000000000006</v>
      </c>
    </row>
    <row r="1506" spans="1:22" ht="13.5" x14ac:dyDescent="0.25">
      <c r="A1506" s="3">
        <f>RSI!A1506</f>
        <v>44509</v>
      </c>
      <c r="B1506" s="2">
        <f>RSI!B1506</f>
        <v>1.51</v>
      </c>
      <c r="C1506" s="2">
        <f>RSI!I1506</f>
        <v>91.164547363566584</v>
      </c>
      <c r="D1506" s="2">
        <f>MACD!E1506</f>
        <v>-3.884154975091425E-3</v>
      </c>
      <c r="E1506" s="2">
        <f>MACD!F1506</f>
        <v>-3.4946343413976913E-3</v>
      </c>
      <c r="F1506" s="2">
        <f>'Moving Avg'!D1506</f>
        <v>1.51</v>
      </c>
      <c r="G1506" s="2">
        <f>'Moving Avg'!F1506</f>
        <v>1.5021700000000002</v>
      </c>
      <c r="H1506" s="2">
        <f>'Moving Avg'!G1506</f>
        <v>1.4965120000000014</v>
      </c>
      <c r="I1506" s="2">
        <f>'Moving Avg'!H1506</f>
        <v>1.445208500000003</v>
      </c>
      <c r="J1506" s="5" t="str">
        <f>OBV!F1506</f>
        <v>NEUTRAL</v>
      </c>
      <c r="K1506" s="5" t="str">
        <f>OBV!G1506</f>
        <v>NEUTRAL</v>
      </c>
      <c r="L1506" s="5" t="str">
        <f>OBV!H1506</f>
        <v>NEUTRAL</v>
      </c>
      <c r="M1506" s="7">
        <f t="shared" si="230"/>
        <v>0</v>
      </c>
      <c r="N1506" s="7">
        <f t="shared" si="231"/>
        <v>45</v>
      </c>
      <c r="O1506" s="7">
        <f t="shared" si="232"/>
        <v>50</v>
      </c>
      <c r="P1506" s="7">
        <f t="shared" si="233"/>
        <v>33</v>
      </c>
      <c r="Q1506" s="8">
        <f t="shared" si="234"/>
        <v>28.2</v>
      </c>
      <c r="R1506" s="8">
        <f t="shared" si="235"/>
        <v>34.75</v>
      </c>
      <c r="S1506" s="8">
        <f t="shared" si="236"/>
        <v>34.1</v>
      </c>
      <c r="T1506" s="8">
        <f t="shared" si="237"/>
        <v>32</v>
      </c>
      <c r="U1506" s="7">
        <f t="shared" si="238"/>
        <v>32.35</v>
      </c>
      <c r="V1506" s="7">
        <f t="shared" si="239"/>
        <v>32.262500000000003</v>
      </c>
    </row>
    <row r="1507" spans="1:22" ht="13.5" x14ac:dyDescent="0.25">
      <c r="A1507" s="3">
        <f>RSI!A1507</f>
        <v>44510</v>
      </c>
      <c r="B1507" s="2">
        <f>RSI!B1507</f>
        <v>1.51</v>
      </c>
      <c r="C1507" s="2">
        <f>RSI!I1507</f>
        <v>91.164547363566584</v>
      </c>
      <c r="D1507" s="2">
        <f>MACD!E1507</f>
        <v>-3.8480484380940538E-3</v>
      </c>
      <c r="E1507" s="2">
        <f>MACD!F1507</f>
        <v>-3.5653171607369642E-3</v>
      </c>
      <c r="F1507" s="2">
        <f>'Moving Avg'!D1507</f>
        <v>1.51</v>
      </c>
      <c r="G1507" s="2">
        <f>'Moving Avg'!F1507</f>
        <v>1.5029550000000005</v>
      </c>
      <c r="H1507" s="2">
        <f>'Moving Avg'!G1507</f>
        <v>1.4968260000000015</v>
      </c>
      <c r="I1507" s="2">
        <f>'Moving Avg'!H1507</f>
        <v>1.4459695000000032</v>
      </c>
      <c r="J1507" s="5" t="str">
        <f>OBV!F1507</f>
        <v>NEUTRAL</v>
      </c>
      <c r="K1507" s="5" t="str">
        <f>OBV!G1507</f>
        <v>NEUTRAL</v>
      </c>
      <c r="L1507" s="5" t="str">
        <f>OBV!H1507</f>
        <v>NEUTRAL</v>
      </c>
      <c r="M1507" s="7">
        <f t="shared" si="230"/>
        <v>0</v>
      </c>
      <c r="N1507" s="7">
        <f t="shared" si="231"/>
        <v>45</v>
      </c>
      <c r="O1507" s="7">
        <f t="shared" si="232"/>
        <v>50</v>
      </c>
      <c r="P1507" s="7">
        <f t="shared" si="233"/>
        <v>33</v>
      </c>
      <c r="Q1507" s="8">
        <f t="shared" si="234"/>
        <v>28.2</v>
      </c>
      <c r="R1507" s="8">
        <f t="shared" si="235"/>
        <v>34.75</v>
      </c>
      <c r="S1507" s="8">
        <f t="shared" si="236"/>
        <v>34.1</v>
      </c>
      <c r="T1507" s="8">
        <f t="shared" si="237"/>
        <v>32</v>
      </c>
      <c r="U1507" s="7">
        <f t="shared" si="238"/>
        <v>32.35</v>
      </c>
      <c r="V1507" s="7">
        <f t="shared" si="239"/>
        <v>32.262500000000003</v>
      </c>
    </row>
    <row r="1508" spans="1:22" ht="13.5" x14ac:dyDescent="0.25">
      <c r="A1508" s="3">
        <f>RSI!A1508</f>
        <v>44511</v>
      </c>
      <c r="B1508" s="2">
        <f>RSI!B1508</f>
        <v>1.51</v>
      </c>
      <c r="C1508" s="2">
        <f>RSI!I1508</f>
        <v>91.164547363566584</v>
      </c>
      <c r="D1508" s="2">
        <f>MACD!E1508</f>
        <v>-3.8647963257674167E-3</v>
      </c>
      <c r="E1508" s="2">
        <f>MACD!F1508</f>
        <v>-3.6252129937430549E-3</v>
      </c>
      <c r="F1508" s="2">
        <f>'Moving Avg'!D1508</f>
        <v>1.51</v>
      </c>
      <c r="G1508" s="2">
        <f>'Moving Avg'!F1508</f>
        <v>1.5037400000000005</v>
      </c>
      <c r="H1508" s="2">
        <f>'Moving Avg'!G1508</f>
        <v>1.4971400000000015</v>
      </c>
      <c r="I1508" s="2">
        <f>'Moving Avg'!H1508</f>
        <v>1.4468045000000029</v>
      </c>
      <c r="J1508" s="5" t="str">
        <f>OBV!F1508</f>
        <v>NEUTRAL</v>
      </c>
      <c r="K1508" s="5" t="str">
        <f>OBV!G1508</f>
        <v>NEUTRAL</v>
      </c>
      <c r="L1508" s="5" t="str">
        <f>OBV!H1508</f>
        <v>NEUTRAL</v>
      </c>
      <c r="M1508" s="7">
        <f t="shared" si="230"/>
        <v>0</v>
      </c>
      <c r="N1508" s="7">
        <f t="shared" si="231"/>
        <v>45</v>
      </c>
      <c r="O1508" s="7">
        <f t="shared" si="232"/>
        <v>50</v>
      </c>
      <c r="P1508" s="7">
        <f t="shared" si="233"/>
        <v>33</v>
      </c>
      <c r="Q1508" s="8">
        <f t="shared" si="234"/>
        <v>28.2</v>
      </c>
      <c r="R1508" s="8">
        <f t="shared" si="235"/>
        <v>34.75</v>
      </c>
      <c r="S1508" s="8">
        <f t="shared" si="236"/>
        <v>34.1</v>
      </c>
      <c r="T1508" s="8">
        <f t="shared" si="237"/>
        <v>32</v>
      </c>
      <c r="U1508" s="7">
        <f t="shared" si="238"/>
        <v>32.35</v>
      </c>
      <c r="V1508" s="7">
        <f t="shared" si="239"/>
        <v>32.262500000000003</v>
      </c>
    </row>
    <row r="1509" spans="1:22" ht="13.5" x14ac:dyDescent="0.25">
      <c r="A1509" s="3">
        <f>RSI!A1509</f>
        <v>44512</v>
      </c>
      <c r="B1509" s="2">
        <f>RSI!B1509</f>
        <v>1.51</v>
      </c>
      <c r="C1509" s="2">
        <f>RSI!I1509</f>
        <v>91.164547363566584</v>
      </c>
      <c r="D1509" s="2">
        <f>MACD!E1509</f>
        <v>-3.9227635161009911E-3</v>
      </c>
      <c r="E1509" s="2">
        <f>MACD!F1509</f>
        <v>-3.6847230982146421E-3</v>
      </c>
      <c r="F1509" s="2">
        <f>'Moving Avg'!D1509</f>
        <v>1.51</v>
      </c>
      <c r="G1509" s="2">
        <f>'Moving Avg'!F1509</f>
        <v>1.5045250000000006</v>
      </c>
      <c r="H1509" s="2">
        <f>'Moving Avg'!G1509</f>
        <v>1.4974540000000014</v>
      </c>
      <c r="I1509" s="2">
        <f>'Moving Avg'!H1509</f>
        <v>1.4476395000000031</v>
      </c>
      <c r="J1509" s="5" t="str">
        <f>OBV!F1509</f>
        <v>NEUTRAL</v>
      </c>
      <c r="K1509" s="5" t="str">
        <f>OBV!G1509</f>
        <v>NEUTRAL</v>
      </c>
      <c r="L1509" s="5" t="str">
        <f>OBV!H1509</f>
        <v>NEUTRAL</v>
      </c>
      <c r="M1509" s="7">
        <f t="shared" si="230"/>
        <v>0</v>
      </c>
      <c r="N1509" s="7">
        <f t="shared" si="231"/>
        <v>45</v>
      </c>
      <c r="O1509" s="7">
        <f t="shared" si="232"/>
        <v>50</v>
      </c>
      <c r="P1509" s="7">
        <f t="shared" si="233"/>
        <v>33</v>
      </c>
      <c r="Q1509" s="8">
        <f t="shared" si="234"/>
        <v>28.2</v>
      </c>
      <c r="R1509" s="8">
        <f t="shared" si="235"/>
        <v>34.75</v>
      </c>
      <c r="S1509" s="8">
        <f t="shared" si="236"/>
        <v>34.1</v>
      </c>
      <c r="T1509" s="8">
        <f t="shared" si="237"/>
        <v>32</v>
      </c>
      <c r="U1509" s="7">
        <f t="shared" si="238"/>
        <v>32.35</v>
      </c>
      <c r="V1509" s="7">
        <f t="shared" si="239"/>
        <v>32.262500000000003</v>
      </c>
    </row>
    <row r="1510" spans="1:22" ht="13.5" x14ac:dyDescent="0.25">
      <c r="A1510" s="3">
        <f>RSI!A1510</f>
        <v>44515</v>
      </c>
      <c r="B1510" s="2">
        <f>RSI!B1510</f>
        <v>1.51</v>
      </c>
      <c r="C1510" s="2">
        <f>RSI!I1510</f>
        <v>91.164547363566584</v>
      </c>
      <c r="D1510" s="2">
        <f>MACD!E1510</f>
        <v>-4.0123644371190537E-3</v>
      </c>
      <c r="E1510" s="2">
        <f>MACD!F1510</f>
        <v>-3.7502513659955247E-3</v>
      </c>
      <c r="F1510" s="2">
        <f>'Moving Avg'!D1510</f>
        <v>1.51</v>
      </c>
      <c r="G1510" s="2">
        <f>'Moving Avg'!F1510</f>
        <v>1.5053100000000008</v>
      </c>
      <c r="H1510" s="2">
        <f>'Moving Avg'!G1510</f>
        <v>1.4977680000000013</v>
      </c>
      <c r="I1510" s="2">
        <f>'Moving Avg'!H1510</f>
        <v>1.448474500000003</v>
      </c>
      <c r="J1510" s="5" t="str">
        <f>OBV!F1510</f>
        <v>NEUTRAL</v>
      </c>
      <c r="K1510" s="5" t="str">
        <f>OBV!G1510</f>
        <v>NEUTRAL</v>
      </c>
      <c r="L1510" s="5" t="str">
        <f>OBV!H1510</f>
        <v>NEUTRAL</v>
      </c>
      <c r="M1510" s="7">
        <f t="shared" si="230"/>
        <v>0</v>
      </c>
      <c r="N1510" s="7">
        <f t="shared" si="231"/>
        <v>45</v>
      </c>
      <c r="O1510" s="7">
        <f t="shared" si="232"/>
        <v>50</v>
      </c>
      <c r="P1510" s="7">
        <f t="shared" si="233"/>
        <v>33</v>
      </c>
      <c r="Q1510" s="8">
        <f t="shared" si="234"/>
        <v>28.2</v>
      </c>
      <c r="R1510" s="8">
        <f t="shared" si="235"/>
        <v>34.75</v>
      </c>
      <c r="S1510" s="8">
        <f t="shared" si="236"/>
        <v>34.1</v>
      </c>
      <c r="T1510" s="8">
        <f t="shared" si="237"/>
        <v>32</v>
      </c>
      <c r="U1510" s="7">
        <f t="shared" si="238"/>
        <v>32.35</v>
      </c>
      <c r="V1510" s="7">
        <f t="shared" si="239"/>
        <v>32.262500000000003</v>
      </c>
    </row>
    <row r="1511" spans="1:22" ht="13.5" x14ac:dyDescent="0.25">
      <c r="A1511" s="3">
        <f>RSI!A1511</f>
        <v>44516</v>
      </c>
      <c r="B1511" s="2">
        <f>RSI!B1511</f>
        <v>1.51</v>
      </c>
      <c r="C1511" s="2">
        <f>RSI!I1511</f>
        <v>91.164547363566584</v>
      </c>
      <c r="D1511" s="2">
        <f>MACD!E1511</f>
        <v>-2.9257285269521649E-3</v>
      </c>
      <c r="E1511" s="2">
        <f>MACD!F1511</f>
        <v>-3.5853467981868531E-3</v>
      </c>
      <c r="F1511" s="2">
        <f>'Moving Avg'!D1511</f>
        <v>1.51</v>
      </c>
      <c r="G1511" s="2">
        <f>'Moving Avg'!F1511</f>
        <v>1.5060950000000006</v>
      </c>
      <c r="H1511" s="2">
        <f>'Moving Avg'!G1511</f>
        <v>1.498082000000001</v>
      </c>
      <c r="I1511" s="2">
        <f>'Moving Avg'!H1511</f>
        <v>1.4493095000000027</v>
      </c>
      <c r="J1511" s="5" t="str">
        <f>OBV!F1511</f>
        <v>NEUTRAL</v>
      </c>
      <c r="K1511" s="5" t="str">
        <f>OBV!G1511</f>
        <v>NEUTRAL</v>
      </c>
      <c r="L1511" s="5" t="str">
        <f>OBV!H1511</f>
        <v>NEUTRAL</v>
      </c>
      <c r="M1511" s="7">
        <f t="shared" si="230"/>
        <v>0</v>
      </c>
      <c r="N1511" s="7">
        <f t="shared" si="231"/>
        <v>0</v>
      </c>
      <c r="O1511" s="7">
        <f t="shared" si="232"/>
        <v>50</v>
      </c>
      <c r="P1511" s="7">
        <f t="shared" si="233"/>
        <v>33</v>
      </c>
      <c r="Q1511" s="8">
        <f t="shared" si="234"/>
        <v>12.45</v>
      </c>
      <c r="R1511" s="8">
        <f t="shared" si="235"/>
        <v>25.75</v>
      </c>
      <c r="S1511" s="8">
        <f t="shared" si="236"/>
        <v>27.35</v>
      </c>
      <c r="T1511" s="8">
        <f t="shared" si="237"/>
        <v>20.75</v>
      </c>
      <c r="U1511" s="7">
        <f t="shared" si="238"/>
        <v>21.850000000000005</v>
      </c>
      <c r="V1511" s="7">
        <f t="shared" si="239"/>
        <v>21.575000000000003</v>
      </c>
    </row>
    <row r="1512" spans="1:22" ht="13.5" x14ac:dyDescent="0.25">
      <c r="A1512" s="3">
        <f>RSI!A1512</f>
        <v>44517</v>
      </c>
      <c r="B1512" s="2">
        <f>RSI!B1512</f>
        <v>1.51</v>
      </c>
      <c r="C1512" s="2">
        <f>RSI!I1512</f>
        <v>91.164547363566584</v>
      </c>
      <c r="D1512" s="2">
        <f>MACD!E1512</f>
        <v>-2.0410339702463531E-3</v>
      </c>
      <c r="E1512" s="2">
        <f>MACD!F1512</f>
        <v>-3.2764842325987533E-3</v>
      </c>
      <c r="F1512" s="2">
        <f>'Moving Avg'!D1512</f>
        <v>1.51</v>
      </c>
      <c r="G1512" s="2">
        <f>'Moving Avg'!F1512</f>
        <v>1.5068800000000007</v>
      </c>
      <c r="H1512" s="2">
        <f>'Moving Avg'!G1512</f>
        <v>1.498552000000001</v>
      </c>
      <c r="I1512" s="2">
        <f>'Moving Avg'!H1512</f>
        <v>1.4501445000000031</v>
      </c>
      <c r="J1512" s="5" t="str">
        <f>OBV!F1512</f>
        <v>NEUTRAL</v>
      </c>
      <c r="K1512" s="5" t="str">
        <f>OBV!G1512</f>
        <v>NEUTRAL</v>
      </c>
      <c r="L1512" s="5" t="str">
        <f>OBV!H1512</f>
        <v>NEUTRAL</v>
      </c>
      <c r="M1512" s="7">
        <f t="shared" si="230"/>
        <v>0</v>
      </c>
      <c r="N1512" s="7">
        <f t="shared" si="231"/>
        <v>0</v>
      </c>
      <c r="O1512" s="7">
        <f t="shared" si="232"/>
        <v>50</v>
      </c>
      <c r="P1512" s="7">
        <f t="shared" si="233"/>
        <v>33</v>
      </c>
      <c r="Q1512" s="8">
        <f t="shared" si="234"/>
        <v>12.45</v>
      </c>
      <c r="R1512" s="8">
        <f t="shared" si="235"/>
        <v>25.75</v>
      </c>
      <c r="S1512" s="8">
        <f t="shared" si="236"/>
        <v>27.35</v>
      </c>
      <c r="T1512" s="8">
        <f t="shared" si="237"/>
        <v>20.75</v>
      </c>
      <c r="U1512" s="7">
        <f t="shared" si="238"/>
        <v>21.850000000000005</v>
      </c>
      <c r="V1512" s="7">
        <f t="shared" si="239"/>
        <v>21.575000000000003</v>
      </c>
    </row>
    <row r="1513" spans="1:22" ht="13.5" x14ac:dyDescent="0.25">
      <c r="A1513" s="3">
        <f>RSI!A1513</f>
        <v>44518</v>
      </c>
      <c r="B1513" s="2">
        <f>RSI!B1513</f>
        <v>1.51</v>
      </c>
      <c r="C1513" s="2">
        <f>RSI!I1513</f>
        <v>91.164547363566584</v>
      </c>
      <c r="D1513" s="2">
        <f>MACD!E1513</f>
        <v>-1.3246375629101248E-3</v>
      </c>
      <c r="E1513" s="2">
        <f>MACD!F1513</f>
        <v>-2.8861148986610275E-3</v>
      </c>
      <c r="F1513" s="2">
        <f>'Moving Avg'!D1513</f>
        <v>1.51</v>
      </c>
      <c r="G1513" s="2">
        <f>'Moving Avg'!F1513</f>
        <v>1.5072700000000006</v>
      </c>
      <c r="H1513" s="2">
        <f>'Moving Avg'!G1513</f>
        <v>1.499022000000001</v>
      </c>
      <c r="I1513" s="2">
        <f>'Moving Avg'!H1513</f>
        <v>1.4509795000000028</v>
      </c>
      <c r="J1513" s="5" t="str">
        <f>OBV!F1513</f>
        <v>NEUTRAL</v>
      </c>
      <c r="K1513" s="5" t="str">
        <f>OBV!G1513</f>
        <v>NEUTRAL</v>
      </c>
      <c r="L1513" s="5" t="str">
        <f>OBV!H1513</f>
        <v>NEUTRAL</v>
      </c>
      <c r="M1513" s="7">
        <f t="shared" si="230"/>
        <v>0</v>
      </c>
      <c r="N1513" s="7">
        <f t="shared" si="231"/>
        <v>0</v>
      </c>
      <c r="O1513" s="7">
        <f t="shared" si="232"/>
        <v>50</v>
      </c>
      <c r="P1513" s="7">
        <f t="shared" si="233"/>
        <v>33</v>
      </c>
      <c r="Q1513" s="8">
        <f t="shared" si="234"/>
        <v>12.45</v>
      </c>
      <c r="R1513" s="8">
        <f t="shared" si="235"/>
        <v>25.75</v>
      </c>
      <c r="S1513" s="8">
        <f t="shared" si="236"/>
        <v>27.35</v>
      </c>
      <c r="T1513" s="8">
        <f t="shared" si="237"/>
        <v>20.75</v>
      </c>
      <c r="U1513" s="7">
        <f t="shared" si="238"/>
        <v>21.850000000000005</v>
      </c>
      <c r="V1513" s="7">
        <f t="shared" si="239"/>
        <v>21.575000000000003</v>
      </c>
    </row>
    <row r="1514" spans="1:22" ht="13.5" x14ac:dyDescent="0.25">
      <c r="A1514" s="3">
        <f>RSI!A1514</f>
        <v>44519</v>
      </c>
      <c r="B1514" s="2">
        <f>RSI!B1514</f>
        <v>1.51</v>
      </c>
      <c r="C1514" s="2">
        <f>RSI!I1514</f>
        <v>91.164547363566584</v>
      </c>
      <c r="D1514" s="2">
        <f>MACD!E1514</f>
        <v>-7.4826274163064532E-4</v>
      </c>
      <c r="E1514" s="2">
        <f>MACD!F1514</f>
        <v>-2.4585444672549509E-3</v>
      </c>
      <c r="F1514" s="2">
        <f>'Moving Avg'!D1514</f>
        <v>1.51</v>
      </c>
      <c r="G1514" s="2">
        <f>'Moving Avg'!F1514</f>
        <v>1.5076600000000007</v>
      </c>
      <c r="H1514" s="2">
        <f>'Moving Avg'!G1514</f>
        <v>1.4994920000000007</v>
      </c>
      <c r="I1514" s="2">
        <f>'Moving Avg'!H1514</f>
        <v>1.4518145000000027</v>
      </c>
      <c r="J1514" s="5" t="str">
        <f>OBV!F1514</f>
        <v>NEUTRAL</v>
      </c>
      <c r="K1514" s="5" t="str">
        <f>OBV!G1514</f>
        <v>NEUTRAL</v>
      </c>
      <c r="L1514" s="5" t="str">
        <f>OBV!H1514</f>
        <v>NEUTRAL</v>
      </c>
      <c r="M1514" s="7">
        <f t="shared" si="230"/>
        <v>0</v>
      </c>
      <c r="N1514" s="7">
        <f t="shared" si="231"/>
        <v>0</v>
      </c>
      <c r="O1514" s="7">
        <f t="shared" si="232"/>
        <v>50</v>
      </c>
      <c r="P1514" s="7">
        <f t="shared" si="233"/>
        <v>33</v>
      </c>
      <c r="Q1514" s="8">
        <f t="shared" si="234"/>
        <v>12.45</v>
      </c>
      <c r="R1514" s="8">
        <f t="shared" si="235"/>
        <v>25.75</v>
      </c>
      <c r="S1514" s="8">
        <f t="shared" si="236"/>
        <v>27.35</v>
      </c>
      <c r="T1514" s="8">
        <f t="shared" si="237"/>
        <v>20.75</v>
      </c>
      <c r="U1514" s="7">
        <f t="shared" si="238"/>
        <v>21.850000000000005</v>
      </c>
      <c r="V1514" s="7">
        <f t="shared" si="239"/>
        <v>21.575000000000003</v>
      </c>
    </row>
    <row r="1515" spans="1:22" ht="13.5" x14ac:dyDescent="0.25">
      <c r="A1515" s="3">
        <f>RSI!A1515</f>
        <v>44522</v>
      </c>
      <c r="B1515" s="2">
        <f>RSI!B1515</f>
        <v>1.51</v>
      </c>
      <c r="C1515" s="2">
        <f>RSI!I1515</f>
        <v>91.164547363566584</v>
      </c>
      <c r="D1515" s="2">
        <f>MACD!E1515</f>
        <v>-2.8815981622209996E-4</v>
      </c>
      <c r="E1515" s="2">
        <f>MACD!F1515</f>
        <v>-2.0244675370483804E-3</v>
      </c>
      <c r="F1515" s="2">
        <f>'Moving Avg'!D1515</f>
        <v>1.51</v>
      </c>
      <c r="G1515" s="2">
        <f>'Moving Avg'!F1515</f>
        <v>1.5080500000000008</v>
      </c>
      <c r="H1515" s="2">
        <f>'Moving Avg'!G1515</f>
        <v>1.4999620000000007</v>
      </c>
      <c r="I1515" s="2">
        <f>'Moving Avg'!H1515</f>
        <v>1.4526495000000028</v>
      </c>
      <c r="J1515" s="5" t="str">
        <f>OBV!F1515</f>
        <v>NEUTRAL</v>
      </c>
      <c r="K1515" s="5" t="str">
        <f>OBV!G1515</f>
        <v>NEUTRAL</v>
      </c>
      <c r="L1515" s="5" t="str">
        <f>OBV!H1515</f>
        <v>NEUTRAL</v>
      </c>
      <c r="M1515" s="7">
        <f t="shared" si="230"/>
        <v>0</v>
      </c>
      <c r="N1515" s="7">
        <f t="shared" si="231"/>
        <v>0</v>
      </c>
      <c r="O1515" s="7">
        <f t="shared" si="232"/>
        <v>50</v>
      </c>
      <c r="P1515" s="7">
        <f t="shared" si="233"/>
        <v>33</v>
      </c>
      <c r="Q1515" s="8">
        <f t="shared" si="234"/>
        <v>12.45</v>
      </c>
      <c r="R1515" s="8">
        <f t="shared" si="235"/>
        <v>25.75</v>
      </c>
      <c r="S1515" s="8">
        <f t="shared" si="236"/>
        <v>27.35</v>
      </c>
      <c r="T1515" s="8">
        <f t="shared" si="237"/>
        <v>20.75</v>
      </c>
      <c r="U1515" s="7">
        <f t="shared" si="238"/>
        <v>21.850000000000005</v>
      </c>
      <c r="V1515" s="7">
        <f t="shared" si="239"/>
        <v>21.575000000000003</v>
      </c>
    </row>
    <row r="1516" spans="1:22" ht="13.5" x14ac:dyDescent="0.25">
      <c r="A1516" s="3">
        <f>RSI!A1516</f>
        <v>44523</v>
      </c>
      <c r="B1516" s="2">
        <f>RSI!B1516</f>
        <v>1.51</v>
      </c>
      <c r="C1516" s="2">
        <f>RSI!I1516</f>
        <v>91.164547363566584</v>
      </c>
      <c r="D1516" s="2">
        <f>MACD!E1516</f>
        <v>7.5603556291437002E-5</v>
      </c>
      <c r="E1516" s="2">
        <f>MACD!F1516</f>
        <v>-1.6044533183804169E-3</v>
      </c>
      <c r="F1516" s="2">
        <f>'Moving Avg'!D1516</f>
        <v>1.51</v>
      </c>
      <c r="G1516" s="2">
        <f>'Moving Avg'!F1516</f>
        <v>1.5084400000000007</v>
      </c>
      <c r="H1516" s="2">
        <f>'Moving Avg'!G1516</f>
        <v>1.5004320000000007</v>
      </c>
      <c r="I1516" s="2">
        <f>'Moving Avg'!H1516</f>
        <v>1.4535210000000027</v>
      </c>
      <c r="J1516" s="5" t="str">
        <f>OBV!F1516</f>
        <v>NEUTRAL</v>
      </c>
      <c r="K1516" s="5" t="str">
        <f>OBV!G1516</f>
        <v>NEUTRAL</v>
      </c>
      <c r="L1516" s="5" t="str">
        <f>OBV!H1516</f>
        <v>NEUTRAL</v>
      </c>
      <c r="M1516" s="7">
        <f t="shared" si="230"/>
        <v>0</v>
      </c>
      <c r="N1516" s="7">
        <f t="shared" si="231"/>
        <v>0</v>
      </c>
      <c r="O1516" s="7">
        <f t="shared" si="232"/>
        <v>50</v>
      </c>
      <c r="P1516" s="7">
        <f t="shared" si="233"/>
        <v>33</v>
      </c>
      <c r="Q1516" s="8">
        <f t="shared" si="234"/>
        <v>12.45</v>
      </c>
      <c r="R1516" s="8">
        <f t="shared" si="235"/>
        <v>25.75</v>
      </c>
      <c r="S1516" s="8">
        <f t="shared" si="236"/>
        <v>27.35</v>
      </c>
      <c r="T1516" s="8">
        <f t="shared" si="237"/>
        <v>20.75</v>
      </c>
      <c r="U1516" s="7">
        <f t="shared" si="238"/>
        <v>21.850000000000005</v>
      </c>
      <c r="V1516" s="7">
        <f t="shared" si="239"/>
        <v>21.575000000000003</v>
      </c>
    </row>
    <row r="1517" spans="1:22" ht="13.5" x14ac:dyDescent="0.25">
      <c r="A1517" s="3">
        <f>RSI!A1517</f>
        <v>44524</v>
      </c>
      <c r="B1517" s="2">
        <f>RSI!B1517</f>
        <v>1.51</v>
      </c>
      <c r="C1517" s="2">
        <f>RSI!I1517</f>
        <v>91.16454736356657</v>
      </c>
      <c r="D1517" s="2">
        <f>MACD!E1517</f>
        <v>3.5974177058206713E-4</v>
      </c>
      <c r="E1517" s="2">
        <f>MACD!F1517</f>
        <v>-1.2116143005879202E-3</v>
      </c>
      <c r="F1517" s="2">
        <f>'Moving Avg'!D1517</f>
        <v>1.51</v>
      </c>
      <c r="G1517" s="2">
        <f>'Moving Avg'!F1517</f>
        <v>1.5088300000000008</v>
      </c>
      <c r="H1517" s="2">
        <f>'Moving Avg'!G1517</f>
        <v>1.5009020000000006</v>
      </c>
      <c r="I1517" s="2">
        <f>'Moving Avg'!H1517</f>
        <v>1.4543925000000024</v>
      </c>
      <c r="J1517" s="5" t="str">
        <f>OBV!F1517</f>
        <v>NEUTRAL</v>
      </c>
      <c r="K1517" s="5" t="str">
        <f>OBV!G1517</f>
        <v>NEUTRAL</v>
      </c>
      <c r="L1517" s="5" t="str">
        <f>OBV!H1517</f>
        <v>NEUTRAL</v>
      </c>
      <c r="M1517" s="7">
        <f t="shared" si="230"/>
        <v>0</v>
      </c>
      <c r="N1517" s="7">
        <f t="shared" si="231"/>
        <v>0</v>
      </c>
      <c r="O1517" s="7">
        <f t="shared" si="232"/>
        <v>50</v>
      </c>
      <c r="P1517" s="7">
        <f t="shared" si="233"/>
        <v>33</v>
      </c>
      <c r="Q1517" s="8">
        <f t="shared" si="234"/>
        <v>12.45</v>
      </c>
      <c r="R1517" s="8">
        <f t="shared" si="235"/>
        <v>25.75</v>
      </c>
      <c r="S1517" s="8">
        <f t="shared" si="236"/>
        <v>27.35</v>
      </c>
      <c r="T1517" s="8">
        <f t="shared" si="237"/>
        <v>20.75</v>
      </c>
      <c r="U1517" s="7">
        <f t="shared" si="238"/>
        <v>21.850000000000005</v>
      </c>
      <c r="V1517" s="7">
        <f t="shared" si="239"/>
        <v>21.575000000000003</v>
      </c>
    </row>
    <row r="1518" spans="1:22" ht="13.5" x14ac:dyDescent="0.25">
      <c r="A1518" s="3">
        <f>RSI!A1518</f>
        <v>44525</v>
      </c>
      <c r="B1518" s="2">
        <f>RSI!B1518</f>
        <v>1.51</v>
      </c>
      <c r="C1518" s="2">
        <f>RSI!I1518</f>
        <v>91.164547363566584</v>
      </c>
      <c r="D1518" s="2">
        <f>MACD!E1518</f>
        <v>5.7825755932183753E-4</v>
      </c>
      <c r="E1518" s="2">
        <f>MACD!F1518</f>
        <v>-8.536399286059686E-4</v>
      </c>
      <c r="F1518" s="2">
        <f>'Moving Avg'!D1518</f>
        <v>1.51</v>
      </c>
      <c r="G1518" s="2">
        <f>'Moving Avg'!F1518</f>
        <v>1.5092200000000007</v>
      </c>
      <c r="H1518" s="2">
        <f>'Moving Avg'!G1518</f>
        <v>1.5012160000000005</v>
      </c>
      <c r="I1518" s="2">
        <f>'Moving Avg'!H1518</f>
        <v>1.4552640000000026</v>
      </c>
      <c r="J1518" s="5" t="str">
        <f>OBV!F1518</f>
        <v>NEUTRAL</v>
      </c>
      <c r="K1518" s="5" t="str">
        <f>OBV!G1518</f>
        <v>NEUTRAL</v>
      </c>
      <c r="L1518" s="5" t="str">
        <f>OBV!H1518</f>
        <v>NEUTRAL</v>
      </c>
      <c r="M1518" s="7">
        <f t="shared" si="230"/>
        <v>0</v>
      </c>
      <c r="N1518" s="7">
        <f t="shared" si="231"/>
        <v>0</v>
      </c>
      <c r="O1518" s="7">
        <f t="shared" si="232"/>
        <v>50</v>
      </c>
      <c r="P1518" s="7">
        <f t="shared" si="233"/>
        <v>33</v>
      </c>
      <c r="Q1518" s="8">
        <f t="shared" si="234"/>
        <v>12.45</v>
      </c>
      <c r="R1518" s="8">
        <f t="shared" si="235"/>
        <v>25.75</v>
      </c>
      <c r="S1518" s="8">
        <f t="shared" si="236"/>
        <v>27.35</v>
      </c>
      <c r="T1518" s="8">
        <f t="shared" si="237"/>
        <v>20.75</v>
      </c>
      <c r="U1518" s="7">
        <f t="shared" si="238"/>
        <v>21.850000000000005</v>
      </c>
      <c r="V1518" s="7">
        <f t="shared" si="239"/>
        <v>21.575000000000003</v>
      </c>
    </row>
    <row r="1519" spans="1:22" ht="13.5" x14ac:dyDescent="0.25">
      <c r="A1519" s="3">
        <f>RSI!A1519</f>
        <v>44526</v>
      </c>
      <c r="B1519" s="2">
        <f>RSI!B1519</f>
        <v>1.51</v>
      </c>
      <c r="C1519" s="2">
        <f>RSI!I1519</f>
        <v>91.164547363566584</v>
      </c>
      <c r="D1519" s="2">
        <f>MACD!E1519</f>
        <v>7.4286955837066238E-4</v>
      </c>
      <c r="E1519" s="2">
        <f>MACD!F1519</f>
        <v>-5.3433803121064245E-4</v>
      </c>
      <c r="F1519" s="2">
        <f>'Moving Avg'!D1519</f>
        <v>1.51</v>
      </c>
      <c r="G1519" s="2">
        <f>'Moving Avg'!F1519</f>
        <v>1.5096100000000008</v>
      </c>
      <c r="H1519" s="2">
        <f>'Moving Avg'!G1519</f>
        <v>1.5015300000000005</v>
      </c>
      <c r="I1519" s="2">
        <f>'Moving Avg'!H1519</f>
        <v>1.4561355000000022</v>
      </c>
      <c r="J1519" s="5" t="str">
        <f>OBV!F1519</f>
        <v>NEUTRAL</v>
      </c>
      <c r="K1519" s="5" t="str">
        <f>OBV!G1519</f>
        <v>NEUTRAL</v>
      </c>
      <c r="L1519" s="5" t="str">
        <f>OBV!H1519</f>
        <v>NEUTRAL</v>
      </c>
      <c r="M1519" s="7">
        <f t="shared" si="230"/>
        <v>0</v>
      </c>
      <c r="N1519" s="7">
        <f t="shared" si="231"/>
        <v>0</v>
      </c>
      <c r="O1519" s="7">
        <f t="shared" si="232"/>
        <v>50</v>
      </c>
      <c r="P1519" s="7">
        <f t="shared" si="233"/>
        <v>33</v>
      </c>
      <c r="Q1519" s="8">
        <f t="shared" si="234"/>
        <v>12.45</v>
      </c>
      <c r="R1519" s="8">
        <f t="shared" si="235"/>
        <v>25.75</v>
      </c>
      <c r="S1519" s="8">
        <f t="shared" si="236"/>
        <v>27.35</v>
      </c>
      <c r="T1519" s="8">
        <f t="shared" si="237"/>
        <v>20.75</v>
      </c>
      <c r="U1519" s="7">
        <f t="shared" si="238"/>
        <v>21.850000000000005</v>
      </c>
      <c r="V1519" s="7">
        <f t="shared" si="239"/>
        <v>21.575000000000003</v>
      </c>
    </row>
    <row r="1520" spans="1:22" ht="13.5" x14ac:dyDescent="0.25">
      <c r="A1520" s="3">
        <f>RSI!A1520</f>
        <v>44529</v>
      </c>
      <c r="B1520" s="2">
        <f>RSI!B1520</f>
        <v>1.51</v>
      </c>
      <c r="C1520" s="2">
        <f>RSI!I1520</f>
        <v>91.164547363566584</v>
      </c>
      <c r="D1520" s="2">
        <f>MACD!E1520</f>
        <v>8.6337332334207595E-4</v>
      </c>
      <c r="E1520" s="2">
        <f>MACD!F1520</f>
        <v>-2.547957603000988E-4</v>
      </c>
      <c r="F1520" s="2">
        <f>'Moving Avg'!D1520</f>
        <v>1.51</v>
      </c>
      <c r="G1520" s="2">
        <f>'Moving Avg'!F1520</f>
        <v>1.5100000000000007</v>
      </c>
      <c r="H1520" s="2">
        <f>'Moving Avg'!G1520</f>
        <v>1.5018440000000004</v>
      </c>
      <c r="I1520" s="2">
        <f>'Moving Avg'!H1520</f>
        <v>1.4570070000000022</v>
      </c>
      <c r="J1520" s="5" t="str">
        <f>OBV!F1520</f>
        <v>NEUTRAL</v>
      </c>
      <c r="K1520" s="5" t="str">
        <f>OBV!G1520</f>
        <v>NEUTRAL</v>
      </c>
      <c r="L1520" s="5" t="str">
        <f>OBV!H1520</f>
        <v>NEUTRAL</v>
      </c>
      <c r="M1520" s="7">
        <f t="shared" si="230"/>
        <v>0</v>
      </c>
      <c r="N1520" s="7">
        <f t="shared" si="231"/>
        <v>0</v>
      </c>
      <c r="O1520" s="7">
        <f t="shared" si="232"/>
        <v>50</v>
      </c>
      <c r="P1520" s="7">
        <f t="shared" si="233"/>
        <v>33</v>
      </c>
      <c r="Q1520" s="8">
        <f t="shared" si="234"/>
        <v>12.45</v>
      </c>
      <c r="R1520" s="8">
        <f t="shared" si="235"/>
        <v>25.75</v>
      </c>
      <c r="S1520" s="8">
        <f t="shared" si="236"/>
        <v>27.35</v>
      </c>
      <c r="T1520" s="8">
        <f t="shared" si="237"/>
        <v>20.75</v>
      </c>
      <c r="U1520" s="7">
        <f t="shared" si="238"/>
        <v>21.850000000000005</v>
      </c>
      <c r="V1520" s="7">
        <f t="shared" si="239"/>
        <v>21.575000000000003</v>
      </c>
    </row>
    <row r="1521" spans="1:22" ht="13.5" x14ac:dyDescent="0.25">
      <c r="A1521" s="3">
        <f>RSI!A1521</f>
        <v>44530</v>
      </c>
      <c r="B1521" s="2">
        <f>RSI!B1521</f>
        <v>1.51</v>
      </c>
      <c r="C1521" s="2">
        <f>RSI!I1521</f>
        <v>91.164547363566584</v>
      </c>
      <c r="D1521" s="2">
        <f>MACD!E1521</f>
        <v>9.4794609278281428E-4</v>
      </c>
      <c r="E1521" s="2">
        <f>MACD!F1521</f>
        <v>-1.4247389683516196E-5</v>
      </c>
      <c r="F1521" s="2">
        <f>'Moving Avg'!D1521</f>
        <v>1.51</v>
      </c>
      <c r="G1521" s="2">
        <f>'Moving Avg'!F1521</f>
        <v>1.5100000000000007</v>
      </c>
      <c r="H1521" s="2">
        <f>'Moving Avg'!G1521</f>
        <v>1.5021580000000003</v>
      </c>
      <c r="I1521" s="2">
        <f>'Moving Avg'!H1521</f>
        <v>1.4578785000000019</v>
      </c>
      <c r="J1521" s="5" t="str">
        <f>OBV!F1521</f>
        <v>NEUTRAL</v>
      </c>
      <c r="K1521" s="5" t="str">
        <f>OBV!G1521</f>
        <v>NEUTRAL</v>
      </c>
      <c r="L1521" s="5" t="str">
        <f>OBV!H1521</f>
        <v>NEUTRAL</v>
      </c>
      <c r="M1521" s="7">
        <f t="shared" si="230"/>
        <v>0</v>
      </c>
      <c r="N1521" s="7">
        <f t="shared" si="231"/>
        <v>0</v>
      </c>
      <c r="O1521" s="7">
        <f t="shared" si="232"/>
        <v>50</v>
      </c>
      <c r="P1521" s="7">
        <f t="shared" si="233"/>
        <v>33</v>
      </c>
      <c r="Q1521" s="8">
        <f t="shared" si="234"/>
        <v>12.45</v>
      </c>
      <c r="R1521" s="8">
        <f t="shared" si="235"/>
        <v>25.75</v>
      </c>
      <c r="S1521" s="8">
        <f t="shared" si="236"/>
        <v>27.35</v>
      </c>
      <c r="T1521" s="8">
        <f t="shared" si="237"/>
        <v>20.75</v>
      </c>
      <c r="U1521" s="7">
        <f t="shared" si="238"/>
        <v>21.850000000000005</v>
      </c>
      <c r="V1521" s="7">
        <f t="shared" si="239"/>
        <v>21.575000000000003</v>
      </c>
    </row>
    <row r="1522" spans="1:22" ht="13.5" x14ac:dyDescent="0.25">
      <c r="A1522" s="3">
        <f>RSI!A1522</f>
        <v>44531</v>
      </c>
      <c r="B1522" s="2">
        <f>RSI!B1522</f>
        <v>1.51</v>
      </c>
      <c r="C1522" s="2">
        <f>RSI!I1522</f>
        <v>91.16454736356657</v>
      </c>
      <c r="D1522" s="2">
        <f>MACD!E1522</f>
        <v>1.003404005105013E-3</v>
      </c>
      <c r="E1522" s="2">
        <f>MACD!F1522</f>
        <v>1.8928288927418967E-4</v>
      </c>
      <c r="F1522" s="2">
        <f>'Moving Avg'!D1522</f>
        <v>1.51</v>
      </c>
      <c r="G1522" s="2">
        <f>'Moving Avg'!F1522</f>
        <v>1.5100000000000007</v>
      </c>
      <c r="H1522" s="2">
        <f>'Moving Avg'!G1522</f>
        <v>1.5024720000000003</v>
      </c>
      <c r="I1522" s="2">
        <f>'Moving Avg'!H1522</f>
        <v>1.4587500000000018</v>
      </c>
      <c r="J1522" s="5" t="str">
        <f>OBV!F1522</f>
        <v>NEUTRAL</v>
      </c>
      <c r="K1522" s="5" t="str">
        <f>OBV!G1522</f>
        <v>NEUTRAL</v>
      </c>
      <c r="L1522" s="5" t="str">
        <f>OBV!H1522</f>
        <v>NEUTRAL</v>
      </c>
      <c r="M1522" s="7">
        <f t="shared" si="230"/>
        <v>0</v>
      </c>
      <c r="N1522" s="7">
        <f t="shared" si="231"/>
        <v>0</v>
      </c>
      <c r="O1522" s="7">
        <f t="shared" si="232"/>
        <v>50</v>
      </c>
      <c r="P1522" s="7">
        <f t="shared" si="233"/>
        <v>33</v>
      </c>
      <c r="Q1522" s="8">
        <f t="shared" si="234"/>
        <v>12.45</v>
      </c>
      <c r="R1522" s="8">
        <f t="shared" si="235"/>
        <v>25.75</v>
      </c>
      <c r="S1522" s="8">
        <f t="shared" si="236"/>
        <v>27.35</v>
      </c>
      <c r="T1522" s="8">
        <f t="shared" si="237"/>
        <v>20.75</v>
      </c>
      <c r="U1522" s="7">
        <f t="shared" si="238"/>
        <v>21.850000000000005</v>
      </c>
      <c r="V1522" s="7">
        <f t="shared" si="239"/>
        <v>21.575000000000003</v>
      </c>
    </row>
    <row r="1523" spans="1:22" ht="13.5" x14ac:dyDescent="0.25">
      <c r="A1523" s="3">
        <f>RSI!A1523</f>
        <v>44532</v>
      </c>
      <c r="B1523" s="2">
        <f>RSI!B1523</f>
        <v>1.51</v>
      </c>
      <c r="C1523" s="2">
        <f>RSI!I1523</f>
        <v>91.16454736356657</v>
      </c>
      <c r="D1523" s="2">
        <f>MACD!E1523</f>
        <v>1.0354191329344786E-3</v>
      </c>
      <c r="E1523" s="2">
        <f>MACD!F1523</f>
        <v>3.5851013800624752E-4</v>
      </c>
      <c r="F1523" s="2">
        <f>'Moving Avg'!D1523</f>
        <v>1.51</v>
      </c>
      <c r="G1523" s="2">
        <f>'Moving Avg'!F1523</f>
        <v>1.5100000000000007</v>
      </c>
      <c r="H1523" s="2">
        <f>'Moving Avg'!G1523</f>
        <v>1.5027860000000002</v>
      </c>
      <c r="I1523" s="2">
        <f>'Moving Avg'!H1523</f>
        <v>1.4596215000000015</v>
      </c>
      <c r="J1523" s="5" t="str">
        <f>OBV!F1523</f>
        <v>NEUTRAL</v>
      </c>
      <c r="K1523" s="5" t="str">
        <f>OBV!G1523</f>
        <v>NEUTRAL</v>
      </c>
      <c r="L1523" s="5" t="str">
        <f>OBV!H1523</f>
        <v>NEUTRAL</v>
      </c>
      <c r="M1523" s="7">
        <f t="shared" si="230"/>
        <v>0</v>
      </c>
      <c r="N1523" s="7">
        <f t="shared" si="231"/>
        <v>0</v>
      </c>
      <c r="O1523" s="7">
        <f t="shared" si="232"/>
        <v>50</v>
      </c>
      <c r="P1523" s="7">
        <f t="shared" si="233"/>
        <v>33</v>
      </c>
      <c r="Q1523" s="8">
        <f t="shared" si="234"/>
        <v>12.45</v>
      </c>
      <c r="R1523" s="8">
        <f t="shared" si="235"/>
        <v>25.75</v>
      </c>
      <c r="S1523" s="8">
        <f t="shared" si="236"/>
        <v>27.35</v>
      </c>
      <c r="T1523" s="8">
        <f t="shared" si="237"/>
        <v>20.75</v>
      </c>
      <c r="U1523" s="7">
        <f t="shared" si="238"/>
        <v>21.850000000000005</v>
      </c>
      <c r="V1523" s="7">
        <f t="shared" si="239"/>
        <v>21.575000000000003</v>
      </c>
    </row>
    <row r="1524" spans="1:22" ht="13.5" x14ac:dyDescent="0.25">
      <c r="A1524" s="3">
        <f>RSI!A1524</f>
        <v>44533</v>
      </c>
      <c r="B1524" s="2">
        <f>RSI!B1524</f>
        <v>1.51</v>
      </c>
      <c r="C1524" s="2">
        <f>RSI!I1524</f>
        <v>91.16454736356657</v>
      </c>
      <c r="D1524" s="2">
        <f>MACD!E1524</f>
        <v>1.0487025620551371E-3</v>
      </c>
      <c r="E1524" s="2">
        <f>MACD!F1524</f>
        <v>4.965486228160254E-4</v>
      </c>
      <c r="F1524" s="2">
        <f>'Moving Avg'!D1524</f>
        <v>1.51</v>
      </c>
      <c r="G1524" s="2">
        <f>'Moving Avg'!F1524</f>
        <v>1.5100000000000007</v>
      </c>
      <c r="H1524" s="2">
        <f>'Moving Avg'!G1524</f>
        <v>1.5031000000000001</v>
      </c>
      <c r="I1524" s="2">
        <f>'Moving Avg'!H1524</f>
        <v>1.4604195000000013</v>
      </c>
      <c r="J1524" s="5" t="str">
        <f>OBV!F1524</f>
        <v>NEUTRAL</v>
      </c>
      <c r="K1524" s="5" t="str">
        <f>OBV!G1524</f>
        <v>NEUTRAL</v>
      </c>
      <c r="L1524" s="5" t="str">
        <f>OBV!H1524</f>
        <v>NEUTRAL</v>
      </c>
      <c r="M1524" s="7">
        <f t="shared" si="230"/>
        <v>0</v>
      </c>
      <c r="N1524" s="7">
        <f t="shared" si="231"/>
        <v>0</v>
      </c>
      <c r="O1524" s="7">
        <f t="shared" si="232"/>
        <v>50</v>
      </c>
      <c r="P1524" s="7">
        <f t="shared" si="233"/>
        <v>33</v>
      </c>
      <c r="Q1524" s="8">
        <f t="shared" si="234"/>
        <v>12.45</v>
      </c>
      <c r="R1524" s="8">
        <f t="shared" si="235"/>
        <v>25.75</v>
      </c>
      <c r="S1524" s="8">
        <f t="shared" si="236"/>
        <v>27.35</v>
      </c>
      <c r="T1524" s="8">
        <f t="shared" si="237"/>
        <v>20.75</v>
      </c>
      <c r="U1524" s="7">
        <f t="shared" si="238"/>
        <v>21.850000000000005</v>
      </c>
      <c r="V1524" s="7">
        <f t="shared" si="239"/>
        <v>21.575000000000003</v>
      </c>
    </row>
    <row r="1525" spans="1:22" ht="13.5" x14ac:dyDescent="0.25">
      <c r="A1525" s="3">
        <f>RSI!A1525</f>
        <v>44536</v>
      </c>
      <c r="B1525" s="2">
        <f>RSI!B1525</f>
        <v>1.51</v>
      </c>
      <c r="C1525" s="2">
        <f>RSI!I1525</f>
        <v>91.16454736356657</v>
      </c>
      <c r="D1525" s="2">
        <f>MACD!E1525</f>
        <v>1.0471587807447946E-3</v>
      </c>
      <c r="E1525" s="2">
        <f>MACD!F1525</f>
        <v>6.066706544017792E-4</v>
      </c>
      <c r="F1525" s="2">
        <f>'Moving Avg'!D1525</f>
        <v>1.51</v>
      </c>
      <c r="G1525" s="2">
        <f>'Moving Avg'!F1525</f>
        <v>1.5100000000000007</v>
      </c>
      <c r="H1525" s="2">
        <f>'Moving Avg'!G1525</f>
        <v>1.503414</v>
      </c>
      <c r="I1525" s="2">
        <f>'Moving Avg'!H1525</f>
        <v>1.4612175000000014</v>
      </c>
      <c r="J1525" s="5" t="str">
        <f>OBV!F1525</f>
        <v>NEUTRAL</v>
      </c>
      <c r="K1525" s="5" t="str">
        <f>OBV!G1525</f>
        <v>NEUTRAL</v>
      </c>
      <c r="L1525" s="5" t="str">
        <f>OBV!H1525</f>
        <v>NEUTRAL</v>
      </c>
      <c r="M1525" s="7">
        <f t="shared" si="230"/>
        <v>0</v>
      </c>
      <c r="N1525" s="7">
        <f t="shared" si="231"/>
        <v>0</v>
      </c>
      <c r="O1525" s="7">
        <f t="shared" si="232"/>
        <v>50</v>
      </c>
      <c r="P1525" s="7">
        <f t="shared" si="233"/>
        <v>33</v>
      </c>
      <c r="Q1525" s="8">
        <f t="shared" si="234"/>
        <v>12.45</v>
      </c>
      <c r="R1525" s="8">
        <f t="shared" si="235"/>
        <v>25.75</v>
      </c>
      <c r="S1525" s="8">
        <f t="shared" si="236"/>
        <v>27.35</v>
      </c>
      <c r="T1525" s="8">
        <f t="shared" si="237"/>
        <v>20.75</v>
      </c>
      <c r="U1525" s="7">
        <f t="shared" si="238"/>
        <v>21.850000000000005</v>
      </c>
      <c r="V1525" s="7">
        <f t="shared" si="239"/>
        <v>21.575000000000003</v>
      </c>
    </row>
    <row r="1526" spans="1:22" ht="13.5" x14ac:dyDescent="0.25">
      <c r="A1526" s="3">
        <f>RSI!A1526</f>
        <v>44537</v>
      </c>
      <c r="B1526" s="2">
        <f>RSI!B1526</f>
        <v>1.51</v>
      </c>
      <c r="C1526" s="2">
        <f>RSI!I1526</f>
        <v>91.16454736356657</v>
      </c>
      <c r="D1526" s="2">
        <f>MACD!E1526</f>
        <v>1.0340158320740755E-3</v>
      </c>
      <c r="E1526" s="2">
        <f>MACD!F1526</f>
        <v>6.9213968993623849E-4</v>
      </c>
      <c r="F1526" s="2">
        <f>'Moving Avg'!D1526</f>
        <v>1.51</v>
      </c>
      <c r="G1526" s="2">
        <f>'Moving Avg'!F1526</f>
        <v>1.5100000000000007</v>
      </c>
      <c r="H1526" s="2">
        <f>'Moving Avg'!G1526</f>
        <v>1.5037279999999997</v>
      </c>
      <c r="I1526" s="2">
        <f>'Moving Avg'!H1526</f>
        <v>1.4620155000000015</v>
      </c>
      <c r="J1526" s="5" t="str">
        <f>OBV!F1526</f>
        <v>NEUTRAL</v>
      </c>
      <c r="K1526" s="5" t="str">
        <f>OBV!G1526</f>
        <v>NEUTRAL</v>
      </c>
      <c r="L1526" s="5" t="str">
        <f>OBV!H1526</f>
        <v>NEUTRAL</v>
      </c>
      <c r="M1526" s="7">
        <f t="shared" si="230"/>
        <v>0</v>
      </c>
      <c r="N1526" s="7">
        <f t="shared" si="231"/>
        <v>0</v>
      </c>
      <c r="O1526" s="7">
        <f t="shared" si="232"/>
        <v>50</v>
      </c>
      <c r="P1526" s="7">
        <f t="shared" si="233"/>
        <v>33</v>
      </c>
      <c r="Q1526" s="8">
        <f t="shared" si="234"/>
        <v>12.45</v>
      </c>
      <c r="R1526" s="8">
        <f t="shared" si="235"/>
        <v>25.75</v>
      </c>
      <c r="S1526" s="8">
        <f t="shared" si="236"/>
        <v>27.35</v>
      </c>
      <c r="T1526" s="8">
        <f t="shared" si="237"/>
        <v>20.75</v>
      </c>
      <c r="U1526" s="7">
        <f t="shared" si="238"/>
        <v>21.850000000000005</v>
      </c>
      <c r="V1526" s="7">
        <f t="shared" si="239"/>
        <v>21.575000000000003</v>
      </c>
    </row>
    <row r="1527" spans="1:22" ht="13.5" x14ac:dyDescent="0.25">
      <c r="A1527" s="3">
        <f>RSI!A1527</f>
        <v>44538</v>
      </c>
      <c r="B1527" s="2">
        <f>RSI!B1527</f>
        <v>1.51</v>
      </c>
      <c r="C1527" s="2">
        <f>RSI!I1527</f>
        <v>91.16454736356657</v>
      </c>
      <c r="D1527" s="2">
        <f>MACD!E1527</f>
        <v>1.0119349938613187E-3</v>
      </c>
      <c r="E1527" s="2">
        <f>MACD!F1527</f>
        <v>7.5609875072125455E-4</v>
      </c>
      <c r="F1527" s="2">
        <f>'Moving Avg'!D1527</f>
        <v>1.51</v>
      </c>
      <c r="G1527" s="2">
        <f>'Moving Avg'!F1527</f>
        <v>1.5100000000000007</v>
      </c>
      <c r="H1527" s="2">
        <f>'Moving Avg'!G1527</f>
        <v>1.5040419999999997</v>
      </c>
      <c r="I1527" s="2">
        <f>'Moving Avg'!H1527</f>
        <v>1.4628135000000011</v>
      </c>
      <c r="J1527" s="5" t="str">
        <f>OBV!F1527</f>
        <v>NEUTRAL</v>
      </c>
      <c r="K1527" s="5" t="str">
        <f>OBV!G1527</f>
        <v>NEUTRAL</v>
      </c>
      <c r="L1527" s="5" t="str">
        <f>OBV!H1527</f>
        <v>NEUTRAL</v>
      </c>
      <c r="M1527" s="7">
        <f t="shared" si="230"/>
        <v>0</v>
      </c>
      <c r="N1527" s="7">
        <f t="shared" si="231"/>
        <v>0</v>
      </c>
      <c r="O1527" s="7">
        <f t="shared" si="232"/>
        <v>50</v>
      </c>
      <c r="P1527" s="7">
        <f t="shared" si="233"/>
        <v>33</v>
      </c>
      <c r="Q1527" s="8">
        <f t="shared" si="234"/>
        <v>12.45</v>
      </c>
      <c r="R1527" s="8">
        <f t="shared" si="235"/>
        <v>25.75</v>
      </c>
      <c r="S1527" s="8">
        <f t="shared" si="236"/>
        <v>27.35</v>
      </c>
      <c r="T1527" s="8">
        <f t="shared" si="237"/>
        <v>20.75</v>
      </c>
      <c r="U1527" s="7">
        <f t="shared" si="238"/>
        <v>21.850000000000005</v>
      </c>
      <c r="V1527" s="7">
        <f t="shared" si="239"/>
        <v>21.575000000000003</v>
      </c>
    </row>
    <row r="1528" spans="1:22" ht="13.5" x14ac:dyDescent="0.25">
      <c r="A1528" s="3">
        <f>RSI!A1528</f>
        <v>44539</v>
      </c>
      <c r="B1528" s="2">
        <f>RSI!B1528</f>
        <v>1.51</v>
      </c>
      <c r="C1528" s="2">
        <f>RSI!I1528</f>
        <v>91.16454736356657</v>
      </c>
      <c r="D1528" s="2">
        <f>MACD!E1528</f>
        <v>9.8310316912053608E-4</v>
      </c>
      <c r="E1528" s="2">
        <f>MACD!F1528</f>
        <v>8.0149963440111097E-4</v>
      </c>
      <c r="F1528" s="2">
        <f>'Moving Avg'!D1528</f>
        <v>1.51</v>
      </c>
      <c r="G1528" s="2">
        <f>'Moving Avg'!F1528</f>
        <v>1.5100000000000007</v>
      </c>
      <c r="H1528" s="2">
        <f>'Moving Avg'!G1528</f>
        <v>1.5043559999999996</v>
      </c>
      <c r="I1528" s="2">
        <f>'Moving Avg'!H1528</f>
        <v>1.4636115000000012</v>
      </c>
      <c r="J1528" s="5" t="str">
        <f>OBV!F1528</f>
        <v>NEUTRAL</v>
      </c>
      <c r="K1528" s="5" t="str">
        <f>OBV!G1528</f>
        <v>NEUTRAL</v>
      </c>
      <c r="L1528" s="5" t="str">
        <f>OBV!H1528</f>
        <v>NEUTRAL</v>
      </c>
      <c r="M1528" s="7">
        <f t="shared" si="230"/>
        <v>0</v>
      </c>
      <c r="N1528" s="7">
        <f t="shared" si="231"/>
        <v>0</v>
      </c>
      <c r="O1528" s="7">
        <f t="shared" si="232"/>
        <v>50</v>
      </c>
      <c r="P1528" s="7">
        <f t="shared" si="233"/>
        <v>33</v>
      </c>
      <c r="Q1528" s="8">
        <f t="shared" si="234"/>
        <v>12.45</v>
      </c>
      <c r="R1528" s="8">
        <f t="shared" si="235"/>
        <v>25.75</v>
      </c>
      <c r="S1528" s="8">
        <f t="shared" si="236"/>
        <v>27.35</v>
      </c>
      <c r="T1528" s="8">
        <f t="shared" si="237"/>
        <v>20.75</v>
      </c>
      <c r="U1528" s="7">
        <f t="shared" si="238"/>
        <v>21.850000000000005</v>
      </c>
      <c r="V1528" s="7">
        <f t="shared" si="239"/>
        <v>21.575000000000003</v>
      </c>
    </row>
    <row r="1529" spans="1:22" ht="13.5" x14ac:dyDescent="0.25">
      <c r="A1529" s="3">
        <f>RSI!A1529</f>
        <v>44540</v>
      </c>
      <c r="B1529" s="2">
        <f>RSI!B1529</f>
        <v>1.51</v>
      </c>
      <c r="C1529" s="2">
        <f>RSI!I1529</f>
        <v>91.16454736356657</v>
      </c>
      <c r="D1529" s="2">
        <f>MACD!E1529</f>
        <v>9.4931067772408007E-4</v>
      </c>
      <c r="E1529" s="2">
        <f>MACD!F1529</f>
        <v>8.3106184306570483E-4</v>
      </c>
      <c r="F1529" s="2">
        <f>'Moving Avg'!D1529</f>
        <v>1.51</v>
      </c>
      <c r="G1529" s="2">
        <f>'Moving Avg'!F1529</f>
        <v>1.5100000000000007</v>
      </c>
      <c r="H1529" s="2">
        <f>'Moving Avg'!G1529</f>
        <v>1.5046699999999995</v>
      </c>
      <c r="I1529" s="2">
        <f>'Moving Avg'!H1529</f>
        <v>1.4644095000000013</v>
      </c>
      <c r="J1529" s="5" t="str">
        <f>OBV!F1529</f>
        <v>NEUTRAL</v>
      </c>
      <c r="K1529" s="5" t="str">
        <f>OBV!G1529</f>
        <v>NEUTRAL</v>
      </c>
      <c r="L1529" s="5" t="str">
        <f>OBV!H1529</f>
        <v>NEUTRAL</v>
      </c>
      <c r="M1529" s="7">
        <f t="shared" si="230"/>
        <v>0</v>
      </c>
      <c r="N1529" s="7">
        <f t="shared" si="231"/>
        <v>0</v>
      </c>
      <c r="O1529" s="7">
        <f t="shared" si="232"/>
        <v>50</v>
      </c>
      <c r="P1529" s="7">
        <f t="shared" si="233"/>
        <v>33</v>
      </c>
      <c r="Q1529" s="8">
        <f t="shared" si="234"/>
        <v>12.45</v>
      </c>
      <c r="R1529" s="8">
        <f t="shared" si="235"/>
        <v>25.75</v>
      </c>
      <c r="S1529" s="8">
        <f t="shared" si="236"/>
        <v>27.35</v>
      </c>
      <c r="T1529" s="8">
        <f t="shared" si="237"/>
        <v>20.75</v>
      </c>
      <c r="U1529" s="7">
        <f t="shared" si="238"/>
        <v>21.850000000000005</v>
      </c>
      <c r="V1529" s="7">
        <f t="shared" si="239"/>
        <v>21.575000000000003</v>
      </c>
    </row>
    <row r="1530" spans="1:22" ht="13.5" x14ac:dyDescent="0.25">
      <c r="A1530" s="3">
        <f>RSI!A1530</f>
        <v>44543</v>
      </c>
      <c r="B1530" s="2">
        <f>RSI!B1530</f>
        <v>1.51</v>
      </c>
      <c r="C1530" s="2">
        <f>RSI!I1530</f>
        <v>91.16454736356657</v>
      </c>
      <c r="D1530" s="2">
        <f>MACD!E1530</f>
        <v>9.1201672374996434E-4</v>
      </c>
      <c r="E1530" s="2">
        <f>MACD!F1530</f>
        <v>8.4725281920255686E-4</v>
      </c>
      <c r="F1530" s="2">
        <f>'Moving Avg'!D1530</f>
        <v>1.51</v>
      </c>
      <c r="G1530" s="2">
        <f>'Moving Avg'!F1530</f>
        <v>1.5100000000000007</v>
      </c>
      <c r="H1530" s="2">
        <f>'Moving Avg'!G1530</f>
        <v>1.5049839999999997</v>
      </c>
      <c r="I1530" s="2">
        <f>'Moving Avg'!H1530</f>
        <v>1.4652075000000011</v>
      </c>
      <c r="J1530" s="5" t="str">
        <f>OBV!F1530</f>
        <v>NEUTRAL</v>
      </c>
      <c r="K1530" s="5" t="str">
        <f>OBV!G1530</f>
        <v>NEUTRAL</v>
      </c>
      <c r="L1530" s="5" t="str">
        <f>OBV!H1530</f>
        <v>NEUTRAL</v>
      </c>
      <c r="M1530" s="7">
        <f t="shared" si="230"/>
        <v>0</v>
      </c>
      <c r="N1530" s="7">
        <f t="shared" si="231"/>
        <v>0</v>
      </c>
      <c r="O1530" s="7">
        <f t="shared" si="232"/>
        <v>50</v>
      </c>
      <c r="P1530" s="7">
        <f t="shared" si="233"/>
        <v>33</v>
      </c>
      <c r="Q1530" s="8">
        <f t="shared" si="234"/>
        <v>12.45</v>
      </c>
      <c r="R1530" s="8">
        <f t="shared" si="235"/>
        <v>25.75</v>
      </c>
      <c r="S1530" s="8">
        <f t="shared" si="236"/>
        <v>27.35</v>
      </c>
      <c r="T1530" s="8">
        <f t="shared" si="237"/>
        <v>20.75</v>
      </c>
      <c r="U1530" s="7">
        <f t="shared" si="238"/>
        <v>21.850000000000005</v>
      </c>
      <c r="V1530" s="7">
        <f t="shared" si="239"/>
        <v>21.575000000000003</v>
      </c>
    </row>
    <row r="1531" spans="1:22" ht="13.5" x14ac:dyDescent="0.25">
      <c r="A1531" s="3">
        <f>RSI!A1531</f>
        <v>44544</v>
      </c>
      <c r="B1531" s="2">
        <f>RSI!B1531</f>
        <v>1.51</v>
      </c>
      <c r="C1531" s="2">
        <f>RSI!I1531</f>
        <v>91.16454736356657</v>
      </c>
      <c r="D1531" s="2">
        <f>MACD!E1531</f>
        <v>8.7240446096381596E-4</v>
      </c>
      <c r="E1531" s="2">
        <f>MACD!F1531</f>
        <v>8.5228314755480877E-4</v>
      </c>
      <c r="F1531" s="2">
        <f>'Moving Avg'!D1531</f>
        <v>1.51</v>
      </c>
      <c r="G1531" s="2">
        <f>'Moving Avg'!F1531</f>
        <v>1.5100000000000007</v>
      </c>
      <c r="H1531" s="2">
        <f>'Moving Avg'!G1531</f>
        <v>1.5052979999999996</v>
      </c>
      <c r="I1531" s="2">
        <f>'Moving Avg'!H1531</f>
        <v>1.4660055000000012</v>
      </c>
      <c r="J1531" s="5" t="str">
        <f>OBV!F1531</f>
        <v>NEUTRAL</v>
      </c>
      <c r="K1531" s="5" t="str">
        <f>OBV!G1531</f>
        <v>NEUTRAL</v>
      </c>
      <c r="L1531" s="5" t="str">
        <f>OBV!H1531</f>
        <v>NEUTRAL</v>
      </c>
      <c r="M1531" s="7">
        <f t="shared" si="230"/>
        <v>0</v>
      </c>
      <c r="N1531" s="7">
        <f t="shared" si="231"/>
        <v>0</v>
      </c>
      <c r="O1531" s="7">
        <f t="shared" si="232"/>
        <v>50</v>
      </c>
      <c r="P1531" s="7">
        <f t="shared" si="233"/>
        <v>33</v>
      </c>
      <c r="Q1531" s="8">
        <f t="shared" si="234"/>
        <v>12.45</v>
      </c>
      <c r="R1531" s="8">
        <f t="shared" si="235"/>
        <v>25.75</v>
      </c>
      <c r="S1531" s="8">
        <f t="shared" si="236"/>
        <v>27.35</v>
      </c>
      <c r="T1531" s="8">
        <f t="shared" si="237"/>
        <v>20.75</v>
      </c>
      <c r="U1531" s="7">
        <f t="shared" si="238"/>
        <v>21.850000000000005</v>
      </c>
      <c r="V1531" s="7">
        <f t="shared" si="239"/>
        <v>21.575000000000003</v>
      </c>
    </row>
    <row r="1532" spans="1:22" ht="13.5" x14ac:dyDescent="0.25">
      <c r="A1532" s="3">
        <f>RSI!A1532</f>
        <v>44545</v>
      </c>
      <c r="B1532" s="2">
        <f>RSI!B1532</f>
        <v>1.5726</v>
      </c>
      <c r="C1532" s="2">
        <f>RSI!I1532</f>
        <v>99.783188144161969</v>
      </c>
      <c r="D1532" s="2">
        <f>MACD!E1532</f>
        <v>-3.8056097558738511E-3</v>
      </c>
      <c r="E1532" s="2">
        <f>MACD!F1532</f>
        <v>-7.9295433130923223E-5</v>
      </c>
      <c r="F1532" s="2">
        <f>'Moving Avg'!D1532</f>
        <v>1.5225200000000001</v>
      </c>
      <c r="G1532" s="2">
        <f>'Moving Avg'!F1532</f>
        <v>1.5131300000000008</v>
      </c>
      <c r="H1532" s="2">
        <f>'Moving Avg'!G1532</f>
        <v>1.5068639999999995</v>
      </c>
      <c r="I1532" s="2">
        <f>'Moving Avg'!H1532</f>
        <v>1.467116500000001</v>
      </c>
      <c r="J1532" s="5" t="str">
        <f>OBV!F1532</f>
        <v>NEUTRAL</v>
      </c>
      <c r="K1532" s="5" t="str">
        <f>OBV!G1532</f>
        <v>NEUTRAL</v>
      </c>
      <c r="L1532" s="5" t="str">
        <f>OBV!H1532</f>
        <v>NEUTRAL</v>
      </c>
      <c r="M1532" s="7">
        <f t="shared" si="230"/>
        <v>0</v>
      </c>
      <c r="N1532" s="7">
        <f t="shared" si="231"/>
        <v>45</v>
      </c>
      <c r="O1532" s="7">
        <f t="shared" si="232"/>
        <v>50</v>
      </c>
      <c r="P1532" s="7">
        <f t="shared" si="233"/>
        <v>33</v>
      </c>
      <c r="Q1532" s="8">
        <f t="shared" si="234"/>
        <v>28.2</v>
      </c>
      <c r="R1532" s="8">
        <f t="shared" si="235"/>
        <v>34.75</v>
      </c>
      <c r="S1532" s="8">
        <f t="shared" si="236"/>
        <v>34.1</v>
      </c>
      <c r="T1532" s="8">
        <f t="shared" si="237"/>
        <v>32</v>
      </c>
      <c r="U1532" s="7">
        <f t="shared" si="238"/>
        <v>32.35</v>
      </c>
      <c r="V1532" s="7">
        <f t="shared" si="239"/>
        <v>32.262500000000003</v>
      </c>
    </row>
    <row r="1533" spans="1:22" ht="13.5" x14ac:dyDescent="0.25">
      <c r="A1533" s="3">
        <f>RSI!A1533</f>
        <v>44546</v>
      </c>
      <c r="B1533" s="2">
        <f>RSI!B1533</f>
        <v>1.5726</v>
      </c>
      <c r="C1533" s="2">
        <f>RSI!I1533</f>
        <v>99.783188144161969</v>
      </c>
      <c r="D1533" s="2">
        <f>MACD!E1533</f>
        <v>-8.1407421507651012E-3</v>
      </c>
      <c r="E1533" s="2">
        <f>MACD!F1533</f>
        <v>-1.6915847766577588E-3</v>
      </c>
      <c r="F1533" s="2">
        <f>'Moving Avg'!D1533</f>
        <v>1.53504</v>
      </c>
      <c r="G1533" s="2">
        <f>'Moving Avg'!F1533</f>
        <v>1.5162600000000006</v>
      </c>
      <c r="H1533" s="2">
        <f>'Moving Avg'!G1533</f>
        <v>1.5084299999999993</v>
      </c>
      <c r="I1533" s="2">
        <f>'Moving Avg'!H1533</f>
        <v>1.4682275000000009</v>
      </c>
      <c r="J1533" s="5" t="str">
        <f>OBV!F1533</f>
        <v>NEUTRAL</v>
      </c>
      <c r="K1533" s="5" t="str">
        <f>OBV!G1533</f>
        <v>NEUTRAL</v>
      </c>
      <c r="L1533" s="5" t="str">
        <f>OBV!H1533</f>
        <v>NEUTRAL</v>
      </c>
      <c r="M1533" s="7">
        <f t="shared" si="230"/>
        <v>0</v>
      </c>
      <c r="N1533" s="7">
        <f t="shared" si="231"/>
        <v>45</v>
      </c>
      <c r="O1533" s="7">
        <f t="shared" si="232"/>
        <v>50</v>
      </c>
      <c r="P1533" s="7">
        <f t="shared" si="233"/>
        <v>33</v>
      </c>
      <c r="Q1533" s="8">
        <f t="shared" si="234"/>
        <v>28.2</v>
      </c>
      <c r="R1533" s="8">
        <f t="shared" si="235"/>
        <v>34.75</v>
      </c>
      <c r="S1533" s="8">
        <f t="shared" si="236"/>
        <v>34.1</v>
      </c>
      <c r="T1533" s="8">
        <f t="shared" si="237"/>
        <v>32</v>
      </c>
      <c r="U1533" s="7">
        <f t="shared" si="238"/>
        <v>32.35</v>
      </c>
      <c r="V1533" s="7">
        <f t="shared" si="239"/>
        <v>32.262500000000003</v>
      </c>
    </row>
    <row r="1534" spans="1:22" ht="13.5" x14ac:dyDescent="0.25">
      <c r="A1534" s="3">
        <f>RSI!A1534</f>
        <v>44550</v>
      </c>
      <c r="B1534" s="2">
        <f>RSI!B1534</f>
        <v>1.643</v>
      </c>
      <c r="C1534" s="2">
        <f>RSI!I1534</f>
        <v>99.904583386713341</v>
      </c>
      <c r="D1534" s="2">
        <f>MACD!E1534</f>
        <v>-1.7372646538206693E-2</v>
      </c>
      <c r="E1534" s="2">
        <f>MACD!F1534</f>
        <v>-4.8277971289675458E-3</v>
      </c>
      <c r="F1534" s="2">
        <f>'Moving Avg'!D1534</f>
        <v>1.5616400000000001</v>
      </c>
      <c r="G1534" s="2">
        <f>'Moving Avg'!F1534</f>
        <v>1.5229100000000007</v>
      </c>
      <c r="H1534" s="2">
        <f>'Moving Avg'!G1534</f>
        <v>1.5114039999999995</v>
      </c>
      <c r="I1534" s="2">
        <f>'Moving Avg'!H1534</f>
        <v>1.4696905000000009</v>
      </c>
      <c r="J1534" s="5" t="str">
        <f>OBV!F1534</f>
        <v>NEUTRAL</v>
      </c>
      <c r="K1534" s="5" t="str">
        <f>OBV!G1534</f>
        <v>NEUTRAL</v>
      </c>
      <c r="L1534" s="5" t="str">
        <f>OBV!H1534</f>
        <v>NEUTRAL</v>
      </c>
      <c r="M1534" s="7">
        <f t="shared" si="230"/>
        <v>0</v>
      </c>
      <c r="N1534" s="7">
        <f t="shared" si="231"/>
        <v>45</v>
      </c>
      <c r="O1534" s="7">
        <f t="shared" si="232"/>
        <v>50</v>
      </c>
      <c r="P1534" s="7">
        <f t="shared" si="233"/>
        <v>33</v>
      </c>
      <c r="Q1534" s="8">
        <f t="shared" si="234"/>
        <v>28.2</v>
      </c>
      <c r="R1534" s="8">
        <f t="shared" si="235"/>
        <v>34.75</v>
      </c>
      <c r="S1534" s="8">
        <f t="shared" si="236"/>
        <v>34.1</v>
      </c>
      <c r="T1534" s="8">
        <f t="shared" si="237"/>
        <v>32</v>
      </c>
      <c r="U1534" s="7">
        <f t="shared" si="238"/>
        <v>32.35</v>
      </c>
      <c r="V1534" s="7">
        <f t="shared" si="239"/>
        <v>32.262500000000003</v>
      </c>
    </row>
    <row r="1535" spans="1:22" ht="13.5" x14ac:dyDescent="0.25">
      <c r="A1535" s="3">
        <f>RSI!A1535</f>
        <v>44551</v>
      </c>
      <c r="B1535" s="2">
        <f>RSI!B1535</f>
        <v>1.7134</v>
      </c>
      <c r="C1535" s="2">
        <f>RSI!I1535</f>
        <v>99.940475502572397</v>
      </c>
      <c r="D1535" s="2">
        <f>MACD!E1535</f>
        <v>-3.1138125513687109E-2</v>
      </c>
      <c r="E1535" s="2">
        <f>MACD!F1535</f>
        <v>-1.0089862805911459E-2</v>
      </c>
      <c r="F1535" s="2">
        <f>'Moving Avg'!D1535</f>
        <v>1.6023200000000002</v>
      </c>
      <c r="G1535" s="2">
        <f>'Moving Avg'!F1535</f>
        <v>1.5330800000000004</v>
      </c>
      <c r="H1535" s="2">
        <f>'Moving Avg'!G1535</f>
        <v>1.5157859999999994</v>
      </c>
      <c r="I1535" s="2">
        <f>'Moving Avg'!H1535</f>
        <v>1.471505500000001</v>
      </c>
      <c r="J1535" s="5" t="str">
        <f>OBV!F1535</f>
        <v>BULLISH</v>
      </c>
      <c r="K1535" s="5" t="str">
        <f>OBV!G1535</f>
        <v>NEUTRAL</v>
      </c>
      <c r="L1535" s="5" t="str">
        <f>OBV!H1535</f>
        <v>CONFIRMED BULLISH</v>
      </c>
      <c r="M1535" s="7">
        <f t="shared" si="230"/>
        <v>0</v>
      </c>
      <c r="N1535" s="7">
        <f t="shared" si="231"/>
        <v>100</v>
      </c>
      <c r="O1535" s="7">
        <f t="shared" si="232"/>
        <v>50</v>
      </c>
      <c r="P1535" s="7">
        <f t="shared" si="233"/>
        <v>83.5</v>
      </c>
      <c r="Q1535" s="8">
        <f t="shared" si="234"/>
        <v>55.024999999999999</v>
      </c>
      <c r="R1535" s="8">
        <f t="shared" si="235"/>
        <v>58.375</v>
      </c>
      <c r="S1535" s="8">
        <f t="shared" si="236"/>
        <v>65.075000000000003</v>
      </c>
      <c r="T1535" s="8">
        <f t="shared" si="237"/>
        <v>58.375</v>
      </c>
      <c r="U1535" s="7">
        <f t="shared" si="238"/>
        <v>59.491666666666674</v>
      </c>
      <c r="V1535" s="7">
        <f t="shared" si="239"/>
        <v>59.212500000000006</v>
      </c>
    </row>
    <row r="1536" spans="1:22" ht="13.5" x14ac:dyDescent="0.25">
      <c r="A1536" s="3">
        <f>RSI!A1536</f>
        <v>44552</v>
      </c>
      <c r="B1536" s="2">
        <f>RSI!B1536</f>
        <v>1.7838000000000001</v>
      </c>
      <c r="C1536" s="2">
        <f>RSI!I1536</f>
        <v>99.957636754624005</v>
      </c>
      <c r="D1536" s="2">
        <f>MACD!E1536</f>
        <v>-4.9100958038480247E-2</v>
      </c>
      <c r="E1536" s="2">
        <f>MACD!F1536</f>
        <v>-1.7892081852425218E-2</v>
      </c>
      <c r="F1536" s="2">
        <f>'Moving Avg'!D1536</f>
        <v>1.6570799999999999</v>
      </c>
      <c r="G1536" s="2">
        <f>'Moving Avg'!F1536</f>
        <v>1.5467700000000004</v>
      </c>
      <c r="H1536" s="2">
        <f>'Moving Avg'!G1536</f>
        <v>1.5215759999999992</v>
      </c>
      <c r="I1536" s="2">
        <f>'Moving Avg'!H1536</f>
        <v>1.4736725000000006</v>
      </c>
      <c r="J1536" s="5" t="str">
        <f>OBV!F1536</f>
        <v>BULLISH</v>
      </c>
      <c r="K1536" s="5" t="str">
        <f>OBV!G1536</f>
        <v>NEUTRAL</v>
      </c>
      <c r="L1536" s="5" t="str">
        <f>OBV!H1536</f>
        <v>CONFIRMED BULLISH</v>
      </c>
      <c r="M1536" s="7">
        <f t="shared" si="230"/>
        <v>0</v>
      </c>
      <c r="N1536" s="7">
        <f t="shared" si="231"/>
        <v>100</v>
      </c>
      <c r="O1536" s="7">
        <f t="shared" si="232"/>
        <v>50</v>
      </c>
      <c r="P1536" s="7">
        <f t="shared" si="233"/>
        <v>83.5</v>
      </c>
      <c r="Q1536" s="8">
        <f t="shared" si="234"/>
        <v>55.024999999999999</v>
      </c>
      <c r="R1536" s="8">
        <f t="shared" si="235"/>
        <v>58.375</v>
      </c>
      <c r="S1536" s="8">
        <f t="shared" si="236"/>
        <v>65.075000000000003</v>
      </c>
      <c r="T1536" s="8">
        <f t="shared" si="237"/>
        <v>58.375</v>
      </c>
      <c r="U1536" s="7">
        <f t="shared" si="238"/>
        <v>59.491666666666674</v>
      </c>
      <c r="V1536" s="7">
        <f t="shared" si="239"/>
        <v>59.212500000000006</v>
      </c>
    </row>
    <row r="1537" spans="1:22" ht="13.5" x14ac:dyDescent="0.25">
      <c r="A1537" s="3">
        <f>RSI!A1537</f>
        <v>44553</v>
      </c>
      <c r="B1537" s="2">
        <f>RSI!B1537</f>
        <v>1.7838000000000001</v>
      </c>
      <c r="C1537" s="2">
        <f>RSI!I1537</f>
        <v>99.957636754624005</v>
      </c>
      <c r="D1537" s="2">
        <f>MACD!E1537</f>
        <v>-6.5735075167153045E-2</v>
      </c>
      <c r="E1537" s="2">
        <f>MACD!F1537</f>
        <v>-2.7460680515370785E-2</v>
      </c>
      <c r="F1537" s="2">
        <f>'Moving Avg'!D1537</f>
        <v>1.6993200000000002</v>
      </c>
      <c r="G1537" s="2">
        <f>'Moving Avg'!F1537</f>
        <v>1.5604600000000004</v>
      </c>
      <c r="H1537" s="2">
        <f>'Moving Avg'!G1537</f>
        <v>1.5273659999999996</v>
      </c>
      <c r="I1537" s="2">
        <f>'Moving Avg'!H1537</f>
        <v>1.4758395000000006</v>
      </c>
      <c r="J1537" s="5" t="str">
        <f>OBV!F1537</f>
        <v>BULLISH</v>
      </c>
      <c r="K1537" s="5" t="str">
        <f>OBV!G1537</f>
        <v>NEUTRAL</v>
      </c>
      <c r="L1537" s="5" t="str">
        <f>OBV!H1537</f>
        <v>CONFIRMED BULLISH</v>
      </c>
      <c r="M1537" s="7">
        <f t="shared" si="230"/>
        <v>0</v>
      </c>
      <c r="N1537" s="7">
        <f t="shared" si="231"/>
        <v>100</v>
      </c>
      <c r="O1537" s="7">
        <f t="shared" si="232"/>
        <v>50</v>
      </c>
      <c r="P1537" s="7">
        <f t="shared" si="233"/>
        <v>83.5</v>
      </c>
      <c r="Q1537" s="8">
        <f t="shared" si="234"/>
        <v>55.024999999999999</v>
      </c>
      <c r="R1537" s="8">
        <f t="shared" si="235"/>
        <v>58.375</v>
      </c>
      <c r="S1537" s="8">
        <f t="shared" si="236"/>
        <v>65.075000000000003</v>
      </c>
      <c r="T1537" s="8">
        <f t="shared" si="237"/>
        <v>58.375</v>
      </c>
      <c r="U1537" s="7">
        <f t="shared" si="238"/>
        <v>59.491666666666674</v>
      </c>
      <c r="V1537" s="7">
        <f t="shared" si="239"/>
        <v>59.212500000000006</v>
      </c>
    </row>
    <row r="1538" spans="1:22" ht="13.5" x14ac:dyDescent="0.25">
      <c r="A1538" s="3">
        <f>RSI!A1538</f>
        <v>44554</v>
      </c>
      <c r="B1538" s="2">
        <f>RSI!B1538</f>
        <v>1.8620000000000001</v>
      </c>
      <c r="C1538" s="2">
        <f>RSI!I1538</f>
        <v>99.96910977500157</v>
      </c>
      <c r="D1538" s="2">
        <f>MACD!E1538</f>
        <v>-8.6931205964066116E-2</v>
      </c>
      <c r="E1538" s="2">
        <f>MACD!F1538</f>
        <v>-3.9354785605109854E-2</v>
      </c>
      <c r="F1538" s="2">
        <f>'Moving Avg'!D1538</f>
        <v>1.7572000000000003</v>
      </c>
      <c r="G1538" s="2">
        <f>'Moving Avg'!F1538</f>
        <v>1.5780600000000002</v>
      </c>
      <c r="H1538" s="2">
        <f>'Moving Avg'!G1538</f>
        <v>1.5347199999999992</v>
      </c>
      <c r="I1538" s="2">
        <f>'Moving Avg'!H1538</f>
        <v>1.4783975000000007</v>
      </c>
      <c r="J1538" s="5" t="str">
        <f>OBV!F1538</f>
        <v>BULLISH</v>
      </c>
      <c r="K1538" s="5" t="str">
        <f>OBV!G1538</f>
        <v>NEUTRAL</v>
      </c>
      <c r="L1538" s="5" t="str">
        <f>OBV!H1538</f>
        <v>CONFIRMED BULLISH</v>
      </c>
      <c r="M1538" s="7">
        <f t="shared" ref="M1538:M1601" si="240">IF(C1538&lt;30,50, IF(C1538&gt;70, 0, 25))</f>
        <v>0</v>
      </c>
      <c r="N1538" s="7">
        <f t="shared" ref="N1538:N1601" si="241">IF(E1538-D1538&gt;0.02, 100, IF(E1538-D1538&lt;0,0,45))</f>
        <v>100</v>
      </c>
      <c r="O1538" s="7">
        <f t="shared" ref="O1538:O1601" si="242">IF(F1538-I1538&gt;10,100,IF(F1538-I1538&gt;5,75, IF(F1538-I1538&gt;0,50,0)))</f>
        <v>50</v>
      </c>
      <c r="P1538" s="7">
        <f t="shared" ref="P1538:P1601" si="243">IF(L1538="confirmed bullish", 34, IF(L1538="bullish divergence",17, 0))+IF(J1538="bullish",33,IF(J1538="bearish",0,16.5))+IF(K1538="strong",33,IF(K1538="weak",0,16.5))</f>
        <v>83.5</v>
      </c>
      <c r="Q1538" s="8">
        <f t="shared" si="234"/>
        <v>55.024999999999999</v>
      </c>
      <c r="R1538" s="8">
        <f t="shared" si="235"/>
        <v>58.375</v>
      </c>
      <c r="S1538" s="8">
        <f t="shared" si="236"/>
        <v>65.075000000000003</v>
      </c>
      <c r="T1538" s="8">
        <f t="shared" si="237"/>
        <v>58.375</v>
      </c>
      <c r="U1538" s="7">
        <f t="shared" si="238"/>
        <v>59.491666666666674</v>
      </c>
      <c r="V1538" s="7">
        <f t="shared" si="239"/>
        <v>59.212500000000006</v>
      </c>
    </row>
    <row r="1539" spans="1:22" ht="13.5" x14ac:dyDescent="0.25">
      <c r="A1539" s="3">
        <f>RSI!A1539</f>
        <v>44557</v>
      </c>
      <c r="B1539" s="2">
        <f>RSI!B1539</f>
        <v>1.8620000000000001</v>
      </c>
      <c r="C1539" s="2">
        <f>RSI!I1539</f>
        <v>99.96910977500157</v>
      </c>
      <c r="D1539" s="2">
        <f>MACD!E1539</f>
        <v>-0.10655858814439312</v>
      </c>
      <c r="E1539" s="2">
        <f>MACD!F1539</f>
        <v>-5.279554611296651E-2</v>
      </c>
      <c r="F1539" s="2">
        <f>'Moving Avg'!D1539</f>
        <v>1.8010000000000002</v>
      </c>
      <c r="G1539" s="2">
        <f>'Moving Avg'!F1539</f>
        <v>1.5956600000000001</v>
      </c>
      <c r="H1539" s="2">
        <f>'Moving Avg'!G1539</f>
        <v>1.5420739999999988</v>
      </c>
      <c r="I1539" s="2">
        <f>'Moving Avg'!H1539</f>
        <v>1.480955500000001</v>
      </c>
      <c r="J1539" s="5" t="str">
        <f>OBV!F1539</f>
        <v>BULLISH</v>
      </c>
      <c r="K1539" s="5" t="str">
        <f>OBV!G1539</f>
        <v>NEUTRAL</v>
      </c>
      <c r="L1539" s="5" t="str">
        <f>OBV!H1539</f>
        <v>CONFIRMED BULLISH</v>
      </c>
      <c r="M1539" s="7">
        <f t="shared" si="240"/>
        <v>0</v>
      </c>
      <c r="N1539" s="7">
        <f t="shared" si="241"/>
        <v>100</v>
      </c>
      <c r="O1539" s="7">
        <f t="shared" si="242"/>
        <v>50</v>
      </c>
      <c r="P1539" s="7">
        <f t="shared" si="243"/>
        <v>83.5</v>
      </c>
      <c r="Q1539" s="8">
        <f t="shared" ref="Q1539:Q1602" si="244">0.35*M1539+N1539*0.35+O1539*0.15+P1539*0.15</f>
        <v>55.024999999999999</v>
      </c>
      <c r="R1539" s="8">
        <f t="shared" ref="R1539:R1602" si="245">M1539*0.2+N1539*0.2+O1539*0.35+P1539*0.25</f>
        <v>58.375</v>
      </c>
      <c r="S1539" s="8">
        <f t="shared" ref="S1539:S1602" si="246">M1539*0.15+N1539*0.15+O1539*0.25+P1539*0.45</f>
        <v>65.075000000000003</v>
      </c>
      <c r="T1539" s="8">
        <f t="shared" ref="T1539:T1602" si="247">0.25*SUM(M1539:P1539)</f>
        <v>58.375</v>
      </c>
      <c r="U1539" s="7">
        <f t="shared" ref="U1539:U1602" si="248">SUM(Q1539:S1539)/3</f>
        <v>59.491666666666674</v>
      </c>
      <c r="V1539" s="7">
        <f t="shared" ref="V1539:V1602" si="249">SUM(Q1539:T1539)/4</f>
        <v>59.212500000000006</v>
      </c>
    </row>
    <row r="1540" spans="1:22" ht="13.5" x14ac:dyDescent="0.25">
      <c r="A1540" s="3">
        <f>RSI!A1540</f>
        <v>44558</v>
      </c>
      <c r="B1540" s="2">
        <f>RSI!B1540</f>
        <v>1.8620000000000001</v>
      </c>
      <c r="C1540" s="2">
        <f>RSI!I1540</f>
        <v>99.96910977500157</v>
      </c>
      <c r="D1540" s="2">
        <f>MACD!E1540</f>
        <v>-0.12473321990226327</v>
      </c>
      <c r="E1540" s="2">
        <f>MACD!F1540</f>
        <v>-6.7183080870825862E-2</v>
      </c>
      <c r="F1540" s="2">
        <f>'Moving Avg'!D1540</f>
        <v>1.8307200000000001</v>
      </c>
      <c r="G1540" s="2">
        <f>'Moving Avg'!F1540</f>
        <v>1.6132600000000004</v>
      </c>
      <c r="H1540" s="2">
        <f>'Moving Avg'!G1540</f>
        <v>1.5494279999999991</v>
      </c>
      <c r="I1540" s="2">
        <f>'Moving Avg'!H1540</f>
        <v>1.4835135000000008</v>
      </c>
      <c r="J1540" s="5" t="str">
        <f>OBV!F1540</f>
        <v>BULLISH</v>
      </c>
      <c r="K1540" s="5" t="str">
        <f>OBV!G1540</f>
        <v>NEUTRAL</v>
      </c>
      <c r="L1540" s="5" t="str">
        <f>OBV!H1540</f>
        <v>CONFIRMED BULLISH</v>
      </c>
      <c r="M1540" s="7">
        <f t="shared" si="240"/>
        <v>0</v>
      </c>
      <c r="N1540" s="7">
        <f t="shared" si="241"/>
        <v>100</v>
      </c>
      <c r="O1540" s="7">
        <f t="shared" si="242"/>
        <v>50</v>
      </c>
      <c r="P1540" s="7">
        <f t="shared" si="243"/>
        <v>83.5</v>
      </c>
      <c r="Q1540" s="8">
        <f t="shared" si="244"/>
        <v>55.024999999999999</v>
      </c>
      <c r="R1540" s="8">
        <f t="shared" si="245"/>
        <v>58.375</v>
      </c>
      <c r="S1540" s="8">
        <f t="shared" si="246"/>
        <v>65.075000000000003</v>
      </c>
      <c r="T1540" s="8">
        <f t="shared" si="247"/>
        <v>58.375</v>
      </c>
      <c r="U1540" s="7">
        <f t="shared" si="248"/>
        <v>59.491666666666674</v>
      </c>
      <c r="V1540" s="7">
        <f t="shared" si="249"/>
        <v>59.212500000000006</v>
      </c>
    </row>
    <row r="1541" spans="1:22" ht="13.5" x14ac:dyDescent="0.25">
      <c r="A1541" s="3">
        <f>RSI!A1541</f>
        <v>44559</v>
      </c>
      <c r="B1541" s="2">
        <f>RSI!B1541</f>
        <v>1.8620000000000001</v>
      </c>
      <c r="C1541" s="2">
        <f>RSI!I1541</f>
        <v>99.96910977500157</v>
      </c>
      <c r="D1541" s="2">
        <f>MACD!E1541</f>
        <v>-0.14156253857407308</v>
      </c>
      <c r="E1541" s="2">
        <f>MACD!F1541</f>
        <v>-8.2058972411475306E-2</v>
      </c>
      <c r="F1541" s="2">
        <f>'Moving Avg'!D1541</f>
        <v>1.84636</v>
      </c>
      <c r="G1541" s="2">
        <f>'Moving Avg'!F1541</f>
        <v>1.6308600000000002</v>
      </c>
      <c r="H1541" s="2">
        <f>'Moving Avg'!G1541</f>
        <v>1.556781999999999</v>
      </c>
      <c r="I1541" s="2">
        <f>'Moving Avg'!H1541</f>
        <v>1.4860715000000011</v>
      </c>
      <c r="J1541" s="5" t="str">
        <f>OBV!F1541</f>
        <v>BULLISH</v>
      </c>
      <c r="K1541" s="5" t="str">
        <f>OBV!G1541</f>
        <v>NEUTRAL</v>
      </c>
      <c r="L1541" s="5" t="str">
        <f>OBV!H1541</f>
        <v>CONFIRMED BULLISH</v>
      </c>
      <c r="M1541" s="7">
        <f t="shared" si="240"/>
        <v>0</v>
      </c>
      <c r="N1541" s="7">
        <f t="shared" si="241"/>
        <v>100</v>
      </c>
      <c r="O1541" s="7">
        <f t="shared" si="242"/>
        <v>50</v>
      </c>
      <c r="P1541" s="7">
        <f t="shared" si="243"/>
        <v>83.5</v>
      </c>
      <c r="Q1541" s="8">
        <f t="shared" si="244"/>
        <v>55.024999999999999</v>
      </c>
      <c r="R1541" s="8">
        <f t="shared" si="245"/>
        <v>58.375</v>
      </c>
      <c r="S1541" s="8">
        <f t="shared" si="246"/>
        <v>65.075000000000003</v>
      </c>
      <c r="T1541" s="8">
        <f t="shared" si="247"/>
        <v>58.375</v>
      </c>
      <c r="U1541" s="7">
        <f t="shared" si="248"/>
        <v>59.491666666666674</v>
      </c>
      <c r="V1541" s="7">
        <f t="shared" si="249"/>
        <v>59.212500000000006</v>
      </c>
    </row>
    <row r="1542" spans="1:22" ht="13.5" x14ac:dyDescent="0.25">
      <c r="A1542" s="3">
        <f>RSI!A1542</f>
        <v>44560</v>
      </c>
      <c r="B1542" s="2">
        <f>RSI!B1542</f>
        <v>1.8620000000000001</v>
      </c>
      <c r="C1542" s="2">
        <f>RSI!I1542</f>
        <v>99.96910977500157</v>
      </c>
      <c r="D1542" s="2">
        <f>MACD!E1542</f>
        <v>-0.14751528068362108</v>
      </c>
      <c r="E1542" s="2">
        <f>MACD!F1542</f>
        <v>-9.5150234065904463E-2</v>
      </c>
      <c r="F1542" s="2">
        <f>'Moving Avg'!D1542</f>
        <v>1.8620000000000001</v>
      </c>
      <c r="G1542" s="2">
        <f>'Moving Avg'!F1542</f>
        <v>1.6484600000000005</v>
      </c>
      <c r="H1542" s="2">
        <f>'Moving Avg'!G1542</f>
        <v>1.5641359999999991</v>
      </c>
      <c r="I1542" s="2">
        <f>'Moving Avg'!H1542</f>
        <v>1.4886295000000012</v>
      </c>
      <c r="J1542" s="5" t="str">
        <f>OBV!F1542</f>
        <v>BULLISH</v>
      </c>
      <c r="K1542" s="5" t="str">
        <f>OBV!G1542</f>
        <v>NEUTRAL</v>
      </c>
      <c r="L1542" s="5" t="str">
        <f>OBV!H1542</f>
        <v>CONFIRMED BULLISH</v>
      </c>
      <c r="M1542" s="7">
        <f t="shared" si="240"/>
        <v>0</v>
      </c>
      <c r="N1542" s="7">
        <f t="shared" si="241"/>
        <v>100</v>
      </c>
      <c r="O1542" s="7">
        <f t="shared" si="242"/>
        <v>50</v>
      </c>
      <c r="P1542" s="7">
        <f t="shared" si="243"/>
        <v>83.5</v>
      </c>
      <c r="Q1542" s="8">
        <f t="shared" si="244"/>
        <v>55.024999999999999</v>
      </c>
      <c r="R1542" s="8">
        <f t="shared" si="245"/>
        <v>58.375</v>
      </c>
      <c r="S1542" s="8">
        <f t="shared" si="246"/>
        <v>65.075000000000003</v>
      </c>
      <c r="T1542" s="8">
        <f t="shared" si="247"/>
        <v>58.375</v>
      </c>
      <c r="U1542" s="7">
        <f t="shared" si="248"/>
        <v>59.491666666666674</v>
      </c>
      <c r="V1542" s="7">
        <f t="shared" si="249"/>
        <v>59.212500000000006</v>
      </c>
    </row>
    <row r="1543" spans="1:22" ht="13.5" x14ac:dyDescent="0.25">
      <c r="A1543" s="3">
        <f>RSI!A1543</f>
        <v>44561</v>
      </c>
      <c r="B1543" s="2">
        <f>RSI!B1543</f>
        <v>1.8620000000000001</v>
      </c>
      <c r="C1543" s="2">
        <f>RSI!I1543</f>
        <v>99.96910977500157</v>
      </c>
      <c r="D1543" s="2">
        <f>MACD!E1543</f>
        <v>-0.15379602984997787</v>
      </c>
      <c r="E1543" s="2">
        <f>MACD!F1543</f>
        <v>-0.10687939322271914</v>
      </c>
      <c r="F1543" s="2">
        <f>'Moving Avg'!D1543</f>
        <v>1.8620000000000001</v>
      </c>
      <c r="G1543" s="2">
        <f>'Moving Avg'!F1543</f>
        <v>1.6660600000000003</v>
      </c>
      <c r="H1543" s="2">
        <f>'Moving Avg'!G1543</f>
        <v>1.5713319999999991</v>
      </c>
      <c r="I1543" s="2">
        <f>'Moving Avg'!H1543</f>
        <v>1.4911875000000012</v>
      </c>
      <c r="J1543" s="5" t="str">
        <f>OBV!F1543</f>
        <v>NEUTRAL</v>
      </c>
      <c r="K1543" s="5" t="str">
        <f>OBV!G1543</f>
        <v>NEUTRAL</v>
      </c>
      <c r="L1543" s="5" t="str">
        <f>OBV!H1543</f>
        <v>NEUTRAL</v>
      </c>
      <c r="M1543" s="7">
        <f t="shared" si="240"/>
        <v>0</v>
      </c>
      <c r="N1543" s="7">
        <f t="shared" si="241"/>
        <v>100</v>
      </c>
      <c r="O1543" s="7">
        <f t="shared" si="242"/>
        <v>50</v>
      </c>
      <c r="P1543" s="7">
        <f t="shared" si="243"/>
        <v>33</v>
      </c>
      <c r="Q1543" s="8">
        <f t="shared" si="244"/>
        <v>47.45</v>
      </c>
      <c r="R1543" s="8">
        <f t="shared" si="245"/>
        <v>45.75</v>
      </c>
      <c r="S1543" s="8">
        <f t="shared" si="246"/>
        <v>42.35</v>
      </c>
      <c r="T1543" s="8">
        <f t="shared" si="247"/>
        <v>45.75</v>
      </c>
      <c r="U1543" s="7">
        <f t="shared" si="248"/>
        <v>45.183333333333337</v>
      </c>
      <c r="V1543" s="7">
        <f t="shared" si="249"/>
        <v>45.325000000000003</v>
      </c>
    </row>
    <row r="1544" spans="1:22" ht="13.5" x14ac:dyDescent="0.25">
      <c r="A1544" s="3">
        <f>RSI!A1544</f>
        <v>44564</v>
      </c>
      <c r="B1544" s="2">
        <f>RSI!B1544</f>
        <v>1.7838000000000001</v>
      </c>
      <c r="C1544" s="2">
        <f>RSI!I1544</f>
        <v>70.27849959977047</v>
      </c>
      <c r="D1544" s="2">
        <f>MACD!E1544</f>
        <v>-0.14363882728971622</v>
      </c>
      <c r="E1544" s="2">
        <f>MACD!F1544</f>
        <v>-0.11423128003611856</v>
      </c>
      <c r="F1544" s="2">
        <f>'Moving Avg'!D1544</f>
        <v>1.84636</v>
      </c>
      <c r="G1544" s="2">
        <f>'Moving Avg'!F1544</f>
        <v>1.6797500000000003</v>
      </c>
      <c r="H1544" s="2">
        <f>'Moving Avg'!G1544</f>
        <v>1.5769639999999994</v>
      </c>
      <c r="I1544" s="2">
        <f>'Moving Avg'!H1544</f>
        <v>1.4933545000000013</v>
      </c>
      <c r="J1544" s="5" t="str">
        <f>OBV!F1544</f>
        <v>NEUTRAL</v>
      </c>
      <c r="K1544" s="5" t="str">
        <f>OBV!G1544</f>
        <v>NEUTRAL</v>
      </c>
      <c r="L1544" s="5" t="str">
        <f>OBV!H1544</f>
        <v>NEUTRAL</v>
      </c>
      <c r="M1544" s="7">
        <f t="shared" si="240"/>
        <v>0</v>
      </c>
      <c r="N1544" s="7">
        <f t="shared" si="241"/>
        <v>100</v>
      </c>
      <c r="O1544" s="7">
        <f t="shared" si="242"/>
        <v>50</v>
      </c>
      <c r="P1544" s="7">
        <f t="shared" si="243"/>
        <v>33</v>
      </c>
      <c r="Q1544" s="8">
        <f t="shared" si="244"/>
        <v>47.45</v>
      </c>
      <c r="R1544" s="8">
        <f t="shared" si="245"/>
        <v>45.75</v>
      </c>
      <c r="S1544" s="8">
        <f t="shared" si="246"/>
        <v>42.35</v>
      </c>
      <c r="T1544" s="8">
        <f t="shared" si="247"/>
        <v>45.75</v>
      </c>
      <c r="U1544" s="7">
        <f t="shared" si="248"/>
        <v>45.183333333333337</v>
      </c>
      <c r="V1544" s="7">
        <f t="shared" si="249"/>
        <v>45.325000000000003</v>
      </c>
    </row>
    <row r="1545" spans="1:22" ht="13.5" x14ac:dyDescent="0.25">
      <c r="A1545" s="3">
        <f>RSI!A1545</f>
        <v>44565</v>
      </c>
      <c r="B1545" s="2">
        <f>RSI!B1545</f>
        <v>1.7838000000000001</v>
      </c>
      <c r="C1545" s="2">
        <f>RSI!I1545</f>
        <v>70.27849959977047</v>
      </c>
      <c r="D1545" s="2">
        <f>MACD!E1545</f>
        <v>-0.12481778451697889</v>
      </c>
      <c r="E1545" s="2">
        <f>MACD!F1545</f>
        <v>-0.11634858093229064</v>
      </c>
      <c r="F1545" s="2">
        <f>'Moving Avg'!D1545</f>
        <v>1.8307200000000001</v>
      </c>
      <c r="G1545" s="2">
        <f>'Moving Avg'!F1545</f>
        <v>1.6934400000000003</v>
      </c>
      <c r="H1545" s="2">
        <f>'Moving Avg'!G1545</f>
        <v>1.5825959999999992</v>
      </c>
      <c r="I1545" s="2">
        <f>'Moving Avg'!H1545</f>
        <v>1.4955215000000011</v>
      </c>
      <c r="J1545" s="5" t="str">
        <f>OBV!F1545</f>
        <v>NEUTRAL</v>
      </c>
      <c r="K1545" s="5" t="str">
        <f>OBV!G1545</f>
        <v>NEUTRAL</v>
      </c>
      <c r="L1545" s="5" t="str">
        <f>OBV!H1545</f>
        <v>NEUTRAL</v>
      </c>
      <c r="M1545" s="7">
        <f t="shared" si="240"/>
        <v>0</v>
      </c>
      <c r="N1545" s="7">
        <f t="shared" si="241"/>
        <v>45</v>
      </c>
      <c r="O1545" s="7">
        <f t="shared" si="242"/>
        <v>50</v>
      </c>
      <c r="P1545" s="7">
        <f t="shared" si="243"/>
        <v>33</v>
      </c>
      <c r="Q1545" s="8">
        <f t="shared" si="244"/>
        <v>28.2</v>
      </c>
      <c r="R1545" s="8">
        <f t="shared" si="245"/>
        <v>34.75</v>
      </c>
      <c r="S1545" s="8">
        <f t="shared" si="246"/>
        <v>34.1</v>
      </c>
      <c r="T1545" s="8">
        <f t="shared" si="247"/>
        <v>32</v>
      </c>
      <c r="U1545" s="7">
        <f t="shared" si="248"/>
        <v>32.35</v>
      </c>
      <c r="V1545" s="7">
        <f t="shared" si="249"/>
        <v>32.262500000000003</v>
      </c>
    </row>
    <row r="1546" spans="1:22" ht="13.5" x14ac:dyDescent="0.25">
      <c r="A1546" s="3">
        <f>RSI!A1546</f>
        <v>44566</v>
      </c>
      <c r="B1546" s="2">
        <f>RSI!B1546</f>
        <v>1.7838000000000001</v>
      </c>
      <c r="C1546" s="2">
        <f>RSI!I1546</f>
        <v>70.27849959977047</v>
      </c>
      <c r="D1546" s="2">
        <f>MACD!E1546</f>
        <v>-9.8621038361506708E-2</v>
      </c>
      <c r="E1546" s="2">
        <f>MACD!F1546</f>
        <v>-0.11280307241813387</v>
      </c>
      <c r="F1546" s="2">
        <f>'Moving Avg'!D1546</f>
        <v>1.81508</v>
      </c>
      <c r="G1546" s="2">
        <f>'Moving Avg'!F1546</f>
        <v>1.7071300000000005</v>
      </c>
      <c r="H1546" s="2">
        <f>'Moving Avg'!G1546</f>
        <v>1.5882279999999991</v>
      </c>
      <c r="I1546" s="2">
        <f>'Moving Avg'!H1546</f>
        <v>1.4976885000000011</v>
      </c>
      <c r="J1546" s="5" t="str">
        <f>OBV!F1546</f>
        <v>NEUTRAL</v>
      </c>
      <c r="K1546" s="5" t="str">
        <f>OBV!G1546</f>
        <v>NEUTRAL</v>
      </c>
      <c r="L1546" s="5" t="str">
        <f>OBV!H1546</f>
        <v>NEUTRAL</v>
      </c>
      <c r="M1546" s="7">
        <f t="shared" si="240"/>
        <v>0</v>
      </c>
      <c r="N1546" s="7">
        <f t="shared" si="241"/>
        <v>0</v>
      </c>
      <c r="O1546" s="7">
        <f t="shared" si="242"/>
        <v>50</v>
      </c>
      <c r="P1546" s="7">
        <f t="shared" si="243"/>
        <v>33</v>
      </c>
      <c r="Q1546" s="8">
        <f t="shared" si="244"/>
        <v>12.45</v>
      </c>
      <c r="R1546" s="8">
        <f t="shared" si="245"/>
        <v>25.75</v>
      </c>
      <c r="S1546" s="8">
        <f t="shared" si="246"/>
        <v>27.35</v>
      </c>
      <c r="T1546" s="8">
        <f t="shared" si="247"/>
        <v>20.75</v>
      </c>
      <c r="U1546" s="7">
        <f t="shared" si="248"/>
        <v>21.850000000000005</v>
      </c>
      <c r="V1546" s="7">
        <f t="shared" si="249"/>
        <v>21.575000000000003</v>
      </c>
    </row>
    <row r="1547" spans="1:22" ht="13.5" x14ac:dyDescent="0.25">
      <c r="A1547" s="3">
        <f>RSI!A1547</f>
        <v>44567</v>
      </c>
      <c r="B1547" s="2">
        <f>RSI!B1547</f>
        <v>1.7056</v>
      </c>
      <c r="C1547" s="2">
        <f>RSI!I1547</f>
        <v>51.262884182970417</v>
      </c>
      <c r="D1547" s="2">
        <f>MACD!E1547</f>
        <v>-7.1180043073185262E-2</v>
      </c>
      <c r="E1547" s="2">
        <f>MACD!F1547</f>
        <v>-0.10447846654914415</v>
      </c>
      <c r="F1547" s="2">
        <f>'Moving Avg'!D1547</f>
        <v>1.7838000000000001</v>
      </c>
      <c r="G1547" s="2">
        <f>'Moving Avg'!F1547</f>
        <v>1.7169100000000004</v>
      </c>
      <c r="H1547" s="2">
        <f>'Moving Avg'!G1547</f>
        <v>1.5922959999999995</v>
      </c>
      <c r="I1547" s="2">
        <f>'Moving Avg'!H1547</f>
        <v>1.4994645000000011</v>
      </c>
      <c r="J1547" s="5" t="str">
        <f>OBV!F1547</f>
        <v>NEUTRAL</v>
      </c>
      <c r="K1547" s="5" t="str">
        <f>OBV!G1547</f>
        <v>NEUTRAL</v>
      </c>
      <c r="L1547" s="5" t="str">
        <f>OBV!H1547</f>
        <v>NEUTRAL</v>
      </c>
      <c r="M1547" s="7">
        <f t="shared" si="240"/>
        <v>25</v>
      </c>
      <c r="N1547" s="7">
        <f t="shared" si="241"/>
        <v>0</v>
      </c>
      <c r="O1547" s="7">
        <f t="shared" si="242"/>
        <v>50</v>
      </c>
      <c r="P1547" s="7">
        <f t="shared" si="243"/>
        <v>33</v>
      </c>
      <c r="Q1547" s="8">
        <f t="shared" si="244"/>
        <v>21.2</v>
      </c>
      <c r="R1547" s="8">
        <f t="shared" si="245"/>
        <v>30.75</v>
      </c>
      <c r="S1547" s="8">
        <f t="shared" si="246"/>
        <v>31.1</v>
      </c>
      <c r="T1547" s="8">
        <f t="shared" si="247"/>
        <v>27</v>
      </c>
      <c r="U1547" s="7">
        <f t="shared" si="248"/>
        <v>27.683333333333337</v>
      </c>
      <c r="V1547" s="7">
        <f t="shared" si="249"/>
        <v>27.512500000000003</v>
      </c>
    </row>
    <row r="1548" spans="1:22" ht="13.5" x14ac:dyDescent="0.25">
      <c r="A1548" s="3">
        <f>RSI!A1548</f>
        <v>44568</v>
      </c>
      <c r="B1548" s="2">
        <f>RSI!B1548</f>
        <v>1.6977</v>
      </c>
      <c r="C1548" s="2">
        <f>RSI!I1548</f>
        <v>49.797011650114698</v>
      </c>
      <c r="D1548" s="2">
        <f>MACD!E1548</f>
        <v>-3.5362396701159149E-2</v>
      </c>
      <c r="E1548" s="2">
        <f>MACD!F1548</f>
        <v>-9.0655252579547166E-2</v>
      </c>
      <c r="F1548" s="2">
        <f>'Moving Avg'!D1548</f>
        <v>1.7509399999999999</v>
      </c>
      <c r="G1548" s="2">
        <f>'Moving Avg'!F1548</f>
        <v>1.7262949999999999</v>
      </c>
      <c r="H1548" s="2">
        <f>'Moving Avg'!G1548</f>
        <v>1.5962059999999996</v>
      </c>
      <c r="I1548" s="2">
        <f>'Moving Avg'!H1548</f>
        <v>1.5012010000000009</v>
      </c>
      <c r="J1548" s="5" t="str">
        <f>OBV!F1548</f>
        <v>BEARISH</v>
      </c>
      <c r="K1548" s="5" t="str">
        <f>OBV!G1548</f>
        <v>NEUTRAL</v>
      </c>
      <c r="L1548" s="5" t="str">
        <f>OBV!H1548</f>
        <v>CONFIRMED BEARISH</v>
      </c>
      <c r="M1548" s="7">
        <f t="shared" si="240"/>
        <v>25</v>
      </c>
      <c r="N1548" s="7">
        <f t="shared" si="241"/>
        <v>0</v>
      </c>
      <c r="O1548" s="7">
        <f t="shared" si="242"/>
        <v>50</v>
      </c>
      <c r="P1548" s="7">
        <f t="shared" si="243"/>
        <v>16.5</v>
      </c>
      <c r="Q1548" s="8">
        <f t="shared" si="244"/>
        <v>18.725000000000001</v>
      </c>
      <c r="R1548" s="8">
        <f t="shared" si="245"/>
        <v>26.625</v>
      </c>
      <c r="S1548" s="8">
        <f t="shared" si="246"/>
        <v>23.675000000000001</v>
      </c>
      <c r="T1548" s="8">
        <f t="shared" si="247"/>
        <v>22.875</v>
      </c>
      <c r="U1548" s="7">
        <f t="shared" si="248"/>
        <v>23.008333333333336</v>
      </c>
      <c r="V1548" s="7">
        <f t="shared" si="249"/>
        <v>22.975000000000001</v>
      </c>
    </row>
    <row r="1549" spans="1:22" ht="13.5" x14ac:dyDescent="0.25">
      <c r="A1549" s="3">
        <f>RSI!A1549</f>
        <v>44571</v>
      </c>
      <c r="B1549" s="2">
        <f>RSI!B1549</f>
        <v>1.6977</v>
      </c>
      <c r="C1549" s="2">
        <f>RSI!I1549</f>
        <v>49.797011650114705</v>
      </c>
      <c r="D1549" s="2">
        <f>MACD!E1549</f>
        <v>-5.0247831994161274E-3</v>
      </c>
      <c r="E1549" s="2">
        <f>MACD!F1549</f>
        <v>-7.3529158703520961E-2</v>
      </c>
      <c r="F1549" s="2">
        <f>'Moving Avg'!D1549</f>
        <v>1.7337199999999999</v>
      </c>
      <c r="G1549" s="2">
        <f>'Moving Avg'!F1549</f>
        <v>1.7356799999999999</v>
      </c>
      <c r="H1549" s="2">
        <f>'Moving Avg'!G1549</f>
        <v>1.6001159999999999</v>
      </c>
      <c r="I1549" s="2">
        <f>'Moving Avg'!H1549</f>
        <v>1.5027530000000011</v>
      </c>
      <c r="J1549" s="5" t="str">
        <f>OBV!F1549</f>
        <v>BEARISH</v>
      </c>
      <c r="K1549" s="5" t="str">
        <f>OBV!G1549</f>
        <v>NEUTRAL</v>
      </c>
      <c r="L1549" s="5" t="str">
        <f>OBV!H1549</f>
        <v>CONFIRMED BEARISH</v>
      </c>
      <c r="M1549" s="7">
        <f t="shared" si="240"/>
        <v>25</v>
      </c>
      <c r="N1549" s="7">
        <f t="shared" si="241"/>
        <v>0</v>
      </c>
      <c r="O1549" s="7">
        <f t="shared" si="242"/>
        <v>50</v>
      </c>
      <c r="P1549" s="7">
        <f t="shared" si="243"/>
        <v>16.5</v>
      </c>
      <c r="Q1549" s="8">
        <f t="shared" si="244"/>
        <v>18.725000000000001</v>
      </c>
      <c r="R1549" s="8">
        <f t="shared" si="245"/>
        <v>26.625</v>
      </c>
      <c r="S1549" s="8">
        <f t="shared" si="246"/>
        <v>23.675000000000001</v>
      </c>
      <c r="T1549" s="8">
        <f t="shared" si="247"/>
        <v>22.875</v>
      </c>
      <c r="U1549" s="7">
        <f t="shared" si="248"/>
        <v>23.008333333333336</v>
      </c>
      <c r="V1549" s="7">
        <f t="shared" si="249"/>
        <v>22.975000000000001</v>
      </c>
    </row>
    <row r="1550" spans="1:22" ht="13.5" x14ac:dyDescent="0.25">
      <c r="A1550" s="3">
        <f>RSI!A1550</f>
        <v>44572</v>
      </c>
      <c r="B1550" s="2">
        <f>RSI!B1550</f>
        <v>1.6977</v>
      </c>
      <c r="C1550" s="2">
        <f>RSI!I1550</f>
        <v>49.797011650114705</v>
      </c>
      <c r="D1550" s="2">
        <f>MACD!E1550</f>
        <v>2.0673629466615218E-2</v>
      </c>
      <c r="E1550" s="2">
        <f>MACD!F1550</f>
        <v>-5.4688601069493727E-2</v>
      </c>
      <c r="F1550" s="2">
        <f>'Moving Avg'!D1550</f>
        <v>1.7164999999999999</v>
      </c>
      <c r="G1550" s="2">
        <f>'Moving Avg'!F1550</f>
        <v>1.7450649999999999</v>
      </c>
      <c r="H1550" s="2">
        <f>'Moving Avg'!G1550</f>
        <v>1.6040259999999997</v>
      </c>
      <c r="I1550" s="2">
        <f>'Moving Avg'!H1550</f>
        <v>1.5043050000000011</v>
      </c>
      <c r="J1550" s="5" t="str">
        <f>OBV!F1550</f>
        <v>BEARISH</v>
      </c>
      <c r="K1550" s="5" t="str">
        <f>OBV!G1550</f>
        <v>NEUTRAL</v>
      </c>
      <c r="L1550" s="5" t="str">
        <f>OBV!H1550</f>
        <v>CONFIRMED BEARISH</v>
      </c>
      <c r="M1550" s="7">
        <f t="shared" si="240"/>
        <v>25</v>
      </c>
      <c r="N1550" s="7">
        <f t="shared" si="241"/>
        <v>0</v>
      </c>
      <c r="O1550" s="7">
        <f t="shared" si="242"/>
        <v>50</v>
      </c>
      <c r="P1550" s="7">
        <f t="shared" si="243"/>
        <v>16.5</v>
      </c>
      <c r="Q1550" s="8">
        <f t="shared" si="244"/>
        <v>18.725000000000001</v>
      </c>
      <c r="R1550" s="8">
        <f t="shared" si="245"/>
        <v>26.625</v>
      </c>
      <c r="S1550" s="8">
        <f t="shared" si="246"/>
        <v>23.675000000000001</v>
      </c>
      <c r="T1550" s="8">
        <f t="shared" si="247"/>
        <v>22.875</v>
      </c>
      <c r="U1550" s="7">
        <f t="shared" si="248"/>
        <v>23.008333333333336</v>
      </c>
      <c r="V1550" s="7">
        <f t="shared" si="249"/>
        <v>22.975000000000001</v>
      </c>
    </row>
    <row r="1551" spans="1:22" ht="13.5" x14ac:dyDescent="0.25">
      <c r="A1551" s="3">
        <f>RSI!A1551</f>
        <v>44573</v>
      </c>
      <c r="B1551" s="2">
        <f>RSI!B1551</f>
        <v>1.6977</v>
      </c>
      <c r="C1551" s="2">
        <f>RSI!I1551</f>
        <v>49.797011650114705</v>
      </c>
      <c r="D1551" s="2">
        <f>MACD!E1551</f>
        <v>4.2444481219584329E-2</v>
      </c>
      <c r="E1551" s="2">
        <f>MACD!F1551</f>
        <v>-3.5261984611678114E-2</v>
      </c>
      <c r="F1551" s="2">
        <f>'Moving Avg'!D1551</f>
        <v>1.6992799999999999</v>
      </c>
      <c r="G1551" s="2">
        <f>'Moving Avg'!F1551</f>
        <v>1.7544499999999998</v>
      </c>
      <c r="H1551" s="2">
        <f>'Moving Avg'!G1551</f>
        <v>1.60778</v>
      </c>
      <c r="I1551" s="2">
        <f>'Moving Avg'!H1551</f>
        <v>1.5058570000000009</v>
      </c>
      <c r="J1551" s="5" t="str">
        <f>OBV!F1551</f>
        <v>BEARISH</v>
      </c>
      <c r="K1551" s="5" t="str">
        <f>OBV!G1551</f>
        <v>NEUTRAL</v>
      </c>
      <c r="L1551" s="5" t="str">
        <f>OBV!H1551</f>
        <v>CONFIRMED BEARISH</v>
      </c>
      <c r="M1551" s="7">
        <f t="shared" si="240"/>
        <v>25</v>
      </c>
      <c r="N1551" s="7">
        <f t="shared" si="241"/>
        <v>0</v>
      </c>
      <c r="O1551" s="7">
        <f t="shared" si="242"/>
        <v>50</v>
      </c>
      <c r="P1551" s="7">
        <f t="shared" si="243"/>
        <v>16.5</v>
      </c>
      <c r="Q1551" s="8">
        <f t="shared" si="244"/>
        <v>18.725000000000001</v>
      </c>
      <c r="R1551" s="8">
        <f t="shared" si="245"/>
        <v>26.625</v>
      </c>
      <c r="S1551" s="8">
        <f t="shared" si="246"/>
        <v>23.675000000000001</v>
      </c>
      <c r="T1551" s="8">
        <f t="shared" si="247"/>
        <v>22.875</v>
      </c>
      <c r="U1551" s="7">
        <f t="shared" si="248"/>
        <v>23.008333333333336</v>
      </c>
      <c r="V1551" s="7">
        <f t="shared" si="249"/>
        <v>22.975000000000001</v>
      </c>
    </row>
    <row r="1552" spans="1:22" ht="13.5" x14ac:dyDescent="0.25">
      <c r="A1552" s="3">
        <f>RSI!A1552</f>
        <v>44574</v>
      </c>
      <c r="B1552" s="2">
        <f>RSI!B1552</f>
        <v>1.7524999999999999</v>
      </c>
      <c r="C1552" s="2">
        <f>RSI!I1552</f>
        <v>60.370224650302852</v>
      </c>
      <c r="D1552" s="2">
        <f>MACD!E1552</f>
        <v>5.6830823975106304E-2</v>
      </c>
      <c r="E1552" s="2">
        <f>MACD!F1552</f>
        <v>-1.6843422894321232E-2</v>
      </c>
      <c r="F1552" s="2">
        <f>'Moving Avg'!D1552</f>
        <v>1.7086600000000001</v>
      </c>
      <c r="G1552" s="2">
        <f>'Moving Avg'!F1552</f>
        <v>1.7634450000000002</v>
      </c>
      <c r="H1552" s="2">
        <f>'Moving Avg'!G1552</f>
        <v>1.61263</v>
      </c>
      <c r="I1552" s="2">
        <f>'Moving Avg'!H1552</f>
        <v>1.507683000000001</v>
      </c>
      <c r="J1552" s="5" t="str">
        <f>OBV!F1552</f>
        <v>BULLISH</v>
      </c>
      <c r="K1552" s="5" t="str">
        <f>OBV!G1552</f>
        <v>NEUTRAL</v>
      </c>
      <c r="L1552" s="5" t="str">
        <f>OBV!H1552</f>
        <v>CONFIRMED BULLISH</v>
      </c>
      <c r="M1552" s="7">
        <f t="shared" si="240"/>
        <v>25</v>
      </c>
      <c r="N1552" s="7">
        <f t="shared" si="241"/>
        <v>0</v>
      </c>
      <c r="O1552" s="7">
        <f t="shared" si="242"/>
        <v>50</v>
      </c>
      <c r="P1552" s="7">
        <f t="shared" si="243"/>
        <v>83.5</v>
      </c>
      <c r="Q1552" s="8">
        <f t="shared" si="244"/>
        <v>28.774999999999999</v>
      </c>
      <c r="R1552" s="8">
        <f t="shared" si="245"/>
        <v>43.375</v>
      </c>
      <c r="S1552" s="8">
        <f t="shared" si="246"/>
        <v>53.825000000000003</v>
      </c>
      <c r="T1552" s="8">
        <f t="shared" si="247"/>
        <v>39.625</v>
      </c>
      <c r="U1552" s="7">
        <f t="shared" si="248"/>
        <v>41.991666666666667</v>
      </c>
      <c r="V1552" s="7">
        <f t="shared" si="249"/>
        <v>41.400000000000006</v>
      </c>
    </row>
    <row r="1553" spans="1:22" ht="13.5" x14ac:dyDescent="0.25">
      <c r="A1553" s="3">
        <f>RSI!A1553</f>
        <v>44575</v>
      </c>
      <c r="B1553" s="2">
        <f>RSI!B1553</f>
        <v>1.7524999999999999</v>
      </c>
      <c r="C1553" s="2">
        <f>RSI!I1553</f>
        <v>60.370224650302852</v>
      </c>
      <c r="D1553" s="2">
        <f>MACD!E1553</f>
        <v>6.870239366703812E-2</v>
      </c>
      <c r="E1553" s="2">
        <f>MACD!F1553</f>
        <v>2.6574041795063806E-4</v>
      </c>
      <c r="F1553" s="2">
        <f>'Moving Avg'!D1553</f>
        <v>1.7196199999999997</v>
      </c>
      <c r="G1553" s="2">
        <f>'Moving Avg'!F1553</f>
        <v>1.7724400000000002</v>
      </c>
      <c r="H1553" s="2">
        <f>'Moving Avg'!G1553</f>
        <v>1.6174800000000003</v>
      </c>
      <c r="I1553" s="2">
        <f>'Moving Avg'!H1553</f>
        <v>1.5095090000000007</v>
      </c>
      <c r="J1553" s="5" t="str">
        <f>OBV!F1553</f>
        <v>BULLISH</v>
      </c>
      <c r="K1553" s="5" t="str">
        <f>OBV!G1553</f>
        <v>NEUTRAL</v>
      </c>
      <c r="L1553" s="5" t="str">
        <f>OBV!H1553</f>
        <v>CONFIRMED BULLISH</v>
      </c>
      <c r="M1553" s="7">
        <f t="shared" si="240"/>
        <v>25</v>
      </c>
      <c r="N1553" s="7">
        <f t="shared" si="241"/>
        <v>0</v>
      </c>
      <c r="O1553" s="7">
        <f t="shared" si="242"/>
        <v>50</v>
      </c>
      <c r="P1553" s="7">
        <f t="shared" si="243"/>
        <v>83.5</v>
      </c>
      <c r="Q1553" s="8">
        <f t="shared" si="244"/>
        <v>28.774999999999999</v>
      </c>
      <c r="R1553" s="8">
        <f t="shared" si="245"/>
        <v>43.375</v>
      </c>
      <c r="S1553" s="8">
        <f t="shared" si="246"/>
        <v>53.825000000000003</v>
      </c>
      <c r="T1553" s="8">
        <f t="shared" si="247"/>
        <v>39.625</v>
      </c>
      <c r="U1553" s="7">
        <f t="shared" si="248"/>
        <v>41.991666666666667</v>
      </c>
      <c r="V1553" s="7">
        <f t="shared" si="249"/>
        <v>41.400000000000006</v>
      </c>
    </row>
    <row r="1554" spans="1:22" ht="13.5" x14ac:dyDescent="0.25">
      <c r="A1554" s="3">
        <f>RSI!A1554</f>
        <v>44578</v>
      </c>
      <c r="B1554" s="2">
        <f>RSI!B1554</f>
        <v>1.7524999999999999</v>
      </c>
      <c r="C1554" s="2">
        <f>RSI!I1554</f>
        <v>60.370224650302852</v>
      </c>
      <c r="D1554" s="2">
        <f>MACD!E1554</f>
        <v>6.6437641788442914E-2</v>
      </c>
      <c r="E1554" s="2">
        <f>MACD!F1554</f>
        <v>1.3500120692049094E-2</v>
      </c>
      <c r="F1554" s="2">
        <f>'Moving Avg'!D1554</f>
        <v>1.7305799999999998</v>
      </c>
      <c r="G1554" s="2">
        <f>'Moving Avg'!F1554</f>
        <v>1.7779150000000001</v>
      </c>
      <c r="H1554" s="2">
        <f>'Moving Avg'!G1554</f>
        <v>1.62233</v>
      </c>
      <c r="I1554" s="2">
        <f>'Moving Avg'!H1554</f>
        <v>1.5113350000000008</v>
      </c>
      <c r="J1554" s="5" t="str">
        <f>OBV!F1554</f>
        <v>BULLISH</v>
      </c>
      <c r="K1554" s="5" t="str">
        <f>OBV!G1554</f>
        <v>NEUTRAL</v>
      </c>
      <c r="L1554" s="5" t="str">
        <f>OBV!H1554</f>
        <v>CONFIRMED BULLISH</v>
      </c>
      <c r="M1554" s="7">
        <f t="shared" si="240"/>
        <v>25</v>
      </c>
      <c r="N1554" s="7">
        <f t="shared" si="241"/>
        <v>0</v>
      </c>
      <c r="O1554" s="7">
        <f t="shared" si="242"/>
        <v>50</v>
      </c>
      <c r="P1554" s="7">
        <f t="shared" si="243"/>
        <v>83.5</v>
      </c>
      <c r="Q1554" s="8">
        <f t="shared" si="244"/>
        <v>28.774999999999999</v>
      </c>
      <c r="R1554" s="8">
        <f t="shared" si="245"/>
        <v>43.375</v>
      </c>
      <c r="S1554" s="8">
        <f t="shared" si="246"/>
        <v>53.825000000000003</v>
      </c>
      <c r="T1554" s="8">
        <f t="shared" si="247"/>
        <v>39.625</v>
      </c>
      <c r="U1554" s="7">
        <f t="shared" si="248"/>
        <v>41.991666666666667</v>
      </c>
      <c r="V1554" s="7">
        <f t="shared" si="249"/>
        <v>41.400000000000006</v>
      </c>
    </row>
    <row r="1555" spans="1:22" ht="13.5" x14ac:dyDescent="0.25">
      <c r="A1555" s="3">
        <f>RSI!A1555</f>
        <v>44579</v>
      </c>
      <c r="B1555" s="2">
        <f>RSI!B1555</f>
        <v>1.7524999999999999</v>
      </c>
      <c r="C1555" s="2">
        <f>RSI!I1555</f>
        <v>60.370224650302852</v>
      </c>
      <c r="D1555" s="2">
        <f>MACD!E1555</f>
        <v>6.4262834569732252E-2</v>
      </c>
      <c r="E1555" s="2">
        <f>MACD!F1555</f>
        <v>2.3652663467585724E-2</v>
      </c>
      <c r="F1555" s="2">
        <f>'Moving Avg'!D1555</f>
        <v>1.7415399999999999</v>
      </c>
      <c r="G1555" s="2">
        <f>'Moving Avg'!F1555</f>
        <v>1.7798700000000001</v>
      </c>
      <c r="H1555" s="2">
        <f>'Moving Avg'!G1555</f>
        <v>1.6271800000000001</v>
      </c>
      <c r="I1555" s="2">
        <f>'Moving Avg'!H1555</f>
        <v>1.5131610000000009</v>
      </c>
      <c r="J1555" s="5" t="str">
        <f>OBV!F1555</f>
        <v>BULLISH</v>
      </c>
      <c r="K1555" s="5" t="str">
        <f>OBV!G1555</f>
        <v>NEUTRAL</v>
      </c>
      <c r="L1555" s="5" t="str">
        <f>OBV!H1555</f>
        <v>CONFIRMED BULLISH</v>
      </c>
      <c r="M1555" s="7">
        <f t="shared" si="240"/>
        <v>25</v>
      </c>
      <c r="N1555" s="7">
        <f t="shared" si="241"/>
        <v>0</v>
      </c>
      <c r="O1555" s="7">
        <f t="shared" si="242"/>
        <v>50</v>
      </c>
      <c r="P1555" s="7">
        <f t="shared" si="243"/>
        <v>83.5</v>
      </c>
      <c r="Q1555" s="8">
        <f t="shared" si="244"/>
        <v>28.774999999999999</v>
      </c>
      <c r="R1555" s="8">
        <f t="shared" si="245"/>
        <v>43.375</v>
      </c>
      <c r="S1555" s="8">
        <f t="shared" si="246"/>
        <v>53.825000000000003</v>
      </c>
      <c r="T1555" s="8">
        <f t="shared" si="247"/>
        <v>39.625</v>
      </c>
      <c r="U1555" s="7">
        <f t="shared" si="248"/>
        <v>41.991666666666667</v>
      </c>
      <c r="V1555" s="7">
        <f t="shared" si="249"/>
        <v>41.400000000000006</v>
      </c>
    </row>
    <row r="1556" spans="1:22" ht="13.5" x14ac:dyDescent="0.25">
      <c r="A1556" s="3">
        <f>RSI!A1556</f>
        <v>44580</v>
      </c>
      <c r="B1556" s="2">
        <f>RSI!B1556</f>
        <v>1.7524999999999999</v>
      </c>
      <c r="C1556" s="2">
        <f>RSI!I1556</f>
        <v>60.370224650302852</v>
      </c>
      <c r="D1556" s="2">
        <f>MACD!E1556</f>
        <v>6.2183280941742636E-2</v>
      </c>
      <c r="E1556" s="2">
        <f>MACD!F1556</f>
        <v>3.1358786962417111E-2</v>
      </c>
      <c r="F1556" s="2">
        <f>'Moving Avg'!D1556</f>
        <v>1.7524999999999999</v>
      </c>
      <c r="G1556" s="2">
        <f>'Moving Avg'!F1556</f>
        <v>1.778305</v>
      </c>
      <c r="H1556" s="2">
        <f>'Moving Avg'!G1556</f>
        <v>1.6320300000000001</v>
      </c>
      <c r="I1556" s="2">
        <f>'Moving Avg'!H1556</f>
        <v>1.5149870000000007</v>
      </c>
      <c r="J1556" s="5" t="str">
        <f>OBV!F1556</f>
        <v>BULLISH</v>
      </c>
      <c r="K1556" s="5" t="str">
        <f>OBV!G1556</f>
        <v>NEUTRAL</v>
      </c>
      <c r="L1556" s="5" t="str">
        <f>OBV!H1556</f>
        <v>CONFIRMED BULLISH</v>
      </c>
      <c r="M1556" s="7">
        <f t="shared" si="240"/>
        <v>25</v>
      </c>
      <c r="N1556" s="7">
        <f t="shared" si="241"/>
        <v>0</v>
      </c>
      <c r="O1556" s="7">
        <f t="shared" si="242"/>
        <v>50</v>
      </c>
      <c r="P1556" s="7">
        <f t="shared" si="243"/>
        <v>83.5</v>
      </c>
      <c r="Q1556" s="8">
        <f t="shared" si="244"/>
        <v>28.774999999999999</v>
      </c>
      <c r="R1556" s="8">
        <f t="shared" si="245"/>
        <v>43.375</v>
      </c>
      <c r="S1556" s="8">
        <f t="shared" si="246"/>
        <v>53.825000000000003</v>
      </c>
      <c r="T1556" s="8">
        <f t="shared" si="247"/>
        <v>39.625</v>
      </c>
      <c r="U1556" s="7">
        <f t="shared" si="248"/>
        <v>41.991666666666667</v>
      </c>
      <c r="V1556" s="7">
        <f t="shared" si="249"/>
        <v>41.400000000000006</v>
      </c>
    </row>
    <row r="1557" spans="1:22" ht="13.5" x14ac:dyDescent="0.25">
      <c r="A1557" s="3">
        <f>RSI!A1557</f>
        <v>44581</v>
      </c>
      <c r="B1557" s="2">
        <f>RSI!B1557</f>
        <v>1.7524999999999999</v>
      </c>
      <c r="C1557" s="2">
        <f>RSI!I1557</f>
        <v>60.370224650302852</v>
      </c>
      <c r="D1557" s="2">
        <f>MACD!E1557</f>
        <v>4.8171285581445789E-2</v>
      </c>
      <c r="E1557" s="2">
        <f>MACD!F1557</f>
        <v>3.4721286686222846E-2</v>
      </c>
      <c r="F1557" s="2">
        <f>'Moving Avg'!D1557</f>
        <v>1.7524999999999999</v>
      </c>
      <c r="G1557" s="2">
        <f>'Moving Avg'!F1557</f>
        <v>1.7767400000000002</v>
      </c>
      <c r="H1557" s="2">
        <f>'Moving Avg'!G1557</f>
        <v>1.6368799999999999</v>
      </c>
      <c r="I1557" s="2">
        <f>'Moving Avg'!H1557</f>
        <v>1.5166655000000009</v>
      </c>
      <c r="J1557" s="5" t="str">
        <f>OBV!F1557</f>
        <v>NEUTRAL</v>
      </c>
      <c r="K1557" s="5" t="str">
        <f>OBV!G1557</f>
        <v>NEUTRAL</v>
      </c>
      <c r="L1557" s="5" t="str">
        <f>OBV!H1557</f>
        <v>NEUTRAL</v>
      </c>
      <c r="M1557" s="7">
        <f t="shared" si="240"/>
        <v>25</v>
      </c>
      <c r="N1557" s="7">
        <f t="shared" si="241"/>
        <v>0</v>
      </c>
      <c r="O1557" s="7">
        <f t="shared" si="242"/>
        <v>50</v>
      </c>
      <c r="P1557" s="7">
        <f t="shared" si="243"/>
        <v>33</v>
      </c>
      <c r="Q1557" s="8">
        <f t="shared" si="244"/>
        <v>21.2</v>
      </c>
      <c r="R1557" s="8">
        <f t="shared" si="245"/>
        <v>30.75</v>
      </c>
      <c r="S1557" s="8">
        <f t="shared" si="246"/>
        <v>31.1</v>
      </c>
      <c r="T1557" s="8">
        <f t="shared" si="247"/>
        <v>27</v>
      </c>
      <c r="U1557" s="7">
        <f t="shared" si="248"/>
        <v>27.683333333333337</v>
      </c>
      <c r="V1557" s="7">
        <f t="shared" si="249"/>
        <v>27.512500000000003</v>
      </c>
    </row>
    <row r="1558" spans="1:22" ht="13.5" x14ac:dyDescent="0.25">
      <c r="A1558" s="3">
        <f>RSI!A1558</f>
        <v>44582</v>
      </c>
      <c r="B1558" s="2">
        <f>RSI!B1558</f>
        <v>1.7524999999999999</v>
      </c>
      <c r="C1558" s="2">
        <f>RSI!I1558</f>
        <v>60.370224650302852</v>
      </c>
      <c r="D1558" s="2">
        <f>MACD!E1558</f>
        <v>3.4894408469174021E-2</v>
      </c>
      <c r="E1558" s="2">
        <f>MACD!F1558</f>
        <v>3.4755911042813087E-2</v>
      </c>
      <c r="F1558" s="2">
        <f>'Moving Avg'!D1558</f>
        <v>1.7524999999999999</v>
      </c>
      <c r="G1558" s="2">
        <f>'Moving Avg'!F1558</f>
        <v>1.7712650000000003</v>
      </c>
      <c r="H1558" s="2">
        <f>'Moving Avg'!G1558</f>
        <v>1.6417299999999999</v>
      </c>
      <c r="I1558" s="2">
        <f>'Moving Avg'!H1558</f>
        <v>1.5183440000000008</v>
      </c>
      <c r="J1558" s="5" t="str">
        <f>OBV!F1558</f>
        <v>NEUTRAL</v>
      </c>
      <c r="K1558" s="5" t="str">
        <f>OBV!G1558</f>
        <v>NEUTRAL</v>
      </c>
      <c r="L1558" s="5" t="str">
        <f>OBV!H1558</f>
        <v>NEUTRAL</v>
      </c>
      <c r="M1558" s="7">
        <f t="shared" si="240"/>
        <v>25</v>
      </c>
      <c r="N1558" s="7">
        <f t="shared" si="241"/>
        <v>0</v>
      </c>
      <c r="O1558" s="7">
        <f t="shared" si="242"/>
        <v>50</v>
      </c>
      <c r="P1558" s="7">
        <f t="shared" si="243"/>
        <v>33</v>
      </c>
      <c r="Q1558" s="8">
        <f t="shared" si="244"/>
        <v>21.2</v>
      </c>
      <c r="R1558" s="8">
        <f t="shared" si="245"/>
        <v>30.75</v>
      </c>
      <c r="S1558" s="8">
        <f t="shared" si="246"/>
        <v>31.1</v>
      </c>
      <c r="T1558" s="8">
        <f t="shared" si="247"/>
        <v>27</v>
      </c>
      <c r="U1558" s="7">
        <f t="shared" si="248"/>
        <v>27.683333333333337</v>
      </c>
      <c r="V1558" s="7">
        <f t="shared" si="249"/>
        <v>27.512500000000003</v>
      </c>
    </row>
    <row r="1559" spans="1:22" ht="13.5" x14ac:dyDescent="0.25">
      <c r="A1559" s="3">
        <f>RSI!A1559</f>
        <v>44585</v>
      </c>
      <c r="B1559" s="2">
        <f>RSI!B1559</f>
        <v>1.7524999999999999</v>
      </c>
      <c r="C1559" s="2">
        <f>RSI!I1559</f>
        <v>60.370224650302852</v>
      </c>
      <c r="D1559" s="2">
        <f>MACD!E1559</f>
        <v>2.3470138270452079E-2</v>
      </c>
      <c r="E1559" s="2">
        <f>MACD!F1559</f>
        <v>3.2498756488340885E-2</v>
      </c>
      <c r="F1559" s="2">
        <f>'Moving Avg'!D1559</f>
        <v>1.7524999999999999</v>
      </c>
      <c r="G1559" s="2">
        <f>'Moving Avg'!F1559</f>
        <v>1.7657900000000004</v>
      </c>
      <c r="H1559" s="2">
        <f>'Moving Avg'!G1559</f>
        <v>1.6465799999999999</v>
      </c>
      <c r="I1559" s="2">
        <f>'Moving Avg'!H1559</f>
        <v>1.5202070000000005</v>
      </c>
      <c r="J1559" s="5" t="str">
        <f>OBV!F1559</f>
        <v>NEUTRAL</v>
      </c>
      <c r="K1559" s="5" t="str">
        <f>OBV!G1559</f>
        <v>NEUTRAL</v>
      </c>
      <c r="L1559" s="5" t="str">
        <f>OBV!H1559</f>
        <v>NEUTRAL</v>
      </c>
      <c r="M1559" s="7">
        <f t="shared" si="240"/>
        <v>25</v>
      </c>
      <c r="N1559" s="7">
        <f t="shared" si="241"/>
        <v>45</v>
      </c>
      <c r="O1559" s="7">
        <f t="shared" si="242"/>
        <v>50</v>
      </c>
      <c r="P1559" s="7">
        <f t="shared" si="243"/>
        <v>33</v>
      </c>
      <c r="Q1559" s="8">
        <f t="shared" si="244"/>
        <v>36.950000000000003</v>
      </c>
      <c r="R1559" s="8">
        <f t="shared" si="245"/>
        <v>39.75</v>
      </c>
      <c r="S1559" s="8">
        <f t="shared" si="246"/>
        <v>37.85</v>
      </c>
      <c r="T1559" s="8">
        <f t="shared" si="247"/>
        <v>38.25</v>
      </c>
      <c r="U1559" s="7">
        <f t="shared" si="248"/>
        <v>38.183333333333337</v>
      </c>
      <c r="V1559" s="7">
        <f t="shared" si="249"/>
        <v>38.200000000000003</v>
      </c>
    </row>
    <row r="1560" spans="1:22" ht="13.5" x14ac:dyDescent="0.25">
      <c r="A1560" s="3">
        <f>RSI!A1560</f>
        <v>44586</v>
      </c>
      <c r="B1560" s="2">
        <f>RSI!B1560</f>
        <v>1.7524999999999999</v>
      </c>
      <c r="C1560" s="2">
        <f>RSI!I1560</f>
        <v>60.370224650302852</v>
      </c>
      <c r="D1560" s="2">
        <f>MACD!E1560</f>
        <v>1.362753183817178E-2</v>
      </c>
      <c r="E1560" s="2">
        <f>MACD!F1560</f>
        <v>2.8724511558307065E-2</v>
      </c>
      <c r="F1560" s="2">
        <f>'Moving Avg'!D1560</f>
        <v>1.7524999999999999</v>
      </c>
      <c r="G1560" s="2">
        <f>'Moving Avg'!F1560</f>
        <v>1.7603150000000003</v>
      </c>
      <c r="H1560" s="2">
        <f>'Moving Avg'!G1560</f>
        <v>1.65143</v>
      </c>
      <c r="I1560" s="2">
        <f>'Moving Avg'!H1560</f>
        <v>1.5218855000000004</v>
      </c>
      <c r="J1560" s="5" t="str">
        <f>OBV!F1560</f>
        <v>NEUTRAL</v>
      </c>
      <c r="K1560" s="5" t="str">
        <f>OBV!G1560</f>
        <v>NEUTRAL</v>
      </c>
      <c r="L1560" s="5" t="str">
        <f>OBV!H1560</f>
        <v>NEUTRAL</v>
      </c>
      <c r="M1560" s="7">
        <f t="shared" si="240"/>
        <v>25</v>
      </c>
      <c r="N1560" s="7">
        <f t="shared" si="241"/>
        <v>45</v>
      </c>
      <c r="O1560" s="7">
        <f t="shared" si="242"/>
        <v>50</v>
      </c>
      <c r="P1560" s="7">
        <f t="shared" si="243"/>
        <v>33</v>
      </c>
      <c r="Q1560" s="8">
        <f t="shared" si="244"/>
        <v>36.950000000000003</v>
      </c>
      <c r="R1560" s="8">
        <f t="shared" si="245"/>
        <v>39.75</v>
      </c>
      <c r="S1560" s="8">
        <f t="shared" si="246"/>
        <v>37.85</v>
      </c>
      <c r="T1560" s="8">
        <f t="shared" si="247"/>
        <v>38.25</v>
      </c>
      <c r="U1560" s="7">
        <f t="shared" si="248"/>
        <v>38.183333333333337</v>
      </c>
      <c r="V1560" s="7">
        <f t="shared" si="249"/>
        <v>38.200000000000003</v>
      </c>
    </row>
    <row r="1561" spans="1:22" ht="13.5" x14ac:dyDescent="0.25">
      <c r="A1561" s="3">
        <f>RSI!A1561</f>
        <v>44587</v>
      </c>
      <c r="B1561" s="2">
        <f>RSI!B1561</f>
        <v>1.7916000000000001</v>
      </c>
      <c r="C1561" s="2">
        <f>RSI!I1561</f>
        <v>69.345215724463671</v>
      </c>
      <c r="D1561" s="2">
        <f>MACD!E1561</f>
        <v>2.2399908232719756E-3</v>
      </c>
      <c r="E1561" s="2">
        <f>MACD!F1561</f>
        <v>2.3427607411300049E-2</v>
      </c>
      <c r="F1561" s="2">
        <f>'Moving Avg'!D1561</f>
        <v>1.7603200000000001</v>
      </c>
      <c r="G1561" s="2">
        <f>'Moving Avg'!F1561</f>
        <v>1.7567950000000008</v>
      </c>
      <c r="H1561" s="2">
        <f>'Moving Avg'!G1561</f>
        <v>1.657062</v>
      </c>
      <c r="I1561" s="2">
        <f>'Moving Avg'!H1561</f>
        <v>1.5239440000000009</v>
      </c>
      <c r="J1561" s="5" t="str">
        <f>OBV!F1561</f>
        <v>BULLISH</v>
      </c>
      <c r="K1561" s="5" t="str">
        <f>OBV!G1561</f>
        <v>NEUTRAL</v>
      </c>
      <c r="L1561" s="5" t="str">
        <f>OBV!H1561</f>
        <v>CONFIRMED BULLISH</v>
      </c>
      <c r="M1561" s="7">
        <f t="shared" si="240"/>
        <v>25</v>
      </c>
      <c r="N1561" s="7">
        <f t="shared" si="241"/>
        <v>100</v>
      </c>
      <c r="O1561" s="7">
        <f t="shared" si="242"/>
        <v>50</v>
      </c>
      <c r="P1561" s="7">
        <f t="shared" si="243"/>
        <v>83.5</v>
      </c>
      <c r="Q1561" s="8">
        <f t="shared" si="244"/>
        <v>63.774999999999999</v>
      </c>
      <c r="R1561" s="8">
        <f t="shared" si="245"/>
        <v>63.375</v>
      </c>
      <c r="S1561" s="8">
        <f t="shared" si="246"/>
        <v>68.825000000000003</v>
      </c>
      <c r="T1561" s="8">
        <f t="shared" si="247"/>
        <v>64.625</v>
      </c>
      <c r="U1561" s="7">
        <f t="shared" si="248"/>
        <v>65.325000000000003</v>
      </c>
      <c r="V1561" s="7">
        <f t="shared" si="249"/>
        <v>65.150000000000006</v>
      </c>
    </row>
    <row r="1562" spans="1:22" ht="13.5" x14ac:dyDescent="0.25">
      <c r="A1562" s="3">
        <f>RSI!A1562</f>
        <v>44588</v>
      </c>
      <c r="B1562" s="2">
        <f>RSI!B1562</f>
        <v>1.7916000000000001</v>
      </c>
      <c r="C1562" s="2">
        <f>RSI!I1562</f>
        <v>69.345215724463671</v>
      </c>
      <c r="D1562" s="2">
        <f>MACD!E1562</f>
        <v>6.5328500449579607E-4</v>
      </c>
      <c r="E1562" s="2">
        <f>MACD!F1562</f>
        <v>1.88727429299392E-2</v>
      </c>
      <c r="F1562" s="2">
        <f>'Moving Avg'!D1562</f>
        <v>1.76814</v>
      </c>
      <c r="G1562" s="2">
        <f>'Moving Avg'!F1562</f>
        <v>1.7532750000000008</v>
      </c>
      <c r="H1562" s="2">
        <f>'Moving Avg'!G1562</f>
        <v>1.6626939999999999</v>
      </c>
      <c r="I1562" s="2">
        <f>'Moving Avg'!H1562</f>
        <v>1.525965500000001</v>
      </c>
      <c r="J1562" s="5" t="str">
        <f>OBV!F1562</f>
        <v>BULLISH</v>
      </c>
      <c r="K1562" s="5" t="str">
        <f>OBV!G1562</f>
        <v>NEUTRAL</v>
      </c>
      <c r="L1562" s="5" t="str">
        <f>OBV!H1562</f>
        <v>CONFIRMED BULLISH</v>
      </c>
      <c r="M1562" s="7">
        <f t="shared" si="240"/>
        <v>25</v>
      </c>
      <c r="N1562" s="7">
        <f t="shared" si="241"/>
        <v>45</v>
      </c>
      <c r="O1562" s="7">
        <f t="shared" si="242"/>
        <v>50</v>
      </c>
      <c r="P1562" s="7">
        <f t="shared" si="243"/>
        <v>83.5</v>
      </c>
      <c r="Q1562" s="8">
        <f t="shared" si="244"/>
        <v>44.524999999999999</v>
      </c>
      <c r="R1562" s="8">
        <f t="shared" si="245"/>
        <v>52.375</v>
      </c>
      <c r="S1562" s="8">
        <f t="shared" si="246"/>
        <v>60.575000000000003</v>
      </c>
      <c r="T1562" s="8">
        <f t="shared" si="247"/>
        <v>50.875</v>
      </c>
      <c r="U1562" s="7">
        <f t="shared" si="248"/>
        <v>52.491666666666674</v>
      </c>
      <c r="V1562" s="7">
        <f t="shared" si="249"/>
        <v>52.087500000000006</v>
      </c>
    </row>
    <row r="1563" spans="1:22" ht="13.5" x14ac:dyDescent="0.25">
      <c r="A1563" s="3">
        <f>RSI!A1563</f>
        <v>44589</v>
      </c>
      <c r="B1563" s="2">
        <f>RSI!B1563</f>
        <v>1.7838000000000001</v>
      </c>
      <c r="C1563" s="2">
        <f>RSI!I1563</f>
        <v>65.892690443410302</v>
      </c>
      <c r="D1563" s="2">
        <f>MACD!E1563</f>
        <v>-4.6511169117779971E-4</v>
      </c>
      <c r="E1563" s="2">
        <f>MACD!F1563</f>
        <v>1.5005172005715802E-2</v>
      </c>
      <c r="F1563" s="2">
        <f>'Moving Avg'!D1563</f>
        <v>1.7744</v>
      </c>
      <c r="G1563" s="2">
        <f>'Moving Avg'!F1563</f>
        <v>1.7493650000000003</v>
      </c>
      <c r="H1563" s="2">
        <f>'Moving Avg'!G1563</f>
        <v>1.6681700000000002</v>
      </c>
      <c r="I1563" s="2">
        <f>'Moving Avg'!H1563</f>
        <v>1.527948000000001</v>
      </c>
      <c r="J1563" s="5" t="str">
        <f>OBV!F1563</f>
        <v>NEUTRAL</v>
      </c>
      <c r="K1563" s="5" t="str">
        <f>OBV!G1563</f>
        <v>NEUTRAL</v>
      </c>
      <c r="L1563" s="5" t="str">
        <f>OBV!H1563</f>
        <v>NEUTRAL</v>
      </c>
      <c r="M1563" s="7">
        <f t="shared" si="240"/>
        <v>25</v>
      </c>
      <c r="N1563" s="7">
        <f t="shared" si="241"/>
        <v>45</v>
      </c>
      <c r="O1563" s="7">
        <f t="shared" si="242"/>
        <v>50</v>
      </c>
      <c r="P1563" s="7">
        <f t="shared" si="243"/>
        <v>33</v>
      </c>
      <c r="Q1563" s="8">
        <f t="shared" si="244"/>
        <v>36.950000000000003</v>
      </c>
      <c r="R1563" s="8">
        <f t="shared" si="245"/>
        <v>39.75</v>
      </c>
      <c r="S1563" s="8">
        <f t="shared" si="246"/>
        <v>37.85</v>
      </c>
      <c r="T1563" s="8">
        <f t="shared" si="247"/>
        <v>38.25</v>
      </c>
      <c r="U1563" s="7">
        <f t="shared" si="248"/>
        <v>38.183333333333337</v>
      </c>
      <c r="V1563" s="7">
        <f t="shared" si="249"/>
        <v>38.200000000000003</v>
      </c>
    </row>
    <row r="1564" spans="1:22" ht="13.5" x14ac:dyDescent="0.25">
      <c r="A1564" s="3">
        <f>RSI!A1564</f>
        <v>44592</v>
      </c>
      <c r="B1564" s="2">
        <f>RSI!B1564</f>
        <v>1.7212000000000001</v>
      </c>
      <c r="C1564" s="2">
        <f>RSI!I1564</f>
        <v>46.068711002130769</v>
      </c>
      <c r="D1564" s="2">
        <f>MACD!E1564</f>
        <v>2.94429387991757E-3</v>
      </c>
      <c r="E1564" s="2">
        <f>MACD!F1564</f>
        <v>1.2592996380556156E-2</v>
      </c>
      <c r="F1564" s="2">
        <f>'Moving Avg'!D1564</f>
        <v>1.76814</v>
      </c>
      <c r="G1564" s="2">
        <f>'Moving Avg'!F1564</f>
        <v>1.7462350000000004</v>
      </c>
      <c r="H1564" s="2">
        <f>'Moving Avg'!G1564</f>
        <v>1.6723939999999999</v>
      </c>
      <c r="I1564" s="2">
        <f>'Moving Avg'!H1564</f>
        <v>1.5296175000000007</v>
      </c>
      <c r="J1564" s="5" t="str">
        <f>OBV!F1564</f>
        <v>BEARISH</v>
      </c>
      <c r="K1564" s="5" t="str">
        <f>OBV!G1564</f>
        <v>NEUTRAL</v>
      </c>
      <c r="L1564" s="5" t="str">
        <f>OBV!H1564</f>
        <v>CONFIRMED BEARISH</v>
      </c>
      <c r="M1564" s="7">
        <f t="shared" si="240"/>
        <v>25</v>
      </c>
      <c r="N1564" s="7">
        <f t="shared" si="241"/>
        <v>45</v>
      </c>
      <c r="O1564" s="7">
        <f t="shared" si="242"/>
        <v>50</v>
      </c>
      <c r="P1564" s="7">
        <f t="shared" si="243"/>
        <v>16.5</v>
      </c>
      <c r="Q1564" s="8">
        <f t="shared" si="244"/>
        <v>34.475000000000001</v>
      </c>
      <c r="R1564" s="8">
        <f t="shared" si="245"/>
        <v>35.625</v>
      </c>
      <c r="S1564" s="8">
        <f t="shared" si="246"/>
        <v>30.425000000000001</v>
      </c>
      <c r="T1564" s="8">
        <f t="shared" si="247"/>
        <v>34.125</v>
      </c>
      <c r="U1564" s="7">
        <f t="shared" si="248"/>
        <v>33.508333333333333</v>
      </c>
      <c r="V1564" s="7">
        <f t="shared" si="249"/>
        <v>33.662499999999994</v>
      </c>
    </row>
    <row r="1565" spans="1:22" ht="13.5" x14ac:dyDescent="0.25">
      <c r="A1565" s="3">
        <f>RSI!A1565</f>
        <v>44593</v>
      </c>
      <c r="B1565" s="2">
        <f>RSI!B1565</f>
        <v>1.7916000000000001</v>
      </c>
      <c r="C1565" s="2">
        <f>RSI!I1565</f>
        <v>60.471508351011025</v>
      </c>
      <c r="D1565" s="2">
        <f>MACD!E1565</f>
        <v>7.2380771618973938E-4</v>
      </c>
      <c r="E1565" s="2">
        <f>MACD!F1565</f>
        <v>1.0219158647682873E-2</v>
      </c>
      <c r="F1565" s="2">
        <f>'Moving Avg'!D1565</f>
        <v>1.7759600000000002</v>
      </c>
      <c r="G1565" s="2">
        <f>'Moving Avg'!F1565</f>
        <v>1.7466250000000003</v>
      </c>
      <c r="H1565" s="2">
        <f>'Moving Avg'!G1565</f>
        <v>1.6780259999999998</v>
      </c>
      <c r="I1565" s="2">
        <f>'Moving Avg'!H1565</f>
        <v>1.5316390000000011</v>
      </c>
      <c r="J1565" s="5" t="str">
        <f>OBV!F1565</f>
        <v>BULLISH</v>
      </c>
      <c r="K1565" s="5" t="str">
        <f>OBV!G1565</f>
        <v>STRONG</v>
      </c>
      <c r="L1565" s="5" t="str">
        <f>OBV!H1565</f>
        <v>CONFIRMED BULLISH</v>
      </c>
      <c r="M1565" s="7">
        <f t="shared" si="240"/>
        <v>25</v>
      </c>
      <c r="N1565" s="7">
        <f t="shared" si="241"/>
        <v>45</v>
      </c>
      <c r="O1565" s="7">
        <f t="shared" si="242"/>
        <v>50</v>
      </c>
      <c r="P1565" s="7">
        <f t="shared" si="243"/>
        <v>100</v>
      </c>
      <c r="Q1565" s="8">
        <f t="shared" si="244"/>
        <v>47</v>
      </c>
      <c r="R1565" s="8">
        <f t="shared" si="245"/>
        <v>56.5</v>
      </c>
      <c r="S1565" s="8">
        <f t="shared" si="246"/>
        <v>68</v>
      </c>
      <c r="T1565" s="8">
        <f t="shared" si="247"/>
        <v>55</v>
      </c>
      <c r="U1565" s="7">
        <f t="shared" si="248"/>
        <v>57.166666666666664</v>
      </c>
      <c r="V1565" s="7">
        <f t="shared" si="249"/>
        <v>56.625</v>
      </c>
    </row>
    <row r="1566" spans="1:22" ht="13.5" x14ac:dyDescent="0.25">
      <c r="A1566" s="3">
        <f>RSI!A1566</f>
        <v>44594</v>
      </c>
      <c r="B1566" s="2">
        <f>RSI!B1566</f>
        <v>1.7838000000000001</v>
      </c>
      <c r="C1566" s="2">
        <f>RSI!I1566</f>
        <v>58.604094246260154</v>
      </c>
      <c r="D1566" s="2">
        <f>MACD!E1566</f>
        <v>-8.9194420942240171E-4</v>
      </c>
      <c r="E1566" s="2">
        <f>MACD!F1566</f>
        <v>7.9969380762618184E-3</v>
      </c>
      <c r="F1566" s="2">
        <f>'Moving Avg'!D1566</f>
        <v>1.7744</v>
      </c>
      <c r="G1566" s="2">
        <f>'Moving Avg'!F1566</f>
        <v>1.7466249999999999</v>
      </c>
      <c r="H1566" s="2">
        <f>'Moving Avg'!G1566</f>
        <v>1.6835019999999998</v>
      </c>
      <c r="I1566" s="2">
        <f>'Moving Avg'!H1566</f>
        <v>1.5335845000000008</v>
      </c>
      <c r="J1566" s="5" t="str">
        <f>OBV!F1566</f>
        <v>BULLISH</v>
      </c>
      <c r="K1566" s="5" t="str">
        <f>OBV!G1566</f>
        <v>NEUTRAL</v>
      </c>
      <c r="L1566" s="5" t="str">
        <f>OBV!H1566</f>
        <v>BULLISH DIVERGENCE</v>
      </c>
      <c r="M1566" s="7">
        <f t="shared" si="240"/>
        <v>25</v>
      </c>
      <c r="N1566" s="7">
        <f t="shared" si="241"/>
        <v>45</v>
      </c>
      <c r="O1566" s="7">
        <f t="shared" si="242"/>
        <v>50</v>
      </c>
      <c r="P1566" s="7">
        <f t="shared" si="243"/>
        <v>66.5</v>
      </c>
      <c r="Q1566" s="8">
        <f t="shared" si="244"/>
        <v>41.975000000000001</v>
      </c>
      <c r="R1566" s="8">
        <f t="shared" si="245"/>
        <v>48.125</v>
      </c>
      <c r="S1566" s="8">
        <f t="shared" si="246"/>
        <v>52.924999999999997</v>
      </c>
      <c r="T1566" s="8">
        <f t="shared" si="247"/>
        <v>46.625</v>
      </c>
      <c r="U1566" s="7">
        <f t="shared" si="248"/>
        <v>47.67499999999999</v>
      </c>
      <c r="V1566" s="7">
        <f t="shared" si="249"/>
        <v>47.412499999999994</v>
      </c>
    </row>
    <row r="1567" spans="1:22" ht="13.5" x14ac:dyDescent="0.25">
      <c r="A1567" s="3">
        <f>RSI!A1567</f>
        <v>44595</v>
      </c>
      <c r="B1567" s="2">
        <f>RSI!B1567</f>
        <v>1.7916000000000001</v>
      </c>
      <c r="C1567" s="2">
        <f>RSI!I1567</f>
        <v>59.936461116743516</v>
      </c>
      <c r="D1567" s="2">
        <f>MACD!E1567</f>
        <v>-3.0821550433417499E-3</v>
      </c>
      <c r="E1567" s="2">
        <f>MACD!F1567</f>
        <v>5.781119452341105E-3</v>
      </c>
      <c r="F1567" s="2">
        <f>'Moving Avg'!D1567</f>
        <v>1.7744</v>
      </c>
      <c r="G1567" s="2">
        <f>'Moving Avg'!F1567</f>
        <v>1.7509250000000001</v>
      </c>
      <c r="H1567" s="2">
        <f>'Moving Avg'!G1567</f>
        <v>1.6891339999999997</v>
      </c>
      <c r="I1567" s="2">
        <f>'Moving Avg'!H1567</f>
        <v>1.5355690000000011</v>
      </c>
      <c r="J1567" s="5" t="str">
        <f>OBV!F1567</f>
        <v>BULLISH</v>
      </c>
      <c r="K1567" s="5" t="str">
        <f>OBV!G1567</f>
        <v>STRONG</v>
      </c>
      <c r="L1567" s="5" t="str">
        <f>OBV!H1567</f>
        <v>NEUTRAL</v>
      </c>
      <c r="M1567" s="7">
        <f t="shared" si="240"/>
        <v>25</v>
      </c>
      <c r="N1567" s="7">
        <f t="shared" si="241"/>
        <v>45</v>
      </c>
      <c r="O1567" s="7">
        <f t="shared" si="242"/>
        <v>50</v>
      </c>
      <c r="P1567" s="7">
        <f t="shared" si="243"/>
        <v>66</v>
      </c>
      <c r="Q1567" s="8">
        <f t="shared" si="244"/>
        <v>41.9</v>
      </c>
      <c r="R1567" s="8">
        <f t="shared" si="245"/>
        <v>48</v>
      </c>
      <c r="S1567" s="8">
        <f t="shared" si="246"/>
        <v>52.7</v>
      </c>
      <c r="T1567" s="8">
        <f t="shared" si="247"/>
        <v>46.5</v>
      </c>
      <c r="U1567" s="7">
        <f t="shared" si="248"/>
        <v>47.533333333333339</v>
      </c>
      <c r="V1567" s="7">
        <f t="shared" si="249"/>
        <v>47.275000000000006</v>
      </c>
    </row>
    <row r="1568" spans="1:22" ht="13.5" x14ac:dyDescent="0.25">
      <c r="A1568" s="3">
        <f>RSI!A1568</f>
        <v>44596</v>
      </c>
      <c r="B1568" s="2">
        <f>RSI!B1568</f>
        <v>1.7838000000000001</v>
      </c>
      <c r="C1568" s="2">
        <f>RSI!I1568</f>
        <v>57.928553159673392</v>
      </c>
      <c r="D1568" s="2">
        <f>MACD!E1568</f>
        <v>-4.6308141862319019E-3</v>
      </c>
      <c r="E1568" s="2">
        <f>MACD!F1568</f>
        <v>3.6987327246265043E-3</v>
      </c>
      <c r="F1568" s="2">
        <f>'Moving Avg'!D1568</f>
        <v>1.7744</v>
      </c>
      <c r="G1568" s="2">
        <f>'Moving Avg'!F1568</f>
        <v>1.7552299999999998</v>
      </c>
      <c r="H1568" s="2">
        <f>'Moving Avg'!G1568</f>
        <v>1.6946099999999999</v>
      </c>
      <c r="I1568" s="2">
        <f>'Moving Avg'!H1568</f>
        <v>1.537514500000001</v>
      </c>
      <c r="J1568" s="5" t="str">
        <f>OBV!F1568</f>
        <v>BULLISH</v>
      </c>
      <c r="K1568" s="5" t="str">
        <f>OBV!G1568</f>
        <v>STRONG</v>
      </c>
      <c r="L1568" s="5" t="str">
        <f>OBV!H1568</f>
        <v>NEUTRAL</v>
      </c>
      <c r="M1568" s="7">
        <f t="shared" si="240"/>
        <v>25</v>
      </c>
      <c r="N1568" s="7">
        <f t="shared" si="241"/>
        <v>45</v>
      </c>
      <c r="O1568" s="7">
        <f t="shared" si="242"/>
        <v>50</v>
      </c>
      <c r="P1568" s="7">
        <f t="shared" si="243"/>
        <v>66</v>
      </c>
      <c r="Q1568" s="8">
        <f t="shared" si="244"/>
        <v>41.9</v>
      </c>
      <c r="R1568" s="8">
        <f t="shared" si="245"/>
        <v>48</v>
      </c>
      <c r="S1568" s="8">
        <f t="shared" si="246"/>
        <v>52.7</v>
      </c>
      <c r="T1568" s="8">
        <f t="shared" si="247"/>
        <v>46.5</v>
      </c>
      <c r="U1568" s="7">
        <f t="shared" si="248"/>
        <v>47.533333333333339</v>
      </c>
      <c r="V1568" s="7">
        <f t="shared" si="249"/>
        <v>47.275000000000006</v>
      </c>
    </row>
    <row r="1569" spans="1:22" ht="13.5" x14ac:dyDescent="0.25">
      <c r="A1569" s="3">
        <f>RSI!A1569</f>
        <v>44599</v>
      </c>
      <c r="B1569" s="2">
        <f>RSI!B1569</f>
        <v>1.7838000000000001</v>
      </c>
      <c r="C1569" s="2">
        <f>RSI!I1569</f>
        <v>57.928553159673399</v>
      </c>
      <c r="D1569" s="2">
        <f>MACD!E1569</f>
        <v>-6.1480734670009696E-3</v>
      </c>
      <c r="E1569" s="2">
        <f>MACD!F1569</f>
        <v>1.7293714863010098E-3</v>
      </c>
      <c r="F1569" s="2">
        <f>'Moving Avg'!D1569</f>
        <v>1.7869199999999998</v>
      </c>
      <c r="G1569" s="2">
        <f>'Moving Avg'!F1569</f>
        <v>1.7595349999999996</v>
      </c>
      <c r="H1569" s="2">
        <f>'Moving Avg'!G1569</f>
        <v>1.7000859999999998</v>
      </c>
      <c r="I1569" s="2">
        <f>'Moving Avg'!H1569</f>
        <v>1.5394600000000005</v>
      </c>
      <c r="J1569" s="5" t="str">
        <f>OBV!F1569</f>
        <v>BULLISH</v>
      </c>
      <c r="K1569" s="5" t="str">
        <f>OBV!G1569</f>
        <v>STRONG</v>
      </c>
      <c r="L1569" s="5" t="str">
        <f>OBV!H1569</f>
        <v>CONFIRMED BULLISH</v>
      </c>
      <c r="M1569" s="7">
        <f t="shared" si="240"/>
        <v>25</v>
      </c>
      <c r="N1569" s="7">
        <f t="shared" si="241"/>
        <v>45</v>
      </c>
      <c r="O1569" s="7">
        <f t="shared" si="242"/>
        <v>50</v>
      </c>
      <c r="P1569" s="7">
        <f t="shared" si="243"/>
        <v>100</v>
      </c>
      <c r="Q1569" s="8">
        <f t="shared" si="244"/>
        <v>47</v>
      </c>
      <c r="R1569" s="8">
        <f t="shared" si="245"/>
        <v>56.5</v>
      </c>
      <c r="S1569" s="8">
        <f t="shared" si="246"/>
        <v>68</v>
      </c>
      <c r="T1569" s="8">
        <f t="shared" si="247"/>
        <v>55</v>
      </c>
      <c r="U1569" s="7">
        <f t="shared" si="248"/>
        <v>57.166666666666664</v>
      </c>
      <c r="V1569" s="7">
        <f t="shared" si="249"/>
        <v>56.625</v>
      </c>
    </row>
    <row r="1570" spans="1:22" ht="13.5" x14ac:dyDescent="0.25">
      <c r="A1570" s="3">
        <f>RSI!A1570</f>
        <v>44600</v>
      </c>
      <c r="B1570" s="2">
        <f>RSI!B1570</f>
        <v>1.7838000000000001</v>
      </c>
      <c r="C1570" s="2">
        <f>RSI!I1570</f>
        <v>57.928553159673392</v>
      </c>
      <c r="D1570" s="2">
        <f>MACD!E1570</f>
        <v>-7.623441012138743E-3</v>
      </c>
      <c r="E1570" s="2">
        <f>MACD!F1570</f>
        <v>-1.4119101338694079E-4</v>
      </c>
      <c r="F1570" s="2">
        <f>'Moving Avg'!D1570</f>
        <v>1.7853600000000001</v>
      </c>
      <c r="G1570" s="2">
        <f>'Moving Avg'!F1570</f>
        <v>1.7638399999999996</v>
      </c>
      <c r="H1570" s="2">
        <f>'Moving Avg'!G1570</f>
        <v>1.7055619999999996</v>
      </c>
      <c r="I1570" s="2">
        <f>'Moving Avg'!H1570</f>
        <v>1.5414055000000002</v>
      </c>
      <c r="J1570" s="5" t="str">
        <f>OBV!F1570</f>
        <v>BULLISH</v>
      </c>
      <c r="K1570" s="5" t="str">
        <f>OBV!G1570</f>
        <v>NEUTRAL</v>
      </c>
      <c r="L1570" s="5" t="str">
        <f>OBV!H1570</f>
        <v>BULLISH DIVERGENCE</v>
      </c>
      <c r="M1570" s="7">
        <f t="shared" si="240"/>
        <v>25</v>
      </c>
      <c r="N1570" s="7">
        <f t="shared" si="241"/>
        <v>45</v>
      </c>
      <c r="O1570" s="7">
        <f t="shared" si="242"/>
        <v>50</v>
      </c>
      <c r="P1570" s="7">
        <f t="shared" si="243"/>
        <v>66.5</v>
      </c>
      <c r="Q1570" s="8">
        <f t="shared" si="244"/>
        <v>41.975000000000001</v>
      </c>
      <c r="R1570" s="8">
        <f t="shared" si="245"/>
        <v>48.125</v>
      </c>
      <c r="S1570" s="8">
        <f t="shared" si="246"/>
        <v>52.924999999999997</v>
      </c>
      <c r="T1570" s="8">
        <f t="shared" si="247"/>
        <v>46.625</v>
      </c>
      <c r="U1570" s="7">
        <f t="shared" si="248"/>
        <v>47.67499999999999</v>
      </c>
      <c r="V1570" s="7">
        <f t="shared" si="249"/>
        <v>47.412499999999994</v>
      </c>
    </row>
    <row r="1571" spans="1:22" ht="13.5" x14ac:dyDescent="0.25">
      <c r="A1571" s="3">
        <f>RSI!A1571</f>
        <v>44601</v>
      </c>
      <c r="B1571" s="2">
        <f>RSI!B1571</f>
        <v>1.7838000000000001</v>
      </c>
      <c r="C1571" s="2">
        <f>RSI!I1571</f>
        <v>57.928553159673392</v>
      </c>
      <c r="D1571" s="2">
        <f>MACD!E1571</f>
        <v>-3.0337894761398587E-3</v>
      </c>
      <c r="E1571" s="2">
        <f>MACD!F1571</f>
        <v>-7.1971070593752451E-4</v>
      </c>
      <c r="F1571" s="2">
        <f>'Moving Avg'!D1571</f>
        <v>1.7853600000000001</v>
      </c>
      <c r="G1571" s="2">
        <f>'Moving Avg'!F1571</f>
        <v>1.7681449999999994</v>
      </c>
      <c r="H1571" s="2">
        <f>'Moving Avg'!G1571</f>
        <v>1.7110379999999994</v>
      </c>
      <c r="I1571" s="2">
        <f>'Moving Avg'!H1571</f>
        <v>1.5433509999999999</v>
      </c>
      <c r="J1571" s="5" t="str">
        <f>OBV!F1571</f>
        <v>BULLISH</v>
      </c>
      <c r="K1571" s="5" t="str">
        <f>OBV!G1571</f>
        <v>NEUTRAL</v>
      </c>
      <c r="L1571" s="5" t="str">
        <f>OBV!H1571</f>
        <v>NEUTRAL</v>
      </c>
      <c r="M1571" s="7">
        <f t="shared" si="240"/>
        <v>25</v>
      </c>
      <c r="N1571" s="7">
        <f t="shared" si="241"/>
        <v>45</v>
      </c>
      <c r="O1571" s="7">
        <f t="shared" si="242"/>
        <v>50</v>
      </c>
      <c r="P1571" s="7">
        <f t="shared" si="243"/>
        <v>49.5</v>
      </c>
      <c r="Q1571" s="8">
        <f t="shared" si="244"/>
        <v>39.424999999999997</v>
      </c>
      <c r="R1571" s="8">
        <f t="shared" si="245"/>
        <v>43.875</v>
      </c>
      <c r="S1571" s="8">
        <f t="shared" si="246"/>
        <v>45.275000000000006</v>
      </c>
      <c r="T1571" s="8">
        <f t="shared" si="247"/>
        <v>42.375</v>
      </c>
      <c r="U1571" s="7">
        <f t="shared" si="248"/>
        <v>42.858333333333327</v>
      </c>
      <c r="V1571" s="7">
        <f t="shared" si="249"/>
        <v>42.737499999999997</v>
      </c>
    </row>
    <row r="1572" spans="1:22" ht="13.5" x14ac:dyDescent="0.25">
      <c r="A1572" s="3">
        <f>RSI!A1572</f>
        <v>44602</v>
      </c>
      <c r="B1572" s="2">
        <f>RSI!B1572</f>
        <v>1.7838000000000001</v>
      </c>
      <c r="C1572" s="2">
        <f>RSI!I1572</f>
        <v>57.928553159673399</v>
      </c>
      <c r="D1572" s="2">
        <f>MACD!E1572</f>
        <v>6.8555334523967559E-4</v>
      </c>
      <c r="E1572" s="2">
        <f>MACD!F1572</f>
        <v>-4.3865789570208445E-4</v>
      </c>
      <c r="F1572" s="2">
        <f>'Moving Avg'!D1572</f>
        <v>1.7838000000000001</v>
      </c>
      <c r="G1572" s="2">
        <f>'Moving Avg'!F1572</f>
        <v>1.7697099999999995</v>
      </c>
      <c r="H1572" s="2">
        <f>'Moving Avg'!G1572</f>
        <v>1.7165139999999997</v>
      </c>
      <c r="I1572" s="2">
        <f>'Moving Avg'!H1572</f>
        <v>1.5451119999999998</v>
      </c>
      <c r="J1572" s="5" t="str">
        <f>OBV!F1572</f>
        <v>BEARISH</v>
      </c>
      <c r="K1572" s="5" t="str">
        <f>OBV!G1572</f>
        <v>WEAK</v>
      </c>
      <c r="L1572" s="5" t="str">
        <f>OBV!H1572</f>
        <v>CONFIRMED BEARISH</v>
      </c>
      <c r="M1572" s="7">
        <f t="shared" si="240"/>
        <v>25</v>
      </c>
      <c r="N1572" s="7">
        <f t="shared" si="241"/>
        <v>0</v>
      </c>
      <c r="O1572" s="7">
        <f t="shared" si="242"/>
        <v>50</v>
      </c>
      <c r="P1572" s="7">
        <f t="shared" si="243"/>
        <v>0</v>
      </c>
      <c r="Q1572" s="8">
        <f t="shared" si="244"/>
        <v>16.25</v>
      </c>
      <c r="R1572" s="8">
        <f t="shared" si="245"/>
        <v>22.5</v>
      </c>
      <c r="S1572" s="8">
        <f t="shared" si="246"/>
        <v>16.25</v>
      </c>
      <c r="T1572" s="8">
        <f t="shared" si="247"/>
        <v>18.75</v>
      </c>
      <c r="U1572" s="7">
        <f t="shared" si="248"/>
        <v>18.333333333333332</v>
      </c>
      <c r="V1572" s="7">
        <f t="shared" si="249"/>
        <v>18.4375</v>
      </c>
    </row>
    <row r="1573" spans="1:22" ht="13.5" x14ac:dyDescent="0.25">
      <c r="A1573" s="3">
        <f>RSI!A1573</f>
        <v>44603</v>
      </c>
      <c r="B1573" s="2">
        <f>RSI!B1573</f>
        <v>1.7838000000000001</v>
      </c>
      <c r="C1573" s="2">
        <f>RSI!I1573</f>
        <v>57.928553159673399</v>
      </c>
      <c r="D1573" s="2">
        <f>MACD!E1573</f>
        <v>2.4806446913892E-3</v>
      </c>
      <c r="E1573" s="2">
        <f>MACD!F1573</f>
        <v>1.4520262171617245E-4</v>
      </c>
      <c r="F1573" s="2">
        <f>'Moving Avg'!D1573</f>
        <v>1.7838000000000001</v>
      </c>
      <c r="G1573" s="2">
        <f>'Moving Avg'!F1573</f>
        <v>1.7712749999999997</v>
      </c>
      <c r="H1573" s="2">
        <f>'Moving Avg'!G1573</f>
        <v>1.7219899999999992</v>
      </c>
      <c r="I1573" s="2">
        <f>'Moving Avg'!H1573</f>
        <v>1.5468359999999997</v>
      </c>
      <c r="J1573" s="5" t="str">
        <f>OBV!F1573</f>
        <v>NEUTRAL</v>
      </c>
      <c r="K1573" s="5" t="str">
        <f>OBV!G1573</f>
        <v>NEUTRAL</v>
      </c>
      <c r="L1573" s="5" t="str">
        <f>OBV!H1573</f>
        <v>NEUTRAL</v>
      </c>
      <c r="M1573" s="7">
        <f t="shared" si="240"/>
        <v>25</v>
      </c>
      <c r="N1573" s="7">
        <f t="shared" si="241"/>
        <v>0</v>
      </c>
      <c r="O1573" s="7">
        <f t="shared" si="242"/>
        <v>50</v>
      </c>
      <c r="P1573" s="7">
        <f t="shared" si="243"/>
        <v>33</v>
      </c>
      <c r="Q1573" s="8">
        <f t="shared" si="244"/>
        <v>21.2</v>
      </c>
      <c r="R1573" s="8">
        <f t="shared" si="245"/>
        <v>30.75</v>
      </c>
      <c r="S1573" s="8">
        <f t="shared" si="246"/>
        <v>31.1</v>
      </c>
      <c r="T1573" s="8">
        <f t="shared" si="247"/>
        <v>27</v>
      </c>
      <c r="U1573" s="7">
        <f t="shared" si="248"/>
        <v>27.683333333333337</v>
      </c>
      <c r="V1573" s="7">
        <f t="shared" si="249"/>
        <v>27.512500000000003</v>
      </c>
    </row>
    <row r="1574" spans="1:22" ht="13.5" x14ac:dyDescent="0.25">
      <c r="A1574" s="3">
        <f>RSI!A1574</f>
        <v>44606</v>
      </c>
      <c r="B1574" s="2">
        <f>RSI!B1574</f>
        <v>1.7838000000000001</v>
      </c>
      <c r="C1574" s="2">
        <f>RSI!I1574</f>
        <v>57.928553159673406</v>
      </c>
      <c r="D1574" s="2">
        <f>MACD!E1574</f>
        <v>-5.7719833957174949E-3</v>
      </c>
      <c r="E1574" s="2">
        <f>MACD!F1574</f>
        <v>-1.0382345817705611E-3</v>
      </c>
      <c r="F1574" s="2">
        <f>'Moving Avg'!D1574</f>
        <v>1.7838000000000001</v>
      </c>
      <c r="G1574" s="2">
        <f>'Moving Avg'!F1574</f>
        <v>1.7728399999999997</v>
      </c>
      <c r="H1574" s="2">
        <f>'Moving Avg'!G1574</f>
        <v>1.7274659999999995</v>
      </c>
      <c r="I1574" s="2">
        <f>'Moving Avg'!H1574</f>
        <v>1.5483754999999995</v>
      </c>
      <c r="J1574" s="5" t="str">
        <f>OBV!F1574</f>
        <v>NEUTRAL</v>
      </c>
      <c r="K1574" s="5" t="str">
        <f>OBV!G1574</f>
        <v>NEUTRAL</v>
      </c>
      <c r="L1574" s="5" t="str">
        <f>OBV!H1574</f>
        <v>NEUTRAL</v>
      </c>
      <c r="M1574" s="7">
        <f t="shared" si="240"/>
        <v>25</v>
      </c>
      <c r="N1574" s="7">
        <f t="shared" si="241"/>
        <v>45</v>
      </c>
      <c r="O1574" s="7">
        <f t="shared" si="242"/>
        <v>50</v>
      </c>
      <c r="P1574" s="7">
        <f t="shared" si="243"/>
        <v>33</v>
      </c>
      <c r="Q1574" s="8">
        <f t="shared" si="244"/>
        <v>36.950000000000003</v>
      </c>
      <c r="R1574" s="8">
        <f t="shared" si="245"/>
        <v>39.75</v>
      </c>
      <c r="S1574" s="8">
        <f t="shared" si="246"/>
        <v>37.85</v>
      </c>
      <c r="T1574" s="8">
        <f t="shared" si="247"/>
        <v>38.25</v>
      </c>
      <c r="U1574" s="7">
        <f t="shared" si="248"/>
        <v>38.183333333333337</v>
      </c>
      <c r="V1574" s="7">
        <f t="shared" si="249"/>
        <v>38.200000000000003</v>
      </c>
    </row>
    <row r="1575" spans="1:22" ht="13.5" x14ac:dyDescent="0.25">
      <c r="A1575" s="3">
        <f>RSI!A1575</f>
        <v>44607</v>
      </c>
      <c r="B1575" s="2">
        <f>RSI!B1575</f>
        <v>1.7838000000000001</v>
      </c>
      <c r="C1575" s="2">
        <f>RSI!I1575</f>
        <v>57.928553159673406</v>
      </c>
      <c r="D1575" s="2">
        <f>MACD!E1575</f>
        <v>-2.054561146063616E-3</v>
      </c>
      <c r="E1575" s="2">
        <f>MACD!F1575</f>
        <v>-1.241499894629172E-3</v>
      </c>
      <c r="F1575" s="2">
        <f>'Moving Avg'!D1575</f>
        <v>1.7838000000000001</v>
      </c>
      <c r="G1575" s="2">
        <f>'Moving Avg'!F1575</f>
        <v>1.7744049999999998</v>
      </c>
      <c r="H1575" s="2">
        <f>'Moving Avg'!G1575</f>
        <v>1.7329419999999995</v>
      </c>
      <c r="I1575" s="2">
        <f>'Moving Avg'!H1575</f>
        <v>1.5495829999999995</v>
      </c>
      <c r="J1575" s="5" t="str">
        <f>OBV!F1575</f>
        <v>NEUTRAL</v>
      </c>
      <c r="K1575" s="5" t="str">
        <f>OBV!G1575</f>
        <v>NEUTRAL</v>
      </c>
      <c r="L1575" s="5" t="str">
        <f>OBV!H1575</f>
        <v>NEUTRAL</v>
      </c>
      <c r="M1575" s="7">
        <f t="shared" si="240"/>
        <v>25</v>
      </c>
      <c r="N1575" s="7">
        <f t="shared" si="241"/>
        <v>45</v>
      </c>
      <c r="O1575" s="7">
        <f t="shared" si="242"/>
        <v>50</v>
      </c>
      <c r="P1575" s="7">
        <f t="shared" si="243"/>
        <v>33</v>
      </c>
      <c r="Q1575" s="8">
        <f t="shared" si="244"/>
        <v>36.950000000000003</v>
      </c>
      <c r="R1575" s="8">
        <f t="shared" si="245"/>
        <v>39.75</v>
      </c>
      <c r="S1575" s="8">
        <f t="shared" si="246"/>
        <v>37.85</v>
      </c>
      <c r="T1575" s="8">
        <f t="shared" si="247"/>
        <v>38.25</v>
      </c>
      <c r="U1575" s="7">
        <f t="shared" si="248"/>
        <v>38.183333333333337</v>
      </c>
      <c r="V1575" s="7">
        <f t="shared" si="249"/>
        <v>38.200000000000003</v>
      </c>
    </row>
    <row r="1576" spans="1:22" ht="13.5" x14ac:dyDescent="0.25">
      <c r="A1576" s="3">
        <f>RSI!A1576</f>
        <v>44608</v>
      </c>
      <c r="B1576" s="2">
        <f>RSI!B1576</f>
        <v>1.7838000000000001</v>
      </c>
      <c r="C1576" s="2">
        <f>RSI!I1576</f>
        <v>57.928553159673399</v>
      </c>
      <c r="D1576" s="2">
        <f>MACD!E1576</f>
        <v>-2.2974814538256894E-4</v>
      </c>
      <c r="E1576" s="2">
        <f>MACD!F1576</f>
        <v>-1.0391495447798515E-3</v>
      </c>
      <c r="F1576" s="2">
        <f>'Moving Avg'!D1576</f>
        <v>1.7838000000000001</v>
      </c>
      <c r="G1576" s="2">
        <f>'Moving Avg'!F1576</f>
        <v>1.7759699999999998</v>
      </c>
      <c r="H1576" s="2">
        <f>'Moving Avg'!G1576</f>
        <v>1.7384179999999996</v>
      </c>
      <c r="I1576" s="2">
        <f>'Moving Avg'!H1576</f>
        <v>1.5507904999999993</v>
      </c>
      <c r="J1576" s="5" t="str">
        <f>OBV!F1576</f>
        <v>NEUTRAL</v>
      </c>
      <c r="K1576" s="5" t="str">
        <f>OBV!G1576</f>
        <v>NEUTRAL</v>
      </c>
      <c r="L1576" s="5" t="str">
        <f>OBV!H1576</f>
        <v>NEUTRAL</v>
      </c>
      <c r="M1576" s="7">
        <f t="shared" si="240"/>
        <v>25</v>
      </c>
      <c r="N1576" s="7">
        <f t="shared" si="241"/>
        <v>0</v>
      </c>
      <c r="O1576" s="7">
        <f t="shared" si="242"/>
        <v>50</v>
      </c>
      <c r="P1576" s="7">
        <f t="shared" si="243"/>
        <v>33</v>
      </c>
      <c r="Q1576" s="8">
        <f t="shared" si="244"/>
        <v>21.2</v>
      </c>
      <c r="R1576" s="8">
        <f t="shared" si="245"/>
        <v>30.75</v>
      </c>
      <c r="S1576" s="8">
        <f t="shared" si="246"/>
        <v>31.1</v>
      </c>
      <c r="T1576" s="8">
        <f t="shared" si="247"/>
        <v>27</v>
      </c>
      <c r="U1576" s="7">
        <f t="shared" si="248"/>
        <v>27.683333333333337</v>
      </c>
      <c r="V1576" s="7">
        <f t="shared" si="249"/>
        <v>27.512500000000003</v>
      </c>
    </row>
    <row r="1577" spans="1:22" ht="13.5" x14ac:dyDescent="0.25">
      <c r="A1577" s="3">
        <f>RSI!A1577</f>
        <v>44609</v>
      </c>
      <c r="B1577" s="2">
        <f>RSI!B1577</f>
        <v>1.7838000000000001</v>
      </c>
      <c r="C1577" s="2">
        <f>RSI!I1577</f>
        <v>57.928553159673406</v>
      </c>
      <c r="D1577" s="2">
        <f>MACD!E1577</f>
        <v>2.4025668625058394E-3</v>
      </c>
      <c r="E1577" s="2">
        <f>MACD!F1577</f>
        <v>-3.5080626332271335E-4</v>
      </c>
      <c r="F1577" s="2">
        <f>'Moving Avg'!D1577</f>
        <v>1.7838000000000001</v>
      </c>
      <c r="G1577" s="2">
        <f>'Moving Avg'!F1577</f>
        <v>1.7775349999999996</v>
      </c>
      <c r="H1577" s="2">
        <f>'Moving Avg'!G1577</f>
        <v>1.7438939999999996</v>
      </c>
      <c r="I1577" s="2">
        <f>'Moving Avg'!H1577</f>
        <v>1.5517764999999994</v>
      </c>
      <c r="J1577" s="5" t="str">
        <f>OBV!F1577</f>
        <v>NEUTRAL</v>
      </c>
      <c r="K1577" s="5" t="str">
        <f>OBV!G1577</f>
        <v>NEUTRAL</v>
      </c>
      <c r="L1577" s="5" t="str">
        <f>OBV!H1577</f>
        <v>NEUTRAL</v>
      </c>
      <c r="M1577" s="7">
        <f t="shared" si="240"/>
        <v>25</v>
      </c>
      <c r="N1577" s="7">
        <f t="shared" si="241"/>
        <v>0</v>
      </c>
      <c r="O1577" s="7">
        <f t="shared" si="242"/>
        <v>50</v>
      </c>
      <c r="P1577" s="7">
        <f t="shared" si="243"/>
        <v>33</v>
      </c>
      <c r="Q1577" s="8">
        <f t="shared" si="244"/>
        <v>21.2</v>
      </c>
      <c r="R1577" s="8">
        <f t="shared" si="245"/>
        <v>30.75</v>
      </c>
      <c r="S1577" s="8">
        <f t="shared" si="246"/>
        <v>31.1</v>
      </c>
      <c r="T1577" s="8">
        <f t="shared" si="247"/>
        <v>27</v>
      </c>
      <c r="U1577" s="7">
        <f t="shared" si="248"/>
        <v>27.683333333333337</v>
      </c>
      <c r="V1577" s="7">
        <f t="shared" si="249"/>
        <v>27.512500000000003</v>
      </c>
    </row>
    <row r="1578" spans="1:22" ht="13.5" x14ac:dyDescent="0.25">
      <c r="A1578" s="3">
        <f>RSI!A1578</f>
        <v>44610</v>
      </c>
      <c r="B1578" s="2">
        <f>RSI!B1578</f>
        <v>1.7838000000000001</v>
      </c>
      <c r="C1578" s="2">
        <f>RSI!I1578</f>
        <v>57.928553159673399</v>
      </c>
      <c r="D1578" s="2">
        <f>MACD!E1578</f>
        <v>3.3264311352105835E-3</v>
      </c>
      <c r="E1578" s="2">
        <f>MACD!F1578</f>
        <v>3.8464121638394605E-4</v>
      </c>
      <c r="F1578" s="2">
        <f>'Moving Avg'!D1578</f>
        <v>1.7838000000000001</v>
      </c>
      <c r="G1578" s="2">
        <f>'Moving Avg'!F1578</f>
        <v>1.7790999999999997</v>
      </c>
      <c r="H1578" s="2">
        <f>'Moving Avg'!G1578</f>
        <v>1.7493699999999996</v>
      </c>
      <c r="I1578" s="2">
        <f>'Moving Avg'!H1578</f>
        <v>1.5527624999999994</v>
      </c>
      <c r="J1578" s="5" t="str">
        <f>OBV!F1578</f>
        <v>NEUTRAL</v>
      </c>
      <c r="K1578" s="5" t="str">
        <f>OBV!G1578</f>
        <v>NEUTRAL</v>
      </c>
      <c r="L1578" s="5" t="str">
        <f>OBV!H1578</f>
        <v>NEUTRAL</v>
      </c>
      <c r="M1578" s="7">
        <f t="shared" si="240"/>
        <v>25</v>
      </c>
      <c r="N1578" s="7">
        <f t="shared" si="241"/>
        <v>0</v>
      </c>
      <c r="O1578" s="7">
        <f t="shared" si="242"/>
        <v>50</v>
      </c>
      <c r="P1578" s="7">
        <f t="shared" si="243"/>
        <v>33</v>
      </c>
      <c r="Q1578" s="8">
        <f t="shared" si="244"/>
        <v>21.2</v>
      </c>
      <c r="R1578" s="8">
        <f t="shared" si="245"/>
        <v>30.75</v>
      </c>
      <c r="S1578" s="8">
        <f t="shared" si="246"/>
        <v>31.1</v>
      </c>
      <c r="T1578" s="8">
        <f t="shared" si="247"/>
        <v>27</v>
      </c>
      <c r="U1578" s="7">
        <f t="shared" si="248"/>
        <v>27.683333333333337</v>
      </c>
      <c r="V1578" s="7">
        <f t="shared" si="249"/>
        <v>27.512500000000003</v>
      </c>
    </row>
    <row r="1579" spans="1:22" ht="13.5" x14ac:dyDescent="0.25">
      <c r="A1579" s="3">
        <f>RSI!A1579</f>
        <v>44613</v>
      </c>
      <c r="B1579" s="2">
        <f>RSI!B1579</f>
        <v>1.7838000000000001</v>
      </c>
      <c r="C1579" s="2">
        <f>RSI!I1579</f>
        <v>57.928553159673406</v>
      </c>
      <c r="D1579" s="2">
        <f>MACD!E1579</f>
        <v>4.0123483729679332E-3</v>
      </c>
      <c r="E1579" s="2">
        <f>MACD!F1579</f>
        <v>1.1101826477007437E-3</v>
      </c>
      <c r="F1579" s="2">
        <f>'Moving Avg'!D1579</f>
        <v>1.7838000000000001</v>
      </c>
      <c r="G1579" s="2">
        <f>'Moving Avg'!F1579</f>
        <v>1.7806649999999997</v>
      </c>
      <c r="H1579" s="2">
        <f>'Moving Avg'!G1579</f>
        <v>1.7548459999999997</v>
      </c>
      <c r="I1579" s="2">
        <f>'Moving Avg'!H1579</f>
        <v>1.5537484999999993</v>
      </c>
      <c r="J1579" s="5" t="str">
        <f>OBV!F1579</f>
        <v>NEUTRAL</v>
      </c>
      <c r="K1579" s="5" t="str">
        <f>OBV!G1579</f>
        <v>NEUTRAL</v>
      </c>
      <c r="L1579" s="5" t="str">
        <f>OBV!H1579</f>
        <v>NEUTRAL</v>
      </c>
      <c r="M1579" s="7">
        <f t="shared" si="240"/>
        <v>25</v>
      </c>
      <c r="N1579" s="7">
        <f t="shared" si="241"/>
        <v>0</v>
      </c>
      <c r="O1579" s="7">
        <f t="shared" si="242"/>
        <v>50</v>
      </c>
      <c r="P1579" s="7">
        <f t="shared" si="243"/>
        <v>33</v>
      </c>
      <c r="Q1579" s="8">
        <f t="shared" si="244"/>
        <v>21.2</v>
      </c>
      <c r="R1579" s="8">
        <f t="shared" si="245"/>
        <v>30.75</v>
      </c>
      <c r="S1579" s="8">
        <f t="shared" si="246"/>
        <v>31.1</v>
      </c>
      <c r="T1579" s="8">
        <f t="shared" si="247"/>
        <v>27</v>
      </c>
      <c r="U1579" s="7">
        <f t="shared" si="248"/>
        <v>27.683333333333337</v>
      </c>
      <c r="V1579" s="7">
        <f t="shared" si="249"/>
        <v>27.512500000000003</v>
      </c>
    </row>
    <row r="1580" spans="1:22" ht="13.5" x14ac:dyDescent="0.25">
      <c r="A1580" s="3">
        <f>RSI!A1580</f>
        <v>44614</v>
      </c>
      <c r="B1580" s="2">
        <f>RSI!B1580</f>
        <v>1.7838000000000001</v>
      </c>
      <c r="C1580" s="2">
        <f>RSI!I1580</f>
        <v>57.928553159673406</v>
      </c>
      <c r="D1580" s="2">
        <f>MACD!E1580</f>
        <v>4.5040231504362982E-3</v>
      </c>
      <c r="E1580" s="2">
        <f>MACD!F1580</f>
        <v>1.7889507482478546E-3</v>
      </c>
      <c r="F1580" s="2">
        <f>'Moving Avg'!D1580</f>
        <v>1.7838000000000001</v>
      </c>
      <c r="G1580" s="2">
        <f>'Moving Avg'!F1580</f>
        <v>1.7822299999999998</v>
      </c>
      <c r="H1580" s="2">
        <f>'Moving Avg'!G1580</f>
        <v>1.7603219999999995</v>
      </c>
      <c r="I1580" s="2">
        <f>'Moving Avg'!H1580</f>
        <v>1.5547344999999992</v>
      </c>
      <c r="J1580" s="5" t="str">
        <f>OBV!F1580</f>
        <v>NEUTRAL</v>
      </c>
      <c r="K1580" s="5" t="str">
        <f>OBV!G1580</f>
        <v>NEUTRAL</v>
      </c>
      <c r="L1580" s="5" t="str">
        <f>OBV!H1580</f>
        <v>NEUTRAL</v>
      </c>
      <c r="M1580" s="7">
        <f t="shared" si="240"/>
        <v>25</v>
      </c>
      <c r="N1580" s="7">
        <f t="shared" si="241"/>
        <v>0</v>
      </c>
      <c r="O1580" s="7">
        <f t="shared" si="242"/>
        <v>50</v>
      </c>
      <c r="P1580" s="7">
        <f t="shared" si="243"/>
        <v>33</v>
      </c>
      <c r="Q1580" s="8">
        <f t="shared" si="244"/>
        <v>21.2</v>
      </c>
      <c r="R1580" s="8">
        <f t="shared" si="245"/>
        <v>30.75</v>
      </c>
      <c r="S1580" s="8">
        <f t="shared" si="246"/>
        <v>31.1</v>
      </c>
      <c r="T1580" s="8">
        <f t="shared" si="247"/>
        <v>27</v>
      </c>
      <c r="U1580" s="7">
        <f t="shared" si="248"/>
        <v>27.683333333333337</v>
      </c>
      <c r="V1580" s="7">
        <f t="shared" si="249"/>
        <v>27.512500000000003</v>
      </c>
    </row>
    <row r="1581" spans="1:22" ht="13.5" x14ac:dyDescent="0.25">
      <c r="A1581" s="3">
        <f>RSI!A1581</f>
        <v>44615</v>
      </c>
      <c r="B1581" s="2">
        <f>RSI!B1581</f>
        <v>1.7838000000000001</v>
      </c>
      <c r="C1581" s="2">
        <f>RSI!I1581</f>
        <v>57.928553159673413</v>
      </c>
      <c r="D1581" s="2">
        <f>MACD!E1581</f>
        <v>4.8379105327787109E-3</v>
      </c>
      <c r="E1581" s="2">
        <f>MACD!F1581</f>
        <v>2.398742705154026E-3</v>
      </c>
      <c r="F1581" s="2">
        <f>'Moving Avg'!D1581</f>
        <v>1.7838000000000001</v>
      </c>
      <c r="G1581" s="2">
        <f>'Moving Avg'!F1581</f>
        <v>1.7818399999999996</v>
      </c>
      <c r="H1581" s="2">
        <f>'Moving Avg'!G1581</f>
        <v>1.7657979999999998</v>
      </c>
      <c r="I1581" s="2">
        <f>'Moving Avg'!H1581</f>
        <v>1.555941999999999</v>
      </c>
      <c r="J1581" s="5" t="str">
        <f>OBV!F1581</f>
        <v>NEUTRAL</v>
      </c>
      <c r="K1581" s="5" t="str">
        <f>OBV!G1581</f>
        <v>NEUTRAL</v>
      </c>
      <c r="L1581" s="5" t="str">
        <f>OBV!H1581</f>
        <v>NEUTRAL</v>
      </c>
      <c r="M1581" s="7">
        <f t="shared" si="240"/>
        <v>25</v>
      </c>
      <c r="N1581" s="7">
        <f t="shared" si="241"/>
        <v>0</v>
      </c>
      <c r="O1581" s="7">
        <f t="shared" si="242"/>
        <v>50</v>
      </c>
      <c r="P1581" s="7">
        <f t="shared" si="243"/>
        <v>33</v>
      </c>
      <c r="Q1581" s="8">
        <f t="shared" si="244"/>
        <v>21.2</v>
      </c>
      <c r="R1581" s="8">
        <f t="shared" si="245"/>
        <v>30.75</v>
      </c>
      <c r="S1581" s="8">
        <f t="shared" si="246"/>
        <v>31.1</v>
      </c>
      <c r="T1581" s="8">
        <f t="shared" si="247"/>
        <v>27</v>
      </c>
      <c r="U1581" s="7">
        <f t="shared" si="248"/>
        <v>27.683333333333337</v>
      </c>
      <c r="V1581" s="7">
        <f t="shared" si="249"/>
        <v>27.512500000000003</v>
      </c>
    </row>
    <row r="1582" spans="1:22" ht="13.5" x14ac:dyDescent="0.25">
      <c r="A1582" s="3">
        <f>RSI!A1582</f>
        <v>44616</v>
      </c>
      <c r="B1582" s="2">
        <f>RSI!B1582</f>
        <v>1.7838000000000001</v>
      </c>
      <c r="C1582" s="2">
        <f>RSI!I1582</f>
        <v>57.928553159673413</v>
      </c>
      <c r="D1582" s="2">
        <f>MACD!E1582</f>
        <v>5.044370327687453E-3</v>
      </c>
      <c r="E1582" s="2">
        <f>MACD!F1582</f>
        <v>2.9278682296607116E-3</v>
      </c>
      <c r="F1582" s="2">
        <f>'Moving Avg'!D1582</f>
        <v>1.7838000000000001</v>
      </c>
      <c r="G1582" s="2">
        <f>'Moving Avg'!F1582</f>
        <v>1.7814499999999995</v>
      </c>
      <c r="H1582" s="2">
        <f>'Moving Avg'!G1582</f>
        <v>1.770022</v>
      </c>
      <c r="I1582" s="2">
        <f>'Moving Avg'!H1582</f>
        <v>1.5571494999999991</v>
      </c>
      <c r="J1582" s="5" t="str">
        <f>OBV!F1582</f>
        <v>NEUTRAL</v>
      </c>
      <c r="K1582" s="5" t="str">
        <f>OBV!G1582</f>
        <v>NEUTRAL</v>
      </c>
      <c r="L1582" s="5" t="str">
        <f>OBV!H1582</f>
        <v>NEUTRAL</v>
      </c>
      <c r="M1582" s="7">
        <f t="shared" si="240"/>
        <v>25</v>
      </c>
      <c r="N1582" s="7">
        <f t="shared" si="241"/>
        <v>0</v>
      </c>
      <c r="O1582" s="7">
        <f t="shared" si="242"/>
        <v>50</v>
      </c>
      <c r="P1582" s="7">
        <f t="shared" si="243"/>
        <v>33</v>
      </c>
      <c r="Q1582" s="8">
        <f t="shared" si="244"/>
        <v>21.2</v>
      </c>
      <c r="R1582" s="8">
        <f t="shared" si="245"/>
        <v>30.75</v>
      </c>
      <c r="S1582" s="8">
        <f t="shared" si="246"/>
        <v>31.1</v>
      </c>
      <c r="T1582" s="8">
        <f t="shared" si="247"/>
        <v>27</v>
      </c>
      <c r="U1582" s="7">
        <f t="shared" si="248"/>
        <v>27.683333333333337</v>
      </c>
      <c r="V1582" s="7">
        <f t="shared" si="249"/>
        <v>27.512500000000003</v>
      </c>
    </row>
    <row r="1583" spans="1:22" ht="13.5" x14ac:dyDescent="0.25">
      <c r="A1583" s="3">
        <f>RSI!A1583</f>
        <v>44617</v>
      </c>
      <c r="B1583" s="2">
        <f>RSI!B1583</f>
        <v>1.7838000000000001</v>
      </c>
      <c r="C1583" s="2">
        <f>RSI!I1583</f>
        <v>57.928553159673413</v>
      </c>
      <c r="D1583" s="2">
        <f>MACD!E1583</f>
        <v>5.1486408755199164E-3</v>
      </c>
      <c r="E1583" s="2">
        <f>MACD!F1583</f>
        <v>3.3720227588325529E-3</v>
      </c>
      <c r="F1583" s="2">
        <f>'Moving Avg'!D1583</f>
        <v>1.7838000000000001</v>
      </c>
      <c r="G1583" s="2">
        <f>'Moving Avg'!F1583</f>
        <v>1.7814499999999995</v>
      </c>
      <c r="H1583" s="2">
        <f>'Moving Avg'!G1583</f>
        <v>1.774246</v>
      </c>
      <c r="I1583" s="2">
        <f>'Moving Avg'!H1583</f>
        <v>1.5583569999999989</v>
      </c>
      <c r="J1583" s="5" t="str">
        <f>OBV!F1583</f>
        <v>NEUTRAL</v>
      </c>
      <c r="K1583" s="5" t="str">
        <f>OBV!G1583</f>
        <v>NEUTRAL</v>
      </c>
      <c r="L1583" s="5" t="str">
        <f>OBV!H1583</f>
        <v>NEUTRAL</v>
      </c>
      <c r="M1583" s="7">
        <f t="shared" si="240"/>
        <v>25</v>
      </c>
      <c r="N1583" s="7">
        <f t="shared" si="241"/>
        <v>0</v>
      </c>
      <c r="O1583" s="7">
        <f t="shared" si="242"/>
        <v>50</v>
      </c>
      <c r="P1583" s="7">
        <f t="shared" si="243"/>
        <v>33</v>
      </c>
      <c r="Q1583" s="8">
        <f t="shared" si="244"/>
        <v>21.2</v>
      </c>
      <c r="R1583" s="8">
        <f t="shared" si="245"/>
        <v>30.75</v>
      </c>
      <c r="S1583" s="8">
        <f t="shared" si="246"/>
        <v>31.1</v>
      </c>
      <c r="T1583" s="8">
        <f t="shared" si="247"/>
        <v>27</v>
      </c>
      <c r="U1583" s="7">
        <f t="shared" si="248"/>
        <v>27.683333333333337</v>
      </c>
      <c r="V1583" s="7">
        <f t="shared" si="249"/>
        <v>27.512500000000003</v>
      </c>
    </row>
    <row r="1584" spans="1:22" ht="13.5" x14ac:dyDescent="0.25">
      <c r="A1584" s="3">
        <f>RSI!A1584</f>
        <v>44620</v>
      </c>
      <c r="B1584" s="2">
        <f>RSI!B1584</f>
        <v>1.7838000000000001</v>
      </c>
      <c r="C1584" s="2">
        <f>RSI!I1584</f>
        <v>57.928553159673406</v>
      </c>
      <c r="D1584" s="2">
        <f>MACD!E1584</f>
        <v>5.1716603545850504E-3</v>
      </c>
      <c r="E1584" s="2">
        <f>MACD!F1584</f>
        <v>3.7319502779830527E-3</v>
      </c>
      <c r="F1584" s="2">
        <f>'Moving Avg'!D1584</f>
        <v>1.7838000000000001</v>
      </c>
      <c r="G1584" s="2">
        <f>'Moving Avg'!F1584</f>
        <v>1.7845799999999996</v>
      </c>
      <c r="H1584" s="2">
        <f>'Moving Avg'!G1584</f>
        <v>1.7770619999999999</v>
      </c>
      <c r="I1584" s="2">
        <f>'Moving Avg'!H1584</f>
        <v>1.5595644999999987</v>
      </c>
      <c r="J1584" s="5" t="str">
        <f>OBV!F1584</f>
        <v>NEUTRAL</v>
      </c>
      <c r="K1584" s="5" t="str">
        <f>OBV!G1584</f>
        <v>NEUTRAL</v>
      </c>
      <c r="L1584" s="5" t="str">
        <f>OBV!H1584</f>
        <v>NEUTRAL</v>
      </c>
      <c r="M1584" s="7">
        <f t="shared" si="240"/>
        <v>25</v>
      </c>
      <c r="N1584" s="7">
        <f t="shared" si="241"/>
        <v>0</v>
      </c>
      <c r="O1584" s="7">
        <f t="shared" si="242"/>
        <v>50</v>
      </c>
      <c r="P1584" s="7">
        <f t="shared" si="243"/>
        <v>33</v>
      </c>
      <c r="Q1584" s="8">
        <f t="shared" si="244"/>
        <v>21.2</v>
      </c>
      <c r="R1584" s="8">
        <f t="shared" si="245"/>
        <v>30.75</v>
      </c>
      <c r="S1584" s="8">
        <f t="shared" si="246"/>
        <v>31.1</v>
      </c>
      <c r="T1584" s="8">
        <f t="shared" si="247"/>
        <v>27</v>
      </c>
      <c r="U1584" s="7">
        <f t="shared" si="248"/>
        <v>27.683333333333337</v>
      </c>
      <c r="V1584" s="7">
        <f t="shared" si="249"/>
        <v>27.512500000000003</v>
      </c>
    </row>
    <row r="1585" spans="1:22" ht="13.5" x14ac:dyDescent="0.25">
      <c r="A1585" s="3">
        <f>RSI!A1585</f>
        <v>44621</v>
      </c>
      <c r="B1585" s="2">
        <f>RSI!B1585</f>
        <v>1.7838000000000001</v>
      </c>
      <c r="C1585" s="2">
        <f>RSI!I1585</f>
        <v>57.928553159673406</v>
      </c>
      <c r="D1585" s="2">
        <f>MACD!E1585</f>
        <v>5.1307592586433692E-3</v>
      </c>
      <c r="E1585" s="2">
        <f>MACD!F1585</f>
        <v>4.0117120741151166E-3</v>
      </c>
      <c r="F1585" s="2">
        <f>'Moving Avg'!D1585</f>
        <v>1.7838000000000001</v>
      </c>
      <c r="G1585" s="2">
        <f>'Moving Avg'!F1585</f>
        <v>1.7841899999999995</v>
      </c>
      <c r="H1585" s="2">
        <f>'Moving Avg'!G1585</f>
        <v>1.7784699999999998</v>
      </c>
      <c r="I1585" s="2">
        <f>'Moving Avg'!H1585</f>
        <v>1.5607719999999987</v>
      </c>
      <c r="J1585" s="5" t="str">
        <f>OBV!F1585</f>
        <v>NEUTRAL</v>
      </c>
      <c r="K1585" s="5" t="str">
        <f>OBV!G1585</f>
        <v>NEUTRAL</v>
      </c>
      <c r="L1585" s="5" t="str">
        <f>OBV!H1585</f>
        <v>NEUTRAL</v>
      </c>
      <c r="M1585" s="7">
        <f t="shared" si="240"/>
        <v>25</v>
      </c>
      <c r="N1585" s="7">
        <f t="shared" si="241"/>
        <v>0</v>
      </c>
      <c r="O1585" s="7">
        <f t="shared" si="242"/>
        <v>50</v>
      </c>
      <c r="P1585" s="7">
        <f t="shared" si="243"/>
        <v>33</v>
      </c>
      <c r="Q1585" s="8">
        <f t="shared" si="244"/>
        <v>21.2</v>
      </c>
      <c r="R1585" s="8">
        <f t="shared" si="245"/>
        <v>30.75</v>
      </c>
      <c r="S1585" s="8">
        <f t="shared" si="246"/>
        <v>31.1</v>
      </c>
      <c r="T1585" s="8">
        <f t="shared" si="247"/>
        <v>27</v>
      </c>
      <c r="U1585" s="7">
        <f t="shared" si="248"/>
        <v>27.683333333333337</v>
      </c>
      <c r="V1585" s="7">
        <f t="shared" si="249"/>
        <v>27.512500000000003</v>
      </c>
    </row>
    <row r="1586" spans="1:22" ht="13.5" x14ac:dyDescent="0.25">
      <c r="A1586" s="3">
        <f>RSI!A1586</f>
        <v>44622</v>
      </c>
      <c r="B1586" s="2">
        <f>RSI!B1586</f>
        <v>1.7838000000000001</v>
      </c>
      <c r="C1586" s="2">
        <f>RSI!I1586</f>
        <v>57.928553159673399</v>
      </c>
      <c r="D1586" s="2">
        <f>MACD!E1586</f>
        <v>5.0402440494738965E-3</v>
      </c>
      <c r="E1586" s="2">
        <f>MACD!F1586</f>
        <v>4.2174184691868722E-3</v>
      </c>
      <c r="F1586" s="2">
        <f>'Moving Avg'!D1586</f>
        <v>1.7838000000000001</v>
      </c>
      <c r="G1586" s="2">
        <f>'Moving Avg'!F1586</f>
        <v>1.7841899999999995</v>
      </c>
      <c r="H1586" s="2">
        <f>'Moving Avg'!G1586</f>
        <v>1.7784699999999998</v>
      </c>
      <c r="I1586" s="2">
        <f>'Moving Avg'!H1586</f>
        <v>1.5619794999999983</v>
      </c>
      <c r="J1586" s="5" t="str">
        <f>OBV!F1586</f>
        <v>NEUTRAL</v>
      </c>
      <c r="K1586" s="5" t="str">
        <f>OBV!G1586</f>
        <v>NEUTRAL</v>
      </c>
      <c r="L1586" s="5" t="str">
        <f>OBV!H1586</f>
        <v>NEUTRAL</v>
      </c>
      <c r="M1586" s="7">
        <f t="shared" si="240"/>
        <v>25</v>
      </c>
      <c r="N1586" s="7">
        <f t="shared" si="241"/>
        <v>0</v>
      </c>
      <c r="O1586" s="7">
        <f t="shared" si="242"/>
        <v>50</v>
      </c>
      <c r="P1586" s="7">
        <f t="shared" si="243"/>
        <v>33</v>
      </c>
      <c r="Q1586" s="8">
        <f t="shared" si="244"/>
        <v>21.2</v>
      </c>
      <c r="R1586" s="8">
        <f t="shared" si="245"/>
        <v>30.75</v>
      </c>
      <c r="S1586" s="8">
        <f t="shared" si="246"/>
        <v>31.1</v>
      </c>
      <c r="T1586" s="8">
        <f t="shared" si="247"/>
        <v>27</v>
      </c>
      <c r="U1586" s="7">
        <f t="shared" si="248"/>
        <v>27.683333333333337</v>
      </c>
      <c r="V1586" s="7">
        <f t="shared" si="249"/>
        <v>27.512500000000003</v>
      </c>
    </row>
    <row r="1587" spans="1:22" ht="13.5" x14ac:dyDescent="0.25">
      <c r="A1587" s="3">
        <f>RSI!A1587</f>
        <v>44623</v>
      </c>
      <c r="B1587" s="2">
        <f>RSI!B1587</f>
        <v>1.7838000000000001</v>
      </c>
      <c r="C1587" s="2">
        <f>RSI!I1587</f>
        <v>57.928553159673399</v>
      </c>
      <c r="D1587" s="2">
        <f>MACD!E1587</f>
        <v>4.9118888964270191E-3</v>
      </c>
      <c r="E1587" s="2">
        <f>MACD!F1587</f>
        <v>4.3563125546349016E-3</v>
      </c>
      <c r="F1587" s="2">
        <f>'Moving Avg'!D1587</f>
        <v>1.7838000000000001</v>
      </c>
      <c r="G1587" s="2">
        <f>'Moving Avg'!F1587</f>
        <v>1.7837999999999998</v>
      </c>
      <c r="H1587" s="2">
        <f>'Moving Avg'!G1587</f>
        <v>1.77847</v>
      </c>
      <c r="I1587" s="2">
        <f>'Moving Avg'!H1587</f>
        <v>1.5631869999999981</v>
      </c>
      <c r="J1587" s="5" t="str">
        <f>OBV!F1587</f>
        <v>NEUTRAL</v>
      </c>
      <c r="K1587" s="5" t="str">
        <f>OBV!G1587</f>
        <v>NEUTRAL</v>
      </c>
      <c r="L1587" s="5" t="str">
        <f>OBV!H1587</f>
        <v>NEUTRAL</v>
      </c>
      <c r="M1587" s="7">
        <f t="shared" si="240"/>
        <v>25</v>
      </c>
      <c r="N1587" s="7">
        <f t="shared" si="241"/>
        <v>0</v>
      </c>
      <c r="O1587" s="7">
        <f t="shared" si="242"/>
        <v>50</v>
      </c>
      <c r="P1587" s="7">
        <f t="shared" si="243"/>
        <v>33</v>
      </c>
      <c r="Q1587" s="8">
        <f t="shared" si="244"/>
        <v>21.2</v>
      </c>
      <c r="R1587" s="8">
        <f t="shared" si="245"/>
        <v>30.75</v>
      </c>
      <c r="S1587" s="8">
        <f t="shared" si="246"/>
        <v>31.1</v>
      </c>
      <c r="T1587" s="8">
        <f t="shared" si="247"/>
        <v>27</v>
      </c>
      <c r="U1587" s="7">
        <f t="shared" si="248"/>
        <v>27.683333333333337</v>
      </c>
      <c r="V1587" s="7">
        <f t="shared" si="249"/>
        <v>27.512500000000003</v>
      </c>
    </row>
    <row r="1588" spans="1:22" ht="13.5" x14ac:dyDescent="0.25">
      <c r="A1588" s="3">
        <f>RSI!A1588</f>
        <v>44624</v>
      </c>
      <c r="B1588" s="2">
        <f>RSI!B1588</f>
        <v>1.7838000000000001</v>
      </c>
      <c r="C1588" s="2">
        <f>RSI!I1588</f>
        <v>57.928553159673399</v>
      </c>
      <c r="D1588" s="2">
        <f>MACD!E1588</f>
        <v>4.7553498004908601E-3</v>
      </c>
      <c r="E1588" s="2">
        <f>MACD!F1588</f>
        <v>4.4361200038060935E-3</v>
      </c>
      <c r="F1588" s="2">
        <f>'Moving Avg'!D1588</f>
        <v>1.7838000000000001</v>
      </c>
      <c r="G1588" s="2">
        <f>'Moving Avg'!F1588</f>
        <v>1.7837999999999998</v>
      </c>
      <c r="H1588" s="2">
        <f>'Moving Avg'!G1588</f>
        <v>1.7769060000000001</v>
      </c>
      <c r="I1588" s="2">
        <f>'Moving Avg'!H1588</f>
        <v>1.5643944999999979</v>
      </c>
      <c r="J1588" s="5" t="str">
        <f>OBV!F1588</f>
        <v>NEUTRAL</v>
      </c>
      <c r="K1588" s="5" t="str">
        <f>OBV!G1588</f>
        <v>NEUTRAL</v>
      </c>
      <c r="L1588" s="5" t="str">
        <f>OBV!H1588</f>
        <v>NEUTRAL</v>
      </c>
      <c r="M1588" s="7">
        <f t="shared" si="240"/>
        <v>25</v>
      </c>
      <c r="N1588" s="7">
        <f t="shared" si="241"/>
        <v>0</v>
      </c>
      <c r="O1588" s="7">
        <f t="shared" si="242"/>
        <v>50</v>
      </c>
      <c r="P1588" s="7">
        <f t="shared" si="243"/>
        <v>33</v>
      </c>
      <c r="Q1588" s="8">
        <f t="shared" si="244"/>
        <v>21.2</v>
      </c>
      <c r="R1588" s="8">
        <f t="shared" si="245"/>
        <v>30.75</v>
      </c>
      <c r="S1588" s="8">
        <f t="shared" si="246"/>
        <v>31.1</v>
      </c>
      <c r="T1588" s="8">
        <f t="shared" si="247"/>
        <v>27</v>
      </c>
      <c r="U1588" s="7">
        <f t="shared" si="248"/>
        <v>27.683333333333337</v>
      </c>
      <c r="V1588" s="7">
        <f t="shared" si="249"/>
        <v>27.512500000000003</v>
      </c>
    </row>
    <row r="1589" spans="1:22" ht="13.5" x14ac:dyDescent="0.25">
      <c r="A1589" s="3">
        <f>RSI!A1589</f>
        <v>44627</v>
      </c>
      <c r="B1589" s="2">
        <f>RSI!B1589</f>
        <v>1.7838000000000001</v>
      </c>
      <c r="C1589" s="2">
        <f>RSI!I1589</f>
        <v>57.928553159673406</v>
      </c>
      <c r="D1589" s="2">
        <f>MACD!E1589</f>
        <v>4.578513189138933E-3</v>
      </c>
      <c r="E1589" s="2">
        <f>MACD!F1589</f>
        <v>4.4645986408726615E-3</v>
      </c>
      <c r="F1589" s="2">
        <f>'Moving Avg'!D1589</f>
        <v>1.7838000000000001</v>
      </c>
      <c r="G1589" s="2">
        <f>'Moving Avg'!F1589</f>
        <v>1.7837999999999998</v>
      </c>
      <c r="H1589" s="2">
        <f>'Moving Avg'!G1589</f>
        <v>1.7753420000000002</v>
      </c>
      <c r="I1589" s="2">
        <f>'Moving Avg'!H1589</f>
        <v>1.5656019999999977</v>
      </c>
      <c r="J1589" s="5" t="str">
        <f>OBV!F1589</f>
        <v>NEUTRAL</v>
      </c>
      <c r="K1589" s="5" t="str">
        <f>OBV!G1589</f>
        <v>NEUTRAL</v>
      </c>
      <c r="L1589" s="5" t="str">
        <f>OBV!H1589</f>
        <v>NEUTRAL</v>
      </c>
      <c r="M1589" s="7">
        <f t="shared" si="240"/>
        <v>25</v>
      </c>
      <c r="N1589" s="7">
        <f t="shared" si="241"/>
        <v>0</v>
      </c>
      <c r="O1589" s="7">
        <f t="shared" si="242"/>
        <v>50</v>
      </c>
      <c r="P1589" s="7">
        <f t="shared" si="243"/>
        <v>33</v>
      </c>
      <c r="Q1589" s="8">
        <f t="shared" si="244"/>
        <v>21.2</v>
      </c>
      <c r="R1589" s="8">
        <f t="shared" si="245"/>
        <v>30.75</v>
      </c>
      <c r="S1589" s="8">
        <f t="shared" si="246"/>
        <v>31.1</v>
      </c>
      <c r="T1589" s="8">
        <f t="shared" si="247"/>
        <v>27</v>
      </c>
      <c r="U1589" s="7">
        <f t="shared" si="248"/>
        <v>27.683333333333337</v>
      </c>
      <c r="V1589" s="7">
        <f t="shared" si="249"/>
        <v>27.512500000000003</v>
      </c>
    </row>
    <row r="1590" spans="1:22" ht="13.5" x14ac:dyDescent="0.25">
      <c r="A1590" s="3">
        <f>RSI!A1590</f>
        <v>44628</v>
      </c>
      <c r="B1590" s="2">
        <f>RSI!B1590</f>
        <v>1.7838000000000001</v>
      </c>
      <c r="C1590" s="2">
        <f>RSI!I1590</f>
        <v>57.928553159673413</v>
      </c>
      <c r="D1590" s="2">
        <f>MACD!E1590</f>
        <v>4.3877891980328432E-3</v>
      </c>
      <c r="E1590" s="2">
        <f>MACD!F1590</f>
        <v>4.4492367523046982E-3</v>
      </c>
      <c r="F1590" s="2">
        <f>'Moving Avg'!D1590</f>
        <v>1.7838000000000001</v>
      </c>
      <c r="G1590" s="2">
        <f>'Moving Avg'!F1590</f>
        <v>1.7837999999999998</v>
      </c>
      <c r="H1590" s="2">
        <f>'Moving Avg'!G1590</f>
        <v>1.7737780000000001</v>
      </c>
      <c r="I1590" s="2">
        <f>'Moving Avg'!H1590</f>
        <v>1.5668094999999977</v>
      </c>
      <c r="J1590" s="5" t="str">
        <f>OBV!F1590</f>
        <v>NEUTRAL</v>
      </c>
      <c r="K1590" s="5" t="str">
        <f>OBV!G1590</f>
        <v>NEUTRAL</v>
      </c>
      <c r="L1590" s="5" t="str">
        <f>OBV!H1590</f>
        <v>NEUTRAL</v>
      </c>
      <c r="M1590" s="7">
        <f t="shared" si="240"/>
        <v>25</v>
      </c>
      <c r="N1590" s="7">
        <f t="shared" si="241"/>
        <v>45</v>
      </c>
      <c r="O1590" s="7">
        <f t="shared" si="242"/>
        <v>50</v>
      </c>
      <c r="P1590" s="7">
        <f t="shared" si="243"/>
        <v>33</v>
      </c>
      <c r="Q1590" s="8">
        <f t="shared" si="244"/>
        <v>36.950000000000003</v>
      </c>
      <c r="R1590" s="8">
        <f t="shared" si="245"/>
        <v>39.75</v>
      </c>
      <c r="S1590" s="8">
        <f t="shared" si="246"/>
        <v>37.85</v>
      </c>
      <c r="T1590" s="8">
        <f t="shared" si="247"/>
        <v>38.25</v>
      </c>
      <c r="U1590" s="7">
        <f t="shared" si="248"/>
        <v>38.183333333333337</v>
      </c>
      <c r="V1590" s="7">
        <f t="shared" si="249"/>
        <v>38.200000000000003</v>
      </c>
    </row>
    <row r="1591" spans="1:22" ht="13.5" x14ac:dyDescent="0.25">
      <c r="A1591" s="3">
        <f>RSI!A1591</f>
        <v>44629</v>
      </c>
      <c r="B1591" s="2">
        <f>RSI!B1591</f>
        <v>1.7682</v>
      </c>
      <c r="C1591" s="2">
        <f>RSI!I1591</f>
        <v>42.33277220849093</v>
      </c>
      <c r="D1591" s="2">
        <f>MACD!E1591</f>
        <v>5.3439138295245936E-3</v>
      </c>
      <c r="E1591" s="2">
        <f>MACD!F1591</f>
        <v>4.6281721677486776E-3</v>
      </c>
      <c r="F1591" s="2">
        <f>'Moving Avg'!D1591</f>
        <v>1.7806799999999998</v>
      </c>
      <c r="G1591" s="2">
        <f>'Moving Avg'!F1591</f>
        <v>1.7830199999999998</v>
      </c>
      <c r="H1591" s="2">
        <f>'Moving Avg'!G1591</f>
        <v>1.7719020000000001</v>
      </c>
      <c r="I1591" s="2">
        <f>'Moving Avg'!H1591</f>
        <v>1.5679389999999975</v>
      </c>
      <c r="J1591" s="5" t="str">
        <f>OBV!F1591</f>
        <v>BEARISH</v>
      </c>
      <c r="K1591" s="5" t="str">
        <f>OBV!G1591</f>
        <v>NEUTRAL</v>
      </c>
      <c r="L1591" s="5" t="str">
        <f>OBV!H1591</f>
        <v>CONFIRMED BEARISH</v>
      </c>
      <c r="M1591" s="7">
        <f t="shared" si="240"/>
        <v>25</v>
      </c>
      <c r="N1591" s="7">
        <f t="shared" si="241"/>
        <v>0</v>
      </c>
      <c r="O1591" s="7">
        <f t="shared" si="242"/>
        <v>50</v>
      </c>
      <c r="P1591" s="7">
        <f t="shared" si="243"/>
        <v>16.5</v>
      </c>
      <c r="Q1591" s="8">
        <f t="shared" si="244"/>
        <v>18.725000000000001</v>
      </c>
      <c r="R1591" s="8">
        <f t="shared" si="245"/>
        <v>26.625</v>
      </c>
      <c r="S1591" s="8">
        <f t="shared" si="246"/>
        <v>23.675000000000001</v>
      </c>
      <c r="T1591" s="8">
        <f t="shared" si="247"/>
        <v>22.875</v>
      </c>
      <c r="U1591" s="7">
        <f t="shared" si="248"/>
        <v>23.008333333333336</v>
      </c>
      <c r="V1591" s="7">
        <f t="shared" si="249"/>
        <v>22.975000000000001</v>
      </c>
    </row>
    <row r="1592" spans="1:22" ht="13.5" x14ac:dyDescent="0.25">
      <c r="A1592" s="3">
        <f>RSI!A1592</f>
        <v>44630</v>
      </c>
      <c r="B1592" s="2">
        <f>RSI!B1592</f>
        <v>1.7682</v>
      </c>
      <c r="C1592" s="2">
        <f>RSI!I1592</f>
        <v>42.33277220849093</v>
      </c>
      <c r="D1592" s="2">
        <f>MACD!E1592</f>
        <v>6.2098927991605102E-3</v>
      </c>
      <c r="E1592" s="2">
        <f>MACD!F1592</f>
        <v>4.9445162940310438E-3</v>
      </c>
      <c r="F1592" s="2">
        <f>'Moving Avg'!D1592</f>
        <v>1.77756</v>
      </c>
      <c r="G1592" s="2">
        <f>'Moving Avg'!F1592</f>
        <v>1.7822399999999998</v>
      </c>
      <c r="H1592" s="2">
        <f>'Moving Avg'!G1592</f>
        <v>1.7700260000000001</v>
      </c>
      <c r="I1592" s="2">
        <f>'Moving Avg'!H1592</f>
        <v>1.5692899999999972</v>
      </c>
      <c r="J1592" s="5" t="str">
        <f>OBV!F1592</f>
        <v>BEARISH</v>
      </c>
      <c r="K1592" s="5" t="str">
        <f>OBV!G1592</f>
        <v>NEUTRAL</v>
      </c>
      <c r="L1592" s="5" t="str">
        <f>OBV!H1592</f>
        <v>CONFIRMED BEARISH</v>
      </c>
      <c r="M1592" s="7">
        <f t="shared" si="240"/>
        <v>25</v>
      </c>
      <c r="N1592" s="7">
        <f t="shared" si="241"/>
        <v>0</v>
      </c>
      <c r="O1592" s="7">
        <f t="shared" si="242"/>
        <v>50</v>
      </c>
      <c r="P1592" s="7">
        <f t="shared" si="243"/>
        <v>16.5</v>
      </c>
      <c r="Q1592" s="8">
        <f t="shared" si="244"/>
        <v>18.725000000000001</v>
      </c>
      <c r="R1592" s="8">
        <f t="shared" si="245"/>
        <v>26.625</v>
      </c>
      <c r="S1592" s="8">
        <f t="shared" si="246"/>
        <v>23.675000000000001</v>
      </c>
      <c r="T1592" s="8">
        <f t="shared" si="247"/>
        <v>22.875</v>
      </c>
      <c r="U1592" s="7">
        <f t="shared" si="248"/>
        <v>23.008333333333336</v>
      </c>
      <c r="V1592" s="7">
        <f t="shared" si="249"/>
        <v>22.975000000000001</v>
      </c>
    </row>
    <row r="1593" spans="1:22" ht="13.5" x14ac:dyDescent="0.25">
      <c r="A1593" s="3">
        <f>RSI!A1593</f>
        <v>44631</v>
      </c>
      <c r="B1593" s="2">
        <f>RSI!B1593</f>
        <v>1.7682</v>
      </c>
      <c r="C1593" s="2">
        <f>RSI!I1593</f>
        <v>42.33277220849093</v>
      </c>
      <c r="D1593" s="2">
        <f>MACD!E1593</f>
        <v>6.9953761195400421E-3</v>
      </c>
      <c r="E1593" s="2">
        <f>MACD!F1593</f>
        <v>5.3546882591328435E-3</v>
      </c>
      <c r="F1593" s="2">
        <f>'Moving Avg'!D1593</f>
        <v>1.7744399999999998</v>
      </c>
      <c r="G1593" s="2">
        <f>'Moving Avg'!F1593</f>
        <v>1.7814599999999996</v>
      </c>
      <c r="H1593" s="2">
        <f>'Moving Avg'!G1593</f>
        <v>1.7681499999999997</v>
      </c>
      <c r="I1593" s="2">
        <f>'Moving Avg'!H1593</f>
        <v>1.5708624999999969</v>
      </c>
      <c r="J1593" s="5" t="str">
        <f>OBV!F1593</f>
        <v>BEARISH</v>
      </c>
      <c r="K1593" s="5" t="str">
        <f>OBV!G1593</f>
        <v>NEUTRAL</v>
      </c>
      <c r="L1593" s="5" t="str">
        <f>OBV!H1593</f>
        <v>CONFIRMED BEARISH</v>
      </c>
      <c r="M1593" s="7">
        <f t="shared" si="240"/>
        <v>25</v>
      </c>
      <c r="N1593" s="7">
        <f t="shared" si="241"/>
        <v>0</v>
      </c>
      <c r="O1593" s="7">
        <f t="shared" si="242"/>
        <v>50</v>
      </c>
      <c r="P1593" s="7">
        <f t="shared" si="243"/>
        <v>16.5</v>
      </c>
      <c r="Q1593" s="8">
        <f t="shared" si="244"/>
        <v>18.725000000000001</v>
      </c>
      <c r="R1593" s="8">
        <f t="shared" si="245"/>
        <v>26.625</v>
      </c>
      <c r="S1593" s="8">
        <f t="shared" si="246"/>
        <v>23.675000000000001</v>
      </c>
      <c r="T1593" s="8">
        <f t="shared" si="247"/>
        <v>22.875</v>
      </c>
      <c r="U1593" s="7">
        <f t="shared" si="248"/>
        <v>23.008333333333336</v>
      </c>
      <c r="V1593" s="7">
        <f t="shared" si="249"/>
        <v>22.975000000000001</v>
      </c>
    </row>
    <row r="1594" spans="1:22" ht="13.5" x14ac:dyDescent="0.25">
      <c r="A1594" s="3">
        <f>RSI!A1594</f>
        <v>44634</v>
      </c>
      <c r="B1594" s="2">
        <f>RSI!B1594</f>
        <v>1.7682</v>
      </c>
      <c r="C1594" s="2">
        <f>RSI!I1594</f>
        <v>42.33277220849093</v>
      </c>
      <c r="D1594" s="2">
        <f>MACD!E1594</f>
        <v>7.7088416711816876E-3</v>
      </c>
      <c r="E1594" s="2">
        <f>MACD!F1594</f>
        <v>5.825518941542613E-3</v>
      </c>
      <c r="F1594" s="2">
        <f>'Moving Avg'!D1594</f>
        <v>1.77132</v>
      </c>
      <c r="G1594" s="2">
        <f>'Moving Avg'!F1594</f>
        <v>1.7806799999999996</v>
      </c>
      <c r="H1594" s="2">
        <f>'Moving Avg'!G1594</f>
        <v>1.7678379999999996</v>
      </c>
      <c r="I1594" s="2">
        <f>'Moving Avg'!H1594</f>
        <v>1.5721394999999965</v>
      </c>
      <c r="J1594" s="5" t="str">
        <f>OBV!F1594</f>
        <v>BEARISH</v>
      </c>
      <c r="K1594" s="5" t="str">
        <f>OBV!G1594</f>
        <v>NEUTRAL</v>
      </c>
      <c r="L1594" s="5" t="str">
        <f>OBV!H1594</f>
        <v>CONFIRMED BEARISH</v>
      </c>
      <c r="M1594" s="7">
        <f t="shared" si="240"/>
        <v>25</v>
      </c>
      <c r="N1594" s="7">
        <f t="shared" si="241"/>
        <v>0</v>
      </c>
      <c r="O1594" s="7">
        <f t="shared" si="242"/>
        <v>50</v>
      </c>
      <c r="P1594" s="7">
        <f t="shared" si="243"/>
        <v>16.5</v>
      </c>
      <c r="Q1594" s="8">
        <f t="shared" si="244"/>
        <v>18.725000000000001</v>
      </c>
      <c r="R1594" s="8">
        <f t="shared" si="245"/>
        <v>26.625</v>
      </c>
      <c r="S1594" s="8">
        <f t="shared" si="246"/>
        <v>23.675000000000001</v>
      </c>
      <c r="T1594" s="8">
        <f t="shared" si="247"/>
        <v>22.875</v>
      </c>
      <c r="U1594" s="7">
        <f t="shared" si="248"/>
        <v>23.008333333333336</v>
      </c>
      <c r="V1594" s="7">
        <f t="shared" si="249"/>
        <v>22.975000000000001</v>
      </c>
    </row>
    <row r="1595" spans="1:22" ht="13.5" x14ac:dyDescent="0.25">
      <c r="A1595" s="3">
        <f>RSI!A1595</f>
        <v>44635</v>
      </c>
      <c r="B1595" s="2">
        <f>RSI!B1595</f>
        <v>1.7682</v>
      </c>
      <c r="C1595" s="2">
        <f>RSI!I1595</f>
        <v>42.33277220849093</v>
      </c>
      <c r="D1595" s="2">
        <f>MACD!E1595</f>
        <v>8.3577523834799106E-3</v>
      </c>
      <c r="E1595" s="2">
        <f>MACD!F1595</f>
        <v>6.3319656299300727E-3</v>
      </c>
      <c r="F1595" s="2">
        <f>'Moving Avg'!D1595</f>
        <v>1.7681999999999998</v>
      </c>
      <c r="G1595" s="2">
        <f>'Moving Avg'!F1595</f>
        <v>1.7798999999999996</v>
      </c>
      <c r="H1595" s="2">
        <f>'Moving Avg'!G1595</f>
        <v>1.7675259999999993</v>
      </c>
      <c r="I1595" s="2">
        <f>'Moving Avg'!H1595</f>
        <v>1.5736379999999963</v>
      </c>
      <c r="J1595" s="5" t="str">
        <f>OBV!F1595</f>
        <v>BEARISH</v>
      </c>
      <c r="K1595" s="5" t="str">
        <f>OBV!G1595</f>
        <v>NEUTRAL</v>
      </c>
      <c r="L1595" s="5" t="str">
        <f>OBV!H1595</f>
        <v>CONFIRMED BEARISH</v>
      </c>
      <c r="M1595" s="7">
        <f t="shared" si="240"/>
        <v>25</v>
      </c>
      <c r="N1595" s="7">
        <f t="shared" si="241"/>
        <v>0</v>
      </c>
      <c r="O1595" s="7">
        <f t="shared" si="242"/>
        <v>50</v>
      </c>
      <c r="P1595" s="7">
        <f t="shared" si="243"/>
        <v>16.5</v>
      </c>
      <c r="Q1595" s="8">
        <f t="shared" si="244"/>
        <v>18.725000000000001</v>
      </c>
      <c r="R1595" s="8">
        <f t="shared" si="245"/>
        <v>26.625</v>
      </c>
      <c r="S1595" s="8">
        <f t="shared" si="246"/>
        <v>23.675000000000001</v>
      </c>
      <c r="T1595" s="8">
        <f t="shared" si="247"/>
        <v>22.875</v>
      </c>
      <c r="U1595" s="7">
        <f t="shared" si="248"/>
        <v>23.008333333333336</v>
      </c>
      <c r="V1595" s="7">
        <f t="shared" si="249"/>
        <v>22.975000000000001</v>
      </c>
    </row>
    <row r="1596" spans="1:22" ht="13.5" x14ac:dyDescent="0.25">
      <c r="A1596" s="3">
        <f>RSI!A1596</f>
        <v>44636</v>
      </c>
      <c r="B1596" s="2">
        <f>RSI!B1596</f>
        <v>1.7682</v>
      </c>
      <c r="C1596" s="2">
        <f>RSI!I1596</f>
        <v>42.33277220849093</v>
      </c>
      <c r="D1596" s="2">
        <f>MACD!E1596</f>
        <v>8.9486909485743116E-3</v>
      </c>
      <c r="E1596" s="2">
        <f>MACD!F1596</f>
        <v>6.855310693658921E-3</v>
      </c>
      <c r="F1596" s="2">
        <f>'Moving Avg'!D1596</f>
        <v>1.7681999999999998</v>
      </c>
      <c r="G1596" s="2">
        <f>'Moving Avg'!F1596</f>
        <v>1.7791199999999996</v>
      </c>
      <c r="H1596" s="2">
        <f>'Moving Avg'!G1596</f>
        <v>1.767213999999999</v>
      </c>
      <c r="I1596" s="2">
        <f>'Moving Avg'!H1596</f>
        <v>1.5751364999999959</v>
      </c>
      <c r="J1596" s="5" t="str">
        <f>OBV!F1596</f>
        <v>NEUTRAL</v>
      </c>
      <c r="K1596" s="5" t="str">
        <f>OBV!G1596</f>
        <v>NEUTRAL</v>
      </c>
      <c r="L1596" s="5" t="str">
        <f>OBV!H1596</f>
        <v>NEUTRAL</v>
      </c>
      <c r="M1596" s="7">
        <f t="shared" si="240"/>
        <v>25</v>
      </c>
      <c r="N1596" s="7">
        <f t="shared" si="241"/>
        <v>0</v>
      </c>
      <c r="O1596" s="7">
        <f t="shared" si="242"/>
        <v>50</v>
      </c>
      <c r="P1596" s="7">
        <f t="shared" si="243"/>
        <v>33</v>
      </c>
      <c r="Q1596" s="8">
        <f t="shared" si="244"/>
        <v>21.2</v>
      </c>
      <c r="R1596" s="8">
        <f t="shared" si="245"/>
        <v>30.75</v>
      </c>
      <c r="S1596" s="8">
        <f t="shared" si="246"/>
        <v>31.1</v>
      </c>
      <c r="T1596" s="8">
        <f t="shared" si="247"/>
        <v>27</v>
      </c>
      <c r="U1596" s="7">
        <f t="shared" si="248"/>
        <v>27.683333333333337</v>
      </c>
      <c r="V1596" s="7">
        <f t="shared" si="249"/>
        <v>27.512500000000003</v>
      </c>
    </row>
    <row r="1597" spans="1:22" ht="13.5" x14ac:dyDescent="0.25">
      <c r="A1597" s="3">
        <f>RSI!A1597</f>
        <v>44637</v>
      </c>
      <c r="B1597" s="2">
        <f>RSI!B1597</f>
        <v>1.7682</v>
      </c>
      <c r="C1597" s="2">
        <f>RSI!I1597</f>
        <v>42.33277220849093</v>
      </c>
      <c r="D1597" s="2">
        <f>MACD!E1597</f>
        <v>9.4874753975959791E-3</v>
      </c>
      <c r="E1597" s="2">
        <f>MACD!F1597</f>
        <v>7.3817436344463328E-3</v>
      </c>
      <c r="F1597" s="2">
        <f>'Moving Avg'!D1597</f>
        <v>1.7681999999999998</v>
      </c>
      <c r="G1597" s="2">
        <f>'Moving Avg'!F1597</f>
        <v>1.7783399999999996</v>
      </c>
      <c r="H1597" s="2">
        <f>'Moving Avg'!G1597</f>
        <v>1.7684659999999988</v>
      </c>
      <c r="I1597" s="2">
        <f>'Moving Avg'!H1597</f>
        <v>1.5768194999999958</v>
      </c>
      <c r="J1597" s="5" t="str">
        <f>OBV!F1597</f>
        <v>NEUTRAL</v>
      </c>
      <c r="K1597" s="5" t="str">
        <f>OBV!G1597</f>
        <v>NEUTRAL</v>
      </c>
      <c r="L1597" s="5" t="str">
        <f>OBV!H1597</f>
        <v>NEUTRAL</v>
      </c>
      <c r="M1597" s="7">
        <f t="shared" si="240"/>
        <v>25</v>
      </c>
      <c r="N1597" s="7">
        <f t="shared" si="241"/>
        <v>0</v>
      </c>
      <c r="O1597" s="7">
        <f t="shared" si="242"/>
        <v>50</v>
      </c>
      <c r="P1597" s="7">
        <f t="shared" si="243"/>
        <v>33</v>
      </c>
      <c r="Q1597" s="8">
        <f t="shared" si="244"/>
        <v>21.2</v>
      </c>
      <c r="R1597" s="8">
        <f t="shared" si="245"/>
        <v>30.75</v>
      </c>
      <c r="S1597" s="8">
        <f t="shared" si="246"/>
        <v>31.1</v>
      </c>
      <c r="T1597" s="8">
        <f t="shared" si="247"/>
        <v>27</v>
      </c>
      <c r="U1597" s="7">
        <f t="shared" si="248"/>
        <v>27.683333333333337</v>
      </c>
      <c r="V1597" s="7">
        <f t="shared" si="249"/>
        <v>27.512500000000003</v>
      </c>
    </row>
    <row r="1598" spans="1:22" ht="13.5" x14ac:dyDescent="0.25">
      <c r="A1598" s="3">
        <f>RSI!A1598</f>
        <v>44638</v>
      </c>
      <c r="B1598" s="2">
        <f>RSI!B1598</f>
        <v>1.7682</v>
      </c>
      <c r="C1598" s="2">
        <f>RSI!I1598</f>
        <v>42.33277220849093</v>
      </c>
      <c r="D1598" s="2">
        <f>MACD!E1598</f>
        <v>9.9792583659452649E-3</v>
      </c>
      <c r="E1598" s="2">
        <f>MACD!F1598</f>
        <v>7.9012465807461185E-3</v>
      </c>
      <c r="F1598" s="2">
        <f>'Moving Avg'!D1598</f>
        <v>1.7681999999999998</v>
      </c>
      <c r="G1598" s="2">
        <f>'Moving Avg'!F1598</f>
        <v>1.7775599999999998</v>
      </c>
      <c r="H1598" s="2">
        <f>'Moving Avg'!G1598</f>
        <v>1.7698759999999987</v>
      </c>
      <c r="I1598" s="2">
        <f>'Moving Avg'!H1598</f>
        <v>1.5785394999999958</v>
      </c>
      <c r="J1598" s="5" t="str">
        <f>OBV!F1598</f>
        <v>NEUTRAL</v>
      </c>
      <c r="K1598" s="5" t="str">
        <f>OBV!G1598</f>
        <v>NEUTRAL</v>
      </c>
      <c r="L1598" s="5" t="str">
        <f>OBV!H1598</f>
        <v>NEUTRAL</v>
      </c>
      <c r="M1598" s="7">
        <f t="shared" si="240"/>
        <v>25</v>
      </c>
      <c r="N1598" s="7">
        <f t="shared" si="241"/>
        <v>0</v>
      </c>
      <c r="O1598" s="7">
        <f t="shared" si="242"/>
        <v>50</v>
      </c>
      <c r="P1598" s="7">
        <f t="shared" si="243"/>
        <v>33</v>
      </c>
      <c r="Q1598" s="8">
        <f t="shared" si="244"/>
        <v>21.2</v>
      </c>
      <c r="R1598" s="8">
        <f t="shared" si="245"/>
        <v>30.75</v>
      </c>
      <c r="S1598" s="8">
        <f t="shared" si="246"/>
        <v>31.1</v>
      </c>
      <c r="T1598" s="8">
        <f t="shared" si="247"/>
        <v>27</v>
      </c>
      <c r="U1598" s="7">
        <f t="shared" si="248"/>
        <v>27.683333333333337</v>
      </c>
      <c r="V1598" s="7">
        <f t="shared" si="249"/>
        <v>27.512500000000003</v>
      </c>
    </row>
    <row r="1599" spans="1:22" ht="13.5" x14ac:dyDescent="0.25">
      <c r="A1599" s="3">
        <f>RSI!A1599</f>
        <v>44641</v>
      </c>
      <c r="B1599" s="2">
        <f>RSI!B1599</f>
        <v>1.7682</v>
      </c>
      <c r="C1599" s="2">
        <f>RSI!I1599</f>
        <v>42.33277220849093</v>
      </c>
      <c r="D1599" s="2">
        <f>MACD!E1599</f>
        <v>1.042861244808857E-2</v>
      </c>
      <c r="E1599" s="2">
        <f>MACD!F1599</f>
        <v>8.4067197542146092E-3</v>
      </c>
      <c r="F1599" s="2">
        <f>'Moving Avg'!D1599</f>
        <v>1.7681999999999998</v>
      </c>
      <c r="G1599" s="2">
        <f>'Moving Avg'!F1599</f>
        <v>1.7767799999999998</v>
      </c>
      <c r="H1599" s="2">
        <f>'Moving Avg'!G1599</f>
        <v>1.7712859999999984</v>
      </c>
      <c r="I1599" s="2">
        <f>'Moving Avg'!H1599</f>
        <v>1.5802594999999955</v>
      </c>
      <c r="J1599" s="5" t="str">
        <f>OBV!F1599</f>
        <v>NEUTRAL</v>
      </c>
      <c r="K1599" s="5" t="str">
        <f>OBV!G1599</f>
        <v>NEUTRAL</v>
      </c>
      <c r="L1599" s="5" t="str">
        <f>OBV!H1599</f>
        <v>NEUTRAL</v>
      </c>
      <c r="M1599" s="7">
        <f t="shared" si="240"/>
        <v>25</v>
      </c>
      <c r="N1599" s="7">
        <f t="shared" si="241"/>
        <v>0</v>
      </c>
      <c r="O1599" s="7">
        <f t="shared" si="242"/>
        <v>50</v>
      </c>
      <c r="P1599" s="7">
        <f t="shared" si="243"/>
        <v>33</v>
      </c>
      <c r="Q1599" s="8">
        <f t="shared" si="244"/>
        <v>21.2</v>
      </c>
      <c r="R1599" s="8">
        <f t="shared" si="245"/>
        <v>30.75</v>
      </c>
      <c r="S1599" s="8">
        <f t="shared" si="246"/>
        <v>31.1</v>
      </c>
      <c r="T1599" s="8">
        <f t="shared" si="247"/>
        <v>27</v>
      </c>
      <c r="U1599" s="7">
        <f t="shared" si="248"/>
        <v>27.683333333333337</v>
      </c>
      <c r="V1599" s="7">
        <f t="shared" si="249"/>
        <v>27.512500000000003</v>
      </c>
    </row>
    <row r="1600" spans="1:22" ht="13.5" x14ac:dyDescent="0.25">
      <c r="A1600" s="3">
        <f>RSI!A1600</f>
        <v>44642</v>
      </c>
      <c r="B1600" s="2">
        <f>RSI!B1600</f>
        <v>1.7682</v>
      </c>
      <c r="C1600" s="2">
        <f>RSI!I1600</f>
        <v>42.33277220849093</v>
      </c>
      <c r="D1600" s="2">
        <f>MACD!E1600</f>
        <v>1.0839603681128462E-2</v>
      </c>
      <c r="E1600" s="2">
        <f>MACD!F1600</f>
        <v>8.8932965395973791E-3</v>
      </c>
      <c r="F1600" s="2">
        <f>'Moving Avg'!D1600</f>
        <v>1.7681999999999998</v>
      </c>
      <c r="G1600" s="2">
        <f>'Moving Avg'!F1600</f>
        <v>1.7759999999999998</v>
      </c>
      <c r="H1600" s="2">
        <f>'Moving Avg'!G1600</f>
        <v>1.7726959999999983</v>
      </c>
      <c r="I1600" s="2">
        <f>'Moving Avg'!H1600</f>
        <v>1.5819794999999954</v>
      </c>
      <c r="J1600" s="5" t="str">
        <f>OBV!F1600</f>
        <v>NEUTRAL</v>
      </c>
      <c r="K1600" s="5" t="str">
        <f>OBV!G1600</f>
        <v>NEUTRAL</v>
      </c>
      <c r="L1600" s="5" t="str">
        <f>OBV!H1600</f>
        <v>NEUTRAL</v>
      </c>
      <c r="M1600" s="7">
        <f t="shared" si="240"/>
        <v>25</v>
      </c>
      <c r="N1600" s="7">
        <f t="shared" si="241"/>
        <v>0</v>
      </c>
      <c r="O1600" s="7">
        <f t="shared" si="242"/>
        <v>50</v>
      </c>
      <c r="P1600" s="7">
        <f t="shared" si="243"/>
        <v>33</v>
      </c>
      <c r="Q1600" s="8">
        <f t="shared" si="244"/>
        <v>21.2</v>
      </c>
      <c r="R1600" s="8">
        <f t="shared" si="245"/>
        <v>30.75</v>
      </c>
      <c r="S1600" s="8">
        <f t="shared" si="246"/>
        <v>31.1</v>
      </c>
      <c r="T1600" s="8">
        <f t="shared" si="247"/>
        <v>27</v>
      </c>
      <c r="U1600" s="7">
        <f t="shared" si="248"/>
        <v>27.683333333333337</v>
      </c>
      <c r="V1600" s="7">
        <f t="shared" si="249"/>
        <v>27.512500000000003</v>
      </c>
    </row>
    <row r="1601" spans="1:22" ht="13.5" x14ac:dyDescent="0.25">
      <c r="A1601" s="3">
        <f>RSI!A1601</f>
        <v>44643</v>
      </c>
      <c r="B1601" s="2">
        <f>RSI!B1601</f>
        <v>1.7682</v>
      </c>
      <c r="C1601" s="2">
        <f>RSI!I1601</f>
        <v>42.33277220849093</v>
      </c>
      <c r="D1601" s="2">
        <f>MACD!E1601</f>
        <v>8.8158548901355882E-3</v>
      </c>
      <c r="E1601" s="2">
        <f>MACD!F1601</f>
        <v>8.8778082097050216E-3</v>
      </c>
      <c r="F1601" s="2">
        <f>'Moving Avg'!D1601</f>
        <v>1.7681999999999998</v>
      </c>
      <c r="G1601" s="2">
        <f>'Moving Avg'!F1601</f>
        <v>1.7752199999999998</v>
      </c>
      <c r="H1601" s="2">
        <f>'Moving Avg'!G1601</f>
        <v>1.7741059999999982</v>
      </c>
      <c r="I1601" s="2">
        <f>'Moving Avg'!H1601</f>
        <v>1.5834044999999952</v>
      </c>
      <c r="J1601" s="5" t="str">
        <f>OBV!F1601</f>
        <v>NEUTRAL</v>
      </c>
      <c r="K1601" s="5" t="str">
        <f>OBV!G1601</f>
        <v>NEUTRAL</v>
      </c>
      <c r="L1601" s="5" t="str">
        <f>OBV!H1601</f>
        <v>NEUTRAL</v>
      </c>
      <c r="M1601" s="7">
        <f t="shared" si="240"/>
        <v>25</v>
      </c>
      <c r="N1601" s="7">
        <f t="shared" si="241"/>
        <v>45</v>
      </c>
      <c r="O1601" s="7">
        <f t="shared" si="242"/>
        <v>50</v>
      </c>
      <c r="P1601" s="7">
        <f t="shared" si="243"/>
        <v>33</v>
      </c>
      <c r="Q1601" s="8">
        <f t="shared" si="244"/>
        <v>36.950000000000003</v>
      </c>
      <c r="R1601" s="8">
        <f t="shared" si="245"/>
        <v>39.75</v>
      </c>
      <c r="S1601" s="8">
        <f t="shared" si="246"/>
        <v>37.85</v>
      </c>
      <c r="T1601" s="8">
        <f t="shared" si="247"/>
        <v>38.25</v>
      </c>
      <c r="U1601" s="7">
        <f t="shared" si="248"/>
        <v>38.183333333333337</v>
      </c>
      <c r="V1601" s="7">
        <f t="shared" si="249"/>
        <v>38.200000000000003</v>
      </c>
    </row>
    <row r="1602" spans="1:22" ht="13.5" x14ac:dyDescent="0.25">
      <c r="A1602" s="3">
        <f>RSI!A1602</f>
        <v>44644</v>
      </c>
      <c r="B1602" s="2">
        <f>RSI!B1602</f>
        <v>1.7682</v>
      </c>
      <c r="C1602" s="2">
        <f>RSI!I1602</f>
        <v>42.33277220849093</v>
      </c>
      <c r="D1602" s="2">
        <f>MACD!E1602</f>
        <v>7.1298311377605561E-3</v>
      </c>
      <c r="E1602" s="2">
        <f>MACD!F1602</f>
        <v>8.5282127953161292E-3</v>
      </c>
      <c r="F1602" s="2">
        <f>'Moving Avg'!D1602</f>
        <v>1.7681999999999998</v>
      </c>
      <c r="G1602" s="2">
        <f>'Moving Avg'!F1602</f>
        <v>1.7744399999999998</v>
      </c>
      <c r="H1602" s="2">
        <f>'Moving Avg'!G1602</f>
        <v>1.7744199999999981</v>
      </c>
      <c r="I1602" s="2">
        <f>'Moving Avg'!H1602</f>
        <v>1.584865999999995</v>
      </c>
      <c r="J1602" s="5" t="str">
        <f>OBV!F1602</f>
        <v>NEUTRAL</v>
      </c>
      <c r="K1602" s="5" t="str">
        <f>OBV!G1602</f>
        <v>NEUTRAL</v>
      </c>
      <c r="L1602" s="5" t="str">
        <f>OBV!H1602</f>
        <v>NEUTRAL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45</v>
      </c>
      <c r="O1602" s="7">
        <f t="shared" ref="O1602:O1665" si="252">IF(F1602-I1602&gt;10,100,IF(F1602-I1602&gt;5,75, IF(F1602-I1602&gt;0,50,0)))</f>
        <v>50</v>
      </c>
      <c r="P1602" s="7">
        <f t="shared" ref="P1602:P1665" si="253">IF(L1602="confirmed bullish", 34, IF(L1602="bullish divergence",17, 0))+IF(J1602="bullish",33,IF(J1602="bearish",0,16.5))+IF(K1602="strong",33,IF(K1602="weak",0,16.5))</f>
        <v>33</v>
      </c>
      <c r="Q1602" s="8">
        <f t="shared" si="244"/>
        <v>36.950000000000003</v>
      </c>
      <c r="R1602" s="8">
        <f t="shared" si="245"/>
        <v>39.75</v>
      </c>
      <c r="S1602" s="8">
        <f t="shared" si="246"/>
        <v>37.85</v>
      </c>
      <c r="T1602" s="8">
        <f t="shared" si="247"/>
        <v>38.25</v>
      </c>
      <c r="U1602" s="7">
        <f t="shared" si="248"/>
        <v>38.183333333333337</v>
      </c>
      <c r="V1602" s="7">
        <f t="shared" si="249"/>
        <v>38.200000000000003</v>
      </c>
    </row>
    <row r="1603" spans="1:22" ht="13.5" x14ac:dyDescent="0.25">
      <c r="A1603" s="3">
        <f>RSI!A1603</f>
        <v>44645</v>
      </c>
      <c r="B1603" s="2">
        <f>RSI!B1603</f>
        <v>1.7682</v>
      </c>
      <c r="C1603" s="2">
        <f>RSI!I1603</f>
        <v>42.33277220849093</v>
      </c>
      <c r="D1603" s="2">
        <f>MACD!E1603</f>
        <v>5.7276207205123608E-3</v>
      </c>
      <c r="E1603" s="2">
        <f>MACD!F1603</f>
        <v>7.9680943803553759E-3</v>
      </c>
      <c r="F1603" s="2">
        <f>'Moving Avg'!D1603</f>
        <v>1.7681999999999998</v>
      </c>
      <c r="G1603" s="2">
        <f>'Moving Avg'!F1603</f>
        <v>1.77366</v>
      </c>
      <c r="H1603" s="2">
        <f>'Moving Avg'!G1603</f>
        <v>1.774733999999998</v>
      </c>
      <c r="I1603" s="2">
        <f>'Moving Avg'!H1603</f>
        <v>1.5863274999999948</v>
      </c>
      <c r="J1603" s="5" t="str">
        <f>OBV!F1603</f>
        <v>NEUTRAL</v>
      </c>
      <c r="K1603" s="5" t="str">
        <f>OBV!G1603</f>
        <v>NEUTRAL</v>
      </c>
      <c r="L1603" s="5" t="str">
        <f>OBV!H1603</f>
        <v>NEUTRAL</v>
      </c>
      <c r="M1603" s="7">
        <f t="shared" si="250"/>
        <v>25</v>
      </c>
      <c r="N1603" s="7">
        <f t="shared" si="251"/>
        <v>45</v>
      </c>
      <c r="O1603" s="7">
        <f t="shared" si="252"/>
        <v>50</v>
      </c>
      <c r="P1603" s="7">
        <f t="shared" si="253"/>
        <v>33</v>
      </c>
      <c r="Q1603" s="8">
        <f t="shared" ref="Q1603:Q1666" si="254">0.35*M1603+N1603*0.35+O1603*0.15+P1603*0.15</f>
        <v>36.950000000000003</v>
      </c>
      <c r="R1603" s="8">
        <f t="shared" ref="R1603:R1666" si="255">M1603*0.2+N1603*0.2+O1603*0.35+P1603*0.25</f>
        <v>39.75</v>
      </c>
      <c r="S1603" s="8">
        <f t="shared" ref="S1603:S1666" si="256">M1603*0.15+N1603*0.15+O1603*0.25+P1603*0.45</f>
        <v>37.85</v>
      </c>
      <c r="T1603" s="8">
        <f t="shared" ref="T1603:T1666" si="257">0.25*SUM(M1603:P1603)</f>
        <v>38.25</v>
      </c>
      <c r="U1603" s="7">
        <f t="shared" ref="U1603:U1666" si="258">SUM(Q1603:S1603)/3</f>
        <v>38.183333333333337</v>
      </c>
      <c r="V1603" s="7">
        <f t="shared" ref="V1603:V1666" si="259">SUM(Q1603:T1603)/4</f>
        <v>38.200000000000003</v>
      </c>
    </row>
    <row r="1604" spans="1:22" ht="13.5" x14ac:dyDescent="0.25">
      <c r="A1604" s="3">
        <f>RSI!A1604</f>
        <v>44648</v>
      </c>
      <c r="B1604" s="2">
        <f>RSI!B1604</f>
        <v>1.7682</v>
      </c>
      <c r="C1604" s="2">
        <f>RSI!I1604</f>
        <v>42.33277220849093</v>
      </c>
      <c r="D1604" s="2">
        <f>MACD!E1604</f>
        <v>4.5637507842577474E-3</v>
      </c>
      <c r="E1604" s="2">
        <f>MACD!F1604</f>
        <v>7.2872256611358505E-3</v>
      </c>
      <c r="F1604" s="2">
        <f>'Moving Avg'!D1604</f>
        <v>1.7681999999999998</v>
      </c>
      <c r="G1604" s="2">
        <f>'Moving Avg'!F1604</f>
        <v>1.77288</v>
      </c>
      <c r="H1604" s="2">
        <f>'Moving Avg'!G1604</f>
        <v>1.775047999999998</v>
      </c>
      <c r="I1604" s="2">
        <f>'Moving Avg'!H1604</f>
        <v>1.5877889999999948</v>
      </c>
      <c r="J1604" s="5" t="str">
        <f>OBV!F1604</f>
        <v>NEUTRAL</v>
      </c>
      <c r="K1604" s="5" t="str">
        <f>OBV!G1604</f>
        <v>NEUTRAL</v>
      </c>
      <c r="L1604" s="5" t="str">
        <f>OBV!H1604</f>
        <v>NEUTRAL</v>
      </c>
      <c r="M1604" s="7">
        <f t="shared" si="250"/>
        <v>25</v>
      </c>
      <c r="N1604" s="7">
        <f t="shared" si="251"/>
        <v>45</v>
      </c>
      <c r="O1604" s="7">
        <f t="shared" si="252"/>
        <v>50</v>
      </c>
      <c r="P1604" s="7">
        <f t="shared" si="253"/>
        <v>33</v>
      </c>
      <c r="Q1604" s="8">
        <f t="shared" si="254"/>
        <v>36.950000000000003</v>
      </c>
      <c r="R1604" s="8">
        <f t="shared" si="255"/>
        <v>39.75</v>
      </c>
      <c r="S1604" s="8">
        <f t="shared" si="256"/>
        <v>37.85</v>
      </c>
      <c r="T1604" s="8">
        <f t="shared" si="257"/>
        <v>38.25</v>
      </c>
      <c r="U1604" s="7">
        <f t="shared" si="258"/>
        <v>38.183333333333337</v>
      </c>
      <c r="V1604" s="7">
        <f t="shared" si="259"/>
        <v>38.200000000000003</v>
      </c>
    </row>
    <row r="1605" spans="1:22" ht="13.5" x14ac:dyDescent="0.25">
      <c r="A1605" s="3">
        <f>RSI!A1605</f>
        <v>44649</v>
      </c>
      <c r="B1605" s="2">
        <f>RSI!B1605</f>
        <v>1.7682</v>
      </c>
      <c r="C1605" s="2">
        <f>RSI!I1605</f>
        <v>42.33277220849093</v>
      </c>
      <c r="D1605" s="2">
        <f>MACD!E1605</f>
        <v>3.5998783181407923E-3</v>
      </c>
      <c r="E1605" s="2">
        <f>MACD!F1605</f>
        <v>6.5497561925368392E-3</v>
      </c>
      <c r="F1605" s="2">
        <f>'Moving Avg'!D1605</f>
        <v>1.7681999999999998</v>
      </c>
      <c r="G1605" s="2">
        <f>'Moving Avg'!F1605</f>
        <v>1.7721</v>
      </c>
      <c r="H1605" s="2">
        <f>'Moving Avg'!G1605</f>
        <v>1.7753619999999979</v>
      </c>
      <c r="I1605" s="2">
        <f>'Moving Avg'!H1605</f>
        <v>1.5892504999999948</v>
      </c>
      <c r="J1605" s="5" t="str">
        <f>OBV!F1605</f>
        <v>NEUTRAL</v>
      </c>
      <c r="K1605" s="5" t="str">
        <f>OBV!G1605</f>
        <v>NEUTRAL</v>
      </c>
      <c r="L1605" s="5" t="str">
        <f>OBV!H1605</f>
        <v>NEUTRAL</v>
      </c>
      <c r="M1605" s="7">
        <f t="shared" si="250"/>
        <v>25</v>
      </c>
      <c r="N1605" s="7">
        <f t="shared" si="251"/>
        <v>45</v>
      </c>
      <c r="O1605" s="7">
        <f t="shared" si="252"/>
        <v>50</v>
      </c>
      <c r="P1605" s="7">
        <f t="shared" si="253"/>
        <v>33</v>
      </c>
      <c r="Q1605" s="8">
        <f t="shared" si="254"/>
        <v>36.950000000000003</v>
      </c>
      <c r="R1605" s="8">
        <f t="shared" si="255"/>
        <v>39.75</v>
      </c>
      <c r="S1605" s="8">
        <f t="shared" si="256"/>
        <v>37.85</v>
      </c>
      <c r="T1605" s="8">
        <f t="shared" si="257"/>
        <v>38.25</v>
      </c>
      <c r="U1605" s="7">
        <f t="shared" si="258"/>
        <v>38.183333333333337</v>
      </c>
      <c r="V1605" s="7">
        <f t="shared" si="259"/>
        <v>38.200000000000003</v>
      </c>
    </row>
    <row r="1606" spans="1:22" ht="13.5" x14ac:dyDescent="0.25">
      <c r="A1606" s="3">
        <f>RSI!A1606</f>
        <v>44650</v>
      </c>
      <c r="B1606" s="2">
        <f>RSI!B1606</f>
        <v>1.7682</v>
      </c>
      <c r="C1606" s="2">
        <f>RSI!I1606</f>
        <v>42.33277220849093</v>
      </c>
      <c r="D1606" s="2">
        <f>MACD!E1606</f>
        <v>2.8036833282412132E-3</v>
      </c>
      <c r="E1606" s="2">
        <f>MACD!F1606</f>
        <v>5.8005416196777139E-3</v>
      </c>
      <c r="F1606" s="2">
        <f>'Moving Avg'!D1606</f>
        <v>1.7681999999999998</v>
      </c>
      <c r="G1606" s="2">
        <f>'Moving Avg'!F1606</f>
        <v>1.77132</v>
      </c>
      <c r="H1606" s="2">
        <f>'Moving Avg'!G1606</f>
        <v>1.7756759999999978</v>
      </c>
      <c r="I1606" s="2">
        <f>'Moving Avg'!H1606</f>
        <v>1.590711999999995</v>
      </c>
      <c r="J1606" s="5" t="str">
        <f>OBV!F1606</f>
        <v>NEUTRAL</v>
      </c>
      <c r="K1606" s="5" t="str">
        <f>OBV!G1606</f>
        <v>NEUTRAL</v>
      </c>
      <c r="L1606" s="5" t="str">
        <f>OBV!H1606</f>
        <v>NEUTRAL</v>
      </c>
      <c r="M1606" s="7">
        <f t="shared" si="250"/>
        <v>25</v>
      </c>
      <c r="N1606" s="7">
        <f t="shared" si="251"/>
        <v>45</v>
      </c>
      <c r="O1606" s="7">
        <f t="shared" si="252"/>
        <v>50</v>
      </c>
      <c r="P1606" s="7">
        <f t="shared" si="253"/>
        <v>33</v>
      </c>
      <c r="Q1606" s="8">
        <f t="shared" si="254"/>
        <v>36.950000000000003</v>
      </c>
      <c r="R1606" s="8">
        <f t="shared" si="255"/>
        <v>39.75</v>
      </c>
      <c r="S1606" s="8">
        <f t="shared" si="256"/>
        <v>37.85</v>
      </c>
      <c r="T1606" s="8">
        <f t="shared" si="257"/>
        <v>38.25</v>
      </c>
      <c r="U1606" s="7">
        <f t="shared" si="258"/>
        <v>38.183333333333337</v>
      </c>
      <c r="V1606" s="7">
        <f t="shared" si="259"/>
        <v>38.200000000000003</v>
      </c>
    </row>
    <row r="1607" spans="1:22" ht="13.5" x14ac:dyDescent="0.25">
      <c r="A1607" s="3">
        <f>RSI!A1607</f>
        <v>44651</v>
      </c>
      <c r="B1607" s="2">
        <f>RSI!B1607</f>
        <v>1.7682</v>
      </c>
      <c r="C1607" s="2">
        <f>RSI!I1607</f>
        <v>42.33277220849093</v>
      </c>
      <c r="D1607" s="2">
        <f>MACD!E1607</f>
        <v>2.1479330275708808E-3</v>
      </c>
      <c r="E1607" s="2">
        <f>MACD!F1607</f>
        <v>5.0700199012563476E-3</v>
      </c>
      <c r="F1607" s="2">
        <f>'Moving Avg'!D1607</f>
        <v>1.7681999999999998</v>
      </c>
      <c r="G1607" s="2">
        <f>'Moving Avg'!F1607</f>
        <v>1.77054</v>
      </c>
      <c r="H1607" s="2">
        <f>'Moving Avg'!G1607</f>
        <v>1.7759899999999975</v>
      </c>
      <c r="I1607" s="2">
        <f>'Moving Avg'!H1607</f>
        <v>1.5923579999999951</v>
      </c>
      <c r="J1607" s="5" t="str">
        <f>OBV!F1607</f>
        <v>NEUTRAL</v>
      </c>
      <c r="K1607" s="5" t="str">
        <f>OBV!G1607</f>
        <v>NEUTRAL</v>
      </c>
      <c r="L1607" s="5" t="str">
        <f>OBV!H1607</f>
        <v>NEUTRAL</v>
      </c>
      <c r="M1607" s="7">
        <f t="shared" si="250"/>
        <v>25</v>
      </c>
      <c r="N1607" s="7">
        <f t="shared" si="251"/>
        <v>45</v>
      </c>
      <c r="O1607" s="7">
        <f t="shared" si="252"/>
        <v>50</v>
      </c>
      <c r="P1607" s="7">
        <f t="shared" si="253"/>
        <v>33</v>
      </c>
      <c r="Q1607" s="8">
        <f t="shared" si="254"/>
        <v>36.950000000000003</v>
      </c>
      <c r="R1607" s="8">
        <f t="shared" si="255"/>
        <v>39.75</v>
      </c>
      <c r="S1607" s="8">
        <f t="shared" si="256"/>
        <v>37.85</v>
      </c>
      <c r="T1607" s="8">
        <f t="shared" si="257"/>
        <v>38.25</v>
      </c>
      <c r="U1607" s="7">
        <f t="shared" si="258"/>
        <v>38.183333333333337</v>
      </c>
      <c r="V1607" s="7">
        <f t="shared" si="259"/>
        <v>38.200000000000003</v>
      </c>
    </row>
    <row r="1608" spans="1:22" ht="13.5" x14ac:dyDescent="0.25">
      <c r="A1608" s="3">
        <f>RSI!A1608</f>
        <v>44652</v>
      </c>
      <c r="B1608" s="2">
        <f>RSI!B1608</f>
        <v>1.7682</v>
      </c>
      <c r="C1608" s="2">
        <f>RSI!I1608</f>
        <v>42.33277220849093</v>
      </c>
      <c r="D1608" s="2">
        <f>MACD!E1608</f>
        <v>1.6096906777285369E-3</v>
      </c>
      <c r="E1608" s="2">
        <f>MACD!F1608</f>
        <v>4.3779540565507856E-3</v>
      </c>
      <c r="F1608" s="2">
        <f>'Moving Avg'!D1608</f>
        <v>1.7681999999999998</v>
      </c>
      <c r="G1608" s="2">
        <f>'Moving Avg'!F1608</f>
        <v>1.7697600000000002</v>
      </c>
      <c r="H1608" s="2">
        <f>'Moving Avg'!G1608</f>
        <v>1.7763039999999979</v>
      </c>
      <c r="I1608" s="2">
        <f>'Moving Avg'!H1608</f>
        <v>1.5938564999999949</v>
      </c>
      <c r="J1608" s="5" t="str">
        <f>OBV!F1608</f>
        <v>NEUTRAL</v>
      </c>
      <c r="K1608" s="5" t="str">
        <f>OBV!G1608</f>
        <v>NEUTRAL</v>
      </c>
      <c r="L1608" s="5" t="str">
        <f>OBV!H1608</f>
        <v>NEUTRAL</v>
      </c>
      <c r="M1608" s="7">
        <f t="shared" si="250"/>
        <v>25</v>
      </c>
      <c r="N1608" s="7">
        <f t="shared" si="251"/>
        <v>45</v>
      </c>
      <c r="O1608" s="7">
        <f t="shared" si="252"/>
        <v>50</v>
      </c>
      <c r="P1608" s="7">
        <f t="shared" si="253"/>
        <v>33</v>
      </c>
      <c r="Q1608" s="8">
        <f t="shared" si="254"/>
        <v>36.950000000000003</v>
      </c>
      <c r="R1608" s="8">
        <f t="shared" si="255"/>
        <v>39.75</v>
      </c>
      <c r="S1608" s="8">
        <f t="shared" si="256"/>
        <v>37.85</v>
      </c>
      <c r="T1608" s="8">
        <f t="shared" si="257"/>
        <v>38.25</v>
      </c>
      <c r="U1608" s="7">
        <f t="shared" si="258"/>
        <v>38.183333333333337</v>
      </c>
      <c r="V1608" s="7">
        <f t="shared" si="259"/>
        <v>38.200000000000003</v>
      </c>
    </row>
    <row r="1609" spans="1:22" ht="13.5" x14ac:dyDescent="0.25">
      <c r="A1609" s="3">
        <f>RSI!A1609</f>
        <v>44655</v>
      </c>
      <c r="B1609" s="2">
        <f>RSI!B1609</f>
        <v>1.7682</v>
      </c>
      <c r="C1609" s="2">
        <f>RSI!I1609</f>
        <v>42.33277220849093</v>
      </c>
      <c r="D1609" s="2">
        <f>MACD!E1609</f>
        <v>1.1696467776785013E-3</v>
      </c>
      <c r="E1609" s="2">
        <f>MACD!F1609</f>
        <v>3.7362926007763289E-3</v>
      </c>
      <c r="F1609" s="2">
        <f>'Moving Avg'!D1609</f>
        <v>1.7681999999999998</v>
      </c>
      <c r="G1609" s="2">
        <f>'Moving Avg'!F1609</f>
        <v>1.7689800000000002</v>
      </c>
      <c r="H1609" s="2">
        <f>'Moving Avg'!G1609</f>
        <v>1.7766179999999978</v>
      </c>
      <c r="I1609" s="2">
        <f>'Moving Avg'!H1609</f>
        <v>1.595354999999995</v>
      </c>
      <c r="J1609" s="5" t="str">
        <f>OBV!F1609</f>
        <v>NEUTRAL</v>
      </c>
      <c r="K1609" s="5" t="str">
        <f>OBV!G1609</f>
        <v>NEUTRAL</v>
      </c>
      <c r="L1609" s="5" t="str">
        <f>OBV!H1609</f>
        <v>NEUTRAL</v>
      </c>
      <c r="M1609" s="7">
        <f t="shared" si="250"/>
        <v>25</v>
      </c>
      <c r="N1609" s="7">
        <f t="shared" si="251"/>
        <v>45</v>
      </c>
      <c r="O1609" s="7">
        <f t="shared" si="252"/>
        <v>50</v>
      </c>
      <c r="P1609" s="7">
        <f t="shared" si="253"/>
        <v>33</v>
      </c>
      <c r="Q1609" s="8">
        <f t="shared" si="254"/>
        <v>36.950000000000003</v>
      </c>
      <c r="R1609" s="8">
        <f t="shared" si="255"/>
        <v>39.75</v>
      </c>
      <c r="S1609" s="8">
        <f t="shared" si="256"/>
        <v>37.85</v>
      </c>
      <c r="T1609" s="8">
        <f t="shared" si="257"/>
        <v>38.25</v>
      </c>
      <c r="U1609" s="7">
        <f t="shared" si="258"/>
        <v>38.183333333333337</v>
      </c>
      <c r="V1609" s="7">
        <f t="shared" si="259"/>
        <v>38.200000000000003</v>
      </c>
    </row>
    <row r="1610" spans="1:22" ht="13.5" x14ac:dyDescent="0.25">
      <c r="A1610" s="3">
        <f>RSI!A1610</f>
        <v>44656</v>
      </c>
      <c r="B1610" s="2">
        <f>RSI!B1610</f>
        <v>1.7682</v>
      </c>
      <c r="C1610" s="2">
        <f>RSI!I1610</f>
        <v>42.33277220849093</v>
      </c>
      <c r="D1610" s="2">
        <f>MACD!E1610</f>
        <v>8.1155373031527311E-4</v>
      </c>
      <c r="E1610" s="2">
        <f>MACD!F1610</f>
        <v>3.1513448266841182E-3</v>
      </c>
      <c r="F1610" s="2">
        <f>'Moving Avg'!D1610</f>
        <v>1.7681999999999998</v>
      </c>
      <c r="G1610" s="2">
        <f>'Moving Avg'!F1610</f>
        <v>1.7681999999999998</v>
      </c>
      <c r="H1610" s="2">
        <f>'Moving Avg'!G1610</f>
        <v>1.776931999999998</v>
      </c>
      <c r="I1610" s="2">
        <f>'Moving Avg'!H1610</f>
        <v>1.5968164999999954</v>
      </c>
      <c r="J1610" s="5" t="str">
        <f>OBV!F1610</f>
        <v>NEUTRAL</v>
      </c>
      <c r="K1610" s="5" t="str">
        <f>OBV!G1610</f>
        <v>NEUTRAL</v>
      </c>
      <c r="L1610" s="5" t="str">
        <f>OBV!H1610</f>
        <v>NEUTRAL</v>
      </c>
      <c r="M1610" s="7">
        <f t="shared" si="250"/>
        <v>25</v>
      </c>
      <c r="N1610" s="7">
        <f t="shared" si="251"/>
        <v>45</v>
      </c>
      <c r="O1610" s="7">
        <f t="shared" si="252"/>
        <v>50</v>
      </c>
      <c r="P1610" s="7">
        <f t="shared" si="253"/>
        <v>33</v>
      </c>
      <c r="Q1610" s="8">
        <f t="shared" si="254"/>
        <v>36.950000000000003</v>
      </c>
      <c r="R1610" s="8">
        <f t="shared" si="255"/>
        <v>39.75</v>
      </c>
      <c r="S1610" s="8">
        <f t="shared" si="256"/>
        <v>37.85</v>
      </c>
      <c r="T1610" s="8">
        <f t="shared" si="257"/>
        <v>38.25</v>
      </c>
      <c r="U1610" s="7">
        <f t="shared" si="258"/>
        <v>38.183333333333337</v>
      </c>
      <c r="V1610" s="7">
        <f t="shared" si="259"/>
        <v>38.200000000000003</v>
      </c>
    </row>
    <row r="1611" spans="1:22" ht="13.5" x14ac:dyDescent="0.25">
      <c r="A1611" s="3">
        <f>RSI!A1611</f>
        <v>44657</v>
      </c>
      <c r="B1611" s="2">
        <f>RSI!B1611</f>
        <v>1.7682</v>
      </c>
      <c r="C1611" s="2">
        <f>RSI!I1611</f>
        <v>42.33277220849093</v>
      </c>
      <c r="D1611" s="2">
        <f>MACD!E1611</f>
        <v>5.2174802391591335E-4</v>
      </c>
      <c r="E1611" s="2">
        <f>MACD!F1611</f>
        <v>2.6254254661304778E-3</v>
      </c>
      <c r="F1611" s="2">
        <f>'Moving Avg'!D1611</f>
        <v>1.7681999999999998</v>
      </c>
      <c r="G1611" s="2">
        <f>'Moving Avg'!F1611</f>
        <v>1.7681999999999998</v>
      </c>
      <c r="H1611" s="2">
        <f>'Moving Avg'!G1611</f>
        <v>1.7764639999999978</v>
      </c>
      <c r="I1611" s="2">
        <f>'Moving Avg'!H1611</f>
        <v>1.5982779999999954</v>
      </c>
      <c r="J1611" s="5" t="str">
        <f>OBV!F1611</f>
        <v>NEUTRAL</v>
      </c>
      <c r="K1611" s="5" t="str">
        <f>OBV!G1611</f>
        <v>NEUTRAL</v>
      </c>
      <c r="L1611" s="5" t="str">
        <f>OBV!H1611</f>
        <v>NEUTRAL</v>
      </c>
      <c r="M1611" s="7">
        <f t="shared" si="250"/>
        <v>25</v>
      </c>
      <c r="N1611" s="7">
        <f t="shared" si="251"/>
        <v>45</v>
      </c>
      <c r="O1611" s="7">
        <f t="shared" si="252"/>
        <v>50</v>
      </c>
      <c r="P1611" s="7">
        <f t="shared" si="253"/>
        <v>33</v>
      </c>
      <c r="Q1611" s="8">
        <f t="shared" si="254"/>
        <v>36.950000000000003</v>
      </c>
      <c r="R1611" s="8">
        <f t="shared" si="255"/>
        <v>39.75</v>
      </c>
      <c r="S1611" s="8">
        <f t="shared" si="256"/>
        <v>37.85</v>
      </c>
      <c r="T1611" s="8">
        <f t="shared" si="257"/>
        <v>38.25</v>
      </c>
      <c r="U1611" s="7">
        <f t="shared" si="258"/>
        <v>38.183333333333337</v>
      </c>
      <c r="V1611" s="7">
        <f t="shared" si="259"/>
        <v>38.200000000000003</v>
      </c>
    </row>
    <row r="1612" spans="1:22" ht="13.5" x14ac:dyDescent="0.25">
      <c r="A1612" s="3">
        <f>RSI!A1612</f>
        <v>44658</v>
      </c>
      <c r="B1612" s="2">
        <f>RSI!B1612</f>
        <v>1.7682</v>
      </c>
      <c r="C1612" s="2">
        <f>RSI!I1612</f>
        <v>42.33277220849093</v>
      </c>
      <c r="D1612" s="2">
        <f>MACD!E1612</f>
        <v>2.8874642461262923E-4</v>
      </c>
      <c r="E1612" s="2">
        <f>MACD!F1612</f>
        <v>2.1580896578269082E-3</v>
      </c>
      <c r="F1612" s="2">
        <f>'Moving Avg'!D1612</f>
        <v>1.7681999999999998</v>
      </c>
      <c r="G1612" s="2">
        <f>'Moving Avg'!F1612</f>
        <v>1.7681999999999998</v>
      </c>
      <c r="H1612" s="2">
        <f>'Moving Avg'!G1612</f>
        <v>1.7759959999999979</v>
      </c>
      <c r="I1612" s="2">
        <f>'Moving Avg'!H1612</f>
        <v>1.5997394999999954</v>
      </c>
      <c r="J1612" s="5" t="str">
        <f>OBV!F1612</f>
        <v>NEUTRAL</v>
      </c>
      <c r="K1612" s="5" t="str">
        <f>OBV!G1612</f>
        <v>NEUTRAL</v>
      </c>
      <c r="L1612" s="5" t="str">
        <f>OBV!H1612</f>
        <v>NEUTRAL</v>
      </c>
      <c r="M1612" s="7">
        <f t="shared" si="250"/>
        <v>25</v>
      </c>
      <c r="N1612" s="7">
        <f t="shared" si="251"/>
        <v>45</v>
      </c>
      <c r="O1612" s="7">
        <f t="shared" si="252"/>
        <v>50</v>
      </c>
      <c r="P1612" s="7">
        <f t="shared" si="253"/>
        <v>33</v>
      </c>
      <c r="Q1612" s="8">
        <f t="shared" si="254"/>
        <v>36.950000000000003</v>
      </c>
      <c r="R1612" s="8">
        <f t="shared" si="255"/>
        <v>39.75</v>
      </c>
      <c r="S1612" s="8">
        <f t="shared" si="256"/>
        <v>37.85</v>
      </c>
      <c r="T1612" s="8">
        <f t="shared" si="257"/>
        <v>38.25</v>
      </c>
      <c r="U1612" s="7">
        <f t="shared" si="258"/>
        <v>38.183333333333337</v>
      </c>
      <c r="V1612" s="7">
        <f t="shared" si="259"/>
        <v>38.200000000000003</v>
      </c>
    </row>
    <row r="1613" spans="1:22" ht="13.5" x14ac:dyDescent="0.25">
      <c r="A1613" s="3">
        <f>RSI!A1613</f>
        <v>44659</v>
      </c>
      <c r="B1613" s="2">
        <f>RSI!B1613</f>
        <v>1.7682</v>
      </c>
      <c r="C1613" s="2">
        <f>RSI!I1613</f>
        <v>42.33277220849093</v>
      </c>
      <c r="D1613" s="2">
        <f>MACD!E1613</f>
        <v>1.0290475650198694E-4</v>
      </c>
      <c r="E1613" s="2">
        <f>MACD!F1613</f>
        <v>1.7470526775619241E-3</v>
      </c>
      <c r="F1613" s="2">
        <f>'Moving Avg'!D1613</f>
        <v>1.7681999999999998</v>
      </c>
      <c r="G1613" s="2">
        <f>'Moving Avg'!F1613</f>
        <v>1.7681999999999998</v>
      </c>
      <c r="H1613" s="2">
        <f>'Moving Avg'!G1613</f>
        <v>1.7756839999999976</v>
      </c>
      <c r="I1613" s="2">
        <f>'Moving Avg'!H1613</f>
        <v>1.6014224999999955</v>
      </c>
      <c r="J1613" s="5" t="str">
        <f>OBV!F1613</f>
        <v>NEUTRAL</v>
      </c>
      <c r="K1613" s="5" t="str">
        <f>OBV!G1613</f>
        <v>NEUTRAL</v>
      </c>
      <c r="L1613" s="5" t="str">
        <f>OBV!H1613</f>
        <v>NEUTRAL</v>
      </c>
      <c r="M1613" s="7">
        <f t="shared" si="250"/>
        <v>25</v>
      </c>
      <c r="N1613" s="7">
        <f t="shared" si="251"/>
        <v>45</v>
      </c>
      <c r="O1613" s="7">
        <f t="shared" si="252"/>
        <v>50</v>
      </c>
      <c r="P1613" s="7">
        <f t="shared" si="253"/>
        <v>33</v>
      </c>
      <c r="Q1613" s="8">
        <f t="shared" si="254"/>
        <v>36.950000000000003</v>
      </c>
      <c r="R1613" s="8">
        <f t="shared" si="255"/>
        <v>39.75</v>
      </c>
      <c r="S1613" s="8">
        <f t="shared" si="256"/>
        <v>37.85</v>
      </c>
      <c r="T1613" s="8">
        <f t="shared" si="257"/>
        <v>38.25</v>
      </c>
      <c r="U1613" s="7">
        <f t="shared" si="258"/>
        <v>38.183333333333337</v>
      </c>
      <c r="V1613" s="7">
        <f t="shared" si="259"/>
        <v>38.200000000000003</v>
      </c>
    </row>
    <row r="1614" spans="1:22" ht="13.5" x14ac:dyDescent="0.25">
      <c r="A1614" s="3">
        <f>RSI!A1614</f>
        <v>44662</v>
      </c>
      <c r="B1614" s="2">
        <f>RSI!B1614</f>
        <v>1.7682</v>
      </c>
      <c r="C1614" s="2">
        <f>RSI!I1614</f>
        <v>42.33277220849093</v>
      </c>
      <c r="D1614" s="2">
        <f>MACD!E1614</f>
        <v>-4.3870393801270779E-5</v>
      </c>
      <c r="E1614" s="2">
        <f>MACD!F1614</f>
        <v>1.3888680632892852E-3</v>
      </c>
      <c r="F1614" s="2">
        <f>'Moving Avg'!D1614</f>
        <v>1.7681999999999998</v>
      </c>
      <c r="G1614" s="2">
        <f>'Moving Avg'!F1614</f>
        <v>1.7681999999999998</v>
      </c>
      <c r="H1614" s="2">
        <f>'Moving Avg'!G1614</f>
        <v>1.776623999999998</v>
      </c>
      <c r="I1614" s="2">
        <f>'Moving Avg'!H1614</f>
        <v>1.6031054999999959</v>
      </c>
      <c r="J1614" s="5" t="str">
        <f>OBV!F1614</f>
        <v>NEUTRAL</v>
      </c>
      <c r="K1614" s="5" t="str">
        <f>OBV!G1614</f>
        <v>NEUTRAL</v>
      </c>
      <c r="L1614" s="5" t="str">
        <f>OBV!H1614</f>
        <v>NEUTRAL</v>
      </c>
      <c r="M1614" s="7">
        <f t="shared" si="250"/>
        <v>25</v>
      </c>
      <c r="N1614" s="7">
        <f t="shared" si="251"/>
        <v>45</v>
      </c>
      <c r="O1614" s="7">
        <f t="shared" si="252"/>
        <v>50</v>
      </c>
      <c r="P1614" s="7">
        <f t="shared" si="253"/>
        <v>33</v>
      </c>
      <c r="Q1614" s="8">
        <f t="shared" si="254"/>
        <v>36.950000000000003</v>
      </c>
      <c r="R1614" s="8">
        <f t="shared" si="255"/>
        <v>39.75</v>
      </c>
      <c r="S1614" s="8">
        <f t="shared" si="256"/>
        <v>37.85</v>
      </c>
      <c r="T1614" s="8">
        <f t="shared" si="257"/>
        <v>38.25</v>
      </c>
      <c r="U1614" s="7">
        <f t="shared" si="258"/>
        <v>38.183333333333337</v>
      </c>
      <c r="V1614" s="7">
        <f t="shared" si="259"/>
        <v>38.200000000000003</v>
      </c>
    </row>
    <row r="1615" spans="1:22" ht="13.5" x14ac:dyDescent="0.25">
      <c r="A1615" s="3">
        <f>RSI!A1615</f>
        <v>44663</v>
      </c>
      <c r="B1615" s="2">
        <f>RSI!B1615</f>
        <v>1.7682</v>
      </c>
      <c r="C1615" s="2">
        <f>RSI!I1615</f>
        <v>42.332772208490923</v>
      </c>
      <c r="D1615" s="2">
        <f>MACD!E1615</f>
        <v>-1.583652221721632E-4</v>
      </c>
      <c r="E1615" s="2">
        <f>MACD!F1615</f>
        <v>1.0794214061969956E-3</v>
      </c>
      <c r="F1615" s="2">
        <f>'Moving Avg'!D1615</f>
        <v>1.7681999999999998</v>
      </c>
      <c r="G1615" s="2">
        <f>'Moving Avg'!F1615</f>
        <v>1.7681999999999998</v>
      </c>
      <c r="H1615" s="2">
        <f>'Moving Avg'!G1615</f>
        <v>1.7761559999999976</v>
      </c>
      <c r="I1615" s="2">
        <f>'Moving Avg'!H1615</f>
        <v>1.604788499999996</v>
      </c>
      <c r="J1615" s="5" t="str">
        <f>OBV!F1615</f>
        <v>NEUTRAL</v>
      </c>
      <c r="K1615" s="5" t="str">
        <f>OBV!G1615</f>
        <v>NEUTRAL</v>
      </c>
      <c r="L1615" s="5" t="str">
        <f>OBV!H1615</f>
        <v>NEUTRAL</v>
      </c>
      <c r="M1615" s="7">
        <f t="shared" si="250"/>
        <v>25</v>
      </c>
      <c r="N1615" s="7">
        <f t="shared" si="251"/>
        <v>45</v>
      </c>
      <c r="O1615" s="7">
        <f t="shared" si="252"/>
        <v>50</v>
      </c>
      <c r="P1615" s="7">
        <f t="shared" si="253"/>
        <v>33</v>
      </c>
      <c r="Q1615" s="8">
        <f t="shared" si="254"/>
        <v>36.950000000000003</v>
      </c>
      <c r="R1615" s="8">
        <f t="shared" si="255"/>
        <v>39.75</v>
      </c>
      <c r="S1615" s="8">
        <f t="shared" si="256"/>
        <v>37.85</v>
      </c>
      <c r="T1615" s="8">
        <f t="shared" si="257"/>
        <v>38.25</v>
      </c>
      <c r="U1615" s="7">
        <f t="shared" si="258"/>
        <v>38.183333333333337</v>
      </c>
      <c r="V1615" s="7">
        <f t="shared" si="259"/>
        <v>38.200000000000003</v>
      </c>
    </row>
    <row r="1616" spans="1:22" ht="13.5" x14ac:dyDescent="0.25">
      <c r="A1616" s="3">
        <f>RSI!A1616</f>
        <v>44664</v>
      </c>
      <c r="B1616" s="2">
        <f>RSI!B1616</f>
        <v>1.7682</v>
      </c>
      <c r="C1616" s="2">
        <f>RSI!I1616</f>
        <v>42.332772208490915</v>
      </c>
      <c r="D1616" s="2">
        <f>MACD!E1616</f>
        <v>-2.4626441565733792E-4</v>
      </c>
      <c r="E1616" s="2">
        <f>MACD!F1616</f>
        <v>8.1428424182612897E-4</v>
      </c>
      <c r="F1616" s="2">
        <f>'Moving Avg'!D1616</f>
        <v>1.7681999999999998</v>
      </c>
      <c r="G1616" s="2">
        <f>'Moving Avg'!F1616</f>
        <v>1.7681999999999998</v>
      </c>
      <c r="H1616" s="2">
        <f>'Moving Avg'!G1616</f>
        <v>1.775843999999998</v>
      </c>
      <c r="I1616" s="2">
        <f>'Moving Avg'!H1616</f>
        <v>1.6064714999999958</v>
      </c>
      <c r="J1616" s="5" t="str">
        <f>OBV!F1616</f>
        <v>NEUTRAL</v>
      </c>
      <c r="K1616" s="5" t="str">
        <f>OBV!G1616</f>
        <v>NEUTRAL</v>
      </c>
      <c r="L1616" s="5" t="str">
        <f>OBV!H1616</f>
        <v>NEUTRAL</v>
      </c>
      <c r="M1616" s="7">
        <f t="shared" si="250"/>
        <v>25</v>
      </c>
      <c r="N1616" s="7">
        <f t="shared" si="251"/>
        <v>45</v>
      </c>
      <c r="O1616" s="7">
        <f t="shared" si="252"/>
        <v>50</v>
      </c>
      <c r="P1616" s="7">
        <f t="shared" si="253"/>
        <v>33</v>
      </c>
      <c r="Q1616" s="8">
        <f t="shared" si="254"/>
        <v>36.950000000000003</v>
      </c>
      <c r="R1616" s="8">
        <f t="shared" si="255"/>
        <v>39.75</v>
      </c>
      <c r="S1616" s="8">
        <f t="shared" si="256"/>
        <v>37.85</v>
      </c>
      <c r="T1616" s="8">
        <f t="shared" si="257"/>
        <v>38.25</v>
      </c>
      <c r="U1616" s="7">
        <f t="shared" si="258"/>
        <v>38.183333333333337</v>
      </c>
      <c r="V1616" s="7">
        <f t="shared" si="259"/>
        <v>38.200000000000003</v>
      </c>
    </row>
    <row r="1617" spans="1:22" ht="13.5" x14ac:dyDescent="0.25">
      <c r="A1617" s="3">
        <f>RSI!A1617</f>
        <v>44665</v>
      </c>
      <c r="B1617" s="2">
        <f>RSI!B1617</f>
        <v>1.7682</v>
      </c>
      <c r="C1617" s="2">
        <f>RSI!I1617</f>
        <v>42.332772208490915</v>
      </c>
      <c r="D1617" s="2">
        <f>MACD!E1617</f>
        <v>-3.1232487305299372E-4</v>
      </c>
      <c r="E1617" s="2">
        <f>MACD!F1617</f>
        <v>5.8896241885030443E-4</v>
      </c>
      <c r="F1617" s="2">
        <f>'Moving Avg'!D1617</f>
        <v>1.7681999999999998</v>
      </c>
      <c r="G1617" s="2">
        <f>'Moving Avg'!F1617</f>
        <v>1.7681999999999998</v>
      </c>
      <c r="H1617" s="2">
        <f>'Moving Avg'!G1617</f>
        <v>1.7753759999999981</v>
      </c>
      <c r="I1617" s="2">
        <f>'Moving Avg'!H1617</f>
        <v>1.6081544999999959</v>
      </c>
      <c r="J1617" s="5" t="str">
        <f>OBV!F1617</f>
        <v>NEUTRAL</v>
      </c>
      <c r="K1617" s="5" t="str">
        <f>OBV!G1617</f>
        <v>NEUTRAL</v>
      </c>
      <c r="L1617" s="5" t="str">
        <f>OBV!H1617</f>
        <v>NEUTRAL</v>
      </c>
      <c r="M1617" s="7">
        <f t="shared" si="250"/>
        <v>25</v>
      </c>
      <c r="N1617" s="7">
        <f t="shared" si="251"/>
        <v>45</v>
      </c>
      <c r="O1617" s="7">
        <f t="shared" si="252"/>
        <v>50</v>
      </c>
      <c r="P1617" s="7">
        <f t="shared" si="253"/>
        <v>33</v>
      </c>
      <c r="Q1617" s="8">
        <f t="shared" si="254"/>
        <v>36.950000000000003</v>
      </c>
      <c r="R1617" s="8">
        <f t="shared" si="255"/>
        <v>39.75</v>
      </c>
      <c r="S1617" s="8">
        <f t="shared" si="256"/>
        <v>37.85</v>
      </c>
      <c r="T1617" s="8">
        <f t="shared" si="257"/>
        <v>38.25</v>
      </c>
      <c r="U1617" s="7">
        <f t="shared" si="258"/>
        <v>38.183333333333337</v>
      </c>
      <c r="V1617" s="7">
        <f t="shared" si="259"/>
        <v>38.200000000000003</v>
      </c>
    </row>
    <row r="1618" spans="1:22" ht="13.5" x14ac:dyDescent="0.25">
      <c r="A1618" s="3">
        <f>RSI!A1618</f>
        <v>44666</v>
      </c>
      <c r="B1618" s="2">
        <f>RSI!B1618</f>
        <v>1.7682</v>
      </c>
      <c r="C1618" s="2">
        <f>RSI!I1618</f>
        <v>42.332772208490915</v>
      </c>
      <c r="D1618" s="2">
        <f>MACD!E1618</f>
        <v>-3.6052238385519964E-4</v>
      </c>
      <c r="E1618" s="2">
        <f>MACD!F1618</f>
        <v>3.9906545830920362E-4</v>
      </c>
      <c r="F1618" s="2">
        <f>'Moving Avg'!D1618</f>
        <v>1.7681999999999998</v>
      </c>
      <c r="G1618" s="2">
        <f>'Moving Avg'!F1618</f>
        <v>1.7681999999999998</v>
      </c>
      <c r="H1618" s="2">
        <f>'Moving Avg'!G1618</f>
        <v>1.7750639999999982</v>
      </c>
      <c r="I1618" s="2">
        <f>'Moving Avg'!H1618</f>
        <v>1.6098374999999963</v>
      </c>
      <c r="J1618" s="5" t="str">
        <f>OBV!F1618</f>
        <v>NEUTRAL</v>
      </c>
      <c r="K1618" s="5" t="str">
        <f>OBV!G1618</f>
        <v>NEUTRAL</v>
      </c>
      <c r="L1618" s="5" t="str">
        <f>OBV!H1618</f>
        <v>NEUTRAL</v>
      </c>
      <c r="M1618" s="7">
        <f t="shared" si="250"/>
        <v>25</v>
      </c>
      <c r="N1618" s="7">
        <f t="shared" si="251"/>
        <v>45</v>
      </c>
      <c r="O1618" s="7">
        <f t="shared" si="252"/>
        <v>50</v>
      </c>
      <c r="P1618" s="7">
        <f t="shared" si="253"/>
        <v>33</v>
      </c>
      <c r="Q1618" s="8">
        <f t="shared" si="254"/>
        <v>36.950000000000003</v>
      </c>
      <c r="R1618" s="8">
        <f t="shared" si="255"/>
        <v>39.75</v>
      </c>
      <c r="S1618" s="8">
        <f t="shared" si="256"/>
        <v>37.85</v>
      </c>
      <c r="T1618" s="8">
        <f t="shared" si="257"/>
        <v>38.25</v>
      </c>
      <c r="U1618" s="7">
        <f t="shared" si="258"/>
        <v>38.183333333333337</v>
      </c>
      <c r="V1618" s="7">
        <f t="shared" si="259"/>
        <v>38.200000000000003</v>
      </c>
    </row>
    <row r="1619" spans="1:22" ht="13.5" x14ac:dyDescent="0.25">
      <c r="A1619" s="3">
        <f>RSI!A1619</f>
        <v>44669</v>
      </c>
      <c r="B1619" s="2">
        <f>RSI!B1619</f>
        <v>1.776</v>
      </c>
      <c r="C1619" s="2">
        <f>RSI!I1619</f>
        <v>72.170342177007512</v>
      </c>
      <c r="D1619" s="2">
        <f>MACD!E1619</f>
        <v>-9.7195322697518627E-4</v>
      </c>
      <c r="E1619" s="2">
        <f>MACD!F1619</f>
        <v>1.2486172125232567E-4</v>
      </c>
      <c r="F1619" s="2">
        <f>'Moving Avg'!D1619</f>
        <v>1.7697600000000002</v>
      </c>
      <c r="G1619" s="2">
        <f>'Moving Avg'!F1619</f>
        <v>1.7685900000000001</v>
      </c>
      <c r="H1619" s="2">
        <f>'Moving Avg'!G1619</f>
        <v>1.7749079999999982</v>
      </c>
      <c r="I1619" s="2">
        <f>'Moving Avg'!H1619</f>
        <v>1.6115594999999963</v>
      </c>
      <c r="J1619" s="5" t="str">
        <f>OBV!F1619</f>
        <v>BULLISH</v>
      </c>
      <c r="K1619" s="5" t="str">
        <f>OBV!G1619</f>
        <v>NEUTRAL</v>
      </c>
      <c r="L1619" s="5" t="str">
        <f>OBV!H1619</f>
        <v>CONFIRMED BULLISH</v>
      </c>
      <c r="M1619" s="7">
        <f t="shared" si="250"/>
        <v>0</v>
      </c>
      <c r="N1619" s="7">
        <f t="shared" si="251"/>
        <v>45</v>
      </c>
      <c r="O1619" s="7">
        <f t="shared" si="252"/>
        <v>50</v>
      </c>
      <c r="P1619" s="7">
        <f t="shared" si="253"/>
        <v>83.5</v>
      </c>
      <c r="Q1619" s="8">
        <f t="shared" si="254"/>
        <v>35.774999999999999</v>
      </c>
      <c r="R1619" s="8">
        <f t="shared" si="255"/>
        <v>47.375</v>
      </c>
      <c r="S1619" s="8">
        <f t="shared" si="256"/>
        <v>56.825000000000003</v>
      </c>
      <c r="T1619" s="8">
        <f t="shared" si="257"/>
        <v>44.625</v>
      </c>
      <c r="U1619" s="7">
        <f t="shared" si="258"/>
        <v>46.658333333333339</v>
      </c>
      <c r="V1619" s="7">
        <f t="shared" si="259"/>
        <v>46.150000000000006</v>
      </c>
    </row>
    <row r="1620" spans="1:22" ht="13.5" x14ac:dyDescent="0.25">
      <c r="A1620" s="3">
        <f>RSI!A1620</f>
        <v>44670</v>
      </c>
      <c r="B1620" s="2">
        <f>RSI!B1620</f>
        <v>1.776</v>
      </c>
      <c r="C1620" s="2">
        <f>RSI!I1620</f>
        <v>72.170342177007512</v>
      </c>
      <c r="D1620" s="2">
        <f>MACD!E1620</f>
        <v>-1.528806984667952E-3</v>
      </c>
      <c r="E1620" s="2">
        <f>MACD!F1620</f>
        <v>-2.0587201993172989E-4</v>
      </c>
      <c r="F1620" s="2">
        <f>'Moving Avg'!D1620</f>
        <v>1.77132</v>
      </c>
      <c r="G1620" s="2">
        <f>'Moving Avg'!F1620</f>
        <v>1.7689800000000002</v>
      </c>
      <c r="H1620" s="2">
        <f>'Moving Avg'!G1620</f>
        <v>1.7747519999999983</v>
      </c>
      <c r="I1620" s="2">
        <f>'Moving Avg'!H1620</f>
        <v>1.6132814999999965</v>
      </c>
      <c r="J1620" s="5" t="str">
        <f>OBV!F1620</f>
        <v>BULLISH</v>
      </c>
      <c r="K1620" s="5" t="str">
        <f>OBV!G1620</f>
        <v>NEUTRAL</v>
      </c>
      <c r="L1620" s="5" t="str">
        <f>OBV!H1620</f>
        <v>CONFIRMED BULLISH</v>
      </c>
      <c r="M1620" s="7">
        <f t="shared" si="250"/>
        <v>0</v>
      </c>
      <c r="N1620" s="7">
        <f t="shared" si="251"/>
        <v>45</v>
      </c>
      <c r="O1620" s="7">
        <f t="shared" si="252"/>
        <v>50</v>
      </c>
      <c r="P1620" s="7">
        <f t="shared" si="253"/>
        <v>83.5</v>
      </c>
      <c r="Q1620" s="8">
        <f t="shared" si="254"/>
        <v>35.774999999999999</v>
      </c>
      <c r="R1620" s="8">
        <f t="shared" si="255"/>
        <v>47.375</v>
      </c>
      <c r="S1620" s="8">
        <f t="shared" si="256"/>
        <v>56.825000000000003</v>
      </c>
      <c r="T1620" s="8">
        <f t="shared" si="257"/>
        <v>44.625</v>
      </c>
      <c r="U1620" s="7">
        <f t="shared" si="258"/>
        <v>46.658333333333339</v>
      </c>
      <c r="V1620" s="7">
        <f t="shared" si="259"/>
        <v>46.150000000000006</v>
      </c>
    </row>
    <row r="1621" spans="1:22" ht="13.5" x14ac:dyDescent="0.25">
      <c r="A1621" s="3">
        <f>RSI!A1621</f>
        <v>44671</v>
      </c>
      <c r="B1621" s="2">
        <f>RSI!B1621</f>
        <v>1.776</v>
      </c>
      <c r="C1621" s="2">
        <f>RSI!I1621</f>
        <v>72.170342177007512</v>
      </c>
      <c r="D1621" s="2">
        <f>MACD!E1621</f>
        <v>-2.036555005827001E-3</v>
      </c>
      <c r="E1621" s="2">
        <f>MACD!F1621</f>
        <v>-5.7200861711078417E-4</v>
      </c>
      <c r="F1621" s="2">
        <f>'Moving Avg'!D1621</f>
        <v>1.77288</v>
      </c>
      <c r="G1621" s="2">
        <f>'Moving Avg'!F1621</f>
        <v>1.7693700000000003</v>
      </c>
      <c r="H1621" s="2">
        <f>'Moving Avg'!G1621</f>
        <v>1.7745959999999983</v>
      </c>
      <c r="I1621" s="2">
        <f>'Moving Avg'!H1621</f>
        <v>1.6150034999999969</v>
      </c>
      <c r="J1621" s="5" t="str">
        <f>OBV!F1621</f>
        <v>BULLISH</v>
      </c>
      <c r="K1621" s="5" t="str">
        <f>OBV!G1621</f>
        <v>NEUTRAL</v>
      </c>
      <c r="L1621" s="5" t="str">
        <f>OBV!H1621</f>
        <v>CONFIRMED BULLISH</v>
      </c>
      <c r="M1621" s="7">
        <f t="shared" si="250"/>
        <v>0</v>
      </c>
      <c r="N1621" s="7">
        <f t="shared" si="251"/>
        <v>45</v>
      </c>
      <c r="O1621" s="7">
        <f t="shared" si="252"/>
        <v>50</v>
      </c>
      <c r="P1621" s="7">
        <f t="shared" si="253"/>
        <v>83.5</v>
      </c>
      <c r="Q1621" s="8">
        <f t="shared" si="254"/>
        <v>35.774999999999999</v>
      </c>
      <c r="R1621" s="8">
        <f t="shared" si="255"/>
        <v>47.375</v>
      </c>
      <c r="S1621" s="8">
        <f t="shared" si="256"/>
        <v>56.825000000000003</v>
      </c>
      <c r="T1621" s="8">
        <f t="shared" si="257"/>
        <v>44.625</v>
      </c>
      <c r="U1621" s="7">
        <f t="shared" si="258"/>
        <v>46.658333333333339</v>
      </c>
      <c r="V1621" s="7">
        <f t="shared" si="259"/>
        <v>46.150000000000006</v>
      </c>
    </row>
    <row r="1622" spans="1:22" ht="13.5" x14ac:dyDescent="0.25">
      <c r="A1622" s="3">
        <f>RSI!A1622</f>
        <v>44672</v>
      </c>
      <c r="B1622" s="2">
        <f>RSI!B1622</f>
        <v>1.776</v>
      </c>
      <c r="C1622" s="2">
        <f>RSI!I1622</f>
        <v>72.170342177007512</v>
      </c>
      <c r="D1622" s="2">
        <f>MACD!E1622</f>
        <v>-2.5000435693465217E-3</v>
      </c>
      <c r="E1622" s="2">
        <f>MACD!F1622</f>
        <v>-9.5761560755793179E-4</v>
      </c>
      <c r="F1622" s="2">
        <f>'Moving Avg'!D1622</f>
        <v>1.7744399999999998</v>
      </c>
      <c r="G1622" s="2">
        <f>'Moving Avg'!F1622</f>
        <v>1.7697600000000002</v>
      </c>
      <c r="H1622" s="2">
        <f>'Moving Avg'!G1622</f>
        <v>1.7744399999999985</v>
      </c>
      <c r="I1622" s="2">
        <f>'Moving Avg'!H1622</f>
        <v>1.6167254999999969</v>
      </c>
      <c r="J1622" s="5" t="str">
        <f>OBV!F1622</f>
        <v>BULLISH</v>
      </c>
      <c r="K1622" s="5" t="str">
        <f>OBV!G1622</f>
        <v>NEUTRAL</v>
      </c>
      <c r="L1622" s="5" t="str">
        <f>OBV!H1622</f>
        <v>CONFIRMED BULLISH</v>
      </c>
      <c r="M1622" s="7">
        <f t="shared" si="250"/>
        <v>0</v>
      </c>
      <c r="N1622" s="7">
        <f t="shared" si="251"/>
        <v>45</v>
      </c>
      <c r="O1622" s="7">
        <f t="shared" si="252"/>
        <v>50</v>
      </c>
      <c r="P1622" s="7">
        <f t="shared" si="253"/>
        <v>83.5</v>
      </c>
      <c r="Q1622" s="8">
        <f t="shared" si="254"/>
        <v>35.774999999999999</v>
      </c>
      <c r="R1622" s="8">
        <f t="shared" si="255"/>
        <v>47.375</v>
      </c>
      <c r="S1622" s="8">
        <f t="shared" si="256"/>
        <v>56.825000000000003</v>
      </c>
      <c r="T1622" s="8">
        <f t="shared" si="257"/>
        <v>44.625</v>
      </c>
      <c r="U1622" s="7">
        <f t="shared" si="258"/>
        <v>46.658333333333339</v>
      </c>
      <c r="V1622" s="7">
        <f t="shared" si="259"/>
        <v>46.150000000000006</v>
      </c>
    </row>
    <row r="1623" spans="1:22" ht="13.5" x14ac:dyDescent="0.25">
      <c r="A1623" s="3">
        <f>RSI!A1623</f>
        <v>44673</v>
      </c>
      <c r="B1623" s="2">
        <f>RSI!B1623</f>
        <v>1.776</v>
      </c>
      <c r="C1623" s="2">
        <f>RSI!I1623</f>
        <v>72.170342177007512</v>
      </c>
      <c r="D1623" s="2">
        <f>MACD!E1623</f>
        <v>-2.923573998664164E-3</v>
      </c>
      <c r="E1623" s="2">
        <f>MACD!F1623</f>
        <v>-1.3508072857791784E-3</v>
      </c>
      <c r="F1623" s="2">
        <f>'Moving Avg'!D1623</f>
        <v>1.7760000000000002</v>
      </c>
      <c r="G1623" s="2">
        <f>'Moving Avg'!F1623</f>
        <v>1.7701500000000003</v>
      </c>
      <c r="H1623" s="2">
        <f>'Moving Avg'!G1623</f>
        <v>1.7742839999999984</v>
      </c>
      <c r="I1623" s="2">
        <f>'Moving Avg'!H1623</f>
        <v>1.6184474999999969</v>
      </c>
      <c r="J1623" s="5" t="str">
        <f>OBV!F1623</f>
        <v>BULLISH</v>
      </c>
      <c r="K1623" s="5" t="str">
        <f>OBV!G1623</f>
        <v>NEUTRAL</v>
      </c>
      <c r="L1623" s="5" t="str">
        <f>OBV!H1623</f>
        <v>CONFIRMED BULLISH</v>
      </c>
      <c r="M1623" s="7">
        <f t="shared" si="250"/>
        <v>0</v>
      </c>
      <c r="N1623" s="7">
        <f t="shared" si="251"/>
        <v>45</v>
      </c>
      <c r="O1623" s="7">
        <f t="shared" si="252"/>
        <v>50</v>
      </c>
      <c r="P1623" s="7">
        <f t="shared" si="253"/>
        <v>83.5</v>
      </c>
      <c r="Q1623" s="8">
        <f t="shared" si="254"/>
        <v>35.774999999999999</v>
      </c>
      <c r="R1623" s="8">
        <f t="shared" si="255"/>
        <v>47.375</v>
      </c>
      <c r="S1623" s="8">
        <f t="shared" si="256"/>
        <v>56.825000000000003</v>
      </c>
      <c r="T1623" s="8">
        <f t="shared" si="257"/>
        <v>44.625</v>
      </c>
      <c r="U1623" s="7">
        <f t="shared" si="258"/>
        <v>46.658333333333339</v>
      </c>
      <c r="V1623" s="7">
        <f t="shared" si="259"/>
        <v>46.150000000000006</v>
      </c>
    </row>
    <row r="1624" spans="1:22" ht="13.5" x14ac:dyDescent="0.25">
      <c r="A1624" s="3">
        <f>RSI!A1624</f>
        <v>44676</v>
      </c>
      <c r="B1624" s="2">
        <f>RSI!B1624</f>
        <v>1.776</v>
      </c>
      <c r="C1624" s="2">
        <f>RSI!I1624</f>
        <v>72.170342177007512</v>
      </c>
      <c r="D1624" s="2">
        <f>MACD!E1624</f>
        <v>-3.3109716398824762E-3</v>
      </c>
      <c r="E1624" s="2">
        <f>MACD!F1624</f>
        <v>-1.742840156599838E-3</v>
      </c>
      <c r="F1624" s="2">
        <f>'Moving Avg'!D1624</f>
        <v>1.7760000000000002</v>
      </c>
      <c r="G1624" s="2">
        <f>'Moving Avg'!F1624</f>
        <v>1.77054</v>
      </c>
      <c r="H1624" s="2">
        <f>'Moving Avg'!G1624</f>
        <v>1.7741279999999984</v>
      </c>
      <c r="I1624" s="2">
        <f>'Moving Avg'!H1624</f>
        <v>1.6201694999999972</v>
      </c>
      <c r="J1624" s="5" t="str">
        <f>OBV!F1624</f>
        <v>NEUTRAL</v>
      </c>
      <c r="K1624" s="5" t="str">
        <f>OBV!G1624</f>
        <v>NEUTRAL</v>
      </c>
      <c r="L1624" s="5" t="str">
        <f>OBV!H1624</f>
        <v>NEUTRAL</v>
      </c>
      <c r="M1624" s="7">
        <f t="shared" si="250"/>
        <v>0</v>
      </c>
      <c r="N1624" s="7">
        <f t="shared" si="251"/>
        <v>45</v>
      </c>
      <c r="O1624" s="7">
        <f t="shared" si="252"/>
        <v>50</v>
      </c>
      <c r="P1624" s="7">
        <f t="shared" si="253"/>
        <v>33</v>
      </c>
      <c r="Q1624" s="8">
        <f t="shared" si="254"/>
        <v>28.2</v>
      </c>
      <c r="R1624" s="8">
        <f t="shared" si="255"/>
        <v>34.75</v>
      </c>
      <c r="S1624" s="8">
        <f t="shared" si="256"/>
        <v>34.1</v>
      </c>
      <c r="T1624" s="8">
        <f t="shared" si="257"/>
        <v>32</v>
      </c>
      <c r="U1624" s="7">
        <f t="shared" si="258"/>
        <v>32.35</v>
      </c>
      <c r="V1624" s="7">
        <f t="shared" si="259"/>
        <v>32.262500000000003</v>
      </c>
    </row>
    <row r="1625" spans="1:22" ht="13.5" x14ac:dyDescent="0.25">
      <c r="A1625" s="3">
        <f>RSI!A1625</f>
        <v>44677</v>
      </c>
      <c r="B1625" s="2">
        <f>RSI!B1625</f>
        <v>1.776</v>
      </c>
      <c r="C1625" s="2">
        <f>RSI!I1625</f>
        <v>72.170342177007512</v>
      </c>
      <c r="D1625" s="2">
        <f>MACD!E1625</f>
        <v>-3.6656453287018387E-3</v>
      </c>
      <c r="E1625" s="2">
        <f>MACD!F1625</f>
        <v>-2.1274011910202384E-3</v>
      </c>
      <c r="F1625" s="2">
        <f>'Moving Avg'!D1625</f>
        <v>1.7760000000000002</v>
      </c>
      <c r="G1625" s="2">
        <f>'Moving Avg'!F1625</f>
        <v>1.7709300000000003</v>
      </c>
      <c r="H1625" s="2">
        <f>'Moving Avg'!G1625</f>
        <v>1.7739719999999986</v>
      </c>
      <c r="I1625" s="2">
        <f>'Moving Avg'!H1625</f>
        <v>1.6218914999999976</v>
      </c>
      <c r="J1625" s="5" t="str">
        <f>OBV!F1625</f>
        <v>NEUTRAL</v>
      </c>
      <c r="K1625" s="5" t="str">
        <f>OBV!G1625</f>
        <v>NEUTRAL</v>
      </c>
      <c r="L1625" s="5" t="str">
        <f>OBV!H1625</f>
        <v>NEUTRAL</v>
      </c>
      <c r="M1625" s="7">
        <f t="shared" si="250"/>
        <v>0</v>
      </c>
      <c r="N1625" s="7">
        <f t="shared" si="251"/>
        <v>45</v>
      </c>
      <c r="O1625" s="7">
        <f t="shared" si="252"/>
        <v>50</v>
      </c>
      <c r="P1625" s="7">
        <f t="shared" si="253"/>
        <v>33</v>
      </c>
      <c r="Q1625" s="8">
        <f t="shared" si="254"/>
        <v>28.2</v>
      </c>
      <c r="R1625" s="8">
        <f t="shared" si="255"/>
        <v>34.75</v>
      </c>
      <c r="S1625" s="8">
        <f t="shared" si="256"/>
        <v>34.1</v>
      </c>
      <c r="T1625" s="8">
        <f t="shared" si="257"/>
        <v>32</v>
      </c>
      <c r="U1625" s="7">
        <f t="shared" si="258"/>
        <v>32.35</v>
      </c>
      <c r="V1625" s="7">
        <f t="shared" si="259"/>
        <v>32.262500000000003</v>
      </c>
    </row>
    <row r="1626" spans="1:22" ht="13.5" x14ac:dyDescent="0.25">
      <c r="A1626" s="3">
        <f>RSI!A1626</f>
        <v>44678</v>
      </c>
      <c r="B1626" s="2">
        <f>RSI!B1626</f>
        <v>1.776</v>
      </c>
      <c r="C1626" s="2">
        <f>RSI!I1626</f>
        <v>72.170342177007512</v>
      </c>
      <c r="D1626" s="2">
        <f>MACD!E1626</f>
        <v>-3.9906387278769717E-3</v>
      </c>
      <c r="E1626" s="2">
        <f>MACD!F1626</f>
        <v>-2.5000486983915854E-3</v>
      </c>
      <c r="F1626" s="2">
        <f>'Moving Avg'!D1626</f>
        <v>1.7760000000000002</v>
      </c>
      <c r="G1626" s="2">
        <f>'Moving Avg'!F1626</f>
        <v>1.77132</v>
      </c>
      <c r="H1626" s="2">
        <f>'Moving Avg'!G1626</f>
        <v>1.7738159999999985</v>
      </c>
      <c r="I1626" s="2">
        <f>'Moving Avg'!H1626</f>
        <v>1.6236134999999978</v>
      </c>
      <c r="J1626" s="5" t="str">
        <f>OBV!F1626</f>
        <v>NEUTRAL</v>
      </c>
      <c r="K1626" s="5" t="str">
        <f>OBV!G1626</f>
        <v>NEUTRAL</v>
      </c>
      <c r="L1626" s="5" t="str">
        <f>OBV!H1626</f>
        <v>NEUTRAL</v>
      </c>
      <c r="M1626" s="7">
        <f t="shared" si="250"/>
        <v>0</v>
      </c>
      <c r="N1626" s="7">
        <f t="shared" si="251"/>
        <v>45</v>
      </c>
      <c r="O1626" s="7">
        <f t="shared" si="252"/>
        <v>50</v>
      </c>
      <c r="P1626" s="7">
        <f t="shared" si="253"/>
        <v>33</v>
      </c>
      <c r="Q1626" s="8">
        <f t="shared" si="254"/>
        <v>28.2</v>
      </c>
      <c r="R1626" s="8">
        <f t="shared" si="255"/>
        <v>34.75</v>
      </c>
      <c r="S1626" s="8">
        <f t="shared" si="256"/>
        <v>34.1</v>
      </c>
      <c r="T1626" s="8">
        <f t="shared" si="257"/>
        <v>32</v>
      </c>
      <c r="U1626" s="7">
        <f t="shared" si="258"/>
        <v>32.35</v>
      </c>
      <c r="V1626" s="7">
        <f t="shared" si="259"/>
        <v>32.262500000000003</v>
      </c>
    </row>
    <row r="1627" spans="1:22" ht="13.5" x14ac:dyDescent="0.25">
      <c r="A1627" s="3">
        <f>RSI!A1627</f>
        <v>44679</v>
      </c>
      <c r="B1627" s="2">
        <f>RSI!B1627</f>
        <v>1.776</v>
      </c>
      <c r="C1627" s="2">
        <f>RSI!I1627</f>
        <v>72.170342177007512</v>
      </c>
      <c r="D1627" s="2">
        <f>MACD!E1627</f>
        <v>-4.2886747103887402E-3</v>
      </c>
      <c r="E1627" s="2">
        <f>MACD!F1627</f>
        <v>-2.8577739007910165E-3</v>
      </c>
      <c r="F1627" s="2">
        <f>'Moving Avg'!D1627</f>
        <v>1.7760000000000002</v>
      </c>
      <c r="G1627" s="2">
        <f>'Moving Avg'!F1627</f>
        <v>1.7717100000000001</v>
      </c>
      <c r="H1627" s="2">
        <f>'Moving Avg'!G1627</f>
        <v>1.7736599999999987</v>
      </c>
      <c r="I1627" s="2">
        <f>'Moving Avg'!H1627</f>
        <v>1.6253354999999978</v>
      </c>
      <c r="J1627" s="5" t="str">
        <f>OBV!F1627</f>
        <v>NEUTRAL</v>
      </c>
      <c r="K1627" s="5" t="str">
        <f>OBV!G1627</f>
        <v>NEUTRAL</v>
      </c>
      <c r="L1627" s="5" t="str">
        <f>OBV!H1627</f>
        <v>NEUTRAL</v>
      </c>
      <c r="M1627" s="7">
        <f t="shared" si="250"/>
        <v>0</v>
      </c>
      <c r="N1627" s="7">
        <f t="shared" si="251"/>
        <v>45</v>
      </c>
      <c r="O1627" s="7">
        <f t="shared" si="252"/>
        <v>50</v>
      </c>
      <c r="P1627" s="7">
        <f t="shared" si="253"/>
        <v>33</v>
      </c>
      <c r="Q1627" s="8">
        <f t="shared" si="254"/>
        <v>28.2</v>
      </c>
      <c r="R1627" s="8">
        <f t="shared" si="255"/>
        <v>34.75</v>
      </c>
      <c r="S1627" s="8">
        <f t="shared" si="256"/>
        <v>34.1</v>
      </c>
      <c r="T1627" s="8">
        <f t="shared" si="257"/>
        <v>32</v>
      </c>
      <c r="U1627" s="7">
        <f t="shared" si="258"/>
        <v>32.35</v>
      </c>
      <c r="V1627" s="7">
        <f t="shared" si="259"/>
        <v>32.262500000000003</v>
      </c>
    </row>
    <row r="1628" spans="1:22" ht="13.5" x14ac:dyDescent="0.25">
      <c r="A1628" s="3">
        <f>RSI!A1628</f>
        <v>44680</v>
      </c>
      <c r="B1628" s="2">
        <f>RSI!B1628</f>
        <v>1.7682</v>
      </c>
      <c r="C1628" s="2">
        <f>RSI!I1628</f>
        <v>35.939910119119205</v>
      </c>
      <c r="D1628" s="2">
        <f>MACD!E1628</f>
        <v>-3.9844160105291238E-3</v>
      </c>
      <c r="E1628" s="2">
        <f>MACD!F1628</f>
        <v>-3.0831023227386378E-3</v>
      </c>
      <c r="F1628" s="2">
        <f>'Moving Avg'!D1628</f>
        <v>1.7744399999999998</v>
      </c>
      <c r="G1628" s="2">
        <f>'Moving Avg'!F1628</f>
        <v>1.7717099999999999</v>
      </c>
      <c r="H1628" s="2">
        <f>'Moving Avg'!G1628</f>
        <v>1.7733479999999986</v>
      </c>
      <c r="I1628" s="2">
        <f>'Moving Avg'!H1628</f>
        <v>1.6270184999999981</v>
      </c>
      <c r="J1628" s="5" t="str">
        <f>OBV!F1628</f>
        <v>BEARISH</v>
      </c>
      <c r="K1628" s="5" t="str">
        <f>OBV!G1628</f>
        <v>NEUTRAL</v>
      </c>
      <c r="L1628" s="5" t="str">
        <f>OBV!H1628</f>
        <v>CONFIRMED BEARISH</v>
      </c>
      <c r="M1628" s="7">
        <f t="shared" si="250"/>
        <v>25</v>
      </c>
      <c r="N1628" s="7">
        <f t="shared" si="251"/>
        <v>45</v>
      </c>
      <c r="O1628" s="7">
        <f t="shared" si="252"/>
        <v>50</v>
      </c>
      <c r="P1628" s="7">
        <f t="shared" si="253"/>
        <v>16.5</v>
      </c>
      <c r="Q1628" s="8">
        <f t="shared" si="254"/>
        <v>34.475000000000001</v>
      </c>
      <c r="R1628" s="8">
        <f t="shared" si="255"/>
        <v>35.625</v>
      </c>
      <c r="S1628" s="8">
        <f t="shared" si="256"/>
        <v>30.425000000000001</v>
      </c>
      <c r="T1628" s="8">
        <f t="shared" si="257"/>
        <v>34.125</v>
      </c>
      <c r="U1628" s="7">
        <f t="shared" si="258"/>
        <v>33.508333333333333</v>
      </c>
      <c r="V1628" s="7">
        <f t="shared" si="259"/>
        <v>33.662499999999994</v>
      </c>
    </row>
    <row r="1629" spans="1:22" ht="13.5" x14ac:dyDescent="0.25">
      <c r="A1629" s="3">
        <f>RSI!A1629</f>
        <v>44685</v>
      </c>
      <c r="B1629" s="2">
        <f>RSI!B1629</f>
        <v>1.7682</v>
      </c>
      <c r="C1629" s="2">
        <f>RSI!I1629</f>
        <v>35.939910119119205</v>
      </c>
      <c r="D1629" s="2">
        <f>MACD!E1629</f>
        <v>-2.5006302370149669E-3</v>
      </c>
      <c r="E1629" s="2">
        <f>MACD!F1629</f>
        <v>-2.9666079055939037E-3</v>
      </c>
      <c r="F1629" s="2">
        <f>'Moving Avg'!D1629</f>
        <v>1.77288</v>
      </c>
      <c r="G1629" s="2">
        <f>'Moving Avg'!F1629</f>
        <v>1.7717099999999999</v>
      </c>
      <c r="H1629" s="2">
        <f>'Moving Avg'!G1629</f>
        <v>1.7730359999999987</v>
      </c>
      <c r="I1629" s="2">
        <f>'Moving Avg'!H1629</f>
        <v>1.6287014999999982</v>
      </c>
      <c r="J1629" s="5" t="str">
        <f>OBV!F1629</f>
        <v>BEARISH</v>
      </c>
      <c r="K1629" s="5" t="str">
        <f>OBV!G1629</f>
        <v>NEUTRAL</v>
      </c>
      <c r="L1629" s="5" t="str">
        <f>OBV!H1629</f>
        <v>CONFIRMED BEARISH</v>
      </c>
      <c r="M1629" s="7">
        <f t="shared" si="250"/>
        <v>25</v>
      </c>
      <c r="N1629" s="7">
        <f t="shared" si="251"/>
        <v>0</v>
      </c>
      <c r="O1629" s="7">
        <f t="shared" si="252"/>
        <v>50</v>
      </c>
      <c r="P1629" s="7">
        <f t="shared" si="253"/>
        <v>16.5</v>
      </c>
      <c r="Q1629" s="8">
        <f t="shared" si="254"/>
        <v>18.725000000000001</v>
      </c>
      <c r="R1629" s="8">
        <f t="shared" si="255"/>
        <v>26.625</v>
      </c>
      <c r="S1629" s="8">
        <f t="shared" si="256"/>
        <v>23.675000000000001</v>
      </c>
      <c r="T1629" s="8">
        <f t="shared" si="257"/>
        <v>22.875</v>
      </c>
      <c r="U1629" s="7">
        <f t="shared" si="258"/>
        <v>23.008333333333336</v>
      </c>
      <c r="V1629" s="7">
        <f t="shared" si="259"/>
        <v>22.975000000000001</v>
      </c>
    </row>
    <row r="1630" spans="1:22" ht="13.5" x14ac:dyDescent="0.25">
      <c r="A1630" s="3">
        <f>RSI!A1630</f>
        <v>44686</v>
      </c>
      <c r="B1630" s="2">
        <f>RSI!B1630</f>
        <v>1.7682</v>
      </c>
      <c r="C1630" s="2">
        <f>RSI!I1630</f>
        <v>35.939910119119205</v>
      </c>
      <c r="D1630" s="2">
        <f>MACD!E1630</f>
        <v>-1.2207339160332786E-3</v>
      </c>
      <c r="E1630" s="2">
        <f>MACD!F1630</f>
        <v>-2.6174331076817786E-3</v>
      </c>
      <c r="F1630" s="2">
        <f>'Moving Avg'!D1630</f>
        <v>1.77132</v>
      </c>
      <c r="G1630" s="2">
        <f>'Moving Avg'!F1630</f>
        <v>1.7717099999999999</v>
      </c>
      <c r="H1630" s="2">
        <f>'Moving Avg'!G1630</f>
        <v>1.7727239999999986</v>
      </c>
      <c r="I1630" s="2">
        <f>'Moving Avg'!H1630</f>
        <v>1.6303844999999983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  <c r="M1630" s="7">
        <f t="shared" si="250"/>
        <v>25</v>
      </c>
      <c r="N1630" s="7">
        <f t="shared" si="251"/>
        <v>0</v>
      </c>
      <c r="O1630" s="7">
        <f t="shared" si="252"/>
        <v>50</v>
      </c>
      <c r="P1630" s="7">
        <f t="shared" si="253"/>
        <v>16.5</v>
      </c>
      <c r="Q1630" s="8">
        <f t="shared" si="254"/>
        <v>18.725000000000001</v>
      </c>
      <c r="R1630" s="8">
        <f t="shared" si="255"/>
        <v>26.625</v>
      </c>
      <c r="S1630" s="8">
        <f t="shared" si="256"/>
        <v>23.675000000000001</v>
      </c>
      <c r="T1630" s="8">
        <f t="shared" si="257"/>
        <v>22.875</v>
      </c>
      <c r="U1630" s="7">
        <f t="shared" si="258"/>
        <v>23.008333333333336</v>
      </c>
      <c r="V1630" s="7">
        <f t="shared" si="259"/>
        <v>22.975000000000001</v>
      </c>
    </row>
    <row r="1631" spans="1:22" ht="13.5" x14ac:dyDescent="0.25">
      <c r="A1631" s="3">
        <f>RSI!A1631</f>
        <v>44687</v>
      </c>
      <c r="B1631" s="2">
        <f>RSI!B1631</f>
        <v>1.7446999999999999</v>
      </c>
      <c r="C1631" s="2">
        <f>RSI!I1631</f>
        <v>12.440070468099805</v>
      </c>
      <c r="D1631" s="2">
        <f>MACD!E1631</f>
        <v>1.6255749840634603E-3</v>
      </c>
      <c r="E1631" s="2">
        <f>MACD!F1631</f>
        <v>-1.768831489332731E-3</v>
      </c>
      <c r="F1631" s="2">
        <f>'Moving Avg'!D1631</f>
        <v>1.7650600000000001</v>
      </c>
      <c r="G1631" s="2">
        <f>'Moving Avg'!F1631</f>
        <v>1.770535</v>
      </c>
      <c r="H1631" s="2">
        <f>'Moving Avg'!G1631</f>
        <v>1.7719419999999988</v>
      </c>
      <c r="I1631" s="2">
        <f>'Moving Avg'!H1631</f>
        <v>1.6319499999999989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  <c r="M1631" s="7">
        <f t="shared" si="250"/>
        <v>50</v>
      </c>
      <c r="N1631" s="7">
        <f t="shared" si="251"/>
        <v>0</v>
      </c>
      <c r="O1631" s="7">
        <f t="shared" si="252"/>
        <v>50</v>
      </c>
      <c r="P1631" s="7">
        <f t="shared" si="253"/>
        <v>16.5</v>
      </c>
      <c r="Q1631" s="8">
        <f t="shared" si="254"/>
        <v>27.475000000000001</v>
      </c>
      <c r="R1631" s="8">
        <f t="shared" si="255"/>
        <v>31.625</v>
      </c>
      <c r="S1631" s="8">
        <f t="shared" si="256"/>
        <v>27.425000000000001</v>
      </c>
      <c r="T1631" s="8">
        <f t="shared" si="257"/>
        <v>29.125</v>
      </c>
      <c r="U1631" s="7">
        <f t="shared" si="258"/>
        <v>28.841666666666669</v>
      </c>
      <c r="V1631" s="7">
        <f t="shared" si="259"/>
        <v>28.912500000000001</v>
      </c>
    </row>
    <row r="1632" spans="1:22" ht="13.5" x14ac:dyDescent="0.25">
      <c r="A1632" s="3">
        <f>RSI!A1632</f>
        <v>44690</v>
      </c>
      <c r="B1632" s="2">
        <f>RSI!B1632</f>
        <v>1.7446999999999999</v>
      </c>
      <c r="C1632" s="2">
        <f>RSI!I1632</f>
        <v>12.440070468099805</v>
      </c>
      <c r="D1632" s="2">
        <f>MACD!E1632</f>
        <v>4.193759165232791E-3</v>
      </c>
      <c r="E1632" s="2">
        <f>MACD!F1632</f>
        <v>-5.7631335841962672E-4</v>
      </c>
      <c r="F1632" s="2">
        <f>'Moving Avg'!D1632</f>
        <v>1.7588000000000001</v>
      </c>
      <c r="G1632" s="2">
        <f>'Moving Avg'!F1632</f>
        <v>1.76936</v>
      </c>
      <c r="H1632" s="2">
        <f>'Moving Avg'!G1632</f>
        <v>1.7711599999999987</v>
      </c>
      <c r="I1632" s="2">
        <f>'Moving Avg'!H1632</f>
        <v>1.6335154999999988</v>
      </c>
      <c r="J1632" s="5" t="str">
        <f>OBV!F1632</f>
        <v>BEARISH</v>
      </c>
      <c r="K1632" s="5" t="str">
        <f>OBV!G1632</f>
        <v>NEUTRAL</v>
      </c>
      <c r="L1632" s="5" t="str">
        <f>OBV!H1632</f>
        <v>CONFIRMED BEARISH</v>
      </c>
      <c r="M1632" s="7">
        <f t="shared" si="250"/>
        <v>50</v>
      </c>
      <c r="N1632" s="7">
        <f t="shared" si="251"/>
        <v>0</v>
      </c>
      <c r="O1632" s="7">
        <f t="shared" si="252"/>
        <v>50</v>
      </c>
      <c r="P1632" s="7">
        <f t="shared" si="253"/>
        <v>16.5</v>
      </c>
      <c r="Q1632" s="8">
        <f t="shared" si="254"/>
        <v>27.475000000000001</v>
      </c>
      <c r="R1632" s="8">
        <f t="shared" si="255"/>
        <v>31.625</v>
      </c>
      <c r="S1632" s="8">
        <f t="shared" si="256"/>
        <v>27.425000000000001</v>
      </c>
      <c r="T1632" s="8">
        <f t="shared" si="257"/>
        <v>29.125</v>
      </c>
      <c r="U1632" s="7">
        <f t="shared" si="258"/>
        <v>28.841666666666669</v>
      </c>
      <c r="V1632" s="7">
        <f t="shared" si="259"/>
        <v>28.912500000000001</v>
      </c>
    </row>
    <row r="1633" spans="1:22" ht="13.5" x14ac:dyDescent="0.25">
      <c r="A1633" s="3">
        <f>RSI!A1633</f>
        <v>44691</v>
      </c>
      <c r="B1633" s="2">
        <f>RSI!B1633</f>
        <v>1.7446999999999999</v>
      </c>
      <c r="C1633" s="2">
        <f>RSI!I1633</f>
        <v>12.440070468099805</v>
      </c>
      <c r="D1633" s="2">
        <f>MACD!E1633</f>
        <v>6.5147723081404596E-3</v>
      </c>
      <c r="E1633" s="2">
        <f>MACD!F1633</f>
        <v>8.4190377489239045E-4</v>
      </c>
      <c r="F1633" s="2">
        <f>'Moving Avg'!D1633</f>
        <v>1.7541</v>
      </c>
      <c r="G1633" s="2">
        <f>'Moving Avg'!F1633</f>
        <v>1.7681850000000001</v>
      </c>
      <c r="H1633" s="2">
        <f>'Moving Avg'!G1633</f>
        <v>1.7703779999999989</v>
      </c>
      <c r="I1633" s="2">
        <f>'Moving Avg'!H1633</f>
        <v>1.635080499999999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  <c r="M1633" s="7">
        <f t="shared" si="250"/>
        <v>50</v>
      </c>
      <c r="N1633" s="7">
        <f t="shared" si="251"/>
        <v>0</v>
      </c>
      <c r="O1633" s="7">
        <f t="shared" si="252"/>
        <v>50</v>
      </c>
      <c r="P1633" s="7">
        <f t="shared" si="253"/>
        <v>16.5</v>
      </c>
      <c r="Q1633" s="8">
        <f t="shared" si="254"/>
        <v>27.475000000000001</v>
      </c>
      <c r="R1633" s="8">
        <f t="shared" si="255"/>
        <v>31.625</v>
      </c>
      <c r="S1633" s="8">
        <f t="shared" si="256"/>
        <v>27.425000000000001</v>
      </c>
      <c r="T1633" s="8">
        <f t="shared" si="257"/>
        <v>29.125</v>
      </c>
      <c r="U1633" s="7">
        <f t="shared" si="258"/>
        <v>28.841666666666669</v>
      </c>
      <c r="V1633" s="7">
        <f t="shared" si="259"/>
        <v>28.912500000000001</v>
      </c>
    </row>
    <row r="1634" spans="1:22" ht="13.5" x14ac:dyDescent="0.25">
      <c r="A1634" s="3">
        <f>RSI!A1634</f>
        <v>44692</v>
      </c>
      <c r="B1634" s="2">
        <f>RSI!B1634</f>
        <v>1.7446999999999999</v>
      </c>
      <c r="C1634" s="2">
        <f>RSI!I1634</f>
        <v>12.440070468099805</v>
      </c>
      <c r="D1634" s="2">
        <f>MACD!E1634</f>
        <v>8.6156826359666816E-3</v>
      </c>
      <c r="E1634" s="2">
        <f>MACD!F1634</f>
        <v>2.396659547107249E-3</v>
      </c>
      <c r="F1634" s="2">
        <f>'Moving Avg'!D1634</f>
        <v>1.7494000000000001</v>
      </c>
      <c r="G1634" s="2">
        <f>'Moving Avg'!F1634</f>
        <v>1.7670100000000002</v>
      </c>
      <c r="H1634" s="2">
        <f>'Moving Avg'!G1634</f>
        <v>1.7695959999999988</v>
      </c>
      <c r="I1634" s="2">
        <f>'Moving Avg'!H1634</f>
        <v>1.6366454999999995</v>
      </c>
      <c r="J1634" s="5" t="str">
        <f>OBV!F1634</f>
        <v>BEARISH</v>
      </c>
      <c r="K1634" s="5" t="str">
        <f>OBV!G1634</f>
        <v>NEUTRAL</v>
      </c>
      <c r="L1634" s="5" t="str">
        <f>OBV!H1634</f>
        <v>CONFIRMED BEARISH</v>
      </c>
      <c r="M1634" s="7">
        <f t="shared" si="250"/>
        <v>50</v>
      </c>
      <c r="N1634" s="7">
        <f t="shared" si="251"/>
        <v>0</v>
      </c>
      <c r="O1634" s="7">
        <f t="shared" si="252"/>
        <v>50</v>
      </c>
      <c r="P1634" s="7">
        <f t="shared" si="253"/>
        <v>16.5</v>
      </c>
      <c r="Q1634" s="8">
        <f t="shared" si="254"/>
        <v>27.475000000000001</v>
      </c>
      <c r="R1634" s="8">
        <f t="shared" si="255"/>
        <v>31.625</v>
      </c>
      <c r="S1634" s="8">
        <f t="shared" si="256"/>
        <v>27.425000000000001</v>
      </c>
      <c r="T1634" s="8">
        <f t="shared" si="257"/>
        <v>29.125</v>
      </c>
      <c r="U1634" s="7">
        <f t="shared" si="258"/>
        <v>28.841666666666669</v>
      </c>
      <c r="V1634" s="7">
        <f t="shared" si="259"/>
        <v>28.912500000000001</v>
      </c>
    </row>
    <row r="1635" spans="1:22" ht="13.5" x14ac:dyDescent="0.25">
      <c r="A1635" s="3">
        <f>RSI!A1635</f>
        <v>44693</v>
      </c>
      <c r="B1635" s="2">
        <f>RSI!B1635</f>
        <v>1.7446999999999999</v>
      </c>
      <c r="C1635" s="2">
        <f>RSI!I1635</f>
        <v>12.440070468099805</v>
      </c>
      <c r="D1635" s="2">
        <f>MACD!E1635</f>
        <v>1.0520205740264021E-2</v>
      </c>
      <c r="E1635" s="2">
        <f>MACD!F1635</f>
        <v>4.0213687857386035E-3</v>
      </c>
      <c r="F1635" s="2">
        <f>'Moving Avg'!D1635</f>
        <v>1.7446999999999999</v>
      </c>
      <c r="G1635" s="2">
        <f>'Moving Avg'!F1635</f>
        <v>1.7658350000000003</v>
      </c>
      <c r="H1635" s="2">
        <f>'Moving Avg'!G1635</f>
        <v>1.768813999999999</v>
      </c>
      <c r="I1635" s="2">
        <f>'Moving Avg'!H1635</f>
        <v>1.6382104999999998</v>
      </c>
      <c r="J1635" s="5" t="str">
        <f>OBV!F1635</f>
        <v>BEARISH</v>
      </c>
      <c r="K1635" s="5" t="str">
        <f>OBV!G1635</f>
        <v>NEUTRAL</v>
      </c>
      <c r="L1635" s="5" t="str">
        <f>OBV!H1635</f>
        <v>CONFIRMED BEARISH</v>
      </c>
      <c r="M1635" s="7">
        <f t="shared" si="250"/>
        <v>50</v>
      </c>
      <c r="N1635" s="7">
        <f t="shared" si="251"/>
        <v>0</v>
      </c>
      <c r="O1635" s="7">
        <f t="shared" si="252"/>
        <v>50</v>
      </c>
      <c r="P1635" s="7">
        <f t="shared" si="253"/>
        <v>16.5</v>
      </c>
      <c r="Q1635" s="8">
        <f t="shared" si="254"/>
        <v>27.475000000000001</v>
      </c>
      <c r="R1635" s="8">
        <f t="shared" si="255"/>
        <v>31.625</v>
      </c>
      <c r="S1635" s="8">
        <f t="shared" si="256"/>
        <v>27.425000000000001</v>
      </c>
      <c r="T1635" s="8">
        <f t="shared" si="257"/>
        <v>29.125</v>
      </c>
      <c r="U1635" s="7">
        <f t="shared" si="258"/>
        <v>28.841666666666669</v>
      </c>
      <c r="V1635" s="7">
        <f t="shared" si="259"/>
        <v>28.912500000000001</v>
      </c>
    </row>
    <row r="1636" spans="1:22" ht="13.5" x14ac:dyDescent="0.25">
      <c r="A1636" s="3">
        <f>RSI!A1636</f>
        <v>44694</v>
      </c>
      <c r="B1636" s="2">
        <f>RSI!B1636</f>
        <v>1.7446999999999999</v>
      </c>
      <c r="C1636" s="2">
        <f>RSI!I1636</f>
        <v>12.440070468099805</v>
      </c>
      <c r="D1636" s="2">
        <f>MACD!E1636</f>
        <v>1.224916024374223E-2</v>
      </c>
      <c r="E1636" s="2">
        <f>MACD!F1636</f>
        <v>5.6669270773393289E-3</v>
      </c>
      <c r="F1636" s="2">
        <f>'Moving Avg'!D1636</f>
        <v>1.7446999999999999</v>
      </c>
      <c r="G1636" s="2">
        <f>'Moving Avg'!F1636</f>
        <v>1.7646600000000003</v>
      </c>
      <c r="H1636" s="2">
        <f>'Moving Avg'!G1636</f>
        <v>1.7680319999999989</v>
      </c>
      <c r="I1636" s="2">
        <f>'Moving Avg'!H1636</f>
        <v>1.6397755000000003</v>
      </c>
      <c r="J1636" s="5" t="str">
        <f>OBV!F1636</f>
        <v>NEUTRAL</v>
      </c>
      <c r="K1636" s="5" t="str">
        <f>OBV!G1636</f>
        <v>NEUTRAL</v>
      </c>
      <c r="L1636" s="5" t="str">
        <f>OBV!H1636</f>
        <v>NEUTRAL</v>
      </c>
      <c r="M1636" s="7">
        <f t="shared" si="250"/>
        <v>50</v>
      </c>
      <c r="N1636" s="7">
        <f t="shared" si="251"/>
        <v>0</v>
      </c>
      <c r="O1636" s="7">
        <f t="shared" si="252"/>
        <v>50</v>
      </c>
      <c r="P1636" s="7">
        <f t="shared" si="253"/>
        <v>33</v>
      </c>
      <c r="Q1636" s="8">
        <f t="shared" si="254"/>
        <v>29.95</v>
      </c>
      <c r="R1636" s="8">
        <f t="shared" si="255"/>
        <v>35.75</v>
      </c>
      <c r="S1636" s="8">
        <f t="shared" si="256"/>
        <v>34.85</v>
      </c>
      <c r="T1636" s="8">
        <f t="shared" si="257"/>
        <v>33.25</v>
      </c>
      <c r="U1636" s="7">
        <f t="shared" si="258"/>
        <v>33.516666666666673</v>
      </c>
      <c r="V1636" s="7">
        <f t="shared" si="259"/>
        <v>33.450000000000003</v>
      </c>
    </row>
    <row r="1637" spans="1:22" ht="13.5" x14ac:dyDescent="0.25">
      <c r="A1637" s="3">
        <f>RSI!A1637</f>
        <v>44697</v>
      </c>
      <c r="B1637" s="2">
        <f>RSI!B1637</f>
        <v>1.7446999999999999</v>
      </c>
      <c r="C1637" s="2">
        <f>RSI!I1637</f>
        <v>12.440070468099805</v>
      </c>
      <c r="D1637" s="2">
        <f>MACD!E1637</f>
        <v>1.3820857814914378E-2</v>
      </c>
      <c r="E1637" s="2">
        <f>MACD!F1637</f>
        <v>7.2977132248543391E-3</v>
      </c>
      <c r="F1637" s="2">
        <f>'Moving Avg'!D1637</f>
        <v>1.7446999999999999</v>
      </c>
      <c r="G1637" s="2">
        <f>'Moving Avg'!F1637</f>
        <v>1.7634850000000004</v>
      </c>
      <c r="H1637" s="2">
        <f>'Moving Avg'!G1637</f>
        <v>1.7672499999999991</v>
      </c>
      <c r="I1637" s="2">
        <f>'Moving Avg'!H1637</f>
        <v>1.6413405000000005</v>
      </c>
      <c r="J1637" s="5" t="str">
        <f>OBV!F1637</f>
        <v>NEUTRAL</v>
      </c>
      <c r="K1637" s="5" t="str">
        <f>OBV!G1637</f>
        <v>NEUTRAL</v>
      </c>
      <c r="L1637" s="5" t="str">
        <f>OBV!H1637</f>
        <v>NEUTRAL</v>
      </c>
      <c r="M1637" s="7">
        <f t="shared" si="250"/>
        <v>50</v>
      </c>
      <c r="N1637" s="7">
        <f t="shared" si="251"/>
        <v>0</v>
      </c>
      <c r="O1637" s="7">
        <f t="shared" si="252"/>
        <v>50</v>
      </c>
      <c r="P1637" s="7">
        <f t="shared" si="253"/>
        <v>33</v>
      </c>
      <c r="Q1637" s="8">
        <f t="shared" si="254"/>
        <v>29.95</v>
      </c>
      <c r="R1637" s="8">
        <f t="shared" si="255"/>
        <v>35.75</v>
      </c>
      <c r="S1637" s="8">
        <f t="shared" si="256"/>
        <v>34.85</v>
      </c>
      <c r="T1637" s="8">
        <f t="shared" si="257"/>
        <v>33.25</v>
      </c>
      <c r="U1637" s="7">
        <f t="shared" si="258"/>
        <v>33.516666666666673</v>
      </c>
      <c r="V1637" s="7">
        <f t="shared" si="259"/>
        <v>33.450000000000003</v>
      </c>
    </row>
    <row r="1638" spans="1:22" ht="13.5" x14ac:dyDescent="0.25">
      <c r="A1638" s="3">
        <f>RSI!A1638</f>
        <v>44698</v>
      </c>
      <c r="B1638" s="2">
        <f>RSI!B1638</f>
        <v>1.7446999999999999</v>
      </c>
      <c r="C1638" s="2">
        <f>RSI!I1638</f>
        <v>12.440070468099805</v>
      </c>
      <c r="D1638" s="2">
        <f>MACD!E1638</f>
        <v>1.4051437304409387E-2</v>
      </c>
      <c r="E1638" s="2">
        <f>MACD!F1638</f>
        <v>8.6484580407653489E-3</v>
      </c>
      <c r="F1638" s="2">
        <f>'Moving Avg'!D1638</f>
        <v>1.7446999999999999</v>
      </c>
      <c r="G1638" s="2">
        <f>'Moving Avg'!F1638</f>
        <v>1.7623100000000005</v>
      </c>
      <c r="H1638" s="2">
        <f>'Moving Avg'!G1638</f>
        <v>1.766467999999999</v>
      </c>
      <c r="I1638" s="2">
        <f>'Moving Avg'!H1638</f>
        <v>1.6429055000000008</v>
      </c>
      <c r="J1638" s="5" t="str">
        <f>OBV!F1638</f>
        <v>NEUTRAL</v>
      </c>
      <c r="K1638" s="5" t="str">
        <f>OBV!G1638</f>
        <v>NEUTRAL</v>
      </c>
      <c r="L1638" s="5" t="str">
        <f>OBV!H1638</f>
        <v>NEUTRAL</v>
      </c>
      <c r="M1638" s="7">
        <f t="shared" si="250"/>
        <v>50</v>
      </c>
      <c r="N1638" s="7">
        <f t="shared" si="251"/>
        <v>0</v>
      </c>
      <c r="O1638" s="7">
        <f t="shared" si="252"/>
        <v>50</v>
      </c>
      <c r="P1638" s="7">
        <f t="shared" si="253"/>
        <v>33</v>
      </c>
      <c r="Q1638" s="8">
        <f t="shared" si="254"/>
        <v>29.95</v>
      </c>
      <c r="R1638" s="8">
        <f t="shared" si="255"/>
        <v>35.75</v>
      </c>
      <c r="S1638" s="8">
        <f t="shared" si="256"/>
        <v>34.85</v>
      </c>
      <c r="T1638" s="8">
        <f t="shared" si="257"/>
        <v>33.25</v>
      </c>
      <c r="U1638" s="7">
        <f t="shared" si="258"/>
        <v>33.516666666666673</v>
      </c>
      <c r="V1638" s="7">
        <f t="shared" si="259"/>
        <v>33.450000000000003</v>
      </c>
    </row>
    <row r="1639" spans="1:22" ht="13.5" x14ac:dyDescent="0.25">
      <c r="A1639" s="3">
        <f>RSI!A1639</f>
        <v>44699</v>
      </c>
      <c r="B1639" s="2">
        <f>RSI!B1639</f>
        <v>1.7446999999999999</v>
      </c>
      <c r="C1639" s="2">
        <f>RSI!I1639</f>
        <v>12.440070468099805</v>
      </c>
      <c r="D1639" s="2">
        <f>MACD!E1639</f>
        <v>1.4339766678749699E-2</v>
      </c>
      <c r="E1639" s="2">
        <f>MACD!F1639</f>
        <v>9.7867197683622186E-3</v>
      </c>
      <c r="F1639" s="2">
        <f>'Moving Avg'!D1639</f>
        <v>1.7446999999999999</v>
      </c>
      <c r="G1639" s="2">
        <f>'Moving Avg'!F1639</f>
        <v>1.7607450000000007</v>
      </c>
      <c r="H1639" s="2">
        <f>'Moving Avg'!G1639</f>
        <v>1.7656859999999992</v>
      </c>
      <c r="I1639" s="2">
        <f>'Moving Avg'!H1639</f>
        <v>1.6444705000000011</v>
      </c>
      <c r="J1639" s="5" t="str">
        <f>OBV!F1639</f>
        <v>NEUTRAL</v>
      </c>
      <c r="K1639" s="5" t="str">
        <f>OBV!G1639</f>
        <v>NEUTRAL</v>
      </c>
      <c r="L1639" s="5" t="str">
        <f>OBV!H1639</f>
        <v>NEUTRAL</v>
      </c>
      <c r="M1639" s="7">
        <f t="shared" si="250"/>
        <v>50</v>
      </c>
      <c r="N1639" s="7">
        <f t="shared" si="251"/>
        <v>0</v>
      </c>
      <c r="O1639" s="7">
        <f t="shared" si="252"/>
        <v>50</v>
      </c>
      <c r="P1639" s="7">
        <f t="shared" si="253"/>
        <v>33</v>
      </c>
      <c r="Q1639" s="8">
        <f t="shared" si="254"/>
        <v>29.95</v>
      </c>
      <c r="R1639" s="8">
        <f t="shared" si="255"/>
        <v>35.75</v>
      </c>
      <c r="S1639" s="8">
        <f t="shared" si="256"/>
        <v>34.85</v>
      </c>
      <c r="T1639" s="8">
        <f t="shared" si="257"/>
        <v>33.25</v>
      </c>
      <c r="U1639" s="7">
        <f t="shared" si="258"/>
        <v>33.516666666666673</v>
      </c>
      <c r="V1639" s="7">
        <f t="shared" si="259"/>
        <v>33.450000000000003</v>
      </c>
    </row>
    <row r="1640" spans="1:22" ht="13.5" x14ac:dyDescent="0.25">
      <c r="A1640" s="3">
        <f>RSI!A1640</f>
        <v>44700</v>
      </c>
      <c r="B1640" s="2">
        <f>RSI!B1640</f>
        <v>1.7446999999999999</v>
      </c>
      <c r="C1640" s="2">
        <f>RSI!I1640</f>
        <v>12.440070468099805</v>
      </c>
      <c r="D1640" s="2">
        <f>MACD!E1640</f>
        <v>1.4670055884529187E-2</v>
      </c>
      <c r="E1640" s="2">
        <f>MACD!F1640</f>
        <v>1.0763386991595613E-2</v>
      </c>
      <c r="F1640" s="2">
        <f>'Moving Avg'!D1640</f>
        <v>1.7446999999999999</v>
      </c>
      <c r="G1640" s="2">
        <f>'Moving Avg'!F1640</f>
        <v>1.7591800000000006</v>
      </c>
      <c r="H1640" s="2">
        <f>'Moving Avg'!G1640</f>
        <v>1.7649039999999991</v>
      </c>
      <c r="I1640" s="2">
        <f>'Moving Avg'!H1640</f>
        <v>1.6460355000000015</v>
      </c>
      <c r="J1640" s="5" t="str">
        <f>OBV!F1640</f>
        <v>NEUTRAL</v>
      </c>
      <c r="K1640" s="5" t="str">
        <f>OBV!G1640</f>
        <v>NEUTRAL</v>
      </c>
      <c r="L1640" s="5" t="str">
        <f>OBV!H1640</f>
        <v>NEUTRAL</v>
      </c>
      <c r="M1640" s="7">
        <f t="shared" si="250"/>
        <v>50</v>
      </c>
      <c r="N1640" s="7">
        <f t="shared" si="251"/>
        <v>0</v>
      </c>
      <c r="O1640" s="7">
        <f t="shared" si="252"/>
        <v>50</v>
      </c>
      <c r="P1640" s="7">
        <f t="shared" si="253"/>
        <v>33</v>
      </c>
      <c r="Q1640" s="8">
        <f t="shared" si="254"/>
        <v>29.95</v>
      </c>
      <c r="R1640" s="8">
        <f t="shared" si="255"/>
        <v>35.75</v>
      </c>
      <c r="S1640" s="8">
        <f t="shared" si="256"/>
        <v>34.85</v>
      </c>
      <c r="T1640" s="8">
        <f t="shared" si="257"/>
        <v>33.25</v>
      </c>
      <c r="U1640" s="7">
        <f t="shared" si="258"/>
        <v>33.516666666666673</v>
      </c>
      <c r="V1640" s="7">
        <f t="shared" si="259"/>
        <v>33.450000000000003</v>
      </c>
    </row>
    <row r="1641" spans="1:22" ht="13.5" x14ac:dyDescent="0.25">
      <c r="A1641" s="3">
        <f>RSI!A1641</f>
        <v>44701</v>
      </c>
      <c r="B1641" s="2">
        <f>RSI!B1641</f>
        <v>1.6665000000000001</v>
      </c>
      <c r="C1641" s="2">
        <f>RSI!I1641</f>
        <v>2.2352737632610911</v>
      </c>
      <c r="D1641" s="2">
        <f>MACD!E1641</f>
        <v>1.7206663599774963E-2</v>
      </c>
      <c r="E1641" s="2">
        <f>MACD!F1641</f>
        <v>1.2052042313231483E-2</v>
      </c>
      <c r="F1641" s="2">
        <f>'Moving Avg'!D1641</f>
        <v>1.7290599999999998</v>
      </c>
      <c r="G1641" s="2">
        <f>'Moving Avg'!F1641</f>
        <v>1.7537050000000007</v>
      </c>
      <c r="H1641" s="2">
        <f>'Moving Avg'!G1641</f>
        <v>1.7628699999999993</v>
      </c>
      <c r="I1641" s="2">
        <f>'Moving Avg'!H1641</f>
        <v>1.6472095000000015</v>
      </c>
      <c r="J1641" s="5" t="str">
        <f>OBV!F1641</f>
        <v>NEUTRAL</v>
      </c>
      <c r="K1641" s="5" t="str">
        <f>OBV!G1641</f>
        <v>NEUTRAL</v>
      </c>
      <c r="L1641" s="5" t="str">
        <f>OBV!H1641</f>
        <v>NEUTRAL</v>
      </c>
      <c r="M1641" s="7">
        <f t="shared" si="250"/>
        <v>50</v>
      </c>
      <c r="N1641" s="7">
        <f t="shared" si="251"/>
        <v>0</v>
      </c>
      <c r="O1641" s="7">
        <f t="shared" si="252"/>
        <v>50</v>
      </c>
      <c r="P1641" s="7">
        <f t="shared" si="253"/>
        <v>33</v>
      </c>
      <c r="Q1641" s="8">
        <f t="shared" si="254"/>
        <v>29.95</v>
      </c>
      <c r="R1641" s="8">
        <f t="shared" si="255"/>
        <v>35.75</v>
      </c>
      <c r="S1641" s="8">
        <f t="shared" si="256"/>
        <v>34.85</v>
      </c>
      <c r="T1641" s="8">
        <f t="shared" si="257"/>
        <v>33.25</v>
      </c>
      <c r="U1641" s="7">
        <f t="shared" si="258"/>
        <v>33.516666666666673</v>
      </c>
      <c r="V1641" s="7">
        <f t="shared" si="259"/>
        <v>33.450000000000003</v>
      </c>
    </row>
    <row r="1642" spans="1:22" ht="13.5" x14ac:dyDescent="0.25">
      <c r="A1642" s="3">
        <f>RSI!A1642</f>
        <v>44704</v>
      </c>
      <c r="B1642" s="2">
        <f>RSI!B1642</f>
        <v>1.6665000000000001</v>
      </c>
      <c r="C1642" s="2">
        <f>RSI!I1642</f>
        <v>2.2352737632610911</v>
      </c>
      <c r="D1642" s="2">
        <f>MACD!E1642</f>
        <v>1.9889115073545405E-2</v>
      </c>
      <c r="E1642" s="2">
        <f>MACD!F1642</f>
        <v>1.3619456865294269E-2</v>
      </c>
      <c r="F1642" s="2">
        <f>'Moving Avg'!D1642</f>
        <v>1.7134199999999999</v>
      </c>
      <c r="G1642" s="2">
        <f>'Moving Avg'!F1642</f>
        <v>1.7482300000000006</v>
      </c>
      <c r="H1642" s="2">
        <f>'Moving Avg'!G1642</f>
        <v>1.7608359999999994</v>
      </c>
      <c r="I1642" s="2">
        <f>'Moving Avg'!H1642</f>
        <v>1.6480705000000018</v>
      </c>
      <c r="J1642" s="5" t="str">
        <f>OBV!F1642</f>
        <v>NEUTRAL</v>
      </c>
      <c r="K1642" s="5" t="str">
        <f>OBV!G1642</f>
        <v>NEUTRAL</v>
      </c>
      <c r="L1642" s="5" t="str">
        <f>OBV!H1642</f>
        <v>NEUTRAL</v>
      </c>
      <c r="M1642" s="7">
        <f t="shared" si="250"/>
        <v>50</v>
      </c>
      <c r="N1642" s="7">
        <f t="shared" si="251"/>
        <v>0</v>
      </c>
      <c r="O1642" s="7">
        <f t="shared" si="252"/>
        <v>50</v>
      </c>
      <c r="P1642" s="7">
        <f t="shared" si="253"/>
        <v>33</v>
      </c>
      <c r="Q1642" s="8">
        <f t="shared" si="254"/>
        <v>29.95</v>
      </c>
      <c r="R1642" s="8">
        <f t="shared" si="255"/>
        <v>35.75</v>
      </c>
      <c r="S1642" s="8">
        <f t="shared" si="256"/>
        <v>34.85</v>
      </c>
      <c r="T1642" s="8">
        <f t="shared" si="257"/>
        <v>33.25</v>
      </c>
      <c r="U1642" s="7">
        <f t="shared" si="258"/>
        <v>33.516666666666673</v>
      </c>
      <c r="V1642" s="7">
        <f t="shared" si="259"/>
        <v>33.450000000000003</v>
      </c>
    </row>
    <row r="1643" spans="1:22" ht="13.5" x14ac:dyDescent="0.25">
      <c r="A1643" s="3">
        <f>RSI!A1643</f>
        <v>44705</v>
      </c>
      <c r="B1643" s="2">
        <f>RSI!B1643</f>
        <v>1.6665000000000001</v>
      </c>
      <c r="C1643" s="2">
        <f>RSI!I1643</f>
        <v>2.2352737632610911</v>
      </c>
      <c r="D1643" s="2">
        <f>MACD!E1643</f>
        <v>2.265526235272719E-2</v>
      </c>
      <c r="E1643" s="2">
        <f>MACD!F1643</f>
        <v>1.5426617962780853E-2</v>
      </c>
      <c r="F1643" s="2">
        <f>'Moving Avg'!D1643</f>
        <v>1.6977800000000003</v>
      </c>
      <c r="G1643" s="2">
        <f>'Moving Avg'!F1643</f>
        <v>1.7427550000000003</v>
      </c>
      <c r="H1643" s="2">
        <f>'Moving Avg'!G1643</f>
        <v>1.7588019999999995</v>
      </c>
      <c r="I1643" s="2">
        <f>'Moving Avg'!H1643</f>
        <v>1.6487355000000019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  <c r="M1643" s="7">
        <f t="shared" si="250"/>
        <v>50</v>
      </c>
      <c r="N1643" s="7">
        <f t="shared" si="251"/>
        <v>0</v>
      </c>
      <c r="O1643" s="7">
        <f t="shared" si="252"/>
        <v>50</v>
      </c>
      <c r="P1643" s="7">
        <f t="shared" si="253"/>
        <v>33</v>
      </c>
      <c r="Q1643" s="8">
        <f t="shared" si="254"/>
        <v>29.95</v>
      </c>
      <c r="R1643" s="8">
        <f t="shared" si="255"/>
        <v>35.75</v>
      </c>
      <c r="S1643" s="8">
        <f t="shared" si="256"/>
        <v>34.85</v>
      </c>
      <c r="T1643" s="8">
        <f t="shared" si="257"/>
        <v>33.25</v>
      </c>
      <c r="U1643" s="7">
        <f t="shared" si="258"/>
        <v>33.516666666666673</v>
      </c>
      <c r="V1643" s="7">
        <f t="shared" si="259"/>
        <v>33.450000000000003</v>
      </c>
    </row>
    <row r="1644" spans="1:22" ht="13.5" x14ac:dyDescent="0.25">
      <c r="A1644" s="3">
        <f>RSI!A1644</f>
        <v>44706</v>
      </c>
      <c r="B1644" s="2">
        <f>RSI!B1644</f>
        <v>1.7212000000000001</v>
      </c>
      <c r="C1644" s="2">
        <f>RSI!I1644</f>
        <v>43.049615736391445</v>
      </c>
      <c r="D1644" s="2">
        <f>MACD!E1644</f>
        <v>2.1403608370858418E-2</v>
      </c>
      <c r="E1644" s="2">
        <f>MACD!F1644</f>
        <v>1.6622016044396368E-2</v>
      </c>
      <c r="F1644" s="2">
        <f>'Moving Avg'!D1644</f>
        <v>1.6930800000000001</v>
      </c>
      <c r="G1644" s="2">
        <f>'Moving Avg'!F1644</f>
        <v>1.7400150000000003</v>
      </c>
      <c r="H1644" s="2">
        <f>'Moving Avg'!G1644</f>
        <v>1.7578619999999996</v>
      </c>
      <c r="I1644" s="2">
        <f>'Moving Avg'!H1644</f>
        <v>1.6496740000000023</v>
      </c>
      <c r="J1644" s="5" t="str">
        <f>OBV!F1644</f>
        <v>BULLISH</v>
      </c>
      <c r="K1644" s="5" t="str">
        <f>OBV!G1644</f>
        <v>NEUTRAL</v>
      </c>
      <c r="L1644" s="5" t="str">
        <f>OBV!H1644</f>
        <v>BULLISH DIVERGENCE</v>
      </c>
      <c r="M1644" s="7">
        <f t="shared" si="250"/>
        <v>25</v>
      </c>
      <c r="N1644" s="7">
        <f t="shared" si="251"/>
        <v>0</v>
      </c>
      <c r="O1644" s="7">
        <f t="shared" si="252"/>
        <v>50</v>
      </c>
      <c r="P1644" s="7">
        <f t="shared" si="253"/>
        <v>66.5</v>
      </c>
      <c r="Q1644" s="8">
        <f t="shared" si="254"/>
        <v>26.225000000000001</v>
      </c>
      <c r="R1644" s="8">
        <f t="shared" si="255"/>
        <v>39.125</v>
      </c>
      <c r="S1644" s="8">
        <f t="shared" si="256"/>
        <v>46.174999999999997</v>
      </c>
      <c r="T1644" s="8">
        <f t="shared" si="257"/>
        <v>35.375</v>
      </c>
      <c r="U1644" s="7">
        <f t="shared" si="258"/>
        <v>37.174999999999997</v>
      </c>
      <c r="V1644" s="7">
        <f t="shared" si="259"/>
        <v>36.724999999999994</v>
      </c>
    </row>
    <row r="1645" spans="1:22" ht="13.5" x14ac:dyDescent="0.25">
      <c r="A1645" s="3">
        <f>RSI!A1645</f>
        <v>44707</v>
      </c>
      <c r="B1645" s="2">
        <f>RSI!B1645</f>
        <v>1.7212000000000001</v>
      </c>
      <c r="C1645" s="2">
        <f>RSI!I1645</f>
        <v>43.049615736391445</v>
      </c>
      <c r="D1645" s="2">
        <f>MACD!E1645</f>
        <v>2.0446858289669523E-2</v>
      </c>
      <c r="E1645" s="2">
        <f>MACD!F1645</f>
        <v>1.7386984493451E-2</v>
      </c>
      <c r="F1645" s="2">
        <f>'Moving Avg'!D1645</f>
        <v>1.68838</v>
      </c>
      <c r="G1645" s="2">
        <f>'Moving Avg'!F1645</f>
        <v>1.7372750000000008</v>
      </c>
      <c r="H1645" s="2">
        <f>'Moving Avg'!G1645</f>
        <v>1.7569219999999997</v>
      </c>
      <c r="I1645" s="2">
        <f>'Moving Avg'!H1645</f>
        <v>1.6506125000000025</v>
      </c>
      <c r="J1645" s="5" t="str">
        <f>OBV!F1645</f>
        <v>BULLISH</v>
      </c>
      <c r="K1645" s="5" t="str">
        <f>OBV!G1645</f>
        <v>NEUTRAL</v>
      </c>
      <c r="L1645" s="5" t="str">
        <f>OBV!H1645</f>
        <v>BULLISH DIVERGENCE</v>
      </c>
      <c r="M1645" s="7">
        <f t="shared" si="250"/>
        <v>25</v>
      </c>
      <c r="N1645" s="7">
        <f t="shared" si="251"/>
        <v>0</v>
      </c>
      <c r="O1645" s="7">
        <f t="shared" si="252"/>
        <v>50</v>
      </c>
      <c r="P1645" s="7">
        <f t="shared" si="253"/>
        <v>66.5</v>
      </c>
      <c r="Q1645" s="8">
        <f t="shared" si="254"/>
        <v>26.225000000000001</v>
      </c>
      <c r="R1645" s="8">
        <f t="shared" si="255"/>
        <v>39.125</v>
      </c>
      <c r="S1645" s="8">
        <f t="shared" si="256"/>
        <v>46.174999999999997</v>
      </c>
      <c r="T1645" s="8">
        <f t="shared" si="257"/>
        <v>35.375</v>
      </c>
      <c r="U1645" s="7">
        <f t="shared" si="258"/>
        <v>37.174999999999997</v>
      </c>
      <c r="V1645" s="7">
        <f t="shared" si="259"/>
        <v>36.724999999999994</v>
      </c>
    </row>
    <row r="1646" spans="1:22" ht="13.5" x14ac:dyDescent="0.25">
      <c r="A1646" s="3">
        <f>RSI!A1646</f>
        <v>44708</v>
      </c>
      <c r="B1646" s="2">
        <f>RSI!B1646</f>
        <v>1.7212000000000001</v>
      </c>
      <c r="C1646" s="2">
        <f>RSI!I1646</f>
        <v>43.049615736391452</v>
      </c>
      <c r="D1646" s="2">
        <f>MACD!E1646</f>
        <v>1.9732061407943924E-2</v>
      </c>
      <c r="E1646" s="2">
        <f>MACD!F1646</f>
        <v>1.7855999876349588E-2</v>
      </c>
      <c r="F1646" s="2">
        <f>'Moving Avg'!D1646</f>
        <v>1.6993199999999997</v>
      </c>
      <c r="G1646" s="2">
        <f>'Moving Avg'!F1646</f>
        <v>1.7345350000000004</v>
      </c>
      <c r="H1646" s="2">
        <f>'Moving Avg'!G1646</f>
        <v>1.7559819999999997</v>
      </c>
      <c r="I1646" s="2">
        <f>'Moving Avg'!H1646</f>
        <v>1.6515510000000029</v>
      </c>
      <c r="J1646" s="5" t="str">
        <f>OBV!F1646</f>
        <v>BULLISH</v>
      </c>
      <c r="K1646" s="5" t="str">
        <f>OBV!G1646</f>
        <v>NEUTRAL</v>
      </c>
      <c r="L1646" s="5" t="str">
        <f>OBV!H1646</f>
        <v>CONFIRMED BULLISH</v>
      </c>
      <c r="M1646" s="7">
        <f t="shared" si="250"/>
        <v>25</v>
      </c>
      <c r="N1646" s="7">
        <f t="shared" si="251"/>
        <v>0</v>
      </c>
      <c r="O1646" s="7">
        <f t="shared" si="252"/>
        <v>50</v>
      </c>
      <c r="P1646" s="7">
        <f t="shared" si="253"/>
        <v>83.5</v>
      </c>
      <c r="Q1646" s="8">
        <f t="shared" si="254"/>
        <v>28.774999999999999</v>
      </c>
      <c r="R1646" s="8">
        <f t="shared" si="255"/>
        <v>43.375</v>
      </c>
      <c r="S1646" s="8">
        <f t="shared" si="256"/>
        <v>53.825000000000003</v>
      </c>
      <c r="T1646" s="8">
        <f t="shared" si="257"/>
        <v>39.625</v>
      </c>
      <c r="U1646" s="7">
        <f t="shared" si="258"/>
        <v>41.991666666666667</v>
      </c>
      <c r="V1646" s="7">
        <f t="shared" si="259"/>
        <v>41.400000000000006</v>
      </c>
    </row>
    <row r="1647" spans="1:22" ht="13.5" x14ac:dyDescent="0.25">
      <c r="A1647" s="3">
        <f>RSI!A1647</f>
        <v>44711</v>
      </c>
      <c r="B1647" s="2">
        <f>RSI!B1647</f>
        <v>1.7212000000000001</v>
      </c>
      <c r="C1647" s="2">
        <f>RSI!I1647</f>
        <v>43.049615736391452</v>
      </c>
      <c r="D1647" s="2">
        <f>MACD!E1647</f>
        <v>1.9214974832142406E-2</v>
      </c>
      <c r="E1647" s="2">
        <f>MACD!F1647</f>
        <v>1.8127794867508151E-2</v>
      </c>
      <c r="F1647" s="2">
        <f>'Moving Avg'!D1647</f>
        <v>1.7102599999999999</v>
      </c>
      <c r="G1647" s="2">
        <f>'Moving Avg'!F1647</f>
        <v>1.7317950000000004</v>
      </c>
      <c r="H1647" s="2">
        <f>'Moving Avg'!G1647</f>
        <v>1.7550419999999998</v>
      </c>
      <c r="I1647" s="2">
        <f>'Moving Avg'!H1647</f>
        <v>1.6524895000000028</v>
      </c>
      <c r="J1647" s="5" t="str">
        <f>OBV!F1647</f>
        <v>BULLISH</v>
      </c>
      <c r="K1647" s="5" t="str">
        <f>OBV!G1647</f>
        <v>NEUTRAL</v>
      </c>
      <c r="L1647" s="5" t="str">
        <f>OBV!H1647</f>
        <v>CONFIRMED BULLISH</v>
      </c>
      <c r="M1647" s="7">
        <f t="shared" si="250"/>
        <v>25</v>
      </c>
      <c r="N1647" s="7">
        <f t="shared" si="251"/>
        <v>0</v>
      </c>
      <c r="O1647" s="7">
        <f t="shared" si="252"/>
        <v>50</v>
      </c>
      <c r="P1647" s="7">
        <f t="shared" si="253"/>
        <v>83.5</v>
      </c>
      <c r="Q1647" s="8">
        <f t="shared" si="254"/>
        <v>28.774999999999999</v>
      </c>
      <c r="R1647" s="8">
        <f t="shared" si="255"/>
        <v>43.375</v>
      </c>
      <c r="S1647" s="8">
        <f t="shared" si="256"/>
        <v>53.825000000000003</v>
      </c>
      <c r="T1647" s="8">
        <f t="shared" si="257"/>
        <v>39.625</v>
      </c>
      <c r="U1647" s="7">
        <f t="shared" si="258"/>
        <v>41.991666666666667</v>
      </c>
      <c r="V1647" s="7">
        <f t="shared" si="259"/>
        <v>41.400000000000006</v>
      </c>
    </row>
    <row r="1648" spans="1:22" ht="13.5" x14ac:dyDescent="0.25">
      <c r="A1648" s="3">
        <f>RSI!A1648</f>
        <v>44712</v>
      </c>
      <c r="B1648" s="2">
        <f>RSI!B1648</f>
        <v>1.7212000000000001</v>
      </c>
      <c r="C1648" s="2">
        <f>RSI!I1648</f>
        <v>43.049615736391452</v>
      </c>
      <c r="D1648" s="2">
        <f>MACD!E1648</f>
        <v>1.8858682217686829E-2</v>
      </c>
      <c r="E1648" s="2">
        <f>MACD!F1648</f>
        <v>1.8273972337543888E-2</v>
      </c>
      <c r="F1648" s="2">
        <f>'Moving Avg'!D1648</f>
        <v>1.7212000000000001</v>
      </c>
      <c r="G1648" s="2">
        <f>'Moving Avg'!F1648</f>
        <v>1.7294450000000001</v>
      </c>
      <c r="H1648" s="2">
        <f>'Moving Avg'!G1648</f>
        <v>1.7541019999999998</v>
      </c>
      <c r="I1648" s="2">
        <f>'Moving Avg'!H1648</f>
        <v>1.6536240000000033</v>
      </c>
      <c r="J1648" s="5" t="str">
        <f>OBV!F1648</f>
        <v>BULLISH</v>
      </c>
      <c r="K1648" s="5" t="str">
        <f>OBV!G1648</f>
        <v>NEUTRAL</v>
      </c>
      <c r="L1648" s="5" t="str">
        <f>OBV!H1648</f>
        <v>CONFIRMED BULLISH</v>
      </c>
      <c r="M1648" s="7">
        <f t="shared" si="250"/>
        <v>25</v>
      </c>
      <c r="N1648" s="7">
        <f t="shared" si="251"/>
        <v>0</v>
      </c>
      <c r="O1648" s="7">
        <f t="shared" si="252"/>
        <v>50</v>
      </c>
      <c r="P1648" s="7">
        <f t="shared" si="253"/>
        <v>83.5</v>
      </c>
      <c r="Q1648" s="8">
        <f t="shared" si="254"/>
        <v>28.774999999999999</v>
      </c>
      <c r="R1648" s="8">
        <f t="shared" si="255"/>
        <v>43.375</v>
      </c>
      <c r="S1648" s="8">
        <f t="shared" si="256"/>
        <v>53.825000000000003</v>
      </c>
      <c r="T1648" s="8">
        <f t="shared" si="257"/>
        <v>39.625</v>
      </c>
      <c r="U1648" s="7">
        <f t="shared" si="258"/>
        <v>41.991666666666667</v>
      </c>
      <c r="V1648" s="7">
        <f t="shared" si="259"/>
        <v>41.400000000000006</v>
      </c>
    </row>
    <row r="1649" spans="1:22" ht="13.5" x14ac:dyDescent="0.25">
      <c r="A1649" s="3">
        <f>RSI!A1649</f>
        <v>44713</v>
      </c>
      <c r="B1649" s="2">
        <f>RSI!B1649</f>
        <v>1.7212000000000001</v>
      </c>
      <c r="C1649" s="2">
        <f>RSI!I1649</f>
        <v>43.049615736391452</v>
      </c>
      <c r="D1649" s="2">
        <f>MACD!E1649</f>
        <v>1.8632428092769437E-2</v>
      </c>
      <c r="E1649" s="2">
        <f>MACD!F1649</f>
        <v>1.8345663488588997E-2</v>
      </c>
      <c r="F1649" s="2">
        <f>'Moving Avg'!D1649</f>
        <v>1.7212000000000001</v>
      </c>
      <c r="G1649" s="2">
        <f>'Moving Avg'!F1649</f>
        <v>1.7270950000000003</v>
      </c>
      <c r="H1649" s="2">
        <f>'Moving Avg'!G1649</f>
        <v>1.7531619999999999</v>
      </c>
      <c r="I1649" s="2">
        <f>'Moving Avg'!H1649</f>
        <v>1.6547585000000036</v>
      </c>
      <c r="J1649" s="5" t="str">
        <f>OBV!F1649</f>
        <v>NEUTRAL</v>
      </c>
      <c r="K1649" s="5" t="str">
        <f>OBV!G1649</f>
        <v>NEUTRAL</v>
      </c>
      <c r="L1649" s="5" t="str">
        <f>OBV!H1649</f>
        <v>NEUTRAL</v>
      </c>
      <c r="M1649" s="7">
        <f t="shared" si="250"/>
        <v>25</v>
      </c>
      <c r="N1649" s="7">
        <f t="shared" si="251"/>
        <v>0</v>
      </c>
      <c r="O1649" s="7">
        <f t="shared" si="252"/>
        <v>50</v>
      </c>
      <c r="P1649" s="7">
        <f t="shared" si="253"/>
        <v>33</v>
      </c>
      <c r="Q1649" s="8">
        <f t="shared" si="254"/>
        <v>21.2</v>
      </c>
      <c r="R1649" s="8">
        <f t="shared" si="255"/>
        <v>30.75</v>
      </c>
      <c r="S1649" s="8">
        <f t="shared" si="256"/>
        <v>31.1</v>
      </c>
      <c r="T1649" s="8">
        <f t="shared" si="257"/>
        <v>27</v>
      </c>
      <c r="U1649" s="7">
        <f t="shared" si="258"/>
        <v>27.683333333333337</v>
      </c>
      <c r="V1649" s="7">
        <f t="shared" si="259"/>
        <v>27.512500000000003</v>
      </c>
    </row>
    <row r="1650" spans="1:22" ht="13.5" x14ac:dyDescent="0.25">
      <c r="A1650" s="3">
        <f>RSI!A1650</f>
        <v>44714</v>
      </c>
      <c r="B1650" s="2">
        <f>RSI!B1650</f>
        <v>1.7212000000000001</v>
      </c>
      <c r="C1650" s="2">
        <f>RSI!I1650</f>
        <v>43.049615736391452</v>
      </c>
      <c r="D1650" s="2">
        <f>MACD!E1650</f>
        <v>1.8510634369910406E-2</v>
      </c>
      <c r="E1650" s="2">
        <f>MACD!F1650</f>
        <v>1.837865766485328E-2</v>
      </c>
      <c r="F1650" s="2">
        <f>'Moving Avg'!D1650</f>
        <v>1.7212000000000001</v>
      </c>
      <c r="G1650" s="2">
        <f>'Moving Avg'!F1650</f>
        <v>1.724745</v>
      </c>
      <c r="H1650" s="2">
        <f>'Moving Avg'!G1650</f>
        <v>1.7522219999999999</v>
      </c>
      <c r="I1650" s="2">
        <f>'Moving Avg'!H1650</f>
        <v>1.6558930000000034</v>
      </c>
      <c r="J1650" s="5" t="str">
        <f>OBV!F1650</f>
        <v>NEUTRAL</v>
      </c>
      <c r="K1650" s="5" t="str">
        <f>OBV!G1650</f>
        <v>NEUTRAL</v>
      </c>
      <c r="L1650" s="5" t="str">
        <f>OBV!H1650</f>
        <v>NEUTRAL</v>
      </c>
      <c r="M1650" s="7">
        <f t="shared" si="250"/>
        <v>25</v>
      </c>
      <c r="N1650" s="7">
        <f t="shared" si="251"/>
        <v>0</v>
      </c>
      <c r="O1650" s="7">
        <f t="shared" si="252"/>
        <v>50</v>
      </c>
      <c r="P1650" s="7">
        <f t="shared" si="253"/>
        <v>33</v>
      </c>
      <c r="Q1650" s="8">
        <f t="shared" si="254"/>
        <v>21.2</v>
      </c>
      <c r="R1650" s="8">
        <f t="shared" si="255"/>
        <v>30.75</v>
      </c>
      <c r="S1650" s="8">
        <f t="shared" si="256"/>
        <v>31.1</v>
      </c>
      <c r="T1650" s="8">
        <f t="shared" si="257"/>
        <v>27</v>
      </c>
      <c r="U1650" s="7">
        <f t="shared" si="258"/>
        <v>27.683333333333337</v>
      </c>
      <c r="V1650" s="7">
        <f t="shared" si="259"/>
        <v>27.512500000000003</v>
      </c>
    </row>
    <row r="1651" spans="1:22" ht="13.5" x14ac:dyDescent="0.25">
      <c r="A1651" s="3">
        <f>RSI!A1651</f>
        <v>44715</v>
      </c>
      <c r="B1651" s="2">
        <f>RSI!B1651</f>
        <v>1.7212000000000001</v>
      </c>
      <c r="C1651" s="2">
        <f>RSI!I1651</f>
        <v>43.049615736391452</v>
      </c>
      <c r="D1651" s="2">
        <f>MACD!E1651</f>
        <v>6.4413015742812441E-3</v>
      </c>
      <c r="E1651" s="2">
        <f>MACD!F1651</f>
        <v>1.5991186446738873E-2</v>
      </c>
      <c r="F1651" s="2">
        <f>'Moving Avg'!D1651</f>
        <v>1.7212000000000001</v>
      </c>
      <c r="G1651" s="2">
        <f>'Moving Avg'!F1651</f>
        <v>1.72357</v>
      </c>
      <c r="H1651" s="2">
        <f>'Moving Avg'!G1651</f>
        <v>1.751282</v>
      </c>
      <c r="I1651" s="2">
        <f>'Moving Avg'!H1651</f>
        <v>1.6570275000000034</v>
      </c>
      <c r="J1651" s="5" t="str">
        <f>OBV!F1651</f>
        <v>NEUTRAL</v>
      </c>
      <c r="K1651" s="5" t="str">
        <f>OBV!G1651</f>
        <v>NEUTRAL</v>
      </c>
      <c r="L1651" s="5" t="str">
        <f>OBV!H1651</f>
        <v>NEUTRAL</v>
      </c>
      <c r="M1651" s="7">
        <f t="shared" si="250"/>
        <v>25</v>
      </c>
      <c r="N1651" s="7">
        <f t="shared" si="251"/>
        <v>45</v>
      </c>
      <c r="O1651" s="7">
        <f t="shared" si="252"/>
        <v>50</v>
      </c>
      <c r="P1651" s="7">
        <f t="shared" si="253"/>
        <v>33</v>
      </c>
      <c r="Q1651" s="8">
        <f t="shared" si="254"/>
        <v>36.950000000000003</v>
      </c>
      <c r="R1651" s="8">
        <f t="shared" si="255"/>
        <v>39.75</v>
      </c>
      <c r="S1651" s="8">
        <f t="shared" si="256"/>
        <v>37.85</v>
      </c>
      <c r="T1651" s="8">
        <f t="shared" si="257"/>
        <v>38.25</v>
      </c>
      <c r="U1651" s="7">
        <f t="shared" si="258"/>
        <v>38.183333333333337</v>
      </c>
      <c r="V1651" s="7">
        <f t="shared" si="259"/>
        <v>38.200000000000003</v>
      </c>
    </row>
    <row r="1652" spans="1:22" ht="13.5" x14ac:dyDescent="0.25">
      <c r="A1652" s="3">
        <f>RSI!A1652</f>
        <v>44718</v>
      </c>
      <c r="B1652" s="2">
        <f>RSI!B1652</f>
        <v>1.7212000000000001</v>
      </c>
      <c r="C1652" s="2">
        <f>RSI!I1652</f>
        <v>43.049615736391459</v>
      </c>
      <c r="D1652" s="2">
        <f>MACD!E1652</f>
        <v>-3.7114953633115011E-3</v>
      </c>
      <c r="E1652" s="2">
        <f>MACD!F1652</f>
        <v>1.2050650084728798E-2</v>
      </c>
      <c r="F1652" s="2">
        <f>'Moving Avg'!D1652</f>
        <v>1.7212000000000001</v>
      </c>
      <c r="G1652" s="2">
        <f>'Moving Avg'!F1652</f>
        <v>1.7223949999999999</v>
      </c>
      <c r="H1652" s="2">
        <f>'Moving Avg'!G1652</f>
        <v>1.7503419999999996</v>
      </c>
      <c r="I1652" s="2">
        <f>'Moving Avg'!H1652</f>
        <v>1.6581620000000035</v>
      </c>
      <c r="J1652" s="5" t="str">
        <f>OBV!F1652</f>
        <v>NEUTRAL</v>
      </c>
      <c r="K1652" s="5" t="str">
        <f>OBV!G1652</f>
        <v>NEUTRAL</v>
      </c>
      <c r="L1652" s="5" t="str">
        <f>OBV!H1652</f>
        <v>NEUTRAL</v>
      </c>
      <c r="M1652" s="7">
        <f t="shared" si="250"/>
        <v>25</v>
      </c>
      <c r="N1652" s="7">
        <f t="shared" si="251"/>
        <v>45</v>
      </c>
      <c r="O1652" s="7">
        <f t="shared" si="252"/>
        <v>50</v>
      </c>
      <c r="P1652" s="7">
        <f t="shared" si="253"/>
        <v>33</v>
      </c>
      <c r="Q1652" s="8">
        <f t="shared" si="254"/>
        <v>36.950000000000003</v>
      </c>
      <c r="R1652" s="8">
        <f t="shared" si="255"/>
        <v>39.75</v>
      </c>
      <c r="S1652" s="8">
        <f t="shared" si="256"/>
        <v>37.85</v>
      </c>
      <c r="T1652" s="8">
        <f t="shared" si="257"/>
        <v>38.25</v>
      </c>
      <c r="U1652" s="7">
        <f t="shared" si="258"/>
        <v>38.183333333333337</v>
      </c>
      <c r="V1652" s="7">
        <f t="shared" si="259"/>
        <v>38.200000000000003</v>
      </c>
    </row>
    <row r="1653" spans="1:22" ht="13.5" x14ac:dyDescent="0.25">
      <c r="A1653" s="3">
        <f>RSI!A1653</f>
        <v>44719</v>
      </c>
      <c r="B1653" s="2">
        <f>RSI!B1653</f>
        <v>1.7212000000000001</v>
      </c>
      <c r="C1653" s="2">
        <f>RSI!I1653</f>
        <v>43.049615736391452</v>
      </c>
      <c r="D1653" s="2">
        <f>MACD!E1653</f>
        <v>-1.2247031478367809E-2</v>
      </c>
      <c r="E1653" s="2">
        <f>MACD!F1653</f>
        <v>7.1911137721094778E-3</v>
      </c>
      <c r="F1653" s="2">
        <f>'Moving Avg'!D1653</f>
        <v>1.7212000000000001</v>
      </c>
      <c r="G1653" s="2">
        <f>'Moving Avg'!F1653</f>
        <v>1.72122</v>
      </c>
      <c r="H1653" s="2">
        <f>'Moving Avg'!G1653</f>
        <v>1.7494019999999997</v>
      </c>
      <c r="I1653" s="2">
        <f>'Moving Avg'!H1653</f>
        <v>1.6592965000000037</v>
      </c>
      <c r="J1653" s="5" t="str">
        <f>OBV!F1653</f>
        <v>NEUTRAL</v>
      </c>
      <c r="K1653" s="5" t="str">
        <f>OBV!G1653</f>
        <v>NEUTRAL</v>
      </c>
      <c r="L1653" s="5" t="str">
        <f>OBV!H1653</f>
        <v>NEUTRAL</v>
      </c>
      <c r="M1653" s="7">
        <f t="shared" si="250"/>
        <v>25</v>
      </c>
      <c r="N1653" s="7">
        <f t="shared" si="251"/>
        <v>45</v>
      </c>
      <c r="O1653" s="7">
        <f t="shared" si="252"/>
        <v>50</v>
      </c>
      <c r="P1653" s="7">
        <f t="shared" si="253"/>
        <v>33</v>
      </c>
      <c r="Q1653" s="8">
        <f t="shared" si="254"/>
        <v>36.950000000000003</v>
      </c>
      <c r="R1653" s="8">
        <f t="shared" si="255"/>
        <v>39.75</v>
      </c>
      <c r="S1653" s="8">
        <f t="shared" si="256"/>
        <v>37.85</v>
      </c>
      <c r="T1653" s="8">
        <f t="shared" si="257"/>
        <v>38.25</v>
      </c>
      <c r="U1653" s="7">
        <f t="shared" si="258"/>
        <v>38.183333333333337</v>
      </c>
      <c r="V1653" s="7">
        <f t="shared" si="259"/>
        <v>38.200000000000003</v>
      </c>
    </row>
    <row r="1654" spans="1:22" ht="13.5" x14ac:dyDescent="0.25">
      <c r="A1654" s="3">
        <f>RSI!A1654</f>
        <v>44720</v>
      </c>
      <c r="B1654" s="2">
        <f>RSI!B1654</f>
        <v>1.7212000000000001</v>
      </c>
      <c r="C1654" s="2">
        <f>RSI!I1654</f>
        <v>43.049615736391452</v>
      </c>
      <c r="D1654" s="2">
        <f>MACD!E1654</f>
        <v>-1.1002827221179734E-2</v>
      </c>
      <c r="E1654" s="2">
        <f>MACD!F1654</f>
        <v>3.5523255734516358E-3</v>
      </c>
      <c r="F1654" s="2">
        <f>'Moving Avg'!D1654</f>
        <v>1.7212000000000001</v>
      </c>
      <c r="G1654" s="2">
        <f>'Moving Avg'!F1654</f>
        <v>1.720045</v>
      </c>
      <c r="H1654" s="2">
        <f>'Moving Avg'!G1654</f>
        <v>1.7484619999999997</v>
      </c>
      <c r="I1654" s="2">
        <f>'Moving Avg'!H1654</f>
        <v>1.660431000000004</v>
      </c>
      <c r="J1654" s="5" t="str">
        <f>OBV!F1654</f>
        <v>NEUTRAL</v>
      </c>
      <c r="K1654" s="5" t="str">
        <f>OBV!G1654</f>
        <v>NEUTRAL</v>
      </c>
      <c r="L1654" s="5" t="str">
        <f>OBV!H1654</f>
        <v>NEUTRAL</v>
      </c>
      <c r="M1654" s="7">
        <f t="shared" si="250"/>
        <v>25</v>
      </c>
      <c r="N1654" s="7">
        <f t="shared" si="251"/>
        <v>45</v>
      </c>
      <c r="O1654" s="7">
        <f t="shared" si="252"/>
        <v>50</v>
      </c>
      <c r="P1654" s="7">
        <f t="shared" si="253"/>
        <v>33</v>
      </c>
      <c r="Q1654" s="8">
        <f t="shared" si="254"/>
        <v>36.950000000000003</v>
      </c>
      <c r="R1654" s="8">
        <f t="shared" si="255"/>
        <v>39.75</v>
      </c>
      <c r="S1654" s="8">
        <f t="shared" si="256"/>
        <v>37.85</v>
      </c>
      <c r="T1654" s="8">
        <f t="shared" si="257"/>
        <v>38.25</v>
      </c>
      <c r="U1654" s="7">
        <f t="shared" si="258"/>
        <v>38.183333333333337</v>
      </c>
      <c r="V1654" s="7">
        <f t="shared" si="259"/>
        <v>38.200000000000003</v>
      </c>
    </row>
    <row r="1655" spans="1:22" ht="13.5" x14ac:dyDescent="0.25">
      <c r="A1655" s="3">
        <f>RSI!A1655</f>
        <v>44721</v>
      </c>
      <c r="B1655" s="2">
        <f>RSI!B1655</f>
        <v>1.7212000000000001</v>
      </c>
      <c r="C1655" s="2">
        <f>RSI!I1655</f>
        <v>43.049615736391452</v>
      </c>
      <c r="D1655" s="2">
        <f>MACD!E1655</f>
        <v>-9.9026349715745088E-3</v>
      </c>
      <c r="E1655" s="2">
        <f>MACD!F1655</f>
        <v>8.6133346444640683E-4</v>
      </c>
      <c r="F1655" s="2">
        <f>'Moving Avg'!D1655</f>
        <v>1.7212000000000001</v>
      </c>
      <c r="G1655" s="2">
        <f>'Moving Avg'!F1655</f>
        <v>1.7188700000000001</v>
      </c>
      <c r="H1655" s="2">
        <f>'Moving Avg'!G1655</f>
        <v>1.7475219999999996</v>
      </c>
      <c r="I1655" s="2">
        <f>'Moving Avg'!H1655</f>
        <v>1.661565500000004</v>
      </c>
      <c r="J1655" s="5" t="str">
        <f>OBV!F1655</f>
        <v>NEUTRAL</v>
      </c>
      <c r="K1655" s="5" t="str">
        <f>OBV!G1655</f>
        <v>NEUTRAL</v>
      </c>
      <c r="L1655" s="5" t="str">
        <f>OBV!H1655</f>
        <v>NEUTRAL</v>
      </c>
      <c r="M1655" s="7">
        <f t="shared" si="250"/>
        <v>25</v>
      </c>
      <c r="N1655" s="7">
        <f t="shared" si="251"/>
        <v>45</v>
      </c>
      <c r="O1655" s="7">
        <f t="shared" si="252"/>
        <v>50</v>
      </c>
      <c r="P1655" s="7">
        <f t="shared" si="253"/>
        <v>33</v>
      </c>
      <c r="Q1655" s="8">
        <f t="shared" si="254"/>
        <v>36.950000000000003</v>
      </c>
      <c r="R1655" s="8">
        <f t="shared" si="255"/>
        <v>39.75</v>
      </c>
      <c r="S1655" s="8">
        <f t="shared" si="256"/>
        <v>37.85</v>
      </c>
      <c r="T1655" s="8">
        <f t="shared" si="257"/>
        <v>38.25</v>
      </c>
      <c r="U1655" s="7">
        <f t="shared" si="258"/>
        <v>38.183333333333337</v>
      </c>
      <c r="V1655" s="7">
        <f t="shared" si="259"/>
        <v>38.200000000000003</v>
      </c>
    </row>
    <row r="1656" spans="1:22" ht="13.5" x14ac:dyDescent="0.25">
      <c r="A1656" s="3">
        <f>RSI!A1656</f>
        <v>44722</v>
      </c>
      <c r="B1656" s="2">
        <f>RSI!B1656</f>
        <v>1.7212000000000001</v>
      </c>
      <c r="C1656" s="2">
        <f>RSI!I1656</f>
        <v>43.049615736391452</v>
      </c>
      <c r="D1656" s="2">
        <f>MACD!E1656</f>
        <v>-8.927810445854556E-3</v>
      </c>
      <c r="E1656" s="2">
        <f>MACD!F1656</f>
        <v>-1.0964953176137858E-3</v>
      </c>
      <c r="F1656" s="2">
        <f>'Moving Avg'!D1656</f>
        <v>1.7212000000000001</v>
      </c>
      <c r="G1656" s="2">
        <f>'Moving Avg'!F1656</f>
        <v>1.7176949999999997</v>
      </c>
      <c r="H1656" s="2">
        <f>'Moving Avg'!G1656</f>
        <v>1.7465819999999994</v>
      </c>
      <c r="I1656" s="2">
        <f>'Moving Avg'!H1656</f>
        <v>1.6627000000000043</v>
      </c>
      <c r="J1656" s="5" t="str">
        <f>OBV!F1656</f>
        <v>NEUTRAL</v>
      </c>
      <c r="K1656" s="5" t="str">
        <f>OBV!G1656</f>
        <v>NEUTRAL</v>
      </c>
      <c r="L1656" s="5" t="str">
        <f>OBV!H1656</f>
        <v>NEUTRAL</v>
      </c>
      <c r="M1656" s="7">
        <f t="shared" si="250"/>
        <v>25</v>
      </c>
      <c r="N1656" s="7">
        <f t="shared" si="251"/>
        <v>45</v>
      </c>
      <c r="O1656" s="7">
        <f t="shared" si="252"/>
        <v>50</v>
      </c>
      <c r="P1656" s="7">
        <f t="shared" si="253"/>
        <v>33</v>
      </c>
      <c r="Q1656" s="8">
        <f t="shared" si="254"/>
        <v>36.950000000000003</v>
      </c>
      <c r="R1656" s="8">
        <f t="shared" si="255"/>
        <v>39.75</v>
      </c>
      <c r="S1656" s="8">
        <f t="shared" si="256"/>
        <v>37.85</v>
      </c>
      <c r="T1656" s="8">
        <f t="shared" si="257"/>
        <v>38.25</v>
      </c>
      <c r="U1656" s="7">
        <f t="shared" si="258"/>
        <v>38.183333333333337</v>
      </c>
      <c r="V1656" s="7">
        <f t="shared" si="259"/>
        <v>38.200000000000003</v>
      </c>
    </row>
    <row r="1657" spans="1:22" ht="13.5" x14ac:dyDescent="0.25">
      <c r="A1657" s="3">
        <f>RSI!A1657</f>
        <v>44725</v>
      </c>
      <c r="B1657" s="2">
        <f>RSI!B1657</f>
        <v>1.7212000000000001</v>
      </c>
      <c r="C1657" s="2">
        <f>RSI!I1657</f>
        <v>43.049615736391452</v>
      </c>
      <c r="D1657" s="2">
        <f>MACD!E1657</f>
        <v>-8.0623176072323055E-3</v>
      </c>
      <c r="E1657" s="2">
        <f>MACD!F1657</f>
        <v>-2.4896597755374901E-3</v>
      </c>
      <c r="F1657" s="2">
        <f>'Moving Avg'!D1657</f>
        <v>1.7212000000000001</v>
      </c>
      <c r="G1657" s="2">
        <f>'Moving Avg'!F1657</f>
        <v>1.7165199999999998</v>
      </c>
      <c r="H1657" s="2">
        <f>'Moving Avg'!G1657</f>
        <v>1.7456419999999995</v>
      </c>
      <c r="I1657" s="2">
        <f>'Moving Avg'!H1657</f>
        <v>1.6638345000000043</v>
      </c>
      <c r="J1657" s="5" t="str">
        <f>OBV!F1657</f>
        <v>NEUTRAL</v>
      </c>
      <c r="K1657" s="5" t="str">
        <f>OBV!G1657</f>
        <v>NEUTRAL</v>
      </c>
      <c r="L1657" s="5" t="str">
        <f>OBV!H1657</f>
        <v>NEUTRAL</v>
      </c>
      <c r="M1657" s="7">
        <f t="shared" si="250"/>
        <v>25</v>
      </c>
      <c r="N1657" s="7">
        <f t="shared" si="251"/>
        <v>45</v>
      </c>
      <c r="O1657" s="7">
        <f t="shared" si="252"/>
        <v>50</v>
      </c>
      <c r="P1657" s="7">
        <f t="shared" si="253"/>
        <v>33</v>
      </c>
      <c r="Q1657" s="8">
        <f t="shared" si="254"/>
        <v>36.950000000000003</v>
      </c>
      <c r="R1657" s="8">
        <f t="shared" si="255"/>
        <v>39.75</v>
      </c>
      <c r="S1657" s="8">
        <f t="shared" si="256"/>
        <v>37.85</v>
      </c>
      <c r="T1657" s="8">
        <f t="shared" si="257"/>
        <v>38.25</v>
      </c>
      <c r="U1657" s="7">
        <f t="shared" si="258"/>
        <v>38.183333333333337</v>
      </c>
      <c r="V1657" s="7">
        <f t="shared" si="259"/>
        <v>38.200000000000003</v>
      </c>
    </row>
    <row r="1658" spans="1:22" ht="13.5" x14ac:dyDescent="0.25">
      <c r="A1658" s="3">
        <f>RSI!A1658</f>
        <v>44726</v>
      </c>
      <c r="B1658" s="2">
        <f>RSI!B1658</f>
        <v>1.7212000000000001</v>
      </c>
      <c r="C1658" s="2">
        <f>RSI!I1658</f>
        <v>43.049615736391452</v>
      </c>
      <c r="D1658" s="2">
        <f>MACD!E1658</f>
        <v>-7.2923466640699708E-3</v>
      </c>
      <c r="E1658" s="2">
        <f>MACD!F1658</f>
        <v>-3.4501971532439864E-3</v>
      </c>
      <c r="F1658" s="2">
        <f>'Moving Avg'!D1658</f>
        <v>1.7212000000000001</v>
      </c>
      <c r="G1658" s="2">
        <f>'Moving Avg'!F1658</f>
        <v>1.7153449999999999</v>
      </c>
      <c r="H1658" s="2">
        <f>'Moving Avg'!G1658</f>
        <v>1.7447019999999993</v>
      </c>
      <c r="I1658" s="2">
        <f>'Moving Avg'!H1658</f>
        <v>1.6649690000000046</v>
      </c>
      <c r="J1658" s="5" t="str">
        <f>OBV!F1658</f>
        <v>NEUTRAL</v>
      </c>
      <c r="K1658" s="5" t="str">
        <f>OBV!G1658</f>
        <v>NEUTRAL</v>
      </c>
      <c r="L1658" s="5" t="str">
        <f>OBV!H1658</f>
        <v>NEUTRAL</v>
      </c>
      <c r="M1658" s="7">
        <f t="shared" si="250"/>
        <v>25</v>
      </c>
      <c r="N1658" s="7">
        <f t="shared" si="251"/>
        <v>45</v>
      </c>
      <c r="O1658" s="7">
        <f t="shared" si="252"/>
        <v>50</v>
      </c>
      <c r="P1658" s="7">
        <f t="shared" si="253"/>
        <v>33</v>
      </c>
      <c r="Q1658" s="8">
        <f t="shared" si="254"/>
        <v>36.950000000000003</v>
      </c>
      <c r="R1658" s="8">
        <f t="shared" si="255"/>
        <v>39.75</v>
      </c>
      <c r="S1658" s="8">
        <f t="shared" si="256"/>
        <v>37.85</v>
      </c>
      <c r="T1658" s="8">
        <f t="shared" si="257"/>
        <v>38.25</v>
      </c>
      <c r="U1658" s="7">
        <f t="shared" si="258"/>
        <v>38.183333333333337</v>
      </c>
      <c r="V1658" s="7">
        <f t="shared" si="259"/>
        <v>38.200000000000003</v>
      </c>
    </row>
    <row r="1659" spans="1:22" ht="13.5" x14ac:dyDescent="0.25">
      <c r="A1659" s="3">
        <f>RSI!A1659</f>
        <v>44727</v>
      </c>
      <c r="B1659" s="2">
        <f>RSI!B1659</f>
        <v>1.7212000000000001</v>
      </c>
      <c r="C1659" s="2">
        <f>RSI!I1659</f>
        <v>43.049615736391452</v>
      </c>
      <c r="D1659" s="2">
        <f>MACD!E1659</f>
        <v>-6.605989410434665E-3</v>
      </c>
      <c r="E1659" s="2">
        <f>MACD!F1659</f>
        <v>-4.0813556046821221E-3</v>
      </c>
      <c r="F1659" s="2">
        <f>'Moving Avg'!D1659</f>
        <v>1.7212000000000001</v>
      </c>
      <c r="G1659" s="2">
        <f>'Moving Avg'!F1659</f>
        <v>1.71417</v>
      </c>
      <c r="H1659" s="2">
        <f>'Moving Avg'!G1659</f>
        <v>1.7437619999999994</v>
      </c>
      <c r="I1659" s="2">
        <f>'Moving Avg'!H1659</f>
        <v>1.6661035000000046</v>
      </c>
      <c r="J1659" s="5" t="str">
        <f>OBV!F1659</f>
        <v>NEUTRAL</v>
      </c>
      <c r="K1659" s="5" t="str">
        <f>OBV!G1659</f>
        <v>NEUTRAL</v>
      </c>
      <c r="L1659" s="5" t="str">
        <f>OBV!H1659</f>
        <v>NEUTRAL</v>
      </c>
      <c r="M1659" s="7">
        <f t="shared" si="250"/>
        <v>25</v>
      </c>
      <c r="N1659" s="7">
        <f t="shared" si="251"/>
        <v>45</v>
      </c>
      <c r="O1659" s="7">
        <f t="shared" si="252"/>
        <v>50</v>
      </c>
      <c r="P1659" s="7">
        <f t="shared" si="253"/>
        <v>33</v>
      </c>
      <c r="Q1659" s="8">
        <f t="shared" si="254"/>
        <v>36.950000000000003</v>
      </c>
      <c r="R1659" s="8">
        <f t="shared" si="255"/>
        <v>39.75</v>
      </c>
      <c r="S1659" s="8">
        <f t="shared" si="256"/>
        <v>37.85</v>
      </c>
      <c r="T1659" s="8">
        <f t="shared" si="257"/>
        <v>38.25</v>
      </c>
      <c r="U1659" s="7">
        <f t="shared" si="258"/>
        <v>38.183333333333337</v>
      </c>
      <c r="V1659" s="7">
        <f t="shared" si="259"/>
        <v>38.200000000000003</v>
      </c>
    </row>
    <row r="1660" spans="1:22" ht="13.5" x14ac:dyDescent="0.25">
      <c r="A1660" s="3">
        <f>RSI!A1660</f>
        <v>44728</v>
      </c>
      <c r="B1660" s="2">
        <f>RSI!B1660</f>
        <v>1.7212000000000001</v>
      </c>
      <c r="C1660" s="2">
        <f>RSI!I1660</f>
        <v>43.049615736391438</v>
      </c>
      <c r="D1660" s="2">
        <f>MACD!E1660</f>
        <v>-5.9929631927950755E-3</v>
      </c>
      <c r="E1660" s="2">
        <f>MACD!F1660</f>
        <v>-4.4636771223047125E-3</v>
      </c>
      <c r="F1660" s="2">
        <f>'Moving Avg'!D1660</f>
        <v>1.7212000000000001</v>
      </c>
      <c r="G1660" s="2">
        <f>'Moving Avg'!F1660</f>
        <v>1.712995</v>
      </c>
      <c r="H1660" s="2">
        <f>'Moving Avg'!G1660</f>
        <v>1.7428219999999994</v>
      </c>
      <c r="I1660" s="2">
        <f>'Moving Avg'!H1660</f>
        <v>1.6672380000000049</v>
      </c>
      <c r="J1660" s="5" t="str">
        <f>OBV!F1660</f>
        <v>NEUTRAL</v>
      </c>
      <c r="K1660" s="5" t="str">
        <f>OBV!G1660</f>
        <v>NEUTRAL</v>
      </c>
      <c r="L1660" s="5" t="str">
        <f>OBV!H1660</f>
        <v>NEUTRAL</v>
      </c>
      <c r="M1660" s="7">
        <f t="shared" si="250"/>
        <v>25</v>
      </c>
      <c r="N1660" s="7">
        <f t="shared" si="251"/>
        <v>45</v>
      </c>
      <c r="O1660" s="7">
        <f t="shared" si="252"/>
        <v>50</v>
      </c>
      <c r="P1660" s="7">
        <f t="shared" si="253"/>
        <v>33</v>
      </c>
      <c r="Q1660" s="8">
        <f t="shared" si="254"/>
        <v>36.950000000000003</v>
      </c>
      <c r="R1660" s="8">
        <f t="shared" si="255"/>
        <v>39.75</v>
      </c>
      <c r="S1660" s="8">
        <f t="shared" si="256"/>
        <v>37.85</v>
      </c>
      <c r="T1660" s="8">
        <f t="shared" si="257"/>
        <v>38.25</v>
      </c>
      <c r="U1660" s="7">
        <f t="shared" si="258"/>
        <v>38.183333333333337</v>
      </c>
      <c r="V1660" s="7">
        <f t="shared" si="259"/>
        <v>38.200000000000003</v>
      </c>
    </row>
    <row r="1661" spans="1:22" ht="13.5" x14ac:dyDescent="0.25">
      <c r="A1661" s="3">
        <f>RSI!A1661</f>
        <v>44729</v>
      </c>
      <c r="B1661" s="2">
        <f>RSI!B1661</f>
        <v>1.7212000000000001</v>
      </c>
      <c r="C1661" s="2">
        <f>RSI!I1661</f>
        <v>43.049615736391445</v>
      </c>
      <c r="D1661" s="2">
        <f>MACD!E1661</f>
        <v>-5.4443761197979779E-3</v>
      </c>
      <c r="E1661" s="2">
        <f>MACD!F1661</f>
        <v>-4.6598169218033652E-3</v>
      </c>
      <c r="F1661" s="2">
        <f>'Moving Avg'!D1661</f>
        <v>1.7212000000000001</v>
      </c>
      <c r="G1661" s="2">
        <f>'Moving Avg'!F1661</f>
        <v>1.71573</v>
      </c>
      <c r="H1661" s="2">
        <f>'Moving Avg'!G1661</f>
        <v>1.7418819999999995</v>
      </c>
      <c r="I1661" s="2">
        <f>'Moving Avg'!H1661</f>
        <v>1.6683725000000049</v>
      </c>
      <c r="J1661" s="5" t="str">
        <f>OBV!F1661</f>
        <v>NEUTRAL</v>
      </c>
      <c r="K1661" s="5" t="str">
        <f>OBV!G1661</f>
        <v>NEUTRAL</v>
      </c>
      <c r="L1661" s="5" t="str">
        <f>OBV!H1661</f>
        <v>NEUTRAL</v>
      </c>
      <c r="M1661" s="7">
        <f t="shared" si="250"/>
        <v>25</v>
      </c>
      <c r="N1661" s="7">
        <f t="shared" si="251"/>
        <v>45</v>
      </c>
      <c r="O1661" s="7">
        <f t="shared" si="252"/>
        <v>50</v>
      </c>
      <c r="P1661" s="7">
        <f t="shared" si="253"/>
        <v>33</v>
      </c>
      <c r="Q1661" s="8">
        <f t="shared" si="254"/>
        <v>36.950000000000003</v>
      </c>
      <c r="R1661" s="8">
        <f t="shared" si="255"/>
        <v>39.75</v>
      </c>
      <c r="S1661" s="8">
        <f t="shared" si="256"/>
        <v>37.85</v>
      </c>
      <c r="T1661" s="8">
        <f t="shared" si="257"/>
        <v>38.25</v>
      </c>
      <c r="U1661" s="7">
        <f t="shared" si="258"/>
        <v>38.183333333333337</v>
      </c>
      <c r="V1661" s="7">
        <f t="shared" si="259"/>
        <v>38.200000000000003</v>
      </c>
    </row>
    <row r="1662" spans="1:22" ht="13.5" x14ac:dyDescent="0.25">
      <c r="A1662" s="3">
        <f>RSI!A1662</f>
        <v>44732</v>
      </c>
      <c r="B1662" s="2">
        <f>RSI!B1662</f>
        <v>1.7212000000000001</v>
      </c>
      <c r="C1662" s="2">
        <f>RSI!I1662</f>
        <v>43.049615736391445</v>
      </c>
      <c r="D1662" s="2">
        <f>MACD!E1662</f>
        <v>-4.9525272606711912E-3</v>
      </c>
      <c r="E1662" s="2">
        <f>MACD!F1662</f>
        <v>-4.7183589895769306E-3</v>
      </c>
      <c r="F1662" s="2">
        <f>'Moving Avg'!D1662</f>
        <v>1.7212000000000001</v>
      </c>
      <c r="G1662" s="2">
        <f>'Moving Avg'!F1662</f>
        <v>1.7184650000000001</v>
      </c>
      <c r="H1662" s="2">
        <f>'Moving Avg'!G1662</f>
        <v>1.7409419999999995</v>
      </c>
      <c r="I1662" s="2">
        <f>'Moving Avg'!H1662</f>
        <v>1.6695460000000051</v>
      </c>
      <c r="J1662" s="5" t="str">
        <f>OBV!F1662</f>
        <v>NEUTRAL</v>
      </c>
      <c r="K1662" s="5" t="str">
        <f>OBV!G1662</f>
        <v>NEUTRAL</v>
      </c>
      <c r="L1662" s="5" t="str">
        <f>OBV!H1662</f>
        <v>NEUTRAL</v>
      </c>
      <c r="M1662" s="7">
        <f t="shared" si="250"/>
        <v>25</v>
      </c>
      <c r="N1662" s="7">
        <f t="shared" si="251"/>
        <v>45</v>
      </c>
      <c r="O1662" s="7">
        <f t="shared" si="252"/>
        <v>50</v>
      </c>
      <c r="P1662" s="7">
        <f t="shared" si="253"/>
        <v>33</v>
      </c>
      <c r="Q1662" s="8">
        <f t="shared" si="254"/>
        <v>36.950000000000003</v>
      </c>
      <c r="R1662" s="8">
        <f t="shared" si="255"/>
        <v>39.75</v>
      </c>
      <c r="S1662" s="8">
        <f t="shared" si="256"/>
        <v>37.85</v>
      </c>
      <c r="T1662" s="8">
        <f t="shared" si="257"/>
        <v>38.25</v>
      </c>
      <c r="U1662" s="7">
        <f t="shared" si="258"/>
        <v>38.183333333333337</v>
      </c>
      <c r="V1662" s="7">
        <f t="shared" si="259"/>
        <v>38.200000000000003</v>
      </c>
    </row>
    <row r="1663" spans="1:22" ht="13.5" x14ac:dyDescent="0.25">
      <c r="A1663" s="3">
        <f>RSI!A1663</f>
        <v>44733</v>
      </c>
      <c r="B1663" s="2">
        <f>RSI!B1663</f>
        <v>1.7212000000000001</v>
      </c>
      <c r="C1663" s="2">
        <f>RSI!I1663</f>
        <v>43.049615736391445</v>
      </c>
      <c r="D1663" s="2">
        <f>MACD!E1663</f>
        <v>-4.5107365333136862E-3</v>
      </c>
      <c r="E1663" s="2">
        <f>MACD!F1663</f>
        <v>-4.6768344983242824E-3</v>
      </c>
      <c r="F1663" s="2">
        <f>'Moving Avg'!D1663</f>
        <v>1.7212000000000001</v>
      </c>
      <c r="G1663" s="2">
        <f>'Moving Avg'!F1663</f>
        <v>1.7212000000000001</v>
      </c>
      <c r="H1663" s="2">
        <f>'Moving Avg'!G1663</f>
        <v>1.7400019999999996</v>
      </c>
      <c r="I1663" s="2">
        <f>'Moving Avg'!H1663</f>
        <v>1.670719500000005</v>
      </c>
      <c r="J1663" s="5" t="str">
        <f>OBV!F1663</f>
        <v>NEUTRAL</v>
      </c>
      <c r="K1663" s="5" t="str">
        <f>OBV!G1663</f>
        <v>NEUTRAL</v>
      </c>
      <c r="L1663" s="5" t="str">
        <f>OBV!H1663</f>
        <v>NEUTRAL</v>
      </c>
      <c r="M1663" s="7">
        <f t="shared" si="250"/>
        <v>25</v>
      </c>
      <c r="N1663" s="7">
        <f t="shared" si="251"/>
        <v>0</v>
      </c>
      <c r="O1663" s="7">
        <f t="shared" si="252"/>
        <v>50</v>
      </c>
      <c r="P1663" s="7">
        <f t="shared" si="253"/>
        <v>33</v>
      </c>
      <c r="Q1663" s="8">
        <f t="shared" si="254"/>
        <v>21.2</v>
      </c>
      <c r="R1663" s="8">
        <f t="shared" si="255"/>
        <v>30.75</v>
      </c>
      <c r="S1663" s="8">
        <f t="shared" si="256"/>
        <v>31.1</v>
      </c>
      <c r="T1663" s="8">
        <f t="shared" si="257"/>
        <v>27</v>
      </c>
      <c r="U1663" s="7">
        <f t="shared" si="258"/>
        <v>27.683333333333337</v>
      </c>
      <c r="V1663" s="7">
        <f t="shared" si="259"/>
        <v>27.512500000000003</v>
      </c>
    </row>
    <row r="1664" spans="1:22" ht="13.5" x14ac:dyDescent="0.25">
      <c r="A1664" s="3">
        <f>RSI!A1664</f>
        <v>44734</v>
      </c>
      <c r="B1664" s="2">
        <f>RSI!B1664</f>
        <v>1.7212000000000001</v>
      </c>
      <c r="C1664" s="2">
        <f>RSI!I1664</f>
        <v>43.049615736391452</v>
      </c>
      <c r="D1664" s="2">
        <f>MACD!E1664</f>
        <v>-4.1131997921266539E-3</v>
      </c>
      <c r="E1664" s="2">
        <f>MACD!F1664</f>
        <v>-4.5641075570847563E-3</v>
      </c>
      <c r="F1664" s="2">
        <f>'Moving Avg'!D1664</f>
        <v>1.7212000000000001</v>
      </c>
      <c r="G1664" s="2">
        <f>'Moving Avg'!F1664</f>
        <v>1.7212000000000001</v>
      </c>
      <c r="H1664" s="2">
        <f>'Moving Avg'!G1664</f>
        <v>1.7390619999999997</v>
      </c>
      <c r="I1664" s="2">
        <f>'Moving Avg'!H1664</f>
        <v>1.671893000000005</v>
      </c>
      <c r="J1664" s="5" t="str">
        <f>OBV!F1664</f>
        <v>NEUTRAL</v>
      </c>
      <c r="K1664" s="5" t="str">
        <f>OBV!G1664</f>
        <v>NEUTRAL</v>
      </c>
      <c r="L1664" s="5" t="str">
        <f>OBV!H1664</f>
        <v>NEUTRAL</v>
      </c>
      <c r="M1664" s="7">
        <f t="shared" si="250"/>
        <v>25</v>
      </c>
      <c r="N1664" s="7">
        <f t="shared" si="251"/>
        <v>0</v>
      </c>
      <c r="O1664" s="7">
        <f t="shared" si="252"/>
        <v>50</v>
      </c>
      <c r="P1664" s="7">
        <f t="shared" si="253"/>
        <v>33</v>
      </c>
      <c r="Q1664" s="8">
        <f t="shared" si="254"/>
        <v>21.2</v>
      </c>
      <c r="R1664" s="8">
        <f t="shared" si="255"/>
        <v>30.75</v>
      </c>
      <c r="S1664" s="8">
        <f t="shared" si="256"/>
        <v>31.1</v>
      </c>
      <c r="T1664" s="8">
        <f t="shared" si="257"/>
        <v>27</v>
      </c>
      <c r="U1664" s="7">
        <f t="shared" si="258"/>
        <v>27.683333333333337</v>
      </c>
      <c r="V1664" s="7">
        <f t="shared" si="259"/>
        <v>27.512500000000003</v>
      </c>
    </row>
    <row r="1665" spans="1:22" ht="13.5" x14ac:dyDescent="0.25">
      <c r="A1665" s="3">
        <f>RSI!A1665</f>
        <v>44735</v>
      </c>
      <c r="B1665" s="2">
        <f>RSI!B1665</f>
        <v>1.7212000000000001</v>
      </c>
      <c r="C1665" s="2">
        <f>RSI!I1665</f>
        <v>43.049615736391452</v>
      </c>
      <c r="D1665" s="2">
        <f>MACD!E1665</f>
        <v>-3.7548653106598273E-3</v>
      </c>
      <c r="E1665" s="2">
        <f>MACD!F1665</f>
        <v>-4.4022591077997704E-3</v>
      </c>
      <c r="F1665" s="2">
        <f>'Moving Avg'!D1665</f>
        <v>1.7212000000000001</v>
      </c>
      <c r="G1665" s="2">
        <f>'Moving Avg'!F1665</f>
        <v>1.7212000000000001</v>
      </c>
      <c r="H1665" s="2">
        <f>'Moving Avg'!G1665</f>
        <v>1.7381219999999997</v>
      </c>
      <c r="I1665" s="2">
        <f>'Moving Avg'!H1665</f>
        <v>1.6730665000000051</v>
      </c>
      <c r="J1665" s="5" t="str">
        <f>OBV!F1665</f>
        <v>NEUTRAL</v>
      </c>
      <c r="K1665" s="5" t="str">
        <f>OBV!G1665</f>
        <v>NEUTRAL</v>
      </c>
      <c r="L1665" s="5" t="str">
        <f>OBV!H1665</f>
        <v>NEUTRAL</v>
      </c>
      <c r="M1665" s="7">
        <f t="shared" si="250"/>
        <v>25</v>
      </c>
      <c r="N1665" s="7">
        <f t="shared" si="251"/>
        <v>0</v>
      </c>
      <c r="O1665" s="7">
        <f t="shared" si="252"/>
        <v>50</v>
      </c>
      <c r="P1665" s="7">
        <f t="shared" si="253"/>
        <v>33</v>
      </c>
      <c r="Q1665" s="8">
        <f t="shared" si="254"/>
        <v>21.2</v>
      </c>
      <c r="R1665" s="8">
        <f t="shared" si="255"/>
        <v>30.75</v>
      </c>
      <c r="S1665" s="8">
        <f t="shared" si="256"/>
        <v>31.1</v>
      </c>
      <c r="T1665" s="8">
        <f t="shared" si="257"/>
        <v>27</v>
      </c>
      <c r="U1665" s="7">
        <f t="shared" si="258"/>
        <v>27.683333333333337</v>
      </c>
      <c r="V1665" s="7">
        <f t="shared" si="259"/>
        <v>27.512500000000003</v>
      </c>
    </row>
    <row r="1666" spans="1:22" ht="13.5" x14ac:dyDescent="0.25">
      <c r="A1666" s="3">
        <f>RSI!A1666</f>
        <v>44736</v>
      </c>
      <c r="B1666" s="2">
        <f>RSI!B1666</f>
        <v>1.7212000000000001</v>
      </c>
      <c r="C1666" s="2">
        <f>RSI!I1666</f>
        <v>43.049615736391452</v>
      </c>
      <c r="D1666" s="2">
        <f>MACD!E1666</f>
        <v>-3.4313284341755956E-3</v>
      </c>
      <c r="E1666" s="2">
        <f>MACD!F1666</f>
        <v>-4.2080729730749359E-3</v>
      </c>
      <c r="F1666" s="2">
        <f>'Moving Avg'!D1666</f>
        <v>1.7212000000000001</v>
      </c>
      <c r="G1666" s="2">
        <f>'Moving Avg'!F1666</f>
        <v>1.7212000000000001</v>
      </c>
      <c r="H1666" s="2">
        <f>'Moving Avg'!G1666</f>
        <v>1.7371819999999998</v>
      </c>
      <c r="I1666" s="2">
        <f>'Moving Avg'!H1666</f>
        <v>1.6742400000000048</v>
      </c>
      <c r="J1666" s="5" t="str">
        <f>OBV!F1666</f>
        <v>NEUTRAL</v>
      </c>
      <c r="K1666" s="5" t="str">
        <f>OBV!G1666</f>
        <v>NEUTRAL</v>
      </c>
      <c r="L1666" s="5" t="str">
        <f>OBV!H1666</f>
        <v>NEUTRAL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0</v>
      </c>
      <c r="O1666" s="7">
        <f t="shared" ref="O1666:O1729" si="262">IF(F1666-I1666&gt;10,100,IF(F1666-I1666&gt;5,75, IF(F1666-I1666&gt;0,50,0)))</f>
        <v>50</v>
      </c>
      <c r="P1666" s="7">
        <f t="shared" ref="P1666:P1729" si="263">IF(L1666="confirmed bullish", 34, IF(L1666="bullish divergence",17, 0))+IF(J1666="bullish",33,IF(J1666="bearish",0,16.5))+IF(K1666="strong",33,IF(K1666="weak",0,16.5))</f>
        <v>33</v>
      </c>
      <c r="Q1666" s="8">
        <f t="shared" si="254"/>
        <v>21.2</v>
      </c>
      <c r="R1666" s="8">
        <f t="shared" si="255"/>
        <v>30.75</v>
      </c>
      <c r="S1666" s="8">
        <f t="shared" si="256"/>
        <v>31.1</v>
      </c>
      <c r="T1666" s="8">
        <f t="shared" si="257"/>
        <v>27</v>
      </c>
      <c r="U1666" s="7">
        <f t="shared" si="258"/>
        <v>27.683333333333337</v>
      </c>
      <c r="V1666" s="7">
        <f t="shared" si="259"/>
        <v>27.512500000000003</v>
      </c>
    </row>
    <row r="1667" spans="1:22" ht="13.5" x14ac:dyDescent="0.25">
      <c r="A1667" s="3">
        <f>RSI!A1667</f>
        <v>44739</v>
      </c>
      <c r="B1667" s="2">
        <f>RSI!B1667</f>
        <v>1.7212000000000001</v>
      </c>
      <c r="C1667" s="2">
        <f>RSI!I1667</f>
        <v>43.049615736391452</v>
      </c>
      <c r="D1667" s="2">
        <f>MACD!E1667</f>
        <v>-3.1387416684489633E-3</v>
      </c>
      <c r="E1667" s="2">
        <f>MACD!F1667</f>
        <v>-3.9942067121497412E-3</v>
      </c>
      <c r="F1667" s="2">
        <f>'Moving Avg'!D1667</f>
        <v>1.7212000000000001</v>
      </c>
      <c r="G1667" s="2">
        <f>'Moving Avg'!F1667</f>
        <v>1.7212000000000001</v>
      </c>
      <c r="H1667" s="2">
        <f>'Moving Avg'!G1667</f>
        <v>1.7362419999999998</v>
      </c>
      <c r="I1667" s="2">
        <f>'Moving Avg'!H1667</f>
        <v>1.675413500000005</v>
      </c>
      <c r="J1667" s="5" t="str">
        <f>OBV!F1667</f>
        <v>NEUTRAL</v>
      </c>
      <c r="K1667" s="5" t="str">
        <f>OBV!G1667</f>
        <v>NEUTRAL</v>
      </c>
      <c r="L1667" s="5" t="str">
        <f>OBV!H1667</f>
        <v>NEUTRAL</v>
      </c>
      <c r="M1667" s="7">
        <f t="shared" si="260"/>
        <v>25</v>
      </c>
      <c r="N1667" s="7">
        <f t="shared" si="261"/>
        <v>0</v>
      </c>
      <c r="O1667" s="7">
        <f t="shared" si="262"/>
        <v>50</v>
      </c>
      <c r="P1667" s="7">
        <f t="shared" si="263"/>
        <v>33</v>
      </c>
      <c r="Q1667" s="8">
        <f t="shared" ref="Q1667:Q1730" si="264">0.35*M1667+N1667*0.35+O1667*0.15+P1667*0.15</f>
        <v>21.2</v>
      </c>
      <c r="R1667" s="8">
        <f t="shared" ref="R1667:R1730" si="265">M1667*0.2+N1667*0.2+O1667*0.35+P1667*0.25</f>
        <v>30.75</v>
      </c>
      <c r="S1667" s="8">
        <f t="shared" ref="S1667:S1730" si="266">M1667*0.15+N1667*0.15+O1667*0.25+P1667*0.45</f>
        <v>31.1</v>
      </c>
      <c r="T1667" s="8">
        <f t="shared" ref="T1667:T1730" si="267">0.25*SUM(M1667:P1667)</f>
        <v>27</v>
      </c>
      <c r="U1667" s="7">
        <f t="shared" ref="U1667:U1730" si="268">SUM(Q1667:S1667)/3</f>
        <v>27.683333333333337</v>
      </c>
      <c r="V1667" s="7">
        <f t="shared" ref="V1667:V1730" si="269">SUM(Q1667:T1667)/4</f>
        <v>27.512500000000003</v>
      </c>
    </row>
    <row r="1668" spans="1:22" ht="13.5" x14ac:dyDescent="0.25">
      <c r="A1668" s="3">
        <f>RSI!A1668</f>
        <v>44740</v>
      </c>
      <c r="B1668" s="2">
        <f>RSI!B1668</f>
        <v>1.7212000000000001</v>
      </c>
      <c r="C1668" s="2">
        <f>RSI!I1668</f>
        <v>43.049615736391452</v>
      </c>
      <c r="D1668" s="2">
        <f>MACD!E1668</f>
        <v>-2.8737378871139807E-3</v>
      </c>
      <c r="E1668" s="2">
        <f>MACD!F1668</f>
        <v>-3.7701129471425896E-3</v>
      </c>
      <c r="F1668" s="2">
        <f>'Moving Avg'!D1668</f>
        <v>1.7212000000000001</v>
      </c>
      <c r="G1668" s="2">
        <f>'Moving Avg'!F1668</f>
        <v>1.7212000000000001</v>
      </c>
      <c r="H1668" s="2">
        <f>'Moving Avg'!G1668</f>
        <v>1.7353019999999999</v>
      </c>
      <c r="I1668" s="2">
        <f>'Moving Avg'!H1668</f>
        <v>1.676548000000005</v>
      </c>
      <c r="J1668" s="5" t="str">
        <f>OBV!F1668</f>
        <v>NEUTRAL</v>
      </c>
      <c r="K1668" s="5" t="str">
        <f>OBV!G1668</f>
        <v>NEUTRAL</v>
      </c>
      <c r="L1668" s="5" t="str">
        <f>OBV!H1668</f>
        <v>NEUTRAL</v>
      </c>
      <c r="M1668" s="7">
        <f t="shared" si="260"/>
        <v>25</v>
      </c>
      <c r="N1668" s="7">
        <f t="shared" si="261"/>
        <v>0</v>
      </c>
      <c r="O1668" s="7">
        <f t="shared" si="262"/>
        <v>50</v>
      </c>
      <c r="P1668" s="7">
        <f t="shared" si="263"/>
        <v>33</v>
      </c>
      <c r="Q1668" s="8">
        <f t="shared" si="264"/>
        <v>21.2</v>
      </c>
      <c r="R1668" s="8">
        <f t="shared" si="265"/>
        <v>30.75</v>
      </c>
      <c r="S1668" s="8">
        <f t="shared" si="266"/>
        <v>31.1</v>
      </c>
      <c r="T1668" s="8">
        <f t="shared" si="267"/>
        <v>27</v>
      </c>
      <c r="U1668" s="7">
        <f t="shared" si="268"/>
        <v>27.683333333333337</v>
      </c>
      <c r="V1668" s="7">
        <f t="shared" si="269"/>
        <v>27.512500000000003</v>
      </c>
    </row>
    <row r="1669" spans="1:22" ht="13.5" x14ac:dyDescent="0.25">
      <c r="A1669" s="3">
        <f>RSI!A1669</f>
        <v>44741</v>
      </c>
      <c r="B1669" s="2">
        <f>RSI!B1669</f>
        <v>1.7212000000000001</v>
      </c>
      <c r="C1669" s="2">
        <f>RSI!I1669</f>
        <v>43.049615736391452</v>
      </c>
      <c r="D1669" s="2">
        <f>MACD!E1669</f>
        <v>-2.6333646921978815E-3</v>
      </c>
      <c r="E1669" s="2">
        <f>MACD!F1669</f>
        <v>-3.542763296153648E-3</v>
      </c>
      <c r="F1669" s="2">
        <f>'Moving Avg'!D1669</f>
        <v>1.7212000000000001</v>
      </c>
      <c r="G1669" s="2">
        <f>'Moving Avg'!F1669</f>
        <v>1.7212000000000001</v>
      </c>
      <c r="H1669" s="2">
        <f>'Moving Avg'!G1669</f>
        <v>1.7342060000000001</v>
      </c>
      <c r="I1669" s="2">
        <f>'Moving Avg'!H1669</f>
        <v>1.6776825000000051</v>
      </c>
      <c r="J1669" s="5" t="str">
        <f>OBV!F1669</f>
        <v>NEUTRAL</v>
      </c>
      <c r="K1669" s="5" t="str">
        <f>OBV!G1669</f>
        <v>NEUTRAL</v>
      </c>
      <c r="L1669" s="5" t="str">
        <f>OBV!H1669</f>
        <v>NEUTRAL</v>
      </c>
      <c r="M1669" s="7">
        <f t="shared" si="260"/>
        <v>25</v>
      </c>
      <c r="N1669" s="7">
        <f t="shared" si="261"/>
        <v>0</v>
      </c>
      <c r="O1669" s="7">
        <f t="shared" si="262"/>
        <v>50</v>
      </c>
      <c r="P1669" s="7">
        <f t="shared" si="263"/>
        <v>33</v>
      </c>
      <c r="Q1669" s="8">
        <f t="shared" si="264"/>
        <v>21.2</v>
      </c>
      <c r="R1669" s="8">
        <f t="shared" si="265"/>
        <v>30.75</v>
      </c>
      <c r="S1669" s="8">
        <f t="shared" si="266"/>
        <v>31.1</v>
      </c>
      <c r="T1669" s="8">
        <f t="shared" si="267"/>
        <v>27</v>
      </c>
      <c r="U1669" s="7">
        <f t="shared" si="268"/>
        <v>27.683333333333337</v>
      </c>
      <c r="V1669" s="7">
        <f t="shared" si="269"/>
        <v>27.512500000000003</v>
      </c>
    </row>
    <row r="1670" spans="1:22" ht="13.5" x14ac:dyDescent="0.25">
      <c r="A1670" s="3">
        <f>RSI!A1670</f>
        <v>44742</v>
      </c>
      <c r="B1670" s="2">
        <f>RSI!B1670</f>
        <v>1.7212000000000001</v>
      </c>
      <c r="C1670" s="2">
        <f>RSI!I1670</f>
        <v>43.049615736391452</v>
      </c>
      <c r="D1670" s="2">
        <f>MACD!E1670</f>
        <v>-2.415028260942309E-3</v>
      </c>
      <c r="E1670" s="2">
        <f>MACD!F1670</f>
        <v>-3.3172162891113807E-3</v>
      </c>
      <c r="F1670" s="2">
        <f>'Moving Avg'!D1670</f>
        <v>1.7212000000000001</v>
      </c>
      <c r="G1670" s="2">
        <f>'Moving Avg'!F1670</f>
        <v>1.7212000000000001</v>
      </c>
      <c r="H1670" s="2">
        <f>'Moving Avg'!G1670</f>
        <v>1.7331100000000002</v>
      </c>
      <c r="I1670" s="2">
        <f>'Moving Avg'!H1670</f>
        <v>1.6788170000000051</v>
      </c>
      <c r="J1670" s="5" t="str">
        <f>OBV!F1670</f>
        <v>NEUTRAL</v>
      </c>
      <c r="K1670" s="5" t="str">
        <f>OBV!G1670</f>
        <v>NEUTRAL</v>
      </c>
      <c r="L1670" s="5" t="str">
        <f>OBV!H1670</f>
        <v>NEUTRAL</v>
      </c>
      <c r="M1670" s="7">
        <f t="shared" si="260"/>
        <v>25</v>
      </c>
      <c r="N1670" s="7">
        <f t="shared" si="261"/>
        <v>0</v>
      </c>
      <c r="O1670" s="7">
        <f t="shared" si="262"/>
        <v>50</v>
      </c>
      <c r="P1670" s="7">
        <f t="shared" si="263"/>
        <v>33</v>
      </c>
      <c r="Q1670" s="8">
        <f t="shared" si="264"/>
        <v>21.2</v>
      </c>
      <c r="R1670" s="8">
        <f t="shared" si="265"/>
        <v>30.75</v>
      </c>
      <c r="S1670" s="8">
        <f t="shared" si="266"/>
        <v>31.1</v>
      </c>
      <c r="T1670" s="8">
        <f t="shared" si="267"/>
        <v>27</v>
      </c>
      <c r="U1670" s="7">
        <f t="shared" si="268"/>
        <v>27.683333333333337</v>
      </c>
      <c r="V1670" s="7">
        <f t="shared" si="269"/>
        <v>27.512500000000003</v>
      </c>
    </row>
    <row r="1671" spans="1:22" ht="13.5" x14ac:dyDescent="0.25">
      <c r="A1671" s="3">
        <f>RSI!A1671</f>
        <v>44743</v>
      </c>
      <c r="B1671" s="2">
        <f>RSI!B1671</f>
        <v>1.7212000000000001</v>
      </c>
      <c r="C1671" s="2">
        <f>RSI!I1671</f>
        <v>43.049615736391459</v>
      </c>
      <c r="D1671" s="2">
        <f>MACD!E1671</f>
        <v>-2.2164452648196775E-3</v>
      </c>
      <c r="E1671" s="2">
        <f>MACD!F1671</f>
        <v>-3.0970620842530406E-3</v>
      </c>
      <c r="F1671" s="2">
        <f>'Moving Avg'!D1671</f>
        <v>1.7212000000000001</v>
      </c>
      <c r="G1671" s="2">
        <f>'Moving Avg'!F1671</f>
        <v>1.7212000000000001</v>
      </c>
      <c r="H1671" s="2">
        <f>'Moving Avg'!G1671</f>
        <v>1.7320140000000002</v>
      </c>
      <c r="I1671" s="2">
        <f>'Moving Avg'!H1671</f>
        <v>1.6799515000000051</v>
      </c>
      <c r="J1671" s="5" t="str">
        <f>OBV!F1671</f>
        <v>NEUTRAL</v>
      </c>
      <c r="K1671" s="5" t="str">
        <f>OBV!G1671</f>
        <v>NEUTRAL</v>
      </c>
      <c r="L1671" s="5" t="str">
        <f>OBV!H1671</f>
        <v>NEUTRAL</v>
      </c>
      <c r="M1671" s="7">
        <f t="shared" si="260"/>
        <v>25</v>
      </c>
      <c r="N1671" s="7">
        <f t="shared" si="261"/>
        <v>0</v>
      </c>
      <c r="O1671" s="7">
        <f t="shared" si="262"/>
        <v>50</v>
      </c>
      <c r="P1671" s="7">
        <f t="shared" si="263"/>
        <v>33</v>
      </c>
      <c r="Q1671" s="8">
        <f t="shared" si="264"/>
        <v>21.2</v>
      </c>
      <c r="R1671" s="8">
        <f t="shared" si="265"/>
        <v>30.75</v>
      </c>
      <c r="S1671" s="8">
        <f t="shared" si="266"/>
        <v>31.1</v>
      </c>
      <c r="T1671" s="8">
        <f t="shared" si="267"/>
        <v>27</v>
      </c>
      <c r="U1671" s="7">
        <f t="shared" si="268"/>
        <v>27.683333333333337</v>
      </c>
      <c r="V1671" s="7">
        <f t="shared" si="269"/>
        <v>27.512500000000003</v>
      </c>
    </row>
    <row r="1672" spans="1:22" ht="13.5" x14ac:dyDescent="0.25">
      <c r="A1672" s="3">
        <f>RSI!A1672</f>
        <v>44746</v>
      </c>
      <c r="B1672" s="2">
        <f>RSI!B1672</f>
        <v>1.7212000000000001</v>
      </c>
      <c r="C1672" s="2">
        <f>RSI!I1672</f>
        <v>43.049615736391459</v>
      </c>
      <c r="D1672" s="2">
        <f>MACD!E1672</f>
        <v>-2.0356016608509275E-3</v>
      </c>
      <c r="E1672" s="2">
        <f>MACD!F1672</f>
        <v>-2.884769999572618E-3</v>
      </c>
      <c r="F1672" s="2">
        <f>'Moving Avg'!D1672</f>
        <v>1.7212000000000001</v>
      </c>
      <c r="G1672" s="2">
        <f>'Moving Avg'!F1672</f>
        <v>1.7212000000000001</v>
      </c>
      <c r="H1672" s="2">
        <f>'Moving Avg'!G1672</f>
        <v>1.730918</v>
      </c>
      <c r="I1672" s="2">
        <f>'Moving Avg'!H1672</f>
        <v>1.681086000000005</v>
      </c>
      <c r="J1672" s="5" t="str">
        <f>OBV!F1672</f>
        <v>NEUTRAL</v>
      </c>
      <c r="K1672" s="5" t="str">
        <f>OBV!G1672</f>
        <v>NEUTRAL</v>
      </c>
      <c r="L1672" s="5" t="str">
        <f>OBV!H1672</f>
        <v>NEUTRAL</v>
      </c>
      <c r="M1672" s="7">
        <f t="shared" si="260"/>
        <v>25</v>
      </c>
      <c r="N1672" s="7">
        <f t="shared" si="261"/>
        <v>0</v>
      </c>
      <c r="O1672" s="7">
        <f t="shared" si="262"/>
        <v>50</v>
      </c>
      <c r="P1672" s="7">
        <f t="shared" si="263"/>
        <v>33</v>
      </c>
      <c r="Q1672" s="8">
        <f t="shared" si="264"/>
        <v>21.2</v>
      </c>
      <c r="R1672" s="8">
        <f t="shared" si="265"/>
        <v>30.75</v>
      </c>
      <c r="S1672" s="8">
        <f t="shared" si="266"/>
        <v>31.1</v>
      </c>
      <c r="T1672" s="8">
        <f t="shared" si="267"/>
        <v>27</v>
      </c>
      <c r="U1672" s="7">
        <f t="shared" si="268"/>
        <v>27.683333333333337</v>
      </c>
      <c r="V1672" s="7">
        <f t="shared" si="269"/>
        <v>27.512500000000003</v>
      </c>
    </row>
    <row r="1673" spans="1:22" ht="13.5" x14ac:dyDescent="0.25">
      <c r="A1673" s="3">
        <f>RSI!A1673</f>
        <v>44747</v>
      </c>
      <c r="B1673" s="2">
        <f>RSI!B1673</f>
        <v>1.7212000000000001</v>
      </c>
      <c r="C1673" s="2">
        <f>RSI!I1673</f>
        <v>43.049615736391459</v>
      </c>
      <c r="D1673" s="2">
        <f>MACD!E1673</f>
        <v>-1.8707173368199825E-3</v>
      </c>
      <c r="E1673" s="2">
        <f>MACD!F1673</f>
        <v>-2.681959467022091E-3</v>
      </c>
      <c r="F1673" s="2">
        <f>'Moving Avg'!D1673</f>
        <v>1.7212000000000001</v>
      </c>
      <c r="G1673" s="2">
        <f>'Moving Avg'!F1673</f>
        <v>1.7212000000000001</v>
      </c>
      <c r="H1673" s="2">
        <f>'Moving Avg'!G1673</f>
        <v>1.729822</v>
      </c>
      <c r="I1673" s="2">
        <f>'Moving Avg'!H1673</f>
        <v>1.682220500000005</v>
      </c>
      <c r="J1673" s="5" t="str">
        <f>OBV!F1673</f>
        <v>NEUTRAL</v>
      </c>
      <c r="K1673" s="5" t="str">
        <f>OBV!G1673</f>
        <v>NEUTRAL</v>
      </c>
      <c r="L1673" s="5" t="str">
        <f>OBV!H1673</f>
        <v>NEUTRAL</v>
      </c>
      <c r="M1673" s="7">
        <f t="shared" si="260"/>
        <v>25</v>
      </c>
      <c r="N1673" s="7">
        <f t="shared" si="261"/>
        <v>0</v>
      </c>
      <c r="O1673" s="7">
        <f t="shared" si="262"/>
        <v>50</v>
      </c>
      <c r="P1673" s="7">
        <f t="shared" si="263"/>
        <v>33</v>
      </c>
      <c r="Q1673" s="8">
        <f t="shared" si="264"/>
        <v>21.2</v>
      </c>
      <c r="R1673" s="8">
        <f t="shared" si="265"/>
        <v>30.75</v>
      </c>
      <c r="S1673" s="8">
        <f t="shared" si="266"/>
        <v>31.1</v>
      </c>
      <c r="T1673" s="8">
        <f t="shared" si="267"/>
        <v>27</v>
      </c>
      <c r="U1673" s="7">
        <f t="shared" si="268"/>
        <v>27.683333333333337</v>
      </c>
      <c r="V1673" s="7">
        <f t="shared" si="269"/>
        <v>27.512500000000003</v>
      </c>
    </row>
    <row r="1674" spans="1:22" ht="13.5" x14ac:dyDescent="0.25">
      <c r="A1674" s="3">
        <f>RSI!A1674</f>
        <v>44748</v>
      </c>
      <c r="B1674" s="2">
        <f>RSI!B1674</f>
        <v>1.7212000000000001</v>
      </c>
      <c r="C1674" s="2">
        <f>RSI!I1674</f>
        <v>43.049615736391452</v>
      </c>
      <c r="D1674" s="2">
        <f>MACD!E1674</f>
        <v>-1.7202157457780753E-3</v>
      </c>
      <c r="E1674" s="2">
        <f>MACD!F1674</f>
        <v>-2.489610722773288E-3</v>
      </c>
      <c r="F1674" s="2">
        <f>'Moving Avg'!D1674</f>
        <v>1.7212000000000001</v>
      </c>
      <c r="G1674" s="2">
        <f>'Moving Avg'!F1674</f>
        <v>1.7212000000000001</v>
      </c>
      <c r="H1674" s="2">
        <f>'Moving Avg'!G1674</f>
        <v>1.728726</v>
      </c>
      <c r="I1674" s="2">
        <f>'Moving Avg'!H1674</f>
        <v>1.683355000000005</v>
      </c>
      <c r="J1674" s="5" t="str">
        <f>OBV!F1674</f>
        <v>NEUTRAL</v>
      </c>
      <c r="K1674" s="5" t="str">
        <f>OBV!G1674</f>
        <v>NEUTRAL</v>
      </c>
      <c r="L1674" s="5" t="str">
        <f>OBV!H1674</f>
        <v>NEUTRAL</v>
      </c>
      <c r="M1674" s="7">
        <f t="shared" si="260"/>
        <v>25</v>
      </c>
      <c r="N1674" s="7">
        <f t="shared" si="261"/>
        <v>0</v>
      </c>
      <c r="O1674" s="7">
        <f t="shared" si="262"/>
        <v>50</v>
      </c>
      <c r="P1674" s="7">
        <f t="shared" si="263"/>
        <v>33</v>
      </c>
      <c r="Q1674" s="8">
        <f t="shared" si="264"/>
        <v>21.2</v>
      </c>
      <c r="R1674" s="8">
        <f t="shared" si="265"/>
        <v>30.75</v>
      </c>
      <c r="S1674" s="8">
        <f t="shared" si="266"/>
        <v>31.1</v>
      </c>
      <c r="T1674" s="8">
        <f t="shared" si="267"/>
        <v>27</v>
      </c>
      <c r="U1674" s="7">
        <f t="shared" si="268"/>
        <v>27.683333333333337</v>
      </c>
      <c r="V1674" s="7">
        <f t="shared" si="269"/>
        <v>27.512500000000003</v>
      </c>
    </row>
    <row r="1675" spans="1:22" ht="13.5" x14ac:dyDescent="0.25">
      <c r="A1675" s="3">
        <f>RSI!A1675</f>
        <v>44749</v>
      </c>
      <c r="B1675" s="2">
        <f>RSI!B1675</f>
        <v>1.7212000000000001</v>
      </c>
      <c r="C1675" s="2">
        <f>RSI!I1675</f>
        <v>43.049615736391459</v>
      </c>
      <c r="D1675" s="2">
        <f>MACD!E1675</f>
        <v>-1.582697795579513E-3</v>
      </c>
      <c r="E1675" s="2">
        <f>MACD!F1675</f>
        <v>-2.3082281373345333E-3</v>
      </c>
      <c r="F1675" s="2">
        <f>'Moving Avg'!D1675</f>
        <v>1.7212000000000001</v>
      </c>
      <c r="G1675" s="2">
        <f>'Moving Avg'!F1675</f>
        <v>1.7212000000000001</v>
      </c>
      <c r="H1675" s="2">
        <f>'Moving Avg'!G1675</f>
        <v>1.7276300000000004</v>
      </c>
      <c r="I1675" s="2">
        <f>'Moving Avg'!H1675</f>
        <v>1.6844895000000053</v>
      </c>
      <c r="J1675" s="5" t="str">
        <f>OBV!F1675</f>
        <v>NEUTRAL</v>
      </c>
      <c r="K1675" s="5" t="str">
        <f>OBV!G1675</f>
        <v>NEUTRAL</v>
      </c>
      <c r="L1675" s="5" t="str">
        <f>OBV!H1675</f>
        <v>NEUTRAL</v>
      </c>
      <c r="M1675" s="7">
        <f t="shared" si="260"/>
        <v>25</v>
      </c>
      <c r="N1675" s="7">
        <f t="shared" si="261"/>
        <v>0</v>
      </c>
      <c r="O1675" s="7">
        <f t="shared" si="262"/>
        <v>50</v>
      </c>
      <c r="P1675" s="7">
        <f t="shared" si="263"/>
        <v>33</v>
      </c>
      <c r="Q1675" s="8">
        <f t="shared" si="264"/>
        <v>21.2</v>
      </c>
      <c r="R1675" s="8">
        <f t="shared" si="265"/>
        <v>30.75</v>
      </c>
      <c r="S1675" s="8">
        <f t="shared" si="266"/>
        <v>31.1</v>
      </c>
      <c r="T1675" s="8">
        <f t="shared" si="267"/>
        <v>27</v>
      </c>
      <c r="U1675" s="7">
        <f t="shared" si="268"/>
        <v>27.683333333333337</v>
      </c>
      <c r="V1675" s="7">
        <f t="shared" si="269"/>
        <v>27.512500000000003</v>
      </c>
    </row>
    <row r="1676" spans="1:22" ht="13.5" x14ac:dyDescent="0.25">
      <c r="A1676" s="3">
        <f>RSI!A1676</f>
        <v>44750</v>
      </c>
      <c r="B1676" s="2">
        <f>RSI!B1676</f>
        <v>1.7212000000000001</v>
      </c>
      <c r="C1676" s="2">
        <f>RSI!I1676</f>
        <v>43.049615736391466</v>
      </c>
      <c r="D1676" s="2">
        <f>MACD!E1676</f>
        <v>-1.4569193696909455E-3</v>
      </c>
      <c r="E1676" s="2">
        <f>MACD!F1676</f>
        <v>-2.1379663838058159E-3</v>
      </c>
      <c r="F1676" s="2">
        <f>'Moving Avg'!D1676</f>
        <v>1.7212000000000001</v>
      </c>
      <c r="G1676" s="2">
        <f>'Moving Avg'!F1676</f>
        <v>1.7212000000000001</v>
      </c>
      <c r="H1676" s="2">
        <f>'Moving Avg'!G1676</f>
        <v>1.7265340000000002</v>
      </c>
      <c r="I1676" s="2">
        <f>'Moving Avg'!H1676</f>
        <v>1.6856240000000053</v>
      </c>
      <c r="J1676" s="5" t="str">
        <f>OBV!F1676</f>
        <v>NEUTRAL</v>
      </c>
      <c r="K1676" s="5" t="str">
        <f>OBV!G1676</f>
        <v>NEUTRAL</v>
      </c>
      <c r="L1676" s="5" t="str">
        <f>OBV!H1676</f>
        <v>NEUTRAL</v>
      </c>
      <c r="M1676" s="7">
        <f t="shared" si="260"/>
        <v>25</v>
      </c>
      <c r="N1676" s="7">
        <f t="shared" si="261"/>
        <v>0</v>
      </c>
      <c r="O1676" s="7">
        <f t="shared" si="262"/>
        <v>50</v>
      </c>
      <c r="P1676" s="7">
        <f t="shared" si="263"/>
        <v>33</v>
      </c>
      <c r="Q1676" s="8">
        <f t="shared" si="264"/>
        <v>21.2</v>
      </c>
      <c r="R1676" s="8">
        <f t="shared" si="265"/>
        <v>30.75</v>
      </c>
      <c r="S1676" s="8">
        <f t="shared" si="266"/>
        <v>31.1</v>
      </c>
      <c r="T1676" s="8">
        <f t="shared" si="267"/>
        <v>27</v>
      </c>
      <c r="U1676" s="7">
        <f t="shared" si="268"/>
        <v>27.683333333333337</v>
      </c>
      <c r="V1676" s="7">
        <f t="shared" si="269"/>
        <v>27.512500000000003</v>
      </c>
    </row>
    <row r="1677" spans="1:22" ht="13.5" x14ac:dyDescent="0.25">
      <c r="A1677" s="3">
        <f>RSI!A1677</f>
        <v>44753</v>
      </c>
      <c r="B1677" s="2">
        <f>RSI!B1677</f>
        <v>1.7212000000000001</v>
      </c>
      <c r="C1677" s="2">
        <f>RSI!I1677</f>
        <v>43.049615736391459</v>
      </c>
      <c r="D1677" s="2">
        <f>MACD!E1677</f>
        <v>-1.3417719491832791E-3</v>
      </c>
      <c r="E1677" s="2">
        <f>MACD!F1677</f>
        <v>-1.9787274968813087E-3</v>
      </c>
      <c r="F1677" s="2">
        <f>'Moving Avg'!D1677</f>
        <v>1.7212000000000001</v>
      </c>
      <c r="G1677" s="2">
        <f>'Moving Avg'!F1677</f>
        <v>1.7212000000000001</v>
      </c>
      <c r="H1677" s="2">
        <f>'Moving Avg'!G1677</f>
        <v>1.7254380000000002</v>
      </c>
      <c r="I1677" s="2">
        <f>'Moving Avg'!H1677</f>
        <v>1.6867585000000054</v>
      </c>
      <c r="J1677" s="5" t="str">
        <f>OBV!F1677</f>
        <v>NEUTRAL</v>
      </c>
      <c r="K1677" s="5" t="str">
        <f>OBV!G1677</f>
        <v>NEUTRAL</v>
      </c>
      <c r="L1677" s="5" t="str">
        <f>OBV!H1677</f>
        <v>NEUTRAL</v>
      </c>
      <c r="M1677" s="7">
        <f t="shared" si="260"/>
        <v>25</v>
      </c>
      <c r="N1677" s="7">
        <f t="shared" si="261"/>
        <v>0</v>
      </c>
      <c r="O1677" s="7">
        <f t="shared" si="262"/>
        <v>50</v>
      </c>
      <c r="P1677" s="7">
        <f t="shared" si="263"/>
        <v>33</v>
      </c>
      <c r="Q1677" s="8">
        <f t="shared" si="264"/>
        <v>21.2</v>
      </c>
      <c r="R1677" s="8">
        <f t="shared" si="265"/>
        <v>30.75</v>
      </c>
      <c r="S1677" s="8">
        <f t="shared" si="266"/>
        <v>31.1</v>
      </c>
      <c r="T1677" s="8">
        <f t="shared" si="267"/>
        <v>27</v>
      </c>
      <c r="U1677" s="7">
        <f t="shared" si="268"/>
        <v>27.683333333333337</v>
      </c>
      <c r="V1677" s="7">
        <f t="shared" si="269"/>
        <v>27.512500000000003</v>
      </c>
    </row>
    <row r="1678" spans="1:22" ht="13.5" x14ac:dyDescent="0.25">
      <c r="A1678" s="3">
        <f>RSI!A1678</f>
        <v>44754</v>
      </c>
      <c r="B1678" s="2">
        <f>RSI!B1678</f>
        <v>1.7212000000000001</v>
      </c>
      <c r="C1678" s="2">
        <f>RSI!I1678</f>
        <v>43.049615736391459</v>
      </c>
      <c r="D1678" s="2">
        <f>MACD!E1678</f>
        <v>-1.2362658852620445E-3</v>
      </c>
      <c r="E1678" s="2">
        <f>MACD!F1678</f>
        <v>-1.8302351745574561E-3</v>
      </c>
      <c r="F1678" s="2">
        <f>'Moving Avg'!D1678</f>
        <v>1.7212000000000001</v>
      </c>
      <c r="G1678" s="2">
        <f>'Moving Avg'!F1678</f>
        <v>1.7212000000000001</v>
      </c>
      <c r="H1678" s="2">
        <f>'Moving Avg'!G1678</f>
        <v>1.7244980000000001</v>
      </c>
      <c r="I1678" s="2">
        <f>'Moving Avg'!H1678</f>
        <v>1.6878930000000054</v>
      </c>
      <c r="J1678" s="5" t="str">
        <f>OBV!F1678</f>
        <v>NEUTRAL</v>
      </c>
      <c r="K1678" s="5" t="str">
        <f>OBV!G1678</f>
        <v>NEUTRAL</v>
      </c>
      <c r="L1678" s="5" t="str">
        <f>OBV!H1678</f>
        <v>NEUTRAL</v>
      </c>
      <c r="M1678" s="7">
        <f t="shared" si="260"/>
        <v>25</v>
      </c>
      <c r="N1678" s="7">
        <f t="shared" si="261"/>
        <v>0</v>
      </c>
      <c r="O1678" s="7">
        <f t="shared" si="262"/>
        <v>50</v>
      </c>
      <c r="P1678" s="7">
        <f t="shared" si="263"/>
        <v>33</v>
      </c>
      <c r="Q1678" s="8">
        <f t="shared" si="264"/>
        <v>21.2</v>
      </c>
      <c r="R1678" s="8">
        <f t="shared" si="265"/>
        <v>30.75</v>
      </c>
      <c r="S1678" s="8">
        <f t="shared" si="266"/>
        <v>31.1</v>
      </c>
      <c r="T1678" s="8">
        <f t="shared" si="267"/>
        <v>27</v>
      </c>
      <c r="U1678" s="7">
        <f t="shared" si="268"/>
        <v>27.683333333333337</v>
      </c>
      <c r="V1678" s="7">
        <f t="shared" si="269"/>
        <v>27.512500000000003</v>
      </c>
    </row>
    <row r="1679" spans="1:22" ht="13.5" x14ac:dyDescent="0.25">
      <c r="A1679" s="3">
        <f>RSI!A1679</f>
        <v>44755</v>
      </c>
      <c r="B1679" s="2">
        <f>RSI!B1679</f>
        <v>1.7212000000000001</v>
      </c>
      <c r="C1679" s="2">
        <f>RSI!I1679</f>
        <v>43.049615736391459</v>
      </c>
      <c r="D1679" s="2">
        <f>MACD!E1679</f>
        <v>-1.1395159390530374E-3</v>
      </c>
      <c r="E1679" s="2">
        <f>MACD!F1679</f>
        <v>-1.6920913274565724E-3</v>
      </c>
      <c r="F1679" s="2">
        <f>'Moving Avg'!D1679</f>
        <v>1.7212000000000001</v>
      </c>
      <c r="G1679" s="2">
        <f>'Moving Avg'!F1679</f>
        <v>1.7212000000000001</v>
      </c>
      <c r="H1679" s="2">
        <f>'Moving Avg'!G1679</f>
        <v>1.7235580000000001</v>
      </c>
      <c r="I1679" s="2">
        <f>'Moving Avg'!H1679</f>
        <v>1.6890275000000055</v>
      </c>
      <c r="J1679" s="5" t="str">
        <f>OBV!F1679</f>
        <v>NEUTRAL</v>
      </c>
      <c r="K1679" s="5" t="str">
        <f>OBV!G1679</f>
        <v>NEUTRAL</v>
      </c>
      <c r="L1679" s="5" t="str">
        <f>OBV!H1679</f>
        <v>NEUTRAL</v>
      </c>
      <c r="M1679" s="7">
        <f t="shared" si="260"/>
        <v>25</v>
      </c>
      <c r="N1679" s="7">
        <f t="shared" si="261"/>
        <v>0</v>
      </c>
      <c r="O1679" s="7">
        <f t="shared" si="262"/>
        <v>50</v>
      </c>
      <c r="P1679" s="7">
        <f t="shared" si="263"/>
        <v>33</v>
      </c>
      <c r="Q1679" s="8">
        <f t="shared" si="264"/>
        <v>21.2</v>
      </c>
      <c r="R1679" s="8">
        <f t="shared" si="265"/>
        <v>30.75</v>
      </c>
      <c r="S1679" s="8">
        <f t="shared" si="266"/>
        <v>31.1</v>
      </c>
      <c r="T1679" s="8">
        <f t="shared" si="267"/>
        <v>27</v>
      </c>
      <c r="U1679" s="7">
        <f t="shared" si="268"/>
        <v>27.683333333333337</v>
      </c>
      <c r="V1679" s="7">
        <f t="shared" si="269"/>
        <v>27.512500000000003</v>
      </c>
    </row>
    <row r="1680" spans="1:22" ht="13.5" x14ac:dyDescent="0.25">
      <c r="A1680" s="3">
        <f>RSI!A1680</f>
        <v>44756</v>
      </c>
      <c r="B1680" s="2">
        <f>RSI!B1680</f>
        <v>1.7212000000000001</v>
      </c>
      <c r="C1680" s="2">
        <f>RSI!I1680</f>
        <v>43.049615736391466</v>
      </c>
      <c r="D1680" s="2">
        <f>MACD!E1680</f>
        <v>-1.0507287625185491E-3</v>
      </c>
      <c r="E1680" s="2">
        <f>MACD!F1680</f>
        <v>-1.563818814468968E-3</v>
      </c>
      <c r="F1680" s="2">
        <f>'Moving Avg'!D1680</f>
        <v>1.7212000000000001</v>
      </c>
      <c r="G1680" s="2">
        <f>'Moving Avg'!F1680</f>
        <v>1.7212000000000001</v>
      </c>
      <c r="H1680" s="2">
        <f>'Moving Avg'!G1680</f>
        <v>1.7226180000000002</v>
      </c>
      <c r="I1680" s="2">
        <f>'Moving Avg'!H1680</f>
        <v>1.6901620000000053</v>
      </c>
      <c r="J1680" s="5" t="str">
        <f>OBV!F1680</f>
        <v>NEUTRAL</v>
      </c>
      <c r="K1680" s="5" t="str">
        <f>OBV!G1680</f>
        <v>NEUTRAL</v>
      </c>
      <c r="L1680" s="5" t="str">
        <f>OBV!H1680</f>
        <v>NEUTRAL</v>
      </c>
      <c r="M1680" s="7">
        <f t="shared" si="260"/>
        <v>25</v>
      </c>
      <c r="N1680" s="7">
        <f t="shared" si="261"/>
        <v>0</v>
      </c>
      <c r="O1680" s="7">
        <f t="shared" si="262"/>
        <v>50</v>
      </c>
      <c r="P1680" s="7">
        <f t="shared" si="263"/>
        <v>33</v>
      </c>
      <c r="Q1680" s="8">
        <f t="shared" si="264"/>
        <v>21.2</v>
      </c>
      <c r="R1680" s="8">
        <f t="shared" si="265"/>
        <v>30.75</v>
      </c>
      <c r="S1680" s="8">
        <f t="shared" si="266"/>
        <v>31.1</v>
      </c>
      <c r="T1680" s="8">
        <f t="shared" si="267"/>
        <v>27</v>
      </c>
      <c r="U1680" s="7">
        <f t="shared" si="268"/>
        <v>27.683333333333337</v>
      </c>
      <c r="V1680" s="7">
        <f t="shared" si="269"/>
        <v>27.512500000000003</v>
      </c>
    </row>
    <row r="1681" spans="1:22" ht="13.5" x14ac:dyDescent="0.25">
      <c r="A1681" s="3">
        <f>RSI!A1681</f>
        <v>44757</v>
      </c>
      <c r="B1681" s="2">
        <f>RSI!B1681</f>
        <v>1.7212000000000001</v>
      </c>
      <c r="C1681" s="2">
        <f>RSI!I1681</f>
        <v>43.049615736391452</v>
      </c>
      <c r="D1681" s="2">
        <f>MACD!E1681</f>
        <v>-9.6919204286871619E-4</v>
      </c>
      <c r="E1681" s="2">
        <f>MACD!F1681</f>
        <v>-1.4448934601489177E-3</v>
      </c>
      <c r="F1681" s="2">
        <f>'Moving Avg'!D1681</f>
        <v>1.7212000000000001</v>
      </c>
      <c r="G1681" s="2">
        <f>'Moving Avg'!F1681</f>
        <v>1.7212000000000001</v>
      </c>
      <c r="H1681" s="2">
        <f>'Moving Avg'!G1681</f>
        <v>1.7221480000000002</v>
      </c>
      <c r="I1681" s="2">
        <f>'Moving Avg'!H1681</f>
        <v>1.6912965000000051</v>
      </c>
      <c r="J1681" s="5" t="str">
        <f>OBV!F1681</f>
        <v>NEUTRAL</v>
      </c>
      <c r="K1681" s="5" t="str">
        <f>OBV!G1681</f>
        <v>NEUTRAL</v>
      </c>
      <c r="L1681" s="5" t="str">
        <f>OBV!H1681</f>
        <v>NEUTRAL</v>
      </c>
      <c r="M1681" s="7">
        <f t="shared" si="260"/>
        <v>25</v>
      </c>
      <c r="N1681" s="7">
        <f t="shared" si="261"/>
        <v>0</v>
      </c>
      <c r="O1681" s="7">
        <f t="shared" si="262"/>
        <v>50</v>
      </c>
      <c r="P1681" s="7">
        <f t="shared" si="263"/>
        <v>33</v>
      </c>
      <c r="Q1681" s="8">
        <f t="shared" si="264"/>
        <v>21.2</v>
      </c>
      <c r="R1681" s="8">
        <f t="shared" si="265"/>
        <v>30.75</v>
      </c>
      <c r="S1681" s="8">
        <f t="shared" si="266"/>
        <v>31.1</v>
      </c>
      <c r="T1681" s="8">
        <f t="shared" si="267"/>
        <v>27</v>
      </c>
      <c r="U1681" s="7">
        <f t="shared" si="268"/>
        <v>27.683333333333337</v>
      </c>
      <c r="V1681" s="7">
        <f t="shared" si="269"/>
        <v>27.512500000000003</v>
      </c>
    </row>
    <row r="1682" spans="1:22" ht="13.5" x14ac:dyDescent="0.25">
      <c r="A1682" s="3">
        <f>RSI!A1682</f>
        <v>44760</v>
      </c>
      <c r="B1682" s="2">
        <f>RSI!B1682</f>
        <v>1.7212000000000001</v>
      </c>
      <c r="C1682" s="2">
        <f>RSI!I1682</f>
        <v>43.049615736391452</v>
      </c>
      <c r="D1682" s="2">
        <f>MACD!E1682</f>
        <v>-8.9426507399337218E-4</v>
      </c>
      <c r="E1682" s="2">
        <f>MACD!F1682</f>
        <v>-1.3347677829178087E-3</v>
      </c>
      <c r="F1682" s="2">
        <f>'Moving Avg'!D1682</f>
        <v>1.7212000000000001</v>
      </c>
      <c r="G1682" s="2">
        <f>'Moving Avg'!F1682</f>
        <v>1.7212000000000001</v>
      </c>
      <c r="H1682" s="2">
        <f>'Moving Avg'!G1682</f>
        <v>1.721678</v>
      </c>
      <c r="I1682" s="2">
        <f>'Moving Avg'!H1682</f>
        <v>1.6924310000000051</v>
      </c>
      <c r="J1682" s="5" t="str">
        <f>OBV!F1682</f>
        <v>NEUTRAL</v>
      </c>
      <c r="K1682" s="5" t="str">
        <f>OBV!G1682</f>
        <v>NEUTRAL</v>
      </c>
      <c r="L1682" s="5" t="str">
        <f>OBV!H1682</f>
        <v>NEUTRAL</v>
      </c>
      <c r="M1682" s="7">
        <f t="shared" si="260"/>
        <v>25</v>
      </c>
      <c r="N1682" s="7">
        <f t="shared" si="261"/>
        <v>0</v>
      </c>
      <c r="O1682" s="7">
        <f t="shared" si="262"/>
        <v>50</v>
      </c>
      <c r="P1682" s="7">
        <f t="shared" si="263"/>
        <v>33</v>
      </c>
      <c r="Q1682" s="8">
        <f t="shared" si="264"/>
        <v>21.2</v>
      </c>
      <c r="R1682" s="8">
        <f t="shared" si="265"/>
        <v>30.75</v>
      </c>
      <c r="S1682" s="8">
        <f t="shared" si="266"/>
        <v>31.1</v>
      </c>
      <c r="T1682" s="8">
        <f t="shared" si="267"/>
        <v>27</v>
      </c>
      <c r="U1682" s="7">
        <f t="shared" si="268"/>
        <v>27.683333333333337</v>
      </c>
      <c r="V1682" s="7">
        <f t="shared" si="269"/>
        <v>27.512500000000003</v>
      </c>
    </row>
    <row r="1683" spans="1:22" ht="13.5" x14ac:dyDescent="0.25">
      <c r="A1683" s="3">
        <f>RSI!A1683</f>
        <v>44761</v>
      </c>
      <c r="B1683" s="2">
        <f>RSI!B1683</f>
        <v>1.7134</v>
      </c>
      <c r="C1683" s="2">
        <f>RSI!I1683</f>
        <v>20.783134611628171</v>
      </c>
      <c r="D1683" s="2">
        <f>MACD!E1683</f>
        <v>-2.4759277559804893E-4</v>
      </c>
      <c r="E1683" s="2">
        <f>MACD!F1683</f>
        <v>-1.1173327814538567E-3</v>
      </c>
      <c r="F1683" s="2">
        <f>'Moving Avg'!D1683</f>
        <v>1.7196400000000001</v>
      </c>
      <c r="G1683" s="2">
        <f>'Moving Avg'!F1683</f>
        <v>1.7208099999999997</v>
      </c>
      <c r="H1683" s="2">
        <f>'Moving Avg'!G1683</f>
        <v>1.7210520000000002</v>
      </c>
      <c r="I1683" s="2">
        <f>'Moving Avg'!H1683</f>
        <v>1.693526500000005</v>
      </c>
      <c r="J1683" s="5" t="str">
        <f>OBV!F1683</f>
        <v>BEARISH</v>
      </c>
      <c r="K1683" s="5" t="str">
        <f>OBV!G1683</f>
        <v>NEUTRAL</v>
      </c>
      <c r="L1683" s="5" t="str">
        <f>OBV!H1683</f>
        <v>CONFIRMED BEARISH</v>
      </c>
      <c r="M1683" s="7">
        <f t="shared" si="260"/>
        <v>50</v>
      </c>
      <c r="N1683" s="7">
        <f t="shared" si="261"/>
        <v>0</v>
      </c>
      <c r="O1683" s="7">
        <f t="shared" si="262"/>
        <v>50</v>
      </c>
      <c r="P1683" s="7">
        <f t="shared" si="263"/>
        <v>16.5</v>
      </c>
      <c r="Q1683" s="8">
        <f t="shared" si="264"/>
        <v>27.475000000000001</v>
      </c>
      <c r="R1683" s="8">
        <f t="shared" si="265"/>
        <v>31.625</v>
      </c>
      <c r="S1683" s="8">
        <f t="shared" si="266"/>
        <v>27.425000000000001</v>
      </c>
      <c r="T1683" s="8">
        <f t="shared" si="267"/>
        <v>29.125</v>
      </c>
      <c r="U1683" s="7">
        <f t="shared" si="268"/>
        <v>28.841666666666669</v>
      </c>
      <c r="V1683" s="7">
        <f t="shared" si="269"/>
        <v>28.912500000000001</v>
      </c>
    </row>
    <row r="1684" spans="1:22" ht="13.5" x14ac:dyDescent="0.25">
      <c r="A1684" s="3">
        <f>RSI!A1684</f>
        <v>44762</v>
      </c>
      <c r="B1684" s="2">
        <f>RSI!B1684</f>
        <v>1.7134</v>
      </c>
      <c r="C1684" s="2">
        <f>RSI!I1684</f>
        <v>20.783134611628171</v>
      </c>
      <c r="D1684" s="2">
        <f>MACD!E1684</f>
        <v>3.5076976902037593E-4</v>
      </c>
      <c r="E1684" s="2">
        <f>MACD!F1684</f>
        <v>-8.2371227135901012E-4</v>
      </c>
      <c r="F1684" s="2">
        <f>'Moving Avg'!D1684</f>
        <v>1.7180800000000001</v>
      </c>
      <c r="G1684" s="2">
        <f>'Moving Avg'!F1684</f>
        <v>1.7204199999999996</v>
      </c>
      <c r="H1684" s="2">
        <f>'Moving Avg'!G1684</f>
        <v>1.7204260000000005</v>
      </c>
      <c r="I1684" s="2">
        <f>'Moving Avg'!H1684</f>
        <v>1.6946220000000047</v>
      </c>
      <c r="J1684" s="5" t="str">
        <f>OBV!F1684</f>
        <v>BEARISH</v>
      </c>
      <c r="K1684" s="5" t="str">
        <f>OBV!G1684</f>
        <v>NEUTRAL</v>
      </c>
      <c r="L1684" s="5" t="str">
        <f>OBV!H1684</f>
        <v>CONFIRMED BEARISH</v>
      </c>
      <c r="M1684" s="7">
        <f t="shared" si="260"/>
        <v>50</v>
      </c>
      <c r="N1684" s="7">
        <f t="shared" si="261"/>
        <v>0</v>
      </c>
      <c r="O1684" s="7">
        <f t="shared" si="262"/>
        <v>50</v>
      </c>
      <c r="P1684" s="7">
        <f t="shared" si="263"/>
        <v>16.5</v>
      </c>
      <c r="Q1684" s="8">
        <f t="shared" si="264"/>
        <v>27.475000000000001</v>
      </c>
      <c r="R1684" s="8">
        <f t="shared" si="265"/>
        <v>31.625</v>
      </c>
      <c r="S1684" s="8">
        <f t="shared" si="266"/>
        <v>27.425000000000001</v>
      </c>
      <c r="T1684" s="8">
        <f t="shared" si="267"/>
        <v>29.125</v>
      </c>
      <c r="U1684" s="7">
        <f t="shared" si="268"/>
        <v>28.841666666666669</v>
      </c>
      <c r="V1684" s="7">
        <f t="shared" si="269"/>
        <v>28.912500000000001</v>
      </c>
    </row>
    <row r="1685" spans="1:22" ht="13.5" x14ac:dyDescent="0.25">
      <c r="A1685" s="3">
        <f>RSI!A1685</f>
        <v>44763</v>
      </c>
      <c r="B1685" s="2">
        <f>RSI!B1685</f>
        <v>1.7134</v>
      </c>
      <c r="C1685" s="2">
        <f>RSI!I1685</f>
        <v>20.783134611628171</v>
      </c>
      <c r="D1685" s="2">
        <f>MACD!E1685</f>
        <v>9.044638450717013E-4</v>
      </c>
      <c r="E1685" s="2">
        <f>MACD!F1685</f>
        <v>-4.7807704807286788E-4</v>
      </c>
      <c r="F1685" s="2">
        <f>'Moving Avg'!D1685</f>
        <v>1.7165199999999998</v>
      </c>
      <c r="G1685" s="2">
        <f>'Moving Avg'!F1685</f>
        <v>1.7200299999999999</v>
      </c>
      <c r="H1685" s="2">
        <f>'Moving Avg'!G1685</f>
        <v>1.7198000000000007</v>
      </c>
      <c r="I1685" s="2">
        <f>'Moving Avg'!H1685</f>
        <v>1.6957175000000044</v>
      </c>
      <c r="J1685" s="5" t="str">
        <f>OBV!F1685</f>
        <v>BEARISH</v>
      </c>
      <c r="K1685" s="5" t="str">
        <f>OBV!G1685</f>
        <v>NEUTRAL</v>
      </c>
      <c r="L1685" s="5" t="str">
        <f>OBV!H1685</f>
        <v>CONFIRMED BEARISH</v>
      </c>
      <c r="M1685" s="7">
        <f t="shared" si="260"/>
        <v>50</v>
      </c>
      <c r="N1685" s="7">
        <f t="shared" si="261"/>
        <v>0</v>
      </c>
      <c r="O1685" s="7">
        <f t="shared" si="262"/>
        <v>50</v>
      </c>
      <c r="P1685" s="7">
        <f t="shared" si="263"/>
        <v>16.5</v>
      </c>
      <c r="Q1685" s="8">
        <f t="shared" si="264"/>
        <v>27.475000000000001</v>
      </c>
      <c r="R1685" s="8">
        <f t="shared" si="265"/>
        <v>31.625</v>
      </c>
      <c r="S1685" s="8">
        <f t="shared" si="266"/>
        <v>27.425000000000001</v>
      </c>
      <c r="T1685" s="8">
        <f t="shared" si="267"/>
        <v>29.125</v>
      </c>
      <c r="U1685" s="7">
        <f t="shared" si="268"/>
        <v>28.841666666666669</v>
      </c>
      <c r="V1685" s="7">
        <f t="shared" si="269"/>
        <v>28.912500000000001</v>
      </c>
    </row>
    <row r="1686" spans="1:22" ht="13.5" x14ac:dyDescent="0.25">
      <c r="A1686" s="3">
        <f>RSI!A1686</f>
        <v>44764</v>
      </c>
      <c r="B1686" s="2">
        <f>RSI!B1686</f>
        <v>1.7101</v>
      </c>
      <c r="C1686" s="2">
        <f>RSI!I1686</f>
        <v>16.322131151513361</v>
      </c>
      <c r="D1686" s="2">
        <f>MACD!E1686</f>
        <v>1.6612957981592125E-3</v>
      </c>
      <c r="E1686" s="2">
        <f>MACD!F1686</f>
        <v>-5.0202478826451801E-5</v>
      </c>
      <c r="F1686" s="2">
        <f>'Moving Avg'!D1686</f>
        <v>1.7143000000000002</v>
      </c>
      <c r="G1686" s="2">
        <f>'Moving Avg'!F1686</f>
        <v>1.7194749999999999</v>
      </c>
      <c r="H1686" s="2">
        <f>'Moving Avg'!G1686</f>
        <v>1.7191080000000007</v>
      </c>
      <c r="I1686" s="2">
        <f>'Moving Avg'!H1686</f>
        <v>1.6967965000000043</v>
      </c>
      <c r="J1686" s="5" t="str">
        <f>OBV!F1686</f>
        <v>BEARISH</v>
      </c>
      <c r="K1686" s="5" t="str">
        <f>OBV!G1686</f>
        <v>NEUTRAL</v>
      </c>
      <c r="L1686" s="5" t="str">
        <f>OBV!H1686</f>
        <v>CONFIRMED BEARISH</v>
      </c>
      <c r="M1686" s="7">
        <f t="shared" si="260"/>
        <v>50</v>
      </c>
      <c r="N1686" s="7">
        <f t="shared" si="261"/>
        <v>0</v>
      </c>
      <c r="O1686" s="7">
        <f t="shared" si="262"/>
        <v>50</v>
      </c>
      <c r="P1686" s="7">
        <f t="shared" si="263"/>
        <v>16.5</v>
      </c>
      <c r="Q1686" s="8">
        <f t="shared" si="264"/>
        <v>27.475000000000001</v>
      </c>
      <c r="R1686" s="8">
        <f t="shared" si="265"/>
        <v>31.625</v>
      </c>
      <c r="S1686" s="8">
        <f t="shared" si="266"/>
        <v>27.425000000000001</v>
      </c>
      <c r="T1686" s="8">
        <f t="shared" si="267"/>
        <v>29.125</v>
      </c>
      <c r="U1686" s="7">
        <f t="shared" si="268"/>
        <v>28.841666666666669</v>
      </c>
      <c r="V1686" s="7">
        <f t="shared" si="269"/>
        <v>28.912500000000001</v>
      </c>
    </row>
    <row r="1687" spans="1:22" ht="13.5" x14ac:dyDescent="0.25">
      <c r="A1687" s="3">
        <f>RSI!A1687</f>
        <v>44768</v>
      </c>
      <c r="B1687" s="2">
        <f>RSI!B1687</f>
        <v>1.7101</v>
      </c>
      <c r="C1687" s="2">
        <f>RSI!I1687</f>
        <v>16.322131151513361</v>
      </c>
      <c r="D1687" s="2">
        <f>MACD!E1687</f>
        <v>2.3618188862117862E-3</v>
      </c>
      <c r="E1687" s="2">
        <f>MACD!F1687</f>
        <v>4.322017941811958E-4</v>
      </c>
      <c r="F1687" s="2">
        <f>'Moving Avg'!D1687</f>
        <v>1.7120799999999998</v>
      </c>
      <c r="G1687" s="2">
        <f>'Moving Avg'!F1687</f>
        <v>1.7189199999999996</v>
      </c>
      <c r="H1687" s="2">
        <f>'Moving Avg'!G1687</f>
        <v>1.7184160000000008</v>
      </c>
      <c r="I1687" s="2">
        <f>'Moving Avg'!H1687</f>
        <v>1.6978755000000043</v>
      </c>
      <c r="J1687" s="5" t="str">
        <f>OBV!F1687</f>
        <v>BEARISH</v>
      </c>
      <c r="K1687" s="5" t="str">
        <f>OBV!G1687</f>
        <v>NEUTRAL</v>
      </c>
      <c r="L1687" s="5" t="str">
        <f>OBV!H1687</f>
        <v>CONFIRMED BEARISH</v>
      </c>
      <c r="M1687" s="7">
        <f t="shared" si="260"/>
        <v>50</v>
      </c>
      <c r="N1687" s="7">
        <f t="shared" si="261"/>
        <v>0</v>
      </c>
      <c r="O1687" s="7">
        <f t="shared" si="262"/>
        <v>50</v>
      </c>
      <c r="P1687" s="7">
        <f t="shared" si="263"/>
        <v>16.5</v>
      </c>
      <c r="Q1687" s="8">
        <f t="shared" si="264"/>
        <v>27.475000000000001</v>
      </c>
      <c r="R1687" s="8">
        <f t="shared" si="265"/>
        <v>31.625</v>
      </c>
      <c r="S1687" s="8">
        <f t="shared" si="266"/>
        <v>27.425000000000001</v>
      </c>
      <c r="T1687" s="8">
        <f t="shared" si="267"/>
        <v>29.125</v>
      </c>
      <c r="U1687" s="7">
        <f t="shared" si="268"/>
        <v>28.841666666666669</v>
      </c>
      <c r="V1687" s="7">
        <f t="shared" si="269"/>
        <v>28.912500000000001</v>
      </c>
    </row>
    <row r="1688" spans="1:22" ht="13.5" x14ac:dyDescent="0.25">
      <c r="A1688" s="3">
        <f>RSI!A1688</f>
        <v>44769</v>
      </c>
      <c r="B1688" s="2">
        <f>RSI!B1688</f>
        <v>1.7101</v>
      </c>
      <c r="C1688" s="2">
        <f>RSI!I1688</f>
        <v>16.322131151513361</v>
      </c>
      <c r="D1688" s="2">
        <f>MACD!E1688</f>
        <v>3.010242173019595E-3</v>
      </c>
      <c r="E1688" s="2">
        <f>MACD!F1688</f>
        <v>9.4780986994887572E-4</v>
      </c>
      <c r="F1688" s="2">
        <f>'Moving Avg'!D1688</f>
        <v>1.7114199999999999</v>
      </c>
      <c r="G1688" s="2">
        <f>'Moving Avg'!F1688</f>
        <v>1.7183649999999997</v>
      </c>
      <c r="H1688" s="2">
        <f>'Moving Avg'!G1688</f>
        <v>1.7177240000000009</v>
      </c>
      <c r="I1688" s="2">
        <f>'Moving Avg'!H1688</f>
        <v>1.6989545000000041</v>
      </c>
      <c r="J1688" s="5" t="str">
        <f>OBV!F1688</f>
        <v>NEUTRAL</v>
      </c>
      <c r="K1688" s="5" t="str">
        <f>OBV!G1688</f>
        <v>NEUTRAL</v>
      </c>
      <c r="L1688" s="5" t="str">
        <f>OBV!H1688</f>
        <v>NEUTRAL</v>
      </c>
      <c r="M1688" s="7">
        <f t="shared" si="260"/>
        <v>50</v>
      </c>
      <c r="N1688" s="7">
        <f t="shared" si="261"/>
        <v>0</v>
      </c>
      <c r="O1688" s="7">
        <f t="shared" si="262"/>
        <v>50</v>
      </c>
      <c r="P1688" s="7">
        <f t="shared" si="263"/>
        <v>33</v>
      </c>
      <c r="Q1688" s="8">
        <f t="shared" si="264"/>
        <v>29.95</v>
      </c>
      <c r="R1688" s="8">
        <f t="shared" si="265"/>
        <v>35.75</v>
      </c>
      <c r="S1688" s="8">
        <f t="shared" si="266"/>
        <v>34.85</v>
      </c>
      <c r="T1688" s="8">
        <f t="shared" si="267"/>
        <v>33.25</v>
      </c>
      <c r="U1688" s="7">
        <f t="shared" si="268"/>
        <v>33.516666666666673</v>
      </c>
      <c r="V1688" s="7">
        <f t="shared" si="269"/>
        <v>33.450000000000003</v>
      </c>
    </row>
    <row r="1689" spans="1:22" ht="13.5" x14ac:dyDescent="0.25">
      <c r="A1689" s="3">
        <f>RSI!A1689</f>
        <v>44770</v>
      </c>
      <c r="B1689" s="2">
        <f>RSI!B1689</f>
        <v>1.7101</v>
      </c>
      <c r="C1689" s="2">
        <f>RSI!I1689</f>
        <v>16.322131151513332</v>
      </c>
      <c r="D1689" s="2">
        <f>MACD!E1689</f>
        <v>3.6104570880626241E-3</v>
      </c>
      <c r="E1689" s="2">
        <f>MACD!F1689</f>
        <v>1.4803393135716255E-3</v>
      </c>
      <c r="F1689" s="2">
        <f>'Moving Avg'!D1689</f>
        <v>1.7107599999999998</v>
      </c>
      <c r="G1689" s="2">
        <f>'Moving Avg'!F1689</f>
        <v>1.7178099999999996</v>
      </c>
      <c r="H1689" s="2">
        <f>'Moving Avg'!G1689</f>
        <v>1.717032000000001</v>
      </c>
      <c r="I1689" s="2">
        <f>'Moving Avg'!H1689</f>
        <v>1.7000335000000042</v>
      </c>
      <c r="J1689" s="5" t="str">
        <f>OBV!F1689</f>
        <v>NEUTRAL</v>
      </c>
      <c r="K1689" s="5" t="str">
        <f>OBV!G1689</f>
        <v>NEUTRAL</v>
      </c>
      <c r="L1689" s="5" t="str">
        <f>OBV!H1689</f>
        <v>NEUTRAL</v>
      </c>
      <c r="M1689" s="7">
        <f t="shared" si="260"/>
        <v>50</v>
      </c>
      <c r="N1689" s="7">
        <f t="shared" si="261"/>
        <v>0</v>
      </c>
      <c r="O1689" s="7">
        <f t="shared" si="262"/>
        <v>50</v>
      </c>
      <c r="P1689" s="7">
        <f t="shared" si="263"/>
        <v>33</v>
      </c>
      <c r="Q1689" s="8">
        <f t="shared" si="264"/>
        <v>29.95</v>
      </c>
      <c r="R1689" s="8">
        <f t="shared" si="265"/>
        <v>35.75</v>
      </c>
      <c r="S1689" s="8">
        <f t="shared" si="266"/>
        <v>34.85</v>
      </c>
      <c r="T1689" s="8">
        <f t="shared" si="267"/>
        <v>33.25</v>
      </c>
      <c r="U1689" s="7">
        <f t="shared" si="268"/>
        <v>33.516666666666673</v>
      </c>
      <c r="V1689" s="7">
        <f t="shared" si="269"/>
        <v>33.450000000000003</v>
      </c>
    </row>
    <row r="1690" spans="1:22" ht="13.5" x14ac:dyDescent="0.25">
      <c r="A1690" s="3">
        <f>RSI!A1690</f>
        <v>44771</v>
      </c>
      <c r="B1690" s="2">
        <f>RSI!B1690</f>
        <v>1.7101</v>
      </c>
      <c r="C1690" s="2">
        <f>RSI!I1690</f>
        <v>16.322131151513361</v>
      </c>
      <c r="D1690" s="2">
        <f>MACD!E1690</f>
        <v>4.1660618552552542E-3</v>
      </c>
      <c r="E1690" s="2">
        <f>MACD!F1690</f>
        <v>2.0174838219083513E-3</v>
      </c>
      <c r="F1690" s="2">
        <f>'Moving Avg'!D1690</f>
        <v>1.7101</v>
      </c>
      <c r="G1690" s="2">
        <f>'Moving Avg'!F1690</f>
        <v>1.7172549999999998</v>
      </c>
      <c r="H1690" s="2">
        <f>'Moving Avg'!G1690</f>
        <v>1.7163400000000011</v>
      </c>
      <c r="I1690" s="2">
        <f>'Moving Avg'!H1690</f>
        <v>1.701112500000004</v>
      </c>
      <c r="J1690" s="5" t="str">
        <f>OBV!F1690</f>
        <v>NEUTRAL</v>
      </c>
      <c r="K1690" s="5" t="str">
        <f>OBV!G1690</f>
        <v>NEUTRAL</v>
      </c>
      <c r="L1690" s="5" t="str">
        <f>OBV!H1690</f>
        <v>NEUTRAL</v>
      </c>
      <c r="M1690" s="7">
        <f t="shared" si="260"/>
        <v>50</v>
      </c>
      <c r="N1690" s="7">
        <f t="shared" si="261"/>
        <v>0</v>
      </c>
      <c r="O1690" s="7">
        <f t="shared" si="262"/>
        <v>50</v>
      </c>
      <c r="P1690" s="7">
        <f t="shared" si="263"/>
        <v>33</v>
      </c>
      <c r="Q1690" s="8">
        <f t="shared" si="264"/>
        <v>29.95</v>
      </c>
      <c r="R1690" s="8">
        <f t="shared" si="265"/>
        <v>35.75</v>
      </c>
      <c r="S1690" s="8">
        <f t="shared" si="266"/>
        <v>34.85</v>
      </c>
      <c r="T1690" s="8">
        <f t="shared" si="267"/>
        <v>33.25</v>
      </c>
      <c r="U1690" s="7">
        <f t="shared" si="268"/>
        <v>33.516666666666673</v>
      </c>
      <c r="V1690" s="7">
        <f t="shared" si="269"/>
        <v>33.450000000000003</v>
      </c>
    </row>
    <row r="1691" spans="1:22" ht="13.5" x14ac:dyDescent="0.25">
      <c r="A1691" s="3">
        <f>RSI!A1691</f>
        <v>44774</v>
      </c>
      <c r="B1691" s="2">
        <f>RSI!B1691</f>
        <v>1.7101</v>
      </c>
      <c r="C1691" s="2">
        <f>RSI!I1691</f>
        <v>16.322131151513361</v>
      </c>
      <c r="D1691" s="2">
        <f>MACD!E1691</f>
        <v>4.6803839736515584E-3</v>
      </c>
      <c r="E1691" s="2">
        <f>MACD!F1691</f>
        <v>2.5500638522569928E-3</v>
      </c>
      <c r="F1691" s="2">
        <f>'Moving Avg'!D1691</f>
        <v>1.7101</v>
      </c>
      <c r="G1691" s="2">
        <f>'Moving Avg'!F1691</f>
        <v>1.7166999999999999</v>
      </c>
      <c r="H1691" s="2">
        <f>'Moving Avg'!G1691</f>
        <v>1.7172120000000006</v>
      </c>
      <c r="I1691" s="2">
        <f>'Moving Avg'!H1691</f>
        <v>1.7021915000000043</v>
      </c>
      <c r="J1691" s="5" t="str">
        <f>OBV!F1691</f>
        <v>NEUTRAL</v>
      </c>
      <c r="K1691" s="5" t="str">
        <f>OBV!G1691</f>
        <v>NEUTRAL</v>
      </c>
      <c r="L1691" s="5" t="str">
        <f>OBV!H1691</f>
        <v>NEUTRAL</v>
      </c>
      <c r="M1691" s="7">
        <f t="shared" si="260"/>
        <v>50</v>
      </c>
      <c r="N1691" s="7">
        <f t="shared" si="261"/>
        <v>0</v>
      </c>
      <c r="O1691" s="7">
        <f t="shared" si="262"/>
        <v>50</v>
      </c>
      <c r="P1691" s="7">
        <f t="shared" si="263"/>
        <v>33</v>
      </c>
      <c r="Q1691" s="8">
        <f t="shared" si="264"/>
        <v>29.95</v>
      </c>
      <c r="R1691" s="8">
        <f t="shared" si="265"/>
        <v>35.75</v>
      </c>
      <c r="S1691" s="8">
        <f t="shared" si="266"/>
        <v>34.85</v>
      </c>
      <c r="T1691" s="8">
        <f t="shared" si="267"/>
        <v>33.25</v>
      </c>
      <c r="U1691" s="7">
        <f t="shared" si="268"/>
        <v>33.516666666666673</v>
      </c>
      <c r="V1691" s="7">
        <f t="shared" si="269"/>
        <v>33.450000000000003</v>
      </c>
    </row>
    <row r="1692" spans="1:22" ht="13.5" x14ac:dyDescent="0.25">
      <c r="A1692" s="3">
        <f>RSI!A1692</f>
        <v>44775</v>
      </c>
      <c r="B1692" s="2">
        <f>RSI!B1692</f>
        <v>1.7101</v>
      </c>
      <c r="C1692" s="2">
        <f>RSI!I1692</f>
        <v>16.322131151513361</v>
      </c>
      <c r="D1692" s="2">
        <f>MACD!E1692</f>
        <v>5.1565009157150676E-3</v>
      </c>
      <c r="E1692" s="2">
        <f>MACD!F1692</f>
        <v>3.0713512649486077E-3</v>
      </c>
      <c r="F1692" s="2">
        <f>'Moving Avg'!D1692</f>
        <v>1.7101</v>
      </c>
      <c r="G1692" s="2">
        <f>'Moving Avg'!F1692</f>
        <v>1.7161449999999998</v>
      </c>
      <c r="H1692" s="2">
        <f>'Moving Avg'!G1692</f>
        <v>1.7180840000000008</v>
      </c>
      <c r="I1692" s="2">
        <f>'Moving Avg'!H1692</f>
        <v>1.7032705000000044</v>
      </c>
      <c r="J1692" s="5" t="str">
        <f>OBV!F1692</f>
        <v>NEUTRAL</v>
      </c>
      <c r="K1692" s="5" t="str">
        <f>OBV!G1692</f>
        <v>NEUTRAL</v>
      </c>
      <c r="L1692" s="5" t="str">
        <f>OBV!H1692</f>
        <v>NEUTRAL</v>
      </c>
      <c r="M1692" s="7">
        <f t="shared" si="260"/>
        <v>50</v>
      </c>
      <c r="N1692" s="7">
        <f t="shared" si="261"/>
        <v>0</v>
      </c>
      <c r="O1692" s="7">
        <f t="shared" si="262"/>
        <v>50</v>
      </c>
      <c r="P1692" s="7">
        <f t="shared" si="263"/>
        <v>33</v>
      </c>
      <c r="Q1692" s="8">
        <f t="shared" si="264"/>
        <v>29.95</v>
      </c>
      <c r="R1692" s="8">
        <f t="shared" si="265"/>
        <v>35.75</v>
      </c>
      <c r="S1692" s="8">
        <f t="shared" si="266"/>
        <v>34.85</v>
      </c>
      <c r="T1692" s="8">
        <f t="shared" si="267"/>
        <v>33.25</v>
      </c>
      <c r="U1692" s="7">
        <f t="shared" si="268"/>
        <v>33.516666666666673</v>
      </c>
      <c r="V1692" s="7">
        <f t="shared" si="269"/>
        <v>33.450000000000003</v>
      </c>
    </row>
    <row r="1693" spans="1:22" ht="13.5" x14ac:dyDescent="0.25">
      <c r="A1693" s="3">
        <f>RSI!A1693</f>
        <v>44776</v>
      </c>
      <c r="B1693" s="2">
        <f>RSI!B1693</f>
        <v>1.7101</v>
      </c>
      <c r="C1693" s="2">
        <f>RSI!I1693</f>
        <v>16.322131151513361</v>
      </c>
      <c r="D1693" s="2">
        <f>MACD!E1693</f>
        <v>4.3972591932210925E-3</v>
      </c>
      <c r="E1693" s="2">
        <f>MACD!F1693</f>
        <v>3.336532850603105E-3</v>
      </c>
      <c r="F1693" s="2">
        <f>'Moving Avg'!D1693</f>
        <v>1.7101</v>
      </c>
      <c r="G1693" s="2">
        <f>'Moving Avg'!F1693</f>
        <v>1.7155899999999999</v>
      </c>
      <c r="H1693" s="2">
        <f>'Moving Avg'!G1693</f>
        <v>1.7189560000000006</v>
      </c>
      <c r="I1693" s="2">
        <f>'Moving Avg'!H1693</f>
        <v>1.7043100000000044</v>
      </c>
      <c r="J1693" s="5" t="str">
        <f>OBV!F1693</f>
        <v>NEUTRAL</v>
      </c>
      <c r="K1693" s="5" t="str">
        <f>OBV!G1693</f>
        <v>NEUTRAL</v>
      </c>
      <c r="L1693" s="5" t="str">
        <f>OBV!H1693</f>
        <v>NEUTRAL</v>
      </c>
      <c r="M1693" s="7">
        <f t="shared" si="260"/>
        <v>50</v>
      </c>
      <c r="N1693" s="7">
        <f t="shared" si="261"/>
        <v>0</v>
      </c>
      <c r="O1693" s="7">
        <f t="shared" si="262"/>
        <v>50</v>
      </c>
      <c r="P1693" s="7">
        <f t="shared" si="263"/>
        <v>33</v>
      </c>
      <c r="Q1693" s="8">
        <f t="shared" si="264"/>
        <v>29.95</v>
      </c>
      <c r="R1693" s="8">
        <f t="shared" si="265"/>
        <v>35.75</v>
      </c>
      <c r="S1693" s="8">
        <f t="shared" si="266"/>
        <v>34.85</v>
      </c>
      <c r="T1693" s="8">
        <f t="shared" si="267"/>
        <v>33.25</v>
      </c>
      <c r="U1693" s="7">
        <f t="shared" si="268"/>
        <v>33.516666666666673</v>
      </c>
      <c r="V1693" s="7">
        <f t="shared" si="269"/>
        <v>33.450000000000003</v>
      </c>
    </row>
    <row r="1694" spans="1:22" ht="13.5" x14ac:dyDescent="0.25">
      <c r="A1694" s="3">
        <f>RSI!A1694</f>
        <v>44777</v>
      </c>
      <c r="B1694" s="2">
        <f>RSI!B1694</f>
        <v>1.7101</v>
      </c>
      <c r="C1694" s="2">
        <f>RSI!I1694</f>
        <v>16.322131151513361</v>
      </c>
      <c r="D1694" s="2">
        <f>MACD!E1694</f>
        <v>3.7899073115723603E-3</v>
      </c>
      <c r="E1694" s="2">
        <f>MACD!F1694</f>
        <v>3.4272077427969566E-3</v>
      </c>
      <c r="F1694" s="2">
        <f>'Moving Avg'!D1694</f>
        <v>1.7101</v>
      </c>
      <c r="G1694" s="2">
        <f>'Moving Avg'!F1694</f>
        <v>1.7150349999999999</v>
      </c>
      <c r="H1694" s="2">
        <f>'Moving Avg'!G1694</f>
        <v>1.7187340000000009</v>
      </c>
      <c r="I1694" s="2">
        <f>'Moving Avg'!H1694</f>
        <v>1.7053495000000047</v>
      </c>
      <c r="J1694" s="5" t="str">
        <f>OBV!F1694</f>
        <v>NEUTRAL</v>
      </c>
      <c r="K1694" s="5" t="str">
        <f>OBV!G1694</f>
        <v>NEUTRAL</v>
      </c>
      <c r="L1694" s="5" t="str">
        <f>OBV!H1694</f>
        <v>NEUTRAL</v>
      </c>
      <c r="M1694" s="7">
        <f t="shared" si="260"/>
        <v>50</v>
      </c>
      <c r="N1694" s="7">
        <f t="shared" si="261"/>
        <v>0</v>
      </c>
      <c r="O1694" s="7">
        <f t="shared" si="262"/>
        <v>50</v>
      </c>
      <c r="P1694" s="7">
        <f t="shared" si="263"/>
        <v>33</v>
      </c>
      <c r="Q1694" s="8">
        <f t="shared" si="264"/>
        <v>29.95</v>
      </c>
      <c r="R1694" s="8">
        <f t="shared" si="265"/>
        <v>35.75</v>
      </c>
      <c r="S1694" s="8">
        <f t="shared" si="266"/>
        <v>34.85</v>
      </c>
      <c r="T1694" s="8">
        <f t="shared" si="267"/>
        <v>33.25</v>
      </c>
      <c r="U1694" s="7">
        <f t="shared" si="268"/>
        <v>33.516666666666673</v>
      </c>
      <c r="V1694" s="7">
        <f t="shared" si="269"/>
        <v>33.450000000000003</v>
      </c>
    </row>
    <row r="1695" spans="1:22" ht="13.5" x14ac:dyDescent="0.25">
      <c r="A1695" s="3">
        <f>RSI!A1695</f>
        <v>44778</v>
      </c>
      <c r="B1695" s="2">
        <f>RSI!B1695</f>
        <v>1.7515000000000001</v>
      </c>
      <c r="C1695" s="2">
        <f>RSI!I1695</f>
        <v>86.604049193431422</v>
      </c>
      <c r="D1695" s="2">
        <f>MACD!E1695</f>
        <v>2.4181216427976437E-4</v>
      </c>
      <c r="E1695" s="2">
        <f>MACD!F1695</f>
        <v>2.7901286270935184E-3</v>
      </c>
      <c r="F1695" s="2">
        <f>'Moving Avg'!D1695</f>
        <v>1.7183799999999998</v>
      </c>
      <c r="G1695" s="2">
        <f>'Moving Avg'!F1695</f>
        <v>1.7165500000000002</v>
      </c>
      <c r="H1695" s="2">
        <f>'Moving Avg'!G1695</f>
        <v>1.7193400000000008</v>
      </c>
      <c r="I1695" s="2">
        <f>'Moving Avg'!H1695</f>
        <v>1.7065960000000047</v>
      </c>
      <c r="J1695" s="5" t="str">
        <f>OBV!F1695</f>
        <v>BULLISH</v>
      </c>
      <c r="K1695" s="5" t="str">
        <f>OBV!G1695</f>
        <v>NEUTRAL</v>
      </c>
      <c r="L1695" s="5" t="str">
        <f>OBV!H1695</f>
        <v>CONFIRMED BULLISH</v>
      </c>
      <c r="M1695" s="7">
        <f t="shared" si="260"/>
        <v>0</v>
      </c>
      <c r="N1695" s="7">
        <f t="shared" si="261"/>
        <v>45</v>
      </c>
      <c r="O1695" s="7">
        <f t="shared" si="262"/>
        <v>50</v>
      </c>
      <c r="P1695" s="7">
        <f t="shared" si="263"/>
        <v>83.5</v>
      </c>
      <c r="Q1695" s="8">
        <f t="shared" si="264"/>
        <v>35.774999999999999</v>
      </c>
      <c r="R1695" s="8">
        <f t="shared" si="265"/>
        <v>47.375</v>
      </c>
      <c r="S1695" s="8">
        <f t="shared" si="266"/>
        <v>56.825000000000003</v>
      </c>
      <c r="T1695" s="8">
        <f t="shared" si="267"/>
        <v>44.625</v>
      </c>
      <c r="U1695" s="7">
        <f t="shared" si="268"/>
        <v>46.658333333333339</v>
      </c>
      <c r="V1695" s="7">
        <f t="shared" si="269"/>
        <v>46.150000000000006</v>
      </c>
    </row>
    <row r="1696" spans="1:22" ht="13.5" x14ac:dyDescent="0.25">
      <c r="A1696" s="3">
        <f>RSI!A1696</f>
        <v>44781</v>
      </c>
      <c r="B1696" s="2">
        <f>RSI!B1696</f>
        <v>1.7515000000000001</v>
      </c>
      <c r="C1696" s="2">
        <f>RSI!I1696</f>
        <v>86.604049193431422</v>
      </c>
      <c r="D1696" s="2">
        <f>MACD!E1696</f>
        <v>-3.4826704971520073E-3</v>
      </c>
      <c r="E1696" s="2">
        <f>MACD!F1696</f>
        <v>1.5355688022444134E-3</v>
      </c>
      <c r="F1696" s="2">
        <f>'Moving Avg'!D1696</f>
        <v>1.7266600000000001</v>
      </c>
      <c r="G1696" s="2">
        <f>'Moving Avg'!F1696</f>
        <v>1.7180650000000004</v>
      </c>
      <c r="H1696" s="2">
        <f>'Moving Avg'!G1696</f>
        <v>1.7199460000000004</v>
      </c>
      <c r="I1696" s="2">
        <f>'Moving Avg'!H1696</f>
        <v>1.7078425000000046</v>
      </c>
      <c r="J1696" s="5" t="str">
        <f>OBV!F1696</f>
        <v>BULLISH</v>
      </c>
      <c r="K1696" s="5" t="str">
        <f>OBV!G1696</f>
        <v>NEUTRAL</v>
      </c>
      <c r="L1696" s="5" t="str">
        <f>OBV!H1696</f>
        <v>CONFIRMED BULLISH</v>
      </c>
      <c r="M1696" s="7">
        <f t="shared" si="260"/>
        <v>0</v>
      </c>
      <c r="N1696" s="7">
        <f t="shared" si="261"/>
        <v>45</v>
      </c>
      <c r="O1696" s="7">
        <f t="shared" si="262"/>
        <v>50</v>
      </c>
      <c r="P1696" s="7">
        <f t="shared" si="263"/>
        <v>83.5</v>
      </c>
      <c r="Q1696" s="8">
        <f t="shared" si="264"/>
        <v>35.774999999999999</v>
      </c>
      <c r="R1696" s="8">
        <f t="shared" si="265"/>
        <v>47.375</v>
      </c>
      <c r="S1696" s="8">
        <f t="shared" si="266"/>
        <v>56.825000000000003</v>
      </c>
      <c r="T1696" s="8">
        <f t="shared" si="267"/>
        <v>44.625</v>
      </c>
      <c r="U1696" s="7">
        <f t="shared" si="268"/>
        <v>46.658333333333339</v>
      </c>
      <c r="V1696" s="7">
        <f t="shared" si="269"/>
        <v>46.150000000000006</v>
      </c>
    </row>
    <row r="1697" spans="1:22" ht="13.5" x14ac:dyDescent="0.25">
      <c r="A1697" s="3">
        <f>RSI!A1697</f>
        <v>44782</v>
      </c>
      <c r="B1697" s="2">
        <f>RSI!B1697</f>
        <v>1.7515000000000001</v>
      </c>
      <c r="C1697" s="2">
        <f>RSI!I1697</f>
        <v>86.604049193431422</v>
      </c>
      <c r="D1697" s="2">
        <f>MACD!E1697</f>
        <v>-6.8328187874802104E-3</v>
      </c>
      <c r="E1697" s="2">
        <f>MACD!F1697</f>
        <v>-1.3810871570051129E-4</v>
      </c>
      <c r="F1697" s="2">
        <f>'Moving Avg'!D1697</f>
        <v>1.7349399999999999</v>
      </c>
      <c r="G1697" s="2">
        <f>'Moving Avg'!F1697</f>
        <v>1.7195800000000001</v>
      </c>
      <c r="H1697" s="2">
        <f>'Moving Avg'!G1697</f>
        <v>1.7205520000000001</v>
      </c>
      <c r="I1697" s="2">
        <f>'Moving Avg'!H1697</f>
        <v>1.7090890000000047</v>
      </c>
      <c r="J1697" s="5" t="str">
        <f>OBV!F1697</f>
        <v>BULLISH</v>
      </c>
      <c r="K1697" s="5" t="str">
        <f>OBV!G1697</f>
        <v>NEUTRAL</v>
      </c>
      <c r="L1697" s="5" t="str">
        <f>OBV!H1697</f>
        <v>CONFIRMED BULLISH</v>
      </c>
      <c r="M1697" s="7">
        <f t="shared" si="260"/>
        <v>0</v>
      </c>
      <c r="N1697" s="7">
        <f t="shared" si="261"/>
        <v>45</v>
      </c>
      <c r="O1697" s="7">
        <f t="shared" si="262"/>
        <v>50</v>
      </c>
      <c r="P1697" s="7">
        <f t="shared" si="263"/>
        <v>83.5</v>
      </c>
      <c r="Q1697" s="8">
        <f t="shared" si="264"/>
        <v>35.774999999999999</v>
      </c>
      <c r="R1697" s="8">
        <f t="shared" si="265"/>
        <v>47.375</v>
      </c>
      <c r="S1697" s="8">
        <f t="shared" si="266"/>
        <v>56.825000000000003</v>
      </c>
      <c r="T1697" s="8">
        <f t="shared" si="267"/>
        <v>44.625</v>
      </c>
      <c r="U1697" s="7">
        <f t="shared" si="268"/>
        <v>46.658333333333339</v>
      </c>
      <c r="V1697" s="7">
        <f t="shared" si="269"/>
        <v>46.150000000000006</v>
      </c>
    </row>
    <row r="1698" spans="1:22" ht="13.5" x14ac:dyDescent="0.25">
      <c r="A1698" s="3">
        <f>RSI!A1698</f>
        <v>44783</v>
      </c>
      <c r="B1698" s="2">
        <f>RSI!B1698</f>
        <v>1.7515000000000001</v>
      </c>
      <c r="C1698" s="2">
        <f>RSI!I1698</f>
        <v>86.604049193431422</v>
      </c>
      <c r="D1698" s="2">
        <f>MACD!E1698</f>
        <v>-9.8515068350308876E-3</v>
      </c>
      <c r="E1698" s="2">
        <f>MACD!F1698</f>
        <v>-2.0807883395665863E-3</v>
      </c>
      <c r="F1698" s="2">
        <f>'Moving Avg'!D1698</f>
        <v>1.7432200000000002</v>
      </c>
      <c r="G1698" s="2">
        <f>'Moving Avg'!F1698</f>
        <v>1.721095</v>
      </c>
      <c r="H1698" s="2">
        <f>'Moving Avg'!G1698</f>
        <v>1.7211579999999997</v>
      </c>
      <c r="I1698" s="2">
        <f>'Moving Avg'!H1698</f>
        <v>1.7103355000000047</v>
      </c>
      <c r="J1698" s="5" t="str">
        <f>OBV!F1698</f>
        <v>BULLISH</v>
      </c>
      <c r="K1698" s="5" t="str">
        <f>OBV!G1698</f>
        <v>NEUTRAL</v>
      </c>
      <c r="L1698" s="5" t="str">
        <f>OBV!H1698</f>
        <v>CONFIRMED BULLISH</v>
      </c>
      <c r="M1698" s="7">
        <f t="shared" si="260"/>
        <v>0</v>
      </c>
      <c r="N1698" s="7">
        <f t="shared" si="261"/>
        <v>45</v>
      </c>
      <c r="O1698" s="7">
        <f t="shared" si="262"/>
        <v>50</v>
      </c>
      <c r="P1698" s="7">
        <f t="shared" si="263"/>
        <v>83.5</v>
      </c>
      <c r="Q1698" s="8">
        <f t="shared" si="264"/>
        <v>35.774999999999999</v>
      </c>
      <c r="R1698" s="8">
        <f t="shared" si="265"/>
        <v>47.375</v>
      </c>
      <c r="S1698" s="8">
        <f t="shared" si="266"/>
        <v>56.825000000000003</v>
      </c>
      <c r="T1698" s="8">
        <f t="shared" si="267"/>
        <v>44.625</v>
      </c>
      <c r="U1698" s="7">
        <f t="shared" si="268"/>
        <v>46.658333333333339</v>
      </c>
      <c r="V1698" s="7">
        <f t="shared" si="269"/>
        <v>46.150000000000006</v>
      </c>
    </row>
    <row r="1699" spans="1:22" ht="13.5" x14ac:dyDescent="0.25">
      <c r="A1699" s="3">
        <f>RSI!A1699</f>
        <v>44784</v>
      </c>
      <c r="B1699" s="2">
        <f>RSI!B1699</f>
        <v>1.7515000000000001</v>
      </c>
      <c r="C1699" s="2">
        <f>RSI!I1699</f>
        <v>86.604049193431422</v>
      </c>
      <c r="D1699" s="2">
        <f>MACD!E1699</f>
        <v>-1.2576102805789802E-2</v>
      </c>
      <c r="E1699" s="2">
        <f>MACD!F1699</f>
        <v>-4.1798512328112295E-3</v>
      </c>
      <c r="F1699" s="2">
        <f>'Moving Avg'!D1699</f>
        <v>1.7515000000000001</v>
      </c>
      <c r="G1699" s="2">
        <f>'Moving Avg'!F1699</f>
        <v>1.7226100000000002</v>
      </c>
      <c r="H1699" s="2">
        <f>'Moving Avg'!G1699</f>
        <v>1.7217640000000001</v>
      </c>
      <c r="I1699" s="2">
        <f>'Moving Avg'!H1699</f>
        <v>1.711582000000005</v>
      </c>
      <c r="J1699" s="5" t="str">
        <f>OBV!F1699</f>
        <v>BULLISH</v>
      </c>
      <c r="K1699" s="5" t="str">
        <f>OBV!G1699</f>
        <v>NEUTRAL</v>
      </c>
      <c r="L1699" s="5" t="str">
        <f>OBV!H1699</f>
        <v>CONFIRMED BULLISH</v>
      </c>
      <c r="M1699" s="7">
        <f t="shared" si="260"/>
        <v>0</v>
      </c>
      <c r="N1699" s="7">
        <f t="shared" si="261"/>
        <v>45</v>
      </c>
      <c r="O1699" s="7">
        <f t="shared" si="262"/>
        <v>50</v>
      </c>
      <c r="P1699" s="7">
        <f t="shared" si="263"/>
        <v>83.5</v>
      </c>
      <c r="Q1699" s="8">
        <f t="shared" si="264"/>
        <v>35.774999999999999</v>
      </c>
      <c r="R1699" s="8">
        <f t="shared" si="265"/>
        <v>47.375</v>
      </c>
      <c r="S1699" s="8">
        <f t="shared" si="266"/>
        <v>56.825000000000003</v>
      </c>
      <c r="T1699" s="8">
        <f t="shared" si="267"/>
        <v>44.625</v>
      </c>
      <c r="U1699" s="7">
        <f t="shared" si="268"/>
        <v>46.658333333333339</v>
      </c>
      <c r="V1699" s="7">
        <f t="shared" si="269"/>
        <v>46.150000000000006</v>
      </c>
    </row>
    <row r="1700" spans="1:22" ht="13.5" x14ac:dyDescent="0.25">
      <c r="A1700" s="3">
        <f>RSI!A1700</f>
        <v>44785</v>
      </c>
      <c r="B1700" s="2">
        <f>RSI!B1700</f>
        <v>1.8258000000000001</v>
      </c>
      <c r="C1700" s="2">
        <f>RSI!I1700</f>
        <v>95.792012983793683</v>
      </c>
      <c r="D1700" s="2">
        <f>MACD!E1700</f>
        <v>-2.0542938933241439E-2</v>
      </c>
      <c r="E1700" s="2">
        <f>MACD!F1700</f>
        <v>-7.4524687728972716E-3</v>
      </c>
      <c r="F1700" s="2">
        <f>'Moving Avg'!D1700</f>
        <v>1.7663600000000002</v>
      </c>
      <c r="G1700" s="2">
        <f>'Moving Avg'!F1700</f>
        <v>1.7278400000000005</v>
      </c>
      <c r="H1700" s="2">
        <f>'Moving Avg'!G1700</f>
        <v>1.7238559999999998</v>
      </c>
      <c r="I1700" s="2">
        <f>'Moving Avg'!H1700</f>
        <v>1.7132000000000049</v>
      </c>
      <c r="J1700" s="5" t="str">
        <f>OBV!F1700</f>
        <v>BULLISH</v>
      </c>
      <c r="K1700" s="5" t="str">
        <f>OBV!G1700</f>
        <v>NEUTRAL</v>
      </c>
      <c r="L1700" s="5" t="str">
        <f>OBV!H1700</f>
        <v>CONFIRMED BULLISH</v>
      </c>
      <c r="M1700" s="7">
        <f t="shared" si="260"/>
        <v>0</v>
      </c>
      <c r="N1700" s="7">
        <f t="shared" si="261"/>
        <v>45</v>
      </c>
      <c r="O1700" s="7">
        <f t="shared" si="262"/>
        <v>50</v>
      </c>
      <c r="P1700" s="7">
        <f t="shared" si="263"/>
        <v>83.5</v>
      </c>
      <c r="Q1700" s="8">
        <f t="shared" si="264"/>
        <v>35.774999999999999</v>
      </c>
      <c r="R1700" s="8">
        <f t="shared" si="265"/>
        <v>47.375</v>
      </c>
      <c r="S1700" s="8">
        <f t="shared" si="266"/>
        <v>56.825000000000003</v>
      </c>
      <c r="T1700" s="8">
        <f t="shared" si="267"/>
        <v>44.625</v>
      </c>
      <c r="U1700" s="7">
        <f t="shared" si="268"/>
        <v>46.658333333333339</v>
      </c>
      <c r="V1700" s="7">
        <f t="shared" si="269"/>
        <v>46.150000000000006</v>
      </c>
    </row>
    <row r="1701" spans="1:22" ht="13.5" x14ac:dyDescent="0.25">
      <c r="A1701" s="3">
        <f>RSI!A1701</f>
        <v>44788</v>
      </c>
      <c r="B1701" s="2">
        <f>RSI!B1701</f>
        <v>1.8258000000000001</v>
      </c>
      <c r="C1701" s="2">
        <f>RSI!I1701</f>
        <v>95.792012983793683</v>
      </c>
      <c r="D1701" s="2">
        <f>MACD!E1701</f>
        <v>-2.7869173062347485E-2</v>
      </c>
      <c r="E1701" s="2">
        <f>MACD!F1701</f>
        <v>-1.1535809630787316E-2</v>
      </c>
      <c r="F1701" s="2">
        <f>'Moving Avg'!D1701</f>
        <v>1.78122</v>
      </c>
      <c r="G1701" s="2">
        <f>'Moving Avg'!F1701</f>
        <v>1.7330700000000003</v>
      </c>
      <c r="H1701" s="2">
        <f>'Moving Avg'!G1701</f>
        <v>1.7259479999999996</v>
      </c>
      <c r="I1701" s="2">
        <f>'Moving Avg'!H1701</f>
        <v>1.7147790000000052</v>
      </c>
      <c r="J1701" s="5" t="str">
        <f>OBV!F1701</f>
        <v>BULLISH</v>
      </c>
      <c r="K1701" s="5" t="str">
        <f>OBV!G1701</f>
        <v>NEUTRAL</v>
      </c>
      <c r="L1701" s="5" t="str">
        <f>OBV!H1701</f>
        <v>CONFIRMED BULLISH</v>
      </c>
      <c r="M1701" s="7">
        <f t="shared" si="260"/>
        <v>0</v>
      </c>
      <c r="N1701" s="7">
        <f t="shared" si="261"/>
        <v>45</v>
      </c>
      <c r="O1701" s="7">
        <f t="shared" si="262"/>
        <v>50</v>
      </c>
      <c r="P1701" s="7">
        <f t="shared" si="263"/>
        <v>83.5</v>
      </c>
      <c r="Q1701" s="8">
        <f t="shared" si="264"/>
        <v>35.774999999999999</v>
      </c>
      <c r="R1701" s="8">
        <f t="shared" si="265"/>
        <v>47.375</v>
      </c>
      <c r="S1701" s="8">
        <f t="shared" si="266"/>
        <v>56.825000000000003</v>
      </c>
      <c r="T1701" s="8">
        <f t="shared" si="267"/>
        <v>44.625</v>
      </c>
      <c r="U1701" s="7">
        <f t="shared" si="268"/>
        <v>46.658333333333339</v>
      </c>
      <c r="V1701" s="7">
        <f t="shared" si="269"/>
        <v>46.150000000000006</v>
      </c>
    </row>
    <row r="1702" spans="1:22" ht="13.5" x14ac:dyDescent="0.25">
      <c r="A1702" s="3">
        <f>RSI!A1702</f>
        <v>44789</v>
      </c>
      <c r="B1702" s="2">
        <f>RSI!B1702</f>
        <v>1.8258000000000001</v>
      </c>
      <c r="C1702" s="2">
        <f>RSI!I1702</f>
        <v>95.792012983793683</v>
      </c>
      <c r="D1702" s="2">
        <f>MACD!E1702</f>
        <v>-3.4610021191278539E-2</v>
      </c>
      <c r="E1702" s="2">
        <f>MACD!F1702</f>
        <v>-1.615065194288556E-2</v>
      </c>
      <c r="F1702" s="2">
        <f>'Moving Avg'!D1702</f>
        <v>1.7960799999999999</v>
      </c>
      <c r="G1702" s="2">
        <f>'Moving Avg'!F1702</f>
        <v>1.7383000000000002</v>
      </c>
      <c r="H1702" s="2">
        <f>'Moving Avg'!G1702</f>
        <v>1.7280399999999994</v>
      </c>
      <c r="I1702" s="2">
        <f>'Moving Avg'!H1702</f>
        <v>1.7163580000000049</v>
      </c>
      <c r="J1702" s="5" t="str">
        <f>OBV!F1702</f>
        <v>BULLISH</v>
      </c>
      <c r="K1702" s="5" t="str">
        <f>OBV!G1702</f>
        <v>NEUTRAL</v>
      </c>
      <c r="L1702" s="5" t="str">
        <f>OBV!H1702</f>
        <v>CONFIRMED BULLISH</v>
      </c>
      <c r="M1702" s="7">
        <f t="shared" si="260"/>
        <v>0</v>
      </c>
      <c r="N1702" s="7">
        <f t="shared" si="261"/>
        <v>45</v>
      </c>
      <c r="O1702" s="7">
        <f t="shared" si="262"/>
        <v>50</v>
      </c>
      <c r="P1702" s="7">
        <f t="shared" si="263"/>
        <v>83.5</v>
      </c>
      <c r="Q1702" s="8">
        <f t="shared" si="264"/>
        <v>35.774999999999999</v>
      </c>
      <c r="R1702" s="8">
        <f t="shared" si="265"/>
        <v>47.375</v>
      </c>
      <c r="S1702" s="8">
        <f t="shared" si="266"/>
        <v>56.825000000000003</v>
      </c>
      <c r="T1702" s="8">
        <f t="shared" si="267"/>
        <v>44.625</v>
      </c>
      <c r="U1702" s="7">
        <f t="shared" si="268"/>
        <v>46.658333333333339</v>
      </c>
      <c r="V1702" s="7">
        <f t="shared" si="269"/>
        <v>46.150000000000006</v>
      </c>
    </row>
    <row r="1703" spans="1:22" ht="13.5" x14ac:dyDescent="0.25">
      <c r="A1703" s="3">
        <f>RSI!A1703</f>
        <v>44790</v>
      </c>
      <c r="B1703" s="2">
        <f>RSI!B1703</f>
        <v>1.8258000000000001</v>
      </c>
      <c r="C1703" s="2">
        <f>RSI!I1703</f>
        <v>95.792012983793683</v>
      </c>
      <c r="D1703" s="2">
        <f>MACD!E1703</f>
        <v>-4.0815414782990667E-2</v>
      </c>
      <c r="E1703" s="2">
        <f>MACD!F1703</f>
        <v>-2.1083604510906583E-2</v>
      </c>
      <c r="F1703" s="2">
        <f>'Moving Avg'!D1703</f>
        <v>1.81094</v>
      </c>
      <c r="G1703" s="2">
        <f>'Moving Avg'!F1703</f>
        <v>1.7439200000000004</v>
      </c>
      <c r="H1703" s="2">
        <f>'Moving Avg'!G1703</f>
        <v>1.7301319999999998</v>
      </c>
      <c r="I1703" s="2">
        <f>'Moving Avg'!H1703</f>
        <v>1.7179370000000052</v>
      </c>
      <c r="J1703" s="5" t="str">
        <f>OBV!F1703</f>
        <v>BULLISH</v>
      </c>
      <c r="K1703" s="5" t="str">
        <f>OBV!G1703</f>
        <v>NEUTRAL</v>
      </c>
      <c r="L1703" s="5" t="str">
        <f>OBV!H1703</f>
        <v>CONFIRMED BULLISH</v>
      </c>
      <c r="M1703" s="7">
        <f t="shared" si="260"/>
        <v>0</v>
      </c>
      <c r="N1703" s="7">
        <f t="shared" si="261"/>
        <v>45</v>
      </c>
      <c r="O1703" s="7">
        <f t="shared" si="262"/>
        <v>50</v>
      </c>
      <c r="P1703" s="7">
        <f t="shared" si="263"/>
        <v>83.5</v>
      </c>
      <c r="Q1703" s="8">
        <f t="shared" si="264"/>
        <v>35.774999999999999</v>
      </c>
      <c r="R1703" s="8">
        <f t="shared" si="265"/>
        <v>47.375</v>
      </c>
      <c r="S1703" s="8">
        <f t="shared" si="266"/>
        <v>56.825000000000003</v>
      </c>
      <c r="T1703" s="8">
        <f t="shared" si="267"/>
        <v>44.625</v>
      </c>
      <c r="U1703" s="7">
        <f t="shared" si="268"/>
        <v>46.658333333333339</v>
      </c>
      <c r="V1703" s="7">
        <f t="shared" si="269"/>
        <v>46.150000000000006</v>
      </c>
    </row>
    <row r="1704" spans="1:22" ht="13.5" x14ac:dyDescent="0.25">
      <c r="A1704" s="3">
        <f>RSI!A1704</f>
        <v>44791</v>
      </c>
      <c r="B1704" s="2">
        <f>RSI!B1704</f>
        <v>1.8258000000000001</v>
      </c>
      <c r="C1704" s="2">
        <f>RSI!I1704</f>
        <v>95.792012983793683</v>
      </c>
      <c r="D1704" s="2">
        <f>MACD!E1704</f>
        <v>-4.6530575975551436E-2</v>
      </c>
      <c r="E1704" s="2">
        <f>MACD!F1704</f>
        <v>-2.6172998803835557E-2</v>
      </c>
      <c r="F1704" s="2">
        <f>'Moving Avg'!D1704</f>
        <v>1.8258000000000003</v>
      </c>
      <c r="G1704" s="2">
        <f>'Moving Avg'!F1704</f>
        <v>1.7495400000000003</v>
      </c>
      <c r="H1704" s="2">
        <f>'Moving Avg'!G1704</f>
        <v>1.7322239999999995</v>
      </c>
      <c r="I1704" s="2">
        <f>'Moving Avg'!H1704</f>
        <v>1.7195160000000052</v>
      </c>
      <c r="J1704" s="5" t="str">
        <f>OBV!F1704</f>
        <v>BULLISH</v>
      </c>
      <c r="K1704" s="5" t="str">
        <f>OBV!G1704</f>
        <v>NEUTRAL</v>
      </c>
      <c r="L1704" s="5" t="str">
        <f>OBV!H1704</f>
        <v>CONFIRMED BULLISH</v>
      </c>
      <c r="M1704" s="7">
        <f t="shared" si="260"/>
        <v>0</v>
      </c>
      <c r="N1704" s="7">
        <f t="shared" si="261"/>
        <v>100</v>
      </c>
      <c r="O1704" s="7">
        <f t="shared" si="262"/>
        <v>50</v>
      </c>
      <c r="P1704" s="7">
        <f t="shared" si="263"/>
        <v>83.5</v>
      </c>
      <c r="Q1704" s="8">
        <f t="shared" si="264"/>
        <v>55.024999999999999</v>
      </c>
      <c r="R1704" s="8">
        <f t="shared" si="265"/>
        <v>58.375</v>
      </c>
      <c r="S1704" s="8">
        <f t="shared" si="266"/>
        <v>65.075000000000003</v>
      </c>
      <c r="T1704" s="8">
        <f t="shared" si="267"/>
        <v>58.375</v>
      </c>
      <c r="U1704" s="7">
        <f t="shared" si="268"/>
        <v>59.491666666666674</v>
      </c>
      <c r="V1704" s="7">
        <f t="shared" si="269"/>
        <v>59.212500000000006</v>
      </c>
    </row>
    <row r="1705" spans="1:22" ht="13.5" x14ac:dyDescent="0.25">
      <c r="A1705" s="3">
        <f>RSI!A1705</f>
        <v>44792</v>
      </c>
      <c r="B1705" s="2">
        <f>RSI!B1705</f>
        <v>1.9001999999999999</v>
      </c>
      <c r="C1705" s="2">
        <f>RSI!I1705</f>
        <v>97.890564221908519</v>
      </c>
      <c r="D1705" s="2">
        <f>MACD!E1705</f>
        <v>-5.093840225490176E-2</v>
      </c>
      <c r="E1705" s="2">
        <f>MACD!F1705</f>
        <v>-3.1126079494048803E-2</v>
      </c>
      <c r="F1705" s="2">
        <f>'Moving Avg'!D1705</f>
        <v>1.8406800000000001</v>
      </c>
      <c r="G1705" s="2">
        <f>'Moving Avg'!F1705</f>
        <v>1.7588800000000002</v>
      </c>
      <c r="H1705" s="2">
        <f>'Moving Avg'!G1705</f>
        <v>1.7358039999999995</v>
      </c>
      <c r="I1705" s="2">
        <f>'Moving Avg'!H1705</f>
        <v>1.721467000000005</v>
      </c>
      <c r="J1705" s="5" t="str">
        <f>OBV!F1705</f>
        <v>BULLISH</v>
      </c>
      <c r="K1705" s="5" t="str">
        <f>OBV!G1705</f>
        <v>NEUTRAL</v>
      </c>
      <c r="L1705" s="5" t="str">
        <f>OBV!H1705</f>
        <v>CONFIRMED BULLISH</v>
      </c>
      <c r="M1705" s="7">
        <f t="shared" si="260"/>
        <v>0</v>
      </c>
      <c r="N1705" s="7">
        <f t="shared" si="261"/>
        <v>45</v>
      </c>
      <c r="O1705" s="7">
        <f t="shared" si="262"/>
        <v>50</v>
      </c>
      <c r="P1705" s="7">
        <f t="shared" si="263"/>
        <v>83.5</v>
      </c>
      <c r="Q1705" s="8">
        <f t="shared" si="264"/>
        <v>35.774999999999999</v>
      </c>
      <c r="R1705" s="8">
        <f t="shared" si="265"/>
        <v>47.375</v>
      </c>
      <c r="S1705" s="8">
        <f t="shared" si="266"/>
        <v>56.825000000000003</v>
      </c>
      <c r="T1705" s="8">
        <f t="shared" si="267"/>
        <v>44.625</v>
      </c>
      <c r="U1705" s="7">
        <f t="shared" si="268"/>
        <v>46.658333333333339</v>
      </c>
      <c r="V1705" s="7">
        <f t="shared" si="269"/>
        <v>46.150000000000006</v>
      </c>
    </row>
    <row r="1706" spans="1:22" ht="13.5" x14ac:dyDescent="0.25">
      <c r="A1706" s="3">
        <f>RSI!A1706</f>
        <v>44795</v>
      </c>
      <c r="B1706" s="2">
        <f>RSI!B1706</f>
        <v>1.9744999999999999</v>
      </c>
      <c r="C1706" s="2">
        <f>RSI!I1706</f>
        <v>98.626979477215826</v>
      </c>
      <c r="D1706" s="2">
        <f>MACD!E1706</f>
        <v>-6.1009623388240453E-2</v>
      </c>
      <c r="E1706" s="2">
        <f>MACD!F1706</f>
        <v>-3.7102788272887134E-2</v>
      </c>
      <c r="F1706" s="2">
        <f>'Moving Avg'!D1706</f>
        <v>1.87042</v>
      </c>
      <c r="G1706" s="2">
        <f>'Moving Avg'!F1706</f>
        <v>1.7721000000000005</v>
      </c>
      <c r="H1706" s="2">
        <f>'Moving Avg'!G1706</f>
        <v>1.7408699999999993</v>
      </c>
      <c r="I1706" s="2">
        <f>'Moving Avg'!H1706</f>
        <v>1.723789500000005</v>
      </c>
      <c r="J1706" s="5" t="str">
        <f>OBV!F1706</f>
        <v>BULLISH</v>
      </c>
      <c r="K1706" s="5" t="str">
        <f>OBV!G1706</f>
        <v>NEUTRAL</v>
      </c>
      <c r="L1706" s="5" t="str">
        <f>OBV!H1706</f>
        <v>CONFIRMED BULLISH</v>
      </c>
      <c r="M1706" s="7">
        <f t="shared" si="260"/>
        <v>0</v>
      </c>
      <c r="N1706" s="7">
        <f t="shared" si="261"/>
        <v>100</v>
      </c>
      <c r="O1706" s="7">
        <f t="shared" si="262"/>
        <v>50</v>
      </c>
      <c r="P1706" s="7">
        <f t="shared" si="263"/>
        <v>83.5</v>
      </c>
      <c r="Q1706" s="8">
        <f t="shared" si="264"/>
        <v>55.024999999999999</v>
      </c>
      <c r="R1706" s="8">
        <f t="shared" si="265"/>
        <v>58.375</v>
      </c>
      <c r="S1706" s="8">
        <f t="shared" si="266"/>
        <v>65.075000000000003</v>
      </c>
      <c r="T1706" s="8">
        <f t="shared" si="267"/>
        <v>58.375</v>
      </c>
      <c r="U1706" s="7">
        <f t="shared" si="268"/>
        <v>59.491666666666674</v>
      </c>
      <c r="V1706" s="7">
        <f t="shared" si="269"/>
        <v>59.212500000000006</v>
      </c>
    </row>
    <row r="1707" spans="1:22" ht="13.5" x14ac:dyDescent="0.25">
      <c r="A1707" s="3">
        <f>RSI!A1707</f>
        <v>44796</v>
      </c>
      <c r="B1707" s="2">
        <f>RSI!B1707</f>
        <v>1.9744999999999999</v>
      </c>
      <c r="C1707" s="2">
        <f>RSI!I1707</f>
        <v>98.626979477215826</v>
      </c>
      <c r="D1707" s="2">
        <f>MACD!E1707</f>
        <v>-7.0746225434152654E-2</v>
      </c>
      <c r="E1707" s="2">
        <f>MACD!F1707</f>
        <v>-4.383147570514024E-2</v>
      </c>
      <c r="F1707" s="2">
        <f>'Moving Avg'!D1707</f>
        <v>1.9001600000000001</v>
      </c>
      <c r="G1707" s="2">
        <f>'Moving Avg'!F1707</f>
        <v>1.78532</v>
      </c>
      <c r="H1707" s="2">
        <f>'Moving Avg'!G1707</f>
        <v>1.7459359999999997</v>
      </c>
      <c r="I1707" s="2">
        <f>'Moving Avg'!H1707</f>
        <v>1.7261120000000048</v>
      </c>
      <c r="J1707" s="5" t="str">
        <f>OBV!F1707</f>
        <v>BULLISH</v>
      </c>
      <c r="K1707" s="5" t="str">
        <f>OBV!G1707</f>
        <v>NEUTRAL</v>
      </c>
      <c r="L1707" s="5" t="str">
        <f>OBV!H1707</f>
        <v>CONFIRMED BULLISH</v>
      </c>
      <c r="M1707" s="7">
        <f t="shared" si="260"/>
        <v>0</v>
      </c>
      <c r="N1707" s="7">
        <f t="shared" si="261"/>
        <v>100</v>
      </c>
      <c r="O1707" s="7">
        <f t="shared" si="262"/>
        <v>50</v>
      </c>
      <c r="P1707" s="7">
        <f t="shared" si="263"/>
        <v>83.5</v>
      </c>
      <c r="Q1707" s="8">
        <f t="shared" si="264"/>
        <v>55.024999999999999</v>
      </c>
      <c r="R1707" s="8">
        <f t="shared" si="265"/>
        <v>58.375</v>
      </c>
      <c r="S1707" s="8">
        <f t="shared" si="266"/>
        <v>65.075000000000003</v>
      </c>
      <c r="T1707" s="8">
        <f t="shared" si="267"/>
        <v>58.375</v>
      </c>
      <c r="U1707" s="7">
        <f t="shared" si="268"/>
        <v>59.491666666666674</v>
      </c>
      <c r="V1707" s="7">
        <f t="shared" si="269"/>
        <v>59.212500000000006</v>
      </c>
    </row>
    <row r="1708" spans="1:22" ht="13.5" x14ac:dyDescent="0.25">
      <c r="A1708" s="3">
        <f>RSI!A1708</f>
        <v>44797</v>
      </c>
      <c r="B1708" s="2">
        <f>RSI!B1708</f>
        <v>2.0571000000000002</v>
      </c>
      <c r="C1708" s="2">
        <f>RSI!I1708</f>
        <v>99.053160046070886</v>
      </c>
      <c r="D1708" s="2">
        <f>MACD!E1708</f>
        <v>-8.6228221619021994E-2</v>
      </c>
      <c r="E1708" s="2">
        <f>MACD!F1708</f>
        <v>-5.2310824887916593E-2</v>
      </c>
      <c r="F1708" s="2">
        <f>'Moving Avg'!D1708</f>
        <v>1.9464199999999998</v>
      </c>
      <c r="G1708" s="2">
        <f>'Moving Avg'!F1708</f>
        <v>1.8026700000000002</v>
      </c>
      <c r="H1708" s="2">
        <f>'Moving Avg'!G1708</f>
        <v>1.7526539999999997</v>
      </c>
      <c r="I1708" s="2">
        <f>'Moving Avg'!H1708</f>
        <v>1.7288475000000045</v>
      </c>
      <c r="J1708" s="5" t="str">
        <f>OBV!F1708</f>
        <v>BULLISH</v>
      </c>
      <c r="K1708" s="5" t="str">
        <f>OBV!G1708</f>
        <v>NEUTRAL</v>
      </c>
      <c r="L1708" s="5" t="str">
        <f>OBV!H1708</f>
        <v>CONFIRMED BULLISH</v>
      </c>
      <c r="M1708" s="7">
        <f t="shared" si="260"/>
        <v>0</v>
      </c>
      <c r="N1708" s="7">
        <f t="shared" si="261"/>
        <v>100</v>
      </c>
      <c r="O1708" s="7">
        <f t="shared" si="262"/>
        <v>50</v>
      </c>
      <c r="P1708" s="7">
        <f t="shared" si="263"/>
        <v>83.5</v>
      </c>
      <c r="Q1708" s="8">
        <f t="shared" si="264"/>
        <v>55.024999999999999</v>
      </c>
      <c r="R1708" s="8">
        <f t="shared" si="265"/>
        <v>58.375</v>
      </c>
      <c r="S1708" s="8">
        <f t="shared" si="266"/>
        <v>65.075000000000003</v>
      </c>
      <c r="T1708" s="8">
        <f t="shared" si="267"/>
        <v>58.375</v>
      </c>
      <c r="U1708" s="7">
        <f t="shared" si="268"/>
        <v>59.491666666666674</v>
      </c>
      <c r="V1708" s="7">
        <f t="shared" si="269"/>
        <v>59.212500000000006</v>
      </c>
    </row>
    <row r="1709" spans="1:22" ht="13.5" x14ac:dyDescent="0.25">
      <c r="A1709" s="3">
        <f>RSI!A1709</f>
        <v>44798</v>
      </c>
      <c r="B1709" s="2">
        <f>RSI!B1709</f>
        <v>2.1067</v>
      </c>
      <c r="C1709" s="2">
        <f>RSI!I1709</f>
        <v>99.211443568583704</v>
      </c>
      <c r="D1709" s="2">
        <f>MACD!E1709</f>
        <v>-0.10453202807019868</v>
      </c>
      <c r="E1709" s="2">
        <f>MACD!F1709</f>
        <v>-6.2755065524373016E-2</v>
      </c>
      <c r="F1709" s="2">
        <f>'Moving Avg'!D1709</f>
        <v>2.0026000000000002</v>
      </c>
      <c r="G1709" s="2">
        <f>'Moving Avg'!F1709</f>
        <v>1.8225000000000002</v>
      </c>
      <c r="H1709" s="2">
        <f>'Moving Avg'!G1709</f>
        <v>1.760364</v>
      </c>
      <c r="I1709" s="2">
        <f>'Moving Avg'!H1709</f>
        <v>1.7318310000000046</v>
      </c>
      <c r="J1709" s="5" t="str">
        <f>OBV!F1709</f>
        <v>BULLISH</v>
      </c>
      <c r="K1709" s="5" t="str">
        <f>OBV!G1709</f>
        <v>NEUTRAL</v>
      </c>
      <c r="L1709" s="5" t="str">
        <f>OBV!H1709</f>
        <v>CONFIRMED BULLISH</v>
      </c>
      <c r="M1709" s="7">
        <f t="shared" si="260"/>
        <v>0</v>
      </c>
      <c r="N1709" s="7">
        <f t="shared" si="261"/>
        <v>100</v>
      </c>
      <c r="O1709" s="7">
        <f t="shared" si="262"/>
        <v>50</v>
      </c>
      <c r="P1709" s="7">
        <f t="shared" si="263"/>
        <v>83.5</v>
      </c>
      <c r="Q1709" s="8">
        <f t="shared" si="264"/>
        <v>55.024999999999999</v>
      </c>
      <c r="R1709" s="8">
        <f t="shared" si="265"/>
        <v>58.375</v>
      </c>
      <c r="S1709" s="8">
        <f t="shared" si="266"/>
        <v>65.075000000000003</v>
      </c>
      <c r="T1709" s="8">
        <f t="shared" si="267"/>
        <v>58.375</v>
      </c>
      <c r="U1709" s="7">
        <f t="shared" si="268"/>
        <v>59.491666666666674</v>
      </c>
      <c r="V1709" s="7">
        <f t="shared" si="269"/>
        <v>59.212500000000006</v>
      </c>
    </row>
    <row r="1710" spans="1:22" ht="13.5" x14ac:dyDescent="0.25">
      <c r="A1710" s="3">
        <f>RSI!A1710</f>
        <v>44799</v>
      </c>
      <c r="B1710" s="2">
        <f>RSI!B1710</f>
        <v>2.1976</v>
      </c>
      <c r="C1710" s="2">
        <f>RSI!I1710</f>
        <v>99.407070647944963</v>
      </c>
      <c r="D1710" s="2">
        <f>MACD!E1710</f>
        <v>-0.11703179633741434</v>
      </c>
      <c r="E1710" s="2">
        <f>MACD!F1710</f>
        <v>-7.3610411686981292E-2</v>
      </c>
      <c r="F1710" s="2">
        <f>'Moving Avg'!D1710</f>
        <v>2.0620799999999999</v>
      </c>
      <c r="G1710" s="2">
        <f>'Moving Avg'!F1710</f>
        <v>1.8468750000000003</v>
      </c>
      <c r="H1710" s="2">
        <f>'Moving Avg'!G1710</f>
        <v>1.7698919999999998</v>
      </c>
      <c r="I1710" s="2">
        <f>'Moving Avg'!H1710</f>
        <v>1.7352690000000046</v>
      </c>
      <c r="J1710" s="5" t="str">
        <f>OBV!F1710</f>
        <v>BULLISH</v>
      </c>
      <c r="K1710" s="5" t="str">
        <f>OBV!G1710</f>
        <v>NEUTRAL</v>
      </c>
      <c r="L1710" s="5" t="str">
        <f>OBV!H1710</f>
        <v>CONFIRMED BULLISH</v>
      </c>
      <c r="M1710" s="7">
        <f t="shared" si="260"/>
        <v>0</v>
      </c>
      <c r="N1710" s="7">
        <f t="shared" si="261"/>
        <v>100</v>
      </c>
      <c r="O1710" s="7">
        <f t="shared" si="262"/>
        <v>50</v>
      </c>
      <c r="P1710" s="7">
        <f t="shared" si="263"/>
        <v>83.5</v>
      </c>
      <c r="Q1710" s="8">
        <f t="shared" si="264"/>
        <v>55.024999999999999</v>
      </c>
      <c r="R1710" s="8">
        <f t="shared" si="265"/>
        <v>58.375</v>
      </c>
      <c r="S1710" s="8">
        <f t="shared" si="266"/>
        <v>65.075000000000003</v>
      </c>
      <c r="T1710" s="8">
        <f t="shared" si="267"/>
        <v>58.375</v>
      </c>
      <c r="U1710" s="7">
        <f t="shared" si="268"/>
        <v>59.491666666666674</v>
      </c>
      <c r="V1710" s="7">
        <f t="shared" si="269"/>
        <v>59.212500000000006</v>
      </c>
    </row>
    <row r="1711" spans="1:22" ht="13.5" x14ac:dyDescent="0.25">
      <c r="A1711" s="3">
        <f>RSI!A1711</f>
        <v>44802</v>
      </c>
      <c r="B1711" s="2">
        <f>RSI!B1711</f>
        <v>2.2471999999999999</v>
      </c>
      <c r="C1711" s="2">
        <f>RSI!I1711</f>
        <v>99.482510406584723</v>
      </c>
      <c r="D1711" s="2">
        <f>MACD!E1711</f>
        <v>-0.13340247750019119</v>
      </c>
      <c r="E1711" s="2">
        <f>MACD!F1711</f>
        <v>-8.5568824849623276E-2</v>
      </c>
      <c r="F1711" s="2">
        <f>'Moving Avg'!D1711</f>
        <v>2.1166200000000002</v>
      </c>
      <c r="G1711" s="2">
        <f>'Moving Avg'!F1711</f>
        <v>1.8737299999999997</v>
      </c>
      <c r="H1711" s="2">
        <f>'Moving Avg'!G1711</f>
        <v>1.7804120000000001</v>
      </c>
      <c r="I1711" s="2">
        <f>'Moving Avg'!H1711</f>
        <v>1.7389550000000045</v>
      </c>
      <c r="J1711" s="5" t="str">
        <f>OBV!F1711</f>
        <v>BULLISH</v>
      </c>
      <c r="K1711" s="5" t="str">
        <f>OBV!G1711</f>
        <v>NEUTRAL</v>
      </c>
      <c r="L1711" s="5" t="str">
        <f>OBV!H1711</f>
        <v>CONFIRMED BULLISH</v>
      </c>
      <c r="M1711" s="7">
        <f t="shared" si="260"/>
        <v>0</v>
      </c>
      <c r="N1711" s="7">
        <f t="shared" si="261"/>
        <v>100</v>
      </c>
      <c r="O1711" s="7">
        <f t="shared" si="262"/>
        <v>50</v>
      </c>
      <c r="P1711" s="7">
        <f t="shared" si="263"/>
        <v>83.5</v>
      </c>
      <c r="Q1711" s="8">
        <f t="shared" si="264"/>
        <v>55.024999999999999</v>
      </c>
      <c r="R1711" s="8">
        <f t="shared" si="265"/>
        <v>58.375</v>
      </c>
      <c r="S1711" s="8">
        <f t="shared" si="266"/>
        <v>65.075000000000003</v>
      </c>
      <c r="T1711" s="8">
        <f t="shared" si="267"/>
        <v>58.375</v>
      </c>
      <c r="U1711" s="7">
        <f t="shared" si="268"/>
        <v>59.491666666666674</v>
      </c>
      <c r="V1711" s="7">
        <f t="shared" si="269"/>
        <v>59.212500000000006</v>
      </c>
    </row>
    <row r="1712" spans="1:22" ht="13.5" x14ac:dyDescent="0.25">
      <c r="A1712" s="3">
        <f>RSI!A1712</f>
        <v>44803</v>
      </c>
      <c r="B1712" s="2">
        <f>RSI!B1712</f>
        <v>2.2471999999999999</v>
      </c>
      <c r="C1712" s="2">
        <f>RSI!I1712</f>
        <v>99.482510406584723</v>
      </c>
      <c r="D1712" s="2">
        <f>MACD!E1712</f>
        <v>-0.149510532798661</v>
      </c>
      <c r="E1712" s="2">
        <f>MACD!F1712</f>
        <v>-9.8357166439430821E-2</v>
      </c>
      <c r="F1712" s="2">
        <f>'Moving Avg'!D1712</f>
        <v>2.1711599999999995</v>
      </c>
      <c r="G1712" s="2">
        <f>'Moving Avg'!F1712</f>
        <v>1.900585</v>
      </c>
      <c r="H1712" s="2">
        <f>'Moving Avg'!G1712</f>
        <v>1.790932</v>
      </c>
      <c r="I1712" s="2">
        <f>'Moving Avg'!H1712</f>
        <v>1.7426410000000048</v>
      </c>
      <c r="J1712" s="5" t="str">
        <f>OBV!F1712</f>
        <v>BULLISH</v>
      </c>
      <c r="K1712" s="5" t="str">
        <f>OBV!G1712</f>
        <v>NEUTRAL</v>
      </c>
      <c r="L1712" s="5" t="str">
        <f>OBV!H1712</f>
        <v>CONFIRMED BULLISH</v>
      </c>
      <c r="M1712" s="7">
        <f t="shared" si="260"/>
        <v>0</v>
      </c>
      <c r="N1712" s="7">
        <f t="shared" si="261"/>
        <v>100</v>
      </c>
      <c r="O1712" s="7">
        <f t="shared" si="262"/>
        <v>50</v>
      </c>
      <c r="P1712" s="7">
        <f t="shared" si="263"/>
        <v>83.5</v>
      </c>
      <c r="Q1712" s="8">
        <f t="shared" si="264"/>
        <v>55.024999999999999</v>
      </c>
      <c r="R1712" s="8">
        <f t="shared" si="265"/>
        <v>58.375</v>
      </c>
      <c r="S1712" s="8">
        <f t="shared" si="266"/>
        <v>65.075000000000003</v>
      </c>
      <c r="T1712" s="8">
        <f t="shared" si="267"/>
        <v>58.375</v>
      </c>
      <c r="U1712" s="7">
        <f t="shared" si="268"/>
        <v>59.491666666666674</v>
      </c>
      <c r="V1712" s="7">
        <f t="shared" si="269"/>
        <v>59.212500000000006</v>
      </c>
    </row>
    <row r="1713" spans="1:22" ht="13.5" x14ac:dyDescent="0.25">
      <c r="A1713" s="3">
        <f>RSI!A1713</f>
        <v>44804</v>
      </c>
      <c r="B1713" s="2">
        <f>RSI!B1713</f>
        <v>2.2471999999999999</v>
      </c>
      <c r="C1713" s="2">
        <f>RSI!I1713</f>
        <v>99.482510406584723</v>
      </c>
      <c r="D1713" s="2">
        <f>MACD!E1713</f>
        <v>-0.16522925951058265</v>
      </c>
      <c r="E1713" s="2">
        <f>MACD!F1713</f>
        <v>-0.11173158505366118</v>
      </c>
      <c r="F1713" s="2">
        <f>'Moving Avg'!D1713</f>
        <v>2.2091799999999995</v>
      </c>
      <c r="G1713" s="2">
        <f>'Moving Avg'!F1713</f>
        <v>1.9274400000000003</v>
      </c>
      <c r="H1713" s="2">
        <f>'Moving Avg'!G1713</f>
        <v>1.8014520000000003</v>
      </c>
      <c r="I1713" s="2">
        <f>'Moving Avg'!H1713</f>
        <v>1.7463270000000046</v>
      </c>
      <c r="J1713" s="5" t="str">
        <f>OBV!F1713</f>
        <v>BULLISH</v>
      </c>
      <c r="K1713" s="5" t="str">
        <f>OBV!G1713</f>
        <v>NEUTRAL</v>
      </c>
      <c r="L1713" s="5" t="str">
        <f>OBV!H1713</f>
        <v>CONFIRMED BULLISH</v>
      </c>
      <c r="M1713" s="7">
        <f t="shared" si="260"/>
        <v>0</v>
      </c>
      <c r="N1713" s="7">
        <f t="shared" si="261"/>
        <v>100</v>
      </c>
      <c r="O1713" s="7">
        <f t="shared" si="262"/>
        <v>50</v>
      </c>
      <c r="P1713" s="7">
        <f t="shared" si="263"/>
        <v>83.5</v>
      </c>
      <c r="Q1713" s="8">
        <f t="shared" si="264"/>
        <v>55.024999999999999</v>
      </c>
      <c r="R1713" s="8">
        <f t="shared" si="265"/>
        <v>58.375</v>
      </c>
      <c r="S1713" s="8">
        <f t="shared" si="266"/>
        <v>65.075000000000003</v>
      </c>
      <c r="T1713" s="8">
        <f t="shared" si="267"/>
        <v>58.375</v>
      </c>
      <c r="U1713" s="7">
        <f t="shared" si="268"/>
        <v>59.491666666666674</v>
      </c>
      <c r="V1713" s="7">
        <f t="shared" si="269"/>
        <v>59.212500000000006</v>
      </c>
    </row>
    <row r="1714" spans="1:22" ht="13.5" x14ac:dyDescent="0.25">
      <c r="A1714" s="3">
        <f>RSI!A1714</f>
        <v>44805</v>
      </c>
      <c r="B1714" s="2">
        <f>RSI!B1714</f>
        <v>2.2471999999999999</v>
      </c>
      <c r="C1714" s="2">
        <f>RSI!I1714</f>
        <v>99.482510406584723</v>
      </c>
      <c r="D1714" s="2">
        <f>MACD!E1714</f>
        <v>-0.18046382591438936</v>
      </c>
      <c r="E1714" s="2">
        <f>MACD!F1714</f>
        <v>-0.12547803322580683</v>
      </c>
      <c r="F1714" s="2">
        <f>'Moving Avg'!D1714</f>
        <v>2.2372799999999997</v>
      </c>
      <c r="G1714" s="2">
        <f>'Moving Avg'!F1714</f>
        <v>1.9542950000000001</v>
      </c>
      <c r="H1714" s="2">
        <f>'Moving Avg'!G1714</f>
        <v>1.8119720000000001</v>
      </c>
      <c r="I1714" s="2">
        <f>'Moving Avg'!H1714</f>
        <v>1.7500130000000047</v>
      </c>
      <c r="J1714" s="5" t="str">
        <f>OBV!F1714</f>
        <v>BULLISH</v>
      </c>
      <c r="K1714" s="5" t="str">
        <f>OBV!G1714</f>
        <v>NEUTRAL</v>
      </c>
      <c r="L1714" s="5" t="str">
        <f>OBV!H1714</f>
        <v>CONFIRMED BULLISH</v>
      </c>
      <c r="M1714" s="7">
        <f t="shared" si="260"/>
        <v>0</v>
      </c>
      <c r="N1714" s="7">
        <f t="shared" si="261"/>
        <v>100</v>
      </c>
      <c r="O1714" s="7">
        <f t="shared" si="262"/>
        <v>50</v>
      </c>
      <c r="P1714" s="7">
        <f t="shared" si="263"/>
        <v>83.5</v>
      </c>
      <c r="Q1714" s="8">
        <f t="shared" si="264"/>
        <v>55.024999999999999</v>
      </c>
      <c r="R1714" s="8">
        <f t="shared" si="265"/>
        <v>58.375</v>
      </c>
      <c r="S1714" s="8">
        <f t="shared" si="266"/>
        <v>65.075000000000003</v>
      </c>
      <c r="T1714" s="8">
        <f t="shared" si="267"/>
        <v>58.375</v>
      </c>
      <c r="U1714" s="7">
        <f t="shared" si="268"/>
        <v>59.491666666666674</v>
      </c>
      <c r="V1714" s="7">
        <f t="shared" si="269"/>
        <v>59.212500000000006</v>
      </c>
    </row>
    <row r="1715" spans="1:22" ht="13.5" x14ac:dyDescent="0.25">
      <c r="A1715" s="3">
        <f>RSI!A1715</f>
        <v>44806</v>
      </c>
      <c r="B1715" s="2">
        <f>RSI!B1715</f>
        <v>2.2471999999999999</v>
      </c>
      <c r="C1715" s="2">
        <f>RSI!I1715</f>
        <v>99.482510406584723</v>
      </c>
      <c r="D1715" s="2">
        <f>MACD!E1715</f>
        <v>-0.18369929730296297</v>
      </c>
      <c r="E1715" s="2">
        <f>MACD!F1715</f>
        <v>-0.13712228604123808</v>
      </c>
      <c r="F1715" s="2">
        <f>'Moving Avg'!D1715</f>
        <v>2.2471999999999999</v>
      </c>
      <c r="G1715" s="2">
        <f>'Moving Avg'!F1715</f>
        <v>1.9790800000000002</v>
      </c>
      <c r="H1715" s="2">
        <f>'Moving Avg'!G1715</f>
        <v>1.8224920000000002</v>
      </c>
      <c r="I1715" s="2">
        <f>'Moving Avg'!H1715</f>
        <v>1.7536990000000048</v>
      </c>
      <c r="J1715" s="5" t="str">
        <f>OBV!F1715</f>
        <v>BULLISH</v>
      </c>
      <c r="K1715" s="5" t="str">
        <f>OBV!G1715</f>
        <v>NEUTRAL</v>
      </c>
      <c r="L1715" s="5" t="str">
        <f>OBV!H1715</f>
        <v>CONFIRMED BULLISH</v>
      </c>
      <c r="M1715" s="7">
        <f t="shared" si="260"/>
        <v>0</v>
      </c>
      <c r="N1715" s="7">
        <f t="shared" si="261"/>
        <v>100</v>
      </c>
      <c r="O1715" s="7">
        <f t="shared" si="262"/>
        <v>50</v>
      </c>
      <c r="P1715" s="7">
        <f t="shared" si="263"/>
        <v>83.5</v>
      </c>
      <c r="Q1715" s="8">
        <f t="shared" si="264"/>
        <v>55.024999999999999</v>
      </c>
      <c r="R1715" s="8">
        <f t="shared" si="265"/>
        <v>58.375</v>
      </c>
      <c r="S1715" s="8">
        <f t="shared" si="266"/>
        <v>65.075000000000003</v>
      </c>
      <c r="T1715" s="8">
        <f t="shared" si="267"/>
        <v>58.375</v>
      </c>
      <c r="U1715" s="7">
        <f t="shared" si="268"/>
        <v>59.491666666666674</v>
      </c>
      <c r="V1715" s="7">
        <f t="shared" si="269"/>
        <v>59.212500000000006</v>
      </c>
    </row>
    <row r="1716" spans="1:22" ht="13.5" x14ac:dyDescent="0.25">
      <c r="A1716" s="3">
        <f>RSI!A1716</f>
        <v>44809</v>
      </c>
      <c r="B1716" s="2">
        <f>RSI!B1716</f>
        <v>2.2471999999999999</v>
      </c>
      <c r="C1716" s="2">
        <f>RSI!I1716</f>
        <v>99.482510406584723</v>
      </c>
      <c r="D1716" s="2">
        <f>MACD!E1716</f>
        <v>-0.17666441822218171</v>
      </c>
      <c r="E1716" s="2">
        <f>MACD!F1716</f>
        <v>-0.1450307124774268</v>
      </c>
      <c r="F1716" s="2">
        <f>'Moving Avg'!D1716</f>
        <v>2.2471999999999999</v>
      </c>
      <c r="G1716" s="2">
        <f>'Moving Avg'!F1716</f>
        <v>2.0038650000000002</v>
      </c>
      <c r="H1716" s="2">
        <f>'Moving Avg'!G1716</f>
        <v>1.8330120000000005</v>
      </c>
      <c r="I1716" s="2">
        <f>'Moving Avg'!H1716</f>
        <v>1.7573850000000046</v>
      </c>
      <c r="J1716" s="5" t="str">
        <f>OBV!F1716</f>
        <v>NEUTRAL</v>
      </c>
      <c r="K1716" s="5" t="str">
        <f>OBV!G1716</f>
        <v>NEUTRAL</v>
      </c>
      <c r="L1716" s="5" t="str">
        <f>OBV!H1716</f>
        <v>NEUTRAL</v>
      </c>
      <c r="M1716" s="7">
        <f t="shared" si="260"/>
        <v>0</v>
      </c>
      <c r="N1716" s="7">
        <f t="shared" si="261"/>
        <v>100</v>
      </c>
      <c r="O1716" s="7">
        <f t="shared" si="262"/>
        <v>50</v>
      </c>
      <c r="P1716" s="7">
        <f t="shared" si="263"/>
        <v>33</v>
      </c>
      <c r="Q1716" s="8">
        <f t="shared" si="264"/>
        <v>47.45</v>
      </c>
      <c r="R1716" s="8">
        <f t="shared" si="265"/>
        <v>45.75</v>
      </c>
      <c r="S1716" s="8">
        <f t="shared" si="266"/>
        <v>42.35</v>
      </c>
      <c r="T1716" s="8">
        <f t="shared" si="267"/>
        <v>45.75</v>
      </c>
      <c r="U1716" s="7">
        <f t="shared" si="268"/>
        <v>45.183333333333337</v>
      </c>
      <c r="V1716" s="7">
        <f t="shared" si="269"/>
        <v>45.325000000000003</v>
      </c>
    </row>
    <row r="1717" spans="1:22" ht="13.5" x14ac:dyDescent="0.25">
      <c r="A1717" s="3">
        <f>RSI!A1717</f>
        <v>44810</v>
      </c>
      <c r="B1717" s="2">
        <f>RSI!B1717</f>
        <v>2.2471999999999999</v>
      </c>
      <c r="C1717" s="2">
        <f>RSI!I1717</f>
        <v>99.482510406584723</v>
      </c>
      <c r="D1717" s="2">
        <f>MACD!E1717</f>
        <v>-0.17224718340707201</v>
      </c>
      <c r="E1717" s="2">
        <f>MACD!F1717</f>
        <v>-0.15047400666335584</v>
      </c>
      <c r="F1717" s="2">
        <f>'Moving Avg'!D1717</f>
        <v>2.2471999999999999</v>
      </c>
      <c r="G1717" s="2">
        <f>'Moving Avg'!F1717</f>
        <v>2.0286499999999998</v>
      </c>
      <c r="H1717" s="2">
        <f>'Moving Avg'!G1717</f>
        <v>1.8435320000000006</v>
      </c>
      <c r="I1717" s="2">
        <f>'Moving Avg'!H1717</f>
        <v>1.7610710000000049</v>
      </c>
      <c r="J1717" s="5" t="str">
        <f>OBV!F1717</f>
        <v>NEUTRAL</v>
      </c>
      <c r="K1717" s="5" t="str">
        <f>OBV!G1717</f>
        <v>NEUTRAL</v>
      </c>
      <c r="L1717" s="5" t="str">
        <f>OBV!H1717</f>
        <v>NEUTRAL</v>
      </c>
      <c r="M1717" s="7">
        <f t="shared" si="260"/>
        <v>0</v>
      </c>
      <c r="N1717" s="7">
        <f t="shared" si="261"/>
        <v>100</v>
      </c>
      <c r="O1717" s="7">
        <f t="shared" si="262"/>
        <v>50</v>
      </c>
      <c r="P1717" s="7">
        <f t="shared" si="263"/>
        <v>33</v>
      </c>
      <c r="Q1717" s="8">
        <f t="shared" si="264"/>
        <v>47.45</v>
      </c>
      <c r="R1717" s="8">
        <f t="shared" si="265"/>
        <v>45.75</v>
      </c>
      <c r="S1717" s="8">
        <f t="shared" si="266"/>
        <v>42.35</v>
      </c>
      <c r="T1717" s="8">
        <f t="shared" si="267"/>
        <v>45.75</v>
      </c>
      <c r="U1717" s="7">
        <f t="shared" si="268"/>
        <v>45.183333333333337</v>
      </c>
      <c r="V1717" s="7">
        <f t="shared" si="269"/>
        <v>45.325000000000003</v>
      </c>
    </row>
    <row r="1718" spans="1:22" ht="13.5" x14ac:dyDescent="0.25">
      <c r="A1718" s="3">
        <f>RSI!A1718</f>
        <v>44811</v>
      </c>
      <c r="B1718" s="2">
        <f>RSI!B1718</f>
        <v>2.2471999999999999</v>
      </c>
      <c r="C1718" s="2">
        <f>RSI!I1718</f>
        <v>99.482510406584723</v>
      </c>
      <c r="D1718" s="2">
        <f>MACD!E1718</f>
        <v>-0.15722345603446941</v>
      </c>
      <c r="E1718" s="2">
        <f>MACD!F1718</f>
        <v>-0.15182389653757855</v>
      </c>
      <c r="F1718" s="2">
        <f>'Moving Avg'!D1718</f>
        <v>2.2471999999999999</v>
      </c>
      <c r="G1718" s="2">
        <f>'Moving Avg'!F1718</f>
        <v>2.0534349999999999</v>
      </c>
      <c r="H1718" s="2">
        <f>'Moving Avg'!G1718</f>
        <v>1.8540520000000009</v>
      </c>
      <c r="I1718" s="2">
        <f>'Moving Avg'!H1718</f>
        <v>1.7647570000000048</v>
      </c>
      <c r="J1718" s="5" t="str">
        <f>OBV!F1718</f>
        <v>NEUTRAL</v>
      </c>
      <c r="K1718" s="5" t="str">
        <f>OBV!G1718</f>
        <v>NEUTRAL</v>
      </c>
      <c r="L1718" s="5" t="str">
        <f>OBV!H1718</f>
        <v>NEUTRAL</v>
      </c>
      <c r="M1718" s="7">
        <f t="shared" si="260"/>
        <v>0</v>
      </c>
      <c r="N1718" s="7">
        <f t="shared" si="261"/>
        <v>45</v>
      </c>
      <c r="O1718" s="7">
        <f t="shared" si="262"/>
        <v>50</v>
      </c>
      <c r="P1718" s="7">
        <f t="shared" si="263"/>
        <v>33</v>
      </c>
      <c r="Q1718" s="8">
        <f t="shared" si="264"/>
        <v>28.2</v>
      </c>
      <c r="R1718" s="8">
        <f t="shared" si="265"/>
        <v>34.75</v>
      </c>
      <c r="S1718" s="8">
        <f t="shared" si="266"/>
        <v>34.1</v>
      </c>
      <c r="T1718" s="8">
        <f t="shared" si="267"/>
        <v>32</v>
      </c>
      <c r="U1718" s="7">
        <f t="shared" si="268"/>
        <v>32.35</v>
      </c>
      <c r="V1718" s="7">
        <f t="shared" si="269"/>
        <v>32.262500000000003</v>
      </c>
    </row>
    <row r="1719" spans="1:22" ht="13.5" x14ac:dyDescent="0.25">
      <c r="A1719" s="3">
        <f>RSI!A1719</f>
        <v>44812</v>
      </c>
      <c r="B1719" s="2">
        <f>RSI!B1719</f>
        <v>2.2471999999999999</v>
      </c>
      <c r="C1719" s="2">
        <f>RSI!I1719</f>
        <v>99.482510406584723</v>
      </c>
      <c r="D1719" s="2">
        <f>MACD!E1719</f>
        <v>-0.1381966216994166</v>
      </c>
      <c r="E1719" s="2">
        <f>MACD!F1719</f>
        <v>-0.14909844156994617</v>
      </c>
      <c r="F1719" s="2">
        <f>'Moving Avg'!D1719</f>
        <v>2.2471999999999999</v>
      </c>
      <c r="G1719" s="2">
        <f>'Moving Avg'!F1719</f>
        <v>2.07822</v>
      </c>
      <c r="H1719" s="2">
        <f>'Moving Avg'!G1719</f>
        <v>1.8645720000000012</v>
      </c>
      <c r="I1719" s="2">
        <f>'Moving Avg'!H1719</f>
        <v>1.7684430000000049</v>
      </c>
      <c r="J1719" s="5" t="str">
        <f>OBV!F1719</f>
        <v>NEUTRAL</v>
      </c>
      <c r="K1719" s="5" t="str">
        <f>OBV!G1719</f>
        <v>NEUTRAL</v>
      </c>
      <c r="L1719" s="5" t="str">
        <f>OBV!H1719</f>
        <v>NEUTRAL</v>
      </c>
      <c r="M1719" s="7">
        <f t="shared" si="260"/>
        <v>0</v>
      </c>
      <c r="N1719" s="7">
        <f t="shared" si="261"/>
        <v>0</v>
      </c>
      <c r="O1719" s="7">
        <f t="shared" si="262"/>
        <v>50</v>
      </c>
      <c r="P1719" s="7">
        <f t="shared" si="263"/>
        <v>33</v>
      </c>
      <c r="Q1719" s="8">
        <f t="shared" si="264"/>
        <v>12.45</v>
      </c>
      <c r="R1719" s="8">
        <f t="shared" si="265"/>
        <v>25.75</v>
      </c>
      <c r="S1719" s="8">
        <f t="shared" si="266"/>
        <v>27.35</v>
      </c>
      <c r="T1719" s="8">
        <f t="shared" si="267"/>
        <v>20.75</v>
      </c>
      <c r="U1719" s="7">
        <f t="shared" si="268"/>
        <v>21.850000000000005</v>
      </c>
      <c r="V1719" s="7">
        <f t="shared" si="269"/>
        <v>21.575000000000003</v>
      </c>
    </row>
    <row r="1720" spans="1:22" ht="13.5" x14ac:dyDescent="0.25">
      <c r="A1720" s="3">
        <f>RSI!A1720</f>
        <v>44813</v>
      </c>
      <c r="B1720" s="2">
        <f>RSI!B1720</f>
        <v>2.2471999999999999</v>
      </c>
      <c r="C1720" s="2">
        <f>RSI!I1720</f>
        <v>99.482510406584723</v>
      </c>
      <c r="D1720" s="2">
        <f>MACD!E1720</f>
        <v>-0.10933119170244443</v>
      </c>
      <c r="E1720" s="2">
        <f>MACD!F1720</f>
        <v>-0.14114499159644583</v>
      </c>
      <c r="F1720" s="2">
        <f>'Moving Avg'!D1720</f>
        <v>2.2471999999999999</v>
      </c>
      <c r="G1720" s="2">
        <f>'Moving Avg'!F1720</f>
        <v>2.0992899999999999</v>
      </c>
      <c r="H1720" s="2">
        <f>'Moving Avg'!G1720</f>
        <v>1.8750920000000011</v>
      </c>
      <c r="I1720" s="2">
        <f>'Moving Avg'!H1720</f>
        <v>1.772129000000005</v>
      </c>
      <c r="J1720" s="5" t="str">
        <f>OBV!F1720</f>
        <v>NEUTRAL</v>
      </c>
      <c r="K1720" s="5" t="str">
        <f>OBV!G1720</f>
        <v>NEUTRAL</v>
      </c>
      <c r="L1720" s="5" t="str">
        <f>OBV!H1720</f>
        <v>NEUTRAL</v>
      </c>
      <c r="M1720" s="7">
        <f t="shared" si="260"/>
        <v>0</v>
      </c>
      <c r="N1720" s="7">
        <f t="shared" si="261"/>
        <v>0</v>
      </c>
      <c r="O1720" s="7">
        <f t="shared" si="262"/>
        <v>50</v>
      </c>
      <c r="P1720" s="7">
        <f t="shared" si="263"/>
        <v>33</v>
      </c>
      <c r="Q1720" s="8">
        <f t="shared" si="264"/>
        <v>12.45</v>
      </c>
      <c r="R1720" s="8">
        <f t="shared" si="265"/>
        <v>25.75</v>
      </c>
      <c r="S1720" s="8">
        <f t="shared" si="266"/>
        <v>27.35</v>
      </c>
      <c r="T1720" s="8">
        <f t="shared" si="267"/>
        <v>20.75</v>
      </c>
      <c r="U1720" s="7">
        <f t="shared" si="268"/>
        <v>21.850000000000005</v>
      </c>
      <c r="V1720" s="7">
        <f t="shared" si="269"/>
        <v>21.575000000000003</v>
      </c>
    </row>
    <row r="1721" spans="1:22" ht="13.5" x14ac:dyDescent="0.25">
      <c r="A1721" s="3">
        <f>RSI!A1721</f>
        <v>44816</v>
      </c>
      <c r="B1721" s="2">
        <f>RSI!B1721</f>
        <v>2.2471999999999999</v>
      </c>
      <c r="C1721" s="2">
        <f>RSI!I1721</f>
        <v>99.482510406584723</v>
      </c>
      <c r="D1721" s="2">
        <f>MACD!E1721</f>
        <v>-7.8404359748093455E-2</v>
      </c>
      <c r="E1721" s="2">
        <f>MACD!F1721</f>
        <v>-0.12859686522677538</v>
      </c>
      <c r="F1721" s="2">
        <f>'Moving Avg'!D1721</f>
        <v>2.2471999999999999</v>
      </c>
      <c r="G1721" s="2">
        <f>'Moving Avg'!F1721</f>
        <v>2.1203599999999998</v>
      </c>
      <c r="H1721" s="2">
        <f>'Moving Avg'!G1721</f>
        <v>1.8856120000000012</v>
      </c>
      <c r="I1721" s="2">
        <f>'Moving Avg'!H1721</f>
        <v>1.7758150000000048</v>
      </c>
      <c r="J1721" s="5" t="str">
        <f>OBV!F1721</f>
        <v>NEUTRAL</v>
      </c>
      <c r="K1721" s="5" t="str">
        <f>OBV!G1721</f>
        <v>NEUTRAL</v>
      </c>
      <c r="L1721" s="5" t="str">
        <f>OBV!H1721</f>
        <v>NEUTRAL</v>
      </c>
      <c r="M1721" s="7">
        <f t="shared" si="260"/>
        <v>0</v>
      </c>
      <c r="N1721" s="7">
        <f t="shared" si="261"/>
        <v>0</v>
      </c>
      <c r="O1721" s="7">
        <f t="shared" si="262"/>
        <v>50</v>
      </c>
      <c r="P1721" s="7">
        <f t="shared" si="263"/>
        <v>33</v>
      </c>
      <c r="Q1721" s="8">
        <f t="shared" si="264"/>
        <v>12.45</v>
      </c>
      <c r="R1721" s="8">
        <f t="shared" si="265"/>
        <v>25.75</v>
      </c>
      <c r="S1721" s="8">
        <f t="shared" si="266"/>
        <v>27.35</v>
      </c>
      <c r="T1721" s="8">
        <f t="shared" si="267"/>
        <v>20.75</v>
      </c>
      <c r="U1721" s="7">
        <f t="shared" si="268"/>
        <v>21.850000000000005</v>
      </c>
      <c r="V1721" s="7">
        <f t="shared" si="269"/>
        <v>21.575000000000003</v>
      </c>
    </row>
    <row r="1722" spans="1:22" ht="13.5" x14ac:dyDescent="0.25">
      <c r="A1722" s="3">
        <f>RSI!A1722</f>
        <v>44817</v>
      </c>
      <c r="B1722" s="2">
        <f>RSI!B1722</f>
        <v>2.2471999999999999</v>
      </c>
      <c r="C1722" s="2">
        <f>RSI!I1722</f>
        <v>99.482510406584723</v>
      </c>
      <c r="D1722" s="2">
        <f>MACD!E1722</f>
        <v>-5.3280438875048297E-2</v>
      </c>
      <c r="E1722" s="2">
        <f>MACD!F1722</f>
        <v>-0.11353357995642997</v>
      </c>
      <c r="F1722" s="2">
        <f>'Moving Avg'!D1722</f>
        <v>2.2471999999999999</v>
      </c>
      <c r="G1722" s="2">
        <f>'Moving Avg'!F1722</f>
        <v>2.1414299999999997</v>
      </c>
      <c r="H1722" s="2">
        <f>'Moving Avg'!G1722</f>
        <v>1.8961320000000013</v>
      </c>
      <c r="I1722" s="2">
        <f>'Moving Avg'!H1722</f>
        <v>1.7795010000000051</v>
      </c>
      <c r="J1722" s="5" t="str">
        <f>OBV!F1722</f>
        <v>NEUTRAL</v>
      </c>
      <c r="K1722" s="5" t="str">
        <f>OBV!G1722</f>
        <v>NEUTRAL</v>
      </c>
      <c r="L1722" s="5" t="str">
        <f>OBV!H1722</f>
        <v>NEUTRAL</v>
      </c>
      <c r="M1722" s="7">
        <f t="shared" si="260"/>
        <v>0</v>
      </c>
      <c r="N1722" s="7">
        <f t="shared" si="261"/>
        <v>0</v>
      </c>
      <c r="O1722" s="7">
        <f t="shared" si="262"/>
        <v>50</v>
      </c>
      <c r="P1722" s="7">
        <f t="shared" si="263"/>
        <v>33</v>
      </c>
      <c r="Q1722" s="8">
        <f t="shared" si="264"/>
        <v>12.45</v>
      </c>
      <c r="R1722" s="8">
        <f t="shared" si="265"/>
        <v>25.75</v>
      </c>
      <c r="S1722" s="8">
        <f t="shared" si="266"/>
        <v>27.35</v>
      </c>
      <c r="T1722" s="8">
        <f t="shared" si="267"/>
        <v>20.75</v>
      </c>
      <c r="U1722" s="7">
        <f t="shared" si="268"/>
        <v>21.850000000000005</v>
      </c>
      <c r="V1722" s="7">
        <f t="shared" si="269"/>
        <v>21.575000000000003</v>
      </c>
    </row>
    <row r="1723" spans="1:22" ht="13.5" x14ac:dyDescent="0.25">
      <c r="A1723" s="3">
        <f>RSI!A1723</f>
        <v>44818</v>
      </c>
      <c r="B1723" s="2">
        <f>RSI!B1723</f>
        <v>2.2471999999999999</v>
      </c>
      <c r="C1723" s="2">
        <f>RSI!I1723</f>
        <v>99.482510406584723</v>
      </c>
      <c r="D1723" s="2">
        <f>MACD!E1723</f>
        <v>-3.2989270796451198E-2</v>
      </c>
      <c r="E1723" s="2">
        <f>MACD!F1723</f>
        <v>-9.742471812443422E-2</v>
      </c>
      <c r="F1723" s="2">
        <f>'Moving Avg'!D1723</f>
        <v>2.2471999999999999</v>
      </c>
      <c r="G1723" s="2">
        <f>'Moving Avg'!F1723</f>
        <v>2.1624999999999996</v>
      </c>
      <c r="H1723" s="2">
        <f>'Moving Avg'!G1723</f>
        <v>1.9066520000000013</v>
      </c>
      <c r="I1723" s="2">
        <f>'Moving Avg'!H1723</f>
        <v>1.783187000000005</v>
      </c>
      <c r="J1723" s="5" t="str">
        <f>OBV!F1723</f>
        <v>NEUTRAL</v>
      </c>
      <c r="K1723" s="5" t="str">
        <f>OBV!G1723</f>
        <v>NEUTRAL</v>
      </c>
      <c r="L1723" s="5" t="str">
        <f>OBV!H1723</f>
        <v>NEUTRAL</v>
      </c>
      <c r="M1723" s="7">
        <f t="shared" si="260"/>
        <v>0</v>
      </c>
      <c r="N1723" s="7">
        <f t="shared" si="261"/>
        <v>0</v>
      </c>
      <c r="O1723" s="7">
        <f t="shared" si="262"/>
        <v>50</v>
      </c>
      <c r="P1723" s="7">
        <f t="shared" si="263"/>
        <v>33</v>
      </c>
      <c r="Q1723" s="8">
        <f t="shared" si="264"/>
        <v>12.45</v>
      </c>
      <c r="R1723" s="8">
        <f t="shared" si="265"/>
        <v>25.75</v>
      </c>
      <c r="S1723" s="8">
        <f t="shared" si="266"/>
        <v>27.35</v>
      </c>
      <c r="T1723" s="8">
        <f t="shared" si="267"/>
        <v>20.75</v>
      </c>
      <c r="U1723" s="7">
        <f t="shared" si="268"/>
        <v>21.850000000000005</v>
      </c>
      <c r="V1723" s="7">
        <f t="shared" si="269"/>
        <v>21.575000000000003</v>
      </c>
    </row>
    <row r="1724" spans="1:22" ht="13.5" x14ac:dyDescent="0.25">
      <c r="A1724" s="3">
        <f>RSI!A1724</f>
        <v>44819</v>
      </c>
      <c r="B1724" s="2">
        <f>RSI!B1724</f>
        <v>2.2471999999999999</v>
      </c>
      <c r="C1724" s="2">
        <f>RSI!I1724</f>
        <v>99.482510406584723</v>
      </c>
      <c r="D1724" s="2">
        <f>MACD!E1724</f>
        <v>-1.6715685882490838E-2</v>
      </c>
      <c r="E1724" s="2">
        <f>MACD!F1724</f>
        <v>-8.1282911676045552E-2</v>
      </c>
      <c r="F1724" s="2">
        <f>'Moving Avg'!D1724</f>
        <v>2.2471999999999999</v>
      </c>
      <c r="G1724" s="2">
        <f>'Moving Avg'!F1724</f>
        <v>2.1835699999999996</v>
      </c>
      <c r="H1724" s="2">
        <f>'Moving Avg'!G1724</f>
        <v>1.9171720000000017</v>
      </c>
      <c r="I1724" s="2">
        <f>'Moving Avg'!H1724</f>
        <v>1.786873000000005</v>
      </c>
      <c r="J1724" s="5" t="str">
        <f>OBV!F1724</f>
        <v>NEUTRAL</v>
      </c>
      <c r="K1724" s="5" t="str">
        <f>OBV!G1724</f>
        <v>NEUTRAL</v>
      </c>
      <c r="L1724" s="5" t="str">
        <f>OBV!H1724</f>
        <v>NEUTRAL</v>
      </c>
      <c r="M1724" s="7">
        <f t="shared" si="260"/>
        <v>0</v>
      </c>
      <c r="N1724" s="7">
        <f t="shared" si="261"/>
        <v>0</v>
      </c>
      <c r="O1724" s="7">
        <f t="shared" si="262"/>
        <v>50</v>
      </c>
      <c r="P1724" s="7">
        <f t="shared" si="263"/>
        <v>33</v>
      </c>
      <c r="Q1724" s="8">
        <f t="shared" si="264"/>
        <v>12.45</v>
      </c>
      <c r="R1724" s="8">
        <f t="shared" si="265"/>
        <v>25.75</v>
      </c>
      <c r="S1724" s="8">
        <f t="shared" si="266"/>
        <v>27.35</v>
      </c>
      <c r="T1724" s="8">
        <f t="shared" si="267"/>
        <v>20.75</v>
      </c>
      <c r="U1724" s="7">
        <f t="shared" si="268"/>
        <v>21.850000000000005</v>
      </c>
      <c r="V1724" s="7">
        <f t="shared" si="269"/>
        <v>21.575000000000003</v>
      </c>
    </row>
    <row r="1725" spans="1:22" ht="13.5" x14ac:dyDescent="0.25">
      <c r="A1725" s="3">
        <f>RSI!A1725</f>
        <v>44820</v>
      </c>
      <c r="B1725" s="2">
        <f>RSI!B1725</f>
        <v>2.2471999999999999</v>
      </c>
      <c r="C1725" s="2">
        <f>RSI!I1725</f>
        <v>99.482510406584723</v>
      </c>
      <c r="D1725" s="2">
        <f>MACD!E1725</f>
        <v>-3.7752340452574806E-3</v>
      </c>
      <c r="E1725" s="2">
        <f>MACD!F1725</f>
        <v>-6.5781376149887952E-2</v>
      </c>
      <c r="F1725" s="2">
        <f>'Moving Avg'!D1725</f>
        <v>2.2471999999999999</v>
      </c>
      <c r="G1725" s="2">
        <f>'Moving Avg'!F1725</f>
        <v>2.2009199999999995</v>
      </c>
      <c r="H1725" s="2">
        <f>'Moving Avg'!G1725</f>
        <v>1.9276920000000017</v>
      </c>
      <c r="I1725" s="2">
        <f>'Moving Avg'!H1725</f>
        <v>1.7905590000000051</v>
      </c>
      <c r="J1725" s="5" t="str">
        <f>OBV!F1725</f>
        <v>NEUTRAL</v>
      </c>
      <c r="K1725" s="5" t="str">
        <f>OBV!G1725</f>
        <v>NEUTRAL</v>
      </c>
      <c r="L1725" s="5" t="str">
        <f>OBV!H1725</f>
        <v>NEUTRAL</v>
      </c>
      <c r="M1725" s="7">
        <f t="shared" si="260"/>
        <v>0</v>
      </c>
      <c r="N1725" s="7">
        <f t="shared" si="261"/>
        <v>0</v>
      </c>
      <c r="O1725" s="7">
        <f t="shared" si="262"/>
        <v>50</v>
      </c>
      <c r="P1725" s="7">
        <f t="shared" si="263"/>
        <v>33</v>
      </c>
      <c r="Q1725" s="8">
        <f t="shared" si="264"/>
        <v>12.45</v>
      </c>
      <c r="R1725" s="8">
        <f t="shared" si="265"/>
        <v>25.75</v>
      </c>
      <c r="S1725" s="8">
        <f t="shared" si="266"/>
        <v>27.35</v>
      </c>
      <c r="T1725" s="8">
        <f t="shared" si="267"/>
        <v>20.75</v>
      </c>
      <c r="U1725" s="7">
        <f t="shared" si="268"/>
        <v>21.850000000000005</v>
      </c>
      <c r="V1725" s="7">
        <f t="shared" si="269"/>
        <v>21.575000000000003</v>
      </c>
    </row>
    <row r="1726" spans="1:22" ht="13.5" x14ac:dyDescent="0.25">
      <c r="A1726" s="3">
        <f>RSI!A1726</f>
        <v>44823</v>
      </c>
      <c r="B1726" s="2">
        <f>RSI!B1726</f>
        <v>2.2471999999999999</v>
      </c>
      <c r="C1726" s="2">
        <f>RSI!I1726</f>
        <v>99.482510406584723</v>
      </c>
      <c r="D1726" s="2">
        <f>MACD!E1726</f>
        <v>6.4063192066519115E-3</v>
      </c>
      <c r="E1726" s="2">
        <f>MACD!F1726</f>
        <v>-5.1343837078579979E-2</v>
      </c>
      <c r="F1726" s="2">
        <f>'Moving Avg'!D1726</f>
        <v>2.2471999999999999</v>
      </c>
      <c r="G1726" s="2">
        <f>'Moving Avg'!F1726</f>
        <v>2.2145549999999998</v>
      </c>
      <c r="H1726" s="2">
        <f>'Moving Avg'!G1726</f>
        <v>1.938212000000002</v>
      </c>
      <c r="I1726" s="2">
        <f>'Moving Avg'!H1726</f>
        <v>1.794245000000005</v>
      </c>
      <c r="J1726" s="5" t="str">
        <f>OBV!F1726</f>
        <v>NEUTRAL</v>
      </c>
      <c r="K1726" s="5" t="str">
        <f>OBV!G1726</f>
        <v>NEUTRAL</v>
      </c>
      <c r="L1726" s="5" t="str">
        <f>OBV!H1726</f>
        <v>NEUTRAL</v>
      </c>
      <c r="M1726" s="7">
        <f t="shared" si="260"/>
        <v>0</v>
      </c>
      <c r="N1726" s="7">
        <f t="shared" si="261"/>
        <v>0</v>
      </c>
      <c r="O1726" s="7">
        <f t="shared" si="262"/>
        <v>50</v>
      </c>
      <c r="P1726" s="7">
        <f t="shared" si="263"/>
        <v>33</v>
      </c>
      <c r="Q1726" s="8">
        <f t="shared" si="264"/>
        <v>12.45</v>
      </c>
      <c r="R1726" s="8">
        <f t="shared" si="265"/>
        <v>25.75</v>
      </c>
      <c r="S1726" s="8">
        <f t="shared" si="266"/>
        <v>27.35</v>
      </c>
      <c r="T1726" s="8">
        <f t="shared" si="267"/>
        <v>20.75</v>
      </c>
      <c r="U1726" s="7">
        <f t="shared" si="268"/>
        <v>21.850000000000005</v>
      </c>
      <c r="V1726" s="7">
        <f t="shared" si="269"/>
        <v>21.575000000000003</v>
      </c>
    </row>
    <row r="1727" spans="1:22" ht="13.5" x14ac:dyDescent="0.25">
      <c r="A1727" s="3">
        <f>RSI!A1727</f>
        <v>44824</v>
      </c>
      <c r="B1727" s="2">
        <f>RSI!B1727</f>
        <v>2.2471999999999999</v>
      </c>
      <c r="C1727" s="2">
        <f>RSI!I1727</f>
        <v>99.482510406584723</v>
      </c>
      <c r="D1727" s="2">
        <f>MACD!E1727</f>
        <v>1.4310313131006946E-2</v>
      </c>
      <c r="E1727" s="2">
        <f>MACD!F1727</f>
        <v>-3.8213007036662597E-2</v>
      </c>
      <c r="F1727" s="2">
        <f>'Moving Avg'!D1727</f>
        <v>2.2471999999999999</v>
      </c>
      <c r="G1727" s="2">
        <f>'Moving Avg'!F1727</f>
        <v>2.2281899999999997</v>
      </c>
      <c r="H1727" s="2">
        <f>'Moving Avg'!G1727</f>
        <v>1.9487320000000019</v>
      </c>
      <c r="I1727" s="2">
        <f>'Moving Avg'!H1727</f>
        <v>1.7979310000000053</v>
      </c>
      <c r="J1727" s="5" t="str">
        <f>OBV!F1727</f>
        <v>NEUTRAL</v>
      </c>
      <c r="K1727" s="5" t="str">
        <f>OBV!G1727</f>
        <v>NEUTRAL</v>
      </c>
      <c r="L1727" s="5" t="str">
        <f>OBV!H1727</f>
        <v>NEUTRAL</v>
      </c>
      <c r="M1727" s="7">
        <f t="shared" si="260"/>
        <v>0</v>
      </c>
      <c r="N1727" s="7">
        <f t="shared" si="261"/>
        <v>0</v>
      </c>
      <c r="O1727" s="7">
        <f t="shared" si="262"/>
        <v>50</v>
      </c>
      <c r="P1727" s="7">
        <f t="shared" si="263"/>
        <v>33</v>
      </c>
      <c r="Q1727" s="8">
        <f t="shared" si="264"/>
        <v>12.45</v>
      </c>
      <c r="R1727" s="8">
        <f t="shared" si="265"/>
        <v>25.75</v>
      </c>
      <c r="S1727" s="8">
        <f t="shared" si="266"/>
        <v>27.35</v>
      </c>
      <c r="T1727" s="8">
        <f t="shared" si="267"/>
        <v>20.75</v>
      </c>
      <c r="U1727" s="7">
        <f t="shared" si="268"/>
        <v>21.850000000000005</v>
      </c>
      <c r="V1727" s="7">
        <f t="shared" si="269"/>
        <v>21.575000000000003</v>
      </c>
    </row>
    <row r="1728" spans="1:22" ht="13.5" x14ac:dyDescent="0.25">
      <c r="A1728" s="3">
        <f>RSI!A1728</f>
        <v>44825</v>
      </c>
      <c r="B1728" s="2">
        <f>RSI!B1728</f>
        <v>2.2471999999999999</v>
      </c>
      <c r="C1728" s="2">
        <f>RSI!I1728</f>
        <v>99.482510406584723</v>
      </c>
      <c r="D1728" s="2">
        <f>MACD!E1728</f>
        <v>2.0339820471957371E-2</v>
      </c>
      <c r="E1728" s="2">
        <f>MACD!F1728</f>
        <v>-2.6502441534938605E-2</v>
      </c>
      <c r="F1728" s="2">
        <f>'Moving Avg'!D1728</f>
        <v>2.2471999999999999</v>
      </c>
      <c r="G1728" s="2">
        <f>'Moving Avg'!F1728</f>
        <v>2.2376949999999995</v>
      </c>
      <c r="H1728" s="2">
        <f>'Moving Avg'!G1728</f>
        <v>1.959252000000002</v>
      </c>
      <c r="I1728" s="2">
        <f>'Moving Avg'!H1728</f>
        <v>1.8016170000000054</v>
      </c>
      <c r="J1728" s="5" t="str">
        <f>OBV!F1728</f>
        <v>NEUTRAL</v>
      </c>
      <c r="K1728" s="5" t="str">
        <f>OBV!G1728</f>
        <v>NEUTRAL</v>
      </c>
      <c r="L1728" s="5" t="str">
        <f>OBV!H1728</f>
        <v>NEUTRAL</v>
      </c>
      <c r="M1728" s="7">
        <f t="shared" si="260"/>
        <v>0</v>
      </c>
      <c r="N1728" s="7">
        <f t="shared" si="261"/>
        <v>0</v>
      </c>
      <c r="O1728" s="7">
        <f t="shared" si="262"/>
        <v>50</v>
      </c>
      <c r="P1728" s="7">
        <f t="shared" si="263"/>
        <v>33</v>
      </c>
      <c r="Q1728" s="8">
        <f t="shared" si="264"/>
        <v>12.45</v>
      </c>
      <c r="R1728" s="8">
        <f t="shared" si="265"/>
        <v>25.75</v>
      </c>
      <c r="S1728" s="8">
        <f t="shared" si="266"/>
        <v>27.35</v>
      </c>
      <c r="T1728" s="8">
        <f t="shared" si="267"/>
        <v>20.75</v>
      </c>
      <c r="U1728" s="7">
        <f t="shared" si="268"/>
        <v>21.850000000000005</v>
      </c>
      <c r="V1728" s="7">
        <f t="shared" si="269"/>
        <v>21.575000000000003</v>
      </c>
    </row>
    <row r="1729" spans="1:22" ht="13.5" x14ac:dyDescent="0.25">
      <c r="A1729" s="3">
        <f>RSI!A1729</f>
        <v>44826</v>
      </c>
      <c r="B1729" s="2">
        <f>RSI!B1729</f>
        <v>2.1480000000000001</v>
      </c>
      <c r="C1729" s="2">
        <f>RSI!I1729</f>
        <v>50.602939647835719</v>
      </c>
      <c r="D1729" s="2">
        <f>MACD!E1729</f>
        <v>3.2180148782138485E-2</v>
      </c>
      <c r="E1729" s="2">
        <f>MACD!F1729</f>
        <v>-1.4765923471523189E-2</v>
      </c>
      <c r="F1729" s="2">
        <f>'Moving Avg'!D1729</f>
        <v>2.22736</v>
      </c>
      <c r="G1729" s="2">
        <f>'Moving Avg'!F1729</f>
        <v>2.2397599999999995</v>
      </c>
      <c r="H1729" s="2">
        <f>'Moving Avg'!G1729</f>
        <v>1.9677880000000019</v>
      </c>
      <c r="I1729" s="2">
        <f>'Moving Avg'!H1729</f>
        <v>1.8048070000000052</v>
      </c>
      <c r="J1729" s="5" t="str">
        <f>OBV!F1729</f>
        <v>NEUTRAL</v>
      </c>
      <c r="K1729" s="5" t="str">
        <f>OBV!G1729</f>
        <v>NEUTRAL</v>
      </c>
      <c r="L1729" s="5" t="str">
        <f>OBV!H1729</f>
        <v>NEUTRAL</v>
      </c>
      <c r="M1729" s="7">
        <f t="shared" si="260"/>
        <v>25</v>
      </c>
      <c r="N1729" s="7">
        <f t="shared" si="261"/>
        <v>0</v>
      </c>
      <c r="O1729" s="7">
        <f t="shared" si="262"/>
        <v>50</v>
      </c>
      <c r="P1729" s="7">
        <f t="shared" si="263"/>
        <v>33</v>
      </c>
      <c r="Q1729" s="8">
        <f t="shared" si="264"/>
        <v>21.2</v>
      </c>
      <c r="R1729" s="8">
        <f t="shared" si="265"/>
        <v>30.75</v>
      </c>
      <c r="S1729" s="8">
        <f t="shared" si="266"/>
        <v>31.1</v>
      </c>
      <c r="T1729" s="8">
        <f t="shared" si="267"/>
        <v>27</v>
      </c>
      <c r="U1729" s="7">
        <f t="shared" si="268"/>
        <v>27.683333333333337</v>
      </c>
      <c r="V1729" s="7">
        <f t="shared" si="269"/>
        <v>27.512500000000003</v>
      </c>
    </row>
    <row r="1730" spans="1:22" ht="13.5" x14ac:dyDescent="0.25">
      <c r="A1730" s="3">
        <f>RSI!A1730</f>
        <v>44827</v>
      </c>
      <c r="B1730" s="2">
        <f>RSI!B1730</f>
        <v>2.1398000000000001</v>
      </c>
      <c r="C1730" s="2">
        <f>RSI!I1730</f>
        <v>48.482375559091587</v>
      </c>
      <c r="D1730" s="2">
        <f>MACD!E1730</f>
        <v>4.2827925677213052E-2</v>
      </c>
      <c r="E1730" s="2">
        <f>MACD!F1730</f>
        <v>-3.2471536417759406E-3</v>
      </c>
      <c r="F1730" s="2">
        <f>'Moving Avg'!D1730</f>
        <v>2.2058799999999996</v>
      </c>
      <c r="G1730" s="2">
        <f>'Moving Avg'!F1730</f>
        <v>2.2368700000000001</v>
      </c>
      <c r="H1730" s="2">
        <f>'Moving Avg'!G1730</f>
        <v>1.9761600000000015</v>
      </c>
      <c r="I1730" s="2">
        <f>'Moving Avg'!H1730</f>
        <v>1.8079560000000052</v>
      </c>
      <c r="J1730" s="5" t="str">
        <f>OBV!F1730</f>
        <v>BEARISH</v>
      </c>
      <c r="K1730" s="5" t="str">
        <f>OBV!G1730</f>
        <v>NEUTRAL</v>
      </c>
      <c r="L1730" s="5" t="str">
        <f>OBV!H1730</f>
        <v>CONFIRMED BEARISH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0</v>
      </c>
      <c r="O1730" s="7">
        <f t="shared" ref="O1730:O1793" si="272">IF(F1730-I1730&gt;10,100,IF(F1730-I1730&gt;5,75, IF(F1730-I1730&gt;0,50,0)))</f>
        <v>50</v>
      </c>
      <c r="P1730" s="7">
        <f t="shared" ref="P1730:P1793" si="273">IF(L1730="confirmed bullish", 34, IF(L1730="bullish divergence",17, 0))+IF(J1730="bullish",33,IF(J1730="bearish",0,16.5))+IF(K1730="strong",33,IF(K1730="weak",0,16.5))</f>
        <v>16.5</v>
      </c>
      <c r="Q1730" s="8">
        <f t="shared" si="264"/>
        <v>18.725000000000001</v>
      </c>
      <c r="R1730" s="8">
        <f t="shared" si="265"/>
        <v>26.625</v>
      </c>
      <c r="S1730" s="8">
        <f t="shared" si="266"/>
        <v>23.675000000000001</v>
      </c>
      <c r="T1730" s="8">
        <f t="shared" si="267"/>
        <v>22.875</v>
      </c>
      <c r="U1730" s="7">
        <f t="shared" si="268"/>
        <v>23.008333333333336</v>
      </c>
      <c r="V1730" s="7">
        <f t="shared" si="269"/>
        <v>22.975000000000001</v>
      </c>
    </row>
    <row r="1731" spans="1:22" ht="13.5" x14ac:dyDescent="0.25">
      <c r="A1731" s="3">
        <f>RSI!A1731</f>
        <v>44830</v>
      </c>
      <c r="B1731" s="2">
        <f>RSI!B1731</f>
        <v>2.1398000000000001</v>
      </c>
      <c r="C1731" s="2">
        <f>RSI!I1731</f>
        <v>48.482375559091587</v>
      </c>
      <c r="D1731" s="2">
        <f>MACD!E1731</f>
        <v>5.1906065117203859E-2</v>
      </c>
      <c r="E1731" s="2">
        <f>MACD!F1731</f>
        <v>7.7834901100200197E-3</v>
      </c>
      <c r="F1731" s="2">
        <f>'Moving Avg'!D1731</f>
        <v>2.1844000000000001</v>
      </c>
      <c r="G1731" s="2">
        <f>'Moving Avg'!F1731</f>
        <v>2.2315</v>
      </c>
      <c r="H1731" s="2">
        <f>'Moving Avg'!G1731</f>
        <v>1.9845320000000015</v>
      </c>
      <c r="I1731" s="2">
        <f>'Moving Avg'!H1731</f>
        <v>1.8111050000000051</v>
      </c>
      <c r="J1731" s="5" t="str">
        <f>OBV!F1731</f>
        <v>BEARISH</v>
      </c>
      <c r="K1731" s="5" t="str">
        <f>OBV!G1731</f>
        <v>NEUTRAL</v>
      </c>
      <c r="L1731" s="5" t="str">
        <f>OBV!H1731</f>
        <v>CONFIRMED BEARISH</v>
      </c>
      <c r="M1731" s="7">
        <f t="shared" si="270"/>
        <v>25</v>
      </c>
      <c r="N1731" s="7">
        <f t="shared" si="271"/>
        <v>0</v>
      </c>
      <c r="O1731" s="7">
        <f t="shared" si="272"/>
        <v>50</v>
      </c>
      <c r="P1731" s="7">
        <f t="shared" si="273"/>
        <v>16.5</v>
      </c>
      <c r="Q1731" s="8">
        <f t="shared" ref="Q1731:Q1794" si="274">0.35*M1731+N1731*0.35+O1731*0.15+P1731*0.15</f>
        <v>18.725000000000001</v>
      </c>
      <c r="R1731" s="8">
        <f t="shared" ref="R1731:R1794" si="275">M1731*0.2+N1731*0.2+O1731*0.35+P1731*0.25</f>
        <v>26.625</v>
      </c>
      <c r="S1731" s="8">
        <f t="shared" ref="S1731:S1794" si="276">M1731*0.15+N1731*0.15+O1731*0.25+P1731*0.45</f>
        <v>23.675000000000001</v>
      </c>
      <c r="T1731" s="8">
        <f t="shared" ref="T1731:T1794" si="277">0.25*SUM(M1731:P1731)</f>
        <v>22.875</v>
      </c>
      <c r="U1731" s="7">
        <f t="shared" ref="U1731:U1794" si="278">SUM(Q1731:S1731)/3</f>
        <v>23.008333333333336</v>
      </c>
      <c r="V1731" s="7">
        <f t="shared" ref="V1731:V1794" si="279">SUM(Q1731:T1731)/4</f>
        <v>22.975000000000001</v>
      </c>
    </row>
    <row r="1732" spans="1:22" ht="13.5" x14ac:dyDescent="0.25">
      <c r="A1732" s="3">
        <f>RSI!A1732</f>
        <v>44831</v>
      </c>
      <c r="B1732" s="2">
        <f>RSI!B1732</f>
        <v>2.1398000000000001</v>
      </c>
      <c r="C1732" s="2">
        <f>RSI!I1732</f>
        <v>48.482375559091587</v>
      </c>
      <c r="D1732" s="2">
        <f>MACD!E1732</f>
        <v>5.9650977041786568E-2</v>
      </c>
      <c r="E1732" s="2">
        <f>MACD!F1732</f>
        <v>1.8156987496373331E-2</v>
      </c>
      <c r="F1732" s="2">
        <f>'Moving Avg'!D1732</f>
        <v>2.1629200000000006</v>
      </c>
      <c r="G1732" s="2">
        <f>'Moving Avg'!F1732</f>
        <v>2.2261300000000004</v>
      </c>
      <c r="H1732" s="2">
        <f>'Moving Avg'!G1732</f>
        <v>1.9929040000000011</v>
      </c>
      <c r="I1732" s="2">
        <f>'Moving Avg'!H1732</f>
        <v>1.8139410000000049</v>
      </c>
      <c r="J1732" s="5" t="str">
        <f>OBV!F1732</f>
        <v>BEARISH</v>
      </c>
      <c r="K1732" s="5" t="str">
        <f>OBV!G1732</f>
        <v>NEUTRAL</v>
      </c>
      <c r="L1732" s="5" t="str">
        <f>OBV!H1732</f>
        <v>CONFIRMED BEARISH</v>
      </c>
      <c r="M1732" s="7">
        <f t="shared" si="270"/>
        <v>25</v>
      </c>
      <c r="N1732" s="7">
        <f t="shared" si="271"/>
        <v>0</v>
      </c>
      <c r="O1732" s="7">
        <f t="shared" si="272"/>
        <v>50</v>
      </c>
      <c r="P1732" s="7">
        <f t="shared" si="273"/>
        <v>16.5</v>
      </c>
      <c r="Q1732" s="8">
        <f t="shared" si="274"/>
        <v>18.725000000000001</v>
      </c>
      <c r="R1732" s="8">
        <f t="shared" si="275"/>
        <v>26.625</v>
      </c>
      <c r="S1732" s="8">
        <f t="shared" si="276"/>
        <v>23.675000000000001</v>
      </c>
      <c r="T1732" s="8">
        <f t="shared" si="277"/>
        <v>22.875</v>
      </c>
      <c r="U1732" s="7">
        <f t="shared" si="278"/>
        <v>23.008333333333336</v>
      </c>
      <c r="V1732" s="7">
        <f t="shared" si="279"/>
        <v>22.975000000000001</v>
      </c>
    </row>
    <row r="1733" spans="1:22" ht="13.5" x14ac:dyDescent="0.25">
      <c r="A1733" s="3">
        <f>RSI!A1733</f>
        <v>44832</v>
      </c>
      <c r="B1733" s="2">
        <f>RSI!B1733</f>
        <v>2.1398000000000001</v>
      </c>
      <c r="C1733" s="2">
        <f>RSI!I1733</f>
        <v>48.482375559091587</v>
      </c>
      <c r="D1733" s="2">
        <f>MACD!E1733</f>
        <v>6.626307638963036E-2</v>
      </c>
      <c r="E1733" s="2">
        <f>MACD!F1733</f>
        <v>2.7778205275024739E-2</v>
      </c>
      <c r="F1733" s="2">
        <f>'Moving Avg'!D1733</f>
        <v>2.1414400000000002</v>
      </c>
      <c r="G1733" s="2">
        <f>'Moving Avg'!F1733</f>
        <v>2.2207600000000003</v>
      </c>
      <c r="H1733" s="2">
        <f>'Moving Avg'!G1733</f>
        <v>2.0014320000000008</v>
      </c>
      <c r="I1733" s="2">
        <f>'Moving Avg'!H1733</f>
        <v>1.8167770000000047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  <c r="M1733" s="7">
        <f t="shared" si="270"/>
        <v>25</v>
      </c>
      <c r="N1733" s="7">
        <f t="shared" si="271"/>
        <v>0</v>
      </c>
      <c r="O1733" s="7">
        <f t="shared" si="272"/>
        <v>50</v>
      </c>
      <c r="P1733" s="7">
        <f t="shared" si="273"/>
        <v>16.5</v>
      </c>
      <c r="Q1733" s="8">
        <f t="shared" si="274"/>
        <v>18.725000000000001</v>
      </c>
      <c r="R1733" s="8">
        <f t="shared" si="275"/>
        <v>26.625</v>
      </c>
      <c r="S1733" s="8">
        <f t="shared" si="276"/>
        <v>23.675000000000001</v>
      </c>
      <c r="T1733" s="8">
        <f t="shared" si="277"/>
        <v>22.875</v>
      </c>
      <c r="U1733" s="7">
        <f t="shared" si="278"/>
        <v>23.008333333333336</v>
      </c>
      <c r="V1733" s="7">
        <f t="shared" si="279"/>
        <v>22.975000000000001</v>
      </c>
    </row>
    <row r="1734" spans="1:22" ht="13.5" x14ac:dyDescent="0.25">
      <c r="A1734" s="3">
        <f>RSI!A1734</f>
        <v>44833</v>
      </c>
      <c r="B1734" s="2">
        <f>RSI!B1734</f>
        <v>2.0489000000000002</v>
      </c>
      <c r="C1734" s="2">
        <f>RSI!I1734</f>
        <v>29.838362306404264</v>
      </c>
      <c r="D1734" s="2">
        <f>MACD!E1734</f>
        <v>7.8645626290195558E-2</v>
      </c>
      <c r="E1734" s="2">
        <f>MACD!F1734</f>
        <v>3.7951689478058909E-2</v>
      </c>
      <c r="F1734" s="2">
        <f>'Moving Avg'!D1734</f>
        <v>2.1216200000000001</v>
      </c>
      <c r="G1734" s="2">
        <f>'Moving Avg'!F1734</f>
        <v>2.2108449999999999</v>
      </c>
      <c r="H1734" s="2">
        <f>'Moving Avg'!G1734</f>
        <v>2.0081420000000008</v>
      </c>
      <c r="I1734" s="2">
        <f>'Moving Avg'!H1734</f>
        <v>1.8188065000000047</v>
      </c>
      <c r="J1734" s="5" t="str">
        <f>OBV!F1734</f>
        <v>BEARISH</v>
      </c>
      <c r="K1734" s="5" t="str">
        <f>OBV!G1734</f>
        <v>NEUTRAL</v>
      </c>
      <c r="L1734" s="5" t="str">
        <f>OBV!H1734</f>
        <v>CONFIRMED BEARISH</v>
      </c>
      <c r="M1734" s="7">
        <f t="shared" si="270"/>
        <v>50</v>
      </c>
      <c r="N1734" s="7">
        <f t="shared" si="271"/>
        <v>0</v>
      </c>
      <c r="O1734" s="7">
        <f t="shared" si="272"/>
        <v>50</v>
      </c>
      <c r="P1734" s="7">
        <f t="shared" si="273"/>
        <v>16.5</v>
      </c>
      <c r="Q1734" s="8">
        <f t="shared" si="274"/>
        <v>27.475000000000001</v>
      </c>
      <c r="R1734" s="8">
        <f t="shared" si="275"/>
        <v>31.625</v>
      </c>
      <c r="S1734" s="8">
        <f t="shared" si="276"/>
        <v>27.425000000000001</v>
      </c>
      <c r="T1734" s="8">
        <f t="shared" si="277"/>
        <v>29.125</v>
      </c>
      <c r="U1734" s="7">
        <f t="shared" si="278"/>
        <v>28.841666666666669</v>
      </c>
      <c r="V1734" s="7">
        <f t="shared" si="279"/>
        <v>28.912500000000001</v>
      </c>
    </row>
    <row r="1735" spans="1:22" ht="13.5" x14ac:dyDescent="0.25">
      <c r="A1735" s="3">
        <f>RSI!A1735</f>
        <v>44834</v>
      </c>
      <c r="B1735" s="2">
        <f>RSI!B1735</f>
        <v>1.958</v>
      </c>
      <c r="C1735" s="2">
        <f>RSI!I1735</f>
        <v>21.100105247339556</v>
      </c>
      <c r="D1735" s="2">
        <f>MACD!E1735</f>
        <v>9.6443970214681762E-2</v>
      </c>
      <c r="E1735" s="2">
        <f>MACD!F1735</f>
        <v>4.9650145625383481E-2</v>
      </c>
      <c r="F1735" s="2">
        <f>'Moving Avg'!D1735</f>
        <v>2.0852600000000003</v>
      </c>
      <c r="G1735" s="2">
        <f>'Moving Avg'!F1735</f>
        <v>2.1963850000000003</v>
      </c>
      <c r="H1735" s="2">
        <f>'Moving Avg'!G1735</f>
        <v>2.0130340000000007</v>
      </c>
      <c r="I1735" s="2">
        <f>'Moving Avg'!H1735</f>
        <v>1.8200295000000049</v>
      </c>
      <c r="J1735" s="5" t="str">
        <f>OBV!F1735</f>
        <v>NEUTRAL</v>
      </c>
      <c r="K1735" s="5" t="str">
        <f>OBV!G1735</f>
        <v>NEUTRAL</v>
      </c>
      <c r="L1735" s="5" t="str">
        <f>OBV!H1735</f>
        <v>NEUTRAL</v>
      </c>
      <c r="M1735" s="7">
        <f t="shared" si="270"/>
        <v>50</v>
      </c>
      <c r="N1735" s="7">
        <f t="shared" si="271"/>
        <v>0</v>
      </c>
      <c r="O1735" s="7">
        <f t="shared" si="272"/>
        <v>50</v>
      </c>
      <c r="P1735" s="7">
        <f t="shared" si="273"/>
        <v>33</v>
      </c>
      <c r="Q1735" s="8">
        <f t="shared" si="274"/>
        <v>29.95</v>
      </c>
      <c r="R1735" s="8">
        <f t="shared" si="275"/>
        <v>35.75</v>
      </c>
      <c r="S1735" s="8">
        <f t="shared" si="276"/>
        <v>34.85</v>
      </c>
      <c r="T1735" s="8">
        <f t="shared" si="277"/>
        <v>33.25</v>
      </c>
      <c r="U1735" s="7">
        <f t="shared" si="278"/>
        <v>33.516666666666673</v>
      </c>
      <c r="V1735" s="7">
        <f t="shared" si="279"/>
        <v>33.450000000000003</v>
      </c>
    </row>
    <row r="1736" spans="1:22" ht="13.5" x14ac:dyDescent="0.25">
      <c r="A1736" s="3">
        <f>RSI!A1736</f>
        <v>44837</v>
      </c>
      <c r="B1736" s="2">
        <f>RSI!B1736</f>
        <v>1.958</v>
      </c>
      <c r="C1736" s="2">
        <f>RSI!I1736</f>
        <v>21.100105247339556</v>
      </c>
      <c r="D1736" s="2">
        <f>MACD!E1736</f>
        <v>0.11258519157757352</v>
      </c>
      <c r="E1736" s="2">
        <f>MACD!F1736</f>
        <v>6.2237154815821497E-2</v>
      </c>
      <c r="F1736" s="2">
        <f>'Moving Avg'!D1736</f>
        <v>2.0489000000000002</v>
      </c>
      <c r="G1736" s="2">
        <f>'Moving Avg'!F1736</f>
        <v>2.1819250000000001</v>
      </c>
      <c r="H1736" s="2">
        <f>'Moving Avg'!G1736</f>
        <v>2.0179920000000009</v>
      </c>
      <c r="I1736" s="2">
        <f>'Moving Avg'!H1736</f>
        <v>1.8209005000000047</v>
      </c>
      <c r="J1736" s="5" t="str">
        <f>OBV!F1736</f>
        <v>NEUTRAL</v>
      </c>
      <c r="K1736" s="5" t="str">
        <f>OBV!G1736</f>
        <v>NEUTRAL</v>
      </c>
      <c r="L1736" s="5" t="str">
        <f>OBV!H1736</f>
        <v>NEUTRAL</v>
      </c>
      <c r="M1736" s="7">
        <f t="shared" si="270"/>
        <v>50</v>
      </c>
      <c r="N1736" s="7">
        <f t="shared" si="271"/>
        <v>0</v>
      </c>
      <c r="O1736" s="7">
        <f t="shared" si="272"/>
        <v>50</v>
      </c>
      <c r="P1736" s="7">
        <f t="shared" si="273"/>
        <v>33</v>
      </c>
      <c r="Q1736" s="8">
        <f t="shared" si="274"/>
        <v>29.95</v>
      </c>
      <c r="R1736" s="8">
        <f t="shared" si="275"/>
        <v>35.75</v>
      </c>
      <c r="S1736" s="8">
        <f t="shared" si="276"/>
        <v>34.85</v>
      </c>
      <c r="T1736" s="8">
        <f t="shared" si="277"/>
        <v>33.25</v>
      </c>
      <c r="U1736" s="7">
        <f t="shared" si="278"/>
        <v>33.516666666666673</v>
      </c>
      <c r="V1736" s="7">
        <f t="shared" si="279"/>
        <v>33.450000000000003</v>
      </c>
    </row>
    <row r="1737" spans="1:22" ht="13.5" x14ac:dyDescent="0.25">
      <c r="A1737" s="3">
        <f>RSI!A1737</f>
        <v>44838</v>
      </c>
      <c r="B1737" s="2">
        <f>RSI!B1737</f>
        <v>1.8754</v>
      </c>
      <c r="C1737" s="2">
        <f>RSI!I1737</f>
        <v>16.123837171979602</v>
      </c>
      <c r="D1737" s="2">
        <f>MACD!E1737</f>
        <v>0.13336267051912598</v>
      </c>
      <c r="E1737" s="2">
        <f>MACD!F1737</f>
        <v>7.6462257956482399E-2</v>
      </c>
      <c r="F1737" s="2">
        <f>'Moving Avg'!D1737</f>
        <v>1.9960200000000001</v>
      </c>
      <c r="G1737" s="2">
        <f>'Moving Avg'!F1737</f>
        <v>2.163335</v>
      </c>
      <c r="H1737" s="2">
        <f>'Moving Avg'!G1737</f>
        <v>2.0212980000000003</v>
      </c>
      <c r="I1737" s="2">
        <f>'Moving Avg'!H1737</f>
        <v>1.821358500000005</v>
      </c>
      <c r="J1737" s="5" t="str">
        <f>OBV!F1737</f>
        <v>BEARISH</v>
      </c>
      <c r="K1737" s="5" t="str">
        <f>OBV!G1737</f>
        <v>WEAK</v>
      </c>
      <c r="L1737" s="5" t="str">
        <f>OBV!H1737</f>
        <v>CONFIRMED BEARISH</v>
      </c>
      <c r="M1737" s="7">
        <f t="shared" si="270"/>
        <v>50</v>
      </c>
      <c r="N1737" s="7">
        <f t="shared" si="271"/>
        <v>0</v>
      </c>
      <c r="O1737" s="7">
        <f t="shared" si="272"/>
        <v>50</v>
      </c>
      <c r="P1737" s="7">
        <f t="shared" si="273"/>
        <v>0</v>
      </c>
      <c r="Q1737" s="8">
        <f t="shared" si="274"/>
        <v>25</v>
      </c>
      <c r="R1737" s="8">
        <f t="shared" si="275"/>
        <v>27.5</v>
      </c>
      <c r="S1737" s="8">
        <f t="shared" si="276"/>
        <v>20</v>
      </c>
      <c r="T1737" s="8">
        <f t="shared" si="277"/>
        <v>25</v>
      </c>
      <c r="U1737" s="7">
        <f t="shared" si="278"/>
        <v>24.166666666666668</v>
      </c>
      <c r="V1737" s="7">
        <f t="shared" si="279"/>
        <v>24.375</v>
      </c>
    </row>
    <row r="1738" spans="1:22" ht="13.5" x14ac:dyDescent="0.25">
      <c r="A1738" s="3">
        <f>RSI!A1738</f>
        <v>44839</v>
      </c>
      <c r="B1738" s="2">
        <f>RSI!B1738</f>
        <v>1.8754</v>
      </c>
      <c r="C1738" s="2">
        <f>RSI!I1738</f>
        <v>16.123837171979602</v>
      </c>
      <c r="D1738" s="2">
        <f>MACD!E1738</f>
        <v>0.15235855663550879</v>
      </c>
      <c r="E1738" s="2">
        <f>MACD!F1738</f>
        <v>9.1641517692287677E-2</v>
      </c>
      <c r="F1738" s="2">
        <f>'Moving Avg'!D1738</f>
        <v>1.9431400000000001</v>
      </c>
      <c r="G1738" s="2">
        <f>'Moving Avg'!F1738</f>
        <v>2.1447449999999999</v>
      </c>
      <c r="H1738" s="2">
        <f>'Moving Avg'!G1738</f>
        <v>2.0246040000000001</v>
      </c>
      <c r="I1738" s="2">
        <f>'Moving Avg'!H1738</f>
        <v>1.821425500000005</v>
      </c>
      <c r="J1738" s="5" t="str">
        <f>OBV!F1738</f>
        <v>BEARISH</v>
      </c>
      <c r="K1738" s="5" t="str">
        <f>OBV!G1738</f>
        <v>WEAK</v>
      </c>
      <c r="L1738" s="5" t="str">
        <f>OBV!H1738</f>
        <v>CONFIRMED BEARISH</v>
      </c>
      <c r="M1738" s="7">
        <f t="shared" si="270"/>
        <v>50</v>
      </c>
      <c r="N1738" s="7">
        <f t="shared" si="271"/>
        <v>0</v>
      </c>
      <c r="O1738" s="7">
        <f t="shared" si="272"/>
        <v>50</v>
      </c>
      <c r="P1738" s="7">
        <f t="shared" si="273"/>
        <v>0</v>
      </c>
      <c r="Q1738" s="8">
        <f t="shared" si="274"/>
        <v>25</v>
      </c>
      <c r="R1738" s="8">
        <f t="shared" si="275"/>
        <v>27.5</v>
      </c>
      <c r="S1738" s="8">
        <f t="shared" si="276"/>
        <v>20</v>
      </c>
      <c r="T1738" s="8">
        <f t="shared" si="277"/>
        <v>25</v>
      </c>
      <c r="U1738" s="7">
        <f t="shared" si="278"/>
        <v>24.166666666666668</v>
      </c>
      <c r="V1738" s="7">
        <f t="shared" si="279"/>
        <v>24.375</v>
      </c>
    </row>
    <row r="1739" spans="1:22" ht="13.5" x14ac:dyDescent="0.25">
      <c r="A1739" s="3">
        <f>RSI!A1739</f>
        <v>44840</v>
      </c>
      <c r="B1739" s="2">
        <f>RSI!B1739</f>
        <v>1.8754</v>
      </c>
      <c r="C1739" s="2">
        <f>RSI!I1739</f>
        <v>16.123837171979602</v>
      </c>
      <c r="D1739" s="2">
        <f>MACD!E1739</f>
        <v>0.15448059212115917</v>
      </c>
      <c r="E1739" s="2">
        <f>MACD!F1739</f>
        <v>0.10420933257806198</v>
      </c>
      <c r="F1739" s="2">
        <f>'Moving Avg'!D1739</f>
        <v>1.9084399999999999</v>
      </c>
      <c r="G1739" s="2">
        <f>'Moving Avg'!F1739</f>
        <v>2.1261549999999998</v>
      </c>
      <c r="H1739" s="2">
        <f>'Moving Avg'!G1739</f>
        <v>2.0279100000000003</v>
      </c>
      <c r="I1739" s="2">
        <f>'Moving Avg'!H1739</f>
        <v>1.8214925000000053</v>
      </c>
      <c r="J1739" s="5" t="str">
        <f>OBV!F1739</f>
        <v>BEARISH</v>
      </c>
      <c r="K1739" s="5" t="str">
        <f>OBV!G1739</f>
        <v>WEAK</v>
      </c>
      <c r="L1739" s="5" t="str">
        <f>OBV!H1739</f>
        <v>CONFIRMED BEARISH</v>
      </c>
      <c r="M1739" s="7">
        <f t="shared" si="270"/>
        <v>50</v>
      </c>
      <c r="N1739" s="7">
        <f t="shared" si="271"/>
        <v>0</v>
      </c>
      <c r="O1739" s="7">
        <f t="shared" si="272"/>
        <v>50</v>
      </c>
      <c r="P1739" s="7">
        <f t="shared" si="273"/>
        <v>0</v>
      </c>
      <c r="Q1739" s="8">
        <f t="shared" si="274"/>
        <v>25</v>
      </c>
      <c r="R1739" s="8">
        <f t="shared" si="275"/>
        <v>27.5</v>
      </c>
      <c r="S1739" s="8">
        <f t="shared" si="276"/>
        <v>20</v>
      </c>
      <c r="T1739" s="8">
        <f t="shared" si="277"/>
        <v>25</v>
      </c>
      <c r="U1739" s="7">
        <f t="shared" si="278"/>
        <v>24.166666666666668</v>
      </c>
      <c r="V1739" s="7">
        <f t="shared" si="279"/>
        <v>24.375</v>
      </c>
    </row>
    <row r="1740" spans="1:22" ht="13.5" x14ac:dyDescent="0.25">
      <c r="A1740" s="3">
        <f>RSI!A1740</f>
        <v>44841</v>
      </c>
      <c r="B1740" s="2">
        <f>RSI!B1740</f>
        <v>1.8754</v>
      </c>
      <c r="C1740" s="2">
        <f>RSI!I1740</f>
        <v>16.123837171979602</v>
      </c>
      <c r="D1740" s="2">
        <f>MACD!E1740</f>
        <v>0.15622770719258172</v>
      </c>
      <c r="E1740" s="2">
        <f>MACD!F1740</f>
        <v>0.11461300750096594</v>
      </c>
      <c r="F1740" s="2">
        <f>'Moving Avg'!D1740</f>
        <v>1.89192</v>
      </c>
      <c r="G1740" s="2">
        <f>'Moving Avg'!F1740</f>
        <v>2.1075650000000001</v>
      </c>
      <c r="H1740" s="2">
        <f>'Moving Avg'!G1740</f>
        <v>2.0312160000000001</v>
      </c>
      <c r="I1740" s="2">
        <f>'Moving Avg'!H1740</f>
        <v>1.8215595000000053</v>
      </c>
      <c r="J1740" s="5" t="str">
        <f>OBV!F1740</f>
        <v>BEARISH</v>
      </c>
      <c r="K1740" s="5" t="str">
        <f>OBV!G1740</f>
        <v>WEAK</v>
      </c>
      <c r="L1740" s="5" t="str">
        <f>OBV!H1740</f>
        <v>CONFIRMED BEARISH</v>
      </c>
      <c r="M1740" s="7">
        <f t="shared" si="270"/>
        <v>50</v>
      </c>
      <c r="N1740" s="7">
        <f t="shared" si="271"/>
        <v>0</v>
      </c>
      <c r="O1740" s="7">
        <f t="shared" si="272"/>
        <v>50</v>
      </c>
      <c r="P1740" s="7">
        <f t="shared" si="273"/>
        <v>0</v>
      </c>
      <c r="Q1740" s="8">
        <f t="shared" si="274"/>
        <v>25</v>
      </c>
      <c r="R1740" s="8">
        <f t="shared" si="275"/>
        <v>27.5</v>
      </c>
      <c r="S1740" s="8">
        <f t="shared" si="276"/>
        <v>20</v>
      </c>
      <c r="T1740" s="8">
        <f t="shared" si="277"/>
        <v>25</v>
      </c>
      <c r="U1740" s="7">
        <f t="shared" si="278"/>
        <v>24.166666666666668</v>
      </c>
      <c r="V1740" s="7">
        <f t="shared" si="279"/>
        <v>24.375</v>
      </c>
    </row>
    <row r="1741" spans="1:22" ht="13.5" x14ac:dyDescent="0.25">
      <c r="A1741" s="3">
        <f>RSI!A1741</f>
        <v>44844</v>
      </c>
      <c r="B1741" s="2">
        <f>RSI!B1741</f>
        <v>1.8754</v>
      </c>
      <c r="C1741" s="2">
        <f>RSI!I1741</f>
        <v>16.123837171979602</v>
      </c>
      <c r="D1741" s="2">
        <f>MACD!E1741</f>
        <v>0.15882926222355298</v>
      </c>
      <c r="E1741" s="2">
        <f>MACD!F1741</f>
        <v>0.12345625844548336</v>
      </c>
      <c r="F1741" s="2">
        <f>'Moving Avg'!D1741</f>
        <v>1.8753999999999997</v>
      </c>
      <c r="G1741" s="2">
        <f>'Moving Avg'!F1741</f>
        <v>2.088975</v>
      </c>
      <c r="H1741" s="2">
        <f>'Moving Avg'!G1741</f>
        <v>2.0345219999999999</v>
      </c>
      <c r="I1741" s="2">
        <f>'Moving Avg'!H1741</f>
        <v>1.8216265000000051</v>
      </c>
      <c r="J1741" s="5" t="str">
        <f>OBV!F1741</f>
        <v>BEARISH</v>
      </c>
      <c r="K1741" s="5" t="str">
        <f>OBV!G1741</f>
        <v>WEAK</v>
      </c>
      <c r="L1741" s="5" t="str">
        <f>OBV!H1741</f>
        <v>CONFIRMED BEARISH</v>
      </c>
      <c r="M1741" s="7">
        <f t="shared" si="270"/>
        <v>50</v>
      </c>
      <c r="N1741" s="7">
        <f t="shared" si="271"/>
        <v>0</v>
      </c>
      <c r="O1741" s="7">
        <f t="shared" si="272"/>
        <v>50</v>
      </c>
      <c r="P1741" s="7">
        <f t="shared" si="273"/>
        <v>0</v>
      </c>
      <c r="Q1741" s="8">
        <f t="shared" si="274"/>
        <v>25</v>
      </c>
      <c r="R1741" s="8">
        <f t="shared" si="275"/>
        <v>27.5</v>
      </c>
      <c r="S1741" s="8">
        <f t="shared" si="276"/>
        <v>20</v>
      </c>
      <c r="T1741" s="8">
        <f t="shared" si="277"/>
        <v>25</v>
      </c>
      <c r="U1741" s="7">
        <f t="shared" si="278"/>
        <v>24.166666666666668</v>
      </c>
      <c r="V1741" s="7">
        <f t="shared" si="279"/>
        <v>24.375</v>
      </c>
    </row>
    <row r="1742" spans="1:22" ht="13.5" x14ac:dyDescent="0.25">
      <c r="A1742" s="3">
        <f>RSI!A1742</f>
        <v>44845</v>
      </c>
      <c r="B1742" s="2">
        <f>RSI!B1742</f>
        <v>1.8754</v>
      </c>
      <c r="C1742" s="2">
        <f>RSI!I1742</f>
        <v>16.123837171979602</v>
      </c>
      <c r="D1742" s="2">
        <f>MACD!E1742</f>
        <v>0.1620706029204837</v>
      </c>
      <c r="E1742" s="2">
        <f>MACD!F1742</f>
        <v>0.13117912734048343</v>
      </c>
      <c r="F1742" s="2">
        <f>'Moving Avg'!D1742</f>
        <v>1.8753999999999997</v>
      </c>
      <c r="G1742" s="2">
        <f>'Moving Avg'!F1742</f>
        <v>2.0703849999999995</v>
      </c>
      <c r="H1742" s="2">
        <f>'Moving Avg'!G1742</f>
        <v>2.0378279999999998</v>
      </c>
      <c r="I1742" s="2">
        <f>'Moving Avg'!H1742</f>
        <v>1.8216935000000052</v>
      </c>
      <c r="J1742" s="5" t="str">
        <f>OBV!F1742</f>
        <v>NEUTRAL</v>
      </c>
      <c r="K1742" s="5" t="str">
        <f>OBV!G1742</f>
        <v>NEUTRAL</v>
      </c>
      <c r="L1742" s="5" t="str">
        <f>OBV!H1742</f>
        <v>NEUTRAL</v>
      </c>
      <c r="M1742" s="7">
        <f t="shared" si="270"/>
        <v>50</v>
      </c>
      <c r="N1742" s="7">
        <f t="shared" si="271"/>
        <v>0</v>
      </c>
      <c r="O1742" s="7">
        <f t="shared" si="272"/>
        <v>50</v>
      </c>
      <c r="P1742" s="7">
        <f t="shared" si="273"/>
        <v>33</v>
      </c>
      <c r="Q1742" s="8">
        <f t="shared" si="274"/>
        <v>29.95</v>
      </c>
      <c r="R1742" s="8">
        <f t="shared" si="275"/>
        <v>35.75</v>
      </c>
      <c r="S1742" s="8">
        <f t="shared" si="276"/>
        <v>34.85</v>
      </c>
      <c r="T1742" s="8">
        <f t="shared" si="277"/>
        <v>33.25</v>
      </c>
      <c r="U1742" s="7">
        <f t="shared" si="278"/>
        <v>33.516666666666673</v>
      </c>
      <c r="V1742" s="7">
        <f t="shared" si="279"/>
        <v>33.450000000000003</v>
      </c>
    </row>
    <row r="1743" spans="1:22" ht="13.5" x14ac:dyDescent="0.25">
      <c r="A1743" s="3">
        <f>RSI!A1743</f>
        <v>44846</v>
      </c>
      <c r="B1743" s="2">
        <f>RSI!B1743</f>
        <v>1.8754</v>
      </c>
      <c r="C1743" s="2">
        <f>RSI!I1743</f>
        <v>16.123837171979602</v>
      </c>
      <c r="D1743" s="2">
        <f>MACD!E1743</f>
        <v>0.16577626183778893</v>
      </c>
      <c r="E1743" s="2">
        <f>MACD!F1743</f>
        <v>0.13809855423994455</v>
      </c>
      <c r="F1743" s="2">
        <f>'Moving Avg'!D1743</f>
        <v>1.8753999999999997</v>
      </c>
      <c r="G1743" s="2">
        <f>'Moving Avg'!F1743</f>
        <v>2.0517949999999994</v>
      </c>
      <c r="H1743" s="2">
        <f>'Moving Avg'!G1743</f>
        <v>2.041134</v>
      </c>
      <c r="I1743" s="2">
        <f>'Moving Avg'!H1743</f>
        <v>1.8217605000000052</v>
      </c>
      <c r="J1743" s="5" t="str">
        <f>OBV!F1743</f>
        <v>NEUTRAL</v>
      </c>
      <c r="K1743" s="5" t="str">
        <f>OBV!G1743</f>
        <v>NEUTRAL</v>
      </c>
      <c r="L1743" s="5" t="str">
        <f>OBV!H1743</f>
        <v>NEUTRAL</v>
      </c>
      <c r="M1743" s="7">
        <f t="shared" si="270"/>
        <v>50</v>
      </c>
      <c r="N1743" s="7">
        <f t="shared" si="271"/>
        <v>0</v>
      </c>
      <c r="O1743" s="7">
        <f t="shared" si="272"/>
        <v>50</v>
      </c>
      <c r="P1743" s="7">
        <f t="shared" si="273"/>
        <v>33</v>
      </c>
      <c r="Q1743" s="8">
        <f t="shared" si="274"/>
        <v>29.95</v>
      </c>
      <c r="R1743" s="8">
        <f t="shared" si="275"/>
        <v>35.75</v>
      </c>
      <c r="S1743" s="8">
        <f t="shared" si="276"/>
        <v>34.85</v>
      </c>
      <c r="T1743" s="8">
        <f t="shared" si="277"/>
        <v>33.25</v>
      </c>
      <c r="U1743" s="7">
        <f t="shared" si="278"/>
        <v>33.516666666666673</v>
      </c>
      <c r="V1743" s="7">
        <f t="shared" si="279"/>
        <v>33.450000000000003</v>
      </c>
    </row>
    <row r="1744" spans="1:22" ht="13.5" x14ac:dyDescent="0.25">
      <c r="A1744" s="3">
        <f>RSI!A1744</f>
        <v>44847</v>
      </c>
      <c r="B1744" s="2">
        <f>RSI!B1744</f>
        <v>1.8754</v>
      </c>
      <c r="C1744" s="2">
        <f>RSI!I1744</f>
        <v>16.123837171979602</v>
      </c>
      <c r="D1744" s="2">
        <f>MACD!E1744</f>
        <v>0.15581885772071713</v>
      </c>
      <c r="E1744" s="2">
        <f>MACD!F1744</f>
        <v>0.14164261493609906</v>
      </c>
      <c r="F1744" s="2">
        <f>'Moving Avg'!D1744</f>
        <v>1.8753999999999997</v>
      </c>
      <c r="G1744" s="2">
        <f>'Moving Avg'!F1744</f>
        <v>2.0332049999999997</v>
      </c>
      <c r="H1744" s="2">
        <f>'Moving Avg'!G1744</f>
        <v>2.0444399999999998</v>
      </c>
      <c r="I1744" s="2">
        <f>'Moving Avg'!H1744</f>
        <v>1.8222185000000053</v>
      </c>
      <c r="J1744" s="5" t="str">
        <f>OBV!F1744</f>
        <v>NEUTRAL</v>
      </c>
      <c r="K1744" s="5" t="str">
        <f>OBV!G1744</f>
        <v>NEUTRAL</v>
      </c>
      <c r="L1744" s="5" t="str">
        <f>OBV!H1744</f>
        <v>NEUTRAL</v>
      </c>
      <c r="M1744" s="7">
        <f t="shared" si="270"/>
        <v>50</v>
      </c>
      <c r="N1744" s="7">
        <f t="shared" si="271"/>
        <v>0</v>
      </c>
      <c r="O1744" s="7">
        <f t="shared" si="272"/>
        <v>50</v>
      </c>
      <c r="P1744" s="7">
        <f t="shared" si="273"/>
        <v>33</v>
      </c>
      <c r="Q1744" s="8">
        <f t="shared" si="274"/>
        <v>29.95</v>
      </c>
      <c r="R1744" s="8">
        <f t="shared" si="275"/>
        <v>35.75</v>
      </c>
      <c r="S1744" s="8">
        <f t="shared" si="276"/>
        <v>34.85</v>
      </c>
      <c r="T1744" s="8">
        <f t="shared" si="277"/>
        <v>33.25</v>
      </c>
      <c r="U1744" s="7">
        <f t="shared" si="278"/>
        <v>33.516666666666673</v>
      </c>
      <c r="V1744" s="7">
        <f t="shared" si="279"/>
        <v>33.450000000000003</v>
      </c>
    </row>
    <row r="1745" spans="1:22" ht="13.5" x14ac:dyDescent="0.25">
      <c r="A1745" s="3">
        <f>RSI!A1745</f>
        <v>44848</v>
      </c>
      <c r="B1745" s="2">
        <f>RSI!B1745</f>
        <v>1.8754</v>
      </c>
      <c r="C1745" s="2">
        <f>RSI!I1745</f>
        <v>16.123837171979602</v>
      </c>
      <c r="D1745" s="2">
        <f>MACD!E1745</f>
        <v>0.13423435184300314</v>
      </c>
      <c r="E1745" s="2">
        <f>MACD!F1745</f>
        <v>0.14016096231747988</v>
      </c>
      <c r="F1745" s="2">
        <f>'Moving Avg'!D1745</f>
        <v>1.8753999999999997</v>
      </c>
      <c r="G1745" s="2">
        <f>'Moving Avg'!F1745</f>
        <v>2.0146149999999996</v>
      </c>
      <c r="H1745" s="2">
        <f>'Moving Avg'!G1745</f>
        <v>2.0469179999999993</v>
      </c>
      <c r="I1745" s="2">
        <f>'Moving Avg'!H1745</f>
        <v>1.8226765000000051</v>
      </c>
      <c r="J1745" s="5" t="str">
        <f>OBV!F1745</f>
        <v>NEUTRAL</v>
      </c>
      <c r="K1745" s="5" t="str">
        <f>OBV!G1745</f>
        <v>NEUTRAL</v>
      </c>
      <c r="L1745" s="5" t="str">
        <f>OBV!H1745</f>
        <v>NEUTRAL</v>
      </c>
      <c r="M1745" s="7">
        <f t="shared" si="270"/>
        <v>50</v>
      </c>
      <c r="N1745" s="7">
        <f t="shared" si="271"/>
        <v>45</v>
      </c>
      <c r="O1745" s="7">
        <f t="shared" si="272"/>
        <v>50</v>
      </c>
      <c r="P1745" s="7">
        <f t="shared" si="273"/>
        <v>33</v>
      </c>
      <c r="Q1745" s="8">
        <f t="shared" si="274"/>
        <v>45.7</v>
      </c>
      <c r="R1745" s="8">
        <f t="shared" si="275"/>
        <v>44.75</v>
      </c>
      <c r="S1745" s="8">
        <f t="shared" si="276"/>
        <v>41.6</v>
      </c>
      <c r="T1745" s="8">
        <f t="shared" si="277"/>
        <v>44.5</v>
      </c>
      <c r="U1745" s="7">
        <f t="shared" si="278"/>
        <v>44.016666666666673</v>
      </c>
      <c r="V1745" s="7">
        <f t="shared" si="279"/>
        <v>44.137500000000003</v>
      </c>
    </row>
    <row r="1746" spans="1:22" ht="13.5" x14ac:dyDescent="0.25">
      <c r="A1746" s="3">
        <f>RSI!A1746</f>
        <v>44851</v>
      </c>
      <c r="B1746" s="2">
        <f>RSI!B1746</f>
        <v>1.8754</v>
      </c>
      <c r="C1746" s="2">
        <f>RSI!I1746</f>
        <v>16.123837171979602</v>
      </c>
      <c r="D1746" s="2">
        <f>MACD!E1746</f>
        <v>0.11673498852749509</v>
      </c>
      <c r="E1746" s="2">
        <f>MACD!F1746</f>
        <v>0.13547576755948293</v>
      </c>
      <c r="F1746" s="2">
        <f>'Moving Avg'!D1746</f>
        <v>1.8753999999999997</v>
      </c>
      <c r="G1746" s="2">
        <f>'Moving Avg'!F1746</f>
        <v>1.9960249999999995</v>
      </c>
      <c r="H1746" s="2">
        <f>'Moving Avg'!G1746</f>
        <v>2.0493959999999993</v>
      </c>
      <c r="I1746" s="2">
        <f>'Moving Avg'!H1746</f>
        <v>1.8231345000000052</v>
      </c>
      <c r="J1746" s="5" t="str">
        <f>OBV!F1746</f>
        <v>NEUTRAL</v>
      </c>
      <c r="K1746" s="5" t="str">
        <f>OBV!G1746</f>
        <v>NEUTRAL</v>
      </c>
      <c r="L1746" s="5" t="str">
        <f>OBV!H1746</f>
        <v>NEUTRAL</v>
      </c>
      <c r="M1746" s="7">
        <f t="shared" si="270"/>
        <v>50</v>
      </c>
      <c r="N1746" s="7">
        <f t="shared" si="271"/>
        <v>45</v>
      </c>
      <c r="O1746" s="7">
        <f t="shared" si="272"/>
        <v>50</v>
      </c>
      <c r="P1746" s="7">
        <f t="shared" si="273"/>
        <v>33</v>
      </c>
      <c r="Q1746" s="8">
        <f t="shared" si="274"/>
        <v>45.7</v>
      </c>
      <c r="R1746" s="8">
        <f t="shared" si="275"/>
        <v>44.75</v>
      </c>
      <c r="S1746" s="8">
        <f t="shared" si="276"/>
        <v>41.6</v>
      </c>
      <c r="T1746" s="8">
        <f t="shared" si="277"/>
        <v>44.5</v>
      </c>
      <c r="U1746" s="7">
        <f t="shared" si="278"/>
        <v>44.016666666666673</v>
      </c>
      <c r="V1746" s="7">
        <f t="shared" si="279"/>
        <v>44.137500000000003</v>
      </c>
    </row>
    <row r="1747" spans="1:22" ht="13.5" x14ac:dyDescent="0.25">
      <c r="A1747" s="3">
        <f>RSI!A1747</f>
        <v>44852</v>
      </c>
      <c r="B1747" s="2">
        <f>RSI!B1747</f>
        <v>1.8754</v>
      </c>
      <c r="C1747" s="2">
        <f>RSI!I1747</f>
        <v>16.123837171979602</v>
      </c>
      <c r="D1747" s="2">
        <f>MACD!E1747</f>
        <v>8.992796611759557E-2</v>
      </c>
      <c r="E1747" s="2">
        <f>MACD!F1747</f>
        <v>0.12636620727110548</v>
      </c>
      <c r="F1747" s="2">
        <f>'Moving Avg'!D1747</f>
        <v>1.8753999999999997</v>
      </c>
      <c r="G1747" s="2">
        <f>'Moving Avg'!F1747</f>
        <v>1.9774349999999994</v>
      </c>
      <c r="H1747" s="2">
        <f>'Moving Avg'!G1747</f>
        <v>2.0518739999999993</v>
      </c>
      <c r="I1747" s="2">
        <f>'Moving Avg'!H1747</f>
        <v>1.8239835000000051</v>
      </c>
      <c r="J1747" s="5" t="str">
        <f>OBV!F1747</f>
        <v>NEUTRAL</v>
      </c>
      <c r="K1747" s="5" t="str">
        <f>OBV!G1747</f>
        <v>NEUTRAL</v>
      </c>
      <c r="L1747" s="5" t="str">
        <f>OBV!H1747</f>
        <v>NEUTRAL</v>
      </c>
      <c r="M1747" s="7">
        <f t="shared" si="270"/>
        <v>50</v>
      </c>
      <c r="N1747" s="7">
        <f t="shared" si="271"/>
        <v>100</v>
      </c>
      <c r="O1747" s="7">
        <f t="shared" si="272"/>
        <v>50</v>
      </c>
      <c r="P1747" s="7">
        <f t="shared" si="273"/>
        <v>33</v>
      </c>
      <c r="Q1747" s="8">
        <f t="shared" si="274"/>
        <v>64.95</v>
      </c>
      <c r="R1747" s="8">
        <f t="shared" si="275"/>
        <v>55.75</v>
      </c>
      <c r="S1747" s="8">
        <f t="shared" si="276"/>
        <v>49.85</v>
      </c>
      <c r="T1747" s="8">
        <f t="shared" si="277"/>
        <v>58.25</v>
      </c>
      <c r="U1747" s="7">
        <f t="shared" si="278"/>
        <v>56.85</v>
      </c>
      <c r="V1747" s="7">
        <f t="shared" si="279"/>
        <v>57.2</v>
      </c>
    </row>
    <row r="1748" spans="1:22" ht="13.5" x14ac:dyDescent="0.25">
      <c r="A1748" s="3">
        <f>RSI!A1748</f>
        <v>44853</v>
      </c>
      <c r="B1748" s="2">
        <f>RSI!B1748</f>
        <v>1.8754</v>
      </c>
      <c r="C1748" s="2">
        <f>RSI!I1748</f>
        <v>16.123837171979602</v>
      </c>
      <c r="D1748" s="2">
        <f>MACD!E1748</f>
        <v>6.7900493105650606E-2</v>
      </c>
      <c r="E1748" s="2">
        <f>MACD!F1748</f>
        <v>0.1146730644380145</v>
      </c>
      <c r="F1748" s="2">
        <f>'Moving Avg'!D1748</f>
        <v>1.8753999999999997</v>
      </c>
      <c r="G1748" s="2">
        <f>'Moving Avg'!F1748</f>
        <v>1.9588449999999995</v>
      </c>
      <c r="H1748" s="2">
        <f>'Moving Avg'!G1748</f>
        <v>2.0543519999999993</v>
      </c>
      <c r="I1748" s="2">
        <f>'Moving Avg'!H1748</f>
        <v>1.8248720000000052</v>
      </c>
      <c r="J1748" s="5" t="str">
        <f>OBV!F1748</f>
        <v>NEUTRAL</v>
      </c>
      <c r="K1748" s="5" t="str">
        <f>OBV!G1748</f>
        <v>NEUTRAL</v>
      </c>
      <c r="L1748" s="5" t="str">
        <f>OBV!H1748</f>
        <v>NEUTRAL</v>
      </c>
      <c r="M1748" s="7">
        <f t="shared" si="270"/>
        <v>50</v>
      </c>
      <c r="N1748" s="7">
        <f t="shared" si="271"/>
        <v>100</v>
      </c>
      <c r="O1748" s="7">
        <f t="shared" si="272"/>
        <v>50</v>
      </c>
      <c r="P1748" s="7">
        <f t="shared" si="273"/>
        <v>33</v>
      </c>
      <c r="Q1748" s="8">
        <f t="shared" si="274"/>
        <v>64.95</v>
      </c>
      <c r="R1748" s="8">
        <f t="shared" si="275"/>
        <v>55.75</v>
      </c>
      <c r="S1748" s="8">
        <f t="shared" si="276"/>
        <v>49.85</v>
      </c>
      <c r="T1748" s="8">
        <f t="shared" si="277"/>
        <v>58.25</v>
      </c>
      <c r="U1748" s="7">
        <f t="shared" si="278"/>
        <v>56.85</v>
      </c>
      <c r="V1748" s="7">
        <f t="shared" si="279"/>
        <v>57.2</v>
      </c>
    </row>
    <row r="1749" spans="1:22" ht="13.5" x14ac:dyDescent="0.25">
      <c r="A1749" s="3">
        <f>RSI!A1749</f>
        <v>44854</v>
      </c>
      <c r="B1749" s="2">
        <f>RSI!B1749</f>
        <v>1.8754</v>
      </c>
      <c r="C1749" s="2">
        <f>RSI!I1749</f>
        <v>16.123837171979602</v>
      </c>
      <c r="D1749" s="2">
        <f>MACD!E1749</f>
        <v>4.9868706636398308E-2</v>
      </c>
      <c r="E1749" s="2">
        <f>MACD!F1749</f>
        <v>0.10171219287769126</v>
      </c>
      <c r="F1749" s="2">
        <f>'Moving Avg'!D1749</f>
        <v>1.8753999999999997</v>
      </c>
      <c r="G1749" s="2">
        <f>'Moving Avg'!F1749</f>
        <v>1.9452149999999997</v>
      </c>
      <c r="H1749" s="2">
        <f>'Moving Avg'!G1749</f>
        <v>2.0568299999999993</v>
      </c>
      <c r="I1749" s="2">
        <f>'Moving Avg'!H1749</f>
        <v>1.825760500000005</v>
      </c>
      <c r="J1749" s="5" t="str">
        <f>OBV!F1749</f>
        <v>NEUTRAL</v>
      </c>
      <c r="K1749" s="5" t="str">
        <f>OBV!G1749</f>
        <v>NEUTRAL</v>
      </c>
      <c r="L1749" s="5" t="str">
        <f>OBV!H1749</f>
        <v>NEUTRAL</v>
      </c>
      <c r="M1749" s="7">
        <f t="shared" si="270"/>
        <v>50</v>
      </c>
      <c r="N1749" s="7">
        <f t="shared" si="271"/>
        <v>100</v>
      </c>
      <c r="O1749" s="7">
        <f t="shared" si="272"/>
        <v>50</v>
      </c>
      <c r="P1749" s="7">
        <f t="shared" si="273"/>
        <v>33</v>
      </c>
      <c r="Q1749" s="8">
        <f t="shared" si="274"/>
        <v>64.95</v>
      </c>
      <c r="R1749" s="8">
        <f t="shared" si="275"/>
        <v>55.75</v>
      </c>
      <c r="S1749" s="8">
        <f t="shared" si="276"/>
        <v>49.85</v>
      </c>
      <c r="T1749" s="8">
        <f t="shared" si="277"/>
        <v>58.25</v>
      </c>
      <c r="U1749" s="7">
        <f t="shared" si="278"/>
        <v>56.85</v>
      </c>
      <c r="V1749" s="7">
        <f t="shared" si="279"/>
        <v>57.2</v>
      </c>
    </row>
    <row r="1750" spans="1:22" ht="13.5" x14ac:dyDescent="0.25">
      <c r="A1750" s="3">
        <f>RSI!A1750</f>
        <v>44855</v>
      </c>
      <c r="B1750" s="2">
        <f>RSI!B1750</f>
        <v>1.8754</v>
      </c>
      <c r="C1750" s="2">
        <f>RSI!I1750</f>
        <v>16.123837171979602</v>
      </c>
      <c r="D1750" s="2">
        <f>MACD!E1750</f>
        <v>3.5172934255800037E-2</v>
      </c>
      <c r="E1750" s="2">
        <f>MACD!F1750</f>
        <v>8.8404341153313026E-2</v>
      </c>
      <c r="F1750" s="2">
        <f>'Moving Avg'!D1750</f>
        <v>1.8753999999999997</v>
      </c>
      <c r="G1750" s="2">
        <f>'Moving Avg'!F1750</f>
        <v>1.9319949999999995</v>
      </c>
      <c r="H1750" s="2">
        <f>'Moving Avg'!G1750</f>
        <v>2.0578219999999994</v>
      </c>
      <c r="I1750" s="2">
        <f>'Moving Avg'!H1750</f>
        <v>1.8266490000000046</v>
      </c>
      <c r="J1750" s="5" t="str">
        <f>OBV!F1750</f>
        <v>NEUTRAL</v>
      </c>
      <c r="K1750" s="5" t="str">
        <f>OBV!G1750</f>
        <v>NEUTRAL</v>
      </c>
      <c r="L1750" s="5" t="str">
        <f>OBV!H1750</f>
        <v>NEUTRAL</v>
      </c>
      <c r="M1750" s="7">
        <f t="shared" si="270"/>
        <v>50</v>
      </c>
      <c r="N1750" s="7">
        <f t="shared" si="271"/>
        <v>100</v>
      </c>
      <c r="O1750" s="7">
        <f t="shared" si="272"/>
        <v>50</v>
      </c>
      <c r="P1750" s="7">
        <f t="shared" si="273"/>
        <v>33</v>
      </c>
      <c r="Q1750" s="8">
        <f t="shared" si="274"/>
        <v>64.95</v>
      </c>
      <c r="R1750" s="8">
        <f t="shared" si="275"/>
        <v>55.75</v>
      </c>
      <c r="S1750" s="8">
        <f t="shared" si="276"/>
        <v>49.85</v>
      </c>
      <c r="T1750" s="8">
        <f t="shared" si="277"/>
        <v>58.25</v>
      </c>
      <c r="U1750" s="7">
        <f t="shared" si="278"/>
        <v>56.85</v>
      </c>
      <c r="V1750" s="7">
        <f t="shared" si="279"/>
        <v>57.2</v>
      </c>
    </row>
    <row r="1751" spans="1:22" ht="13.5" x14ac:dyDescent="0.25">
      <c r="A1751" s="3">
        <f>RSI!A1751</f>
        <v>44858</v>
      </c>
      <c r="B1751" s="2">
        <f>RSI!B1751</f>
        <v>1.8754</v>
      </c>
      <c r="C1751" s="2">
        <f>RSI!I1751</f>
        <v>16.123837171979602</v>
      </c>
      <c r="D1751" s="2">
        <f>MACD!E1751</f>
        <v>2.3258321316518948E-2</v>
      </c>
      <c r="E1751" s="2">
        <f>MACD!F1751</f>
        <v>7.5375137185954219E-2</v>
      </c>
      <c r="F1751" s="2">
        <f>'Moving Avg'!D1751</f>
        <v>1.8753999999999997</v>
      </c>
      <c r="G1751" s="2">
        <f>'Moving Avg'!F1751</f>
        <v>1.9187749999999995</v>
      </c>
      <c r="H1751" s="2">
        <f>'Moving Avg'!G1751</f>
        <v>2.0588139999999995</v>
      </c>
      <c r="I1751" s="2">
        <f>'Moving Avg'!H1751</f>
        <v>1.8275375000000047</v>
      </c>
      <c r="J1751" s="5" t="str">
        <f>OBV!F1751</f>
        <v>NEUTRAL</v>
      </c>
      <c r="K1751" s="5" t="str">
        <f>OBV!G1751</f>
        <v>NEUTRAL</v>
      </c>
      <c r="L1751" s="5" t="str">
        <f>OBV!H1751</f>
        <v>NEUTRAL</v>
      </c>
      <c r="M1751" s="7">
        <f t="shared" si="270"/>
        <v>50</v>
      </c>
      <c r="N1751" s="7">
        <f t="shared" si="271"/>
        <v>100</v>
      </c>
      <c r="O1751" s="7">
        <f t="shared" si="272"/>
        <v>50</v>
      </c>
      <c r="P1751" s="7">
        <f t="shared" si="273"/>
        <v>33</v>
      </c>
      <c r="Q1751" s="8">
        <f t="shared" si="274"/>
        <v>64.95</v>
      </c>
      <c r="R1751" s="8">
        <f t="shared" si="275"/>
        <v>55.75</v>
      </c>
      <c r="S1751" s="8">
        <f t="shared" si="276"/>
        <v>49.85</v>
      </c>
      <c r="T1751" s="8">
        <f t="shared" si="277"/>
        <v>58.25</v>
      </c>
      <c r="U1751" s="7">
        <f t="shared" si="278"/>
        <v>56.85</v>
      </c>
      <c r="V1751" s="7">
        <f t="shared" si="279"/>
        <v>57.2</v>
      </c>
    </row>
    <row r="1752" spans="1:22" ht="13.5" x14ac:dyDescent="0.25">
      <c r="A1752" s="3">
        <f>RSI!A1752</f>
        <v>44859</v>
      </c>
      <c r="B1752" s="2">
        <f>RSI!B1752</f>
        <v>1.8754</v>
      </c>
      <c r="C1752" s="2">
        <f>RSI!I1752</f>
        <v>16.123837171979602</v>
      </c>
      <c r="D1752" s="2">
        <f>MACD!E1752</f>
        <v>1.3658458514329785E-2</v>
      </c>
      <c r="E1752" s="2">
        <f>MACD!F1752</f>
        <v>6.303180145162933E-2</v>
      </c>
      <c r="F1752" s="2">
        <f>'Moving Avg'!D1752</f>
        <v>1.8753999999999997</v>
      </c>
      <c r="G1752" s="2">
        <f>'Moving Avg'!F1752</f>
        <v>1.9055549999999992</v>
      </c>
      <c r="H1752" s="2">
        <f>'Moving Avg'!G1752</f>
        <v>2.0598059999999996</v>
      </c>
      <c r="I1752" s="2">
        <f>'Moving Avg'!H1752</f>
        <v>1.8281520000000047</v>
      </c>
      <c r="J1752" s="5" t="str">
        <f>OBV!F1752</f>
        <v>NEUTRAL</v>
      </c>
      <c r="K1752" s="5" t="str">
        <f>OBV!G1752</f>
        <v>NEUTRAL</v>
      </c>
      <c r="L1752" s="5" t="str">
        <f>OBV!H1752</f>
        <v>NEUTRAL</v>
      </c>
      <c r="M1752" s="7">
        <f t="shared" si="270"/>
        <v>50</v>
      </c>
      <c r="N1752" s="7">
        <f t="shared" si="271"/>
        <v>100</v>
      </c>
      <c r="O1752" s="7">
        <f t="shared" si="272"/>
        <v>50</v>
      </c>
      <c r="P1752" s="7">
        <f t="shared" si="273"/>
        <v>33</v>
      </c>
      <c r="Q1752" s="8">
        <f t="shared" si="274"/>
        <v>64.95</v>
      </c>
      <c r="R1752" s="8">
        <f t="shared" si="275"/>
        <v>55.75</v>
      </c>
      <c r="S1752" s="8">
        <f t="shared" si="276"/>
        <v>49.85</v>
      </c>
      <c r="T1752" s="8">
        <f t="shared" si="277"/>
        <v>58.25</v>
      </c>
      <c r="U1752" s="7">
        <f t="shared" si="278"/>
        <v>56.85</v>
      </c>
      <c r="V1752" s="7">
        <f t="shared" si="279"/>
        <v>57.2</v>
      </c>
    </row>
    <row r="1753" spans="1:22" ht="13.5" x14ac:dyDescent="0.25">
      <c r="A1753" s="3">
        <f>RSI!A1753</f>
        <v>44860</v>
      </c>
      <c r="B1753" s="2">
        <f>RSI!B1753</f>
        <v>1.8754</v>
      </c>
      <c r="C1753" s="2">
        <f>RSI!I1753</f>
        <v>16.123837171979602</v>
      </c>
      <c r="D1753" s="2">
        <f>MACD!E1753</f>
        <v>5.9815465352435204E-3</v>
      </c>
      <c r="E1753" s="2">
        <f>MACD!F1753</f>
        <v>5.1621750468352171E-2</v>
      </c>
      <c r="F1753" s="2">
        <f>'Moving Avg'!D1753</f>
        <v>1.8753999999999997</v>
      </c>
      <c r="G1753" s="2">
        <f>'Moving Avg'!F1753</f>
        <v>1.8923349999999997</v>
      </c>
      <c r="H1753" s="2">
        <f>'Moving Avg'!G1753</f>
        <v>2.0607979999999997</v>
      </c>
      <c r="I1753" s="2">
        <f>'Moving Avg'!H1753</f>
        <v>1.8287665000000044</v>
      </c>
      <c r="J1753" s="5" t="str">
        <f>OBV!F1753</f>
        <v>NEUTRAL</v>
      </c>
      <c r="K1753" s="5" t="str">
        <f>OBV!G1753</f>
        <v>NEUTRAL</v>
      </c>
      <c r="L1753" s="5" t="str">
        <f>OBV!H1753</f>
        <v>NEUTRAL</v>
      </c>
      <c r="M1753" s="7">
        <f t="shared" si="270"/>
        <v>50</v>
      </c>
      <c r="N1753" s="7">
        <f t="shared" si="271"/>
        <v>100</v>
      </c>
      <c r="O1753" s="7">
        <f t="shared" si="272"/>
        <v>50</v>
      </c>
      <c r="P1753" s="7">
        <f t="shared" si="273"/>
        <v>33</v>
      </c>
      <c r="Q1753" s="8">
        <f t="shared" si="274"/>
        <v>64.95</v>
      </c>
      <c r="R1753" s="8">
        <f t="shared" si="275"/>
        <v>55.75</v>
      </c>
      <c r="S1753" s="8">
        <f t="shared" si="276"/>
        <v>49.85</v>
      </c>
      <c r="T1753" s="8">
        <f t="shared" si="277"/>
        <v>58.25</v>
      </c>
      <c r="U1753" s="7">
        <f t="shared" si="278"/>
        <v>56.85</v>
      </c>
      <c r="V1753" s="7">
        <f t="shared" si="279"/>
        <v>57.2</v>
      </c>
    </row>
    <row r="1754" spans="1:22" ht="13.5" x14ac:dyDescent="0.25">
      <c r="A1754" s="3">
        <f>RSI!A1754</f>
        <v>44861</v>
      </c>
      <c r="B1754" s="2">
        <f>RSI!B1754</f>
        <v>1.8754</v>
      </c>
      <c r="C1754" s="2">
        <f>RSI!I1754</f>
        <v>16.123837171979602</v>
      </c>
      <c r="D1754" s="2">
        <f>MACD!E1754</f>
        <v>-1.0129386472734758E-4</v>
      </c>
      <c r="E1754" s="2">
        <f>MACD!F1754</f>
        <v>4.1277141601736275E-2</v>
      </c>
      <c r="F1754" s="2">
        <f>'Moving Avg'!D1754</f>
        <v>1.8753999999999997</v>
      </c>
      <c r="G1754" s="2">
        <f>'Moving Avg'!F1754</f>
        <v>1.8836599999999994</v>
      </c>
      <c r="H1754" s="2">
        <f>'Moving Avg'!G1754</f>
        <v>2.0617899999999993</v>
      </c>
      <c r="I1754" s="2">
        <f>'Moving Avg'!H1754</f>
        <v>1.8293810000000041</v>
      </c>
      <c r="J1754" s="5" t="str">
        <f>OBV!F1754</f>
        <v>NEUTRAL</v>
      </c>
      <c r="K1754" s="5" t="str">
        <f>OBV!G1754</f>
        <v>NEUTRAL</v>
      </c>
      <c r="L1754" s="5" t="str">
        <f>OBV!H1754</f>
        <v>NEUTRAL</v>
      </c>
      <c r="M1754" s="7">
        <f t="shared" si="270"/>
        <v>50</v>
      </c>
      <c r="N1754" s="7">
        <f t="shared" si="271"/>
        <v>100</v>
      </c>
      <c r="O1754" s="7">
        <f t="shared" si="272"/>
        <v>50</v>
      </c>
      <c r="P1754" s="7">
        <f t="shared" si="273"/>
        <v>33</v>
      </c>
      <c r="Q1754" s="8">
        <f t="shared" si="274"/>
        <v>64.95</v>
      </c>
      <c r="R1754" s="8">
        <f t="shared" si="275"/>
        <v>55.75</v>
      </c>
      <c r="S1754" s="8">
        <f t="shared" si="276"/>
        <v>49.85</v>
      </c>
      <c r="T1754" s="8">
        <f t="shared" si="277"/>
        <v>58.25</v>
      </c>
      <c r="U1754" s="7">
        <f t="shared" si="278"/>
        <v>56.85</v>
      </c>
      <c r="V1754" s="7">
        <f t="shared" si="279"/>
        <v>57.2</v>
      </c>
    </row>
    <row r="1755" spans="1:22" ht="13.5" x14ac:dyDescent="0.25">
      <c r="A1755" s="3">
        <f>RSI!A1755</f>
        <v>44862</v>
      </c>
      <c r="B1755" s="2">
        <f>RSI!B1755</f>
        <v>1.8671</v>
      </c>
      <c r="C1755" s="2">
        <f>RSI!I1755</f>
        <v>14.793076393902268</v>
      </c>
      <c r="D1755" s="2">
        <f>MACD!E1755</f>
        <v>-4.2510828520012645E-3</v>
      </c>
      <c r="E1755" s="2">
        <f>MACD!F1755</f>
        <v>3.2171496710988769E-2</v>
      </c>
      <c r="F1755" s="2">
        <f>'Moving Avg'!D1755</f>
        <v>1.8737400000000002</v>
      </c>
      <c r="G1755" s="2">
        <f>'Moving Avg'!F1755</f>
        <v>1.8791149999999994</v>
      </c>
      <c r="H1755" s="2">
        <f>'Moving Avg'!G1755</f>
        <v>2.0611279999999996</v>
      </c>
      <c r="I1755" s="2">
        <f>'Moving Avg'!H1755</f>
        <v>1.8299540000000041</v>
      </c>
      <c r="J1755" s="5" t="str">
        <f>OBV!F1755</f>
        <v>BEARISH</v>
      </c>
      <c r="K1755" s="5" t="str">
        <f>OBV!G1755</f>
        <v>NEUTRAL</v>
      </c>
      <c r="L1755" s="5" t="str">
        <f>OBV!H1755</f>
        <v>CONFIRMED BEARISH</v>
      </c>
      <c r="M1755" s="7">
        <f t="shared" si="270"/>
        <v>50</v>
      </c>
      <c r="N1755" s="7">
        <f t="shared" si="271"/>
        <v>100</v>
      </c>
      <c r="O1755" s="7">
        <f t="shared" si="272"/>
        <v>50</v>
      </c>
      <c r="P1755" s="7">
        <f t="shared" si="273"/>
        <v>16.5</v>
      </c>
      <c r="Q1755" s="8">
        <f t="shared" si="274"/>
        <v>62.475000000000001</v>
      </c>
      <c r="R1755" s="8">
        <f t="shared" si="275"/>
        <v>51.625</v>
      </c>
      <c r="S1755" s="8">
        <f t="shared" si="276"/>
        <v>42.424999999999997</v>
      </c>
      <c r="T1755" s="8">
        <f t="shared" si="277"/>
        <v>54.125</v>
      </c>
      <c r="U1755" s="7">
        <f t="shared" si="278"/>
        <v>52.17499999999999</v>
      </c>
      <c r="V1755" s="7">
        <f t="shared" si="279"/>
        <v>52.662499999999994</v>
      </c>
    </row>
    <row r="1756" spans="1:22" ht="13.5" x14ac:dyDescent="0.25">
      <c r="A1756" s="3">
        <f>RSI!A1756</f>
        <v>44865</v>
      </c>
      <c r="B1756" s="2">
        <f>RSI!B1756</f>
        <v>1.8671</v>
      </c>
      <c r="C1756" s="2">
        <f>RSI!I1756</f>
        <v>14.793076393902268</v>
      </c>
      <c r="D1756" s="2">
        <f>MACD!E1756</f>
        <v>-7.3593097468509505E-3</v>
      </c>
      <c r="E1756" s="2">
        <f>MACD!F1756</f>
        <v>2.4265335419420823E-2</v>
      </c>
      <c r="F1756" s="2">
        <f>'Moving Avg'!D1756</f>
        <v>1.87208</v>
      </c>
      <c r="G1756" s="2">
        <f>'Moving Avg'!F1756</f>
        <v>1.8745699999999996</v>
      </c>
      <c r="H1756" s="2">
        <f>'Moving Avg'!G1756</f>
        <v>2.0589799999999996</v>
      </c>
      <c r="I1756" s="2">
        <f>'Moving Avg'!H1756</f>
        <v>1.8305270000000038</v>
      </c>
      <c r="J1756" s="5" t="str">
        <f>OBV!F1756</f>
        <v>BEARISH</v>
      </c>
      <c r="K1756" s="5" t="str">
        <f>OBV!G1756</f>
        <v>NEUTRAL</v>
      </c>
      <c r="L1756" s="5" t="str">
        <f>OBV!H1756</f>
        <v>CONFIRMED BEARISH</v>
      </c>
      <c r="M1756" s="7">
        <f t="shared" si="270"/>
        <v>50</v>
      </c>
      <c r="N1756" s="7">
        <f t="shared" si="271"/>
        <v>100</v>
      </c>
      <c r="O1756" s="7">
        <f t="shared" si="272"/>
        <v>50</v>
      </c>
      <c r="P1756" s="7">
        <f t="shared" si="273"/>
        <v>16.5</v>
      </c>
      <c r="Q1756" s="8">
        <f t="shared" si="274"/>
        <v>62.475000000000001</v>
      </c>
      <c r="R1756" s="8">
        <f t="shared" si="275"/>
        <v>51.625</v>
      </c>
      <c r="S1756" s="8">
        <f t="shared" si="276"/>
        <v>42.424999999999997</v>
      </c>
      <c r="T1756" s="8">
        <f t="shared" si="277"/>
        <v>54.125</v>
      </c>
      <c r="U1756" s="7">
        <f t="shared" si="278"/>
        <v>52.17499999999999</v>
      </c>
      <c r="V1756" s="7">
        <f t="shared" si="279"/>
        <v>52.662499999999994</v>
      </c>
    </row>
    <row r="1757" spans="1:22" ht="13.5" x14ac:dyDescent="0.25">
      <c r="A1757" s="3">
        <f>RSI!A1757</f>
        <v>44866</v>
      </c>
      <c r="B1757" s="2">
        <f>RSI!B1757</f>
        <v>1.8671</v>
      </c>
      <c r="C1757" s="2">
        <f>RSI!I1757</f>
        <v>14.793076393902268</v>
      </c>
      <c r="D1757" s="2">
        <f>MACD!E1757</f>
        <v>-9.6160765761852396E-3</v>
      </c>
      <c r="E1757" s="2">
        <f>MACD!F1757</f>
        <v>1.7489053020299614E-2</v>
      </c>
      <c r="F1757" s="2">
        <f>'Moving Avg'!D1757</f>
        <v>1.87042</v>
      </c>
      <c r="G1757" s="2">
        <f>'Moving Avg'!F1757</f>
        <v>1.8741549999999993</v>
      </c>
      <c r="H1757" s="2">
        <f>'Moving Avg'!G1757</f>
        <v>2.0568319999999995</v>
      </c>
      <c r="I1757" s="2">
        <f>'Moving Avg'!H1757</f>
        <v>1.8311000000000035</v>
      </c>
      <c r="J1757" s="5" t="str">
        <f>OBV!F1757</f>
        <v>BEARISH</v>
      </c>
      <c r="K1757" s="5" t="str">
        <f>OBV!G1757</f>
        <v>NEUTRAL</v>
      </c>
      <c r="L1757" s="5" t="str">
        <f>OBV!H1757</f>
        <v>CONFIRMED BEARISH</v>
      </c>
      <c r="M1757" s="7">
        <f t="shared" si="270"/>
        <v>50</v>
      </c>
      <c r="N1757" s="7">
        <f t="shared" si="271"/>
        <v>100</v>
      </c>
      <c r="O1757" s="7">
        <f t="shared" si="272"/>
        <v>50</v>
      </c>
      <c r="P1757" s="7">
        <f t="shared" si="273"/>
        <v>16.5</v>
      </c>
      <c r="Q1757" s="8">
        <f t="shared" si="274"/>
        <v>62.475000000000001</v>
      </c>
      <c r="R1757" s="8">
        <f t="shared" si="275"/>
        <v>51.625</v>
      </c>
      <c r="S1757" s="8">
        <f t="shared" si="276"/>
        <v>42.424999999999997</v>
      </c>
      <c r="T1757" s="8">
        <f t="shared" si="277"/>
        <v>54.125</v>
      </c>
      <c r="U1757" s="7">
        <f t="shared" si="278"/>
        <v>52.17499999999999</v>
      </c>
      <c r="V1757" s="7">
        <f t="shared" si="279"/>
        <v>52.662499999999994</v>
      </c>
    </row>
    <row r="1758" spans="1:22" ht="13.5" x14ac:dyDescent="0.25">
      <c r="A1758" s="3">
        <f>RSI!A1758</f>
        <v>44867</v>
      </c>
      <c r="B1758" s="2">
        <f>RSI!B1758</f>
        <v>1.9497</v>
      </c>
      <c r="C1758" s="2">
        <f>RSI!I1758</f>
        <v>57.940344571471414</v>
      </c>
      <c r="D1758" s="2">
        <f>MACD!E1758</f>
        <v>-1.7298545441604585E-2</v>
      </c>
      <c r="E1758" s="2">
        <f>MACD!F1758</f>
        <v>1.0531533327918775E-2</v>
      </c>
      <c r="F1758" s="2">
        <f>'Moving Avg'!D1758</f>
        <v>1.8852799999999998</v>
      </c>
      <c r="G1758" s="2">
        <f>'Moving Avg'!F1758</f>
        <v>1.8778699999999993</v>
      </c>
      <c r="H1758" s="2">
        <f>'Moving Avg'!G1758</f>
        <v>2.0546839999999991</v>
      </c>
      <c r="I1758" s="2">
        <f>'Moving Avg'!H1758</f>
        <v>1.8320860000000037</v>
      </c>
      <c r="J1758" s="5" t="str">
        <f>OBV!F1758</f>
        <v>BEARISH</v>
      </c>
      <c r="K1758" s="5" t="str">
        <f>OBV!G1758</f>
        <v>NEUTRAL</v>
      </c>
      <c r="L1758" s="5" t="str">
        <f>OBV!H1758</f>
        <v>BEARISH DIVERGENCE</v>
      </c>
      <c r="M1758" s="7">
        <f t="shared" si="270"/>
        <v>25</v>
      </c>
      <c r="N1758" s="7">
        <f t="shared" si="271"/>
        <v>100</v>
      </c>
      <c r="O1758" s="7">
        <f t="shared" si="272"/>
        <v>50</v>
      </c>
      <c r="P1758" s="7">
        <f t="shared" si="273"/>
        <v>16.5</v>
      </c>
      <c r="Q1758" s="8">
        <f t="shared" si="274"/>
        <v>53.725000000000001</v>
      </c>
      <c r="R1758" s="8">
        <f t="shared" si="275"/>
        <v>46.625</v>
      </c>
      <c r="S1758" s="8">
        <f t="shared" si="276"/>
        <v>38.674999999999997</v>
      </c>
      <c r="T1758" s="8">
        <f t="shared" si="277"/>
        <v>47.875</v>
      </c>
      <c r="U1758" s="7">
        <f t="shared" si="278"/>
        <v>46.341666666666661</v>
      </c>
      <c r="V1758" s="7">
        <f t="shared" si="279"/>
        <v>46.724999999999994</v>
      </c>
    </row>
    <row r="1759" spans="1:22" ht="13.5" x14ac:dyDescent="0.25">
      <c r="A1759" s="3">
        <f>RSI!A1759</f>
        <v>44868</v>
      </c>
      <c r="B1759" s="2">
        <f>RSI!B1759</f>
        <v>1.9497</v>
      </c>
      <c r="C1759" s="2">
        <f>RSI!I1759</f>
        <v>57.940344571471414</v>
      </c>
      <c r="D1759" s="2">
        <f>MACD!E1759</f>
        <v>-2.3967162980703893E-2</v>
      </c>
      <c r="E1759" s="2">
        <f>MACD!F1759</f>
        <v>3.63179406619424E-3</v>
      </c>
      <c r="F1759" s="2">
        <f>'Moving Avg'!D1759</f>
        <v>1.9001399999999999</v>
      </c>
      <c r="G1759" s="2">
        <f>'Moving Avg'!F1759</f>
        <v>1.8815849999999994</v>
      </c>
      <c r="H1759" s="2">
        <f>'Moving Avg'!G1759</f>
        <v>2.0515439999999994</v>
      </c>
      <c r="I1759" s="2">
        <f>'Moving Avg'!H1759</f>
        <v>1.833072000000004</v>
      </c>
      <c r="J1759" s="5" t="str">
        <f>OBV!F1759</f>
        <v>BEARISH</v>
      </c>
      <c r="K1759" s="5" t="str">
        <f>OBV!G1759</f>
        <v>NEUTRAL</v>
      </c>
      <c r="L1759" s="5" t="str">
        <f>OBV!H1759</f>
        <v>BEARISH DIVERGENCE</v>
      </c>
      <c r="M1759" s="7">
        <f t="shared" si="270"/>
        <v>25</v>
      </c>
      <c r="N1759" s="7">
        <f t="shared" si="271"/>
        <v>100</v>
      </c>
      <c r="O1759" s="7">
        <f t="shared" si="272"/>
        <v>50</v>
      </c>
      <c r="P1759" s="7">
        <f t="shared" si="273"/>
        <v>16.5</v>
      </c>
      <c r="Q1759" s="8">
        <f t="shared" si="274"/>
        <v>53.725000000000001</v>
      </c>
      <c r="R1759" s="8">
        <f t="shared" si="275"/>
        <v>46.625</v>
      </c>
      <c r="S1759" s="8">
        <f t="shared" si="276"/>
        <v>38.674999999999997</v>
      </c>
      <c r="T1759" s="8">
        <f t="shared" si="277"/>
        <v>47.875</v>
      </c>
      <c r="U1759" s="7">
        <f t="shared" si="278"/>
        <v>46.341666666666661</v>
      </c>
      <c r="V1759" s="7">
        <f t="shared" si="279"/>
        <v>46.724999999999994</v>
      </c>
    </row>
    <row r="1760" spans="1:22" ht="13.5" x14ac:dyDescent="0.25">
      <c r="A1760" s="3">
        <f>RSI!A1760</f>
        <v>44869</v>
      </c>
      <c r="B1760" s="2">
        <f>RSI!B1760</f>
        <v>1.9497</v>
      </c>
      <c r="C1760" s="2">
        <f>RSI!I1760</f>
        <v>57.940344571471414</v>
      </c>
      <c r="D1760" s="2">
        <f>MACD!E1760</f>
        <v>-2.9765456916115651E-2</v>
      </c>
      <c r="E1760" s="2">
        <f>MACD!F1760</f>
        <v>-3.0476561302677386E-3</v>
      </c>
      <c r="F1760" s="2">
        <f>'Moving Avg'!D1760</f>
        <v>1.9166599999999998</v>
      </c>
      <c r="G1760" s="2">
        <f>'Moving Avg'!F1760</f>
        <v>1.8852999999999995</v>
      </c>
      <c r="H1760" s="2">
        <f>'Moving Avg'!G1760</f>
        <v>2.0465859999999996</v>
      </c>
      <c r="I1760" s="2">
        <f>'Moving Avg'!H1760</f>
        <v>1.834058000000004</v>
      </c>
      <c r="J1760" s="5" t="str">
        <f>OBV!F1760</f>
        <v>NEUTRAL</v>
      </c>
      <c r="K1760" s="5" t="str">
        <f>OBV!G1760</f>
        <v>NEUTRAL</v>
      </c>
      <c r="L1760" s="5" t="str">
        <f>OBV!H1760</f>
        <v>NEUTRAL</v>
      </c>
      <c r="M1760" s="7">
        <f t="shared" si="270"/>
        <v>25</v>
      </c>
      <c r="N1760" s="7">
        <f t="shared" si="271"/>
        <v>100</v>
      </c>
      <c r="O1760" s="7">
        <f t="shared" si="272"/>
        <v>50</v>
      </c>
      <c r="P1760" s="7">
        <f t="shared" si="273"/>
        <v>33</v>
      </c>
      <c r="Q1760" s="8">
        <f t="shared" si="274"/>
        <v>56.2</v>
      </c>
      <c r="R1760" s="8">
        <f t="shared" si="275"/>
        <v>50.75</v>
      </c>
      <c r="S1760" s="8">
        <f t="shared" si="276"/>
        <v>46.1</v>
      </c>
      <c r="T1760" s="8">
        <f t="shared" si="277"/>
        <v>52</v>
      </c>
      <c r="U1760" s="7">
        <f t="shared" si="278"/>
        <v>51.016666666666673</v>
      </c>
      <c r="V1760" s="7">
        <f t="shared" si="279"/>
        <v>51.262500000000003</v>
      </c>
    </row>
    <row r="1761" spans="1:22" ht="13.5" x14ac:dyDescent="0.25">
      <c r="A1761" s="3">
        <f>RSI!A1761</f>
        <v>44872</v>
      </c>
      <c r="B1761" s="2">
        <f>RSI!B1761</f>
        <v>1.9497</v>
      </c>
      <c r="C1761" s="2">
        <f>RSI!I1761</f>
        <v>57.940344571471414</v>
      </c>
      <c r="D1761" s="2">
        <f>MACD!E1761</f>
        <v>-3.4815795960485119E-2</v>
      </c>
      <c r="E1761" s="2">
        <f>MACD!F1761</f>
        <v>-9.4012840963112153E-3</v>
      </c>
      <c r="F1761" s="2">
        <f>'Moving Avg'!D1761</f>
        <v>1.9331800000000001</v>
      </c>
      <c r="G1761" s="2">
        <f>'Moving Avg'!F1761</f>
        <v>1.8890149999999999</v>
      </c>
      <c r="H1761" s="2">
        <f>'Moving Avg'!G1761</f>
        <v>2.0406360000000001</v>
      </c>
      <c r="I1761" s="2">
        <f>'Moving Avg'!H1761</f>
        <v>1.8348485000000041</v>
      </c>
      <c r="J1761" s="5" t="str">
        <f>OBV!F1761</f>
        <v>NEUTRAL</v>
      </c>
      <c r="K1761" s="5" t="str">
        <f>OBV!G1761</f>
        <v>NEUTRAL</v>
      </c>
      <c r="L1761" s="5" t="str">
        <f>OBV!H1761</f>
        <v>NEUTRAL</v>
      </c>
      <c r="M1761" s="7">
        <f t="shared" si="270"/>
        <v>25</v>
      </c>
      <c r="N1761" s="7">
        <f t="shared" si="271"/>
        <v>100</v>
      </c>
      <c r="O1761" s="7">
        <f t="shared" si="272"/>
        <v>50</v>
      </c>
      <c r="P1761" s="7">
        <f t="shared" si="273"/>
        <v>33</v>
      </c>
      <c r="Q1761" s="8">
        <f t="shared" si="274"/>
        <v>56.2</v>
      </c>
      <c r="R1761" s="8">
        <f t="shared" si="275"/>
        <v>50.75</v>
      </c>
      <c r="S1761" s="8">
        <f t="shared" si="276"/>
        <v>46.1</v>
      </c>
      <c r="T1761" s="8">
        <f t="shared" si="277"/>
        <v>52</v>
      </c>
      <c r="U1761" s="7">
        <f t="shared" si="278"/>
        <v>51.016666666666673</v>
      </c>
      <c r="V1761" s="7">
        <f t="shared" si="279"/>
        <v>51.262500000000003</v>
      </c>
    </row>
    <row r="1762" spans="1:22" ht="13.5" x14ac:dyDescent="0.25">
      <c r="A1762" s="3">
        <f>RSI!A1762</f>
        <v>44873</v>
      </c>
      <c r="B1762" s="2">
        <f>RSI!B1762</f>
        <v>1.9497</v>
      </c>
      <c r="C1762" s="2">
        <f>RSI!I1762</f>
        <v>57.940344571471414</v>
      </c>
      <c r="D1762" s="2">
        <f>MACD!E1762</f>
        <v>-3.9222576739287751E-2</v>
      </c>
      <c r="E1762" s="2">
        <f>MACD!F1762</f>
        <v>-1.5365542624906522E-2</v>
      </c>
      <c r="F1762" s="2">
        <f>'Moving Avg'!D1762</f>
        <v>1.9497</v>
      </c>
      <c r="G1762" s="2">
        <f>'Moving Avg'!F1762</f>
        <v>1.8927299999999998</v>
      </c>
      <c r="H1762" s="2">
        <f>'Moving Avg'!G1762</f>
        <v>2.0346859999999998</v>
      </c>
      <c r="I1762" s="2">
        <f>'Moving Avg'!H1762</f>
        <v>1.8356390000000045</v>
      </c>
      <c r="J1762" s="5" t="str">
        <f>OBV!F1762</f>
        <v>NEUTRAL</v>
      </c>
      <c r="K1762" s="5" t="str">
        <f>OBV!G1762</f>
        <v>NEUTRAL</v>
      </c>
      <c r="L1762" s="5" t="str">
        <f>OBV!H1762</f>
        <v>NEUTRAL</v>
      </c>
      <c r="M1762" s="7">
        <f t="shared" si="270"/>
        <v>25</v>
      </c>
      <c r="N1762" s="7">
        <f t="shared" si="271"/>
        <v>100</v>
      </c>
      <c r="O1762" s="7">
        <f t="shared" si="272"/>
        <v>50</v>
      </c>
      <c r="P1762" s="7">
        <f t="shared" si="273"/>
        <v>33</v>
      </c>
      <c r="Q1762" s="8">
        <f t="shared" si="274"/>
        <v>56.2</v>
      </c>
      <c r="R1762" s="8">
        <f t="shared" si="275"/>
        <v>50.75</v>
      </c>
      <c r="S1762" s="8">
        <f t="shared" si="276"/>
        <v>46.1</v>
      </c>
      <c r="T1762" s="8">
        <f t="shared" si="277"/>
        <v>52</v>
      </c>
      <c r="U1762" s="7">
        <f t="shared" si="278"/>
        <v>51.016666666666673</v>
      </c>
      <c r="V1762" s="7">
        <f t="shared" si="279"/>
        <v>51.262500000000003</v>
      </c>
    </row>
    <row r="1763" spans="1:22" ht="13.5" x14ac:dyDescent="0.25">
      <c r="A1763" s="3">
        <f>RSI!A1763</f>
        <v>44874</v>
      </c>
      <c r="B1763" s="2">
        <f>RSI!B1763</f>
        <v>1.9497</v>
      </c>
      <c r="C1763" s="2">
        <f>RSI!I1763</f>
        <v>57.940344571471414</v>
      </c>
      <c r="D1763" s="2">
        <f>MACD!E1763</f>
        <v>-4.3074925477788018E-2</v>
      </c>
      <c r="E1763" s="2">
        <f>MACD!F1763</f>
        <v>-2.0907419195482821E-2</v>
      </c>
      <c r="F1763" s="2">
        <f>'Moving Avg'!D1763</f>
        <v>1.9497</v>
      </c>
      <c r="G1763" s="2">
        <f>'Moving Avg'!F1763</f>
        <v>1.8964449999999995</v>
      </c>
      <c r="H1763" s="2">
        <f>'Moving Avg'!G1763</f>
        <v>2.0287360000000003</v>
      </c>
      <c r="I1763" s="2">
        <f>'Moving Avg'!H1763</f>
        <v>1.8364685000000045</v>
      </c>
      <c r="J1763" s="5" t="str">
        <f>OBV!F1763</f>
        <v>NEUTRAL</v>
      </c>
      <c r="K1763" s="5" t="str">
        <f>OBV!G1763</f>
        <v>NEUTRAL</v>
      </c>
      <c r="L1763" s="5" t="str">
        <f>OBV!H1763</f>
        <v>NEUTRAL</v>
      </c>
      <c r="M1763" s="7">
        <f t="shared" si="270"/>
        <v>25</v>
      </c>
      <c r="N1763" s="7">
        <f t="shared" si="271"/>
        <v>100</v>
      </c>
      <c r="O1763" s="7">
        <f t="shared" si="272"/>
        <v>50</v>
      </c>
      <c r="P1763" s="7">
        <f t="shared" si="273"/>
        <v>33</v>
      </c>
      <c r="Q1763" s="8">
        <f t="shared" si="274"/>
        <v>56.2</v>
      </c>
      <c r="R1763" s="8">
        <f t="shared" si="275"/>
        <v>50.75</v>
      </c>
      <c r="S1763" s="8">
        <f t="shared" si="276"/>
        <v>46.1</v>
      </c>
      <c r="T1763" s="8">
        <f t="shared" si="277"/>
        <v>52</v>
      </c>
      <c r="U1763" s="7">
        <f t="shared" si="278"/>
        <v>51.016666666666673</v>
      </c>
      <c r="V1763" s="7">
        <f t="shared" si="279"/>
        <v>51.262500000000003</v>
      </c>
    </row>
    <row r="1764" spans="1:22" ht="13.5" x14ac:dyDescent="0.25">
      <c r="A1764" s="3">
        <f>RSI!A1764</f>
        <v>44875</v>
      </c>
      <c r="B1764" s="2">
        <f>RSI!B1764</f>
        <v>1.9497</v>
      </c>
      <c r="C1764" s="2">
        <f>RSI!I1764</f>
        <v>57.940344571471414</v>
      </c>
      <c r="D1764" s="2">
        <f>MACD!E1764</f>
        <v>-4.6448988729002938E-2</v>
      </c>
      <c r="E1764" s="2">
        <f>MACD!F1764</f>
        <v>-2.6015733102186848E-2</v>
      </c>
      <c r="F1764" s="2">
        <f>'Moving Avg'!D1764</f>
        <v>1.9497</v>
      </c>
      <c r="G1764" s="2">
        <f>'Moving Avg'!F1764</f>
        <v>1.9001600000000001</v>
      </c>
      <c r="H1764" s="2">
        <f>'Moving Avg'!G1764</f>
        <v>2.0227860000000004</v>
      </c>
      <c r="I1764" s="2">
        <f>'Moving Avg'!H1764</f>
        <v>1.8376110000000045</v>
      </c>
      <c r="J1764" s="5" t="str">
        <f>OBV!F1764</f>
        <v>NEUTRAL</v>
      </c>
      <c r="K1764" s="5" t="str">
        <f>OBV!G1764</f>
        <v>NEUTRAL</v>
      </c>
      <c r="L1764" s="5" t="str">
        <f>OBV!H1764</f>
        <v>NEUTRAL</v>
      </c>
      <c r="M1764" s="7">
        <f t="shared" si="270"/>
        <v>25</v>
      </c>
      <c r="N1764" s="7">
        <f t="shared" si="271"/>
        <v>100</v>
      </c>
      <c r="O1764" s="7">
        <f t="shared" si="272"/>
        <v>50</v>
      </c>
      <c r="P1764" s="7">
        <f t="shared" si="273"/>
        <v>33</v>
      </c>
      <c r="Q1764" s="8">
        <f t="shared" si="274"/>
        <v>56.2</v>
      </c>
      <c r="R1764" s="8">
        <f t="shared" si="275"/>
        <v>50.75</v>
      </c>
      <c r="S1764" s="8">
        <f t="shared" si="276"/>
        <v>46.1</v>
      </c>
      <c r="T1764" s="8">
        <f t="shared" si="277"/>
        <v>52</v>
      </c>
      <c r="U1764" s="7">
        <f t="shared" si="278"/>
        <v>51.016666666666673</v>
      </c>
      <c r="V1764" s="7">
        <f t="shared" si="279"/>
        <v>51.262500000000003</v>
      </c>
    </row>
    <row r="1765" spans="1:22" ht="13.5" x14ac:dyDescent="0.25">
      <c r="A1765" s="3">
        <f>RSI!A1765</f>
        <v>44876</v>
      </c>
      <c r="B1765" s="2">
        <f>RSI!B1765</f>
        <v>1.9497</v>
      </c>
      <c r="C1765" s="2">
        <f>RSI!I1765</f>
        <v>57.940344571471414</v>
      </c>
      <c r="D1765" s="2">
        <f>MACD!E1765</f>
        <v>-5.0686799097003021E-2</v>
      </c>
      <c r="E1765" s="2">
        <f>MACD!F1765</f>
        <v>-3.0949946301150087E-2</v>
      </c>
      <c r="F1765" s="2">
        <f>'Moving Avg'!D1765</f>
        <v>1.9497</v>
      </c>
      <c r="G1765" s="2">
        <f>'Moving Avg'!F1765</f>
        <v>1.9038749999999998</v>
      </c>
      <c r="H1765" s="2">
        <f>'Moving Avg'!G1765</f>
        <v>2.0168360000000001</v>
      </c>
      <c r="I1765" s="2">
        <f>'Moving Avg'!H1765</f>
        <v>1.8384015000000042</v>
      </c>
      <c r="J1765" s="5" t="str">
        <f>OBV!F1765</f>
        <v>NEUTRAL</v>
      </c>
      <c r="K1765" s="5" t="str">
        <f>OBV!G1765</f>
        <v>NEUTRAL</v>
      </c>
      <c r="L1765" s="5" t="str">
        <f>OBV!H1765</f>
        <v>NEUTRAL</v>
      </c>
      <c r="M1765" s="7">
        <f t="shared" si="270"/>
        <v>25</v>
      </c>
      <c r="N1765" s="7">
        <f t="shared" si="271"/>
        <v>45</v>
      </c>
      <c r="O1765" s="7">
        <f t="shared" si="272"/>
        <v>50</v>
      </c>
      <c r="P1765" s="7">
        <f t="shared" si="273"/>
        <v>33</v>
      </c>
      <c r="Q1765" s="8">
        <f t="shared" si="274"/>
        <v>36.950000000000003</v>
      </c>
      <c r="R1765" s="8">
        <f t="shared" si="275"/>
        <v>39.75</v>
      </c>
      <c r="S1765" s="8">
        <f t="shared" si="276"/>
        <v>37.85</v>
      </c>
      <c r="T1765" s="8">
        <f t="shared" si="277"/>
        <v>38.25</v>
      </c>
      <c r="U1765" s="7">
        <f t="shared" si="278"/>
        <v>38.183333333333337</v>
      </c>
      <c r="V1765" s="7">
        <f t="shared" si="279"/>
        <v>38.200000000000003</v>
      </c>
    </row>
    <row r="1766" spans="1:22" ht="13.5" x14ac:dyDescent="0.25">
      <c r="A1766" s="3">
        <f>RSI!A1766</f>
        <v>44879</v>
      </c>
      <c r="B1766" s="2">
        <f>RSI!B1766</f>
        <v>1.9497</v>
      </c>
      <c r="C1766" s="2">
        <f>RSI!I1766</f>
        <v>57.940344571471414</v>
      </c>
      <c r="D1766" s="2">
        <f>MACD!E1766</f>
        <v>-5.4370704096467382E-2</v>
      </c>
      <c r="E1766" s="2">
        <f>MACD!F1766</f>
        <v>-3.563409786021355E-2</v>
      </c>
      <c r="F1766" s="2">
        <f>'Moving Avg'!D1766</f>
        <v>1.9497</v>
      </c>
      <c r="G1766" s="2">
        <f>'Moving Avg'!F1766</f>
        <v>1.9075900000000001</v>
      </c>
      <c r="H1766" s="2">
        <f>'Moving Avg'!G1766</f>
        <v>2.0108860000000006</v>
      </c>
      <c r="I1766" s="2">
        <f>'Moving Avg'!H1766</f>
        <v>1.8392310000000043</v>
      </c>
      <c r="J1766" s="5" t="str">
        <f>OBV!F1766</f>
        <v>NEUTRAL</v>
      </c>
      <c r="K1766" s="5" t="str">
        <f>OBV!G1766</f>
        <v>NEUTRAL</v>
      </c>
      <c r="L1766" s="5" t="str">
        <f>OBV!H1766</f>
        <v>NEUTRAL</v>
      </c>
      <c r="M1766" s="7">
        <f t="shared" si="270"/>
        <v>25</v>
      </c>
      <c r="N1766" s="7">
        <f t="shared" si="271"/>
        <v>45</v>
      </c>
      <c r="O1766" s="7">
        <f t="shared" si="272"/>
        <v>50</v>
      </c>
      <c r="P1766" s="7">
        <f t="shared" si="273"/>
        <v>33</v>
      </c>
      <c r="Q1766" s="8">
        <f t="shared" si="274"/>
        <v>36.950000000000003</v>
      </c>
      <c r="R1766" s="8">
        <f t="shared" si="275"/>
        <v>39.75</v>
      </c>
      <c r="S1766" s="8">
        <f t="shared" si="276"/>
        <v>37.85</v>
      </c>
      <c r="T1766" s="8">
        <f t="shared" si="277"/>
        <v>38.25</v>
      </c>
      <c r="U1766" s="7">
        <f t="shared" si="278"/>
        <v>38.183333333333337</v>
      </c>
      <c r="V1766" s="7">
        <f t="shared" si="279"/>
        <v>38.200000000000003</v>
      </c>
    </row>
    <row r="1767" spans="1:22" ht="13.5" x14ac:dyDescent="0.25">
      <c r="A1767" s="3">
        <f>RSI!A1767</f>
        <v>44880</v>
      </c>
      <c r="B1767" s="2">
        <f>RSI!B1767</f>
        <v>1.9497</v>
      </c>
      <c r="C1767" s="2">
        <f>RSI!I1767</f>
        <v>57.940344571471414</v>
      </c>
      <c r="D1767" s="2">
        <f>MACD!E1767</f>
        <v>-5.7578655829991332E-2</v>
      </c>
      <c r="E1767" s="2">
        <f>MACD!F1767</f>
        <v>-4.002300945416911E-2</v>
      </c>
      <c r="F1767" s="2">
        <f>'Moving Avg'!D1767</f>
        <v>1.9497</v>
      </c>
      <c r="G1767" s="2">
        <f>'Moving Avg'!F1767</f>
        <v>1.9113049999999998</v>
      </c>
      <c r="H1767" s="2">
        <f>'Moving Avg'!G1767</f>
        <v>2.0049360000000007</v>
      </c>
      <c r="I1767" s="2">
        <f>'Moving Avg'!H1767</f>
        <v>1.8400215000000042</v>
      </c>
      <c r="J1767" s="5" t="str">
        <f>OBV!F1767</f>
        <v>NEUTRAL</v>
      </c>
      <c r="K1767" s="5" t="str">
        <f>OBV!G1767</f>
        <v>NEUTRAL</v>
      </c>
      <c r="L1767" s="5" t="str">
        <f>OBV!H1767</f>
        <v>NEUTRAL</v>
      </c>
      <c r="M1767" s="7">
        <f t="shared" si="270"/>
        <v>25</v>
      </c>
      <c r="N1767" s="7">
        <f t="shared" si="271"/>
        <v>45</v>
      </c>
      <c r="O1767" s="7">
        <f t="shared" si="272"/>
        <v>50</v>
      </c>
      <c r="P1767" s="7">
        <f t="shared" si="273"/>
        <v>33</v>
      </c>
      <c r="Q1767" s="8">
        <f t="shared" si="274"/>
        <v>36.950000000000003</v>
      </c>
      <c r="R1767" s="8">
        <f t="shared" si="275"/>
        <v>39.75</v>
      </c>
      <c r="S1767" s="8">
        <f t="shared" si="276"/>
        <v>37.85</v>
      </c>
      <c r="T1767" s="8">
        <f t="shared" si="277"/>
        <v>38.25</v>
      </c>
      <c r="U1767" s="7">
        <f t="shared" si="278"/>
        <v>38.183333333333337</v>
      </c>
      <c r="V1767" s="7">
        <f t="shared" si="279"/>
        <v>38.200000000000003</v>
      </c>
    </row>
    <row r="1768" spans="1:22" ht="13.5" x14ac:dyDescent="0.25">
      <c r="A1768" s="3">
        <f>RSI!A1768</f>
        <v>44881</v>
      </c>
      <c r="B1768" s="2">
        <f>RSI!B1768</f>
        <v>1.9497</v>
      </c>
      <c r="C1768" s="2">
        <f>RSI!I1768</f>
        <v>57.940344571471414</v>
      </c>
      <c r="D1768" s="2">
        <f>MACD!E1768</f>
        <v>-4.7669459543378867E-2</v>
      </c>
      <c r="E1768" s="2">
        <f>MACD!F1768</f>
        <v>-4.1552299472011063E-2</v>
      </c>
      <c r="F1768" s="2">
        <f>'Moving Avg'!D1768</f>
        <v>1.9497</v>
      </c>
      <c r="G1768" s="2">
        <f>'Moving Avg'!F1768</f>
        <v>1.9150200000000002</v>
      </c>
      <c r="H1768" s="2">
        <f>'Moving Avg'!G1768</f>
        <v>1.998986000000001</v>
      </c>
      <c r="I1768" s="2">
        <f>'Moving Avg'!H1768</f>
        <v>1.8408510000000045</v>
      </c>
      <c r="J1768" s="5" t="str">
        <f>OBV!F1768</f>
        <v>NEUTRAL</v>
      </c>
      <c r="K1768" s="5" t="str">
        <f>OBV!G1768</f>
        <v>NEUTRAL</v>
      </c>
      <c r="L1768" s="5" t="str">
        <f>OBV!H1768</f>
        <v>NEUTRAL</v>
      </c>
      <c r="M1768" s="7">
        <f t="shared" si="270"/>
        <v>25</v>
      </c>
      <c r="N1768" s="7">
        <f t="shared" si="271"/>
        <v>45</v>
      </c>
      <c r="O1768" s="7">
        <f t="shared" si="272"/>
        <v>50</v>
      </c>
      <c r="P1768" s="7">
        <f t="shared" si="273"/>
        <v>33</v>
      </c>
      <c r="Q1768" s="8">
        <f t="shared" si="274"/>
        <v>36.950000000000003</v>
      </c>
      <c r="R1768" s="8">
        <f t="shared" si="275"/>
        <v>39.75</v>
      </c>
      <c r="S1768" s="8">
        <f t="shared" si="276"/>
        <v>37.85</v>
      </c>
      <c r="T1768" s="8">
        <f t="shared" si="277"/>
        <v>38.25</v>
      </c>
      <c r="U1768" s="7">
        <f t="shared" si="278"/>
        <v>38.183333333333337</v>
      </c>
      <c r="V1768" s="7">
        <f t="shared" si="279"/>
        <v>38.200000000000003</v>
      </c>
    </row>
    <row r="1769" spans="1:22" ht="13.5" x14ac:dyDescent="0.25">
      <c r="A1769" s="3">
        <f>RSI!A1769</f>
        <v>44882</v>
      </c>
      <c r="B1769" s="2">
        <f>RSI!B1769</f>
        <v>1.9497</v>
      </c>
      <c r="C1769" s="2">
        <f>RSI!I1769</f>
        <v>57.940344571471414</v>
      </c>
      <c r="D1769" s="2">
        <f>MACD!E1769</f>
        <v>-3.936260251491186E-2</v>
      </c>
      <c r="E1769" s="2">
        <f>MACD!F1769</f>
        <v>-4.1114360080591224E-2</v>
      </c>
      <c r="F1769" s="2">
        <f>'Moving Avg'!D1769</f>
        <v>1.9497</v>
      </c>
      <c r="G1769" s="2">
        <f>'Moving Avg'!F1769</f>
        <v>1.9187349999999999</v>
      </c>
      <c r="H1769" s="2">
        <f>'Moving Avg'!G1769</f>
        <v>1.9930360000000007</v>
      </c>
      <c r="I1769" s="2">
        <f>'Moving Avg'!H1769</f>
        <v>1.8416805000000043</v>
      </c>
      <c r="J1769" s="5" t="str">
        <f>OBV!F1769</f>
        <v>NEUTRAL</v>
      </c>
      <c r="K1769" s="5" t="str">
        <f>OBV!G1769</f>
        <v>NEUTRAL</v>
      </c>
      <c r="L1769" s="5" t="str">
        <f>OBV!H1769</f>
        <v>NEUTRAL</v>
      </c>
      <c r="M1769" s="7">
        <f t="shared" si="270"/>
        <v>25</v>
      </c>
      <c r="N1769" s="7">
        <f t="shared" si="271"/>
        <v>0</v>
      </c>
      <c r="O1769" s="7">
        <f t="shared" si="272"/>
        <v>50</v>
      </c>
      <c r="P1769" s="7">
        <f t="shared" si="273"/>
        <v>33</v>
      </c>
      <c r="Q1769" s="8">
        <f t="shared" si="274"/>
        <v>21.2</v>
      </c>
      <c r="R1769" s="8">
        <f t="shared" si="275"/>
        <v>30.75</v>
      </c>
      <c r="S1769" s="8">
        <f t="shared" si="276"/>
        <v>31.1</v>
      </c>
      <c r="T1769" s="8">
        <f t="shared" si="277"/>
        <v>27</v>
      </c>
      <c r="U1769" s="7">
        <f t="shared" si="278"/>
        <v>27.683333333333337</v>
      </c>
      <c r="V1769" s="7">
        <f t="shared" si="279"/>
        <v>27.512500000000003</v>
      </c>
    </row>
    <row r="1770" spans="1:22" ht="13.5" x14ac:dyDescent="0.25">
      <c r="A1770" s="3">
        <f>RSI!A1770</f>
        <v>44883</v>
      </c>
      <c r="B1770" s="2">
        <f>RSI!B1770</f>
        <v>1.9497</v>
      </c>
      <c r="C1770" s="2">
        <f>RSI!I1770</f>
        <v>57.940344571471414</v>
      </c>
      <c r="D1770" s="2">
        <f>MACD!E1770</f>
        <v>-3.2405804529475724E-2</v>
      </c>
      <c r="E1770" s="2">
        <f>MACD!F1770</f>
        <v>-3.9372648970368122E-2</v>
      </c>
      <c r="F1770" s="2">
        <f>'Moving Avg'!D1770</f>
        <v>1.9497</v>
      </c>
      <c r="G1770" s="2">
        <f>'Moving Avg'!F1770</f>
        <v>1.9224500000000002</v>
      </c>
      <c r="H1770" s="2">
        <f>'Moving Avg'!G1770</f>
        <v>1.987086000000001</v>
      </c>
      <c r="I1770" s="2">
        <f>'Moving Avg'!H1770</f>
        <v>1.8425100000000041</v>
      </c>
      <c r="J1770" s="5" t="str">
        <f>OBV!F1770</f>
        <v>NEUTRAL</v>
      </c>
      <c r="K1770" s="5" t="str">
        <f>OBV!G1770</f>
        <v>NEUTRAL</v>
      </c>
      <c r="L1770" s="5" t="str">
        <f>OBV!H1770</f>
        <v>NEUTRAL</v>
      </c>
      <c r="M1770" s="7">
        <f t="shared" si="270"/>
        <v>25</v>
      </c>
      <c r="N1770" s="7">
        <f t="shared" si="271"/>
        <v>0</v>
      </c>
      <c r="O1770" s="7">
        <f t="shared" si="272"/>
        <v>50</v>
      </c>
      <c r="P1770" s="7">
        <f t="shared" si="273"/>
        <v>33</v>
      </c>
      <c r="Q1770" s="8">
        <f t="shared" si="274"/>
        <v>21.2</v>
      </c>
      <c r="R1770" s="8">
        <f t="shared" si="275"/>
        <v>30.75</v>
      </c>
      <c r="S1770" s="8">
        <f t="shared" si="276"/>
        <v>31.1</v>
      </c>
      <c r="T1770" s="8">
        <f t="shared" si="277"/>
        <v>27</v>
      </c>
      <c r="U1770" s="7">
        <f t="shared" si="278"/>
        <v>27.683333333333337</v>
      </c>
      <c r="V1770" s="7">
        <f t="shared" si="279"/>
        <v>27.512500000000003</v>
      </c>
    </row>
    <row r="1771" spans="1:22" ht="13.5" x14ac:dyDescent="0.25">
      <c r="A1771" s="3">
        <f>RSI!A1771</f>
        <v>44886</v>
      </c>
      <c r="B1771" s="2">
        <f>RSI!B1771</f>
        <v>1.9497</v>
      </c>
      <c r="C1771" s="2">
        <f>RSI!I1771</f>
        <v>57.940344571471414</v>
      </c>
      <c r="D1771" s="2">
        <f>MACD!E1771</f>
        <v>-2.6586024859638568E-2</v>
      </c>
      <c r="E1771" s="2">
        <f>MACD!F1771</f>
        <v>-3.6815324148222209E-2</v>
      </c>
      <c r="F1771" s="2">
        <f>'Moving Avg'!D1771</f>
        <v>1.9497</v>
      </c>
      <c r="G1771" s="2">
        <f>'Moving Avg'!F1771</f>
        <v>1.9261649999999999</v>
      </c>
      <c r="H1771" s="2">
        <f>'Moving Avg'!G1771</f>
        <v>1.9811360000000013</v>
      </c>
      <c r="I1771" s="2">
        <f>'Moving Avg'!H1771</f>
        <v>1.8433395000000039</v>
      </c>
      <c r="J1771" s="5" t="str">
        <f>OBV!F1771</f>
        <v>NEUTRAL</v>
      </c>
      <c r="K1771" s="5" t="str">
        <f>OBV!G1771</f>
        <v>NEUTRAL</v>
      </c>
      <c r="L1771" s="5" t="str">
        <f>OBV!H1771</f>
        <v>NEUTRAL</v>
      </c>
      <c r="M1771" s="7">
        <f t="shared" si="270"/>
        <v>25</v>
      </c>
      <c r="N1771" s="7">
        <f t="shared" si="271"/>
        <v>0</v>
      </c>
      <c r="O1771" s="7">
        <f t="shared" si="272"/>
        <v>50</v>
      </c>
      <c r="P1771" s="7">
        <f t="shared" si="273"/>
        <v>33</v>
      </c>
      <c r="Q1771" s="8">
        <f t="shared" si="274"/>
        <v>21.2</v>
      </c>
      <c r="R1771" s="8">
        <f t="shared" si="275"/>
        <v>30.75</v>
      </c>
      <c r="S1771" s="8">
        <f t="shared" si="276"/>
        <v>31.1</v>
      </c>
      <c r="T1771" s="8">
        <f t="shared" si="277"/>
        <v>27</v>
      </c>
      <c r="U1771" s="7">
        <f t="shared" si="278"/>
        <v>27.683333333333337</v>
      </c>
      <c r="V1771" s="7">
        <f t="shared" si="279"/>
        <v>27.512500000000003</v>
      </c>
    </row>
    <row r="1772" spans="1:22" ht="13.5" x14ac:dyDescent="0.25">
      <c r="A1772" s="3">
        <f>RSI!A1772</f>
        <v>44887</v>
      </c>
      <c r="B1772" s="2">
        <f>RSI!B1772</f>
        <v>1.9497</v>
      </c>
      <c r="C1772" s="2">
        <f>RSI!I1772</f>
        <v>57.940344571471414</v>
      </c>
      <c r="D1772" s="2">
        <f>MACD!E1772</f>
        <v>-2.1723393780881617E-2</v>
      </c>
      <c r="E1772" s="2">
        <f>MACD!F1772</f>
        <v>-3.379693807475409E-2</v>
      </c>
      <c r="F1772" s="2">
        <f>'Moving Avg'!D1772</f>
        <v>1.9497</v>
      </c>
      <c r="G1772" s="2">
        <f>'Moving Avg'!F1772</f>
        <v>1.92988</v>
      </c>
      <c r="H1772" s="2">
        <f>'Moving Avg'!G1772</f>
        <v>1.975186000000001</v>
      </c>
      <c r="I1772" s="2">
        <f>'Moving Avg'!H1772</f>
        <v>1.8441690000000039</v>
      </c>
      <c r="J1772" s="5" t="str">
        <f>OBV!F1772</f>
        <v>NEUTRAL</v>
      </c>
      <c r="K1772" s="5" t="str">
        <f>OBV!G1772</f>
        <v>NEUTRAL</v>
      </c>
      <c r="L1772" s="5" t="str">
        <f>OBV!H1772</f>
        <v>NEUTRAL</v>
      </c>
      <c r="M1772" s="7">
        <f t="shared" si="270"/>
        <v>25</v>
      </c>
      <c r="N1772" s="7">
        <f t="shared" si="271"/>
        <v>0</v>
      </c>
      <c r="O1772" s="7">
        <f t="shared" si="272"/>
        <v>50</v>
      </c>
      <c r="P1772" s="7">
        <f t="shared" si="273"/>
        <v>33</v>
      </c>
      <c r="Q1772" s="8">
        <f t="shared" si="274"/>
        <v>21.2</v>
      </c>
      <c r="R1772" s="8">
        <f t="shared" si="275"/>
        <v>30.75</v>
      </c>
      <c r="S1772" s="8">
        <f t="shared" si="276"/>
        <v>31.1</v>
      </c>
      <c r="T1772" s="8">
        <f t="shared" si="277"/>
        <v>27</v>
      </c>
      <c r="U1772" s="7">
        <f t="shared" si="278"/>
        <v>27.683333333333337</v>
      </c>
      <c r="V1772" s="7">
        <f t="shared" si="279"/>
        <v>27.512500000000003</v>
      </c>
    </row>
    <row r="1773" spans="1:22" ht="13.5" x14ac:dyDescent="0.25">
      <c r="A1773" s="3">
        <f>RSI!A1773</f>
        <v>44888</v>
      </c>
      <c r="B1773" s="2">
        <f>RSI!B1773</f>
        <v>1.9497</v>
      </c>
      <c r="C1773" s="2">
        <f>RSI!I1773</f>
        <v>57.940344571471414</v>
      </c>
      <c r="D1773" s="2">
        <f>MACD!E1773</f>
        <v>-1.7666080043611476E-2</v>
      </c>
      <c r="E1773" s="2">
        <f>MACD!F1773</f>
        <v>-3.0570766468525568E-2</v>
      </c>
      <c r="F1773" s="2">
        <f>'Moving Avg'!D1773</f>
        <v>1.9497</v>
      </c>
      <c r="G1773" s="2">
        <f>'Moving Avg'!F1773</f>
        <v>1.933595</v>
      </c>
      <c r="H1773" s="2">
        <f>'Moving Avg'!G1773</f>
        <v>1.9692360000000013</v>
      </c>
      <c r="I1773" s="2">
        <f>'Moving Avg'!H1773</f>
        <v>1.8449985000000038</v>
      </c>
      <c r="J1773" s="5" t="str">
        <f>OBV!F1773</f>
        <v>NEUTRAL</v>
      </c>
      <c r="K1773" s="5" t="str">
        <f>OBV!G1773</f>
        <v>NEUTRAL</v>
      </c>
      <c r="L1773" s="5" t="str">
        <f>OBV!H1773</f>
        <v>NEUTRAL</v>
      </c>
      <c r="M1773" s="7">
        <f t="shared" si="270"/>
        <v>25</v>
      </c>
      <c r="N1773" s="7">
        <f t="shared" si="271"/>
        <v>0</v>
      </c>
      <c r="O1773" s="7">
        <f t="shared" si="272"/>
        <v>50</v>
      </c>
      <c r="P1773" s="7">
        <f t="shared" si="273"/>
        <v>33</v>
      </c>
      <c r="Q1773" s="8">
        <f t="shared" si="274"/>
        <v>21.2</v>
      </c>
      <c r="R1773" s="8">
        <f t="shared" si="275"/>
        <v>30.75</v>
      </c>
      <c r="S1773" s="8">
        <f t="shared" si="276"/>
        <v>31.1</v>
      </c>
      <c r="T1773" s="8">
        <f t="shared" si="277"/>
        <v>27</v>
      </c>
      <c r="U1773" s="7">
        <f t="shared" si="278"/>
        <v>27.683333333333337</v>
      </c>
      <c r="V1773" s="7">
        <f t="shared" si="279"/>
        <v>27.512500000000003</v>
      </c>
    </row>
    <row r="1774" spans="1:22" ht="13.5" x14ac:dyDescent="0.25">
      <c r="A1774" s="3">
        <f>RSI!A1774</f>
        <v>44889</v>
      </c>
      <c r="B1774" s="2">
        <f>RSI!B1774</f>
        <v>1.8918999999999999</v>
      </c>
      <c r="C1774" s="2">
        <f>RSI!I1774</f>
        <v>26.826782591724765</v>
      </c>
      <c r="D1774" s="2">
        <f>MACD!E1774</f>
        <v>-1.0004468653515453E-2</v>
      </c>
      <c r="E1774" s="2">
        <f>MACD!F1774</f>
        <v>-2.6457506905523547E-2</v>
      </c>
      <c r="F1774" s="2">
        <f>'Moving Avg'!D1774</f>
        <v>1.93814</v>
      </c>
      <c r="G1774" s="2">
        <f>'Moving Avg'!F1774</f>
        <v>1.93442</v>
      </c>
      <c r="H1774" s="2">
        <f>'Moving Avg'!G1774</f>
        <v>1.9621300000000017</v>
      </c>
      <c r="I1774" s="2">
        <f>'Moving Avg'!H1774</f>
        <v>1.8455390000000036</v>
      </c>
      <c r="J1774" s="5" t="str">
        <f>OBV!F1774</f>
        <v>BEARISH</v>
      </c>
      <c r="K1774" s="5" t="str">
        <f>OBV!G1774</f>
        <v>NEUTRAL</v>
      </c>
      <c r="L1774" s="5" t="str">
        <f>OBV!H1774</f>
        <v>CONFIRMED BEARISH</v>
      </c>
      <c r="M1774" s="7">
        <f t="shared" si="270"/>
        <v>50</v>
      </c>
      <c r="N1774" s="7">
        <f t="shared" si="271"/>
        <v>0</v>
      </c>
      <c r="O1774" s="7">
        <f t="shared" si="272"/>
        <v>50</v>
      </c>
      <c r="P1774" s="7">
        <f t="shared" si="273"/>
        <v>16.5</v>
      </c>
      <c r="Q1774" s="8">
        <f t="shared" si="274"/>
        <v>27.475000000000001</v>
      </c>
      <c r="R1774" s="8">
        <f t="shared" si="275"/>
        <v>31.625</v>
      </c>
      <c r="S1774" s="8">
        <f t="shared" si="276"/>
        <v>27.425000000000001</v>
      </c>
      <c r="T1774" s="8">
        <f t="shared" si="277"/>
        <v>29.125</v>
      </c>
      <c r="U1774" s="7">
        <f t="shared" si="278"/>
        <v>28.841666666666669</v>
      </c>
      <c r="V1774" s="7">
        <f t="shared" si="279"/>
        <v>28.912500000000001</v>
      </c>
    </row>
    <row r="1775" spans="1:22" ht="13.5" x14ac:dyDescent="0.25">
      <c r="A1775" s="3">
        <f>RSI!A1775</f>
        <v>44890</v>
      </c>
      <c r="B1775" s="2">
        <f>RSI!B1775</f>
        <v>1.8918999999999999</v>
      </c>
      <c r="C1775" s="2">
        <f>RSI!I1775</f>
        <v>26.826782591724765</v>
      </c>
      <c r="D1775" s="2">
        <f>MACD!E1775</f>
        <v>-3.22908116949705E-3</v>
      </c>
      <c r="E1775" s="2">
        <f>MACD!F1775</f>
        <v>-2.1811821758318251E-2</v>
      </c>
      <c r="F1775" s="2">
        <f>'Moving Avg'!D1775</f>
        <v>1.92658</v>
      </c>
      <c r="G1775" s="2">
        <f>'Moving Avg'!F1775</f>
        <v>1.9356599999999999</v>
      </c>
      <c r="H1775" s="2">
        <f>'Moving Avg'!G1775</f>
        <v>1.9550240000000019</v>
      </c>
      <c r="I1775" s="2">
        <f>'Moving Avg'!H1775</f>
        <v>1.8460795000000036</v>
      </c>
      <c r="J1775" s="5" t="str">
        <f>OBV!F1775</f>
        <v>BEARISH</v>
      </c>
      <c r="K1775" s="5" t="str">
        <f>OBV!G1775</f>
        <v>NEUTRAL</v>
      </c>
      <c r="L1775" s="5" t="str">
        <f>OBV!H1775</f>
        <v>CONFIRMED BEARISH</v>
      </c>
      <c r="M1775" s="7">
        <f t="shared" si="270"/>
        <v>50</v>
      </c>
      <c r="N1775" s="7">
        <f t="shared" si="271"/>
        <v>0</v>
      </c>
      <c r="O1775" s="7">
        <f t="shared" si="272"/>
        <v>50</v>
      </c>
      <c r="P1775" s="7">
        <f t="shared" si="273"/>
        <v>16.5</v>
      </c>
      <c r="Q1775" s="8">
        <f t="shared" si="274"/>
        <v>27.475000000000001</v>
      </c>
      <c r="R1775" s="8">
        <f t="shared" si="275"/>
        <v>31.625</v>
      </c>
      <c r="S1775" s="8">
        <f t="shared" si="276"/>
        <v>27.425000000000001</v>
      </c>
      <c r="T1775" s="8">
        <f t="shared" si="277"/>
        <v>29.125</v>
      </c>
      <c r="U1775" s="7">
        <f t="shared" si="278"/>
        <v>28.841666666666669</v>
      </c>
      <c r="V1775" s="7">
        <f t="shared" si="279"/>
        <v>28.912500000000001</v>
      </c>
    </row>
    <row r="1776" spans="1:22" ht="13.5" x14ac:dyDescent="0.25">
      <c r="A1776" s="3">
        <f>RSI!A1776</f>
        <v>44893</v>
      </c>
      <c r="B1776" s="2">
        <f>RSI!B1776</f>
        <v>1.8918999999999999</v>
      </c>
      <c r="C1776" s="2">
        <f>RSI!I1776</f>
        <v>26.826782591724765</v>
      </c>
      <c r="D1776" s="2">
        <f>MACD!E1776</f>
        <v>2.7747589523920979E-3</v>
      </c>
      <c r="E1776" s="2">
        <f>MACD!F1776</f>
        <v>-1.689450561617618E-2</v>
      </c>
      <c r="F1776" s="2">
        <f>'Moving Avg'!D1776</f>
        <v>1.9150199999999997</v>
      </c>
      <c r="G1776" s="2">
        <f>'Moving Avg'!F1776</f>
        <v>1.9369000000000001</v>
      </c>
      <c r="H1776" s="2">
        <f>'Moving Avg'!G1776</f>
        <v>1.9479180000000023</v>
      </c>
      <c r="I1776" s="2">
        <f>'Moving Avg'!H1776</f>
        <v>1.8466200000000035</v>
      </c>
      <c r="J1776" s="5" t="str">
        <f>OBV!F1776</f>
        <v>BEARISH</v>
      </c>
      <c r="K1776" s="5" t="str">
        <f>OBV!G1776</f>
        <v>NEUTRAL</v>
      </c>
      <c r="L1776" s="5" t="str">
        <f>OBV!H1776</f>
        <v>CONFIRMED BEARISH</v>
      </c>
      <c r="M1776" s="7">
        <f t="shared" si="270"/>
        <v>50</v>
      </c>
      <c r="N1776" s="7">
        <f t="shared" si="271"/>
        <v>0</v>
      </c>
      <c r="O1776" s="7">
        <f t="shared" si="272"/>
        <v>50</v>
      </c>
      <c r="P1776" s="7">
        <f t="shared" si="273"/>
        <v>16.5</v>
      </c>
      <c r="Q1776" s="8">
        <f t="shared" si="274"/>
        <v>27.475000000000001</v>
      </c>
      <c r="R1776" s="8">
        <f t="shared" si="275"/>
        <v>31.625</v>
      </c>
      <c r="S1776" s="8">
        <f t="shared" si="276"/>
        <v>27.425000000000001</v>
      </c>
      <c r="T1776" s="8">
        <f t="shared" si="277"/>
        <v>29.125</v>
      </c>
      <c r="U1776" s="7">
        <f t="shared" si="278"/>
        <v>28.841666666666669</v>
      </c>
      <c r="V1776" s="7">
        <f t="shared" si="279"/>
        <v>28.912500000000001</v>
      </c>
    </row>
    <row r="1777" spans="1:22" ht="13.5" x14ac:dyDescent="0.25">
      <c r="A1777" s="3">
        <f>RSI!A1777</f>
        <v>44894</v>
      </c>
      <c r="B1777" s="2">
        <f>RSI!B1777</f>
        <v>1.8918999999999999</v>
      </c>
      <c r="C1777" s="2">
        <f>RSI!I1777</f>
        <v>26.826782591724765</v>
      </c>
      <c r="D1777" s="2">
        <f>MACD!E1777</f>
        <v>8.1056905697993731E-3</v>
      </c>
      <c r="E1777" s="2">
        <f>MACD!F1777</f>
        <v>-1.1894466378981072E-2</v>
      </c>
      <c r="F1777" s="2">
        <f>'Moving Avg'!D1777</f>
        <v>1.9034599999999997</v>
      </c>
      <c r="G1777" s="2">
        <f>'Moving Avg'!F1777</f>
        <v>1.93814</v>
      </c>
      <c r="H1777" s="2">
        <f>'Moving Avg'!G1777</f>
        <v>1.940812000000002</v>
      </c>
      <c r="I1777" s="2">
        <f>'Moving Avg'!H1777</f>
        <v>1.8471605000000038</v>
      </c>
      <c r="J1777" s="5" t="str">
        <f>OBV!F1777</f>
        <v>BEARISH</v>
      </c>
      <c r="K1777" s="5" t="str">
        <f>OBV!G1777</f>
        <v>NEUTRAL</v>
      </c>
      <c r="L1777" s="5" t="str">
        <f>OBV!H1777</f>
        <v>CONFIRMED BEARISH</v>
      </c>
      <c r="M1777" s="7">
        <f t="shared" si="270"/>
        <v>50</v>
      </c>
      <c r="N1777" s="7">
        <f t="shared" si="271"/>
        <v>0</v>
      </c>
      <c r="O1777" s="7">
        <f t="shared" si="272"/>
        <v>50</v>
      </c>
      <c r="P1777" s="7">
        <f t="shared" si="273"/>
        <v>16.5</v>
      </c>
      <c r="Q1777" s="8">
        <f t="shared" si="274"/>
        <v>27.475000000000001</v>
      </c>
      <c r="R1777" s="8">
        <f t="shared" si="275"/>
        <v>31.625</v>
      </c>
      <c r="S1777" s="8">
        <f t="shared" si="276"/>
        <v>27.425000000000001</v>
      </c>
      <c r="T1777" s="8">
        <f t="shared" si="277"/>
        <v>29.125</v>
      </c>
      <c r="U1777" s="7">
        <f t="shared" si="278"/>
        <v>28.841666666666669</v>
      </c>
      <c r="V1777" s="7">
        <f t="shared" si="279"/>
        <v>28.912500000000001</v>
      </c>
    </row>
    <row r="1778" spans="1:22" ht="13.5" x14ac:dyDescent="0.25">
      <c r="A1778" s="3">
        <f>RSI!A1778</f>
        <v>44895</v>
      </c>
      <c r="B1778" s="2">
        <f>RSI!B1778</f>
        <v>1.8918999999999999</v>
      </c>
      <c r="C1778" s="2">
        <f>RSI!I1778</f>
        <v>26.826782591724765</v>
      </c>
      <c r="D1778" s="2">
        <f>MACD!E1778</f>
        <v>1.2848663311986863E-2</v>
      </c>
      <c r="E1778" s="2">
        <f>MACD!F1778</f>
        <v>-6.9458404407874846E-3</v>
      </c>
      <c r="F1778" s="2">
        <f>'Moving Avg'!D1778</f>
        <v>1.8919000000000001</v>
      </c>
      <c r="G1778" s="2">
        <f>'Moving Avg'!F1778</f>
        <v>1.9352499999999999</v>
      </c>
      <c r="H1778" s="2">
        <f>'Moving Avg'!G1778</f>
        <v>1.9337060000000017</v>
      </c>
      <c r="I1778" s="2">
        <f>'Moving Avg'!H1778</f>
        <v>1.8477010000000036</v>
      </c>
      <c r="J1778" s="5" t="str">
        <f>OBV!F1778</f>
        <v>BEARISH</v>
      </c>
      <c r="K1778" s="5" t="str">
        <f>OBV!G1778</f>
        <v>NEUTRAL</v>
      </c>
      <c r="L1778" s="5" t="str">
        <f>OBV!H1778</f>
        <v>CONFIRMED BEARISH</v>
      </c>
      <c r="M1778" s="7">
        <f t="shared" si="270"/>
        <v>50</v>
      </c>
      <c r="N1778" s="7">
        <f t="shared" si="271"/>
        <v>0</v>
      </c>
      <c r="O1778" s="7">
        <f t="shared" si="272"/>
        <v>50</v>
      </c>
      <c r="P1778" s="7">
        <f t="shared" si="273"/>
        <v>16.5</v>
      </c>
      <c r="Q1778" s="8">
        <f t="shared" si="274"/>
        <v>27.475000000000001</v>
      </c>
      <c r="R1778" s="8">
        <f t="shared" si="275"/>
        <v>31.625</v>
      </c>
      <c r="S1778" s="8">
        <f t="shared" si="276"/>
        <v>27.425000000000001</v>
      </c>
      <c r="T1778" s="8">
        <f t="shared" si="277"/>
        <v>29.125</v>
      </c>
      <c r="U1778" s="7">
        <f t="shared" si="278"/>
        <v>28.841666666666669</v>
      </c>
      <c r="V1778" s="7">
        <f t="shared" si="279"/>
        <v>28.912500000000001</v>
      </c>
    </row>
    <row r="1779" spans="1:22" ht="13.5" x14ac:dyDescent="0.25">
      <c r="A1779" s="3">
        <f>RSI!A1779</f>
        <v>44896</v>
      </c>
      <c r="B1779" s="2">
        <f>RSI!B1779</f>
        <v>1.8918999999999999</v>
      </c>
      <c r="C1779" s="2">
        <f>RSI!I1779</f>
        <v>26.826782591724765</v>
      </c>
      <c r="D1779" s="2">
        <f>MACD!E1779</f>
        <v>1.7076933542338857E-2</v>
      </c>
      <c r="E1779" s="2">
        <f>MACD!F1779</f>
        <v>-2.1412856441622163E-3</v>
      </c>
      <c r="F1779" s="2">
        <f>'Moving Avg'!D1779</f>
        <v>1.8919000000000001</v>
      </c>
      <c r="G1779" s="2">
        <f>'Moving Avg'!F1779</f>
        <v>1.9323599999999999</v>
      </c>
      <c r="H1779" s="2">
        <f>'Moving Avg'!G1779</f>
        <v>1.9285840000000019</v>
      </c>
      <c r="I1779" s="2">
        <f>'Moving Avg'!H1779</f>
        <v>1.8482415000000034</v>
      </c>
      <c r="J1779" s="5" t="str">
        <f>OBV!F1779</f>
        <v>NEUTRAL</v>
      </c>
      <c r="K1779" s="5" t="str">
        <f>OBV!G1779</f>
        <v>NEUTRAL</v>
      </c>
      <c r="L1779" s="5" t="str">
        <f>OBV!H1779</f>
        <v>NEUTRAL</v>
      </c>
      <c r="M1779" s="7">
        <f t="shared" si="270"/>
        <v>50</v>
      </c>
      <c r="N1779" s="7">
        <f t="shared" si="271"/>
        <v>0</v>
      </c>
      <c r="O1779" s="7">
        <f t="shared" si="272"/>
        <v>50</v>
      </c>
      <c r="P1779" s="7">
        <f t="shared" si="273"/>
        <v>33</v>
      </c>
      <c r="Q1779" s="8">
        <f t="shared" si="274"/>
        <v>29.95</v>
      </c>
      <c r="R1779" s="8">
        <f t="shared" si="275"/>
        <v>35.75</v>
      </c>
      <c r="S1779" s="8">
        <f t="shared" si="276"/>
        <v>34.85</v>
      </c>
      <c r="T1779" s="8">
        <f t="shared" si="277"/>
        <v>33.25</v>
      </c>
      <c r="U1779" s="7">
        <f t="shared" si="278"/>
        <v>33.516666666666673</v>
      </c>
      <c r="V1779" s="7">
        <f t="shared" si="279"/>
        <v>33.450000000000003</v>
      </c>
    </row>
    <row r="1780" spans="1:22" ht="13.5" x14ac:dyDescent="0.25">
      <c r="A1780" s="3">
        <f>RSI!A1780</f>
        <v>44897</v>
      </c>
      <c r="B1780" s="2">
        <f>RSI!B1780</f>
        <v>1.8918999999999999</v>
      </c>
      <c r="C1780" s="2">
        <f>RSI!I1780</f>
        <v>26.826782591724765</v>
      </c>
      <c r="D1780" s="2">
        <f>MACD!E1780</f>
        <v>2.0853761403243354E-2</v>
      </c>
      <c r="E1780" s="2">
        <f>MACD!F1780</f>
        <v>2.4577237653188979E-3</v>
      </c>
      <c r="F1780" s="2">
        <f>'Moving Avg'!D1780</f>
        <v>1.8919000000000001</v>
      </c>
      <c r="G1780" s="2">
        <f>'Moving Avg'!F1780</f>
        <v>1.9294699999999998</v>
      </c>
      <c r="H1780" s="2">
        <f>'Moving Avg'!G1780</f>
        <v>1.9236260000000018</v>
      </c>
      <c r="I1780" s="2">
        <f>'Moving Avg'!H1780</f>
        <v>1.8487820000000033</v>
      </c>
      <c r="J1780" s="5" t="str">
        <f>OBV!F1780</f>
        <v>NEUTRAL</v>
      </c>
      <c r="K1780" s="5" t="str">
        <f>OBV!G1780</f>
        <v>NEUTRAL</v>
      </c>
      <c r="L1780" s="5" t="str">
        <f>OBV!H1780</f>
        <v>NEUTRAL</v>
      </c>
      <c r="M1780" s="7">
        <f t="shared" si="270"/>
        <v>50</v>
      </c>
      <c r="N1780" s="7">
        <f t="shared" si="271"/>
        <v>0</v>
      </c>
      <c r="O1780" s="7">
        <f t="shared" si="272"/>
        <v>50</v>
      </c>
      <c r="P1780" s="7">
        <f t="shared" si="273"/>
        <v>33</v>
      </c>
      <c r="Q1780" s="8">
        <f t="shared" si="274"/>
        <v>29.95</v>
      </c>
      <c r="R1780" s="8">
        <f t="shared" si="275"/>
        <v>35.75</v>
      </c>
      <c r="S1780" s="8">
        <f t="shared" si="276"/>
        <v>34.85</v>
      </c>
      <c r="T1780" s="8">
        <f t="shared" si="277"/>
        <v>33.25</v>
      </c>
      <c r="U1780" s="7">
        <f t="shared" si="278"/>
        <v>33.516666666666673</v>
      </c>
      <c r="V1780" s="7">
        <f t="shared" si="279"/>
        <v>33.450000000000003</v>
      </c>
    </row>
    <row r="1781" spans="1:22" ht="13.5" x14ac:dyDescent="0.25">
      <c r="A1781" s="3">
        <f>RSI!A1781</f>
        <v>44900</v>
      </c>
      <c r="B1781" s="2">
        <f>RSI!B1781</f>
        <v>1.8918999999999999</v>
      </c>
      <c r="C1781" s="2">
        <f>RSI!I1781</f>
        <v>26.826782591724765</v>
      </c>
      <c r="D1781" s="2">
        <f>MACD!E1781</f>
        <v>2.4233854326707105E-2</v>
      </c>
      <c r="E1781" s="2">
        <f>MACD!F1781</f>
        <v>6.8129498775965393E-3</v>
      </c>
      <c r="F1781" s="2">
        <f>'Moving Avg'!D1781</f>
        <v>1.8919000000000001</v>
      </c>
      <c r="G1781" s="2">
        <f>'Moving Avg'!F1781</f>
        <v>1.92658</v>
      </c>
      <c r="H1781" s="2">
        <f>'Moving Avg'!G1781</f>
        <v>1.9186680000000018</v>
      </c>
      <c r="I1781" s="2">
        <f>'Moving Avg'!H1781</f>
        <v>1.8493225000000035</v>
      </c>
      <c r="J1781" s="5" t="str">
        <f>OBV!F1781</f>
        <v>NEUTRAL</v>
      </c>
      <c r="K1781" s="5" t="str">
        <f>OBV!G1781</f>
        <v>NEUTRAL</v>
      </c>
      <c r="L1781" s="5" t="str">
        <f>OBV!H1781</f>
        <v>NEUTRAL</v>
      </c>
      <c r="M1781" s="7">
        <f t="shared" si="270"/>
        <v>50</v>
      </c>
      <c r="N1781" s="7">
        <f t="shared" si="271"/>
        <v>0</v>
      </c>
      <c r="O1781" s="7">
        <f t="shared" si="272"/>
        <v>50</v>
      </c>
      <c r="P1781" s="7">
        <f t="shared" si="273"/>
        <v>33</v>
      </c>
      <c r="Q1781" s="8">
        <f t="shared" si="274"/>
        <v>29.95</v>
      </c>
      <c r="R1781" s="8">
        <f t="shared" si="275"/>
        <v>35.75</v>
      </c>
      <c r="S1781" s="8">
        <f t="shared" si="276"/>
        <v>34.85</v>
      </c>
      <c r="T1781" s="8">
        <f t="shared" si="277"/>
        <v>33.25</v>
      </c>
      <c r="U1781" s="7">
        <f t="shared" si="278"/>
        <v>33.516666666666673</v>
      </c>
      <c r="V1781" s="7">
        <f t="shared" si="279"/>
        <v>33.450000000000003</v>
      </c>
    </row>
    <row r="1782" spans="1:22" ht="13.5" x14ac:dyDescent="0.25">
      <c r="A1782" s="3">
        <f>RSI!A1782</f>
        <v>44901</v>
      </c>
      <c r="B1782" s="2">
        <f>RSI!B1782</f>
        <v>1.8918999999999999</v>
      </c>
      <c r="C1782" s="2">
        <f>RSI!I1782</f>
        <v>26.826782591724765</v>
      </c>
      <c r="D1782" s="2">
        <f>MACD!E1782</f>
        <v>2.7264595456751861E-2</v>
      </c>
      <c r="E1782" s="2">
        <f>MACD!F1782</f>
        <v>1.0903278993427603E-2</v>
      </c>
      <c r="F1782" s="2">
        <f>'Moving Avg'!D1782</f>
        <v>1.8919000000000001</v>
      </c>
      <c r="G1782" s="2">
        <f>'Moving Avg'!F1782</f>
        <v>1.9236899999999999</v>
      </c>
      <c r="H1782" s="2">
        <f>'Moving Avg'!G1782</f>
        <v>1.9137100000000018</v>
      </c>
      <c r="I1782" s="2">
        <f>'Moving Avg'!H1782</f>
        <v>1.8498630000000034</v>
      </c>
      <c r="J1782" s="5" t="str">
        <f>OBV!F1782</f>
        <v>NEUTRAL</v>
      </c>
      <c r="K1782" s="5" t="str">
        <f>OBV!G1782</f>
        <v>NEUTRAL</v>
      </c>
      <c r="L1782" s="5" t="str">
        <f>OBV!H1782</f>
        <v>NEUTRAL</v>
      </c>
      <c r="M1782" s="7">
        <f t="shared" si="270"/>
        <v>50</v>
      </c>
      <c r="N1782" s="7">
        <f t="shared" si="271"/>
        <v>0</v>
      </c>
      <c r="O1782" s="7">
        <f t="shared" si="272"/>
        <v>50</v>
      </c>
      <c r="P1782" s="7">
        <f t="shared" si="273"/>
        <v>33</v>
      </c>
      <c r="Q1782" s="8">
        <f t="shared" si="274"/>
        <v>29.95</v>
      </c>
      <c r="R1782" s="8">
        <f t="shared" si="275"/>
        <v>35.75</v>
      </c>
      <c r="S1782" s="8">
        <f t="shared" si="276"/>
        <v>34.85</v>
      </c>
      <c r="T1782" s="8">
        <f t="shared" si="277"/>
        <v>33.25</v>
      </c>
      <c r="U1782" s="7">
        <f t="shared" si="278"/>
        <v>33.516666666666673</v>
      </c>
      <c r="V1782" s="7">
        <f t="shared" si="279"/>
        <v>33.450000000000003</v>
      </c>
    </row>
    <row r="1783" spans="1:22" ht="13.5" x14ac:dyDescent="0.25">
      <c r="A1783" s="3">
        <f>RSI!A1783</f>
        <v>44902</v>
      </c>
      <c r="B1783" s="2">
        <f>RSI!B1783</f>
        <v>1.8918999999999999</v>
      </c>
      <c r="C1783" s="2">
        <f>RSI!I1783</f>
        <v>26.826782591724765</v>
      </c>
      <c r="D1783" s="2">
        <f>MACD!E1783</f>
        <v>2.9987089556282598E-2</v>
      </c>
      <c r="E1783" s="2">
        <f>MACD!F1783</f>
        <v>1.4720041105998602E-2</v>
      </c>
      <c r="F1783" s="2">
        <f>'Moving Avg'!D1783</f>
        <v>1.8919000000000001</v>
      </c>
      <c r="G1783" s="2">
        <f>'Moving Avg'!F1783</f>
        <v>1.9207999999999998</v>
      </c>
      <c r="H1783" s="2">
        <f>'Moving Avg'!G1783</f>
        <v>1.9087520000000018</v>
      </c>
      <c r="I1783" s="2">
        <f>'Moving Avg'!H1783</f>
        <v>1.8504035000000032</v>
      </c>
      <c r="J1783" s="5" t="str">
        <f>OBV!F1783</f>
        <v>NEUTRAL</v>
      </c>
      <c r="K1783" s="5" t="str">
        <f>OBV!G1783</f>
        <v>NEUTRAL</v>
      </c>
      <c r="L1783" s="5" t="str">
        <f>OBV!H1783</f>
        <v>NEUTRAL</v>
      </c>
      <c r="M1783" s="7">
        <f t="shared" si="270"/>
        <v>50</v>
      </c>
      <c r="N1783" s="7">
        <f t="shared" si="271"/>
        <v>0</v>
      </c>
      <c r="O1783" s="7">
        <f t="shared" si="272"/>
        <v>50</v>
      </c>
      <c r="P1783" s="7">
        <f t="shared" si="273"/>
        <v>33</v>
      </c>
      <c r="Q1783" s="8">
        <f t="shared" si="274"/>
        <v>29.95</v>
      </c>
      <c r="R1783" s="8">
        <f t="shared" si="275"/>
        <v>35.75</v>
      </c>
      <c r="S1783" s="8">
        <f t="shared" si="276"/>
        <v>34.85</v>
      </c>
      <c r="T1783" s="8">
        <f t="shared" si="277"/>
        <v>33.25</v>
      </c>
      <c r="U1783" s="7">
        <f t="shared" si="278"/>
        <v>33.516666666666673</v>
      </c>
      <c r="V1783" s="7">
        <f t="shared" si="279"/>
        <v>33.450000000000003</v>
      </c>
    </row>
    <row r="1784" spans="1:22" ht="13.5" x14ac:dyDescent="0.25">
      <c r="A1784" s="3">
        <f>RSI!A1784</f>
        <v>44903</v>
      </c>
      <c r="B1784" s="2">
        <f>RSI!B1784</f>
        <v>1.8918999999999999</v>
      </c>
      <c r="C1784" s="2">
        <f>RSI!I1784</f>
        <v>26.826782591724765</v>
      </c>
      <c r="D1784" s="2">
        <f>MACD!E1784</f>
        <v>2.3544746305985909E-2</v>
      </c>
      <c r="E1784" s="2">
        <f>MACD!F1784</f>
        <v>1.6484982145996065E-2</v>
      </c>
      <c r="F1784" s="2">
        <f>'Moving Avg'!D1784</f>
        <v>1.8919000000000001</v>
      </c>
      <c r="G1784" s="2">
        <f>'Moving Avg'!F1784</f>
        <v>1.9179099999999998</v>
      </c>
      <c r="H1784" s="2">
        <f>'Moving Avg'!G1784</f>
        <v>1.9056120000000019</v>
      </c>
      <c r="I1784" s="2">
        <f>'Moving Avg'!H1784</f>
        <v>1.8509440000000033</v>
      </c>
      <c r="J1784" s="5" t="str">
        <f>OBV!F1784</f>
        <v>NEUTRAL</v>
      </c>
      <c r="K1784" s="5" t="str">
        <f>OBV!G1784</f>
        <v>NEUTRAL</v>
      </c>
      <c r="L1784" s="5" t="str">
        <f>OBV!H1784</f>
        <v>NEUTRAL</v>
      </c>
      <c r="M1784" s="7">
        <f t="shared" si="270"/>
        <v>50</v>
      </c>
      <c r="N1784" s="7">
        <f t="shared" si="271"/>
        <v>0</v>
      </c>
      <c r="O1784" s="7">
        <f t="shared" si="272"/>
        <v>50</v>
      </c>
      <c r="P1784" s="7">
        <f t="shared" si="273"/>
        <v>33</v>
      </c>
      <c r="Q1784" s="8">
        <f t="shared" si="274"/>
        <v>29.95</v>
      </c>
      <c r="R1784" s="8">
        <f t="shared" si="275"/>
        <v>35.75</v>
      </c>
      <c r="S1784" s="8">
        <f t="shared" si="276"/>
        <v>34.85</v>
      </c>
      <c r="T1784" s="8">
        <f t="shared" si="277"/>
        <v>33.25</v>
      </c>
      <c r="U1784" s="7">
        <f t="shared" si="278"/>
        <v>33.516666666666673</v>
      </c>
      <c r="V1784" s="7">
        <f t="shared" si="279"/>
        <v>33.450000000000003</v>
      </c>
    </row>
    <row r="1785" spans="1:22" ht="13.5" x14ac:dyDescent="0.25">
      <c r="A1785" s="3">
        <f>RSI!A1785</f>
        <v>44904</v>
      </c>
      <c r="B1785" s="2">
        <f>RSI!B1785</f>
        <v>1.8918999999999999</v>
      </c>
      <c r="C1785" s="2">
        <f>RSI!I1785</f>
        <v>26.826782591724765</v>
      </c>
      <c r="D1785" s="2">
        <f>MACD!E1785</f>
        <v>1.822901018332046E-2</v>
      </c>
      <c r="E1785" s="2">
        <f>MACD!F1785</f>
        <v>1.6833787753460942E-2</v>
      </c>
      <c r="F1785" s="2">
        <f>'Moving Avg'!D1785</f>
        <v>1.8919000000000001</v>
      </c>
      <c r="G1785" s="2">
        <f>'Moving Avg'!F1785</f>
        <v>1.9150199999999997</v>
      </c>
      <c r="H1785" s="2">
        <f>'Moving Avg'!G1785</f>
        <v>1.904290000000002</v>
      </c>
      <c r="I1785" s="2">
        <f>'Moving Avg'!H1785</f>
        <v>1.8514845000000031</v>
      </c>
      <c r="J1785" s="5" t="str">
        <f>OBV!F1785</f>
        <v>NEUTRAL</v>
      </c>
      <c r="K1785" s="5" t="str">
        <f>OBV!G1785</f>
        <v>NEUTRAL</v>
      </c>
      <c r="L1785" s="5" t="str">
        <f>OBV!H1785</f>
        <v>NEUTRAL</v>
      </c>
      <c r="M1785" s="7">
        <f t="shared" si="270"/>
        <v>50</v>
      </c>
      <c r="N1785" s="7">
        <f t="shared" si="271"/>
        <v>0</v>
      </c>
      <c r="O1785" s="7">
        <f t="shared" si="272"/>
        <v>50</v>
      </c>
      <c r="P1785" s="7">
        <f t="shared" si="273"/>
        <v>33</v>
      </c>
      <c r="Q1785" s="8">
        <f t="shared" si="274"/>
        <v>29.95</v>
      </c>
      <c r="R1785" s="8">
        <f t="shared" si="275"/>
        <v>35.75</v>
      </c>
      <c r="S1785" s="8">
        <f t="shared" si="276"/>
        <v>34.85</v>
      </c>
      <c r="T1785" s="8">
        <f t="shared" si="277"/>
        <v>33.25</v>
      </c>
      <c r="U1785" s="7">
        <f t="shared" si="278"/>
        <v>33.516666666666673</v>
      </c>
      <c r="V1785" s="7">
        <f t="shared" si="279"/>
        <v>33.450000000000003</v>
      </c>
    </row>
    <row r="1786" spans="1:22" ht="13.5" x14ac:dyDescent="0.25">
      <c r="A1786" s="3">
        <f>RSI!A1786</f>
        <v>44907</v>
      </c>
      <c r="B1786" s="2">
        <f>RSI!B1786</f>
        <v>1.8918999999999999</v>
      </c>
      <c r="C1786" s="2">
        <f>RSI!I1786</f>
        <v>26.826782591724765</v>
      </c>
      <c r="D1786" s="2">
        <f>MACD!E1786</f>
        <v>1.3856521652077625E-2</v>
      </c>
      <c r="E1786" s="2">
        <f>MACD!F1786</f>
        <v>1.6238334533184282E-2</v>
      </c>
      <c r="F1786" s="2">
        <f>'Moving Avg'!D1786</f>
        <v>1.8919000000000001</v>
      </c>
      <c r="G1786" s="2">
        <f>'Moving Avg'!F1786</f>
        <v>1.9121299999999999</v>
      </c>
      <c r="H1786" s="2">
        <f>'Moving Avg'!G1786</f>
        <v>1.9029680000000022</v>
      </c>
      <c r="I1786" s="2">
        <f>'Moving Avg'!H1786</f>
        <v>1.8520250000000029</v>
      </c>
      <c r="J1786" s="5" t="str">
        <f>OBV!F1786</f>
        <v>NEUTRAL</v>
      </c>
      <c r="K1786" s="5" t="str">
        <f>OBV!G1786</f>
        <v>NEUTRAL</v>
      </c>
      <c r="L1786" s="5" t="str">
        <f>OBV!H1786</f>
        <v>NEUTRAL</v>
      </c>
      <c r="M1786" s="7">
        <f t="shared" si="270"/>
        <v>50</v>
      </c>
      <c r="N1786" s="7">
        <f t="shared" si="271"/>
        <v>45</v>
      </c>
      <c r="O1786" s="7">
        <f t="shared" si="272"/>
        <v>50</v>
      </c>
      <c r="P1786" s="7">
        <f t="shared" si="273"/>
        <v>33</v>
      </c>
      <c r="Q1786" s="8">
        <f t="shared" si="274"/>
        <v>45.7</v>
      </c>
      <c r="R1786" s="8">
        <f t="shared" si="275"/>
        <v>44.75</v>
      </c>
      <c r="S1786" s="8">
        <f t="shared" si="276"/>
        <v>41.6</v>
      </c>
      <c r="T1786" s="8">
        <f t="shared" si="277"/>
        <v>44.5</v>
      </c>
      <c r="U1786" s="7">
        <f t="shared" si="278"/>
        <v>44.016666666666673</v>
      </c>
      <c r="V1786" s="7">
        <f t="shared" si="279"/>
        <v>44.137500000000003</v>
      </c>
    </row>
    <row r="1787" spans="1:22" ht="13.5" x14ac:dyDescent="0.25">
      <c r="A1787" s="3">
        <f>RSI!A1787</f>
        <v>44908</v>
      </c>
      <c r="B1787" s="2">
        <f>RSI!B1787</f>
        <v>1.8918999999999999</v>
      </c>
      <c r="C1787" s="2">
        <f>RSI!I1787</f>
        <v>26.826782591724765</v>
      </c>
      <c r="D1787" s="2">
        <f>MACD!E1787</f>
        <v>1.0272873695666984E-2</v>
      </c>
      <c r="E1787" s="2">
        <f>MACD!F1787</f>
        <v>1.5045242365680823E-2</v>
      </c>
      <c r="F1787" s="2">
        <f>'Moving Avg'!D1787</f>
        <v>1.8919000000000001</v>
      </c>
      <c r="G1787" s="2">
        <f>'Moving Avg'!F1787</f>
        <v>1.9092399999999998</v>
      </c>
      <c r="H1787" s="2">
        <f>'Moving Avg'!G1787</f>
        <v>1.9032980000000022</v>
      </c>
      <c r="I1787" s="2">
        <f>'Moving Avg'!H1787</f>
        <v>1.8525655000000032</v>
      </c>
      <c r="J1787" s="5" t="str">
        <f>OBV!F1787</f>
        <v>NEUTRAL</v>
      </c>
      <c r="K1787" s="5" t="str">
        <f>OBV!G1787</f>
        <v>NEUTRAL</v>
      </c>
      <c r="L1787" s="5" t="str">
        <f>OBV!H1787</f>
        <v>NEUTRAL</v>
      </c>
      <c r="M1787" s="7">
        <f t="shared" si="270"/>
        <v>50</v>
      </c>
      <c r="N1787" s="7">
        <f t="shared" si="271"/>
        <v>45</v>
      </c>
      <c r="O1787" s="7">
        <f t="shared" si="272"/>
        <v>50</v>
      </c>
      <c r="P1787" s="7">
        <f t="shared" si="273"/>
        <v>33</v>
      </c>
      <c r="Q1787" s="8">
        <f t="shared" si="274"/>
        <v>45.7</v>
      </c>
      <c r="R1787" s="8">
        <f t="shared" si="275"/>
        <v>44.75</v>
      </c>
      <c r="S1787" s="8">
        <f t="shared" si="276"/>
        <v>41.6</v>
      </c>
      <c r="T1787" s="8">
        <f t="shared" si="277"/>
        <v>44.5</v>
      </c>
      <c r="U1787" s="7">
        <f t="shared" si="278"/>
        <v>44.016666666666673</v>
      </c>
      <c r="V1787" s="7">
        <f t="shared" si="279"/>
        <v>44.137500000000003</v>
      </c>
    </row>
    <row r="1788" spans="1:22" ht="13.5" x14ac:dyDescent="0.25">
      <c r="A1788" s="3">
        <f>RSI!A1788</f>
        <v>44909</v>
      </c>
      <c r="B1788" s="2">
        <f>RSI!B1788</f>
        <v>1.8918999999999999</v>
      </c>
      <c r="C1788" s="2">
        <f>RSI!I1788</f>
        <v>26.826782591724765</v>
      </c>
      <c r="D1788" s="2">
        <f>MACD!E1788</f>
        <v>7.3481025196111549E-3</v>
      </c>
      <c r="E1788" s="2">
        <f>MACD!F1788</f>
        <v>1.350581439646689E-2</v>
      </c>
      <c r="F1788" s="2">
        <f>'Moving Avg'!D1788</f>
        <v>1.8919000000000001</v>
      </c>
      <c r="G1788" s="2">
        <f>'Moving Avg'!F1788</f>
        <v>1.9063499999999998</v>
      </c>
      <c r="H1788" s="2">
        <f>'Moving Avg'!G1788</f>
        <v>1.9036280000000019</v>
      </c>
      <c r="I1788" s="2">
        <f>'Moving Avg'!H1788</f>
        <v>1.853106000000003</v>
      </c>
      <c r="J1788" s="5" t="str">
        <f>OBV!F1788</f>
        <v>NEUTRAL</v>
      </c>
      <c r="K1788" s="5" t="str">
        <f>OBV!G1788</f>
        <v>NEUTRAL</v>
      </c>
      <c r="L1788" s="5" t="str">
        <f>OBV!H1788</f>
        <v>NEUTRAL</v>
      </c>
      <c r="M1788" s="7">
        <f t="shared" si="270"/>
        <v>50</v>
      </c>
      <c r="N1788" s="7">
        <f t="shared" si="271"/>
        <v>45</v>
      </c>
      <c r="O1788" s="7">
        <f t="shared" si="272"/>
        <v>50</v>
      </c>
      <c r="P1788" s="7">
        <f t="shared" si="273"/>
        <v>33</v>
      </c>
      <c r="Q1788" s="8">
        <f t="shared" si="274"/>
        <v>45.7</v>
      </c>
      <c r="R1788" s="8">
        <f t="shared" si="275"/>
        <v>44.75</v>
      </c>
      <c r="S1788" s="8">
        <f t="shared" si="276"/>
        <v>41.6</v>
      </c>
      <c r="T1788" s="8">
        <f t="shared" si="277"/>
        <v>44.5</v>
      </c>
      <c r="U1788" s="7">
        <f t="shared" si="278"/>
        <v>44.016666666666673</v>
      </c>
      <c r="V1788" s="7">
        <f t="shared" si="279"/>
        <v>44.137500000000003</v>
      </c>
    </row>
    <row r="1789" spans="1:22" ht="13.5" x14ac:dyDescent="0.25">
      <c r="A1789" s="3">
        <f>RSI!A1789</f>
        <v>44910</v>
      </c>
      <c r="B1789" s="2">
        <f>RSI!B1789</f>
        <v>1.8918999999999999</v>
      </c>
      <c r="C1789" s="2">
        <f>RSI!I1789</f>
        <v>26.826782591724765</v>
      </c>
      <c r="D1789" s="2">
        <f>MACD!E1789</f>
        <v>4.9728760709109032E-3</v>
      </c>
      <c r="E1789" s="2">
        <f>MACD!F1789</f>
        <v>1.1799226731355692E-2</v>
      </c>
      <c r="F1789" s="2">
        <f>'Moving Avg'!D1789</f>
        <v>1.8919000000000001</v>
      </c>
      <c r="G1789" s="2">
        <f>'Moving Avg'!F1789</f>
        <v>1.9034599999999997</v>
      </c>
      <c r="H1789" s="2">
        <f>'Moving Avg'!G1789</f>
        <v>1.9039580000000018</v>
      </c>
      <c r="I1789" s="2">
        <f>'Moving Avg'!H1789</f>
        <v>1.8536465000000029</v>
      </c>
      <c r="J1789" s="5" t="str">
        <f>OBV!F1789</f>
        <v>NEUTRAL</v>
      </c>
      <c r="K1789" s="5" t="str">
        <f>OBV!G1789</f>
        <v>NEUTRAL</v>
      </c>
      <c r="L1789" s="5" t="str">
        <f>OBV!H1789</f>
        <v>NEUTRAL</v>
      </c>
      <c r="M1789" s="7">
        <f t="shared" si="270"/>
        <v>50</v>
      </c>
      <c r="N1789" s="7">
        <f t="shared" si="271"/>
        <v>45</v>
      </c>
      <c r="O1789" s="7">
        <f t="shared" si="272"/>
        <v>50</v>
      </c>
      <c r="P1789" s="7">
        <f t="shared" si="273"/>
        <v>33</v>
      </c>
      <c r="Q1789" s="8">
        <f t="shared" si="274"/>
        <v>45.7</v>
      </c>
      <c r="R1789" s="8">
        <f t="shared" si="275"/>
        <v>44.75</v>
      </c>
      <c r="S1789" s="8">
        <f t="shared" si="276"/>
        <v>41.6</v>
      </c>
      <c r="T1789" s="8">
        <f t="shared" si="277"/>
        <v>44.5</v>
      </c>
      <c r="U1789" s="7">
        <f t="shared" si="278"/>
        <v>44.016666666666673</v>
      </c>
      <c r="V1789" s="7">
        <f t="shared" si="279"/>
        <v>44.137500000000003</v>
      </c>
    </row>
    <row r="1790" spans="1:22" ht="13.5" x14ac:dyDescent="0.25">
      <c r="A1790" s="3">
        <f>RSI!A1790</f>
        <v>44911</v>
      </c>
      <c r="B1790" s="2">
        <f>RSI!B1790</f>
        <v>1.8092999999999999</v>
      </c>
      <c r="C1790" s="2">
        <f>RSI!I1790</f>
        <v>7.6391569642171788</v>
      </c>
      <c r="D1790" s="2">
        <f>MACD!E1790</f>
        <v>9.1737912342264583E-3</v>
      </c>
      <c r="E1790" s="2">
        <f>MACD!F1790</f>
        <v>1.1274139631929846E-2</v>
      </c>
      <c r="F1790" s="2">
        <f>'Moving Avg'!D1790</f>
        <v>1.8753799999999998</v>
      </c>
      <c r="G1790" s="2">
        <f>'Moving Avg'!F1790</f>
        <v>1.8964399999999997</v>
      </c>
      <c r="H1790" s="2">
        <f>'Moving Avg'!G1790</f>
        <v>1.9026360000000018</v>
      </c>
      <c r="I1790" s="2">
        <f>'Moving Avg'!H1790</f>
        <v>1.8537740000000031</v>
      </c>
      <c r="J1790" s="5" t="str">
        <f>OBV!F1790</f>
        <v>NEUTRAL</v>
      </c>
      <c r="K1790" s="5" t="str">
        <f>OBV!G1790</f>
        <v>NEUTRAL</v>
      </c>
      <c r="L1790" s="5" t="str">
        <f>OBV!H1790</f>
        <v>NEUTRAL</v>
      </c>
      <c r="M1790" s="7">
        <f t="shared" si="270"/>
        <v>50</v>
      </c>
      <c r="N1790" s="7">
        <f t="shared" si="271"/>
        <v>45</v>
      </c>
      <c r="O1790" s="7">
        <f t="shared" si="272"/>
        <v>50</v>
      </c>
      <c r="P1790" s="7">
        <f t="shared" si="273"/>
        <v>33</v>
      </c>
      <c r="Q1790" s="8">
        <f t="shared" si="274"/>
        <v>45.7</v>
      </c>
      <c r="R1790" s="8">
        <f t="shared" si="275"/>
        <v>44.75</v>
      </c>
      <c r="S1790" s="8">
        <f t="shared" si="276"/>
        <v>41.6</v>
      </c>
      <c r="T1790" s="8">
        <f t="shared" si="277"/>
        <v>44.5</v>
      </c>
      <c r="U1790" s="7">
        <f t="shared" si="278"/>
        <v>44.016666666666673</v>
      </c>
      <c r="V1790" s="7">
        <f t="shared" si="279"/>
        <v>44.137500000000003</v>
      </c>
    </row>
    <row r="1791" spans="1:22" ht="13.5" x14ac:dyDescent="0.25">
      <c r="A1791" s="3">
        <f>RSI!A1791</f>
        <v>44914</v>
      </c>
      <c r="B1791" s="2">
        <f>RSI!B1791</f>
        <v>1.8835999999999999</v>
      </c>
      <c r="C1791" s="2">
        <f>RSI!I1791</f>
        <v>45.440975504428778</v>
      </c>
      <c r="D1791" s="2">
        <f>MACD!E1791</f>
        <v>7.798168741277367E-3</v>
      </c>
      <c r="E1791" s="2">
        <f>MACD!F1791</f>
        <v>1.0578945453799352E-2</v>
      </c>
      <c r="F1791" s="2">
        <f>'Moving Avg'!D1791</f>
        <v>1.8737199999999998</v>
      </c>
      <c r="G1791" s="2">
        <f>'Moving Avg'!F1791</f>
        <v>1.8931349999999998</v>
      </c>
      <c r="H1791" s="2">
        <f>'Moving Avg'!G1791</f>
        <v>1.9028000000000018</v>
      </c>
      <c r="I1791" s="2">
        <f>'Moving Avg'!H1791</f>
        <v>1.8543510000000032</v>
      </c>
      <c r="J1791" s="5" t="str">
        <f>OBV!F1791</f>
        <v>BULLISH</v>
      </c>
      <c r="K1791" s="5" t="str">
        <f>OBV!G1791</f>
        <v>NEUTRAL</v>
      </c>
      <c r="L1791" s="5" t="str">
        <f>OBV!H1791</f>
        <v>BULLISH DIVERGENCE</v>
      </c>
      <c r="M1791" s="7">
        <f t="shared" si="270"/>
        <v>25</v>
      </c>
      <c r="N1791" s="7">
        <f t="shared" si="271"/>
        <v>45</v>
      </c>
      <c r="O1791" s="7">
        <f t="shared" si="272"/>
        <v>50</v>
      </c>
      <c r="P1791" s="7">
        <f t="shared" si="273"/>
        <v>66.5</v>
      </c>
      <c r="Q1791" s="8">
        <f t="shared" si="274"/>
        <v>41.975000000000001</v>
      </c>
      <c r="R1791" s="8">
        <f t="shared" si="275"/>
        <v>48.125</v>
      </c>
      <c r="S1791" s="8">
        <f t="shared" si="276"/>
        <v>52.924999999999997</v>
      </c>
      <c r="T1791" s="8">
        <f t="shared" si="277"/>
        <v>46.625</v>
      </c>
      <c r="U1791" s="7">
        <f t="shared" si="278"/>
        <v>47.67499999999999</v>
      </c>
      <c r="V1791" s="7">
        <f t="shared" si="279"/>
        <v>47.412499999999994</v>
      </c>
    </row>
    <row r="1792" spans="1:22" ht="13.5" x14ac:dyDescent="0.25">
      <c r="A1792" s="3">
        <f>RSI!A1792</f>
        <v>44915</v>
      </c>
      <c r="B1792" s="2">
        <f>RSI!B1792</f>
        <v>1.8835999999999999</v>
      </c>
      <c r="C1792" s="2">
        <f>RSI!I1792</f>
        <v>45.440975504428778</v>
      </c>
      <c r="D1792" s="2">
        <f>MACD!E1792</f>
        <v>6.7261207055906436E-3</v>
      </c>
      <c r="E1792" s="2">
        <f>MACD!F1792</f>
        <v>9.80838050415761E-3</v>
      </c>
      <c r="F1792" s="2">
        <f>'Moving Avg'!D1792</f>
        <v>1.8720599999999998</v>
      </c>
      <c r="G1792" s="2">
        <f>'Moving Avg'!F1792</f>
        <v>1.8898299999999999</v>
      </c>
      <c r="H1792" s="2">
        <f>'Moving Avg'!G1792</f>
        <v>1.9029640000000017</v>
      </c>
      <c r="I1792" s="2">
        <f>'Moving Avg'!H1792</f>
        <v>1.8549280000000032</v>
      </c>
      <c r="J1792" s="5" t="str">
        <f>OBV!F1792</f>
        <v>BULLISH</v>
      </c>
      <c r="K1792" s="5" t="str">
        <f>OBV!G1792</f>
        <v>NEUTRAL</v>
      </c>
      <c r="L1792" s="5" t="str">
        <f>OBV!H1792</f>
        <v>BULLISH DIVERGENCE</v>
      </c>
      <c r="M1792" s="7">
        <f t="shared" si="270"/>
        <v>25</v>
      </c>
      <c r="N1792" s="7">
        <f t="shared" si="271"/>
        <v>45</v>
      </c>
      <c r="O1792" s="7">
        <f t="shared" si="272"/>
        <v>50</v>
      </c>
      <c r="P1792" s="7">
        <f t="shared" si="273"/>
        <v>66.5</v>
      </c>
      <c r="Q1792" s="8">
        <f t="shared" si="274"/>
        <v>41.975000000000001</v>
      </c>
      <c r="R1792" s="8">
        <f t="shared" si="275"/>
        <v>48.125</v>
      </c>
      <c r="S1792" s="8">
        <f t="shared" si="276"/>
        <v>52.924999999999997</v>
      </c>
      <c r="T1792" s="8">
        <f t="shared" si="277"/>
        <v>46.625</v>
      </c>
      <c r="U1792" s="7">
        <f t="shared" si="278"/>
        <v>47.67499999999999</v>
      </c>
      <c r="V1792" s="7">
        <f t="shared" si="279"/>
        <v>47.412499999999994</v>
      </c>
    </row>
    <row r="1793" spans="1:22" ht="13.5" x14ac:dyDescent="0.25">
      <c r="A1793" s="3">
        <f>RSI!A1793</f>
        <v>44916</v>
      </c>
      <c r="B1793" s="2">
        <f>RSI!B1793</f>
        <v>1.8835999999999999</v>
      </c>
      <c r="C1793" s="2">
        <f>RSI!I1793</f>
        <v>45.440975504428778</v>
      </c>
      <c r="D1793" s="2">
        <f>MACD!E1793</f>
        <v>5.904132977282428E-3</v>
      </c>
      <c r="E1793" s="2">
        <f>MACD!F1793</f>
        <v>9.0275309987825746E-3</v>
      </c>
      <c r="F1793" s="2">
        <f>'Moving Avg'!D1793</f>
        <v>1.8703999999999996</v>
      </c>
      <c r="G1793" s="2">
        <f>'Moving Avg'!F1793</f>
        <v>1.886525</v>
      </c>
      <c r="H1793" s="2">
        <f>'Moving Avg'!G1793</f>
        <v>1.9031280000000015</v>
      </c>
      <c r="I1793" s="2">
        <f>'Moving Avg'!H1793</f>
        <v>1.8555050000000035</v>
      </c>
      <c r="J1793" s="5" t="str">
        <f>OBV!F1793</f>
        <v>BULLISH</v>
      </c>
      <c r="K1793" s="5" t="str">
        <f>OBV!G1793</f>
        <v>NEUTRAL</v>
      </c>
      <c r="L1793" s="5" t="str">
        <f>OBV!H1793</f>
        <v>BULLISH DIVERGENCE</v>
      </c>
      <c r="M1793" s="7">
        <f t="shared" si="270"/>
        <v>25</v>
      </c>
      <c r="N1793" s="7">
        <f t="shared" si="271"/>
        <v>45</v>
      </c>
      <c r="O1793" s="7">
        <f t="shared" si="272"/>
        <v>50</v>
      </c>
      <c r="P1793" s="7">
        <f t="shared" si="273"/>
        <v>66.5</v>
      </c>
      <c r="Q1793" s="8">
        <f t="shared" si="274"/>
        <v>41.975000000000001</v>
      </c>
      <c r="R1793" s="8">
        <f t="shared" si="275"/>
        <v>48.125</v>
      </c>
      <c r="S1793" s="8">
        <f t="shared" si="276"/>
        <v>52.924999999999997</v>
      </c>
      <c r="T1793" s="8">
        <f t="shared" si="277"/>
        <v>46.625</v>
      </c>
      <c r="U1793" s="7">
        <f t="shared" si="278"/>
        <v>47.67499999999999</v>
      </c>
      <c r="V1793" s="7">
        <f t="shared" si="279"/>
        <v>47.412499999999994</v>
      </c>
    </row>
    <row r="1794" spans="1:22" ht="13.5" x14ac:dyDescent="0.25">
      <c r="A1794" s="3">
        <f>RSI!A1794</f>
        <v>44917</v>
      </c>
      <c r="B1794" s="2">
        <f>RSI!B1794</f>
        <v>1.8835999999999999</v>
      </c>
      <c r="C1794" s="2">
        <f>RSI!I1794</f>
        <v>45.440975504428771</v>
      </c>
      <c r="D1794" s="2">
        <f>MACD!E1794</f>
        <v>5.2874288257327429E-3</v>
      </c>
      <c r="E1794" s="2">
        <f>MACD!F1794</f>
        <v>8.2795105641726083E-3</v>
      </c>
      <c r="F1794" s="2">
        <f>'Moving Avg'!D1794</f>
        <v>1.8687399999999996</v>
      </c>
      <c r="G1794" s="2">
        <f>'Moving Avg'!F1794</f>
        <v>1.88611</v>
      </c>
      <c r="H1794" s="2">
        <f>'Moving Avg'!G1794</f>
        <v>1.9032920000000015</v>
      </c>
      <c r="I1794" s="2">
        <f>'Moving Avg'!H1794</f>
        <v>1.8560820000000033</v>
      </c>
      <c r="J1794" s="5" t="str">
        <f>OBV!F1794</f>
        <v>BULLISH</v>
      </c>
      <c r="K1794" s="5" t="str">
        <f>OBV!G1794</f>
        <v>NEUTRAL</v>
      </c>
      <c r="L1794" s="5" t="str">
        <f>OBV!H1794</f>
        <v>BULLISH DIVERGENCE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45</v>
      </c>
      <c r="O1794" s="7">
        <f t="shared" ref="O1794:O1857" si="282">IF(F1794-I1794&gt;10,100,IF(F1794-I1794&gt;5,75, IF(F1794-I1794&gt;0,50,0)))</f>
        <v>50</v>
      </c>
      <c r="P1794" s="7">
        <f t="shared" ref="P1794:P1857" si="283">IF(L1794="confirmed bullish", 34, IF(L1794="bullish divergence",17, 0))+IF(J1794="bullish",33,IF(J1794="bearish",0,16.5))+IF(K1794="strong",33,IF(K1794="weak",0,16.5))</f>
        <v>66.5</v>
      </c>
      <c r="Q1794" s="8">
        <f t="shared" si="274"/>
        <v>41.975000000000001</v>
      </c>
      <c r="R1794" s="8">
        <f t="shared" si="275"/>
        <v>48.125</v>
      </c>
      <c r="S1794" s="8">
        <f t="shared" si="276"/>
        <v>52.924999999999997</v>
      </c>
      <c r="T1794" s="8">
        <f t="shared" si="277"/>
        <v>46.625</v>
      </c>
      <c r="U1794" s="7">
        <f t="shared" si="278"/>
        <v>47.67499999999999</v>
      </c>
      <c r="V1794" s="7">
        <f t="shared" si="279"/>
        <v>47.412499999999994</v>
      </c>
    </row>
    <row r="1795" spans="1:22" ht="13.5" x14ac:dyDescent="0.25">
      <c r="A1795" s="3">
        <f>RSI!A1795</f>
        <v>44918</v>
      </c>
      <c r="B1795" s="2">
        <f>RSI!B1795</f>
        <v>1.8835999999999999</v>
      </c>
      <c r="C1795" s="2">
        <f>RSI!I1795</f>
        <v>45.440975504428764</v>
      </c>
      <c r="D1795" s="2">
        <f>MACD!E1795</f>
        <v>4.8385873528578038E-3</v>
      </c>
      <c r="E1795" s="2">
        <f>MACD!F1795</f>
        <v>7.5913259219096479E-3</v>
      </c>
      <c r="F1795" s="2">
        <f>'Moving Avg'!D1795</f>
        <v>1.8835999999999999</v>
      </c>
      <c r="G1795" s="2">
        <f>'Moving Avg'!F1795</f>
        <v>1.8856950000000001</v>
      </c>
      <c r="H1795" s="2">
        <f>'Moving Avg'!G1795</f>
        <v>1.9034560000000014</v>
      </c>
      <c r="I1795" s="2">
        <f>'Moving Avg'!H1795</f>
        <v>1.8566590000000034</v>
      </c>
      <c r="J1795" s="5" t="str">
        <f>OBV!F1795</f>
        <v>BULLISH</v>
      </c>
      <c r="K1795" s="5" t="str">
        <f>OBV!G1795</f>
        <v>NEUTRAL</v>
      </c>
      <c r="L1795" s="5" t="str">
        <f>OBV!H1795</f>
        <v>CONFIRMED BULLISH</v>
      </c>
      <c r="M1795" s="7">
        <f t="shared" si="280"/>
        <v>25</v>
      </c>
      <c r="N1795" s="7">
        <f t="shared" si="281"/>
        <v>45</v>
      </c>
      <c r="O1795" s="7">
        <f t="shared" si="282"/>
        <v>50</v>
      </c>
      <c r="P1795" s="7">
        <f t="shared" si="283"/>
        <v>83.5</v>
      </c>
      <c r="Q1795" s="8">
        <f t="shared" ref="Q1795:Q1858" si="284">0.35*M1795+N1795*0.35+O1795*0.15+P1795*0.15</f>
        <v>44.524999999999999</v>
      </c>
      <c r="R1795" s="8">
        <f t="shared" ref="R1795:R1858" si="285">M1795*0.2+N1795*0.2+O1795*0.35+P1795*0.25</f>
        <v>52.375</v>
      </c>
      <c r="S1795" s="8">
        <f t="shared" ref="S1795:S1858" si="286">M1795*0.15+N1795*0.15+O1795*0.25+P1795*0.45</f>
        <v>60.575000000000003</v>
      </c>
      <c r="T1795" s="8">
        <f t="shared" ref="T1795:T1858" si="287">0.25*SUM(M1795:P1795)</f>
        <v>50.875</v>
      </c>
      <c r="U1795" s="7">
        <f t="shared" ref="U1795:U1858" si="288">SUM(Q1795:S1795)/3</f>
        <v>52.491666666666674</v>
      </c>
      <c r="V1795" s="7">
        <f t="shared" ref="V1795:V1858" si="289">SUM(Q1795:T1795)/4</f>
        <v>52.087500000000006</v>
      </c>
    </row>
    <row r="1796" spans="1:22" ht="13.5" x14ac:dyDescent="0.25">
      <c r="A1796" s="3">
        <f>RSI!A1796</f>
        <v>44921</v>
      </c>
      <c r="B1796" s="2">
        <f>RSI!B1796</f>
        <v>1.8835999999999999</v>
      </c>
      <c r="C1796" s="2">
        <f>RSI!I1796</f>
        <v>45.440975504428764</v>
      </c>
      <c r="D1796" s="2">
        <f>MACD!E1796</f>
        <v>4.5263772262138513E-3</v>
      </c>
      <c r="E1796" s="2">
        <f>MACD!F1796</f>
        <v>6.9783361827704888E-3</v>
      </c>
      <c r="F1796" s="2">
        <f>'Moving Avg'!D1796</f>
        <v>1.8835999999999999</v>
      </c>
      <c r="G1796" s="2">
        <f>'Moving Avg'!F1796</f>
        <v>1.8852800000000003</v>
      </c>
      <c r="H1796" s="2">
        <f>'Moving Avg'!G1796</f>
        <v>1.9036200000000014</v>
      </c>
      <c r="I1796" s="2">
        <f>'Moving Avg'!H1796</f>
        <v>1.8572360000000032</v>
      </c>
      <c r="J1796" s="5" t="str">
        <f>OBV!F1796</f>
        <v>NEUTRAL</v>
      </c>
      <c r="K1796" s="5" t="str">
        <f>OBV!G1796</f>
        <v>NEUTRAL</v>
      </c>
      <c r="L1796" s="5" t="str">
        <f>OBV!H1796</f>
        <v>NEUTRAL</v>
      </c>
      <c r="M1796" s="7">
        <f t="shared" si="280"/>
        <v>25</v>
      </c>
      <c r="N1796" s="7">
        <f t="shared" si="281"/>
        <v>45</v>
      </c>
      <c r="O1796" s="7">
        <f t="shared" si="282"/>
        <v>50</v>
      </c>
      <c r="P1796" s="7">
        <f t="shared" si="283"/>
        <v>33</v>
      </c>
      <c r="Q1796" s="8">
        <f t="shared" si="284"/>
        <v>36.950000000000003</v>
      </c>
      <c r="R1796" s="8">
        <f t="shared" si="285"/>
        <v>39.75</v>
      </c>
      <c r="S1796" s="8">
        <f t="shared" si="286"/>
        <v>37.85</v>
      </c>
      <c r="T1796" s="8">
        <f t="shared" si="287"/>
        <v>38.25</v>
      </c>
      <c r="U1796" s="7">
        <f t="shared" si="288"/>
        <v>38.183333333333337</v>
      </c>
      <c r="V1796" s="7">
        <f t="shared" si="289"/>
        <v>38.200000000000003</v>
      </c>
    </row>
    <row r="1797" spans="1:22" ht="13.5" x14ac:dyDescent="0.25">
      <c r="A1797" s="3">
        <f>RSI!A1797</f>
        <v>44922</v>
      </c>
      <c r="B1797" s="2">
        <f>RSI!B1797</f>
        <v>1.8835999999999999</v>
      </c>
      <c r="C1797" s="2">
        <f>RSI!I1797</f>
        <v>45.440975504428764</v>
      </c>
      <c r="D1797" s="2">
        <f>MACD!E1797</f>
        <v>4.3247724007668964E-3</v>
      </c>
      <c r="E1797" s="2">
        <f>MACD!F1797</f>
        <v>6.4476234263697706E-3</v>
      </c>
      <c r="F1797" s="2">
        <f>'Moving Avg'!D1797</f>
        <v>1.8835999999999999</v>
      </c>
      <c r="G1797" s="2">
        <f>'Moving Avg'!F1797</f>
        <v>1.8848650000000002</v>
      </c>
      <c r="H1797" s="2">
        <f>'Moving Avg'!G1797</f>
        <v>1.903784000000001</v>
      </c>
      <c r="I1797" s="2">
        <f>'Moving Avg'!H1797</f>
        <v>1.857813000000003</v>
      </c>
      <c r="J1797" s="5" t="str">
        <f>OBV!F1797</f>
        <v>NEUTRAL</v>
      </c>
      <c r="K1797" s="5" t="str">
        <f>OBV!G1797</f>
        <v>NEUTRAL</v>
      </c>
      <c r="L1797" s="5" t="str">
        <f>OBV!H1797</f>
        <v>NEUTRAL</v>
      </c>
      <c r="M1797" s="7">
        <f t="shared" si="280"/>
        <v>25</v>
      </c>
      <c r="N1797" s="7">
        <f t="shared" si="281"/>
        <v>45</v>
      </c>
      <c r="O1797" s="7">
        <f t="shared" si="282"/>
        <v>50</v>
      </c>
      <c r="P1797" s="7">
        <f t="shared" si="283"/>
        <v>33</v>
      </c>
      <c r="Q1797" s="8">
        <f t="shared" si="284"/>
        <v>36.950000000000003</v>
      </c>
      <c r="R1797" s="8">
        <f t="shared" si="285"/>
        <v>39.75</v>
      </c>
      <c r="S1797" s="8">
        <f t="shared" si="286"/>
        <v>37.85</v>
      </c>
      <c r="T1797" s="8">
        <f t="shared" si="287"/>
        <v>38.25</v>
      </c>
      <c r="U1797" s="7">
        <f t="shared" si="288"/>
        <v>38.183333333333337</v>
      </c>
      <c r="V1797" s="7">
        <f t="shared" si="289"/>
        <v>38.200000000000003</v>
      </c>
    </row>
    <row r="1798" spans="1:22" ht="13.5" x14ac:dyDescent="0.25">
      <c r="A1798" s="3">
        <f>RSI!A1798</f>
        <v>44923</v>
      </c>
      <c r="B1798" s="2">
        <f>RSI!B1798</f>
        <v>1.8835999999999999</v>
      </c>
      <c r="C1798" s="2">
        <f>RSI!I1798</f>
        <v>45.440975504428764</v>
      </c>
      <c r="D1798" s="2">
        <f>MACD!E1798</f>
        <v>4.2121216412198681E-3</v>
      </c>
      <c r="E1798" s="2">
        <f>MACD!F1798</f>
        <v>6.0005230693397898E-3</v>
      </c>
      <c r="F1798" s="2">
        <f>'Moving Avg'!D1798</f>
        <v>1.8835999999999999</v>
      </c>
      <c r="G1798" s="2">
        <f>'Moving Avg'!F1798</f>
        <v>1.8844500000000004</v>
      </c>
      <c r="H1798" s="2">
        <f>'Moving Avg'!G1798</f>
        <v>1.9039480000000011</v>
      </c>
      <c r="I1798" s="2">
        <f>'Moving Avg'!H1798</f>
        <v>1.8583900000000029</v>
      </c>
      <c r="J1798" s="5" t="str">
        <f>OBV!F1798</f>
        <v>NEUTRAL</v>
      </c>
      <c r="K1798" s="5" t="str">
        <f>OBV!G1798</f>
        <v>NEUTRAL</v>
      </c>
      <c r="L1798" s="5" t="str">
        <f>OBV!H1798</f>
        <v>NEUTRAL</v>
      </c>
      <c r="M1798" s="7">
        <f t="shared" si="280"/>
        <v>25</v>
      </c>
      <c r="N1798" s="7">
        <f t="shared" si="281"/>
        <v>45</v>
      </c>
      <c r="O1798" s="7">
        <f t="shared" si="282"/>
        <v>50</v>
      </c>
      <c r="P1798" s="7">
        <f t="shared" si="283"/>
        <v>33</v>
      </c>
      <c r="Q1798" s="8">
        <f t="shared" si="284"/>
        <v>36.950000000000003</v>
      </c>
      <c r="R1798" s="8">
        <f t="shared" si="285"/>
        <v>39.75</v>
      </c>
      <c r="S1798" s="8">
        <f t="shared" si="286"/>
        <v>37.85</v>
      </c>
      <c r="T1798" s="8">
        <f t="shared" si="287"/>
        <v>38.25</v>
      </c>
      <c r="U1798" s="7">
        <f t="shared" si="288"/>
        <v>38.183333333333337</v>
      </c>
      <c r="V1798" s="7">
        <f t="shared" si="289"/>
        <v>38.200000000000003</v>
      </c>
    </row>
    <row r="1799" spans="1:22" ht="13.5" x14ac:dyDescent="0.25">
      <c r="A1799" s="3">
        <f>RSI!A1799</f>
        <v>44924</v>
      </c>
      <c r="B1799" s="2">
        <f>RSI!B1799</f>
        <v>1.8835999999999999</v>
      </c>
      <c r="C1799" s="2">
        <f>RSI!I1799</f>
        <v>45.440975504428771</v>
      </c>
      <c r="D1799" s="2">
        <f>MACD!E1799</f>
        <v>4.1704480074868933E-3</v>
      </c>
      <c r="E1799" s="2">
        <f>MACD!F1799</f>
        <v>5.6345080569692105E-3</v>
      </c>
      <c r="F1799" s="2">
        <f>'Moving Avg'!D1799</f>
        <v>1.8835999999999999</v>
      </c>
      <c r="G1799" s="2">
        <f>'Moving Avg'!F1799</f>
        <v>1.8840350000000003</v>
      </c>
      <c r="H1799" s="2">
        <f>'Moving Avg'!G1799</f>
        <v>1.9041120000000009</v>
      </c>
      <c r="I1799" s="2">
        <f>'Moving Avg'!H1799</f>
        <v>1.8589670000000029</v>
      </c>
      <c r="J1799" s="5" t="str">
        <f>OBV!F1799</f>
        <v>NEUTRAL</v>
      </c>
      <c r="K1799" s="5" t="str">
        <f>OBV!G1799</f>
        <v>NEUTRAL</v>
      </c>
      <c r="L1799" s="5" t="str">
        <f>OBV!H1799</f>
        <v>NEUTRAL</v>
      </c>
      <c r="M1799" s="7">
        <f t="shared" si="280"/>
        <v>25</v>
      </c>
      <c r="N1799" s="7">
        <f t="shared" si="281"/>
        <v>45</v>
      </c>
      <c r="O1799" s="7">
        <f t="shared" si="282"/>
        <v>50</v>
      </c>
      <c r="P1799" s="7">
        <f t="shared" si="283"/>
        <v>33</v>
      </c>
      <c r="Q1799" s="8">
        <f t="shared" si="284"/>
        <v>36.950000000000003</v>
      </c>
      <c r="R1799" s="8">
        <f t="shared" si="285"/>
        <v>39.75</v>
      </c>
      <c r="S1799" s="8">
        <f t="shared" si="286"/>
        <v>37.85</v>
      </c>
      <c r="T1799" s="8">
        <f t="shared" si="287"/>
        <v>38.25</v>
      </c>
      <c r="U1799" s="7">
        <f t="shared" si="288"/>
        <v>38.183333333333337</v>
      </c>
      <c r="V1799" s="7">
        <f t="shared" si="289"/>
        <v>38.200000000000003</v>
      </c>
    </row>
    <row r="1800" spans="1:22" ht="13.5" x14ac:dyDescent="0.25">
      <c r="A1800" s="3">
        <f>RSI!A1800</f>
        <v>44925</v>
      </c>
      <c r="B1800" s="2">
        <f>RSI!B1800</f>
        <v>1.8835999999999999</v>
      </c>
      <c r="C1800" s="2">
        <f>RSI!I1800</f>
        <v>45.440975504428771</v>
      </c>
      <c r="D1800" s="2">
        <f>MACD!E1800</f>
        <v>-8.5228341614775882E-3</v>
      </c>
      <c r="E1800" s="2">
        <f>MACD!F1800</f>
        <v>2.8030396132798507E-3</v>
      </c>
      <c r="F1800" s="2">
        <f>'Moving Avg'!D1800</f>
        <v>1.8835999999999999</v>
      </c>
      <c r="G1800" s="2">
        <f>'Moving Avg'!F1800</f>
        <v>1.8836200000000005</v>
      </c>
      <c r="H1800" s="2">
        <f>'Moving Avg'!G1800</f>
        <v>1.904276000000001</v>
      </c>
      <c r="I1800" s="2">
        <f>'Moving Avg'!H1800</f>
        <v>1.8595440000000028</v>
      </c>
      <c r="J1800" s="5" t="str">
        <f>OBV!F1800</f>
        <v>NEUTRAL</v>
      </c>
      <c r="K1800" s="5" t="str">
        <f>OBV!G1800</f>
        <v>NEUTRAL</v>
      </c>
      <c r="L1800" s="5" t="str">
        <f>OBV!H1800</f>
        <v>NEUTRAL</v>
      </c>
      <c r="M1800" s="7">
        <f t="shared" si="280"/>
        <v>25</v>
      </c>
      <c r="N1800" s="7">
        <f t="shared" si="281"/>
        <v>45</v>
      </c>
      <c r="O1800" s="7">
        <f t="shared" si="282"/>
        <v>50</v>
      </c>
      <c r="P1800" s="7">
        <f t="shared" si="283"/>
        <v>33</v>
      </c>
      <c r="Q1800" s="8">
        <f t="shared" si="284"/>
        <v>36.950000000000003</v>
      </c>
      <c r="R1800" s="8">
        <f t="shared" si="285"/>
        <v>39.75</v>
      </c>
      <c r="S1800" s="8">
        <f t="shared" si="286"/>
        <v>37.85</v>
      </c>
      <c r="T1800" s="8">
        <f t="shared" si="287"/>
        <v>38.25</v>
      </c>
      <c r="U1800" s="7">
        <f t="shared" si="288"/>
        <v>38.183333333333337</v>
      </c>
      <c r="V1800" s="7">
        <f t="shared" si="289"/>
        <v>38.200000000000003</v>
      </c>
    </row>
    <row r="1801" spans="1:22" ht="13.5" x14ac:dyDescent="0.25">
      <c r="A1801" s="3">
        <f>RSI!A1801</f>
        <v>44928</v>
      </c>
      <c r="B1801" s="2">
        <f>RSI!B1801</f>
        <v>1.8835999999999999</v>
      </c>
      <c r="C1801" s="2">
        <f>RSI!I1801</f>
        <v>45.440975504428764</v>
      </c>
      <c r="D1801" s="2">
        <f>MACD!E1801</f>
        <v>-7.7865414544100453E-3</v>
      </c>
      <c r="E1801" s="2">
        <f>MACD!F1801</f>
        <v>6.8512339974187149E-4</v>
      </c>
      <c r="F1801" s="2">
        <f>'Moving Avg'!D1801</f>
        <v>1.8835999999999999</v>
      </c>
      <c r="G1801" s="2">
        <f>'Moving Avg'!F1801</f>
        <v>1.8832050000000007</v>
      </c>
      <c r="H1801" s="2">
        <f>'Moving Avg'!G1801</f>
        <v>1.9044400000000008</v>
      </c>
      <c r="I1801" s="2">
        <f>'Moving Avg'!H1801</f>
        <v>1.8601210000000028</v>
      </c>
      <c r="J1801" s="5" t="str">
        <f>OBV!F1801</f>
        <v>NEUTRAL</v>
      </c>
      <c r="K1801" s="5" t="str">
        <f>OBV!G1801</f>
        <v>NEUTRAL</v>
      </c>
      <c r="L1801" s="5" t="str">
        <f>OBV!H1801</f>
        <v>NEUTRAL</v>
      </c>
      <c r="M1801" s="7">
        <f t="shared" si="280"/>
        <v>25</v>
      </c>
      <c r="N1801" s="7">
        <f t="shared" si="281"/>
        <v>45</v>
      </c>
      <c r="O1801" s="7">
        <f t="shared" si="282"/>
        <v>50</v>
      </c>
      <c r="P1801" s="7">
        <f t="shared" si="283"/>
        <v>33</v>
      </c>
      <c r="Q1801" s="8">
        <f t="shared" si="284"/>
        <v>36.950000000000003</v>
      </c>
      <c r="R1801" s="8">
        <f t="shared" si="285"/>
        <v>39.75</v>
      </c>
      <c r="S1801" s="8">
        <f t="shared" si="286"/>
        <v>37.85</v>
      </c>
      <c r="T1801" s="8">
        <f t="shared" si="287"/>
        <v>38.25</v>
      </c>
      <c r="U1801" s="7">
        <f t="shared" si="288"/>
        <v>38.183333333333337</v>
      </c>
      <c r="V1801" s="7">
        <f t="shared" si="289"/>
        <v>38.200000000000003</v>
      </c>
    </row>
    <row r="1802" spans="1:22" ht="13.5" x14ac:dyDescent="0.25">
      <c r="A1802" s="3">
        <f>RSI!A1802</f>
        <v>44929</v>
      </c>
      <c r="B1802" s="2">
        <f>RSI!B1802</f>
        <v>1.8835999999999999</v>
      </c>
      <c r="C1802" s="2">
        <f>RSI!I1802</f>
        <v>45.440975504428771</v>
      </c>
      <c r="D1802" s="2">
        <f>MACD!E1802</f>
        <v>-7.1209384337229675E-3</v>
      </c>
      <c r="E1802" s="2">
        <f>MACD!F1802</f>
        <v>-8.7608896695109647E-4</v>
      </c>
      <c r="F1802" s="2">
        <f>'Moving Avg'!D1802</f>
        <v>1.8835999999999999</v>
      </c>
      <c r="G1802" s="2">
        <f>'Moving Avg'!F1802</f>
        <v>1.8827900000000006</v>
      </c>
      <c r="H1802" s="2">
        <f>'Moving Avg'!G1802</f>
        <v>1.9046040000000004</v>
      </c>
      <c r="I1802" s="2">
        <f>'Moving Avg'!H1802</f>
        <v>1.8606980000000026</v>
      </c>
      <c r="J1802" s="5" t="str">
        <f>OBV!F1802</f>
        <v>NEUTRAL</v>
      </c>
      <c r="K1802" s="5" t="str">
        <f>OBV!G1802</f>
        <v>NEUTRAL</v>
      </c>
      <c r="L1802" s="5" t="str">
        <f>OBV!H1802</f>
        <v>NEUTRAL</v>
      </c>
      <c r="M1802" s="7">
        <f t="shared" si="280"/>
        <v>25</v>
      </c>
      <c r="N1802" s="7">
        <f t="shared" si="281"/>
        <v>45</v>
      </c>
      <c r="O1802" s="7">
        <f t="shared" si="282"/>
        <v>50</v>
      </c>
      <c r="P1802" s="7">
        <f t="shared" si="283"/>
        <v>33</v>
      </c>
      <c r="Q1802" s="8">
        <f t="shared" si="284"/>
        <v>36.950000000000003</v>
      </c>
      <c r="R1802" s="8">
        <f t="shared" si="285"/>
        <v>39.75</v>
      </c>
      <c r="S1802" s="8">
        <f t="shared" si="286"/>
        <v>37.85</v>
      </c>
      <c r="T1802" s="8">
        <f t="shared" si="287"/>
        <v>38.25</v>
      </c>
      <c r="U1802" s="7">
        <f t="shared" si="288"/>
        <v>38.183333333333337</v>
      </c>
      <c r="V1802" s="7">
        <f t="shared" si="289"/>
        <v>38.200000000000003</v>
      </c>
    </row>
    <row r="1803" spans="1:22" ht="13.5" x14ac:dyDescent="0.25">
      <c r="A1803" s="3">
        <f>RSI!A1803</f>
        <v>44930</v>
      </c>
      <c r="B1803" s="2">
        <f>RSI!B1803</f>
        <v>1.9662999999999999</v>
      </c>
      <c r="C1803" s="2">
        <f>RSI!I1803</f>
        <v>74.124936560606869</v>
      </c>
      <c r="D1803" s="2">
        <f>MACD!E1803</f>
        <v>-1.2644230215991037E-2</v>
      </c>
      <c r="E1803" s="2">
        <f>MACD!F1803</f>
        <v>-3.2297172167590846E-3</v>
      </c>
      <c r="F1803" s="2">
        <f>'Moving Avg'!D1803</f>
        <v>1.9001399999999999</v>
      </c>
      <c r="G1803" s="2">
        <f>'Moving Avg'!F1803</f>
        <v>1.8865100000000006</v>
      </c>
      <c r="H1803" s="2">
        <f>'Moving Avg'!G1803</f>
        <v>1.9064220000000005</v>
      </c>
      <c r="I1803" s="2">
        <f>'Moving Avg'!H1803</f>
        <v>1.8616885000000027</v>
      </c>
      <c r="J1803" s="5" t="str">
        <f>OBV!F1803</f>
        <v>NEUTRAL</v>
      </c>
      <c r="K1803" s="5" t="str">
        <f>OBV!G1803</f>
        <v>NEUTRAL</v>
      </c>
      <c r="L1803" s="5" t="str">
        <f>OBV!H1803</f>
        <v>NEUTRAL</v>
      </c>
      <c r="M1803" s="7">
        <f t="shared" si="280"/>
        <v>0</v>
      </c>
      <c r="N1803" s="7">
        <f t="shared" si="281"/>
        <v>45</v>
      </c>
      <c r="O1803" s="7">
        <f t="shared" si="282"/>
        <v>50</v>
      </c>
      <c r="P1803" s="7">
        <f t="shared" si="283"/>
        <v>33</v>
      </c>
      <c r="Q1803" s="8">
        <f t="shared" si="284"/>
        <v>28.2</v>
      </c>
      <c r="R1803" s="8">
        <f t="shared" si="285"/>
        <v>34.75</v>
      </c>
      <c r="S1803" s="8">
        <f t="shared" si="286"/>
        <v>34.1</v>
      </c>
      <c r="T1803" s="8">
        <f t="shared" si="287"/>
        <v>32</v>
      </c>
      <c r="U1803" s="7">
        <f t="shared" si="288"/>
        <v>32.35</v>
      </c>
      <c r="V1803" s="7">
        <f t="shared" si="289"/>
        <v>32.262500000000003</v>
      </c>
    </row>
    <row r="1804" spans="1:22" ht="13.5" x14ac:dyDescent="0.25">
      <c r="A1804" s="3">
        <f>RSI!A1804</f>
        <v>44931</v>
      </c>
      <c r="B1804" s="2">
        <f>RSI!B1804</f>
        <v>1.9662999999999999</v>
      </c>
      <c r="C1804" s="2">
        <f>RSI!I1804</f>
        <v>74.124936560606869</v>
      </c>
      <c r="D1804" s="2">
        <f>MACD!E1804</f>
        <v>-1.7769951923284122E-2</v>
      </c>
      <c r="E1804" s="2">
        <f>MACD!F1804</f>
        <v>-6.1377641580640926E-3</v>
      </c>
      <c r="F1804" s="2">
        <f>'Moving Avg'!D1804</f>
        <v>1.9166800000000002</v>
      </c>
      <c r="G1804" s="2">
        <f>'Moving Avg'!F1804</f>
        <v>1.8902300000000001</v>
      </c>
      <c r="H1804" s="2">
        <f>'Moving Avg'!G1804</f>
        <v>1.9082400000000004</v>
      </c>
      <c r="I1804" s="2">
        <f>'Moving Avg'!H1804</f>
        <v>1.8626790000000026</v>
      </c>
      <c r="J1804" s="5" t="str">
        <f>OBV!F1804</f>
        <v>NEUTRAL</v>
      </c>
      <c r="K1804" s="5" t="str">
        <f>OBV!G1804</f>
        <v>NEUTRAL</v>
      </c>
      <c r="L1804" s="5" t="str">
        <f>OBV!H1804</f>
        <v>NEUTRAL</v>
      </c>
      <c r="M1804" s="7">
        <f t="shared" si="280"/>
        <v>0</v>
      </c>
      <c r="N1804" s="7">
        <f t="shared" si="281"/>
        <v>45</v>
      </c>
      <c r="O1804" s="7">
        <f t="shared" si="282"/>
        <v>50</v>
      </c>
      <c r="P1804" s="7">
        <f t="shared" si="283"/>
        <v>33</v>
      </c>
      <c r="Q1804" s="8">
        <f t="shared" si="284"/>
        <v>28.2</v>
      </c>
      <c r="R1804" s="8">
        <f t="shared" si="285"/>
        <v>34.75</v>
      </c>
      <c r="S1804" s="8">
        <f t="shared" si="286"/>
        <v>34.1</v>
      </c>
      <c r="T1804" s="8">
        <f t="shared" si="287"/>
        <v>32</v>
      </c>
      <c r="U1804" s="7">
        <f t="shared" si="288"/>
        <v>32.35</v>
      </c>
      <c r="V1804" s="7">
        <f t="shared" si="289"/>
        <v>32.262500000000003</v>
      </c>
    </row>
    <row r="1805" spans="1:22" ht="13.5" x14ac:dyDescent="0.25">
      <c r="A1805" s="3">
        <f>RSI!A1805</f>
        <v>44932</v>
      </c>
      <c r="B1805" s="2">
        <f>RSI!B1805</f>
        <v>1.9662999999999999</v>
      </c>
      <c r="C1805" s="2">
        <f>RSI!I1805</f>
        <v>74.124936560606869</v>
      </c>
      <c r="D1805" s="2">
        <f>MACD!E1805</f>
        <v>-2.252577432161007E-2</v>
      </c>
      <c r="E1805" s="2">
        <f>MACD!F1805</f>
        <v>-9.4153661907732875E-3</v>
      </c>
      <c r="F1805" s="2">
        <f>'Moving Avg'!D1805</f>
        <v>1.9332199999999999</v>
      </c>
      <c r="G1805" s="2">
        <f>'Moving Avg'!F1805</f>
        <v>1.8939499999999998</v>
      </c>
      <c r="H1805" s="2">
        <f>'Moving Avg'!G1805</f>
        <v>1.9102240000000004</v>
      </c>
      <c r="I1805" s="2">
        <f>'Moving Avg'!H1805</f>
        <v>1.8636695000000023</v>
      </c>
      <c r="J1805" s="5" t="str">
        <f>OBV!F1805</f>
        <v>NEUTRAL</v>
      </c>
      <c r="K1805" s="5" t="str">
        <f>OBV!G1805</f>
        <v>NEUTRAL</v>
      </c>
      <c r="L1805" s="5" t="str">
        <f>OBV!H1805</f>
        <v>NEUTRAL</v>
      </c>
      <c r="M1805" s="7">
        <f t="shared" si="280"/>
        <v>0</v>
      </c>
      <c r="N1805" s="7">
        <f t="shared" si="281"/>
        <v>45</v>
      </c>
      <c r="O1805" s="7">
        <f t="shared" si="282"/>
        <v>50</v>
      </c>
      <c r="P1805" s="7">
        <f t="shared" si="283"/>
        <v>33</v>
      </c>
      <c r="Q1805" s="8">
        <f t="shared" si="284"/>
        <v>28.2</v>
      </c>
      <c r="R1805" s="8">
        <f t="shared" si="285"/>
        <v>34.75</v>
      </c>
      <c r="S1805" s="8">
        <f t="shared" si="286"/>
        <v>34.1</v>
      </c>
      <c r="T1805" s="8">
        <f t="shared" si="287"/>
        <v>32</v>
      </c>
      <c r="U1805" s="7">
        <f t="shared" si="288"/>
        <v>32.35</v>
      </c>
      <c r="V1805" s="7">
        <f t="shared" si="289"/>
        <v>32.262500000000003</v>
      </c>
    </row>
    <row r="1806" spans="1:22" ht="13.5" x14ac:dyDescent="0.25">
      <c r="A1806" s="3">
        <f>RSI!A1806</f>
        <v>44935</v>
      </c>
      <c r="B1806" s="2">
        <f>RSI!B1806</f>
        <v>1.9662999999999999</v>
      </c>
      <c r="C1806" s="2">
        <f>RSI!I1806</f>
        <v>74.124936560606869</v>
      </c>
      <c r="D1806" s="2">
        <f>MACD!E1806</f>
        <v>-2.693759216278746E-2</v>
      </c>
      <c r="E1806" s="2">
        <f>MACD!F1806</f>
        <v>-1.2919811385176123E-2</v>
      </c>
      <c r="F1806" s="2">
        <f>'Moving Avg'!D1806</f>
        <v>1.9497600000000002</v>
      </c>
      <c r="G1806" s="2">
        <f>'Moving Avg'!F1806</f>
        <v>1.8976699999999997</v>
      </c>
      <c r="H1806" s="2">
        <f>'Moving Avg'!G1806</f>
        <v>1.9122080000000006</v>
      </c>
      <c r="I1806" s="2">
        <f>'Moving Avg'!H1806</f>
        <v>1.8646600000000024</v>
      </c>
      <c r="J1806" s="5" t="str">
        <f>OBV!F1806</f>
        <v>NEUTRAL</v>
      </c>
      <c r="K1806" s="5" t="str">
        <f>OBV!G1806</f>
        <v>NEUTRAL</v>
      </c>
      <c r="L1806" s="5" t="str">
        <f>OBV!H1806</f>
        <v>NEUTRAL</v>
      </c>
      <c r="M1806" s="7">
        <f t="shared" si="280"/>
        <v>0</v>
      </c>
      <c r="N1806" s="7">
        <f t="shared" si="281"/>
        <v>45</v>
      </c>
      <c r="O1806" s="7">
        <f t="shared" si="282"/>
        <v>50</v>
      </c>
      <c r="P1806" s="7">
        <f t="shared" si="283"/>
        <v>33</v>
      </c>
      <c r="Q1806" s="8">
        <f t="shared" si="284"/>
        <v>28.2</v>
      </c>
      <c r="R1806" s="8">
        <f t="shared" si="285"/>
        <v>34.75</v>
      </c>
      <c r="S1806" s="8">
        <f t="shared" si="286"/>
        <v>34.1</v>
      </c>
      <c r="T1806" s="8">
        <f t="shared" si="287"/>
        <v>32</v>
      </c>
      <c r="U1806" s="7">
        <f t="shared" si="288"/>
        <v>32.35</v>
      </c>
      <c r="V1806" s="7">
        <f t="shared" si="289"/>
        <v>32.262500000000003</v>
      </c>
    </row>
    <row r="1807" spans="1:22" ht="13.5" x14ac:dyDescent="0.25">
      <c r="A1807" s="3">
        <f>RSI!A1807</f>
        <v>44936</v>
      </c>
      <c r="B1807" s="2">
        <f>RSI!B1807</f>
        <v>1.9662999999999999</v>
      </c>
      <c r="C1807" s="2">
        <f>RSI!I1807</f>
        <v>74.124936560606869</v>
      </c>
      <c r="D1807" s="2">
        <f>MACD!E1807</f>
        <v>-3.1029613637638009E-2</v>
      </c>
      <c r="E1807" s="2">
        <f>MACD!F1807</f>
        <v>-1.6541771835668503E-2</v>
      </c>
      <c r="F1807" s="2">
        <f>'Moving Avg'!D1807</f>
        <v>1.9662999999999999</v>
      </c>
      <c r="G1807" s="2">
        <f>'Moving Avg'!F1807</f>
        <v>1.9013899999999997</v>
      </c>
      <c r="H1807" s="2">
        <f>'Moving Avg'!G1807</f>
        <v>1.9141920000000006</v>
      </c>
      <c r="I1807" s="2">
        <f>'Moving Avg'!H1807</f>
        <v>1.8656505000000021</v>
      </c>
      <c r="J1807" s="5" t="str">
        <f>OBV!F1807</f>
        <v>NEUTRAL</v>
      </c>
      <c r="K1807" s="5" t="str">
        <f>OBV!G1807</f>
        <v>NEUTRAL</v>
      </c>
      <c r="L1807" s="5" t="str">
        <f>OBV!H1807</f>
        <v>NEUTRAL</v>
      </c>
      <c r="M1807" s="7">
        <f t="shared" si="280"/>
        <v>0</v>
      </c>
      <c r="N1807" s="7">
        <f t="shared" si="281"/>
        <v>45</v>
      </c>
      <c r="O1807" s="7">
        <f t="shared" si="282"/>
        <v>50</v>
      </c>
      <c r="P1807" s="7">
        <f t="shared" si="283"/>
        <v>33</v>
      </c>
      <c r="Q1807" s="8">
        <f t="shared" si="284"/>
        <v>28.2</v>
      </c>
      <c r="R1807" s="8">
        <f t="shared" si="285"/>
        <v>34.75</v>
      </c>
      <c r="S1807" s="8">
        <f t="shared" si="286"/>
        <v>34.1</v>
      </c>
      <c r="T1807" s="8">
        <f t="shared" si="287"/>
        <v>32</v>
      </c>
      <c r="U1807" s="7">
        <f t="shared" si="288"/>
        <v>32.35</v>
      </c>
      <c r="V1807" s="7">
        <f t="shared" si="289"/>
        <v>32.262500000000003</v>
      </c>
    </row>
    <row r="1808" spans="1:22" ht="13.5" x14ac:dyDescent="0.25">
      <c r="A1808" s="3">
        <f>RSI!A1808</f>
        <v>44937</v>
      </c>
      <c r="B1808" s="2">
        <f>RSI!B1808</f>
        <v>1.9662999999999999</v>
      </c>
      <c r="C1808" s="2">
        <f>RSI!I1808</f>
        <v>74.124936560606869</v>
      </c>
      <c r="D1808" s="2">
        <f>MACD!E1808</f>
        <v>-3.4824449680468161E-2</v>
      </c>
      <c r="E1808" s="2">
        <f>MACD!F1808</f>
        <v>-2.0198307404628437E-2</v>
      </c>
      <c r="F1808" s="2">
        <f>'Moving Avg'!D1808</f>
        <v>1.9662999999999999</v>
      </c>
      <c r="G1808" s="2">
        <f>'Moving Avg'!F1808</f>
        <v>1.9051099999999999</v>
      </c>
      <c r="H1808" s="2">
        <f>'Moving Avg'!G1808</f>
        <v>1.9145240000000008</v>
      </c>
      <c r="I1808" s="2">
        <f>'Moving Avg'!H1808</f>
        <v>1.866641000000002</v>
      </c>
      <c r="J1808" s="5" t="str">
        <f>OBV!F1808</f>
        <v>NEUTRAL</v>
      </c>
      <c r="K1808" s="5" t="str">
        <f>OBV!G1808</f>
        <v>NEUTRAL</v>
      </c>
      <c r="L1808" s="5" t="str">
        <f>OBV!H1808</f>
        <v>NEUTRAL</v>
      </c>
      <c r="M1808" s="7">
        <f t="shared" si="280"/>
        <v>0</v>
      </c>
      <c r="N1808" s="7">
        <f t="shared" si="281"/>
        <v>45</v>
      </c>
      <c r="O1808" s="7">
        <f t="shared" si="282"/>
        <v>50</v>
      </c>
      <c r="P1808" s="7">
        <f t="shared" si="283"/>
        <v>33</v>
      </c>
      <c r="Q1808" s="8">
        <f t="shared" si="284"/>
        <v>28.2</v>
      </c>
      <c r="R1808" s="8">
        <f t="shared" si="285"/>
        <v>34.75</v>
      </c>
      <c r="S1808" s="8">
        <f t="shared" si="286"/>
        <v>34.1</v>
      </c>
      <c r="T1808" s="8">
        <f t="shared" si="287"/>
        <v>32</v>
      </c>
      <c r="U1808" s="7">
        <f t="shared" si="288"/>
        <v>32.35</v>
      </c>
      <c r="V1808" s="7">
        <f t="shared" si="289"/>
        <v>32.262500000000003</v>
      </c>
    </row>
    <row r="1809" spans="1:22" ht="13.5" x14ac:dyDescent="0.25">
      <c r="A1809" s="3">
        <f>RSI!A1809</f>
        <v>44938</v>
      </c>
      <c r="B1809" s="2">
        <f>RSI!B1809</f>
        <v>1.9332</v>
      </c>
      <c r="C1809" s="2">
        <f>RSI!I1809</f>
        <v>55.806516098059497</v>
      </c>
      <c r="D1809" s="2">
        <f>MACD!E1809</f>
        <v>-3.5891350287466262E-2</v>
      </c>
      <c r="E1809" s="2">
        <f>MACD!F1809</f>
        <v>-2.3336915981196003E-2</v>
      </c>
      <c r="F1809" s="2">
        <f>'Moving Avg'!D1809</f>
        <v>1.9596799999999999</v>
      </c>
      <c r="G1809" s="2">
        <f>'Moving Avg'!F1809</f>
        <v>1.9071749999999998</v>
      </c>
      <c r="H1809" s="2">
        <f>'Moving Avg'!G1809</f>
        <v>1.9141940000000006</v>
      </c>
      <c r="I1809" s="2">
        <f>'Moving Avg'!H1809</f>
        <v>1.8674660000000021</v>
      </c>
      <c r="J1809" s="5" t="str">
        <f>OBV!F1809</f>
        <v>BEARISH</v>
      </c>
      <c r="K1809" s="5" t="str">
        <f>OBV!G1809</f>
        <v>WEAK</v>
      </c>
      <c r="L1809" s="5" t="str">
        <f>OBV!H1809</f>
        <v>CONFIRMED BEARISH</v>
      </c>
      <c r="M1809" s="7">
        <f t="shared" si="280"/>
        <v>25</v>
      </c>
      <c r="N1809" s="7">
        <f t="shared" si="281"/>
        <v>45</v>
      </c>
      <c r="O1809" s="7">
        <f t="shared" si="282"/>
        <v>50</v>
      </c>
      <c r="P1809" s="7">
        <f t="shared" si="283"/>
        <v>0</v>
      </c>
      <c r="Q1809" s="8">
        <f t="shared" si="284"/>
        <v>32</v>
      </c>
      <c r="R1809" s="8">
        <f t="shared" si="285"/>
        <v>31.5</v>
      </c>
      <c r="S1809" s="8">
        <f t="shared" si="286"/>
        <v>23</v>
      </c>
      <c r="T1809" s="8">
        <f t="shared" si="287"/>
        <v>30</v>
      </c>
      <c r="U1809" s="7">
        <f t="shared" si="288"/>
        <v>28.833333333333332</v>
      </c>
      <c r="V1809" s="7">
        <f t="shared" si="289"/>
        <v>29.125</v>
      </c>
    </row>
    <row r="1810" spans="1:22" ht="13.5" x14ac:dyDescent="0.25">
      <c r="A1810" s="3">
        <f>RSI!A1810</f>
        <v>44939</v>
      </c>
      <c r="B1810" s="2">
        <f>RSI!B1810</f>
        <v>1.925</v>
      </c>
      <c r="C1810" s="2">
        <f>RSI!I1810</f>
        <v>52.354683178112431</v>
      </c>
      <c r="D1810" s="2">
        <f>MACD!E1810</f>
        <v>-3.6276057597365741E-2</v>
      </c>
      <c r="E1810" s="2">
        <f>MACD!F1810</f>
        <v>-2.5924744304429953E-2</v>
      </c>
      <c r="F1810" s="2">
        <f>'Moving Avg'!D1810</f>
        <v>1.9514199999999999</v>
      </c>
      <c r="G1810" s="2">
        <f>'Moving Avg'!F1810</f>
        <v>1.9129599999999995</v>
      </c>
      <c r="H1810" s="2">
        <f>'Moving Avg'!G1810</f>
        <v>1.9137000000000006</v>
      </c>
      <c r="I1810" s="2">
        <f>'Moving Avg'!H1810</f>
        <v>1.8682500000000022</v>
      </c>
      <c r="J1810" s="5" t="str">
        <f>OBV!F1810</f>
        <v>BEARISH</v>
      </c>
      <c r="K1810" s="5" t="str">
        <f>OBV!G1810</f>
        <v>WEAK</v>
      </c>
      <c r="L1810" s="5" t="str">
        <f>OBV!H1810</f>
        <v>CONFIRMED BEARISH</v>
      </c>
      <c r="M1810" s="7">
        <f t="shared" si="280"/>
        <v>25</v>
      </c>
      <c r="N1810" s="7">
        <f t="shared" si="281"/>
        <v>45</v>
      </c>
      <c r="O1810" s="7">
        <f t="shared" si="282"/>
        <v>50</v>
      </c>
      <c r="P1810" s="7">
        <f t="shared" si="283"/>
        <v>0</v>
      </c>
      <c r="Q1810" s="8">
        <f t="shared" si="284"/>
        <v>32</v>
      </c>
      <c r="R1810" s="8">
        <f t="shared" si="285"/>
        <v>31.5</v>
      </c>
      <c r="S1810" s="8">
        <f t="shared" si="286"/>
        <v>23</v>
      </c>
      <c r="T1810" s="8">
        <f t="shared" si="287"/>
        <v>30</v>
      </c>
      <c r="U1810" s="7">
        <f t="shared" si="288"/>
        <v>28.833333333333332</v>
      </c>
      <c r="V1810" s="7">
        <f t="shared" si="289"/>
        <v>29.125</v>
      </c>
    </row>
    <row r="1811" spans="1:22" ht="13.5" x14ac:dyDescent="0.25">
      <c r="A1811" s="3">
        <f>RSI!A1811</f>
        <v>44942</v>
      </c>
      <c r="B1811" s="2">
        <f>RSI!B1811</f>
        <v>1.925</v>
      </c>
      <c r="C1811" s="2">
        <f>RSI!I1811</f>
        <v>52.354683178112431</v>
      </c>
      <c r="D1811" s="2">
        <f>MACD!E1811</f>
        <v>-3.6635858964411128E-2</v>
      </c>
      <c r="E1811" s="2">
        <f>MACD!F1811</f>
        <v>-2.8066967236426189E-2</v>
      </c>
      <c r="F1811" s="2">
        <f>'Moving Avg'!D1811</f>
        <v>1.94316</v>
      </c>
      <c r="G1811" s="2">
        <f>'Moving Avg'!F1811</f>
        <v>1.9150299999999998</v>
      </c>
      <c r="H1811" s="2">
        <f>'Moving Avg'!G1811</f>
        <v>1.9132060000000004</v>
      </c>
      <c r="I1811" s="2">
        <f>'Moving Avg'!H1811</f>
        <v>1.8690340000000021</v>
      </c>
      <c r="J1811" s="5" t="str">
        <f>OBV!F1811</f>
        <v>BEARISH</v>
      </c>
      <c r="K1811" s="5" t="str">
        <f>OBV!G1811</f>
        <v>WEAK</v>
      </c>
      <c r="L1811" s="5" t="str">
        <f>OBV!H1811</f>
        <v>CONFIRMED BEARISH</v>
      </c>
      <c r="M1811" s="7">
        <f t="shared" si="280"/>
        <v>25</v>
      </c>
      <c r="N1811" s="7">
        <f t="shared" si="281"/>
        <v>45</v>
      </c>
      <c r="O1811" s="7">
        <f t="shared" si="282"/>
        <v>50</v>
      </c>
      <c r="P1811" s="7">
        <f t="shared" si="283"/>
        <v>0</v>
      </c>
      <c r="Q1811" s="8">
        <f t="shared" si="284"/>
        <v>32</v>
      </c>
      <c r="R1811" s="8">
        <f t="shared" si="285"/>
        <v>31.5</v>
      </c>
      <c r="S1811" s="8">
        <f t="shared" si="286"/>
        <v>23</v>
      </c>
      <c r="T1811" s="8">
        <f t="shared" si="287"/>
        <v>30</v>
      </c>
      <c r="U1811" s="7">
        <f t="shared" si="288"/>
        <v>28.833333333333332</v>
      </c>
      <c r="V1811" s="7">
        <f t="shared" si="289"/>
        <v>29.125</v>
      </c>
    </row>
    <row r="1812" spans="1:22" ht="13.5" x14ac:dyDescent="0.25">
      <c r="A1812" s="3">
        <f>RSI!A1812</f>
        <v>44943</v>
      </c>
      <c r="B1812" s="2">
        <f>RSI!B1812</f>
        <v>1.9332</v>
      </c>
      <c r="C1812" s="2">
        <f>RSI!I1812</f>
        <v>55.543773491691077</v>
      </c>
      <c r="D1812" s="2">
        <f>MACD!E1812</f>
        <v>-3.757945423529363E-2</v>
      </c>
      <c r="E1812" s="2">
        <f>MACD!F1812</f>
        <v>-2.9969464636199677E-2</v>
      </c>
      <c r="F1812" s="2">
        <f>'Moving Avg'!D1812</f>
        <v>1.9365399999999997</v>
      </c>
      <c r="G1812" s="2">
        <f>'Moving Avg'!F1812</f>
        <v>1.9175099999999996</v>
      </c>
      <c r="H1812" s="2">
        <f>'Moving Avg'!G1812</f>
        <v>1.9128760000000005</v>
      </c>
      <c r="I1812" s="2">
        <f>'Moving Avg'!H1812</f>
        <v>1.8698590000000022</v>
      </c>
      <c r="J1812" s="5" t="str">
        <f>OBV!F1812</f>
        <v>BEARISH</v>
      </c>
      <c r="K1812" s="5" t="str">
        <f>OBV!G1812</f>
        <v>WEAK</v>
      </c>
      <c r="L1812" s="5" t="str">
        <f>OBV!H1812</f>
        <v>CONFIRMED BEARISH</v>
      </c>
      <c r="M1812" s="7">
        <f t="shared" si="280"/>
        <v>25</v>
      </c>
      <c r="N1812" s="7">
        <f t="shared" si="281"/>
        <v>45</v>
      </c>
      <c r="O1812" s="7">
        <f t="shared" si="282"/>
        <v>50</v>
      </c>
      <c r="P1812" s="7">
        <f t="shared" si="283"/>
        <v>0</v>
      </c>
      <c r="Q1812" s="8">
        <f t="shared" si="284"/>
        <v>32</v>
      </c>
      <c r="R1812" s="8">
        <f t="shared" si="285"/>
        <v>31.5</v>
      </c>
      <c r="S1812" s="8">
        <f t="shared" si="286"/>
        <v>23</v>
      </c>
      <c r="T1812" s="8">
        <f t="shared" si="287"/>
        <v>30</v>
      </c>
      <c r="U1812" s="7">
        <f t="shared" si="288"/>
        <v>28.833333333333332</v>
      </c>
      <c r="V1812" s="7">
        <f t="shared" si="289"/>
        <v>29.125</v>
      </c>
    </row>
    <row r="1813" spans="1:22" ht="13.5" x14ac:dyDescent="0.25">
      <c r="A1813" s="3">
        <f>RSI!A1813</f>
        <v>44944</v>
      </c>
      <c r="B1813" s="2">
        <f>RSI!B1813</f>
        <v>1.9332</v>
      </c>
      <c r="C1813" s="2">
        <f>RSI!I1813</f>
        <v>55.543773491691077</v>
      </c>
      <c r="D1813" s="2">
        <f>MACD!E1813</f>
        <v>-2.5732647632876304E-2</v>
      </c>
      <c r="E1813" s="2">
        <f>MACD!F1813</f>
        <v>-2.9122101235535006E-2</v>
      </c>
      <c r="F1813" s="2">
        <f>'Moving Avg'!D1813</f>
        <v>1.9299199999999999</v>
      </c>
      <c r="G1813" s="2">
        <f>'Moving Avg'!F1813</f>
        <v>1.9199899999999996</v>
      </c>
      <c r="H1813" s="2">
        <f>'Moving Avg'!G1813</f>
        <v>1.9125460000000003</v>
      </c>
      <c r="I1813" s="2">
        <f>'Moving Avg'!H1813</f>
        <v>1.870684000000002</v>
      </c>
      <c r="J1813" s="5" t="str">
        <f>OBV!F1813</f>
        <v>BEARISH</v>
      </c>
      <c r="K1813" s="5" t="str">
        <f>OBV!G1813</f>
        <v>WEAK</v>
      </c>
      <c r="L1813" s="5" t="str">
        <f>OBV!H1813</f>
        <v>CONFIRMED BEARISH</v>
      </c>
      <c r="M1813" s="7">
        <f t="shared" si="280"/>
        <v>25</v>
      </c>
      <c r="N1813" s="7">
        <f t="shared" si="281"/>
        <v>0</v>
      </c>
      <c r="O1813" s="7">
        <f t="shared" si="282"/>
        <v>50</v>
      </c>
      <c r="P1813" s="7">
        <f t="shared" si="283"/>
        <v>0</v>
      </c>
      <c r="Q1813" s="8">
        <f t="shared" si="284"/>
        <v>16.25</v>
      </c>
      <c r="R1813" s="8">
        <f t="shared" si="285"/>
        <v>22.5</v>
      </c>
      <c r="S1813" s="8">
        <f t="shared" si="286"/>
        <v>16.25</v>
      </c>
      <c r="T1813" s="8">
        <f t="shared" si="287"/>
        <v>18.75</v>
      </c>
      <c r="U1813" s="7">
        <f t="shared" si="288"/>
        <v>18.333333333333332</v>
      </c>
      <c r="V1813" s="7">
        <f t="shared" si="289"/>
        <v>18.4375</v>
      </c>
    </row>
    <row r="1814" spans="1:22" ht="13.5" x14ac:dyDescent="0.25">
      <c r="A1814" s="3">
        <f>RSI!A1814</f>
        <v>44945</v>
      </c>
      <c r="B1814" s="2">
        <f>RSI!B1814</f>
        <v>1.8506</v>
      </c>
      <c r="C1814" s="2">
        <f>RSI!I1814</f>
        <v>31.170119921243312</v>
      </c>
      <c r="D1814" s="2">
        <f>MACD!E1814</f>
        <v>-9.6619855069610683E-3</v>
      </c>
      <c r="E1814" s="2">
        <f>MACD!F1814</f>
        <v>-2.523007808982022E-2</v>
      </c>
      <c r="F1814" s="2">
        <f>'Moving Avg'!D1814</f>
        <v>1.9134</v>
      </c>
      <c r="G1814" s="2">
        <f>'Moving Avg'!F1814</f>
        <v>1.9183399999999999</v>
      </c>
      <c r="H1814" s="2">
        <f>'Moving Avg'!G1814</f>
        <v>1.9105640000000006</v>
      </c>
      <c r="I1814" s="2">
        <f>'Moving Avg'!H1814</f>
        <v>1.8710960000000021</v>
      </c>
      <c r="J1814" s="5" t="str">
        <f>OBV!F1814</f>
        <v>BEARISH</v>
      </c>
      <c r="K1814" s="5" t="str">
        <f>OBV!G1814</f>
        <v>WEAK</v>
      </c>
      <c r="L1814" s="5" t="str">
        <f>OBV!H1814</f>
        <v>CONFIRMED BEARISH</v>
      </c>
      <c r="M1814" s="7">
        <f t="shared" si="280"/>
        <v>25</v>
      </c>
      <c r="N1814" s="7">
        <f t="shared" si="281"/>
        <v>0</v>
      </c>
      <c r="O1814" s="7">
        <f t="shared" si="282"/>
        <v>50</v>
      </c>
      <c r="P1814" s="7">
        <f t="shared" si="283"/>
        <v>0</v>
      </c>
      <c r="Q1814" s="8">
        <f t="shared" si="284"/>
        <v>16.25</v>
      </c>
      <c r="R1814" s="8">
        <f t="shared" si="285"/>
        <v>22.5</v>
      </c>
      <c r="S1814" s="8">
        <f t="shared" si="286"/>
        <v>16.25</v>
      </c>
      <c r="T1814" s="8">
        <f t="shared" si="287"/>
        <v>18.75</v>
      </c>
      <c r="U1814" s="7">
        <f t="shared" si="288"/>
        <v>18.333333333333332</v>
      </c>
      <c r="V1814" s="7">
        <f t="shared" si="289"/>
        <v>18.4375</v>
      </c>
    </row>
    <row r="1815" spans="1:22" ht="13.5" x14ac:dyDescent="0.25">
      <c r="A1815" s="3">
        <f>RSI!A1815</f>
        <v>44946</v>
      </c>
      <c r="B1815" s="2">
        <f>RSI!B1815</f>
        <v>1.8176000000000001</v>
      </c>
      <c r="C1815" s="2">
        <f>RSI!I1815</f>
        <v>26.219800606437857</v>
      </c>
      <c r="D1815" s="2">
        <f>MACD!E1815</f>
        <v>6.8020601530234259E-3</v>
      </c>
      <c r="E1815" s="2">
        <f>MACD!F1815</f>
        <v>-1.8823650441251494E-2</v>
      </c>
      <c r="F1815" s="2">
        <f>'Moving Avg'!D1815</f>
        <v>1.89192</v>
      </c>
      <c r="G1815" s="2">
        <f>'Moving Avg'!F1815</f>
        <v>1.9150400000000001</v>
      </c>
      <c r="H1815" s="2">
        <f>'Moving Avg'!G1815</f>
        <v>1.9079220000000003</v>
      </c>
      <c r="I1815" s="2">
        <f>'Moving Avg'!H1815</f>
        <v>1.871343000000002</v>
      </c>
      <c r="J1815" s="5" t="str">
        <f>OBV!F1815</f>
        <v>BEARISH</v>
      </c>
      <c r="K1815" s="5" t="str">
        <f>OBV!G1815</f>
        <v>WEAK</v>
      </c>
      <c r="L1815" s="5" t="str">
        <f>OBV!H1815</f>
        <v>CONFIRMED BEARISH</v>
      </c>
      <c r="M1815" s="7">
        <f t="shared" si="280"/>
        <v>50</v>
      </c>
      <c r="N1815" s="7">
        <f t="shared" si="281"/>
        <v>0</v>
      </c>
      <c r="O1815" s="7">
        <f t="shared" si="282"/>
        <v>50</v>
      </c>
      <c r="P1815" s="7">
        <f t="shared" si="283"/>
        <v>0</v>
      </c>
      <c r="Q1815" s="8">
        <f t="shared" si="284"/>
        <v>25</v>
      </c>
      <c r="R1815" s="8">
        <f t="shared" si="285"/>
        <v>27.5</v>
      </c>
      <c r="S1815" s="8">
        <f t="shared" si="286"/>
        <v>20</v>
      </c>
      <c r="T1815" s="8">
        <f t="shared" si="287"/>
        <v>25</v>
      </c>
      <c r="U1815" s="7">
        <f t="shared" si="288"/>
        <v>24.166666666666668</v>
      </c>
      <c r="V1815" s="7">
        <f t="shared" si="289"/>
        <v>24.375</v>
      </c>
    </row>
    <row r="1816" spans="1:22" ht="13.5" x14ac:dyDescent="0.25">
      <c r="A1816" s="3">
        <f>RSI!A1816</f>
        <v>44949</v>
      </c>
      <c r="B1816" s="2">
        <f>RSI!B1816</f>
        <v>1.8176000000000001</v>
      </c>
      <c r="C1816" s="2">
        <f>RSI!I1816</f>
        <v>26.219800606437857</v>
      </c>
      <c r="D1816" s="2">
        <f>MACD!E1816</f>
        <v>2.131831176522736E-2</v>
      </c>
      <c r="E1816" s="2">
        <f>MACD!F1816</f>
        <v>-1.0795257999955725E-2</v>
      </c>
      <c r="F1816" s="2">
        <f>'Moving Avg'!D1816</f>
        <v>1.8704400000000003</v>
      </c>
      <c r="G1816" s="2">
        <f>'Moving Avg'!F1816</f>
        <v>1.91174</v>
      </c>
      <c r="H1816" s="2">
        <f>'Moving Avg'!G1816</f>
        <v>1.9052800000000005</v>
      </c>
      <c r="I1816" s="2">
        <f>'Moving Avg'!H1816</f>
        <v>1.8715900000000025</v>
      </c>
      <c r="J1816" s="5" t="str">
        <f>OBV!F1816</f>
        <v>BEARISH</v>
      </c>
      <c r="K1816" s="5" t="str">
        <f>OBV!G1816</f>
        <v>WEAK</v>
      </c>
      <c r="L1816" s="5" t="str">
        <f>OBV!H1816</f>
        <v>CONFIRMED BEARISH</v>
      </c>
      <c r="M1816" s="7">
        <f t="shared" si="280"/>
        <v>50</v>
      </c>
      <c r="N1816" s="7">
        <f t="shared" si="281"/>
        <v>0</v>
      </c>
      <c r="O1816" s="7">
        <f t="shared" si="282"/>
        <v>0</v>
      </c>
      <c r="P1816" s="7">
        <f t="shared" si="283"/>
        <v>0</v>
      </c>
      <c r="Q1816" s="8">
        <f t="shared" si="284"/>
        <v>17.5</v>
      </c>
      <c r="R1816" s="8">
        <f t="shared" si="285"/>
        <v>10</v>
      </c>
      <c r="S1816" s="8">
        <f t="shared" si="286"/>
        <v>7.5</v>
      </c>
      <c r="T1816" s="8">
        <f t="shared" si="287"/>
        <v>12.5</v>
      </c>
      <c r="U1816" s="7">
        <f t="shared" si="288"/>
        <v>11.666666666666666</v>
      </c>
      <c r="V1816" s="7">
        <f t="shared" si="289"/>
        <v>11.875</v>
      </c>
    </row>
    <row r="1817" spans="1:22" ht="13.5" x14ac:dyDescent="0.25">
      <c r="A1817" s="3">
        <f>RSI!A1817</f>
        <v>44950</v>
      </c>
      <c r="B1817" s="2">
        <f>RSI!B1817</f>
        <v>1.8176000000000001</v>
      </c>
      <c r="C1817" s="2">
        <f>RSI!I1817</f>
        <v>26.219800606437857</v>
      </c>
      <c r="D1817" s="2">
        <f>MACD!E1817</f>
        <v>3.4143086540997292E-2</v>
      </c>
      <c r="E1817" s="2">
        <f>MACD!F1817</f>
        <v>-1.8075890917651225E-3</v>
      </c>
      <c r="F1817" s="2">
        <f>'Moving Avg'!D1817</f>
        <v>1.8473200000000003</v>
      </c>
      <c r="G1817" s="2">
        <f>'Moving Avg'!F1817</f>
        <v>1.9084399999999999</v>
      </c>
      <c r="H1817" s="2">
        <f>'Moving Avg'!G1817</f>
        <v>1.9026380000000003</v>
      </c>
      <c r="I1817" s="2">
        <f>'Moving Avg'!H1817</f>
        <v>1.8718370000000024</v>
      </c>
      <c r="J1817" s="5" t="str">
        <f>OBV!F1817</f>
        <v>BEARISH</v>
      </c>
      <c r="K1817" s="5" t="str">
        <f>OBV!G1817</f>
        <v>WEAK</v>
      </c>
      <c r="L1817" s="5" t="str">
        <f>OBV!H1817</f>
        <v>CONFIRMED BEARISH</v>
      </c>
      <c r="M1817" s="7">
        <f t="shared" si="280"/>
        <v>50</v>
      </c>
      <c r="N1817" s="7">
        <f t="shared" si="281"/>
        <v>0</v>
      </c>
      <c r="O1817" s="7">
        <f t="shared" si="282"/>
        <v>0</v>
      </c>
      <c r="P1817" s="7">
        <f t="shared" si="283"/>
        <v>0</v>
      </c>
      <c r="Q1817" s="8">
        <f t="shared" si="284"/>
        <v>17.5</v>
      </c>
      <c r="R1817" s="8">
        <f t="shared" si="285"/>
        <v>10</v>
      </c>
      <c r="S1817" s="8">
        <f t="shared" si="286"/>
        <v>7.5</v>
      </c>
      <c r="T1817" s="8">
        <f t="shared" si="287"/>
        <v>12.5</v>
      </c>
      <c r="U1817" s="7">
        <f t="shared" si="288"/>
        <v>11.666666666666666</v>
      </c>
      <c r="V1817" s="7">
        <f t="shared" si="289"/>
        <v>11.875</v>
      </c>
    </row>
    <row r="1818" spans="1:22" ht="13.5" x14ac:dyDescent="0.25">
      <c r="A1818" s="3">
        <f>RSI!A1818</f>
        <v>44951</v>
      </c>
      <c r="B1818" s="2">
        <f>RSI!B1818</f>
        <v>1.8176000000000001</v>
      </c>
      <c r="C1818" s="2">
        <f>RSI!I1818</f>
        <v>26.219800606437857</v>
      </c>
      <c r="D1818" s="2">
        <f>MACD!E1818</f>
        <v>4.5496478897614656E-2</v>
      </c>
      <c r="E1818" s="2">
        <f>MACD!F1818</f>
        <v>7.6532245061108331E-3</v>
      </c>
      <c r="F1818" s="2">
        <f>'Moving Avg'!D1818</f>
        <v>1.8242</v>
      </c>
      <c r="G1818" s="2">
        <f>'Moving Avg'!F1818</f>
        <v>1.9051399999999998</v>
      </c>
      <c r="H1818" s="2">
        <f>'Moving Avg'!G1818</f>
        <v>1.8999960000000005</v>
      </c>
      <c r="I1818" s="2">
        <f>'Moving Avg'!H1818</f>
        <v>1.8720840000000023</v>
      </c>
      <c r="J1818" s="5" t="str">
        <f>OBV!F1818</f>
        <v>BEARISH</v>
      </c>
      <c r="K1818" s="5" t="str">
        <f>OBV!G1818</f>
        <v>WEAK</v>
      </c>
      <c r="L1818" s="5" t="str">
        <f>OBV!H1818</f>
        <v>CONFIRMED BEARISH</v>
      </c>
      <c r="M1818" s="7">
        <f t="shared" si="280"/>
        <v>50</v>
      </c>
      <c r="N1818" s="7">
        <f t="shared" si="281"/>
        <v>0</v>
      </c>
      <c r="O1818" s="7">
        <f t="shared" si="282"/>
        <v>0</v>
      </c>
      <c r="P1818" s="7">
        <f t="shared" si="283"/>
        <v>0</v>
      </c>
      <c r="Q1818" s="8">
        <f t="shared" si="284"/>
        <v>17.5</v>
      </c>
      <c r="R1818" s="8">
        <f t="shared" si="285"/>
        <v>10</v>
      </c>
      <c r="S1818" s="8">
        <f t="shared" si="286"/>
        <v>7.5</v>
      </c>
      <c r="T1818" s="8">
        <f t="shared" si="287"/>
        <v>12.5</v>
      </c>
      <c r="U1818" s="7">
        <f t="shared" si="288"/>
        <v>11.666666666666666</v>
      </c>
      <c r="V1818" s="7">
        <f t="shared" si="289"/>
        <v>11.875</v>
      </c>
    </row>
    <row r="1819" spans="1:22" ht="13.5" x14ac:dyDescent="0.25">
      <c r="A1819" s="3">
        <f>RSI!A1819</f>
        <v>44952</v>
      </c>
      <c r="B1819" s="2">
        <f>RSI!B1819</f>
        <v>1.8176000000000001</v>
      </c>
      <c r="C1819" s="2">
        <f>RSI!I1819</f>
        <v>26.219800606437857</v>
      </c>
      <c r="D1819" s="2">
        <f>MACD!E1819</f>
        <v>5.0475387679606909E-2</v>
      </c>
      <c r="E1819" s="2">
        <f>MACD!F1819</f>
        <v>1.6217657140810048E-2</v>
      </c>
      <c r="F1819" s="2">
        <f>'Moving Avg'!D1819</f>
        <v>1.8176000000000001</v>
      </c>
      <c r="G1819" s="2">
        <f>'Moving Avg'!F1819</f>
        <v>1.90184</v>
      </c>
      <c r="H1819" s="2">
        <f>'Moving Avg'!G1819</f>
        <v>1.8973540000000002</v>
      </c>
      <c r="I1819" s="2">
        <f>'Moving Avg'!H1819</f>
        <v>1.8722920000000027</v>
      </c>
      <c r="J1819" s="5" t="str">
        <f>OBV!F1819</f>
        <v>BEARISH</v>
      </c>
      <c r="K1819" s="5" t="str">
        <f>OBV!G1819</f>
        <v>WEAK</v>
      </c>
      <c r="L1819" s="5" t="str">
        <f>OBV!H1819</f>
        <v>CONFIRMED BEARISH</v>
      </c>
      <c r="M1819" s="7">
        <f t="shared" si="280"/>
        <v>50</v>
      </c>
      <c r="N1819" s="7">
        <f t="shared" si="281"/>
        <v>0</v>
      </c>
      <c r="O1819" s="7">
        <f t="shared" si="282"/>
        <v>0</v>
      </c>
      <c r="P1819" s="7">
        <f t="shared" si="283"/>
        <v>0</v>
      </c>
      <c r="Q1819" s="8">
        <f t="shared" si="284"/>
        <v>17.5</v>
      </c>
      <c r="R1819" s="8">
        <f t="shared" si="285"/>
        <v>10</v>
      </c>
      <c r="S1819" s="8">
        <f t="shared" si="286"/>
        <v>7.5</v>
      </c>
      <c r="T1819" s="8">
        <f t="shared" si="287"/>
        <v>12.5</v>
      </c>
      <c r="U1819" s="7">
        <f t="shared" si="288"/>
        <v>11.666666666666666</v>
      </c>
      <c r="V1819" s="7">
        <f t="shared" si="289"/>
        <v>11.875</v>
      </c>
    </row>
    <row r="1820" spans="1:22" ht="13.5" x14ac:dyDescent="0.25">
      <c r="A1820" s="3">
        <f>RSI!A1820</f>
        <v>44953</v>
      </c>
      <c r="B1820" s="2">
        <f>RSI!B1820</f>
        <v>1.8176000000000001</v>
      </c>
      <c r="C1820" s="2">
        <f>RSI!I1820</f>
        <v>26.219800606437857</v>
      </c>
      <c r="D1820" s="2">
        <f>MACD!E1820</f>
        <v>5.3856864501058199E-2</v>
      </c>
      <c r="E1820" s="2">
        <f>MACD!F1820</f>
        <v>2.374549861285968E-2</v>
      </c>
      <c r="F1820" s="2">
        <f>'Moving Avg'!D1820</f>
        <v>1.8176000000000001</v>
      </c>
      <c r="G1820" s="2">
        <f>'Moving Avg'!F1820</f>
        <v>1.8985399999999999</v>
      </c>
      <c r="H1820" s="2">
        <f>'Moving Avg'!G1820</f>
        <v>1.8947120000000002</v>
      </c>
      <c r="I1820" s="2">
        <f>'Moving Avg'!H1820</f>
        <v>1.8725000000000025</v>
      </c>
      <c r="J1820" s="5" t="str">
        <f>OBV!F1820</f>
        <v>NEUTRAL</v>
      </c>
      <c r="K1820" s="5" t="str">
        <f>OBV!G1820</f>
        <v>NEUTRAL</v>
      </c>
      <c r="L1820" s="5" t="str">
        <f>OBV!H1820</f>
        <v>NEUTRAL</v>
      </c>
      <c r="M1820" s="7">
        <f t="shared" si="280"/>
        <v>50</v>
      </c>
      <c r="N1820" s="7">
        <f t="shared" si="281"/>
        <v>0</v>
      </c>
      <c r="O1820" s="7">
        <f t="shared" si="282"/>
        <v>0</v>
      </c>
      <c r="P1820" s="7">
        <f t="shared" si="283"/>
        <v>33</v>
      </c>
      <c r="Q1820" s="8">
        <f t="shared" si="284"/>
        <v>22.45</v>
      </c>
      <c r="R1820" s="8">
        <f t="shared" si="285"/>
        <v>18.25</v>
      </c>
      <c r="S1820" s="8">
        <f t="shared" si="286"/>
        <v>22.35</v>
      </c>
      <c r="T1820" s="8">
        <f t="shared" si="287"/>
        <v>20.75</v>
      </c>
      <c r="U1820" s="7">
        <f t="shared" si="288"/>
        <v>21.016666666666669</v>
      </c>
      <c r="V1820" s="7">
        <f t="shared" si="289"/>
        <v>20.950000000000003</v>
      </c>
    </row>
    <row r="1821" spans="1:22" ht="13.5" x14ac:dyDescent="0.25">
      <c r="A1821" s="3">
        <f>RSI!A1821</f>
        <v>44956</v>
      </c>
      <c r="B1821" s="2">
        <f>RSI!B1821</f>
        <v>1.8176000000000001</v>
      </c>
      <c r="C1821" s="2">
        <f>RSI!I1821</f>
        <v>26.219800606437857</v>
      </c>
      <c r="D1821" s="2">
        <f>MACD!E1821</f>
        <v>5.711634788537423E-2</v>
      </c>
      <c r="E1821" s="2">
        <f>MACD!F1821</f>
        <v>3.041966846736259E-2</v>
      </c>
      <c r="F1821" s="2">
        <f>'Moving Avg'!D1821</f>
        <v>1.8176000000000001</v>
      </c>
      <c r="G1821" s="2">
        <f>'Moving Avg'!F1821</f>
        <v>1.8952399999999998</v>
      </c>
      <c r="H1821" s="2">
        <f>'Moving Avg'!G1821</f>
        <v>1.8920699999999999</v>
      </c>
      <c r="I1821" s="2">
        <f>'Moving Avg'!H1821</f>
        <v>1.8727080000000029</v>
      </c>
      <c r="J1821" s="5" t="str">
        <f>OBV!F1821</f>
        <v>NEUTRAL</v>
      </c>
      <c r="K1821" s="5" t="str">
        <f>OBV!G1821</f>
        <v>NEUTRAL</v>
      </c>
      <c r="L1821" s="5" t="str">
        <f>OBV!H1821</f>
        <v>NEUTRAL</v>
      </c>
      <c r="M1821" s="7">
        <f t="shared" si="280"/>
        <v>50</v>
      </c>
      <c r="N1821" s="7">
        <f t="shared" si="281"/>
        <v>0</v>
      </c>
      <c r="O1821" s="7">
        <f t="shared" si="282"/>
        <v>0</v>
      </c>
      <c r="P1821" s="7">
        <f t="shared" si="283"/>
        <v>33</v>
      </c>
      <c r="Q1821" s="8">
        <f t="shared" si="284"/>
        <v>22.45</v>
      </c>
      <c r="R1821" s="8">
        <f t="shared" si="285"/>
        <v>18.25</v>
      </c>
      <c r="S1821" s="8">
        <f t="shared" si="286"/>
        <v>22.35</v>
      </c>
      <c r="T1821" s="8">
        <f t="shared" si="287"/>
        <v>20.75</v>
      </c>
      <c r="U1821" s="7">
        <f t="shared" si="288"/>
        <v>21.016666666666669</v>
      </c>
      <c r="V1821" s="7">
        <f t="shared" si="289"/>
        <v>20.950000000000003</v>
      </c>
    </row>
    <row r="1822" spans="1:22" ht="13.5" x14ac:dyDescent="0.25">
      <c r="A1822" s="3">
        <f>RSI!A1822</f>
        <v>44957</v>
      </c>
      <c r="B1822" s="2">
        <f>RSI!B1822</f>
        <v>1.8176000000000001</v>
      </c>
      <c r="C1822" s="2">
        <f>RSI!I1822</f>
        <v>26.219800606437857</v>
      </c>
      <c r="D1822" s="2">
        <f>MACD!E1822</f>
        <v>6.1504645717697315E-2</v>
      </c>
      <c r="E1822" s="2">
        <f>MACD!F1822</f>
        <v>3.6636663917429535E-2</v>
      </c>
      <c r="F1822" s="2">
        <f>'Moving Avg'!D1822</f>
        <v>1.8176000000000001</v>
      </c>
      <c r="G1822" s="2">
        <f>'Moving Avg'!F1822</f>
        <v>1.8919399999999995</v>
      </c>
      <c r="H1822" s="2">
        <f>'Moving Avg'!G1822</f>
        <v>1.8894279999999997</v>
      </c>
      <c r="I1822" s="2">
        <f>'Moving Avg'!H1822</f>
        <v>1.8729160000000029</v>
      </c>
      <c r="J1822" s="5" t="str">
        <f>OBV!F1822</f>
        <v>NEUTRAL</v>
      </c>
      <c r="K1822" s="5" t="str">
        <f>OBV!G1822</f>
        <v>NEUTRAL</v>
      </c>
      <c r="L1822" s="5" t="str">
        <f>OBV!H1822</f>
        <v>NEUTRAL</v>
      </c>
      <c r="M1822" s="7">
        <f t="shared" si="280"/>
        <v>50</v>
      </c>
      <c r="N1822" s="7">
        <f t="shared" si="281"/>
        <v>0</v>
      </c>
      <c r="O1822" s="7">
        <f t="shared" si="282"/>
        <v>0</v>
      </c>
      <c r="P1822" s="7">
        <f t="shared" si="283"/>
        <v>33</v>
      </c>
      <c r="Q1822" s="8">
        <f t="shared" si="284"/>
        <v>22.45</v>
      </c>
      <c r="R1822" s="8">
        <f t="shared" si="285"/>
        <v>18.25</v>
      </c>
      <c r="S1822" s="8">
        <f t="shared" si="286"/>
        <v>22.35</v>
      </c>
      <c r="T1822" s="8">
        <f t="shared" si="287"/>
        <v>20.75</v>
      </c>
      <c r="U1822" s="7">
        <f t="shared" si="288"/>
        <v>21.016666666666669</v>
      </c>
      <c r="V1822" s="7">
        <f t="shared" si="289"/>
        <v>20.950000000000003</v>
      </c>
    </row>
    <row r="1823" spans="1:22" ht="13.5" x14ac:dyDescent="0.25">
      <c r="A1823" s="3">
        <f>RSI!A1823</f>
        <v>44958</v>
      </c>
      <c r="B1823" s="2">
        <f>RSI!B1823</f>
        <v>1.8176000000000001</v>
      </c>
      <c r="C1823" s="2">
        <f>RSI!I1823</f>
        <v>26.219800606437857</v>
      </c>
      <c r="D1823" s="2">
        <f>MACD!E1823</f>
        <v>6.555924207387398E-2</v>
      </c>
      <c r="E1823" s="2">
        <f>MACD!F1823</f>
        <v>4.2421179548718421E-2</v>
      </c>
      <c r="F1823" s="2">
        <f>'Moving Avg'!D1823</f>
        <v>1.8176000000000001</v>
      </c>
      <c r="G1823" s="2">
        <f>'Moving Avg'!F1823</f>
        <v>1.8845049999999997</v>
      </c>
      <c r="H1823" s="2">
        <f>'Moving Avg'!G1823</f>
        <v>1.8867859999999996</v>
      </c>
      <c r="I1823" s="2">
        <f>'Moving Avg'!H1823</f>
        <v>1.8731240000000031</v>
      </c>
      <c r="J1823" s="5" t="str">
        <f>OBV!F1823</f>
        <v>NEUTRAL</v>
      </c>
      <c r="K1823" s="5" t="str">
        <f>OBV!G1823</f>
        <v>NEUTRAL</v>
      </c>
      <c r="L1823" s="5" t="str">
        <f>OBV!H1823</f>
        <v>NEUTRAL</v>
      </c>
      <c r="M1823" s="7">
        <f t="shared" si="280"/>
        <v>50</v>
      </c>
      <c r="N1823" s="7">
        <f t="shared" si="281"/>
        <v>0</v>
      </c>
      <c r="O1823" s="7">
        <f t="shared" si="282"/>
        <v>0</v>
      </c>
      <c r="P1823" s="7">
        <f t="shared" si="283"/>
        <v>33</v>
      </c>
      <c r="Q1823" s="8">
        <f t="shared" si="284"/>
        <v>22.45</v>
      </c>
      <c r="R1823" s="8">
        <f t="shared" si="285"/>
        <v>18.25</v>
      </c>
      <c r="S1823" s="8">
        <f t="shared" si="286"/>
        <v>22.35</v>
      </c>
      <c r="T1823" s="8">
        <f t="shared" si="287"/>
        <v>20.75</v>
      </c>
      <c r="U1823" s="7">
        <f t="shared" si="288"/>
        <v>21.016666666666669</v>
      </c>
      <c r="V1823" s="7">
        <f t="shared" si="289"/>
        <v>20.950000000000003</v>
      </c>
    </row>
    <row r="1824" spans="1:22" ht="13.5" x14ac:dyDescent="0.25">
      <c r="A1824" s="3">
        <f>RSI!A1824</f>
        <v>44959</v>
      </c>
      <c r="B1824" s="2">
        <f>RSI!B1824</f>
        <v>1.8671</v>
      </c>
      <c r="C1824" s="2">
        <f>RSI!I1824</f>
        <v>49.60847660040092</v>
      </c>
      <c r="D1824" s="2">
        <f>MACD!E1824</f>
        <v>5.2931826203939991E-2</v>
      </c>
      <c r="E1824" s="2">
        <f>MACD!F1824</f>
        <v>4.4523308879762739E-2</v>
      </c>
      <c r="F1824" s="2">
        <f>'Moving Avg'!D1824</f>
        <v>1.8275000000000001</v>
      </c>
      <c r="G1824" s="2">
        <f>'Moving Avg'!F1824</f>
        <v>1.8795449999999996</v>
      </c>
      <c r="H1824" s="2">
        <f>'Moving Avg'!G1824</f>
        <v>1.8862899999999994</v>
      </c>
      <c r="I1824" s="2">
        <f>'Moving Avg'!H1824</f>
        <v>1.8735795000000031</v>
      </c>
      <c r="J1824" s="5" t="str">
        <f>OBV!F1824</f>
        <v>BULLISH</v>
      </c>
      <c r="K1824" s="5" t="str">
        <f>OBV!G1824</f>
        <v>STRONG</v>
      </c>
      <c r="L1824" s="5" t="str">
        <f>OBV!H1824</f>
        <v>CONFIRMED BULLISH</v>
      </c>
      <c r="M1824" s="7">
        <f t="shared" si="280"/>
        <v>25</v>
      </c>
      <c r="N1824" s="7">
        <f t="shared" si="281"/>
        <v>0</v>
      </c>
      <c r="O1824" s="7">
        <f t="shared" si="282"/>
        <v>0</v>
      </c>
      <c r="P1824" s="7">
        <f t="shared" si="283"/>
        <v>100</v>
      </c>
      <c r="Q1824" s="8">
        <f t="shared" si="284"/>
        <v>23.75</v>
      </c>
      <c r="R1824" s="8">
        <f t="shared" si="285"/>
        <v>30</v>
      </c>
      <c r="S1824" s="8">
        <f t="shared" si="286"/>
        <v>48.75</v>
      </c>
      <c r="T1824" s="8">
        <f t="shared" si="287"/>
        <v>31.25</v>
      </c>
      <c r="U1824" s="7">
        <f t="shared" si="288"/>
        <v>34.166666666666664</v>
      </c>
      <c r="V1824" s="7">
        <f t="shared" si="289"/>
        <v>33.4375</v>
      </c>
    </row>
    <row r="1825" spans="1:22" ht="13.5" x14ac:dyDescent="0.25">
      <c r="A1825" s="3">
        <f>RSI!A1825</f>
        <v>44960</v>
      </c>
      <c r="B1825" s="2">
        <f>RSI!B1825</f>
        <v>1.8176000000000001</v>
      </c>
      <c r="C1825" s="2">
        <f>RSI!I1825</f>
        <v>36.982894832542542</v>
      </c>
      <c r="D1825" s="2">
        <f>MACD!E1825</f>
        <v>4.0837049369046197E-2</v>
      </c>
      <c r="E1825" s="2">
        <f>MACD!F1825</f>
        <v>4.3786056977619434E-2</v>
      </c>
      <c r="F1825" s="2">
        <f>'Moving Avg'!D1825</f>
        <v>1.8274999999999999</v>
      </c>
      <c r="G1825" s="2">
        <f>'Moving Avg'!F1825</f>
        <v>1.8721099999999993</v>
      </c>
      <c r="H1825" s="2">
        <f>'Moving Avg'!G1825</f>
        <v>1.8848039999999995</v>
      </c>
      <c r="I1825" s="2">
        <f>'Moving Avg'!H1825</f>
        <v>1.8737875000000033</v>
      </c>
      <c r="J1825" s="5" t="str">
        <f>OBV!F1825</f>
        <v>BULLISH</v>
      </c>
      <c r="K1825" s="5" t="str">
        <f>OBV!G1825</f>
        <v>STRONG</v>
      </c>
      <c r="L1825" s="5" t="str">
        <f>OBV!H1825</f>
        <v>NEUTRAL</v>
      </c>
      <c r="M1825" s="7">
        <f t="shared" si="280"/>
        <v>25</v>
      </c>
      <c r="N1825" s="7">
        <f t="shared" si="281"/>
        <v>45</v>
      </c>
      <c r="O1825" s="7">
        <f t="shared" si="282"/>
        <v>0</v>
      </c>
      <c r="P1825" s="7">
        <f t="shared" si="283"/>
        <v>66</v>
      </c>
      <c r="Q1825" s="8">
        <f t="shared" si="284"/>
        <v>34.4</v>
      </c>
      <c r="R1825" s="8">
        <f t="shared" si="285"/>
        <v>30.5</v>
      </c>
      <c r="S1825" s="8">
        <f t="shared" si="286"/>
        <v>40.200000000000003</v>
      </c>
      <c r="T1825" s="8">
        <f t="shared" si="287"/>
        <v>34</v>
      </c>
      <c r="U1825" s="7">
        <f t="shared" si="288"/>
        <v>35.033333333333339</v>
      </c>
      <c r="V1825" s="7">
        <f t="shared" si="289"/>
        <v>34.775000000000006</v>
      </c>
    </row>
    <row r="1826" spans="1:22" ht="13.5" x14ac:dyDescent="0.25">
      <c r="A1826" s="3">
        <f>RSI!A1826</f>
        <v>44963</v>
      </c>
      <c r="B1826" s="2">
        <f>RSI!B1826</f>
        <v>1.8176000000000001</v>
      </c>
      <c r="C1826" s="2">
        <f>RSI!I1826</f>
        <v>36.982894832542542</v>
      </c>
      <c r="D1826" s="2">
        <f>MACD!E1826</f>
        <v>3.0895705132373941E-2</v>
      </c>
      <c r="E1826" s="2">
        <f>MACD!F1826</f>
        <v>4.1207986608570335E-2</v>
      </c>
      <c r="F1826" s="2">
        <f>'Moving Avg'!D1826</f>
        <v>1.8275000000000001</v>
      </c>
      <c r="G1826" s="2">
        <f>'Moving Avg'!F1826</f>
        <v>1.8646749999999994</v>
      </c>
      <c r="H1826" s="2">
        <f>'Moving Avg'!G1826</f>
        <v>1.8833179999999994</v>
      </c>
      <c r="I1826" s="2">
        <f>'Moving Avg'!H1826</f>
        <v>1.8739955000000037</v>
      </c>
      <c r="J1826" s="5" t="str">
        <f>OBV!F1826</f>
        <v>BULLISH</v>
      </c>
      <c r="K1826" s="5" t="str">
        <f>OBV!G1826</f>
        <v>STRONG</v>
      </c>
      <c r="L1826" s="5" t="str">
        <f>OBV!H1826</f>
        <v>NEUTRAL</v>
      </c>
      <c r="M1826" s="7">
        <f t="shared" si="280"/>
        <v>25</v>
      </c>
      <c r="N1826" s="7">
        <f t="shared" si="281"/>
        <v>45</v>
      </c>
      <c r="O1826" s="7">
        <f t="shared" si="282"/>
        <v>0</v>
      </c>
      <c r="P1826" s="7">
        <f t="shared" si="283"/>
        <v>66</v>
      </c>
      <c r="Q1826" s="8">
        <f t="shared" si="284"/>
        <v>34.4</v>
      </c>
      <c r="R1826" s="8">
        <f t="shared" si="285"/>
        <v>30.5</v>
      </c>
      <c r="S1826" s="8">
        <f t="shared" si="286"/>
        <v>40.200000000000003</v>
      </c>
      <c r="T1826" s="8">
        <f t="shared" si="287"/>
        <v>34</v>
      </c>
      <c r="U1826" s="7">
        <f t="shared" si="288"/>
        <v>35.033333333333339</v>
      </c>
      <c r="V1826" s="7">
        <f t="shared" si="289"/>
        <v>34.775000000000006</v>
      </c>
    </row>
    <row r="1827" spans="1:22" ht="13.5" x14ac:dyDescent="0.25">
      <c r="A1827" s="3">
        <f>RSI!A1827</f>
        <v>44964</v>
      </c>
      <c r="B1827" s="2">
        <f>RSI!B1827</f>
        <v>1.8176000000000001</v>
      </c>
      <c r="C1827" s="2">
        <f>RSI!I1827</f>
        <v>36.982894832542542</v>
      </c>
      <c r="D1827" s="2">
        <f>MACD!E1827</f>
        <v>2.2754814859968553E-2</v>
      </c>
      <c r="E1827" s="2">
        <f>MACD!F1827</f>
        <v>3.751735225884998E-2</v>
      </c>
      <c r="F1827" s="2">
        <f>'Moving Avg'!D1827</f>
        <v>1.8275000000000001</v>
      </c>
      <c r="G1827" s="2">
        <f>'Moving Avg'!F1827</f>
        <v>1.8572399999999996</v>
      </c>
      <c r="H1827" s="2">
        <f>'Moving Avg'!G1827</f>
        <v>1.8818319999999995</v>
      </c>
      <c r="I1827" s="2">
        <f>'Moving Avg'!H1827</f>
        <v>1.8742035000000039</v>
      </c>
      <c r="J1827" s="5" t="str">
        <f>OBV!F1827</f>
        <v>BULLISH</v>
      </c>
      <c r="K1827" s="5" t="str">
        <f>OBV!G1827</f>
        <v>STRONG</v>
      </c>
      <c r="L1827" s="5" t="str">
        <f>OBV!H1827</f>
        <v>NEUTRAL</v>
      </c>
      <c r="M1827" s="7">
        <f t="shared" si="280"/>
        <v>25</v>
      </c>
      <c r="N1827" s="7">
        <f t="shared" si="281"/>
        <v>45</v>
      </c>
      <c r="O1827" s="7">
        <f t="shared" si="282"/>
        <v>0</v>
      </c>
      <c r="P1827" s="7">
        <f t="shared" si="283"/>
        <v>66</v>
      </c>
      <c r="Q1827" s="8">
        <f t="shared" si="284"/>
        <v>34.4</v>
      </c>
      <c r="R1827" s="8">
        <f t="shared" si="285"/>
        <v>30.5</v>
      </c>
      <c r="S1827" s="8">
        <f t="shared" si="286"/>
        <v>40.200000000000003</v>
      </c>
      <c r="T1827" s="8">
        <f t="shared" si="287"/>
        <v>34</v>
      </c>
      <c r="U1827" s="7">
        <f t="shared" si="288"/>
        <v>35.033333333333339</v>
      </c>
      <c r="V1827" s="7">
        <f t="shared" si="289"/>
        <v>34.775000000000006</v>
      </c>
    </row>
    <row r="1828" spans="1:22" ht="13.5" x14ac:dyDescent="0.25">
      <c r="A1828" s="3">
        <f>RSI!A1828</f>
        <v>44965</v>
      </c>
      <c r="B1828" s="2">
        <f>RSI!B1828</f>
        <v>1.8176000000000001</v>
      </c>
      <c r="C1828" s="2">
        <f>RSI!I1828</f>
        <v>36.982894832542542</v>
      </c>
      <c r="D1828" s="2">
        <f>MACD!E1828</f>
        <v>1.611731034614694E-2</v>
      </c>
      <c r="E1828" s="2">
        <f>MACD!F1828</f>
        <v>3.3237343876309375E-2</v>
      </c>
      <c r="F1828" s="2">
        <f>'Moving Avg'!D1828</f>
        <v>1.8275000000000001</v>
      </c>
      <c r="G1828" s="2">
        <f>'Moving Avg'!F1828</f>
        <v>1.8498049999999995</v>
      </c>
      <c r="H1828" s="2">
        <f>'Moving Avg'!G1828</f>
        <v>1.8803459999999992</v>
      </c>
      <c r="I1828" s="2">
        <f>'Moving Avg'!H1828</f>
        <v>1.874450500000004</v>
      </c>
      <c r="J1828" s="5" t="str">
        <f>OBV!F1828</f>
        <v>BULLISH</v>
      </c>
      <c r="K1828" s="5" t="str">
        <f>OBV!G1828</f>
        <v>STRONG</v>
      </c>
      <c r="L1828" s="5" t="str">
        <f>OBV!H1828</f>
        <v>NEUTRAL</v>
      </c>
      <c r="M1828" s="7">
        <f t="shared" si="280"/>
        <v>25</v>
      </c>
      <c r="N1828" s="7">
        <f t="shared" si="281"/>
        <v>45</v>
      </c>
      <c r="O1828" s="7">
        <f t="shared" si="282"/>
        <v>0</v>
      </c>
      <c r="P1828" s="7">
        <f t="shared" si="283"/>
        <v>66</v>
      </c>
      <c r="Q1828" s="8">
        <f t="shared" si="284"/>
        <v>34.4</v>
      </c>
      <c r="R1828" s="8">
        <f t="shared" si="285"/>
        <v>30.5</v>
      </c>
      <c r="S1828" s="8">
        <f t="shared" si="286"/>
        <v>40.200000000000003</v>
      </c>
      <c r="T1828" s="8">
        <f t="shared" si="287"/>
        <v>34</v>
      </c>
      <c r="U1828" s="7">
        <f t="shared" si="288"/>
        <v>35.033333333333339</v>
      </c>
      <c r="V1828" s="7">
        <f t="shared" si="289"/>
        <v>34.775000000000006</v>
      </c>
    </row>
    <row r="1829" spans="1:22" ht="13.5" x14ac:dyDescent="0.25">
      <c r="A1829" s="3">
        <f>RSI!A1829</f>
        <v>44966</v>
      </c>
      <c r="B1829" s="2">
        <f>RSI!B1829</f>
        <v>1.8176000000000001</v>
      </c>
      <c r="C1829" s="2">
        <f>RSI!I1829</f>
        <v>36.982894832542542</v>
      </c>
      <c r="D1829" s="2">
        <f>MACD!E1829</f>
        <v>1.073331324447846E-2</v>
      </c>
      <c r="E1829" s="2">
        <f>MACD!F1829</f>
        <v>2.8736537749943194E-2</v>
      </c>
      <c r="F1829" s="2">
        <f>'Moving Avg'!D1829</f>
        <v>1.8176000000000001</v>
      </c>
      <c r="G1829" s="2">
        <f>'Moving Avg'!F1829</f>
        <v>1.8440249999999996</v>
      </c>
      <c r="H1829" s="2">
        <f>'Moving Avg'!G1829</f>
        <v>1.8788599999999993</v>
      </c>
      <c r="I1829" s="2">
        <f>'Moving Avg'!H1829</f>
        <v>1.8746975000000043</v>
      </c>
      <c r="J1829" s="5" t="str">
        <f>OBV!F1829</f>
        <v>BEARISH</v>
      </c>
      <c r="K1829" s="5" t="str">
        <f>OBV!G1829</f>
        <v>WEAK</v>
      </c>
      <c r="L1829" s="5" t="str">
        <f>OBV!H1829</f>
        <v>CONFIRMED BEARISH</v>
      </c>
      <c r="M1829" s="7">
        <f t="shared" si="280"/>
        <v>25</v>
      </c>
      <c r="N1829" s="7">
        <f t="shared" si="281"/>
        <v>45</v>
      </c>
      <c r="O1829" s="7">
        <f t="shared" si="282"/>
        <v>0</v>
      </c>
      <c r="P1829" s="7">
        <f t="shared" si="283"/>
        <v>0</v>
      </c>
      <c r="Q1829" s="8">
        <f t="shared" si="284"/>
        <v>24.5</v>
      </c>
      <c r="R1829" s="8">
        <f t="shared" si="285"/>
        <v>14</v>
      </c>
      <c r="S1829" s="8">
        <f t="shared" si="286"/>
        <v>10.5</v>
      </c>
      <c r="T1829" s="8">
        <f t="shared" si="287"/>
        <v>17.5</v>
      </c>
      <c r="U1829" s="7">
        <f t="shared" si="288"/>
        <v>16.333333333333332</v>
      </c>
      <c r="V1829" s="7">
        <f t="shared" si="289"/>
        <v>16.625</v>
      </c>
    </row>
    <row r="1830" spans="1:22" ht="13.5" x14ac:dyDescent="0.25">
      <c r="A1830" s="3">
        <f>RSI!A1830</f>
        <v>44967</v>
      </c>
      <c r="B1830" s="2">
        <f>RSI!B1830</f>
        <v>1.8176000000000001</v>
      </c>
      <c r="C1830" s="2">
        <f>RSI!I1830</f>
        <v>36.982894832542542</v>
      </c>
      <c r="D1830" s="2">
        <f>MACD!E1830</f>
        <v>6.3927649369663886E-3</v>
      </c>
      <c r="E1830" s="2">
        <f>MACD!F1830</f>
        <v>2.4267783187347833E-2</v>
      </c>
      <c r="F1830" s="2">
        <f>'Moving Avg'!D1830</f>
        <v>1.8176000000000001</v>
      </c>
      <c r="G1830" s="2">
        <f>'Moving Avg'!F1830</f>
        <v>1.8386549999999997</v>
      </c>
      <c r="H1830" s="2">
        <f>'Moving Avg'!G1830</f>
        <v>1.8773739999999992</v>
      </c>
      <c r="I1830" s="2">
        <f>'Moving Avg'!H1830</f>
        <v>1.8749445000000042</v>
      </c>
      <c r="J1830" s="5" t="str">
        <f>OBV!F1830</f>
        <v>NEUTRAL</v>
      </c>
      <c r="K1830" s="5" t="str">
        <f>OBV!G1830</f>
        <v>NEUTRAL</v>
      </c>
      <c r="L1830" s="5" t="str">
        <f>OBV!H1830</f>
        <v>NEUTRAL</v>
      </c>
      <c r="M1830" s="7">
        <f t="shared" si="280"/>
        <v>25</v>
      </c>
      <c r="N1830" s="7">
        <f t="shared" si="281"/>
        <v>45</v>
      </c>
      <c r="O1830" s="7">
        <f t="shared" si="282"/>
        <v>0</v>
      </c>
      <c r="P1830" s="7">
        <f t="shared" si="283"/>
        <v>33</v>
      </c>
      <c r="Q1830" s="8">
        <f t="shared" si="284"/>
        <v>29.45</v>
      </c>
      <c r="R1830" s="8">
        <f t="shared" si="285"/>
        <v>22.25</v>
      </c>
      <c r="S1830" s="8">
        <f t="shared" si="286"/>
        <v>25.35</v>
      </c>
      <c r="T1830" s="8">
        <f t="shared" si="287"/>
        <v>25.75</v>
      </c>
      <c r="U1830" s="7">
        <f t="shared" si="288"/>
        <v>25.683333333333337</v>
      </c>
      <c r="V1830" s="7">
        <f t="shared" si="289"/>
        <v>25.700000000000003</v>
      </c>
    </row>
    <row r="1831" spans="1:22" ht="13.5" x14ac:dyDescent="0.25">
      <c r="A1831" s="3">
        <f>RSI!A1831</f>
        <v>44970</v>
      </c>
      <c r="B1831" s="2">
        <f>RSI!B1831</f>
        <v>1.8176000000000001</v>
      </c>
      <c r="C1831" s="2">
        <f>RSI!I1831</f>
        <v>36.982894832542542</v>
      </c>
      <c r="D1831" s="2">
        <f>MACD!E1831</f>
        <v>2.9191984289502759E-3</v>
      </c>
      <c r="E1831" s="2">
        <f>MACD!F1831</f>
        <v>1.9998066235668324E-2</v>
      </c>
      <c r="F1831" s="2">
        <f>'Moving Avg'!D1831</f>
        <v>1.8176000000000001</v>
      </c>
      <c r="G1831" s="2">
        <f>'Moving Avg'!F1831</f>
        <v>1.8332849999999996</v>
      </c>
      <c r="H1831" s="2">
        <f>'Moving Avg'!G1831</f>
        <v>1.8758879999999993</v>
      </c>
      <c r="I1831" s="2">
        <f>'Moving Avg'!H1831</f>
        <v>1.8753090000000046</v>
      </c>
      <c r="J1831" s="5" t="str">
        <f>OBV!F1831</f>
        <v>NEUTRAL</v>
      </c>
      <c r="K1831" s="5" t="str">
        <f>OBV!G1831</f>
        <v>NEUTRAL</v>
      </c>
      <c r="L1831" s="5" t="str">
        <f>OBV!H1831</f>
        <v>NEUTRAL</v>
      </c>
      <c r="M1831" s="7">
        <f t="shared" si="280"/>
        <v>25</v>
      </c>
      <c r="N1831" s="7">
        <f t="shared" si="281"/>
        <v>45</v>
      </c>
      <c r="O1831" s="7">
        <f t="shared" si="282"/>
        <v>0</v>
      </c>
      <c r="P1831" s="7">
        <f t="shared" si="283"/>
        <v>33</v>
      </c>
      <c r="Q1831" s="8">
        <f t="shared" si="284"/>
        <v>29.45</v>
      </c>
      <c r="R1831" s="8">
        <f t="shared" si="285"/>
        <v>22.25</v>
      </c>
      <c r="S1831" s="8">
        <f t="shared" si="286"/>
        <v>25.35</v>
      </c>
      <c r="T1831" s="8">
        <f t="shared" si="287"/>
        <v>25.75</v>
      </c>
      <c r="U1831" s="7">
        <f t="shared" si="288"/>
        <v>25.683333333333337</v>
      </c>
      <c r="V1831" s="7">
        <f t="shared" si="289"/>
        <v>25.700000000000003</v>
      </c>
    </row>
    <row r="1832" spans="1:22" ht="13.5" x14ac:dyDescent="0.25">
      <c r="A1832" s="3">
        <f>RSI!A1832</f>
        <v>44971</v>
      </c>
      <c r="B1832" s="2">
        <f>RSI!B1832</f>
        <v>1.8176000000000001</v>
      </c>
      <c r="C1832" s="2">
        <f>RSI!I1832</f>
        <v>36.982894832542556</v>
      </c>
      <c r="D1832" s="2">
        <f>MACD!E1832</f>
        <v>1.6447596906354889E-4</v>
      </c>
      <c r="E1832" s="2">
        <f>MACD!F1832</f>
        <v>1.6031348182347371E-2</v>
      </c>
      <c r="F1832" s="2">
        <f>'Moving Avg'!D1832</f>
        <v>1.8176000000000001</v>
      </c>
      <c r="G1832" s="2">
        <f>'Moving Avg'!F1832</f>
        <v>1.8275049999999997</v>
      </c>
      <c r="H1832" s="2">
        <f>'Moving Avg'!G1832</f>
        <v>1.8744019999999992</v>
      </c>
      <c r="I1832" s="2">
        <f>'Moving Avg'!H1832</f>
        <v>1.8756735000000047</v>
      </c>
      <c r="J1832" s="5" t="str">
        <f>OBV!F1832</f>
        <v>NEUTRAL</v>
      </c>
      <c r="K1832" s="5" t="str">
        <f>OBV!G1832</f>
        <v>NEUTRAL</v>
      </c>
      <c r="L1832" s="5" t="str">
        <f>OBV!H1832</f>
        <v>NEUTRAL</v>
      </c>
      <c r="M1832" s="7">
        <f t="shared" si="280"/>
        <v>25</v>
      </c>
      <c r="N1832" s="7">
        <f t="shared" si="281"/>
        <v>45</v>
      </c>
      <c r="O1832" s="7">
        <f t="shared" si="282"/>
        <v>0</v>
      </c>
      <c r="P1832" s="7">
        <f t="shared" si="283"/>
        <v>33</v>
      </c>
      <c r="Q1832" s="8">
        <f t="shared" si="284"/>
        <v>29.45</v>
      </c>
      <c r="R1832" s="8">
        <f t="shared" si="285"/>
        <v>22.25</v>
      </c>
      <c r="S1832" s="8">
        <f t="shared" si="286"/>
        <v>25.35</v>
      </c>
      <c r="T1832" s="8">
        <f t="shared" si="287"/>
        <v>25.75</v>
      </c>
      <c r="U1832" s="7">
        <f t="shared" si="288"/>
        <v>25.683333333333337</v>
      </c>
      <c r="V1832" s="7">
        <f t="shared" si="289"/>
        <v>25.700000000000003</v>
      </c>
    </row>
    <row r="1833" spans="1:22" ht="13.5" x14ac:dyDescent="0.25">
      <c r="A1833" s="3">
        <f>RSI!A1833</f>
        <v>44972</v>
      </c>
      <c r="B1833" s="2">
        <f>RSI!B1833</f>
        <v>1.8176000000000001</v>
      </c>
      <c r="C1833" s="2">
        <f>RSI!I1833</f>
        <v>36.982894832542556</v>
      </c>
      <c r="D1833" s="2">
        <f>MACD!E1833</f>
        <v>-1.9956567384722401E-3</v>
      </c>
      <c r="E1833" s="2">
        <f>MACD!F1833</f>
        <v>1.2425947198183449E-2</v>
      </c>
      <c r="F1833" s="2">
        <f>'Moving Avg'!D1833</f>
        <v>1.8176000000000001</v>
      </c>
      <c r="G1833" s="2">
        <f>'Moving Avg'!F1833</f>
        <v>1.8217249999999996</v>
      </c>
      <c r="H1833" s="2">
        <f>'Moving Avg'!G1833</f>
        <v>1.8729159999999994</v>
      </c>
      <c r="I1833" s="2">
        <f>'Moving Avg'!H1833</f>
        <v>1.876038000000005</v>
      </c>
      <c r="J1833" s="5" t="str">
        <f>OBV!F1833</f>
        <v>NEUTRAL</v>
      </c>
      <c r="K1833" s="5" t="str">
        <f>OBV!G1833</f>
        <v>NEUTRAL</v>
      </c>
      <c r="L1833" s="5" t="str">
        <f>OBV!H1833</f>
        <v>NEUTRAL</v>
      </c>
      <c r="M1833" s="7">
        <f t="shared" si="280"/>
        <v>25</v>
      </c>
      <c r="N1833" s="7">
        <f t="shared" si="281"/>
        <v>45</v>
      </c>
      <c r="O1833" s="7">
        <f t="shared" si="282"/>
        <v>0</v>
      </c>
      <c r="P1833" s="7">
        <f t="shared" si="283"/>
        <v>33</v>
      </c>
      <c r="Q1833" s="8">
        <f t="shared" si="284"/>
        <v>29.45</v>
      </c>
      <c r="R1833" s="8">
        <f t="shared" si="285"/>
        <v>22.25</v>
      </c>
      <c r="S1833" s="8">
        <f t="shared" si="286"/>
        <v>25.35</v>
      </c>
      <c r="T1833" s="8">
        <f t="shared" si="287"/>
        <v>25.75</v>
      </c>
      <c r="U1833" s="7">
        <f t="shared" si="288"/>
        <v>25.683333333333337</v>
      </c>
      <c r="V1833" s="7">
        <f t="shared" si="289"/>
        <v>25.700000000000003</v>
      </c>
    </row>
    <row r="1834" spans="1:22" ht="13.5" x14ac:dyDescent="0.25">
      <c r="A1834" s="3">
        <f>RSI!A1834</f>
        <v>44973</v>
      </c>
      <c r="B1834" s="2">
        <f>RSI!B1834</f>
        <v>1.8176000000000001</v>
      </c>
      <c r="C1834" s="2">
        <f>RSI!I1834</f>
        <v>36.982894832542556</v>
      </c>
      <c r="D1834" s="2">
        <f>MACD!E1834</f>
        <v>3.9500587383982655E-3</v>
      </c>
      <c r="E1834" s="2">
        <f>MACD!F1834</f>
        <v>1.0730769506226413E-2</v>
      </c>
      <c r="F1834" s="2">
        <f>'Moving Avg'!D1834</f>
        <v>1.8176000000000001</v>
      </c>
      <c r="G1834" s="2">
        <f>'Moving Avg'!F1834</f>
        <v>1.8200749999999997</v>
      </c>
      <c r="H1834" s="2">
        <f>'Moving Avg'!G1834</f>
        <v>1.8714299999999993</v>
      </c>
      <c r="I1834" s="2">
        <f>'Moving Avg'!H1834</f>
        <v>1.8764025000000049</v>
      </c>
      <c r="J1834" s="5" t="str">
        <f>OBV!F1834</f>
        <v>NEUTRAL</v>
      </c>
      <c r="K1834" s="5" t="str">
        <f>OBV!G1834</f>
        <v>NEUTRAL</v>
      </c>
      <c r="L1834" s="5" t="str">
        <f>OBV!H1834</f>
        <v>NEUTRAL</v>
      </c>
      <c r="M1834" s="7">
        <f t="shared" si="280"/>
        <v>25</v>
      </c>
      <c r="N1834" s="7">
        <f t="shared" si="281"/>
        <v>45</v>
      </c>
      <c r="O1834" s="7">
        <f t="shared" si="282"/>
        <v>0</v>
      </c>
      <c r="P1834" s="7">
        <f t="shared" si="283"/>
        <v>33</v>
      </c>
      <c r="Q1834" s="8">
        <f t="shared" si="284"/>
        <v>29.45</v>
      </c>
      <c r="R1834" s="8">
        <f t="shared" si="285"/>
        <v>22.25</v>
      </c>
      <c r="S1834" s="8">
        <f t="shared" si="286"/>
        <v>25.35</v>
      </c>
      <c r="T1834" s="8">
        <f t="shared" si="287"/>
        <v>25.75</v>
      </c>
      <c r="U1834" s="7">
        <f t="shared" si="288"/>
        <v>25.683333333333337</v>
      </c>
      <c r="V1834" s="7">
        <f t="shared" si="289"/>
        <v>25.700000000000003</v>
      </c>
    </row>
    <row r="1835" spans="1:22" ht="13.5" x14ac:dyDescent="0.25">
      <c r="A1835" s="3">
        <f>RSI!A1835</f>
        <v>44974</v>
      </c>
      <c r="B1835" s="2">
        <f>RSI!B1835</f>
        <v>1.8176000000000001</v>
      </c>
      <c r="C1835" s="2">
        <f>RSI!I1835</f>
        <v>36.982894832542556</v>
      </c>
      <c r="D1835" s="2">
        <f>MACD!E1835</f>
        <v>1.512085864283863E-3</v>
      </c>
      <c r="E1835" s="2">
        <f>MACD!F1835</f>
        <v>8.887032777837903E-3</v>
      </c>
      <c r="F1835" s="2">
        <f>'Moving Avg'!D1835</f>
        <v>1.8176000000000001</v>
      </c>
      <c r="G1835" s="2">
        <f>'Moving Avg'!F1835</f>
        <v>1.8200749999999997</v>
      </c>
      <c r="H1835" s="2">
        <f>'Moving Avg'!G1835</f>
        <v>1.8699439999999989</v>
      </c>
      <c r="I1835" s="2">
        <f>'Moving Avg'!H1835</f>
        <v>1.8767670000000052</v>
      </c>
      <c r="J1835" s="5" t="str">
        <f>OBV!F1835</f>
        <v>NEUTRAL</v>
      </c>
      <c r="K1835" s="5" t="str">
        <f>OBV!G1835</f>
        <v>NEUTRAL</v>
      </c>
      <c r="L1835" s="5" t="str">
        <f>OBV!H1835</f>
        <v>NEUTRAL</v>
      </c>
      <c r="M1835" s="7">
        <f t="shared" si="280"/>
        <v>25</v>
      </c>
      <c r="N1835" s="7">
        <f t="shared" si="281"/>
        <v>45</v>
      </c>
      <c r="O1835" s="7">
        <f t="shared" si="282"/>
        <v>0</v>
      </c>
      <c r="P1835" s="7">
        <f t="shared" si="283"/>
        <v>33</v>
      </c>
      <c r="Q1835" s="8">
        <f t="shared" si="284"/>
        <v>29.45</v>
      </c>
      <c r="R1835" s="8">
        <f t="shared" si="285"/>
        <v>22.25</v>
      </c>
      <c r="S1835" s="8">
        <f t="shared" si="286"/>
        <v>25.35</v>
      </c>
      <c r="T1835" s="8">
        <f t="shared" si="287"/>
        <v>25.75</v>
      </c>
      <c r="U1835" s="7">
        <f t="shared" si="288"/>
        <v>25.683333333333337</v>
      </c>
      <c r="V1835" s="7">
        <f t="shared" si="289"/>
        <v>25.700000000000003</v>
      </c>
    </row>
    <row r="1836" spans="1:22" ht="13.5" x14ac:dyDescent="0.25">
      <c r="A1836" s="3">
        <f>RSI!A1836</f>
        <v>44977</v>
      </c>
      <c r="B1836" s="2">
        <f>RSI!B1836</f>
        <v>1.8176000000000001</v>
      </c>
      <c r="C1836" s="2">
        <f>RSI!I1836</f>
        <v>36.982894832542556</v>
      </c>
      <c r="D1836" s="2">
        <f>MACD!E1836</f>
        <v>-4.1523859109693362E-4</v>
      </c>
      <c r="E1836" s="2">
        <f>MACD!F1836</f>
        <v>7.0265785040509359E-3</v>
      </c>
      <c r="F1836" s="2">
        <f>'Moving Avg'!D1836</f>
        <v>1.8176000000000001</v>
      </c>
      <c r="G1836" s="2">
        <f>'Moving Avg'!F1836</f>
        <v>1.8200749999999997</v>
      </c>
      <c r="H1836" s="2">
        <f>'Moving Avg'!G1836</f>
        <v>1.8684579999999991</v>
      </c>
      <c r="I1836" s="2">
        <f>'Moving Avg'!H1836</f>
        <v>1.8771315000000055</v>
      </c>
      <c r="J1836" s="5" t="str">
        <f>OBV!F1836</f>
        <v>NEUTRAL</v>
      </c>
      <c r="K1836" s="5" t="str">
        <f>OBV!G1836</f>
        <v>NEUTRAL</v>
      </c>
      <c r="L1836" s="5" t="str">
        <f>OBV!H1836</f>
        <v>NEUTRAL</v>
      </c>
      <c r="M1836" s="7">
        <f t="shared" si="280"/>
        <v>25</v>
      </c>
      <c r="N1836" s="7">
        <f t="shared" si="281"/>
        <v>45</v>
      </c>
      <c r="O1836" s="7">
        <f t="shared" si="282"/>
        <v>0</v>
      </c>
      <c r="P1836" s="7">
        <f t="shared" si="283"/>
        <v>33</v>
      </c>
      <c r="Q1836" s="8">
        <f t="shared" si="284"/>
        <v>29.45</v>
      </c>
      <c r="R1836" s="8">
        <f t="shared" si="285"/>
        <v>22.25</v>
      </c>
      <c r="S1836" s="8">
        <f t="shared" si="286"/>
        <v>25.35</v>
      </c>
      <c r="T1836" s="8">
        <f t="shared" si="287"/>
        <v>25.75</v>
      </c>
      <c r="U1836" s="7">
        <f t="shared" si="288"/>
        <v>25.683333333333337</v>
      </c>
      <c r="V1836" s="7">
        <f t="shared" si="289"/>
        <v>25.700000000000003</v>
      </c>
    </row>
    <row r="1837" spans="1:22" ht="13.5" x14ac:dyDescent="0.25">
      <c r="A1837" s="3">
        <f>RSI!A1837</f>
        <v>44978</v>
      </c>
      <c r="B1837" s="2">
        <f>RSI!B1837</f>
        <v>1.8176000000000001</v>
      </c>
      <c r="C1837" s="2">
        <f>RSI!I1837</f>
        <v>36.982894832542556</v>
      </c>
      <c r="D1837" s="2">
        <f>MACD!E1837</f>
        <v>-1.92051856507236E-3</v>
      </c>
      <c r="E1837" s="2">
        <f>MACD!F1837</f>
        <v>5.2371590902262769E-3</v>
      </c>
      <c r="F1837" s="2">
        <f>'Moving Avg'!D1837</f>
        <v>1.8176000000000001</v>
      </c>
      <c r="G1837" s="2">
        <f>'Moving Avg'!F1837</f>
        <v>1.8200749999999997</v>
      </c>
      <c r="H1837" s="2">
        <f>'Moving Avg'!G1837</f>
        <v>1.866971999999999</v>
      </c>
      <c r="I1837" s="2">
        <f>'Moving Avg'!H1837</f>
        <v>1.8774960000000056</v>
      </c>
      <c r="J1837" s="5" t="str">
        <f>OBV!F1837</f>
        <v>NEUTRAL</v>
      </c>
      <c r="K1837" s="5" t="str">
        <f>OBV!G1837</f>
        <v>NEUTRAL</v>
      </c>
      <c r="L1837" s="5" t="str">
        <f>OBV!H1837</f>
        <v>NEUTRAL</v>
      </c>
      <c r="M1837" s="7">
        <f t="shared" si="280"/>
        <v>25</v>
      </c>
      <c r="N1837" s="7">
        <f t="shared" si="281"/>
        <v>45</v>
      </c>
      <c r="O1837" s="7">
        <f t="shared" si="282"/>
        <v>0</v>
      </c>
      <c r="P1837" s="7">
        <f t="shared" si="283"/>
        <v>33</v>
      </c>
      <c r="Q1837" s="8">
        <f t="shared" si="284"/>
        <v>29.45</v>
      </c>
      <c r="R1837" s="8">
        <f t="shared" si="285"/>
        <v>22.25</v>
      </c>
      <c r="S1837" s="8">
        <f t="shared" si="286"/>
        <v>25.35</v>
      </c>
      <c r="T1837" s="8">
        <f t="shared" si="287"/>
        <v>25.75</v>
      </c>
      <c r="U1837" s="7">
        <f t="shared" si="288"/>
        <v>25.683333333333337</v>
      </c>
      <c r="V1837" s="7">
        <f t="shared" si="289"/>
        <v>25.700000000000003</v>
      </c>
    </row>
    <row r="1838" spans="1:22" ht="13.5" x14ac:dyDescent="0.25">
      <c r="A1838" s="3">
        <f>RSI!A1838</f>
        <v>44979</v>
      </c>
      <c r="B1838" s="2">
        <f>RSI!B1838</f>
        <v>1.8176000000000001</v>
      </c>
      <c r="C1838" s="2">
        <f>RSI!I1838</f>
        <v>36.982894832542556</v>
      </c>
      <c r="D1838" s="2">
        <f>MACD!E1838</f>
        <v>-3.0779827205793531E-3</v>
      </c>
      <c r="E1838" s="2">
        <f>MACD!F1838</f>
        <v>3.5741307280651507E-3</v>
      </c>
      <c r="F1838" s="2">
        <f>'Moving Avg'!D1838</f>
        <v>1.8176000000000001</v>
      </c>
      <c r="G1838" s="2">
        <f>'Moving Avg'!F1838</f>
        <v>1.8200749999999997</v>
      </c>
      <c r="H1838" s="2">
        <f>'Moving Avg'!G1838</f>
        <v>1.8654859999999991</v>
      </c>
      <c r="I1838" s="2">
        <f>'Moving Avg'!H1838</f>
        <v>1.8778605000000055</v>
      </c>
      <c r="J1838" s="5" t="str">
        <f>OBV!F1838</f>
        <v>NEUTRAL</v>
      </c>
      <c r="K1838" s="5" t="str">
        <f>OBV!G1838</f>
        <v>NEUTRAL</v>
      </c>
      <c r="L1838" s="5" t="str">
        <f>OBV!H1838</f>
        <v>NEUTRAL</v>
      </c>
      <c r="M1838" s="7">
        <f t="shared" si="280"/>
        <v>25</v>
      </c>
      <c r="N1838" s="7">
        <f t="shared" si="281"/>
        <v>45</v>
      </c>
      <c r="O1838" s="7">
        <f t="shared" si="282"/>
        <v>0</v>
      </c>
      <c r="P1838" s="7">
        <f t="shared" si="283"/>
        <v>33</v>
      </c>
      <c r="Q1838" s="8">
        <f t="shared" si="284"/>
        <v>29.45</v>
      </c>
      <c r="R1838" s="8">
        <f t="shared" si="285"/>
        <v>22.25</v>
      </c>
      <c r="S1838" s="8">
        <f t="shared" si="286"/>
        <v>25.35</v>
      </c>
      <c r="T1838" s="8">
        <f t="shared" si="287"/>
        <v>25.75</v>
      </c>
      <c r="U1838" s="7">
        <f t="shared" si="288"/>
        <v>25.683333333333337</v>
      </c>
      <c r="V1838" s="7">
        <f t="shared" si="289"/>
        <v>25.700000000000003</v>
      </c>
    </row>
    <row r="1839" spans="1:22" ht="13.5" x14ac:dyDescent="0.25">
      <c r="A1839" s="3">
        <f>RSI!A1839</f>
        <v>44980</v>
      </c>
      <c r="B1839" s="2">
        <f>RSI!B1839</f>
        <v>1.8176000000000001</v>
      </c>
      <c r="C1839" s="2">
        <f>RSI!I1839</f>
        <v>36.982894832542542</v>
      </c>
      <c r="D1839" s="2">
        <f>MACD!E1839</f>
        <v>-3.949751130499779E-3</v>
      </c>
      <c r="E1839" s="2">
        <f>MACD!F1839</f>
        <v>2.069354356352165E-3</v>
      </c>
      <c r="F1839" s="2">
        <f>'Moving Avg'!D1839</f>
        <v>1.8176000000000001</v>
      </c>
      <c r="G1839" s="2">
        <f>'Moving Avg'!F1839</f>
        <v>1.8200749999999997</v>
      </c>
      <c r="H1839" s="2">
        <f>'Moving Avg'!G1839</f>
        <v>1.8639999999999992</v>
      </c>
      <c r="I1839" s="2">
        <f>'Moving Avg'!H1839</f>
        <v>1.8782250000000058</v>
      </c>
      <c r="J1839" s="5" t="str">
        <f>OBV!F1839</f>
        <v>NEUTRAL</v>
      </c>
      <c r="K1839" s="5" t="str">
        <f>OBV!G1839</f>
        <v>NEUTRAL</v>
      </c>
      <c r="L1839" s="5" t="str">
        <f>OBV!H1839</f>
        <v>NEUTRAL</v>
      </c>
      <c r="M1839" s="7">
        <f t="shared" si="280"/>
        <v>25</v>
      </c>
      <c r="N1839" s="7">
        <f t="shared" si="281"/>
        <v>45</v>
      </c>
      <c r="O1839" s="7">
        <f t="shared" si="282"/>
        <v>0</v>
      </c>
      <c r="P1839" s="7">
        <f t="shared" si="283"/>
        <v>33</v>
      </c>
      <c r="Q1839" s="8">
        <f t="shared" si="284"/>
        <v>29.45</v>
      </c>
      <c r="R1839" s="8">
        <f t="shared" si="285"/>
        <v>22.25</v>
      </c>
      <c r="S1839" s="8">
        <f t="shared" si="286"/>
        <v>25.35</v>
      </c>
      <c r="T1839" s="8">
        <f t="shared" si="287"/>
        <v>25.75</v>
      </c>
      <c r="U1839" s="7">
        <f t="shared" si="288"/>
        <v>25.683333333333337</v>
      </c>
      <c r="V1839" s="7">
        <f t="shared" si="289"/>
        <v>25.700000000000003</v>
      </c>
    </row>
    <row r="1840" spans="1:22" ht="13.5" x14ac:dyDescent="0.25">
      <c r="A1840" s="3">
        <f>RSI!A1840</f>
        <v>44981</v>
      </c>
      <c r="B1840" s="2">
        <f>RSI!B1840</f>
        <v>1.8176000000000001</v>
      </c>
      <c r="C1840" s="2">
        <f>RSI!I1840</f>
        <v>36.982894832542542</v>
      </c>
      <c r="D1840" s="2">
        <f>MACD!E1840</f>
        <v>-4.5877491595769371E-3</v>
      </c>
      <c r="E1840" s="2">
        <f>MACD!F1840</f>
        <v>7.3793365316634466E-4</v>
      </c>
      <c r="F1840" s="2">
        <f>'Moving Avg'!D1840</f>
        <v>1.8176000000000001</v>
      </c>
      <c r="G1840" s="2">
        <f>'Moving Avg'!F1840</f>
        <v>1.8200749999999997</v>
      </c>
      <c r="H1840" s="2">
        <f>'Moving Avg'!G1840</f>
        <v>1.8641659999999991</v>
      </c>
      <c r="I1840" s="2">
        <f>'Moving Avg'!H1840</f>
        <v>1.8785895000000059</v>
      </c>
      <c r="J1840" s="5" t="str">
        <f>OBV!F1840</f>
        <v>NEUTRAL</v>
      </c>
      <c r="K1840" s="5" t="str">
        <f>OBV!G1840</f>
        <v>NEUTRAL</v>
      </c>
      <c r="L1840" s="5" t="str">
        <f>OBV!H1840</f>
        <v>NEUTRAL</v>
      </c>
      <c r="M1840" s="7">
        <f t="shared" si="280"/>
        <v>25</v>
      </c>
      <c r="N1840" s="7">
        <f t="shared" si="281"/>
        <v>45</v>
      </c>
      <c r="O1840" s="7">
        <f t="shared" si="282"/>
        <v>0</v>
      </c>
      <c r="P1840" s="7">
        <f t="shared" si="283"/>
        <v>33</v>
      </c>
      <c r="Q1840" s="8">
        <f t="shared" si="284"/>
        <v>29.45</v>
      </c>
      <c r="R1840" s="8">
        <f t="shared" si="285"/>
        <v>22.25</v>
      </c>
      <c r="S1840" s="8">
        <f t="shared" si="286"/>
        <v>25.35</v>
      </c>
      <c r="T1840" s="8">
        <f t="shared" si="287"/>
        <v>25.75</v>
      </c>
      <c r="U1840" s="7">
        <f t="shared" si="288"/>
        <v>25.683333333333337</v>
      </c>
      <c r="V1840" s="7">
        <f t="shared" si="289"/>
        <v>25.700000000000003</v>
      </c>
    </row>
    <row r="1841" spans="1:22" ht="13.5" x14ac:dyDescent="0.25">
      <c r="A1841" s="3">
        <f>RSI!A1841</f>
        <v>44984</v>
      </c>
      <c r="B1841" s="2">
        <f>RSI!B1841</f>
        <v>1.8176000000000001</v>
      </c>
      <c r="C1841" s="2">
        <f>RSI!I1841</f>
        <v>36.982894832542542</v>
      </c>
      <c r="D1841" s="2">
        <f>MACD!E1841</f>
        <v>-5.0353231235598095E-3</v>
      </c>
      <c r="E1841" s="2">
        <f>MACD!F1841</f>
        <v>-4.1671770217888604E-4</v>
      </c>
      <c r="F1841" s="2">
        <f>'Moving Avg'!D1841</f>
        <v>1.8176000000000001</v>
      </c>
      <c r="G1841" s="2">
        <f>'Moving Avg'!F1841</f>
        <v>1.8200749999999997</v>
      </c>
      <c r="H1841" s="2">
        <f>'Moving Avg'!G1841</f>
        <v>1.8628459999999993</v>
      </c>
      <c r="I1841" s="2">
        <f>'Moving Avg'!H1841</f>
        <v>1.879345000000006</v>
      </c>
      <c r="J1841" s="5" t="str">
        <f>OBV!F1841</f>
        <v>NEUTRAL</v>
      </c>
      <c r="K1841" s="5" t="str">
        <f>OBV!G1841</f>
        <v>NEUTRAL</v>
      </c>
      <c r="L1841" s="5" t="str">
        <f>OBV!H1841</f>
        <v>NEUTRAL</v>
      </c>
      <c r="M1841" s="7">
        <f t="shared" si="280"/>
        <v>25</v>
      </c>
      <c r="N1841" s="7">
        <f t="shared" si="281"/>
        <v>45</v>
      </c>
      <c r="O1841" s="7">
        <f t="shared" si="282"/>
        <v>0</v>
      </c>
      <c r="P1841" s="7">
        <f t="shared" si="283"/>
        <v>33</v>
      </c>
      <c r="Q1841" s="8">
        <f t="shared" si="284"/>
        <v>29.45</v>
      </c>
      <c r="R1841" s="8">
        <f t="shared" si="285"/>
        <v>22.25</v>
      </c>
      <c r="S1841" s="8">
        <f t="shared" si="286"/>
        <v>25.35</v>
      </c>
      <c r="T1841" s="8">
        <f t="shared" si="287"/>
        <v>25.75</v>
      </c>
      <c r="U1841" s="7">
        <f t="shared" si="288"/>
        <v>25.683333333333337</v>
      </c>
      <c r="V1841" s="7">
        <f t="shared" si="289"/>
        <v>25.700000000000003</v>
      </c>
    </row>
    <row r="1842" spans="1:22" ht="13.5" x14ac:dyDescent="0.25">
      <c r="A1842" s="3">
        <f>RSI!A1842</f>
        <v>44985</v>
      </c>
      <c r="B1842" s="2">
        <f>RSI!B1842</f>
        <v>1.8176000000000001</v>
      </c>
      <c r="C1842" s="2">
        <f>RSI!I1842</f>
        <v>36.982894832542542</v>
      </c>
      <c r="D1842" s="2">
        <f>MACD!E1842</f>
        <v>-5.328603885955685E-3</v>
      </c>
      <c r="E1842" s="2">
        <f>MACD!F1842</f>
        <v>-1.3990949389342459E-3</v>
      </c>
      <c r="F1842" s="2">
        <f>'Moving Avg'!D1842</f>
        <v>1.8176000000000001</v>
      </c>
      <c r="G1842" s="2">
        <f>'Moving Avg'!F1842</f>
        <v>1.8200749999999997</v>
      </c>
      <c r="H1842" s="2">
        <f>'Moving Avg'!G1842</f>
        <v>1.8615259999999991</v>
      </c>
      <c r="I1842" s="2">
        <f>'Moving Avg'!H1842</f>
        <v>1.8801005000000059</v>
      </c>
      <c r="J1842" s="5" t="str">
        <f>OBV!F1842</f>
        <v>NEUTRAL</v>
      </c>
      <c r="K1842" s="5" t="str">
        <f>OBV!G1842</f>
        <v>NEUTRAL</v>
      </c>
      <c r="L1842" s="5" t="str">
        <f>OBV!H1842</f>
        <v>NEUTRAL</v>
      </c>
      <c r="M1842" s="7">
        <f t="shared" si="280"/>
        <v>25</v>
      </c>
      <c r="N1842" s="7">
        <f t="shared" si="281"/>
        <v>45</v>
      </c>
      <c r="O1842" s="7">
        <f t="shared" si="282"/>
        <v>0</v>
      </c>
      <c r="P1842" s="7">
        <f t="shared" si="283"/>
        <v>33</v>
      </c>
      <c r="Q1842" s="8">
        <f t="shared" si="284"/>
        <v>29.45</v>
      </c>
      <c r="R1842" s="8">
        <f t="shared" si="285"/>
        <v>22.25</v>
      </c>
      <c r="S1842" s="8">
        <f t="shared" si="286"/>
        <v>25.35</v>
      </c>
      <c r="T1842" s="8">
        <f t="shared" si="287"/>
        <v>25.75</v>
      </c>
      <c r="U1842" s="7">
        <f t="shared" si="288"/>
        <v>25.683333333333337</v>
      </c>
      <c r="V1842" s="7">
        <f t="shared" si="289"/>
        <v>25.700000000000003</v>
      </c>
    </row>
    <row r="1843" spans="1:22" ht="13.5" x14ac:dyDescent="0.25">
      <c r="A1843" s="3">
        <f>RSI!A1843</f>
        <v>44986</v>
      </c>
      <c r="B1843" s="2">
        <f>RSI!B1843</f>
        <v>1.8176000000000001</v>
      </c>
      <c r="C1843" s="2">
        <f>RSI!I1843</f>
        <v>36.982894832542556</v>
      </c>
      <c r="D1843" s="2">
        <f>MACD!E1843</f>
        <v>-5.4976574304432813E-3</v>
      </c>
      <c r="E1843" s="2">
        <f>MACD!F1843</f>
        <v>-2.2188074372360531E-3</v>
      </c>
      <c r="F1843" s="2">
        <f>'Moving Avg'!D1843</f>
        <v>1.8176000000000001</v>
      </c>
      <c r="G1843" s="2">
        <f>'Moving Avg'!F1843</f>
        <v>1.8200749999999997</v>
      </c>
      <c r="H1843" s="2">
        <f>'Moving Avg'!G1843</f>
        <v>1.8602059999999991</v>
      </c>
      <c r="I1843" s="2">
        <f>'Moving Avg'!H1843</f>
        <v>1.8808560000000059</v>
      </c>
      <c r="J1843" s="5" t="str">
        <f>OBV!F1843</f>
        <v>NEUTRAL</v>
      </c>
      <c r="K1843" s="5" t="str">
        <f>OBV!G1843</f>
        <v>NEUTRAL</v>
      </c>
      <c r="L1843" s="5" t="str">
        <f>OBV!H1843</f>
        <v>NEUTRAL</v>
      </c>
      <c r="M1843" s="7">
        <f t="shared" si="280"/>
        <v>25</v>
      </c>
      <c r="N1843" s="7">
        <f t="shared" si="281"/>
        <v>45</v>
      </c>
      <c r="O1843" s="7">
        <f t="shared" si="282"/>
        <v>0</v>
      </c>
      <c r="P1843" s="7">
        <f t="shared" si="283"/>
        <v>33</v>
      </c>
      <c r="Q1843" s="8">
        <f t="shared" si="284"/>
        <v>29.45</v>
      </c>
      <c r="R1843" s="8">
        <f t="shared" si="285"/>
        <v>22.25</v>
      </c>
      <c r="S1843" s="8">
        <f t="shared" si="286"/>
        <v>25.35</v>
      </c>
      <c r="T1843" s="8">
        <f t="shared" si="287"/>
        <v>25.75</v>
      </c>
      <c r="U1843" s="7">
        <f t="shared" si="288"/>
        <v>25.683333333333337</v>
      </c>
      <c r="V1843" s="7">
        <f t="shared" si="289"/>
        <v>25.700000000000003</v>
      </c>
    </row>
    <row r="1844" spans="1:22" ht="13.5" x14ac:dyDescent="0.25">
      <c r="A1844" s="3">
        <f>RSI!A1844</f>
        <v>44987</v>
      </c>
      <c r="B1844" s="2">
        <f>RSI!B1844</f>
        <v>1.8176000000000001</v>
      </c>
      <c r="C1844" s="2">
        <f>RSI!I1844</f>
        <v>36.982894832542556</v>
      </c>
      <c r="D1844" s="2">
        <f>MACD!E1844</f>
        <v>-5.5674554219313777E-3</v>
      </c>
      <c r="E1844" s="2">
        <f>MACD!F1844</f>
        <v>-2.8885370341751181E-3</v>
      </c>
      <c r="F1844" s="2">
        <f>'Moving Avg'!D1844</f>
        <v>1.8176000000000001</v>
      </c>
      <c r="G1844" s="2">
        <f>'Moving Avg'!F1844</f>
        <v>1.8175999999999994</v>
      </c>
      <c r="H1844" s="2">
        <f>'Moving Avg'!G1844</f>
        <v>1.8588859999999994</v>
      </c>
      <c r="I1844" s="2">
        <f>'Moving Avg'!H1844</f>
        <v>1.8813380000000064</v>
      </c>
      <c r="J1844" s="5" t="str">
        <f>OBV!F1844</f>
        <v>NEUTRAL</v>
      </c>
      <c r="K1844" s="5" t="str">
        <f>OBV!G1844</f>
        <v>NEUTRAL</v>
      </c>
      <c r="L1844" s="5" t="str">
        <f>OBV!H1844</f>
        <v>NEUTRAL</v>
      </c>
      <c r="M1844" s="7">
        <f t="shared" si="280"/>
        <v>25</v>
      </c>
      <c r="N1844" s="7">
        <f t="shared" si="281"/>
        <v>45</v>
      </c>
      <c r="O1844" s="7">
        <f t="shared" si="282"/>
        <v>0</v>
      </c>
      <c r="P1844" s="7">
        <f t="shared" si="283"/>
        <v>33</v>
      </c>
      <c r="Q1844" s="8">
        <f t="shared" si="284"/>
        <v>29.45</v>
      </c>
      <c r="R1844" s="8">
        <f t="shared" si="285"/>
        <v>22.25</v>
      </c>
      <c r="S1844" s="8">
        <f t="shared" si="286"/>
        <v>25.35</v>
      </c>
      <c r="T1844" s="8">
        <f t="shared" si="287"/>
        <v>25.75</v>
      </c>
      <c r="U1844" s="7">
        <f t="shared" si="288"/>
        <v>25.683333333333337</v>
      </c>
      <c r="V1844" s="7">
        <f t="shared" si="289"/>
        <v>25.700000000000003</v>
      </c>
    </row>
    <row r="1845" spans="1:22" ht="13.5" x14ac:dyDescent="0.25">
      <c r="A1845" s="3">
        <f>RSI!A1845</f>
        <v>44988</v>
      </c>
      <c r="B1845" s="2">
        <f>RSI!B1845</f>
        <v>1.8176000000000001</v>
      </c>
      <c r="C1845" s="2">
        <f>RSI!I1845</f>
        <v>36.982894832542542</v>
      </c>
      <c r="D1845" s="2">
        <f>MACD!E1845</f>
        <v>-5.5586936725624536E-3</v>
      </c>
      <c r="E1845" s="2">
        <f>MACD!F1845</f>
        <v>-3.4225683618525852E-3</v>
      </c>
      <c r="F1845" s="2">
        <f>'Moving Avg'!D1845</f>
        <v>1.8176000000000001</v>
      </c>
      <c r="G1845" s="2">
        <f>'Moving Avg'!F1845</f>
        <v>1.8175999999999994</v>
      </c>
      <c r="H1845" s="2">
        <f>'Moving Avg'!G1845</f>
        <v>1.8575659999999994</v>
      </c>
      <c r="I1845" s="2">
        <f>'Moving Avg'!H1845</f>
        <v>1.881820000000006</v>
      </c>
      <c r="J1845" s="5" t="str">
        <f>OBV!F1845</f>
        <v>NEUTRAL</v>
      </c>
      <c r="K1845" s="5" t="str">
        <f>OBV!G1845</f>
        <v>NEUTRAL</v>
      </c>
      <c r="L1845" s="5" t="str">
        <f>OBV!H1845</f>
        <v>NEUTRAL</v>
      </c>
      <c r="M1845" s="7">
        <f t="shared" si="280"/>
        <v>25</v>
      </c>
      <c r="N1845" s="7">
        <f t="shared" si="281"/>
        <v>45</v>
      </c>
      <c r="O1845" s="7">
        <f t="shared" si="282"/>
        <v>0</v>
      </c>
      <c r="P1845" s="7">
        <f t="shared" si="283"/>
        <v>33</v>
      </c>
      <c r="Q1845" s="8">
        <f t="shared" si="284"/>
        <v>29.45</v>
      </c>
      <c r="R1845" s="8">
        <f t="shared" si="285"/>
        <v>22.25</v>
      </c>
      <c r="S1845" s="8">
        <f t="shared" si="286"/>
        <v>25.35</v>
      </c>
      <c r="T1845" s="8">
        <f t="shared" si="287"/>
        <v>25.75</v>
      </c>
      <c r="U1845" s="7">
        <f t="shared" si="288"/>
        <v>25.683333333333337</v>
      </c>
      <c r="V1845" s="7">
        <f t="shared" si="289"/>
        <v>25.700000000000003</v>
      </c>
    </row>
    <row r="1846" spans="1:22" ht="13.5" x14ac:dyDescent="0.25">
      <c r="A1846" s="3">
        <f>RSI!A1846</f>
        <v>44991</v>
      </c>
      <c r="B1846" s="2">
        <f>RSI!B1846</f>
        <v>1.8176000000000001</v>
      </c>
      <c r="C1846" s="2">
        <f>RSI!I1846</f>
        <v>36.982894832542542</v>
      </c>
      <c r="D1846" s="2">
        <f>MACD!E1846</f>
        <v>-5.4884821176717224E-3</v>
      </c>
      <c r="E1846" s="2">
        <f>MACD!F1846</f>
        <v>-3.8357511130164132E-3</v>
      </c>
      <c r="F1846" s="2">
        <f>'Moving Avg'!D1846</f>
        <v>1.8176000000000001</v>
      </c>
      <c r="G1846" s="2">
        <f>'Moving Avg'!F1846</f>
        <v>1.8175999999999994</v>
      </c>
      <c r="H1846" s="2">
        <f>'Moving Avg'!G1846</f>
        <v>1.8562459999999994</v>
      </c>
      <c r="I1846" s="2">
        <f>'Moving Avg'!H1846</f>
        <v>1.8823020000000061</v>
      </c>
      <c r="J1846" s="5" t="str">
        <f>OBV!F1846</f>
        <v>NEUTRAL</v>
      </c>
      <c r="K1846" s="5" t="str">
        <f>OBV!G1846</f>
        <v>NEUTRAL</v>
      </c>
      <c r="L1846" s="5" t="str">
        <f>OBV!H1846</f>
        <v>NEUTRAL</v>
      </c>
      <c r="M1846" s="7">
        <f t="shared" si="280"/>
        <v>25</v>
      </c>
      <c r="N1846" s="7">
        <f t="shared" si="281"/>
        <v>45</v>
      </c>
      <c r="O1846" s="7">
        <f t="shared" si="282"/>
        <v>0</v>
      </c>
      <c r="P1846" s="7">
        <f t="shared" si="283"/>
        <v>33</v>
      </c>
      <c r="Q1846" s="8">
        <f t="shared" si="284"/>
        <v>29.45</v>
      </c>
      <c r="R1846" s="8">
        <f t="shared" si="285"/>
        <v>22.25</v>
      </c>
      <c r="S1846" s="8">
        <f t="shared" si="286"/>
        <v>25.35</v>
      </c>
      <c r="T1846" s="8">
        <f t="shared" si="287"/>
        <v>25.75</v>
      </c>
      <c r="U1846" s="7">
        <f t="shared" si="288"/>
        <v>25.683333333333337</v>
      </c>
      <c r="V1846" s="7">
        <f t="shared" si="289"/>
        <v>25.700000000000003</v>
      </c>
    </row>
    <row r="1847" spans="1:22" ht="13.5" x14ac:dyDescent="0.25">
      <c r="A1847" s="3">
        <f>RSI!A1847</f>
        <v>44992</v>
      </c>
      <c r="B1847" s="2">
        <f>RSI!B1847</f>
        <v>1.8176000000000001</v>
      </c>
      <c r="C1847" s="2">
        <f>RSI!I1847</f>
        <v>36.982894832542556</v>
      </c>
      <c r="D1847" s="2">
        <f>MACD!E1847</f>
        <v>-5.3709262599348495E-3</v>
      </c>
      <c r="E1847" s="2">
        <f>MACD!F1847</f>
        <v>-4.1427861424001011E-3</v>
      </c>
      <c r="F1847" s="2">
        <f>'Moving Avg'!D1847</f>
        <v>1.8176000000000001</v>
      </c>
      <c r="G1847" s="2">
        <f>'Moving Avg'!F1847</f>
        <v>1.8175999999999994</v>
      </c>
      <c r="H1847" s="2">
        <f>'Moving Avg'!G1847</f>
        <v>1.8549259999999992</v>
      </c>
      <c r="I1847" s="2">
        <f>'Moving Avg'!H1847</f>
        <v>1.8827840000000062</v>
      </c>
      <c r="J1847" s="5" t="str">
        <f>OBV!F1847</f>
        <v>NEUTRAL</v>
      </c>
      <c r="K1847" s="5" t="str">
        <f>OBV!G1847</f>
        <v>NEUTRAL</v>
      </c>
      <c r="L1847" s="5" t="str">
        <f>OBV!H1847</f>
        <v>NEUTRAL</v>
      </c>
      <c r="M1847" s="7">
        <f t="shared" si="280"/>
        <v>25</v>
      </c>
      <c r="N1847" s="7">
        <f t="shared" si="281"/>
        <v>45</v>
      </c>
      <c r="O1847" s="7">
        <f t="shared" si="282"/>
        <v>0</v>
      </c>
      <c r="P1847" s="7">
        <f t="shared" si="283"/>
        <v>33</v>
      </c>
      <c r="Q1847" s="8">
        <f t="shared" si="284"/>
        <v>29.45</v>
      </c>
      <c r="R1847" s="8">
        <f t="shared" si="285"/>
        <v>22.25</v>
      </c>
      <c r="S1847" s="8">
        <f t="shared" si="286"/>
        <v>25.35</v>
      </c>
      <c r="T1847" s="8">
        <f t="shared" si="287"/>
        <v>25.75</v>
      </c>
      <c r="U1847" s="7">
        <f t="shared" si="288"/>
        <v>25.683333333333337</v>
      </c>
      <c r="V1847" s="7">
        <f t="shared" si="289"/>
        <v>25.700000000000003</v>
      </c>
    </row>
    <row r="1848" spans="1:22" ht="13.5" x14ac:dyDescent="0.25">
      <c r="A1848" s="3">
        <f>RSI!A1848</f>
        <v>44993</v>
      </c>
      <c r="B1848" s="2">
        <f>RSI!B1848</f>
        <v>1.8176000000000001</v>
      </c>
      <c r="C1848" s="2">
        <f>RSI!I1848</f>
        <v>36.982894832542542</v>
      </c>
      <c r="D1848" s="2">
        <f>MACD!E1848</f>
        <v>-5.2176169553266316E-3</v>
      </c>
      <c r="E1848" s="2">
        <f>MACD!F1848</f>
        <v>-4.357752304985407E-3</v>
      </c>
      <c r="F1848" s="2">
        <f>'Moving Avg'!D1848</f>
        <v>1.8176000000000001</v>
      </c>
      <c r="G1848" s="2">
        <f>'Moving Avg'!F1848</f>
        <v>1.8175999999999994</v>
      </c>
      <c r="H1848" s="2">
        <f>'Moving Avg'!G1848</f>
        <v>1.8536059999999992</v>
      </c>
      <c r="I1848" s="2">
        <f>'Moving Avg'!H1848</f>
        <v>1.8832660000000061</v>
      </c>
      <c r="J1848" s="5" t="str">
        <f>OBV!F1848</f>
        <v>NEUTRAL</v>
      </c>
      <c r="K1848" s="5" t="str">
        <f>OBV!G1848</f>
        <v>NEUTRAL</v>
      </c>
      <c r="L1848" s="5" t="str">
        <f>OBV!H1848</f>
        <v>NEUTRAL</v>
      </c>
      <c r="M1848" s="7">
        <f t="shared" si="280"/>
        <v>25</v>
      </c>
      <c r="N1848" s="7">
        <f t="shared" si="281"/>
        <v>45</v>
      </c>
      <c r="O1848" s="7">
        <f t="shared" si="282"/>
        <v>0</v>
      </c>
      <c r="P1848" s="7">
        <f t="shared" si="283"/>
        <v>33</v>
      </c>
      <c r="Q1848" s="8">
        <f t="shared" si="284"/>
        <v>29.45</v>
      </c>
      <c r="R1848" s="8">
        <f t="shared" si="285"/>
        <v>22.25</v>
      </c>
      <c r="S1848" s="8">
        <f t="shared" si="286"/>
        <v>25.35</v>
      </c>
      <c r="T1848" s="8">
        <f t="shared" si="287"/>
        <v>25.75</v>
      </c>
      <c r="U1848" s="7">
        <f t="shared" si="288"/>
        <v>25.683333333333337</v>
      </c>
      <c r="V1848" s="7">
        <f t="shared" si="289"/>
        <v>25.700000000000003</v>
      </c>
    </row>
    <row r="1849" spans="1:22" ht="13.5" x14ac:dyDescent="0.25">
      <c r="A1849" s="3">
        <f>RSI!A1849</f>
        <v>44994</v>
      </c>
      <c r="B1849" s="2">
        <f>RSI!B1849</f>
        <v>1.8176000000000001</v>
      </c>
      <c r="C1849" s="2">
        <f>RSI!I1849</f>
        <v>36.982894832542542</v>
      </c>
      <c r="D1849" s="2">
        <f>MACD!E1849</f>
        <v>-5.0380428055019078E-3</v>
      </c>
      <c r="E1849" s="2">
        <f>MACD!F1849</f>
        <v>-4.4938104050887074E-3</v>
      </c>
      <c r="F1849" s="2">
        <f>'Moving Avg'!D1849</f>
        <v>1.8176000000000001</v>
      </c>
      <c r="G1849" s="2">
        <f>'Moving Avg'!F1849</f>
        <v>1.8175999999999994</v>
      </c>
      <c r="H1849" s="2">
        <f>'Moving Avg'!G1849</f>
        <v>1.8522859999999994</v>
      </c>
      <c r="I1849" s="2">
        <f>'Moving Avg'!H1849</f>
        <v>1.8837480000000064</v>
      </c>
      <c r="J1849" s="5" t="str">
        <f>OBV!F1849</f>
        <v>NEUTRAL</v>
      </c>
      <c r="K1849" s="5" t="str">
        <f>OBV!G1849</f>
        <v>NEUTRAL</v>
      </c>
      <c r="L1849" s="5" t="str">
        <f>OBV!H1849</f>
        <v>NEUTRAL</v>
      </c>
      <c r="M1849" s="7">
        <f t="shared" si="280"/>
        <v>25</v>
      </c>
      <c r="N1849" s="7">
        <f t="shared" si="281"/>
        <v>45</v>
      </c>
      <c r="O1849" s="7">
        <f t="shared" si="282"/>
        <v>0</v>
      </c>
      <c r="P1849" s="7">
        <f t="shared" si="283"/>
        <v>33</v>
      </c>
      <c r="Q1849" s="8">
        <f t="shared" si="284"/>
        <v>29.45</v>
      </c>
      <c r="R1849" s="8">
        <f t="shared" si="285"/>
        <v>22.25</v>
      </c>
      <c r="S1849" s="8">
        <f t="shared" si="286"/>
        <v>25.35</v>
      </c>
      <c r="T1849" s="8">
        <f t="shared" si="287"/>
        <v>25.75</v>
      </c>
      <c r="U1849" s="7">
        <f t="shared" si="288"/>
        <v>25.683333333333337</v>
      </c>
      <c r="V1849" s="7">
        <f t="shared" si="289"/>
        <v>25.700000000000003</v>
      </c>
    </row>
    <row r="1850" spans="1:22" ht="13.5" x14ac:dyDescent="0.25">
      <c r="A1850" s="3">
        <f>RSI!A1850</f>
        <v>44995</v>
      </c>
      <c r="B1850" s="2">
        <f>RSI!B1850</f>
        <v>1.8176000000000001</v>
      </c>
      <c r="C1850" s="2">
        <f>RSI!I1850</f>
        <v>36.982894832542542</v>
      </c>
      <c r="D1850" s="2">
        <f>MACD!E1850</f>
        <v>-4.8399372145508934E-3</v>
      </c>
      <c r="E1850" s="2">
        <f>MACD!F1850</f>
        <v>-4.5630357669811453E-3</v>
      </c>
      <c r="F1850" s="2">
        <f>'Moving Avg'!D1850</f>
        <v>1.8176000000000001</v>
      </c>
      <c r="G1850" s="2">
        <f>'Moving Avg'!F1850</f>
        <v>1.8175999999999994</v>
      </c>
      <c r="H1850" s="2">
        <f>'Moving Avg'!G1850</f>
        <v>1.8509659999999994</v>
      </c>
      <c r="I1850" s="2">
        <f>'Moving Avg'!H1850</f>
        <v>1.8842300000000065</v>
      </c>
      <c r="J1850" s="5" t="str">
        <f>OBV!F1850</f>
        <v>NEUTRAL</v>
      </c>
      <c r="K1850" s="5" t="str">
        <f>OBV!G1850</f>
        <v>NEUTRAL</v>
      </c>
      <c r="L1850" s="5" t="str">
        <f>OBV!H1850</f>
        <v>NEUTRAL</v>
      </c>
      <c r="M1850" s="7">
        <f t="shared" si="280"/>
        <v>25</v>
      </c>
      <c r="N1850" s="7">
        <f t="shared" si="281"/>
        <v>45</v>
      </c>
      <c r="O1850" s="7">
        <f t="shared" si="282"/>
        <v>0</v>
      </c>
      <c r="P1850" s="7">
        <f t="shared" si="283"/>
        <v>33</v>
      </c>
      <c r="Q1850" s="8">
        <f t="shared" si="284"/>
        <v>29.45</v>
      </c>
      <c r="R1850" s="8">
        <f t="shared" si="285"/>
        <v>22.25</v>
      </c>
      <c r="S1850" s="8">
        <f t="shared" si="286"/>
        <v>25.35</v>
      </c>
      <c r="T1850" s="8">
        <f t="shared" si="287"/>
        <v>25.75</v>
      </c>
      <c r="U1850" s="7">
        <f t="shared" si="288"/>
        <v>25.683333333333337</v>
      </c>
      <c r="V1850" s="7">
        <f t="shared" si="289"/>
        <v>25.700000000000003</v>
      </c>
    </row>
    <row r="1851" spans="1:22" ht="13.5" x14ac:dyDescent="0.25">
      <c r="A1851" s="3">
        <f>RSI!A1851</f>
        <v>44998</v>
      </c>
      <c r="B1851" s="2">
        <f>RSI!B1851</f>
        <v>1.8176000000000001</v>
      </c>
      <c r="C1851" s="2">
        <f>RSI!I1851</f>
        <v>36.982894832542542</v>
      </c>
      <c r="D1851" s="2">
        <f>MACD!E1851</f>
        <v>-4.6295703018164325E-3</v>
      </c>
      <c r="E1851" s="2">
        <f>MACD!F1851</f>
        <v>-4.5763426739482025E-3</v>
      </c>
      <c r="F1851" s="2">
        <f>'Moving Avg'!D1851</f>
        <v>1.8176000000000001</v>
      </c>
      <c r="G1851" s="2">
        <f>'Moving Avg'!F1851</f>
        <v>1.8175999999999994</v>
      </c>
      <c r="H1851" s="2">
        <f>'Moving Avg'!G1851</f>
        <v>1.8496459999999992</v>
      </c>
      <c r="I1851" s="2">
        <f>'Moving Avg'!H1851</f>
        <v>1.8847120000000064</v>
      </c>
      <c r="J1851" s="5" t="str">
        <f>OBV!F1851</f>
        <v>NEUTRAL</v>
      </c>
      <c r="K1851" s="5" t="str">
        <f>OBV!G1851</f>
        <v>NEUTRAL</v>
      </c>
      <c r="L1851" s="5" t="str">
        <f>OBV!H1851</f>
        <v>NEUTRAL</v>
      </c>
      <c r="M1851" s="7">
        <f t="shared" si="280"/>
        <v>25</v>
      </c>
      <c r="N1851" s="7">
        <f t="shared" si="281"/>
        <v>45</v>
      </c>
      <c r="O1851" s="7">
        <f t="shared" si="282"/>
        <v>0</v>
      </c>
      <c r="P1851" s="7">
        <f t="shared" si="283"/>
        <v>33</v>
      </c>
      <c r="Q1851" s="8">
        <f t="shared" si="284"/>
        <v>29.45</v>
      </c>
      <c r="R1851" s="8">
        <f t="shared" si="285"/>
        <v>22.25</v>
      </c>
      <c r="S1851" s="8">
        <f t="shared" si="286"/>
        <v>25.35</v>
      </c>
      <c r="T1851" s="8">
        <f t="shared" si="287"/>
        <v>25.75</v>
      </c>
      <c r="U1851" s="7">
        <f t="shared" si="288"/>
        <v>25.683333333333337</v>
      </c>
      <c r="V1851" s="7">
        <f t="shared" si="289"/>
        <v>25.700000000000003</v>
      </c>
    </row>
    <row r="1852" spans="1:22" ht="13.5" x14ac:dyDescent="0.25">
      <c r="A1852" s="3">
        <f>RSI!A1852</f>
        <v>44999</v>
      </c>
      <c r="B1852" s="2">
        <f>RSI!B1852</f>
        <v>1.8176000000000001</v>
      </c>
      <c r="C1852" s="2">
        <f>RSI!I1852</f>
        <v>36.982894832542556</v>
      </c>
      <c r="D1852" s="2">
        <f>MACD!E1852</f>
        <v>-4.4119942841265303E-3</v>
      </c>
      <c r="E1852" s="2">
        <f>MACD!F1852</f>
        <v>-4.5434729959838681E-3</v>
      </c>
      <c r="F1852" s="2">
        <f>'Moving Avg'!D1852</f>
        <v>1.8176000000000001</v>
      </c>
      <c r="G1852" s="2">
        <f>'Moving Avg'!F1852</f>
        <v>1.8175999999999994</v>
      </c>
      <c r="H1852" s="2">
        <f>'Moving Avg'!G1852</f>
        <v>1.8483259999999992</v>
      </c>
      <c r="I1852" s="2">
        <f>'Moving Avg'!H1852</f>
        <v>1.8851940000000065</v>
      </c>
      <c r="J1852" s="5" t="str">
        <f>OBV!F1852</f>
        <v>NEUTRAL</v>
      </c>
      <c r="K1852" s="5" t="str">
        <f>OBV!G1852</f>
        <v>NEUTRAL</v>
      </c>
      <c r="L1852" s="5" t="str">
        <f>OBV!H1852</f>
        <v>NEUTRAL</v>
      </c>
      <c r="M1852" s="7">
        <f t="shared" si="280"/>
        <v>25</v>
      </c>
      <c r="N1852" s="7">
        <f t="shared" si="281"/>
        <v>0</v>
      </c>
      <c r="O1852" s="7">
        <f t="shared" si="282"/>
        <v>0</v>
      </c>
      <c r="P1852" s="7">
        <f t="shared" si="283"/>
        <v>33</v>
      </c>
      <c r="Q1852" s="8">
        <f t="shared" si="284"/>
        <v>13.7</v>
      </c>
      <c r="R1852" s="8">
        <f t="shared" si="285"/>
        <v>13.25</v>
      </c>
      <c r="S1852" s="8">
        <f t="shared" si="286"/>
        <v>18.600000000000001</v>
      </c>
      <c r="T1852" s="8">
        <f t="shared" si="287"/>
        <v>14.5</v>
      </c>
      <c r="U1852" s="7">
        <f t="shared" si="288"/>
        <v>15.183333333333332</v>
      </c>
      <c r="V1852" s="7">
        <f t="shared" si="289"/>
        <v>15.012499999999999</v>
      </c>
    </row>
    <row r="1853" spans="1:22" ht="13.5" x14ac:dyDescent="0.25">
      <c r="A1853" s="3">
        <f>RSI!A1853</f>
        <v>45000</v>
      </c>
      <c r="B1853" s="2">
        <f>RSI!B1853</f>
        <v>1.8176000000000001</v>
      </c>
      <c r="C1853" s="2">
        <f>RSI!I1853</f>
        <v>36.982894832542542</v>
      </c>
      <c r="D1853" s="2">
        <f>MACD!E1853</f>
        <v>-4.191249606060099E-3</v>
      </c>
      <c r="E1853" s="2">
        <f>MACD!F1853</f>
        <v>-4.4730283179991144E-3</v>
      </c>
      <c r="F1853" s="2">
        <f>'Moving Avg'!D1853</f>
        <v>1.8176000000000001</v>
      </c>
      <c r="G1853" s="2">
        <f>'Moving Avg'!F1853</f>
        <v>1.8175999999999994</v>
      </c>
      <c r="H1853" s="2">
        <f>'Moving Avg'!G1853</f>
        <v>1.8453519999999992</v>
      </c>
      <c r="I1853" s="2">
        <f>'Moving Avg'!H1853</f>
        <v>1.8856760000000066</v>
      </c>
      <c r="J1853" s="5" t="str">
        <f>OBV!F1853</f>
        <v>NEUTRAL</v>
      </c>
      <c r="K1853" s="5" t="str">
        <f>OBV!G1853</f>
        <v>NEUTRAL</v>
      </c>
      <c r="L1853" s="5" t="str">
        <f>OBV!H1853</f>
        <v>NEUTRAL</v>
      </c>
      <c r="M1853" s="7">
        <f t="shared" si="280"/>
        <v>25</v>
      </c>
      <c r="N1853" s="7">
        <f t="shared" si="281"/>
        <v>0</v>
      </c>
      <c r="O1853" s="7">
        <f t="shared" si="282"/>
        <v>0</v>
      </c>
      <c r="P1853" s="7">
        <f t="shared" si="283"/>
        <v>33</v>
      </c>
      <c r="Q1853" s="8">
        <f t="shared" si="284"/>
        <v>13.7</v>
      </c>
      <c r="R1853" s="8">
        <f t="shared" si="285"/>
        <v>13.25</v>
      </c>
      <c r="S1853" s="8">
        <f t="shared" si="286"/>
        <v>18.600000000000001</v>
      </c>
      <c r="T1853" s="8">
        <f t="shared" si="287"/>
        <v>14.5</v>
      </c>
      <c r="U1853" s="7">
        <f t="shared" si="288"/>
        <v>15.183333333333332</v>
      </c>
      <c r="V1853" s="7">
        <f t="shared" si="289"/>
        <v>15.012499999999999</v>
      </c>
    </row>
    <row r="1854" spans="1:22" ht="13.5" x14ac:dyDescent="0.25">
      <c r="A1854" s="3">
        <f>RSI!A1854</f>
        <v>45001</v>
      </c>
      <c r="B1854" s="2">
        <f>RSI!B1854</f>
        <v>1.8176000000000001</v>
      </c>
      <c r="C1854" s="2">
        <f>RSI!I1854</f>
        <v>36.982894832542556</v>
      </c>
      <c r="D1854" s="2">
        <f>MACD!E1854</f>
        <v>-3.9705379681900244E-3</v>
      </c>
      <c r="E1854" s="2">
        <f>MACD!F1854</f>
        <v>-4.3725302480372968E-3</v>
      </c>
      <c r="F1854" s="2">
        <f>'Moving Avg'!D1854</f>
        <v>1.8176000000000001</v>
      </c>
      <c r="G1854" s="2">
        <f>'Moving Avg'!F1854</f>
        <v>1.8175999999999994</v>
      </c>
      <c r="H1854" s="2">
        <f>'Moving Avg'!G1854</f>
        <v>1.8423779999999992</v>
      </c>
      <c r="I1854" s="2">
        <f>'Moving Avg'!H1854</f>
        <v>1.8861580000000067</v>
      </c>
      <c r="J1854" s="5" t="str">
        <f>OBV!F1854</f>
        <v>NEUTRAL</v>
      </c>
      <c r="K1854" s="5" t="str">
        <f>OBV!G1854</f>
        <v>NEUTRAL</v>
      </c>
      <c r="L1854" s="5" t="str">
        <f>OBV!H1854</f>
        <v>NEUTRAL</v>
      </c>
      <c r="M1854" s="7">
        <f t="shared" si="280"/>
        <v>25</v>
      </c>
      <c r="N1854" s="7">
        <f t="shared" si="281"/>
        <v>0</v>
      </c>
      <c r="O1854" s="7">
        <f t="shared" si="282"/>
        <v>0</v>
      </c>
      <c r="P1854" s="7">
        <f t="shared" si="283"/>
        <v>33</v>
      </c>
      <c r="Q1854" s="8">
        <f t="shared" si="284"/>
        <v>13.7</v>
      </c>
      <c r="R1854" s="8">
        <f t="shared" si="285"/>
        <v>13.25</v>
      </c>
      <c r="S1854" s="8">
        <f t="shared" si="286"/>
        <v>18.600000000000001</v>
      </c>
      <c r="T1854" s="8">
        <f t="shared" si="287"/>
        <v>14.5</v>
      </c>
      <c r="U1854" s="7">
        <f t="shared" si="288"/>
        <v>15.183333333333332</v>
      </c>
      <c r="V1854" s="7">
        <f t="shared" si="289"/>
        <v>15.012499999999999</v>
      </c>
    </row>
    <row r="1855" spans="1:22" ht="13.5" x14ac:dyDescent="0.25">
      <c r="A1855" s="3">
        <f>RSI!A1855</f>
        <v>45002</v>
      </c>
      <c r="B1855" s="2">
        <f>RSI!B1855</f>
        <v>1.8176000000000001</v>
      </c>
      <c r="C1855" s="2">
        <f>RSI!I1855</f>
        <v>36.982894832542556</v>
      </c>
      <c r="D1855" s="2">
        <f>MACD!E1855</f>
        <v>-3.7523674488535441E-3</v>
      </c>
      <c r="E1855" s="2">
        <f>MACD!F1855</f>
        <v>-4.2484976882005464E-3</v>
      </c>
      <c r="F1855" s="2">
        <f>'Moving Avg'!D1855</f>
        <v>1.8176000000000001</v>
      </c>
      <c r="G1855" s="2">
        <f>'Moving Avg'!F1855</f>
        <v>1.8175999999999994</v>
      </c>
      <c r="H1855" s="2">
        <f>'Moving Avg'!G1855</f>
        <v>1.8394039999999989</v>
      </c>
      <c r="I1855" s="2">
        <f>'Moving Avg'!H1855</f>
        <v>1.8866400000000068</v>
      </c>
      <c r="J1855" s="5" t="str">
        <f>OBV!F1855</f>
        <v>NEUTRAL</v>
      </c>
      <c r="K1855" s="5" t="str">
        <f>OBV!G1855</f>
        <v>NEUTRAL</v>
      </c>
      <c r="L1855" s="5" t="str">
        <f>OBV!H1855</f>
        <v>NEUTRAL</v>
      </c>
      <c r="M1855" s="7">
        <f t="shared" si="280"/>
        <v>25</v>
      </c>
      <c r="N1855" s="7">
        <f t="shared" si="281"/>
        <v>0</v>
      </c>
      <c r="O1855" s="7">
        <f t="shared" si="282"/>
        <v>0</v>
      </c>
      <c r="P1855" s="7">
        <f t="shared" si="283"/>
        <v>33</v>
      </c>
      <c r="Q1855" s="8">
        <f t="shared" si="284"/>
        <v>13.7</v>
      </c>
      <c r="R1855" s="8">
        <f t="shared" si="285"/>
        <v>13.25</v>
      </c>
      <c r="S1855" s="8">
        <f t="shared" si="286"/>
        <v>18.600000000000001</v>
      </c>
      <c r="T1855" s="8">
        <f t="shared" si="287"/>
        <v>14.5</v>
      </c>
      <c r="U1855" s="7">
        <f t="shared" si="288"/>
        <v>15.183333333333332</v>
      </c>
      <c r="V1855" s="7">
        <f t="shared" si="289"/>
        <v>15.012499999999999</v>
      </c>
    </row>
    <row r="1856" spans="1:22" ht="13.5" x14ac:dyDescent="0.25">
      <c r="A1856" s="3">
        <f>RSI!A1856</f>
        <v>45006</v>
      </c>
      <c r="B1856" s="2">
        <f>RSI!B1856</f>
        <v>1.8176000000000001</v>
      </c>
      <c r="C1856" s="2">
        <f>RSI!I1856</f>
        <v>36.982894832542556</v>
      </c>
      <c r="D1856" s="2">
        <f>MACD!E1856</f>
        <v>-3.5386741080760675E-3</v>
      </c>
      <c r="E1856" s="2">
        <f>MACD!F1856</f>
        <v>-4.1065329721756503E-3</v>
      </c>
      <c r="F1856" s="2">
        <f>'Moving Avg'!D1856</f>
        <v>1.8176000000000001</v>
      </c>
      <c r="G1856" s="2">
        <f>'Moving Avg'!F1856</f>
        <v>1.8175999999999994</v>
      </c>
      <c r="H1856" s="2">
        <f>'Moving Avg'!G1856</f>
        <v>1.8364299999999991</v>
      </c>
      <c r="I1856" s="2">
        <f>'Moving Avg'!H1856</f>
        <v>1.8871220000000068</v>
      </c>
      <c r="J1856" s="5" t="str">
        <f>OBV!F1856</f>
        <v>NEUTRAL</v>
      </c>
      <c r="K1856" s="5" t="str">
        <f>OBV!G1856</f>
        <v>NEUTRAL</v>
      </c>
      <c r="L1856" s="5" t="str">
        <f>OBV!H1856</f>
        <v>NEUTRAL</v>
      </c>
      <c r="M1856" s="7">
        <f t="shared" si="280"/>
        <v>25</v>
      </c>
      <c r="N1856" s="7">
        <f t="shared" si="281"/>
        <v>0</v>
      </c>
      <c r="O1856" s="7">
        <f t="shared" si="282"/>
        <v>0</v>
      </c>
      <c r="P1856" s="7">
        <f t="shared" si="283"/>
        <v>33</v>
      </c>
      <c r="Q1856" s="8">
        <f t="shared" si="284"/>
        <v>13.7</v>
      </c>
      <c r="R1856" s="8">
        <f t="shared" si="285"/>
        <v>13.25</v>
      </c>
      <c r="S1856" s="8">
        <f t="shared" si="286"/>
        <v>18.600000000000001</v>
      </c>
      <c r="T1856" s="8">
        <f t="shared" si="287"/>
        <v>14.5</v>
      </c>
      <c r="U1856" s="7">
        <f t="shared" si="288"/>
        <v>15.183333333333332</v>
      </c>
      <c r="V1856" s="7">
        <f t="shared" si="289"/>
        <v>15.012499999999999</v>
      </c>
    </row>
    <row r="1857" spans="1:22" ht="13.5" x14ac:dyDescent="0.25">
      <c r="A1857" s="3">
        <f>RSI!A1857</f>
        <v>45007</v>
      </c>
      <c r="B1857" s="2">
        <f>RSI!B1857</f>
        <v>1.8176000000000001</v>
      </c>
      <c r="C1857" s="2">
        <f>RSI!I1857</f>
        <v>36.982894832542556</v>
      </c>
      <c r="D1857" s="2">
        <f>MACD!E1857</f>
        <v>-3.3309237800245306E-3</v>
      </c>
      <c r="E1857" s="2">
        <f>MACD!F1857</f>
        <v>-3.9514111337454264E-3</v>
      </c>
      <c r="F1857" s="2">
        <f>'Moving Avg'!D1857</f>
        <v>1.8176000000000001</v>
      </c>
      <c r="G1857" s="2">
        <f>'Moving Avg'!F1857</f>
        <v>1.8175999999999994</v>
      </c>
      <c r="H1857" s="2">
        <f>'Moving Avg'!G1857</f>
        <v>1.8334559999999991</v>
      </c>
      <c r="I1857" s="2">
        <f>'Moving Avg'!H1857</f>
        <v>1.8876040000000072</v>
      </c>
      <c r="J1857" s="5" t="str">
        <f>OBV!F1857</f>
        <v>NEUTRAL</v>
      </c>
      <c r="K1857" s="5" t="str">
        <f>OBV!G1857</f>
        <v>NEUTRAL</v>
      </c>
      <c r="L1857" s="5" t="str">
        <f>OBV!H1857</f>
        <v>NEUTRAL</v>
      </c>
      <c r="M1857" s="7">
        <f t="shared" si="280"/>
        <v>25</v>
      </c>
      <c r="N1857" s="7">
        <f t="shared" si="281"/>
        <v>0</v>
      </c>
      <c r="O1857" s="7">
        <f t="shared" si="282"/>
        <v>0</v>
      </c>
      <c r="P1857" s="7">
        <f t="shared" si="283"/>
        <v>33</v>
      </c>
      <c r="Q1857" s="8">
        <f t="shared" si="284"/>
        <v>13.7</v>
      </c>
      <c r="R1857" s="8">
        <f t="shared" si="285"/>
        <v>13.25</v>
      </c>
      <c r="S1857" s="8">
        <f t="shared" si="286"/>
        <v>18.600000000000001</v>
      </c>
      <c r="T1857" s="8">
        <f t="shared" si="287"/>
        <v>14.5</v>
      </c>
      <c r="U1857" s="7">
        <f t="shared" si="288"/>
        <v>15.183333333333332</v>
      </c>
      <c r="V1857" s="7">
        <f t="shared" si="289"/>
        <v>15.012499999999999</v>
      </c>
    </row>
    <row r="1858" spans="1:22" ht="13.5" x14ac:dyDescent="0.25">
      <c r="A1858" s="3">
        <f>RSI!A1858</f>
        <v>45008</v>
      </c>
      <c r="B1858" s="2">
        <f>RSI!B1858</f>
        <v>1.8176000000000001</v>
      </c>
      <c r="C1858" s="2">
        <f>RSI!I1858</f>
        <v>36.982894832542563</v>
      </c>
      <c r="D1858" s="2">
        <f>MACD!E1858</f>
        <v>-3.1301971836306119E-3</v>
      </c>
      <c r="E1858" s="2">
        <f>MACD!F1858</f>
        <v>-3.7871683437224637E-3</v>
      </c>
      <c r="F1858" s="2">
        <f>'Moving Avg'!D1858</f>
        <v>1.8176000000000001</v>
      </c>
      <c r="G1858" s="2">
        <f>'Moving Avg'!F1858</f>
        <v>1.8175999999999994</v>
      </c>
      <c r="H1858" s="2">
        <f>'Moving Avg'!G1858</f>
        <v>1.8304819999999993</v>
      </c>
      <c r="I1858" s="2">
        <f>'Moving Avg'!H1858</f>
        <v>1.8880860000000073</v>
      </c>
      <c r="J1858" s="5" t="str">
        <f>OBV!F1858</f>
        <v>NEUTRAL</v>
      </c>
      <c r="K1858" s="5" t="str">
        <f>OBV!G1858</f>
        <v>NEUTRAL</v>
      </c>
      <c r="L1858" s="5" t="str">
        <f>OBV!H1858</f>
        <v>NEUTRAL</v>
      </c>
      <c r="M1858" s="7">
        <f t="shared" ref="M1858:M1921" si="290">IF(C1858&lt;30,50, IF(C1858&gt;70, 0, 25))</f>
        <v>25</v>
      </c>
      <c r="N1858" s="7">
        <f t="shared" ref="N1858:N1921" si="291">IF(E1858-D1858&gt;0.02, 100, IF(E1858-D1858&lt;0,0,45))</f>
        <v>0</v>
      </c>
      <c r="O1858" s="7">
        <f t="shared" ref="O1858:O1921" si="292">IF(F1858-I1858&gt;10,100,IF(F1858-I1858&gt;5,75, IF(F1858-I1858&gt;0,50,0)))</f>
        <v>0</v>
      </c>
      <c r="P1858" s="7">
        <f t="shared" ref="P1858:P1921" si="293">IF(L1858="confirmed bullish", 34, IF(L1858="bullish divergence",17, 0))+IF(J1858="bullish",33,IF(J1858="bearish",0,16.5))+IF(K1858="strong",33,IF(K1858="weak",0,16.5))</f>
        <v>33</v>
      </c>
      <c r="Q1858" s="8">
        <f t="shared" si="284"/>
        <v>13.7</v>
      </c>
      <c r="R1858" s="8">
        <f t="shared" si="285"/>
        <v>13.25</v>
      </c>
      <c r="S1858" s="8">
        <f t="shared" si="286"/>
        <v>18.600000000000001</v>
      </c>
      <c r="T1858" s="8">
        <f t="shared" si="287"/>
        <v>14.5</v>
      </c>
      <c r="U1858" s="7">
        <f t="shared" si="288"/>
        <v>15.183333333333332</v>
      </c>
      <c r="V1858" s="7">
        <f t="shared" si="289"/>
        <v>15.012499999999999</v>
      </c>
    </row>
    <row r="1859" spans="1:22" ht="13.5" x14ac:dyDescent="0.25">
      <c r="A1859" s="3">
        <f>RSI!A1859</f>
        <v>45009</v>
      </c>
      <c r="B1859" s="2">
        <f>RSI!B1859</f>
        <v>1.8176000000000001</v>
      </c>
      <c r="C1859" s="2">
        <f>RSI!I1859</f>
        <v>36.982894832542563</v>
      </c>
      <c r="D1859" s="2">
        <f>MACD!E1859</f>
        <v>-2.9372609934799065E-3</v>
      </c>
      <c r="E1859" s="2">
        <f>MACD!F1859</f>
        <v>-3.6171868736739523E-3</v>
      </c>
      <c r="F1859" s="2">
        <f>'Moving Avg'!D1859</f>
        <v>1.8176000000000001</v>
      </c>
      <c r="G1859" s="2">
        <f>'Moving Avg'!F1859</f>
        <v>1.8175999999999994</v>
      </c>
      <c r="H1859" s="2">
        <f>'Moving Avg'!G1859</f>
        <v>1.8281699999999992</v>
      </c>
      <c r="I1859" s="2">
        <f>'Moving Avg'!H1859</f>
        <v>1.8885680000000074</v>
      </c>
      <c r="J1859" s="5" t="str">
        <f>OBV!F1859</f>
        <v>NEUTRAL</v>
      </c>
      <c r="K1859" s="5" t="str">
        <f>OBV!G1859</f>
        <v>NEUTRAL</v>
      </c>
      <c r="L1859" s="5" t="str">
        <f>OBV!H1859</f>
        <v>NEUTRAL</v>
      </c>
      <c r="M1859" s="7">
        <f t="shared" si="290"/>
        <v>25</v>
      </c>
      <c r="N1859" s="7">
        <f t="shared" si="291"/>
        <v>0</v>
      </c>
      <c r="O1859" s="7">
        <f t="shared" si="292"/>
        <v>0</v>
      </c>
      <c r="P1859" s="7">
        <f t="shared" si="293"/>
        <v>33</v>
      </c>
      <c r="Q1859" s="8">
        <f t="shared" ref="Q1859:Q1922" si="294">0.35*M1859+N1859*0.35+O1859*0.15+P1859*0.15</f>
        <v>13.7</v>
      </c>
      <c r="R1859" s="8">
        <f t="shared" ref="R1859:R1922" si="295">M1859*0.2+N1859*0.2+O1859*0.35+P1859*0.25</f>
        <v>13.25</v>
      </c>
      <c r="S1859" s="8">
        <f t="shared" ref="S1859:S1922" si="296">M1859*0.15+N1859*0.15+O1859*0.25+P1859*0.45</f>
        <v>18.600000000000001</v>
      </c>
      <c r="T1859" s="8">
        <f t="shared" ref="T1859:T1922" si="297">0.25*SUM(M1859:P1859)</f>
        <v>14.5</v>
      </c>
      <c r="U1859" s="7">
        <f t="shared" ref="U1859:U1922" si="298">SUM(Q1859:S1859)/3</f>
        <v>15.183333333333332</v>
      </c>
      <c r="V1859" s="7">
        <f t="shared" ref="V1859:V1922" si="299">SUM(Q1859:T1859)/4</f>
        <v>15.012499999999999</v>
      </c>
    </row>
    <row r="1860" spans="1:22" ht="13.5" x14ac:dyDescent="0.25">
      <c r="A1860" s="3">
        <f>RSI!A1860</f>
        <v>45012</v>
      </c>
      <c r="B1860" s="2">
        <f>RSI!B1860</f>
        <v>1.8176000000000001</v>
      </c>
      <c r="C1860" s="2">
        <f>RSI!I1860</f>
        <v>36.982894832542556</v>
      </c>
      <c r="D1860" s="2">
        <f>MACD!E1860</f>
        <v>-2.7526271009858938E-3</v>
      </c>
      <c r="E1860" s="2">
        <f>MACD!F1860</f>
        <v>-3.4442749191363406E-3</v>
      </c>
      <c r="F1860" s="2">
        <f>'Moving Avg'!D1860</f>
        <v>1.8176000000000001</v>
      </c>
      <c r="G1860" s="2">
        <f>'Moving Avg'!F1860</f>
        <v>1.8175999999999994</v>
      </c>
      <c r="H1860" s="2">
        <f>'Moving Avg'!G1860</f>
        <v>1.8260219999999991</v>
      </c>
      <c r="I1860" s="2">
        <f>'Moving Avg'!H1860</f>
        <v>1.8890500000000077</v>
      </c>
      <c r="J1860" s="5" t="str">
        <f>OBV!F1860</f>
        <v>NEUTRAL</v>
      </c>
      <c r="K1860" s="5" t="str">
        <f>OBV!G1860</f>
        <v>NEUTRAL</v>
      </c>
      <c r="L1860" s="5" t="str">
        <f>OBV!H1860</f>
        <v>NEUTRAL</v>
      </c>
      <c r="M1860" s="7">
        <f t="shared" si="290"/>
        <v>25</v>
      </c>
      <c r="N1860" s="7">
        <f t="shared" si="291"/>
        <v>0</v>
      </c>
      <c r="O1860" s="7">
        <f t="shared" si="292"/>
        <v>0</v>
      </c>
      <c r="P1860" s="7">
        <f t="shared" si="293"/>
        <v>33</v>
      </c>
      <c r="Q1860" s="8">
        <f t="shared" si="294"/>
        <v>13.7</v>
      </c>
      <c r="R1860" s="8">
        <f t="shared" si="295"/>
        <v>13.25</v>
      </c>
      <c r="S1860" s="8">
        <f t="shared" si="296"/>
        <v>18.600000000000001</v>
      </c>
      <c r="T1860" s="8">
        <f t="shared" si="297"/>
        <v>14.5</v>
      </c>
      <c r="U1860" s="7">
        <f t="shared" si="298"/>
        <v>15.183333333333332</v>
      </c>
      <c r="V1860" s="7">
        <f t="shared" si="299"/>
        <v>15.012499999999999</v>
      </c>
    </row>
    <row r="1861" spans="1:22" ht="13.5" x14ac:dyDescent="0.25">
      <c r="A1861" s="3">
        <f>RSI!A1861</f>
        <v>45013</v>
      </c>
      <c r="B1861" s="2">
        <f>RSI!B1861</f>
        <v>1.8176000000000001</v>
      </c>
      <c r="C1861" s="2">
        <f>RSI!I1861</f>
        <v>36.982894832542556</v>
      </c>
      <c r="D1861" s="2">
        <f>MACD!E1861</f>
        <v>-2.5766019475963464E-3</v>
      </c>
      <c r="E1861" s="2">
        <f>MACD!F1861</f>
        <v>-3.270740324828342E-3</v>
      </c>
      <c r="F1861" s="2">
        <f>'Moving Avg'!D1861</f>
        <v>1.8176000000000001</v>
      </c>
      <c r="G1861" s="2">
        <f>'Moving Avg'!F1861</f>
        <v>1.8175999999999994</v>
      </c>
      <c r="H1861" s="2">
        <f>'Moving Avg'!G1861</f>
        <v>1.8238739999999993</v>
      </c>
      <c r="I1861" s="2">
        <f>'Moving Avg'!H1861</f>
        <v>1.8895320000000078</v>
      </c>
      <c r="J1861" s="5" t="str">
        <f>OBV!F1861</f>
        <v>NEUTRAL</v>
      </c>
      <c r="K1861" s="5" t="str">
        <f>OBV!G1861</f>
        <v>NEUTRAL</v>
      </c>
      <c r="L1861" s="5" t="str">
        <f>OBV!H1861</f>
        <v>NEUTRAL</v>
      </c>
      <c r="M1861" s="7">
        <f t="shared" si="290"/>
        <v>25</v>
      </c>
      <c r="N1861" s="7">
        <f t="shared" si="291"/>
        <v>0</v>
      </c>
      <c r="O1861" s="7">
        <f t="shared" si="292"/>
        <v>0</v>
      </c>
      <c r="P1861" s="7">
        <f t="shared" si="293"/>
        <v>33</v>
      </c>
      <c r="Q1861" s="8">
        <f t="shared" si="294"/>
        <v>13.7</v>
      </c>
      <c r="R1861" s="8">
        <f t="shared" si="295"/>
        <v>13.25</v>
      </c>
      <c r="S1861" s="8">
        <f t="shared" si="296"/>
        <v>18.600000000000001</v>
      </c>
      <c r="T1861" s="8">
        <f t="shared" si="297"/>
        <v>14.5</v>
      </c>
      <c r="U1861" s="7">
        <f t="shared" si="298"/>
        <v>15.183333333333332</v>
      </c>
      <c r="V1861" s="7">
        <f t="shared" si="299"/>
        <v>15.012499999999999</v>
      </c>
    </row>
    <row r="1862" spans="1:22" ht="13.5" x14ac:dyDescent="0.25">
      <c r="A1862" s="3">
        <f>RSI!A1862</f>
        <v>45014</v>
      </c>
      <c r="B1862" s="2">
        <f>RSI!B1862</f>
        <v>1.8176000000000001</v>
      </c>
      <c r="C1862" s="2">
        <f>RSI!I1862</f>
        <v>36.982894832542556</v>
      </c>
      <c r="D1862" s="2">
        <f>MACD!E1862</f>
        <v>-2.409327517475468E-3</v>
      </c>
      <c r="E1862" s="2">
        <f>MACD!F1862</f>
        <v>-3.0984577633577674E-3</v>
      </c>
      <c r="F1862" s="2">
        <f>'Moving Avg'!D1862</f>
        <v>1.8176000000000001</v>
      </c>
      <c r="G1862" s="2">
        <f>'Moving Avg'!F1862</f>
        <v>1.8175999999999994</v>
      </c>
      <c r="H1862" s="2">
        <f>'Moving Avg'!G1862</f>
        <v>1.8215619999999992</v>
      </c>
      <c r="I1862" s="2">
        <f>'Moving Avg'!H1862</f>
        <v>1.8900140000000079</v>
      </c>
      <c r="J1862" s="5" t="str">
        <f>OBV!F1862</f>
        <v>NEUTRAL</v>
      </c>
      <c r="K1862" s="5" t="str">
        <f>OBV!G1862</f>
        <v>NEUTRAL</v>
      </c>
      <c r="L1862" s="5" t="str">
        <f>OBV!H1862</f>
        <v>NEUTRAL</v>
      </c>
      <c r="M1862" s="7">
        <f t="shared" si="290"/>
        <v>25</v>
      </c>
      <c r="N1862" s="7">
        <f t="shared" si="291"/>
        <v>0</v>
      </c>
      <c r="O1862" s="7">
        <f t="shared" si="292"/>
        <v>0</v>
      </c>
      <c r="P1862" s="7">
        <f t="shared" si="293"/>
        <v>33</v>
      </c>
      <c r="Q1862" s="8">
        <f t="shared" si="294"/>
        <v>13.7</v>
      </c>
      <c r="R1862" s="8">
        <f t="shared" si="295"/>
        <v>13.25</v>
      </c>
      <c r="S1862" s="8">
        <f t="shared" si="296"/>
        <v>18.600000000000001</v>
      </c>
      <c r="T1862" s="8">
        <f t="shared" si="297"/>
        <v>14.5</v>
      </c>
      <c r="U1862" s="7">
        <f t="shared" si="298"/>
        <v>15.183333333333332</v>
      </c>
      <c r="V1862" s="7">
        <f t="shared" si="299"/>
        <v>15.012499999999999</v>
      </c>
    </row>
    <row r="1863" spans="1:22" ht="13.5" x14ac:dyDescent="0.25">
      <c r="A1863" s="3">
        <f>RSI!A1863</f>
        <v>45015</v>
      </c>
      <c r="B1863" s="2">
        <f>RSI!B1863</f>
        <v>1.8176000000000001</v>
      </c>
      <c r="C1863" s="2">
        <f>RSI!I1863</f>
        <v>36.982894832542542</v>
      </c>
      <c r="D1863" s="2">
        <f>MACD!E1863</f>
        <v>-2.250815328435074E-3</v>
      </c>
      <c r="E1863" s="2">
        <f>MACD!F1863</f>
        <v>-2.9289292763732288E-3</v>
      </c>
      <c r="F1863" s="2">
        <f>'Moving Avg'!D1863</f>
        <v>1.8176000000000001</v>
      </c>
      <c r="G1863" s="2">
        <f>'Moving Avg'!F1863</f>
        <v>1.8175999999999994</v>
      </c>
      <c r="H1863" s="2">
        <f>'Moving Avg'!G1863</f>
        <v>1.8192499999999994</v>
      </c>
      <c r="I1863" s="2">
        <f>'Moving Avg'!H1863</f>
        <v>1.8904960000000079</v>
      </c>
      <c r="J1863" s="5" t="str">
        <f>OBV!F1863</f>
        <v>NEUTRAL</v>
      </c>
      <c r="K1863" s="5" t="str">
        <f>OBV!G1863</f>
        <v>NEUTRAL</v>
      </c>
      <c r="L1863" s="5" t="str">
        <f>OBV!H1863</f>
        <v>NEUTRAL</v>
      </c>
      <c r="M1863" s="7">
        <f t="shared" si="290"/>
        <v>25</v>
      </c>
      <c r="N1863" s="7">
        <f t="shared" si="291"/>
        <v>0</v>
      </c>
      <c r="O1863" s="7">
        <f t="shared" si="292"/>
        <v>0</v>
      </c>
      <c r="P1863" s="7">
        <f t="shared" si="293"/>
        <v>33</v>
      </c>
      <c r="Q1863" s="8">
        <f t="shared" si="294"/>
        <v>13.7</v>
      </c>
      <c r="R1863" s="8">
        <f t="shared" si="295"/>
        <v>13.25</v>
      </c>
      <c r="S1863" s="8">
        <f t="shared" si="296"/>
        <v>18.600000000000001</v>
      </c>
      <c r="T1863" s="8">
        <f t="shared" si="297"/>
        <v>14.5</v>
      </c>
      <c r="U1863" s="7">
        <f t="shared" si="298"/>
        <v>15.183333333333332</v>
      </c>
      <c r="V1863" s="7">
        <f t="shared" si="299"/>
        <v>15.012499999999999</v>
      </c>
    </row>
    <row r="1864" spans="1:22" ht="13.5" x14ac:dyDescent="0.25">
      <c r="A1864" s="3">
        <f>RSI!A1864</f>
        <v>45016</v>
      </c>
      <c r="B1864" s="2">
        <f>RSI!B1864</f>
        <v>1.8176000000000001</v>
      </c>
      <c r="C1864" s="2">
        <f>RSI!I1864</f>
        <v>36.982894832542556</v>
      </c>
      <c r="D1864" s="2">
        <f>MACD!E1864</f>
        <v>-2.1009745498030696E-3</v>
      </c>
      <c r="E1864" s="2">
        <f>MACD!F1864</f>
        <v>-2.7633383310591971E-3</v>
      </c>
      <c r="F1864" s="2">
        <f>'Moving Avg'!D1864</f>
        <v>1.8176000000000001</v>
      </c>
      <c r="G1864" s="2">
        <f>'Moving Avg'!F1864</f>
        <v>1.8175999999999994</v>
      </c>
      <c r="H1864" s="2">
        <f>'Moving Avg'!G1864</f>
        <v>1.8185899999999993</v>
      </c>
      <c r="I1864" s="2">
        <f>'Moving Avg'!H1864</f>
        <v>1.890978000000008</v>
      </c>
      <c r="J1864" s="5" t="str">
        <f>OBV!F1864</f>
        <v>NEUTRAL</v>
      </c>
      <c r="K1864" s="5" t="str">
        <f>OBV!G1864</f>
        <v>NEUTRAL</v>
      </c>
      <c r="L1864" s="5" t="str">
        <f>OBV!H1864</f>
        <v>NEUTRAL</v>
      </c>
      <c r="M1864" s="7">
        <f t="shared" si="290"/>
        <v>25</v>
      </c>
      <c r="N1864" s="7">
        <f t="shared" si="291"/>
        <v>0</v>
      </c>
      <c r="O1864" s="7">
        <f t="shared" si="292"/>
        <v>0</v>
      </c>
      <c r="P1864" s="7">
        <f t="shared" si="293"/>
        <v>33</v>
      </c>
      <c r="Q1864" s="8">
        <f t="shared" si="294"/>
        <v>13.7</v>
      </c>
      <c r="R1864" s="8">
        <f t="shared" si="295"/>
        <v>13.25</v>
      </c>
      <c r="S1864" s="8">
        <f t="shared" si="296"/>
        <v>18.600000000000001</v>
      </c>
      <c r="T1864" s="8">
        <f t="shared" si="297"/>
        <v>14.5</v>
      </c>
      <c r="U1864" s="7">
        <f t="shared" si="298"/>
        <v>15.183333333333332</v>
      </c>
      <c r="V1864" s="7">
        <f t="shared" si="299"/>
        <v>15.012499999999999</v>
      </c>
    </row>
    <row r="1865" spans="1:22" ht="13.5" x14ac:dyDescent="0.25">
      <c r="A1865" s="3">
        <f>RSI!A1865</f>
        <v>45019</v>
      </c>
      <c r="B1865" s="2">
        <f>RSI!B1865</f>
        <v>1.8176000000000001</v>
      </c>
      <c r="C1865" s="2">
        <f>RSI!I1865</f>
        <v>36.982894832542563</v>
      </c>
      <c r="D1865" s="2">
        <f>MACD!E1865</f>
        <v>-1.9596351984554339E-3</v>
      </c>
      <c r="E1865" s="2">
        <f>MACD!F1865</f>
        <v>-2.6025977045384448E-3</v>
      </c>
      <c r="F1865" s="2">
        <f>'Moving Avg'!D1865</f>
        <v>1.8176000000000001</v>
      </c>
      <c r="G1865" s="2">
        <f>'Moving Avg'!F1865</f>
        <v>1.8175999999999994</v>
      </c>
      <c r="H1865" s="2">
        <f>'Moving Avg'!G1865</f>
        <v>1.8185899999999993</v>
      </c>
      <c r="I1865" s="2">
        <f>'Moving Avg'!H1865</f>
        <v>1.8914600000000081</v>
      </c>
      <c r="J1865" s="5" t="str">
        <f>OBV!F1865</f>
        <v>NEUTRAL</v>
      </c>
      <c r="K1865" s="5" t="str">
        <f>OBV!G1865</f>
        <v>NEUTRAL</v>
      </c>
      <c r="L1865" s="5" t="str">
        <f>OBV!H1865</f>
        <v>NEUTRAL</v>
      </c>
      <c r="M1865" s="7">
        <f t="shared" si="290"/>
        <v>25</v>
      </c>
      <c r="N1865" s="7">
        <f t="shared" si="291"/>
        <v>0</v>
      </c>
      <c r="O1865" s="7">
        <f t="shared" si="292"/>
        <v>0</v>
      </c>
      <c r="P1865" s="7">
        <f t="shared" si="293"/>
        <v>33</v>
      </c>
      <c r="Q1865" s="8">
        <f t="shared" si="294"/>
        <v>13.7</v>
      </c>
      <c r="R1865" s="8">
        <f t="shared" si="295"/>
        <v>13.25</v>
      </c>
      <c r="S1865" s="8">
        <f t="shared" si="296"/>
        <v>18.600000000000001</v>
      </c>
      <c r="T1865" s="8">
        <f t="shared" si="297"/>
        <v>14.5</v>
      </c>
      <c r="U1865" s="7">
        <f t="shared" si="298"/>
        <v>15.183333333333332</v>
      </c>
      <c r="V1865" s="7">
        <f t="shared" si="299"/>
        <v>15.012499999999999</v>
      </c>
    </row>
    <row r="1866" spans="1:22" ht="13.5" x14ac:dyDescent="0.25">
      <c r="A1866" s="3">
        <f>RSI!A1866</f>
        <v>45020</v>
      </c>
      <c r="B1866" s="2">
        <f>RSI!B1866</f>
        <v>1.8176000000000001</v>
      </c>
      <c r="C1866" s="2">
        <f>RSI!I1866</f>
        <v>36.982894832542563</v>
      </c>
      <c r="D1866" s="2">
        <f>MACD!E1866</f>
        <v>-1.8265672143689127E-3</v>
      </c>
      <c r="E1866" s="2">
        <f>MACD!F1866</f>
        <v>-2.4473916065045386E-3</v>
      </c>
      <c r="F1866" s="2">
        <f>'Moving Avg'!D1866</f>
        <v>1.8176000000000001</v>
      </c>
      <c r="G1866" s="2">
        <f>'Moving Avg'!F1866</f>
        <v>1.8175999999999994</v>
      </c>
      <c r="H1866" s="2">
        <f>'Moving Avg'!G1866</f>
        <v>1.8185899999999993</v>
      </c>
      <c r="I1866" s="2">
        <f>'Moving Avg'!H1866</f>
        <v>1.8919420000000082</v>
      </c>
      <c r="J1866" s="5" t="str">
        <f>OBV!F1866</f>
        <v>NEUTRAL</v>
      </c>
      <c r="K1866" s="5" t="str">
        <f>OBV!G1866</f>
        <v>NEUTRAL</v>
      </c>
      <c r="L1866" s="5" t="str">
        <f>OBV!H1866</f>
        <v>NEUTRAL</v>
      </c>
      <c r="M1866" s="7">
        <f t="shared" si="290"/>
        <v>25</v>
      </c>
      <c r="N1866" s="7">
        <f t="shared" si="291"/>
        <v>0</v>
      </c>
      <c r="O1866" s="7">
        <f t="shared" si="292"/>
        <v>0</v>
      </c>
      <c r="P1866" s="7">
        <f t="shared" si="293"/>
        <v>33</v>
      </c>
      <c r="Q1866" s="8">
        <f t="shared" si="294"/>
        <v>13.7</v>
      </c>
      <c r="R1866" s="8">
        <f t="shared" si="295"/>
        <v>13.25</v>
      </c>
      <c r="S1866" s="8">
        <f t="shared" si="296"/>
        <v>18.600000000000001</v>
      </c>
      <c r="T1866" s="8">
        <f t="shared" si="297"/>
        <v>14.5</v>
      </c>
      <c r="U1866" s="7">
        <f t="shared" si="298"/>
        <v>15.183333333333332</v>
      </c>
      <c r="V1866" s="7">
        <f t="shared" si="299"/>
        <v>15.012499999999999</v>
      </c>
    </row>
    <row r="1867" spans="1:22" ht="13.5" x14ac:dyDescent="0.25">
      <c r="A1867" s="3">
        <f>RSI!A1867</f>
        <v>45021</v>
      </c>
      <c r="B1867" s="2">
        <f>RSI!B1867</f>
        <v>1.8176000000000001</v>
      </c>
      <c r="C1867" s="2">
        <f>RSI!I1867</f>
        <v>36.982894832542563</v>
      </c>
      <c r="D1867" s="2">
        <f>MACD!E1867</f>
        <v>-1.7014960904906395E-3</v>
      </c>
      <c r="E1867" s="2">
        <f>MACD!F1867</f>
        <v>-2.2982125033017588E-3</v>
      </c>
      <c r="F1867" s="2">
        <f>'Moving Avg'!D1867</f>
        <v>1.8176000000000001</v>
      </c>
      <c r="G1867" s="2">
        <f>'Moving Avg'!F1867</f>
        <v>1.8175999999999994</v>
      </c>
      <c r="H1867" s="2">
        <f>'Moving Avg'!G1867</f>
        <v>1.8185899999999993</v>
      </c>
      <c r="I1867" s="2">
        <f>'Moving Avg'!H1867</f>
        <v>1.8924240000000083</v>
      </c>
      <c r="J1867" s="5" t="str">
        <f>OBV!F1867</f>
        <v>NEUTRAL</v>
      </c>
      <c r="K1867" s="5" t="str">
        <f>OBV!G1867</f>
        <v>NEUTRAL</v>
      </c>
      <c r="L1867" s="5" t="str">
        <f>OBV!H1867</f>
        <v>NEUTRAL</v>
      </c>
      <c r="M1867" s="7">
        <f t="shared" si="290"/>
        <v>25</v>
      </c>
      <c r="N1867" s="7">
        <f t="shared" si="291"/>
        <v>0</v>
      </c>
      <c r="O1867" s="7">
        <f t="shared" si="292"/>
        <v>0</v>
      </c>
      <c r="P1867" s="7">
        <f t="shared" si="293"/>
        <v>33</v>
      </c>
      <c r="Q1867" s="8">
        <f t="shared" si="294"/>
        <v>13.7</v>
      </c>
      <c r="R1867" s="8">
        <f t="shared" si="295"/>
        <v>13.25</v>
      </c>
      <c r="S1867" s="8">
        <f t="shared" si="296"/>
        <v>18.600000000000001</v>
      </c>
      <c r="T1867" s="8">
        <f t="shared" si="297"/>
        <v>14.5</v>
      </c>
      <c r="U1867" s="7">
        <f t="shared" si="298"/>
        <v>15.183333333333332</v>
      </c>
      <c r="V1867" s="7">
        <f t="shared" si="299"/>
        <v>15.012499999999999</v>
      </c>
    </row>
    <row r="1868" spans="1:22" ht="13.5" x14ac:dyDescent="0.25">
      <c r="A1868" s="3">
        <f>RSI!A1868</f>
        <v>45022</v>
      </c>
      <c r="B1868" s="2">
        <f>RSI!B1868</f>
        <v>1.8176000000000001</v>
      </c>
      <c r="C1868" s="2">
        <f>RSI!I1868</f>
        <v>36.982894832542563</v>
      </c>
      <c r="D1868" s="2">
        <f>MACD!E1868</f>
        <v>-1.5841156248821431E-3</v>
      </c>
      <c r="E1868" s="2">
        <f>MACD!F1868</f>
        <v>-2.1553931276178358E-3</v>
      </c>
      <c r="F1868" s="2">
        <f>'Moving Avg'!D1868</f>
        <v>1.8176000000000001</v>
      </c>
      <c r="G1868" s="2">
        <f>'Moving Avg'!F1868</f>
        <v>1.8175999999999994</v>
      </c>
      <c r="H1868" s="2">
        <f>'Moving Avg'!G1868</f>
        <v>1.8185899999999993</v>
      </c>
      <c r="I1868" s="2">
        <f>'Moving Avg'!H1868</f>
        <v>1.8929060000000084</v>
      </c>
      <c r="J1868" s="5" t="str">
        <f>OBV!F1868</f>
        <v>NEUTRAL</v>
      </c>
      <c r="K1868" s="5" t="str">
        <f>OBV!G1868</f>
        <v>NEUTRAL</v>
      </c>
      <c r="L1868" s="5" t="str">
        <f>OBV!H1868</f>
        <v>NEUTRAL</v>
      </c>
      <c r="M1868" s="7">
        <f t="shared" si="290"/>
        <v>25</v>
      </c>
      <c r="N1868" s="7">
        <f t="shared" si="291"/>
        <v>0</v>
      </c>
      <c r="O1868" s="7">
        <f t="shared" si="292"/>
        <v>0</v>
      </c>
      <c r="P1868" s="7">
        <f t="shared" si="293"/>
        <v>33</v>
      </c>
      <c r="Q1868" s="8">
        <f t="shared" si="294"/>
        <v>13.7</v>
      </c>
      <c r="R1868" s="8">
        <f t="shared" si="295"/>
        <v>13.25</v>
      </c>
      <c r="S1868" s="8">
        <f t="shared" si="296"/>
        <v>18.600000000000001</v>
      </c>
      <c r="T1868" s="8">
        <f t="shared" si="297"/>
        <v>14.5</v>
      </c>
      <c r="U1868" s="7">
        <f t="shared" si="298"/>
        <v>15.183333333333332</v>
      </c>
      <c r="V1868" s="7">
        <f t="shared" si="299"/>
        <v>15.012499999999999</v>
      </c>
    </row>
    <row r="1869" spans="1:22" ht="13.5" x14ac:dyDescent="0.25">
      <c r="A1869" s="3">
        <f>RSI!A1869</f>
        <v>45023</v>
      </c>
      <c r="B1869" s="2">
        <f>RSI!B1869</f>
        <v>1.8176000000000001</v>
      </c>
      <c r="C1869" s="2">
        <f>RSI!I1869</f>
        <v>36.982894832542563</v>
      </c>
      <c r="D1869" s="2">
        <f>MACD!E1869</f>
        <v>-1.4740982729111174E-3</v>
      </c>
      <c r="E1869" s="2">
        <f>MACD!F1869</f>
        <v>-2.0191341566764922E-3</v>
      </c>
      <c r="F1869" s="2">
        <f>'Moving Avg'!D1869</f>
        <v>1.8176000000000001</v>
      </c>
      <c r="G1869" s="2">
        <f>'Moving Avg'!F1869</f>
        <v>1.8175999999999994</v>
      </c>
      <c r="H1869" s="2">
        <f>'Moving Avg'!G1869</f>
        <v>1.8185899999999993</v>
      </c>
      <c r="I1869" s="2">
        <f>'Moving Avg'!H1869</f>
        <v>1.8933880000000087</v>
      </c>
      <c r="J1869" s="5" t="str">
        <f>OBV!F1869</f>
        <v>NEUTRAL</v>
      </c>
      <c r="K1869" s="5" t="str">
        <f>OBV!G1869</f>
        <v>NEUTRAL</v>
      </c>
      <c r="L1869" s="5" t="str">
        <f>OBV!H1869</f>
        <v>NEUTRAL</v>
      </c>
      <c r="M1869" s="7">
        <f t="shared" si="290"/>
        <v>25</v>
      </c>
      <c r="N1869" s="7">
        <f t="shared" si="291"/>
        <v>0</v>
      </c>
      <c r="O1869" s="7">
        <f t="shared" si="292"/>
        <v>0</v>
      </c>
      <c r="P1869" s="7">
        <f t="shared" si="293"/>
        <v>33</v>
      </c>
      <c r="Q1869" s="8">
        <f t="shared" si="294"/>
        <v>13.7</v>
      </c>
      <c r="R1869" s="8">
        <f t="shared" si="295"/>
        <v>13.25</v>
      </c>
      <c r="S1869" s="8">
        <f t="shared" si="296"/>
        <v>18.600000000000001</v>
      </c>
      <c r="T1869" s="8">
        <f t="shared" si="297"/>
        <v>14.5</v>
      </c>
      <c r="U1869" s="7">
        <f t="shared" si="298"/>
        <v>15.183333333333332</v>
      </c>
      <c r="V1869" s="7">
        <f t="shared" si="299"/>
        <v>15.012499999999999</v>
      </c>
    </row>
    <row r="1870" spans="1:22" ht="13.5" x14ac:dyDescent="0.25">
      <c r="A1870" s="3">
        <f>RSI!A1870</f>
        <v>45026</v>
      </c>
      <c r="B1870" s="2">
        <f>RSI!B1870</f>
        <v>1.8176000000000001</v>
      </c>
      <c r="C1870" s="2">
        <f>RSI!I1870</f>
        <v>36.982894832542563</v>
      </c>
      <c r="D1870" s="2">
        <f>MACD!E1870</f>
        <v>-1.3711035011625405E-3</v>
      </c>
      <c r="E1870" s="2">
        <f>MACD!F1870</f>
        <v>-1.8895280255737021E-3</v>
      </c>
      <c r="F1870" s="2">
        <f>'Moving Avg'!D1870</f>
        <v>1.8176000000000001</v>
      </c>
      <c r="G1870" s="2">
        <f>'Moving Avg'!F1870</f>
        <v>1.8175999999999994</v>
      </c>
      <c r="H1870" s="2">
        <f>'Moving Avg'!G1870</f>
        <v>1.8185899999999993</v>
      </c>
      <c r="I1870" s="2">
        <f>'Moving Avg'!H1870</f>
        <v>1.8938700000000088</v>
      </c>
      <c r="J1870" s="5" t="str">
        <f>OBV!F1870</f>
        <v>NEUTRAL</v>
      </c>
      <c r="K1870" s="5" t="str">
        <f>OBV!G1870</f>
        <v>NEUTRAL</v>
      </c>
      <c r="L1870" s="5" t="str">
        <f>OBV!H1870</f>
        <v>NEUTRAL</v>
      </c>
      <c r="M1870" s="7">
        <f t="shared" si="290"/>
        <v>25</v>
      </c>
      <c r="N1870" s="7">
        <f t="shared" si="291"/>
        <v>0</v>
      </c>
      <c r="O1870" s="7">
        <f t="shared" si="292"/>
        <v>0</v>
      </c>
      <c r="P1870" s="7">
        <f t="shared" si="293"/>
        <v>33</v>
      </c>
      <c r="Q1870" s="8">
        <f t="shared" si="294"/>
        <v>13.7</v>
      </c>
      <c r="R1870" s="8">
        <f t="shared" si="295"/>
        <v>13.25</v>
      </c>
      <c r="S1870" s="8">
        <f t="shared" si="296"/>
        <v>18.600000000000001</v>
      </c>
      <c r="T1870" s="8">
        <f t="shared" si="297"/>
        <v>14.5</v>
      </c>
      <c r="U1870" s="7">
        <f t="shared" si="298"/>
        <v>15.183333333333332</v>
      </c>
      <c r="V1870" s="7">
        <f t="shared" si="299"/>
        <v>15.012499999999999</v>
      </c>
    </row>
    <row r="1871" spans="1:22" ht="13.5" x14ac:dyDescent="0.25">
      <c r="A1871" s="3">
        <f>RSI!A1871</f>
        <v>45027</v>
      </c>
      <c r="B1871" s="2">
        <f>RSI!B1871</f>
        <v>1.8176000000000001</v>
      </c>
      <c r="C1871" s="2">
        <f>RSI!I1871</f>
        <v>36.982894832542563</v>
      </c>
      <c r="D1871" s="2">
        <f>MACD!E1871</f>
        <v>-1.2747844805487407E-3</v>
      </c>
      <c r="E1871" s="2">
        <f>MACD!F1871</f>
        <v>-1.7665793165687099E-3</v>
      </c>
      <c r="F1871" s="2">
        <f>'Moving Avg'!D1871</f>
        <v>1.8176000000000001</v>
      </c>
      <c r="G1871" s="2">
        <f>'Moving Avg'!F1871</f>
        <v>1.8175999999999994</v>
      </c>
      <c r="H1871" s="2">
        <f>'Moving Avg'!G1871</f>
        <v>1.8185899999999993</v>
      </c>
      <c r="I1871" s="2">
        <f>'Moving Avg'!H1871</f>
        <v>1.8943520000000089</v>
      </c>
      <c r="J1871" s="5" t="str">
        <f>OBV!F1871</f>
        <v>NEUTRAL</v>
      </c>
      <c r="K1871" s="5" t="str">
        <f>OBV!G1871</f>
        <v>NEUTRAL</v>
      </c>
      <c r="L1871" s="5" t="str">
        <f>OBV!H1871</f>
        <v>NEUTRAL</v>
      </c>
      <c r="M1871" s="7">
        <f t="shared" si="290"/>
        <v>25</v>
      </c>
      <c r="N1871" s="7">
        <f t="shared" si="291"/>
        <v>0</v>
      </c>
      <c r="O1871" s="7">
        <f t="shared" si="292"/>
        <v>0</v>
      </c>
      <c r="P1871" s="7">
        <f t="shared" si="293"/>
        <v>33</v>
      </c>
      <c r="Q1871" s="8">
        <f t="shared" si="294"/>
        <v>13.7</v>
      </c>
      <c r="R1871" s="8">
        <f t="shared" si="295"/>
        <v>13.25</v>
      </c>
      <c r="S1871" s="8">
        <f t="shared" si="296"/>
        <v>18.600000000000001</v>
      </c>
      <c r="T1871" s="8">
        <f t="shared" si="297"/>
        <v>14.5</v>
      </c>
      <c r="U1871" s="7">
        <f t="shared" si="298"/>
        <v>15.183333333333332</v>
      </c>
      <c r="V1871" s="7">
        <f t="shared" si="299"/>
        <v>15.012499999999999</v>
      </c>
    </row>
    <row r="1872" spans="1:22" ht="13.5" x14ac:dyDescent="0.25">
      <c r="A1872" s="3">
        <f>RSI!A1872</f>
        <v>45028</v>
      </c>
      <c r="B1872" s="2">
        <f>RSI!B1872</f>
        <v>1.8176000000000001</v>
      </c>
      <c r="C1872" s="2">
        <f>RSI!I1872</f>
        <v>36.982894832542563</v>
      </c>
      <c r="D1872" s="2">
        <f>MACD!E1872</f>
        <v>-1.184793401941997E-3</v>
      </c>
      <c r="E1872" s="2">
        <f>MACD!F1872</f>
        <v>-1.6502221336433674E-3</v>
      </c>
      <c r="F1872" s="2">
        <f>'Moving Avg'!D1872</f>
        <v>1.8176000000000001</v>
      </c>
      <c r="G1872" s="2">
        <f>'Moving Avg'!F1872</f>
        <v>1.8175999999999994</v>
      </c>
      <c r="H1872" s="2">
        <f>'Moving Avg'!G1872</f>
        <v>1.8185899999999993</v>
      </c>
      <c r="I1872" s="2">
        <f>'Moving Avg'!H1872</f>
        <v>1.894834000000009</v>
      </c>
      <c r="J1872" s="5" t="str">
        <f>OBV!F1872</f>
        <v>NEUTRAL</v>
      </c>
      <c r="K1872" s="5" t="str">
        <f>OBV!G1872</f>
        <v>NEUTRAL</v>
      </c>
      <c r="L1872" s="5" t="str">
        <f>OBV!H1872</f>
        <v>NEUTRAL</v>
      </c>
      <c r="M1872" s="7">
        <f t="shared" si="290"/>
        <v>25</v>
      </c>
      <c r="N1872" s="7">
        <f t="shared" si="291"/>
        <v>0</v>
      </c>
      <c r="O1872" s="7">
        <f t="shared" si="292"/>
        <v>0</v>
      </c>
      <c r="P1872" s="7">
        <f t="shared" si="293"/>
        <v>33</v>
      </c>
      <c r="Q1872" s="8">
        <f t="shared" si="294"/>
        <v>13.7</v>
      </c>
      <c r="R1872" s="8">
        <f t="shared" si="295"/>
        <v>13.25</v>
      </c>
      <c r="S1872" s="8">
        <f t="shared" si="296"/>
        <v>18.600000000000001</v>
      </c>
      <c r="T1872" s="8">
        <f t="shared" si="297"/>
        <v>14.5</v>
      </c>
      <c r="U1872" s="7">
        <f t="shared" si="298"/>
        <v>15.183333333333332</v>
      </c>
      <c r="V1872" s="7">
        <f t="shared" si="299"/>
        <v>15.012499999999999</v>
      </c>
    </row>
    <row r="1873" spans="1:22" ht="13.5" x14ac:dyDescent="0.25">
      <c r="A1873" s="3">
        <f>RSI!A1873</f>
        <v>45029</v>
      </c>
      <c r="B1873" s="2">
        <f>RSI!B1873</f>
        <v>1.8176000000000001</v>
      </c>
      <c r="C1873" s="2">
        <f>RSI!I1873</f>
        <v>36.982894832542563</v>
      </c>
      <c r="D1873" s="2">
        <f>MACD!E1873</f>
        <v>-1.1007856520142134E-3</v>
      </c>
      <c r="E1873" s="2">
        <f>MACD!F1873</f>
        <v>-1.5403348373175367E-3</v>
      </c>
      <c r="F1873" s="2">
        <f>'Moving Avg'!D1873</f>
        <v>1.8176000000000001</v>
      </c>
      <c r="G1873" s="2">
        <f>'Moving Avg'!F1873</f>
        <v>1.8175999999999994</v>
      </c>
      <c r="H1873" s="2">
        <f>'Moving Avg'!G1873</f>
        <v>1.8185899999999993</v>
      </c>
      <c r="I1873" s="2">
        <f>'Moving Avg'!H1873</f>
        <v>1.8953160000000091</v>
      </c>
      <c r="J1873" s="5" t="str">
        <f>OBV!F1873</f>
        <v>NEUTRAL</v>
      </c>
      <c r="K1873" s="5" t="str">
        <f>OBV!G1873</f>
        <v>NEUTRAL</v>
      </c>
      <c r="L1873" s="5" t="str">
        <f>OBV!H1873</f>
        <v>NEUTRAL</v>
      </c>
      <c r="M1873" s="7">
        <f t="shared" si="290"/>
        <v>25</v>
      </c>
      <c r="N1873" s="7">
        <f t="shared" si="291"/>
        <v>0</v>
      </c>
      <c r="O1873" s="7">
        <f t="shared" si="292"/>
        <v>0</v>
      </c>
      <c r="P1873" s="7">
        <f t="shared" si="293"/>
        <v>33</v>
      </c>
      <c r="Q1873" s="8">
        <f t="shared" si="294"/>
        <v>13.7</v>
      </c>
      <c r="R1873" s="8">
        <f t="shared" si="295"/>
        <v>13.25</v>
      </c>
      <c r="S1873" s="8">
        <f t="shared" si="296"/>
        <v>18.600000000000001</v>
      </c>
      <c r="T1873" s="8">
        <f t="shared" si="297"/>
        <v>14.5</v>
      </c>
      <c r="U1873" s="7">
        <f t="shared" si="298"/>
        <v>15.183333333333332</v>
      </c>
      <c r="V1873" s="7">
        <f t="shared" si="299"/>
        <v>15.012499999999999</v>
      </c>
    </row>
    <row r="1874" spans="1:22" ht="13.5" x14ac:dyDescent="0.25">
      <c r="A1874" s="3">
        <f>RSI!A1874</f>
        <v>45030</v>
      </c>
      <c r="B1874" s="2">
        <f>RSI!B1874</f>
        <v>1.8176000000000001</v>
      </c>
      <c r="C1874" s="2">
        <f>RSI!I1874</f>
        <v>36.982894832542563</v>
      </c>
      <c r="D1874" s="2">
        <f>MACD!E1874</f>
        <v>-1.0224230484867647E-3</v>
      </c>
      <c r="E1874" s="2">
        <f>MACD!F1874</f>
        <v>-1.4367524795513825E-3</v>
      </c>
      <c r="F1874" s="2">
        <f>'Moving Avg'!D1874</f>
        <v>1.8176000000000001</v>
      </c>
      <c r="G1874" s="2">
        <f>'Moving Avg'!F1874</f>
        <v>1.8175999999999994</v>
      </c>
      <c r="H1874" s="2">
        <f>'Moving Avg'!G1874</f>
        <v>1.817599999999999</v>
      </c>
      <c r="I1874" s="2">
        <f>'Moving Avg'!H1874</f>
        <v>1.8957980000000092</v>
      </c>
      <c r="J1874" s="5" t="str">
        <f>OBV!F1874</f>
        <v>NEUTRAL</v>
      </c>
      <c r="K1874" s="5" t="str">
        <f>OBV!G1874</f>
        <v>NEUTRAL</v>
      </c>
      <c r="L1874" s="5" t="str">
        <f>OBV!H1874</f>
        <v>NEUTRAL</v>
      </c>
      <c r="M1874" s="7">
        <f t="shared" si="290"/>
        <v>25</v>
      </c>
      <c r="N1874" s="7">
        <f t="shared" si="291"/>
        <v>0</v>
      </c>
      <c r="O1874" s="7">
        <f t="shared" si="292"/>
        <v>0</v>
      </c>
      <c r="P1874" s="7">
        <f t="shared" si="293"/>
        <v>33</v>
      </c>
      <c r="Q1874" s="8">
        <f t="shared" si="294"/>
        <v>13.7</v>
      </c>
      <c r="R1874" s="8">
        <f t="shared" si="295"/>
        <v>13.25</v>
      </c>
      <c r="S1874" s="8">
        <f t="shared" si="296"/>
        <v>18.600000000000001</v>
      </c>
      <c r="T1874" s="8">
        <f t="shared" si="297"/>
        <v>14.5</v>
      </c>
      <c r="U1874" s="7">
        <f t="shared" si="298"/>
        <v>15.183333333333332</v>
      </c>
      <c r="V1874" s="7">
        <f t="shared" si="299"/>
        <v>15.012499999999999</v>
      </c>
    </row>
    <row r="1875" spans="1:22" ht="13.5" x14ac:dyDescent="0.25">
      <c r="A1875" s="3">
        <f>RSI!A1875</f>
        <v>45033</v>
      </c>
      <c r="B1875" s="2">
        <f>RSI!B1875</f>
        <v>1.8589</v>
      </c>
      <c r="C1875" s="2">
        <f>RSI!I1875</f>
        <v>93.45972804487738</v>
      </c>
      <c r="D1875" s="2">
        <f>MACD!E1875</f>
        <v>-4.0086355608399682E-3</v>
      </c>
      <c r="E1875" s="2">
        <f>MACD!F1875</f>
        <v>-1.9511290958090996E-3</v>
      </c>
      <c r="F1875" s="2">
        <f>'Moving Avg'!D1875</f>
        <v>1.82586</v>
      </c>
      <c r="G1875" s="2">
        <f>'Moving Avg'!F1875</f>
        <v>1.8196649999999994</v>
      </c>
      <c r="H1875" s="2">
        <f>'Moving Avg'!G1875</f>
        <v>1.8184259999999992</v>
      </c>
      <c r="I1875" s="2">
        <f>'Moving Avg'!H1875</f>
        <v>1.8964865000000091</v>
      </c>
      <c r="J1875" s="5" t="str">
        <f>OBV!F1875</f>
        <v>BULLISH</v>
      </c>
      <c r="K1875" s="5" t="str">
        <f>OBV!G1875</f>
        <v>STRONG</v>
      </c>
      <c r="L1875" s="5" t="str">
        <f>OBV!H1875</f>
        <v>CONFIRMED BULLISH</v>
      </c>
      <c r="M1875" s="7">
        <f t="shared" si="290"/>
        <v>0</v>
      </c>
      <c r="N1875" s="7">
        <f t="shared" si="291"/>
        <v>45</v>
      </c>
      <c r="O1875" s="7">
        <f t="shared" si="292"/>
        <v>0</v>
      </c>
      <c r="P1875" s="7">
        <f t="shared" si="293"/>
        <v>100</v>
      </c>
      <c r="Q1875" s="8">
        <f t="shared" si="294"/>
        <v>30.75</v>
      </c>
      <c r="R1875" s="8">
        <f t="shared" si="295"/>
        <v>34</v>
      </c>
      <c r="S1875" s="8">
        <f t="shared" si="296"/>
        <v>51.75</v>
      </c>
      <c r="T1875" s="8">
        <f t="shared" si="297"/>
        <v>36.25</v>
      </c>
      <c r="U1875" s="7">
        <f t="shared" si="298"/>
        <v>38.833333333333336</v>
      </c>
      <c r="V1875" s="7">
        <f t="shared" si="299"/>
        <v>38.1875</v>
      </c>
    </row>
    <row r="1876" spans="1:22" ht="13.5" x14ac:dyDescent="0.25">
      <c r="A1876" s="3">
        <f>RSI!A1876</f>
        <v>45034</v>
      </c>
      <c r="B1876" s="2">
        <f>RSI!B1876</f>
        <v>1.8589</v>
      </c>
      <c r="C1876" s="2">
        <f>RSI!I1876</f>
        <v>93.45972804487738</v>
      </c>
      <c r="D1876" s="2">
        <f>MACD!E1876</f>
        <v>-6.7732335627026519E-3</v>
      </c>
      <c r="E1876" s="2">
        <f>MACD!F1876</f>
        <v>-2.9155499891878101E-3</v>
      </c>
      <c r="F1876" s="2">
        <f>'Moving Avg'!D1876</f>
        <v>1.83412</v>
      </c>
      <c r="G1876" s="2">
        <f>'Moving Avg'!F1876</f>
        <v>1.8217299999999994</v>
      </c>
      <c r="H1876" s="2">
        <f>'Moving Avg'!G1876</f>
        <v>1.8192519999999994</v>
      </c>
      <c r="I1876" s="2">
        <f>'Moving Avg'!H1876</f>
        <v>1.8971750000000092</v>
      </c>
      <c r="J1876" s="5" t="str">
        <f>OBV!F1876</f>
        <v>BULLISH</v>
      </c>
      <c r="K1876" s="5" t="str">
        <f>OBV!G1876</f>
        <v>STRONG</v>
      </c>
      <c r="L1876" s="5" t="str">
        <f>OBV!H1876</f>
        <v>CONFIRMED BULLISH</v>
      </c>
      <c r="M1876" s="7">
        <f t="shared" si="290"/>
        <v>0</v>
      </c>
      <c r="N1876" s="7">
        <f t="shared" si="291"/>
        <v>45</v>
      </c>
      <c r="O1876" s="7">
        <f t="shared" si="292"/>
        <v>0</v>
      </c>
      <c r="P1876" s="7">
        <f t="shared" si="293"/>
        <v>100</v>
      </c>
      <c r="Q1876" s="8">
        <f t="shared" si="294"/>
        <v>30.75</v>
      </c>
      <c r="R1876" s="8">
        <f t="shared" si="295"/>
        <v>34</v>
      </c>
      <c r="S1876" s="8">
        <f t="shared" si="296"/>
        <v>51.75</v>
      </c>
      <c r="T1876" s="8">
        <f t="shared" si="297"/>
        <v>36.25</v>
      </c>
      <c r="U1876" s="7">
        <f t="shared" si="298"/>
        <v>38.833333333333336</v>
      </c>
      <c r="V1876" s="7">
        <f t="shared" si="299"/>
        <v>38.1875</v>
      </c>
    </row>
    <row r="1877" spans="1:22" ht="13.5" x14ac:dyDescent="0.25">
      <c r="A1877" s="3">
        <f>RSI!A1877</f>
        <v>45035</v>
      </c>
      <c r="B1877" s="2">
        <f>RSI!B1877</f>
        <v>1.8506</v>
      </c>
      <c r="C1877" s="2">
        <f>RSI!I1877</f>
        <v>77.310622729539048</v>
      </c>
      <c r="D1877" s="2">
        <f>MACD!E1877</f>
        <v>-8.7178817571791356E-3</v>
      </c>
      <c r="E1877" s="2">
        <f>MACD!F1877</f>
        <v>-4.0760163427860756E-3</v>
      </c>
      <c r="F1877" s="2">
        <f>'Moving Avg'!D1877</f>
        <v>1.8407200000000004</v>
      </c>
      <c r="G1877" s="2">
        <f>'Moving Avg'!F1877</f>
        <v>1.8233799999999996</v>
      </c>
      <c r="H1877" s="2">
        <f>'Moving Avg'!G1877</f>
        <v>1.8199119999999993</v>
      </c>
      <c r="I1877" s="2">
        <f>'Moving Avg'!H1877</f>
        <v>1.8978220000000088</v>
      </c>
      <c r="J1877" s="5" t="str">
        <f>OBV!F1877</f>
        <v>BULLISH</v>
      </c>
      <c r="K1877" s="5" t="str">
        <f>OBV!G1877</f>
        <v>STRONG</v>
      </c>
      <c r="L1877" s="5" t="str">
        <f>OBV!H1877</f>
        <v>CONFIRMED BULLISH</v>
      </c>
      <c r="M1877" s="7">
        <f t="shared" si="290"/>
        <v>0</v>
      </c>
      <c r="N1877" s="7">
        <f t="shared" si="291"/>
        <v>45</v>
      </c>
      <c r="O1877" s="7">
        <f t="shared" si="292"/>
        <v>0</v>
      </c>
      <c r="P1877" s="7">
        <f t="shared" si="293"/>
        <v>100</v>
      </c>
      <c r="Q1877" s="8">
        <f t="shared" si="294"/>
        <v>30.75</v>
      </c>
      <c r="R1877" s="8">
        <f t="shared" si="295"/>
        <v>34</v>
      </c>
      <c r="S1877" s="8">
        <f t="shared" si="296"/>
        <v>51.75</v>
      </c>
      <c r="T1877" s="8">
        <f t="shared" si="297"/>
        <v>36.25</v>
      </c>
      <c r="U1877" s="7">
        <f t="shared" si="298"/>
        <v>38.833333333333336</v>
      </c>
      <c r="V1877" s="7">
        <f t="shared" si="299"/>
        <v>38.1875</v>
      </c>
    </row>
    <row r="1878" spans="1:22" ht="13.5" x14ac:dyDescent="0.25">
      <c r="A1878" s="3">
        <f>RSI!A1878</f>
        <v>45036</v>
      </c>
      <c r="B1878" s="2">
        <f>RSI!B1878</f>
        <v>1.8506</v>
      </c>
      <c r="C1878" s="2">
        <f>RSI!I1878</f>
        <v>77.310622729539048</v>
      </c>
      <c r="D1878" s="2">
        <f>MACD!E1878</f>
        <v>-1.0518185821145831E-2</v>
      </c>
      <c r="E1878" s="2">
        <f>MACD!F1878</f>
        <v>-5.3644502384580274E-3</v>
      </c>
      <c r="F1878" s="2">
        <f>'Moving Avg'!D1878</f>
        <v>1.8473199999999999</v>
      </c>
      <c r="G1878" s="2">
        <f>'Moving Avg'!F1878</f>
        <v>1.8250299999999995</v>
      </c>
      <c r="H1878" s="2">
        <f>'Moving Avg'!G1878</f>
        <v>1.8205719999999994</v>
      </c>
      <c r="I1878" s="2">
        <f>'Moving Avg'!H1878</f>
        <v>1.8984690000000086</v>
      </c>
      <c r="J1878" s="5" t="str">
        <f>OBV!F1878</f>
        <v>BULLISH</v>
      </c>
      <c r="K1878" s="5" t="str">
        <f>OBV!G1878</f>
        <v>STRONG</v>
      </c>
      <c r="L1878" s="5" t="str">
        <f>OBV!H1878</f>
        <v>CONFIRMED BULLISH</v>
      </c>
      <c r="M1878" s="7">
        <f t="shared" si="290"/>
        <v>0</v>
      </c>
      <c r="N1878" s="7">
        <f t="shared" si="291"/>
        <v>45</v>
      </c>
      <c r="O1878" s="7">
        <f t="shared" si="292"/>
        <v>0</v>
      </c>
      <c r="P1878" s="7">
        <f t="shared" si="293"/>
        <v>100</v>
      </c>
      <c r="Q1878" s="8">
        <f t="shared" si="294"/>
        <v>30.75</v>
      </c>
      <c r="R1878" s="8">
        <f t="shared" si="295"/>
        <v>34</v>
      </c>
      <c r="S1878" s="8">
        <f t="shared" si="296"/>
        <v>51.75</v>
      </c>
      <c r="T1878" s="8">
        <f t="shared" si="297"/>
        <v>36.25</v>
      </c>
      <c r="U1878" s="7">
        <f t="shared" si="298"/>
        <v>38.833333333333336</v>
      </c>
      <c r="V1878" s="7">
        <f t="shared" si="299"/>
        <v>38.1875</v>
      </c>
    </row>
    <row r="1879" spans="1:22" ht="13.5" x14ac:dyDescent="0.25">
      <c r="A1879" s="3">
        <f>RSI!A1879</f>
        <v>45040</v>
      </c>
      <c r="B1879" s="2">
        <f>RSI!B1879</f>
        <v>1.8506</v>
      </c>
      <c r="C1879" s="2">
        <f>RSI!I1879</f>
        <v>77.310622729539062</v>
      </c>
      <c r="D1879" s="2">
        <f>MACD!E1879</f>
        <v>-1.2184883468742136E-2</v>
      </c>
      <c r="E1879" s="2">
        <f>MACD!F1879</f>
        <v>-6.7285368845148496E-3</v>
      </c>
      <c r="F1879" s="2">
        <f>'Moving Avg'!D1879</f>
        <v>1.85392</v>
      </c>
      <c r="G1879" s="2">
        <f>'Moving Avg'!F1879</f>
        <v>1.8266799999999996</v>
      </c>
      <c r="H1879" s="2">
        <f>'Moving Avg'!G1879</f>
        <v>1.8212319999999993</v>
      </c>
      <c r="I1879" s="2">
        <f>'Moving Avg'!H1879</f>
        <v>1.8991160000000085</v>
      </c>
      <c r="J1879" s="5" t="str">
        <f>OBV!F1879</f>
        <v>BULLISH</v>
      </c>
      <c r="K1879" s="5" t="str">
        <f>OBV!G1879</f>
        <v>STRONG</v>
      </c>
      <c r="L1879" s="5" t="str">
        <f>OBV!H1879</f>
        <v>CONFIRMED BULLISH</v>
      </c>
      <c r="M1879" s="7">
        <f t="shared" si="290"/>
        <v>0</v>
      </c>
      <c r="N1879" s="7">
        <f t="shared" si="291"/>
        <v>45</v>
      </c>
      <c r="O1879" s="7">
        <f t="shared" si="292"/>
        <v>0</v>
      </c>
      <c r="P1879" s="7">
        <f t="shared" si="293"/>
        <v>100</v>
      </c>
      <c r="Q1879" s="8">
        <f t="shared" si="294"/>
        <v>30.75</v>
      </c>
      <c r="R1879" s="8">
        <f t="shared" si="295"/>
        <v>34</v>
      </c>
      <c r="S1879" s="8">
        <f t="shared" si="296"/>
        <v>51.75</v>
      </c>
      <c r="T1879" s="8">
        <f t="shared" si="297"/>
        <v>36.25</v>
      </c>
      <c r="U1879" s="7">
        <f t="shared" si="298"/>
        <v>38.833333333333336</v>
      </c>
      <c r="V1879" s="7">
        <f t="shared" si="299"/>
        <v>38.1875</v>
      </c>
    </row>
    <row r="1880" spans="1:22" ht="13.5" x14ac:dyDescent="0.25">
      <c r="A1880" s="3">
        <f>RSI!A1880</f>
        <v>45041</v>
      </c>
      <c r="B1880" s="2">
        <f>RSI!B1880</f>
        <v>1.8506</v>
      </c>
      <c r="C1880" s="2">
        <f>RSI!I1880</f>
        <v>77.310622729539062</v>
      </c>
      <c r="D1880" s="2">
        <f>MACD!E1880</f>
        <v>-1.3727910019209588E-2</v>
      </c>
      <c r="E1880" s="2">
        <f>MACD!F1880</f>
        <v>-8.128411511453798E-3</v>
      </c>
      <c r="F1880" s="2">
        <f>'Moving Avg'!D1880</f>
        <v>1.85226</v>
      </c>
      <c r="G1880" s="2">
        <f>'Moving Avg'!F1880</f>
        <v>1.8283299999999998</v>
      </c>
      <c r="H1880" s="2">
        <f>'Moving Avg'!G1880</f>
        <v>1.8218919999999994</v>
      </c>
      <c r="I1880" s="2">
        <f>'Moving Avg'!H1880</f>
        <v>1.8997630000000083</v>
      </c>
      <c r="J1880" s="5" t="str">
        <f>OBV!F1880</f>
        <v>BEARISH</v>
      </c>
      <c r="K1880" s="5" t="str">
        <f>OBV!G1880</f>
        <v>NEUTRAL</v>
      </c>
      <c r="L1880" s="5" t="str">
        <f>OBV!H1880</f>
        <v>CONFIRMED BEARISH</v>
      </c>
      <c r="M1880" s="7">
        <f t="shared" si="290"/>
        <v>0</v>
      </c>
      <c r="N1880" s="7">
        <f t="shared" si="291"/>
        <v>45</v>
      </c>
      <c r="O1880" s="7">
        <f t="shared" si="292"/>
        <v>0</v>
      </c>
      <c r="P1880" s="7">
        <f t="shared" si="293"/>
        <v>16.5</v>
      </c>
      <c r="Q1880" s="8">
        <f t="shared" si="294"/>
        <v>18.224999999999998</v>
      </c>
      <c r="R1880" s="8">
        <f t="shared" si="295"/>
        <v>13.125</v>
      </c>
      <c r="S1880" s="8">
        <f t="shared" si="296"/>
        <v>14.175000000000001</v>
      </c>
      <c r="T1880" s="8">
        <f t="shared" si="297"/>
        <v>15.375</v>
      </c>
      <c r="U1880" s="7">
        <f t="shared" si="298"/>
        <v>15.174999999999999</v>
      </c>
      <c r="V1880" s="7">
        <f t="shared" si="299"/>
        <v>15.225</v>
      </c>
    </row>
    <row r="1881" spans="1:22" ht="13.5" x14ac:dyDescent="0.25">
      <c r="A1881" s="3">
        <f>RSI!A1881</f>
        <v>45042</v>
      </c>
      <c r="B1881" s="2">
        <f>RSI!B1881</f>
        <v>1.8506</v>
      </c>
      <c r="C1881" s="2">
        <f>RSI!I1881</f>
        <v>77.310622729539062</v>
      </c>
      <c r="D1881" s="2">
        <f>MACD!E1881</f>
        <v>-1.5156458911807391E-2</v>
      </c>
      <c r="E1881" s="2">
        <f>MACD!F1881</f>
        <v>-9.5340209915245177E-3</v>
      </c>
      <c r="F1881" s="2">
        <f>'Moving Avg'!D1881</f>
        <v>1.8506</v>
      </c>
      <c r="G1881" s="2">
        <f>'Moving Avg'!F1881</f>
        <v>1.8299799999999997</v>
      </c>
      <c r="H1881" s="2">
        <f>'Moving Avg'!G1881</f>
        <v>1.8225519999999995</v>
      </c>
      <c r="I1881" s="2">
        <f>'Moving Avg'!H1881</f>
        <v>1.9004100000000081</v>
      </c>
      <c r="J1881" s="5" t="str">
        <f>OBV!F1881</f>
        <v>BEARISH</v>
      </c>
      <c r="K1881" s="5" t="str">
        <f>OBV!G1881</f>
        <v>NEUTRAL</v>
      </c>
      <c r="L1881" s="5" t="str">
        <f>OBV!H1881</f>
        <v>CONFIRMED BEARISH</v>
      </c>
      <c r="M1881" s="7">
        <f t="shared" si="290"/>
        <v>0</v>
      </c>
      <c r="N1881" s="7">
        <f t="shared" si="291"/>
        <v>45</v>
      </c>
      <c r="O1881" s="7">
        <f t="shared" si="292"/>
        <v>0</v>
      </c>
      <c r="P1881" s="7">
        <f t="shared" si="293"/>
        <v>16.5</v>
      </c>
      <c r="Q1881" s="8">
        <f t="shared" si="294"/>
        <v>18.224999999999998</v>
      </c>
      <c r="R1881" s="8">
        <f t="shared" si="295"/>
        <v>13.125</v>
      </c>
      <c r="S1881" s="8">
        <f t="shared" si="296"/>
        <v>14.175000000000001</v>
      </c>
      <c r="T1881" s="8">
        <f t="shared" si="297"/>
        <v>15.375</v>
      </c>
      <c r="U1881" s="7">
        <f t="shared" si="298"/>
        <v>15.174999999999999</v>
      </c>
      <c r="V1881" s="7">
        <f t="shared" si="299"/>
        <v>15.225</v>
      </c>
    </row>
    <row r="1882" spans="1:22" ht="13.5" x14ac:dyDescent="0.25">
      <c r="A1882" s="3">
        <f>RSI!A1882</f>
        <v>45043</v>
      </c>
      <c r="B1882" s="2">
        <f>RSI!B1882</f>
        <v>1.8506</v>
      </c>
      <c r="C1882" s="2">
        <f>RSI!I1882</f>
        <v>77.310622729539062</v>
      </c>
      <c r="D1882" s="2">
        <f>MACD!E1882</f>
        <v>-1.6479037572254995E-2</v>
      </c>
      <c r="E1882" s="2">
        <f>MACD!F1882</f>
        <v>-1.0923024307670613E-2</v>
      </c>
      <c r="F1882" s="2">
        <f>'Moving Avg'!D1882</f>
        <v>1.8506</v>
      </c>
      <c r="G1882" s="2">
        <f>'Moving Avg'!F1882</f>
        <v>1.8316299999999999</v>
      </c>
      <c r="H1882" s="2">
        <f>'Moving Avg'!G1882</f>
        <v>1.8232119999999994</v>
      </c>
      <c r="I1882" s="2">
        <f>'Moving Avg'!H1882</f>
        <v>1.901057000000008</v>
      </c>
      <c r="J1882" s="5" t="str">
        <f>OBV!F1882</f>
        <v>NEUTRAL</v>
      </c>
      <c r="K1882" s="5" t="str">
        <f>OBV!G1882</f>
        <v>NEUTRAL</v>
      </c>
      <c r="L1882" s="5" t="str">
        <f>OBV!H1882</f>
        <v>NEUTRAL</v>
      </c>
      <c r="M1882" s="7">
        <f t="shared" si="290"/>
        <v>0</v>
      </c>
      <c r="N1882" s="7">
        <f t="shared" si="291"/>
        <v>45</v>
      </c>
      <c r="O1882" s="7">
        <f t="shared" si="292"/>
        <v>0</v>
      </c>
      <c r="P1882" s="7">
        <f t="shared" si="293"/>
        <v>33</v>
      </c>
      <c r="Q1882" s="8">
        <f t="shared" si="294"/>
        <v>20.7</v>
      </c>
      <c r="R1882" s="8">
        <f t="shared" si="295"/>
        <v>17.25</v>
      </c>
      <c r="S1882" s="8">
        <f t="shared" si="296"/>
        <v>21.6</v>
      </c>
      <c r="T1882" s="8">
        <f t="shared" si="297"/>
        <v>19.5</v>
      </c>
      <c r="U1882" s="7">
        <f t="shared" si="298"/>
        <v>19.850000000000001</v>
      </c>
      <c r="V1882" s="7">
        <f t="shared" si="299"/>
        <v>19.762500000000003</v>
      </c>
    </row>
    <row r="1883" spans="1:22" ht="13.5" x14ac:dyDescent="0.25">
      <c r="A1883" s="3">
        <f>RSI!A1883</f>
        <v>45044</v>
      </c>
      <c r="B1883" s="2">
        <f>RSI!B1883</f>
        <v>1.8506</v>
      </c>
      <c r="C1883" s="2">
        <f>RSI!I1883</f>
        <v>77.310622729539062</v>
      </c>
      <c r="D1883" s="2">
        <f>MACD!E1883</f>
        <v>-1.7703519000556778E-2</v>
      </c>
      <c r="E1883" s="2">
        <f>MACD!F1883</f>
        <v>-1.2279123246247848E-2</v>
      </c>
      <c r="F1883" s="2">
        <f>'Moving Avg'!D1883</f>
        <v>1.8506</v>
      </c>
      <c r="G1883" s="2">
        <f>'Moving Avg'!F1883</f>
        <v>1.8332799999999998</v>
      </c>
      <c r="H1883" s="2">
        <f>'Moving Avg'!G1883</f>
        <v>1.8238719999999995</v>
      </c>
      <c r="I1883" s="2">
        <f>'Moving Avg'!H1883</f>
        <v>1.9017430000000077</v>
      </c>
      <c r="J1883" s="5" t="str">
        <f>OBV!F1883</f>
        <v>NEUTRAL</v>
      </c>
      <c r="K1883" s="5" t="str">
        <f>OBV!G1883</f>
        <v>NEUTRAL</v>
      </c>
      <c r="L1883" s="5" t="str">
        <f>OBV!H1883</f>
        <v>NEUTRAL</v>
      </c>
      <c r="M1883" s="7">
        <f t="shared" si="290"/>
        <v>0</v>
      </c>
      <c r="N1883" s="7">
        <f t="shared" si="291"/>
        <v>45</v>
      </c>
      <c r="O1883" s="7">
        <f t="shared" si="292"/>
        <v>0</v>
      </c>
      <c r="P1883" s="7">
        <f t="shared" si="293"/>
        <v>33</v>
      </c>
      <c r="Q1883" s="8">
        <f t="shared" si="294"/>
        <v>20.7</v>
      </c>
      <c r="R1883" s="8">
        <f t="shared" si="295"/>
        <v>17.25</v>
      </c>
      <c r="S1883" s="8">
        <f t="shared" si="296"/>
        <v>21.6</v>
      </c>
      <c r="T1883" s="8">
        <f t="shared" si="297"/>
        <v>19.5</v>
      </c>
      <c r="U1883" s="7">
        <f t="shared" si="298"/>
        <v>19.850000000000001</v>
      </c>
      <c r="V1883" s="7">
        <f t="shared" si="299"/>
        <v>19.762500000000003</v>
      </c>
    </row>
    <row r="1884" spans="1:22" ht="13.5" x14ac:dyDescent="0.25">
      <c r="A1884" s="3">
        <f>RSI!A1884</f>
        <v>45048</v>
      </c>
      <c r="B1884" s="2">
        <f>RSI!B1884</f>
        <v>1.8506</v>
      </c>
      <c r="C1884" s="2">
        <f>RSI!I1884</f>
        <v>77.310622729539062</v>
      </c>
      <c r="D1884" s="2">
        <f>MACD!E1884</f>
        <v>-1.88371894187358E-2</v>
      </c>
      <c r="E1884" s="2">
        <f>MACD!F1884</f>
        <v>-1.3590736480745439E-2</v>
      </c>
      <c r="F1884" s="2">
        <f>'Moving Avg'!D1884</f>
        <v>1.8506</v>
      </c>
      <c r="G1884" s="2">
        <f>'Moving Avg'!F1884</f>
        <v>1.8349299999999999</v>
      </c>
      <c r="H1884" s="2">
        <f>'Moving Avg'!G1884</f>
        <v>1.8245319999999996</v>
      </c>
      <c r="I1884" s="2">
        <f>'Moving Avg'!H1884</f>
        <v>1.9024290000000077</v>
      </c>
      <c r="J1884" s="5" t="str">
        <f>OBV!F1884</f>
        <v>NEUTRAL</v>
      </c>
      <c r="K1884" s="5" t="str">
        <f>OBV!G1884</f>
        <v>NEUTRAL</v>
      </c>
      <c r="L1884" s="5" t="str">
        <f>OBV!H1884</f>
        <v>NEUTRAL</v>
      </c>
      <c r="M1884" s="7">
        <f t="shared" si="290"/>
        <v>0</v>
      </c>
      <c r="N1884" s="7">
        <f t="shared" si="291"/>
        <v>45</v>
      </c>
      <c r="O1884" s="7">
        <f t="shared" si="292"/>
        <v>0</v>
      </c>
      <c r="P1884" s="7">
        <f t="shared" si="293"/>
        <v>33</v>
      </c>
      <c r="Q1884" s="8">
        <f t="shared" si="294"/>
        <v>20.7</v>
      </c>
      <c r="R1884" s="8">
        <f t="shared" si="295"/>
        <v>17.25</v>
      </c>
      <c r="S1884" s="8">
        <f t="shared" si="296"/>
        <v>21.6</v>
      </c>
      <c r="T1884" s="8">
        <f t="shared" si="297"/>
        <v>19.5</v>
      </c>
      <c r="U1884" s="7">
        <f t="shared" si="298"/>
        <v>19.850000000000001</v>
      </c>
      <c r="V1884" s="7">
        <f t="shared" si="299"/>
        <v>19.762500000000003</v>
      </c>
    </row>
    <row r="1885" spans="1:22" ht="13.5" x14ac:dyDescent="0.25">
      <c r="A1885" s="3">
        <f>RSI!A1885</f>
        <v>45049</v>
      </c>
      <c r="B1885" s="2">
        <f>RSI!B1885</f>
        <v>1.8506</v>
      </c>
      <c r="C1885" s="2">
        <f>RSI!I1885</f>
        <v>77.310622729539062</v>
      </c>
      <c r="D1885" s="2">
        <f>MACD!E1885</f>
        <v>-1.3532946134759527E-2</v>
      </c>
      <c r="E1885" s="2">
        <f>MACD!F1885</f>
        <v>-1.3579178411548258E-2</v>
      </c>
      <c r="F1885" s="2">
        <f>'Moving Avg'!D1885</f>
        <v>1.8506</v>
      </c>
      <c r="G1885" s="2">
        <f>'Moving Avg'!F1885</f>
        <v>1.8365800000000001</v>
      </c>
      <c r="H1885" s="2">
        <f>'Moving Avg'!G1885</f>
        <v>1.8251919999999995</v>
      </c>
      <c r="I1885" s="2">
        <f>'Moving Avg'!H1885</f>
        <v>1.9031150000000074</v>
      </c>
      <c r="J1885" s="5" t="str">
        <f>OBV!F1885</f>
        <v>NEUTRAL</v>
      </c>
      <c r="K1885" s="5" t="str">
        <f>OBV!G1885</f>
        <v>NEUTRAL</v>
      </c>
      <c r="L1885" s="5" t="str">
        <f>OBV!H1885</f>
        <v>NEUTRAL</v>
      </c>
      <c r="M1885" s="7">
        <f t="shared" si="290"/>
        <v>0</v>
      </c>
      <c r="N1885" s="7">
        <f t="shared" si="291"/>
        <v>0</v>
      </c>
      <c r="O1885" s="7">
        <f t="shared" si="292"/>
        <v>0</v>
      </c>
      <c r="P1885" s="7">
        <f t="shared" si="293"/>
        <v>33</v>
      </c>
      <c r="Q1885" s="8">
        <f t="shared" si="294"/>
        <v>4.95</v>
      </c>
      <c r="R1885" s="8">
        <f t="shared" si="295"/>
        <v>8.25</v>
      </c>
      <c r="S1885" s="8">
        <f t="shared" si="296"/>
        <v>14.85</v>
      </c>
      <c r="T1885" s="8">
        <f t="shared" si="297"/>
        <v>8.25</v>
      </c>
      <c r="U1885" s="7">
        <f t="shared" si="298"/>
        <v>9.35</v>
      </c>
      <c r="V1885" s="7">
        <f t="shared" si="299"/>
        <v>9.0749999999999993</v>
      </c>
    </row>
    <row r="1886" spans="1:22" ht="13.5" x14ac:dyDescent="0.25">
      <c r="A1886" s="3">
        <f>RSI!A1886</f>
        <v>45050</v>
      </c>
      <c r="B1886" s="2">
        <f>RSI!B1886</f>
        <v>1.8092999999999999</v>
      </c>
      <c r="C1886" s="2">
        <f>RSI!I1886</f>
        <v>28.899365090415543</v>
      </c>
      <c r="D1886" s="2">
        <f>MACD!E1886</f>
        <v>-6.069132209880701E-3</v>
      </c>
      <c r="E1886" s="2">
        <f>MACD!F1886</f>
        <v>-1.2077169171214748E-2</v>
      </c>
      <c r="F1886" s="2">
        <f>'Moving Avg'!D1886</f>
        <v>1.8423400000000001</v>
      </c>
      <c r="G1886" s="2">
        <f>'Moving Avg'!F1886</f>
        <v>1.836165</v>
      </c>
      <c r="H1886" s="2">
        <f>'Moving Avg'!G1886</f>
        <v>1.8250259999999994</v>
      </c>
      <c r="I1886" s="2">
        <f>'Moving Avg'!H1886</f>
        <v>1.903611000000007</v>
      </c>
      <c r="J1886" s="5" t="str">
        <f>OBV!F1886</f>
        <v>BEARISH</v>
      </c>
      <c r="K1886" s="5" t="str">
        <f>OBV!G1886</f>
        <v>NEUTRAL</v>
      </c>
      <c r="L1886" s="5" t="str">
        <f>OBV!H1886</f>
        <v>CONFIRMED BEARISH</v>
      </c>
      <c r="M1886" s="7">
        <f t="shared" si="290"/>
        <v>50</v>
      </c>
      <c r="N1886" s="7">
        <f t="shared" si="291"/>
        <v>0</v>
      </c>
      <c r="O1886" s="7">
        <f t="shared" si="292"/>
        <v>0</v>
      </c>
      <c r="P1886" s="7">
        <f t="shared" si="293"/>
        <v>16.5</v>
      </c>
      <c r="Q1886" s="8">
        <f t="shared" si="294"/>
        <v>19.975000000000001</v>
      </c>
      <c r="R1886" s="8">
        <f t="shared" si="295"/>
        <v>14.125</v>
      </c>
      <c r="S1886" s="8">
        <f t="shared" si="296"/>
        <v>14.925000000000001</v>
      </c>
      <c r="T1886" s="8">
        <f t="shared" si="297"/>
        <v>16.625</v>
      </c>
      <c r="U1886" s="7">
        <f t="shared" si="298"/>
        <v>16.341666666666669</v>
      </c>
      <c r="V1886" s="7">
        <f t="shared" si="299"/>
        <v>16.412500000000001</v>
      </c>
    </row>
    <row r="1887" spans="1:22" ht="13.5" x14ac:dyDescent="0.25">
      <c r="A1887" s="3">
        <f>RSI!A1887</f>
        <v>45051</v>
      </c>
      <c r="B1887" s="2">
        <f>RSI!B1887</f>
        <v>1.8092999999999999</v>
      </c>
      <c r="C1887" s="2">
        <f>RSI!I1887</f>
        <v>28.899365090415543</v>
      </c>
      <c r="D1887" s="2">
        <f>MACD!E1887</f>
        <v>-8.6393175922183651E-4</v>
      </c>
      <c r="E1887" s="2">
        <f>MACD!F1887</f>
        <v>-9.8345216888161661E-3</v>
      </c>
      <c r="F1887" s="2">
        <f>'Moving Avg'!D1887</f>
        <v>1.8340800000000002</v>
      </c>
      <c r="G1887" s="2">
        <f>'Moving Avg'!F1887</f>
        <v>1.8357500000000002</v>
      </c>
      <c r="H1887" s="2">
        <f>'Moving Avg'!G1887</f>
        <v>1.8248599999999993</v>
      </c>
      <c r="I1887" s="2">
        <f>'Moving Avg'!H1887</f>
        <v>1.9041070000000071</v>
      </c>
      <c r="J1887" s="5" t="str">
        <f>OBV!F1887</f>
        <v>BEARISH</v>
      </c>
      <c r="K1887" s="5" t="str">
        <f>OBV!G1887</f>
        <v>NEUTRAL</v>
      </c>
      <c r="L1887" s="5" t="str">
        <f>OBV!H1887</f>
        <v>CONFIRMED BEARISH</v>
      </c>
      <c r="M1887" s="7">
        <f t="shared" si="290"/>
        <v>50</v>
      </c>
      <c r="N1887" s="7">
        <f t="shared" si="291"/>
        <v>0</v>
      </c>
      <c r="O1887" s="7">
        <f t="shared" si="292"/>
        <v>0</v>
      </c>
      <c r="P1887" s="7">
        <f t="shared" si="293"/>
        <v>16.5</v>
      </c>
      <c r="Q1887" s="8">
        <f t="shared" si="294"/>
        <v>19.975000000000001</v>
      </c>
      <c r="R1887" s="8">
        <f t="shared" si="295"/>
        <v>14.125</v>
      </c>
      <c r="S1887" s="8">
        <f t="shared" si="296"/>
        <v>14.925000000000001</v>
      </c>
      <c r="T1887" s="8">
        <f t="shared" si="297"/>
        <v>16.625</v>
      </c>
      <c r="U1887" s="7">
        <f t="shared" si="298"/>
        <v>16.341666666666669</v>
      </c>
      <c r="V1887" s="7">
        <f t="shared" si="299"/>
        <v>16.412500000000001</v>
      </c>
    </row>
    <row r="1888" spans="1:22" ht="13.5" x14ac:dyDescent="0.25">
      <c r="A1888" s="3">
        <f>RSI!A1888</f>
        <v>45054</v>
      </c>
      <c r="B1888" s="2">
        <f>RSI!B1888</f>
        <v>1.7349000000000001</v>
      </c>
      <c r="C1888" s="2">
        <f>RSI!I1888</f>
        <v>12.519890369135183</v>
      </c>
      <c r="D1888" s="2">
        <f>MACD!E1888</f>
        <v>9.2058284999465556E-3</v>
      </c>
      <c r="E1888" s="2">
        <f>MACD!F1888</f>
        <v>-6.0264516510636227E-3</v>
      </c>
      <c r="F1888" s="2">
        <f>'Moving Avg'!D1888</f>
        <v>1.81094</v>
      </c>
      <c r="G1888" s="2">
        <f>'Moving Avg'!F1888</f>
        <v>1.8316150000000004</v>
      </c>
      <c r="H1888" s="2">
        <f>'Moving Avg'!G1888</f>
        <v>1.8232059999999992</v>
      </c>
      <c r="I1888" s="2">
        <f>'Moving Avg'!H1888</f>
        <v>1.9042310000000062</v>
      </c>
      <c r="J1888" s="5" t="str">
        <f>OBV!F1888</f>
        <v>BEARISH</v>
      </c>
      <c r="K1888" s="5" t="str">
        <f>OBV!G1888</f>
        <v>NEUTRAL</v>
      </c>
      <c r="L1888" s="5" t="str">
        <f>OBV!H1888</f>
        <v>CONFIRMED BEARISH</v>
      </c>
      <c r="M1888" s="7">
        <f t="shared" si="290"/>
        <v>50</v>
      </c>
      <c r="N1888" s="7">
        <f t="shared" si="291"/>
        <v>0</v>
      </c>
      <c r="O1888" s="7">
        <f t="shared" si="292"/>
        <v>0</v>
      </c>
      <c r="P1888" s="7">
        <f t="shared" si="293"/>
        <v>16.5</v>
      </c>
      <c r="Q1888" s="8">
        <f t="shared" si="294"/>
        <v>19.975000000000001</v>
      </c>
      <c r="R1888" s="8">
        <f t="shared" si="295"/>
        <v>14.125</v>
      </c>
      <c r="S1888" s="8">
        <f t="shared" si="296"/>
        <v>14.925000000000001</v>
      </c>
      <c r="T1888" s="8">
        <f t="shared" si="297"/>
        <v>16.625</v>
      </c>
      <c r="U1888" s="7">
        <f t="shared" si="298"/>
        <v>16.341666666666669</v>
      </c>
      <c r="V1888" s="7">
        <f t="shared" si="299"/>
        <v>16.412500000000001</v>
      </c>
    </row>
    <row r="1889" spans="1:22" ht="13.5" x14ac:dyDescent="0.25">
      <c r="A1889" s="3">
        <f>RSI!A1889</f>
        <v>45055</v>
      </c>
      <c r="B1889" s="2">
        <f>RSI!B1889</f>
        <v>1.6606000000000001</v>
      </c>
      <c r="C1889" s="2">
        <f>RSI!I1889</f>
        <v>7.7784839042434299</v>
      </c>
      <c r="D1889" s="2">
        <f>MACD!E1889</f>
        <v>2.3812554304138756E-2</v>
      </c>
      <c r="E1889" s="2">
        <f>MACD!F1889</f>
        <v>-5.8650460023147548E-5</v>
      </c>
      <c r="F1889" s="2">
        <f>'Moving Avg'!D1889</f>
        <v>1.7729400000000002</v>
      </c>
      <c r="G1889" s="2">
        <f>'Moving Avg'!F1889</f>
        <v>1.8237650000000003</v>
      </c>
      <c r="H1889" s="2">
        <f>'Moving Avg'!G1889</f>
        <v>1.8200659999999993</v>
      </c>
      <c r="I1889" s="2">
        <f>'Moving Avg'!H1889</f>
        <v>1.9039835000000063</v>
      </c>
      <c r="J1889" s="5" t="str">
        <f>OBV!F1889</f>
        <v>BEARISH</v>
      </c>
      <c r="K1889" s="5" t="str">
        <f>OBV!G1889</f>
        <v>NEUTRAL</v>
      </c>
      <c r="L1889" s="5" t="str">
        <f>OBV!H1889</f>
        <v>CONFIRMED BEARISH</v>
      </c>
      <c r="M1889" s="7">
        <f t="shared" si="290"/>
        <v>50</v>
      </c>
      <c r="N1889" s="7">
        <f t="shared" si="291"/>
        <v>0</v>
      </c>
      <c r="O1889" s="7">
        <f t="shared" si="292"/>
        <v>0</v>
      </c>
      <c r="P1889" s="7">
        <f t="shared" si="293"/>
        <v>16.5</v>
      </c>
      <c r="Q1889" s="8">
        <f t="shared" si="294"/>
        <v>19.975000000000001</v>
      </c>
      <c r="R1889" s="8">
        <f t="shared" si="295"/>
        <v>14.125</v>
      </c>
      <c r="S1889" s="8">
        <f t="shared" si="296"/>
        <v>14.925000000000001</v>
      </c>
      <c r="T1889" s="8">
        <f t="shared" si="297"/>
        <v>16.625</v>
      </c>
      <c r="U1889" s="7">
        <f t="shared" si="298"/>
        <v>16.341666666666669</v>
      </c>
      <c r="V1889" s="7">
        <f t="shared" si="299"/>
        <v>16.412500000000001</v>
      </c>
    </row>
    <row r="1890" spans="1:22" ht="13.5" x14ac:dyDescent="0.25">
      <c r="A1890" s="3">
        <f>RSI!A1890</f>
        <v>45056</v>
      </c>
      <c r="B1890" s="2">
        <f>RSI!B1890</f>
        <v>1.7349000000000001</v>
      </c>
      <c r="C1890" s="2">
        <f>RSI!I1890</f>
        <v>34.494387022613012</v>
      </c>
      <c r="D1890" s="2">
        <f>MACD!E1890</f>
        <v>3.16467405689147E-2</v>
      </c>
      <c r="E1890" s="2">
        <f>MACD!F1890</f>
        <v>6.2824277457644217E-3</v>
      </c>
      <c r="F1890" s="2">
        <f>'Moving Avg'!D1890</f>
        <v>1.7498</v>
      </c>
      <c r="G1890" s="2">
        <f>'Moving Avg'!F1890</f>
        <v>1.8196300000000005</v>
      </c>
      <c r="H1890" s="2">
        <f>'Moving Avg'!G1890</f>
        <v>1.818411999999999</v>
      </c>
      <c r="I1890" s="2">
        <f>'Moving Avg'!H1890</f>
        <v>1.9041075000000058</v>
      </c>
      <c r="J1890" s="5" t="str">
        <f>OBV!F1890</f>
        <v>BEARISH</v>
      </c>
      <c r="K1890" s="5" t="str">
        <f>OBV!G1890</f>
        <v>NEUTRAL</v>
      </c>
      <c r="L1890" s="5" t="str">
        <f>OBV!H1890</f>
        <v>CONFIRMED BEARISH</v>
      </c>
      <c r="M1890" s="7">
        <f t="shared" si="290"/>
        <v>25</v>
      </c>
      <c r="N1890" s="7">
        <f t="shared" si="291"/>
        <v>0</v>
      </c>
      <c r="O1890" s="7">
        <f t="shared" si="292"/>
        <v>0</v>
      </c>
      <c r="P1890" s="7">
        <f t="shared" si="293"/>
        <v>16.5</v>
      </c>
      <c r="Q1890" s="8">
        <f t="shared" si="294"/>
        <v>11.225</v>
      </c>
      <c r="R1890" s="8">
        <f t="shared" si="295"/>
        <v>9.125</v>
      </c>
      <c r="S1890" s="8">
        <f t="shared" si="296"/>
        <v>11.175000000000001</v>
      </c>
      <c r="T1890" s="8">
        <f t="shared" si="297"/>
        <v>10.375</v>
      </c>
      <c r="U1890" s="7">
        <f t="shared" si="298"/>
        <v>10.508333333333335</v>
      </c>
      <c r="V1890" s="7">
        <f t="shared" si="299"/>
        <v>10.475000000000001</v>
      </c>
    </row>
    <row r="1891" spans="1:22" ht="13.5" x14ac:dyDescent="0.25">
      <c r="A1891" s="3">
        <f>RSI!A1891</f>
        <v>45057</v>
      </c>
      <c r="B1891" s="2">
        <f>RSI!B1891</f>
        <v>1.8092999999999999</v>
      </c>
      <c r="C1891" s="2">
        <f>RSI!I1891</f>
        <v>50.087032328251489</v>
      </c>
      <c r="D1891" s="2">
        <f>MACD!E1891</f>
        <v>3.3231396581842487E-2</v>
      </c>
      <c r="E1891" s="2">
        <f>MACD!F1891</f>
        <v>1.1672221512980037E-2</v>
      </c>
      <c r="F1891" s="2">
        <f>'Moving Avg'!D1891</f>
        <v>1.7498</v>
      </c>
      <c r="G1891" s="2">
        <f>'Moving Avg'!F1891</f>
        <v>1.8192150000000002</v>
      </c>
      <c r="H1891" s="2">
        <f>'Moving Avg'!G1891</f>
        <v>1.8182459999999989</v>
      </c>
      <c r="I1891" s="2">
        <f>'Moving Avg'!H1891</f>
        <v>1.9046035000000057</v>
      </c>
      <c r="J1891" s="5" t="str">
        <f>OBV!F1891</f>
        <v>BEARISH</v>
      </c>
      <c r="K1891" s="5" t="str">
        <f>OBV!G1891</f>
        <v>NEUTRAL</v>
      </c>
      <c r="L1891" s="5" t="str">
        <f>OBV!H1891</f>
        <v>NEUTRAL</v>
      </c>
      <c r="M1891" s="7">
        <f t="shared" si="290"/>
        <v>25</v>
      </c>
      <c r="N1891" s="7">
        <f t="shared" si="291"/>
        <v>0</v>
      </c>
      <c r="O1891" s="7">
        <f t="shared" si="292"/>
        <v>0</v>
      </c>
      <c r="P1891" s="7">
        <f t="shared" si="293"/>
        <v>16.5</v>
      </c>
      <c r="Q1891" s="8">
        <f t="shared" si="294"/>
        <v>11.225</v>
      </c>
      <c r="R1891" s="8">
        <f t="shared" si="295"/>
        <v>9.125</v>
      </c>
      <c r="S1891" s="8">
        <f t="shared" si="296"/>
        <v>11.175000000000001</v>
      </c>
      <c r="T1891" s="8">
        <f t="shared" si="297"/>
        <v>10.375</v>
      </c>
      <c r="U1891" s="7">
        <f t="shared" si="298"/>
        <v>10.508333333333335</v>
      </c>
      <c r="V1891" s="7">
        <f t="shared" si="299"/>
        <v>10.475000000000001</v>
      </c>
    </row>
    <row r="1892" spans="1:22" ht="13.5" x14ac:dyDescent="0.25">
      <c r="A1892" s="3">
        <f>RSI!A1892</f>
        <v>45058</v>
      </c>
      <c r="B1892" s="2">
        <f>RSI!B1892</f>
        <v>1.8092999999999999</v>
      </c>
      <c r="C1892" s="2">
        <f>RSI!I1892</f>
        <v>50.087032328251489</v>
      </c>
      <c r="D1892" s="2">
        <f>MACD!E1892</f>
        <v>3.4564886089614166E-2</v>
      </c>
      <c r="E1892" s="2">
        <f>MACD!F1892</f>
        <v>1.6250754428306861E-2</v>
      </c>
      <c r="F1892" s="2">
        <f>'Moving Avg'!D1892</f>
        <v>1.7498</v>
      </c>
      <c r="G1892" s="2">
        <f>'Moving Avg'!F1892</f>
        <v>1.8188000000000002</v>
      </c>
      <c r="H1892" s="2">
        <f>'Moving Avg'!G1892</f>
        <v>1.8180799999999988</v>
      </c>
      <c r="I1892" s="2">
        <f>'Moving Avg'!H1892</f>
        <v>1.9050995000000059</v>
      </c>
      <c r="J1892" s="5" t="str">
        <f>OBV!F1892</f>
        <v>BEARISH</v>
      </c>
      <c r="K1892" s="5" t="str">
        <f>OBV!G1892</f>
        <v>NEUTRAL</v>
      </c>
      <c r="L1892" s="5" t="str">
        <f>OBV!H1892</f>
        <v>NEUTRAL</v>
      </c>
      <c r="M1892" s="7">
        <f t="shared" si="290"/>
        <v>25</v>
      </c>
      <c r="N1892" s="7">
        <f t="shared" si="291"/>
        <v>0</v>
      </c>
      <c r="O1892" s="7">
        <f t="shared" si="292"/>
        <v>0</v>
      </c>
      <c r="P1892" s="7">
        <f t="shared" si="293"/>
        <v>16.5</v>
      </c>
      <c r="Q1892" s="8">
        <f t="shared" si="294"/>
        <v>11.225</v>
      </c>
      <c r="R1892" s="8">
        <f t="shared" si="295"/>
        <v>9.125</v>
      </c>
      <c r="S1892" s="8">
        <f t="shared" si="296"/>
        <v>11.175000000000001</v>
      </c>
      <c r="T1892" s="8">
        <f t="shared" si="297"/>
        <v>10.375</v>
      </c>
      <c r="U1892" s="7">
        <f t="shared" si="298"/>
        <v>10.508333333333335</v>
      </c>
      <c r="V1892" s="7">
        <f t="shared" si="299"/>
        <v>10.475000000000001</v>
      </c>
    </row>
    <row r="1893" spans="1:22" ht="13.5" x14ac:dyDescent="0.25">
      <c r="A1893" s="3">
        <f>RSI!A1893</f>
        <v>45061</v>
      </c>
      <c r="B1893" s="2">
        <f>RSI!B1893</f>
        <v>1.8092999999999999</v>
      </c>
      <c r="C1893" s="2">
        <f>RSI!I1893</f>
        <v>50.087032328251489</v>
      </c>
      <c r="D1893" s="2">
        <f>MACD!E1893</f>
        <v>3.5686396261348285E-2</v>
      </c>
      <c r="E1893" s="2">
        <f>MACD!F1893</f>
        <v>2.0137882794915147E-2</v>
      </c>
      <c r="F1893" s="2">
        <f>'Moving Avg'!D1893</f>
        <v>1.7646800000000002</v>
      </c>
      <c r="G1893" s="2">
        <f>'Moving Avg'!F1893</f>
        <v>1.8183849999999999</v>
      </c>
      <c r="H1893" s="2">
        <f>'Moving Avg'!G1893</f>
        <v>1.8179139999999987</v>
      </c>
      <c r="I1893" s="2">
        <f>'Moving Avg'!H1893</f>
        <v>1.9055955000000058</v>
      </c>
      <c r="J1893" s="5" t="str">
        <f>OBV!F1893</f>
        <v>BEARISH</v>
      </c>
      <c r="K1893" s="5" t="str">
        <f>OBV!G1893</f>
        <v>NEUTRAL</v>
      </c>
      <c r="L1893" s="5" t="str">
        <f>OBV!H1893</f>
        <v>BEARISH DIVERGENCE</v>
      </c>
      <c r="M1893" s="7">
        <f t="shared" si="290"/>
        <v>25</v>
      </c>
      <c r="N1893" s="7">
        <f t="shared" si="291"/>
        <v>0</v>
      </c>
      <c r="O1893" s="7">
        <f t="shared" si="292"/>
        <v>0</v>
      </c>
      <c r="P1893" s="7">
        <f t="shared" si="293"/>
        <v>16.5</v>
      </c>
      <c r="Q1893" s="8">
        <f t="shared" si="294"/>
        <v>11.225</v>
      </c>
      <c r="R1893" s="8">
        <f t="shared" si="295"/>
        <v>9.125</v>
      </c>
      <c r="S1893" s="8">
        <f t="shared" si="296"/>
        <v>11.175000000000001</v>
      </c>
      <c r="T1893" s="8">
        <f t="shared" si="297"/>
        <v>10.375</v>
      </c>
      <c r="U1893" s="7">
        <f t="shared" si="298"/>
        <v>10.508333333333335</v>
      </c>
      <c r="V1893" s="7">
        <f t="shared" si="299"/>
        <v>10.475000000000001</v>
      </c>
    </row>
    <row r="1894" spans="1:22" ht="13.5" x14ac:dyDescent="0.25">
      <c r="A1894" s="3">
        <f>RSI!A1894</f>
        <v>45062</v>
      </c>
      <c r="B1894" s="2">
        <f>RSI!B1894</f>
        <v>1.8092999999999999</v>
      </c>
      <c r="C1894" s="2">
        <f>RSI!I1894</f>
        <v>50.087032328251489</v>
      </c>
      <c r="D1894" s="2">
        <f>MACD!E1894</f>
        <v>3.6629045014002104E-2</v>
      </c>
      <c r="E1894" s="2">
        <f>MACD!F1894</f>
        <v>2.3436115238732541E-2</v>
      </c>
      <c r="F1894" s="2">
        <f>'Moving Avg'!D1894</f>
        <v>1.7944200000000001</v>
      </c>
      <c r="G1894" s="2">
        <f>'Moving Avg'!F1894</f>
        <v>1.8179700000000001</v>
      </c>
      <c r="H1894" s="2">
        <f>'Moving Avg'!G1894</f>
        <v>1.8177479999999986</v>
      </c>
      <c r="I1894" s="2">
        <f>'Moving Avg'!H1894</f>
        <v>1.9060915000000056</v>
      </c>
      <c r="J1894" s="5" t="str">
        <f>OBV!F1894</f>
        <v>NEUTRAL</v>
      </c>
      <c r="K1894" s="5" t="str">
        <f>OBV!G1894</f>
        <v>NEUTRAL</v>
      </c>
      <c r="L1894" s="5" t="str">
        <f>OBV!H1894</f>
        <v>NEUTRAL</v>
      </c>
      <c r="M1894" s="7">
        <f t="shared" si="290"/>
        <v>25</v>
      </c>
      <c r="N1894" s="7">
        <f t="shared" si="291"/>
        <v>0</v>
      </c>
      <c r="O1894" s="7">
        <f t="shared" si="292"/>
        <v>0</v>
      </c>
      <c r="P1894" s="7">
        <f t="shared" si="293"/>
        <v>33</v>
      </c>
      <c r="Q1894" s="8">
        <f t="shared" si="294"/>
        <v>13.7</v>
      </c>
      <c r="R1894" s="8">
        <f t="shared" si="295"/>
        <v>13.25</v>
      </c>
      <c r="S1894" s="8">
        <f t="shared" si="296"/>
        <v>18.600000000000001</v>
      </c>
      <c r="T1894" s="8">
        <f t="shared" si="297"/>
        <v>14.5</v>
      </c>
      <c r="U1894" s="7">
        <f t="shared" si="298"/>
        <v>15.183333333333332</v>
      </c>
      <c r="V1894" s="7">
        <f t="shared" si="299"/>
        <v>15.012499999999999</v>
      </c>
    </row>
    <row r="1895" spans="1:22" ht="13.5" x14ac:dyDescent="0.25">
      <c r="A1895" s="3">
        <f>RSI!A1895</f>
        <v>45063</v>
      </c>
      <c r="B1895" s="2">
        <f>RSI!B1895</f>
        <v>1.8176000000000001</v>
      </c>
      <c r="C1895" s="2">
        <f>RSI!I1895</f>
        <v>51.808334478059678</v>
      </c>
      <c r="D1895" s="2">
        <f>MACD!E1895</f>
        <v>3.6806002925465986E-2</v>
      </c>
      <c r="E1895" s="2">
        <f>MACD!F1895</f>
        <v>2.6110092776079234E-2</v>
      </c>
      <c r="F1895" s="2">
        <f>'Moving Avg'!D1895</f>
        <v>1.8109600000000001</v>
      </c>
      <c r="G1895" s="2">
        <f>'Moving Avg'!F1895</f>
        <v>1.8159049999999997</v>
      </c>
      <c r="H1895" s="2">
        <f>'Moving Avg'!G1895</f>
        <v>1.8177479999999986</v>
      </c>
      <c r="I1895" s="2">
        <f>'Moving Avg'!H1895</f>
        <v>1.9064220000000054</v>
      </c>
      <c r="J1895" s="5" t="str">
        <f>OBV!F1895</f>
        <v>BULLISH</v>
      </c>
      <c r="K1895" s="5" t="str">
        <f>OBV!G1895</f>
        <v>NEUTRAL</v>
      </c>
      <c r="L1895" s="5" t="str">
        <f>OBV!H1895</f>
        <v>CONFIRMED BULLISH</v>
      </c>
      <c r="M1895" s="7">
        <f t="shared" si="290"/>
        <v>25</v>
      </c>
      <c r="N1895" s="7">
        <f t="shared" si="291"/>
        <v>0</v>
      </c>
      <c r="O1895" s="7">
        <f t="shared" si="292"/>
        <v>0</v>
      </c>
      <c r="P1895" s="7">
        <f t="shared" si="293"/>
        <v>83.5</v>
      </c>
      <c r="Q1895" s="8">
        <f t="shared" si="294"/>
        <v>21.274999999999999</v>
      </c>
      <c r="R1895" s="8">
        <f t="shared" si="295"/>
        <v>25.875</v>
      </c>
      <c r="S1895" s="8">
        <f t="shared" si="296"/>
        <v>41.325000000000003</v>
      </c>
      <c r="T1895" s="8">
        <f t="shared" si="297"/>
        <v>27.125</v>
      </c>
      <c r="U1895" s="7">
        <f t="shared" si="298"/>
        <v>29.491666666666664</v>
      </c>
      <c r="V1895" s="7">
        <f t="shared" si="299"/>
        <v>28.9</v>
      </c>
    </row>
    <row r="1896" spans="1:22" ht="13.5" x14ac:dyDescent="0.25">
      <c r="A1896" s="3">
        <f>RSI!A1896</f>
        <v>45064</v>
      </c>
      <c r="B1896" s="2">
        <f>RSI!B1896</f>
        <v>1.8176000000000001</v>
      </c>
      <c r="C1896" s="2">
        <f>RSI!I1896</f>
        <v>51.808334478059678</v>
      </c>
      <c r="D1896" s="2">
        <f>MACD!E1896</f>
        <v>3.0547425757234237E-2</v>
      </c>
      <c r="E1896" s="2">
        <f>MACD!F1896</f>
        <v>2.6997559372310236E-2</v>
      </c>
      <c r="F1896" s="2">
        <f>'Moving Avg'!D1896</f>
        <v>1.8126200000000001</v>
      </c>
      <c r="G1896" s="2">
        <f>'Moving Avg'!F1896</f>
        <v>1.8138399999999997</v>
      </c>
      <c r="H1896" s="2">
        <f>'Moving Avg'!G1896</f>
        <v>1.8177479999999986</v>
      </c>
      <c r="I1896" s="2">
        <f>'Moving Avg'!H1896</f>
        <v>1.9067525000000054</v>
      </c>
      <c r="J1896" s="5" t="str">
        <f>OBV!F1896</f>
        <v>BULLISH</v>
      </c>
      <c r="K1896" s="5" t="str">
        <f>OBV!G1896</f>
        <v>NEUTRAL</v>
      </c>
      <c r="L1896" s="5" t="str">
        <f>OBV!H1896</f>
        <v>CONFIRMED BULLISH</v>
      </c>
      <c r="M1896" s="7">
        <f t="shared" si="290"/>
        <v>25</v>
      </c>
      <c r="N1896" s="7">
        <f t="shared" si="291"/>
        <v>0</v>
      </c>
      <c r="O1896" s="7">
        <f t="shared" si="292"/>
        <v>0</v>
      </c>
      <c r="P1896" s="7">
        <f t="shared" si="293"/>
        <v>83.5</v>
      </c>
      <c r="Q1896" s="8">
        <f t="shared" si="294"/>
        <v>21.274999999999999</v>
      </c>
      <c r="R1896" s="8">
        <f t="shared" si="295"/>
        <v>25.875</v>
      </c>
      <c r="S1896" s="8">
        <f t="shared" si="296"/>
        <v>41.325000000000003</v>
      </c>
      <c r="T1896" s="8">
        <f t="shared" si="297"/>
        <v>27.125</v>
      </c>
      <c r="U1896" s="7">
        <f t="shared" si="298"/>
        <v>29.491666666666664</v>
      </c>
      <c r="V1896" s="7">
        <f t="shared" si="299"/>
        <v>28.9</v>
      </c>
    </row>
    <row r="1897" spans="1:22" ht="13.5" x14ac:dyDescent="0.25">
      <c r="A1897" s="3">
        <f>RSI!A1897</f>
        <v>45065</v>
      </c>
      <c r="B1897" s="2">
        <f>RSI!B1897</f>
        <v>1.8918999999999999</v>
      </c>
      <c r="C1897" s="2">
        <f>RSI!I1897</f>
        <v>64.513643187705043</v>
      </c>
      <c r="D1897" s="2">
        <f>MACD!E1897</f>
        <v>1.9697572696571575E-2</v>
      </c>
      <c r="E1897" s="2">
        <f>MACD!F1897</f>
        <v>2.5537562037162502E-2</v>
      </c>
      <c r="F1897" s="2">
        <f>'Moving Avg'!D1897</f>
        <v>1.82914</v>
      </c>
      <c r="G1897" s="2">
        <f>'Moving Avg'!F1897</f>
        <v>1.8159050000000001</v>
      </c>
      <c r="H1897" s="2">
        <f>'Moving Avg'!G1897</f>
        <v>1.8192339999999987</v>
      </c>
      <c r="I1897" s="2">
        <f>'Moving Avg'!H1897</f>
        <v>1.9074545000000052</v>
      </c>
      <c r="J1897" s="5" t="str">
        <f>OBV!F1897</f>
        <v>BULLISH</v>
      </c>
      <c r="K1897" s="5" t="str">
        <f>OBV!G1897</f>
        <v>NEUTRAL</v>
      </c>
      <c r="L1897" s="5" t="str">
        <f>OBV!H1897</f>
        <v>CONFIRMED BULLISH</v>
      </c>
      <c r="M1897" s="7">
        <f t="shared" si="290"/>
        <v>25</v>
      </c>
      <c r="N1897" s="7">
        <f t="shared" si="291"/>
        <v>45</v>
      </c>
      <c r="O1897" s="7">
        <f t="shared" si="292"/>
        <v>0</v>
      </c>
      <c r="P1897" s="7">
        <f t="shared" si="293"/>
        <v>83.5</v>
      </c>
      <c r="Q1897" s="8">
        <f t="shared" si="294"/>
        <v>37.024999999999999</v>
      </c>
      <c r="R1897" s="8">
        <f t="shared" si="295"/>
        <v>34.875</v>
      </c>
      <c r="S1897" s="8">
        <f t="shared" si="296"/>
        <v>48.075000000000003</v>
      </c>
      <c r="T1897" s="8">
        <f t="shared" si="297"/>
        <v>38.375</v>
      </c>
      <c r="U1897" s="7">
        <f t="shared" si="298"/>
        <v>39.991666666666667</v>
      </c>
      <c r="V1897" s="7">
        <f t="shared" si="299"/>
        <v>39.587500000000006</v>
      </c>
    </row>
    <row r="1898" spans="1:22" ht="13.5" x14ac:dyDescent="0.25">
      <c r="A1898" s="3">
        <f>RSI!A1898</f>
        <v>45068</v>
      </c>
      <c r="B1898" s="2">
        <f>RSI!B1898</f>
        <v>1.8176000000000001</v>
      </c>
      <c r="C1898" s="2">
        <f>RSI!I1898</f>
        <v>50.247350340311812</v>
      </c>
      <c r="D1898" s="2">
        <f>MACD!E1898</f>
        <v>4.0887411225869474E-3</v>
      </c>
      <c r="E1898" s="2">
        <f>MACD!F1898</f>
        <v>2.1247797854247394E-2</v>
      </c>
      <c r="F1898" s="2">
        <f>'Moving Avg'!D1898</f>
        <v>1.8308</v>
      </c>
      <c r="G1898" s="2">
        <f>'Moving Avg'!F1898</f>
        <v>1.814255</v>
      </c>
      <c r="H1898" s="2">
        <f>'Moving Avg'!G1898</f>
        <v>1.8192339999999987</v>
      </c>
      <c r="I1898" s="2">
        <f>'Moving Avg'!H1898</f>
        <v>1.9077850000000054</v>
      </c>
      <c r="J1898" s="5" t="str">
        <f>OBV!F1898</f>
        <v>BULLISH</v>
      </c>
      <c r="K1898" s="5" t="str">
        <f>OBV!G1898</f>
        <v>NEUTRAL</v>
      </c>
      <c r="L1898" s="5" t="str">
        <f>OBV!H1898</f>
        <v>CONFIRMED BULLISH</v>
      </c>
      <c r="M1898" s="7">
        <f t="shared" si="290"/>
        <v>25</v>
      </c>
      <c r="N1898" s="7">
        <f t="shared" si="291"/>
        <v>45</v>
      </c>
      <c r="O1898" s="7">
        <f t="shared" si="292"/>
        <v>0</v>
      </c>
      <c r="P1898" s="7">
        <f t="shared" si="293"/>
        <v>83.5</v>
      </c>
      <c r="Q1898" s="8">
        <f t="shared" si="294"/>
        <v>37.024999999999999</v>
      </c>
      <c r="R1898" s="8">
        <f t="shared" si="295"/>
        <v>34.875</v>
      </c>
      <c r="S1898" s="8">
        <f t="shared" si="296"/>
        <v>48.075000000000003</v>
      </c>
      <c r="T1898" s="8">
        <f t="shared" si="297"/>
        <v>38.375</v>
      </c>
      <c r="U1898" s="7">
        <f t="shared" si="298"/>
        <v>39.991666666666667</v>
      </c>
      <c r="V1898" s="7">
        <f t="shared" si="299"/>
        <v>39.587500000000006</v>
      </c>
    </row>
    <row r="1899" spans="1:22" ht="13.5" x14ac:dyDescent="0.25">
      <c r="A1899" s="3">
        <f>RSI!A1899</f>
        <v>45069</v>
      </c>
      <c r="B1899" s="2">
        <f>RSI!B1899</f>
        <v>1.8176000000000001</v>
      </c>
      <c r="C1899" s="2">
        <f>RSI!I1899</f>
        <v>50.247350340311797</v>
      </c>
      <c r="D1899" s="2">
        <f>MACD!E1899</f>
        <v>-2.0560215137629845E-2</v>
      </c>
      <c r="E1899" s="2">
        <f>MACD!F1899</f>
        <v>1.2886195255871945E-2</v>
      </c>
      <c r="F1899" s="2">
        <f>'Moving Avg'!D1899</f>
        <v>1.83246</v>
      </c>
      <c r="G1899" s="2">
        <f>'Moving Avg'!F1899</f>
        <v>1.812605</v>
      </c>
      <c r="H1899" s="2">
        <f>'Moving Avg'!G1899</f>
        <v>1.8192339999999987</v>
      </c>
      <c r="I1899" s="2">
        <f>'Moving Avg'!H1899</f>
        <v>1.9081155000000054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  <c r="M1899" s="7">
        <f t="shared" si="290"/>
        <v>25</v>
      </c>
      <c r="N1899" s="7">
        <f t="shared" si="291"/>
        <v>100</v>
      </c>
      <c r="O1899" s="7">
        <f t="shared" si="292"/>
        <v>0</v>
      </c>
      <c r="P1899" s="7">
        <f t="shared" si="293"/>
        <v>83.5</v>
      </c>
      <c r="Q1899" s="8">
        <f t="shared" si="294"/>
        <v>56.274999999999999</v>
      </c>
      <c r="R1899" s="8">
        <f t="shared" si="295"/>
        <v>45.875</v>
      </c>
      <c r="S1899" s="8">
        <f t="shared" si="296"/>
        <v>56.325000000000003</v>
      </c>
      <c r="T1899" s="8">
        <f t="shared" si="297"/>
        <v>52.125</v>
      </c>
      <c r="U1899" s="7">
        <f t="shared" si="298"/>
        <v>52.82500000000001</v>
      </c>
      <c r="V1899" s="7">
        <f t="shared" si="299"/>
        <v>52.650000000000006</v>
      </c>
    </row>
    <row r="1900" spans="1:22" ht="13.5" x14ac:dyDescent="0.25">
      <c r="A1900" s="3">
        <f>RSI!A1900</f>
        <v>45070</v>
      </c>
      <c r="B1900" s="2">
        <f>RSI!B1900</f>
        <v>1.8835999999999999</v>
      </c>
      <c r="C1900" s="2">
        <f>RSI!I1900</f>
        <v>59.478738501061251</v>
      </c>
      <c r="D1900" s="2">
        <f>MACD!E1900</f>
        <v>-3.4885064456743997E-2</v>
      </c>
      <c r="E1900" s="2">
        <f>MACD!F1900</f>
        <v>3.3319433133487571E-3</v>
      </c>
      <c r="F1900" s="2">
        <f>'Moving Avg'!D1900</f>
        <v>1.8456600000000001</v>
      </c>
      <c r="G1900" s="2">
        <f>'Moving Avg'!F1900</f>
        <v>1.814255</v>
      </c>
      <c r="H1900" s="2">
        <f>'Moving Avg'!G1900</f>
        <v>1.8205539999999987</v>
      </c>
      <c r="I1900" s="2">
        <f>'Moving Avg'!H1900</f>
        <v>1.9084045000000054</v>
      </c>
      <c r="J1900" s="5" t="str">
        <f>OBV!F1900</f>
        <v>BEARISH</v>
      </c>
      <c r="K1900" s="5" t="str">
        <f>OBV!G1900</f>
        <v>NEUTRAL</v>
      </c>
      <c r="L1900" s="5" t="str">
        <f>OBV!H1900</f>
        <v>BEARISH DIVERGENCE</v>
      </c>
      <c r="M1900" s="7">
        <f t="shared" si="290"/>
        <v>25</v>
      </c>
      <c r="N1900" s="7">
        <f t="shared" si="291"/>
        <v>100</v>
      </c>
      <c r="O1900" s="7">
        <f t="shared" si="292"/>
        <v>0</v>
      </c>
      <c r="P1900" s="7">
        <f t="shared" si="293"/>
        <v>16.5</v>
      </c>
      <c r="Q1900" s="8">
        <f t="shared" si="294"/>
        <v>46.225000000000001</v>
      </c>
      <c r="R1900" s="8">
        <f t="shared" si="295"/>
        <v>29.125</v>
      </c>
      <c r="S1900" s="8">
        <f t="shared" si="296"/>
        <v>26.175000000000001</v>
      </c>
      <c r="T1900" s="8">
        <f t="shared" si="297"/>
        <v>35.375</v>
      </c>
      <c r="U1900" s="7">
        <f t="shared" si="298"/>
        <v>33.841666666666661</v>
      </c>
      <c r="V1900" s="7">
        <f t="shared" si="299"/>
        <v>34.224999999999994</v>
      </c>
    </row>
    <row r="1901" spans="1:22" ht="13.5" x14ac:dyDescent="0.25">
      <c r="A1901" s="3">
        <f>RSI!A1901</f>
        <v>45071</v>
      </c>
      <c r="B1901" s="2">
        <f>RSI!B1901</f>
        <v>1.8835999999999999</v>
      </c>
      <c r="C1901" s="2">
        <f>RSI!I1901</f>
        <v>59.478738501061251</v>
      </c>
      <c r="D1901" s="2">
        <f>MACD!E1901</f>
        <v>-3.5959119456542732E-2</v>
      </c>
      <c r="E1901" s="2">
        <f>MACD!F1901</f>
        <v>-4.5262692406295409E-3</v>
      </c>
      <c r="F1901" s="2">
        <f>'Moving Avg'!D1901</f>
        <v>1.85886</v>
      </c>
      <c r="G1901" s="2">
        <f>'Moving Avg'!F1901</f>
        <v>1.8159050000000001</v>
      </c>
      <c r="H1901" s="2">
        <f>'Moving Avg'!G1901</f>
        <v>1.8218739999999991</v>
      </c>
      <c r="I1901" s="2">
        <f>'Moving Avg'!H1901</f>
        <v>1.9086935000000054</v>
      </c>
      <c r="J1901" s="5" t="str">
        <f>OBV!F1901</f>
        <v>BEARISH</v>
      </c>
      <c r="K1901" s="5" t="str">
        <f>OBV!G1901</f>
        <v>NEUTRAL</v>
      </c>
      <c r="L1901" s="5" t="str">
        <f>OBV!H1901</f>
        <v>BEARISH DIVERGENCE</v>
      </c>
      <c r="M1901" s="7">
        <f t="shared" si="290"/>
        <v>25</v>
      </c>
      <c r="N1901" s="7">
        <f t="shared" si="291"/>
        <v>100</v>
      </c>
      <c r="O1901" s="7">
        <f t="shared" si="292"/>
        <v>0</v>
      </c>
      <c r="P1901" s="7">
        <f t="shared" si="293"/>
        <v>16.5</v>
      </c>
      <c r="Q1901" s="8">
        <f t="shared" si="294"/>
        <v>46.225000000000001</v>
      </c>
      <c r="R1901" s="8">
        <f t="shared" si="295"/>
        <v>29.125</v>
      </c>
      <c r="S1901" s="8">
        <f t="shared" si="296"/>
        <v>26.175000000000001</v>
      </c>
      <c r="T1901" s="8">
        <f t="shared" si="297"/>
        <v>35.375</v>
      </c>
      <c r="U1901" s="7">
        <f t="shared" si="298"/>
        <v>33.841666666666661</v>
      </c>
      <c r="V1901" s="7">
        <f t="shared" si="299"/>
        <v>34.224999999999994</v>
      </c>
    </row>
    <row r="1902" spans="1:22" ht="13.5" x14ac:dyDescent="0.25">
      <c r="A1902" s="3">
        <f>RSI!A1902</f>
        <v>45072</v>
      </c>
      <c r="B1902" s="2">
        <f>RSI!B1902</f>
        <v>1.8835999999999999</v>
      </c>
      <c r="C1902" s="2">
        <f>RSI!I1902</f>
        <v>59.478738501061251</v>
      </c>
      <c r="D1902" s="2">
        <f>MACD!E1902</f>
        <v>-3.7237548650612462E-2</v>
      </c>
      <c r="E1902" s="2">
        <f>MACD!F1902</f>
        <v>-1.1068525122626125E-2</v>
      </c>
      <c r="F1902" s="2">
        <f>'Moving Avg'!D1902</f>
        <v>1.8572</v>
      </c>
      <c r="G1902" s="2">
        <f>'Moving Avg'!F1902</f>
        <v>1.8175549999999998</v>
      </c>
      <c r="H1902" s="2">
        <f>'Moving Avg'!G1902</f>
        <v>1.8231939999999991</v>
      </c>
      <c r="I1902" s="2">
        <f>'Moving Avg'!H1902</f>
        <v>1.9089825000000049</v>
      </c>
      <c r="J1902" s="5" t="str">
        <f>OBV!F1902</f>
        <v>BEARISH</v>
      </c>
      <c r="K1902" s="5" t="str">
        <f>OBV!G1902</f>
        <v>NEUTRAL</v>
      </c>
      <c r="L1902" s="5" t="str">
        <f>OBV!H1902</f>
        <v>CONFIRMED BEARISH</v>
      </c>
      <c r="M1902" s="7">
        <f t="shared" si="290"/>
        <v>25</v>
      </c>
      <c r="N1902" s="7">
        <f t="shared" si="291"/>
        <v>100</v>
      </c>
      <c r="O1902" s="7">
        <f t="shared" si="292"/>
        <v>0</v>
      </c>
      <c r="P1902" s="7">
        <f t="shared" si="293"/>
        <v>16.5</v>
      </c>
      <c r="Q1902" s="8">
        <f t="shared" si="294"/>
        <v>46.225000000000001</v>
      </c>
      <c r="R1902" s="8">
        <f t="shared" si="295"/>
        <v>29.125</v>
      </c>
      <c r="S1902" s="8">
        <f t="shared" si="296"/>
        <v>26.175000000000001</v>
      </c>
      <c r="T1902" s="8">
        <f t="shared" si="297"/>
        <v>35.375</v>
      </c>
      <c r="U1902" s="7">
        <f t="shared" si="298"/>
        <v>33.841666666666661</v>
      </c>
      <c r="V1902" s="7">
        <f t="shared" si="299"/>
        <v>34.224999999999994</v>
      </c>
    </row>
    <row r="1903" spans="1:22" ht="13.5" x14ac:dyDescent="0.25">
      <c r="A1903" s="3">
        <f>RSI!A1903</f>
        <v>45075</v>
      </c>
      <c r="B1903" s="2">
        <f>RSI!B1903</f>
        <v>1.8835999999999999</v>
      </c>
      <c r="C1903" s="2">
        <f>RSI!I1903</f>
        <v>59.478738501061251</v>
      </c>
      <c r="D1903" s="2">
        <f>MACD!E1903</f>
        <v>-3.8661531082996303E-2</v>
      </c>
      <c r="E1903" s="2">
        <f>MACD!F1903</f>
        <v>-1.6587126314700162E-2</v>
      </c>
      <c r="F1903" s="2">
        <f>'Moving Avg'!D1903</f>
        <v>1.8703999999999996</v>
      </c>
      <c r="G1903" s="2">
        <f>'Moving Avg'!F1903</f>
        <v>1.8192049999999997</v>
      </c>
      <c r="H1903" s="2">
        <f>'Moving Avg'!G1903</f>
        <v>1.8245139999999993</v>
      </c>
      <c r="I1903" s="2">
        <f>'Moving Avg'!H1903</f>
        <v>1.9092715000000053</v>
      </c>
      <c r="J1903" s="5" t="str">
        <f>OBV!F1903</f>
        <v>BULLISH</v>
      </c>
      <c r="K1903" s="5" t="str">
        <f>OBV!G1903</f>
        <v>NEUTRAL</v>
      </c>
      <c r="L1903" s="5" t="str">
        <f>OBV!H1903</f>
        <v>CONFIRMED BULLISH</v>
      </c>
      <c r="M1903" s="7">
        <f t="shared" si="290"/>
        <v>25</v>
      </c>
      <c r="N1903" s="7">
        <f t="shared" si="291"/>
        <v>100</v>
      </c>
      <c r="O1903" s="7">
        <f t="shared" si="292"/>
        <v>0</v>
      </c>
      <c r="P1903" s="7">
        <f t="shared" si="293"/>
        <v>83.5</v>
      </c>
      <c r="Q1903" s="8">
        <f t="shared" si="294"/>
        <v>56.274999999999999</v>
      </c>
      <c r="R1903" s="8">
        <f t="shared" si="295"/>
        <v>45.875</v>
      </c>
      <c r="S1903" s="8">
        <f t="shared" si="296"/>
        <v>56.325000000000003</v>
      </c>
      <c r="T1903" s="8">
        <f t="shared" si="297"/>
        <v>52.125</v>
      </c>
      <c r="U1903" s="7">
        <f t="shared" si="298"/>
        <v>52.82500000000001</v>
      </c>
      <c r="V1903" s="7">
        <f t="shared" si="299"/>
        <v>52.650000000000006</v>
      </c>
    </row>
    <row r="1904" spans="1:22" ht="13.5" x14ac:dyDescent="0.25">
      <c r="A1904" s="3">
        <f>RSI!A1904</f>
        <v>45076</v>
      </c>
      <c r="B1904" s="2">
        <f>RSI!B1904</f>
        <v>1.8835999999999999</v>
      </c>
      <c r="C1904" s="2">
        <f>RSI!I1904</f>
        <v>59.478738501061251</v>
      </c>
      <c r="D1904" s="2">
        <f>MACD!E1904</f>
        <v>-4.0183323232778623E-2</v>
      </c>
      <c r="E1904" s="2">
        <f>MACD!F1904</f>
        <v>-2.1306365698315857E-2</v>
      </c>
      <c r="F1904" s="2">
        <f>'Moving Avg'!D1904</f>
        <v>1.8835999999999999</v>
      </c>
      <c r="G1904" s="2">
        <f>'Moving Avg'!F1904</f>
        <v>1.8208549999999999</v>
      </c>
      <c r="H1904" s="2">
        <f>'Moving Avg'!G1904</f>
        <v>1.8258339999999995</v>
      </c>
      <c r="I1904" s="2">
        <f>'Moving Avg'!H1904</f>
        <v>1.9095605000000049</v>
      </c>
      <c r="J1904" s="5" t="str">
        <f>OBV!F1904</f>
        <v>BULLISH</v>
      </c>
      <c r="K1904" s="5" t="str">
        <f>OBV!G1904</f>
        <v>NEUTRAL</v>
      </c>
      <c r="L1904" s="5" t="str">
        <f>OBV!H1904</f>
        <v>CONFIRMED BULLISH</v>
      </c>
      <c r="M1904" s="7">
        <f t="shared" si="290"/>
        <v>25</v>
      </c>
      <c r="N1904" s="7">
        <f t="shared" si="291"/>
        <v>45</v>
      </c>
      <c r="O1904" s="7">
        <f t="shared" si="292"/>
        <v>0</v>
      </c>
      <c r="P1904" s="7">
        <f t="shared" si="293"/>
        <v>83.5</v>
      </c>
      <c r="Q1904" s="8">
        <f t="shared" si="294"/>
        <v>37.024999999999999</v>
      </c>
      <c r="R1904" s="8">
        <f t="shared" si="295"/>
        <v>34.875</v>
      </c>
      <c r="S1904" s="8">
        <f t="shared" si="296"/>
        <v>48.075000000000003</v>
      </c>
      <c r="T1904" s="8">
        <f t="shared" si="297"/>
        <v>38.375</v>
      </c>
      <c r="U1904" s="7">
        <f t="shared" si="298"/>
        <v>39.991666666666667</v>
      </c>
      <c r="V1904" s="7">
        <f t="shared" si="299"/>
        <v>39.587500000000006</v>
      </c>
    </row>
    <row r="1905" spans="1:22" ht="13.5" x14ac:dyDescent="0.25">
      <c r="A1905" s="3">
        <f>RSI!A1905</f>
        <v>45077</v>
      </c>
      <c r="B1905" s="2">
        <f>RSI!B1905</f>
        <v>1.8589</v>
      </c>
      <c r="C1905" s="2">
        <f>RSI!I1905</f>
        <v>54.042907589210543</v>
      </c>
      <c r="D1905" s="2">
        <f>MACD!E1905</f>
        <v>-3.8657851860297354E-2</v>
      </c>
      <c r="E1905" s="2">
        <f>MACD!F1905</f>
        <v>-2.4776662930712158E-2</v>
      </c>
      <c r="F1905" s="2">
        <f>'Moving Avg'!D1905</f>
        <v>1.87866</v>
      </c>
      <c r="G1905" s="2">
        <f>'Moving Avg'!F1905</f>
        <v>1.8212700000000002</v>
      </c>
      <c r="H1905" s="2">
        <f>'Moving Avg'!G1905</f>
        <v>1.8266599999999997</v>
      </c>
      <c r="I1905" s="2">
        <f>'Moving Avg'!H1905</f>
        <v>1.9093540000000049</v>
      </c>
      <c r="J1905" s="5" t="str">
        <f>OBV!F1905</f>
        <v>BEARISH</v>
      </c>
      <c r="K1905" s="5" t="str">
        <f>OBV!G1905</f>
        <v>NEUTRAL</v>
      </c>
      <c r="L1905" s="5" t="str">
        <f>OBV!H1905</f>
        <v>CONFIRMED BEARISH</v>
      </c>
      <c r="M1905" s="7">
        <f t="shared" si="290"/>
        <v>25</v>
      </c>
      <c r="N1905" s="7">
        <f t="shared" si="291"/>
        <v>45</v>
      </c>
      <c r="O1905" s="7">
        <f t="shared" si="292"/>
        <v>0</v>
      </c>
      <c r="P1905" s="7">
        <f t="shared" si="293"/>
        <v>16.5</v>
      </c>
      <c r="Q1905" s="8">
        <f t="shared" si="294"/>
        <v>26.975000000000001</v>
      </c>
      <c r="R1905" s="8">
        <f t="shared" si="295"/>
        <v>18.125</v>
      </c>
      <c r="S1905" s="8">
        <f t="shared" si="296"/>
        <v>17.925000000000001</v>
      </c>
      <c r="T1905" s="8">
        <f t="shared" si="297"/>
        <v>21.625</v>
      </c>
      <c r="U1905" s="7">
        <f t="shared" si="298"/>
        <v>21.008333333333336</v>
      </c>
      <c r="V1905" s="7">
        <f t="shared" si="299"/>
        <v>21.162500000000001</v>
      </c>
    </row>
    <row r="1906" spans="1:22" ht="13.5" x14ac:dyDescent="0.25">
      <c r="A1906" s="3">
        <f>RSI!A1906</f>
        <v>45078</v>
      </c>
      <c r="B1906" s="2">
        <f>RSI!B1906</f>
        <v>1.8589</v>
      </c>
      <c r="C1906" s="2">
        <f>RSI!I1906</f>
        <v>54.042907589210543</v>
      </c>
      <c r="D1906" s="2">
        <f>MACD!E1906</f>
        <v>-3.7492791931882596E-2</v>
      </c>
      <c r="E1906" s="2">
        <f>MACD!F1906</f>
        <v>-2.7319888730946248E-2</v>
      </c>
      <c r="F1906" s="2">
        <f>'Moving Avg'!D1906</f>
        <v>1.8737200000000001</v>
      </c>
      <c r="G1906" s="2">
        <f>'Moving Avg'!F1906</f>
        <v>1.82375</v>
      </c>
      <c r="H1906" s="2">
        <f>'Moving Avg'!G1906</f>
        <v>1.8274860000000002</v>
      </c>
      <c r="I1906" s="2">
        <f>'Moving Avg'!H1906</f>
        <v>1.9087760000000045</v>
      </c>
      <c r="J1906" s="5" t="str">
        <f>OBV!F1906</f>
        <v>BEARISH</v>
      </c>
      <c r="K1906" s="5" t="str">
        <f>OBV!G1906</f>
        <v>NEUTRAL</v>
      </c>
      <c r="L1906" s="5" t="str">
        <f>OBV!H1906</f>
        <v>CONFIRMED BEARISH</v>
      </c>
      <c r="M1906" s="7">
        <f t="shared" si="290"/>
        <v>25</v>
      </c>
      <c r="N1906" s="7">
        <f t="shared" si="291"/>
        <v>45</v>
      </c>
      <c r="O1906" s="7">
        <f t="shared" si="292"/>
        <v>0</v>
      </c>
      <c r="P1906" s="7">
        <f t="shared" si="293"/>
        <v>16.5</v>
      </c>
      <c r="Q1906" s="8">
        <f t="shared" si="294"/>
        <v>26.975000000000001</v>
      </c>
      <c r="R1906" s="8">
        <f t="shared" si="295"/>
        <v>18.125</v>
      </c>
      <c r="S1906" s="8">
        <f t="shared" si="296"/>
        <v>17.925000000000001</v>
      </c>
      <c r="T1906" s="8">
        <f t="shared" si="297"/>
        <v>21.625</v>
      </c>
      <c r="U1906" s="7">
        <f t="shared" si="298"/>
        <v>21.008333333333336</v>
      </c>
      <c r="V1906" s="7">
        <f t="shared" si="299"/>
        <v>21.162500000000001</v>
      </c>
    </row>
    <row r="1907" spans="1:22" ht="13.5" x14ac:dyDescent="0.25">
      <c r="A1907" s="3">
        <f>RSI!A1907</f>
        <v>45079</v>
      </c>
      <c r="B1907" s="2">
        <f>RSI!B1907</f>
        <v>1.8589</v>
      </c>
      <c r="C1907" s="2">
        <f>RSI!I1907</f>
        <v>54.042907589210543</v>
      </c>
      <c r="D1907" s="2">
        <f>MACD!E1907</f>
        <v>-2.5192613447433398E-2</v>
      </c>
      <c r="E1907" s="2">
        <f>MACD!F1907</f>
        <v>-2.6894433674243681E-2</v>
      </c>
      <c r="F1907" s="2">
        <f>'Moving Avg'!D1907</f>
        <v>1.8687799999999999</v>
      </c>
      <c r="G1907" s="2">
        <f>'Moving Avg'!F1907</f>
        <v>1.82623</v>
      </c>
      <c r="H1907" s="2">
        <f>'Moving Avg'!G1907</f>
        <v>1.8283120000000002</v>
      </c>
      <c r="I1907" s="2">
        <f>'Moving Avg'!H1907</f>
        <v>1.9081980000000045</v>
      </c>
      <c r="J1907" s="5" t="str">
        <f>OBV!F1907</f>
        <v>BEARISH</v>
      </c>
      <c r="K1907" s="5" t="str">
        <f>OBV!G1907</f>
        <v>NEUTRAL</v>
      </c>
      <c r="L1907" s="5" t="str">
        <f>OBV!H1907</f>
        <v>CONFIRMED BEARISH</v>
      </c>
      <c r="M1907" s="7">
        <f t="shared" si="290"/>
        <v>25</v>
      </c>
      <c r="N1907" s="7">
        <f t="shared" si="291"/>
        <v>0</v>
      </c>
      <c r="O1907" s="7">
        <f t="shared" si="292"/>
        <v>0</v>
      </c>
      <c r="P1907" s="7">
        <f t="shared" si="293"/>
        <v>16.5</v>
      </c>
      <c r="Q1907" s="8">
        <f t="shared" si="294"/>
        <v>11.225</v>
      </c>
      <c r="R1907" s="8">
        <f t="shared" si="295"/>
        <v>9.125</v>
      </c>
      <c r="S1907" s="8">
        <f t="shared" si="296"/>
        <v>11.175000000000001</v>
      </c>
      <c r="T1907" s="8">
        <f t="shared" si="297"/>
        <v>10.375</v>
      </c>
      <c r="U1907" s="7">
        <f t="shared" si="298"/>
        <v>10.508333333333335</v>
      </c>
      <c r="V1907" s="7">
        <f t="shared" si="299"/>
        <v>10.475000000000001</v>
      </c>
    </row>
    <row r="1908" spans="1:22" ht="13.5" x14ac:dyDescent="0.25">
      <c r="A1908" s="3">
        <f>RSI!A1908</f>
        <v>45082</v>
      </c>
      <c r="B1908" s="2">
        <f>RSI!B1908</f>
        <v>1.8589</v>
      </c>
      <c r="C1908" s="2">
        <f>RSI!I1908</f>
        <v>54.04290758921055</v>
      </c>
      <c r="D1908" s="2">
        <f>MACD!E1908</f>
        <v>-2.6323327017196307E-2</v>
      </c>
      <c r="E1908" s="2">
        <f>MACD!F1908</f>
        <v>-2.678021234283421E-2</v>
      </c>
      <c r="F1908" s="2">
        <f>'Moving Avg'!D1908</f>
        <v>1.8638400000000002</v>
      </c>
      <c r="G1908" s="2">
        <f>'Moving Avg'!F1908</f>
        <v>1.83243</v>
      </c>
      <c r="H1908" s="2">
        <f>'Moving Avg'!G1908</f>
        <v>1.8291380000000006</v>
      </c>
      <c r="I1908" s="2">
        <f>'Moving Avg'!H1908</f>
        <v>1.9072070000000045</v>
      </c>
      <c r="J1908" s="5" t="str">
        <f>OBV!F1908</f>
        <v>BEARISH</v>
      </c>
      <c r="K1908" s="5" t="str">
        <f>OBV!G1908</f>
        <v>NEUTRAL</v>
      </c>
      <c r="L1908" s="5" t="str">
        <f>OBV!H1908</f>
        <v>CONFIRMED BEARISH</v>
      </c>
      <c r="M1908" s="7">
        <f t="shared" si="290"/>
        <v>25</v>
      </c>
      <c r="N1908" s="7">
        <f t="shared" si="291"/>
        <v>0</v>
      </c>
      <c r="O1908" s="7">
        <f t="shared" si="292"/>
        <v>0</v>
      </c>
      <c r="P1908" s="7">
        <f t="shared" si="293"/>
        <v>16.5</v>
      </c>
      <c r="Q1908" s="8">
        <f t="shared" si="294"/>
        <v>11.225</v>
      </c>
      <c r="R1908" s="8">
        <f t="shared" si="295"/>
        <v>9.125</v>
      </c>
      <c r="S1908" s="8">
        <f t="shared" si="296"/>
        <v>11.175000000000001</v>
      </c>
      <c r="T1908" s="8">
        <f t="shared" si="297"/>
        <v>10.375</v>
      </c>
      <c r="U1908" s="7">
        <f t="shared" si="298"/>
        <v>10.508333333333335</v>
      </c>
      <c r="V1908" s="7">
        <f t="shared" si="299"/>
        <v>10.475000000000001</v>
      </c>
    </row>
    <row r="1909" spans="1:22" ht="13.5" x14ac:dyDescent="0.25">
      <c r="A1909" s="3">
        <f>RSI!A1909</f>
        <v>45083</v>
      </c>
      <c r="B1909" s="2">
        <f>RSI!B1909</f>
        <v>1.8589</v>
      </c>
      <c r="C1909" s="2">
        <f>RSI!I1909</f>
        <v>54.04290758921055</v>
      </c>
      <c r="D1909" s="2">
        <f>MACD!E1909</f>
        <v>-2.737988805313929E-2</v>
      </c>
      <c r="E1909" s="2">
        <f>MACD!F1909</f>
        <v>-2.6900147484895227E-2</v>
      </c>
      <c r="F1909" s="2">
        <f>'Moving Avg'!D1909</f>
        <v>1.8588999999999998</v>
      </c>
      <c r="G1909" s="2">
        <f>'Moving Avg'!F1909</f>
        <v>1.8423449999999999</v>
      </c>
      <c r="H1909" s="2">
        <f>'Moving Avg'!G1909</f>
        <v>1.8299640000000008</v>
      </c>
      <c r="I1909" s="2">
        <f>'Moving Avg'!H1909</f>
        <v>1.9059680000000043</v>
      </c>
      <c r="J1909" s="5" t="str">
        <f>OBV!F1909</f>
        <v>BEARISH</v>
      </c>
      <c r="K1909" s="5" t="str">
        <f>OBV!G1909</f>
        <v>NEUTRAL</v>
      </c>
      <c r="L1909" s="5" t="str">
        <f>OBV!H1909</f>
        <v>CONFIRMED BEARISH</v>
      </c>
      <c r="M1909" s="7">
        <f t="shared" si="290"/>
        <v>25</v>
      </c>
      <c r="N1909" s="7">
        <f t="shared" si="291"/>
        <v>45</v>
      </c>
      <c r="O1909" s="7">
        <f t="shared" si="292"/>
        <v>0</v>
      </c>
      <c r="P1909" s="7">
        <f t="shared" si="293"/>
        <v>16.5</v>
      </c>
      <c r="Q1909" s="8">
        <f t="shared" si="294"/>
        <v>26.975000000000001</v>
      </c>
      <c r="R1909" s="8">
        <f t="shared" si="295"/>
        <v>18.125</v>
      </c>
      <c r="S1909" s="8">
        <f t="shared" si="296"/>
        <v>17.925000000000001</v>
      </c>
      <c r="T1909" s="8">
        <f t="shared" si="297"/>
        <v>21.625</v>
      </c>
      <c r="U1909" s="7">
        <f t="shared" si="298"/>
        <v>21.008333333333336</v>
      </c>
      <c r="V1909" s="7">
        <f t="shared" si="299"/>
        <v>21.162500000000001</v>
      </c>
    </row>
    <row r="1910" spans="1:22" ht="13.5" x14ac:dyDescent="0.25">
      <c r="A1910" s="3">
        <f>RSI!A1910</f>
        <v>45084</v>
      </c>
      <c r="B1910" s="2">
        <f>RSI!B1910</f>
        <v>1.8589</v>
      </c>
      <c r="C1910" s="2">
        <f>RSI!I1910</f>
        <v>54.04290758921055</v>
      </c>
      <c r="D1910" s="2">
        <f>MACD!E1910</f>
        <v>-1.8212465639098951E-2</v>
      </c>
      <c r="E1910" s="2">
        <f>MACD!F1910</f>
        <v>-2.5162611115735974E-2</v>
      </c>
      <c r="F1910" s="2">
        <f>'Moving Avg'!D1910</f>
        <v>1.8588999999999998</v>
      </c>
      <c r="G1910" s="2">
        <f>'Moving Avg'!F1910</f>
        <v>1.8485450000000001</v>
      </c>
      <c r="H1910" s="2">
        <f>'Moving Avg'!G1910</f>
        <v>1.830790000000001</v>
      </c>
      <c r="I1910" s="2">
        <f>'Moving Avg'!H1910</f>
        <v>1.9042745000000041</v>
      </c>
      <c r="J1910" s="5" t="str">
        <f>OBV!F1910</f>
        <v>NEUTRAL</v>
      </c>
      <c r="K1910" s="5" t="str">
        <f>OBV!G1910</f>
        <v>NEUTRAL</v>
      </c>
      <c r="L1910" s="5" t="str">
        <f>OBV!H1910</f>
        <v>NEUTRAL</v>
      </c>
      <c r="M1910" s="7">
        <f t="shared" si="290"/>
        <v>25</v>
      </c>
      <c r="N1910" s="7">
        <f t="shared" si="291"/>
        <v>0</v>
      </c>
      <c r="O1910" s="7">
        <f t="shared" si="292"/>
        <v>0</v>
      </c>
      <c r="P1910" s="7">
        <f t="shared" si="293"/>
        <v>33</v>
      </c>
      <c r="Q1910" s="8">
        <f t="shared" si="294"/>
        <v>13.7</v>
      </c>
      <c r="R1910" s="8">
        <f t="shared" si="295"/>
        <v>13.25</v>
      </c>
      <c r="S1910" s="8">
        <f t="shared" si="296"/>
        <v>18.600000000000001</v>
      </c>
      <c r="T1910" s="8">
        <f t="shared" si="297"/>
        <v>14.5</v>
      </c>
      <c r="U1910" s="7">
        <f t="shared" si="298"/>
        <v>15.183333333333332</v>
      </c>
      <c r="V1910" s="7">
        <f t="shared" si="299"/>
        <v>15.012499999999999</v>
      </c>
    </row>
    <row r="1911" spans="1:22" ht="13.5" x14ac:dyDescent="0.25">
      <c r="A1911" s="3">
        <f>RSI!A1911</f>
        <v>45085</v>
      </c>
      <c r="B1911" s="2">
        <f>RSI!B1911</f>
        <v>1.8589</v>
      </c>
      <c r="C1911" s="2">
        <f>RSI!I1911</f>
        <v>54.04290758921055</v>
      </c>
      <c r="D1911" s="2">
        <f>MACD!E1911</f>
        <v>-1.0540981233350788E-2</v>
      </c>
      <c r="E1911" s="2">
        <f>MACD!F1911</f>
        <v>-2.2238285139258938E-2</v>
      </c>
      <c r="F1911" s="2">
        <f>'Moving Avg'!D1911</f>
        <v>1.8588999999999998</v>
      </c>
      <c r="G1911" s="2">
        <f>'Moving Avg'!F1911</f>
        <v>1.8510249999999999</v>
      </c>
      <c r="H1911" s="2">
        <f>'Moving Avg'!G1911</f>
        <v>1.831616000000001</v>
      </c>
      <c r="I1911" s="2">
        <f>'Moving Avg'!H1911</f>
        <v>1.902333000000004</v>
      </c>
      <c r="J1911" s="5" t="str">
        <f>OBV!F1911</f>
        <v>NEUTRAL</v>
      </c>
      <c r="K1911" s="5" t="str">
        <f>OBV!G1911</f>
        <v>NEUTRAL</v>
      </c>
      <c r="L1911" s="5" t="str">
        <f>OBV!H1911</f>
        <v>NEUTRAL</v>
      </c>
      <c r="M1911" s="7">
        <f t="shared" si="290"/>
        <v>25</v>
      </c>
      <c r="N1911" s="7">
        <f t="shared" si="291"/>
        <v>0</v>
      </c>
      <c r="O1911" s="7">
        <f t="shared" si="292"/>
        <v>0</v>
      </c>
      <c r="P1911" s="7">
        <f t="shared" si="293"/>
        <v>33</v>
      </c>
      <c r="Q1911" s="8">
        <f t="shared" si="294"/>
        <v>13.7</v>
      </c>
      <c r="R1911" s="8">
        <f t="shared" si="295"/>
        <v>13.25</v>
      </c>
      <c r="S1911" s="8">
        <f t="shared" si="296"/>
        <v>18.600000000000001</v>
      </c>
      <c r="T1911" s="8">
        <f t="shared" si="297"/>
        <v>14.5</v>
      </c>
      <c r="U1911" s="7">
        <f t="shared" si="298"/>
        <v>15.183333333333332</v>
      </c>
      <c r="V1911" s="7">
        <f t="shared" si="299"/>
        <v>15.012499999999999</v>
      </c>
    </row>
    <row r="1912" spans="1:22" ht="13.5" x14ac:dyDescent="0.25">
      <c r="A1912" s="3">
        <f>RSI!A1912</f>
        <v>45086</v>
      </c>
      <c r="B1912" s="2">
        <f>RSI!B1912</f>
        <v>1.8589</v>
      </c>
      <c r="C1912" s="2">
        <f>RSI!I1912</f>
        <v>54.04290758921055</v>
      </c>
      <c r="D1912" s="2">
        <f>MACD!E1912</f>
        <v>-4.128952354393256E-3</v>
      </c>
      <c r="E1912" s="2">
        <f>MACD!F1912</f>
        <v>-1.8616418582285802E-2</v>
      </c>
      <c r="F1912" s="2">
        <f>'Moving Avg'!D1912</f>
        <v>1.8588999999999998</v>
      </c>
      <c r="G1912" s="2">
        <f>'Moving Avg'!F1912</f>
        <v>1.8535049999999997</v>
      </c>
      <c r="H1912" s="2">
        <f>'Moving Avg'!G1912</f>
        <v>1.8324420000000012</v>
      </c>
      <c r="I1912" s="2">
        <f>'Moving Avg'!H1912</f>
        <v>1.9003915000000038</v>
      </c>
      <c r="J1912" s="5" t="str">
        <f>OBV!F1912</f>
        <v>NEUTRAL</v>
      </c>
      <c r="K1912" s="5" t="str">
        <f>OBV!G1912</f>
        <v>NEUTRAL</v>
      </c>
      <c r="L1912" s="5" t="str">
        <f>OBV!H1912</f>
        <v>NEUTRAL</v>
      </c>
      <c r="M1912" s="7">
        <f t="shared" si="290"/>
        <v>25</v>
      </c>
      <c r="N1912" s="7">
        <f t="shared" si="291"/>
        <v>0</v>
      </c>
      <c r="O1912" s="7">
        <f t="shared" si="292"/>
        <v>0</v>
      </c>
      <c r="P1912" s="7">
        <f t="shared" si="293"/>
        <v>33</v>
      </c>
      <c r="Q1912" s="8">
        <f t="shared" si="294"/>
        <v>13.7</v>
      </c>
      <c r="R1912" s="8">
        <f t="shared" si="295"/>
        <v>13.25</v>
      </c>
      <c r="S1912" s="8">
        <f t="shared" si="296"/>
        <v>18.600000000000001</v>
      </c>
      <c r="T1912" s="8">
        <f t="shared" si="297"/>
        <v>14.5</v>
      </c>
      <c r="U1912" s="7">
        <f t="shared" si="298"/>
        <v>15.183333333333332</v>
      </c>
      <c r="V1912" s="7">
        <f t="shared" si="299"/>
        <v>15.012499999999999</v>
      </c>
    </row>
    <row r="1913" spans="1:22" ht="13.5" x14ac:dyDescent="0.25">
      <c r="A1913" s="3">
        <f>RSI!A1913</f>
        <v>45089</v>
      </c>
      <c r="B1913" s="2">
        <f>RSI!B1913</f>
        <v>1.8589</v>
      </c>
      <c r="C1913" s="2">
        <f>RSI!I1913</f>
        <v>54.04290758921055</v>
      </c>
      <c r="D1913" s="2">
        <f>MACD!E1913</f>
        <v>1.2232520647830203E-3</v>
      </c>
      <c r="E1913" s="2">
        <f>MACD!F1913</f>
        <v>-1.4648484452872038E-2</v>
      </c>
      <c r="F1913" s="2">
        <f>'Moving Avg'!D1913</f>
        <v>1.8588999999999998</v>
      </c>
      <c r="G1913" s="2">
        <f>'Moving Avg'!F1913</f>
        <v>1.8559849999999993</v>
      </c>
      <c r="H1913" s="2">
        <f>'Moving Avg'!G1913</f>
        <v>1.8332680000000012</v>
      </c>
      <c r="I1913" s="2">
        <f>'Moving Avg'!H1913</f>
        <v>1.898450000000004</v>
      </c>
      <c r="J1913" s="5" t="str">
        <f>OBV!F1913</f>
        <v>NEUTRAL</v>
      </c>
      <c r="K1913" s="5" t="str">
        <f>OBV!G1913</f>
        <v>NEUTRAL</v>
      </c>
      <c r="L1913" s="5" t="str">
        <f>OBV!H1913</f>
        <v>NEUTRAL</v>
      </c>
      <c r="M1913" s="7">
        <f t="shared" si="290"/>
        <v>25</v>
      </c>
      <c r="N1913" s="7">
        <f t="shared" si="291"/>
        <v>0</v>
      </c>
      <c r="O1913" s="7">
        <f t="shared" si="292"/>
        <v>0</v>
      </c>
      <c r="P1913" s="7">
        <f t="shared" si="293"/>
        <v>33</v>
      </c>
      <c r="Q1913" s="8">
        <f t="shared" si="294"/>
        <v>13.7</v>
      </c>
      <c r="R1913" s="8">
        <f t="shared" si="295"/>
        <v>13.25</v>
      </c>
      <c r="S1913" s="8">
        <f t="shared" si="296"/>
        <v>18.600000000000001</v>
      </c>
      <c r="T1913" s="8">
        <f t="shared" si="297"/>
        <v>14.5</v>
      </c>
      <c r="U1913" s="7">
        <f t="shared" si="298"/>
        <v>15.183333333333332</v>
      </c>
      <c r="V1913" s="7">
        <f t="shared" si="299"/>
        <v>15.012499999999999</v>
      </c>
    </row>
    <row r="1914" spans="1:22" ht="13.5" x14ac:dyDescent="0.25">
      <c r="A1914" s="3">
        <f>RSI!A1914</f>
        <v>45090</v>
      </c>
      <c r="B1914" s="2">
        <f>RSI!B1914</f>
        <v>1.8589</v>
      </c>
      <c r="C1914" s="2">
        <f>RSI!I1914</f>
        <v>54.04290758921055</v>
      </c>
      <c r="D1914" s="2">
        <f>MACD!E1914</f>
        <v>5.6841159024310084E-3</v>
      </c>
      <c r="E1914" s="2">
        <f>MACD!F1914</f>
        <v>-1.0581964381811431E-2</v>
      </c>
      <c r="F1914" s="2">
        <f>'Moving Avg'!D1914</f>
        <v>1.8588999999999998</v>
      </c>
      <c r="G1914" s="2">
        <f>'Moving Avg'!F1914</f>
        <v>1.8584649999999994</v>
      </c>
      <c r="H1914" s="2">
        <f>'Moving Avg'!G1914</f>
        <v>1.8340940000000012</v>
      </c>
      <c r="I1914" s="2">
        <f>'Moving Avg'!H1914</f>
        <v>1.8965085000000039</v>
      </c>
      <c r="J1914" s="5" t="str">
        <f>OBV!F1914</f>
        <v>NEUTRAL</v>
      </c>
      <c r="K1914" s="5" t="str">
        <f>OBV!G1914</f>
        <v>NEUTRAL</v>
      </c>
      <c r="L1914" s="5" t="str">
        <f>OBV!H1914</f>
        <v>NEUTRAL</v>
      </c>
      <c r="M1914" s="7">
        <f t="shared" si="290"/>
        <v>25</v>
      </c>
      <c r="N1914" s="7">
        <f t="shared" si="291"/>
        <v>0</v>
      </c>
      <c r="O1914" s="7">
        <f t="shared" si="292"/>
        <v>0</v>
      </c>
      <c r="P1914" s="7">
        <f t="shared" si="293"/>
        <v>33</v>
      </c>
      <c r="Q1914" s="8">
        <f t="shared" si="294"/>
        <v>13.7</v>
      </c>
      <c r="R1914" s="8">
        <f t="shared" si="295"/>
        <v>13.25</v>
      </c>
      <c r="S1914" s="8">
        <f t="shared" si="296"/>
        <v>18.600000000000001</v>
      </c>
      <c r="T1914" s="8">
        <f t="shared" si="297"/>
        <v>14.5</v>
      </c>
      <c r="U1914" s="7">
        <f t="shared" si="298"/>
        <v>15.183333333333332</v>
      </c>
      <c r="V1914" s="7">
        <f t="shared" si="299"/>
        <v>15.012499999999999</v>
      </c>
    </row>
    <row r="1915" spans="1:22" ht="13.5" x14ac:dyDescent="0.25">
      <c r="A1915" s="3">
        <f>RSI!A1915</f>
        <v>45091</v>
      </c>
      <c r="B1915" s="2">
        <f>RSI!B1915</f>
        <v>1.8589</v>
      </c>
      <c r="C1915" s="2">
        <f>RSI!I1915</f>
        <v>54.04290758921055</v>
      </c>
      <c r="D1915" s="2">
        <f>MACD!E1915</f>
        <v>5.5957999244919954E-3</v>
      </c>
      <c r="E1915" s="2">
        <f>MACD!F1915</f>
        <v>-7.3464115205507455E-3</v>
      </c>
      <c r="F1915" s="2">
        <f>'Moving Avg'!D1915</f>
        <v>1.8588999999999998</v>
      </c>
      <c r="G1915" s="2">
        <f>'Moving Avg'!F1915</f>
        <v>1.8605299999999994</v>
      </c>
      <c r="H1915" s="2">
        <f>'Moving Avg'!G1915</f>
        <v>1.8349200000000012</v>
      </c>
      <c r="I1915" s="2">
        <f>'Moving Avg'!H1915</f>
        <v>1.8945670000000039</v>
      </c>
      <c r="J1915" s="5" t="str">
        <f>OBV!F1915</f>
        <v>NEUTRAL</v>
      </c>
      <c r="K1915" s="5" t="str">
        <f>OBV!G1915</f>
        <v>NEUTRAL</v>
      </c>
      <c r="L1915" s="5" t="str">
        <f>OBV!H1915</f>
        <v>NEUTRAL</v>
      </c>
      <c r="M1915" s="7">
        <f t="shared" si="290"/>
        <v>25</v>
      </c>
      <c r="N1915" s="7">
        <f t="shared" si="291"/>
        <v>0</v>
      </c>
      <c r="O1915" s="7">
        <f t="shared" si="292"/>
        <v>0</v>
      </c>
      <c r="P1915" s="7">
        <f t="shared" si="293"/>
        <v>33</v>
      </c>
      <c r="Q1915" s="8">
        <f t="shared" si="294"/>
        <v>13.7</v>
      </c>
      <c r="R1915" s="8">
        <f t="shared" si="295"/>
        <v>13.25</v>
      </c>
      <c r="S1915" s="8">
        <f t="shared" si="296"/>
        <v>18.600000000000001</v>
      </c>
      <c r="T1915" s="8">
        <f t="shared" si="297"/>
        <v>14.5</v>
      </c>
      <c r="U1915" s="7">
        <f t="shared" si="298"/>
        <v>15.183333333333332</v>
      </c>
      <c r="V1915" s="7">
        <f t="shared" si="299"/>
        <v>15.012499999999999</v>
      </c>
    </row>
    <row r="1916" spans="1:22" ht="13.5" x14ac:dyDescent="0.25">
      <c r="A1916" s="3">
        <f>RSI!A1916</f>
        <v>45092</v>
      </c>
      <c r="B1916" s="2">
        <f>RSI!B1916</f>
        <v>1.8589</v>
      </c>
      <c r="C1916" s="2">
        <f>RSI!I1916</f>
        <v>54.04290758921055</v>
      </c>
      <c r="D1916" s="2">
        <f>MACD!E1916</f>
        <v>5.4628366947735429E-3</v>
      </c>
      <c r="E1916" s="2">
        <f>MACD!F1916</f>
        <v>-4.7845618774858874E-3</v>
      </c>
      <c r="F1916" s="2">
        <f>'Moving Avg'!D1916</f>
        <v>1.8588999999999998</v>
      </c>
      <c r="G1916" s="2">
        <f>'Moving Avg'!F1916</f>
        <v>1.8625949999999993</v>
      </c>
      <c r="H1916" s="2">
        <f>'Moving Avg'!G1916</f>
        <v>1.8357460000000014</v>
      </c>
      <c r="I1916" s="2">
        <f>'Moving Avg'!H1916</f>
        <v>1.8926255000000038</v>
      </c>
      <c r="J1916" s="5" t="str">
        <f>OBV!F1916</f>
        <v>NEUTRAL</v>
      </c>
      <c r="K1916" s="5" t="str">
        <f>OBV!G1916</f>
        <v>NEUTRAL</v>
      </c>
      <c r="L1916" s="5" t="str">
        <f>OBV!H1916</f>
        <v>NEUTRAL</v>
      </c>
      <c r="M1916" s="7">
        <f t="shared" si="290"/>
        <v>25</v>
      </c>
      <c r="N1916" s="7">
        <f t="shared" si="291"/>
        <v>0</v>
      </c>
      <c r="O1916" s="7">
        <f t="shared" si="292"/>
        <v>0</v>
      </c>
      <c r="P1916" s="7">
        <f t="shared" si="293"/>
        <v>33</v>
      </c>
      <c r="Q1916" s="8">
        <f t="shared" si="294"/>
        <v>13.7</v>
      </c>
      <c r="R1916" s="8">
        <f t="shared" si="295"/>
        <v>13.25</v>
      </c>
      <c r="S1916" s="8">
        <f t="shared" si="296"/>
        <v>18.600000000000001</v>
      </c>
      <c r="T1916" s="8">
        <f t="shared" si="297"/>
        <v>14.5</v>
      </c>
      <c r="U1916" s="7">
        <f t="shared" si="298"/>
        <v>15.183333333333332</v>
      </c>
      <c r="V1916" s="7">
        <f t="shared" si="299"/>
        <v>15.012499999999999</v>
      </c>
    </row>
    <row r="1917" spans="1:22" ht="13.5" x14ac:dyDescent="0.25">
      <c r="A1917" s="3">
        <f>RSI!A1917</f>
        <v>45093</v>
      </c>
      <c r="B1917" s="2">
        <f>RSI!B1917</f>
        <v>1.8589</v>
      </c>
      <c r="C1917" s="2">
        <f>RSI!I1917</f>
        <v>54.04290758921055</v>
      </c>
      <c r="D1917" s="2">
        <f>MACD!E1917</f>
        <v>5.2964086749682782E-3</v>
      </c>
      <c r="E1917" s="2">
        <f>MACD!F1917</f>
        <v>-2.7683677669950542E-3</v>
      </c>
      <c r="F1917" s="2">
        <f>'Moving Avg'!D1917</f>
        <v>1.8588999999999998</v>
      </c>
      <c r="G1917" s="2">
        <f>'Moving Avg'!F1917</f>
        <v>1.8609449999999992</v>
      </c>
      <c r="H1917" s="2">
        <f>'Moving Avg'!G1917</f>
        <v>1.8365720000000016</v>
      </c>
      <c r="I1917" s="2">
        <f>'Moving Avg'!H1917</f>
        <v>1.8906840000000036</v>
      </c>
      <c r="J1917" s="5" t="str">
        <f>OBV!F1917</f>
        <v>NEUTRAL</v>
      </c>
      <c r="K1917" s="5" t="str">
        <f>OBV!G1917</f>
        <v>NEUTRAL</v>
      </c>
      <c r="L1917" s="5" t="str">
        <f>OBV!H1917</f>
        <v>NEUTRAL</v>
      </c>
      <c r="M1917" s="7">
        <f t="shared" si="290"/>
        <v>25</v>
      </c>
      <c r="N1917" s="7">
        <f t="shared" si="291"/>
        <v>0</v>
      </c>
      <c r="O1917" s="7">
        <f t="shared" si="292"/>
        <v>0</v>
      </c>
      <c r="P1917" s="7">
        <f t="shared" si="293"/>
        <v>33</v>
      </c>
      <c r="Q1917" s="8">
        <f t="shared" si="294"/>
        <v>13.7</v>
      </c>
      <c r="R1917" s="8">
        <f t="shared" si="295"/>
        <v>13.25</v>
      </c>
      <c r="S1917" s="8">
        <f t="shared" si="296"/>
        <v>18.600000000000001</v>
      </c>
      <c r="T1917" s="8">
        <f t="shared" si="297"/>
        <v>14.5</v>
      </c>
      <c r="U1917" s="7">
        <f t="shared" si="298"/>
        <v>15.183333333333332</v>
      </c>
      <c r="V1917" s="7">
        <f t="shared" si="299"/>
        <v>15.012499999999999</v>
      </c>
    </row>
    <row r="1918" spans="1:22" ht="13.5" x14ac:dyDescent="0.25">
      <c r="A1918" s="3">
        <f>RSI!A1918</f>
        <v>45096</v>
      </c>
      <c r="B1918" s="2">
        <f>RSI!B1918</f>
        <v>1.8589</v>
      </c>
      <c r="C1918" s="2">
        <f>RSI!I1918</f>
        <v>54.04290758921055</v>
      </c>
      <c r="D1918" s="2">
        <f>MACD!E1918</f>
        <v>5.1056584181410347E-3</v>
      </c>
      <c r="E1918" s="2">
        <f>MACD!F1918</f>
        <v>-1.1935625299678363E-3</v>
      </c>
      <c r="F1918" s="2">
        <f>'Moving Avg'!D1918</f>
        <v>1.8588999999999998</v>
      </c>
      <c r="G1918" s="2">
        <f>'Moving Avg'!F1918</f>
        <v>1.8630099999999992</v>
      </c>
      <c r="H1918" s="2">
        <f>'Moving Avg'!G1918</f>
        <v>1.8373980000000016</v>
      </c>
      <c r="I1918" s="2">
        <f>'Moving Avg'!H1918</f>
        <v>1.8887425000000038</v>
      </c>
      <c r="J1918" s="5" t="str">
        <f>OBV!F1918</f>
        <v>NEUTRAL</v>
      </c>
      <c r="K1918" s="5" t="str">
        <f>OBV!G1918</f>
        <v>NEUTRAL</v>
      </c>
      <c r="L1918" s="5" t="str">
        <f>OBV!H1918</f>
        <v>NEUTRAL</v>
      </c>
      <c r="M1918" s="7">
        <f t="shared" si="290"/>
        <v>25</v>
      </c>
      <c r="N1918" s="7">
        <f t="shared" si="291"/>
        <v>0</v>
      </c>
      <c r="O1918" s="7">
        <f t="shared" si="292"/>
        <v>0</v>
      </c>
      <c r="P1918" s="7">
        <f t="shared" si="293"/>
        <v>33</v>
      </c>
      <c r="Q1918" s="8">
        <f t="shared" si="294"/>
        <v>13.7</v>
      </c>
      <c r="R1918" s="8">
        <f t="shared" si="295"/>
        <v>13.25</v>
      </c>
      <c r="S1918" s="8">
        <f t="shared" si="296"/>
        <v>18.600000000000001</v>
      </c>
      <c r="T1918" s="8">
        <f t="shared" si="297"/>
        <v>14.5</v>
      </c>
      <c r="U1918" s="7">
        <f t="shared" si="298"/>
        <v>15.183333333333332</v>
      </c>
      <c r="V1918" s="7">
        <f t="shared" si="299"/>
        <v>15.012499999999999</v>
      </c>
    </row>
    <row r="1919" spans="1:22" ht="13.5" x14ac:dyDescent="0.25">
      <c r="A1919" s="3">
        <f>RSI!A1919</f>
        <v>45097</v>
      </c>
      <c r="B1919" s="2">
        <f>RSI!B1919</f>
        <v>1.8671</v>
      </c>
      <c r="C1919" s="2">
        <f>RSI!I1919</f>
        <v>57.667664494816201</v>
      </c>
      <c r="D1919" s="2">
        <f>MACD!E1919</f>
        <v>4.2906186623006271E-3</v>
      </c>
      <c r="E1919" s="2">
        <f>MACD!F1919</f>
        <v>-9.6726291514143657E-5</v>
      </c>
      <c r="F1919" s="2">
        <f>'Moving Avg'!D1919</f>
        <v>1.8605399999999999</v>
      </c>
      <c r="G1919" s="2">
        <f>'Moving Avg'!F1919</f>
        <v>1.8654849999999992</v>
      </c>
      <c r="H1919" s="2">
        <f>'Moving Avg'!G1919</f>
        <v>1.8383880000000017</v>
      </c>
      <c r="I1919" s="2">
        <f>'Moving Avg'!H1919</f>
        <v>1.8868420000000035</v>
      </c>
      <c r="J1919" s="5" t="str">
        <f>OBV!F1919</f>
        <v>BULLISH</v>
      </c>
      <c r="K1919" s="5" t="str">
        <f>OBV!G1919</f>
        <v>STRONG</v>
      </c>
      <c r="L1919" s="5" t="str">
        <f>OBV!H1919</f>
        <v>CONFIRMED BULLISH</v>
      </c>
      <c r="M1919" s="7">
        <f t="shared" si="290"/>
        <v>25</v>
      </c>
      <c r="N1919" s="7">
        <f t="shared" si="291"/>
        <v>0</v>
      </c>
      <c r="O1919" s="7">
        <f t="shared" si="292"/>
        <v>0</v>
      </c>
      <c r="P1919" s="7">
        <f t="shared" si="293"/>
        <v>100</v>
      </c>
      <c r="Q1919" s="8">
        <f t="shared" si="294"/>
        <v>23.75</v>
      </c>
      <c r="R1919" s="8">
        <f t="shared" si="295"/>
        <v>30</v>
      </c>
      <c r="S1919" s="8">
        <f t="shared" si="296"/>
        <v>48.75</v>
      </c>
      <c r="T1919" s="8">
        <f t="shared" si="297"/>
        <v>31.25</v>
      </c>
      <c r="U1919" s="7">
        <f t="shared" si="298"/>
        <v>34.166666666666664</v>
      </c>
      <c r="V1919" s="7">
        <f t="shared" si="299"/>
        <v>33.4375</v>
      </c>
    </row>
    <row r="1920" spans="1:22" ht="13.5" x14ac:dyDescent="0.25">
      <c r="A1920" s="3">
        <f>RSI!A1920</f>
        <v>45098</v>
      </c>
      <c r="B1920" s="2">
        <f>RSI!B1920</f>
        <v>1.8671</v>
      </c>
      <c r="C1920" s="2">
        <f>RSI!I1920</f>
        <v>57.667664494816201</v>
      </c>
      <c r="D1920" s="2">
        <f>MACD!E1920</f>
        <v>3.5097115184106187E-3</v>
      </c>
      <c r="E1920" s="2">
        <f>MACD!F1920</f>
        <v>6.2456127047080888E-4</v>
      </c>
      <c r="F1920" s="2">
        <f>'Moving Avg'!D1920</f>
        <v>1.8621799999999999</v>
      </c>
      <c r="G1920" s="2">
        <f>'Moving Avg'!F1920</f>
        <v>1.8646599999999995</v>
      </c>
      <c r="H1920" s="2">
        <f>'Moving Avg'!G1920</f>
        <v>1.8393780000000015</v>
      </c>
      <c r="I1920" s="2">
        <f>'Moving Avg'!H1920</f>
        <v>1.8849415000000034</v>
      </c>
      <c r="J1920" s="5" t="str">
        <f>OBV!F1920</f>
        <v>BULLISH</v>
      </c>
      <c r="K1920" s="5" t="str">
        <f>OBV!G1920</f>
        <v>STRONG</v>
      </c>
      <c r="L1920" s="5" t="str">
        <f>OBV!H1920</f>
        <v>CONFIRMED BULLISH</v>
      </c>
      <c r="M1920" s="7">
        <f t="shared" si="290"/>
        <v>25</v>
      </c>
      <c r="N1920" s="7">
        <f t="shared" si="291"/>
        <v>0</v>
      </c>
      <c r="O1920" s="7">
        <f t="shared" si="292"/>
        <v>0</v>
      </c>
      <c r="P1920" s="7">
        <f t="shared" si="293"/>
        <v>100</v>
      </c>
      <c r="Q1920" s="8">
        <f t="shared" si="294"/>
        <v>23.75</v>
      </c>
      <c r="R1920" s="8">
        <f t="shared" si="295"/>
        <v>30</v>
      </c>
      <c r="S1920" s="8">
        <f t="shared" si="296"/>
        <v>48.75</v>
      </c>
      <c r="T1920" s="8">
        <f t="shared" si="297"/>
        <v>31.25</v>
      </c>
      <c r="U1920" s="7">
        <f t="shared" si="298"/>
        <v>34.166666666666664</v>
      </c>
      <c r="V1920" s="7">
        <f t="shared" si="299"/>
        <v>33.4375</v>
      </c>
    </row>
    <row r="1921" spans="1:22" ht="13.5" x14ac:dyDescent="0.25">
      <c r="A1921" s="3">
        <f>RSI!A1921</f>
        <v>45099</v>
      </c>
      <c r="B1921" s="2">
        <f>RSI!B1921</f>
        <v>1.8671</v>
      </c>
      <c r="C1921" s="2">
        <f>RSI!I1921</f>
        <v>57.667664494816201</v>
      </c>
      <c r="D1921" s="2">
        <f>MACD!E1921</f>
        <v>2.7644456761217739E-3</v>
      </c>
      <c r="E1921" s="2">
        <f>MACD!F1921</f>
        <v>1.0525381516010019E-3</v>
      </c>
      <c r="F1921" s="2">
        <f>'Moving Avg'!D1921</f>
        <v>1.86382</v>
      </c>
      <c r="G1921" s="2">
        <f>'Moving Avg'!F1921</f>
        <v>1.8638349999999995</v>
      </c>
      <c r="H1921" s="2">
        <f>'Moving Avg'!G1921</f>
        <v>1.8403680000000011</v>
      </c>
      <c r="I1921" s="2">
        <f>'Moving Avg'!H1921</f>
        <v>1.8830410000000035</v>
      </c>
      <c r="J1921" s="5" t="str">
        <f>OBV!F1921</f>
        <v>BULLISH</v>
      </c>
      <c r="K1921" s="5" t="str">
        <f>OBV!G1921</f>
        <v>STRONG</v>
      </c>
      <c r="L1921" s="5" t="str">
        <f>OBV!H1921</f>
        <v>CONFIRMED BULLISH</v>
      </c>
      <c r="M1921" s="7">
        <f t="shared" si="290"/>
        <v>25</v>
      </c>
      <c r="N1921" s="7">
        <f t="shared" si="291"/>
        <v>0</v>
      </c>
      <c r="O1921" s="7">
        <f t="shared" si="292"/>
        <v>0</v>
      </c>
      <c r="P1921" s="7">
        <f t="shared" si="293"/>
        <v>100</v>
      </c>
      <c r="Q1921" s="8">
        <f t="shared" si="294"/>
        <v>23.75</v>
      </c>
      <c r="R1921" s="8">
        <f t="shared" si="295"/>
        <v>30</v>
      </c>
      <c r="S1921" s="8">
        <f t="shared" si="296"/>
        <v>48.75</v>
      </c>
      <c r="T1921" s="8">
        <f t="shared" si="297"/>
        <v>31.25</v>
      </c>
      <c r="U1921" s="7">
        <f t="shared" si="298"/>
        <v>34.166666666666664</v>
      </c>
      <c r="V1921" s="7">
        <f t="shared" si="299"/>
        <v>33.4375</v>
      </c>
    </row>
    <row r="1922" spans="1:22" ht="13.5" x14ac:dyDescent="0.25">
      <c r="A1922" s="3">
        <f>RSI!A1922</f>
        <v>45100</v>
      </c>
      <c r="B1922" s="2">
        <f>RSI!B1922</f>
        <v>1.8835999999999999</v>
      </c>
      <c r="C1922" s="2">
        <f>RSI!I1922</f>
        <v>64.670689073403281</v>
      </c>
      <c r="D1922" s="2">
        <f>MACD!E1922</f>
        <v>8.333747663384905E-4</v>
      </c>
      <c r="E1922" s="2">
        <f>MACD!F1922</f>
        <v>1.0087054745484998E-3</v>
      </c>
      <c r="F1922" s="2">
        <f>'Moving Avg'!D1922</f>
        <v>1.86876</v>
      </c>
      <c r="G1922" s="2">
        <f>'Moving Avg'!F1922</f>
        <v>1.8638349999999995</v>
      </c>
      <c r="H1922" s="2">
        <f>'Moving Avg'!G1922</f>
        <v>1.8416880000000009</v>
      </c>
      <c r="I1922" s="2">
        <f>'Moving Avg'!H1922</f>
        <v>1.881223000000003</v>
      </c>
      <c r="J1922" s="5" t="str">
        <f>OBV!F1922</f>
        <v>BULLISH</v>
      </c>
      <c r="K1922" s="5" t="str">
        <f>OBV!G1922</f>
        <v>STRONG</v>
      </c>
      <c r="L1922" s="5" t="str">
        <f>OBV!H1922</f>
        <v>CONFIRMED BULLISH</v>
      </c>
      <c r="M1922" s="7">
        <f t="shared" ref="M1922:M1985" si="300">IF(C1922&lt;30,50, IF(C1922&gt;70, 0, 25))</f>
        <v>25</v>
      </c>
      <c r="N1922" s="7">
        <f t="shared" ref="N1922:N1985" si="301">IF(E1922-D1922&gt;0.02, 100, IF(E1922-D1922&lt;0,0,45))</f>
        <v>45</v>
      </c>
      <c r="O1922" s="7">
        <f t="shared" ref="O1922:O1985" si="302">IF(F1922-I1922&gt;10,100,IF(F1922-I1922&gt;5,75, IF(F1922-I1922&gt;0,50,0)))</f>
        <v>0</v>
      </c>
      <c r="P1922" s="7">
        <f t="shared" ref="P1922:P1985" si="303">IF(L1922="confirmed bullish", 34, IF(L1922="bullish divergence",17, 0))+IF(J1922="bullish",33,IF(J1922="bearish",0,16.5))+IF(K1922="strong",33,IF(K1922="weak",0,16.5))</f>
        <v>100</v>
      </c>
      <c r="Q1922" s="8">
        <f t="shared" si="294"/>
        <v>39.5</v>
      </c>
      <c r="R1922" s="8">
        <f t="shared" si="295"/>
        <v>39</v>
      </c>
      <c r="S1922" s="8">
        <f t="shared" si="296"/>
        <v>55.5</v>
      </c>
      <c r="T1922" s="8">
        <f t="shared" si="297"/>
        <v>42.5</v>
      </c>
      <c r="U1922" s="7">
        <f t="shared" si="298"/>
        <v>44.666666666666664</v>
      </c>
      <c r="V1922" s="7">
        <f t="shared" si="299"/>
        <v>44.125</v>
      </c>
    </row>
    <row r="1923" spans="1:22" ht="13.5" x14ac:dyDescent="0.25">
      <c r="A1923" s="3">
        <f>RSI!A1923</f>
        <v>45103</v>
      </c>
      <c r="B1923" s="2">
        <f>RSI!B1923</f>
        <v>1.8835999999999999</v>
      </c>
      <c r="C1923" s="2">
        <f>RSI!I1923</f>
        <v>64.670689073403281</v>
      </c>
      <c r="D1923" s="2">
        <f>MACD!E1923</f>
        <v>-9.705511574671366E-4</v>
      </c>
      <c r="E1923" s="2">
        <f>MACD!F1923</f>
        <v>6.1285414814537251E-4</v>
      </c>
      <c r="F1923" s="2">
        <f>'Moving Avg'!D1923</f>
        <v>1.8736999999999999</v>
      </c>
      <c r="G1923" s="2">
        <f>'Moving Avg'!F1923</f>
        <v>1.8638349999999995</v>
      </c>
      <c r="H1923" s="2">
        <f>'Moving Avg'!G1923</f>
        <v>1.8430080000000006</v>
      </c>
      <c r="I1923" s="2">
        <f>'Moving Avg'!H1923</f>
        <v>1.8794050000000033</v>
      </c>
      <c r="J1923" s="5" t="str">
        <f>OBV!F1923</f>
        <v>BULLISH</v>
      </c>
      <c r="K1923" s="5" t="str">
        <f>OBV!G1923</f>
        <v>STRONG</v>
      </c>
      <c r="L1923" s="5" t="str">
        <f>OBV!H1923</f>
        <v>CONFIRMED BULLISH</v>
      </c>
      <c r="M1923" s="7">
        <f t="shared" si="300"/>
        <v>25</v>
      </c>
      <c r="N1923" s="7">
        <f t="shared" si="301"/>
        <v>45</v>
      </c>
      <c r="O1923" s="7">
        <f t="shared" si="302"/>
        <v>0</v>
      </c>
      <c r="P1923" s="7">
        <f t="shared" si="303"/>
        <v>100</v>
      </c>
      <c r="Q1923" s="8">
        <f t="shared" ref="Q1923:Q1986" si="304">0.35*M1923+N1923*0.35+O1923*0.15+P1923*0.15</f>
        <v>39.5</v>
      </c>
      <c r="R1923" s="8">
        <f t="shared" ref="R1923:R1986" si="305">M1923*0.2+N1923*0.2+O1923*0.35+P1923*0.25</f>
        <v>39</v>
      </c>
      <c r="S1923" s="8">
        <f t="shared" ref="S1923:S1986" si="306">M1923*0.15+N1923*0.15+O1923*0.25+P1923*0.45</f>
        <v>55.5</v>
      </c>
      <c r="T1923" s="8">
        <f t="shared" ref="T1923:T1986" si="307">0.25*SUM(M1923:P1923)</f>
        <v>42.5</v>
      </c>
      <c r="U1923" s="7">
        <f t="shared" ref="U1923:U1986" si="308">SUM(Q1923:S1923)/3</f>
        <v>44.666666666666664</v>
      </c>
      <c r="V1923" s="7">
        <f t="shared" ref="V1923:V1986" si="309">SUM(Q1923:T1923)/4</f>
        <v>44.125</v>
      </c>
    </row>
    <row r="1924" spans="1:22" ht="13.5" x14ac:dyDescent="0.25">
      <c r="A1924" s="3">
        <f>RSI!A1924</f>
        <v>45104</v>
      </c>
      <c r="B1924" s="2">
        <f>RSI!B1924</f>
        <v>1.8835999999999999</v>
      </c>
      <c r="C1924" s="2">
        <f>RSI!I1924</f>
        <v>64.670689073403281</v>
      </c>
      <c r="D1924" s="2">
        <f>MACD!E1924</f>
        <v>-2.6543045033833312E-3</v>
      </c>
      <c r="E1924" s="2">
        <f>MACD!F1924</f>
        <v>-4.0577582160368172E-5</v>
      </c>
      <c r="F1924" s="2">
        <f>'Moving Avg'!D1924</f>
        <v>1.877</v>
      </c>
      <c r="G1924" s="2">
        <f>'Moving Avg'!F1924</f>
        <v>1.8638349999999999</v>
      </c>
      <c r="H1924" s="2">
        <f>'Moving Avg'!G1924</f>
        <v>1.8443280000000006</v>
      </c>
      <c r="I1924" s="2">
        <f>'Moving Avg'!H1924</f>
        <v>1.8775870000000028</v>
      </c>
      <c r="J1924" s="5" t="str">
        <f>OBV!F1924</f>
        <v>BULLISH</v>
      </c>
      <c r="K1924" s="5" t="str">
        <f>OBV!G1924</f>
        <v>NEUTRAL</v>
      </c>
      <c r="L1924" s="5" t="str">
        <f>OBV!H1924</f>
        <v>CONFIRMED BULLISH</v>
      </c>
      <c r="M1924" s="7">
        <f t="shared" si="300"/>
        <v>25</v>
      </c>
      <c r="N1924" s="7">
        <f t="shared" si="301"/>
        <v>45</v>
      </c>
      <c r="O1924" s="7">
        <f t="shared" si="302"/>
        <v>0</v>
      </c>
      <c r="P1924" s="7">
        <f t="shared" si="303"/>
        <v>83.5</v>
      </c>
      <c r="Q1924" s="8">
        <f t="shared" si="304"/>
        <v>37.024999999999999</v>
      </c>
      <c r="R1924" s="8">
        <f t="shared" si="305"/>
        <v>34.875</v>
      </c>
      <c r="S1924" s="8">
        <f t="shared" si="306"/>
        <v>48.075000000000003</v>
      </c>
      <c r="T1924" s="8">
        <f t="shared" si="307"/>
        <v>38.375</v>
      </c>
      <c r="U1924" s="7">
        <f t="shared" si="308"/>
        <v>39.991666666666667</v>
      </c>
      <c r="V1924" s="7">
        <f t="shared" si="309"/>
        <v>39.587500000000006</v>
      </c>
    </row>
    <row r="1925" spans="1:22" ht="13.5" x14ac:dyDescent="0.25">
      <c r="A1925" s="3">
        <f>RSI!A1925</f>
        <v>45107</v>
      </c>
      <c r="B1925" s="2">
        <f>RSI!B1925</f>
        <v>1.8835999999999999</v>
      </c>
      <c r="C1925" s="2">
        <f>RSI!I1925</f>
        <v>64.670689073403267</v>
      </c>
      <c r="D1925" s="2">
        <f>MACD!E1925</f>
        <v>-4.2247174723673009E-3</v>
      </c>
      <c r="E1925" s="2">
        <f>MACD!F1925</f>
        <v>-8.7740556020175482E-4</v>
      </c>
      <c r="F1925" s="2">
        <f>'Moving Avg'!D1925</f>
        <v>1.8802999999999996</v>
      </c>
      <c r="G1925" s="2">
        <f>'Moving Avg'!F1925</f>
        <v>1.86507</v>
      </c>
      <c r="H1925" s="2">
        <f>'Moving Avg'!G1925</f>
        <v>1.8448220000000004</v>
      </c>
      <c r="I1925" s="2">
        <f>'Moving Avg'!H1925</f>
        <v>1.8757690000000025</v>
      </c>
      <c r="J1925" s="5" t="str">
        <f>OBV!F1925</f>
        <v>BULLISH</v>
      </c>
      <c r="K1925" s="5" t="str">
        <f>OBV!G1925</f>
        <v>NEUTRAL</v>
      </c>
      <c r="L1925" s="5" t="str">
        <f>OBV!H1925</f>
        <v>CONFIRMED BULLISH</v>
      </c>
      <c r="M1925" s="7">
        <f t="shared" si="300"/>
        <v>25</v>
      </c>
      <c r="N1925" s="7">
        <f t="shared" si="301"/>
        <v>45</v>
      </c>
      <c r="O1925" s="7">
        <f t="shared" si="302"/>
        <v>50</v>
      </c>
      <c r="P1925" s="7">
        <f t="shared" si="303"/>
        <v>83.5</v>
      </c>
      <c r="Q1925" s="8">
        <f t="shared" si="304"/>
        <v>44.524999999999999</v>
      </c>
      <c r="R1925" s="8">
        <f t="shared" si="305"/>
        <v>52.375</v>
      </c>
      <c r="S1925" s="8">
        <f t="shared" si="306"/>
        <v>60.575000000000003</v>
      </c>
      <c r="T1925" s="8">
        <f t="shared" si="307"/>
        <v>50.875</v>
      </c>
      <c r="U1925" s="7">
        <f t="shared" si="308"/>
        <v>52.491666666666674</v>
      </c>
      <c r="V1925" s="7">
        <f t="shared" si="309"/>
        <v>52.087500000000006</v>
      </c>
    </row>
    <row r="1926" spans="1:22" ht="13.5" x14ac:dyDescent="0.25">
      <c r="A1926" s="3">
        <f>RSI!A1926</f>
        <v>45110</v>
      </c>
      <c r="B1926" s="2">
        <f>RSI!B1926</f>
        <v>1.8835999999999999</v>
      </c>
      <c r="C1926" s="2">
        <f>RSI!I1926</f>
        <v>64.670689073403267</v>
      </c>
      <c r="D1926" s="2">
        <f>MACD!E1926</f>
        <v>-5.6884345566441397E-3</v>
      </c>
      <c r="E1926" s="2">
        <f>MACD!F1926</f>
        <v>-1.8396113594902317E-3</v>
      </c>
      <c r="F1926" s="2">
        <f>'Moving Avg'!D1926</f>
        <v>1.8835999999999999</v>
      </c>
      <c r="G1926" s="2">
        <f>'Moving Avg'!F1926</f>
        <v>1.8663050000000001</v>
      </c>
      <c r="H1926" s="2">
        <f>'Moving Avg'!G1926</f>
        <v>1.8453160000000002</v>
      </c>
      <c r="I1926" s="2">
        <f>'Moving Avg'!H1926</f>
        <v>1.8739510000000026</v>
      </c>
      <c r="J1926" s="5" t="str">
        <f>OBV!F1926</f>
        <v>BULLISH</v>
      </c>
      <c r="K1926" s="5" t="str">
        <f>OBV!G1926</f>
        <v>NEUTRAL</v>
      </c>
      <c r="L1926" s="5" t="str">
        <f>OBV!H1926</f>
        <v>CONFIRMED BULLISH</v>
      </c>
      <c r="M1926" s="7">
        <f t="shared" si="300"/>
        <v>25</v>
      </c>
      <c r="N1926" s="7">
        <f t="shared" si="301"/>
        <v>45</v>
      </c>
      <c r="O1926" s="7">
        <f t="shared" si="302"/>
        <v>50</v>
      </c>
      <c r="P1926" s="7">
        <f t="shared" si="303"/>
        <v>83.5</v>
      </c>
      <c r="Q1926" s="8">
        <f t="shared" si="304"/>
        <v>44.524999999999999</v>
      </c>
      <c r="R1926" s="8">
        <f t="shared" si="305"/>
        <v>52.375</v>
      </c>
      <c r="S1926" s="8">
        <f t="shared" si="306"/>
        <v>60.575000000000003</v>
      </c>
      <c r="T1926" s="8">
        <f t="shared" si="307"/>
        <v>50.875</v>
      </c>
      <c r="U1926" s="7">
        <f t="shared" si="308"/>
        <v>52.491666666666674</v>
      </c>
      <c r="V1926" s="7">
        <f t="shared" si="309"/>
        <v>52.087500000000006</v>
      </c>
    </row>
    <row r="1927" spans="1:22" ht="13.5" x14ac:dyDescent="0.25">
      <c r="A1927" s="3">
        <f>RSI!A1927</f>
        <v>45111</v>
      </c>
      <c r="B1927" s="2">
        <f>RSI!B1927</f>
        <v>1.8835999999999999</v>
      </c>
      <c r="C1927" s="2">
        <f>RSI!I1927</f>
        <v>64.670689073403253</v>
      </c>
      <c r="D1927" s="2">
        <f>MACD!E1927</f>
        <v>-7.0518774624832581E-3</v>
      </c>
      <c r="E1927" s="2">
        <f>MACD!F1927</f>
        <v>-2.8820645800888374E-3</v>
      </c>
      <c r="F1927" s="2">
        <f>'Moving Avg'!D1927</f>
        <v>1.8835999999999999</v>
      </c>
      <c r="G1927" s="2">
        <f>'Moving Avg'!F1927</f>
        <v>1.8675400000000004</v>
      </c>
      <c r="H1927" s="2">
        <f>'Moving Avg'!G1927</f>
        <v>1.8459760000000003</v>
      </c>
      <c r="I1927" s="2">
        <f>'Moving Avg'!H1927</f>
        <v>1.8721330000000023</v>
      </c>
      <c r="J1927" s="5" t="str">
        <f>OBV!F1927</f>
        <v>NEUTRAL</v>
      </c>
      <c r="K1927" s="5" t="str">
        <f>OBV!G1927</f>
        <v>NEUTRAL</v>
      </c>
      <c r="L1927" s="5" t="str">
        <f>OBV!H1927</f>
        <v>NEUTRAL</v>
      </c>
      <c r="M1927" s="7">
        <f t="shared" si="300"/>
        <v>25</v>
      </c>
      <c r="N1927" s="7">
        <f t="shared" si="301"/>
        <v>45</v>
      </c>
      <c r="O1927" s="7">
        <f t="shared" si="302"/>
        <v>50</v>
      </c>
      <c r="P1927" s="7">
        <f t="shared" si="303"/>
        <v>33</v>
      </c>
      <c r="Q1927" s="8">
        <f t="shared" si="304"/>
        <v>36.950000000000003</v>
      </c>
      <c r="R1927" s="8">
        <f t="shared" si="305"/>
        <v>39.75</v>
      </c>
      <c r="S1927" s="8">
        <f t="shared" si="306"/>
        <v>37.85</v>
      </c>
      <c r="T1927" s="8">
        <f t="shared" si="307"/>
        <v>38.25</v>
      </c>
      <c r="U1927" s="7">
        <f t="shared" si="308"/>
        <v>38.183333333333337</v>
      </c>
      <c r="V1927" s="7">
        <f t="shared" si="309"/>
        <v>38.200000000000003</v>
      </c>
    </row>
    <row r="1928" spans="1:22" ht="13.5" x14ac:dyDescent="0.25">
      <c r="A1928" s="3">
        <f>RSI!A1928</f>
        <v>45112</v>
      </c>
      <c r="B1928" s="2">
        <f>RSI!B1928</f>
        <v>1.8835999999999999</v>
      </c>
      <c r="C1928" s="2">
        <f>RSI!I1928</f>
        <v>64.670689073403267</v>
      </c>
      <c r="D1928" s="2">
        <f>MACD!E1928</f>
        <v>-8.3212201669158326E-3</v>
      </c>
      <c r="E1928" s="2">
        <f>MACD!F1928</f>
        <v>-3.9698956974542361E-3</v>
      </c>
      <c r="F1928" s="2">
        <f>'Moving Avg'!D1928</f>
        <v>1.8835999999999999</v>
      </c>
      <c r="G1928" s="2">
        <f>'Moving Avg'!F1928</f>
        <v>1.8687750000000005</v>
      </c>
      <c r="H1928" s="2">
        <f>'Moving Avg'!G1928</f>
        <v>1.8466360000000004</v>
      </c>
      <c r="I1928" s="2">
        <f>'Moving Avg'!H1928</f>
        <v>1.8703150000000022</v>
      </c>
      <c r="J1928" s="5" t="str">
        <f>OBV!F1928</f>
        <v>NEUTRAL</v>
      </c>
      <c r="K1928" s="5" t="str">
        <f>OBV!G1928</f>
        <v>NEUTRAL</v>
      </c>
      <c r="L1928" s="5" t="str">
        <f>OBV!H1928</f>
        <v>NEUTRAL</v>
      </c>
      <c r="M1928" s="7">
        <f t="shared" si="300"/>
        <v>25</v>
      </c>
      <c r="N1928" s="7">
        <f t="shared" si="301"/>
        <v>45</v>
      </c>
      <c r="O1928" s="7">
        <f t="shared" si="302"/>
        <v>50</v>
      </c>
      <c r="P1928" s="7">
        <f t="shared" si="303"/>
        <v>33</v>
      </c>
      <c r="Q1928" s="8">
        <f t="shared" si="304"/>
        <v>36.950000000000003</v>
      </c>
      <c r="R1928" s="8">
        <f t="shared" si="305"/>
        <v>39.75</v>
      </c>
      <c r="S1928" s="8">
        <f t="shared" si="306"/>
        <v>37.85</v>
      </c>
      <c r="T1928" s="8">
        <f t="shared" si="307"/>
        <v>38.25</v>
      </c>
      <c r="U1928" s="7">
        <f t="shared" si="308"/>
        <v>38.183333333333337</v>
      </c>
      <c r="V1928" s="7">
        <f t="shared" si="309"/>
        <v>38.200000000000003</v>
      </c>
    </row>
    <row r="1929" spans="1:22" ht="13.5" x14ac:dyDescent="0.25">
      <c r="A1929" s="3">
        <f>RSI!A1929</f>
        <v>45113</v>
      </c>
      <c r="B1929" s="2">
        <f>RSI!B1929</f>
        <v>1.8835999999999999</v>
      </c>
      <c r="C1929" s="2">
        <f>RSI!I1929</f>
        <v>64.670689073403267</v>
      </c>
      <c r="D1929" s="2">
        <f>MACD!E1929</f>
        <v>-8.2408337368624629E-3</v>
      </c>
      <c r="E1929" s="2">
        <f>MACD!F1929</f>
        <v>-4.8240833053358814E-3</v>
      </c>
      <c r="F1929" s="2">
        <f>'Moving Avg'!D1929</f>
        <v>1.8835999999999999</v>
      </c>
      <c r="G1929" s="2">
        <f>'Moving Avg'!F1929</f>
        <v>1.8700100000000006</v>
      </c>
      <c r="H1929" s="2">
        <f>'Moving Avg'!G1929</f>
        <v>1.847296</v>
      </c>
      <c r="I1929" s="2">
        <f>'Moving Avg'!H1929</f>
        <v>1.8689930000000019</v>
      </c>
      <c r="J1929" s="5" t="str">
        <f>OBV!F1929</f>
        <v>NEUTRAL</v>
      </c>
      <c r="K1929" s="5" t="str">
        <f>OBV!G1929</f>
        <v>NEUTRAL</v>
      </c>
      <c r="L1929" s="5" t="str">
        <f>OBV!H1929</f>
        <v>NEUTRAL</v>
      </c>
      <c r="M1929" s="7">
        <f t="shared" si="300"/>
        <v>25</v>
      </c>
      <c r="N1929" s="7">
        <f t="shared" si="301"/>
        <v>45</v>
      </c>
      <c r="O1929" s="7">
        <f t="shared" si="302"/>
        <v>50</v>
      </c>
      <c r="P1929" s="7">
        <f t="shared" si="303"/>
        <v>33</v>
      </c>
      <c r="Q1929" s="8">
        <f t="shared" si="304"/>
        <v>36.950000000000003</v>
      </c>
      <c r="R1929" s="8">
        <f t="shared" si="305"/>
        <v>39.75</v>
      </c>
      <c r="S1929" s="8">
        <f t="shared" si="306"/>
        <v>37.85</v>
      </c>
      <c r="T1929" s="8">
        <f t="shared" si="307"/>
        <v>38.25</v>
      </c>
      <c r="U1929" s="7">
        <f t="shared" si="308"/>
        <v>38.183333333333337</v>
      </c>
      <c r="V1929" s="7">
        <f t="shared" si="309"/>
        <v>38.200000000000003</v>
      </c>
    </row>
    <row r="1930" spans="1:22" ht="13.5" x14ac:dyDescent="0.25">
      <c r="A1930" s="3">
        <f>RSI!A1930</f>
        <v>45114</v>
      </c>
      <c r="B1930" s="2">
        <f>RSI!B1930</f>
        <v>1.8835999999999999</v>
      </c>
      <c r="C1930" s="2">
        <f>RSI!I1930</f>
        <v>64.670689073403281</v>
      </c>
      <c r="D1930" s="2">
        <f>MACD!E1930</f>
        <v>-8.2719744684518481E-3</v>
      </c>
      <c r="E1930" s="2">
        <f>MACD!F1930</f>
        <v>-5.5136615379590753E-3</v>
      </c>
      <c r="F1930" s="2">
        <f>'Moving Avg'!D1930</f>
        <v>1.8835999999999999</v>
      </c>
      <c r="G1930" s="2">
        <f>'Moving Avg'!F1930</f>
        <v>1.8712450000000005</v>
      </c>
      <c r="H1930" s="2">
        <f>'Moving Avg'!G1930</f>
        <v>1.8479560000000002</v>
      </c>
      <c r="I1930" s="2">
        <f>'Moving Avg'!H1930</f>
        <v>1.8677120000000016</v>
      </c>
      <c r="J1930" s="5" t="str">
        <f>OBV!F1930</f>
        <v>NEUTRAL</v>
      </c>
      <c r="K1930" s="5" t="str">
        <f>OBV!G1930</f>
        <v>NEUTRAL</v>
      </c>
      <c r="L1930" s="5" t="str">
        <f>OBV!H1930</f>
        <v>NEUTRAL</v>
      </c>
      <c r="M1930" s="7">
        <f t="shared" si="300"/>
        <v>25</v>
      </c>
      <c r="N1930" s="7">
        <f t="shared" si="301"/>
        <v>45</v>
      </c>
      <c r="O1930" s="7">
        <f t="shared" si="302"/>
        <v>50</v>
      </c>
      <c r="P1930" s="7">
        <f t="shared" si="303"/>
        <v>33</v>
      </c>
      <c r="Q1930" s="8">
        <f t="shared" si="304"/>
        <v>36.950000000000003</v>
      </c>
      <c r="R1930" s="8">
        <f t="shared" si="305"/>
        <v>39.75</v>
      </c>
      <c r="S1930" s="8">
        <f t="shared" si="306"/>
        <v>37.85</v>
      </c>
      <c r="T1930" s="8">
        <f t="shared" si="307"/>
        <v>38.25</v>
      </c>
      <c r="U1930" s="7">
        <f t="shared" si="308"/>
        <v>38.183333333333337</v>
      </c>
      <c r="V1930" s="7">
        <f t="shared" si="309"/>
        <v>38.200000000000003</v>
      </c>
    </row>
    <row r="1931" spans="1:22" ht="13.5" x14ac:dyDescent="0.25">
      <c r="A1931" s="3">
        <f>RSI!A1931</f>
        <v>45117</v>
      </c>
      <c r="B1931" s="2">
        <f>RSI!B1931</f>
        <v>1.8835999999999999</v>
      </c>
      <c r="C1931" s="2">
        <f>RSI!I1931</f>
        <v>64.670689073403281</v>
      </c>
      <c r="D1931" s="2">
        <f>MACD!E1931</f>
        <v>-8.390139150255882E-3</v>
      </c>
      <c r="E1931" s="2">
        <f>MACD!F1931</f>
        <v>-6.0889570604184366E-3</v>
      </c>
      <c r="F1931" s="2">
        <f>'Moving Avg'!D1931</f>
        <v>1.8835999999999999</v>
      </c>
      <c r="G1931" s="2">
        <f>'Moving Avg'!F1931</f>
        <v>1.8724800000000006</v>
      </c>
      <c r="H1931" s="2">
        <f>'Moving Avg'!G1931</f>
        <v>1.8486159999999998</v>
      </c>
      <c r="I1931" s="2">
        <f>'Moving Avg'!H1931</f>
        <v>1.8664310000000015</v>
      </c>
      <c r="J1931" s="5" t="str">
        <f>OBV!F1931</f>
        <v>NEUTRAL</v>
      </c>
      <c r="K1931" s="5" t="str">
        <f>OBV!G1931</f>
        <v>NEUTRAL</v>
      </c>
      <c r="L1931" s="5" t="str">
        <f>OBV!H1931</f>
        <v>NEUTRAL</v>
      </c>
      <c r="M1931" s="7">
        <f t="shared" si="300"/>
        <v>25</v>
      </c>
      <c r="N1931" s="7">
        <f t="shared" si="301"/>
        <v>45</v>
      </c>
      <c r="O1931" s="7">
        <f t="shared" si="302"/>
        <v>50</v>
      </c>
      <c r="P1931" s="7">
        <f t="shared" si="303"/>
        <v>33</v>
      </c>
      <c r="Q1931" s="8">
        <f t="shared" si="304"/>
        <v>36.950000000000003</v>
      </c>
      <c r="R1931" s="8">
        <f t="shared" si="305"/>
        <v>39.75</v>
      </c>
      <c r="S1931" s="8">
        <f t="shared" si="306"/>
        <v>37.85</v>
      </c>
      <c r="T1931" s="8">
        <f t="shared" si="307"/>
        <v>38.25</v>
      </c>
      <c r="U1931" s="7">
        <f t="shared" si="308"/>
        <v>38.183333333333337</v>
      </c>
      <c r="V1931" s="7">
        <f t="shared" si="309"/>
        <v>38.200000000000003</v>
      </c>
    </row>
    <row r="1932" spans="1:22" ht="13.5" x14ac:dyDescent="0.25">
      <c r="A1932" s="3">
        <f>RSI!A1932</f>
        <v>45118</v>
      </c>
      <c r="B1932" s="2">
        <f>RSI!B1932</f>
        <v>1.8837999999999999</v>
      </c>
      <c r="C1932" s="2">
        <f>RSI!I1932</f>
        <v>64.81870828519456</v>
      </c>
      <c r="D1932" s="2">
        <f>MACD!E1932</f>
        <v>-6.0514916599287982E-3</v>
      </c>
      <c r="E1932" s="2">
        <f>MACD!F1932</f>
        <v>-6.0814639803205093E-3</v>
      </c>
      <c r="F1932" s="2">
        <f>'Moving Avg'!D1932</f>
        <v>1.8836399999999998</v>
      </c>
      <c r="G1932" s="2">
        <f>'Moving Avg'!F1932</f>
        <v>1.8737250000000008</v>
      </c>
      <c r="H1932" s="2">
        <f>'Moving Avg'!G1932</f>
        <v>1.8492799999999994</v>
      </c>
      <c r="I1932" s="2">
        <f>'Moving Avg'!H1932</f>
        <v>1.8651510000000013</v>
      </c>
      <c r="J1932" s="5" t="str">
        <f>OBV!F1932</f>
        <v>NEUTRAL</v>
      </c>
      <c r="K1932" s="5" t="str">
        <f>OBV!G1932</f>
        <v>NEUTRAL</v>
      </c>
      <c r="L1932" s="5" t="str">
        <f>OBV!H1932</f>
        <v>NEUTRAL</v>
      </c>
      <c r="M1932" s="7">
        <f t="shared" si="300"/>
        <v>25</v>
      </c>
      <c r="N1932" s="7">
        <f t="shared" si="301"/>
        <v>0</v>
      </c>
      <c r="O1932" s="7">
        <f t="shared" si="302"/>
        <v>50</v>
      </c>
      <c r="P1932" s="7">
        <f t="shared" si="303"/>
        <v>33</v>
      </c>
      <c r="Q1932" s="8">
        <f t="shared" si="304"/>
        <v>21.2</v>
      </c>
      <c r="R1932" s="8">
        <f t="shared" si="305"/>
        <v>30.75</v>
      </c>
      <c r="S1932" s="8">
        <f t="shared" si="306"/>
        <v>31.1</v>
      </c>
      <c r="T1932" s="8">
        <f t="shared" si="307"/>
        <v>27</v>
      </c>
      <c r="U1932" s="7">
        <f t="shared" si="308"/>
        <v>27.683333333333337</v>
      </c>
      <c r="V1932" s="7">
        <f t="shared" si="309"/>
        <v>27.512500000000003</v>
      </c>
    </row>
    <row r="1933" spans="1:22" ht="13.5" x14ac:dyDescent="0.25">
      <c r="A1933" s="3">
        <f>RSI!A1933</f>
        <v>45119</v>
      </c>
      <c r="B1933" s="2">
        <f>RSI!B1933</f>
        <v>1.8837999999999999</v>
      </c>
      <c r="C1933" s="2">
        <f>RSI!I1933</f>
        <v>64.81870828519456</v>
      </c>
      <c r="D1933" s="2">
        <f>MACD!E1933</f>
        <v>-4.1525343195307762E-3</v>
      </c>
      <c r="E1933" s="2">
        <f>MACD!F1933</f>
        <v>-5.6956780481625634E-3</v>
      </c>
      <c r="F1933" s="2">
        <f>'Moving Avg'!D1933</f>
        <v>1.88368</v>
      </c>
      <c r="G1933" s="2">
        <f>'Moving Avg'!F1933</f>
        <v>1.8749700000000007</v>
      </c>
      <c r="H1933" s="2">
        <f>'Moving Avg'!G1933</f>
        <v>1.8499439999999994</v>
      </c>
      <c r="I1933" s="2">
        <f>'Moving Avg'!H1933</f>
        <v>1.8638710000000012</v>
      </c>
      <c r="J1933" s="5" t="str">
        <f>OBV!F1933</f>
        <v>NEUTRAL</v>
      </c>
      <c r="K1933" s="5" t="str">
        <f>OBV!G1933</f>
        <v>NEUTRAL</v>
      </c>
      <c r="L1933" s="5" t="str">
        <f>OBV!H1933</f>
        <v>NEUTRAL</v>
      </c>
      <c r="M1933" s="7">
        <f t="shared" si="300"/>
        <v>25</v>
      </c>
      <c r="N1933" s="7">
        <f t="shared" si="301"/>
        <v>0</v>
      </c>
      <c r="O1933" s="7">
        <f t="shared" si="302"/>
        <v>50</v>
      </c>
      <c r="P1933" s="7">
        <f t="shared" si="303"/>
        <v>33</v>
      </c>
      <c r="Q1933" s="8">
        <f t="shared" si="304"/>
        <v>21.2</v>
      </c>
      <c r="R1933" s="8">
        <f t="shared" si="305"/>
        <v>30.75</v>
      </c>
      <c r="S1933" s="8">
        <f t="shared" si="306"/>
        <v>31.1</v>
      </c>
      <c r="T1933" s="8">
        <f t="shared" si="307"/>
        <v>27</v>
      </c>
      <c r="U1933" s="7">
        <f t="shared" si="308"/>
        <v>27.683333333333337</v>
      </c>
      <c r="V1933" s="7">
        <f t="shared" si="309"/>
        <v>27.512500000000003</v>
      </c>
    </row>
    <row r="1934" spans="1:22" ht="13.5" x14ac:dyDescent="0.25">
      <c r="A1934" s="3">
        <f>RSI!A1934</f>
        <v>45120</v>
      </c>
      <c r="B1934" s="2">
        <f>RSI!B1934</f>
        <v>1.8837999999999999</v>
      </c>
      <c r="C1934" s="2">
        <f>RSI!I1934</f>
        <v>64.81870828519456</v>
      </c>
      <c r="D1934" s="2">
        <f>MACD!E1934</f>
        <v>-2.6197041033269031E-3</v>
      </c>
      <c r="E1934" s="2">
        <f>MACD!F1934</f>
        <v>-5.0804832591954318E-3</v>
      </c>
      <c r="F1934" s="2">
        <f>'Moving Avg'!D1934</f>
        <v>1.8837199999999998</v>
      </c>
      <c r="G1934" s="2">
        <f>'Moving Avg'!F1934</f>
        <v>1.8762150000000006</v>
      </c>
      <c r="H1934" s="2">
        <f>'Moving Avg'!G1934</f>
        <v>1.8506079999999991</v>
      </c>
      <c r="I1934" s="2">
        <f>'Moving Avg'!H1934</f>
        <v>1.863045500000001</v>
      </c>
      <c r="J1934" s="5" t="str">
        <f>OBV!F1934</f>
        <v>NEUTRAL</v>
      </c>
      <c r="K1934" s="5" t="str">
        <f>OBV!G1934</f>
        <v>NEUTRAL</v>
      </c>
      <c r="L1934" s="5" t="str">
        <f>OBV!H1934</f>
        <v>NEUTRAL</v>
      </c>
      <c r="M1934" s="7">
        <f t="shared" si="300"/>
        <v>25</v>
      </c>
      <c r="N1934" s="7">
        <f t="shared" si="301"/>
        <v>0</v>
      </c>
      <c r="O1934" s="7">
        <f t="shared" si="302"/>
        <v>50</v>
      </c>
      <c r="P1934" s="7">
        <f t="shared" si="303"/>
        <v>33</v>
      </c>
      <c r="Q1934" s="8">
        <f t="shared" si="304"/>
        <v>21.2</v>
      </c>
      <c r="R1934" s="8">
        <f t="shared" si="305"/>
        <v>30.75</v>
      </c>
      <c r="S1934" s="8">
        <f t="shared" si="306"/>
        <v>31.1</v>
      </c>
      <c r="T1934" s="8">
        <f t="shared" si="307"/>
        <v>27</v>
      </c>
      <c r="U1934" s="7">
        <f t="shared" si="308"/>
        <v>27.683333333333337</v>
      </c>
      <c r="V1934" s="7">
        <f t="shared" si="309"/>
        <v>27.512500000000003</v>
      </c>
    </row>
    <row r="1935" spans="1:22" ht="13.5" x14ac:dyDescent="0.25">
      <c r="A1935" s="3">
        <f>RSI!A1935</f>
        <v>45121</v>
      </c>
      <c r="B1935" s="2">
        <f>RSI!B1935</f>
        <v>1.9626999999999999</v>
      </c>
      <c r="C1935" s="2">
        <f>RSI!I1935</f>
        <v>88.519178148672182</v>
      </c>
      <c r="D1935" s="2">
        <f>MACD!E1935</f>
        <v>-7.2356382176592682E-3</v>
      </c>
      <c r="E1935" s="2">
        <f>MACD!F1935</f>
        <v>-5.5115142508881994E-3</v>
      </c>
      <c r="F1935" s="2">
        <f>'Moving Avg'!D1935</f>
        <v>1.8995399999999996</v>
      </c>
      <c r="G1935" s="2">
        <f>'Moving Avg'!F1935</f>
        <v>1.8814050000000004</v>
      </c>
      <c r="H1935" s="2">
        <f>'Moving Avg'!G1935</f>
        <v>1.8528499999999994</v>
      </c>
      <c r="I1935" s="2">
        <f>'Moving Avg'!H1935</f>
        <v>1.8630690000000008</v>
      </c>
      <c r="J1935" s="5" t="str">
        <f>OBV!F1935</f>
        <v>NEUTRAL</v>
      </c>
      <c r="K1935" s="5" t="str">
        <f>OBV!G1935</f>
        <v>NEUTRAL</v>
      </c>
      <c r="L1935" s="5" t="str">
        <f>OBV!H1935</f>
        <v>NEUTRAL</v>
      </c>
      <c r="M1935" s="7">
        <f t="shared" si="300"/>
        <v>0</v>
      </c>
      <c r="N1935" s="7">
        <f t="shared" si="301"/>
        <v>45</v>
      </c>
      <c r="O1935" s="7">
        <f t="shared" si="302"/>
        <v>50</v>
      </c>
      <c r="P1935" s="7">
        <f t="shared" si="303"/>
        <v>33</v>
      </c>
      <c r="Q1935" s="8">
        <f t="shared" si="304"/>
        <v>28.2</v>
      </c>
      <c r="R1935" s="8">
        <f t="shared" si="305"/>
        <v>34.75</v>
      </c>
      <c r="S1935" s="8">
        <f t="shared" si="306"/>
        <v>34.1</v>
      </c>
      <c r="T1935" s="8">
        <f t="shared" si="307"/>
        <v>32</v>
      </c>
      <c r="U1935" s="7">
        <f t="shared" si="308"/>
        <v>32.35</v>
      </c>
      <c r="V1935" s="7">
        <f t="shared" si="309"/>
        <v>32.262500000000003</v>
      </c>
    </row>
    <row r="1936" spans="1:22" ht="13.5" x14ac:dyDescent="0.25">
      <c r="A1936" s="3">
        <f>RSI!A1936</f>
        <v>45124</v>
      </c>
      <c r="B1936" s="2">
        <f>RSI!B1936</f>
        <v>2.0152000000000001</v>
      </c>
      <c r="C1936" s="2">
        <f>RSI!I1936</f>
        <v>92.257016364902569</v>
      </c>
      <c r="D1936" s="2">
        <f>MACD!E1936</f>
        <v>-1.5559966789085777E-2</v>
      </c>
      <c r="E1936" s="2">
        <f>MACD!F1936</f>
        <v>-7.5212047585277155E-3</v>
      </c>
      <c r="F1936" s="2">
        <f>'Moving Avg'!D1936</f>
        <v>1.9258600000000001</v>
      </c>
      <c r="G1936" s="2">
        <f>'Moving Avg'!F1936</f>
        <v>1.8892200000000003</v>
      </c>
      <c r="H1936" s="2">
        <f>'Moving Avg'!G1936</f>
        <v>1.8569679999999993</v>
      </c>
      <c r="I1936" s="2">
        <f>'Moving Avg'!H1936</f>
        <v>1.8633550000000008</v>
      </c>
      <c r="J1936" s="5" t="str">
        <f>OBV!F1936</f>
        <v>BULLISH</v>
      </c>
      <c r="K1936" s="5" t="str">
        <f>OBV!G1936</f>
        <v>NEUTRAL</v>
      </c>
      <c r="L1936" s="5" t="str">
        <f>OBV!H1936</f>
        <v>CONFIRMED BULLISH</v>
      </c>
      <c r="M1936" s="7">
        <f t="shared" si="300"/>
        <v>0</v>
      </c>
      <c r="N1936" s="7">
        <f t="shared" si="301"/>
        <v>45</v>
      </c>
      <c r="O1936" s="7">
        <f t="shared" si="302"/>
        <v>50</v>
      </c>
      <c r="P1936" s="7">
        <f t="shared" si="303"/>
        <v>83.5</v>
      </c>
      <c r="Q1936" s="8">
        <f t="shared" si="304"/>
        <v>35.774999999999999</v>
      </c>
      <c r="R1936" s="8">
        <f t="shared" si="305"/>
        <v>47.375</v>
      </c>
      <c r="S1936" s="8">
        <f t="shared" si="306"/>
        <v>56.825000000000003</v>
      </c>
      <c r="T1936" s="8">
        <f t="shared" si="307"/>
        <v>44.625</v>
      </c>
      <c r="U1936" s="7">
        <f t="shared" si="308"/>
        <v>46.658333333333339</v>
      </c>
      <c r="V1936" s="7">
        <f t="shared" si="309"/>
        <v>46.150000000000006</v>
      </c>
    </row>
    <row r="1937" spans="1:22" ht="13.5" x14ac:dyDescent="0.25">
      <c r="A1937" s="3">
        <f>RSI!A1937</f>
        <v>45125</v>
      </c>
      <c r="B1937" s="2">
        <f>RSI!B1937</f>
        <v>2.0065</v>
      </c>
      <c r="C1937" s="2">
        <f>RSI!I1937</f>
        <v>87.191030594274267</v>
      </c>
      <c r="D1937" s="2">
        <f>MACD!E1937</f>
        <v>-2.275982573491464E-2</v>
      </c>
      <c r="E1937" s="2">
        <f>MACD!F1937</f>
        <v>-1.0568928953805101E-2</v>
      </c>
      <c r="F1937" s="2">
        <f>'Moving Avg'!D1937</f>
        <v>1.9503999999999997</v>
      </c>
      <c r="G1937" s="2">
        <f>'Moving Avg'!F1937</f>
        <v>1.8966000000000005</v>
      </c>
      <c r="H1937" s="2">
        <f>'Moving Avg'!G1937</f>
        <v>1.8609119999999992</v>
      </c>
      <c r="I1937" s="2">
        <f>'Moving Avg'!H1937</f>
        <v>1.8640105000000005</v>
      </c>
      <c r="J1937" s="5" t="str">
        <f>OBV!F1937</f>
        <v>BEARISH</v>
      </c>
      <c r="K1937" s="5" t="str">
        <f>OBV!G1937</f>
        <v>NEUTRAL</v>
      </c>
      <c r="L1937" s="5" t="str">
        <f>OBV!H1937</f>
        <v>BEARISH DIVERGENCE</v>
      </c>
      <c r="M1937" s="7">
        <f t="shared" si="300"/>
        <v>0</v>
      </c>
      <c r="N1937" s="7">
        <f t="shared" si="301"/>
        <v>45</v>
      </c>
      <c r="O1937" s="7">
        <f t="shared" si="302"/>
        <v>50</v>
      </c>
      <c r="P1937" s="7">
        <f t="shared" si="303"/>
        <v>16.5</v>
      </c>
      <c r="Q1937" s="8">
        <f t="shared" si="304"/>
        <v>25.725000000000001</v>
      </c>
      <c r="R1937" s="8">
        <f t="shared" si="305"/>
        <v>30.625</v>
      </c>
      <c r="S1937" s="8">
        <f t="shared" si="306"/>
        <v>26.675000000000001</v>
      </c>
      <c r="T1937" s="8">
        <f t="shared" si="307"/>
        <v>27.875</v>
      </c>
      <c r="U1937" s="7">
        <f t="shared" si="308"/>
        <v>27.675000000000001</v>
      </c>
      <c r="V1937" s="7">
        <f t="shared" si="309"/>
        <v>27.725000000000001</v>
      </c>
    </row>
    <row r="1938" spans="1:22" ht="13.5" x14ac:dyDescent="0.25">
      <c r="A1938" s="3">
        <f>RSI!A1938</f>
        <v>45127</v>
      </c>
      <c r="B1938" s="2">
        <f>RSI!B1938</f>
        <v>2.0065</v>
      </c>
      <c r="C1938" s="2">
        <f>RSI!I1938</f>
        <v>87.191030594274267</v>
      </c>
      <c r="D1938" s="2">
        <f>MACD!E1938</f>
        <v>-2.9541939430536734E-2</v>
      </c>
      <c r="E1938" s="2">
        <f>MACD!F1938</f>
        <v>-1.4363531049151428E-2</v>
      </c>
      <c r="F1938" s="2">
        <f>'Moving Avg'!D1938</f>
        <v>1.9749400000000001</v>
      </c>
      <c r="G1938" s="2">
        <f>'Moving Avg'!F1938</f>
        <v>1.9039800000000007</v>
      </c>
      <c r="H1938" s="2">
        <f>'Moving Avg'!G1938</f>
        <v>1.8663439999999998</v>
      </c>
      <c r="I1938" s="2">
        <f>'Moving Avg'!H1938</f>
        <v>1.8646660000000006</v>
      </c>
      <c r="J1938" s="5" t="str">
        <f>OBV!F1938</f>
        <v>BEARISH</v>
      </c>
      <c r="K1938" s="5" t="str">
        <f>OBV!G1938</f>
        <v>NEUTRAL</v>
      </c>
      <c r="L1938" s="5" t="str">
        <f>OBV!H1938</f>
        <v>BEARISH DIVERGENCE</v>
      </c>
      <c r="M1938" s="7">
        <f t="shared" si="300"/>
        <v>0</v>
      </c>
      <c r="N1938" s="7">
        <f t="shared" si="301"/>
        <v>45</v>
      </c>
      <c r="O1938" s="7">
        <f t="shared" si="302"/>
        <v>50</v>
      </c>
      <c r="P1938" s="7">
        <f t="shared" si="303"/>
        <v>16.5</v>
      </c>
      <c r="Q1938" s="8">
        <f t="shared" si="304"/>
        <v>25.725000000000001</v>
      </c>
      <c r="R1938" s="8">
        <f t="shared" si="305"/>
        <v>30.625</v>
      </c>
      <c r="S1938" s="8">
        <f t="shared" si="306"/>
        <v>26.675000000000001</v>
      </c>
      <c r="T1938" s="8">
        <f t="shared" si="307"/>
        <v>27.875</v>
      </c>
      <c r="U1938" s="7">
        <f t="shared" si="308"/>
        <v>27.675000000000001</v>
      </c>
      <c r="V1938" s="7">
        <f t="shared" si="309"/>
        <v>27.725000000000001</v>
      </c>
    </row>
    <row r="1939" spans="1:22" ht="13.5" x14ac:dyDescent="0.25">
      <c r="A1939" s="3">
        <f>RSI!A1939</f>
        <v>45128</v>
      </c>
      <c r="B1939" s="2">
        <f>RSI!B1939</f>
        <v>2.0065</v>
      </c>
      <c r="C1939" s="2">
        <f>RSI!I1939</f>
        <v>87.191030594274267</v>
      </c>
      <c r="D1939" s="2">
        <f>MACD!E1939</f>
        <v>-3.5919470793995378E-2</v>
      </c>
      <c r="E1939" s="2">
        <f>MACD!F1939</f>
        <v>-1.8674718998120218E-2</v>
      </c>
      <c r="F1939" s="2">
        <f>'Moving Avg'!D1939</f>
        <v>1.9994799999999997</v>
      </c>
      <c r="G1939" s="2">
        <f>'Moving Avg'!F1939</f>
        <v>1.9109500000000008</v>
      </c>
      <c r="H1939" s="2">
        <f>'Moving Avg'!G1939</f>
        <v>1.8732619999999995</v>
      </c>
      <c r="I1939" s="2">
        <f>'Moving Avg'!H1939</f>
        <v>1.8653215000000012</v>
      </c>
      <c r="J1939" s="5" t="str">
        <f>OBV!F1939</f>
        <v>BEARISH</v>
      </c>
      <c r="K1939" s="5" t="str">
        <f>OBV!G1939</f>
        <v>NEUTRAL</v>
      </c>
      <c r="L1939" s="5" t="str">
        <f>OBV!H1939</f>
        <v>BEARISH DIVERGENCE</v>
      </c>
      <c r="M1939" s="7">
        <f t="shared" si="300"/>
        <v>0</v>
      </c>
      <c r="N1939" s="7">
        <f t="shared" si="301"/>
        <v>45</v>
      </c>
      <c r="O1939" s="7">
        <f t="shared" si="302"/>
        <v>50</v>
      </c>
      <c r="P1939" s="7">
        <f t="shared" si="303"/>
        <v>16.5</v>
      </c>
      <c r="Q1939" s="8">
        <f t="shared" si="304"/>
        <v>25.725000000000001</v>
      </c>
      <c r="R1939" s="8">
        <f t="shared" si="305"/>
        <v>30.625</v>
      </c>
      <c r="S1939" s="8">
        <f t="shared" si="306"/>
        <v>26.675000000000001</v>
      </c>
      <c r="T1939" s="8">
        <f t="shared" si="307"/>
        <v>27.875</v>
      </c>
      <c r="U1939" s="7">
        <f t="shared" si="308"/>
        <v>27.675000000000001</v>
      </c>
      <c r="V1939" s="7">
        <f t="shared" si="309"/>
        <v>27.725000000000001</v>
      </c>
    </row>
    <row r="1940" spans="1:22" ht="13.5" x14ac:dyDescent="0.25">
      <c r="A1940" s="3">
        <f>RSI!A1940</f>
        <v>45131</v>
      </c>
      <c r="B1940" s="2">
        <f>RSI!B1940</f>
        <v>2.0152000000000001</v>
      </c>
      <c r="C1940" s="2">
        <f>RSI!I1940</f>
        <v>88.013130126814062</v>
      </c>
      <c r="D1940" s="2">
        <f>MACD!E1940</f>
        <v>-4.255178772212953E-2</v>
      </c>
      <c r="E1940" s="2">
        <f>MACD!F1940</f>
        <v>-2.3450132742922083E-2</v>
      </c>
      <c r="F1940" s="2">
        <f>'Moving Avg'!D1940</f>
        <v>2.0099800000000001</v>
      </c>
      <c r="G1940" s="2">
        <f>'Moving Avg'!F1940</f>
        <v>1.9183550000000005</v>
      </c>
      <c r="H1940" s="2">
        <f>'Moving Avg'!G1940</f>
        <v>1.878868</v>
      </c>
      <c r="I1940" s="2">
        <f>'Moving Avg'!H1940</f>
        <v>1.866020500000001</v>
      </c>
      <c r="J1940" s="5" t="str">
        <f>OBV!F1940</f>
        <v>BULLISH</v>
      </c>
      <c r="K1940" s="5" t="str">
        <f>OBV!G1940</f>
        <v>NEUTRAL</v>
      </c>
      <c r="L1940" s="5" t="str">
        <f>OBV!H1940</f>
        <v>CONFIRMED BULLISH</v>
      </c>
      <c r="M1940" s="7">
        <f t="shared" si="300"/>
        <v>0</v>
      </c>
      <c r="N1940" s="7">
        <f t="shared" si="301"/>
        <v>45</v>
      </c>
      <c r="O1940" s="7">
        <f t="shared" si="302"/>
        <v>50</v>
      </c>
      <c r="P1940" s="7">
        <f t="shared" si="303"/>
        <v>83.5</v>
      </c>
      <c r="Q1940" s="8">
        <f t="shared" si="304"/>
        <v>35.774999999999999</v>
      </c>
      <c r="R1940" s="8">
        <f t="shared" si="305"/>
        <v>47.375</v>
      </c>
      <c r="S1940" s="8">
        <f t="shared" si="306"/>
        <v>56.825000000000003</v>
      </c>
      <c r="T1940" s="8">
        <f t="shared" si="307"/>
        <v>44.625</v>
      </c>
      <c r="U1940" s="7">
        <f t="shared" si="308"/>
        <v>46.658333333333339</v>
      </c>
      <c r="V1940" s="7">
        <f t="shared" si="309"/>
        <v>46.150000000000006</v>
      </c>
    </row>
    <row r="1941" spans="1:22" ht="13.5" x14ac:dyDescent="0.25">
      <c r="A1941" s="3">
        <f>RSI!A1941</f>
        <v>45133</v>
      </c>
      <c r="B1941" s="2">
        <f>RSI!B1941</f>
        <v>2.0152000000000001</v>
      </c>
      <c r="C1941" s="2">
        <f>RSI!I1941</f>
        <v>88.013130126814062</v>
      </c>
      <c r="D1941" s="2">
        <f>MACD!E1941</f>
        <v>-4.8762841865572115E-2</v>
      </c>
      <c r="E1941" s="2">
        <f>MACD!F1941</f>
        <v>-2.8512674567452094E-2</v>
      </c>
      <c r="F1941" s="2">
        <f>'Moving Avg'!D1941</f>
        <v>2.0099800000000001</v>
      </c>
      <c r="G1941" s="2">
        <f>'Moving Avg'!F1941</f>
        <v>1.9257599999999999</v>
      </c>
      <c r="H1941" s="2">
        <f>'Moving Avg'!G1941</f>
        <v>1.8829859999999996</v>
      </c>
      <c r="I1941" s="2">
        <f>'Moving Avg'!H1941</f>
        <v>1.8667195000000012</v>
      </c>
      <c r="J1941" s="5" t="str">
        <f>OBV!F1941</f>
        <v>BULLISH</v>
      </c>
      <c r="K1941" s="5" t="str">
        <f>OBV!G1941</f>
        <v>NEUTRAL</v>
      </c>
      <c r="L1941" s="5" t="str">
        <f>OBV!H1941</f>
        <v>NEUTRAL</v>
      </c>
      <c r="M1941" s="7">
        <f t="shared" si="300"/>
        <v>0</v>
      </c>
      <c r="N1941" s="7">
        <f t="shared" si="301"/>
        <v>100</v>
      </c>
      <c r="O1941" s="7">
        <f t="shared" si="302"/>
        <v>50</v>
      </c>
      <c r="P1941" s="7">
        <f t="shared" si="303"/>
        <v>49.5</v>
      </c>
      <c r="Q1941" s="8">
        <f t="shared" si="304"/>
        <v>49.924999999999997</v>
      </c>
      <c r="R1941" s="8">
        <f t="shared" si="305"/>
        <v>49.875</v>
      </c>
      <c r="S1941" s="8">
        <f t="shared" si="306"/>
        <v>49.775000000000006</v>
      </c>
      <c r="T1941" s="8">
        <f t="shared" si="307"/>
        <v>49.875</v>
      </c>
      <c r="U1941" s="7">
        <f t="shared" si="308"/>
        <v>49.858333333333327</v>
      </c>
      <c r="V1941" s="7">
        <f t="shared" si="309"/>
        <v>49.862499999999997</v>
      </c>
    </row>
    <row r="1942" spans="1:22" ht="13.5" x14ac:dyDescent="0.25">
      <c r="A1942" s="3">
        <f>RSI!A1942</f>
        <v>45134</v>
      </c>
      <c r="B1942" s="2">
        <f>RSI!B1942</f>
        <v>2.0065</v>
      </c>
      <c r="C1942" s="2">
        <f>RSI!I1942</f>
        <v>81.915701382022689</v>
      </c>
      <c r="D1942" s="2">
        <f>MACD!E1942</f>
        <v>-5.3897851899715965E-2</v>
      </c>
      <c r="E1942" s="2">
        <f>MACD!F1942</f>
        <v>-3.3589710033904874E-2</v>
      </c>
      <c r="F1942" s="2">
        <f>'Moving Avg'!D1942</f>
        <v>2.0099800000000001</v>
      </c>
      <c r="G1942" s="2">
        <f>'Moving Avg'!F1942</f>
        <v>1.931905</v>
      </c>
      <c r="H1942" s="2">
        <f>'Moving Avg'!G1942</f>
        <v>1.8869299999999996</v>
      </c>
      <c r="I1942" s="2">
        <f>'Moving Avg'!H1942</f>
        <v>1.8673750000000013</v>
      </c>
      <c r="J1942" s="5" t="str">
        <f>OBV!F1942</f>
        <v>BULLISH</v>
      </c>
      <c r="K1942" s="5" t="str">
        <f>OBV!G1942</f>
        <v>NEUTRAL</v>
      </c>
      <c r="L1942" s="5" t="str">
        <f>OBV!H1942</f>
        <v>NEUTRAL</v>
      </c>
      <c r="M1942" s="7">
        <f t="shared" si="300"/>
        <v>0</v>
      </c>
      <c r="N1942" s="7">
        <f t="shared" si="301"/>
        <v>100</v>
      </c>
      <c r="O1942" s="7">
        <f t="shared" si="302"/>
        <v>50</v>
      </c>
      <c r="P1942" s="7">
        <f t="shared" si="303"/>
        <v>49.5</v>
      </c>
      <c r="Q1942" s="8">
        <f t="shared" si="304"/>
        <v>49.924999999999997</v>
      </c>
      <c r="R1942" s="8">
        <f t="shared" si="305"/>
        <v>49.875</v>
      </c>
      <c r="S1942" s="8">
        <f t="shared" si="306"/>
        <v>49.775000000000006</v>
      </c>
      <c r="T1942" s="8">
        <f t="shared" si="307"/>
        <v>49.875</v>
      </c>
      <c r="U1942" s="7">
        <f t="shared" si="308"/>
        <v>49.858333333333327</v>
      </c>
      <c r="V1942" s="7">
        <f t="shared" si="309"/>
        <v>49.862499999999997</v>
      </c>
    </row>
    <row r="1943" spans="1:22" ht="13.5" x14ac:dyDescent="0.25">
      <c r="A1943" s="3">
        <f>RSI!A1943</f>
        <v>45135</v>
      </c>
      <c r="B1943" s="2">
        <f>RSI!B1943</f>
        <v>1.9977</v>
      </c>
      <c r="C1943" s="2">
        <f>RSI!I1943</f>
        <v>76.167683413487225</v>
      </c>
      <c r="D1943" s="2">
        <f>MACD!E1943</f>
        <v>-5.8053226121341783E-2</v>
      </c>
      <c r="E1943" s="2">
        <f>MACD!F1943</f>
        <v>-3.8482413251392261E-2</v>
      </c>
      <c r="F1943" s="2">
        <f>'Moving Avg'!D1943</f>
        <v>2.0082200000000001</v>
      </c>
      <c r="G1943" s="2">
        <f>'Moving Avg'!F1943</f>
        <v>1.9376100000000001</v>
      </c>
      <c r="H1943" s="2">
        <f>'Moving Avg'!G1943</f>
        <v>1.8906979999999993</v>
      </c>
      <c r="I1943" s="2">
        <f>'Moving Avg'!H1943</f>
        <v>1.8679865000000009</v>
      </c>
      <c r="J1943" s="5" t="str">
        <f>OBV!F1943</f>
        <v>BEARISH</v>
      </c>
      <c r="K1943" s="5" t="str">
        <f>OBV!G1943</f>
        <v>NEUTRAL</v>
      </c>
      <c r="L1943" s="5" t="str">
        <f>OBV!H1943</f>
        <v>CONFIRMED BEARISH</v>
      </c>
      <c r="M1943" s="7">
        <f t="shared" si="300"/>
        <v>0</v>
      </c>
      <c r="N1943" s="7">
        <f t="shared" si="301"/>
        <v>45</v>
      </c>
      <c r="O1943" s="7">
        <f t="shared" si="302"/>
        <v>50</v>
      </c>
      <c r="P1943" s="7">
        <f t="shared" si="303"/>
        <v>16.5</v>
      </c>
      <c r="Q1943" s="8">
        <f t="shared" si="304"/>
        <v>25.725000000000001</v>
      </c>
      <c r="R1943" s="8">
        <f t="shared" si="305"/>
        <v>30.625</v>
      </c>
      <c r="S1943" s="8">
        <f t="shared" si="306"/>
        <v>26.675000000000001</v>
      </c>
      <c r="T1943" s="8">
        <f t="shared" si="307"/>
        <v>27.875</v>
      </c>
      <c r="U1943" s="7">
        <f t="shared" si="308"/>
        <v>27.675000000000001</v>
      </c>
      <c r="V1943" s="7">
        <f t="shared" si="309"/>
        <v>27.725000000000001</v>
      </c>
    </row>
    <row r="1944" spans="1:22" ht="13.5" x14ac:dyDescent="0.25">
      <c r="A1944" s="3">
        <f>RSI!A1944</f>
        <v>45138</v>
      </c>
      <c r="B1944" s="2">
        <f>RSI!B1944</f>
        <v>1.9100999999999999</v>
      </c>
      <c r="C1944" s="2">
        <f>RSI!I1944</f>
        <v>43.468722280616184</v>
      </c>
      <c r="D1944" s="2">
        <f>MACD!E1944</f>
        <v>-5.5456402777927849E-2</v>
      </c>
      <c r="E1944" s="2">
        <f>MACD!F1944</f>
        <v>-4.187721115669938E-2</v>
      </c>
      <c r="F1944" s="2">
        <f>'Moving Avg'!D1944</f>
        <v>1.9889400000000002</v>
      </c>
      <c r="G1944" s="2">
        <f>'Moving Avg'!F1944</f>
        <v>1.9389350000000003</v>
      </c>
      <c r="H1944" s="2">
        <f>'Moving Avg'!G1944</f>
        <v>1.8927139999999998</v>
      </c>
      <c r="I1944" s="2">
        <f>'Moving Avg'!H1944</f>
        <v>1.8681600000000012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  <c r="M1944" s="7">
        <f t="shared" si="300"/>
        <v>25</v>
      </c>
      <c r="N1944" s="7">
        <f t="shared" si="301"/>
        <v>45</v>
      </c>
      <c r="O1944" s="7">
        <f t="shared" si="302"/>
        <v>50</v>
      </c>
      <c r="P1944" s="7">
        <f t="shared" si="303"/>
        <v>16.5</v>
      </c>
      <c r="Q1944" s="8">
        <f t="shared" si="304"/>
        <v>34.475000000000001</v>
      </c>
      <c r="R1944" s="8">
        <f t="shared" si="305"/>
        <v>35.625</v>
      </c>
      <c r="S1944" s="8">
        <f t="shared" si="306"/>
        <v>30.425000000000001</v>
      </c>
      <c r="T1944" s="8">
        <f t="shared" si="307"/>
        <v>34.125</v>
      </c>
      <c r="U1944" s="7">
        <f t="shared" si="308"/>
        <v>33.508333333333333</v>
      </c>
      <c r="V1944" s="7">
        <f t="shared" si="309"/>
        <v>33.662499999999994</v>
      </c>
    </row>
    <row r="1945" spans="1:22" ht="13.5" x14ac:dyDescent="0.25">
      <c r="A1945" s="3">
        <f>RSI!A1945</f>
        <v>45139</v>
      </c>
      <c r="B1945" s="2">
        <f>RSI!B1945</f>
        <v>1.8311999999999999</v>
      </c>
      <c r="C1945" s="2">
        <f>RSI!I1945</f>
        <v>30.689371674199435</v>
      </c>
      <c r="D1945" s="2">
        <f>MACD!E1945</f>
        <v>-3.5106681893168679E-2</v>
      </c>
      <c r="E1945" s="2">
        <f>MACD!F1945</f>
        <v>-4.0523105303993244E-2</v>
      </c>
      <c r="F1945" s="2">
        <f>'Moving Avg'!D1945</f>
        <v>1.95214</v>
      </c>
      <c r="G1945" s="2">
        <f>'Moving Avg'!F1945</f>
        <v>1.936315</v>
      </c>
      <c r="H1945" s="2">
        <f>'Moving Avg'!G1945</f>
        <v>1.8929859999999996</v>
      </c>
      <c r="I1945" s="2">
        <f>'Moving Avg'!H1945</f>
        <v>1.8679390000000011</v>
      </c>
      <c r="J1945" s="5" t="str">
        <f>OBV!F1945</f>
        <v>BEARISH</v>
      </c>
      <c r="K1945" s="5" t="str">
        <f>OBV!G1945</f>
        <v>NEUTRAL</v>
      </c>
      <c r="L1945" s="5" t="str">
        <f>OBV!H1945</f>
        <v>CONFIRMED BEARISH</v>
      </c>
      <c r="M1945" s="7">
        <f t="shared" si="300"/>
        <v>25</v>
      </c>
      <c r="N1945" s="7">
        <f t="shared" si="301"/>
        <v>0</v>
      </c>
      <c r="O1945" s="7">
        <f t="shared" si="302"/>
        <v>50</v>
      </c>
      <c r="P1945" s="7">
        <f t="shared" si="303"/>
        <v>16.5</v>
      </c>
      <c r="Q1945" s="8">
        <f t="shared" si="304"/>
        <v>18.725000000000001</v>
      </c>
      <c r="R1945" s="8">
        <f t="shared" si="305"/>
        <v>26.625</v>
      </c>
      <c r="S1945" s="8">
        <f t="shared" si="306"/>
        <v>23.675000000000001</v>
      </c>
      <c r="T1945" s="8">
        <f t="shared" si="307"/>
        <v>22.875</v>
      </c>
      <c r="U1945" s="7">
        <f t="shared" si="308"/>
        <v>23.008333333333336</v>
      </c>
      <c r="V1945" s="7">
        <f t="shared" si="309"/>
        <v>22.975000000000001</v>
      </c>
    </row>
    <row r="1946" spans="1:22" ht="13.5" x14ac:dyDescent="0.25">
      <c r="A1946" s="3">
        <f>RSI!A1946</f>
        <v>45140</v>
      </c>
      <c r="B1946" s="2">
        <f>RSI!B1946</f>
        <v>1.7524</v>
      </c>
      <c r="C1946" s="2">
        <f>RSI!I1946</f>
        <v>23.316596825763625</v>
      </c>
      <c r="D1946" s="2">
        <f>MACD!E1946</f>
        <v>-3.3505566200018322E-3</v>
      </c>
      <c r="E1946" s="2">
        <f>MACD!F1946</f>
        <v>-3.3088595567194963E-2</v>
      </c>
      <c r="F1946" s="2">
        <f>'Moving Avg'!D1946</f>
        <v>1.8995799999999998</v>
      </c>
      <c r="G1946" s="2">
        <f>'Moving Avg'!F1946</f>
        <v>1.9297550000000001</v>
      </c>
      <c r="H1946" s="2">
        <f>'Moving Avg'!G1946</f>
        <v>1.8916819999999996</v>
      </c>
      <c r="I1946" s="2">
        <f>'Moving Avg'!H1946</f>
        <v>1.8673240000000013</v>
      </c>
      <c r="J1946" s="5" t="str">
        <f>OBV!F1946</f>
        <v>BEARISH</v>
      </c>
      <c r="K1946" s="5" t="str">
        <f>OBV!G1946</f>
        <v>NEUTRAL</v>
      </c>
      <c r="L1946" s="5" t="str">
        <f>OBV!H1946</f>
        <v>CONFIRMED BEARISH</v>
      </c>
      <c r="M1946" s="7">
        <f t="shared" si="300"/>
        <v>50</v>
      </c>
      <c r="N1946" s="7">
        <f t="shared" si="301"/>
        <v>0</v>
      </c>
      <c r="O1946" s="7">
        <f t="shared" si="302"/>
        <v>50</v>
      </c>
      <c r="P1946" s="7">
        <f t="shared" si="303"/>
        <v>16.5</v>
      </c>
      <c r="Q1946" s="8">
        <f t="shared" si="304"/>
        <v>27.475000000000001</v>
      </c>
      <c r="R1946" s="8">
        <f t="shared" si="305"/>
        <v>31.625</v>
      </c>
      <c r="S1946" s="8">
        <f t="shared" si="306"/>
        <v>27.425000000000001</v>
      </c>
      <c r="T1946" s="8">
        <f t="shared" si="307"/>
        <v>29.125</v>
      </c>
      <c r="U1946" s="7">
        <f t="shared" si="308"/>
        <v>28.841666666666669</v>
      </c>
      <c r="V1946" s="7">
        <f t="shared" si="309"/>
        <v>28.912500000000001</v>
      </c>
    </row>
    <row r="1947" spans="1:22" ht="13.5" x14ac:dyDescent="0.25">
      <c r="A1947" s="3">
        <f>RSI!A1947</f>
        <v>45141</v>
      </c>
      <c r="B1947" s="2">
        <f>RSI!B1947</f>
        <v>1.6735</v>
      </c>
      <c r="C1947" s="2">
        <f>RSI!I1947</f>
        <v>18.519243673229923</v>
      </c>
      <c r="D1947" s="2">
        <f>MACD!E1947</f>
        <v>2.906863619082678E-2</v>
      </c>
      <c r="E1947" s="2">
        <f>MACD!F1947</f>
        <v>-2.0657149215590614E-2</v>
      </c>
      <c r="F1947" s="2">
        <f>'Moving Avg'!D1947</f>
        <v>1.8329799999999998</v>
      </c>
      <c r="G1947" s="2">
        <f>'Moving Avg'!F1947</f>
        <v>1.9192499999999999</v>
      </c>
      <c r="H1947" s="2">
        <f>'Moving Avg'!G1947</f>
        <v>1.8873139999999997</v>
      </c>
      <c r="I1947" s="2">
        <f>'Moving Avg'!H1947</f>
        <v>1.8663145000000012</v>
      </c>
      <c r="J1947" s="5" t="str">
        <f>OBV!F1947</f>
        <v>BEARISH</v>
      </c>
      <c r="K1947" s="5" t="str">
        <f>OBV!G1947</f>
        <v>NEUTRAL</v>
      </c>
      <c r="L1947" s="5" t="str">
        <f>OBV!H1947</f>
        <v>CONFIRMED BEARISH</v>
      </c>
      <c r="M1947" s="7">
        <f t="shared" si="300"/>
        <v>50</v>
      </c>
      <c r="N1947" s="7">
        <f t="shared" si="301"/>
        <v>0</v>
      </c>
      <c r="O1947" s="7">
        <f t="shared" si="302"/>
        <v>0</v>
      </c>
      <c r="P1947" s="7">
        <f t="shared" si="303"/>
        <v>16.5</v>
      </c>
      <c r="Q1947" s="8">
        <f t="shared" si="304"/>
        <v>19.975000000000001</v>
      </c>
      <c r="R1947" s="8">
        <f t="shared" si="305"/>
        <v>14.125</v>
      </c>
      <c r="S1947" s="8">
        <f t="shared" si="306"/>
        <v>14.925000000000001</v>
      </c>
      <c r="T1947" s="8">
        <f t="shared" si="307"/>
        <v>16.625</v>
      </c>
      <c r="U1947" s="7">
        <f t="shared" si="308"/>
        <v>16.341666666666669</v>
      </c>
      <c r="V1947" s="7">
        <f t="shared" si="309"/>
        <v>16.412500000000001</v>
      </c>
    </row>
    <row r="1948" spans="1:22" ht="13.5" x14ac:dyDescent="0.25">
      <c r="A1948" s="3">
        <f>RSI!A1948</f>
        <v>45142</v>
      </c>
      <c r="B1948" s="2">
        <f>RSI!B1948</f>
        <v>1.6033999999999999</v>
      </c>
      <c r="C1948" s="2">
        <f>RSI!I1948</f>
        <v>15.473163444552569</v>
      </c>
      <c r="D1948" s="2">
        <f>MACD!E1948</f>
        <v>6.3124486556110471E-2</v>
      </c>
      <c r="E1948" s="2">
        <f>MACD!F1948</f>
        <v>-3.9008220612503971E-3</v>
      </c>
      <c r="F1948" s="2">
        <f>'Moving Avg'!D1948</f>
        <v>1.7541199999999999</v>
      </c>
      <c r="G1948" s="2">
        <f>'Moving Avg'!F1948</f>
        <v>1.9052399999999998</v>
      </c>
      <c r="H1948" s="2">
        <f>'Moving Avg'!G1948</f>
        <v>1.8830299999999998</v>
      </c>
      <c r="I1948" s="2">
        <f>'Moving Avg'!H1948</f>
        <v>1.8649545000000012</v>
      </c>
      <c r="J1948" s="5" t="str">
        <f>OBV!F1948</f>
        <v>BEARISH</v>
      </c>
      <c r="K1948" s="5" t="str">
        <f>OBV!G1948</f>
        <v>NEUTRAL</v>
      </c>
      <c r="L1948" s="5" t="str">
        <f>OBV!H1948</f>
        <v>CONFIRMED BEARISH</v>
      </c>
      <c r="M1948" s="7">
        <f t="shared" si="300"/>
        <v>50</v>
      </c>
      <c r="N1948" s="7">
        <f t="shared" si="301"/>
        <v>0</v>
      </c>
      <c r="O1948" s="7">
        <f t="shared" si="302"/>
        <v>0</v>
      </c>
      <c r="P1948" s="7">
        <f t="shared" si="303"/>
        <v>16.5</v>
      </c>
      <c r="Q1948" s="8">
        <f t="shared" si="304"/>
        <v>19.975000000000001</v>
      </c>
      <c r="R1948" s="8">
        <f t="shared" si="305"/>
        <v>14.125</v>
      </c>
      <c r="S1948" s="8">
        <f t="shared" si="306"/>
        <v>14.925000000000001</v>
      </c>
      <c r="T1948" s="8">
        <f t="shared" si="307"/>
        <v>16.625</v>
      </c>
      <c r="U1948" s="7">
        <f t="shared" si="308"/>
        <v>16.341666666666669</v>
      </c>
      <c r="V1948" s="7">
        <f t="shared" si="309"/>
        <v>16.412500000000001</v>
      </c>
    </row>
    <row r="1949" spans="1:22" ht="13.5" x14ac:dyDescent="0.25">
      <c r="A1949" s="3">
        <f>RSI!A1949</f>
        <v>45145</v>
      </c>
      <c r="B1949" s="2">
        <f>RSI!B1949</f>
        <v>1.6033999999999999</v>
      </c>
      <c r="C1949" s="2">
        <f>RSI!I1949</f>
        <v>15.473163444552569</v>
      </c>
      <c r="D1949" s="2">
        <f>MACD!E1949</f>
        <v>9.3680785428556401E-2</v>
      </c>
      <c r="E1949" s="2">
        <f>MACD!F1949</f>
        <v>1.5615499436710964E-2</v>
      </c>
      <c r="F1949" s="2">
        <f>'Moving Avg'!D1949</f>
        <v>1.6927799999999997</v>
      </c>
      <c r="G1949" s="2">
        <f>'Moving Avg'!F1949</f>
        <v>1.8912299999999995</v>
      </c>
      <c r="H1949" s="2">
        <f>'Moving Avg'!G1949</f>
        <v>1.8787459999999996</v>
      </c>
      <c r="I1949" s="2">
        <f>'Moving Avg'!H1949</f>
        <v>1.8635945000000012</v>
      </c>
      <c r="J1949" s="5" t="str">
        <f>OBV!F1949</f>
        <v>BEARISH</v>
      </c>
      <c r="K1949" s="5" t="str">
        <f>OBV!G1949</f>
        <v>NEUTRAL</v>
      </c>
      <c r="L1949" s="5" t="str">
        <f>OBV!H1949</f>
        <v>CONFIRMED BEARISH</v>
      </c>
      <c r="M1949" s="7">
        <f t="shared" si="300"/>
        <v>50</v>
      </c>
      <c r="N1949" s="7">
        <f t="shared" si="301"/>
        <v>0</v>
      </c>
      <c r="O1949" s="7">
        <f t="shared" si="302"/>
        <v>0</v>
      </c>
      <c r="P1949" s="7">
        <f t="shared" si="303"/>
        <v>16.5</v>
      </c>
      <c r="Q1949" s="8">
        <f t="shared" si="304"/>
        <v>19.975000000000001</v>
      </c>
      <c r="R1949" s="8">
        <f t="shared" si="305"/>
        <v>14.125</v>
      </c>
      <c r="S1949" s="8">
        <f t="shared" si="306"/>
        <v>14.925000000000001</v>
      </c>
      <c r="T1949" s="8">
        <f t="shared" si="307"/>
        <v>16.625</v>
      </c>
      <c r="U1949" s="7">
        <f t="shared" si="308"/>
        <v>16.341666666666669</v>
      </c>
      <c r="V1949" s="7">
        <f t="shared" si="309"/>
        <v>16.412500000000001</v>
      </c>
    </row>
    <row r="1950" spans="1:22" ht="13.5" x14ac:dyDescent="0.25">
      <c r="A1950" s="3">
        <f>RSI!A1950</f>
        <v>45146</v>
      </c>
      <c r="B1950" s="2">
        <f>RSI!B1950</f>
        <v>1.6033999999999999</v>
      </c>
      <c r="C1950" s="2">
        <f>RSI!I1950</f>
        <v>15.473163444552569</v>
      </c>
      <c r="D1950" s="2">
        <f>MACD!E1950</f>
        <v>0.12248551206162905</v>
      </c>
      <c r="E1950" s="2">
        <f>MACD!F1950</f>
        <v>3.6989501961694586E-2</v>
      </c>
      <c r="F1950" s="2">
        <f>'Moving Avg'!D1950</f>
        <v>1.6472200000000001</v>
      </c>
      <c r="G1950" s="2">
        <f>'Moving Avg'!F1950</f>
        <v>1.8772199999999999</v>
      </c>
      <c r="H1950" s="2">
        <f>'Moving Avg'!G1950</f>
        <v>1.8731420000000001</v>
      </c>
      <c r="I1950" s="2">
        <f>'Moving Avg'!H1950</f>
        <v>1.8622345000000013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  <c r="M1950" s="7">
        <f t="shared" si="300"/>
        <v>50</v>
      </c>
      <c r="N1950" s="7">
        <f t="shared" si="301"/>
        <v>0</v>
      </c>
      <c r="O1950" s="7">
        <f t="shared" si="302"/>
        <v>0</v>
      </c>
      <c r="P1950" s="7">
        <f t="shared" si="303"/>
        <v>16.5</v>
      </c>
      <c r="Q1950" s="8">
        <f t="shared" si="304"/>
        <v>19.975000000000001</v>
      </c>
      <c r="R1950" s="8">
        <f t="shared" si="305"/>
        <v>14.125</v>
      </c>
      <c r="S1950" s="8">
        <f t="shared" si="306"/>
        <v>14.925000000000001</v>
      </c>
      <c r="T1950" s="8">
        <f t="shared" si="307"/>
        <v>16.625</v>
      </c>
      <c r="U1950" s="7">
        <f t="shared" si="308"/>
        <v>16.341666666666669</v>
      </c>
      <c r="V1950" s="7">
        <f t="shared" si="309"/>
        <v>16.412500000000001</v>
      </c>
    </row>
    <row r="1951" spans="1:22" ht="13.5" x14ac:dyDescent="0.25">
      <c r="A1951" s="3">
        <f>RSI!A1951</f>
        <v>45147</v>
      </c>
      <c r="B1951" s="2">
        <f>RSI!B1951</f>
        <v>1.6033999999999999</v>
      </c>
      <c r="C1951" s="2">
        <f>RSI!I1951</f>
        <v>15.473163444552569</v>
      </c>
      <c r="D1951" s="2">
        <f>MACD!E1951</f>
        <v>0.14835034902985811</v>
      </c>
      <c r="E1951" s="2">
        <f>MACD!F1951</f>
        <v>5.9261671375327292E-2</v>
      </c>
      <c r="F1951" s="2">
        <f>'Moving Avg'!D1951</f>
        <v>1.6174199999999999</v>
      </c>
      <c r="G1951" s="2">
        <f>'Moving Avg'!F1951</f>
        <v>1.86321</v>
      </c>
      <c r="H1951" s="2">
        <f>'Moving Avg'!G1951</f>
        <v>1.8675379999999993</v>
      </c>
      <c r="I1951" s="2">
        <f>'Moving Avg'!H1951</f>
        <v>1.8608745000000015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  <c r="M1951" s="7">
        <f t="shared" si="300"/>
        <v>50</v>
      </c>
      <c r="N1951" s="7">
        <f t="shared" si="301"/>
        <v>0</v>
      </c>
      <c r="O1951" s="7">
        <f t="shared" si="302"/>
        <v>0</v>
      </c>
      <c r="P1951" s="7">
        <f t="shared" si="303"/>
        <v>16.5</v>
      </c>
      <c r="Q1951" s="8">
        <f t="shared" si="304"/>
        <v>19.975000000000001</v>
      </c>
      <c r="R1951" s="8">
        <f t="shared" si="305"/>
        <v>14.125</v>
      </c>
      <c r="S1951" s="8">
        <f t="shared" si="306"/>
        <v>14.925000000000001</v>
      </c>
      <c r="T1951" s="8">
        <f t="shared" si="307"/>
        <v>16.625</v>
      </c>
      <c r="U1951" s="7">
        <f t="shared" si="308"/>
        <v>16.341666666666669</v>
      </c>
      <c r="V1951" s="7">
        <f t="shared" si="309"/>
        <v>16.412500000000001</v>
      </c>
    </row>
    <row r="1952" spans="1:22" ht="13.5" x14ac:dyDescent="0.25">
      <c r="A1952" s="3">
        <f>RSI!A1952</f>
        <v>45148</v>
      </c>
      <c r="B1952" s="2">
        <f>RSI!B1952</f>
        <v>1.6735</v>
      </c>
      <c r="C1952" s="2">
        <f>RSI!I1952</f>
        <v>30.785859301296995</v>
      </c>
      <c r="D1952" s="2">
        <f>MACD!E1952</f>
        <v>0.16508604353169165</v>
      </c>
      <c r="E1952" s="2">
        <f>MACD!F1952</f>
        <v>8.0426545806600164E-2</v>
      </c>
      <c r="F1952" s="2">
        <f>'Moving Avg'!D1952</f>
        <v>1.6174199999999999</v>
      </c>
      <c r="G1952" s="2">
        <f>'Moving Avg'!F1952</f>
        <v>1.852695</v>
      </c>
      <c r="H1952" s="2">
        <f>'Moving Avg'!G1952</f>
        <v>1.8633359999999994</v>
      </c>
      <c r="I1952" s="2">
        <f>'Moving Avg'!H1952</f>
        <v>1.8598650000000014</v>
      </c>
      <c r="J1952" s="5" t="str">
        <f>OBV!F1952</f>
        <v>BEARISH</v>
      </c>
      <c r="K1952" s="5" t="str">
        <f>OBV!G1952</f>
        <v>NEUTRAL</v>
      </c>
      <c r="L1952" s="5" t="str">
        <f>OBV!H1952</f>
        <v>NEUTRAL</v>
      </c>
      <c r="M1952" s="7">
        <f t="shared" si="300"/>
        <v>25</v>
      </c>
      <c r="N1952" s="7">
        <f t="shared" si="301"/>
        <v>0</v>
      </c>
      <c r="O1952" s="7">
        <f t="shared" si="302"/>
        <v>0</v>
      </c>
      <c r="P1952" s="7">
        <f t="shared" si="303"/>
        <v>16.5</v>
      </c>
      <c r="Q1952" s="8">
        <f t="shared" si="304"/>
        <v>11.225</v>
      </c>
      <c r="R1952" s="8">
        <f t="shared" si="305"/>
        <v>9.125</v>
      </c>
      <c r="S1952" s="8">
        <f t="shared" si="306"/>
        <v>11.175000000000001</v>
      </c>
      <c r="T1952" s="8">
        <f t="shared" si="307"/>
        <v>10.375</v>
      </c>
      <c r="U1952" s="7">
        <f t="shared" si="308"/>
        <v>10.508333333333335</v>
      </c>
      <c r="V1952" s="7">
        <f t="shared" si="309"/>
        <v>10.475000000000001</v>
      </c>
    </row>
    <row r="1953" spans="1:22" ht="13.5" x14ac:dyDescent="0.25">
      <c r="A1953" s="3">
        <f>RSI!A1953</f>
        <v>45149</v>
      </c>
      <c r="B1953" s="2">
        <f>RSI!B1953</f>
        <v>1.7436</v>
      </c>
      <c r="C1953" s="2">
        <f>RSI!I1953</f>
        <v>42.084725013093809</v>
      </c>
      <c r="D1953" s="2">
        <f>MACD!E1953</f>
        <v>0.17356516550855039</v>
      </c>
      <c r="E1953" s="2">
        <f>MACD!F1953</f>
        <v>9.905426974699022E-2</v>
      </c>
      <c r="F1953" s="2">
        <f>'Moving Avg'!D1953</f>
        <v>1.6454599999999999</v>
      </c>
      <c r="G1953" s="2">
        <f>'Moving Avg'!F1953</f>
        <v>1.845685</v>
      </c>
      <c r="H1953" s="2">
        <f>'Moving Avg'!G1953</f>
        <v>1.8605359999999993</v>
      </c>
      <c r="I1953" s="2">
        <f>'Moving Avg'!H1953</f>
        <v>1.8592060000000015</v>
      </c>
      <c r="J1953" s="5" t="str">
        <f>OBV!F1953</f>
        <v>BULLISH</v>
      </c>
      <c r="K1953" s="5" t="str">
        <f>OBV!G1953</f>
        <v>NEUTRAL</v>
      </c>
      <c r="L1953" s="5" t="str">
        <f>OBV!H1953</f>
        <v>CONFIRMED BULLISH</v>
      </c>
      <c r="M1953" s="7">
        <f t="shared" si="300"/>
        <v>25</v>
      </c>
      <c r="N1953" s="7">
        <f t="shared" si="301"/>
        <v>0</v>
      </c>
      <c r="O1953" s="7">
        <f t="shared" si="302"/>
        <v>0</v>
      </c>
      <c r="P1953" s="7">
        <f t="shared" si="303"/>
        <v>83.5</v>
      </c>
      <c r="Q1953" s="8">
        <f t="shared" si="304"/>
        <v>21.274999999999999</v>
      </c>
      <c r="R1953" s="8">
        <f t="shared" si="305"/>
        <v>25.875</v>
      </c>
      <c r="S1953" s="8">
        <f t="shared" si="306"/>
        <v>41.325000000000003</v>
      </c>
      <c r="T1953" s="8">
        <f t="shared" si="307"/>
        <v>27.125</v>
      </c>
      <c r="U1953" s="7">
        <f t="shared" si="308"/>
        <v>29.491666666666664</v>
      </c>
      <c r="V1953" s="7">
        <f t="shared" si="309"/>
        <v>28.9</v>
      </c>
    </row>
    <row r="1954" spans="1:22" ht="13.5" x14ac:dyDescent="0.25">
      <c r="A1954" s="3">
        <f>RSI!A1954</f>
        <v>45152</v>
      </c>
      <c r="B1954" s="2">
        <f>RSI!B1954</f>
        <v>1.8137000000000001</v>
      </c>
      <c r="C1954" s="2">
        <f>RSI!I1954</f>
        <v>50.744039139372248</v>
      </c>
      <c r="D1954" s="2">
        <f>MACD!E1954</f>
        <v>0.16245661246468135</v>
      </c>
      <c r="E1954" s="2">
        <f>MACD!F1954</f>
        <v>0.11173473829052846</v>
      </c>
      <c r="F1954" s="2">
        <f>'Moving Avg'!D1954</f>
        <v>1.6875199999999999</v>
      </c>
      <c r="G1954" s="2">
        <f>'Moving Avg'!F1954</f>
        <v>1.8421799999999997</v>
      </c>
      <c r="H1954" s="2">
        <f>'Moving Avg'!G1954</f>
        <v>1.8591379999999993</v>
      </c>
      <c r="I1954" s="2">
        <f>'Moving Avg'!H1954</f>
        <v>1.8588975000000014</v>
      </c>
      <c r="J1954" s="5" t="str">
        <f>OBV!F1954</f>
        <v>BULLISH</v>
      </c>
      <c r="K1954" s="5" t="str">
        <f>OBV!G1954</f>
        <v>NEUTRAL</v>
      </c>
      <c r="L1954" s="5" t="str">
        <f>OBV!H1954</f>
        <v>CONFIRMED BULLISH</v>
      </c>
      <c r="M1954" s="7">
        <f t="shared" si="300"/>
        <v>25</v>
      </c>
      <c r="N1954" s="7">
        <f t="shared" si="301"/>
        <v>0</v>
      </c>
      <c r="O1954" s="7">
        <f t="shared" si="302"/>
        <v>0</v>
      </c>
      <c r="P1954" s="7">
        <f t="shared" si="303"/>
        <v>83.5</v>
      </c>
      <c r="Q1954" s="8">
        <f t="shared" si="304"/>
        <v>21.274999999999999</v>
      </c>
      <c r="R1954" s="8">
        <f t="shared" si="305"/>
        <v>25.875</v>
      </c>
      <c r="S1954" s="8">
        <f t="shared" si="306"/>
        <v>41.325000000000003</v>
      </c>
      <c r="T1954" s="8">
        <f t="shared" si="307"/>
        <v>27.125</v>
      </c>
      <c r="U1954" s="7">
        <f t="shared" si="308"/>
        <v>29.491666666666664</v>
      </c>
      <c r="V1954" s="7">
        <f t="shared" si="309"/>
        <v>28.9</v>
      </c>
    </row>
    <row r="1955" spans="1:22" ht="13.5" x14ac:dyDescent="0.25">
      <c r="A1955" s="3">
        <f>RSI!A1955</f>
        <v>45153</v>
      </c>
      <c r="B1955" s="2">
        <f>RSI!B1955</f>
        <v>1.8926000000000001</v>
      </c>
      <c r="C1955" s="2">
        <f>RSI!I1955</f>
        <v>58.301184248965704</v>
      </c>
      <c r="D1955" s="2">
        <f>MACD!E1955</f>
        <v>0.13501764227401836</v>
      </c>
      <c r="E1955" s="2">
        <f>MACD!F1955</f>
        <v>0.11639131908722644</v>
      </c>
      <c r="F1955" s="2">
        <f>'Moving Avg'!D1955</f>
        <v>1.7453600000000002</v>
      </c>
      <c r="G1955" s="2">
        <f>'Moving Avg'!F1955</f>
        <v>1.8386749999999998</v>
      </c>
      <c r="H1955" s="2">
        <f>'Moving Avg'!G1955</f>
        <v>1.8598119999999998</v>
      </c>
      <c r="I1955" s="2">
        <f>'Moving Avg'!H1955</f>
        <v>1.8590250000000015</v>
      </c>
      <c r="J1955" s="5" t="str">
        <f>OBV!F1955</f>
        <v>BULLISH</v>
      </c>
      <c r="K1955" s="5" t="str">
        <f>OBV!G1955</f>
        <v>NEUTRAL</v>
      </c>
      <c r="L1955" s="5" t="str">
        <f>OBV!H1955</f>
        <v>CONFIRMED BULLISH</v>
      </c>
      <c r="M1955" s="7">
        <f t="shared" si="300"/>
        <v>25</v>
      </c>
      <c r="N1955" s="7">
        <f t="shared" si="301"/>
        <v>0</v>
      </c>
      <c r="O1955" s="7">
        <f t="shared" si="302"/>
        <v>0</v>
      </c>
      <c r="P1955" s="7">
        <f t="shared" si="303"/>
        <v>83.5</v>
      </c>
      <c r="Q1955" s="8">
        <f t="shared" si="304"/>
        <v>21.274999999999999</v>
      </c>
      <c r="R1955" s="8">
        <f t="shared" si="305"/>
        <v>25.875</v>
      </c>
      <c r="S1955" s="8">
        <f t="shared" si="306"/>
        <v>41.325000000000003</v>
      </c>
      <c r="T1955" s="8">
        <f t="shared" si="307"/>
        <v>27.125</v>
      </c>
      <c r="U1955" s="7">
        <f t="shared" si="308"/>
        <v>29.491666666666664</v>
      </c>
      <c r="V1955" s="7">
        <f t="shared" si="309"/>
        <v>28.9</v>
      </c>
    </row>
    <row r="1956" spans="1:22" ht="13.5" x14ac:dyDescent="0.25">
      <c r="A1956" s="3">
        <f>RSI!A1956</f>
        <v>45154</v>
      </c>
      <c r="B1956" s="2">
        <f>RSI!B1956</f>
        <v>1.9714</v>
      </c>
      <c r="C1956" s="2">
        <f>RSI!I1956</f>
        <v>64.207596151345285</v>
      </c>
      <c r="D1956" s="2">
        <f>MACD!E1956</f>
        <v>9.3321381956273486E-2</v>
      </c>
      <c r="E1956" s="2">
        <f>MACD!F1956</f>
        <v>0.11177733166103586</v>
      </c>
      <c r="F1956" s="2">
        <f>'Moving Avg'!D1956</f>
        <v>1.8189599999999999</v>
      </c>
      <c r="G1956" s="2">
        <f>'Moving Avg'!F1956</f>
        <v>1.8364850000000004</v>
      </c>
      <c r="H1956" s="2">
        <f>'Moving Avg'!G1956</f>
        <v>1.8620619999999997</v>
      </c>
      <c r="I1956" s="2">
        <f>'Moving Avg'!H1956</f>
        <v>1.8595465000000015</v>
      </c>
      <c r="J1956" s="5" t="str">
        <f>OBV!F1956</f>
        <v>BULLISH</v>
      </c>
      <c r="K1956" s="5" t="str">
        <f>OBV!G1956</f>
        <v>NEUTRAL</v>
      </c>
      <c r="L1956" s="5" t="str">
        <f>OBV!H1956</f>
        <v>CONFIRMED BULLISH</v>
      </c>
      <c r="M1956" s="7">
        <f t="shared" si="300"/>
        <v>25</v>
      </c>
      <c r="N1956" s="7">
        <f t="shared" si="301"/>
        <v>45</v>
      </c>
      <c r="O1956" s="7">
        <f t="shared" si="302"/>
        <v>0</v>
      </c>
      <c r="P1956" s="7">
        <f t="shared" si="303"/>
        <v>83.5</v>
      </c>
      <c r="Q1956" s="8">
        <f t="shared" si="304"/>
        <v>37.024999999999999</v>
      </c>
      <c r="R1956" s="8">
        <f t="shared" si="305"/>
        <v>34.875</v>
      </c>
      <c r="S1956" s="8">
        <f t="shared" si="306"/>
        <v>48.075000000000003</v>
      </c>
      <c r="T1956" s="8">
        <f t="shared" si="307"/>
        <v>38.375</v>
      </c>
      <c r="U1956" s="7">
        <f t="shared" si="308"/>
        <v>39.991666666666667</v>
      </c>
      <c r="V1956" s="7">
        <f t="shared" si="309"/>
        <v>39.587500000000006</v>
      </c>
    </row>
    <row r="1957" spans="1:22" ht="13.5" x14ac:dyDescent="0.25">
      <c r="A1957" s="3">
        <f>RSI!A1957</f>
        <v>45155</v>
      </c>
      <c r="B1957" s="2">
        <f>RSI!B1957</f>
        <v>1.9189000000000001</v>
      </c>
      <c r="C1957" s="2">
        <f>RSI!I1957</f>
        <v>58.284226746638183</v>
      </c>
      <c r="D1957" s="2">
        <f>MACD!E1957</f>
        <v>4.8844581058253844E-2</v>
      </c>
      <c r="E1957" s="2">
        <f>MACD!F1957</f>
        <v>9.9190781540479459E-2</v>
      </c>
      <c r="F1957" s="2">
        <f>'Moving Avg'!D1957</f>
        <v>1.8680400000000001</v>
      </c>
      <c r="G1957" s="2">
        <f>'Moving Avg'!F1957</f>
        <v>1.8321050000000008</v>
      </c>
      <c r="H1957" s="2">
        <f>'Moving Avg'!G1957</f>
        <v>1.8632619999999998</v>
      </c>
      <c r="I1957" s="2">
        <f>'Moving Avg'!H1957</f>
        <v>1.8598055000000016</v>
      </c>
      <c r="J1957" s="5" t="str">
        <f>OBV!F1957</f>
        <v>BULLISH</v>
      </c>
      <c r="K1957" s="5" t="str">
        <f>OBV!G1957</f>
        <v>NEUTRAL</v>
      </c>
      <c r="L1957" s="5" t="str">
        <f>OBV!H1957</f>
        <v>CONFIRMED BULLISH</v>
      </c>
      <c r="M1957" s="7">
        <f t="shared" si="300"/>
        <v>25</v>
      </c>
      <c r="N1957" s="7">
        <f t="shared" si="301"/>
        <v>100</v>
      </c>
      <c r="O1957" s="7">
        <f t="shared" si="302"/>
        <v>50</v>
      </c>
      <c r="P1957" s="7">
        <f t="shared" si="303"/>
        <v>83.5</v>
      </c>
      <c r="Q1957" s="8">
        <f t="shared" si="304"/>
        <v>63.774999999999999</v>
      </c>
      <c r="R1957" s="8">
        <f t="shared" si="305"/>
        <v>63.375</v>
      </c>
      <c r="S1957" s="8">
        <f t="shared" si="306"/>
        <v>68.825000000000003</v>
      </c>
      <c r="T1957" s="8">
        <f t="shared" si="307"/>
        <v>64.625</v>
      </c>
      <c r="U1957" s="7">
        <f t="shared" si="308"/>
        <v>65.325000000000003</v>
      </c>
      <c r="V1957" s="7">
        <f t="shared" si="309"/>
        <v>65.150000000000006</v>
      </c>
    </row>
    <row r="1958" spans="1:22" ht="13.5" x14ac:dyDescent="0.25">
      <c r="A1958" s="3">
        <f>RSI!A1958</f>
        <v>45156</v>
      </c>
      <c r="B1958" s="2">
        <f>RSI!B1958</f>
        <v>1.84</v>
      </c>
      <c r="C1958" s="2">
        <f>RSI!I1958</f>
        <v>50.712425996010928</v>
      </c>
      <c r="D1958" s="2">
        <f>MACD!E1958</f>
        <v>5.7046990890561311E-3</v>
      </c>
      <c r="E1958" s="2">
        <f>MACD!F1958</f>
        <v>8.0493565050194796E-2</v>
      </c>
      <c r="F1958" s="2">
        <f>'Moving Avg'!D1958</f>
        <v>1.8873200000000001</v>
      </c>
      <c r="G1958" s="2">
        <f>'Moving Avg'!F1958</f>
        <v>1.8237800000000004</v>
      </c>
      <c r="H1958" s="2">
        <f>'Moving Avg'!G1958</f>
        <v>1.8628839999999998</v>
      </c>
      <c r="I1958" s="2">
        <f>'Moving Avg'!H1958</f>
        <v>1.8592570000000013</v>
      </c>
      <c r="J1958" s="5" t="str">
        <f>OBV!F1958</f>
        <v>BULLISH</v>
      </c>
      <c r="K1958" s="5" t="str">
        <f>OBV!G1958</f>
        <v>NEUTRAL</v>
      </c>
      <c r="L1958" s="5" t="str">
        <f>OBV!H1958</f>
        <v>CONFIRMED BULLISH</v>
      </c>
      <c r="M1958" s="7">
        <f t="shared" si="300"/>
        <v>25</v>
      </c>
      <c r="N1958" s="7">
        <f t="shared" si="301"/>
        <v>100</v>
      </c>
      <c r="O1958" s="7">
        <f t="shared" si="302"/>
        <v>50</v>
      </c>
      <c r="P1958" s="7">
        <f t="shared" si="303"/>
        <v>83.5</v>
      </c>
      <c r="Q1958" s="8">
        <f t="shared" si="304"/>
        <v>63.774999999999999</v>
      </c>
      <c r="R1958" s="8">
        <f t="shared" si="305"/>
        <v>63.375</v>
      </c>
      <c r="S1958" s="8">
        <f t="shared" si="306"/>
        <v>68.825000000000003</v>
      </c>
      <c r="T1958" s="8">
        <f t="shared" si="307"/>
        <v>64.625</v>
      </c>
      <c r="U1958" s="7">
        <f t="shared" si="308"/>
        <v>65.325000000000003</v>
      </c>
      <c r="V1958" s="7">
        <f t="shared" si="309"/>
        <v>65.150000000000006</v>
      </c>
    </row>
    <row r="1959" spans="1:22" ht="13.5" x14ac:dyDescent="0.25">
      <c r="A1959" s="3">
        <f>RSI!A1959</f>
        <v>45159</v>
      </c>
      <c r="B1959" s="2">
        <f>RSI!B1959</f>
        <v>1.9189000000000001</v>
      </c>
      <c r="C1959" s="2">
        <f>RSI!I1959</f>
        <v>56.76167770456388</v>
      </c>
      <c r="D1959" s="2">
        <f>MACD!E1959</f>
        <v>-3.6700105292384322E-2</v>
      </c>
      <c r="E1959" s="2">
        <f>MACD!F1959</f>
        <v>5.7054830981678975E-2</v>
      </c>
      <c r="F1959" s="2">
        <f>'Moving Avg'!D1959</f>
        <v>1.9083600000000001</v>
      </c>
      <c r="G1959" s="2">
        <f>'Moving Avg'!F1959</f>
        <v>1.8194000000000004</v>
      </c>
      <c r="H1959" s="2">
        <f>'Moving Avg'!G1959</f>
        <v>1.8640839999999996</v>
      </c>
      <c r="I1959" s="2">
        <f>'Moving Avg'!H1959</f>
        <v>1.8591030000000013</v>
      </c>
      <c r="J1959" s="5" t="str">
        <f>OBV!F1959</f>
        <v>BULLISH</v>
      </c>
      <c r="K1959" s="5" t="str">
        <f>OBV!G1959</f>
        <v>NEUTRAL</v>
      </c>
      <c r="L1959" s="5" t="str">
        <f>OBV!H1959</f>
        <v>CONFIRMED BULLISH</v>
      </c>
      <c r="M1959" s="7">
        <f t="shared" si="300"/>
        <v>25</v>
      </c>
      <c r="N1959" s="7">
        <f t="shared" si="301"/>
        <v>100</v>
      </c>
      <c r="O1959" s="7">
        <f t="shared" si="302"/>
        <v>50</v>
      </c>
      <c r="P1959" s="7">
        <f t="shared" si="303"/>
        <v>83.5</v>
      </c>
      <c r="Q1959" s="8">
        <f t="shared" si="304"/>
        <v>63.774999999999999</v>
      </c>
      <c r="R1959" s="8">
        <f t="shared" si="305"/>
        <v>63.375</v>
      </c>
      <c r="S1959" s="8">
        <f t="shared" si="306"/>
        <v>68.825000000000003</v>
      </c>
      <c r="T1959" s="8">
        <f t="shared" si="307"/>
        <v>64.625</v>
      </c>
      <c r="U1959" s="7">
        <f t="shared" si="308"/>
        <v>65.325000000000003</v>
      </c>
      <c r="V1959" s="7">
        <f t="shared" si="309"/>
        <v>65.150000000000006</v>
      </c>
    </row>
    <row r="1960" spans="1:22" ht="13.5" x14ac:dyDescent="0.25">
      <c r="A1960" s="3">
        <f>RSI!A1960</f>
        <v>45160</v>
      </c>
      <c r="B1960" s="2">
        <f>RSI!B1960</f>
        <v>1.9100999999999999</v>
      </c>
      <c r="C1960" s="2">
        <f>RSI!I1960</f>
        <v>55.937057104160722</v>
      </c>
      <c r="D1960" s="2">
        <f>MACD!E1960</f>
        <v>-7.2448597553713467E-2</v>
      </c>
      <c r="E1960" s="2">
        <f>MACD!F1960</f>
        <v>3.1154145274600489E-2</v>
      </c>
      <c r="F1960" s="2">
        <f>'Moving Avg'!D1960</f>
        <v>1.9118600000000001</v>
      </c>
      <c r="G1960" s="2">
        <f>'Moving Avg'!F1960</f>
        <v>1.8141450000000003</v>
      </c>
      <c r="H1960" s="2">
        <f>'Moving Avg'!G1960</f>
        <v>1.8651079999999995</v>
      </c>
      <c r="I1960" s="2">
        <f>'Moving Avg'!H1960</f>
        <v>1.8589050000000009</v>
      </c>
      <c r="J1960" s="5" t="str">
        <f>OBV!F1960</f>
        <v>BEARISH</v>
      </c>
      <c r="K1960" s="5" t="str">
        <f>OBV!G1960</f>
        <v>NEUTRAL</v>
      </c>
      <c r="L1960" s="5" t="str">
        <f>OBV!H1960</f>
        <v>BEARISH DIVERGENCE</v>
      </c>
      <c r="M1960" s="7">
        <f t="shared" si="300"/>
        <v>25</v>
      </c>
      <c r="N1960" s="7">
        <f t="shared" si="301"/>
        <v>100</v>
      </c>
      <c r="O1960" s="7">
        <f t="shared" si="302"/>
        <v>50</v>
      </c>
      <c r="P1960" s="7">
        <f t="shared" si="303"/>
        <v>16.5</v>
      </c>
      <c r="Q1960" s="8">
        <f t="shared" si="304"/>
        <v>53.725000000000001</v>
      </c>
      <c r="R1960" s="8">
        <f t="shared" si="305"/>
        <v>46.625</v>
      </c>
      <c r="S1960" s="8">
        <f t="shared" si="306"/>
        <v>38.674999999999997</v>
      </c>
      <c r="T1960" s="8">
        <f t="shared" si="307"/>
        <v>47.875</v>
      </c>
      <c r="U1960" s="7">
        <f t="shared" si="308"/>
        <v>46.341666666666661</v>
      </c>
      <c r="V1960" s="7">
        <f t="shared" si="309"/>
        <v>46.724999999999994</v>
      </c>
    </row>
    <row r="1961" spans="1:22" ht="13.5" x14ac:dyDescent="0.25">
      <c r="A1961" s="3">
        <f>RSI!A1961</f>
        <v>45161</v>
      </c>
      <c r="B1961" s="2">
        <f>RSI!B1961</f>
        <v>1.9100999999999999</v>
      </c>
      <c r="C1961" s="2">
        <f>RSI!I1961</f>
        <v>55.937057104160722</v>
      </c>
      <c r="D1961" s="2">
        <f>MACD!E1961</f>
        <v>-0.10312620718804633</v>
      </c>
      <c r="E1961" s="2">
        <f>MACD!F1961</f>
        <v>4.2980747820711256E-3</v>
      </c>
      <c r="F1961" s="2">
        <f>'Moving Avg'!D1961</f>
        <v>1.8996000000000002</v>
      </c>
      <c r="G1961" s="2">
        <f>'Moving Avg'!F1961</f>
        <v>1.8088900000000003</v>
      </c>
      <c r="H1961" s="2">
        <f>'Moving Avg'!G1961</f>
        <v>1.8661319999999997</v>
      </c>
      <c r="I1961" s="2">
        <f>'Moving Avg'!H1961</f>
        <v>1.8587070000000008</v>
      </c>
      <c r="J1961" s="5" t="str">
        <f>OBV!F1961</f>
        <v>BEARISH</v>
      </c>
      <c r="K1961" s="5" t="str">
        <f>OBV!G1961</f>
        <v>NEUTRAL</v>
      </c>
      <c r="L1961" s="5" t="str">
        <f>OBV!H1961</f>
        <v>CONFIRMED BEARISH</v>
      </c>
      <c r="M1961" s="7">
        <f t="shared" si="300"/>
        <v>25</v>
      </c>
      <c r="N1961" s="7">
        <f t="shared" si="301"/>
        <v>100</v>
      </c>
      <c r="O1961" s="7">
        <f t="shared" si="302"/>
        <v>50</v>
      </c>
      <c r="P1961" s="7">
        <f t="shared" si="303"/>
        <v>16.5</v>
      </c>
      <c r="Q1961" s="8">
        <f t="shared" si="304"/>
        <v>53.725000000000001</v>
      </c>
      <c r="R1961" s="8">
        <f t="shared" si="305"/>
        <v>46.625</v>
      </c>
      <c r="S1961" s="8">
        <f t="shared" si="306"/>
        <v>38.674999999999997</v>
      </c>
      <c r="T1961" s="8">
        <f t="shared" si="307"/>
        <v>47.875</v>
      </c>
      <c r="U1961" s="7">
        <f t="shared" si="308"/>
        <v>46.341666666666661</v>
      </c>
      <c r="V1961" s="7">
        <f t="shared" si="309"/>
        <v>46.724999999999994</v>
      </c>
    </row>
    <row r="1962" spans="1:22" ht="13.5" x14ac:dyDescent="0.25">
      <c r="A1962" s="3">
        <f>RSI!A1962</f>
        <v>45162</v>
      </c>
      <c r="B1962" s="2">
        <f>RSI!B1962</f>
        <v>1.9100999999999999</v>
      </c>
      <c r="C1962" s="2">
        <f>RSI!I1962</f>
        <v>55.937057104160722</v>
      </c>
      <c r="D1962" s="2">
        <f>MACD!E1962</f>
        <v>-0.11869668530966826</v>
      </c>
      <c r="E1962" s="2">
        <f>MACD!F1962</f>
        <v>-2.030087723627675E-2</v>
      </c>
      <c r="F1962" s="2">
        <f>'Moving Avg'!D1962</f>
        <v>1.89784</v>
      </c>
      <c r="G1962" s="2">
        <f>'Moving Avg'!F1962</f>
        <v>1.8040700000000001</v>
      </c>
      <c r="H1962" s="2">
        <f>'Moving Avg'!G1962</f>
        <v>1.867156</v>
      </c>
      <c r="I1962" s="2">
        <f>'Moving Avg'!H1962</f>
        <v>1.8585090000000009</v>
      </c>
      <c r="J1962" s="5" t="str">
        <f>OBV!F1962</f>
        <v>BEARISH</v>
      </c>
      <c r="K1962" s="5" t="str">
        <f>OBV!G1962</f>
        <v>NEUTRAL</v>
      </c>
      <c r="L1962" s="5" t="str">
        <f>OBV!H1962</f>
        <v>CONFIRMED BEARISH</v>
      </c>
      <c r="M1962" s="7">
        <f t="shared" si="300"/>
        <v>25</v>
      </c>
      <c r="N1962" s="7">
        <f t="shared" si="301"/>
        <v>100</v>
      </c>
      <c r="O1962" s="7">
        <f t="shared" si="302"/>
        <v>50</v>
      </c>
      <c r="P1962" s="7">
        <f t="shared" si="303"/>
        <v>16.5</v>
      </c>
      <c r="Q1962" s="8">
        <f t="shared" si="304"/>
        <v>53.725000000000001</v>
      </c>
      <c r="R1962" s="8">
        <f t="shared" si="305"/>
        <v>46.625</v>
      </c>
      <c r="S1962" s="8">
        <f t="shared" si="306"/>
        <v>38.674999999999997</v>
      </c>
      <c r="T1962" s="8">
        <f t="shared" si="307"/>
        <v>47.875</v>
      </c>
      <c r="U1962" s="7">
        <f t="shared" si="308"/>
        <v>46.341666666666661</v>
      </c>
      <c r="V1962" s="7">
        <f t="shared" si="309"/>
        <v>46.724999999999994</v>
      </c>
    </row>
    <row r="1963" spans="1:22" ht="13.5" x14ac:dyDescent="0.25">
      <c r="A1963" s="3">
        <f>RSI!A1963</f>
        <v>45163</v>
      </c>
      <c r="B1963" s="2">
        <f>RSI!B1963</f>
        <v>1.8311999999999999</v>
      </c>
      <c r="C1963" s="2">
        <f>RSI!I1963</f>
        <v>48.110245025880687</v>
      </c>
      <c r="D1963" s="2">
        <f>MACD!E1963</f>
        <v>-0.11561034554387728</v>
      </c>
      <c r="E1963" s="2">
        <f>MACD!F1963</f>
        <v>-3.9362770897796856E-2</v>
      </c>
      <c r="F1963" s="2">
        <f>'Moving Avg'!D1963</f>
        <v>1.89608</v>
      </c>
      <c r="G1963" s="2">
        <f>'Moving Avg'!F1963</f>
        <v>1.7957450000000006</v>
      </c>
      <c r="H1963" s="2">
        <f>'Moving Avg'!G1963</f>
        <v>1.8666020000000001</v>
      </c>
      <c r="I1963" s="2">
        <f>'Moving Avg'!H1963</f>
        <v>1.8579165000000009</v>
      </c>
      <c r="J1963" s="5" t="str">
        <f>OBV!F1963</f>
        <v>BEARISH</v>
      </c>
      <c r="K1963" s="5" t="str">
        <f>OBV!G1963</f>
        <v>NEUTRAL</v>
      </c>
      <c r="L1963" s="5" t="str">
        <f>OBV!H1963</f>
        <v>CONFIRMED BEARISH</v>
      </c>
      <c r="M1963" s="7">
        <f t="shared" si="300"/>
        <v>25</v>
      </c>
      <c r="N1963" s="7">
        <f t="shared" si="301"/>
        <v>100</v>
      </c>
      <c r="O1963" s="7">
        <f t="shared" si="302"/>
        <v>50</v>
      </c>
      <c r="P1963" s="7">
        <f t="shared" si="303"/>
        <v>16.5</v>
      </c>
      <c r="Q1963" s="8">
        <f t="shared" si="304"/>
        <v>53.725000000000001</v>
      </c>
      <c r="R1963" s="8">
        <f t="shared" si="305"/>
        <v>46.625</v>
      </c>
      <c r="S1963" s="8">
        <f t="shared" si="306"/>
        <v>38.674999999999997</v>
      </c>
      <c r="T1963" s="8">
        <f t="shared" si="307"/>
        <v>47.875</v>
      </c>
      <c r="U1963" s="7">
        <f t="shared" si="308"/>
        <v>46.341666666666661</v>
      </c>
      <c r="V1963" s="7">
        <f t="shared" si="309"/>
        <v>46.724999999999994</v>
      </c>
    </row>
    <row r="1964" spans="1:22" ht="13.5" x14ac:dyDescent="0.25">
      <c r="A1964" s="3">
        <f>RSI!A1964</f>
        <v>45166</v>
      </c>
      <c r="B1964" s="2">
        <f>RSI!B1964</f>
        <v>1.8311999999999999</v>
      </c>
      <c r="C1964" s="2">
        <f>RSI!I1964</f>
        <v>48.110245025880687</v>
      </c>
      <c r="D1964" s="2">
        <f>MACD!E1964</f>
        <v>-0.10208845147616219</v>
      </c>
      <c r="E1964" s="2">
        <f>MACD!F1964</f>
        <v>-5.1907907013469923E-2</v>
      </c>
      <c r="F1964" s="2">
        <f>'Moving Avg'!D1964</f>
        <v>1.8785399999999999</v>
      </c>
      <c r="G1964" s="2">
        <f>'Moving Avg'!F1964</f>
        <v>1.7918000000000007</v>
      </c>
      <c r="H1964" s="2">
        <f>'Moving Avg'!G1964</f>
        <v>1.8660479999999999</v>
      </c>
      <c r="I1964" s="2">
        <f>'Moving Avg'!H1964</f>
        <v>1.8573240000000011</v>
      </c>
      <c r="J1964" s="5" t="str">
        <f>OBV!F1964</f>
        <v>BEARISH</v>
      </c>
      <c r="K1964" s="5" t="str">
        <f>OBV!G1964</f>
        <v>NEUTRAL</v>
      </c>
      <c r="L1964" s="5" t="str">
        <f>OBV!H1964</f>
        <v>CONFIRMED BEARISH</v>
      </c>
      <c r="M1964" s="7">
        <f t="shared" si="300"/>
        <v>25</v>
      </c>
      <c r="N1964" s="7">
        <f t="shared" si="301"/>
        <v>100</v>
      </c>
      <c r="O1964" s="7">
        <f t="shared" si="302"/>
        <v>50</v>
      </c>
      <c r="P1964" s="7">
        <f t="shared" si="303"/>
        <v>16.5</v>
      </c>
      <c r="Q1964" s="8">
        <f t="shared" si="304"/>
        <v>53.725000000000001</v>
      </c>
      <c r="R1964" s="8">
        <f t="shared" si="305"/>
        <v>46.625</v>
      </c>
      <c r="S1964" s="8">
        <f t="shared" si="306"/>
        <v>38.674999999999997</v>
      </c>
      <c r="T1964" s="8">
        <f t="shared" si="307"/>
        <v>47.875</v>
      </c>
      <c r="U1964" s="7">
        <f t="shared" si="308"/>
        <v>46.341666666666661</v>
      </c>
      <c r="V1964" s="7">
        <f t="shared" si="309"/>
        <v>46.724999999999994</v>
      </c>
    </row>
    <row r="1965" spans="1:22" ht="13.5" x14ac:dyDescent="0.25">
      <c r="A1965" s="3">
        <f>RSI!A1965</f>
        <v>45167</v>
      </c>
      <c r="B1965" s="2">
        <f>RSI!B1965</f>
        <v>1.9100999999999999</v>
      </c>
      <c r="C1965" s="2">
        <f>RSI!I1965</f>
        <v>55.355054322218571</v>
      </c>
      <c r="D1965" s="2">
        <f>MACD!E1965</f>
        <v>-8.4236386876371805E-2</v>
      </c>
      <c r="E1965" s="2">
        <f>MACD!F1965</f>
        <v>-5.8373602986050301E-2</v>
      </c>
      <c r="F1965" s="2">
        <f>'Moving Avg'!D1965</f>
        <v>1.8785399999999999</v>
      </c>
      <c r="G1965" s="2">
        <f>'Moving Avg'!F1965</f>
        <v>1.7957450000000006</v>
      </c>
      <c r="H1965" s="2">
        <f>'Moving Avg'!G1965</f>
        <v>1.8670720000000001</v>
      </c>
      <c r="I1965" s="2">
        <f>'Moving Avg'!H1965</f>
        <v>1.8571260000000009</v>
      </c>
      <c r="J1965" s="5" t="str">
        <f>OBV!F1965</f>
        <v>BEARISH</v>
      </c>
      <c r="K1965" s="5" t="str">
        <f>OBV!G1965</f>
        <v>NEUTRAL</v>
      </c>
      <c r="L1965" s="5" t="str">
        <f>OBV!H1965</f>
        <v>NEUTRAL</v>
      </c>
      <c r="M1965" s="7">
        <f t="shared" si="300"/>
        <v>25</v>
      </c>
      <c r="N1965" s="7">
        <f t="shared" si="301"/>
        <v>100</v>
      </c>
      <c r="O1965" s="7">
        <f t="shared" si="302"/>
        <v>50</v>
      </c>
      <c r="P1965" s="7">
        <f t="shared" si="303"/>
        <v>16.5</v>
      </c>
      <c r="Q1965" s="8">
        <f t="shared" si="304"/>
        <v>53.725000000000001</v>
      </c>
      <c r="R1965" s="8">
        <f t="shared" si="305"/>
        <v>46.625</v>
      </c>
      <c r="S1965" s="8">
        <f t="shared" si="306"/>
        <v>38.674999999999997</v>
      </c>
      <c r="T1965" s="8">
        <f t="shared" si="307"/>
        <v>47.875</v>
      </c>
      <c r="U1965" s="7">
        <f t="shared" si="308"/>
        <v>46.341666666666661</v>
      </c>
      <c r="V1965" s="7">
        <f t="shared" si="309"/>
        <v>46.724999999999994</v>
      </c>
    </row>
    <row r="1966" spans="1:22" ht="13.5" x14ac:dyDescent="0.25">
      <c r="A1966" s="3">
        <f>RSI!A1966</f>
        <v>45168</v>
      </c>
      <c r="B1966" s="2">
        <f>RSI!B1966</f>
        <v>1.875</v>
      </c>
      <c r="C1966" s="2">
        <f>RSI!I1966</f>
        <v>51.884508058146238</v>
      </c>
      <c r="D1966" s="2">
        <f>MACD!E1966</f>
        <v>-5.4766121028942072E-2</v>
      </c>
      <c r="E1966" s="2">
        <f>MACD!F1966</f>
        <v>-5.765210659462866E-2</v>
      </c>
      <c r="F1966" s="2">
        <f>'Moving Avg'!D1966</f>
        <v>1.8715199999999999</v>
      </c>
      <c r="G1966" s="2">
        <f>'Moving Avg'!F1966</f>
        <v>1.8018750000000001</v>
      </c>
      <c r="H1966" s="2">
        <f>'Moving Avg'!G1966</f>
        <v>1.8673940000000002</v>
      </c>
      <c r="I1966" s="2">
        <f>'Moving Avg'!H1966</f>
        <v>1.8567525000000009</v>
      </c>
      <c r="J1966" s="5" t="str">
        <f>OBV!F1966</f>
        <v>BEARISH</v>
      </c>
      <c r="K1966" s="5" t="str">
        <f>OBV!G1966</f>
        <v>NEUTRAL</v>
      </c>
      <c r="L1966" s="5" t="str">
        <f>OBV!H1966</f>
        <v>CONFIRMED BEARISH</v>
      </c>
      <c r="M1966" s="7">
        <f t="shared" si="300"/>
        <v>25</v>
      </c>
      <c r="N1966" s="7">
        <f t="shared" si="301"/>
        <v>0</v>
      </c>
      <c r="O1966" s="7">
        <f t="shared" si="302"/>
        <v>50</v>
      </c>
      <c r="P1966" s="7">
        <f t="shared" si="303"/>
        <v>16.5</v>
      </c>
      <c r="Q1966" s="8">
        <f t="shared" si="304"/>
        <v>18.725000000000001</v>
      </c>
      <c r="R1966" s="8">
        <f t="shared" si="305"/>
        <v>26.625</v>
      </c>
      <c r="S1966" s="8">
        <f t="shared" si="306"/>
        <v>23.675000000000001</v>
      </c>
      <c r="T1966" s="8">
        <f t="shared" si="307"/>
        <v>22.875</v>
      </c>
      <c r="U1966" s="7">
        <f t="shared" si="308"/>
        <v>23.008333333333336</v>
      </c>
      <c r="V1966" s="7">
        <f t="shared" si="309"/>
        <v>22.975000000000001</v>
      </c>
    </row>
    <row r="1967" spans="1:22" ht="13.5" x14ac:dyDescent="0.25">
      <c r="A1967" s="3">
        <f>RSI!A1967</f>
        <v>45169</v>
      </c>
      <c r="B1967" s="2">
        <f>RSI!B1967</f>
        <v>1.875</v>
      </c>
      <c r="C1967" s="2">
        <f>RSI!I1967</f>
        <v>51.884508058146231</v>
      </c>
      <c r="D1967" s="2">
        <f>MACD!E1967</f>
        <v>-3.8031113643874015E-2</v>
      </c>
      <c r="E1967" s="2">
        <f>MACD!F1967</f>
        <v>-5.3727908004477729E-2</v>
      </c>
      <c r="F1967" s="2">
        <f>'Moving Avg'!D1967</f>
        <v>1.8645</v>
      </c>
      <c r="G1967" s="2">
        <f>'Moving Avg'!F1967</f>
        <v>1.8119500000000002</v>
      </c>
      <c r="H1967" s="2">
        <f>'Moving Avg'!G1967</f>
        <v>1.8677160000000002</v>
      </c>
      <c r="I1967" s="2">
        <f>'Moving Avg'!H1967</f>
        <v>1.8563790000000009</v>
      </c>
      <c r="J1967" s="5" t="str">
        <f>OBV!F1967</f>
        <v>BEARISH</v>
      </c>
      <c r="K1967" s="5" t="str">
        <f>OBV!G1967</f>
        <v>NEUTRAL</v>
      </c>
      <c r="L1967" s="5" t="str">
        <f>OBV!H1967</f>
        <v>CONFIRMED BEARISH</v>
      </c>
      <c r="M1967" s="7">
        <f t="shared" si="300"/>
        <v>25</v>
      </c>
      <c r="N1967" s="7">
        <f t="shared" si="301"/>
        <v>0</v>
      </c>
      <c r="O1967" s="7">
        <f t="shared" si="302"/>
        <v>50</v>
      </c>
      <c r="P1967" s="7">
        <f t="shared" si="303"/>
        <v>16.5</v>
      </c>
      <c r="Q1967" s="8">
        <f t="shared" si="304"/>
        <v>18.725000000000001</v>
      </c>
      <c r="R1967" s="8">
        <f t="shared" si="305"/>
        <v>26.625</v>
      </c>
      <c r="S1967" s="8">
        <f t="shared" si="306"/>
        <v>23.675000000000001</v>
      </c>
      <c r="T1967" s="8">
        <f t="shared" si="307"/>
        <v>22.875</v>
      </c>
      <c r="U1967" s="7">
        <f t="shared" si="308"/>
        <v>23.008333333333336</v>
      </c>
      <c r="V1967" s="7">
        <f t="shared" si="309"/>
        <v>22.975000000000001</v>
      </c>
    </row>
    <row r="1968" spans="1:22" ht="13.5" x14ac:dyDescent="0.25">
      <c r="A1968" s="3">
        <f>RSI!A1968</f>
        <v>45170</v>
      </c>
      <c r="B1968" s="2">
        <f>RSI!B1968</f>
        <v>1.84</v>
      </c>
      <c r="C1968" s="2">
        <f>RSI!I1968</f>
        <v>48.376916359392069</v>
      </c>
      <c r="D1968" s="2">
        <f>MACD!E1968</f>
        <v>-3.3531821662480032E-2</v>
      </c>
      <c r="E1968" s="2">
        <f>MACD!F1968</f>
        <v>-4.9688690736078192E-2</v>
      </c>
      <c r="F1968" s="2">
        <f>'Moving Avg'!D1968</f>
        <v>1.86626</v>
      </c>
      <c r="G1968" s="2">
        <f>'Moving Avg'!F1968</f>
        <v>1.82378</v>
      </c>
      <c r="H1968" s="2">
        <f>'Moving Avg'!G1968</f>
        <v>1.8673379999999999</v>
      </c>
      <c r="I1968" s="2">
        <f>'Moving Avg'!H1968</f>
        <v>1.8558305000000006</v>
      </c>
      <c r="J1968" s="5" t="str">
        <f>OBV!F1968</f>
        <v>BEARISH</v>
      </c>
      <c r="K1968" s="5" t="str">
        <f>OBV!G1968</f>
        <v>NEUTRAL</v>
      </c>
      <c r="L1968" s="5" t="str">
        <f>OBV!H1968</f>
        <v>BEARISH DIVERGENCE</v>
      </c>
      <c r="M1968" s="7">
        <f t="shared" si="300"/>
        <v>25</v>
      </c>
      <c r="N1968" s="7">
        <f t="shared" si="301"/>
        <v>0</v>
      </c>
      <c r="O1968" s="7">
        <f t="shared" si="302"/>
        <v>50</v>
      </c>
      <c r="P1968" s="7">
        <f t="shared" si="303"/>
        <v>16.5</v>
      </c>
      <c r="Q1968" s="8">
        <f t="shared" si="304"/>
        <v>18.725000000000001</v>
      </c>
      <c r="R1968" s="8">
        <f t="shared" si="305"/>
        <v>26.625</v>
      </c>
      <c r="S1968" s="8">
        <f t="shared" si="306"/>
        <v>23.675000000000001</v>
      </c>
      <c r="T1968" s="8">
        <f t="shared" si="307"/>
        <v>22.875</v>
      </c>
      <c r="U1968" s="7">
        <f t="shared" si="308"/>
        <v>23.008333333333336</v>
      </c>
      <c r="V1968" s="7">
        <f t="shared" si="309"/>
        <v>22.975000000000001</v>
      </c>
    </row>
    <row r="1969" spans="1:22" ht="13.5" x14ac:dyDescent="0.25">
      <c r="A1969" s="3">
        <f>RSI!A1969</f>
        <v>45173</v>
      </c>
      <c r="B1969" s="2">
        <f>RSI!B1969</f>
        <v>1.84</v>
      </c>
      <c r="C1969" s="2">
        <f>RSI!I1969</f>
        <v>48.376916359392069</v>
      </c>
      <c r="D1969" s="2">
        <f>MACD!E1969</f>
        <v>-1.7486144792015157E-2</v>
      </c>
      <c r="E1969" s="2">
        <f>MACD!F1969</f>
        <v>-4.3248181547265584E-2</v>
      </c>
      <c r="F1969" s="2">
        <f>'Moving Avg'!D1969</f>
        <v>1.86802</v>
      </c>
      <c r="G1969" s="2">
        <f>'Moving Avg'!F1969</f>
        <v>1.8356100000000004</v>
      </c>
      <c r="H1969" s="2">
        <f>'Moving Avg'!G1969</f>
        <v>1.8667960000000001</v>
      </c>
      <c r="I1969" s="2">
        <f>'Moving Avg'!H1969</f>
        <v>1.8552820000000005</v>
      </c>
      <c r="J1969" s="5" t="str">
        <f>OBV!F1969</f>
        <v>BEARISH</v>
      </c>
      <c r="K1969" s="5" t="str">
        <f>OBV!G1969</f>
        <v>NEUTRAL</v>
      </c>
      <c r="L1969" s="5" t="str">
        <f>OBV!H1969</f>
        <v>BEARISH DIVERGENCE</v>
      </c>
      <c r="M1969" s="7">
        <f t="shared" si="300"/>
        <v>25</v>
      </c>
      <c r="N1969" s="7">
        <f t="shared" si="301"/>
        <v>0</v>
      </c>
      <c r="O1969" s="7">
        <f t="shared" si="302"/>
        <v>50</v>
      </c>
      <c r="P1969" s="7">
        <f t="shared" si="303"/>
        <v>16.5</v>
      </c>
      <c r="Q1969" s="8">
        <f t="shared" si="304"/>
        <v>18.725000000000001</v>
      </c>
      <c r="R1969" s="8">
        <f t="shared" si="305"/>
        <v>26.625</v>
      </c>
      <c r="S1969" s="8">
        <f t="shared" si="306"/>
        <v>23.675000000000001</v>
      </c>
      <c r="T1969" s="8">
        <f t="shared" si="307"/>
        <v>22.875</v>
      </c>
      <c r="U1969" s="7">
        <f t="shared" si="308"/>
        <v>23.008333333333336</v>
      </c>
      <c r="V1969" s="7">
        <f t="shared" si="309"/>
        <v>22.975000000000001</v>
      </c>
    </row>
    <row r="1970" spans="1:22" ht="13.5" x14ac:dyDescent="0.25">
      <c r="A1970" s="3">
        <f>RSI!A1970</f>
        <v>45174</v>
      </c>
      <c r="B1970" s="2">
        <f>RSI!B1970</f>
        <v>1.84</v>
      </c>
      <c r="C1970" s="2">
        <f>RSI!I1970</f>
        <v>48.376916359392069</v>
      </c>
      <c r="D1970" s="2">
        <f>MACD!E1970</f>
        <v>-5.1701740839074084E-3</v>
      </c>
      <c r="E1970" s="2">
        <f>MACD!F1970</f>
        <v>-3.5632580054593944E-2</v>
      </c>
      <c r="F1970" s="2">
        <f>'Moving Avg'!D1970</f>
        <v>1.8539999999999999</v>
      </c>
      <c r="G1970" s="2">
        <f>'Moving Avg'!F1970</f>
        <v>1.8474400000000002</v>
      </c>
      <c r="H1970" s="2">
        <f>'Moving Avg'!G1970</f>
        <v>1.8662540000000001</v>
      </c>
      <c r="I1970" s="2">
        <f>'Moving Avg'!H1970</f>
        <v>1.8547335000000005</v>
      </c>
      <c r="J1970" s="5" t="str">
        <f>OBV!F1970</f>
        <v>BEARISH</v>
      </c>
      <c r="K1970" s="5" t="str">
        <f>OBV!G1970</f>
        <v>NEUTRAL</v>
      </c>
      <c r="L1970" s="5" t="str">
        <f>OBV!H1970</f>
        <v>CONFIRMED BEARISH</v>
      </c>
      <c r="M1970" s="7">
        <f t="shared" si="300"/>
        <v>25</v>
      </c>
      <c r="N1970" s="7">
        <f t="shared" si="301"/>
        <v>0</v>
      </c>
      <c r="O1970" s="7">
        <f t="shared" si="302"/>
        <v>0</v>
      </c>
      <c r="P1970" s="7">
        <f t="shared" si="303"/>
        <v>16.5</v>
      </c>
      <c r="Q1970" s="8">
        <f t="shared" si="304"/>
        <v>11.225</v>
      </c>
      <c r="R1970" s="8">
        <f t="shared" si="305"/>
        <v>9.125</v>
      </c>
      <c r="S1970" s="8">
        <f t="shared" si="306"/>
        <v>11.175000000000001</v>
      </c>
      <c r="T1970" s="8">
        <f t="shared" si="307"/>
        <v>10.375</v>
      </c>
      <c r="U1970" s="7">
        <f t="shared" si="308"/>
        <v>10.508333333333335</v>
      </c>
      <c r="V1970" s="7">
        <f t="shared" si="309"/>
        <v>10.475000000000001</v>
      </c>
    </row>
    <row r="1971" spans="1:22" ht="13.5" x14ac:dyDescent="0.25">
      <c r="A1971" s="3">
        <f>RSI!A1971</f>
        <v>45175</v>
      </c>
      <c r="B1971" s="2">
        <f>RSI!B1971</f>
        <v>1.84</v>
      </c>
      <c r="C1971" s="2">
        <f>RSI!I1971</f>
        <v>48.376916359392069</v>
      </c>
      <c r="D1971" s="2">
        <f>MACD!E1971</f>
        <v>5.3368704775322851E-3</v>
      </c>
      <c r="E1971" s="2">
        <f>MACD!F1971</f>
        <v>-2.7438689948168702E-2</v>
      </c>
      <c r="F1971" s="2">
        <f>'Moving Avg'!D1971</f>
        <v>1.847</v>
      </c>
      <c r="G1971" s="2">
        <f>'Moving Avg'!F1971</f>
        <v>1.8592700000000004</v>
      </c>
      <c r="H1971" s="2">
        <f>'Moving Avg'!G1971</f>
        <v>1.865712</v>
      </c>
      <c r="I1971" s="2">
        <f>'Moving Avg'!H1971</f>
        <v>1.8541850000000002</v>
      </c>
      <c r="J1971" s="5" t="str">
        <f>OBV!F1971</f>
        <v>BEARISH</v>
      </c>
      <c r="K1971" s="5" t="str">
        <f>OBV!G1971</f>
        <v>NEUTRAL</v>
      </c>
      <c r="L1971" s="5" t="str">
        <f>OBV!H1971</f>
        <v>CONFIRMED BEARISH</v>
      </c>
      <c r="M1971" s="7">
        <f t="shared" si="300"/>
        <v>25</v>
      </c>
      <c r="N1971" s="7">
        <f t="shared" si="301"/>
        <v>0</v>
      </c>
      <c r="O1971" s="7">
        <f t="shared" si="302"/>
        <v>0</v>
      </c>
      <c r="P1971" s="7">
        <f t="shared" si="303"/>
        <v>16.5</v>
      </c>
      <c r="Q1971" s="8">
        <f t="shared" si="304"/>
        <v>11.225</v>
      </c>
      <c r="R1971" s="8">
        <f t="shared" si="305"/>
        <v>9.125</v>
      </c>
      <c r="S1971" s="8">
        <f t="shared" si="306"/>
        <v>11.175000000000001</v>
      </c>
      <c r="T1971" s="8">
        <f t="shared" si="307"/>
        <v>10.375</v>
      </c>
      <c r="U1971" s="7">
        <f t="shared" si="308"/>
        <v>10.508333333333335</v>
      </c>
      <c r="V1971" s="7">
        <f t="shared" si="309"/>
        <v>10.475000000000001</v>
      </c>
    </row>
    <row r="1972" spans="1:22" ht="13.5" x14ac:dyDescent="0.25">
      <c r="A1972" s="3">
        <f>RSI!A1972</f>
        <v>45176</v>
      </c>
      <c r="B1972" s="2">
        <f>RSI!B1972</f>
        <v>1.84</v>
      </c>
      <c r="C1972" s="2">
        <f>RSI!I1972</f>
        <v>48.376916359392069</v>
      </c>
      <c r="D1972" s="2">
        <f>MACD!E1972</f>
        <v>1.4306926809400489E-2</v>
      </c>
      <c r="E1972" s="2">
        <f>MACD!F1972</f>
        <v>-1.9089566596654867E-2</v>
      </c>
      <c r="F1972" s="2">
        <f>'Moving Avg'!D1972</f>
        <v>1.8400000000000003</v>
      </c>
      <c r="G1972" s="2">
        <f>'Moving Avg'!F1972</f>
        <v>1.8675950000000003</v>
      </c>
      <c r="H1972" s="2">
        <f>'Moving Avg'!G1972</f>
        <v>1.8648400000000001</v>
      </c>
      <c r="I1972" s="2">
        <f>'Moving Avg'!H1972</f>
        <v>1.8536365000000001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  <c r="M1972" s="7">
        <f t="shared" si="300"/>
        <v>25</v>
      </c>
      <c r="N1972" s="7">
        <f t="shared" si="301"/>
        <v>0</v>
      </c>
      <c r="O1972" s="7">
        <f t="shared" si="302"/>
        <v>0</v>
      </c>
      <c r="P1972" s="7">
        <f t="shared" si="303"/>
        <v>16.5</v>
      </c>
      <c r="Q1972" s="8">
        <f t="shared" si="304"/>
        <v>11.225</v>
      </c>
      <c r="R1972" s="8">
        <f t="shared" si="305"/>
        <v>9.125</v>
      </c>
      <c r="S1972" s="8">
        <f t="shared" si="306"/>
        <v>11.175000000000001</v>
      </c>
      <c r="T1972" s="8">
        <f t="shared" si="307"/>
        <v>10.375</v>
      </c>
      <c r="U1972" s="7">
        <f t="shared" si="308"/>
        <v>10.508333333333335</v>
      </c>
      <c r="V1972" s="7">
        <f t="shared" si="309"/>
        <v>10.475000000000001</v>
      </c>
    </row>
    <row r="1973" spans="1:22" ht="13.5" x14ac:dyDescent="0.25">
      <c r="A1973" s="3">
        <f>RSI!A1973</f>
        <v>45177</v>
      </c>
      <c r="B1973" s="2">
        <f>RSI!B1973</f>
        <v>1.84</v>
      </c>
      <c r="C1973" s="2">
        <f>RSI!I1973</f>
        <v>48.376916359392055</v>
      </c>
      <c r="D1973" s="2">
        <f>MACD!E1973</f>
        <v>9.8321056812700203E-3</v>
      </c>
      <c r="E1973" s="2">
        <f>MACD!F1973</f>
        <v>-1.330523214106989E-2</v>
      </c>
      <c r="F1973" s="2">
        <f>'Moving Avg'!D1973</f>
        <v>1.8400000000000003</v>
      </c>
      <c r="G1973" s="2">
        <f>'Moving Avg'!F1973</f>
        <v>1.8724150000000002</v>
      </c>
      <c r="H1973" s="2">
        <f>'Moving Avg'!G1973</f>
        <v>1.8639680000000001</v>
      </c>
      <c r="I1973" s="2">
        <f>'Moving Avg'!H1973</f>
        <v>1.8530879999999998</v>
      </c>
      <c r="J1973" s="5" t="str">
        <f>OBV!F1973</f>
        <v>NEUTRAL</v>
      </c>
      <c r="K1973" s="5" t="str">
        <f>OBV!G1973</f>
        <v>NEUTRAL</v>
      </c>
      <c r="L1973" s="5" t="str">
        <f>OBV!H1973</f>
        <v>NEUTRAL</v>
      </c>
      <c r="M1973" s="7">
        <f t="shared" si="300"/>
        <v>25</v>
      </c>
      <c r="N1973" s="7">
        <f t="shared" si="301"/>
        <v>0</v>
      </c>
      <c r="O1973" s="7">
        <f t="shared" si="302"/>
        <v>0</v>
      </c>
      <c r="P1973" s="7">
        <f t="shared" si="303"/>
        <v>33</v>
      </c>
      <c r="Q1973" s="8">
        <f t="shared" si="304"/>
        <v>13.7</v>
      </c>
      <c r="R1973" s="8">
        <f t="shared" si="305"/>
        <v>13.25</v>
      </c>
      <c r="S1973" s="8">
        <f t="shared" si="306"/>
        <v>18.600000000000001</v>
      </c>
      <c r="T1973" s="8">
        <f t="shared" si="307"/>
        <v>14.5</v>
      </c>
      <c r="U1973" s="7">
        <f t="shared" si="308"/>
        <v>15.183333333333332</v>
      </c>
      <c r="V1973" s="7">
        <f t="shared" si="309"/>
        <v>15.012499999999999</v>
      </c>
    </row>
    <row r="1974" spans="1:22" ht="13.5" x14ac:dyDescent="0.25">
      <c r="A1974" s="3">
        <f>RSI!A1974</f>
        <v>45180</v>
      </c>
      <c r="B1974" s="2">
        <f>RSI!B1974</f>
        <v>1.84</v>
      </c>
      <c r="C1974" s="2">
        <f>RSI!I1974</f>
        <v>48.376916359392055</v>
      </c>
      <c r="D1974" s="2">
        <f>MACD!E1974</f>
        <v>6.1138600033185941E-3</v>
      </c>
      <c r="E1974" s="2">
        <f>MACD!F1974</f>
        <v>-9.4214137121921941E-3</v>
      </c>
      <c r="F1974" s="2">
        <f>'Moving Avg'!D1974</f>
        <v>1.8400000000000003</v>
      </c>
      <c r="G1974" s="2">
        <f>'Moving Avg'!F1974</f>
        <v>1.8737300000000006</v>
      </c>
      <c r="H1974" s="2">
        <f>'Moving Avg'!G1974</f>
        <v>1.8630960000000005</v>
      </c>
      <c r="I1974" s="2">
        <f>'Moving Avg'!H1974</f>
        <v>1.8528285</v>
      </c>
      <c r="J1974" s="5" t="str">
        <f>OBV!F1974</f>
        <v>NEUTRAL</v>
      </c>
      <c r="K1974" s="5" t="str">
        <f>OBV!G1974</f>
        <v>NEUTRAL</v>
      </c>
      <c r="L1974" s="5" t="str">
        <f>OBV!H1974</f>
        <v>NEUTRAL</v>
      </c>
      <c r="M1974" s="7">
        <f t="shared" si="300"/>
        <v>25</v>
      </c>
      <c r="N1974" s="7">
        <f t="shared" si="301"/>
        <v>0</v>
      </c>
      <c r="O1974" s="7">
        <f t="shared" si="302"/>
        <v>0</v>
      </c>
      <c r="P1974" s="7">
        <f t="shared" si="303"/>
        <v>33</v>
      </c>
      <c r="Q1974" s="8">
        <f t="shared" si="304"/>
        <v>13.7</v>
      </c>
      <c r="R1974" s="8">
        <f t="shared" si="305"/>
        <v>13.25</v>
      </c>
      <c r="S1974" s="8">
        <f t="shared" si="306"/>
        <v>18.600000000000001</v>
      </c>
      <c r="T1974" s="8">
        <f t="shared" si="307"/>
        <v>14.5</v>
      </c>
      <c r="U1974" s="7">
        <f t="shared" si="308"/>
        <v>15.183333333333332</v>
      </c>
      <c r="V1974" s="7">
        <f t="shared" si="309"/>
        <v>15.012499999999999</v>
      </c>
    </row>
    <row r="1975" spans="1:22" ht="13.5" x14ac:dyDescent="0.25">
      <c r="A1975" s="3">
        <f>RSI!A1975</f>
        <v>45181</v>
      </c>
      <c r="B1975" s="2">
        <f>RSI!B1975</f>
        <v>1.84</v>
      </c>
      <c r="C1975" s="2">
        <f>RSI!I1975</f>
        <v>48.376916359392055</v>
      </c>
      <c r="D1975" s="2">
        <f>MACD!E1975</f>
        <v>1.5169207577535149E-2</v>
      </c>
      <c r="E1975" s="2">
        <f>MACD!F1975</f>
        <v>-4.5032894542467259E-3</v>
      </c>
      <c r="F1975" s="2">
        <f>'Moving Avg'!D1975</f>
        <v>1.8400000000000003</v>
      </c>
      <c r="G1975" s="2">
        <f>'Moving Avg'!F1975</f>
        <v>1.8711000000000002</v>
      </c>
      <c r="H1975" s="2">
        <f>'Moving Avg'!G1975</f>
        <v>1.8622240000000005</v>
      </c>
      <c r="I1975" s="2">
        <f>'Moving Avg'!H1975</f>
        <v>1.8525689999999997</v>
      </c>
      <c r="J1975" s="5" t="str">
        <f>OBV!F1975</f>
        <v>NEUTRAL</v>
      </c>
      <c r="K1975" s="5" t="str">
        <f>OBV!G1975</f>
        <v>NEUTRAL</v>
      </c>
      <c r="L1975" s="5" t="str">
        <f>OBV!H1975</f>
        <v>NEUTRAL</v>
      </c>
      <c r="M1975" s="7">
        <f t="shared" si="300"/>
        <v>25</v>
      </c>
      <c r="N1975" s="7">
        <f t="shared" si="301"/>
        <v>0</v>
      </c>
      <c r="O1975" s="7">
        <f t="shared" si="302"/>
        <v>0</v>
      </c>
      <c r="P1975" s="7">
        <f t="shared" si="303"/>
        <v>33</v>
      </c>
      <c r="Q1975" s="8">
        <f t="shared" si="304"/>
        <v>13.7</v>
      </c>
      <c r="R1975" s="8">
        <f t="shared" si="305"/>
        <v>13.25</v>
      </c>
      <c r="S1975" s="8">
        <f t="shared" si="306"/>
        <v>18.600000000000001</v>
      </c>
      <c r="T1975" s="8">
        <f t="shared" si="307"/>
        <v>14.5</v>
      </c>
      <c r="U1975" s="7">
        <f t="shared" si="308"/>
        <v>15.183333333333332</v>
      </c>
      <c r="V1975" s="7">
        <f t="shared" si="309"/>
        <v>15.012499999999999</v>
      </c>
    </row>
    <row r="1976" spans="1:22" ht="13.5" x14ac:dyDescent="0.25">
      <c r="A1976" s="3">
        <f>RSI!A1976</f>
        <v>45182</v>
      </c>
      <c r="B1976" s="2">
        <f>RSI!B1976</f>
        <v>1.84</v>
      </c>
      <c r="C1976" s="2">
        <f>RSI!I1976</f>
        <v>48.376916359392055</v>
      </c>
      <c r="D1976" s="2">
        <f>MACD!E1976</f>
        <v>1.7489845049328379E-2</v>
      </c>
      <c r="E1976" s="2">
        <f>MACD!F1976</f>
        <v>-1.04662553531705E-4</v>
      </c>
      <c r="F1976" s="2">
        <f>'Moving Avg'!D1976</f>
        <v>1.8400000000000003</v>
      </c>
      <c r="G1976" s="2">
        <f>'Moving Avg'!F1976</f>
        <v>1.8645300000000002</v>
      </c>
      <c r="H1976" s="2">
        <f>'Moving Avg'!G1976</f>
        <v>1.8613520000000006</v>
      </c>
      <c r="I1976" s="2">
        <f>'Moving Avg'!H1976</f>
        <v>1.8523094999999996</v>
      </c>
      <c r="J1976" s="5" t="str">
        <f>OBV!F1976</f>
        <v>NEUTRAL</v>
      </c>
      <c r="K1976" s="5" t="str">
        <f>OBV!G1976</f>
        <v>NEUTRAL</v>
      </c>
      <c r="L1976" s="5" t="str">
        <f>OBV!H1976</f>
        <v>NEUTRAL</v>
      </c>
      <c r="M1976" s="7">
        <f t="shared" si="300"/>
        <v>25</v>
      </c>
      <c r="N1976" s="7">
        <f t="shared" si="301"/>
        <v>0</v>
      </c>
      <c r="O1976" s="7">
        <f t="shared" si="302"/>
        <v>0</v>
      </c>
      <c r="P1976" s="7">
        <f t="shared" si="303"/>
        <v>33</v>
      </c>
      <c r="Q1976" s="8">
        <f t="shared" si="304"/>
        <v>13.7</v>
      </c>
      <c r="R1976" s="8">
        <f t="shared" si="305"/>
        <v>13.25</v>
      </c>
      <c r="S1976" s="8">
        <f t="shared" si="306"/>
        <v>18.600000000000001</v>
      </c>
      <c r="T1976" s="8">
        <f t="shared" si="307"/>
        <v>14.5</v>
      </c>
      <c r="U1976" s="7">
        <f t="shared" si="308"/>
        <v>15.183333333333332</v>
      </c>
      <c r="V1976" s="7">
        <f t="shared" si="309"/>
        <v>15.012499999999999</v>
      </c>
    </row>
    <row r="1977" spans="1:22" ht="13.5" x14ac:dyDescent="0.25">
      <c r="A1977" s="3">
        <f>RSI!A1977</f>
        <v>45183</v>
      </c>
      <c r="B1977" s="2">
        <f>RSI!B1977</f>
        <v>1.84</v>
      </c>
      <c r="C1977" s="2">
        <f>RSI!I1977</f>
        <v>48.376916359392055</v>
      </c>
      <c r="D1977" s="2">
        <f>MACD!E1977</f>
        <v>1.9507554236068758E-2</v>
      </c>
      <c r="E1977" s="2">
        <f>MACD!F1977</f>
        <v>3.8177808043883877E-3</v>
      </c>
      <c r="F1977" s="2">
        <f>'Moving Avg'!D1977</f>
        <v>1.8400000000000003</v>
      </c>
      <c r="G1977" s="2">
        <f>'Moving Avg'!F1977</f>
        <v>1.8605850000000004</v>
      </c>
      <c r="H1977" s="2">
        <f>'Moving Avg'!G1977</f>
        <v>1.8604800000000006</v>
      </c>
      <c r="I1977" s="2">
        <f>'Moving Avg'!H1977</f>
        <v>1.8520499999999995</v>
      </c>
      <c r="J1977" s="5" t="str">
        <f>OBV!F1977</f>
        <v>NEUTRAL</v>
      </c>
      <c r="K1977" s="5" t="str">
        <f>OBV!G1977</f>
        <v>NEUTRAL</v>
      </c>
      <c r="L1977" s="5" t="str">
        <f>OBV!H1977</f>
        <v>NEUTRAL</v>
      </c>
      <c r="M1977" s="7">
        <f t="shared" si="300"/>
        <v>25</v>
      </c>
      <c r="N1977" s="7">
        <f t="shared" si="301"/>
        <v>0</v>
      </c>
      <c r="O1977" s="7">
        <f t="shared" si="302"/>
        <v>0</v>
      </c>
      <c r="P1977" s="7">
        <f t="shared" si="303"/>
        <v>33</v>
      </c>
      <c r="Q1977" s="8">
        <f t="shared" si="304"/>
        <v>13.7</v>
      </c>
      <c r="R1977" s="8">
        <f t="shared" si="305"/>
        <v>13.25</v>
      </c>
      <c r="S1977" s="8">
        <f t="shared" si="306"/>
        <v>18.600000000000001</v>
      </c>
      <c r="T1977" s="8">
        <f t="shared" si="307"/>
        <v>14.5</v>
      </c>
      <c r="U1977" s="7">
        <f t="shared" si="308"/>
        <v>15.183333333333332</v>
      </c>
      <c r="V1977" s="7">
        <f t="shared" si="309"/>
        <v>15.012499999999999</v>
      </c>
    </row>
    <row r="1978" spans="1:22" ht="13.5" x14ac:dyDescent="0.25">
      <c r="A1978" s="3">
        <f>RSI!A1978</f>
        <v>45184</v>
      </c>
      <c r="B1978" s="2">
        <f>RSI!B1978</f>
        <v>1.7611000000000001</v>
      </c>
      <c r="C1978" s="2">
        <f>RSI!I1978</f>
        <v>36.655782663869537</v>
      </c>
      <c r="D1978" s="2">
        <f>MACD!E1978</f>
        <v>2.1724761670283366E-2</v>
      </c>
      <c r="E1978" s="2">
        <f>MACD!F1978</f>
        <v>7.3991769775673833E-3</v>
      </c>
      <c r="F1978" s="2">
        <f>'Moving Avg'!D1978</f>
        <v>1.82422</v>
      </c>
      <c r="G1978" s="2">
        <f>'Moving Avg'!F1978</f>
        <v>1.8566400000000001</v>
      </c>
      <c r="H1978" s="2">
        <f>'Moving Avg'!G1978</f>
        <v>1.8580300000000005</v>
      </c>
      <c r="I1978" s="2">
        <f>'Moving Avg'!H1978</f>
        <v>1.8513959999999994</v>
      </c>
      <c r="J1978" s="5" t="str">
        <f>OBV!F1978</f>
        <v>BEARISH</v>
      </c>
      <c r="K1978" s="5" t="str">
        <f>OBV!G1978</f>
        <v>NEUTRAL</v>
      </c>
      <c r="L1978" s="5" t="str">
        <f>OBV!H1978</f>
        <v>CONFIRMED BEARISH</v>
      </c>
      <c r="M1978" s="7">
        <f t="shared" si="300"/>
        <v>25</v>
      </c>
      <c r="N1978" s="7">
        <f t="shared" si="301"/>
        <v>0</v>
      </c>
      <c r="O1978" s="7">
        <f t="shared" si="302"/>
        <v>0</v>
      </c>
      <c r="P1978" s="7">
        <f t="shared" si="303"/>
        <v>16.5</v>
      </c>
      <c r="Q1978" s="8">
        <f t="shared" si="304"/>
        <v>11.225</v>
      </c>
      <c r="R1978" s="8">
        <f t="shared" si="305"/>
        <v>9.125</v>
      </c>
      <c r="S1978" s="8">
        <f t="shared" si="306"/>
        <v>11.175000000000001</v>
      </c>
      <c r="T1978" s="8">
        <f t="shared" si="307"/>
        <v>10.375</v>
      </c>
      <c r="U1978" s="7">
        <f t="shared" si="308"/>
        <v>10.508333333333335</v>
      </c>
      <c r="V1978" s="7">
        <f t="shared" si="309"/>
        <v>10.475000000000001</v>
      </c>
    </row>
    <row r="1979" spans="1:22" ht="13.5" x14ac:dyDescent="0.25">
      <c r="A1979" s="3">
        <f>RSI!A1979</f>
        <v>45187</v>
      </c>
      <c r="B1979" s="2">
        <f>RSI!B1979</f>
        <v>1.7611000000000001</v>
      </c>
      <c r="C1979" s="2">
        <f>RSI!I1979</f>
        <v>36.655782663869537</v>
      </c>
      <c r="D1979" s="2">
        <f>MACD!E1979</f>
        <v>2.4113459669507842E-2</v>
      </c>
      <c r="E1979" s="2">
        <f>MACD!F1979</f>
        <v>1.0742033515955474E-2</v>
      </c>
      <c r="F1979" s="2">
        <f>'Moving Avg'!D1979</f>
        <v>1.8084400000000003</v>
      </c>
      <c r="G1979" s="2">
        <f>'Moving Avg'!F1979</f>
        <v>1.8487500000000001</v>
      </c>
      <c r="H1979" s="2">
        <f>'Moving Avg'!G1979</f>
        <v>1.8555800000000005</v>
      </c>
      <c r="I1979" s="2">
        <f>'Moving Avg'!H1979</f>
        <v>1.8507419999999997</v>
      </c>
      <c r="J1979" s="5" t="str">
        <f>OBV!F1979</f>
        <v>BEARISH</v>
      </c>
      <c r="K1979" s="5" t="str">
        <f>OBV!G1979</f>
        <v>NEUTRAL</v>
      </c>
      <c r="L1979" s="5" t="str">
        <f>OBV!H1979</f>
        <v>CONFIRMED BEARISH</v>
      </c>
      <c r="M1979" s="7">
        <f t="shared" si="300"/>
        <v>25</v>
      </c>
      <c r="N1979" s="7">
        <f t="shared" si="301"/>
        <v>0</v>
      </c>
      <c r="O1979" s="7">
        <f t="shared" si="302"/>
        <v>0</v>
      </c>
      <c r="P1979" s="7">
        <f t="shared" si="303"/>
        <v>16.5</v>
      </c>
      <c r="Q1979" s="8">
        <f t="shared" si="304"/>
        <v>11.225</v>
      </c>
      <c r="R1979" s="8">
        <f t="shared" si="305"/>
        <v>9.125</v>
      </c>
      <c r="S1979" s="8">
        <f t="shared" si="306"/>
        <v>11.175000000000001</v>
      </c>
      <c r="T1979" s="8">
        <f t="shared" si="307"/>
        <v>10.375</v>
      </c>
      <c r="U1979" s="7">
        <f t="shared" si="308"/>
        <v>10.508333333333335</v>
      </c>
      <c r="V1979" s="7">
        <f t="shared" si="309"/>
        <v>10.475000000000001</v>
      </c>
    </row>
    <row r="1980" spans="1:22" ht="13.5" x14ac:dyDescent="0.25">
      <c r="A1980" s="3">
        <f>RSI!A1980</f>
        <v>45188</v>
      </c>
      <c r="B1980" s="2">
        <f>RSI!B1980</f>
        <v>1.7611000000000001</v>
      </c>
      <c r="C1980" s="2">
        <f>RSI!I1980</f>
        <v>36.655782663869537</v>
      </c>
      <c r="D1980" s="2">
        <f>MACD!E1980</f>
        <v>2.6609294743891621E-2</v>
      </c>
      <c r="E1980" s="2">
        <f>MACD!F1980</f>
        <v>1.3915485761542706E-2</v>
      </c>
      <c r="F1980" s="2">
        <f>'Moving Avg'!D1980</f>
        <v>1.7926600000000001</v>
      </c>
      <c r="G1980" s="2">
        <f>'Moving Avg'!F1980</f>
        <v>1.8412999999999999</v>
      </c>
      <c r="H1980" s="2">
        <f>'Moving Avg'!G1980</f>
        <v>1.8531300000000008</v>
      </c>
      <c r="I1980" s="2">
        <f>'Moving Avg'!H1980</f>
        <v>1.8500879999999997</v>
      </c>
      <c r="J1980" s="5" t="str">
        <f>OBV!F1980</f>
        <v>BEARISH</v>
      </c>
      <c r="K1980" s="5" t="str">
        <f>OBV!G1980</f>
        <v>NEUTRAL</v>
      </c>
      <c r="L1980" s="5" t="str">
        <f>OBV!H1980</f>
        <v>CONFIRMED BEARISH</v>
      </c>
      <c r="M1980" s="7">
        <f t="shared" si="300"/>
        <v>25</v>
      </c>
      <c r="N1980" s="7">
        <f t="shared" si="301"/>
        <v>0</v>
      </c>
      <c r="O1980" s="7">
        <f t="shared" si="302"/>
        <v>0</v>
      </c>
      <c r="P1980" s="7">
        <f t="shared" si="303"/>
        <v>16.5</v>
      </c>
      <c r="Q1980" s="8">
        <f t="shared" si="304"/>
        <v>11.225</v>
      </c>
      <c r="R1980" s="8">
        <f t="shared" si="305"/>
        <v>9.125</v>
      </c>
      <c r="S1980" s="8">
        <f t="shared" si="306"/>
        <v>11.175000000000001</v>
      </c>
      <c r="T1980" s="8">
        <f t="shared" si="307"/>
        <v>10.375</v>
      </c>
      <c r="U1980" s="7">
        <f t="shared" si="308"/>
        <v>10.508333333333335</v>
      </c>
      <c r="V1980" s="7">
        <f t="shared" si="309"/>
        <v>10.475000000000001</v>
      </c>
    </row>
    <row r="1981" spans="1:22" ht="13.5" x14ac:dyDescent="0.25">
      <c r="A1981" s="3">
        <f>RSI!A1981</f>
        <v>45189</v>
      </c>
      <c r="B1981" s="2">
        <f>RSI!B1981</f>
        <v>1.7611000000000001</v>
      </c>
      <c r="C1981" s="2">
        <f>RSI!I1981</f>
        <v>36.655782663869537</v>
      </c>
      <c r="D1981" s="2">
        <f>MACD!E1981</f>
        <v>2.9160626557225289E-2</v>
      </c>
      <c r="E1981" s="2">
        <f>MACD!F1981</f>
        <v>1.6964513920679221E-2</v>
      </c>
      <c r="F1981" s="2">
        <f>'Moving Avg'!D1981</f>
        <v>1.7768800000000002</v>
      </c>
      <c r="G1981" s="2">
        <f>'Moving Avg'!F1981</f>
        <v>1.83385</v>
      </c>
      <c r="H1981" s="2">
        <f>'Moving Avg'!G1981</f>
        <v>1.850680000000001</v>
      </c>
      <c r="I1981" s="2">
        <f>'Moving Avg'!H1981</f>
        <v>1.8494339999999996</v>
      </c>
      <c r="J1981" s="5" t="str">
        <f>OBV!F1981</f>
        <v>BEARISH</v>
      </c>
      <c r="K1981" s="5" t="str">
        <f>OBV!G1981</f>
        <v>NEUTRAL</v>
      </c>
      <c r="L1981" s="5" t="str">
        <f>OBV!H1981</f>
        <v>CONFIRMED BEARISH</v>
      </c>
      <c r="M1981" s="7">
        <f t="shared" si="300"/>
        <v>25</v>
      </c>
      <c r="N1981" s="7">
        <f t="shared" si="301"/>
        <v>0</v>
      </c>
      <c r="O1981" s="7">
        <f t="shared" si="302"/>
        <v>0</v>
      </c>
      <c r="P1981" s="7">
        <f t="shared" si="303"/>
        <v>16.5</v>
      </c>
      <c r="Q1981" s="8">
        <f t="shared" si="304"/>
        <v>11.225</v>
      </c>
      <c r="R1981" s="8">
        <f t="shared" si="305"/>
        <v>9.125</v>
      </c>
      <c r="S1981" s="8">
        <f t="shared" si="306"/>
        <v>11.175000000000001</v>
      </c>
      <c r="T1981" s="8">
        <f t="shared" si="307"/>
        <v>10.375</v>
      </c>
      <c r="U1981" s="7">
        <f t="shared" si="308"/>
        <v>10.508333333333335</v>
      </c>
      <c r="V1981" s="7">
        <f t="shared" si="309"/>
        <v>10.475000000000001</v>
      </c>
    </row>
    <row r="1982" spans="1:22" ht="13.5" x14ac:dyDescent="0.25">
      <c r="A1982" s="3">
        <f>RSI!A1982</f>
        <v>45190</v>
      </c>
      <c r="B1982" s="2">
        <f>RSI!B1982</f>
        <v>1.7611000000000001</v>
      </c>
      <c r="C1982" s="2">
        <f>RSI!I1982</f>
        <v>36.655782663869537</v>
      </c>
      <c r="D1982" s="2">
        <f>MACD!E1982</f>
        <v>3.1726363715167682E-2</v>
      </c>
      <c r="E1982" s="2">
        <f>MACD!F1982</f>
        <v>1.9916883879576915E-2</v>
      </c>
      <c r="F1982" s="2">
        <f>'Moving Avg'!D1982</f>
        <v>1.7611000000000001</v>
      </c>
      <c r="G1982" s="2">
        <f>'Moving Avg'!F1982</f>
        <v>1.8264</v>
      </c>
      <c r="H1982" s="2">
        <f>'Moving Avg'!G1982</f>
        <v>1.8482260000000008</v>
      </c>
      <c r="I1982" s="2">
        <f>'Moving Avg'!H1982</f>
        <v>1.8487799999999999</v>
      </c>
      <c r="J1982" s="5" t="str">
        <f>OBV!F1982</f>
        <v>BEARISH</v>
      </c>
      <c r="K1982" s="5" t="str">
        <f>OBV!G1982</f>
        <v>NEUTRAL</v>
      </c>
      <c r="L1982" s="5" t="str">
        <f>OBV!H1982</f>
        <v>CONFIRMED BEARISH</v>
      </c>
      <c r="M1982" s="7">
        <f t="shared" si="300"/>
        <v>25</v>
      </c>
      <c r="N1982" s="7">
        <f t="shared" si="301"/>
        <v>0</v>
      </c>
      <c r="O1982" s="7">
        <f t="shared" si="302"/>
        <v>0</v>
      </c>
      <c r="P1982" s="7">
        <f t="shared" si="303"/>
        <v>16.5</v>
      </c>
      <c r="Q1982" s="8">
        <f t="shared" si="304"/>
        <v>11.225</v>
      </c>
      <c r="R1982" s="8">
        <f t="shared" si="305"/>
        <v>9.125</v>
      </c>
      <c r="S1982" s="8">
        <f t="shared" si="306"/>
        <v>11.175000000000001</v>
      </c>
      <c r="T1982" s="8">
        <f t="shared" si="307"/>
        <v>10.375</v>
      </c>
      <c r="U1982" s="7">
        <f t="shared" si="308"/>
        <v>10.508333333333335</v>
      </c>
      <c r="V1982" s="7">
        <f t="shared" si="309"/>
        <v>10.475000000000001</v>
      </c>
    </row>
    <row r="1983" spans="1:22" ht="13.5" x14ac:dyDescent="0.25">
      <c r="A1983" s="3">
        <f>RSI!A1983</f>
        <v>45191</v>
      </c>
      <c r="B1983" s="2">
        <f>RSI!B1983</f>
        <v>1.7611000000000001</v>
      </c>
      <c r="C1983" s="2">
        <f>RSI!I1983</f>
        <v>36.655782663869537</v>
      </c>
      <c r="D1983" s="2">
        <f>MACD!E1983</f>
        <v>3.4274147941873112E-2</v>
      </c>
      <c r="E1983" s="2">
        <f>MACD!F1983</f>
        <v>2.2788336692036157E-2</v>
      </c>
      <c r="F1983" s="2">
        <f>'Moving Avg'!D1983</f>
        <v>1.7611000000000001</v>
      </c>
      <c r="G1983" s="2">
        <f>'Moving Avg'!F1983</f>
        <v>1.8228949999999997</v>
      </c>
      <c r="H1983" s="2">
        <f>'Moving Avg'!G1983</f>
        <v>1.8457720000000006</v>
      </c>
      <c r="I1983" s="2">
        <f>'Moving Avg'!H1983</f>
        <v>1.8481259999999995</v>
      </c>
      <c r="J1983" s="5" t="str">
        <f>OBV!F1983</f>
        <v>NEUTRAL</v>
      </c>
      <c r="K1983" s="5" t="str">
        <f>OBV!G1983</f>
        <v>NEUTRAL</v>
      </c>
      <c r="L1983" s="5" t="str">
        <f>OBV!H1983</f>
        <v>NEUTRAL</v>
      </c>
      <c r="M1983" s="7">
        <f t="shared" si="300"/>
        <v>25</v>
      </c>
      <c r="N1983" s="7">
        <f t="shared" si="301"/>
        <v>0</v>
      </c>
      <c r="O1983" s="7">
        <f t="shared" si="302"/>
        <v>0</v>
      </c>
      <c r="P1983" s="7">
        <f t="shared" si="303"/>
        <v>33</v>
      </c>
      <c r="Q1983" s="8">
        <f t="shared" si="304"/>
        <v>13.7</v>
      </c>
      <c r="R1983" s="8">
        <f t="shared" si="305"/>
        <v>13.25</v>
      </c>
      <c r="S1983" s="8">
        <f t="shared" si="306"/>
        <v>18.600000000000001</v>
      </c>
      <c r="T1983" s="8">
        <f t="shared" si="307"/>
        <v>14.5</v>
      </c>
      <c r="U1983" s="7">
        <f t="shared" si="308"/>
        <v>15.183333333333332</v>
      </c>
      <c r="V1983" s="7">
        <f t="shared" si="309"/>
        <v>15.012499999999999</v>
      </c>
    </row>
    <row r="1984" spans="1:22" ht="13.5" x14ac:dyDescent="0.25">
      <c r="A1984" s="3">
        <f>RSI!A1984</f>
        <v>45194</v>
      </c>
      <c r="B1984" s="2">
        <f>RSI!B1984</f>
        <v>1.7611000000000001</v>
      </c>
      <c r="C1984" s="2">
        <f>RSI!I1984</f>
        <v>36.655782663869537</v>
      </c>
      <c r="D1984" s="2">
        <f>MACD!E1984</f>
        <v>3.6778831903629294E-2</v>
      </c>
      <c r="E1984" s="2">
        <f>MACD!F1984</f>
        <v>2.5586435734354786E-2</v>
      </c>
      <c r="F1984" s="2">
        <f>'Moving Avg'!D1984</f>
        <v>1.7611000000000001</v>
      </c>
      <c r="G1984" s="2">
        <f>'Moving Avg'!F1984</f>
        <v>1.8193899999999996</v>
      </c>
      <c r="H1984" s="2">
        <f>'Moving Avg'!G1984</f>
        <v>1.8433180000000007</v>
      </c>
      <c r="I1984" s="2">
        <f>'Moving Avg'!H1984</f>
        <v>1.8474719999999993</v>
      </c>
      <c r="J1984" s="5" t="str">
        <f>OBV!F1984</f>
        <v>NEUTRAL</v>
      </c>
      <c r="K1984" s="5" t="str">
        <f>OBV!G1984</f>
        <v>NEUTRAL</v>
      </c>
      <c r="L1984" s="5" t="str">
        <f>OBV!H1984</f>
        <v>NEUTRAL</v>
      </c>
      <c r="M1984" s="7">
        <f t="shared" si="300"/>
        <v>25</v>
      </c>
      <c r="N1984" s="7">
        <f t="shared" si="301"/>
        <v>0</v>
      </c>
      <c r="O1984" s="7">
        <f t="shared" si="302"/>
        <v>0</v>
      </c>
      <c r="P1984" s="7">
        <f t="shared" si="303"/>
        <v>33</v>
      </c>
      <c r="Q1984" s="8">
        <f t="shared" si="304"/>
        <v>13.7</v>
      </c>
      <c r="R1984" s="8">
        <f t="shared" si="305"/>
        <v>13.25</v>
      </c>
      <c r="S1984" s="8">
        <f t="shared" si="306"/>
        <v>18.600000000000001</v>
      </c>
      <c r="T1984" s="8">
        <f t="shared" si="307"/>
        <v>14.5</v>
      </c>
      <c r="U1984" s="7">
        <f t="shared" si="308"/>
        <v>15.183333333333332</v>
      </c>
      <c r="V1984" s="7">
        <f t="shared" si="309"/>
        <v>15.012499999999999</v>
      </c>
    </row>
    <row r="1985" spans="1:22" ht="13.5" x14ac:dyDescent="0.25">
      <c r="A1985" s="3">
        <f>RSI!A1985</f>
        <v>45195</v>
      </c>
      <c r="B1985" s="2">
        <f>RSI!B1985</f>
        <v>1.84</v>
      </c>
      <c r="C1985" s="2">
        <f>RSI!I1985</f>
        <v>54.980128278090561</v>
      </c>
      <c r="D1985" s="2">
        <f>MACD!E1985</f>
        <v>3.3376760000120465E-2</v>
      </c>
      <c r="E1985" s="2">
        <f>MACD!F1985</f>
        <v>2.7144500587507926E-2</v>
      </c>
      <c r="F1985" s="2">
        <f>'Moving Avg'!D1985</f>
        <v>1.7768800000000002</v>
      </c>
      <c r="G1985" s="2">
        <f>'Moving Avg'!F1985</f>
        <v>1.8158849999999997</v>
      </c>
      <c r="H1985" s="2">
        <f>'Moving Avg'!G1985</f>
        <v>1.8408640000000007</v>
      </c>
      <c r="I1985" s="2">
        <f>'Moving Avg'!H1985</f>
        <v>1.8472124999999995</v>
      </c>
      <c r="J1985" s="5" t="str">
        <f>OBV!F1985</f>
        <v>NEUTRAL</v>
      </c>
      <c r="K1985" s="5" t="str">
        <f>OBV!G1985</f>
        <v>NEUTRAL</v>
      </c>
      <c r="L1985" s="5" t="str">
        <f>OBV!H1985</f>
        <v>NEUTRAL</v>
      </c>
      <c r="M1985" s="7">
        <f t="shared" si="300"/>
        <v>25</v>
      </c>
      <c r="N1985" s="7">
        <f t="shared" si="301"/>
        <v>0</v>
      </c>
      <c r="O1985" s="7">
        <f t="shared" si="302"/>
        <v>0</v>
      </c>
      <c r="P1985" s="7">
        <f t="shared" si="303"/>
        <v>33</v>
      </c>
      <c r="Q1985" s="8">
        <f t="shared" si="304"/>
        <v>13.7</v>
      </c>
      <c r="R1985" s="8">
        <f t="shared" si="305"/>
        <v>13.25</v>
      </c>
      <c r="S1985" s="8">
        <f t="shared" si="306"/>
        <v>18.600000000000001</v>
      </c>
      <c r="T1985" s="8">
        <f t="shared" si="307"/>
        <v>14.5</v>
      </c>
      <c r="U1985" s="7">
        <f t="shared" si="308"/>
        <v>15.183333333333332</v>
      </c>
      <c r="V1985" s="7">
        <f t="shared" si="309"/>
        <v>15.012499999999999</v>
      </c>
    </row>
    <row r="1986" spans="1:22" ht="13.5" x14ac:dyDescent="0.25">
      <c r="A1986" s="3">
        <f>RSI!A1986</f>
        <v>45197</v>
      </c>
      <c r="B1986" s="2">
        <f>RSI!B1986</f>
        <v>1.9189000000000001</v>
      </c>
      <c r="C1986" s="2">
        <f>RSI!I1986</f>
        <v>65.673895072843322</v>
      </c>
      <c r="D1986" s="2">
        <f>MACD!E1986</f>
        <v>2.4486512668310478E-2</v>
      </c>
      <c r="E1986" s="2">
        <f>MACD!F1986</f>
        <v>2.6612903003668437E-2</v>
      </c>
      <c r="F1986" s="2">
        <f>'Moving Avg'!D1986</f>
        <v>1.8084400000000003</v>
      </c>
      <c r="G1986" s="2">
        <f>'Moving Avg'!F1986</f>
        <v>1.8180799999999997</v>
      </c>
      <c r="H1986" s="2">
        <f>'Moving Avg'!G1986</f>
        <v>1.8389380000000008</v>
      </c>
      <c r="I1986" s="2">
        <f>'Moving Avg'!H1986</f>
        <v>1.8473474999999993</v>
      </c>
      <c r="J1986" s="5" t="str">
        <f>OBV!F1986</f>
        <v>NEUTRAL</v>
      </c>
      <c r="K1986" s="5" t="str">
        <f>OBV!G1986</f>
        <v>NEUTRAL</v>
      </c>
      <c r="L1986" s="5" t="str">
        <f>OBV!H1986</f>
        <v>NEUTRAL</v>
      </c>
      <c r="M1986" s="7">
        <f t="shared" ref="M1986:M2049" si="310">IF(C1986&lt;30,50, IF(C1986&gt;70, 0, 25))</f>
        <v>25</v>
      </c>
      <c r="N1986" s="7">
        <f t="shared" ref="N1986:N2049" si="311">IF(E1986-D1986&gt;0.02, 100, IF(E1986-D1986&lt;0,0,45))</f>
        <v>45</v>
      </c>
      <c r="O1986" s="7">
        <f t="shared" ref="O1986:O2049" si="312">IF(F1986-I1986&gt;10,100,IF(F1986-I1986&gt;5,75, IF(F1986-I1986&gt;0,50,0)))</f>
        <v>0</v>
      </c>
      <c r="P1986" s="7">
        <f t="shared" ref="P1986:P2049" si="313">IF(L1986="confirmed bullish", 34, IF(L1986="bullish divergence",17, 0))+IF(J1986="bullish",33,IF(J1986="bearish",0,16.5))+IF(K1986="strong",33,IF(K1986="weak",0,16.5))</f>
        <v>33</v>
      </c>
      <c r="Q1986" s="8">
        <f t="shared" si="304"/>
        <v>29.45</v>
      </c>
      <c r="R1986" s="8">
        <f t="shared" si="305"/>
        <v>22.25</v>
      </c>
      <c r="S1986" s="8">
        <f t="shared" si="306"/>
        <v>25.35</v>
      </c>
      <c r="T1986" s="8">
        <f t="shared" si="307"/>
        <v>25.75</v>
      </c>
      <c r="U1986" s="7">
        <f t="shared" si="308"/>
        <v>25.683333333333337</v>
      </c>
      <c r="V1986" s="7">
        <f t="shared" si="309"/>
        <v>25.700000000000003</v>
      </c>
    </row>
    <row r="1987" spans="1:22" ht="13.5" x14ac:dyDescent="0.25">
      <c r="A1987" s="3">
        <f>RSI!A1987</f>
        <v>45198</v>
      </c>
      <c r="B1987" s="2">
        <f>RSI!B1987</f>
        <v>1.9189000000000001</v>
      </c>
      <c r="C1987" s="2">
        <f>RSI!I1987</f>
        <v>65.673895072843322</v>
      </c>
      <c r="D1987" s="2">
        <f>MACD!E1987</f>
        <v>1.6343025298165115E-2</v>
      </c>
      <c r="E1987" s="2">
        <f>MACD!F1987</f>
        <v>2.4558927462567777E-2</v>
      </c>
      <c r="F1987" s="2">
        <f>'Moving Avg'!D1987</f>
        <v>1.8400000000000003</v>
      </c>
      <c r="G1987" s="2">
        <f>'Moving Avg'!F1987</f>
        <v>1.8202749999999999</v>
      </c>
      <c r="H1987" s="2">
        <f>'Moving Avg'!G1987</f>
        <v>1.8371860000000007</v>
      </c>
      <c r="I1987" s="2">
        <f>'Moving Avg'!H1987</f>
        <v>1.8474824999999993</v>
      </c>
      <c r="J1987" s="5" t="str">
        <f>OBV!F1987</f>
        <v>NEUTRAL</v>
      </c>
      <c r="K1987" s="5" t="str">
        <f>OBV!G1987</f>
        <v>NEUTRAL</v>
      </c>
      <c r="L1987" s="5" t="str">
        <f>OBV!H1987</f>
        <v>NEUTRAL</v>
      </c>
      <c r="M1987" s="7">
        <f t="shared" si="310"/>
        <v>25</v>
      </c>
      <c r="N1987" s="7">
        <f t="shared" si="311"/>
        <v>45</v>
      </c>
      <c r="O1987" s="7">
        <f t="shared" si="312"/>
        <v>0</v>
      </c>
      <c r="P1987" s="7">
        <f t="shared" si="313"/>
        <v>33</v>
      </c>
      <c r="Q1987" s="8">
        <f t="shared" ref="Q1987:Q2050" si="314">0.35*M1987+N1987*0.35+O1987*0.15+P1987*0.15</f>
        <v>29.45</v>
      </c>
      <c r="R1987" s="8">
        <f t="shared" ref="R1987:R2050" si="315">M1987*0.2+N1987*0.2+O1987*0.35+P1987*0.25</f>
        <v>22.25</v>
      </c>
      <c r="S1987" s="8">
        <f t="shared" ref="S1987:S2050" si="316">M1987*0.15+N1987*0.15+O1987*0.25+P1987*0.45</f>
        <v>25.35</v>
      </c>
      <c r="T1987" s="8">
        <f t="shared" ref="T1987:T2050" si="317">0.25*SUM(M1987:P1987)</f>
        <v>25.75</v>
      </c>
      <c r="U1987" s="7">
        <f t="shared" ref="U1987:U2050" si="318">SUM(Q1987:S1987)/3</f>
        <v>25.683333333333337</v>
      </c>
      <c r="V1987" s="7">
        <f t="shared" ref="V1987:V2050" si="319">SUM(Q1987:T1987)/4</f>
        <v>25.700000000000003</v>
      </c>
    </row>
    <row r="1988" spans="1:22" ht="13.5" x14ac:dyDescent="0.25">
      <c r="A1988" s="3">
        <f>RSI!A1988</f>
        <v>45201</v>
      </c>
      <c r="B1988" s="2">
        <f>RSI!B1988</f>
        <v>1.9189000000000001</v>
      </c>
      <c r="C1988" s="2">
        <f>RSI!I1988</f>
        <v>65.673895072843322</v>
      </c>
      <c r="D1988" s="2">
        <f>MACD!E1988</f>
        <v>-3.2610519895348578E-3</v>
      </c>
      <c r="E1988" s="2">
        <f>MACD!F1988</f>
        <v>1.8994931572147253E-2</v>
      </c>
      <c r="F1988" s="2">
        <f>'Moving Avg'!D1988</f>
        <v>1.8715600000000001</v>
      </c>
      <c r="G1988" s="2">
        <f>'Moving Avg'!F1988</f>
        <v>1.8242199999999997</v>
      </c>
      <c r="H1988" s="2">
        <f>'Moving Avg'!G1988</f>
        <v>1.8354340000000005</v>
      </c>
      <c r="I1988" s="2">
        <f>'Moving Avg'!H1988</f>
        <v>1.8476174999999995</v>
      </c>
      <c r="J1988" s="5" t="str">
        <f>OBV!F1988</f>
        <v>NEUTRAL</v>
      </c>
      <c r="K1988" s="5" t="str">
        <f>OBV!G1988</f>
        <v>NEUTRAL</v>
      </c>
      <c r="L1988" s="5" t="str">
        <f>OBV!H1988</f>
        <v>NEUTRAL</v>
      </c>
      <c r="M1988" s="7">
        <f t="shared" si="310"/>
        <v>25</v>
      </c>
      <c r="N1988" s="7">
        <f t="shared" si="311"/>
        <v>100</v>
      </c>
      <c r="O1988" s="7">
        <f t="shared" si="312"/>
        <v>50</v>
      </c>
      <c r="P1988" s="7">
        <f t="shared" si="313"/>
        <v>33</v>
      </c>
      <c r="Q1988" s="8">
        <f t="shared" si="314"/>
        <v>56.2</v>
      </c>
      <c r="R1988" s="8">
        <f t="shared" si="315"/>
        <v>50.75</v>
      </c>
      <c r="S1988" s="8">
        <f t="shared" si="316"/>
        <v>46.1</v>
      </c>
      <c r="T1988" s="8">
        <f t="shared" si="317"/>
        <v>52</v>
      </c>
      <c r="U1988" s="7">
        <f t="shared" si="318"/>
        <v>51.016666666666673</v>
      </c>
      <c r="V1988" s="7">
        <f t="shared" si="319"/>
        <v>51.262500000000003</v>
      </c>
    </row>
    <row r="1989" spans="1:22" ht="13.5" x14ac:dyDescent="0.25">
      <c r="A1989" s="3">
        <f>RSI!A1989</f>
        <v>45202</v>
      </c>
      <c r="B1989" s="2">
        <f>RSI!B1989</f>
        <v>1.9189000000000001</v>
      </c>
      <c r="C1989" s="2">
        <f>RSI!I1989</f>
        <v>65.673895072843322</v>
      </c>
      <c r="D1989" s="2">
        <f>MACD!E1989</f>
        <v>-2.038149941449019E-2</v>
      </c>
      <c r="E1989" s="2">
        <f>MACD!F1989</f>
        <v>1.1119645374819765E-2</v>
      </c>
      <c r="F1989" s="2">
        <f>'Moving Avg'!D1989</f>
        <v>1.9031200000000001</v>
      </c>
      <c r="G1989" s="2">
        <f>'Moving Avg'!F1989</f>
        <v>1.8281649999999998</v>
      </c>
      <c r="H1989" s="2">
        <f>'Moving Avg'!G1989</f>
        <v>1.8336820000000003</v>
      </c>
      <c r="I1989" s="2">
        <f>'Moving Avg'!H1989</f>
        <v>1.8477524999999995</v>
      </c>
      <c r="J1989" s="5" t="str">
        <f>OBV!F1989</f>
        <v>NEUTRAL</v>
      </c>
      <c r="K1989" s="5" t="str">
        <f>OBV!G1989</f>
        <v>NEUTRAL</v>
      </c>
      <c r="L1989" s="5" t="str">
        <f>OBV!H1989</f>
        <v>NEUTRAL</v>
      </c>
      <c r="M1989" s="7">
        <f t="shared" si="310"/>
        <v>25</v>
      </c>
      <c r="N1989" s="7">
        <f t="shared" si="311"/>
        <v>100</v>
      </c>
      <c r="O1989" s="7">
        <f t="shared" si="312"/>
        <v>50</v>
      </c>
      <c r="P1989" s="7">
        <f t="shared" si="313"/>
        <v>33</v>
      </c>
      <c r="Q1989" s="8">
        <f t="shared" si="314"/>
        <v>56.2</v>
      </c>
      <c r="R1989" s="8">
        <f t="shared" si="315"/>
        <v>50.75</v>
      </c>
      <c r="S1989" s="8">
        <f t="shared" si="316"/>
        <v>46.1</v>
      </c>
      <c r="T1989" s="8">
        <f t="shared" si="317"/>
        <v>52</v>
      </c>
      <c r="U1989" s="7">
        <f t="shared" si="318"/>
        <v>51.016666666666673</v>
      </c>
      <c r="V1989" s="7">
        <f t="shared" si="319"/>
        <v>51.262500000000003</v>
      </c>
    </row>
    <row r="1990" spans="1:22" ht="13.5" x14ac:dyDescent="0.25">
      <c r="A1990" s="3">
        <f>RSI!A1990</f>
        <v>45203</v>
      </c>
      <c r="B1990" s="2">
        <f>RSI!B1990</f>
        <v>1.9189000000000001</v>
      </c>
      <c r="C1990" s="2">
        <f>RSI!I1990</f>
        <v>65.673895072843322</v>
      </c>
      <c r="D1990" s="2">
        <f>MACD!E1990</f>
        <v>-3.5360978172908286E-2</v>
      </c>
      <c r="E1990" s="2">
        <f>MACD!F1990</f>
        <v>1.8235206652741538E-3</v>
      </c>
      <c r="F1990" s="2">
        <f>'Moving Avg'!D1990</f>
        <v>1.9189000000000001</v>
      </c>
      <c r="G1990" s="2">
        <f>'Moving Avg'!F1990</f>
        <v>1.8321099999999997</v>
      </c>
      <c r="H1990" s="2">
        <f>'Moving Avg'!G1990</f>
        <v>1.8317559999999999</v>
      </c>
      <c r="I1990" s="2">
        <f>'Moving Avg'!H1990</f>
        <v>1.8483004999999995</v>
      </c>
      <c r="J1990" s="5" t="str">
        <f>OBV!F1990</f>
        <v>NEUTRAL</v>
      </c>
      <c r="K1990" s="5" t="str">
        <f>OBV!G1990</f>
        <v>NEUTRAL</v>
      </c>
      <c r="L1990" s="5" t="str">
        <f>OBV!H1990</f>
        <v>NEUTRAL</v>
      </c>
      <c r="M1990" s="7">
        <f t="shared" si="310"/>
        <v>25</v>
      </c>
      <c r="N1990" s="7">
        <f t="shared" si="311"/>
        <v>100</v>
      </c>
      <c r="O1990" s="7">
        <f t="shared" si="312"/>
        <v>50</v>
      </c>
      <c r="P1990" s="7">
        <f t="shared" si="313"/>
        <v>33</v>
      </c>
      <c r="Q1990" s="8">
        <f t="shared" si="314"/>
        <v>56.2</v>
      </c>
      <c r="R1990" s="8">
        <f t="shared" si="315"/>
        <v>50.75</v>
      </c>
      <c r="S1990" s="8">
        <f t="shared" si="316"/>
        <v>46.1</v>
      </c>
      <c r="T1990" s="8">
        <f t="shared" si="317"/>
        <v>52</v>
      </c>
      <c r="U1990" s="7">
        <f t="shared" si="318"/>
        <v>51.016666666666673</v>
      </c>
      <c r="V1990" s="7">
        <f t="shared" si="319"/>
        <v>51.262500000000003</v>
      </c>
    </row>
    <row r="1991" spans="1:22" ht="13.5" x14ac:dyDescent="0.25">
      <c r="A1991" s="3">
        <f>RSI!A1991</f>
        <v>45204</v>
      </c>
      <c r="B1991" s="2">
        <f>RSI!B1991</f>
        <v>1.9189000000000001</v>
      </c>
      <c r="C1991" s="2">
        <f>RSI!I1991</f>
        <v>65.673895072843322</v>
      </c>
      <c r="D1991" s="2">
        <f>MACD!E1991</f>
        <v>-4.8492353517276987E-2</v>
      </c>
      <c r="E1991" s="2">
        <f>MACD!F1991</f>
        <v>-8.2396541712360764E-3</v>
      </c>
      <c r="F1991" s="2">
        <f>'Moving Avg'!D1991</f>
        <v>1.9189000000000001</v>
      </c>
      <c r="G1991" s="2">
        <f>'Moving Avg'!F1991</f>
        <v>1.836055</v>
      </c>
      <c r="H1991" s="2">
        <f>'Moving Avg'!G1991</f>
        <v>1.8298300000000001</v>
      </c>
      <c r="I1991" s="2">
        <f>'Moving Avg'!H1991</f>
        <v>1.8484769999999997</v>
      </c>
      <c r="J1991" s="5" t="str">
        <f>OBV!F1991</f>
        <v>NEUTRAL</v>
      </c>
      <c r="K1991" s="5" t="str">
        <f>OBV!G1991</f>
        <v>NEUTRAL</v>
      </c>
      <c r="L1991" s="5" t="str">
        <f>OBV!H1991</f>
        <v>NEUTRAL</v>
      </c>
      <c r="M1991" s="7">
        <f t="shared" si="310"/>
        <v>25</v>
      </c>
      <c r="N1991" s="7">
        <f t="shared" si="311"/>
        <v>100</v>
      </c>
      <c r="O1991" s="7">
        <f t="shared" si="312"/>
        <v>50</v>
      </c>
      <c r="P1991" s="7">
        <f t="shared" si="313"/>
        <v>33</v>
      </c>
      <c r="Q1991" s="8">
        <f t="shared" si="314"/>
        <v>56.2</v>
      </c>
      <c r="R1991" s="8">
        <f t="shared" si="315"/>
        <v>50.75</v>
      </c>
      <c r="S1991" s="8">
        <f t="shared" si="316"/>
        <v>46.1</v>
      </c>
      <c r="T1991" s="8">
        <f t="shared" si="317"/>
        <v>52</v>
      </c>
      <c r="U1991" s="7">
        <f t="shared" si="318"/>
        <v>51.016666666666673</v>
      </c>
      <c r="V1991" s="7">
        <f t="shared" si="319"/>
        <v>51.262500000000003</v>
      </c>
    </row>
    <row r="1992" spans="1:22" ht="13.5" x14ac:dyDescent="0.25">
      <c r="A1992" s="3">
        <f>RSI!A1992</f>
        <v>45205</v>
      </c>
      <c r="B1992" s="2">
        <f>RSI!B1992</f>
        <v>1.84</v>
      </c>
      <c r="C1992" s="2">
        <f>RSI!I1992</f>
        <v>47.918278342211536</v>
      </c>
      <c r="D1992" s="2">
        <f>MACD!E1992</f>
        <v>-5.4181694843864481E-2</v>
      </c>
      <c r="E1992" s="2">
        <f>MACD!F1992</f>
        <v>-1.7428062305761757E-2</v>
      </c>
      <c r="F1992" s="2">
        <f>'Moving Avg'!D1992</f>
        <v>1.9031200000000001</v>
      </c>
      <c r="G1992" s="2">
        <f>'Moving Avg'!F1992</f>
        <v>1.8360550000000004</v>
      </c>
      <c r="H1992" s="2">
        <f>'Moving Avg'!G1992</f>
        <v>1.8265</v>
      </c>
      <c r="I1992" s="2">
        <f>'Moving Avg'!H1992</f>
        <v>1.8482589999999997</v>
      </c>
      <c r="J1992" s="5" t="str">
        <f>OBV!F1992</f>
        <v>BEARISH</v>
      </c>
      <c r="K1992" s="5" t="str">
        <f>OBV!G1992</f>
        <v>NEUTRAL</v>
      </c>
      <c r="L1992" s="5" t="str">
        <f>OBV!H1992</f>
        <v>CONFIRMED BEARISH</v>
      </c>
      <c r="M1992" s="7">
        <f t="shared" si="310"/>
        <v>25</v>
      </c>
      <c r="N1992" s="7">
        <f t="shared" si="311"/>
        <v>100</v>
      </c>
      <c r="O1992" s="7">
        <f t="shared" si="312"/>
        <v>50</v>
      </c>
      <c r="P1992" s="7">
        <f t="shared" si="313"/>
        <v>16.5</v>
      </c>
      <c r="Q1992" s="8">
        <f t="shared" si="314"/>
        <v>53.725000000000001</v>
      </c>
      <c r="R1992" s="8">
        <f t="shared" si="315"/>
        <v>46.625</v>
      </c>
      <c r="S1992" s="8">
        <f t="shared" si="316"/>
        <v>38.674999999999997</v>
      </c>
      <c r="T1992" s="8">
        <f t="shared" si="317"/>
        <v>47.875</v>
      </c>
      <c r="U1992" s="7">
        <f t="shared" si="318"/>
        <v>46.341666666666661</v>
      </c>
      <c r="V1992" s="7">
        <f t="shared" si="319"/>
        <v>46.724999999999994</v>
      </c>
    </row>
    <row r="1993" spans="1:22" ht="13.5" x14ac:dyDescent="0.25">
      <c r="A1993" s="3">
        <f>RSI!A1993</f>
        <v>45208</v>
      </c>
      <c r="B1993" s="2">
        <f>RSI!B1993</f>
        <v>1.84</v>
      </c>
      <c r="C1993" s="2">
        <f>RSI!I1993</f>
        <v>47.918278342211543</v>
      </c>
      <c r="D1993" s="2">
        <f>MACD!E1993</f>
        <v>-5.8920846084423495E-2</v>
      </c>
      <c r="E1993" s="2">
        <f>MACD!F1993</f>
        <v>-2.5726619061494108E-2</v>
      </c>
      <c r="F1993" s="2">
        <f>'Moving Avg'!D1993</f>
        <v>1.88734</v>
      </c>
      <c r="G1993" s="2">
        <f>'Moving Avg'!F1993</f>
        <v>1.8360550000000004</v>
      </c>
      <c r="H1993" s="2">
        <f>'Moving Avg'!G1993</f>
        <v>1.8233460000000001</v>
      </c>
      <c r="I1993" s="2">
        <f>'Moving Avg'!H1993</f>
        <v>1.8480409999999994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  <c r="M1993" s="7">
        <f t="shared" si="310"/>
        <v>25</v>
      </c>
      <c r="N1993" s="7">
        <f t="shared" si="311"/>
        <v>100</v>
      </c>
      <c r="O1993" s="7">
        <f t="shared" si="312"/>
        <v>50</v>
      </c>
      <c r="P1993" s="7">
        <f t="shared" si="313"/>
        <v>16.5</v>
      </c>
      <c r="Q1993" s="8">
        <f t="shared" si="314"/>
        <v>53.725000000000001</v>
      </c>
      <c r="R1993" s="8">
        <f t="shared" si="315"/>
        <v>46.625</v>
      </c>
      <c r="S1993" s="8">
        <f t="shared" si="316"/>
        <v>38.674999999999997</v>
      </c>
      <c r="T1993" s="8">
        <f t="shared" si="317"/>
        <v>47.875</v>
      </c>
      <c r="U1993" s="7">
        <f t="shared" si="318"/>
        <v>46.341666666666661</v>
      </c>
      <c r="V1993" s="7">
        <f t="shared" si="319"/>
        <v>46.724999999999994</v>
      </c>
    </row>
    <row r="1994" spans="1:22" ht="13.5" x14ac:dyDescent="0.25">
      <c r="A1994" s="3">
        <f>RSI!A1994</f>
        <v>45209</v>
      </c>
      <c r="B1994" s="2">
        <f>RSI!B1994</f>
        <v>1.84</v>
      </c>
      <c r="C1994" s="2">
        <f>RSI!I1994</f>
        <v>47.918278342211543</v>
      </c>
      <c r="D1994" s="2">
        <f>MACD!E1994</f>
        <v>-6.2861538981335174E-2</v>
      </c>
      <c r="E1994" s="2">
        <f>MACD!F1994</f>
        <v>-3.3153603045462325E-2</v>
      </c>
      <c r="F1994" s="2">
        <f>'Moving Avg'!D1994</f>
        <v>1.8715600000000001</v>
      </c>
      <c r="G1994" s="2">
        <f>'Moving Avg'!F1994</f>
        <v>1.8360550000000007</v>
      </c>
      <c r="H1994" s="2">
        <f>'Moving Avg'!G1994</f>
        <v>1.8219440000000002</v>
      </c>
      <c r="I1994" s="2">
        <f>'Moving Avg'!H1994</f>
        <v>1.8478229999999993</v>
      </c>
      <c r="J1994" s="5" t="str">
        <f>OBV!F1994</f>
        <v>BEARISH</v>
      </c>
      <c r="K1994" s="5" t="str">
        <f>OBV!G1994</f>
        <v>NEUTRAL</v>
      </c>
      <c r="L1994" s="5" t="str">
        <f>OBV!H1994</f>
        <v>CONFIRMED BEARISH</v>
      </c>
      <c r="M1994" s="7">
        <f t="shared" si="310"/>
        <v>25</v>
      </c>
      <c r="N1994" s="7">
        <f t="shared" si="311"/>
        <v>100</v>
      </c>
      <c r="O1994" s="7">
        <f t="shared" si="312"/>
        <v>50</v>
      </c>
      <c r="P1994" s="7">
        <f t="shared" si="313"/>
        <v>16.5</v>
      </c>
      <c r="Q1994" s="8">
        <f t="shared" si="314"/>
        <v>53.725000000000001</v>
      </c>
      <c r="R1994" s="8">
        <f t="shared" si="315"/>
        <v>46.625</v>
      </c>
      <c r="S1994" s="8">
        <f t="shared" si="316"/>
        <v>38.674999999999997</v>
      </c>
      <c r="T1994" s="8">
        <f t="shared" si="317"/>
        <v>47.875</v>
      </c>
      <c r="U1994" s="7">
        <f t="shared" si="318"/>
        <v>46.341666666666661</v>
      </c>
      <c r="V1994" s="7">
        <f t="shared" si="319"/>
        <v>46.724999999999994</v>
      </c>
    </row>
    <row r="1995" spans="1:22" ht="13.5" x14ac:dyDescent="0.25">
      <c r="A1995" s="3">
        <f>RSI!A1995</f>
        <v>45210</v>
      </c>
      <c r="B1995" s="2">
        <f>RSI!B1995</f>
        <v>1.84</v>
      </c>
      <c r="C1995" s="2">
        <f>RSI!I1995</f>
        <v>47.918278342211543</v>
      </c>
      <c r="D1995" s="2">
        <f>MACD!E1995</f>
        <v>-5.3993289382261889E-2</v>
      </c>
      <c r="E1995" s="2">
        <f>MACD!F1995</f>
        <v>-3.7321540312822241E-2</v>
      </c>
      <c r="F1995" s="2">
        <f>'Moving Avg'!D1995</f>
        <v>1.85578</v>
      </c>
      <c r="G1995" s="2">
        <f>'Moving Avg'!F1995</f>
        <v>1.8360550000000007</v>
      </c>
      <c r="H1995" s="2">
        <f>'Moving Avg'!G1995</f>
        <v>1.8221200000000004</v>
      </c>
      <c r="I1995" s="2">
        <f>'Moving Avg'!H1995</f>
        <v>1.8476049999999993</v>
      </c>
      <c r="J1995" s="5" t="str">
        <f>OBV!F1995</f>
        <v>BEARISH</v>
      </c>
      <c r="K1995" s="5" t="str">
        <f>OBV!G1995</f>
        <v>NEUTRAL</v>
      </c>
      <c r="L1995" s="5" t="str">
        <f>OBV!H1995</f>
        <v>CONFIRMED BEARISH</v>
      </c>
      <c r="M1995" s="7">
        <f t="shared" si="310"/>
        <v>25</v>
      </c>
      <c r="N1995" s="7">
        <f t="shared" si="311"/>
        <v>45</v>
      </c>
      <c r="O1995" s="7">
        <f t="shared" si="312"/>
        <v>50</v>
      </c>
      <c r="P1995" s="7">
        <f t="shared" si="313"/>
        <v>16.5</v>
      </c>
      <c r="Q1995" s="8">
        <f t="shared" si="314"/>
        <v>34.475000000000001</v>
      </c>
      <c r="R1995" s="8">
        <f t="shared" si="315"/>
        <v>35.625</v>
      </c>
      <c r="S1995" s="8">
        <f t="shared" si="316"/>
        <v>30.425000000000001</v>
      </c>
      <c r="T1995" s="8">
        <f t="shared" si="317"/>
        <v>34.125</v>
      </c>
      <c r="U1995" s="7">
        <f t="shared" si="318"/>
        <v>33.508333333333333</v>
      </c>
      <c r="V1995" s="7">
        <f t="shared" si="319"/>
        <v>33.662499999999994</v>
      </c>
    </row>
    <row r="1996" spans="1:22" ht="13.5" x14ac:dyDescent="0.25">
      <c r="A1996" s="3">
        <f>RSI!A1996</f>
        <v>45211</v>
      </c>
      <c r="B1996" s="2">
        <f>RSI!B1996</f>
        <v>1.8488</v>
      </c>
      <c r="C1996" s="2">
        <f>RSI!I1996</f>
        <v>49.948324935993597</v>
      </c>
      <c r="D1996" s="2">
        <f>MACD!E1996</f>
        <v>-3.4943312751851252E-2</v>
      </c>
      <c r="E1996" s="2">
        <f>MACD!F1996</f>
        <v>-3.6845894800628047E-2</v>
      </c>
      <c r="F1996" s="2">
        <f>'Moving Avg'!D1996</f>
        <v>1.8417600000000001</v>
      </c>
      <c r="G1996" s="2">
        <f>'Moving Avg'!F1996</f>
        <v>1.8364950000000004</v>
      </c>
      <c r="H1996" s="2">
        <f>'Moving Avg'!G1996</f>
        <v>1.8240480000000003</v>
      </c>
      <c r="I1996" s="2">
        <f>'Moving Avg'!H1996</f>
        <v>1.8474309999999994</v>
      </c>
      <c r="J1996" s="5" t="str">
        <f>OBV!F1996</f>
        <v>BULLISH</v>
      </c>
      <c r="K1996" s="5" t="str">
        <f>OBV!G1996</f>
        <v>NEUTRAL</v>
      </c>
      <c r="L1996" s="5" t="str">
        <f>OBV!H1996</f>
        <v>BULLISH DIVERGENCE</v>
      </c>
      <c r="M1996" s="7">
        <f t="shared" si="310"/>
        <v>25</v>
      </c>
      <c r="N1996" s="7">
        <f t="shared" si="311"/>
        <v>0</v>
      </c>
      <c r="O1996" s="7">
        <f t="shared" si="312"/>
        <v>0</v>
      </c>
      <c r="P1996" s="7">
        <f t="shared" si="313"/>
        <v>66.5</v>
      </c>
      <c r="Q1996" s="8">
        <f t="shared" si="314"/>
        <v>18.725000000000001</v>
      </c>
      <c r="R1996" s="8">
        <f t="shared" si="315"/>
        <v>21.625</v>
      </c>
      <c r="S1996" s="8">
        <f t="shared" si="316"/>
        <v>33.674999999999997</v>
      </c>
      <c r="T1996" s="8">
        <f t="shared" si="317"/>
        <v>22.875</v>
      </c>
      <c r="U1996" s="7">
        <f t="shared" si="318"/>
        <v>24.675000000000001</v>
      </c>
      <c r="V1996" s="7">
        <f t="shared" si="319"/>
        <v>24.225000000000001</v>
      </c>
    </row>
    <row r="1997" spans="1:22" ht="13.5" x14ac:dyDescent="0.25">
      <c r="A1997" s="3">
        <f>RSI!A1997</f>
        <v>45212</v>
      </c>
      <c r="B1997" s="2">
        <f>RSI!B1997</f>
        <v>1.9276</v>
      </c>
      <c r="C1997" s="2">
        <f>RSI!I1997</f>
        <v>63.622056426774066</v>
      </c>
      <c r="D1997" s="2">
        <f>MACD!E1997</f>
        <v>-2.4658079633987029E-2</v>
      </c>
      <c r="E1997" s="2">
        <f>MACD!F1997</f>
        <v>-3.4408331767299849E-2</v>
      </c>
      <c r="F1997" s="2">
        <f>'Moving Avg'!D1997</f>
        <v>1.85928</v>
      </c>
      <c r="G1997" s="2">
        <f>'Moving Avg'!F1997</f>
        <v>1.840875</v>
      </c>
      <c r="H1997" s="2">
        <f>'Moving Avg'!G1997</f>
        <v>1.8291300000000001</v>
      </c>
      <c r="I1997" s="2">
        <f>'Moving Avg'!H1997</f>
        <v>1.8476509999999993</v>
      </c>
      <c r="J1997" s="5" t="str">
        <f>OBV!F1997</f>
        <v>BULLISH</v>
      </c>
      <c r="K1997" s="5" t="str">
        <f>OBV!G1997</f>
        <v>NEUTRAL</v>
      </c>
      <c r="L1997" s="5" t="str">
        <f>OBV!H1997</f>
        <v>CONFIRMED BULLISH</v>
      </c>
      <c r="M1997" s="7">
        <f t="shared" si="310"/>
        <v>25</v>
      </c>
      <c r="N1997" s="7">
        <f t="shared" si="311"/>
        <v>0</v>
      </c>
      <c r="O1997" s="7">
        <f t="shared" si="312"/>
        <v>50</v>
      </c>
      <c r="P1997" s="7">
        <f t="shared" si="313"/>
        <v>83.5</v>
      </c>
      <c r="Q1997" s="8">
        <f t="shared" si="314"/>
        <v>28.774999999999999</v>
      </c>
      <c r="R1997" s="8">
        <f t="shared" si="315"/>
        <v>43.375</v>
      </c>
      <c r="S1997" s="8">
        <f t="shared" si="316"/>
        <v>53.825000000000003</v>
      </c>
      <c r="T1997" s="8">
        <f t="shared" si="317"/>
        <v>39.625</v>
      </c>
      <c r="U1997" s="7">
        <f t="shared" si="318"/>
        <v>41.991666666666667</v>
      </c>
      <c r="V1997" s="7">
        <f t="shared" si="319"/>
        <v>41.400000000000006</v>
      </c>
    </row>
    <row r="1998" spans="1:22" ht="13.5" x14ac:dyDescent="0.25">
      <c r="A1998" s="3">
        <f>RSI!A1998</f>
        <v>45215</v>
      </c>
      <c r="B1998" s="2">
        <f>RSI!B1998</f>
        <v>1.9276</v>
      </c>
      <c r="C1998" s="2">
        <f>RSI!I1998</f>
        <v>63.622056426774058</v>
      </c>
      <c r="D1998" s="2">
        <f>MACD!E1998</f>
        <v>-1.6417990101369906E-2</v>
      </c>
      <c r="E1998" s="2">
        <f>MACD!F1998</f>
        <v>-3.0810263434113864E-2</v>
      </c>
      <c r="F1998" s="2">
        <f>'Moving Avg'!D1998</f>
        <v>1.8768</v>
      </c>
      <c r="G1998" s="2">
        <f>'Moving Avg'!F1998</f>
        <v>1.8492000000000002</v>
      </c>
      <c r="H1998" s="2">
        <f>'Moving Avg'!G1998</f>
        <v>1.8356139999999999</v>
      </c>
      <c r="I1998" s="2">
        <f>'Moving Avg'!H1998</f>
        <v>1.8478709999999992</v>
      </c>
      <c r="J1998" s="5" t="str">
        <f>OBV!F1998</f>
        <v>BULLISH</v>
      </c>
      <c r="K1998" s="5" t="str">
        <f>OBV!G1998</f>
        <v>NEUTRAL</v>
      </c>
      <c r="L1998" s="5" t="str">
        <f>OBV!H1998</f>
        <v>CONFIRMED BULLISH</v>
      </c>
      <c r="M1998" s="7">
        <f t="shared" si="310"/>
        <v>25</v>
      </c>
      <c r="N1998" s="7">
        <f t="shared" si="311"/>
        <v>0</v>
      </c>
      <c r="O1998" s="7">
        <f t="shared" si="312"/>
        <v>50</v>
      </c>
      <c r="P1998" s="7">
        <f t="shared" si="313"/>
        <v>83.5</v>
      </c>
      <c r="Q1998" s="8">
        <f t="shared" si="314"/>
        <v>28.774999999999999</v>
      </c>
      <c r="R1998" s="8">
        <f t="shared" si="315"/>
        <v>43.375</v>
      </c>
      <c r="S1998" s="8">
        <f t="shared" si="316"/>
        <v>53.825000000000003</v>
      </c>
      <c r="T1998" s="8">
        <f t="shared" si="317"/>
        <v>39.625</v>
      </c>
      <c r="U1998" s="7">
        <f t="shared" si="318"/>
        <v>41.991666666666667</v>
      </c>
      <c r="V1998" s="7">
        <f t="shared" si="319"/>
        <v>41.400000000000006</v>
      </c>
    </row>
    <row r="1999" spans="1:22" ht="13.5" x14ac:dyDescent="0.25">
      <c r="A1999" s="3">
        <f>RSI!A1999</f>
        <v>45216</v>
      </c>
      <c r="B1999" s="2">
        <f>RSI!B1999</f>
        <v>1.9276</v>
      </c>
      <c r="C1999" s="2">
        <f>RSI!I1999</f>
        <v>63.622056426774058</v>
      </c>
      <c r="D1999" s="2">
        <f>MACD!E1999</f>
        <v>-9.8741251957426002E-3</v>
      </c>
      <c r="E1999" s="2">
        <f>MACD!F1999</f>
        <v>-2.6623035786439615E-2</v>
      </c>
      <c r="F1999" s="2">
        <f>'Moving Avg'!D1999</f>
        <v>1.89432</v>
      </c>
      <c r="G1999" s="2">
        <f>'Moving Avg'!F1999</f>
        <v>1.8575250000000001</v>
      </c>
      <c r="H1999" s="2">
        <f>'Moving Avg'!G1999</f>
        <v>1.842098</v>
      </c>
      <c r="I1999" s="2">
        <f>'Moving Avg'!H1999</f>
        <v>1.8480909999999988</v>
      </c>
      <c r="J1999" s="5" t="str">
        <f>OBV!F1999</f>
        <v>BULLISH</v>
      </c>
      <c r="K1999" s="5" t="str">
        <f>OBV!G1999</f>
        <v>NEUTRAL</v>
      </c>
      <c r="L1999" s="5" t="str">
        <f>OBV!H1999</f>
        <v>CONFIRMED BULLISH</v>
      </c>
      <c r="M1999" s="7">
        <f t="shared" si="310"/>
        <v>25</v>
      </c>
      <c r="N1999" s="7">
        <f t="shared" si="311"/>
        <v>0</v>
      </c>
      <c r="O1999" s="7">
        <f t="shared" si="312"/>
        <v>50</v>
      </c>
      <c r="P1999" s="7">
        <f t="shared" si="313"/>
        <v>83.5</v>
      </c>
      <c r="Q1999" s="8">
        <f t="shared" si="314"/>
        <v>28.774999999999999</v>
      </c>
      <c r="R1999" s="8">
        <f t="shared" si="315"/>
        <v>43.375</v>
      </c>
      <c r="S1999" s="8">
        <f t="shared" si="316"/>
        <v>53.825000000000003</v>
      </c>
      <c r="T1999" s="8">
        <f t="shared" si="317"/>
        <v>39.625</v>
      </c>
      <c r="U1999" s="7">
        <f t="shared" si="318"/>
        <v>41.991666666666667</v>
      </c>
      <c r="V1999" s="7">
        <f t="shared" si="319"/>
        <v>41.400000000000006</v>
      </c>
    </row>
    <row r="2000" spans="1:22" ht="13.5" x14ac:dyDescent="0.25">
      <c r="A2000" s="3">
        <f>RSI!A2000</f>
        <v>45217</v>
      </c>
      <c r="B2000" s="2">
        <f>RSI!B2000</f>
        <v>1.9276</v>
      </c>
      <c r="C2000" s="2">
        <f>RSI!I2000</f>
        <v>63.622056426774058</v>
      </c>
      <c r="D2000" s="2">
        <f>MACD!E2000</f>
        <v>-4.7337851677355935E-3</v>
      </c>
      <c r="E2000" s="2">
        <f>MACD!F2000</f>
        <v>-2.2245185662698813E-2</v>
      </c>
      <c r="F2000" s="2">
        <f>'Moving Avg'!D2000</f>
        <v>1.9118400000000002</v>
      </c>
      <c r="G2000" s="2">
        <f>'Moving Avg'!F2000</f>
        <v>1.86585</v>
      </c>
      <c r="H2000" s="2">
        <f>'Moving Avg'!G2000</f>
        <v>1.8485819999999997</v>
      </c>
      <c r="I2000" s="2">
        <f>'Moving Avg'!H2000</f>
        <v>1.8483109999999987</v>
      </c>
      <c r="J2000" s="5" t="str">
        <f>OBV!F2000</f>
        <v>BULLISH</v>
      </c>
      <c r="K2000" s="5" t="str">
        <f>OBV!G2000</f>
        <v>NEUTRAL</v>
      </c>
      <c r="L2000" s="5" t="str">
        <f>OBV!H2000</f>
        <v>CONFIRMED BULLISH</v>
      </c>
      <c r="M2000" s="7">
        <f t="shared" si="310"/>
        <v>25</v>
      </c>
      <c r="N2000" s="7">
        <f t="shared" si="311"/>
        <v>0</v>
      </c>
      <c r="O2000" s="7">
        <f t="shared" si="312"/>
        <v>50</v>
      </c>
      <c r="P2000" s="7">
        <f t="shared" si="313"/>
        <v>83.5</v>
      </c>
      <c r="Q2000" s="8">
        <f t="shared" si="314"/>
        <v>28.774999999999999</v>
      </c>
      <c r="R2000" s="8">
        <f t="shared" si="315"/>
        <v>43.375</v>
      </c>
      <c r="S2000" s="8">
        <f t="shared" si="316"/>
        <v>53.825000000000003</v>
      </c>
      <c r="T2000" s="8">
        <f t="shared" si="317"/>
        <v>39.625</v>
      </c>
      <c r="U2000" s="7">
        <f t="shared" si="318"/>
        <v>41.991666666666667</v>
      </c>
      <c r="V2000" s="7">
        <f t="shared" si="319"/>
        <v>41.400000000000006</v>
      </c>
    </row>
    <row r="2001" spans="1:22" ht="13.5" x14ac:dyDescent="0.25">
      <c r="A2001" s="3">
        <f>RSI!A2001</f>
        <v>45218</v>
      </c>
      <c r="B2001" s="2">
        <f>RSI!B2001</f>
        <v>1.9276</v>
      </c>
      <c r="C2001" s="2">
        <f>RSI!I2001</f>
        <v>63.622056426774058</v>
      </c>
      <c r="D2001" s="2">
        <f>MACD!E2001</f>
        <v>-7.5165226638818083E-4</v>
      </c>
      <c r="E2001" s="2">
        <f>MACD!F2001</f>
        <v>-1.7946478983436685E-2</v>
      </c>
      <c r="F2001" s="2">
        <f>'Moving Avg'!D2001</f>
        <v>1.9276</v>
      </c>
      <c r="G2001" s="2">
        <f>'Moving Avg'!F2001</f>
        <v>1.8741749999999999</v>
      </c>
      <c r="H2001" s="2">
        <f>'Moving Avg'!G2001</f>
        <v>1.8550659999999999</v>
      </c>
      <c r="I2001" s="2">
        <f>'Moving Avg'!H2001</f>
        <v>1.8485309999999986</v>
      </c>
      <c r="J2001" s="5" t="str">
        <f>OBV!F2001</f>
        <v>BULLISH</v>
      </c>
      <c r="K2001" s="5" t="str">
        <f>OBV!G2001</f>
        <v>NEUTRAL</v>
      </c>
      <c r="L2001" s="5" t="str">
        <f>OBV!H2001</f>
        <v>CONFIRMED BULLISH</v>
      </c>
      <c r="M2001" s="7">
        <f t="shared" si="310"/>
        <v>25</v>
      </c>
      <c r="N2001" s="7">
        <f t="shared" si="311"/>
        <v>0</v>
      </c>
      <c r="O2001" s="7">
        <f t="shared" si="312"/>
        <v>50</v>
      </c>
      <c r="P2001" s="7">
        <f t="shared" si="313"/>
        <v>83.5</v>
      </c>
      <c r="Q2001" s="8">
        <f t="shared" si="314"/>
        <v>28.774999999999999</v>
      </c>
      <c r="R2001" s="8">
        <f t="shared" si="315"/>
        <v>43.375</v>
      </c>
      <c r="S2001" s="8">
        <f t="shared" si="316"/>
        <v>53.825000000000003</v>
      </c>
      <c r="T2001" s="8">
        <f t="shared" si="317"/>
        <v>39.625</v>
      </c>
      <c r="U2001" s="7">
        <f t="shared" si="318"/>
        <v>41.991666666666667</v>
      </c>
      <c r="V2001" s="7">
        <f t="shared" si="319"/>
        <v>41.400000000000006</v>
      </c>
    </row>
    <row r="2002" spans="1:22" ht="13.5" x14ac:dyDescent="0.25">
      <c r="A2002" s="3">
        <f>RSI!A2002</f>
        <v>45219</v>
      </c>
      <c r="B2002" s="2">
        <f>RSI!B2002</f>
        <v>1.8488</v>
      </c>
      <c r="C2002" s="2">
        <f>RSI!I2002</f>
        <v>45.583567350668076</v>
      </c>
      <c r="D2002" s="2">
        <f>MACD!E2002</f>
        <v>-4.0237515343766184E-3</v>
      </c>
      <c r="E2002" s="2">
        <f>MACD!F2002</f>
        <v>-1.5161933493624671E-2</v>
      </c>
      <c r="F2002" s="2">
        <f>'Moving Avg'!D2002</f>
        <v>1.9118400000000002</v>
      </c>
      <c r="G2002" s="2">
        <f>'Moving Avg'!F2002</f>
        <v>1.8785599999999996</v>
      </c>
      <c r="H2002" s="2">
        <f>'Moving Avg'!G2002</f>
        <v>1.8585719999999997</v>
      </c>
      <c r="I2002" s="2">
        <f>'Moving Avg'!H2002</f>
        <v>1.8483569999999987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  <c r="M2002" s="7">
        <f t="shared" si="310"/>
        <v>25</v>
      </c>
      <c r="N2002" s="7">
        <f t="shared" si="311"/>
        <v>0</v>
      </c>
      <c r="O2002" s="7">
        <f t="shared" si="312"/>
        <v>50</v>
      </c>
      <c r="P2002" s="7">
        <f t="shared" si="313"/>
        <v>16.5</v>
      </c>
      <c r="Q2002" s="8">
        <f t="shared" si="314"/>
        <v>18.725000000000001</v>
      </c>
      <c r="R2002" s="8">
        <f t="shared" si="315"/>
        <v>26.625</v>
      </c>
      <c r="S2002" s="8">
        <f t="shared" si="316"/>
        <v>23.675000000000001</v>
      </c>
      <c r="T2002" s="8">
        <f t="shared" si="317"/>
        <v>22.875</v>
      </c>
      <c r="U2002" s="7">
        <f t="shared" si="318"/>
        <v>23.008333333333336</v>
      </c>
      <c r="V2002" s="7">
        <f t="shared" si="319"/>
        <v>22.975000000000001</v>
      </c>
    </row>
    <row r="2003" spans="1:22" ht="13.5" x14ac:dyDescent="0.25">
      <c r="A2003" s="3">
        <f>RSI!A2003</f>
        <v>45222</v>
      </c>
      <c r="B2003" s="2">
        <f>RSI!B2003</f>
        <v>1.8488</v>
      </c>
      <c r="C2003" s="2">
        <f>RSI!I2003</f>
        <v>45.583567350668076</v>
      </c>
      <c r="D2003" s="2">
        <f>MACD!E2003</f>
        <v>-6.6417922539185881E-3</v>
      </c>
      <c r="E2003" s="2">
        <f>MACD!F2003</f>
        <v>-1.3457905245683455E-2</v>
      </c>
      <c r="F2003" s="2">
        <f>'Moving Avg'!D2003</f>
        <v>1.89608</v>
      </c>
      <c r="G2003" s="2">
        <f>'Moving Avg'!F2003</f>
        <v>1.8829449999999994</v>
      </c>
      <c r="H2003" s="2">
        <f>'Moving Avg'!G2003</f>
        <v>1.8606759999999998</v>
      </c>
      <c r="I2003" s="2">
        <f>'Moving Avg'!H2003</f>
        <v>1.8477694999999983</v>
      </c>
      <c r="J2003" s="5" t="str">
        <f>OBV!F2003</f>
        <v>BEARISH</v>
      </c>
      <c r="K2003" s="5" t="str">
        <f>OBV!G2003</f>
        <v>NEUTRAL</v>
      </c>
      <c r="L2003" s="5" t="str">
        <f>OBV!H2003</f>
        <v>CONFIRMED BEARISH</v>
      </c>
      <c r="M2003" s="7">
        <f t="shared" si="310"/>
        <v>25</v>
      </c>
      <c r="N2003" s="7">
        <f t="shared" si="311"/>
        <v>0</v>
      </c>
      <c r="O2003" s="7">
        <f t="shared" si="312"/>
        <v>50</v>
      </c>
      <c r="P2003" s="7">
        <f t="shared" si="313"/>
        <v>16.5</v>
      </c>
      <c r="Q2003" s="8">
        <f t="shared" si="314"/>
        <v>18.725000000000001</v>
      </c>
      <c r="R2003" s="8">
        <f t="shared" si="315"/>
        <v>26.625</v>
      </c>
      <c r="S2003" s="8">
        <f t="shared" si="316"/>
        <v>23.675000000000001</v>
      </c>
      <c r="T2003" s="8">
        <f t="shared" si="317"/>
        <v>22.875</v>
      </c>
      <c r="U2003" s="7">
        <f t="shared" si="318"/>
        <v>23.008333333333336</v>
      </c>
      <c r="V2003" s="7">
        <f t="shared" si="319"/>
        <v>22.975000000000001</v>
      </c>
    </row>
    <row r="2004" spans="1:22" ht="13.5" x14ac:dyDescent="0.25">
      <c r="A2004" s="3">
        <f>RSI!A2004</f>
        <v>45223</v>
      </c>
      <c r="B2004" s="2">
        <f>RSI!B2004</f>
        <v>1.8488</v>
      </c>
      <c r="C2004" s="2">
        <f>RSI!I2004</f>
        <v>45.583567350668076</v>
      </c>
      <c r="D2004" s="2">
        <f>MACD!E2004</f>
        <v>-8.7175587179029179E-3</v>
      </c>
      <c r="E2004" s="2">
        <f>MACD!F2004</f>
        <v>-1.250983594012735E-2</v>
      </c>
      <c r="F2004" s="2">
        <f>'Moving Avg'!D2004</f>
        <v>1.88032</v>
      </c>
      <c r="G2004" s="2">
        <f>'Moving Avg'!F2004</f>
        <v>1.8873299999999993</v>
      </c>
      <c r="H2004" s="2">
        <f>'Moving Avg'!G2004</f>
        <v>1.861378</v>
      </c>
      <c r="I2004" s="2">
        <f>'Moving Avg'!H2004</f>
        <v>1.8471819999999983</v>
      </c>
      <c r="J2004" s="5" t="str">
        <f>OBV!F2004</f>
        <v>BEARISH</v>
      </c>
      <c r="K2004" s="5" t="str">
        <f>OBV!G2004</f>
        <v>NEUTRAL</v>
      </c>
      <c r="L2004" s="5" t="str">
        <f>OBV!H2004</f>
        <v>CONFIRMED BEARISH</v>
      </c>
      <c r="M2004" s="7">
        <f t="shared" si="310"/>
        <v>25</v>
      </c>
      <c r="N2004" s="7">
        <f t="shared" si="311"/>
        <v>0</v>
      </c>
      <c r="O2004" s="7">
        <f t="shared" si="312"/>
        <v>50</v>
      </c>
      <c r="P2004" s="7">
        <f t="shared" si="313"/>
        <v>16.5</v>
      </c>
      <c r="Q2004" s="8">
        <f t="shared" si="314"/>
        <v>18.725000000000001</v>
      </c>
      <c r="R2004" s="8">
        <f t="shared" si="315"/>
        <v>26.625</v>
      </c>
      <c r="S2004" s="8">
        <f t="shared" si="316"/>
        <v>23.675000000000001</v>
      </c>
      <c r="T2004" s="8">
        <f t="shared" si="317"/>
        <v>22.875</v>
      </c>
      <c r="U2004" s="7">
        <f t="shared" si="318"/>
        <v>23.008333333333336</v>
      </c>
      <c r="V2004" s="7">
        <f t="shared" si="319"/>
        <v>22.975000000000001</v>
      </c>
    </row>
    <row r="2005" spans="1:22" ht="13.5" x14ac:dyDescent="0.25">
      <c r="A2005" s="3">
        <f>RSI!A2005</f>
        <v>45224</v>
      </c>
      <c r="B2005" s="2">
        <f>RSI!B2005</f>
        <v>1.8488</v>
      </c>
      <c r="C2005" s="2">
        <f>RSI!I2005</f>
        <v>45.583567350668076</v>
      </c>
      <c r="D2005" s="2">
        <f>MACD!E2005</f>
        <v>-1.034481097637574E-2</v>
      </c>
      <c r="E2005" s="2">
        <f>MACD!F2005</f>
        <v>-1.2076830947377028E-2</v>
      </c>
      <c r="F2005" s="2">
        <f>'Moving Avg'!D2005</f>
        <v>1.8645599999999998</v>
      </c>
      <c r="G2005" s="2">
        <f>'Moving Avg'!F2005</f>
        <v>1.8877699999999991</v>
      </c>
      <c r="H2005" s="2">
        <f>'Moving Avg'!G2005</f>
        <v>1.8605019999999999</v>
      </c>
      <c r="I2005" s="2">
        <f>'Moving Avg'!H2005</f>
        <v>1.8465944999999979</v>
      </c>
      <c r="J2005" s="5" t="str">
        <f>OBV!F2005</f>
        <v>BEARISH</v>
      </c>
      <c r="K2005" s="5" t="str">
        <f>OBV!G2005</f>
        <v>NEUTRAL</v>
      </c>
      <c r="L2005" s="5" t="str">
        <f>OBV!H2005</f>
        <v>CONFIRMED BEARISH</v>
      </c>
      <c r="M2005" s="7">
        <f t="shared" si="310"/>
        <v>25</v>
      </c>
      <c r="N2005" s="7">
        <f t="shared" si="311"/>
        <v>0</v>
      </c>
      <c r="O2005" s="7">
        <f t="shared" si="312"/>
        <v>50</v>
      </c>
      <c r="P2005" s="7">
        <f t="shared" si="313"/>
        <v>16.5</v>
      </c>
      <c r="Q2005" s="8">
        <f t="shared" si="314"/>
        <v>18.725000000000001</v>
      </c>
      <c r="R2005" s="8">
        <f t="shared" si="315"/>
        <v>26.625</v>
      </c>
      <c r="S2005" s="8">
        <f t="shared" si="316"/>
        <v>23.675000000000001</v>
      </c>
      <c r="T2005" s="8">
        <f t="shared" si="317"/>
        <v>22.875</v>
      </c>
      <c r="U2005" s="7">
        <f t="shared" si="318"/>
        <v>23.008333333333336</v>
      </c>
      <c r="V2005" s="7">
        <f t="shared" si="319"/>
        <v>22.975000000000001</v>
      </c>
    </row>
    <row r="2006" spans="1:22" ht="13.5" x14ac:dyDescent="0.25">
      <c r="A2006" s="3">
        <f>RSI!A2006</f>
        <v>45225</v>
      </c>
      <c r="B2006" s="2">
        <f>RSI!B2006</f>
        <v>1.8488</v>
      </c>
      <c r="C2006" s="2">
        <f>RSI!I2006</f>
        <v>45.583567350668076</v>
      </c>
      <c r="D2006" s="2">
        <f>MACD!E2006</f>
        <v>-1.0248272877158238E-2</v>
      </c>
      <c r="E2006" s="2">
        <f>MACD!F2006</f>
        <v>-1.1711119333333271E-2</v>
      </c>
      <c r="F2006" s="2">
        <f>'Moving Avg'!D2006</f>
        <v>1.8488</v>
      </c>
      <c r="G2006" s="2">
        <f>'Moving Avg'!F2006</f>
        <v>1.8842649999999992</v>
      </c>
      <c r="H2006" s="2">
        <f>'Moving Avg'!G2006</f>
        <v>1.8580499999999998</v>
      </c>
      <c r="I2006" s="2">
        <f>'Moving Avg'!H2006</f>
        <v>1.846006999999998</v>
      </c>
      <c r="J2006" s="5" t="str">
        <f>OBV!F2006</f>
        <v>BEARISH</v>
      </c>
      <c r="K2006" s="5" t="str">
        <f>OBV!G2006</f>
        <v>NEUTRAL</v>
      </c>
      <c r="L2006" s="5" t="str">
        <f>OBV!H2006</f>
        <v>CONFIRMED BEARISH</v>
      </c>
      <c r="M2006" s="7">
        <f t="shared" si="310"/>
        <v>25</v>
      </c>
      <c r="N2006" s="7">
        <f t="shared" si="311"/>
        <v>0</v>
      </c>
      <c r="O2006" s="7">
        <f t="shared" si="312"/>
        <v>50</v>
      </c>
      <c r="P2006" s="7">
        <f t="shared" si="313"/>
        <v>16.5</v>
      </c>
      <c r="Q2006" s="8">
        <f t="shared" si="314"/>
        <v>18.725000000000001</v>
      </c>
      <c r="R2006" s="8">
        <f t="shared" si="315"/>
        <v>26.625</v>
      </c>
      <c r="S2006" s="8">
        <f t="shared" si="316"/>
        <v>23.675000000000001</v>
      </c>
      <c r="T2006" s="8">
        <f t="shared" si="317"/>
        <v>22.875</v>
      </c>
      <c r="U2006" s="7">
        <f t="shared" si="318"/>
        <v>23.008333333333336</v>
      </c>
      <c r="V2006" s="7">
        <f t="shared" si="319"/>
        <v>22.975000000000001</v>
      </c>
    </row>
    <row r="2007" spans="1:22" ht="13.5" x14ac:dyDescent="0.25">
      <c r="A2007" s="3">
        <f>RSI!A2007</f>
        <v>45226</v>
      </c>
      <c r="B2007" s="2">
        <f>RSI!B2007</f>
        <v>1.8488</v>
      </c>
      <c r="C2007" s="2">
        <f>RSI!I2007</f>
        <v>45.583567350668069</v>
      </c>
      <c r="D2007" s="2">
        <f>MACD!E2007</f>
        <v>2.0672287433358694E-3</v>
      </c>
      <c r="E2007" s="2">
        <f>MACD!F2007</f>
        <v>-8.9554497179994436E-3</v>
      </c>
      <c r="F2007" s="2">
        <f>'Moving Avg'!D2007</f>
        <v>1.8488</v>
      </c>
      <c r="G2007" s="2">
        <f>'Moving Avg'!F2007</f>
        <v>1.8807599999999991</v>
      </c>
      <c r="H2007" s="2">
        <f>'Moving Avg'!G2007</f>
        <v>1.8566479999999999</v>
      </c>
      <c r="I2007" s="2">
        <f>'Moving Avg'!H2007</f>
        <v>1.8454194999999975</v>
      </c>
      <c r="J2007" s="5" t="str">
        <f>OBV!F2007</f>
        <v>NEUTRAL</v>
      </c>
      <c r="K2007" s="5" t="str">
        <f>OBV!G2007</f>
        <v>NEUTRAL</v>
      </c>
      <c r="L2007" s="5" t="str">
        <f>OBV!H2007</f>
        <v>NEUTRAL</v>
      </c>
      <c r="M2007" s="7">
        <f t="shared" si="310"/>
        <v>25</v>
      </c>
      <c r="N2007" s="7">
        <f t="shared" si="311"/>
        <v>0</v>
      </c>
      <c r="O2007" s="7">
        <f t="shared" si="312"/>
        <v>50</v>
      </c>
      <c r="P2007" s="7">
        <f t="shared" si="313"/>
        <v>33</v>
      </c>
      <c r="Q2007" s="8">
        <f t="shared" si="314"/>
        <v>21.2</v>
      </c>
      <c r="R2007" s="8">
        <f t="shared" si="315"/>
        <v>30.75</v>
      </c>
      <c r="S2007" s="8">
        <f t="shared" si="316"/>
        <v>31.1</v>
      </c>
      <c r="T2007" s="8">
        <f t="shared" si="317"/>
        <v>27</v>
      </c>
      <c r="U2007" s="7">
        <f t="shared" si="318"/>
        <v>27.683333333333337</v>
      </c>
      <c r="V2007" s="7">
        <f t="shared" si="319"/>
        <v>27.512500000000003</v>
      </c>
    </row>
    <row r="2008" spans="1:22" ht="13.5" x14ac:dyDescent="0.25">
      <c r="A2008" s="3">
        <f>RSI!A2008</f>
        <v>45229</v>
      </c>
      <c r="B2008" s="2">
        <f>RSI!B2008</f>
        <v>1.8488</v>
      </c>
      <c r="C2008" s="2">
        <f>RSI!I2008</f>
        <v>45.583567350668069</v>
      </c>
      <c r="D2008" s="2">
        <f>MACD!E2008</f>
        <v>1.2590573560038232E-2</v>
      </c>
      <c r="E2008" s="2">
        <f>MACD!F2008</f>
        <v>-4.6462450623919087E-3</v>
      </c>
      <c r="F2008" s="2">
        <f>'Moving Avg'!D2008</f>
        <v>1.8488</v>
      </c>
      <c r="G2008" s="2">
        <f>'Moving Avg'!F2008</f>
        <v>1.8772549999999995</v>
      </c>
      <c r="H2008" s="2">
        <f>'Moving Avg'!G2008</f>
        <v>1.8568239999999998</v>
      </c>
      <c r="I2008" s="2">
        <f>'Moving Avg'!H2008</f>
        <v>1.8448319999999976</v>
      </c>
      <c r="J2008" s="5" t="str">
        <f>OBV!F2008</f>
        <v>NEUTRAL</v>
      </c>
      <c r="K2008" s="5" t="str">
        <f>OBV!G2008</f>
        <v>NEUTRAL</v>
      </c>
      <c r="L2008" s="5" t="str">
        <f>OBV!H2008</f>
        <v>NEUTRAL</v>
      </c>
      <c r="M2008" s="7">
        <f t="shared" si="310"/>
        <v>25</v>
      </c>
      <c r="N2008" s="7">
        <f t="shared" si="311"/>
        <v>0</v>
      </c>
      <c r="O2008" s="7">
        <f t="shared" si="312"/>
        <v>50</v>
      </c>
      <c r="P2008" s="7">
        <f t="shared" si="313"/>
        <v>33</v>
      </c>
      <c r="Q2008" s="8">
        <f t="shared" si="314"/>
        <v>21.2</v>
      </c>
      <c r="R2008" s="8">
        <f t="shared" si="315"/>
        <v>30.75</v>
      </c>
      <c r="S2008" s="8">
        <f t="shared" si="316"/>
        <v>31.1</v>
      </c>
      <c r="T2008" s="8">
        <f t="shared" si="317"/>
        <v>27</v>
      </c>
      <c r="U2008" s="7">
        <f t="shared" si="318"/>
        <v>27.683333333333337</v>
      </c>
      <c r="V2008" s="7">
        <f t="shared" si="319"/>
        <v>27.512500000000003</v>
      </c>
    </row>
    <row r="2009" spans="1:22" ht="13.5" x14ac:dyDescent="0.25">
      <c r="A2009" s="3">
        <f>RSI!A2009</f>
        <v>45230</v>
      </c>
      <c r="B2009" s="2">
        <f>RSI!B2009</f>
        <v>1.84</v>
      </c>
      <c r="C2009" s="2">
        <f>RSI!I2009</f>
        <v>43.281369280820797</v>
      </c>
      <c r="D2009" s="2">
        <f>MACD!E2009</f>
        <v>2.2241734615174868E-2</v>
      </c>
      <c r="E2009" s="2">
        <f>MACD!F2009</f>
        <v>7.3135087312144664E-4</v>
      </c>
      <c r="F2009" s="2">
        <f>'Moving Avg'!D2009</f>
        <v>1.8470400000000002</v>
      </c>
      <c r="G2009" s="2">
        <f>'Moving Avg'!F2009</f>
        <v>1.87331</v>
      </c>
      <c r="H2009" s="2">
        <f>'Moving Avg'!G2009</f>
        <v>1.8552459999999997</v>
      </c>
      <c r="I2009" s="2">
        <f>'Moving Avg'!H2009</f>
        <v>1.8443659999999977</v>
      </c>
      <c r="J2009" s="5" t="str">
        <f>OBV!F2009</f>
        <v>BEARISH</v>
      </c>
      <c r="K2009" s="5" t="str">
        <f>OBV!G2009</f>
        <v>NEUTRAL</v>
      </c>
      <c r="L2009" s="5" t="str">
        <f>OBV!H2009</f>
        <v>CONFIRMED BEARISH</v>
      </c>
      <c r="M2009" s="7">
        <f t="shared" si="310"/>
        <v>25</v>
      </c>
      <c r="N2009" s="7">
        <f t="shared" si="311"/>
        <v>0</v>
      </c>
      <c r="O2009" s="7">
        <f t="shared" si="312"/>
        <v>50</v>
      </c>
      <c r="P2009" s="7">
        <f t="shared" si="313"/>
        <v>16.5</v>
      </c>
      <c r="Q2009" s="8">
        <f t="shared" si="314"/>
        <v>18.725000000000001</v>
      </c>
      <c r="R2009" s="8">
        <f t="shared" si="315"/>
        <v>26.625</v>
      </c>
      <c r="S2009" s="8">
        <f t="shared" si="316"/>
        <v>23.675000000000001</v>
      </c>
      <c r="T2009" s="8">
        <f t="shared" si="317"/>
        <v>22.875</v>
      </c>
      <c r="U2009" s="7">
        <f t="shared" si="318"/>
        <v>23.008333333333336</v>
      </c>
      <c r="V2009" s="7">
        <f t="shared" si="319"/>
        <v>22.975000000000001</v>
      </c>
    </row>
    <row r="2010" spans="1:22" ht="13.5" x14ac:dyDescent="0.25">
      <c r="A2010" s="3">
        <f>RSI!A2010</f>
        <v>45231</v>
      </c>
      <c r="B2010" s="2">
        <f>RSI!B2010</f>
        <v>1.84</v>
      </c>
      <c r="C2010" s="2">
        <f>RSI!I2010</f>
        <v>43.281369280820805</v>
      </c>
      <c r="D2010" s="2">
        <f>MACD!E2010</f>
        <v>3.0548009121448061E-2</v>
      </c>
      <c r="E2010" s="2">
        <f>MACD!F2010</f>
        <v>6.69468252278677E-3</v>
      </c>
      <c r="F2010" s="2">
        <f>'Moving Avg'!D2010</f>
        <v>1.84528</v>
      </c>
      <c r="G2010" s="2">
        <f>'Moving Avg'!F2010</f>
        <v>1.8693650000000002</v>
      </c>
      <c r="H2010" s="2">
        <f>'Moving Avg'!G2010</f>
        <v>1.8538439999999996</v>
      </c>
      <c r="I2010" s="2">
        <f>'Moving Avg'!H2010</f>
        <v>1.8439409999999972</v>
      </c>
      <c r="J2010" s="5" t="str">
        <f>OBV!F2010</f>
        <v>BEARISH</v>
      </c>
      <c r="K2010" s="5" t="str">
        <f>OBV!G2010</f>
        <v>NEUTRAL</v>
      </c>
      <c r="L2010" s="5" t="str">
        <f>OBV!H2010</f>
        <v>CONFIRMED BEARISH</v>
      </c>
      <c r="M2010" s="7">
        <f t="shared" si="310"/>
        <v>25</v>
      </c>
      <c r="N2010" s="7">
        <f t="shared" si="311"/>
        <v>0</v>
      </c>
      <c r="O2010" s="7">
        <f t="shared" si="312"/>
        <v>50</v>
      </c>
      <c r="P2010" s="7">
        <f t="shared" si="313"/>
        <v>16.5</v>
      </c>
      <c r="Q2010" s="8">
        <f t="shared" si="314"/>
        <v>18.725000000000001</v>
      </c>
      <c r="R2010" s="8">
        <f t="shared" si="315"/>
        <v>26.625</v>
      </c>
      <c r="S2010" s="8">
        <f t="shared" si="316"/>
        <v>23.675000000000001</v>
      </c>
      <c r="T2010" s="8">
        <f t="shared" si="317"/>
        <v>22.875</v>
      </c>
      <c r="U2010" s="7">
        <f t="shared" si="318"/>
        <v>23.008333333333336</v>
      </c>
      <c r="V2010" s="7">
        <f t="shared" si="319"/>
        <v>22.975000000000001</v>
      </c>
    </row>
    <row r="2011" spans="1:22" ht="13.5" x14ac:dyDescent="0.25">
      <c r="A2011" s="3">
        <f>RSI!A2011</f>
        <v>45232</v>
      </c>
      <c r="B2011" s="2">
        <f>RSI!B2011</f>
        <v>1.84</v>
      </c>
      <c r="C2011" s="2">
        <f>RSI!I2011</f>
        <v>43.281369280820797</v>
      </c>
      <c r="D2011" s="2">
        <f>MACD!E2011</f>
        <v>3.770593918623244E-2</v>
      </c>
      <c r="E2011" s="2">
        <f>MACD!F2011</f>
        <v>1.2896933855475905E-2</v>
      </c>
      <c r="F2011" s="2">
        <f>'Moving Avg'!D2011</f>
        <v>1.8435200000000003</v>
      </c>
      <c r="G2011" s="2">
        <f>'Moving Avg'!F2011</f>
        <v>1.8654200000000007</v>
      </c>
      <c r="H2011" s="2">
        <f>'Moving Avg'!G2011</f>
        <v>1.8524420000000001</v>
      </c>
      <c r="I2011" s="2">
        <f>'Moving Avg'!H2011</f>
        <v>1.843515999999997</v>
      </c>
      <c r="J2011" s="5" t="str">
        <f>OBV!F2011</f>
        <v>BEARISH</v>
      </c>
      <c r="K2011" s="5" t="str">
        <f>OBV!G2011</f>
        <v>NEUTRAL</v>
      </c>
      <c r="L2011" s="5" t="str">
        <f>OBV!H2011</f>
        <v>CONFIRMED BEARISH</v>
      </c>
      <c r="M2011" s="7">
        <f t="shared" si="310"/>
        <v>25</v>
      </c>
      <c r="N2011" s="7">
        <f t="shared" si="311"/>
        <v>0</v>
      </c>
      <c r="O2011" s="7">
        <f t="shared" si="312"/>
        <v>50</v>
      </c>
      <c r="P2011" s="7">
        <f t="shared" si="313"/>
        <v>16.5</v>
      </c>
      <c r="Q2011" s="8">
        <f t="shared" si="314"/>
        <v>18.725000000000001</v>
      </c>
      <c r="R2011" s="8">
        <f t="shared" si="315"/>
        <v>26.625</v>
      </c>
      <c r="S2011" s="8">
        <f t="shared" si="316"/>
        <v>23.675000000000001</v>
      </c>
      <c r="T2011" s="8">
        <f t="shared" si="317"/>
        <v>22.875</v>
      </c>
      <c r="U2011" s="7">
        <f t="shared" si="318"/>
        <v>23.008333333333336</v>
      </c>
      <c r="V2011" s="7">
        <f t="shared" si="319"/>
        <v>22.975000000000001</v>
      </c>
    </row>
    <row r="2012" spans="1:22" ht="13.5" x14ac:dyDescent="0.25">
      <c r="A2012" s="3">
        <f>RSI!A2012</f>
        <v>45233</v>
      </c>
      <c r="B2012" s="2">
        <f>RSI!B2012</f>
        <v>1.84</v>
      </c>
      <c r="C2012" s="2">
        <f>RSI!I2012</f>
        <v>43.281369280820805</v>
      </c>
      <c r="D2012" s="2">
        <f>MACD!E2012</f>
        <v>3.175952041435437E-2</v>
      </c>
      <c r="E2012" s="2">
        <f>MACD!F2012</f>
        <v>1.66694511672516E-2</v>
      </c>
      <c r="F2012" s="2">
        <f>'Moving Avg'!D2012</f>
        <v>1.8417600000000001</v>
      </c>
      <c r="G2012" s="2">
        <f>'Moving Avg'!F2012</f>
        <v>1.8654200000000007</v>
      </c>
      <c r="H2012" s="2">
        <f>'Moving Avg'!G2012</f>
        <v>1.8510400000000002</v>
      </c>
      <c r="I2012" s="2">
        <f>'Moving Avg'!H2012</f>
        <v>1.843049999999997</v>
      </c>
      <c r="J2012" s="5" t="str">
        <f>OBV!F2012</f>
        <v>BEARISH</v>
      </c>
      <c r="K2012" s="5" t="str">
        <f>OBV!G2012</f>
        <v>NEUTRAL</v>
      </c>
      <c r="L2012" s="5" t="str">
        <f>OBV!H2012</f>
        <v>CONFIRMED BEARISH</v>
      </c>
      <c r="M2012" s="7">
        <f t="shared" si="310"/>
        <v>25</v>
      </c>
      <c r="N2012" s="7">
        <f t="shared" si="311"/>
        <v>0</v>
      </c>
      <c r="O2012" s="7">
        <f t="shared" si="312"/>
        <v>0</v>
      </c>
      <c r="P2012" s="7">
        <f t="shared" si="313"/>
        <v>16.5</v>
      </c>
      <c r="Q2012" s="8">
        <f t="shared" si="314"/>
        <v>11.225</v>
      </c>
      <c r="R2012" s="8">
        <f t="shared" si="315"/>
        <v>9.125</v>
      </c>
      <c r="S2012" s="8">
        <f t="shared" si="316"/>
        <v>11.175000000000001</v>
      </c>
      <c r="T2012" s="8">
        <f t="shared" si="317"/>
        <v>10.375</v>
      </c>
      <c r="U2012" s="7">
        <f t="shared" si="318"/>
        <v>10.508333333333335</v>
      </c>
      <c r="V2012" s="7">
        <f t="shared" si="319"/>
        <v>10.475000000000001</v>
      </c>
    </row>
    <row r="2013" spans="1:22" ht="13.5" x14ac:dyDescent="0.25">
      <c r="A2013" s="3">
        <f>RSI!A2013</f>
        <v>45236</v>
      </c>
      <c r="B2013" s="2">
        <f>RSI!B2013</f>
        <v>1.84</v>
      </c>
      <c r="C2013" s="2">
        <f>RSI!I2013</f>
        <v>43.281369280820812</v>
      </c>
      <c r="D2013" s="2">
        <f>MACD!E2013</f>
        <v>2.6838998351893073E-2</v>
      </c>
      <c r="E2013" s="2">
        <f>MACD!F2013</f>
        <v>1.8703360604179896E-2</v>
      </c>
      <c r="F2013" s="2">
        <f>'Moving Avg'!D2013</f>
        <v>1.8400000000000003</v>
      </c>
      <c r="G2013" s="2">
        <f>'Moving Avg'!F2013</f>
        <v>1.8654200000000007</v>
      </c>
      <c r="H2013" s="2">
        <f>'Moving Avg'!G2013</f>
        <v>1.851216</v>
      </c>
      <c r="I2013" s="2">
        <f>'Moving Avg'!H2013</f>
        <v>1.8425839999999969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  <c r="M2013" s="7">
        <f t="shared" si="310"/>
        <v>25</v>
      </c>
      <c r="N2013" s="7">
        <f t="shared" si="311"/>
        <v>0</v>
      </c>
      <c r="O2013" s="7">
        <f t="shared" si="312"/>
        <v>0</v>
      </c>
      <c r="P2013" s="7">
        <f t="shared" si="313"/>
        <v>16.5</v>
      </c>
      <c r="Q2013" s="8">
        <f t="shared" si="314"/>
        <v>11.225</v>
      </c>
      <c r="R2013" s="8">
        <f t="shared" si="315"/>
        <v>9.125</v>
      </c>
      <c r="S2013" s="8">
        <f t="shared" si="316"/>
        <v>11.175000000000001</v>
      </c>
      <c r="T2013" s="8">
        <f t="shared" si="317"/>
        <v>10.375</v>
      </c>
      <c r="U2013" s="7">
        <f t="shared" si="318"/>
        <v>10.508333333333335</v>
      </c>
      <c r="V2013" s="7">
        <f t="shared" si="319"/>
        <v>10.475000000000001</v>
      </c>
    </row>
    <row r="2014" spans="1:22" ht="13.5" x14ac:dyDescent="0.25">
      <c r="A2014" s="3">
        <f>RSI!A2014</f>
        <v>45237</v>
      </c>
      <c r="B2014" s="2">
        <f>RSI!B2014</f>
        <v>1.84</v>
      </c>
      <c r="C2014" s="2">
        <f>RSI!I2014</f>
        <v>43.281369280820812</v>
      </c>
      <c r="D2014" s="2">
        <f>MACD!E2014</f>
        <v>2.2778315843105634E-2</v>
      </c>
      <c r="E2014" s="2">
        <f>MACD!F2014</f>
        <v>1.9518351651965044E-2</v>
      </c>
      <c r="F2014" s="2">
        <f>'Moving Avg'!D2014</f>
        <v>1.8400000000000003</v>
      </c>
      <c r="G2014" s="2">
        <f>'Moving Avg'!F2014</f>
        <v>1.8654200000000007</v>
      </c>
      <c r="H2014" s="2">
        <f>'Moving Avg'!G2014</f>
        <v>1.8513920000000001</v>
      </c>
      <c r="I2014" s="2">
        <f>'Moving Avg'!H2014</f>
        <v>1.8425309999999968</v>
      </c>
      <c r="J2014" s="5" t="str">
        <f>OBV!F2014</f>
        <v>NEUTRAL</v>
      </c>
      <c r="K2014" s="5" t="str">
        <f>OBV!G2014</f>
        <v>NEUTRAL</v>
      </c>
      <c r="L2014" s="5" t="str">
        <f>OBV!H2014</f>
        <v>NEUTRAL</v>
      </c>
      <c r="M2014" s="7">
        <f t="shared" si="310"/>
        <v>25</v>
      </c>
      <c r="N2014" s="7">
        <f t="shared" si="311"/>
        <v>0</v>
      </c>
      <c r="O2014" s="7">
        <f t="shared" si="312"/>
        <v>0</v>
      </c>
      <c r="P2014" s="7">
        <f t="shared" si="313"/>
        <v>33</v>
      </c>
      <c r="Q2014" s="8">
        <f t="shared" si="314"/>
        <v>13.7</v>
      </c>
      <c r="R2014" s="8">
        <f t="shared" si="315"/>
        <v>13.25</v>
      </c>
      <c r="S2014" s="8">
        <f t="shared" si="316"/>
        <v>18.600000000000001</v>
      </c>
      <c r="T2014" s="8">
        <f t="shared" si="317"/>
        <v>14.5</v>
      </c>
      <c r="U2014" s="7">
        <f t="shared" si="318"/>
        <v>15.183333333333332</v>
      </c>
      <c r="V2014" s="7">
        <f t="shared" si="319"/>
        <v>15.012499999999999</v>
      </c>
    </row>
    <row r="2015" spans="1:22" ht="13.5" x14ac:dyDescent="0.25">
      <c r="A2015" s="3">
        <f>RSI!A2015</f>
        <v>45238</v>
      </c>
      <c r="B2015" s="2">
        <f>RSI!B2015</f>
        <v>1.84</v>
      </c>
      <c r="C2015" s="2">
        <f>RSI!I2015</f>
        <v>43.281369280820812</v>
      </c>
      <c r="D2015" s="2">
        <f>MACD!E2015</f>
        <v>1.9437572386441948E-2</v>
      </c>
      <c r="E2015" s="2">
        <f>MACD!F2015</f>
        <v>1.9502195798860426E-2</v>
      </c>
      <c r="F2015" s="2">
        <f>'Moving Avg'!D2015</f>
        <v>1.8400000000000003</v>
      </c>
      <c r="G2015" s="2">
        <f>'Moving Avg'!F2015</f>
        <v>1.8654200000000007</v>
      </c>
      <c r="H2015" s="2">
        <f>'Moving Avg'!G2015</f>
        <v>1.8499900000000002</v>
      </c>
      <c r="I2015" s="2">
        <f>'Moving Avg'!H2015</f>
        <v>1.8426429999999965</v>
      </c>
      <c r="J2015" s="5" t="str">
        <f>OBV!F2015</f>
        <v>NEUTRAL</v>
      </c>
      <c r="K2015" s="5" t="str">
        <f>OBV!G2015</f>
        <v>NEUTRAL</v>
      </c>
      <c r="L2015" s="5" t="str">
        <f>OBV!H2015</f>
        <v>NEUTRAL</v>
      </c>
      <c r="M2015" s="7">
        <f t="shared" si="310"/>
        <v>25</v>
      </c>
      <c r="N2015" s="7">
        <f t="shared" si="311"/>
        <v>45</v>
      </c>
      <c r="O2015" s="7">
        <f t="shared" si="312"/>
        <v>0</v>
      </c>
      <c r="P2015" s="7">
        <f t="shared" si="313"/>
        <v>33</v>
      </c>
      <c r="Q2015" s="8">
        <f t="shared" si="314"/>
        <v>29.45</v>
      </c>
      <c r="R2015" s="8">
        <f t="shared" si="315"/>
        <v>22.25</v>
      </c>
      <c r="S2015" s="8">
        <f t="shared" si="316"/>
        <v>25.35</v>
      </c>
      <c r="T2015" s="8">
        <f t="shared" si="317"/>
        <v>25.75</v>
      </c>
      <c r="U2015" s="7">
        <f t="shared" si="318"/>
        <v>25.683333333333337</v>
      </c>
      <c r="V2015" s="7">
        <f t="shared" si="319"/>
        <v>25.700000000000003</v>
      </c>
    </row>
    <row r="2016" spans="1:22" ht="13.5" x14ac:dyDescent="0.25">
      <c r="A2016" s="3">
        <f>RSI!A2016</f>
        <v>45239</v>
      </c>
      <c r="B2016" s="2">
        <f>RSI!B2016</f>
        <v>1.84</v>
      </c>
      <c r="C2016" s="2">
        <f>RSI!I2016</f>
        <v>43.281369280820812</v>
      </c>
      <c r="D2016" s="2">
        <f>MACD!E2016</f>
        <v>1.6698954893198836E-2</v>
      </c>
      <c r="E2016" s="2">
        <f>MACD!F2016</f>
        <v>1.8941547617728108E-2</v>
      </c>
      <c r="F2016" s="2">
        <f>'Moving Avg'!D2016</f>
        <v>1.8400000000000003</v>
      </c>
      <c r="G2016" s="2">
        <f>'Moving Avg'!F2016</f>
        <v>1.8649800000000005</v>
      </c>
      <c r="H2016" s="2">
        <f>'Moving Avg'!G2016</f>
        <v>1.8492900000000003</v>
      </c>
      <c r="I2016" s="2">
        <f>'Moving Avg'!H2016</f>
        <v>1.8427549999999961</v>
      </c>
      <c r="J2016" s="5" t="str">
        <f>OBV!F2016</f>
        <v>NEUTRAL</v>
      </c>
      <c r="K2016" s="5" t="str">
        <f>OBV!G2016</f>
        <v>NEUTRAL</v>
      </c>
      <c r="L2016" s="5" t="str">
        <f>OBV!H2016</f>
        <v>NEUTRAL</v>
      </c>
      <c r="M2016" s="7">
        <f t="shared" si="310"/>
        <v>25</v>
      </c>
      <c r="N2016" s="7">
        <f t="shared" si="311"/>
        <v>45</v>
      </c>
      <c r="O2016" s="7">
        <f t="shared" si="312"/>
        <v>0</v>
      </c>
      <c r="P2016" s="7">
        <f t="shared" si="313"/>
        <v>33</v>
      </c>
      <c r="Q2016" s="8">
        <f t="shared" si="314"/>
        <v>29.45</v>
      </c>
      <c r="R2016" s="8">
        <f t="shared" si="315"/>
        <v>22.25</v>
      </c>
      <c r="S2016" s="8">
        <f t="shared" si="316"/>
        <v>25.35</v>
      </c>
      <c r="T2016" s="8">
        <f t="shared" si="317"/>
        <v>25.75</v>
      </c>
      <c r="U2016" s="7">
        <f t="shared" si="318"/>
        <v>25.683333333333337</v>
      </c>
      <c r="V2016" s="7">
        <f t="shared" si="319"/>
        <v>25.700000000000003</v>
      </c>
    </row>
    <row r="2017" spans="1:22" ht="13.5" x14ac:dyDescent="0.25">
      <c r="A2017" s="3">
        <f>RSI!A2017</f>
        <v>45240</v>
      </c>
      <c r="B2017" s="2">
        <f>RSI!B2017</f>
        <v>1.84</v>
      </c>
      <c r="C2017" s="2">
        <f>RSI!I2017</f>
        <v>43.281369280820812</v>
      </c>
      <c r="D2017" s="2">
        <f>MACD!E2017</f>
        <v>1.446329782706024E-2</v>
      </c>
      <c r="E2017" s="2">
        <f>MACD!F2017</f>
        <v>1.8045897659594537E-2</v>
      </c>
      <c r="F2017" s="2">
        <f>'Moving Avg'!D2017</f>
        <v>1.8400000000000003</v>
      </c>
      <c r="G2017" s="2">
        <f>'Moving Avg'!F2017</f>
        <v>1.8606000000000005</v>
      </c>
      <c r="H2017" s="2">
        <f>'Moving Avg'!G2017</f>
        <v>1.8485900000000004</v>
      </c>
      <c r="I2017" s="2">
        <f>'Moving Avg'!H2017</f>
        <v>1.842866999999996</v>
      </c>
      <c r="J2017" s="5" t="str">
        <f>OBV!F2017</f>
        <v>NEUTRAL</v>
      </c>
      <c r="K2017" s="5" t="str">
        <f>OBV!G2017</f>
        <v>NEUTRAL</v>
      </c>
      <c r="L2017" s="5" t="str">
        <f>OBV!H2017</f>
        <v>NEUTRAL</v>
      </c>
      <c r="M2017" s="7">
        <f t="shared" si="310"/>
        <v>25</v>
      </c>
      <c r="N2017" s="7">
        <f t="shared" si="311"/>
        <v>45</v>
      </c>
      <c r="O2017" s="7">
        <f t="shared" si="312"/>
        <v>0</v>
      </c>
      <c r="P2017" s="7">
        <f t="shared" si="313"/>
        <v>33</v>
      </c>
      <c r="Q2017" s="8">
        <f t="shared" si="314"/>
        <v>29.45</v>
      </c>
      <c r="R2017" s="8">
        <f t="shared" si="315"/>
        <v>22.25</v>
      </c>
      <c r="S2017" s="8">
        <f t="shared" si="316"/>
        <v>25.35</v>
      </c>
      <c r="T2017" s="8">
        <f t="shared" si="317"/>
        <v>25.75</v>
      </c>
      <c r="U2017" s="7">
        <f t="shared" si="318"/>
        <v>25.683333333333337</v>
      </c>
      <c r="V2017" s="7">
        <f t="shared" si="319"/>
        <v>25.700000000000003</v>
      </c>
    </row>
    <row r="2018" spans="1:22" ht="13.5" x14ac:dyDescent="0.25">
      <c r="A2018" s="3">
        <f>RSI!A2018</f>
        <v>45243</v>
      </c>
      <c r="B2018" s="2">
        <f>RSI!B2018</f>
        <v>1.84</v>
      </c>
      <c r="C2018" s="2">
        <f>RSI!I2018</f>
        <v>43.281369280820812</v>
      </c>
      <c r="D2018" s="2">
        <f>MACD!E2018</f>
        <v>1.264717564900808E-2</v>
      </c>
      <c r="E2018" s="2">
        <f>MACD!F2018</f>
        <v>1.6966153257477246E-2</v>
      </c>
      <c r="F2018" s="2">
        <f>'Moving Avg'!D2018</f>
        <v>1.8400000000000003</v>
      </c>
      <c r="G2018" s="2">
        <f>'Moving Avg'!F2018</f>
        <v>1.8562200000000004</v>
      </c>
      <c r="H2018" s="2">
        <f>'Moving Avg'!G2018</f>
        <v>1.8485900000000004</v>
      </c>
      <c r="I2018" s="2">
        <f>'Moving Avg'!H2018</f>
        <v>1.8429789999999959</v>
      </c>
      <c r="J2018" s="5" t="str">
        <f>OBV!F2018</f>
        <v>NEUTRAL</v>
      </c>
      <c r="K2018" s="5" t="str">
        <f>OBV!G2018</f>
        <v>NEUTRAL</v>
      </c>
      <c r="L2018" s="5" t="str">
        <f>OBV!H2018</f>
        <v>NEUTRAL</v>
      </c>
      <c r="M2018" s="7">
        <f t="shared" si="310"/>
        <v>25</v>
      </c>
      <c r="N2018" s="7">
        <f t="shared" si="311"/>
        <v>45</v>
      </c>
      <c r="O2018" s="7">
        <f t="shared" si="312"/>
        <v>0</v>
      </c>
      <c r="P2018" s="7">
        <f t="shared" si="313"/>
        <v>33</v>
      </c>
      <c r="Q2018" s="8">
        <f t="shared" si="314"/>
        <v>29.45</v>
      </c>
      <c r="R2018" s="8">
        <f t="shared" si="315"/>
        <v>22.25</v>
      </c>
      <c r="S2018" s="8">
        <f t="shared" si="316"/>
        <v>25.35</v>
      </c>
      <c r="T2018" s="8">
        <f t="shared" si="317"/>
        <v>25.75</v>
      </c>
      <c r="U2018" s="7">
        <f t="shared" si="318"/>
        <v>25.683333333333337</v>
      </c>
      <c r="V2018" s="7">
        <f t="shared" si="319"/>
        <v>25.700000000000003</v>
      </c>
    </row>
    <row r="2019" spans="1:22" ht="13.5" x14ac:dyDescent="0.25">
      <c r="A2019" s="3">
        <f>RSI!A2019</f>
        <v>45244</v>
      </c>
      <c r="B2019" s="2">
        <f>RSI!B2019</f>
        <v>1.84</v>
      </c>
      <c r="C2019" s="2">
        <f>RSI!I2019</f>
        <v>43.281369280820812</v>
      </c>
      <c r="D2019" s="2">
        <f>MACD!E2019</f>
        <v>9.8265992912860423E-3</v>
      </c>
      <c r="E2019" s="2">
        <f>MACD!F2019</f>
        <v>1.5538242464239006E-2</v>
      </c>
      <c r="F2019" s="2">
        <f>'Moving Avg'!D2019</f>
        <v>1.8400000000000003</v>
      </c>
      <c r="G2019" s="2">
        <f>'Moving Avg'!F2019</f>
        <v>1.8518400000000004</v>
      </c>
      <c r="H2019" s="2">
        <f>'Moving Avg'!G2019</f>
        <v>1.8485900000000004</v>
      </c>
      <c r="I2019" s="2">
        <f>'Moving Avg'!H2019</f>
        <v>1.8430909999999958</v>
      </c>
      <c r="J2019" s="5" t="str">
        <f>OBV!F2019</f>
        <v>NEUTRAL</v>
      </c>
      <c r="K2019" s="5" t="str">
        <f>OBV!G2019</f>
        <v>NEUTRAL</v>
      </c>
      <c r="L2019" s="5" t="str">
        <f>OBV!H2019</f>
        <v>NEUTRAL</v>
      </c>
      <c r="M2019" s="7">
        <f t="shared" si="310"/>
        <v>25</v>
      </c>
      <c r="N2019" s="7">
        <f t="shared" si="311"/>
        <v>45</v>
      </c>
      <c r="O2019" s="7">
        <f t="shared" si="312"/>
        <v>0</v>
      </c>
      <c r="P2019" s="7">
        <f t="shared" si="313"/>
        <v>33</v>
      </c>
      <c r="Q2019" s="8">
        <f t="shared" si="314"/>
        <v>29.45</v>
      </c>
      <c r="R2019" s="8">
        <f t="shared" si="315"/>
        <v>22.25</v>
      </c>
      <c r="S2019" s="8">
        <f t="shared" si="316"/>
        <v>25.35</v>
      </c>
      <c r="T2019" s="8">
        <f t="shared" si="317"/>
        <v>25.75</v>
      </c>
      <c r="U2019" s="7">
        <f t="shared" si="318"/>
        <v>25.683333333333337</v>
      </c>
      <c r="V2019" s="7">
        <f t="shared" si="319"/>
        <v>25.700000000000003</v>
      </c>
    </row>
    <row r="2020" spans="1:22" ht="13.5" x14ac:dyDescent="0.25">
      <c r="A2020" s="3">
        <f>RSI!A2020</f>
        <v>45245</v>
      </c>
      <c r="B2020" s="2">
        <f>RSI!B2020</f>
        <v>1.84</v>
      </c>
      <c r="C2020" s="2">
        <f>RSI!I2020</f>
        <v>43.281369280820805</v>
      </c>
      <c r="D2020" s="2">
        <f>MACD!E2020</f>
        <v>7.5047619820589606E-3</v>
      </c>
      <c r="E2020" s="2">
        <f>MACD!F2020</f>
        <v>1.3931546367802998E-2</v>
      </c>
      <c r="F2020" s="2">
        <f>'Moving Avg'!D2020</f>
        <v>1.8400000000000003</v>
      </c>
      <c r="G2020" s="2">
        <f>'Moving Avg'!F2020</f>
        <v>1.8474600000000005</v>
      </c>
      <c r="H2020" s="2">
        <f>'Moving Avg'!G2020</f>
        <v>1.8485900000000004</v>
      </c>
      <c r="I2020" s="2">
        <f>'Moving Avg'!H2020</f>
        <v>1.8432029999999957</v>
      </c>
      <c r="J2020" s="5" t="str">
        <f>OBV!F2020</f>
        <v>NEUTRAL</v>
      </c>
      <c r="K2020" s="5" t="str">
        <f>OBV!G2020</f>
        <v>NEUTRAL</v>
      </c>
      <c r="L2020" s="5" t="str">
        <f>OBV!H2020</f>
        <v>NEUTRAL</v>
      </c>
      <c r="M2020" s="7">
        <f t="shared" si="310"/>
        <v>25</v>
      </c>
      <c r="N2020" s="7">
        <f t="shared" si="311"/>
        <v>45</v>
      </c>
      <c r="O2020" s="7">
        <f t="shared" si="312"/>
        <v>0</v>
      </c>
      <c r="P2020" s="7">
        <f t="shared" si="313"/>
        <v>33</v>
      </c>
      <c r="Q2020" s="8">
        <f t="shared" si="314"/>
        <v>29.45</v>
      </c>
      <c r="R2020" s="8">
        <f t="shared" si="315"/>
        <v>22.25</v>
      </c>
      <c r="S2020" s="8">
        <f t="shared" si="316"/>
        <v>25.35</v>
      </c>
      <c r="T2020" s="8">
        <f t="shared" si="317"/>
        <v>25.75</v>
      </c>
      <c r="U2020" s="7">
        <f t="shared" si="318"/>
        <v>25.683333333333337</v>
      </c>
      <c r="V2020" s="7">
        <f t="shared" si="319"/>
        <v>25.700000000000003</v>
      </c>
    </row>
    <row r="2021" spans="1:22" ht="13.5" x14ac:dyDescent="0.25">
      <c r="A2021" s="3">
        <f>RSI!A2021</f>
        <v>45246</v>
      </c>
      <c r="B2021" s="2">
        <f>RSI!B2021</f>
        <v>1.84</v>
      </c>
      <c r="C2021" s="2">
        <f>RSI!I2021</f>
        <v>43.281369280820805</v>
      </c>
      <c r="D2021" s="2">
        <f>MACD!E2021</f>
        <v>5.6001343240370538E-3</v>
      </c>
      <c r="E2021" s="2">
        <f>MACD!F2021</f>
        <v>1.226526395904981E-2</v>
      </c>
      <c r="F2021" s="2">
        <f>'Moving Avg'!D2021</f>
        <v>1.8400000000000003</v>
      </c>
      <c r="G2021" s="2">
        <f>'Moving Avg'!F2021</f>
        <v>1.8430800000000005</v>
      </c>
      <c r="H2021" s="2">
        <f>'Moving Avg'!G2021</f>
        <v>1.8485900000000006</v>
      </c>
      <c r="I2021" s="2">
        <f>'Moving Avg'!H2021</f>
        <v>1.8433149999999956</v>
      </c>
      <c r="J2021" s="5" t="str">
        <f>OBV!F2021</f>
        <v>NEUTRAL</v>
      </c>
      <c r="K2021" s="5" t="str">
        <f>OBV!G2021</f>
        <v>NEUTRAL</v>
      </c>
      <c r="L2021" s="5" t="str">
        <f>OBV!H2021</f>
        <v>NEUTRAL</v>
      </c>
      <c r="M2021" s="7">
        <f t="shared" si="310"/>
        <v>25</v>
      </c>
      <c r="N2021" s="7">
        <f t="shared" si="311"/>
        <v>45</v>
      </c>
      <c r="O2021" s="7">
        <f t="shared" si="312"/>
        <v>0</v>
      </c>
      <c r="P2021" s="7">
        <f t="shared" si="313"/>
        <v>33</v>
      </c>
      <c r="Q2021" s="8">
        <f t="shared" si="314"/>
        <v>29.45</v>
      </c>
      <c r="R2021" s="8">
        <f t="shared" si="315"/>
        <v>22.25</v>
      </c>
      <c r="S2021" s="8">
        <f t="shared" si="316"/>
        <v>25.35</v>
      </c>
      <c r="T2021" s="8">
        <f t="shared" si="317"/>
        <v>25.75</v>
      </c>
      <c r="U2021" s="7">
        <f t="shared" si="318"/>
        <v>25.683333333333337</v>
      </c>
      <c r="V2021" s="7">
        <f t="shared" si="319"/>
        <v>25.700000000000003</v>
      </c>
    </row>
    <row r="2022" spans="1:22" ht="13.5" x14ac:dyDescent="0.25">
      <c r="A2022" s="3">
        <f>RSI!A2022</f>
        <v>45247</v>
      </c>
      <c r="B2022" s="2">
        <f>RSI!B2022</f>
        <v>1.84</v>
      </c>
      <c r="C2022" s="2">
        <f>RSI!I2022</f>
        <v>43.281369280820805</v>
      </c>
      <c r="D2022" s="2">
        <f>MACD!E2022</f>
        <v>4.0440854828627248E-3</v>
      </c>
      <c r="E2022" s="2">
        <f>MACD!F2022</f>
        <v>1.0621028263812393E-2</v>
      </c>
      <c r="F2022" s="2">
        <f>'Moving Avg'!D2022</f>
        <v>1.8400000000000003</v>
      </c>
      <c r="G2022" s="2">
        <f>'Moving Avg'!F2022</f>
        <v>1.8426400000000005</v>
      </c>
      <c r="H2022" s="2">
        <f>'Moving Avg'!G2022</f>
        <v>1.8485900000000006</v>
      </c>
      <c r="I2022" s="2">
        <f>'Moving Avg'!H2022</f>
        <v>1.8434269999999955</v>
      </c>
      <c r="J2022" s="5" t="str">
        <f>OBV!F2022</f>
        <v>NEUTRAL</v>
      </c>
      <c r="K2022" s="5" t="str">
        <f>OBV!G2022</f>
        <v>NEUTRAL</v>
      </c>
      <c r="L2022" s="5" t="str">
        <f>OBV!H2022</f>
        <v>NEUTRAL</v>
      </c>
      <c r="M2022" s="7">
        <f t="shared" si="310"/>
        <v>25</v>
      </c>
      <c r="N2022" s="7">
        <f t="shared" si="311"/>
        <v>45</v>
      </c>
      <c r="O2022" s="7">
        <f t="shared" si="312"/>
        <v>0</v>
      </c>
      <c r="P2022" s="7">
        <f t="shared" si="313"/>
        <v>33</v>
      </c>
      <c r="Q2022" s="8">
        <f t="shared" si="314"/>
        <v>29.45</v>
      </c>
      <c r="R2022" s="8">
        <f t="shared" si="315"/>
        <v>22.25</v>
      </c>
      <c r="S2022" s="8">
        <f t="shared" si="316"/>
        <v>25.35</v>
      </c>
      <c r="T2022" s="8">
        <f t="shared" si="317"/>
        <v>25.75</v>
      </c>
      <c r="U2022" s="7">
        <f t="shared" si="318"/>
        <v>25.683333333333337</v>
      </c>
      <c r="V2022" s="7">
        <f t="shared" si="319"/>
        <v>25.700000000000003</v>
      </c>
    </row>
    <row r="2023" spans="1:22" ht="13.5" x14ac:dyDescent="0.25">
      <c r="A2023" s="3">
        <f>RSI!A2023</f>
        <v>45250</v>
      </c>
      <c r="B2023" s="2">
        <f>RSI!B2023</f>
        <v>1.84</v>
      </c>
      <c r="C2023" s="2">
        <f>RSI!I2023</f>
        <v>43.281369280820797</v>
      </c>
      <c r="D2023" s="2">
        <f>MACD!E2023</f>
        <v>2.7788724536479403E-3</v>
      </c>
      <c r="E2023" s="2">
        <f>MACD!F2023</f>
        <v>9.0525971017795023E-3</v>
      </c>
      <c r="F2023" s="2">
        <f>'Moving Avg'!D2023</f>
        <v>1.8400000000000003</v>
      </c>
      <c r="G2023" s="2">
        <f>'Moving Avg'!F2023</f>
        <v>1.8422000000000005</v>
      </c>
      <c r="H2023" s="2">
        <f>'Moving Avg'!G2023</f>
        <v>1.8485900000000006</v>
      </c>
      <c r="I2023" s="2">
        <f>'Moving Avg'!H2023</f>
        <v>1.8435389999999949</v>
      </c>
      <c r="J2023" s="5" t="str">
        <f>OBV!F2023</f>
        <v>NEUTRAL</v>
      </c>
      <c r="K2023" s="5" t="str">
        <f>OBV!G2023</f>
        <v>NEUTRAL</v>
      </c>
      <c r="L2023" s="5" t="str">
        <f>OBV!H2023</f>
        <v>NEUTRAL</v>
      </c>
      <c r="M2023" s="7">
        <f t="shared" si="310"/>
        <v>25</v>
      </c>
      <c r="N2023" s="7">
        <f t="shared" si="311"/>
        <v>45</v>
      </c>
      <c r="O2023" s="7">
        <f t="shared" si="312"/>
        <v>0</v>
      </c>
      <c r="P2023" s="7">
        <f t="shared" si="313"/>
        <v>33</v>
      </c>
      <c r="Q2023" s="8">
        <f t="shared" si="314"/>
        <v>29.45</v>
      </c>
      <c r="R2023" s="8">
        <f t="shared" si="315"/>
        <v>22.25</v>
      </c>
      <c r="S2023" s="8">
        <f t="shared" si="316"/>
        <v>25.35</v>
      </c>
      <c r="T2023" s="8">
        <f t="shared" si="317"/>
        <v>25.75</v>
      </c>
      <c r="U2023" s="7">
        <f t="shared" si="318"/>
        <v>25.683333333333337</v>
      </c>
      <c r="V2023" s="7">
        <f t="shared" si="319"/>
        <v>25.700000000000003</v>
      </c>
    </row>
    <row r="2024" spans="1:22" ht="13.5" x14ac:dyDescent="0.25">
      <c r="A2024" s="3">
        <f>RSI!A2024</f>
        <v>45251</v>
      </c>
      <c r="B2024" s="2">
        <f>RSI!B2024</f>
        <v>1.9189000000000001</v>
      </c>
      <c r="C2024" s="2">
        <f>RSI!I2024</f>
        <v>76.13108562355319</v>
      </c>
      <c r="D2024" s="2">
        <f>MACD!E2024</f>
        <v>-4.0885038222742143E-3</v>
      </c>
      <c r="E2024" s="2">
        <f>MACD!F2024</f>
        <v>6.4243769169687586E-3</v>
      </c>
      <c r="F2024" s="2">
        <f>'Moving Avg'!D2024</f>
        <v>1.85578</v>
      </c>
      <c r="G2024" s="2">
        <f>'Moving Avg'!F2024</f>
        <v>1.8457050000000002</v>
      </c>
      <c r="H2024" s="2">
        <f>'Moving Avg'!G2024</f>
        <v>1.8501680000000005</v>
      </c>
      <c r="I2024" s="2">
        <f>'Moving Avg'!H2024</f>
        <v>1.8437979999999952</v>
      </c>
      <c r="J2024" s="5" t="str">
        <f>OBV!F2024</f>
        <v>NEUTRAL</v>
      </c>
      <c r="K2024" s="5" t="str">
        <f>OBV!G2024</f>
        <v>NEUTRAL</v>
      </c>
      <c r="L2024" s="5" t="str">
        <f>OBV!H2024</f>
        <v>NEUTRAL</v>
      </c>
      <c r="M2024" s="7">
        <f t="shared" si="310"/>
        <v>0</v>
      </c>
      <c r="N2024" s="7">
        <f t="shared" si="311"/>
        <v>45</v>
      </c>
      <c r="O2024" s="7">
        <f t="shared" si="312"/>
        <v>50</v>
      </c>
      <c r="P2024" s="7">
        <f t="shared" si="313"/>
        <v>33</v>
      </c>
      <c r="Q2024" s="8">
        <f t="shared" si="314"/>
        <v>28.2</v>
      </c>
      <c r="R2024" s="8">
        <f t="shared" si="315"/>
        <v>34.75</v>
      </c>
      <c r="S2024" s="8">
        <f t="shared" si="316"/>
        <v>34.1</v>
      </c>
      <c r="T2024" s="8">
        <f t="shared" si="317"/>
        <v>32</v>
      </c>
      <c r="U2024" s="7">
        <f t="shared" si="318"/>
        <v>32.35</v>
      </c>
      <c r="V2024" s="7">
        <f t="shared" si="319"/>
        <v>32.262500000000003</v>
      </c>
    </row>
    <row r="2025" spans="1:22" ht="13.5" x14ac:dyDescent="0.25">
      <c r="A2025" s="3">
        <f>RSI!A2025</f>
        <v>45252</v>
      </c>
      <c r="B2025" s="2">
        <f>RSI!B2025</f>
        <v>1.9189000000000001</v>
      </c>
      <c r="C2025" s="2">
        <f>RSI!I2025</f>
        <v>76.13108562355319</v>
      </c>
      <c r="D2025" s="2">
        <f>MACD!E2025</f>
        <v>-1.0321479493468955E-2</v>
      </c>
      <c r="E2025" s="2">
        <f>MACD!F2025</f>
        <v>3.0752056348812163E-3</v>
      </c>
      <c r="F2025" s="2">
        <f>'Moving Avg'!D2025</f>
        <v>1.8715600000000001</v>
      </c>
      <c r="G2025" s="2">
        <f>'Moving Avg'!F2025</f>
        <v>1.84921</v>
      </c>
      <c r="H2025" s="2">
        <f>'Moving Avg'!G2025</f>
        <v>1.8517460000000003</v>
      </c>
      <c r="I2025" s="2">
        <f>'Moving Avg'!H2025</f>
        <v>1.8443044999999949</v>
      </c>
      <c r="J2025" s="5" t="str">
        <f>OBV!F2025</f>
        <v>NEUTRAL</v>
      </c>
      <c r="K2025" s="5" t="str">
        <f>OBV!G2025</f>
        <v>NEUTRAL</v>
      </c>
      <c r="L2025" s="5" t="str">
        <f>OBV!H2025</f>
        <v>NEUTRAL</v>
      </c>
      <c r="M2025" s="7">
        <f t="shared" si="310"/>
        <v>0</v>
      </c>
      <c r="N2025" s="7">
        <f t="shared" si="311"/>
        <v>45</v>
      </c>
      <c r="O2025" s="7">
        <f t="shared" si="312"/>
        <v>50</v>
      </c>
      <c r="P2025" s="7">
        <f t="shared" si="313"/>
        <v>33</v>
      </c>
      <c r="Q2025" s="8">
        <f t="shared" si="314"/>
        <v>28.2</v>
      </c>
      <c r="R2025" s="8">
        <f t="shared" si="315"/>
        <v>34.75</v>
      </c>
      <c r="S2025" s="8">
        <f t="shared" si="316"/>
        <v>34.1</v>
      </c>
      <c r="T2025" s="8">
        <f t="shared" si="317"/>
        <v>32</v>
      </c>
      <c r="U2025" s="7">
        <f t="shared" si="318"/>
        <v>32.35</v>
      </c>
      <c r="V2025" s="7">
        <f t="shared" si="319"/>
        <v>32.262500000000003</v>
      </c>
    </row>
    <row r="2026" spans="1:22" ht="13.5" x14ac:dyDescent="0.25">
      <c r="A2026" s="3">
        <f>RSI!A2026</f>
        <v>45253</v>
      </c>
      <c r="B2026" s="2">
        <f>RSI!B2026</f>
        <v>1.9189000000000001</v>
      </c>
      <c r="C2026" s="2">
        <f>RSI!I2026</f>
        <v>76.13108562355319</v>
      </c>
      <c r="D2026" s="2">
        <f>MACD!E2026</f>
        <v>-1.5986386592057977E-2</v>
      </c>
      <c r="E2026" s="2">
        <f>MACD!F2026</f>
        <v>-7.3711281050662259E-4</v>
      </c>
      <c r="F2026" s="2">
        <f>'Moving Avg'!D2026</f>
        <v>1.88734</v>
      </c>
      <c r="G2026" s="2">
        <f>'Moving Avg'!F2026</f>
        <v>1.8527149999999999</v>
      </c>
      <c r="H2026" s="2">
        <f>'Moving Avg'!G2026</f>
        <v>1.853324</v>
      </c>
      <c r="I2026" s="2">
        <f>'Moving Avg'!H2026</f>
        <v>1.8448109999999949</v>
      </c>
      <c r="J2026" s="5" t="str">
        <f>OBV!F2026</f>
        <v>NEUTRAL</v>
      </c>
      <c r="K2026" s="5" t="str">
        <f>OBV!G2026</f>
        <v>NEUTRAL</v>
      </c>
      <c r="L2026" s="5" t="str">
        <f>OBV!H2026</f>
        <v>NEUTRAL</v>
      </c>
      <c r="M2026" s="7">
        <f t="shared" si="310"/>
        <v>0</v>
      </c>
      <c r="N2026" s="7">
        <f t="shared" si="311"/>
        <v>45</v>
      </c>
      <c r="O2026" s="7">
        <f t="shared" si="312"/>
        <v>50</v>
      </c>
      <c r="P2026" s="7">
        <f t="shared" si="313"/>
        <v>33</v>
      </c>
      <c r="Q2026" s="8">
        <f t="shared" si="314"/>
        <v>28.2</v>
      </c>
      <c r="R2026" s="8">
        <f t="shared" si="315"/>
        <v>34.75</v>
      </c>
      <c r="S2026" s="8">
        <f t="shared" si="316"/>
        <v>34.1</v>
      </c>
      <c r="T2026" s="8">
        <f t="shared" si="317"/>
        <v>32</v>
      </c>
      <c r="U2026" s="7">
        <f t="shared" si="318"/>
        <v>32.35</v>
      </c>
      <c r="V2026" s="7">
        <f t="shared" si="319"/>
        <v>32.262500000000003</v>
      </c>
    </row>
    <row r="2027" spans="1:22" ht="13.5" x14ac:dyDescent="0.25">
      <c r="A2027" s="3">
        <f>RSI!A2027</f>
        <v>45254</v>
      </c>
      <c r="B2027" s="2">
        <f>RSI!B2027</f>
        <v>1.84</v>
      </c>
      <c r="C2027" s="2">
        <f>RSI!I2027</f>
        <v>44.175729316109177</v>
      </c>
      <c r="D2027" s="2">
        <f>MACD!E2027</f>
        <v>-1.5297223930359261E-2</v>
      </c>
      <c r="E2027" s="2">
        <f>MACD!F2027</f>
        <v>-3.6491350344771503E-3</v>
      </c>
      <c r="F2027" s="2">
        <f>'Moving Avg'!D2027</f>
        <v>1.88734</v>
      </c>
      <c r="G2027" s="2">
        <f>'Moving Avg'!F2027</f>
        <v>1.8522750000000001</v>
      </c>
      <c r="H2027" s="2">
        <f>'Moving Avg'!G2027</f>
        <v>1.853324</v>
      </c>
      <c r="I2027" s="2">
        <f>'Moving Avg'!H2027</f>
        <v>1.844922999999995</v>
      </c>
      <c r="J2027" s="5" t="str">
        <f>OBV!F2027</f>
        <v>NEUTRAL</v>
      </c>
      <c r="K2027" s="5" t="str">
        <f>OBV!G2027</f>
        <v>NEUTRAL</v>
      </c>
      <c r="L2027" s="5" t="str">
        <f>OBV!H2027</f>
        <v>NEUTRAL</v>
      </c>
      <c r="M2027" s="7">
        <f t="shared" si="310"/>
        <v>25</v>
      </c>
      <c r="N2027" s="7">
        <f t="shared" si="311"/>
        <v>45</v>
      </c>
      <c r="O2027" s="7">
        <f t="shared" si="312"/>
        <v>50</v>
      </c>
      <c r="P2027" s="7">
        <f t="shared" si="313"/>
        <v>33</v>
      </c>
      <c r="Q2027" s="8">
        <f t="shared" si="314"/>
        <v>36.950000000000003</v>
      </c>
      <c r="R2027" s="8">
        <f t="shared" si="315"/>
        <v>39.75</v>
      </c>
      <c r="S2027" s="8">
        <f t="shared" si="316"/>
        <v>37.85</v>
      </c>
      <c r="T2027" s="8">
        <f t="shared" si="317"/>
        <v>38.25</v>
      </c>
      <c r="U2027" s="7">
        <f t="shared" si="318"/>
        <v>38.183333333333337</v>
      </c>
      <c r="V2027" s="7">
        <f t="shared" si="319"/>
        <v>38.200000000000003</v>
      </c>
    </row>
    <row r="2028" spans="1:22" ht="13.5" x14ac:dyDescent="0.25">
      <c r="A2028" s="3">
        <f>RSI!A2028</f>
        <v>45257</v>
      </c>
      <c r="B2028" s="2">
        <f>RSI!B2028</f>
        <v>1.7611000000000001</v>
      </c>
      <c r="C2028" s="2">
        <f>RSI!I2028</f>
        <v>30.423447784265704</v>
      </c>
      <c r="D2028" s="2">
        <f>MACD!E2028</f>
        <v>-8.7385098913603798E-3</v>
      </c>
      <c r="E2028" s="2">
        <f>MACD!F2028</f>
        <v>-4.6670100058537967E-3</v>
      </c>
      <c r="F2028" s="2">
        <f>'Moving Avg'!D2028</f>
        <v>1.8715600000000001</v>
      </c>
      <c r="G2028" s="2">
        <f>'Moving Avg'!F2028</f>
        <v>1.8478900000000003</v>
      </c>
      <c r="H2028" s="2">
        <f>'Moving Avg'!G2028</f>
        <v>1.853324</v>
      </c>
      <c r="I2028" s="2">
        <f>'Moving Avg'!H2028</f>
        <v>1.844640499999995</v>
      </c>
      <c r="J2028" s="5" t="str">
        <f>OBV!F2028</f>
        <v>NEUTRAL</v>
      </c>
      <c r="K2028" s="5" t="str">
        <f>OBV!G2028</f>
        <v>NEUTRAL</v>
      </c>
      <c r="L2028" s="5" t="str">
        <f>OBV!H2028</f>
        <v>NEUTRAL</v>
      </c>
      <c r="M2028" s="7">
        <f t="shared" si="310"/>
        <v>25</v>
      </c>
      <c r="N2028" s="7">
        <f t="shared" si="311"/>
        <v>45</v>
      </c>
      <c r="O2028" s="7">
        <f t="shared" si="312"/>
        <v>50</v>
      </c>
      <c r="P2028" s="7">
        <f t="shared" si="313"/>
        <v>33</v>
      </c>
      <c r="Q2028" s="8">
        <f t="shared" si="314"/>
        <v>36.950000000000003</v>
      </c>
      <c r="R2028" s="8">
        <f t="shared" si="315"/>
        <v>39.75</v>
      </c>
      <c r="S2028" s="8">
        <f t="shared" si="316"/>
        <v>37.85</v>
      </c>
      <c r="T2028" s="8">
        <f t="shared" si="317"/>
        <v>38.25</v>
      </c>
      <c r="U2028" s="7">
        <f t="shared" si="318"/>
        <v>38.183333333333337</v>
      </c>
      <c r="V2028" s="7">
        <f t="shared" si="319"/>
        <v>38.200000000000003</v>
      </c>
    </row>
    <row r="2029" spans="1:22" ht="13.5" x14ac:dyDescent="0.25">
      <c r="A2029" s="3">
        <f>RSI!A2029</f>
        <v>45258</v>
      </c>
      <c r="B2029" s="2">
        <f>RSI!B2029</f>
        <v>1.6822999999999999</v>
      </c>
      <c r="C2029" s="2">
        <f>RSI!I2029</f>
        <v>22.791994429712702</v>
      </c>
      <c r="D2029" s="2">
        <f>MACD!E2029</f>
        <v>3.2358502234262065E-3</v>
      </c>
      <c r="E2029" s="2">
        <f>MACD!F2029</f>
        <v>-3.0864379599977961E-3</v>
      </c>
      <c r="F2029" s="2">
        <f>'Moving Avg'!D2029</f>
        <v>1.8242400000000001</v>
      </c>
      <c r="G2029" s="2">
        <f>'Moving Avg'!F2029</f>
        <v>1.8400050000000001</v>
      </c>
      <c r="H2029" s="2">
        <f>'Moving Avg'!G2029</f>
        <v>1.8517479999999999</v>
      </c>
      <c r="I2029" s="2">
        <f>'Moving Avg'!H2029</f>
        <v>1.8439639999999948</v>
      </c>
      <c r="J2029" s="5" t="str">
        <f>OBV!F2029</f>
        <v>NEUTRAL</v>
      </c>
      <c r="K2029" s="5" t="str">
        <f>OBV!G2029</f>
        <v>NEUTRAL</v>
      </c>
      <c r="L2029" s="5" t="str">
        <f>OBV!H2029</f>
        <v>NEUTRAL</v>
      </c>
      <c r="M2029" s="7">
        <f t="shared" si="310"/>
        <v>50</v>
      </c>
      <c r="N2029" s="7">
        <f t="shared" si="311"/>
        <v>0</v>
      </c>
      <c r="O2029" s="7">
        <f t="shared" si="312"/>
        <v>0</v>
      </c>
      <c r="P2029" s="7">
        <f t="shared" si="313"/>
        <v>33</v>
      </c>
      <c r="Q2029" s="8">
        <f t="shared" si="314"/>
        <v>22.45</v>
      </c>
      <c r="R2029" s="8">
        <f t="shared" si="315"/>
        <v>18.25</v>
      </c>
      <c r="S2029" s="8">
        <f t="shared" si="316"/>
        <v>22.35</v>
      </c>
      <c r="T2029" s="8">
        <f t="shared" si="317"/>
        <v>20.75</v>
      </c>
      <c r="U2029" s="7">
        <f t="shared" si="318"/>
        <v>21.016666666666669</v>
      </c>
      <c r="V2029" s="7">
        <f t="shared" si="319"/>
        <v>20.950000000000003</v>
      </c>
    </row>
    <row r="2030" spans="1:22" ht="13.5" x14ac:dyDescent="0.25">
      <c r="A2030" s="3">
        <f>RSI!A2030</f>
        <v>45259</v>
      </c>
      <c r="B2030" s="2">
        <f>RSI!B2030</f>
        <v>1.6122000000000001</v>
      </c>
      <c r="C2030" s="2">
        <f>RSI!I2030</f>
        <v>18.376018252434662</v>
      </c>
      <c r="D2030" s="2">
        <f>MACD!E2030</f>
        <v>1.9570339199701303E-2</v>
      </c>
      <c r="E2030" s="2">
        <f>MACD!F2030</f>
        <v>1.4449174719420236E-3</v>
      </c>
      <c r="F2030" s="2">
        <f>'Moving Avg'!D2030</f>
        <v>1.7629000000000001</v>
      </c>
      <c r="G2030" s="2">
        <f>'Moving Avg'!F2030</f>
        <v>1.8286150000000003</v>
      </c>
      <c r="H2030" s="2">
        <f>'Moving Avg'!G2030</f>
        <v>1.84877</v>
      </c>
      <c r="I2030" s="2">
        <f>'Moving Avg'!H2030</f>
        <v>1.8429369999999949</v>
      </c>
      <c r="J2030" s="5" t="str">
        <f>OBV!F2030</f>
        <v>NEUTRAL</v>
      </c>
      <c r="K2030" s="5" t="str">
        <f>OBV!G2030</f>
        <v>NEUTRAL</v>
      </c>
      <c r="L2030" s="5" t="str">
        <f>OBV!H2030</f>
        <v>NEUTRAL</v>
      </c>
      <c r="M2030" s="7">
        <f t="shared" si="310"/>
        <v>50</v>
      </c>
      <c r="N2030" s="7">
        <f t="shared" si="311"/>
        <v>0</v>
      </c>
      <c r="O2030" s="7">
        <f t="shared" si="312"/>
        <v>0</v>
      </c>
      <c r="P2030" s="7">
        <f t="shared" si="313"/>
        <v>33</v>
      </c>
      <c r="Q2030" s="8">
        <f t="shared" si="314"/>
        <v>22.45</v>
      </c>
      <c r="R2030" s="8">
        <f t="shared" si="315"/>
        <v>18.25</v>
      </c>
      <c r="S2030" s="8">
        <f t="shared" si="316"/>
        <v>22.35</v>
      </c>
      <c r="T2030" s="8">
        <f t="shared" si="317"/>
        <v>20.75</v>
      </c>
      <c r="U2030" s="7">
        <f t="shared" si="318"/>
        <v>21.016666666666669</v>
      </c>
      <c r="V2030" s="7">
        <f t="shared" si="319"/>
        <v>20.950000000000003</v>
      </c>
    </row>
    <row r="2031" spans="1:22" ht="13.5" x14ac:dyDescent="0.25">
      <c r="A2031" s="3">
        <f>RSI!A2031</f>
        <v>45260</v>
      </c>
      <c r="B2031" s="2">
        <f>RSI!B2031</f>
        <v>1.5421</v>
      </c>
      <c r="C2031" s="2">
        <f>RSI!I2031</f>
        <v>15.203690229837065</v>
      </c>
      <c r="D2031" s="2">
        <f>MACD!E2031</f>
        <v>3.9933595928125509E-2</v>
      </c>
      <c r="E2031" s="2">
        <f>MACD!F2031</f>
        <v>9.1426531631787211E-3</v>
      </c>
      <c r="F2031" s="2">
        <f>'Moving Avg'!D2031</f>
        <v>1.6875399999999998</v>
      </c>
      <c r="G2031" s="2">
        <f>'Moving Avg'!F2031</f>
        <v>1.81372</v>
      </c>
      <c r="H2031" s="2">
        <f>'Moving Avg'!G2031</f>
        <v>1.8443900000000002</v>
      </c>
      <c r="I2031" s="2">
        <f>'Moving Avg'!H2031</f>
        <v>1.8415594999999951</v>
      </c>
      <c r="J2031" s="5" t="str">
        <f>OBV!F2031</f>
        <v>NEUTRAL</v>
      </c>
      <c r="K2031" s="5" t="str">
        <f>OBV!G2031</f>
        <v>NEUTRAL</v>
      </c>
      <c r="L2031" s="5" t="str">
        <f>OBV!H2031</f>
        <v>NEUTRAL</v>
      </c>
      <c r="M2031" s="7">
        <f t="shared" si="310"/>
        <v>50</v>
      </c>
      <c r="N2031" s="7">
        <f t="shared" si="311"/>
        <v>0</v>
      </c>
      <c r="O2031" s="7">
        <f t="shared" si="312"/>
        <v>0</v>
      </c>
      <c r="P2031" s="7">
        <f t="shared" si="313"/>
        <v>33</v>
      </c>
      <c r="Q2031" s="8">
        <f t="shared" si="314"/>
        <v>22.45</v>
      </c>
      <c r="R2031" s="8">
        <f t="shared" si="315"/>
        <v>18.25</v>
      </c>
      <c r="S2031" s="8">
        <f t="shared" si="316"/>
        <v>22.35</v>
      </c>
      <c r="T2031" s="8">
        <f t="shared" si="317"/>
        <v>20.75</v>
      </c>
      <c r="U2031" s="7">
        <f t="shared" si="318"/>
        <v>21.016666666666669</v>
      </c>
      <c r="V2031" s="7">
        <f t="shared" si="319"/>
        <v>20.950000000000003</v>
      </c>
    </row>
    <row r="2032" spans="1:22" ht="13.5" x14ac:dyDescent="0.25">
      <c r="A2032" s="3">
        <f>RSI!A2032</f>
        <v>45261</v>
      </c>
      <c r="B2032" s="2">
        <f>RSI!B2032</f>
        <v>1.6033999999999999</v>
      </c>
      <c r="C2032" s="2">
        <f>RSI!I2032</f>
        <v>27.061644735718119</v>
      </c>
      <c r="D2032" s="2">
        <f>MACD!E2032</f>
        <v>5.4286761787396554E-2</v>
      </c>
      <c r="E2032" s="2">
        <f>MACD!F2032</f>
        <v>1.8171474888022288E-2</v>
      </c>
      <c r="F2032" s="2">
        <f>'Moving Avg'!D2032</f>
        <v>1.64022</v>
      </c>
      <c r="G2032" s="2">
        <f>'Moving Avg'!F2032</f>
        <v>1.8018900000000002</v>
      </c>
      <c r="H2032" s="2">
        <f>'Moving Avg'!G2032</f>
        <v>1.8412360000000001</v>
      </c>
      <c r="I2032" s="2">
        <f>'Moving Avg'!H2032</f>
        <v>1.8404884999999953</v>
      </c>
      <c r="J2032" s="5" t="str">
        <f>OBV!F2032</f>
        <v>BULLISH</v>
      </c>
      <c r="K2032" s="5" t="str">
        <f>OBV!G2032</f>
        <v>NEUTRAL</v>
      </c>
      <c r="L2032" s="5" t="str">
        <f>OBV!H2032</f>
        <v>BULLISH DIVERGENCE</v>
      </c>
      <c r="M2032" s="7">
        <f t="shared" si="310"/>
        <v>50</v>
      </c>
      <c r="N2032" s="7">
        <f t="shared" si="311"/>
        <v>0</v>
      </c>
      <c r="O2032" s="7">
        <f t="shared" si="312"/>
        <v>0</v>
      </c>
      <c r="P2032" s="7">
        <f t="shared" si="313"/>
        <v>66.5</v>
      </c>
      <c r="Q2032" s="8">
        <f t="shared" si="314"/>
        <v>27.475000000000001</v>
      </c>
      <c r="R2032" s="8">
        <f t="shared" si="315"/>
        <v>26.625</v>
      </c>
      <c r="S2032" s="8">
        <f t="shared" si="316"/>
        <v>37.424999999999997</v>
      </c>
      <c r="T2032" s="8">
        <f t="shared" si="317"/>
        <v>29.125</v>
      </c>
      <c r="U2032" s="7">
        <f t="shared" si="318"/>
        <v>30.508333333333336</v>
      </c>
      <c r="V2032" s="7">
        <f t="shared" si="319"/>
        <v>30.162500000000001</v>
      </c>
    </row>
    <row r="2033" spans="1:22" ht="13.5" x14ac:dyDescent="0.25">
      <c r="A2033" s="3">
        <f>RSI!A2033</f>
        <v>45264</v>
      </c>
      <c r="B2033" s="2">
        <f>RSI!B2033</f>
        <v>1.6735</v>
      </c>
      <c r="C2033" s="2">
        <f>RSI!I2033</f>
        <v>37.777408882674074</v>
      </c>
      <c r="D2033" s="2">
        <f>MACD!E2033</f>
        <v>6.2417170802068656E-2</v>
      </c>
      <c r="E2033" s="2">
        <f>MACD!F2033</f>
        <v>2.7020614070831561E-2</v>
      </c>
      <c r="F2033" s="2">
        <f>'Moving Avg'!D2033</f>
        <v>1.6227</v>
      </c>
      <c r="G2033" s="2">
        <f>'Moving Avg'!F2033</f>
        <v>1.7935650000000003</v>
      </c>
      <c r="H2033" s="2">
        <f>'Moving Avg'!G2033</f>
        <v>1.8394840000000001</v>
      </c>
      <c r="I2033" s="2">
        <f>'Moving Avg'!H2033</f>
        <v>1.8397679999999954</v>
      </c>
      <c r="J2033" s="5" t="str">
        <f>OBV!F2033</f>
        <v>BULLISH</v>
      </c>
      <c r="K2033" s="5" t="str">
        <f>OBV!G2033</f>
        <v>NEUTRAL</v>
      </c>
      <c r="L2033" s="5" t="str">
        <f>OBV!H2033</f>
        <v>BULLISH DIVERGENCE</v>
      </c>
      <c r="M2033" s="7">
        <f t="shared" si="310"/>
        <v>25</v>
      </c>
      <c r="N2033" s="7">
        <f t="shared" si="311"/>
        <v>0</v>
      </c>
      <c r="O2033" s="7">
        <f t="shared" si="312"/>
        <v>0</v>
      </c>
      <c r="P2033" s="7">
        <f t="shared" si="313"/>
        <v>66.5</v>
      </c>
      <c r="Q2033" s="8">
        <f t="shared" si="314"/>
        <v>18.725000000000001</v>
      </c>
      <c r="R2033" s="8">
        <f t="shared" si="315"/>
        <v>21.625</v>
      </c>
      <c r="S2033" s="8">
        <f t="shared" si="316"/>
        <v>33.674999999999997</v>
      </c>
      <c r="T2033" s="8">
        <f t="shared" si="317"/>
        <v>22.875</v>
      </c>
      <c r="U2033" s="7">
        <f t="shared" si="318"/>
        <v>24.675000000000001</v>
      </c>
      <c r="V2033" s="7">
        <f t="shared" si="319"/>
        <v>24.225000000000001</v>
      </c>
    </row>
    <row r="2034" spans="1:22" ht="13.5" x14ac:dyDescent="0.25">
      <c r="A2034" s="3">
        <f>RSI!A2034</f>
        <v>45265</v>
      </c>
      <c r="B2034" s="2">
        <f>RSI!B2034</f>
        <v>1.6735</v>
      </c>
      <c r="C2034" s="2">
        <f>RSI!I2034</f>
        <v>37.777408882674081</v>
      </c>
      <c r="D2034" s="2">
        <f>MACD!E2034</f>
        <v>8.2111740020947899E-2</v>
      </c>
      <c r="E2034" s="2">
        <f>MACD!F2034</f>
        <v>3.8038839260854829E-2</v>
      </c>
      <c r="F2034" s="2">
        <f>'Moving Avg'!D2034</f>
        <v>1.6209399999999998</v>
      </c>
      <c r="G2034" s="2">
        <f>'Moving Avg'!F2034</f>
        <v>1.7852399999999999</v>
      </c>
      <c r="H2034" s="2">
        <f>'Moving Avg'!G2034</f>
        <v>1.8377320000000004</v>
      </c>
      <c r="I2034" s="2">
        <f>'Moving Avg'!H2034</f>
        <v>1.8390474999999955</v>
      </c>
      <c r="J2034" s="5" t="str">
        <f>OBV!F2034</f>
        <v>BULLISH</v>
      </c>
      <c r="K2034" s="5" t="str">
        <f>OBV!G2034</f>
        <v>NEUTRAL</v>
      </c>
      <c r="L2034" s="5" t="str">
        <f>OBV!H2034</f>
        <v>BULLISH DIVERGENCE</v>
      </c>
      <c r="M2034" s="7">
        <f t="shared" si="310"/>
        <v>25</v>
      </c>
      <c r="N2034" s="7">
        <f t="shared" si="311"/>
        <v>0</v>
      </c>
      <c r="O2034" s="7">
        <f t="shared" si="312"/>
        <v>0</v>
      </c>
      <c r="P2034" s="7">
        <f t="shared" si="313"/>
        <v>66.5</v>
      </c>
      <c r="Q2034" s="8">
        <f t="shared" si="314"/>
        <v>18.725000000000001</v>
      </c>
      <c r="R2034" s="8">
        <f t="shared" si="315"/>
        <v>21.625</v>
      </c>
      <c r="S2034" s="8">
        <f t="shared" si="316"/>
        <v>33.674999999999997</v>
      </c>
      <c r="T2034" s="8">
        <f t="shared" si="317"/>
        <v>22.875</v>
      </c>
      <c r="U2034" s="7">
        <f t="shared" si="318"/>
        <v>24.675000000000001</v>
      </c>
      <c r="V2034" s="7">
        <f t="shared" si="319"/>
        <v>24.225000000000001</v>
      </c>
    </row>
    <row r="2035" spans="1:22" ht="13.5" x14ac:dyDescent="0.25">
      <c r="A2035" s="3">
        <f>RSI!A2035</f>
        <v>45266</v>
      </c>
      <c r="B2035" s="2">
        <f>RSI!B2035</f>
        <v>1.6910000000000001</v>
      </c>
      <c r="C2035" s="2">
        <f>RSI!I2035</f>
        <v>40.316121914766484</v>
      </c>
      <c r="D2035" s="2">
        <f>MACD!E2035</f>
        <v>9.8106496645187224E-2</v>
      </c>
      <c r="E2035" s="2">
        <f>MACD!F2035</f>
        <v>5.0052370737721313E-2</v>
      </c>
      <c r="F2035" s="2">
        <f>'Moving Avg'!D2035</f>
        <v>1.6367</v>
      </c>
      <c r="G2035" s="2">
        <f>'Moving Avg'!F2035</f>
        <v>1.7777900000000002</v>
      </c>
      <c r="H2035" s="2">
        <f>'Moving Avg'!G2035</f>
        <v>1.8347520000000004</v>
      </c>
      <c r="I2035" s="2">
        <f>'Moving Avg'!H2035</f>
        <v>1.8384144999999956</v>
      </c>
      <c r="J2035" s="5" t="str">
        <f>OBV!F2035</f>
        <v>BULLISH</v>
      </c>
      <c r="K2035" s="5" t="str">
        <f>OBV!G2035</f>
        <v>NEUTRAL</v>
      </c>
      <c r="L2035" s="5" t="str">
        <f>OBV!H2035</f>
        <v>CONFIRMED BULLISH</v>
      </c>
      <c r="M2035" s="7">
        <f t="shared" si="310"/>
        <v>25</v>
      </c>
      <c r="N2035" s="7">
        <f t="shared" si="311"/>
        <v>0</v>
      </c>
      <c r="O2035" s="7">
        <f t="shared" si="312"/>
        <v>0</v>
      </c>
      <c r="P2035" s="7">
        <f t="shared" si="313"/>
        <v>83.5</v>
      </c>
      <c r="Q2035" s="8">
        <f t="shared" si="314"/>
        <v>21.274999999999999</v>
      </c>
      <c r="R2035" s="8">
        <f t="shared" si="315"/>
        <v>25.875</v>
      </c>
      <c r="S2035" s="8">
        <f t="shared" si="316"/>
        <v>41.325000000000003</v>
      </c>
      <c r="T2035" s="8">
        <f t="shared" si="317"/>
        <v>27.125</v>
      </c>
      <c r="U2035" s="7">
        <f t="shared" si="318"/>
        <v>29.491666666666664</v>
      </c>
      <c r="V2035" s="7">
        <f t="shared" si="319"/>
        <v>28.9</v>
      </c>
    </row>
    <row r="2036" spans="1:22" ht="13.5" x14ac:dyDescent="0.25">
      <c r="A2036" s="3">
        <f>RSI!A2036</f>
        <v>45267</v>
      </c>
      <c r="B2036" s="2">
        <f>RSI!B2036</f>
        <v>1.7611000000000001</v>
      </c>
      <c r="C2036" s="2">
        <f>RSI!I2036</f>
        <v>49.248709140229565</v>
      </c>
      <c r="D2036" s="2">
        <f>MACD!E2036</f>
        <v>0.10692453677363467</v>
      </c>
      <c r="E2036" s="2">
        <f>MACD!F2036</f>
        <v>6.142680394490399E-2</v>
      </c>
      <c r="F2036" s="2">
        <f>'Moving Avg'!D2036</f>
        <v>1.6804999999999999</v>
      </c>
      <c r="G2036" s="2">
        <f>'Moving Avg'!F2036</f>
        <v>1.7738450000000003</v>
      </c>
      <c r="H2036" s="2">
        <f>'Moving Avg'!G2036</f>
        <v>1.8315960000000004</v>
      </c>
      <c r="I2036" s="2">
        <f>'Moving Avg'!H2036</f>
        <v>1.8381319999999957</v>
      </c>
      <c r="J2036" s="5" t="str">
        <f>OBV!F2036</f>
        <v>BULLISH</v>
      </c>
      <c r="K2036" s="5" t="str">
        <f>OBV!G2036</f>
        <v>NEUTRAL</v>
      </c>
      <c r="L2036" s="5" t="str">
        <f>OBV!H2036</f>
        <v>CONFIRMED BULLISH</v>
      </c>
      <c r="M2036" s="7">
        <f t="shared" si="310"/>
        <v>25</v>
      </c>
      <c r="N2036" s="7">
        <f t="shared" si="311"/>
        <v>0</v>
      </c>
      <c r="O2036" s="7">
        <f t="shared" si="312"/>
        <v>0</v>
      </c>
      <c r="P2036" s="7">
        <f t="shared" si="313"/>
        <v>83.5</v>
      </c>
      <c r="Q2036" s="8">
        <f t="shared" si="314"/>
        <v>21.274999999999999</v>
      </c>
      <c r="R2036" s="8">
        <f t="shared" si="315"/>
        <v>25.875</v>
      </c>
      <c r="S2036" s="8">
        <f t="shared" si="316"/>
        <v>41.325000000000003</v>
      </c>
      <c r="T2036" s="8">
        <f t="shared" si="317"/>
        <v>27.125</v>
      </c>
      <c r="U2036" s="7">
        <f t="shared" si="318"/>
        <v>29.491666666666664</v>
      </c>
      <c r="V2036" s="7">
        <f t="shared" si="319"/>
        <v>28.9</v>
      </c>
    </row>
    <row r="2037" spans="1:22" ht="13.5" x14ac:dyDescent="0.25">
      <c r="A2037" s="3">
        <f>RSI!A2037</f>
        <v>45268</v>
      </c>
      <c r="B2037" s="2">
        <f>RSI!B2037</f>
        <v>1.7611000000000001</v>
      </c>
      <c r="C2037" s="2">
        <f>RSI!I2037</f>
        <v>49.248709140229565</v>
      </c>
      <c r="D2037" s="2">
        <f>MACD!E2037</f>
        <v>0.10227457349223434</v>
      </c>
      <c r="E2037" s="2">
        <f>MACD!F2037</f>
        <v>6.9596357854370072E-2</v>
      </c>
      <c r="F2037" s="2">
        <f>'Moving Avg'!D2037</f>
        <v>1.71204</v>
      </c>
      <c r="G2037" s="2">
        <f>'Moving Avg'!F2037</f>
        <v>1.7699000000000003</v>
      </c>
      <c r="H2037" s="2">
        <f>'Moving Avg'!G2037</f>
        <v>1.8284400000000003</v>
      </c>
      <c r="I2037" s="2">
        <f>'Moving Avg'!H2037</f>
        <v>1.8378494999999959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  <c r="M2037" s="7">
        <f t="shared" si="310"/>
        <v>25</v>
      </c>
      <c r="N2037" s="7">
        <f t="shared" si="311"/>
        <v>0</v>
      </c>
      <c r="O2037" s="7">
        <f t="shared" si="312"/>
        <v>0</v>
      </c>
      <c r="P2037" s="7">
        <f t="shared" si="313"/>
        <v>83.5</v>
      </c>
      <c r="Q2037" s="8">
        <f t="shared" si="314"/>
        <v>21.274999999999999</v>
      </c>
      <c r="R2037" s="8">
        <f t="shared" si="315"/>
        <v>25.875</v>
      </c>
      <c r="S2037" s="8">
        <f t="shared" si="316"/>
        <v>41.325000000000003</v>
      </c>
      <c r="T2037" s="8">
        <f t="shared" si="317"/>
        <v>27.125</v>
      </c>
      <c r="U2037" s="7">
        <f t="shared" si="318"/>
        <v>29.491666666666664</v>
      </c>
      <c r="V2037" s="7">
        <f t="shared" si="319"/>
        <v>28.9</v>
      </c>
    </row>
    <row r="2038" spans="1:22" ht="13.5" x14ac:dyDescent="0.25">
      <c r="A2038" s="3">
        <f>RSI!A2038</f>
        <v>45271</v>
      </c>
      <c r="B2038" s="2">
        <f>RSI!B2038</f>
        <v>1.84</v>
      </c>
      <c r="C2038" s="2">
        <f>RSI!I2038</f>
        <v>57.543297593394847</v>
      </c>
      <c r="D2038" s="2">
        <f>MACD!E2038</f>
        <v>8.0382156978405339E-2</v>
      </c>
      <c r="E2038" s="2">
        <f>MACD!F2038</f>
        <v>7.1753517679177134E-2</v>
      </c>
      <c r="F2038" s="2">
        <f>'Moving Avg'!D2038</f>
        <v>1.7453400000000001</v>
      </c>
      <c r="G2038" s="2">
        <f>'Moving Avg'!F2038</f>
        <v>1.7699000000000005</v>
      </c>
      <c r="H2038" s="2">
        <f>'Moving Avg'!G2038</f>
        <v>1.8268620000000007</v>
      </c>
      <c r="I2038" s="2">
        <f>'Moving Avg'!H2038</f>
        <v>1.8379614999999958</v>
      </c>
      <c r="J2038" s="5" t="str">
        <f>OBV!F2038</f>
        <v>BULLISH</v>
      </c>
      <c r="K2038" s="5" t="str">
        <f>OBV!G2038</f>
        <v>NEUTRAL</v>
      </c>
      <c r="L2038" s="5" t="str">
        <f>OBV!H2038</f>
        <v>CONFIRMED BULLISH</v>
      </c>
      <c r="M2038" s="7">
        <f t="shared" si="310"/>
        <v>25</v>
      </c>
      <c r="N2038" s="7">
        <f t="shared" si="311"/>
        <v>0</v>
      </c>
      <c r="O2038" s="7">
        <f t="shared" si="312"/>
        <v>0</v>
      </c>
      <c r="P2038" s="7">
        <f t="shared" si="313"/>
        <v>83.5</v>
      </c>
      <c r="Q2038" s="8">
        <f t="shared" si="314"/>
        <v>21.274999999999999</v>
      </c>
      <c r="R2038" s="8">
        <f t="shared" si="315"/>
        <v>25.875</v>
      </c>
      <c r="S2038" s="8">
        <f t="shared" si="316"/>
        <v>41.325000000000003</v>
      </c>
      <c r="T2038" s="8">
        <f t="shared" si="317"/>
        <v>27.125</v>
      </c>
      <c r="U2038" s="7">
        <f t="shared" si="318"/>
        <v>29.491666666666664</v>
      </c>
      <c r="V2038" s="7">
        <f t="shared" si="319"/>
        <v>28.9</v>
      </c>
    </row>
    <row r="2039" spans="1:22" ht="13.5" x14ac:dyDescent="0.25">
      <c r="A2039" s="3">
        <f>RSI!A2039</f>
        <v>45272</v>
      </c>
      <c r="B2039" s="2">
        <f>RSI!B2039</f>
        <v>1.84</v>
      </c>
      <c r="C2039" s="2">
        <f>RSI!I2039</f>
        <v>57.543297593394847</v>
      </c>
      <c r="D2039" s="2">
        <f>MACD!E2039</f>
        <v>4.929172059887077E-2</v>
      </c>
      <c r="E2039" s="2">
        <f>MACD!F2039</f>
        <v>6.7261158263115864E-2</v>
      </c>
      <c r="F2039" s="2">
        <f>'Moving Avg'!D2039</f>
        <v>1.77864</v>
      </c>
      <c r="G2039" s="2">
        <f>'Moving Avg'!F2039</f>
        <v>1.7699000000000005</v>
      </c>
      <c r="H2039" s="2">
        <f>'Moving Avg'!G2039</f>
        <v>1.8252840000000008</v>
      </c>
      <c r="I2039" s="2">
        <f>'Moving Avg'!H2039</f>
        <v>1.8380734999999959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  <c r="M2039" s="7">
        <f t="shared" si="310"/>
        <v>25</v>
      </c>
      <c r="N2039" s="7">
        <f t="shared" si="311"/>
        <v>45</v>
      </c>
      <c r="O2039" s="7">
        <f t="shared" si="312"/>
        <v>0</v>
      </c>
      <c r="P2039" s="7">
        <f t="shared" si="313"/>
        <v>83.5</v>
      </c>
      <c r="Q2039" s="8">
        <f t="shared" si="314"/>
        <v>37.024999999999999</v>
      </c>
      <c r="R2039" s="8">
        <f t="shared" si="315"/>
        <v>34.875</v>
      </c>
      <c r="S2039" s="8">
        <f t="shared" si="316"/>
        <v>48.075000000000003</v>
      </c>
      <c r="T2039" s="8">
        <f t="shared" si="317"/>
        <v>38.375</v>
      </c>
      <c r="U2039" s="7">
        <f t="shared" si="318"/>
        <v>39.991666666666667</v>
      </c>
      <c r="V2039" s="7">
        <f t="shared" si="319"/>
        <v>39.587500000000006</v>
      </c>
    </row>
    <row r="2040" spans="1:22" ht="13.5" x14ac:dyDescent="0.25">
      <c r="A2040" s="3">
        <f>RSI!A2040</f>
        <v>45273</v>
      </c>
      <c r="B2040" s="2">
        <f>RSI!B2040</f>
        <v>1.84</v>
      </c>
      <c r="C2040" s="2">
        <f>RSI!I2040</f>
        <v>57.543297593394847</v>
      </c>
      <c r="D2040" s="2">
        <f>MACD!E2040</f>
        <v>1.1789621206370837E-2</v>
      </c>
      <c r="E2040" s="2">
        <f>MACD!F2040</f>
        <v>5.6166850851766856E-2</v>
      </c>
      <c r="F2040" s="2">
        <f>'Moving Avg'!D2040</f>
        <v>1.8084400000000003</v>
      </c>
      <c r="G2040" s="2">
        <f>'Moving Avg'!F2040</f>
        <v>1.7699000000000005</v>
      </c>
      <c r="H2040" s="2">
        <f>'Moving Avg'!G2040</f>
        <v>1.8237060000000012</v>
      </c>
      <c r="I2040" s="2">
        <f>'Moving Avg'!H2040</f>
        <v>1.8381854999999956</v>
      </c>
      <c r="J2040" s="5" t="str">
        <f>OBV!F2040</f>
        <v>BULLISH</v>
      </c>
      <c r="K2040" s="5" t="str">
        <f>OBV!G2040</f>
        <v>NEUTRAL</v>
      </c>
      <c r="L2040" s="5" t="str">
        <f>OBV!H2040</f>
        <v>CONFIRMED BULLISH</v>
      </c>
      <c r="M2040" s="7">
        <f t="shared" si="310"/>
        <v>25</v>
      </c>
      <c r="N2040" s="7">
        <f t="shared" si="311"/>
        <v>100</v>
      </c>
      <c r="O2040" s="7">
        <f t="shared" si="312"/>
        <v>0</v>
      </c>
      <c r="P2040" s="7">
        <f t="shared" si="313"/>
        <v>83.5</v>
      </c>
      <c r="Q2040" s="8">
        <f t="shared" si="314"/>
        <v>56.274999999999999</v>
      </c>
      <c r="R2040" s="8">
        <f t="shared" si="315"/>
        <v>45.875</v>
      </c>
      <c r="S2040" s="8">
        <f t="shared" si="316"/>
        <v>56.325000000000003</v>
      </c>
      <c r="T2040" s="8">
        <f t="shared" si="317"/>
        <v>52.125</v>
      </c>
      <c r="U2040" s="7">
        <f t="shared" si="318"/>
        <v>52.82500000000001</v>
      </c>
      <c r="V2040" s="7">
        <f t="shared" si="319"/>
        <v>52.650000000000006</v>
      </c>
    </row>
    <row r="2041" spans="1:22" ht="13.5" x14ac:dyDescent="0.25">
      <c r="A2041" s="3">
        <f>RSI!A2041</f>
        <v>45274</v>
      </c>
      <c r="B2041" s="2">
        <f>RSI!B2041</f>
        <v>1.84</v>
      </c>
      <c r="C2041" s="2">
        <f>RSI!I2041</f>
        <v>57.543297593394847</v>
      </c>
      <c r="D2041" s="2">
        <f>MACD!E2041</f>
        <v>-3.1107346935403957E-2</v>
      </c>
      <c r="E2041" s="2">
        <f>MACD!F2041</f>
        <v>3.8712011294332695E-2</v>
      </c>
      <c r="F2041" s="2">
        <f>'Moving Avg'!D2041</f>
        <v>1.82422</v>
      </c>
      <c r="G2041" s="2">
        <f>'Moving Avg'!F2041</f>
        <v>1.7699000000000003</v>
      </c>
      <c r="H2041" s="2">
        <f>'Moving Avg'!G2041</f>
        <v>1.8221280000000015</v>
      </c>
      <c r="I2041" s="2">
        <f>'Moving Avg'!H2041</f>
        <v>1.8382974999999957</v>
      </c>
      <c r="J2041" s="5" t="str">
        <f>OBV!F2041</f>
        <v>BULLISH</v>
      </c>
      <c r="K2041" s="5" t="str">
        <f>OBV!G2041</f>
        <v>NEUTRAL</v>
      </c>
      <c r="L2041" s="5" t="str">
        <f>OBV!H2041</f>
        <v>CONFIRMED BULLISH</v>
      </c>
      <c r="M2041" s="7">
        <f t="shared" si="310"/>
        <v>25</v>
      </c>
      <c r="N2041" s="7">
        <f t="shared" si="311"/>
        <v>100</v>
      </c>
      <c r="O2041" s="7">
        <f t="shared" si="312"/>
        <v>0</v>
      </c>
      <c r="P2041" s="7">
        <f t="shared" si="313"/>
        <v>83.5</v>
      </c>
      <c r="Q2041" s="8">
        <f t="shared" si="314"/>
        <v>56.274999999999999</v>
      </c>
      <c r="R2041" s="8">
        <f t="shared" si="315"/>
        <v>45.875</v>
      </c>
      <c r="S2041" s="8">
        <f t="shared" si="316"/>
        <v>56.325000000000003</v>
      </c>
      <c r="T2041" s="8">
        <f t="shared" si="317"/>
        <v>52.125</v>
      </c>
      <c r="U2041" s="7">
        <f t="shared" si="318"/>
        <v>52.82500000000001</v>
      </c>
      <c r="V2041" s="7">
        <f t="shared" si="319"/>
        <v>52.650000000000006</v>
      </c>
    </row>
    <row r="2042" spans="1:22" ht="13.5" x14ac:dyDescent="0.25">
      <c r="A2042" s="3">
        <f>RSI!A2042</f>
        <v>45275</v>
      </c>
      <c r="B2042" s="2">
        <f>RSI!B2042</f>
        <v>1.84</v>
      </c>
      <c r="C2042" s="2">
        <f>RSI!I2042</f>
        <v>57.543297593394847</v>
      </c>
      <c r="D2042" s="2">
        <f>MACD!E2042</f>
        <v>-5.8325685542943928E-2</v>
      </c>
      <c r="E2042" s="2">
        <f>MACD!F2042</f>
        <v>1.930447192687737E-2</v>
      </c>
      <c r="F2042" s="2">
        <f>'Moving Avg'!D2042</f>
        <v>1.8400000000000003</v>
      </c>
      <c r="G2042" s="2">
        <f>'Moving Avg'!F2042</f>
        <v>1.7699000000000003</v>
      </c>
      <c r="H2042" s="2">
        <f>'Moving Avg'!G2042</f>
        <v>1.8221280000000015</v>
      </c>
      <c r="I2042" s="2">
        <f>'Moving Avg'!H2042</f>
        <v>1.8384094999999954</v>
      </c>
      <c r="J2042" s="5" t="str">
        <f>OBV!F2042</f>
        <v>BULLISH</v>
      </c>
      <c r="K2042" s="5" t="str">
        <f>OBV!G2042</f>
        <v>NEUTRAL</v>
      </c>
      <c r="L2042" s="5" t="str">
        <f>OBV!H2042</f>
        <v>CONFIRMED BULLISH</v>
      </c>
      <c r="M2042" s="7">
        <f t="shared" si="310"/>
        <v>25</v>
      </c>
      <c r="N2042" s="7">
        <f t="shared" si="311"/>
        <v>100</v>
      </c>
      <c r="O2042" s="7">
        <f t="shared" si="312"/>
        <v>50</v>
      </c>
      <c r="P2042" s="7">
        <f t="shared" si="313"/>
        <v>83.5</v>
      </c>
      <c r="Q2042" s="8">
        <f t="shared" si="314"/>
        <v>63.774999999999999</v>
      </c>
      <c r="R2042" s="8">
        <f t="shared" si="315"/>
        <v>63.375</v>
      </c>
      <c r="S2042" s="8">
        <f t="shared" si="316"/>
        <v>68.825000000000003</v>
      </c>
      <c r="T2042" s="8">
        <f t="shared" si="317"/>
        <v>64.625</v>
      </c>
      <c r="U2042" s="7">
        <f t="shared" si="318"/>
        <v>65.325000000000003</v>
      </c>
      <c r="V2042" s="7">
        <f t="shared" si="319"/>
        <v>65.150000000000006</v>
      </c>
    </row>
    <row r="2043" spans="1:22" ht="13.5" x14ac:dyDescent="0.25">
      <c r="A2043" s="3">
        <f>RSI!A2043</f>
        <v>45278</v>
      </c>
      <c r="B2043" s="2">
        <f>RSI!B2043</f>
        <v>1.84</v>
      </c>
      <c r="C2043" s="2">
        <f>RSI!I2043</f>
        <v>57.543297593394847</v>
      </c>
      <c r="D2043" s="2">
        <f>MACD!E2043</f>
        <v>-7.0897595442948713E-2</v>
      </c>
      <c r="E2043" s="2">
        <f>MACD!F2043</f>
        <v>1.2640584529121542E-3</v>
      </c>
      <c r="F2043" s="2">
        <f>'Moving Avg'!D2043</f>
        <v>1.8400000000000003</v>
      </c>
      <c r="G2043" s="2">
        <f>'Moving Avg'!F2043</f>
        <v>1.7699000000000003</v>
      </c>
      <c r="H2043" s="2">
        <f>'Moving Avg'!G2043</f>
        <v>1.8221280000000015</v>
      </c>
      <c r="I2043" s="2">
        <f>'Moving Avg'!H2043</f>
        <v>1.8385214999999955</v>
      </c>
      <c r="J2043" s="5" t="str">
        <f>OBV!F2043</f>
        <v>NEUTRAL</v>
      </c>
      <c r="K2043" s="5" t="str">
        <f>OBV!G2043</f>
        <v>NEUTRAL</v>
      </c>
      <c r="L2043" s="5" t="str">
        <f>OBV!H2043</f>
        <v>NEUTRAL</v>
      </c>
      <c r="M2043" s="7">
        <f t="shared" si="310"/>
        <v>25</v>
      </c>
      <c r="N2043" s="7">
        <f t="shared" si="311"/>
        <v>100</v>
      </c>
      <c r="O2043" s="7">
        <f t="shared" si="312"/>
        <v>50</v>
      </c>
      <c r="P2043" s="7">
        <f t="shared" si="313"/>
        <v>33</v>
      </c>
      <c r="Q2043" s="8">
        <f t="shared" si="314"/>
        <v>56.2</v>
      </c>
      <c r="R2043" s="8">
        <f t="shared" si="315"/>
        <v>50.75</v>
      </c>
      <c r="S2043" s="8">
        <f t="shared" si="316"/>
        <v>46.1</v>
      </c>
      <c r="T2043" s="8">
        <f t="shared" si="317"/>
        <v>52</v>
      </c>
      <c r="U2043" s="7">
        <f t="shared" si="318"/>
        <v>51.016666666666673</v>
      </c>
      <c r="V2043" s="7">
        <f t="shared" si="319"/>
        <v>51.262500000000003</v>
      </c>
    </row>
    <row r="2044" spans="1:22" ht="13.5" x14ac:dyDescent="0.25">
      <c r="A2044" s="3">
        <f>RSI!A2044</f>
        <v>45279</v>
      </c>
      <c r="B2044" s="2">
        <f>RSI!B2044</f>
        <v>1.84</v>
      </c>
      <c r="C2044" s="2">
        <f>RSI!I2044</f>
        <v>57.543297593394847</v>
      </c>
      <c r="D2044" s="2">
        <f>MACD!E2044</f>
        <v>-8.183686849346028E-2</v>
      </c>
      <c r="E2044" s="2">
        <f>MACD!F2044</f>
        <v>-1.5356126936362333E-2</v>
      </c>
      <c r="F2044" s="2">
        <f>'Moving Avg'!D2044</f>
        <v>1.8400000000000003</v>
      </c>
      <c r="G2044" s="2">
        <f>'Moving Avg'!F2044</f>
        <v>1.7659549999999999</v>
      </c>
      <c r="H2044" s="2">
        <f>'Moving Avg'!G2044</f>
        <v>1.8221280000000015</v>
      </c>
      <c r="I2044" s="2">
        <f>'Moving Avg'!H2044</f>
        <v>1.8386334999999951</v>
      </c>
      <c r="J2044" s="5" t="str">
        <f>OBV!F2044</f>
        <v>NEUTRAL</v>
      </c>
      <c r="K2044" s="5" t="str">
        <f>OBV!G2044</f>
        <v>NEUTRAL</v>
      </c>
      <c r="L2044" s="5" t="str">
        <f>OBV!H2044</f>
        <v>NEUTRAL</v>
      </c>
      <c r="M2044" s="7">
        <f t="shared" si="310"/>
        <v>25</v>
      </c>
      <c r="N2044" s="7">
        <f t="shared" si="311"/>
        <v>100</v>
      </c>
      <c r="O2044" s="7">
        <f t="shared" si="312"/>
        <v>50</v>
      </c>
      <c r="P2044" s="7">
        <f t="shared" si="313"/>
        <v>33</v>
      </c>
      <c r="Q2044" s="8">
        <f t="shared" si="314"/>
        <v>56.2</v>
      </c>
      <c r="R2044" s="8">
        <f t="shared" si="315"/>
        <v>50.75</v>
      </c>
      <c r="S2044" s="8">
        <f t="shared" si="316"/>
        <v>46.1</v>
      </c>
      <c r="T2044" s="8">
        <f t="shared" si="317"/>
        <v>52</v>
      </c>
      <c r="U2044" s="7">
        <f t="shared" si="318"/>
        <v>51.016666666666673</v>
      </c>
      <c r="V2044" s="7">
        <f t="shared" si="319"/>
        <v>51.262500000000003</v>
      </c>
    </row>
    <row r="2045" spans="1:22" ht="13.5" x14ac:dyDescent="0.25">
      <c r="A2045" s="3">
        <f>RSI!A2045</f>
        <v>45280</v>
      </c>
      <c r="B2045" s="2">
        <f>RSI!B2045</f>
        <v>1.84</v>
      </c>
      <c r="C2045" s="2">
        <f>RSI!I2045</f>
        <v>57.543297593394847</v>
      </c>
      <c r="D2045" s="2">
        <f>MACD!E2045</f>
        <v>-8.8680038336528044E-2</v>
      </c>
      <c r="E2045" s="2">
        <f>MACD!F2045</f>
        <v>-3.0020909216395476E-2</v>
      </c>
      <c r="F2045" s="2">
        <f>'Moving Avg'!D2045</f>
        <v>1.8400000000000003</v>
      </c>
      <c r="G2045" s="2">
        <f>'Moving Avg'!F2045</f>
        <v>1.7620100000000001</v>
      </c>
      <c r="H2045" s="2">
        <f>'Moving Avg'!G2045</f>
        <v>1.8221280000000015</v>
      </c>
      <c r="I2045" s="2">
        <f>'Moving Avg'!H2045</f>
        <v>1.8387454999999953</v>
      </c>
      <c r="J2045" s="5" t="str">
        <f>OBV!F2045</f>
        <v>NEUTRAL</v>
      </c>
      <c r="K2045" s="5" t="str">
        <f>OBV!G2045</f>
        <v>NEUTRAL</v>
      </c>
      <c r="L2045" s="5" t="str">
        <f>OBV!H2045</f>
        <v>NEUTRAL</v>
      </c>
      <c r="M2045" s="7">
        <f t="shared" si="310"/>
        <v>25</v>
      </c>
      <c r="N2045" s="7">
        <f t="shared" si="311"/>
        <v>100</v>
      </c>
      <c r="O2045" s="7">
        <f t="shared" si="312"/>
        <v>50</v>
      </c>
      <c r="P2045" s="7">
        <f t="shared" si="313"/>
        <v>33</v>
      </c>
      <c r="Q2045" s="8">
        <f t="shared" si="314"/>
        <v>56.2</v>
      </c>
      <c r="R2045" s="8">
        <f t="shared" si="315"/>
        <v>50.75</v>
      </c>
      <c r="S2045" s="8">
        <f t="shared" si="316"/>
        <v>46.1</v>
      </c>
      <c r="T2045" s="8">
        <f t="shared" si="317"/>
        <v>52</v>
      </c>
      <c r="U2045" s="7">
        <f t="shared" si="318"/>
        <v>51.016666666666673</v>
      </c>
      <c r="V2045" s="7">
        <f t="shared" si="319"/>
        <v>51.262500000000003</v>
      </c>
    </row>
    <row r="2046" spans="1:22" ht="13.5" x14ac:dyDescent="0.25">
      <c r="A2046" s="3">
        <f>RSI!A2046</f>
        <v>45281</v>
      </c>
      <c r="B2046" s="2">
        <f>RSI!B2046</f>
        <v>1.84</v>
      </c>
      <c r="C2046" s="2">
        <f>RSI!I2046</f>
        <v>57.543297593394847</v>
      </c>
      <c r="D2046" s="2">
        <f>MACD!E2046</f>
        <v>-8.394428777669205E-2</v>
      </c>
      <c r="E2046" s="2">
        <f>MACD!F2046</f>
        <v>-4.0805584928454791E-2</v>
      </c>
      <c r="F2046" s="2">
        <f>'Moving Avg'!D2046</f>
        <v>1.8400000000000003</v>
      </c>
      <c r="G2046" s="2">
        <f>'Moving Avg'!F2046</f>
        <v>1.7580650000000002</v>
      </c>
      <c r="H2046" s="2">
        <f>'Moving Avg'!G2046</f>
        <v>1.8219520000000013</v>
      </c>
      <c r="I2046" s="2">
        <f>'Moving Avg'!H2046</f>
        <v>1.8388574999999949</v>
      </c>
      <c r="J2046" s="5" t="str">
        <f>OBV!F2046</f>
        <v>NEUTRAL</v>
      </c>
      <c r="K2046" s="5" t="str">
        <f>OBV!G2046</f>
        <v>NEUTRAL</v>
      </c>
      <c r="L2046" s="5" t="str">
        <f>OBV!H2046</f>
        <v>NEUTRAL</v>
      </c>
      <c r="M2046" s="7">
        <f t="shared" si="310"/>
        <v>25</v>
      </c>
      <c r="N2046" s="7">
        <f t="shared" si="311"/>
        <v>100</v>
      </c>
      <c r="O2046" s="7">
        <f t="shared" si="312"/>
        <v>50</v>
      </c>
      <c r="P2046" s="7">
        <f t="shared" si="313"/>
        <v>33</v>
      </c>
      <c r="Q2046" s="8">
        <f t="shared" si="314"/>
        <v>56.2</v>
      </c>
      <c r="R2046" s="8">
        <f t="shared" si="315"/>
        <v>50.75</v>
      </c>
      <c r="S2046" s="8">
        <f t="shared" si="316"/>
        <v>46.1</v>
      </c>
      <c r="T2046" s="8">
        <f t="shared" si="317"/>
        <v>52</v>
      </c>
      <c r="U2046" s="7">
        <f t="shared" si="318"/>
        <v>51.016666666666673</v>
      </c>
      <c r="V2046" s="7">
        <f t="shared" si="319"/>
        <v>51.262500000000003</v>
      </c>
    </row>
    <row r="2047" spans="1:22" ht="13.5" x14ac:dyDescent="0.25">
      <c r="A2047" s="3">
        <f>RSI!A2047</f>
        <v>45282</v>
      </c>
      <c r="B2047" s="2">
        <f>RSI!B2047</f>
        <v>1.84</v>
      </c>
      <c r="C2047" s="2">
        <f>RSI!I2047</f>
        <v>57.543297593394847</v>
      </c>
      <c r="D2047" s="2">
        <f>MACD!E2047</f>
        <v>-8.0176457135490597E-2</v>
      </c>
      <c r="E2047" s="2">
        <f>MACD!F2047</f>
        <v>-4.8679759369861957E-2</v>
      </c>
      <c r="F2047" s="2">
        <f>'Moving Avg'!D2047</f>
        <v>1.8400000000000003</v>
      </c>
      <c r="G2047" s="2">
        <f>'Moving Avg'!F2047</f>
        <v>1.7580650000000002</v>
      </c>
      <c r="H2047" s="2">
        <f>'Moving Avg'!G2047</f>
        <v>1.8202000000000016</v>
      </c>
      <c r="I2047" s="2">
        <f>'Moving Avg'!H2047</f>
        <v>1.8389694999999948</v>
      </c>
      <c r="J2047" s="5" t="str">
        <f>OBV!F2047</f>
        <v>NEUTRAL</v>
      </c>
      <c r="K2047" s="5" t="str">
        <f>OBV!G2047</f>
        <v>NEUTRAL</v>
      </c>
      <c r="L2047" s="5" t="str">
        <f>OBV!H2047</f>
        <v>NEUTRAL</v>
      </c>
      <c r="M2047" s="7">
        <f t="shared" si="310"/>
        <v>25</v>
      </c>
      <c r="N2047" s="7">
        <f t="shared" si="311"/>
        <v>100</v>
      </c>
      <c r="O2047" s="7">
        <f t="shared" si="312"/>
        <v>50</v>
      </c>
      <c r="P2047" s="7">
        <f t="shared" si="313"/>
        <v>33</v>
      </c>
      <c r="Q2047" s="8">
        <f t="shared" si="314"/>
        <v>56.2</v>
      </c>
      <c r="R2047" s="8">
        <f t="shared" si="315"/>
        <v>50.75</v>
      </c>
      <c r="S2047" s="8">
        <f t="shared" si="316"/>
        <v>46.1</v>
      </c>
      <c r="T2047" s="8">
        <f t="shared" si="317"/>
        <v>52</v>
      </c>
      <c r="U2047" s="7">
        <f t="shared" si="318"/>
        <v>51.016666666666673</v>
      </c>
      <c r="V2047" s="7">
        <f t="shared" si="319"/>
        <v>51.262500000000003</v>
      </c>
    </row>
    <row r="2048" spans="1:22" ht="13.5" x14ac:dyDescent="0.25">
      <c r="A2048" s="3">
        <f>RSI!A2048</f>
        <v>45285</v>
      </c>
      <c r="B2048" s="2">
        <f>RSI!B2048</f>
        <v>1.9189000000000001</v>
      </c>
      <c r="C2048" s="2">
        <f>RSI!I2048</f>
        <v>68.384819453260931</v>
      </c>
      <c r="D2048" s="2">
        <f>MACD!E2048</f>
        <v>-7.0915889457791481E-2</v>
      </c>
      <c r="E2048" s="2">
        <f>MACD!F2048</f>
        <v>-5.3126985387447867E-2</v>
      </c>
      <c r="F2048" s="2">
        <f>'Moving Avg'!D2048</f>
        <v>1.85578</v>
      </c>
      <c r="G2048" s="2">
        <f>'Moving Avg'!F2048</f>
        <v>1.7659550000000004</v>
      </c>
      <c r="H2048" s="2">
        <f>'Moving Avg'!G2048</f>
        <v>1.8200260000000013</v>
      </c>
      <c r="I2048" s="2">
        <f>'Moving Avg'!H2048</f>
        <v>1.8394759999999948</v>
      </c>
      <c r="J2048" s="5" t="str">
        <f>OBV!F2048</f>
        <v>NEUTRAL</v>
      </c>
      <c r="K2048" s="5" t="str">
        <f>OBV!G2048</f>
        <v>NEUTRAL</v>
      </c>
      <c r="L2048" s="5" t="str">
        <f>OBV!H2048</f>
        <v>NEUTRAL</v>
      </c>
      <c r="M2048" s="7">
        <f t="shared" si="310"/>
        <v>25</v>
      </c>
      <c r="N2048" s="7">
        <f t="shared" si="311"/>
        <v>45</v>
      </c>
      <c r="O2048" s="7">
        <f t="shared" si="312"/>
        <v>50</v>
      </c>
      <c r="P2048" s="7">
        <f t="shared" si="313"/>
        <v>33</v>
      </c>
      <c r="Q2048" s="8">
        <f t="shared" si="314"/>
        <v>36.950000000000003</v>
      </c>
      <c r="R2048" s="8">
        <f t="shared" si="315"/>
        <v>39.75</v>
      </c>
      <c r="S2048" s="8">
        <f t="shared" si="316"/>
        <v>37.85</v>
      </c>
      <c r="T2048" s="8">
        <f t="shared" si="317"/>
        <v>38.25</v>
      </c>
      <c r="U2048" s="7">
        <f t="shared" si="318"/>
        <v>38.183333333333337</v>
      </c>
      <c r="V2048" s="7">
        <f t="shared" si="319"/>
        <v>38.200000000000003</v>
      </c>
    </row>
    <row r="2049" spans="1:22" ht="13.5" x14ac:dyDescent="0.25">
      <c r="A2049" s="3">
        <f>RSI!A2049</f>
        <v>45286</v>
      </c>
      <c r="B2049" s="2">
        <f>RSI!B2049</f>
        <v>1.84</v>
      </c>
      <c r="C2049" s="2">
        <f>RSI!I2049</f>
        <v>53.635259601927103</v>
      </c>
      <c r="D2049" s="2">
        <f>MACD!E2049</f>
        <v>-5.7907001511357414E-2</v>
      </c>
      <c r="E2049" s="2">
        <f>MACD!F2049</f>
        <v>-5.4082988612229779E-2</v>
      </c>
      <c r="F2049" s="2">
        <f>'Moving Avg'!D2049</f>
        <v>1.85578</v>
      </c>
      <c r="G2049" s="2">
        <f>'Moving Avg'!F2049</f>
        <v>1.7738400000000003</v>
      </c>
      <c r="H2049" s="2">
        <f>'Moving Avg'!G2049</f>
        <v>1.8182740000000011</v>
      </c>
      <c r="I2049" s="2">
        <f>'Moving Avg'!H2049</f>
        <v>1.8395879999999949</v>
      </c>
      <c r="J2049" s="5" t="str">
        <f>OBV!F2049</f>
        <v>NEUTRAL</v>
      </c>
      <c r="K2049" s="5" t="str">
        <f>OBV!G2049</f>
        <v>NEUTRAL</v>
      </c>
      <c r="L2049" s="5" t="str">
        <f>OBV!H2049</f>
        <v>NEUTRAL</v>
      </c>
      <c r="M2049" s="7">
        <f t="shared" si="310"/>
        <v>25</v>
      </c>
      <c r="N2049" s="7">
        <f t="shared" si="311"/>
        <v>45</v>
      </c>
      <c r="O2049" s="7">
        <f t="shared" si="312"/>
        <v>50</v>
      </c>
      <c r="P2049" s="7">
        <f t="shared" si="313"/>
        <v>33</v>
      </c>
      <c r="Q2049" s="8">
        <f t="shared" si="314"/>
        <v>36.950000000000003</v>
      </c>
      <c r="R2049" s="8">
        <f t="shared" si="315"/>
        <v>39.75</v>
      </c>
      <c r="S2049" s="8">
        <f t="shared" si="316"/>
        <v>37.85</v>
      </c>
      <c r="T2049" s="8">
        <f t="shared" si="317"/>
        <v>38.25</v>
      </c>
      <c r="U2049" s="7">
        <f t="shared" si="318"/>
        <v>38.183333333333337</v>
      </c>
      <c r="V2049" s="7">
        <f t="shared" si="319"/>
        <v>38.200000000000003</v>
      </c>
    </row>
    <row r="2050" spans="1:22" ht="13.5" x14ac:dyDescent="0.25">
      <c r="A2050" s="3">
        <f>RSI!A2050</f>
        <v>45287</v>
      </c>
      <c r="B2050" s="2">
        <f>RSI!B2050</f>
        <v>1.7611000000000001</v>
      </c>
      <c r="C2050" s="2">
        <f>RSI!I2050</f>
        <v>43.525368154655993</v>
      </c>
      <c r="D2050" s="2">
        <f>MACD!E2050</f>
        <v>-4.1210499541799672E-2</v>
      </c>
      <c r="E2050" s="2">
        <f>MACD!F2050</f>
        <v>-5.1508490798143763E-2</v>
      </c>
      <c r="F2050" s="2">
        <f>'Moving Avg'!D2050</f>
        <v>1.8400000000000003</v>
      </c>
      <c r="G2050" s="2">
        <f>'Moving Avg'!F2050</f>
        <v>1.781285</v>
      </c>
      <c r="H2050" s="2">
        <f>'Moving Avg'!G2050</f>
        <v>1.814944000000001</v>
      </c>
      <c r="I2050" s="2">
        <f>'Moving Avg'!H2050</f>
        <v>1.8393054999999949</v>
      </c>
      <c r="J2050" s="5" t="str">
        <f>OBV!F2050</f>
        <v>NEUTRAL</v>
      </c>
      <c r="K2050" s="5" t="str">
        <f>OBV!G2050</f>
        <v>NEUTRAL</v>
      </c>
      <c r="L2050" s="5" t="str">
        <f>OBV!H2050</f>
        <v>NEUTRAL</v>
      </c>
      <c r="M2050" s="7">
        <f t="shared" ref="M2050:M2113" si="320">IF(C2050&lt;30,50, IF(C2050&gt;70, 0, 25))</f>
        <v>25</v>
      </c>
      <c r="N2050" s="7">
        <f t="shared" ref="N2050:N2113" si="321">IF(E2050-D2050&gt;0.02, 100, IF(E2050-D2050&lt;0,0,45))</f>
        <v>0</v>
      </c>
      <c r="O2050" s="7">
        <f t="shared" ref="O2050:O2113" si="322">IF(F2050-I2050&gt;10,100,IF(F2050-I2050&gt;5,75, IF(F2050-I2050&gt;0,50,0)))</f>
        <v>50</v>
      </c>
      <c r="P2050" s="7">
        <f t="shared" ref="P2050:P2113" si="323">IF(L2050="confirmed bullish", 34, IF(L2050="bullish divergence",17, 0))+IF(J2050="bullish",33,IF(J2050="bearish",0,16.5))+IF(K2050="strong",33,IF(K2050="weak",0,16.5))</f>
        <v>33</v>
      </c>
      <c r="Q2050" s="8">
        <f t="shared" si="314"/>
        <v>21.2</v>
      </c>
      <c r="R2050" s="8">
        <f t="shared" si="315"/>
        <v>30.75</v>
      </c>
      <c r="S2050" s="8">
        <f t="shared" si="316"/>
        <v>31.1</v>
      </c>
      <c r="T2050" s="8">
        <f t="shared" si="317"/>
        <v>27</v>
      </c>
      <c r="U2050" s="7">
        <f t="shared" si="318"/>
        <v>27.683333333333337</v>
      </c>
      <c r="V2050" s="7">
        <f t="shared" si="319"/>
        <v>27.512500000000003</v>
      </c>
    </row>
    <row r="2051" spans="1:22" ht="13.5" x14ac:dyDescent="0.25">
      <c r="A2051" s="3">
        <f>RSI!A2051</f>
        <v>45288</v>
      </c>
      <c r="B2051" s="2">
        <f>RSI!B2051</f>
        <v>1.7524</v>
      </c>
      <c r="C2051" s="2">
        <f>RSI!I2051</f>
        <v>42.572458410058069</v>
      </c>
      <c r="D2051" s="2">
        <f>MACD!E2051</f>
        <v>-2.6115969513891946E-2</v>
      </c>
      <c r="E2051" s="2">
        <f>MACD!F2051</f>
        <v>-4.6429986541293398E-2</v>
      </c>
      <c r="F2051" s="2">
        <f>'Moving Avg'!D2051</f>
        <v>1.8224800000000001</v>
      </c>
      <c r="G2051" s="2">
        <f>'Moving Avg'!F2051</f>
        <v>1.7918000000000003</v>
      </c>
      <c r="H2051" s="2">
        <f>'Moving Avg'!G2051</f>
        <v>1.8114400000000008</v>
      </c>
      <c r="I2051" s="2">
        <f>'Moving Avg'!H2051</f>
        <v>1.8389794999999949</v>
      </c>
      <c r="J2051" s="5" t="str">
        <f>OBV!F2051</f>
        <v>BEARISH</v>
      </c>
      <c r="K2051" s="5" t="str">
        <f>OBV!G2051</f>
        <v>NEUTRAL</v>
      </c>
      <c r="L2051" s="5" t="str">
        <f>OBV!H2051</f>
        <v>CONFIRMED BEARISH</v>
      </c>
      <c r="M2051" s="7">
        <f t="shared" si="320"/>
        <v>25</v>
      </c>
      <c r="N2051" s="7">
        <f t="shared" si="321"/>
        <v>0</v>
      </c>
      <c r="O2051" s="7">
        <f t="shared" si="322"/>
        <v>0</v>
      </c>
      <c r="P2051" s="7">
        <f t="shared" si="323"/>
        <v>16.5</v>
      </c>
      <c r="Q2051" s="8">
        <f t="shared" ref="Q2051:Q2114" si="324">0.35*M2051+N2051*0.35+O2051*0.15+P2051*0.15</f>
        <v>11.225</v>
      </c>
      <c r="R2051" s="8">
        <f t="shared" ref="R2051:R2114" si="325">M2051*0.2+N2051*0.2+O2051*0.35+P2051*0.25</f>
        <v>9.125</v>
      </c>
      <c r="S2051" s="8">
        <f t="shared" ref="S2051:S2114" si="326">M2051*0.15+N2051*0.15+O2051*0.25+P2051*0.45</f>
        <v>11.175000000000001</v>
      </c>
      <c r="T2051" s="8">
        <f t="shared" ref="T2051:T2114" si="327">0.25*SUM(M2051:P2051)</f>
        <v>10.375</v>
      </c>
      <c r="U2051" s="7">
        <f t="shared" ref="U2051:U2114" si="328">SUM(Q2051:S2051)/3</f>
        <v>10.508333333333335</v>
      </c>
      <c r="V2051" s="7">
        <f t="shared" ref="V2051:V2114" si="329">SUM(Q2051:T2051)/4</f>
        <v>10.475000000000001</v>
      </c>
    </row>
    <row r="2052" spans="1:22" ht="13.5" x14ac:dyDescent="0.25">
      <c r="A2052" s="3">
        <f>RSI!A2052</f>
        <v>45289</v>
      </c>
      <c r="B2052" s="2">
        <f>RSI!B2052</f>
        <v>1.7524</v>
      </c>
      <c r="C2052" s="2">
        <f>RSI!I2052</f>
        <v>42.572458410058069</v>
      </c>
      <c r="D2052" s="2">
        <f>MACD!E2052</f>
        <v>-1.299386228958932E-2</v>
      </c>
      <c r="E2052" s="2">
        <f>MACD!F2052</f>
        <v>-3.9742761690952581E-2</v>
      </c>
      <c r="F2052" s="2">
        <f>'Moving Avg'!D2052</f>
        <v>1.8049600000000001</v>
      </c>
      <c r="G2052" s="2">
        <f>'Moving Avg'!F2052</f>
        <v>1.7992500000000002</v>
      </c>
      <c r="H2052" s="2">
        <f>'Moving Avg'!G2052</f>
        <v>1.8095120000000007</v>
      </c>
      <c r="I2052" s="2">
        <f>'Moving Avg'!H2052</f>
        <v>1.8386534999999953</v>
      </c>
      <c r="J2052" s="5" t="str">
        <f>OBV!F2052</f>
        <v>BEARISH</v>
      </c>
      <c r="K2052" s="5" t="str">
        <f>OBV!G2052</f>
        <v>NEUTRAL</v>
      </c>
      <c r="L2052" s="5" t="str">
        <f>OBV!H2052</f>
        <v>CONFIRMED BEARISH</v>
      </c>
      <c r="M2052" s="7">
        <f t="shared" si="320"/>
        <v>25</v>
      </c>
      <c r="N2052" s="7">
        <f t="shared" si="321"/>
        <v>0</v>
      </c>
      <c r="O2052" s="7">
        <f t="shared" si="322"/>
        <v>0</v>
      </c>
      <c r="P2052" s="7">
        <f t="shared" si="323"/>
        <v>16.5</v>
      </c>
      <c r="Q2052" s="8">
        <f t="shared" si="324"/>
        <v>11.225</v>
      </c>
      <c r="R2052" s="8">
        <f t="shared" si="325"/>
        <v>9.125</v>
      </c>
      <c r="S2052" s="8">
        <f t="shared" si="326"/>
        <v>11.175000000000001</v>
      </c>
      <c r="T2052" s="8">
        <f t="shared" si="327"/>
        <v>10.375</v>
      </c>
      <c r="U2052" s="7">
        <f t="shared" si="328"/>
        <v>10.508333333333335</v>
      </c>
      <c r="V2052" s="7">
        <f t="shared" si="329"/>
        <v>10.475000000000001</v>
      </c>
    </row>
    <row r="2053" spans="1:22" ht="13.5" x14ac:dyDescent="0.25">
      <c r="A2053" s="3">
        <f>RSI!A2053</f>
        <v>45293</v>
      </c>
      <c r="B2053" s="2">
        <f>RSI!B2053</f>
        <v>1.7524</v>
      </c>
      <c r="C2053" s="2">
        <f>RSI!I2053</f>
        <v>42.572458410058069</v>
      </c>
      <c r="D2053" s="2">
        <f>MACD!E2053</f>
        <v>-1.5666402501544052E-3</v>
      </c>
      <c r="E2053" s="2">
        <f>MACD!F2053</f>
        <v>-3.210753740279295E-2</v>
      </c>
      <c r="F2053" s="2">
        <f>'Moving Avg'!D2053</f>
        <v>1.77166</v>
      </c>
      <c r="G2053" s="2">
        <f>'Moving Avg'!F2053</f>
        <v>1.8031950000000001</v>
      </c>
      <c r="H2053" s="2">
        <f>'Moving Avg'!G2053</f>
        <v>1.8075840000000003</v>
      </c>
      <c r="I2053" s="2">
        <f>'Moving Avg'!H2053</f>
        <v>1.8383274999999955</v>
      </c>
      <c r="J2053" s="5" t="str">
        <f>OBV!F2053</f>
        <v>BEARISH</v>
      </c>
      <c r="K2053" s="5" t="str">
        <f>OBV!G2053</f>
        <v>NEUTRAL</v>
      </c>
      <c r="L2053" s="5" t="str">
        <f>OBV!H2053</f>
        <v>CONFIRMED BEARISH</v>
      </c>
      <c r="M2053" s="7">
        <f t="shared" si="320"/>
        <v>25</v>
      </c>
      <c r="N2053" s="7">
        <f t="shared" si="321"/>
        <v>0</v>
      </c>
      <c r="O2053" s="7">
        <f t="shared" si="322"/>
        <v>0</v>
      </c>
      <c r="P2053" s="7">
        <f t="shared" si="323"/>
        <v>16.5</v>
      </c>
      <c r="Q2053" s="8">
        <f t="shared" si="324"/>
        <v>11.225</v>
      </c>
      <c r="R2053" s="8">
        <f t="shared" si="325"/>
        <v>9.125</v>
      </c>
      <c r="S2053" s="8">
        <f t="shared" si="326"/>
        <v>11.175000000000001</v>
      </c>
      <c r="T2053" s="8">
        <f t="shared" si="327"/>
        <v>10.375</v>
      </c>
      <c r="U2053" s="7">
        <f t="shared" si="328"/>
        <v>10.508333333333335</v>
      </c>
      <c r="V2053" s="7">
        <f t="shared" si="329"/>
        <v>10.475000000000001</v>
      </c>
    </row>
    <row r="2054" spans="1:22" ht="13.5" x14ac:dyDescent="0.25">
      <c r="A2054" s="3">
        <f>RSI!A2054</f>
        <v>45294</v>
      </c>
      <c r="B2054" s="2">
        <f>RSI!B2054</f>
        <v>1.6735</v>
      </c>
      <c r="C2054" s="2">
        <f>RSI!I2054</f>
        <v>34.113023876507484</v>
      </c>
      <c r="D2054" s="2">
        <f>MACD!E2054</f>
        <v>1.4246899983022532E-2</v>
      </c>
      <c r="E2054" s="2">
        <f>MACD!F2054</f>
        <v>-2.2836649925629855E-2</v>
      </c>
      <c r="F2054" s="2">
        <f>'Moving Avg'!D2054</f>
        <v>1.7383600000000001</v>
      </c>
      <c r="G2054" s="2">
        <f>'Moving Avg'!F2054</f>
        <v>1.8031949999999999</v>
      </c>
      <c r="H2054" s="2">
        <f>'Moving Avg'!G2054</f>
        <v>1.8040780000000003</v>
      </c>
      <c r="I2054" s="2">
        <f>'Moving Avg'!H2054</f>
        <v>1.8376069999999955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  <c r="M2054" s="7">
        <f t="shared" si="320"/>
        <v>25</v>
      </c>
      <c r="N2054" s="7">
        <f t="shared" si="321"/>
        <v>0</v>
      </c>
      <c r="O2054" s="7">
        <f t="shared" si="322"/>
        <v>0</v>
      </c>
      <c r="P2054" s="7">
        <f t="shared" si="323"/>
        <v>16.5</v>
      </c>
      <c r="Q2054" s="8">
        <f t="shared" si="324"/>
        <v>11.225</v>
      </c>
      <c r="R2054" s="8">
        <f t="shared" si="325"/>
        <v>9.125</v>
      </c>
      <c r="S2054" s="8">
        <f t="shared" si="326"/>
        <v>11.175000000000001</v>
      </c>
      <c r="T2054" s="8">
        <f t="shared" si="327"/>
        <v>10.375</v>
      </c>
      <c r="U2054" s="7">
        <f t="shared" si="328"/>
        <v>10.508333333333335</v>
      </c>
      <c r="V2054" s="7">
        <f t="shared" si="329"/>
        <v>10.475000000000001</v>
      </c>
    </row>
    <row r="2055" spans="1:22" ht="13.5" x14ac:dyDescent="0.25">
      <c r="A2055" s="3">
        <f>RSI!A2055</f>
        <v>45295</v>
      </c>
      <c r="B2055" s="2">
        <f>RSI!B2055</f>
        <v>1.6033999999999999</v>
      </c>
      <c r="C2055" s="2">
        <f>RSI!I2055</f>
        <v>28.66340551078396</v>
      </c>
      <c r="D2055" s="2">
        <f>MACD!E2055</f>
        <v>3.3564096462201043E-2</v>
      </c>
      <c r="E2055" s="2">
        <f>MACD!F2055</f>
        <v>-1.1556500648063676E-2</v>
      </c>
      <c r="F2055" s="2">
        <f>'Moving Avg'!D2055</f>
        <v>1.70682</v>
      </c>
      <c r="G2055" s="2">
        <f>'Moving Avg'!F2055</f>
        <v>1.7988150000000001</v>
      </c>
      <c r="H2055" s="2">
        <f>'Moving Avg'!G2055</f>
        <v>1.7991699999999999</v>
      </c>
      <c r="I2055" s="2">
        <f>'Moving Avg'!H2055</f>
        <v>1.8365359999999959</v>
      </c>
      <c r="J2055" s="5" t="str">
        <f>OBV!F2055</f>
        <v>BEARISH</v>
      </c>
      <c r="K2055" s="5" t="str">
        <f>OBV!G2055</f>
        <v>NEUTRAL</v>
      </c>
      <c r="L2055" s="5" t="str">
        <f>OBV!H2055</f>
        <v>CONFIRMED BEARISH</v>
      </c>
      <c r="M2055" s="7">
        <f t="shared" si="320"/>
        <v>50</v>
      </c>
      <c r="N2055" s="7">
        <f t="shared" si="321"/>
        <v>0</v>
      </c>
      <c r="O2055" s="7">
        <f t="shared" si="322"/>
        <v>0</v>
      </c>
      <c r="P2055" s="7">
        <f t="shared" si="323"/>
        <v>16.5</v>
      </c>
      <c r="Q2055" s="8">
        <f t="shared" si="324"/>
        <v>19.975000000000001</v>
      </c>
      <c r="R2055" s="8">
        <f t="shared" si="325"/>
        <v>14.125</v>
      </c>
      <c r="S2055" s="8">
        <f t="shared" si="326"/>
        <v>14.925000000000001</v>
      </c>
      <c r="T2055" s="8">
        <f t="shared" si="327"/>
        <v>16.625</v>
      </c>
      <c r="U2055" s="7">
        <f t="shared" si="328"/>
        <v>16.341666666666669</v>
      </c>
      <c r="V2055" s="7">
        <f t="shared" si="329"/>
        <v>16.412500000000001</v>
      </c>
    </row>
    <row r="2056" spans="1:22" ht="13.5" x14ac:dyDescent="0.25">
      <c r="A2056" s="3">
        <f>RSI!A2056</f>
        <v>45296</v>
      </c>
      <c r="B2056" s="2">
        <f>RSI!B2056</f>
        <v>1.5333000000000001</v>
      </c>
      <c r="C2056" s="2">
        <f>RSI!I2056</f>
        <v>24.45598669759255</v>
      </c>
      <c r="D2056" s="2">
        <f>MACD!E2056</f>
        <v>5.6205044171389718E-2</v>
      </c>
      <c r="E2056" s="2">
        <f>MACD!F2056</f>
        <v>1.9958083158270017E-3</v>
      </c>
      <c r="F2056" s="2">
        <f>'Moving Avg'!D2056</f>
        <v>1.6629999999999998</v>
      </c>
      <c r="G2056" s="2">
        <f>'Moving Avg'!F2056</f>
        <v>1.787425</v>
      </c>
      <c r="H2056" s="2">
        <f>'Moving Avg'!G2056</f>
        <v>1.7928600000000001</v>
      </c>
      <c r="I2056" s="2">
        <f>'Moving Avg'!H2056</f>
        <v>1.835114499999996</v>
      </c>
      <c r="J2056" s="5" t="str">
        <f>OBV!F2056</f>
        <v>NEUTRAL</v>
      </c>
      <c r="K2056" s="5" t="str">
        <f>OBV!G2056</f>
        <v>NEUTRAL</v>
      </c>
      <c r="L2056" s="5" t="str">
        <f>OBV!H2056</f>
        <v>NEUTRAL</v>
      </c>
      <c r="M2056" s="7">
        <f t="shared" si="320"/>
        <v>50</v>
      </c>
      <c r="N2056" s="7">
        <f t="shared" si="321"/>
        <v>0</v>
      </c>
      <c r="O2056" s="7">
        <f t="shared" si="322"/>
        <v>0</v>
      </c>
      <c r="P2056" s="7">
        <f t="shared" si="323"/>
        <v>33</v>
      </c>
      <c r="Q2056" s="8">
        <f t="shared" si="324"/>
        <v>22.45</v>
      </c>
      <c r="R2056" s="8">
        <f t="shared" si="325"/>
        <v>18.25</v>
      </c>
      <c r="S2056" s="8">
        <f t="shared" si="326"/>
        <v>22.35</v>
      </c>
      <c r="T2056" s="8">
        <f t="shared" si="327"/>
        <v>20.75</v>
      </c>
      <c r="U2056" s="7">
        <f t="shared" si="328"/>
        <v>21.016666666666669</v>
      </c>
      <c r="V2056" s="7">
        <f t="shared" si="329"/>
        <v>20.950000000000003</v>
      </c>
    </row>
    <row r="2057" spans="1:22" ht="13.5" x14ac:dyDescent="0.25">
      <c r="A2057" s="3">
        <f>RSI!A2057</f>
        <v>45299</v>
      </c>
      <c r="B2057" s="2">
        <f>RSI!B2057</f>
        <v>1.4807999999999999</v>
      </c>
      <c r="C2057" s="2">
        <f>RSI!I2057</f>
        <v>21.867142253772414</v>
      </c>
      <c r="D2057" s="2">
        <f>MACD!E2057</f>
        <v>8.0687210676635868E-2</v>
      </c>
      <c r="E2057" s="2">
        <f>MACD!F2057</f>
        <v>1.7734088787988777E-2</v>
      </c>
      <c r="F2057" s="2">
        <f>'Moving Avg'!D2057</f>
        <v>1.6086800000000001</v>
      </c>
      <c r="G2057" s="2">
        <f>'Moving Avg'!F2057</f>
        <v>1.7734100000000002</v>
      </c>
      <c r="H2057" s="2">
        <f>'Moving Avg'!G2057</f>
        <v>1.7855000000000001</v>
      </c>
      <c r="I2057" s="2">
        <f>'Moving Avg'!H2057</f>
        <v>1.833430499999996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  <c r="M2057" s="7">
        <f t="shared" si="320"/>
        <v>50</v>
      </c>
      <c r="N2057" s="7">
        <f t="shared" si="321"/>
        <v>0</v>
      </c>
      <c r="O2057" s="7">
        <f t="shared" si="322"/>
        <v>0</v>
      </c>
      <c r="P2057" s="7">
        <f t="shared" si="323"/>
        <v>16.5</v>
      </c>
      <c r="Q2057" s="8">
        <f t="shared" si="324"/>
        <v>19.975000000000001</v>
      </c>
      <c r="R2057" s="8">
        <f t="shared" si="325"/>
        <v>14.125</v>
      </c>
      <c r="S2057" s="8">
        <f t="shared" si="326"/>
        <v>14.925000000000001</v>
      </c>
      <c r="T2057" s="8">
        <f t="shared" si="327"/>
        <v>16.625</v>
      </c>
      <c r="U2057" s="7">
        <f t="shared" si="328"/>
        <v>16.341666666666669</v>
      </c>
      <c r="V2057" s="7">
        <f t="shared" si="329"/>
        <v>16.412500000000001</v>
      </c>
    </row>
    <row r="2058" spans="1:22" ht="13.5" x14ac:dyDescent="0.25">
      <c r="A2058" s="3">
        <f>RSI!A2058</f>
        <v>45300</v>
      </c>
      <c r="B2058" s="2">
        <f>RSI!B2058</f>
        <v>1.4807999999999999</v>
      </c>
      <c r="C2058" s="2">
        <f>RSI!I2058</f>
        <v>21.867142253772428</v>
      </c>
      <c r="D2058" s="2">
        <f>MACD!E2058</f>
        <v>0.11518079172004336</v>
      </c>
      <c r="E2058" s="2">
        <f>MACD!F2058</f>
        <v>3.7223429374399694E-2</v>
      </c>
      <c r="F2058" s="2">
        <f>'Moving Avg'!D2058</f>
        <v>1.5543600000000002</v>
      </c>
      <c r="G2058" s="2">
        <f>'Moving Avg'!F2058</f>
        <v>1.7554500000000004</v>
      </c>
      <c r="H2058" s="2">
        <f>'Moving Avg'!G2058</f>
        <v>1.7781400000000003</v>
      </c>
      <c r="I2058" s="2">
        <f>'Moving Avg'!H2058</f>
        <v>1.8317464999999962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  <c r="M2058" s="7">
        <f t="shared" si="320"/>
        <v>50</v>
      </c>
      <c r="N2058" s="7">
        <f t="shared" si="321"/>
        <v>0</v>
      </c>
      <c r="O2058" s="7">
        <f t="shared" si="322"/>
        <v>0</v>
      </c>
      <c r="P2058" s="7">
        <f t="shared" si="323"/>
        <v>16.5</v>
      </c>
      <c r="Q2058" s="8">
        <f t="shared" si="324"/>
        <v>19.975000000000001</v>
      </c>
      <c r="R2058" s="8">
        <f t="shared" si="325"/>
        <v>14.125</v>
      </c>
      <c r="S2058" s="8">
        <f t="shared" si="326"/>
        <v>14.925000000000001</v>
      </c>
      <c r="T2058" s="8">
        <f t="shared" si="327"/>
        <v>16.625</v>
      </c>
      <c r="U2058" s="7">
        <f t="shared" si="328"/>
        <v>16.341666666666669</v>
      </c>
      <c r="V2058" s="7">
        <f t="shared" si="329"/>
        <v>16.412500000000001</v>
      </c>
    </row>
    <row r="2059" spans="1:22" ht="13.5" x14ac:dyDescent="0.25">
      <c r="A2059" s="3">
        <f>RSI!A2059</f>
        <v>45301</v>
      </c>
      <c r="B2059" s="2">
        <f>RSI!B2059</f>
        <v>1.4807999999999999</v>
      </c>
      <c r="C2059" s="2">
        <f>RSI!I2059</f>
        <v>21.867142253772428</v>
      </c>
      <c r="D2059" s="2">
        <f>MACD!E2059</f>
        <v>0.13374720659200023</v>
      </c>
      <c r="E2059" s="2">
        <f>MACD!F2059</f>
        <v>5.6528184817919803E-2</v>
      </c>
      <c r="F2059" s="2">
        <f>'Moving Avg'!D2059</f>
        <v>1.5158200000000002</v>
      </c>
      <c r="G2059" s="2">
        <f>'Moving Avg'!F2059</f>
        <v>1.7374900000000004</v>
      </c>
      <c r="H2059" s="2">
        <f>'Moving Avg'!G2059</f>
        <v>1.7709560000000002</v>
      </c>
      <c r="I2059" s="2">
        <f>'Moving Avg'!H2059</f>
        <v>1.8300624999999962</v>
      </c>
      <c r="J2059" s="5" t="str">
        <f>OBV!F2059</f>
        <v>BEARISH</v>
      </c>
      <c r="K2059" s="5" t="str">
        <f>OBV!G2059</f>
        <v>NEUTRAL</v>
      </c>
      <c r="L2059" s="5" t="str">
        <f>OBV!H2059</f>
        <v>CONFIRMED BEARISH</v>
      </c>
      <c r="M2059" s="7">
        <f t="shared" si="320"/>
        <v>50</v>
      </c>
      <c r="N2059" s="7">
        <f t="shared" si="321"/>
        <v>0</v>
      </c>
      <c r="O2059" s="7">
        <f t="shared" si="322"/>
        <v>0</v>
      </c>
      <c r="P2059" s="7">
        <f t="shared" si="323"/>
        <v>16.5</v>
      </c>
      <c r="Q2059" s="8">
        <f t="shared" si="324"/>
        <v>19.975000000000001</v>
      </c>
      <c r="R2059" s="8">
        <f t="shared" si="325"/>
        <v>14.125</v>
      </c>
      <c r="S2059" s="8">
        <f t="shared" si="326"/>
        <v>14.925000000000001</v>
      </c>
      <c r="T2059" s="8">
        <f t="shared" si="327"/>
        <v>16.625</v>
      </c>
      <c r="U2059" s="7">
        <f t="shared" si="328"/>
        <v>16.341666666666669</v>
      </c>
      <c r="V2059" s="7">
        <f t="shared" si="329"/>
        <v>16.412500000000001</v>
      </c>
    </row>
    <row r="2060" spans="1:22" ht="13.5" x14ac:dyDescent="0.25">
      <c r="A2060" s="3">
        <f>RSI!A2060</f>
        <v>45302</v>
      </c>
      <c r="B2060" s="2">
        <f>RSI!B2060</f>
        <v>1.4807999999999999</v>
      </c>
      <c r="C2060" s="2">
        <f>RSI!I2060</f>
        <v>21.867142253772428</v>
      </c>
      <c r="D2060" s="2">
        <f>MACD!E2060</f>
        <v>0.13872434409462175</v>
      </c>
      <c r="E2060" s="2">
        <f>MACD!F2060</f>
        <v>7.2967416673260205E-2</v>
      </c>
      <c r="F2060" s="2">
        <f>'Moving Avg'!D2060</f>
        <v>1.4913000000000001</v>
      </c>
      <c r="G2060" s="2">
        <f>'Moving Avg'!F2060</f>
        <v>1.7195300000000002</v>
      </c>
      <c r="H2060" s="2">
        <f>'Moving Avg'!G2060</f>
        <v>1.7637720000000001</v>
      </c>
      <c r="I2060" s="2">
        <f>'Moving Avg'!H2060</f>
        <v>1.8283784999999964</v>
      </c>
      <c r="J2060" s="5" t="str">
        <f>OBV!F2060</f>
        <v>BEARISH</v>
      </c>
      <c r="K2060" s="5" t="str">
        <f>OBV!G2060</f>
        <v>NEUTRAL</v>
      </c>
      <c r="L2060" s="5" t="str">
        <f>OBV!H2060</f>
        <v>CONFIRMED BEARISH</v>
      </c>
      <c r="M2060" s="7">
        <f t="shared" si="320"/>
        <v>50</v>
      </c>
      <c r="N2060" s="7">
        <f t="shared" si="321"/>
        <v>0</v>
      </c>
      <c r="O2060" s="7">
        <f t="shared" si="322"/>
        <v>0</v>
      </c>
      <c r="P2060" s="7">
        <f t="shared" si="323"/>
        <v>16.5</v>
      </c>
      <c r="Q2060" s="8">
        <f t="shared" si="324"/>
        <v>19.975000000000001</v>
      </c>
      <c r="R2060" s="8">
        <f t="shared" si="325"/>
        <v>14.125</v>
      </c>
      <c r="S2060" s="8">
        <f t="shared" si="326"/>
        <v>14.925000000000001</v>
      </c>
      <c r="T2060" s="8">
        <f t="shared" si="327"/>
        <v>16.625</v>
      </c>
      <c r="U2060" s="7">
        <f t="shared" si="328"/>
        <v>16.341666666666669</v>
      </c>
      <c r="V2060" s="7">
        <f t="shared" si="329"/>
        <v>16.412500000000001</v>
      </c>
    </row>
    <row r="2061" spans="1:22" ht="13.5" x14ac:dyDescent="0.25">
      <c r="A2061" s="3">
        <f>RSI!A2061</f>
        <v>45303</v>
      </c>
      <c r="B2061" s="2">
        <f>RSI!B2061</f>
        <v>1.4807999999999999</v>
      </c>
      <c r="C2061" s="2">
        <f>RSI!I2061</f>
        <v>21.867142253772428</v>
      </c>
      <c r="D2061" s="2">
        <f>MACD!E2061</f>
        <v>0.14289874704858896</v>
      </c>
      <c r="E2061" s="2">
        <f>MACD!F2061</f>
        <v>8.6953682748325961E-2</v>
      </c>
      <c r="F2061" s="2">
        <f>'Moving Avg'!D2061</f>
        <v>1.4807999999999999</v>
      </c>
      <c r="G2061" s="2">
        <f>'Moving Avg'!F2061</f>
        <v>1.7015700000000002</v>
      </c>
      <c r="H2061" s="2">
        <f>'Moving Avg'!G2061</f>
        <v>1.756588</v>
      </c>
      <c r="I2061" s="2">
        <f>'Moving Avg'!H2061</f>
        <v>1.8266944999999963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  <c r="M2061" s="7">
        <f t="shared" si="320"/>
        <v>50</v>
      </c>
      <c r="N2061" s="7">
        <f t="shared" si="321"/>
        <v>0</v>
      </c>
      <c r="O2061" s="7">
        <f t="shared" si="322"/>
        <v>0</v>
      </c>
      <c r="P2061" s="7">
        <f t="shared" si="323"/>
        <v>16.5</v>
      </c>
      <c r="Q2061" s="8">
        <f t="shared" si="324"/>
        <v>19.975000000000001</v>
      </c>
      <c r="R2061" s="8">
        <f t="shared" si="325"/>
        <v>14.125</v>
      </c>
      <c r="S2061" s="8">
        <f t="shared" si="326"/>
        <v>14.925000000000001</v>
      </c>
      <c r="T2061" s="8">
        <f t="shared" si="327"/>
        <v>16.625</v>
      </c>
      <c r="U2061" s="7">
        <f t="shared" si="328"/>
        <v>16.341666666666669</v>
      </c>
      <c r="V2061" s="7">
        <f t="shared" si="329"/>
        <v>16.412500000000001</v>
      </c>
    </row>
    <row r="2062" spans="1:22" ht="13.5" x14ac:dyDescent="0.25">
      <c r="A2062" s="3">
        <f>RSI!A2062</f>
        <v>45306</v>
      </c>
      <c r="B2062" s="2">
        <f>RSI!B2062</f>
        <v>1.4807999999999999</v>
      </c>
      <c r="C2062" s="2">
        <f>RSI!I2062</f>
        <v>21.867142253772428</v>
      </c>
      <c r="D2062" s="2">
        <f>MACD!E2062</f>
        <v>0.14763597161880715</v>
      </c>
      <c r="E2062" s="2">
        <f>MACD!F2062</f>
        <v>9.9090140522422196E-2</v>
      </c>
      <c r="F2062" s="2">
        <f>'Moving Avg'!D2062</f>
        <v>1.4807999999999999</v>
      </c>
      <c r="G2062" s="2">
        <f>'Moving Avg'!F2062</f>
        <v>1.6836100000000003</v>
      </c>
      <c r="H2062" s="2">
        <f>'Moving Avg'!G2062</f>
        <v>1.7494040000000004</v>
      </c>
      <c r="I2062" s="2">
        <f>'Moving Avg'!H2062</f>
        <v>1.8250104999999965</v>
      </c>
      <c r="J2062" s="5" t="str">
        <f>OBV!F2062</f>
        <v>NEUTRAL</v>
      </c>
      <c r="K2062" s="5" t="str">
        <f>OBV!G2062</f>
        <v>NEUTRAL</v>
      </c>
      <c r="L2062" s="5" t="str">
        <f>OBV!H2062</f>
        <v>NEUTRAL</v>
      </c>
      <c r="M2062" s="7">
        <f t="shared" si="320"/>
        <v>50</v>
      </c>
      <c r="N2062" s="7">
        <f t="shared" si="321"/>
        <v>0</v>
      </c>
      <c r="O2062" s="7">
        <f t="shared" si="322"/>
        <v>0</v>
      </c>
      <c r="P2062" s="7">
        <f t="shared" si="323"/>
        <v>33</v>
      </c>
      <c r="Q2062" s="8">
        <f t="shared" si="324"/>
        <v>22.45</v>
      </c>
      <c r="R2062" s="8">
        <f t="shared" si="325"/>
        <v>18.25</v>
      </c>
      <c r="S2062" s="8">
        <f t="shared" si="326"/>
        <v>22.35</v>
      </c>
      <c r="T2062" s="8">
        <f t="shared" si="327"/>
        <v>20.75</v>
      </c>
      <c r="U2062" s="7">
        <f t="shared" si="328"/>
        <v>21.016666666666669</v>
      </c>
      <c r="V2062" s="7">
        <f t="shared" si="329"/>
        <v>20.950000000000003</v>
      </c>
    </row>
    <row r="2063" spans="1:22" ht="13.5" x14ac:dyDescent="0.25">
      <c r="A2063" s="3">
        <f>RSI!A2063</f>
        <v>45307</v>
      </c>
      <c r="B2063" s="2">
        <f>RSI!B2063</f>
        <v>1.4807999999999999</v>
      </c>
      <c r="C2063" s="2">
        <f>RSI!I2063</f>
        <v>21.867142253772428</v>
      </c>
      <c r="D2063" s="2">
        <f>MACD!E2063</f>
        <v>0.15276016783058721</v>
      </c>
      <c r="E2063" s="2">
        <f>MACD!F2063</f>
        <v>0.10982414598405521</v>
      </c>
      <c r="F2063" s="2">
        <f>'Moving Avg'!D2063</f>
        <v>1.4807999999999999</v>
      </c>
      <c r="G2063" s="2">
        <f>'Moving Avg'!F2063</f>
        <v>1.6656499999999999</v>
      </c>
      <c r="H2063" s="2">
        <f>'Moving Avg'!G2063</f>
        <v>1.7422200000000005</v>
      </c>
      <c r="I2063" s="2">
        <f>'Moving Avg'!H2063</f>
        <v>1.8233264999999965</v>
      </c>
      <c r="J2063" s="5" t="str">
        <f>OBV!F2063</f>
        <v>NEUTRAL</v>
      </c>
      <c r="K2063" s="5" t="str">
        <f>OBV!G2063</f>
        <v>NEUTRAL</v>
      </c>
      <c r="L2063" s="5" t="str">
        <f>OBV!H2063</f>
        <v>NEUTRAL</v>
      </c>
      <c r="M2063" s="7">
        <f t="shared" si="320"/>
        <v>50</v>
      </c>
      <c r="N2063" s="7">
        <f t="shared" si="321"/>
        <v>0</v>
      </c>
      <c r="O2063" s="7">
        <f t="shared" si="322"/>
        <v>0</v>
      </c>
      <c r="P2063" s="7">
        <f t="shared" si="323"/>
        <v>33</v>
      </c>
      <c r="Q2063" s="8">
        <f t="shared" si="324"/>
        <v>22.45</v>
      </c>
      <c r="R2063" s="8">
        <f t="shared" si="325"/>
        <v>18.25</v>
      </c>
      <c r="S2063" s="8">
        <f t="shared" si="326"/>
        <v>22.35</v>
      </c>
      <c r="T2063" s="8">
        <f t="shared" si="327"/>
        <v>20.75</v>
      </c>
      <c r="U2063" s="7">
        <f t="shared" si="328"/>
        <v>21.016666666666669</v>
      </c>
      <c r="V2063" s="7">
        <f t="shared" si="329"/>
        <v>20.950000000000003</v>
      </c>
    </row>
    <row r="2064" spans="1:22" ht="13.5" x14ac:dyDescent="0.25">
      <c r="A2064" s="3">
        <f>RSI!A2064</f>
        <v>45308</v>
      </c>
      <c r="B2064" s="2">
        <f>RSI!B2064</f>
        <v>1.4807999999999999</v>
      </c>
      <c r="C2064" s="2">
        <f>RSI!I2064</f>
        <v>21.867142253772428</v>
      </c>
      <c r="D2064" s="2">
        <f>MACD!E2064</f>
        <v>0.14599069001553611</v>
      </c>
      <c r="E2064" s="2">
        <f>MACD!F2064</f>
        <v>0.1170574547903514</v>
      </c>
      <c r="F2064" s="2">
        <f>'Moving Avg'!D2064</f>
        <v>1.4807999999999999</v>
      </c>
      <c r="G2064" s="2">
        <f>'Moving Avg'!F2064</f>
        <v>1.6476899999999997</v>
      </c>
      <c r="H2064" s="2">
        <f>'Moving Avg'!G2064</f>
        <v>1.7350360000000007</v>
      </c>
      <c r="I2064" s="2">
        <f>'Moving Avg'!H2064</f>
        <v>1.8216424999999967</v>
      </c>
      <c r="J2064" s="5" t="str">
        <f>OBV!F2064</f>
        <v>NEUTRAL</v>
      </c>
      <c r="K2064" s="5" t="str">
        <f>OBV!G2064</f>
        <v>NEUTRAL</v>
      </c>
      <c r="L2064" s="5" t="str">
        <f>OBV!H2064</f>
        <v>NEUTRAL</v>
      </c>
      <c r="M2064" s="7">
        <f t="shared" si="320"/>
        <v>50</v>
      </c>
      <c r="N2064" s="7">
        <f t="shared" si="321"/>
        <v>0</v>
      </c>
      <c r="O2064" s="7">
        <f t="shared" si="322"/>
        <v>0</v>
      </c>
      <c r="P2064" s="7">
        <f t="shared" si="323"/>
        <v>33</v>
      </c>
      <c r="Q2064" s="8">
        <f t="shared" si="324"/>
        <v>22.45</v>
      </c>
      <c r="R2064" s="8">
        <f t="shared" si="325"/>
        <v>18.25</v>
      </c>
      <c r="S2064" s="8">
        <f t="shared" si="326"/>
        <v>22.35</v>
      </c>
      <c r="T2064" s="8">
        <f t="shared" si="327"/>
        <v>20.75</v>
      </c>
      <c r="U2064" s="7">
        <f t="shared" si="328"/>
        <v>21.016666666666669</v>
      </c>
      <c r="V2064" s="7">
        <f t="shared" si="329"/>
        <v>20.950000000000003</v>
      </c>
    </row>
    <row r="2065" spans="1:22" ht="13.5" x14ac:dyDescent="0.25">
      <c r="A2065" s="3">
        <f>RSI!A2065</f>
        <v>45309</v>
      </c>
      <c r="B2065" s="2">
        <f>RSI!B2065</f>
        <v>1.4807999999999999</v>
      </c>
      <c r="C2065" s="2">
        <f>RSI!I2065</f>
        <v>21.867142253772428</v>
      </c>
      <c r="D2065" s="2">
        <f>MACD!E2065</f>
        <v>0.13043465252493447</v>
      </c>
      <c r="E2065" s="2">
        <f>MACD!F2065</f>
        <v>0.11973289433726803</v>
      </c>
      <c r="F2065" s="2">
        <f>'Moving Avg'!D2065</f>
        <v>1.4807999999999999</v>
      </c>
      <c r="G2065" s="2">
        <f>'Moving Avg'!F2065</f>
        <v>1.6297299999999997</v>
      </c>
      <c r="H2065" s="2">
        <f>'Moving Avg'!G2065</f>
        <v>1.7278520000000008</v>
      </c>
      <c r="I2065" s="2">
        <f>'Moving Avg'!H2065</f>
        <v>1.8199584999999965</v>
      </c>
      <c r="J2065" s="5" t="str">
        <f>OBV!F2065</f>
        <v>NEUTRAL</v>
      </c>
      <c r="K2065" s="5" t="str">
        <f>OBV!G2065</f>
        <v>NEUTRAL</v>
      </c>
      <c r="L2065" s="5" t="str">
        <f>OBV!H2065</f>
        <v>NEUTRAL</v>
      </c>
      <c r="M2065" s="7">
        <f t="shared" si="320"/>
        <v>50</v>
      </c>
      <c r="N2065" s="7">
        <f t="shared" si="321"/>
        <v>0</v>
      </c>
      <c r="O2065" s="7">
        <f t="shared" si="322"/>
        <v>0</v>
      </c>
      <c r="P2065" s="7">
        <f t="shared" si="323"/>
        <v>33</v>
      </c>
      <c r="Q2065" s="8">
        <f t="shared" si="324"/>
        <v>22.45</v>
      </c>
      <c r="R2065" s="8">
        <f t="shared" si="325"/>
        <v>18.25</v>
      </c>
      <c r="S2065" s="8">
        <f t="shared" si="326"/>
        <v>22.35</v>
      </c>
      <c r="T2065" s="8">
        <f t="shared" si="327"/>
        <v>20.75</v>
      </c>
      <c r="U2065" s="7">
        <f t="shared" si="328"/>
        <v>21.016666666666669</v>
      </c>
      <c r="V2065" s="7">
        <f t="shared" si="329"/>
        <v>20.950000000000003</v>
      </c>
    </row>
    <row r="2066" spans="1:22" ht="13.5" x14ac:dyDescent="0.25">
      <c r="A2066" s="3">
        <f>RSI!A2066</f>
        <v>45310</v>
      </c>
      <c r="B2066" s="2">
        <f>RSI!B2066</f>
        <v>1.4807999999999999</v>
      </c>
      <c r="C2066" s="2">
        <f>RSI!I2066</f>
        <v>21.867142253772428</v>
      </c>
      <c r="D2066" s="2">
        <f>MACD!E2066</f>
        <v>0.10737297469013329</v>
      </c>
      <c r="E2066" s="2">
        <f>MACD!F2066</f>
        <v>0.11726091040784108</v>
      </c>
      <c r="F2066" s="2">
        <f>'Moving Avg'!D2066</f>
        <v>1.4807999999999999</v>
      </c>
      <c r="G2066" s="2">
        <f>'Moving Avg'!F2066</f>
        <v>1.6117699999999995</v>
      </c>
      <c r="H2066" s="2">
        <f>'Moving Avg'!G2066</f>
        <v>1.7206680000000012</v>
      </c>
      <c r="I2066" s="2">
        <f>'Moving Avg'!H2066</f>
        <v>1.8182744999999967</v>
      </c>
      <c r="J2066" s="5" t="str">
        <f>OBV!F2066</f>
        <v>NEUTRAL</v>
      </c>
      <c r="K2066" s="5" t="str">
        <f>OBV!G2066</f>
        <v>NEUTRAL</v>
      </c>
      <c r="L2066" s="5" t="str">
        <f>OBV!H2066</f>
        <v>NEUTRAL</v>
      </c>
      <c r="M2066" s="7">
        <f t="shared" si="320"/>
        <v>50</v>
      </c>
      <c r="N2066" s="7">
        <f t="shared" si="321"/>
        <v>45</v>
      </c>
      <c r="O2066" s="7">
        <f t="shared" si="322"/>
        <v>0</v>
      </c>
      <c r="P2066" s="7">
        <f t="shared" si="323"/>
        <v>33</v>
      </c>
      <c r="Q2066" s="8">
        <f t="shared" si="324"/>
        <v>38.200000000000003</v>
      </c>
      <c r="R2066" s="8">
        <f t="shared" si="325"/>
        <v>27.25</v>
      </c>
      <c r="S2066" s="8">
        <f t="shared" si="326"/>
        <v>29.1</v>
      </c>
      <c r="T2066" s="8">
        <f t="shared" si="327"/>
        <v>32</v>
      </c>
      <c r="U2066" s="7">
        <f t="shared" si="328"/>
        <v>31.516666666666669</v>
      </c>
      <c r="V2066" s="7">
        <f t="shared" si="329"/>
        <v>31.637500000000003</v>
      </c>
    </row>
    <row r="2067" spans="1:22" ht="13.5" x14ac:dyDescent="0.25">
      <c r="A2067" s="3">
        <f>RSI!A2067</f>
        <v>45313</v>
      </c>
      <c r="B2067" s="2">
        <f>RSI!B2067</f>
        <v>1.5421</v>
      </c>
      <c r="C2067" s="2">
        <f>RSI!I2067</f>
        <v>37.957275244132816</v>
      </c>
      <c r="D2067" s="2">
        <f>MACD!E2067</f>
        <v>7.6061711717680724E-2</v>
      </c>
      <c r="E2067" s="2">
        <f>MACD!F2067</f>
        <v>0.10902107066980901</v>
      </c>
      <c r="F2067" s="2">
        <f>'Moving Avg'!D2067</f>
        <v>1.4930599999999998</v>
      </c>
      <c r="G2067" s="2">
        <f>'Moving Avg'!F2067</f>
        <v>1.5968749999999994</v>
      </c>
      <c r="H2067" s="2">
        <f>'Moving Avg'!G2067</f>
        <v>1.7147100000000011</v>
      </c>
      <c r="I2067" s="2">
        <f>'Moving Avg'!H2067</f>
        <v>1.8168969999999967</v>
      </c>
      <c r="J2067" s="5" t="str">
        <f>OBV!F2067</f>
        <v>NEUTRAL</v>
      </c>
      <c r="K2067" s="5" t="str">
        <f>OBV!G2067</f>
        <v>NEUTRAL</v>
      </c>
      <c r="L2067" s="5" t="str">
        <f>OBV!H2067</f>
        <v>NEUTRAL</v>
      </c>
      <c r="M2067" s="7">
        <f t="shared" si="320"/>
        <v>25</v>
      </c>
      <c r="N2067" s="7">
        <f t="shared" si="321"/>
        <v>100</v>
      </c>
      <c r="O2067" s="7">
        <f t="shared" si="322"/>
        <v>0</v>
      </c>
      <c r="P2067" s="7">
        <f t="shared" si="323"/>
        <v>33</v>
      </c>
      <c r="Q2067" s="8">
        <f t="shared" si="324"/>
        <v>48.7</v>
      </c>
      <c r="R2067" s="8">
        <f t="shared" si="325"/>
        <v>33.25</v>
      </c>
      <c r="S2067" s="8">
        <f t="shared" si="326"/>
        <v>33.6</v>
      </c>
      <c r="T2067" s="8">
        <f t="shared" si="327"/>
        <v>39.5</v>
      </c>
      <c r="U2067" s="7">
        <f t="shared" si="328"/>
        <v>38.516666666666673</v>
      </c>
      <c r="V2067" s="7">
        <f t="shared" si="329"/>
        <v>38.762500000000003</v>
      </c>
    </row>
    <row r="2068" spans="1:22" ht="13.5" x14ac:dyDescent="0.25">
      <c r="A2068" s="3">
        <f>RSI!A2068</f>
        <v>45314</v>
      </c>
      <c r="B2068" s="2">
        <f>RSI!B2068</f>
        <v>1.6033999999999999</v>
      </c>
      <c r="C2068" s="2">
        <f>RSI!I2068</f>
        <v>49.219147470373677</v>
      </c>
      <c r="D2068" s="2">
        <f>MACD!E2068</f>
        <v>4.5423979055871255E-2</v>
      </c>
      <c r="E2068" s="2">
        <f>MACD!F2068</f>
        <v>9.6301652347021455E-2</v>
      </c>
      <c r="F2068" s="2">
        <f>'Moving Avg'!D2068</f>
        <v>1.5175799999999997</v>
      </c>
      <c r="G2068" s="2">
        <f>'Moving Avg'!F2068</f>
        <v>1.5810999999999997</v>
      </c>
      <c r="H2068" s="2">
        <f>'Moving Avg'!G2068</f>
        <v>1.7099780000000013</v>
      </c>
      <c r="I2068" s="2">
        <f>'Moving Avg'!H2068</f>
        <v>1.8158259999999973</v>
      </c>
      <c r="J2068" s="5" t="str">
        <f>OBV!F2068</f>
        <v>NEUTRAL</v>
      </c>
      <c r="K2068" s="5" t="str">
        <f>OBV!G2068</f>
        <v>NEUTRAL</v>
      </c>
      <c r="L2068" s="5" t="str">
        <f>OBV!H2068</f>
        <v>NEUTRAL</v>
      </c>
      <c r="M2068" s="7">
        <f t="shared" si="320"/>
        <v>25</v>
      </c>
      <c r="N2068" s="7">
        <f t="shared" si="321"/>
        <v>100</v>
      </c>
      <c r="O2068" s="7">
        <f t="shared" si="322"/>
        <v>0</v>
      </c>
      <c r="P2068" s="7">
        <f t="shared" si="323"/>
        <v>33</v>
      </c>
      <c r="Q2068" s="8">
        <f t="shared" si="324"/>
        <v>48.7</v>
      </c>
      <c r="R2068" s="8">
        <f t="shared" si="325"/>
        <v>33.25</v>
      </c>
      <c r="S2068" s="8">
        <f t="shared" si="326"/>
        <v>33.6</v>
      </c>
      <c r="T2068" s="8">
        <f t="shared" si="327"/>
        <v>39.5</v>
      </c>
      <c r="U2068" s="7">
        <f t="shared" si="328"/>
        <v>38.516666666666673</v>
      </c>
      <c r="V2068" s="7">
        <f t="shared" si="329"/>
        <v>38.762500000000003</v>
      </c>
    </row>
    <row r="2069" spans="1:22" ht="13.5" x14ac:dyDescent="0.25">
      <c r="A2069" s="3">
        <f>RSI!A2069</f>
        <v>45315</v>
      </c>
      <c r="B2069" s="2">
        <f>RSI!B2069</f>
        <v>1.6735</v>
      </c>
      <c r="C2069" s="2">
        <f>RSI!I2069</f>
        <v>58.496894979147264</v>
      </c>
      <c r="D2069" s="2">
        <f>MACD!E2069</f>
        <v>1.4312661682021721E-2</v>
      </c>
      <c r="E2069" s="2">
        <f>MACD!F2069</f>
        <v>7.9903854214021519E-2</v>
      </c>
      <c r="F2069" s="2">
        <f>'Moving Avg'!D2069</f>
        <v>1.5561199999999999</v>
      </c>
      <c r="G2069" s="2">
        <f>'Moving Avg'!F2069</f>
        <v>1.5727749999999996</v>
      </c>
      <c r="H2069" s="2">
        <f>'Moving Avg'!G2069</f>
        <v>1.7066480000000013</v>
      </c>
      <c r="I2069" s="2">
        <f>'Moving Avg'!H2069</f>
        <v>1.8151054999999974</v>
      </c>
      <c r="J2069" s="5" t="str">
        <f>OBV!F2069</f>
        <v>NEUTRAL</v>
      </c>
      <c r="K2069" s="5" t="str">
        <f>OBV!G2069</f>
        <v>NEUTRAL</v>
      </c>
      <c r="L2069" s="5" t="str">
        <f>OBV!H2069</f>
        <v>NEUTRAL</v>
      </c>
      <c r="M2069" s="7">
        <f t="shared" si="320"/>
        <v>25</v>
      </c>
      <c r="N2069" s="7">
        <f t="shared" si="321"/>
        <v>100</v>
      </c>
      <c r="O2069" s="7">
        <f t="shared" si="322"/>
        <v>0</v>
      </c>
      <c r="P2069" s="7">
        <f t="shared" si="323"/>
        <v>33</v>
      </c>
      <c r="Q2069" s="8">
        <f t="shared" si="324"/>
        <v>48.7</v>
      </c>
      <c r="R2069" s="8">
        <f t="shared" si="325"/>
        <v>33.25</v>
      </c>
      <c r="S2069" s="8">
        <f t="shared" si="326"/>
        <v>33.6</v>
      </c>
      <c r="T2069" s="8">
        <f t="shared" si="327"/>
        <v>39.5</v>
      </c>
      <c r="U2069" s="7">
        <f t="shared" si="328"/>
        <v>38.516666666666673</v>
      </c>
      <c r="V2069" s="7">
        <f t="shared" si="329"/>
        <v>38.762500000000003</v>
      </c>
    </row>
    <row r="2070" spans="1:22" ht="13.5" x14ac:dyDescent="0.25">
      <c r="A2070" s="3">
        <f>RSI!A2070</f>
        <v>45316</v>
      </c>
      <c r="B2070" s="2">
        <f>RSI!B2070</f>
        <v>1.7436</v>
      </c>
      <c r="C2070" s="2">
        <f>RSI!I2070</f>
        <v>65.32031872113923</v>
      </c>
      <c r="D2070" s="2">
        <f>MACD!E2070</f>
        <v>-1.7614013316658239E-2</v>
      </c>
      <c r="E2070" s="2">
        <f>MACD!F2070</f>
        <v>6.040028070788557E-2</v>
      </c>
      <c r="F2070" s="2">
        <f>'Moving Avg'!D2070</f>
        <v>1.6086800000000001</v>
      </c>
      <c r="G2070" s="2">
        <f>'Moving Avg'!F2070</f>
        <v>1.5718999999999999</v>
      </c>
      <c r="H2070" s="2">
        <f>'Moving Avg'!G2070</f>
        <v>1.7047200000000011</v>
      </c>
      <c r="I2070" s="2">
        <f>'Moving Avg'!H2070</f>
        <v>1.8147354999999976</v>
      </c>
      <c r="J2070" s="5" t="str">
        <f>OBV!F2070</f>
        <v>NEUTRAL</v>
      </c>
      <c r="K2070" s="5" t="str">
        <f>OBV!G2070</f>
        <v>NEUTRAL</v>
      </c>
      <c r="L2070" s="5" t="str">
        <f>OBV!H2070</f>
        <v>NEUTRAL</v>
      </c>
      <c r="M2070" s="7">
        <f t="shared" si="320"/>
        <v>25</v>
      </c>
      <c r="N2070" s="7">
        <f t="shared" si="321"/>
        <v>100</v>
      </c>
      <c r="O2070" s="7">
        <f t="shared" si="322"/>
        <v>0</v>
      </c>
      <c r="P2070" s="7">
        <f t="shared" si="323"/>
        <v>33</v>
      </c>
      <c r="Q2070" s="8">
        <f t="shared" si="324"/>
        <v>48.7</v>
      </c>
      <c r="R2070" s="8">
        <f t="shared" si="325"/>
        <v>33.25</v>
      </c>
      <c r="S2070" s="8">
        <f t="shared" si="326"/>
        <v>33.6</v>
      </c>
      <c r="T2070" s="8">
        <f t="shared" si="327"/>
        <v>39.5</v>
      </c>
      <c r="U2070" s="7">
        <f t="shared" si="328"/>
        <v>38.516666666666673</v>
      </c>
      <c r="V2070" s="7">
        <f t="shared" si="329"/>
        <v>38.762500000000003</v>
      </c>
    </row>
    <row r="2071" spans="1:22" ht="13.5" x14ac:dyDescent="0.25">
      <c r="A2071" s="3">
        <f>RSI!A2071</f>
        <v>45317</v>
      </c>
      <c r="B2071" s="2">
        <f>RSI!B2071</f>
        <v>1.8137000000000001</v>
      </c>
      <c r="C2071" s="2">
        <f>RSI!I2071</f>
        <v>70.536888750933869</v>
      </c>
      <c r="D2071" s="2">
        <f>MACD!E2071</f>
        <v>-5.0614524916003933E-2</v>
      </c>
      <c r="E2071" s="2">
        <f>MACD!F2071</f>
        <v>3.8197319583107674E-2</v>
      </c>
      <c r="F2071" s="2">
        <f>'Moving Avg'!D2071</f>
        <v>1.6752600000000002</v>
      </c>
      <c r="G2071" s="2">
        <f>'Moving Avg'!F2071</f>
        <v>1.5749649999999999</v>
      </c>
      <c r="H2071" s="2">
        <f>'Moving Avg'!G2071</f>
        <v>1.7041940000000009</v>
      </c>
      <c r="I2071" s="2">
        <f>'Moving Avg'!H2071</f>
        <v>1.8147159999999978</v>
      </c>
      <c r="J2071" s="5" t="str">
        <f>OBV!F2071</f>
        <v>NEUTRAL</v>
      </c>
      <c r="K2071" s="5" t="str">
        <f>OBV!G2071</f>
        <v>NEUTRAL</v>
      </c>
      <c r="L2071" s="5" t="str">
        <f>OBV!H2071</f>
        <v>NEUTRAL</v>
      </c>
      <c r="M2071" s="7">
        <f t="shared" si="320"/>
        <v>0</v>
      </c>
      <c r="N2071" s="7">
        <f t="shared" si="321"/>
        <v>100</v>
      </c>
      <c r="O2071" s="7">
        <f t="shared" si="322"/>
        <v>0</v>
      </c>
      <c r="P2071" s="7">
        <f t="shared" si="323"/>
        <v>33</v>
      </c>
      <c r="Q2071" s="8">
        <f t="shared" si="324"/>
        <v>39.950000000000003</v>
      </c>
      <c r="R2071" s="8">
        <f t="shared" si="325"/>
        <v>28.25</v>
      </c>
      <c r="S2071" s="8">
        <f t="shared" si="326"/>
        <v>29.85</v>
      </c>
      <c r="T2071" s="8">
        <f t="shared" si="327"/>
        <v>33.25</v>
      </c>
      <c r="U2071" s="7">
        <f t="shared" si="328"/>
        <v>32.683333333333337</v>
      </c>
      <c r="V2071" s="7">
        <f t="shared" si="329"/>
        <v>32.825000000000003</v>
      </c>
    </row>
    <row r="2072" spans="1:22" ht="13.5" x14ac:dyDescent="0.25">
      <c r="A2072" s="3">
        <f>RSI!A2072</f>
        <v>45320</v>
      </c>
      <c r="B2072" s="2">
        <f>RSI!B2072</f>
        <v>1.8926000000000001</v>
      </c>
      <c r="C2072" s="2">
        <f>RSI!I2072</f>
        <v>75.080427185819559</v>
      </c>
      <c r="D2072" s="2">
        <f>MACD!E2072</f>
        <v>-8.5530999531833407E-2</v>
      </c>
      <c r="E2072" s="2">
        <f>MACD!F2072</f>
        <v>1.3451655760119457E-2</v>
      </c>
      <c r="F2072" s="2">
        <f>'Moving Avg'!D2072</f>
        <v>1.7453600000000002</v>
      </c>
      <c r="G2072" s="2">
        <f>'Moving Avg'!F2072</f>
        <v>1.5819750000000001</v>
      </c>
      <c r="H2072" s="2">
        <f>'Moving Avg'!G2072</f>
        <v>1.7052460000000007</v>
      </c>
      <c r="I2072" s="2">
        <f>'Moving Avg'!H2072</f>
        <v>1.815090999999998</v>
      </c>
      <c r="J2072" s="5" t="str">
        <f>OBV!F2072</f>
        <v>NEUTRAL</v>
      </c>
      <c r="K2072" s="5" t="str">
        <f>OBV!G2072</f>
        <v>NEUTRAL</v>
      </c>
      <c r="L2072" s="5" t="str">
        <f>OBV!H2072</f>
        <v>NEUTRAL</v>
      </c>
      <c r="M2072" s="7">
        <f t="shared" si="320"/>
        <v>0</v>
      </c>
      <c r="N2072" s="7">
        <f t="shared" si="321"/>
        <v>100</v>
      </c>
      <c r="O2072" s="7">
        <f t="shared" si="322"/>
        <v>0</v>
      </c>
      <c r="P2072" s="7">
        <f t="shared" si="323"/>
        <v>33</v>
      </c>
      <c r="Q2072" s="8">
        <f t="shared" si="324"/>
        <v>39.950000000000003</v>
      </c>
      <c r="R2072" s="8">
        <f t="shared" si="325"/>
        <v>28.25</v>
      </c>
      <c r="S2072" s="8">
        <f t="shared" si="326"/>
        <v>29.85</v>
      </c>
      <c r="T2072" s="8">
        <f t="shared" si="327"/>
        <v>33.25</v>
      </c>
      <c r="U2072" s="7">
        <f t="shared" si="328"/>
        <v>32.683333333333337</v>
      </c>
      <c r="V2072" s="7">
        <f t="shared" si="329"/>
        <v>32.825000000000003</v>
      </c>
    </row>
    <row r="2073" spans="1:22" ht="13.5" x14ac:dyDescent="0.25">
      <c r="A2073" s="3">
        <f>RSI!A2073</f>
        <v>45321</v>
      </c>
      <c r="B2073" s="2">
        <f>RSI!B2073</f>
        <v>1.8488</v>
      </c>
      <c r="C2073" s="2">
        <f>RSI!I2073</f>
        <v>68.742827779066914</v>
      </c>
      <c r="D2073" s="2">
        <f>MACD!E2073</f>
        <v>-0.11336093264073832</v>
      </c>
      <c r="E2073" s="2">
        <f>MACD!F2073</f>
        <v>-1.1910861920052099E-2</v>
      </c>
      <c r="F2073" s="2">
        <f>'Moving Avg'!D2073</f>
        <v>1.7944400000000003</v>
      </c>
      <c r="G2073" s="2">
        <f>'Moving Avg'!F2073</f>
        <v>1.5867950000000002</v>
      </c>
      <c r="H2073" s="2">
        <f>'Moving Avg'!G2073</f>
        <v>1.7054220000000007</v>
      </c>
      <c r="I2073" s="2">
        <f>'Moving Avg'!H2073</f>
        <v>1.8152469999999981</v>
      </c>
      <c r="J2073" s="5" t="str">
        <f>OBV!F2073</f>
        <v>BEARISH</v>
      </c>
      <c r="K2073" s="5" t="str">
        <f>OBV!G2073</f>
        <v>NEUTRAL</v>
      </c>
      <c r="L2073" s="5" t="str">
        <f>OBV!H2073</f>
        <v>BEARISH DIVERGENCE</v>
      </c>
      <c r="M2073" s="7">
        <f t="shared" si="320"/>
        <v>25</v>
      </c>
      <c r="N2073" s="7">
        <f t="shared" si="321"/>
        <v>100</v>
      </c>
      <c r="O2073" s="7">
        <f t="shared" si="322"/>
        <v>0</v>
      </c>
      <c r="P2073" s="7">
        <f t="shared" si="323"/>
        <v>16.5</v>
      </c>
      <c r="Q2073" s="8">
        <f t="shared" si="324"/>
        <v>46.225000000000001</v>
      </c>
      <c r="R2073" s="8">
        <f t="shared" si="325"/>
        <v>29.125</v>
      </c>
      <c r="S2073" s="8">
        <f t="shared" si="326"/>
        <v>26.175000000000001</v>
      </c>
      <c r="T2073" s="8">
        <f t="shared" si="327"/>
        <v>35.375</v>
      </c>
      <c r="U2073" s="7">
        <f t="shared" si="328"/>
        <v>33.841666666666661</v>
      </c>
      <c r="V2073" s="7">
        <f t="shared" si="329"/>
        <v>34.224999999999994</v>
      </c>
    </row>
    <row r="2074" spans="1:22" ht="13.5" x14ac:dyDescent="0.25">
      <c r="A2074" s="3">
        <f>RSI!A2074</f>
        <v>45322</v>
      </c>
      <c r="B2074" s="2">
        <f>RSI!B2074</f>
        <v>1.9276</v>
      </c>
      <c r="C2074" s="2">
        <f>RSI!I2074</f>
        <v>73.136237260306487</v>
      </c>
      <c r="D2074" s="2">
        <f>MACD!E2074</f>
        <v>-0.14390391803784941</v>
      </c>
      <c r="E2074" s="2">
        <f>MACD!F2074</f>
        <v>-3.8309473143611564E-2</v>
      </c>
      <c r="F2074" s="2">
        <f>'Moving Avg'!D2074</f>
        <v>1.8452600000000001</v>
      </c>
      <c r="G2074" s="2">
        <f>'Moving Avg'!F2074</f>
        <v>1.5995000000000004</v>
      </c>
      <c r="H2074" s="2">
        <f>'Moving Avg'!G2074</f>
        <v>1.7055960000000006</v>
      </c>
      <c r="I2074" s="2">
        <f>'Moving Avg'!H2074</f>
        <v>1.8157969999999981</v>
      </c>
      <c r="J2074" s="5" t="str">
        <f>OBV!F2074</f>
        <v>BULLISH</v>
      </c>
      <c r="K2074" s="5" t="str">
        <f>OBV!G2074</f>
        <v>NEUTRAL</v>
      </c>
      <c r="L2074" s="5" t="str">
        <f>OBV!H2074</f>
        <v>CONFIRMED BULLISH</v>
      </c>
      <c r="M2074" s="7">
        <f t="shared" si="320"/>
        <v>0</v>
      </c>
      <c r="N2074" s="7">
        <f t="shared" si="321"/>
        <v>100</v>
      </c>
      <c r="O2074" s="7">
        <f t="shared" si="322"/>
        <v>50</v>
      </c>
      <c r="P2074" s="7">
        <f t="shared" si="323"/>
        <v>83.5</v>
      </c>
      <c r="Q2074" s="8">
        <f t="shared" si="324"/>
        <v>55.024999999999999</v>
      </c>
      <c r="R2074" s="8">
        <f t="shared" si="325"/>
        <v>58.375</v>
      </c>
      <c r="S2074" s="8">
        <f t="shared" si="326"/>
        <v>65.075000000000003</v>
      </c>
      <c r="T2074" s="8">
        <f t="shared" si="327"/>
        <v>58.375</v>
      </c>
      <c r="U2074" s="7">
        <f t="shared" si="328"/>
        <v>59.491666666666674</v>
      </c>
      <c r="V2074" s="7">
        <f t="shared" si="329"/>
        <v>59.212500000000006</v>
      </c>
    </row>
    <row r="2075" spans="1:22" ht="13.5" x14ac:dyDescent="0.25">
      <c r="A2075" s="3">
        <f>RSI!A2075</f>
        <v>45323</v>
      </c>
      <c r="B2075" s="2">
        <f>RSI!B2075</f>
        <v>2.0065</v>
      </c>
      <c r="C2075" s="2">
        <f>RSI!I2075</f>
        <v>76.6718717421588</v>
      </c>
      <c r="D2075" s="2">
        <f>MACD!E2075</f>
        <v>-0.17712985909783274</v>
      </c>
      <c r="E2075" s="2">
        <f>MACD!F2075</f>
        <v>-6.6073550334455805E-2</v>
      </c>
      <c r="F2075" s="2">
        <f>'Moving Avg'!D2075</f>
        <v>1.89784</v>
      </c>
      <c r="G2075" s="2">
        <f>'Moving Avg'!F2075</f>
        <v>1.6196550000000005</v>
      </c>
      <c r="H2075" s="2">
        <f>'Moving Avg'!G2075</f>
        <v>1.7073480000000005</v>
      </c>
      <c r="I2075" s="2">
        <f>'Moving Avg'!H2075</f>
        <v>1.816534999999998</v>
      </c>
      <c r="J2075" s="5" t="str">
        <f>OBV!F2075</f>
        <v>BULLISH</v>
      </c>
      <c r="K2075" s="5" t="str">
        <f>OBV!G2075</f>
        <v>NEUTRAL</v>
      </c>
      <c r="L2075" s="5" t="str">
        <f>OBV!H2075</f>
        <v>CONFIRMED BULLISH</v>
      </c>
      <c r="M2075" s="7">
        <f t="shared" si="320"/>
        <v>0</v>
      </c>
      <c r="N2075" s="7">
        <f t="shared" si="321"/>
        <v>100</v>
      </c>
      <c r="O2075" s="7">
        <f t="shared" si="322"/>
        <v>50</v>
      </c>
      <c r="P2075" s="7">
        <f t="shared" si="323"/>
        <v>83.5</v>
      </c>
      <c r="Q2075" s="8">
        <f t="shared" si="324"/>
        <v>55.024999999999999</v>
      </c>
      <c r="R2075" s="8">
        <f t="shared" si="325"/>
        <v>58.375</v>
      </c>
      <c r="S2075" s="8">
        <f t="shared" si="326"/>
        <v>65.075000000000003</v>
      </c>
      <c r="T2075" s="8">
        <f t="shared" si="327"/>
        <v>58.375</v>
      </c>
      <c r="U2075" s="7">
        <f t="shared" si="328"/>
        <v>59.491666666666674</v>
      </c>
      <c r="V2075" s="7">
        <f t="shared" si="329"/>
        <v>59.212500000000006</v>
      </c>
    </row>
    <row r="2076" spans="1:22" ht="13.5" x14ac:dyDescent="0.25">
      <c r="A2076" s="3">
        <f>RSI!A2076</f>
        <v>45324</v>
      </c>
      <c r="B2076" s="2">
        <f>RSI!B2076</f>
        <v>2.0065</v>
      </c>
      <c r="C2076" s="2">
        <f>RSI!I2076</f>
        <v>76.6718717421588</v>
      </c>
      <c r="D2076" s="2">
        <f>MACD!E2076</f>
        <v>-0.20713388859955373</v>
      </c>
      <c r="E2076" s="2">
        <f>MACD!F2076</f>
        <v>-9.4285617987475395E-2</v>
      </c>
      <c r="F2076" s="2">
        <f>'Moving Avg'!D2076</f>
        <v>1.9364000000000001</v>
      </c>
      <c r="G2076" s="2">
        <f>'Moving Avg'!F2076</f>
        <v>1.6433150000000001</v>
      </c>
      <c r="H2076" s="2">
        <f>'Moving Avg'!G2076</f>
        <v>1.7091000000000005</v>
      </c>
      <c r="I2076" s="2">
        <f>'Moving Avg'!H2076</f>
        <v>1.8172729999999981</v>
      </c>
      <c r="J2076" s="5" t="str">
        <f>OBV!F2076</f>
        <v>BULLISH</v>
      </c>
      <c r="K2076" s="5" t="str">
        <f>OBV!G2076</f>
        <v>NEUTRAL</v>
      </c>
      <c r="L2076" s="5" t="str">
        <f>OBV!H2076</f>
        <v>CONFIRMED BULLISH</v>
      </c>
      <c r="M2076" s="7">
        <f t="shared" si="320"/>
        <v>0</v>
      </c>
      <c r="N2076" s="7">
        <f t="shared" si="321"/>
        <v>100</v>
      </c>
      <c r="O2076" s="7">
        <f t="shared" si="322"/>
        <v>50</v>
      </c>
      <c r="P2076" s="7">
        <f t="shared" si="323"/>
        <v>83.5</v>
      </c>
      <c r="Q2076" s="8">
        <f t="shared" si="324"/>
        <v>55.024999999999999</v>
      </c>
      <c r="R2076" s="8">
        <f t="shared" si="325"/>
        <v>58.375</v>
      </c>
      <c r="S2076" s="8">
        <f t="shared" si="326"/>
        <v>65.075000000000003</v>
      </c>
      <c r="T2076" s="8">
        <f t="shared" si="327"/>
        <v>58.375</v>
      </c>
      <c r="U2076" s="7">
        <f t="shared" si="328"/>
        <v>59.491666666666674</v>
      </c>
      <c r="V2076" s="7">
        <f t="shared" si="329"/>
        <v>59.212500000000006</v>
      </c>
    </row>
    <row r="2077" spans="1:22" ht="13.5" x14ac:dyDescent="0.25">
      <c r="A2077" s="3">
        <f>RSI!A2077</f>
        <v>45327</v>
      </c>
      <c r="B2077" s="2">
        <f>RSI!B2077</f>
        <v>2.0065</v>
      </c>
      <c r="C2077" s="2">
        <f>RSI!I2077</f>
        <v>76.6718717421588</v>
      </c>
      <c r="D2077" s="2">
        <f>MACD!E2077</f>
        <v>-0.2248409329259784</v>
      </c>
      <c r="E2077" s="2">
        <f>MACD!F2077</f>
        <v>-0.120396680975176</v>
      </c>
      <c r="F2077" s="2">
        <f>'Moving Avg'!D2077</f>
        <v>1.9591799999999999</v>
      </c>
      <c r="G2077" s="2">
        <f>'Moving Avg'!F2077</f>
        <v>1.6696000000000002</v>
      </c>
      <c r="H2077" s="2">
        <f>'Moving Avg'!G2077</f>
        <v>1.7124300000000006</v>
      </c>
      <c r="I2077" s="2">
        <f>'Moving Avg'!H2077</f>
        <v>1.8180524999999985</v>
      </c>
      <c r="J2077" s="5" t="str">
        <f>OBV!F2077</f>
        <v>BULLISH</v>
      </c>
      <c r="K2077" s="5" t="str">
        <f>OBV!G2077</f>
        <v>NEUTRAL</v>
      </c>
      <c r="L2077" s="5" t="str">
        <f>OBV!H2077</f>
        <v>CONFIRMED BULLISH</v>
      </c>
      <c r="M2077" s="7">
        <f t="shared" si="320"/>
        <v>0</v>
      </c>
      <c r="N2077" s="7">
        <f t="shared" si="321"/>
        <v>100</v>
      </c>
      <c r="O2077" s="7">
        <f t="shared" si="322"/>
        <v>50</v>
      </c>
      <c r="P2077" s="7">
        <f t="shared" si="323"/>
        <v>83.5</v>
      </c>
      <c r="Q2077" s="8">
        <f t="shared" si="324"/>
        <v>55.024999999999999</v>
      </c>
      <c r="R2077" s="8">
        <f t="shared" si="325"/>
        <v>58.375</v>
      </c>
      <c r="S2077" s="8">
        <f t="shared" si="326"/>
        <v>65.075000000000003</v>
      </c>
      <c r="T2077" s="8">
        <f t="shared" si="327"/>
        <v>58.375</v>
      </c>
      <c r="U2077" s="7">
        <f t="shared" si="328"/>
        <v>59.491666666666674</v>
      </c>
      <c r="V2077" s="7">
        <f t="shared" si="329"/>
        <v>59.212500000000006</v>
      </c>
    </row>
    <row r="2078" spans="1:22" ht="13.5" x14ac:dyDescent="0.25">
      <c r="A2078" s="3">
        <f>RSI!A2078</f>
        <v>45328</v>
      </c>
      <c r="B2078" s="2">
        <f>RSI!B2078</f>
        <v>2.0065</v>
      </c>
      <c r="C2078" s="2">
        <f>RSI!I2078</f>
        <v>76.671871742158814</v>
      </c>
      <c r="D2078" s="2">
        <f>MACD!E2078</f>
        <v>-0.23201322198028862</v>
      </c>
      <c r="E2078" s="2">
        <f>MACD!F2078</f>
        <v>-0.14271998917619855</v>
      </c>
      <c r="F2078" s="2">
        <f>'Moving Avg'!D2078</f>
        <v>1.99072</v>
      </c>
      <c r="G2078" s="2">
        <f>'Moving Avg'!F2078</f>
        <v>1.6958850000000001</v>
      </c>
      <c r="H2078" s="2">
        <f>'Moving Avg'!G2078</f>
        <v>1.7173380000000007</v>
      </c>
      <c r="I2078" s="2">
        <f>'Moving Avg'!H2078</f>
        <v>1.8188319999999987</v>
      </c>
      <c r="J2078" s="5" t="str">
        <f>OBV!F2078</f>
        <v>BULLISH</v>
      </c>
      <c r="K2078" s="5" t="str">
        <f>OBV!G2078</f>
        <v>NEUTRAL</v>
      </c>
      <c r="L2078" s="5" t="str">
        <f>OBV!H2078</f>
        <v>CONFIRMED BULLISH</v>
      </c>
      <c r="M2078" s="7">
        <f t="shared" si="320"/>
        <v>0</v>
      </c>
      <c r="N2078" s="7">
        <f t="shared" si="321"/>
        <v>100</v>
      </c>
      <c r="O2078" s="7">
        <f t="shared" si="322"/>
        <v>50</v>
      </c>
      <c r="P2078" s="7">
        <f t="shared" si="323"/>
        <v>83.5</v>
      </c>
      <c r="Q2078" s="8">
        <f t="shared" si="324"/>
        <v>55.024999999999999</v>
      </c>
      <c r="R2078" s="8">
        <f t="shared" si="325"/>
        <v>58.375</v>
      </c>
      <c r="S2078" s="8">
        <f t="shared" si="326"/>
        <v>65.075000000000003</v>
      </c>
      <c r="T2078" s="8">
        <f t="shared" si="327"/>
        <v>58.375</v>
      </c>
      <c r="U2078" s="7">
        <f t="shared" si="328"/>
        <v>59.491666666666674</v>
      </c>
      <c r="V2078" s="7">
        <f t="shared" si="329"/>
        <v>59.212500000000006</v>
      </c>
    </row>
    <row r="2079" spans="1:22" ht="13.5" x14ac:dyDescent="0.25">
      <c r="A2079" s="3">
        <f>RSI!A2079</f>
        <v>45329</v>
      </c>
      <c r="B2079" s="2">
        <f>RSI!B2079</f>
        <v>2.0065</v>
      </c>
      <c r="C2079" s="2">
        <f>RSI!I2079</f>
        <v>76.671871742158814</v>
      </c>
      <c r="D2079" s="2">
        <f>MACD!E2079</f>
        <v>-0.22879762825383332</v>
      </c>
      <c r="E2079" s="2">
        <f>MACD!F2079</f>
        <v>-0.15993551699172551</v>
      </c>
      <c r="F2079" s="2">
        <f>'Moving Avg'!D2079</f>
        <v>2.0065</v>
      </c>
      <c r="G2079" s="2">
        <f>'Moving Avg'!F2079</f>
        <v>1.7221700000000002</v>
      </c>
      <c r="H2079" s="2">
        <f>'Moving Avg'!G2079</f>
        <v>1.7238220000000006</v>
      </c>
      <c r="I2079" s="2">
        <f>'Moving Avg'!H2079</f>
        <v>1.8196114999999988</v>
      </c>
      <c r="J2079" s="5" t="str">
        <f>OBV!F2079</f>
        <v>BULLISH</v>
      </c>
      <c r="K2079" s="5" t="str">
        <f>OBV!G2079</f>
        <v>NEUTRAL</v>
      </c>
      <c r="L2079" s="5" t="str">
        <f>OBV!H2079</f>
        <v>CONFIRMED BULLISH</v>
      </c>
      <c r="M2079" s="7">
        <f t="shared" si="320"/>
        <v>0</v>
      </c>
      <c r="N2079" s="7">
        <f t="shared" si="321"/>
        <v>100</v>
      </c>
      <c r="O2079" s="7">
        <f t="shared" si="322"/>
        <v>50</v>
      </c>
      <c r="P2079" s="7">
        <f t="shared" si="323"/>
        <v>83.5</v>
      </c>
      <c r="Q2079" s="8">
        <f t="shared" si="324"/>
        <v>55.024999999999999</v>
      </c>
      <c r="R2079" s="8">
        <f t="shared" si="325"/>
        <v>58.375</v>
      </c>
      <c r="S2079" s="8">
        <f t="shared" si="326"/>
        <v>65.075000000000003</v>
      </c>
      <c r="T2079" s="8">
        <f t="shared" si="327"/>
        <v>58.375</v>
      </c>
      <c r="U2079" s="7">
        <f t="shared" si="328"/>
        <v>59.491666666666674</v>
      </c>
      <c r="V2079" s="7">
        <f t="shared" si="329"/>
        <v>59.212500000000006</v>
      </c>
    </row>
    <row r="2080" spans="1:22" ht="13.5" x14ac:dyDescent="0.25">
      <c r="A2080" s="3">
        <f>RSI!A2080</f>
        <v>45330</v>
      </c>
      <c r="B2080" s="2">
        <f>RSI!B2080</f>
        <v>2.0590000000000002</v>
      </c>
      <c r="C2080" s="2">
        <f>RSI!I2080</f>
        <v>79.298013984846591</v>
      </c>
      <c r="D2080" s="2">
        <f>MACD!E2080</f>
        <v>-0.22057005335984292</v>
      </c>
      <c r="E2080" s="2">
        <f>MACD!F2080</f>
        <v>-0.17206242426534901</v>
      </c>
      <c r="F2080" s="2">
        <f>'Moving Avg'!D2080</f>
        <v>2.0170000000000003</v>
      </c>
      <c r="G2080" s="2">
        <f>'Moving Avg'!F2080</f>
        <v>1.75108</v>
      </c>
      <c r="H2080" s="2">
        <f>'Moving Avg'!G2080</f>
        <v>1.7327580000000007</v>
      </c>
      <c r="I2080" s="2">
        <f>'Moving Avg'!H2080</f>
        <v>1.8206534999999995</v>
      </c>
      <c r="J2080" s="5" t="str">
        <f>OBV!F2080</f>
        <v>BULLISH</v>
      </c>
      <c r="K2080" s="5" t="str">
        <f>OBV!G2080</f>
        <v>NEUTRAL</v>
      </c>
      <c r="L2080" s="5" t="str">
        <f>OBV!H2080</f>
        <v>CONFIRMED BULLISH</v>
      </c>
      <c r="M2080" s="7">
        <f t="shared" si="320"/>
        <v>0</v>
      </c>
      <c r="N2080" s="7">
        <f t="shared" si="321"/>
        <v>100</v>
      </c>
      <c r="O2080" s="7">
        <f t="shared" si="322"/>
        <v>50</v>
      </c>
      <c r="P2080" s="7">
        <f t="shared" si="323"/>
        <v>83.5</v>
      </c>
      <c r="Q2080" s="8">
        <f t="shared" si="324"/>
        <v>55.024999999999999</v>
      </c>
      <c r="R2080" s="8">
        <f t="shared" si="325"/>
        <v>58.375</v>
      </c>
      <c r="S2080" s="8">
        <f t="shared" si="326"/>
        <v>65.075000000000003</v>
      </c>
      <c r="T2080" s="8">
        <f t="shared" si="327"/>
        <v>58.375</v>
      </c>
      <c r="U2080" s="7">
        <f t="shared" si="328"/>
        <v>59.491666666666674</v>
      </c>
      <c r="V2080" s="7">
        <f t="shared" si="329"/>
        <v>59.212500000000006</v>
      </c>
    </row>
    <row r="2081" spans="1:22" ht="13.5" x14ac:dyDescent="0.25">
      <c r="A2081" s="3">
        <f>RSI!A2081</f>
        <v>45331</v>
      </c>
      <c r="B2081" s="2">
        <f>RSI!B2081</f>
        <v>2.0415000000000001</v>
      </c>
      <c r="C2081" s="2">
        <f>RSI!I2081</f>
        <v>76.217954738732246</v>
      </c>
      <c r="D2081" s="2">
        <f>MACD!E2081</f>
        <v>-0.20312371914535077</v>
      </c>
      <c r="E2081" s="2">
        <f>MACD!F2081</f>
        <v>-0.17827468324134937</v>
      </c>
      <c r="F2081" s="2">
        <f>'Moving Avg'!D2081</f>
        <v>2.024</v>
      </c>
      <c r="G2081" s="2">
        <f>'Moving Avg'!F2081</f>
        <v>1.7791149999999998</v>
      </c>
      <c r="H2081" s="2">
        <f>'Moving Avg'!G2081</f>
        <v>1.7427460000000006</v>
      </c>
      <c r="I2081" s="2">
        <f>'Moving Avg'!H2081</f>
        <v>1.8216079999999994</v>
      </c>
      <c r="J2081" s="5" t="str">
        <f>OBV!F2081</f>
        <v>BEARISH</v>
      </c>
      <c r="K2081" s="5" t="str">
        <f>OBV!G2081</f>
        <v>NEUTRAL</v>
      </c>
      <c r="L2081" s="5" t="str">
        <f>OBV!H2081</f>
        <v>BEARISH DIVERGENCE</v>
      </c>
      <c r="M2081" s="7">
        <f t="shared" si="320"/>
        <v>0</v>
      </c>
      <c r="N2081" s="7">
        <f t="shared" si="321"/>
        <v>100</v>
      </c>
      <c r="O2081" s="7">
        <f t="shared" si="322"/>
        <v>50</v>
      </c>
      <c r="P2081" s="7">
        <f t="shared" si="323"/>
        <v>16.5</v>
      </c>
      <c r="Q2081" s="8">
        <f t="shared" si="324"/>
        <v>44.975000000000001</v>
      </c>
      <c r="R2081" s="8">
        <f t="shared" si="325"/>
        <v>41.625</v>
      </c>
      <c r="S2081" s="8">
        <f t="shared" si="326"/>
        <v>34.924999999999997</v>
      </c>
      <c r="T2081" s="8">
        <f t="shared" si="327"/>
        <v>41.625</v>
      </c>
      <c r="U2081" s="7">
        <f t="shared" si="328"/>
        <v>40.508333333333333</v>
      </c>
      <c r="V2081" s="7">
        <f t="shared" si="329"/>
        <v>40.787499999999994</v>
      </c>
    </row>
    <row r="2082" spans="1:22" ht="13.5" x14ac:dyDescent="0.25">
      <c r="A2082" s="3">
        <f>RSI!A2082</f>
        <v>45334</v>
      </c>
      <c r="B2082" s="2">
        <f>RSI!B2082</f>
        <v>2.0415000000000001</v>
      </c>
      <c r="C2082" s="2">
        <f>RSI!I2082</f>
        <v>76.217954738732246</v>
      </c>
      <c r="D2082" s="2">
        <f>MACD!E2082</f>
        <v>-0.17759768841724033</v>
      </c>
      <c r="E2082" s="2">
        <f>MACD!F2082</f>
        <v>-0.17813928427652756</v>
      </c>
      <c r="F2082" s="2">
        <f>'Moving Avg'!D2082</f>
        <v>2.0310000000000001</v>
      </c>
      <c r="G2082" s="2">
        <f>'Moving Avg'!F2082</f>
        <v>1.80715</v>
      </c>
      <c r="H2082" s="2">
        <f>'Moving Avg'!G2082</f>
        <v>1.7515080000000005</v>
      </c>
      <c r="I2082" s="2">
        <f>'Moving Avg'!H2082</f>
        <v>1.8225624999999994</v>
      </c>
      <c r="J2082" s="5" t="str">
        <f>OBV!F2082</f>
        <v>BEARISH</v>
      </c>
      <c r="K2082" s="5" t="str">
        <f>OBV!G2082</f>
        <v>NEUTRAL</v>
      </c>
      <c r="L2082" s="5" t="str">
        <f>OBV!H2082</f>
        <v>BEARISH DIVERGENCE</v>
      </c>
      <c r="M2082" s="7">
        <f t="shared" si="320"/>
        <v>0</v>
      </c>
      <c r="N2082" s="7">
        <f t="shared" si="321"/>
        <v>0</v>
      </c>
      <c r="O2082" s="7">
        <f t="shared" si="322"/>
        <v>50</v>
      </c>
      <c r="P2082" s="7">
        <f t="shared" si="323"/>
        <v>16.5</v>
      </c>
      <c r="Q2082" s="8">
        <f t="shared" si="324"/>
        <v>9.9749999999999996</v>
      </c>
      <c r="R2082" s="8">
        <f t="shared" si="325"/>
        <v>21.625</v>
      </c>
      <c r="S2082" s="8">
        <f t="shared" si="326"/>
        <v>19.925000000000001</v>
      </c>
      <c r="T2082" s="8">
        <f t="shared" si="327"/>
        <v>16.625</v>
      </c>
      <c r="U2082" s="7">
        <f t="shared" si="328"/>
        <v>17.175000000000001</v>
      </c>
      <c r="V2082" s="7">
        <f t="shared" si="329"/>
        <v>17.037500000000001</v>
      </c>
    </row>
    <row r="2083" spans="1:22" ht="13.5" x14ac:dyDescent="0.25">
      <c r="A2083" s="3">
        <f>RSI!A2083</f>
        <v>45335</v>
      </c>
      <c r="B2083" s="2">
        <f>RSI!B2083</f>
        <v>2.0415000000000001</v>
      </c>
      <c r="C2083" s="2">
        <f>RSI!I2083</f>
        <v>76.217954738732246</v>
      </c>
      <c r="D2083" s="2">
        <f>MACD!E2083</f>
        <v>-0.16401008384772653</v>
      </c>
      <c r="E2083" s="2">
        <f>MACD!F2083</f>
        <v>-0.17531344419076736</v>
      </c>
      <c r="F2083" s="2">
        <f>'Moving Avg'!D2083</f>
        <v>2.0380000000000003</v>
      </c>
      <c r="G2083" s="2">
        <f>'Moving Avg'!F2083</f>
        <v>1.8351849999999996</v>
      </c>
      <c r="H2083" s="2">
        <f>'Moving Avg'!G2083</f>
        <v>1.7588680000000005</v>
      </c>
      <c r="I2083" s="2">
        <f>'Moving Avg'!H2083</f>
        <v>1.8235169999999994</v>
      </c>
      <c r="J2083" s="5" t="str">
        <f>OBV!F2083</f>
        <v>BEARISH</v>
      </c>
      <c r="K2083" s="5" t="str">
        <f>OBV!G2083</f>
        <v>NEUTRAL</v>
      </c>
      <c r="L2083" s="5" t="str">
        <f>OBV!H2083</f>
        <v>BEARISH DIVERGENCE</v>
      </c>
      <c r="M2083" s="7">
        <f t="shared" si="320"/>
        <v>0</v>
      </c>
      <c r="N2083" s="7">
        <f t="shared" si="321"/>
        <v>0</v>
      </c>
      <c r="O2083" s="7">
        <f t="shared" si="322"/>
        <v>50</v>
      </c>
      <c r="P2083" s="7">
        <f t="shared" si="323"/>
        <v>16.5</v>
      </c>
      <c r="Q2083" s="8">
        <f t="shared" si="324"/>
        <v>9.9749999999999996</v>
      </c>
      <c r="R2083" s="8">
        <f t="shared" si="325"/>
        <v>21.625</v>
      </c>
      <c r="S2083" s="8">
        <f t="shared" si="326"/>
        <v>19.925000000000001</v>
      </c>
      <c r="T2083" s="8">
        <f t="shared" si="327"/>
        <v>16.625</v>
      </c>
      <c r="U2083" s="7">
        <f t="shared" si="328"/>
        <v>17.175000000000001</v>
      </c>
      <c r="V2083" s="7">
        <f t="shared" si="329"/>
        <v>17.037500000000001</v>
      </c>
    </row>
    <row r="2084" spans="1:22" ht="13.5" x14ac:dyDescent="0.25">
      <c r="A2084" s="3">
        <f>RSI!A2084</f>
        <v>45336</v>
      </c>
      <c r="B2084" s="2">
        <f>RSI!B2084</f>
        <v>2.0415000000000001</v>
      </c>
      <c r="C2084" s="2">
        <f>RSI!I2084</f>
        <v>76.217954738732246</v>
      </c>
      <c r="D2084" s="2">
        <f>MACD!E2084</f>
        <v>-0.14156839840041258</v>
      </c>
      <c r="E2084" s="2">
        <f>MACD!F2084</f>
        <v>-0.16856443503269641</v>
      </c>
      <c r="F2084" s="2">
        <f>'Moving Avg'!D2084</f>
        <v>2.0450000000000004</v>
      </c>
      <c r="G2084" s="2">
        <f>'Moving Avg'!F2084</f>
        <v>1.8632199999999997</v>
      </c>
      <c r="H2084" s="2">
        <f>'Moving Avg'!G2084</f>
        <v>1.7662280000000001</v>
      </c>
      <c r="I2084" s="2">
        <f>'Moving Avg'!H2084</f>
        <v>1.8244714999999994</v>
      </c>
      <c r="J2084" s="5" t="str">
        <f>OBV!F2084</f>
        <v>BEARISH</v>
      </c>
      <c r="K2084" s="5" t="str">
        <f>OBV!G2084</f>
        <v>NEUTRAL</v>
      </c>
      <c r="L2084" s="5" t="str">
        <f>OBV!H2084</f>
        <v>BEARISH DIVERGENCE</v>
      </c>
      <c r="M2084" s="7">
        <f t="shared" si="320"/>
        <v>0</v>
      </c>
      <c r="N2084" s="7">
        <f t="shared" si="321"/>
        <v>0</v>
      </c>
      <c r="O2084" s="7">
        <f t="shared" si="322"/>
        <v>50</v>
      </c>
      <c r="P2084" s="7">
        <f t="shared" si="323"/>
        <v>16.5</v>
      </c>
      <c r="Q2084" s="8">
        <f t="shared" si="324"/>
        <v>9.9749999999999996</v>
      </c>
      <c r="R2084" s="8">
        <f t="shared" si="325"/>
        <v>21.625</v>
      </c>
      <c r="S2084" s="8">
        <f t="shared" si="326"/>
        <v>19.925000000000001</v>
      </c>
      <c r="T2084" s="8">
        <f t="shared" si="327"/>
        <v>16.625</v>
      </c>
      <c r="U2084" s="7">
        <f t="shared" si="328"/>
        <v>17.175000000000001</v>
      </c>
      <c r="V2084" s="7">
        <f t="shared" si="329"/>
        <v>17.037500000000001</v>
      </c>
    </row>
    <row r="2085" spans="1:22" ht="13.5" x14ac:dyDescent="0.25">
      <c r="A2085" s="3">
        <f>RSI!A2085</f>
        <v>45337</v>
      </c>
      <c r="B2085" s="2">
        <f>RSI!B2085</f>
        <v>2.0415000000000001</v>
      </c>
      <c r="C2085" s="2">
        <f>RSI!I2085</f>
        <v>76.217954738732232</v>
      </c>
      <c r="D2085" s="2">
        <f>MACD!E2085</f>
        <v>-0.11153211039011923</v>
      </c>
      <c r="E2085" s="2">
        <f>MACD!F2085</f>
        <v>-0.15715797010418101</v>
      </c>
      <c r="F2085" s="2">
        <f>'Moving Avg'!D2085</f>
        <v>2.0415000000000001</v>
      </c>
      <c r="G2085" s="2">
        <f>'Moving Avg'!F2085</f>
        <v>1.8912549999999999</v>
      </c>
      <c r="H2085" s="2">
        <f>'Moving Avg'!G2085</f>
        <v>1.7732380000000003</v>
      </c>
      <c r="I2085" s="2">
        <f>'Moving Avg'!H2085</f>
        <v>1.8254259999999993</v>
      </c>
      <c r="J2085" s="5" t="str">
        <f>OBV!F2085</f>
        <v>BEARISH</v>
      </c>
      <c r="K2085" s="5" t="str">
        <f>OBV!G2085</f>
        <v>NEUTRAL</v>
      </c>
      <c r="L2085" s="5" t="str">
        <f>OBV!H2085</f>
        <v>CONFIRMED BEARISH</v>
      </c>
      <c r="M2085" s="7">
        <f t="shared" si="320"/>
        <v>0</v>
      </c>
      <c r="N2085" s="7">
        <f t="shared" si="321"/>
        <v>0</v>
      </c>
      <c r="O2085" s="7">
        <f t="shared" si="322"/>
        <v>50</v>
      </c>
      <c r="P2085" s="7">
        <f t="shared" si="323"/>
        <v>16.5</v>
      </c>
      <c r="Q2085" s="8">
        <f t="shared" si="324"/>
        <v>9.9749999999999996</v>
      </c>
      <c r="R2085" s="8">
        <f t="shared" si="325"/>
        <v>21.625</v>
      </c>
      <c r="S2085" s="8">
        <f t="shared" si="326"/>
        <v>19.925000000000001</v>
      </c>
      <c r="T2085" s="8">
        <f t="shared" si="327"/>
        <v>16.625</v>
      </c>
      <c r="U2085" s="7">
        <f t="shared" si="328"/>
        <v>17.175000000000001</v>
      </c>
      <c r="V2085" s="7">
        <f t="shared" si="329"/>
        <v>17.037500000000001</v>
      </c>
    </row>
    <row r="2086" spans="1:22" ht="13.5" x14ac:dyDescent="0.25">
      <c r="A2086" s="3">
        <f>RSI!A2086</f>
        <v>45338</v>
      </c>
      <c r="B2086" s="2">
        <f>RSI!B2086</f>
        <v>2.0415000000000001</v>
      </c>
      <c r="C2086" s="2">
        <f>RSI!I2086</f>
        <v>76.217954738732232</v>
      </c>
      <c r="D2086" s="2">
        <f>MACD!E2086</f>
        <v>-8.7127245306383827E-2</v>
      </c>
      <c r="E2086" s="2">
        <f>MACD!F2086</f>
        <v>-0.14315182514462158</v>
      </c>
      <c r="F2086" s="2">
        <f>'Moving Avg'!D2086</f>
        <v>2.0415000000000001</v>
      </c>
      <c r="G2086" s="2">
        <f>'Moving Avg'!F2086</f>
        <v>1.9192899999999997</v>
      </c>
      <c r="H2086" s="2">
        <f>'Moving Avg'!G2086</f>
        <v>1.7788460000000004</v>
      </c>
      <c r="I2086" s="2">
        <f>'Moving Avg'!H2086</f>
        <v>1.8265869999999995</v>
      </c>
      <c r="J2086" s="5" t="str">
        <f>OBV!F2086</f>
        <v>NEUTRAL</v>
      </c>
      <c r="K2086" s="5" t="str">
        <f>OBV!G2086</f>
        <v>NEUTRAL</v>
      </c>
      <c r="L2086" s="5" t="str">
        <f>OBV!H2086</f>
        <v>NEUTRAL</v>
      </c>
      <c r="M2086" s="7">
        <f t="shared" si="320"/>
        <v>0</v>
      </c>
      <c r="N2086" s="7">
        <f t="shared" si="321"/>
        <v>0</v>
      </c>
      <c r="O2086" s="7">
        <f t="shared" si="322"/>
        <v>50</v>
      </c>
      <c r="P2086" s="7">
        <f t="shared" si="323"/>
        <v>33</v>
      </c>
      <c r="Q2086" s="8">
        <f t="shared" si="324"/>
        <v>12.45</v>
      </c>
      <c r="R2086" s="8">
        <f t="shared" si="325"/>
        <v>25.75</v>
      </c>
      <c r="S2086" s="8">
        <f t="shared" si="326"/>
        <v>27.35</v>
      </c>
      <c r="T2086" s="8">
        <f t="shared" si="327"/>
        <v>20.75</v>
      </c>
      <c r="U2086" s="7">
        <f t="shared" si="328"/>
        <v>21.850000000000005</v>
      </c>
      <c r="V2086" s="7">
        <f t="shared" si="329"/>
        <v>21.575000000000003</v>
      </c>
    </row>
    <row r="2087" spans="1:22" ht="13.5" x14ac:dyDescent="0.25">
      <c r="A2087" s="3">
        <f>RSI!A2087</f>
        <v>45341</v>
      </c>
      <c r="B2087" s="2">
        <f>RSI!B2087</f>
        <v>2.0065</v>
      </c>
      <c r="C2087" s="2">
        <f>RSI!I2087</f>
        <v>67.980057277677929</v>
      </c>
      <c r="D2087" s="2">
        <f>MACD!E2087</f>
        <v>-6.4819989240136877E-2</v>
      </c>
      <c r="E2087" s="2">
        <f>MACD!F2087</f>
        <v>-0.12748545796372462</v>
      </c>
      <c r="F2087" s="2">
        <f>'Moving Avg'!D2087</f>
        <v>2.0345</v>
      </c>
      <c r="G2087" s="2">
        <f>'Moving Avg'!F2087</f>
        <v>1.94251</v>
      </c>
      <c r="H2087" s="2">
        <f>'Moving Avg'!G2087</f>
        <v>1.7837540000000005</v>
      </c>
      <c r="I2087" s="2">
        <f>'Moving Avg'!H2087</f>
        <v>1.8275729999999997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  <c r="M2087" s="7">
        <f t="shared" si="320"/>
        <v>25</v>
      </c>
      <c r="N2087" s="7">
        <f t="shared" si="321"/>
        <v>0</v>
      </c>
      <c r="O2087" s="7">
        <f t="shared" si="322"/>
        <v>50</v>
      </c>
      <c r="P2087" s="7">
        <f t="shared" si="323"/>
        <v>16.5</v>
      </c>
      <c r="Q2087" s="8">
        <f t="shared" si="324"/>
        <v>18.725000000000001</v>
      </c>
      <c r="R2087" s="8">
        <f t="shared" si="325"/>
        <v>26.625</v>
      </c>
      <c r="S2087" s="8">
        <f t="shared" si="326"/>
        <v>23.675000000000001</v>
      </c>
      <c r="T2087" s="8">
        <f t="shared" si="327"/>
        <v>22.875</v>
      </c>
      <c r="U2087" s="7">
        <f t="shared" si="328"/>
        <v>23.008333333333336</v>
      </c>
      <c r="V2087" s="7">
        <f t="shared" si="329"/>
        <v>22.975000000000001</v>
      </c>
    </row>
    <row r="2088" spans="1:22" ht="13.5" x14ac:dyDescent="0.25">
      <c r="A2088" s="3">
        <f>RSI!A2088</f>
        <v>45342</v>
      </c>
      <c r="B2088" s="2">
        <f>RSI!B2088</f>
        <v>1.9539</v>
      </c>
      <c r="C2088" s="2">
        <f>RSI!I2088</f>
        <v>57.858870771859479</v>
      </c>
      <c r="D2088" s="2">
        <f>MACD!E2088</f>
        <v>-4.2707808684072868E-2</v>
      </c>
      <c r="E2088" s="2">
        <f>MACD!F2088</f>
        <v>-0.11052992810779427</v>
      </c>
      <c r="F2088" s="2">
        <f>'Moving Avg'!D2088</f>
        <v>2.0169800000000002</v>
      </c>
      <c r="G2088" s="2">
        <f>'Moving Avg'!F2088</f>
        <v>1.960035</v>
      </c>
      <c r="H2088" s="2">
        <f>'Moving Avg'!G2088</f>
        <v>1.7860320000000005</v>
      </c>
      <c r="I2088" s="2">
        <f>'Moving Avg'!H2088</f>
        <v>1.8286679999999995</v>
      </c>
      <c r="J2088" s="5" t="str">
        <f>OBV!F2088</f>
        <v>BEARISH</v>
      </c>
      <c r="K2088" s="5" t="str">
        <f>OBV!G2088</f>
        <v>NEUTRAL</v>
      </c>
      <c r="L2088" s="5" t="str">
        <f>OBV!H2088</f>
        <v>CONFIRMED BEARISH</v>
      </c>
      <c r="M2088" s="7">
        <f t="shared" si="320"/>
        <v>25</v>
      </c>
      <c r="N2088" s="7">
        <f t="shared" si="321"/>
        <v>0</v>
      </c>
      <c r="O2088" s="7">
        <f t="shared" si="322"/>
        <v>50</v>
      </c>
      <c r="P2088" s="7">
        <f t="shared" si="323"/>
        <v>16.5</v>
      </c>
      <c r="Q2088" s="8">
        <f t="shared" si="324"/>
        <v>18.725000000000001</v>
      </c>
      <c r="R2088" s="8">
        <f t="shared" si="325"/>
        <v>26.625</v>
      </c>
      <c r="S2088" s="8">
        <f t="shared" si="326"/>
        <v>23.675000000000001</v>
      </c>
      <c r="T2088" s="8">
        <f t="shared" si="327"/>
        <v>22.875</v>
      </c>
      <c r="U2088" s="7">
        <f t="shared" si="328"/>
        <v>23.008333333333336</v>
      </c>
      <c r="V2088" s="7">
        <f t="shared" si="329"/>
        <v>22.975000000000001</v>
      </c>
    </row>
    <row r="2089" spans="1:22" ht="13.5" x14ac:dyDescent="0.25">
      <c r="A2089" s="3">
        <f>RSI!A2089</f>
        <v>45343</v>
      </c>
      <c r="B2089" s="2">
        <f>RSI!B2089</f>
        <v>1.9539</v>
      </c>
      <c r="C2089" s="2">
        <f>RSI!I2089</f>
        <v>57.858870771859493</v>
      </c>
      <c r="D2089" s="2">
        <f>MACD!E2089</f>
        <v>-2.4297321824660045E-2</v>
      </c>
      <c r="E2089" s="2">
        <f>MACD!F2089</f>
        <v>-9.3283406851167427E-2</v>
      </c>
      <c r="F2089" s="2">
        <f>'Moving Avg'!D2089</f>
        <v>1.9994599999999998</v>
      </c>
      <c r="G2089" s="2">
        <f>'Moving Avg'!F2089</f>
        <v>1.9740549999999994</v>
      </c>
      <c r="H2089" s="2">
        <f>'Moving Avg'!G2089</f>
        <v>1.7883100000000005</v>
      </c>
      <c r="I2089" s="2">
        <f>'Moving Avg'!H2089</f>
        <v>1.8301344999999991</v>
      </c>
      <c r="J2089" s="5" t="str">
        <f>OBV!F2089</f>
        <v>BEARISH</v>
      </c>
      <c r="K2089" s="5" t="str">
        <f>OBV!G2089</f>
        <v>NEUTRAL</v>
      </c>
      <c r="L2089" s="5" t="str">
        <f>OBV!H2089</f>
        <v>CONFIRMED BEARISH</v>
      </c>
      <c r="M2089" s="7">
        <f t="shared" si="320"/>
        <v>25</v>
      </c>
      <c r="N2089" s="7">
        <f t="shared" si="321"/>
        <v>0</v>
      </c>
      <c r="O2089" s="7">
        <f t="shared" si="322"/>
        <v>50</v>
      </c>
      <c r="P2089" s="7">
        <f t="shared" si="323"/>
        <v>16.5</v>
      </c>
      <c r="Q2089" s="8">
        <f t="shared" si="324"/>
        <v>18.725000000000001</v>
      </c>
      <c r="R2089" s="8">
        <f t="shared" si="325"/>
        <v>26.625</v>
      </c>
      <c r="S2089" s="8">
        <f t="shared" si="326"/>
        <v>23.675000000000001</v>
      </c>
      <c r="T2089" s="8">
        <f t="shared" si="327"/>
        <v>22.875</v>
      </c>
      <c r="U2089" s="7">
        <f t="shared" si="328"/>
        <v>23.008333333333336</v>
      </c>
      <c r="V2089" s="7">
        <f t="shared" si="329"/>
        <v>22.975000000000001</v>
      </c>
    </row>
    <row r="2090" spans="1:22" ht="13.5" x14ac:dyDescent="0.25">
      <c r="A2090" s="3">
        <f>RSI!A2090</f>
        <v>45344</v>
      </c>
      <c r="B2090" s="2">
        <f>RSI!B2090</f>
        <v>1.9539</v>
      </c>
      <c r="C2090" s="2">
        <f>RSI!I2090</f>
        <v>57.8588707718595</v>
      </c>
      <c r="D2090" s="2">
        <f>MACD!E2090</f>
        <v>-9.1990537555108887E-4</v>
      </c>
      <c r="E2090" s="2">
        <f>MACD!F2090</f>
        <v>-7.4810706556044174E-2</v>
      </c>
      <c r="F2090" s="2">
        <f>'Moving Avg'!D2090</f>
        <v>1.9819400000000003</v>
      </c>
      <c r="G2090" s="2">
        <f>'Moving Avg'!F2090</f>
        <v>1.9845699999999993</v>
      </c>
      <c r="H2090" s="2">
        <f>'Moving Avg'!G2090</f>
        <v>1.7905880000000005</v>
      </c>
      <c r="I2090" s="2">
        <f>'Moving Avg'!H2090</f>
        <v>1.8312294999999994</v>
      </c>
      <c r="J2090" s="5" t="str">
        <f>OBV!F2090</f>
        <v>BEARISH</v>
      </c>
      <c r="K2090" s="5" t="str">
        <f>OBV!G2090</f>
        <v>NEUTRAL</v>
      </c>
      <c r="L2090" s="5" t="str">
        <f>OBV!H2090</f>
        <v>CONFIRMED BEARISH</v>
      </c>
      <c r="M2090" s="7">
        <f t="shared" si="320"/>
        <v>25</v>
      </c>
      <c r="N2090" s="7">
        <f t="shared" si="321"/>
        <v>0</v>
      </c>
      <c r="O2090" s="7">
        <f t="shared" si="322"/>
        <v>50</v>
      </c>
      <c r="P2090" s="7">
        <f t="shared" si="323"/>
        <v>16.5</v>
      </c>
      <c r="Q2090" s="8">
        <f t="shared" si="324"/>
        <v>18.725000000000001</v>
      </c>
      <c r="R2090" s="8">
        <f t="shared" si="325"/>
        <v>26.625</v>
      </c>
      <c r="S2090" s="8">
        <f t="shared" si="326"/>
        <v>23.675000000000001</v>
      </c>
      <c r="T2090" s="8">
        <f t="shared" si="327"/>
        <v>22.875</v>
      </c>
      <c r="U2090" s="7">
        <f t="shared" si="328"/>
        <v>23.008333333333336</v>
      </c>
      <c r="V2090" s="7">
        <f t="shared" si="329"/>
        <v>22.975000000000001</v>
      </c>
    </row>
    <row r="2091" spans="1:22" ht="13.5" x14ac:dyDescent="0.25">
      <c r="A2091" s="3">
        <f>RSI!A2091</f>
        <v>45345</v>
      </c>
      <c r="B2091" s="2">
        <f>RSI!B2091</f>
        <v>1.9539</v>
      </c>
      <c r="C2091" s="2">
        <f>RSI!I2091</f>
        <v>57.858870771859493</v>
      </c>
      <c r="D2091" s="2">
        <f>MACD!E2091</f>
        <v>1.5911630650110364E-2</v>
      </c>
      <c r="E2091" s="2">
        <f>MACD!F2091</f>
        <v>-5.6666239114813263E-2</v>
      </c>
      <c r="F2091" s="2">
        <f>'Moving Avg'!D2091</f>
        <v>1.9644199999999998</v>
      </c>
      <c r="G2091" s="2">
        <f>'Moving Avg'!F2091</f>
        <v>1.9915799999999995</v>
      </c>
      <c r="H2091" s="2">
        <f>'Moving Avg'!G2091</f>
        <v>1.7928660000000005</v>
      </c>
      <c r="I2091" s="2">
        <f>'Moving Avg'!H2091</f>
        <v>1.8319524999999992</v>
      </c>
      <c r="J2091" s="5" t="str">
        <f>OBV!F2091</f>
        <v>BEARISH</v>
      </c>
      <c r="K2091" s="5" t="str">
        <f>OBV!G2091</f>
        <v>NEUTRAL</v>
      </c>
      <c r="L2091" s="5" t="str">
        <f>OBV!H2091</f>
        <v>CONFIRMED BEARISH</v>
      </c>
      <c r="M2091" s="7">
        <f t="shared" si="320"/>
        <v>25</v>
      </c>
      <c r="N2091" s="7">
        <f t="shared" si="321"/>
        <v>0</v>
      </c>
      <c r="O2091" s="7">
        <f t="shared" si="322"/>
        <v>50</v>
      </c>
      <c r="P2091" s="7">
        <f t="shared" si="323"/>
        <v>16.5</v>
      </c>
      <c r="Q2091" s="8">
        <f t="shared" si="324"/>
        <v>18.725000000000001</v>
      </c>
      <c r="R2091" s="8">
        <f t="shared" si="325"/>
        <v>26.625</v>
      </c>
      <c r="S2091" s="8">
        <f t="shared" si="326"/>
        <v>23.675000000000001</v>
      </c>
      <c r="T2091" s="8">
        <f t="shared" si="327"/>
        <v>22.875</v>
      </c>
      <c r="U2091" s="7">
        <f t="shared" si="328"/>
        <v>23.008333333333336</v>
      </c>
      <c r="V2091" s="7">
        <f t="shared" si="329"/>
        <v>22.975000000000001</v>
      </c>
    </row>
    <row r="2092" spans="1:22" ht="13.5" x14ac:dyDescent="0.25">
      <c r="A2092" s="3">
        <f>RSI!A2092</f>
        <v>45348</v>
      </c>
      <c r="B2092" s="2">
        <f>RSI!B2092</f>
        <v>2.0415000000000001</v>
      </c>
      <c r="C2092" s="2">
        <f>RSI!I2092</f>
        <v>68.398306390161366</v>
      </c>
      <c r="D2092" s="2">
        <f>MACD!E2092</f>
        <v>2.342680411010023E-2</v>
      </c>
      <c r="E2092" s="2">
        <f>MACD!F2092</f>
        <v>-4.0647630469830567E-2</v>
      </c>
      <c r="F2092" s="2">
        <f>'Moving Avg'!D2092</f>
        <v>1.9714199999999997</v>
      </c>
      <c r="G2092" s="2">
        <f>'Moving Avg'!F2092</f>
        <v>1.9990249999999992</v>
      </c>
      <c r="H2092" s="2">
        <f>'Moving Avg'!G2092</f>
        <v>1.7968960000000007</v>
      </c>
      <c r="I2092" s="2">
        <f>'Moving Avg'!H2092</f>
        <v>1.8331134999999992</v>
      </c>
      <c r="J2092" s="5" t="str">
        <f>OBV!F2092</f>
        <v>BULLISH</v>
      </c>
      <c r="K2092" s="5" t="str">
        <f>OBV!G2092</f>
        <v>STRONG</v>
      </c>
      <c r="L2092" s="5" t="str">
        <f>OBV!H2092</f>
        <v>CONFIRMED BULLISH</v>
      </c>
      <c r="M2092" s="7">
        <f t="shared" si="320"/>
        <v>25</v>
      </c>
      <c r="N2092" s="7">
        <f t="shared" si="321"/>
        <v>0</v>
      </c>
      <c r="O2092" s="7">
        <f t="shared" si="322"/>
        <v>50</v>
      </c>
      <c r="P2092" s="7">
        <f t="shared" si="323"/>
        <v>100</v>
      </c>
      <c r="Q2092" s="8">
        <f t="shared" si="324"/>
        <v>31.25</v>
      </c>
      <c r="R2092" s="8">
        <f t="shared" si="325"/>
        <v>47.5</v>
      </c>
      <c r="S2092" s="8">
        <f t="shared" si="326"/>
        <v>61.25</v>
      </c>
      <c r="T2092" s="8">
        <f t="shared" si="327"/>
        <v>43.75</v>
      </c>
      <c r="U2092" s="7">
        <f t="shared" si="328"/>
        <v>46.666666666666664</v>
      </c>
      <c r="V2092" s="7">
        <f t="shared" si="329"/>
        <v>45.9375</v>
      </c>
    </row>
    <row r="2093" spans="1:22" ht="13.5" x14ac:dyDescent="0.25">
      <c r="A2093" s="3">
        <f>RSI!A2093</f>
        <v>45349</v>
      </c>
      <c r="B2093" s="2">
        <f>RSI!B2093</f>
        <v>2.0415000000000001</v>
      </c>
      <c r="C2093" s="2">
        <f>RSI!I2093</f>
        <v>68.398306390161366</v>
      </c>
      <c r="D2093" s="2">
        <f>MACD!E2093</f>
        <v>2.9047788398011365E-2</v>
      </c>
      <c r="E2093" s="2">
        <f>MACD!F2093</f>
        <v>-2.6708546696262183E-2</v>
      </c>
      <c r="F2093" s="2">
        <f>'Moving Avg'!D2093</f>
        <v>1.9889400000000002</v>
      </c>
      <c r="G2093" s="2">
        <f>'Moving Avg'!F2093</f>
        <v>2.0086599999999994</v>
      </c>
      <c r="H2093" s="2">
        <f>'Moving Avg'!G2093</f>
        <v>1.8009260000000002</v>
      </c>
      <c r="I2093" s="2">
        <f>'Moving Avg'!H2093</f>
        <v>1.8342744999999991</v>
      </c>
      <c r="J2093" s="5" t="str">
        <f>OBV!F2093</f>
        <v>BULLISH</v>
      </c>
      <c r="K2093" s="5" t="str">
        <f>OBV!G2093</f>
        <v>STRONG</v>
      </c>
      <c r="L2093" s="5" t="str">
        <f>OBV!H2093</f>
        <v>CONFIRMED BULLISH</v>
      </c>
      <c r="M2093" s="7">
        <f t="shared" si="320"/>
        <v>25</v>
      </c>
      <c r="N2093" s="7">
        <f t="shared" si="321"/>
        <v>0</v>
      </c>
      <c r="O2093" s="7">
        <f t="shared" si="322"/>
        <v>50</v>
      </c>
      <c r="P2093" s="7">
        <f t="shared" si="323"/>
        <v>100</v>
      </c>
      <c r="Q2093" s="8">
        <f t="shared" si="324"/>
        <v>31.25</v>
      </c>
      <c r="R2093" s="8">
        <f t="shared" si="325"/>
        <v>47.5</v>
      </c>
      <c r="S2093" s="8">
        <f t="shared" si="326"/>
        <v>61.25</v>
      </c>
      <c r="T2093" s="8">
        <f t="shared" si="327"/>
        <v>43.75</v>
      </c>
      <c r="U2093" s="7">
        <f t="shared" si="328"/>
        <v>46.666666666666664</v>
      </c>
      <c r="V2093" s="7">
        <f t="shared" si="329"/>
        <v>45.9375</v>
      </c>
    </row>
    <row r="2094" spans="1:22" ht="13.5" x14ac:dyDescent="0.25">
      <c r="A2094" s="3">
        <f>RSI!A2094</f>
        <v>45350</v>
      </c>
      <c r="B2094" s="2">
        <f>RSI!B2094</f>
        <v>1.9626999999999999</v>
      </c>
      <c r="C2094" s="2">
        <f>RSI!I2094</f>
        <v>54.244884481174672</v>
      </c>
      <c r="D2094" s="2">
        <f>MACD!E2094</f>
        <v>3.8957701576311843E-2</v>
      </c>
      <c r="E2094" s="2">
        <f>MACD!F2094</f>
        <v>-1.357529704174738E-2</v>
      </c>
      <c r="F2094" s="2">
        <f>'Moving Avg'!D2094</f>
        <v>1.9906999999999999</v>
      </c>
      <c r="G2094" s="2">
        <f>'Moving Avg'!F2094</f>
        <v>2.0104149999999992</v>
      </c>
      <c r="H2094" s="2">
        <f>'Moving Avg'!G2094</f>
        <v>1.8033800000000002</v>
      </c>
      <c r="I2094" s="2">
        <f>'Moving Avg'!H2094</f>
        <v>1.8350414999999989</v>
      </c>
      <c r="J2094" s="5" t="str">
        <f>OBV!F2094</f>
        <v>BULLISH</v>
      </c>
      <c r="K2094" s="5" t="str">
        <f>OBV!G2094</f>
        <v>STRONG</v>
      </c>
      <c r="L2094" s="5" t="str">
        <f>OBV!H2094</f>
        <v>CONFIRMED BULLISH</v>
      </c>
      <c r="M2094" s="7">
        <f t="shared" si="320"/>
        <v>25</v>
      </c>
      <c r="N2094" s="7">
        <f t="shared" si="321"/>
        <v>0</v>
      </c>
      <c r="O2094" s="7">
        <f t="shared" si="322"/>
        <v>50</v>
      </c>
      <c r="P2094" s="7">
        <f t="shared" si="323"/>
        <v>100</v>
      </c>
      <c r="Q2094" s="8">
        <f t="shared" si="324"/>
        <v>31.25</v>
      </c>
      <c r="R2094" s="8">
        <f t="shared" si="325"/>
        <v>47.5</v>
      </c>
      <c r="S2094" s="8">
        <f t="shared" si="326"/>
        <v>61.25</v>
      </c>
      <c r="T2094" s="8">
        <f t="shared" si="327"/>
        <v>43.75</v>
      </c>
      <c r="U2094" s="7">
        <f t="shared" si="328"/>
        <v>46.666666666666664</v>
      </c>
      <c r="V2094" s="7">
        <f t="shared" si="329"/>
        <v>45.9375</v>
      </c>
    </row>
    <row r="2095" spans="1:22" ht="13.5" x14ac:dyDescent="0.25">
      <c r="A2095" s="3">
        <f>RSI!A2095</f>
        <v>45351</v>
      </c>
      <c r="B2095" s="2">
        <f>RSI!B2095</f>
        <v>1.9626999999999999</v>
      </c>
      <c r="C2095" s="2">
        <f>RSI!I2095</f>
        <v>54.244884481174672</v>
      </c>
      <c r="D2095" s="2">
        <f>MACD!E2095</f>
        <v>4.7175921854737624E-2</v>
      </c>
      <c r="E2095" s="2">
        <f>MACD!F2095</f>
        <v>-1.4250532624503799E-3</v>
      </c>
      <c r="F2095" s="2">
        <f>'Moving Avg'!D2095</f>
        <v>1.9924599999999999</v>
      </c>
      <c r="G2095" s="2">
        <f>'Moving Avg'!F2095</f>
        <v>2.0082249999999995</v>
      </c>
      <c r="H2095" s="2">
        <f>'Moving Avg'!G2095</f>
        <v>1.8058340000000002</v>
      </c>
      <c r="I2095" s="2">
        <f>'Moving Avg'!H2095</f>
        <v>1.835766999999999</v>
      </c>
      <c r="J2095" s="5" t="str">
        <f>OBV!F2095</f>
        <v>BULLISH</v>
      </c>
      <c r="K2095" s="5" t="str">
        <f>OBV!G2095</f>
        <v>STRONG</v>
      </c>
      <c r="L2095" s="5" t="str">
        <f>OBV!H2095</f>
        <v>CONFIRMED BULLISH</v>
      </c>
      <c r="M2095" s="7">
        <f t="shared" si="320"/>
        <v>25</v>
      </c>
      <c r="N2095" s="7">
        <f t="shared" si="321"/>
        <v>0</v>
      </c>
      <c r="O2095" s="7">
        <f t="shared" si="322"/>
        <v>50</v>
      </c>
      <c r="P2095" s="7">
        <f t="shared" si="323"/>
        <v>100</v>
      </c>
      <c r="Q2095" s="8">
        <f t="shared" si="324"/>
        <v>31.25</v>
      </c>
      <c r="R2095" s="8">
        <f t="shared" si="325"/>
        <v>47.5</v>
      </c>
      <c r="S2095" s="8">
        <f t="shared" si="326"/>
        <v>61.25</v>
      </c>
      <c r="T2095" s="8">
        <f t="shared" si="327"/>
        <v>43.75</v>
      </c>
      <c r="U2095" s="7">
        <f t="shared" si="328"/>
        <v>46.666666666666664</v>
      </c>
      <c r="V2095" s="7">
        <f t="shared" si="329"/>
        <v>45.9375</v>
      </c>
    </row>
    <row r="2096" spans="1:22" ht="13.5" x14ac:dyDescent="0.25">
      <c r="A2096" s="3">
        <f>RSI!A2096</f>
        <v>45352</v>
      </c>
      <c r="B2096" s="2">
        <f>RSI!B2096</f>
        <v>1.9626999999999999</v>
      </c>
      <c r="C2096" s="2">
        <f>RSI!I2096</f>
        <v>54.244884481174672</v>
      </c>
      <c r="D2096" s="2">
        <f>MACD!E2096</f>
        <v>5.3975086781085535E-2</v>
      </c>
      <c r="E2096" s="2">
        <f>MACD!F2096</f>
        <v>9.6549747462568048E-3</v>
      </c>
      <c r="F2096" s="2">
        <f>'Moving Avg'!D2096</f>
        <v>1.9942199999999999</v>
      </c>
      <c r="G2096" s="2">
        <f>'Moving Avg'!F2096</f>
        <v>2.0060349999999998</v>
      </c>
      <c r="H2096" s="2">
        <f>'Moving Avg'!G2096</f>
        <v>1.8082880000000001</v>
      </c>
      <c r="I2096" s="2">
        <f>'Moving Avg'!H2096</f>
        <v>1.8364924999999988</v>
      </c>
      <c r="J2096" s="5" t="str">
        <f>OBV!F2096</f>
        <v>BULLISH</v>
      </c>
      <c r="K2096" s="5" t="str">
        <f>OBV!G2096</f>
        <v>STRONG</v>
      </c>
      <c r="L2096" s="5" t="str">
        <f>OBV!H2096</f>
        <v>CONFIRMED BULLISH</v>
      </c>
      <c r="M2096" s="7">
        <f t="shared" si="320"/>
        <v>25</v>
      </c>
      <c r="N2096" s="7">
        <f t="shared" si="321"/>
        <v>0</v>
      </c>
      <c r="O2096" s="7">
        <f t="shared" si="322"/>
        <v>50</v>
      </c>
      <c r="P2096" s="7">
        <f t="shared" si="323"/>
        <v>100</v>
      </c>
      <c r="Q2096" s="8">
        <f t="shared" si="324"/>
        <v>31.25</v>
      </c>
      <c r="R2096" s="8">
        <f t="shared" si="325"/>
        <v>47.5</v>
      </c>
      <c r="S2096" s="8">
        <f t="shared" si="326"/>
        <v>61.25</v>
      </c>
      <c r="T2096" s="8">
        <f t="shared" si="327"/>
        <v>43.75</v>
      </c>
      <c r="U2096" s="7">
        <f t="shared" si="328"/>
        <v>46.666666666666664</v>
      </c>
      <c r="V2096" s="7">
        <f t="shared" si="329"/>
        <v>45.9375</v>
      </c>
    </row>
    <row r="2097" spans="1:22" ht="13.5" x14ac:dyDescent="0.25">
      <c r="A2097" s="3">
        <f>RSI!A2097</f>
        <v>45355</v>
      </c>
      <c r="B2097" s="2">
        <f>RSI!B2097</f>
        <v>2.0415000000000001</v>
      </c>
      <c r="C2097" s="2">
        <f>RSI!I2097</f>
        <v>63.641580041013256</v>
      </c>
      <c r="D2097" s="2">
        <f>MACD!E2097</f>
        <v>4.8363320421032308E-2</v>
      </c>
      <c r="E2097" s="2">
        <f>MACD!F2097</f>
        <v>1.7396643881211905E-2</v>
      </c>
      <c r="F2097" s="2">
        <f>'Moving Avg'!D2097</f>
        <v>1.9942199999999999</v>
      </c>
      <c r="G2097" s="2">
        <f>'Moving Avg'!F2097</f>
        <v>2.0077849999999997</v>
      </c>
      <c r="H2097" s="2">
        <f>'Moving Avg'!G2097</f>
        <v>1.8123179999999999</v>
      </c>
      <c r="I2097" s="2">
        <f>'Moving Avg'!H2097</f>
        <v>1.8372404999999989</v>
      </c>
      <c r="J2097" s="5" t="str">
        <f>OBV!F2097</f>
        <v>BEARISH</v>
      </c>
      <c r="K2097" s="5" t="str">
        <f>OBV!G2097</f>
        <v>NEUTRAL</v>
      </c>
      <c r="L2097" s="5" t="str">
        <f>OBV!H2097</f>
        <v>NEUTRAL</v>
      </c>
      <c r="M2097" s="7">
        <f t="shared" si="320"/>
        <v>25</v>
      </c>
      <c r="N2097" s="7">
        <f t="shared" si="321"/>
        <v>0</v>
      </c>
      <c r="O2097" s="7">
        <f t="shared" si="322"/>
        <v>50</v>
      </c>
      <c r="P2097" s="7">
        <f t="shared" si="323"/>
        <v>16.5</v>
      </c>
      <c r="Q2097" s="8">
        <f t="shared" si="324"/>
        <v>18.725000000000001</v>
      </c>
      <c r="R2097" s="8">
        <f t="shared" si="325"/>
        <v>26.625</v>
      </c>
      <c r="S2097" s="8">
        <f t="shared" si="326"/>
        <v>23.675000000000001</v>
      </c>
      <c r="T2097" s="8">
        <f t="shared" si="327"/>
        <v>22.875</v>
      </c>
      <c r="U2097" s="7">
        <f t="shared" si="328"/>
        <v>23.008333333333336</v>
      </c>
      <c r="V2097" s="7">
        <f t="shared" si="329"/>
        <v>22.975000000000001</v>
      </c>
    </row>
    <row r="2098" spans="1:22" ht="13.5" x14ac:dyDescent="0.25">
      <c r="A2098" s="3">
        <f>RSI!A2098</f>
        <v>45356</v>
      </c>
      <c r="B2098" s="2">
        <f>RSI!B2098</f>
        <v>2.0415000000000001</v>
      </c>
      <c r="C2098" s="2">
        <f>RSI!I2098</f>
        <v>63.641580041013256</v>
      </c>
      <c r="D2098" s="2">
        <f>MACD!E2098</f>
        <v>3.4924320333571401E-2</v>
      </c>
      <c r="E2098" s="2">
        <f>MACD!F2098</f>
        <v>2.0902179171683806E-2</v>
      </c>
      <c r="F2098" s="2">
        <f>'Moving Avg'!D2098</f>
        <v>1.9942199999999999</v>
      </c>
      <c r="G2098" s="2">
        <f>'Moving Avg'!F2098</f>
        <v>2.0095349999999996</v>
      </c>
      <c r="H2098" s="2">
        <f>'Moving Avg'!G2098</f>
        <v>1.81477</v>
      </c>
      <c r="I2098" s="2">
        <f>'Moving Avg'!H2098</f>
        <v>1.8383599999999989</v>
      </c>
      <c r="J2098" s="5" t="str">
        <f>OBV!F2098</f>
        <v>BEARISH</v>
      </c>
      <c r="K2098" s="5" t="str">
        <f>OBV!G2098</f>
        <v>NEUTRAL</v>
      </c>
      <c r="L2098" s="5" t="str">
        <f>OBV!H2098</f>
        <v>NEUTRAL</v>
      </c>
      <c r="M2098" s="7">
        <f t="shared" si="320"/>
        <v>25</v>
      </c>
      <c r="N2098" s="7">
        <f t="shared" si="321"/>
        <v>0</v>
      </c>
      <c r="O2098" s="7">
        <f t="shared" si="322"/>
        <v>50</v>
      </c>
      <c r="P2098" s="7">
        <f t="shared" si="323"/>
        <v>16.5</v>
      </c>
      <c r="Q2098" s="8">
        <f t="shared" si="324"/>
        <v>18.725000000000001</v>
      </c>
      <c r="R2098" s="8">
        <f t="shared" si="325"/>
        <v>26.625</v>
      </c>
      <c r="S2098" s="8">
        <f t="shared" si="326"/>
        <v>23.675000000000001</v>
      </c>
      <c r="T2098" s="8">
        <f t="shared" si="327"/>
        <v>22.875</v>
      </c>
      <c r="U2098" s="7">
        <f t="shared" si="328"/>
        <v>23.008333333333336</v>
      </c>
      <c r="V2098" s="7">
        <f t="shared" si="329"/>
        <v>22.975000000000001</v>
      </c>
    </row>
    <row r="2099" spans="1:22" ht="13.5" x14ac:dyDescent="0.25">
      <c r="A2099" s="3">
        <f>RSI!A2099</f>
        <v>45357</v>
      </c>
      <c r="B2099" s="2">
        <f>RSI!B2099</f>
        <v>2.0065</v>
      </c>
      <c r="C2099" s="2">
        <f>RSI!I2099</f>
        <v>57.553017231928784</v>
      </c>
      <c r="D2099" s="2">
        <f>MACD!E2099</f>
        <v>2.5591493252699493E-2</v>
      </c>
      <c r="E2099" s="2">
        <f>MACD!F2099</f>
        <v>2.1840041987886947E-2</v>
      </c>
      <c r="F2099" s="2">
        <f>'Moving Avg'!D2099</f>
        <v>2.00298</v>
      </c>
      <c r="G2099" s="2">
        <f>'Moving Avg'!F2099</f>
        <v>2.0095350000000001</v>
      </c>
      <c r="H2099" s="2">
        <f>'Moving Avg'!G2099</f>
        <v>1.8181000000000003</v>
      </c>
      <c r="I2099" s="2">
        <f>'Moving Avg'!H2099</f>
        <v>1.839304499999999</v>
      </c>
      <c r="J2099" s="5" t="str">
        <f>OBV!F2099</f>
        <v>BEARISH</v>
      </c>
      <c r="K2099" s="5" t="str">
        <f>OBV!G2099</f>
        <v>NEUTRAL</v>
      </c>
      <c r="L2099" s="5" t="str">
        <f>OBV!H2099</f>
        <v>BEARISH DIVERGENCE</v>
      </c>
      <c r="M2099" s="7">
        <f t="shared" si="320"/>
        <v>25</v>
      </c>
      <c r="N2099" s="7">
        <f t="shared" si="321"/>
        <v>0</v>
      </c>
      <c r="O2099" s="7">
        <f t="shared" si="322"/>
        <v>50</v>
      </c>
      <c r="P2099" s="7">
        <f t="shared" si="323"/>
        <v>16.5</v>
      </c>
      <c r="Q2099" s="8">
        <f t="shared" si="324"/>
        <v>18.725000000000001</v>
      </c>
      <c r="R2099" s="8">
        <f t="shared" si="325"/>
        <v>26.625</v>
      </c>
      <c r="S2099" s="8">
        <f t="shared" si="326"/>
        <v>23.675000000000001</v>
      </c>
      <c r="T2099" s="8">
        <f t="shared" si="327"/>
        <v>22.875</v>
      </c>
      <c r="U2099" s="7">
        <f t="shared" si="328"/>
        <v>23.008333333333336</v>
      </c>
      <c r="V2099" s="7">
        <f t="shared" si="329"/>
        <v>22.975000000000001</v>
      </c>
    </row>
    <row r="2100" spans="1:22" ht="13.5" x14ac:dyDescent="0.25">
      <c r="A2100" s="3">
        <f>RSI!A2100</f>
        <v>45358</v>
      </c>
      <c r="B2100" s="2">
        <f>RSI!B2100</f>
        <v>1.9890000000000001</v>
      </c>
      <c r="C2100" s="2">
        <f>RSI!I2100</f>
        <v>54.733456829222192</v>
      </c>
      <c r="D2100" s="2">
        <f>MACD!E2100</f>
        <v>1.868467439158672E-2</v>
      </c>
      <c r="E2100" s="2">
        <f>MACD!F2100</f>
        <v>2.1208968468626903E-2</v>
      </c>
      <c r="F2100" s="2">
        <f>'Moving Avg'!D2100</f>
        <v>2.0082399999999998</v>
      </c>
      <c r="G2100" s="2">
        <f>'Moving Avg'!F2100</f>
        <v>2.0060349999999998</v>
      </c>
      <c r="H2100" s="2">
        <f>'Moving Avg'!G2100</f>
        <v>1.8226580000000003</v>
      </c>
      <c r="I2100" s="2">
        <f>'Moving Avg'!H2100</f>
        <v>1.8398314999999992</v>
      </c>
      <c r="J2100" s="5" t="str">
        <f>OBV!F2100</f>
        <v>BEARISH</v>
      </c>
      <c r="K2100" s="5" t="str">
        <f>OBV!G2100</f>
        <v>NEUTRAL</v>
      </c>
      <c r="L2100" s="5" t="str">
        <f>OBV!H2100</f>
        <v>BEARISH DIVERGENCE</v>
      </c>
      <c r="M2100" s="7">
        <f t="shared" si="320"/>
        <v>25</v>
      </c>
      <c r="N2100" s="7">
        <f t="shared" si="321"/>
        <v>45</v>
      </c>
      <c r="O2100" s="7">
        <f t="shared" si="322"/>
        <v>50</v>
      </c>
      <c r="P2100" s="7">
        <f t="shared" si="323"/>
        <v>16.5</v>
      </c>
      <c r="Q2100" s="8">
        <f t="shared" si="324"/>
        <v>34.475000000000001</v>
      </c>
      <c r="R2100" s="8">
        <f t="shared" si="325"/>
        <v>35.625</v>
      </c>
      <c r="S2100" s="8">
        <f t="shared" si="326"/>
        <v>30.425000000000001</v>
      </c>
      <c r="T2100" s="8">
        <f t="shared" si="327"/>
        <v>34.125</v>
      </c>
      <c r="U2100" s="7">
        <f t="shared" si="328"/>
        <v>33.508333333333333</v>
      </c>
      <c r="V2100" s="7">
        <f t="shared" si="329"/>
        <v>33.662499999999994</v>
      </c>
    </row>
    <row r="2101" spans="1:22" ht="13.5" x14ac:dyDescent="0.25">
      <c r="A2101" s="3">
        <f>RSI!A2101</f>
        <v>45359</v>
      </c>
      <c r="B2101" s="2">
        <f>RSI!B2101</f>
        <v>1.9890000000000001</v>
      </c>
      <c r="C2101" s="2">
        <f>RSI!I2101</f>
        <v>54.733456829222192</v>
      </c>
      <c r="D2101" s="2">
        <f>MACD!E2101</f>
        <v>1.2660418310753707E-2</v>
      </c>
      <c r="E2101" s="2">
        <f>MACD!F2101</f>
        <v>1.9499258437052264E-2</v>
      </c>
      <c r="F2101" s="2">
        <f>'Moving Avg'!D2101</f>
        <v>2.0135000000000001</v>
      </c>
      <c r="G2101" s="2">
        <f>'Moving Avg'!F2101</f>
        <v>2.0034099999999997</v>
      </c>
      <c r="H2101" s="2">
        <f>'Moving Avg'!G2101</f>
        <v>1.8273900000000003</v>
      </c>
      <c r="I2101" s="2">
        <f>'Moving Avg'!H2101</f>
        <v>1.8403584999999989</v>
      </c>
      <c r="J2101" s="5" t="str">
        <f>OBV!F2101</f>
        <v>BEARISH</v>
      </c>
      <c r="K2101" s="5" t="str">
        <f>OBV!G2101</f>
        <v>NEUTRAL</v>
      </c>
      <c r="L2101" s="5" t="str">
        <f>OBV!H2101</f>
        <v>BEARISH DIVERGENCE</v>
      </c>
      <c r="M2101" s="7">
        <f t="shared" si="320"/>
        <v>25</v>
      </c>
      <c r="N2101" s="7">
        <f t="shared" si="321"/>
        <v>45</v>
      </c>
      <c r="O2101" s="7">
        <f t="shared" si="322"/>
        <v>50</v>
      </c>
      <c r="P2101" s="7">
        <f t="shared" si="323"/>
        <v>16.5</v>
      </c>
      <c r="Q2101" s="8">
        <f t="shared" si="324"/>
        <v>34.475000000000001</v>
      </c>
      <c r="R2101" s="8">
        <f t="shared" si="325"/>
        <v>35.625</v>
      </c>
      <c r="S2101" s="8">
        <f t="shared" si="326"/>
        <v>30.425000000000001</v>
      </c>
      <c r="T2101" s="8">
        <f t="shared" si="327"/>
        <v>34.125</v>
      </c>
      <c r="U2101" s="7">
        <f t="shared" si="328"/>
        <v>33.508333333333333</v>
      </c>
      <c r="V2101" s="7">
        <f t="shared" si="329"/>
        <v>33.662499999999994</v>
      </c>
    </row>
    <row r="2102" spans="1:22" ht="13.5" x14ac:dyDescent="0.25">
      <c r="A2102" s="3">
        <f>RSI!A2102</f>
        <v>45362</v>
      </c>
      <c r="B2102" s="2">
        <f>RSI!B2102</f>
        <v>1.9977</v>
      </c>
      <c r="C2102" s="2">
        <f>RSI!I2102</f>
        <v>55.976951671959348</v>
      </c>
      <c r="D2102" s="2">
        <f>MACD!E2102</f>
        <v>2.0228759919095562E-2</v>
      </c>
      <c r="E2102" s="2">
        <f>MACD!F2102</f>
        <v>1.9645158733460923E-2</v>
      </c>
      <c r="F2102" s="2">
        <f>'Moving Avg'!D2102</f>
        <v>2.00474</v>
      </c>
      <c r="G2102" s="2">
        <f>'Moving Avg'!F2102</f>
        <v>2.0012199999999996</v>
      </c>
      <c r="H2102" s="2">
        <f>'Moving Avg'!G2102</f>
        <v>1.8322960000000004</v>
      </c>
      <c r="I2102" s="2">
        <f>'Moving Avg'!H2102</f>
        <v>1.8409289999999994</v>
      </c>
      <c r="J2102" s="5" t="str">
        <f>OBV!F2102</f>
        <v>BEARISH</v>
      </c>
      <c r="K2102" s="5" t="str">
        <f>OBV!G2102</f>
        <v>NEUTRAL</v>
      </c>
      <c r="L2102" s="5" t="str">
        <f>OBV!H2102</f>
        <v>CONFIRMED BEARISH</v>
      </c>
      <c r="M2102" s="7">
        <f t="shared" si="320"/>
        <v>25</v>
      </c>
      <c r="N2102" s="7">
        <f t="shared" si="321"/>
        <v>0</v>
      </c>
      <c r="O2102" s="7">
        <f t="shared" si="322"/>
        <v>50</v>
      </c>
      <c r="P2102" s="7">
        <f t="shared" si="323"/>
        <v>16.5</v>
      </c>
      <c r="Q2102" s="8">
        <f t="shared" si="324"/>
        <v>18.725000000000001</v>
      </c>
      <c r="R2102" s="8">
        <f t="shared" si="325"/>
        <v>26.625</v>
      </c>
      <c r="S2102" s="8">
        <f t="shared" si="326"/>
        <v>23.675000000000001</v>
      </c>
      <c r="T2102" s="8">
        <f t="shared" si="327"/>
        <v>22.875</v>
      </c>
      <c r="U2102" s="7">
        <f t="shared" si="328"/>
        <v>23.008333333333336</v>
      </c>
      <c r="V2102" s="7">
        <f t="shared" si="329"/>
        <v>22.975000000000001</v>
      </c>
    </row>
    <row r="2103" spans="1:22" ht="13.5" x14ac:dyDescent="0.25">
      <c r="A2103" s="3">
        <f>RSI!A2103</f>
        <v>45363</v>
      </c>
      <c r="B2103" s="2">
        <f>RSI!B2103</f>
        <v>1.9890000000000001</v>
      </c>
      <c r="C2103" s="2">
        <f>RSI!I2103</f>
        <v>54.368533539327551</v>
      </c>
      <c r="D2103" s="2">
        <f>MACD!E2103</f>
        <v>2.7071434855328258E-2</v>
      </c>
      <c r="E2103" s="2">
        <f>MACD!F2103</f>
        <v>2.1130413957834392E-2</v>
      </c>
      <c r="F2103" s="2">
        <f>'Moving Avg'!D2103</f>
        <v>1.99424</v>
      </c>
      <c r="G2103" s="2">
        <f>'Moving Avg'!F2103</f>
        <v>1.9985949999999995</v>
      </c>
      <c r="H2103" s="2">
        <f>'Moving Avg'!G2103</f>
        <v>1.8370280000000003</v>
      </c>
      <c r="I2103" s="2">
        <f>'Moving Avg'!H2103</f>
        <v>1.8414559999999991</v>
      </c>
      <c r="J2103" s="5" t="str">
        <f>OBV!F2103</f>
        <v>BEARISH</v>
      </c>
      <c r="K2103" s="5" t="str">
        <f>OBV!G2103</f>
        <v>NEUTRAL</v>
      </c>
      <c r="L2103" s="5" t="str">
        <f>OBV!H2103</f>
        <v>CONFIRMED BEARISH</v>
      </c>
      <c r="M2103" s="7">
        <f t="shared" si="320"/>
        <v>25</v>
      </c>
      <c r="N2103" s="7">
        <f t="shared" si="321"/>
        <v>0</v>
      </c>
      <c r="O2103" s="7">
        <f t="shared" si="322"/>
        <v>50</v>
      </c>
      <c r="P2103" s="7">
        <f t="shared" si="323"/>
        <v>16.5</v>
      </c>
      <c r="Q2103" s="8">
        <f t="shared" si="324"/>
        <v>18.725000000000001</v>
      </c>
      <c r="R2103" s="8">
        <f t="shared" si="325"/>
        <v>26.625</v>
      </c>
      <c r="S2103" s="8">
        <f t="shared" si="326"/>
        <v>23.675000000000001</v>
      </c>
      <c r="T2103" s="8">
        <f t="shared" si="327"/>
        <v>22.875</v>
      </c>
      <c r="U2103" s="7">
        <f t="shared" si="328"/>
        <v>23.008333333333336</v>
      </c>
      <c r="V2103" s="7">
        <f t="shared" si="329"/>
        <v>22.975000000000001</v>
      </c>
    </row>
    <row r="2104" spans="1:22" ht="13.5" x14ac:dyDescent="0.25">
      <c r="A2104" s="3">
        <f>RSI!A2104</f>
        <v>45364</v>
      </c>
      <c r="B2104" s="2">
        <f>RSI!B2104</f>
        <v>1.9890000000000001</v>
      </c>
      <c r="C2104" s="2">
        <f>RSI!I2104</f>
        <v>54.368533539327558</v>
      </c>
      <c r="D2104" s="2">
        <f>MACD!E2104</f>
        <v>2.0599212257158994E-2</v>
      </c>
      <c r="E2104" s="2">
        <f>MACD!F2104</f>
        <v>2.1024173617699315E-2</v>
      </c>
      <c r="F2104" s="2">
        <f>'Moving Avg'!D2104</f>
        <v>1.99074</v>
      </c>
      <c r="G2104" s="2">
        <f>'Moving Avg'!F2104</f>
        <v>1.9959699999999994</v>
      </c>
      <c r="H2104" s="2">
        <f>'Moving Avg'!G2104</f>
        <v>1.8433380000000006</v>
      </c>
      <c r="I2104" s="2">
        <f>'Moving Avg'!H2104</f>
        <v>1.8419829999999993</v>
      </c>
      <c r="J2104" s="5" t="str">
        <f>OBV!F2104</f>
        <v>BEARISH</v>
      </c>
      <c r="K2104" s="5" t="str">
        <f>OBV!G2104</f>
        <v>NEUTRAL</v>
      </c>
      <c r="L2104" s="5" t="str">
        <f>OBV!H2104</f>
        <v>CONFIRMED BEARISH</v>
      </c>
      <c r="M2104" s="7">
        <f t="shared" si="320"/>
        <v>25</v>
      </c>
      <c r="N2104" s="7">
        <f t="shared" si="321"/>
        <v>45</v>
      </c>
      <c r="O2104" s="7">
        <f t="shared" si="322"/>
        <v>50</v>
      </c>
      <c r="P2104" s="7">
        <f t="shared" si="323"/>
        <v>16.5</v>
      </c>
      <c r="Q2104" s="8">
        <f t="shared" si="324"/>
        <v>34.475000000000001</v>
      </c>
      <c r="R2104" s="8">
        <f t="shared" si="325"/>
        <v>35.625</v>
      </c>
      <c r="S2104" s="8">
        <f t="shared" si="326"/>
        <v>30.425000000000001</v>
      </c>
      <c r="T2104" s="8">
        <f t="shared" si="327"/>
        <v>34.125</v>
      </c>
      <c r="U2104" s="7">
        <f t="shared" si="328"/>
        <v>33.508333333333333</v>
      </c>
      <c r="V2104" s="7">
        <f t="shared" si="329"/>
        <v>33.662499999999994</v>
      </c>
    </row>
    <row r="2105" spans="1:22" ht="13.5" x14ac:dyDescent="0.25">
      <c r="A2105" s="3">
        <f>RSI!A2105</f>
        <v>45365</v>
      </c>
      <c r="B2105" s="2">
        <f>RSI!B2105</f>
        <v>1.9890000000000001</v>
      </c>
      <c r="C2105" s="2">
        <f>RSI!I2105</f>
        <v>54.368533539327551</v>
      </c>
      <c r="D2105" s="2">
        <f>MACD!E2105</f>
        <v>1.4993918628882108E-2</v>
      </c>
      <c r="E2105" s="2">
        <f>MACD!F2105</f>
        <v>1.9818122619935877E-2</v>
      </c>
      <c r="F2105" s="2">
        <f>'Moving Avg'!D2105</f>
        <v>1.99074</v>
      </c>
      <c r="G2105" s="2">
        <f>'Moving Avg'!F2105</f>
        <v>1.9933449999999993</v>
      </c>
      <c r="H2105" s="2">
        <f>'Moving Avg'!G2105</f>
        <v>1.8510500000000005</v>
      </c>
      <c r="I2105" s="2">
        <f>'Moving Avg'!H2105</f>
        <v>1.8426334999999994</v>
      </c>
      <c r="J2105" s="5" t="str">
        <f>OBV!F2105</f>
        <v>BEARISH</v>
      </c>
      <c r="K2105" s="5" t="str">
        <f>OBV!G2105</f>
        <v>NEUTRAL</v>
      </c>
      <c r="L2105" s="5" t="str">
        <f>OBV!H2105</f>
        <v>NEUTRAL</v>
      </c>
      <c r="M2105" s="7">
        <f t="shared" si="320"/>
        <v>25</v>
      </c>
      <c r="N2105" s="7">
        <f t="shared" si="321"/>
        <v>45</v>
      </c>
      <c r="O2105" s="7">
        <f t="shared" si="322"/>
        <v>50</v>
      </c>
      <c r="P2105" s="7">
        <f t="shared" si="323"/>
        <v>16.5</v>
      </c>
      <c r="Q2105" s="8">
        <f t="shared" si="324"/>
        <v>34.475000000000001</v>
      </c>
      <c r="R2105" s="8">
        <f t="shared" si="325"/>
        <v>35.625</v>
      </c>
      <c r="S2105" s="8">
        <f t="shared" si="326"/>
        <v>30.425000000000001</v>
      </c>
      <c r="T2105" s="8">
        <f t="shared" si="327"/>
        <v>34.125</v>
      </c>
      <c r="U2105" s="7">
        <f t="shared" si="328"/>
        <v>33.508333333333333</v>
      </c>
      <c r="V2105" s="7">
        <f t="shared" si="329"/>
        <v>33.662499999999994</v>
      </c>
    </row>
    <row r="2106" spans="1:22" ht="13.5" x14ac:dyDescent="0.25">
      <c r="A2106" s="3">
        <f>RSI!A2106</f>
        <v>45366</v>
      </c>
      <c r="B2106" s="2">
        <f>RSI!B2106</f>
        <v>1.9802</v>
      </c>
      <c r="C2106" s="2">
        <f>RSI!I2106</f>
        <v>52.464084802444766</v>
      </c>
      <c r="D2106" s="2">
        <f>MACD!E2106</f>
        <v>1.0783572696427157E-2</v>
      </c>
      <c r="E2106" s="2">
        <f>MACD!F2106</f>
        <v>1.8011212635234135E-2</v>
      </c>
      <c r="F2106" s="2">
        <f>'Moving Avg'!D2106</f>
        <v>1.9889800000000002</v>
      </c>
      <c r="G2106" s="2">
        <f>'Moving Avg'!F2106</f>
        <v>1.9902799999999992</v>
      </c>
      <c r="H2106" s="2">
        <f>'Moving Avg'!G2106</f>
        <v>1.8599880000000002</v>
      </c>
      <c r="I2106" s="2">
        <f>'Moving Avg'!H2106</f>
        <v>1.8432399999999995</v>
      </c>
      <c r="J2106" s="5" t="str">
        <f>OBV!F2106</f>
        <v>BEARISH</v>
      </c>
      <c r="K2106" s="5" t="str">
        <f>OBV!G2106</f>
        <v>NEUTRAL</v>
      </c>
      <c r="L2106" s="5" t="str">
        <f>OBV!H2106</f>
        <v>CONFIRMED BEARISH</v>
      </c>
      <c r="M2106" s="7">
        <f t="shared" si="320"/>
        <v>25</v>
      </c>
      <c r="N2106" s="7">
        <f t="shared" si="321"/>
        <v>45</v>
      </c>
      <c r="O2106" s="7">
        <f t="shared" si="322"/>
        <v>50</v>
      </c>
      <c r="P2106" s="7">
        <f t="shared" si="323"/>
        <v>16.5</v>
      </c>
      <c r="Q2106" s="8">
        <f t="shared" si="324"/>
        <v>34.475000000000001</v>
      </c>
      <c r="R2106" s="8">
        <f t="shared" si="325"/>
        <v>35.625</v>
      </c>
      <c r="S2106" s="8">
        <f t="shared" si="326"/>
        <v>30.425000000000001</v>
      </c>
      <c r="T2106" s="8">
        <f t="shared" si="327"/>
        <v>34.125</v>
      </c>
      <c r="U2106" s="7">
        <f t="shared" si="328"/>
        <v>33.508333333333333</v>
      </c>
      <c r="V2106" s="7">
        <f t="shared" si="329"/>
        <v>33.662499999999994</v>
      </c>
    </row>
    <row r="2107" spans="1:22" ht="13.5" x14ac:dyDescent="0.25">
      <c r="A2107" s="3">
        <f>RSI!A2107</f>
        <v>45369</v>
      </c>
      <c r="B2107" s="2">
        <f>RSI!B2107</f>
        <v>2.0152000000000001</v>
      </c>
      <c r="C2107" s="2">
        <f>RSI!I2107</f>
        <v>58.665668900608416</v>
      </c>
      <c r="D2107" s="2">
        <f>MACD!E2107</f>
        <v>1.6693033032008975E-2</v>
      </c>
      <c r="E2107" s="2">
        <f>MACD!F2107</f>
        <v>1.7747576714589104E-2</v>
      </c>
      <c r="F2107" s="2">
        <f>'Moving Avg'!D2107</f>
        <v>1.99248</v>
      </c>
      <c r="G2107" s="2">
        <f>'Moving Avg'!F2107</f>
        <v>1.9907149999999998</v>
      </c>
      <c r="H2107" s="2">
        <f>'Moving Avg'!G2107</f>
        <v>1.8706760000000002</v>
      </c>
      <c r="I2107" s="2">
        <f>'Moving Avg'!H2107</f>
        <v>1.8440214999999998</v>
      </c>
      <c r="J2107" s="5" t="str">
        <f>OBV!F2107</f>
        <v>BEARISH</v>
      </c>
      <c r="K2107" s="5" t="str">
        <f>OBV!G2107</f>
        <v>NEUTRAL</v>
      </c>
      <c r="L2107" s="5" t="str">
        <f>OBV!H2107</f>
        <v>BEARISH DIVERGENCE</v>
      </c>
      <c r="M2107" s="7">
        <f t="shared" si="320"/>
        <v>25</v>
      </c>
      <c r="N2107" s="7">
        <f t="shared" si="321"/>
        <v>45</v>
      </c>
      <c r="O2107" s="7">
        <f t="shared" si="322"/>
        <v>50</v>
      </c>
      <c r="P2107" s="7">
        <f t="shared" si="323"/>
        <v>16.5</v>
      </c>
      <c r="Q2107" s="8">
        <f t="shared" si="324"/>
        <v>34.475000000000001</v>
      </c>
      <c r="R2107" s="8">
        <f t="shared" si="325"/>
        <v>35.625</v>
      </c>
      <c r="S2107" s="8">
        <f t="shared" si="326"/>
        <v>30.425000000000001</v>
      </c>
      <c r="T2107" s="8">
        <f t="shared" si="327"/>
        <v>34.125</v>
      </c>
      <c r="U2107" s="7">
        <f t="shared" si="328"/>
        <v>33.508333333333333</v>
      </c>
      <c r="V2107" s="7">
        <f t="shared" si="329"/>
        <v>33.662499999999994</v>
      </c>
    </row>
    <row r="2108" spans="1:22" ht="13.5" x14ac:dyDescent="0.25">
      <c r="A2108" s="3">
        <f>RSI!A2108</f>
        <v>45370</v>
      </c>
      <c r="B2108" s="2">
        <f>RSI!B2108</f>
        <v>2.0152000000000001</v>
      </c>
      <c r="C2108" s="2">
        <f>RSI!I2108</f>
        <v>58.665668900608416</v>
      </c>
      <c r="D2108" s="2">
        <f>MACD!E2108</f>
        <v>2.1432433203396384E-2</v>
      </c>
      <c r="E2108" s="2">
        <f>MACD!F2108</f>
        <v>1.8484548012350561E-2</v>
      </c>
      <c r="F2108" s="2">
        <f>'Moving Avg'!D2108</f>
        <v>1.9977199999999999</v>
      </c>
      <c r="G2108" s="2">
        <f>'Moving Avg'!F2108</f>
        <v>1.9937800000000003</v>
      </c>
      <c r="H2108" s="2">
        <f>'Moving Avg'!G2108</f>
        <v>1.8813639999999998</v>
      </c>
      <c r="I2108" s="2">
        <f>'Moving Avg'!H2108</f>
        <v>1.8448029999999997</v>
      </c>
      <c r="J2108" s="5" t="str">
        <f>OBV!F2108</f>
        <v>BULLISH</v>
      </c>
      <c r="K2108" s="5" t="str">
        <f>OBV!G2108</f>
        <v>NEUTRAL</v>
      </c>
      <c r="L2108" s="5" t="str">
        <f>OBV!H2108</f>
        <v>CONFIRMED BULLISH</v>
      </c>
      <c r="M2108" s="7">
        <f t="shared" si="320"/>
        <v>25</v>
      </c>
      <c r="N2108" s="7">
        <f t="shared" si="321"/>
        <v>0</v>
      </c>
      <c r="O2108" s="7">
        <f t="shared" si="322"/>
        <v>50</v>
      </c>
      <c r="P2108" s="7">
        <f t="shared" si="323"/>
        <v>83.5</v>
      </c>
      <c r="Q2108" s="8">
        <f t="shared" si="324"/>
        <v>28.774999999999999</v>
      </c>
      <c r="R2108" s="8">
        <f t="shared" si="325"/>
        <v>43.375</v>
      </c>
      <c r="S2108" s="8">
        <f t="shared" si="326"/>
        <v>53.825000000000003</v>
      </c>
      <c r="T2108" s="8">
        <f t="shared" si="327"/>
        <v>39.625</v>
      </c>
      <c r="U2108" s="7">
        <f t="shared" si="328"/>
        <v>41.991666666666667</v>
      </c>
      <c r="V2108" s="7">
        <f t="shared" si="329"/>
        <v>41.400000000000006</v>
      </c>
    </row>
    <row r="2109" spans="1:22" ht="13.5" x14ac:dyDescent="0.25">
      <c r="A2109" s="3">
        <f>RSI!A2109</f>
        <v>45372</v>
      </c>
      <c r="B2109" s="2">
        <f>RSI!B2109</f>
        <v>2.0152000000000001</v>
      </c>
      <c r="C2109" s="2">
        <f>RSI!I2109</f>
        <v>58.665668900608416</v>
      </c>
      <c r="D2109" s="2">
        <f>MACD!E2109</f>
        <v>1.9816493927948819E-2</v>
      </c>
      <c r="E2109" s="2">
        <f>MACD!F2109</f>
        <v>1.8750937195470212E-2</v>
      </c>
      <c r="F2109" s="2">
        <f>'Moving Avg'!D2109</f>
        <v>2.0029600000000003</v>
      </c>
      <c r="G2109" s="2">
        <f>'Moving Avg'!F2109</f>
        <v>1.996845</v>
      </c>
      <c r="H2109" s="2">
        <f>'Moving Avg'!G2109</f>
        <v>1.8920519999999998</v>
      </c>
      <c r="I2109" s="2">
        <f>'Moving Avg'!H2109</f>
        <v>1.8455845</v>
      </c>
      <c r="J2109" s="5" t="str">
        <f>OBV!F2109</f>
        <v>BULLISH</v>
      </c>
      <c r="K2109" s="5" t="str">
        <f>OBV!G2109</f>
        <v>NEUTRAL</v>
      </c>
      <c r="L2109" s="5" t="str">
        <f>OBV!H2109</f>
        <v>CONFIRMED BULLISH</v>
      </c>
      <c r="M2109" s="7">
        <f t="shared" si="320"/>
        <v>25</v>
      </c>
      <c r="N2109" s="7">
        <f t="shared" si="321"/>
        <v>0</v>
      </c>
      <c r="O2109" s="7">
        <f t="shared" si="322"/>
        <v>50</v>
      </c>
      <c r="P2109" s="7">
        <f t="shared" si="323"/>
        <v>83.5</v>
      </c>
      <c r="Q2109" s="8">
        <f t="shared" si="324"/>
        <v>28.774999999999999</v>
      </c>
      <c r="R2109" s="8">
        <f t="shared" si="325"/>
        <v>43.375</v>
      </c>
      <c r="S2109" s="8">
        <f t="shared" si="326"/>
        <v>53.825000000000003</v>
      </c>
      <c r="T2109" s="8">
        <f t="shared" si="327"/>
        <v>39.625</v>
      </c>
      <c r="U2109" s="7">
        <f t="shared" si="328"/>
        <v>41.991666666666667</v>
      </c>
      <c r="V2109" s="7">
        <f t="shared" si="329"/>
        <v>41.400000000000006</v>
      </c>
    </row>
    <row r="2110" spans="1:22" ht="13.5" x14ac:dyDescent="0.25">
      <c r="A2110" s="3">
        <f>RSI!A2110</f>
        <v>45373</v>
      </c>
      <c r="B2110" s="2">
        <f>RSI!B2110</f>
        <v>2.0152000000000001</v>
      </c>
      <c r="C2110" s="2">
        <f>RSI!I2110</f>
        <v>58.665668900608416</v>
      </c>
      <c r="D2110" s="2">
        <f>MACD!E2110</f>
        <v>1.5533162655983368E-2</v>
      </c>
      <c r="E2110" s="2">
        <f>MACD!F2110</f>
        <v>1.8107382287572846E-2</v>
      </c>
      <c r="F2110" s="2">
        <f>'Moving Avg'!D2110</f>
        <v>2.0082</v>
      </c>
      <c r="G2110" s="2">
        <f>'Moving Avg'!F2110</f>
        <v>1.9999100000000003</v>
      </c>
      <c r="H2110" s="2">
        <f>'Moving Avg'!G2110</f>
        <v>1.9027399999999994</v>
      </c>
      <c r="I2110" s="2">
        <f>'Moving Avg'!H2110</f>
        <v>1.846366</v>
      </c>
      <c r="J2110" s="5" t="str">
        <f>OBV!F2110</f>
        <v>BULLISH</v>
      </c>
      <c r="K2110" s="5" t="str">
        <f>OBV!G2110</f>
        <v>NEUTRAL</v>
      </c>
      <c r="L2110" s="5" t="str">
        <f>OBV!H2110</f>
        <v>CONFIRMED BULLISH</v>
      </c>
      <c r="M2110" s="7">
        <f t="shared" si="320"/>
        <v>25</v>
      </c>
      <c r="N2110" s="7">
        <f t="shared" si="321"/>
        <v>45</v>
      </c>
      <c r="O2110" s="7">
        <f t="shared" si="322"/>
        <v>50</v>
      </c>
      <c r="P2110" s="7">
        <f t="shared" si="323"/>
        <v>83.5</v>
      </c>
      <c r="Q2110" s="8">
        <f t="shared" si="324"/>
        <v>44.524999999999999</v>
      </c>
      <c r="R2110" s="8">
        <f t="shared" si="325"/>
        <v>52.375</v>
      </c>
      <c r="S2110" s="8">
        <f t="shared" si="326"/>
        <v>60.575000000000003</v>
      </c>
      <c r="T2110" s="8">
        <f t="shared" si="327"/>
        <v>50.875</v>
      </c>
      <c r="U2110" s="7">
        <f t="shared" si="328"/>
        <v>52.491666666666674</v>
      </c>
      <c r="V2110" s="7">
        <f t="shared" si="329"/>
        <v>52.087500000000006</v>
      </c>
    </row>
    <row r="2111" spans="1:22" ht="13.5" x14ac:dyDescent="0.25">
      <c r="A2111" s="3">
        <f>RSI!A2111</f>
        <v>45376</v>
      </c>
      <c r="B2111" s="2">
        <f>RSI!B2111</f>
        <v>1.9977</v>
      </c>
      <c r="C2111" s="2">
        <f>RSI!I2111</f>
        <v>53.933621376986835</v>
      </c>
      <c r="D2111" s="2">
        <f>MACD!E2111</f>
        <v>1.2997981030871131E-2</v>
      </c>
      <c r="E2111" s="2">
        <f>MACD!F2111</f>
        <v>1.7085502036232506E-2</v>
      </c>
      <c r="F2111" s="2">
        <f>'Moving Avg'!D2111</f>
        <v>2.0117000000000003</v>
      </c>
      <c r="G2111" s="2">
        <f>'Moving Avg'!F2111</f>
        <v>2.0021</v>
      </c>
      <c r="H2111" s="2">
        <f>'Moving Avg'!G2111</f>
        <v>1.9130779999999996</v>
      </c>
      <c r="I2111" s="2">
        <f>'Moving Avg'!H2111</f>
        <v>1.8470600000000001</v>
      </c>
      <c r="J2111" s="5" t="str">
        <f>OBV!F2111</f>
        <v>BEARISH</v>
      </c>
      <c r="K2111" s="5" t="str">
        <f>OBV!G2111</f>
        <v>NEUTRAL</v>
      </c>
      <c r="L2111" s="5" t="str">
        <f>OBV!H2111</f>
        <v>BEARISH DIVERGENCE</v>
      </c>
      <c r="M2111" s="7">
        <f t="shared" si="320"/>
        <v>25</v>
      </c>
      <c r="N2111" s="7">
        <f t="shared" si="321"/>
        <v>45</v>
      </c>
      <c r="O2111" s="7">
        <f t="shared" si="322"/>
        <v>50</v>
      </c>
      <c r="P2111" s="7">
        <f t="shared" si="323"/>
        <v>16.5</v>
      </c>
      <c r="Q2111" s="8">
        <f t="shared" si="324"/>
        <v>34.475000000000001</v>
      </c>
      <c r="R2111" s="8">
        <f t="shared" si="325"/>
        <v>35.625</v>
      </c>
      <c r="S2111" s="8">
        <f t="shared" si="326"/>
        <v>30.425000000000001</v>
      </c>
      <c r="T2111" s="8">
        <f t="shared" si="327"/>
        <v>34.125</v>
      </c>
      <c r="U2111" s="7">
        <f t="shared" si="328"/>
        <v>33.508333333333333</v>
      </c>
      <c r="V2111" s="7">
        <f t="shared" si="329"/>
        <v>33.662499999999994</v>
      </c>
    </row>
    <row r="2112" spans="1:22" ht="13.5" x14ac:dyDescent="0.25">
      <c r="A2112" s="3">
        <f>RSI!A2112</f>
        <v>45377</v>
      </c>
      <c r="B2112" s="2">
        <f>RSI!B2112</f>
        <v>1.9977</v>
      </c>
      <c r="C2112" s="2">
        <f>RSI!I2112</f>
        <v>53.933621376986835</v>
      </c>
      <c r="D2112" s="2">
        <f>MACD!E2112</f>
        <v>1.2102918720246159E-2</v>
      </c>
      <c r="E2112" s="2">
        <f>MACD!F2112</f>
        <v>1.6088985373035238E-2</v>
      </c>
      <c r="F2112" s="2">
        <f>'Moving Avg'!D2112</f>
        <v>2.0082</v>
      </c>
      <c r="G2112" s="2">
        <f>'Moving Avg'!F2112</f>
        <v>1.9999100000000003</v>
      </c>
      <c r="H2112" s="2">
        <f>'Moving Avg'!G2112</f>
        <v>1.9234159999999991</v>
      </c>
      <c r="I2112" s="2">
        <f>'Moving Avg'!H2112</f>
        <v>1.8477540000000001</v>
      </c>
      <c r="J2112" s="5" t="str">
        <f>OBV!F2112</f>
        <v>BEARISH</v>
      </c>
      <c r="K2112" s="5" t="str">
        <f>OBV!G2112</f>
        <v>NEUTRAL</v>
      </c>
      <c r="L2112" s="5" t="str">
        <f>OBV!H2112</f>
        <v>CONFIRMED BEARISH</v>
      </c>
      <c r="M2112" s="7">
        <f t="shared" si="320"/>
        <v>25</v>
      </c>
      <c r="N2112" s="7">
        <f t="shared" si="321"/>
        <v>45</v>
      </c>
      <c r="O2112" s="7">
        <f t="shared" si="322"/>
        <v>50</v>
      </c>
      <c r="P2112" s="7">
        <f t="shared" si="323"/>
        <v>16.5</v>
      </c>
      <c r="Q2112" s="8">
        <f t="shared" si="324"/>
        <v>34.475000000000001</v>
      </c>
      <c r="R2112" s="8">
        <f t="shared" si="325"/>
        <v>35.625</v>
      </c>
      <c r="S2112" s="8">
        <f t="shared" si="326"/>
        <v>30.425000000000001</v>
      </c>
      <c r="T2112" s="8">
        <f t="shared" si="327"/>
        <v>34.125</v>
      </c>
      <c r="U2112" s="7">
        <f t="shared" si="328"/>
        <v>33.508333333333333</v>
      </c>
      <c r="V2112" s="7">
        <f t="shared" si="329"/>
        <v>33.662499999999994</v>
      </c>
    </row>
    <row r="2113" spans="1:22" ht="13.5" x14ac:dyDescent="0.25">
      <c r="A2113" s="3">
        <f>RSI!A2113</f>
        <v>45378</v>
      </c>
      <c r="B2113" s="2">
        <f>RSI!B2113</f>
        <v>1.9977</v>
      </c>
      <c r="C2113" s="2">
        <f>RSI!I2113</f>
        <v>53.933621376986835</v>
      </c>
      <c r="D2113" s="2">
        <f>MACD!E2113</f>
        <v>9.925272537047114E-3</v>
      </c>
      <c r="E2113" s="2">
        <f>MACD!F2113</f>
        <v>1.4856242805837614E-2</v>
      </c>
      <c r="F2113" s="2">
        <f>'Moving Avg'!D2113</f>
        <v>2.0047000000000001</v>
      </c>
      <c r="G2113" s="2">
        <f>'Moving Avg'!F2113</f>
        <v>1.9977200000000004</v>
      </c>
      <c r="H2113" s="2">
        <f>'Moving Avg'!G2113</f>
        <v>1.9337539999999993</v>
      </c>
      <c r="I2113" s="2">
        <f>'Moving Avg'!H2113</f>
        <v>1.8484480000000003</v>
      </c>
      <c r="J2113" s="5" t="str">
        <f>OBV!F2113</f>
        <v>BEARISH</v>
      </c>
      <c r="K2113" s="5" t="str">
        <f>OBV!G2113</f>
        <v>NEUTRAL</v>
      </c>
      <c r="L2113" s="5" t="str">
        <f>OBV!H2113</f>
        <v>CONFIRMED BEARISH</v>
      </c>
      <c r="M2113" s="7">
        <f t="shared" si="320"/>
        <v>25</v>
      </c>
      <c r="N2113" s="7">
        <f t="shared" si="321"/>
        <v>45</v>
      </c>
      <c r="O2113" s="7">
        <f t="shared" si="322"/>
        <v>50</v>
      </c>
      <c r="P2113" s="7">
        <f t="shared" si="323"/>
        <v>16.5</v>
      </c>
      <c r="Q2113" s="8">
        <f t="shared" si="324"/>
        <v>34.475000000000001</v>
      </c>
      <c r="R2113" s="8">
        <f t="shared" si="325"/>
        <v>35.625</v>
      </c>
      <c r="S2113" s="8">
        <f t="shared" si="326"/>
        <v>30.425000000000001</v>
      </c>
      <c r="T2113" s="8">
        <f t="shared" si="327"/>
        <v>34.125</v>
      </c>
      <c r="U2113" s="7">
        <f t="shared" si="328"/>
        <v>33.508333333333333</v>
      </c>
      <c r="V2113" s="7">
        <f t="shared" si="329"/>
        <v>33.662499999999994</v>
      </c>
    </row>
    <row r="2114" spans="1:22" ht="13.5" x14ac:dyDescent="0.25">
      <c r="A2114" s="3">
        <f>RSI!A2114</f>
        <v>45379</v>
      </c>
      <c r="B2114" s="2">
        <f>RSI!B2114</f>
        <v>1.9977</v>
      </c>
      <c r="C2114" s="2">
        <f>RSI!I2114</f>
        <v>53.933621376986835</v>
      </c>
      <c r="D2114" s="2">
        <f>MACD!E2114</f>
        <v>8.0068856694461843E-3</v>
      </c>
      <c r="E2114" s="2">
        <f>MACD!F2114</f>
        <v>1.348637137855933E-2</v>
      </c>
      <c r="F2114" s="2">
        <f>'Moving Avg'!D2114</f>
        <v>2.0011999999999999</v>
      </c>
      <c r="G2114" s="2">
        <f>'Moving Avg'!F2114</f>
        <v>1.9994700000000005</v>
      </c>
      <c r="H2114" s="2">
        <f>'Moving Avg'!G2114</f>
        <v>1.9440919999999988</v>
      </c>
      <c r="I2114" s="2">
        <f>'Moving Avg'!H2114</f>
        <v>1.8491419999999998</v>
      </c>
      <c r="J2114" s="5" t="str">
        <f>OBV!F2114</f>
        <v>BEARISH</v>
      </c>
      <c r="K2114" s="5" t="str">
        <f>OBV!G2114</f>
        <v>NEUTRAL</v>
      </c>
      <c r="L2114" s="5" t="str">
        <f>OBV!H2114</f>
        <v>CONFIRMED BEARISH</v>
      </c>
      <c r="M2114" s="7">
        <f t="shared" ref="M2114:M2177" si="330">IF(C2114&lt;30,50, IF(C2114&gt;70, 0, 25))</f>
        <v>25</v>
      </c>
      <c r="N2114" s="7">
        <f t="shared" ref="N2114:N2177" si="331">IF(E2114-D2114&gt;0.02, 100, IF(E2114-D2114&lt;0,0,45))</f>
        <v>45</v>
      </c>
      <c r="O2114" s="7">
        <f t="shared" ref="O2114:O2177" si="332">IF(F2114-I2114&gt;10,100,IF(F2114-I2114&gt;5,75, IF(F2114-I2114&gt;0,50,0)))</f>
        <v>50</v>
      </c>
      <c r="P2114" s="7">
        <f t="shared" ref="P2114:P2177" si="333">IF(L2114="confirmed bullish", 34, IF(L2114="bullish divergence",17, 0))+IF(J2114="bullish",33,IF(J2114="bearish",0,16.5))+IF(K2114="strong",33,IF(K2114="weak",0,16.5))</f>
        <v>16.5</v>
      </c>
      <c r="Q2114" s="8">
        <f t="shared" si="324"/>
        <v>34.475000000000001</v>
      </c>
      <c r="R2114" s="8">
        <f t="shared" si="325"/>
        <v>35.625</v>
      </c>
      <c r="S2114" s="8">
        <f t="shared" si="326"/>
        <v>30.425000000000001</v>
      </c>
      <c r="T2114" s="8">
        <f t="shared" si="327"/>
        <v>34.125</v>
      </c>
      <c r="U2114" s="7">
        <f t="shared" si="328"/>
        <v>33.508333333333333</v>
      </c>
      <c r="V2114" s="7">
        <f t="shared" si="329"/>
        <v>33.662499999999994</v>
      </c>
    </row>
    <row r="2115" spans="1:22" ht="13.5" x14ac:dyDescent="0.25">
      <c r="A2115" s="3">
        <f>RSI!A2115</f>
        <v>45380</v>
      </c>
      <c r="B2115" s="2">
        <f>RSI!B2115</f>
        <v>1.9977</v>
      </c>
      <c r="C2115" s="2">
        <f>RSI!I2115</f>
        <v>53.933621376986835</v>
      </c>
      <c r="D2115" s="2">
        <f>MACD!E2115</f>
        <v>6.3134841558623034E-3</v>
      </c>
      <c r="E2115" s="2">
        <f>MACD!F2115</f>
        <v>1.2051793934019926E-2</v>
      </c>
      <c r="F2115" s="2">
        <f>'Moving Avg'!D2115</f>
        <v>1.9977</v>
      </c>
      <c r="G2115" s="2">
        <f>'Moving Avg'!F2115</f>
        <v>2.0012200000000004</v>
      </c>
      <c r="H2115" s="2">
        <f>'Moving Avg'!G2115</f>
        <v>1.954429999999999</v>
      </c>
      <c r="I2115" s="2">
        <f>'Moving Avg'!H2115</f>
        <v>1.849836</v>
      </c>
      <c r="J2115" s="5" t="str">
        <f>OBV!F2115</f>
        <v>BEARISH</v>
      </c>
      <c r="K2115" s="5" t="str">
        <f>OBV!G2115</f>
        <v>NEUTRAL</v>
      </c>
      <c r="L2115" s="5" t="str">
        <f>OBV!H2115</f>
        <v>CONFIRMED BEARISH</v>
      </c>
      <c r="M2115" s="7">
        <f t="shared" si="330"/>
        <v>25</v>
      </c>
      <c r="N2115" s="7">
        <f t="shared" si="331"/>
        <v>45</v>
      </c>
      <c r="O2115" s="7">
        <f t="shared" si="332"/>
        <v>50</v>
      </c>
      <c r="P2115" s="7">
        <f t="shared" si="333"/>
        <v>16.5</v>
      </c>
      <c r="Q2115" s="8">
        <f t="shared" ref="Q2115:Q2178" si="334">0.35*M2115+N2115*0.35+O2115*0.15+P2115*0.15</f>
        <v>34.475000000000001</v>
      </c>
      <c r="R2115" s="8">
        <f t="shared" ref="R2115:R2178" si="335">M2115*0.2+N2115*0.2+O2115*0.35+P2115*0.25</f>
        <v>35.625</v>
      </c>
      <c r="S2115" s="8">
        <f t="shared" ref="S2115:S2178" si="336">M2115*0.15+N2115*0.15+O2115*0.25+P2115*0.45</f>
        <v>30.425000000000001</v>
      </c>
      <c r="T2115" s="8">
        <f t="shared" ref="T2115:T2178" si="337">0.25*SUM(M2115:P2115)</f>
        <v>34.125</v>
      </c>
      <c r="U2115" s="7">
        <f t="shared" ref="U2115:U2178" si="338">SUM(Q2115:S2115)/3</f>
        <v>33.508333333333333</v>
      </c>
      <c r="V2115" s="7">
        <f t="shared" ref="V2115:V2178" si="339">SUM(Q2115:T2115)/4</f>
        <v>33.662499999999994</v>
      </c>
    </row>
    <row r="2116" spans="1:22" ht="13.5" x14ac:dyDescent="0.25">
      <c r="A2116" s="3">
        <f>RSI!A2116</f>
        <v>45383</v>
      </c>
      <c r="B2116" s="2">
        <f>RSI!B2116</f>
        <v>1.9977</v>
      </c>
      <c r="C2116" s="2">
        <f>RSI!I2116</f>
        <v>53.933621376986835</v>
      </c>
      <c r="D2116" s="2">
        <f>MACD!E2116</f>
        <v>3.4618050878876261E-3</v>
      </c>
      <c r="E2116" s="2">
        <f>MACD!F2116</f>
        <v>1.0333796164793466E-2</v>
      </c>
      <c r="F2116" s="2">
        <f>'Moving Avg'!D2116</f>
        <v>1.9977</v>
      </c>
      <c r="G2116" s="2">
        <f>'Moving Avg'!F2116</f>
        <v>2.0029700000000004</v>
      </c>
      <c r="H2116" s="2">
        <f>'Moving Avg'!G2116</f>
        <v>1.9647679999999985</v>
      </c>
      <c r="I2116" s="2">
        <f>'Moving Avg'!H2116</f>
        <v>1.85053</v>
      </c>
      <c r="J2116" s="5" t="str">
        <f>OBV!F2116</f>
        <v>NEUTRAL</v>
      </c>
      <c r="K2116" s="5" t="str">
        <f>OBV!G2116</f>
        <v>NEUTRAL</v>
      </c>
      <c r="L2116" s="5" t="str">
        <f>OBV!H2116</f>
        <v>NEUTRAL</v>
      </c>
      <c r="M2116" s="7">
        <f t="shared" si="330"/>
        <v>25</v>
      </c>
      <c r="N2116" s="7">
        <f t="shared" si="331"/>
        <v>45</v>
      </c>
      <c r="O2116" s="7">
        <f t="shared" si="332"/>
        <v>50</v>
      </c>
      <c r="P2116" s="7">
        <f t="shared" si="333"/>
        <v>33</v>
      </c>
      <c r="Q2116" s="8">
        <f t="shared" si="334"/>
        <v>36.950000000000003</v>
      </c>
      <c r="R2116" s="8">
        <f t="shared" si="335"/>
        <v>39.75</v>
      </c>
      <c r="S2116" s="8">
        <f t="shared" si="336"/>
        <v>37.85</v>
      </c>
      <c r="T2116" s="8">
        <f t="shared" si="337"/>
        <v>38.25</v>
      </c>
      <c r="U2116" s="7">
        <f t="shared" si="338"/>
        <v>38.183333333333337</v>
      </c>
      <c r="V2116" s="7">
        <f t="shared" si="339"/>
        <v>38.200000000000003</v>
      </c>
    </row>
    <row r="2117" spans="1:22" ht="13.5" x14ac:dyDescent="0.25">
      <c r="A2117" s="3">
        <f>RSI!A2117</f>
        <v>45384</v>
      </c>
      <c r="B2117" s="2">
        <f>RSI!B2117</f>
        <v>1.9977</v>
      </c>
      <c r="C2117" s="2">
        <f>RSI!I2117</f>
        <v>53.933621376986835</v>
      </c>
      <c r="D2117" s="2">
        <f>MACD!E2117</f>
        <v>6.3733180108376253E-3</v>
      </c>
      <c r="E2117" s="2">
        <f>MACD!F2117</f>
        <v>9.5417005340022974E-3</v>
      </c>
      <c r="F2117" s="2">
        <f>'Moving Avg'!D2117</f>
        <v>1.9977</v>
      </c>
      <c r="G2117" s="2">
        <f>'Moving Avg'!F2117</f>
        <v>2.0007800000000007</v>
      </c>
      <c r="H2117" s="2">
        <f>'Moving Avg'!G2117</f>
        <v>1.973879999999999</v>
      </c>
      <c r="I2117" s="2">
        <f>'Moving Avg'!H2117</f>
        <v>1.851224</v>
      </c>
      <c r="J2117" s="5" t="str">
        <f>OBV!F2117</f>
        <v>NEUTRAL</v>
      </c>
      <c r="K2117" s="5" t="str">
        <f>OBV!G2117</f>
        <v>NEUTRAL</v>
      </c>
      <c r="L2117" s="5" t="str">
        <f>OBV!H2117</f>
        <v>NEUTRAL</v>
      </c>
      <c r="M2117" s="7">
        <f t="shared" si="330"/>
        <v>25</v>
      </c>
      <c r="N2117" s="7">
        <f t="shared" si="331"/>
        <v>45</v>
      </c>
      <c r="O2117" s="7">
        <f t="shared" si="332"/>
        <v>50</v>
      </c>
      <c r="P2117" s="7">
        <f t="shared" si="333"/>
        <v>33</v>
      </c>
      <c r="Q2117" s="8">
        <f t="shared" si="334"/>
        <v>36.950000000000003</v>
      </c>
      <c r="R2117" s="8">
        <f t="shared" si="335"/>
        <v>39.75</v>
      </c>
      <c r="S2117" s="8">
        <f t="shared" si="336"/>
        <v>37.85</v>
      </c>
      <c r="T2117" s="8">
        <f t="shared" si="337"/>
        <v>38.25</v>
      </c>
      <c r="U2117" s="7">
        <f t="shared" si="338"/>
        <v>38.183333333333337</v>
      </c>
      <c r="V2117" s="7">
        <f t="shared" si="339"/>
        <v>38.200000000000003</v>
      </c>
    </row>
    <row r="2118" spans="1:22" ht="13.5" x14ac:dyDescent="0.25">
      <c r="A2118" s="3">
        <f>RSI!A2118</f>
        <v>45385</v>
      </c>
      <c r="B2118" s="2">
        <f>RSI!B2118</f>
        <v>1.9977</v>
      </c>
      <c r="C2118" s="2">
        <f>RSI!I2118</f>
        <v>53.933621376986828</v>
      </c>
      <c r="D2118" s="2">
        <f>MACD!E2118</f>
        <v>8.7812176739940906E-3</v>
      </c>
      <c r="E2118" s="2">
        <f>MACD!F2118</f>
        <v>9.3896039620006561E-3</v>
      </c>
      <c r="F2118" s="2">
        <f>'Moving Avg'!D2118</f>
        <v>1.9977</v>
      </c>
      <c r="G2118" s="2">
        <f>'Moving Avg'!F2118</f>
        <v>1.9985900000000008</v>
      </c>
      <c r="H2118" s="2">
        <f>'Moving Avg'!G2118</f>
        <v>1.9817659999999984</v>
      </c>
      <c r="I2118" s="2">
        <f>'Moving Avg'!H2118</f>
        <v>1.8519179999999997</v>
      </c>
      <c r="J2118" s="5" t="str">
        <f>OBV!F2118</f>
        <v>NEUTRAL</v>
      </c>
      <c r="K2118" s="5" t="str">
        <f>OBV!G2118</f>
        <v>NEUTRAL</v>
      </c>
      <c r="L2118" s="5" t="str">
        <f>OBV!H2118</f>
        <v>NEUTRAL</v>
      </c>
      <c r="M2118" s="7">
        <f t="shared" si="330"/>
        <v>25</v>
      </c>
      <c r="N2118" s="7">
        <f t="shared" si="331"/>
        <v>45</v>
      </c>
      <c r="O2118" s="7">
        <f t="shared" si="332"/>
        <v>50</v>
      </c>
      <c r="P2118" s="7">
        <f t="shared" si="333"/>
        <v>33</v>
      </c>
      <c r="Q2118" s="8">
        <f t="shared" si="334"/>
        <v>36.950000000000003</v>
      </c>
      <c r="R2118" s="8">
        <f t="shared" si="335"/>
        <v>39.75</v>
      </c>
      <c r="S2118" s="8">
        <f t="shared" si="336"/>
        <v>37.85</v>
      </c>
      <c r="T2118" s="8">
        <f t="shared" si="337"/>
        <v>38.25</v>
      </c>
      <c r="U2118" s="7">
        <f t="shared" si="338"/>
        <v>38.183333333333337</v>
      </c>
      <c r="V2118" s="7">
        <f t="shared" si="339"/>
        <v>38.200000000000003</v>
      </c>
    </row>
    <row r="2119" spans="1:22" ht="13.5" x14ac:dyDescent="0.25">
      <c r="A2119" s="3">
        <f>RSI!A2119</f>
        <v>45386</v>
      </c>
      <c r="B2119" s="2">
        <f>RSI!B2119</f>
        <v>1.9977</v>
      </c>
      <c r="C2119" s="2">
        <f>RSI!I2119</f>
        <v>53.933621376986828</v>
      </c>
      <c r="D2119" s="2">
        <f>MACD!E2119</f>
        <v>1.0767108091862987E-2</v>
      </c>
      <c r="E2119" s="2">
        <f>MACD!F2119</f>
        <v>9.6651047879731233E-3</v>
      </c>
      <c r="F2119" s="2">
        <f>'Moving Avg'!D2119</f>
        <v>1.9977</v>
      </c>
      <c r="G2119" s="2">
        <f>'Moving Avg'!F2119</f>
        <v>1.9981500000000008</v>
      </c>
      <c r="H2119" s="2">
        <f>'Moving Avg'!G2119</f>
        <v>1.9882499999999985</v>
      </c>
      <c r="I2119" s="2">
        <f>'Moving Avg'!H2119</f>
        <v>1.8525709999999997</v>
      </c>
      <c r="J2119" s="5" t="str">
        <f>OBV!F2119</f>
        <v>NEUTRAL</v>
      </c>
      <c r="K2119" s="5" t="str">
        <f>OBV!G2119</f>
        <v>NEUTRAL</v>
      </c>
      <c r="L2119" s="5" t="str">
        <f>OBV!H2119</f>
        <v>NEUTRAL</v>
      </c>
      <c r="M2119" s="7">
        <f t="shared" si="330"/>
        <v>25</v>
      </c>
      <c r="N2119" s="7">
        <f t="shared" si="331"/>
        <v>0</v>
      </c>
      <c r="O2119" s="7">
        <f t="shared" si="332"/>
        <v>50</v>
      </c>
      <c r="P2119" s="7">
        <f t="shared" si="333"/>
        <v>33</v>
      </c>
      <c r="Q2119" s="8">
        <f t="shared" si="334"/>
        <v>21.2</v>
      </c>
      <c r="R2119" s="8">
        <f t="shared" si="335"/>
        <v>30.75</v>
      </c>
      <c r="S2119" s="8">
        <f t="shared" si="336"/>
        <v>31.1</v>
      </c>
      <c r="T2119" s="8">
        <f t="shared" si="337"/>
        <v>27</v>
      </c>
      <c r="U2119" s="7">
        <f t="shared" si="338"/>
        <v>27.683333333333337</v>
      </c>
      <c r="V2119" s="7">
        <f t="shared" si="339"/>
        <v>27.512500000000003</v>
      </c>
    </row>
    <row r="2120" spans="1:22" ht="13.5" x14ac:dyDescent="0.25">
      <c r="A2120" s="3">
        <f>RSI!A2120</f>
        <v>45387</v>
      </c>
      <c r="B2120" s="2">
        <f>RSI!B2120</f>
        <v>1.9977</v>
      </c>
      <c r="C2120" s="2">
        <f>RSI!I2120</f>
        <v>53.933621376986828</v>
      </c>
      <c r="D2120" s="2">
        <f>MACD!E2120</f>
        <v>1.2399733255813228E-2</v>
      </c>
      <c r="E2120" s="2">
        <f>MACD!F2120</f>
        <v>1.0212030481541144E-2</v>
      </c>
      <c r="F2120" s="2">
        <f>'Moving Avg'!D2120</f>
        <v>1.9977</v>
      </c>
      <c r="G2120" s="2">
        <f>'Moving Avg'!F2120</f>
        <v>1.9985850000000009</v>
      </c>
      <c r="H2120" s="2">
        <f>'Moving Avg'!G2120</f>
        <v>1.9933319999999981</v>
      </c>
      <c r="I2120" s="2">
        <f>'Moving Avg'!H2120</f>
        <v>1.853224</v>
      </c>
      <c r="J2120" s="5" t="str">
        <f>OBV!F2120</f>
        <v>NEUTRAL</v>
      </c>
      <c r="K2120" s="5" t="str">
        <f>OBV!G2120</f>
        <v>NEUTRAL</v>
      </c>
      <c r="L2120" s="5" t="str">
        <f>OBV!H2120</f>
        <v>NEUTRAL</v>
      </c>
      <c r="M2120" s="7">
        <f t="shared" si="330"/>
        <v>25</v>
      </c>
      <c r="N2120" s="7">
        <f t="shared" si="331"/>
        <v>0</v>
      </c>
      <c r="O2120" s="7">
        <f t="shared" si="332"/>
        <v>50</v>
      </c>
      <c r="P2120" s="7">
        <f t="shared" si="333"/>
        <v>33</v>
      </c>
      <c r="Q2120" s="8">
        <f t="shared" si="334"/>
        <v>21.2</v>
      </c>
      <c r="R2120" s="8">
        <f t="shared" si="335"/>
        <v>30.75</v>
      </c>
      <c r="S2120" s="8">
        <f t="shared" si="336"/>
        <v>31.1</v>
      </c>
      <c r="T2120" s="8">
        <f t="shared" si="337"/>
        <v>27</v>
      </c>
      <c r="U2120" s="7">
        <f t="shared" si="338"/>
        <v>27.683333333333337</v>
      </c>
      <c r="V2120" s="7">
        <f t="shared" si="339"/>
        <v>27.512500000000003</v>
      </c>
    </row>
    <row r="2121" spans="1:22" ht="13.5" x14ac:dyDescent="0.25">
      <c r="A2121" s="3">
        <f>RSI!A2121</f>
        <v>45390</v>
      </c>
      <c r="B2121" s="2">
        <f>RSI!B2121</f>
        <v>1.9977</v>
      </c>
      <c r="C2121" s="2">
        <f>RSI!I2121</f>
        <v>53.933621376986828</v>
      </c>
      <c r="D2121" s="2">
        <f>MACD!E2121</f>
        <v>1.1044670540893309E-2</v>
      </c>
      <c r="E2121" s="2">
        <f>MACD!F2121</f>
        <v>1.0378558493411577E-2</v>
      </c>
      <c r="F2121" s="2">
        <f>'Moving Avg'!D2121</f>
        <v>1.9977</v>
      </c>
      <c r="G2121" s="2">
        <f>'Moving Avg'!F2121</f>
        <v>1.9990200000000009</v>
      </c>
      <c r="H2121" s="2">
        <f>'Moving Avg'!G2121</f>
        <v>1.9970119999999978</v>
      </c>
      <c r="I2121" s="2">
        <f>'Moving Avg'!H2121</f>
        <v>1.8538769999999998</v>
      </c>
      <c r="J2121" s="5" t="str">
        <f>OBV!F2121</f>
        <v>NEUTRAL</v>
      </c>
      <c r="K2121" s="5" t="str">
        <f>OBV!G2121</f>
        <v>NEUTRAL</v>
      </c>
      <c r="L2121" s="5" t="str">
        <f>OBV!H2121</f>
        <v>NEUTRAL</v>
      </c>
      <c r="M2121" s="7">
        <f t="shared" si="330"/>
        <v>25</v>
      </c>
      <c r="N2121" s="7">
        <f t="shared" si="331"/>
        <v>0</v>
      </c>
      <c r="O2121" s="7">
        <f t="shared" si="332"/>
        <v>50</v>
      </c>
      <c r="P2121" s="7">
        <f t="shared" si="333"/>
        <v>33</v>
      </c>
      <c r="Q2121" s="8">
        <f t="shared" si="334"/>
        <v>21.2</v>
      </c>
      <c r="R2121" s="8">
        <f t="shared" si="335"/>
        <v>30.75</v>
      </c>
      <c r="S2121" s="8">
        <f t="shared" si="336"/>
        <v>31.1</v>
      </c>
      <c r="T2121" s="8">
        <f t="shared" si="337"/>
        <v>27</v>
      </c>
      <c r="U2121" s="7">
        <f t="shared" si="338"/>
        <v>27.683333333333337</v>
      </c>
      <c r="V2121" s="7">
        <f t="shared" si="339"/>
        <v>27.512500000000003</v>
      </c>
    </row>
    <row r="2122" spans="1:22" ht="13.5" x14ac:dyDescent="0.25">
      <c r="A2122" s="3">
        <f>RSI!A2122</f>
        <v>45394</v>
      </c>
      <c r="B2122" s="2">
        <f>RSI!B2122</f>
        <v>1.9977</v>
      </c>
      <c r="C2122" s="2">
        <f>RSI!I2122</f>
        <v>53.933621376986828</v>
      </c>
      <c r="D2122" s="2">
        <f>MACD!E2122</f>
        <v>9.8571465273133985E-3</v>
      </c>
      <c r="E2122" s="2">
        <f>MACD!F2122</f>
        <v>1.0274276100191942E-2</v>
      </c>
      <c r="F2122" s="2">
        <f>'Moving Avg'!D2122</f>
        <v>1.9977</v>
      </c>
      <c r="G2122" s="2">
        <f>'Moving Avg'!F2122</f>
        <v>1.9990200000000011</v>
      </c>
      <c r="H2122" s="2">
        <f>'Moving Avg'!G2122</f>
        <v>1.9991139999999978</v>
      </c>
      <c r="I2122" s="2">
        <f>'Moving Avg'!H2122</f>
        <v>1.8544474999999998</v>
      </c>
      <c r="J2122" s="5" t="str">
        <f>OBV!F2122</f>
        <v>NEUTRAL</v>
      </c>
      <c r="K2122" s="5" t="str">
        <f>OBV!G2122</f>
        <v>NEUTRAL</v>
      </c>
      <c r="L2122" s="5" t="str">
        <f>OBV!H2122</f>
        <v>NEUTRAL</v>
      </c>
      <c r="M2122" s="7">
        <f t="shared" si="330"/>
        <v>25</v>
      </c>
      <c r="N2122" s="7">
        <f t="shared" si="331"/>
        <v>45</v>
      </c>
      <c r="O2122" s="7">
        <f t="shared" si="332"/>
        <v>50</v>
      </c>
      <c r="P2122" s="7">
        <f t="shared" si="333"/>
        <v>33</v>
      </c>
      <c r="Q2122" s="8">
        <f t="shared" si="334"/>
        <v>36.950000000000003</v>
      </c>
      <c r="R2122" s="8">
        <f t="shared" si="335"/>
        <v>39.75</v>
      </c>
      <c r="S2122" s="8">
        <f t="shared" si="336"/>
        <v>37.85</v>
      </c>
      <c r="T2122" s="8">
        <f t="shared" si="337"/>
        <v>38.25</v>
      </c>
      <c r="U2122" s="7">
        <f t="shared" si="338"/>
        <v>38.183333333333337</v>
      </c>
      <c r="V2122" s="7">
        <f t="shared" si="339"/>
        <v>38.200000000000003</v>
      </c>
    </row>
    <row r="2123" spans="1:22" ht="13.5" x14ac:dyDescent="0.25">
      <c r="A2123" s="3">
        <f>RSI!A2123</f>
        <v>45397</v>
      </c>
      <c r="B2123" s="2">
        <f>RSI!B2123</f>
        <v>2.0065</v>
      </c>
      <c r="C2123" s="2">
        <f>RSI!I2123</f>
        <v>58.071998432986931</v>
      </c>
      <c r="D2123" s="2">
        <f>MACD!E2123</f>
        <v>8.1625662143680611E-3</v>
      </c>
      <c r="E2123" s="2">
        <f>MACD!F2123</f>
        <v>9.8519341230271663E-3</v>
      </c>
      <c r="F2123" s="2">
        <f>'Moving Avg'!D2123</f>
        <v>1.9994599999999998</v>
      </c>
      <c r="G2123" s="2">
        <f>'Moving Avg'!F2123</f>
        <v>1.9998950000000011</v>
      </c>
      <c r="H2123" s="2">
        <f>'Moving Avg'!G2123</f>
        <v>2.0022679999999977</v>
      </c>
      <c r="I2123" s="2">
        <f>'Moving Avg'!H2123</f>
        <v>1.8550619999999998</v>
      </c>
      <c r="J2123" s="5" t="str">
        <f>OBV!F2123</f>
        <v>BULLISH</v>
      </c>
      <c r="K2123" s="5" t="str">
        <f>OBV!G2123</f>
        <v>STRONG</v>
      </c>
      <c r="L2123" s="5" t="str">
        <f>OBV!H2123</f>
        <v>CONFIRMED BULLISH</v>
      </c>
      <c r="M2123" s="7">
        <f t="shared" si="330"/>
        <v>25</v>
      </c>
      <c r="N2123" s="7">
        <f t="shared" si="331"/>
        <v>45</v>
      </c>
      <c r="O2123" s="7">
        <f t="shared" si="332"/>
        <v>50</v>
      </c>
      <c r="P2123" s="7">
        <f t="shared" si="333"/>
        <v>100</v>
      </c>
      <c r="Q2123" s="8">
        <f t="shared" si="334"/>
        <v>47</v>
      </c>
      <c r="R2123" s="8">
        <f t="shared" si="335"/>
        <v>56.5</v>
      </c>
      <c r="S2123" s="8">
        <f t="shared" si="336"/>
        <v>68</v>
      </c>
      <c r="T2123" s="8">
        <f t="shared" si="337"/>
        <v>55</v>
      </c>
      <c r="U2123" s="7">
        <f t="shared" si="338"/>
        <v>57.166666666666664</v>
      </c>
      <c r="V2123" s="7">
        <f t="shared" si="339"/>
        <v>56.625</v>
      </c>
    </row>
    <row r="2124" spans="1:22" ht="13.5" x14ac:dyDescent="0.25">
      <c r="A2124" s="3">
        <f>RSI!A2124</f>
        <v>45398</v>
      </c>
      <c r="B2124" s="2">
        <f>RSI!B2124</f>
        <v>2.0065</v>
      </c>
      <c r="C2124" s="2">
        <f>RSI!I2124</f>
        <v>58.071998432986916</v>
      </c>
      <c r="D2124" s="2">
        <f>MACD!E2124</f>
        <v>6.6415979781362378E-3</v>
      </c>
      <c r="E2124" s="2">
        <f>MACD!F2124</f>
        <v>9.2098668940489813E-3</v>
      </c>
      <c r="F2124" s="2">
        <f>'Moving Avg'!D2124</f>
        <v>2.00122</v>
      </c>
      <c r="G2124" s="2">
        <f>'Moving Avg'!F2124</f>
        <v>2.000770000000001</v>
      </c>
      <c r="H2124" s="2">
        <f>'Moving Avg'!G2124</f>
        <v>2.003845999999998</v>
      </c>
      <c r="I2124" s="2">
        <f>'Moving Avg'!H2124</f>
        <v>1.8556765</v>
      </c>
      <c r="J2124" s="5" t="str">
        <f>OBV!F2124</f>
        <v>BULLISH</v>
      </c>
      <c r="K2124" s="5" t="str">
        <f>OBV!G2124</f>
        <v>STRONG</v>
      </c>
      <c r="L2124" s="5" t="str">
        <f>OBV!H2124</f>
        <v>CONFIRMED BULLISH</v>
      </c>
      <c r="M2124" s="7">
        <f t="shared" si="330"/>
        <v>25</v>
      </c>
      <c r="N2124" s="7">
        <f t="shared" si="331"/>
        <v>45</v>
      </c>
      <c r="O2124" s="7">
        <f t="shared" si="332"/>
        <v>50</v>
      </c>
      <c r="P2124" s="7">
        <f t="shared" si="333"/>
        <v>100</v>
      </c>
      <c r="Q2124" s="8">
        <f t="shared" si="334"/>
        <v>47</v>
      </c>
      <c r="R2124" s="8">
        <f t="shared" si="335"/>
        <v>56.5</v>
      </c>
      <c r="S2124" s="8">
        <f t="shared" si="336"/>
        <v>68</v>
      </c>
      <c r="T2124" s="8">
        <f t="shared" si="337"/>
        <v>55</v>
      </c>
      <c r="U2124" s="7">
        <f t="shared" si="338"/>
        <v>57.166666666666664</v>
      </c>
      <c r="V2124" s="7">
        <f t="shared" si="339"/>
        <v>56.625</v>
      </c>
    </row>
    <row r="2125" spans="1:22" ht="13.5" x14ac:dyDescent="0.25">
      <c r="A2125" s="3">
        <f>RSI!A2125</f>
        <v>45399</v>
      </c>
      <c r="B2125" s="2">
        <f>RSI!B2125</f>
        <v>2.0065</v>
      </c>
      <c r="C2125" s="2">
        <f>RSI!I2125</f>
        <v>58.071998432986916</v>
      </c>
      <c r="D2125" s="2">
        <f>MACD!E2125</f>
        <v>5.2739835710811089E-3</v>
      </c>
      <c r="E2125" s="2">
        <f>MACD!F2125</f>
        <v>8.4226902294554061E-3</v>
      </c>
      <c r="F2125" s="2">
        <f>'Moving Avg'!D2125</f>
        <v>2.00298</v>
      </c>
      <c r="G2125" s="2">
        <f>'Moving Avg'!F2125</f>
        <v>2.0016450000000012</v>
      </c>
      <c r="H2125" s="2">
        <f>'Moving Avg'!G2125</f>
        <v>2.0038459999999976</v>
      </c>
      <c r="I2125" s="2">
        <f>'Moving Avg'!H2125</f>
        <v>1.8562909999999999</v>
      </c>
      <c r="J2125" s="5" t="str">
        <f>OBV!F2125</f>
        <v>BULLISH</v>
      </c>
      <c r="K2125" s="5" t="str">
        <f>OBV!G2125</f>
        <v>STRONG</v>
      </c>
      <c r="L2125" s="5" t="str">
        <f>OBV!H2125</f>
        <v>CONFIRMED BULLISH</v>
      </c>
      <c r="M2125" s="7">
        <f t="shared" si="330"/>
        <v>25</v>
      </c>
      <c r="N2125" s="7">
        <f t="shared" si="331"/>
        <v>45</v>
      </c>
      <c r="O2125" s="7">
        <f t="shared" si="332"/>
        <v>50</v>
      </c>
      <c r="P2125" s="7">
        <f t="shared" si="333"/>
        <v>100</v>
      </c>
      <c r="Q2125" s="8">
        <f t="shared" si="334"/>
        <v>47</v>
      </c>
      <c r="R2125" s="8">
        <f t="shared" si="335"/>
        <v>56.5</v>
      </c>
      <c r="S2125" s="8">
        <f t="shared" si="336"/>
        <v>68</v>
      </c>
      <c r="T2125" s="8">
        <f t="shared" si="337"/>
        <v>55</v>
      </c>
      <c r="U2125" s="7">
        <f t="shared" si="338"/>
        <v>57.166666666666664</v>
      </c>
      <c r="V2125" s="7">
        <f t="shared" si="339"/>
        <v>56.625</v>
      </c>
    </row>
    <row r="2126" spans="1:22" ht="13.5" x14ac:dyDescent="0.25">
      <c r="A2126" s="3">
        <f>RSI!A2126</f>
        <v>45400</v>
      </c>
      <c r="B2126" s="2">
        <f>RSI!B2126</f>
        <v>2.0065</v>
      </c>
      <c r="C2126" s="2">
        <f>RSI!I2126</f>
        <v>58.071998432986916</v>
      </c>
      <c r="D2126" s="2">
        <f>MACD!E2126</f>
        <v>4.0421035248574544E-3</v>
      </c>
      <c r="E2126" s="2">
        <f>MACD!F2126</f>
        <v>7.5465728885358158E-3</v>
      </c>
      <c r="F2126" s="2">
        <f>'Moving Avg'!D2126</f>
        <v>2.0047399999999995</v>
      </c>
      <c r="G2126" s="2">
        <f>'Moving Avg'!F2126</f>
        <v>2.0029600000000012</v>
      </c>
      <c r="H2126" s="2">
        <f>'Moving Avg'!G2126</f>
        <v>2.0038459999999985</v>
      </c>
      <c r="I2126" s="2">
        <f>'Moving Avg'!H2126</f>
        <v>1.8569055000000001</v>
      </c>
      <c r="J2126" s="5" t="str">
        <f>OBV!F2126</f>
        <v>BULLISH</v>
      </c>
      <c r="K2126" s="5" t="str">
        <f>OBV!G2126</f>
        <v>STRONG</v>
      </c>
      <c r="L2126" s="5" t="str">
        <f>OBV!H2126</f>
        <v>CONFIRMED BULLISH</v>
      </c>
      <c r="M2126" s="7">
        <f t="shared" si="330"/>
        <v>25</v>
      </c>
      <c r="N2126" s="7">
        <f t="shared" si="331"/>
        <v>45</v>
      </c>
      <c r="O2126" s="7">
        <f t="shared" si="332"/>
        <v>50</v>
      </c>
      <c r="P2126" s="7">
        <f t="shared" si="333"/>
        <v>100</v>
      </c>
      <c r="Q2126" s="8">
        <f t="shared" si="334"/>
        <v>47</v>
      </c>
      <c r="R2126" s="8">
        <f t="shared" si="335"/>
        <v>56.5</v>
      </c>
      <c r="S2126" s="8">
        <f t="shared" si="336"/>
        <v>68</v>
      </c>
      <c r="T2126" s="8">
        <f t="shared" si="337"/>
        <v>55</v>
      </c>
      <c r="U2126" s="7">
        <f t="shared" si="338"/>
        <v>57.166666666666664</v>
      </c>
      <c r="V2126" s="7">
        <f t="shared" si="339"/>
        <v>56.625</v>
      </c>
    </row>
    <row r="2127" spans="1:22" ht="13.5" x14ac:dyDescent="0.25">
      <c r="A2127" s="3">
        <f>RSI!A2127</f>
        <v>45401</v>
      </c>
      <c r="B2127" s="2">
        <f>RSI!B2127</f>
        <v>2.0065</v>
      </c>
      <c r="C2127" s="2">
        <f>RSI!I2127</f>
        <v>58.071998432986909</v>
      </c>
      <c r="D2127" s="2">
        <f>MACD!E2127</f>
        <v>2.9306065823762051E-3</v>
      </c>
      <c r="E2127" s="2">
        <f>MACD!F2127</f>
        <v>6.6233796273038941E-3</v>
      </c>
      <c r="F2127" s="2">
        <f>'Moving Avg'!D2127</f>
        <v>2.0065</v>
      </c>
      <c r="G2127" s="2">
        <f>'Moving Avg'!F2127</f>
        <v>2.0025250000000012</v>
      </c>
      <c r="H2127" s="2">
        <f>'Moving Avg'!G2127</f>
        <v>2.0038459999999985</v>
      </c>
      <c r="I2127" s="2">
        <f>'Moving Avg'!H2127</f>
        <v>1.8575199999999998</v>
      </c>
      <c r="J2127" s="5" t="str">
        <f>OBV!F2127</f>
        <v>BULLISH</v>
      </c>
      <c r="K2127" s="5" t="str">
        <f>OBV!G2127</f>
        <v>STRONG</v>
      </c>
      <c r="L2127" s="5" t="str">
        <f>OBV!H2127</f>
        <v>CONFIRMED BULLISH</v>
      </c>
      <c r="M2127" s="7">
        <f t="shared" si="330"/>
        <v>25</v>
      </c>
      <c r="N2127" s="7">
        <f t="shared" si="331"/>
        <v>45</v>
      </c>
      <c r="O2127" s="7">
        <f t="shared" si="332"/>
        <v>50</v>
      </c>
      <c r="P2127" s="7">
        <f t="shared" si="333"/>
        <v>100</v>
      </c>
      <c r="Q2127" s="8">
        <f t="shared" si="334"/>
        <v>47</v>
      </c>
      <c r="R2127" s="8">
        <f t="shared" si="335"/>
        <v>56.5</v>
      </c>
      <c r="S2127" s="8">
        <f t="shared" si="336"/>
        <v>68</v>
      </c>
      <c r="T2127" s="8">
        <f t="shared" si="337"/>
        <v>55</v>
      </c>
      <c r="U2127" s="7">
        <f t="shared" si="338"/>
        <v>57.166666666666664</v>
      </c>
      <c r="V2127" s="7">
        <f t="shared" si="339"/>
        <v>56.625</v>
      </c>
    </row>
    <row r="2128" spans="1:22" ht="13.5" x14ac:dyDescent="0.25">
      <c r="A2128" s="3">
        <f>RSI!A2128</f>
        <v>45404</v>
      </c>
      <c r="B2128" s="2">
        <f>RSI!B2128</f>
        <v>2.0065</v>
      </c>
      <c r="C2128" s="2">
        <f>RSI!I2128</f>
        <v>58.071998432986909</v>
      </c>
      <c r="D2128" s="2">
        <f>MACD!E2128</f>
        <v>1.926093518239691E-3</v>
      </c>
      <c r="E2128" s="2">
        <f>MACD!F2128</f>
        <v>5.683922405491054E-3</v>
      </c>
      <c r="F2128" s="2">
        <f>'Moving Avg'!D2128</f>
        <v>2.0065</v>
      </c>
      <c r="G2128" s="2">
        <f>'Moving Avg'!F2128</f>
        <v>2.0020900000000008</v>
      </c>
      <c r="H2128" s="2">
        <f>'Moving Avg'!G2128</f>
        <v>2.0038459999999985</v>
      </c>
      <c r="I2128" s="2">
        <f>'Moving Avg'!H2128</f>
        <v>1.8581344999999998</v>
      </c>
      <c r="J2128" s="5" t="str">
        <f>OBV!F2128</f>
        <v>NEUTRAL</v>
      </c>
      <c r="K2128" s="5" t="str">
        <f>OBV!G2128</f>
        <v>NEUTRAL</v>
      </c>
      <c r="L2128" s="5" t="str">
        <f>OBV!H2128</f>
        <v>NEUTRAL</v>
      </c>
      <c r="M2128" s="7">
        <f t="shared" si="330"/>
        <v>25</v>
      </c>
      <c r="N2128" s="7">
        <f t="shared" si="331"/>
        <v>45</v>
      </c>
      <c r="O2128" s="7">
        <f t="shared" si="332"/>
        <v>50</v>
      </c>
      <c r="P2128" s="7">
        <f t="shared" si="333"/>
        <v>33</v>
      </c>
      <c r="Q2128" s="8">
        <f t="shared" si="334"/>
        <v>36.950000000000003</v>
      </c>
      <c r="R2128" s="8">
        <f t="shared" si="335"/>
        <v>39.75</v>
      </c>
      <c r="S2128" s="8">
        <f t="shared" si="336"/>
        <v>37.85</v>
      </c>
      <c r="T2128" s="8">
        <f t="shared" si="337"/>
        <v>38.25</v>
      </c>
      <c r="U2128" s="7">
        <f t="shared" si="338"/>
        <v>38.183333333333337</v>
      </c>
      <c r="V2128" s="7">
        <f t="shared" si="339"/>
        <v>38.200000000000003</v>
      </c>
    </row>
    <row r="2129" spans="1:22" ht="13.5" x14ac:dyDescent="0.25">
      <c r="A2129" s="3">
        <f>RSI!A2129</f>
        <v>45405</v>
      </c>
      <c r="B2129" s="2">
        <f>RSI!B2129</f>
        <v>2.0065</v>
      </c>
      <c r="C2129" s="2">
        <f>RSI!I2129</f>
        <v>58.071998432986909</v>
      </c>
      <c r="D2129" s="2">
        <f>MACD!E2129</f>
        <v>1.0168471743352558E-3</v>
      </c>
      <c r="E2129" s="2">
        <f>MACD!F2129</f>
        <v>4.7505073592598946E-3</v>
      </c>
      <c r="F2129" s="2">
        <f>'Moving Avg'!D2129</f>
        <v>2.0065</v>
      </c>
      <c r="G2129" s="2">
        <f>'Moving Avg'!F2129</f>
        <v>2.0016550000000009</v>
      </c>
      <c r="H2129" s="2">
        <f>'Moving Avg'!G2129</f>
        <v>2.0038459999999989</v>
      </c>
      <c r="I2129" s="2">
        <f>'Moving Avg'!H2129</f>
        <v>1.858749</v>
      </c>
      <c r="J2129" s="5" t="str">
        <f>OBV!F2129</f>
        <v>NEUTRAL</v>
      </c>
      <c r="K2129" s="5" t="str">
        <f>OBV!G2129</f>
        <v>NEUTRAL</v>
      </c>
      <c r="L2129" s="5" t="str">
        <f>OBV!H2129</f>
        <v>NEUTRAL</v>
      </c>
      <c r="M2129" s="7">
        <f t="shared" si="330"/>
        <v>25</v>
      </c>
      <c r="N2129" s="7">
        <f t="shared" si="331"/>
        <v>45</v>
      </c>
      <c r="O2129" s="7">
        <f t="shared" si="332"/>
        <v>50</v>
      </c>
      <c r="P2129" s="7">
        <f t="shared" si="333"/>
        <v>33</v>
      </c>
      <c r="Q2129" s="8">
        <f t="shared" si="334"/>
        <v>36.950000000000003</v>
      </c>
      <c r="R2129" s="8">
        <f t="shared" si="335"/>
        <v>39.75</v>
      </c>
      <c r="S2129" s="8">
        <f t="shared" si="336"/>
        <v>37.85</v>
      </c>
      <c r="T2129" s="8">
        <f t="shared" si="337"/>
        <v>38.25</v>
      </c>
      <c r="U2129" s="7">
        <f t="shared" si="338"/>
        <v>38.183333333333337</v>
      </c>
      <c r="V2129" s="7">
        <f t="shared" si="339"/>
        <v>38.200000000000003</v>
      </c>
    </row>
    <row r="2130" spans="1:22" ht="13.5" x14ac:dyDescent="0.25">
      <c r="A2130" s="3">
        <f>RSI!A2130</f>
        <v>45406</v>
      </c>
      <c r="B2130" s="2">
        <f>RSI!B2130</f>
        <v>2.0065</v>
      </c>
      <c r="C2130" s="2">
        <f>RSI!I2130</f>
        <v>58.071998432986909</v>
      </c>
      <c r="D2130" s="2">
        <f>MACD!E2130</f>
        <v>1.9260178040059195E-4</v>
      </c>
      <c r="E2130" s="2">
        <f>MACD!F2130</f>
        <v>3.8389262434880343E-3</v>
      </c>
      <c r="F2130" s="2">
        <f>'Moving Avg'!D2130</f>
        <v>2.0065</v>
      </c>
      <c r="G2130" s="2">
        <f>'Moving Avg'!F2130</f>
        <v>2.0012200000000009</v>
      </c>
      <c r="H2130" s="2">
        <f>'Moving Avg'!G2130</f>
        <v>2.0027959999999991</v>
      </c>
      <c r="I2130" s="2">
        <f>'Moving Avg'!H2130</f>
        <v>1.8593634999999999</v>
      </c>
      <c r="J2130" s="5" t="str">
        <f>OBV!F2130</f>
        <v>NEUTRAL</v>
      </c>
      <c r="K2130" s="5" t="str">
        <f>OBV!G2130</f>
        <v>NEUTRAL</v>
      </c>
      <c r="L2130" s="5" t="str">
        <f>OBV!H2130</f>
        <v>NEUTRAL</v>
      </c>
      <c r="M2130" s="7">
        <f t="shared" si="330"/>
        <v>25</v>
      </c>
      <c r="N2130" s="7">
        <f t="shared" si="331"/>
        <v>45</v>
      </c>
      <c r="O2130" s="7">
        <f t="shared" si="332"/>
        <v>50</v>
      </c>
      <c r="P2130" s="7">
        <f t="shared" si="333"/>
        <v>33</v>
      </c>
      <c r="Q2130" s="8">
        <f t="shared" si="334"/>
        <v>36.950000000000003</v>
      </c>
      <c r="R2130" s="8">
        <f t="shared" si="335"/>
        <v>39.75</v>
      </c>
      <c r="S2130" s="8">
        <f t="shared" si="336"/>
        <v>37.85</v>
      </c>
      <c r="T2130" s="8">
        <f t="shared" si="337"/>
        <v>38.25</v>
      </c>
      <c r="U2130" s="7">
        <f t="shared" si="338"/>
        <v>38.183333333333337</v>
      </c>
      <c r="V2130" s="7">
        <f t="shared" si="339"/>
        <v>38.200000000000003</v>
      </c>
    </row>
    <row r="2131" spans="1:22" ht="13.5" x14ac:dyDescent="0.25">
      <c r="A2131" s="3">
        <f>RSI!A2131</f>
        <v>45407</v>
      </c>
      <c r="B2131" s="2">
        <f>RSI!B2131</f>
        <v>2.0065</v>
      </c>
      <c r="C2131" s="2">
        <f>RSI!I2131</f>
        <v>58.071998432986909</v>
      </c>
      <c r="D2131" s="2">
        <f>MACD!E2131</f>
        <v>-5.5565431775783658E-4</v>
      </c>
      <c r="E2131" s="2">
        <f>MACD!F2131</f>
        <v>2.9600101312388604E-3</v>
      </c>
      <c r="F2131" s="2">
        <f>'Moving Avg'!D2131</f>
        <v>2.0065</v>
      </c>
      <c r="G2131" s="2">
        <f>'Moving Avg'!F2131</f>
        <v>2.0016600000000007</v>
      </c>
      <c r="H2131" s="2">
        <f>'Moving Avg'!G2131</f>
        <v>2.002095999999999</v>
      </c>
      <c r="I2131" s="2">
        <f>'Moving Avg'!H2131</f>
        <v>1.8599780000000001</v>
      </c>
      <c r="J2131" s="5" t="str">
        <f>OBV!F2131</f>
        <v>NEUTRAL</v>
      </c>
      <c r="K2131" s="5" t="str">
        <f>OBV!G2131</f>
        <v>NEUTRAL</v>
      </c>
      <c r="L2131" s="5" t="str">
        <f>OBV!H2131</f>
        <v>NEUTRAL</v>
      </c>
      <c r="M2131" s="7">
        <f t="shared" si="330"/>
        <v>25</v>
      </c>
      <c r="N2131" s="7">
        <f t="shared" si="331"/>
        <v>45</v>
      </c>
      <c r="O2131" s="7">
        <f t="shared" si="332"/>
        <v>50</v>
      </c>
      <c r="P2131" s="7">
        <f t="shared" si="333"/>
        <v>33</v>
      </c>
      <c r="Q2131" s="8">
        <f t="shared" si="334"/>
        <v>36.950000000000003</v>
      </c>
      <c r="R2131" s="8">
        <f t="shared" si="335"/>
        <v>39.75</v>
      </c>
      <c r="S2131" s="8">
        <f t="shared" si="336"/>
        <v>37.85</v>
      </c>
      <c r="T2131" s="8">
        <f t="shared" si="337"/>
        <v>38.25</v>
      </c>
      <c r="U2131" s="7">
        <f t="shared" si="338"/>
        <v>38.183333333333337</v>
      </c>
      <c r="V2131" s="7">
        <f t="shared" si="339"/>
        <v>38.200000000000003</v>
      </c>
    </row>
    <row r="2132" spans="1:22" ht="13.5" x14ac:dyDescent="0.25">
      <c r="A2132" s="3">
        <f>RSI!A2132</f>
        <v>45408</v>
      </c>
      <c r="B2132" s="2">
        <f>RSI!B2132</f>
        <v>2.0065</v>
      </c>
      <c r="C2132" s="2">
        <f>RSI!I2132</f>
        <v>58.071998432986909</v>
      </c>
      <c r="D2132" s="2">
        <f>MACD!E2132</f>
        <v>-1.2358475078506626E-3</v>
      </c>
      <c r="E2132" s="2">
        <f>MACD!F2132</f>
        <v>2.1208386034209559E-3</v>
      </c>
      <c r="F2132" s="2">
        <f>'Moving Avg'!D2132</f>
        <v>2.0065</v>
      </c>
      <c r="G2132" s="2">
        <f>'Moving Avg'!F2132</f>
        <v>2.0021000000000004</v>
      </c>
      <c r="H2132" s="2">
        <f>'Moving Avg'!G2132</f>
        <v>2.0013959999999993</v>
      </c>
      <c r="I2132" s="2">
        <f>'Moving Avg'!H2132</f>
        <v>1.8605915000000002</v>
      </c>
      <c r="J2132" s="5" t="str">
        <f>OBV!F2132</f>
        <v>NEUTRAL</v>
      </c>
      <c r="K2132" s="5" t="str">
        <f>OBV!G2132</f>
        <v>NEUTRAL</v>
      </c>
      <c r="L2132" s="5" t="str">
        <f>OBV!H2132</f>
        <v>NEUTRAL</v>
      </c>
      <c r="M2132" s="7">
        <f t="shared" si="330"/>
        <v>25</v>
      </c>
      <c r="N2132" s="7">
        <f t="shared" si="331"/>
        <v>45</v>
      </c>
      <c r="O2132" s="7">
        <f t="shared" si="332"/>
        <v>50</v>
      </c>
      <c r="P2132" s="7">
        <f t="shared" si="333"/>
        <v>33</v>
      </c>
      <c r="Q2132" s="8">
        <f t="shared" si="334"/>
        <v>36.950000000000003</v>
      </c>
      <c r="R2132" s="8">
        <f t="shared" si="335"/>
        <v>39.75</v>
      </c>
      <c r="S2132" s="8">
        <f t="shared" si="336"/>
        <v>37.85</v>
      </c>
      <c r="T2132" s="8">
        <f t="shared" si="337"/>
        <v>38.25</v>
      </c>
      <c r="U2132" s="7">
        <f t="shared" si="338"/>
        <v>38.183333333333337</v>
      </c>
      <c r="V2132" s="7">
        <f t="shared" si="339"/>
        <v>38.200000000000003</v>
      </c>
    </row>
    <row r="2133" spans="1:22" ht="13.5" x14ac:dyDescent="0.25">
      <c r="A2133" s="3">
        <f>RSI!A2133</f>
        <v>45411</v>
      </c>
      <c r="B2133" s="2">
        <f>RSI!B2133</f>
        <v>2.0065</v>
      </c>
      <c r="C2133" s="2">
        <f>RSI!I2133</f>
        <v>58.071998432986909</v>
      </c>
      <c r="D2133" s="2">
        <f>MACD!E2133</f>
        <v>-5.0111741452862901E-4</v>
      </c>
      <c r="E2133" s="2">
        <f>MACD!F2133</f>
        <v>1.5964473998310389E-3</v>
      </c>
      <c r="F2133" s="2">
        <f>'Moving Avg'!D2133</f>
        <v>2.0065</v>
      </c>
      <c r="G2133" s="2">
        <f>'Moving Avg'!F2133</f>
        <v>2.0025400000000007</v>
      </c>
      <c r="H2133" s="2">
        <f>'Moving Avg'!G2133</f>
        <v>2.0006959999999996</v>
      </c>
      <c r="I2133" s="2">
        <f>'Moving Avg'!H2133</f>
        <v>1.861205</v>
      </c>
      <c r="J2133" s="5" t="str">
        <f>OBV!F2133</f>
        <v>NEUTRAL</v>
      </c>
      <c r="K2133" s="5" t="str">
        <f>OBV!G2133</f>
        <v>NEUTRAL</v>
      </c>
      <c r="L2133" s="5" t="str">
        <f>OBV!H2133</f>
        <v>NEUTRAL</v>
      </c>
      <c r="M2133" s="7">
        <f t="shared" si="330"/>
        <v>25</v>
      </c>
      <c r="N2133" s="7">
        <f t="shared" si="331"/>
        <v>45</v>
      </c>
      <c r="O2133" s="7">
        <f t="shared" si="332"/>
        <v>50</v>
      </c>
      <c r="P2133" s="7">
        <f t="shared" si="333"/>
        <v>33</v>
      </c>
      <c r="Q2133" s="8">
        <f t="shared" si="334"/>
        <v>36.950000000000003</v>
      </c>
      <c r="R2133" s="8">
        <f t="shared" si="335"/>
        <v>39.75</v>
      </c>
      <c r="S2133" s="8">
        <f t="shared" si="336"/>
        <v>37.85</v>
      </c>
      <c r="T2133" s="8">
        <f t="shared" si="337"/>
        <v>38.25</v>
      </c>
      <c r="U2133" s="7">
        <f t="shared" si="338"/>
        <v>38.183333333333337</v>
      </c>
      <c r="V2133" s="7">
        <f t="shared" si="339"/>
        <v>38.200000000000003</v>
      </c>
    </row>
    <row r="2134" spans="1:22" ht="13.5" x14ac:dyDescent="0.25">
      <c r="A2134" s="3">
        <f>RSI!A2134</f>
        <v>45412</v>
      </c>
      <c r="B2134" s="2">
        <f>RSI!B2134</f>
        <v>2.0065</v>
      </c>
      <c r="C2134" s="2">
        <f>RSI!I2134</f>
        <v>58.071998432986909</v>
      </c>
      <c r="D2134" s="2">
        <f>MACD!E2134</f>
        <v>8.0236560746627106E-5</v>
      </c>
      <c r="E2134" s="2">
        <f>MACD!F2134</f>
        <v>1.2932052320141565E-3</v>
      </c>
      <c r="F2134" s="2">
        <f>'Moving Avg'!D2134</f>
        <v>2.0065</v>
      </c>
      <c r="G2134" s="2">
        <f>'Moving Avg'!F2134</f>
        <v>2.00298</v>
      </c>
      <c r="H2134" s="2">
        <f>'Moving Avg'!G2134</f>
        <v>1.9999959999999999</v>
      </c>
      <c r="I2134" s="2">
        <f>'Moving Avg'!H2134</f>
        <v>1.8618185</v>
      </c>
      <c r="J2134" s="5" t="str">
        <f>OBV!F2134</f>
        <v>NEUTRAL</v>
      </c>
      <c r="K2134" s="5" t="str">
        <f>OBV!G2134</f>
        <v>NEUTRAL</v>
      </c>
      <c r="L2134" s="5" t="str">
        <f>OBV!H2134</f>
        <v>NEUTRAL</v>
      </c>
      <c r="M2134" s="7">
        <f t="shared" si="330"/>
        <v>25</v>
      </c>
      <c r="N2134" s="7">
        <f t="shared" si="331"/>
        <v>45</v>
      </c>
      <c r="O2134" s="7">
        <f t="shared" si="332"/>
        <v>50</v>
      </c>
      <c r="P2134" s="7">
        <f t="shared" si="333"/>
        <v>33</v>
      </c>
      <c r="Q2134" s="8">
        <f t="shared" si="334"/>
        <v>36.950000000000003</v>
      </c>
      <c r="R2134" s="8">
        <f t="shared" si="335"/>
        <v>39.75</v>
      </c>
      <c r="S2134" s="8">
        <f t="shared" si="336"/>
        <v>37.85</v>
      </c>
      <c r="T2134" s="8">
        <f t="shared" si="337"/>
        <v>38.25</v>
      </c>
      <c r="U2134" s="7">
        <f t="shared" si="338"/>
        <v>38.183333333333337</v>
      </c>
      <c r="V2134" s="7">
        <f t="shared" si="339"/>
        <v>38.200000000000003</v>
      </c>
    </row>
    <row r="2135" spans="1:22" ht="13.5" x14ac:dyDescent="0.25">
      <c r="A2135" s="3">
        <f>RSI!A2135</f>
        <v>45414</v>
      </c>
      <c r="B2135" s="2">
        <f>RSI!B2135</f>
        <v>2.0065</v>
      </c>
      <c r="C2135" s="2">
        <f>RSI!I2135</f>
        <v>58.071998432986909</v>
      </c>
      <c r="D2135" s="2">
        <f>MACD!E2135</f>
        <v>5.3479894524155469E-4</v>
      </c>
      <c r="E2135" s="2">
        <f>MACD!F2135</f>
        <v>1.1415239746596362E-3</v>
      </c>
      <c r="F2135" s="2">
        <f>'Moving Avg'!D2135</f>
        <v>2.0065</v>
      </c>
      <c r="G2135" s="2">
        <f>'Moving Avg'!F2135</f>
        <v>2.0034200000000002</v>
      </c>
      <c r="H2135" s="2">
        <f>'Moving Avg'!G2135</f>
        <v>1.9992960000000002</v>
      </c>
      <c r="I2135" s="2">
        <f>'Moving Avg'!H2135</f>
        <v>1.8620374999999998</v>
      </c>
      <c r="J2135" s="5" t="str">
        <f>OBV!F2135</f>
        <v>NEUTRAL</v>
      </c>
      <c r="K2135" s="5" t="str">
        <f>OBV!G2135</f>
        <v>NEUTRAL</v>
      </c>
      <c r="L2135" s="5" t="str">
        <f>OBV!H2135</f>
        <v>NEUTRAL</v>
      </c>
      <c r="M2135" s="7">
        <f t="shared" si="330"/>
        <v>25</v>
      </c>
      <c r="N2135" s="7">
        <f t="shared" si="331"/>
        <v>45</v>
      </c>
      <c r="O2135" s="7">
        <f t="shared" si="332"/>
        <v>50</v>
      </c>
      <c r="P2135" s="7">
        <f t="shared" si="333"/>
        <v>33</v>
      </c>
      <c r="Q2135" s="8">
        <f t="shared" si="334"/>
        <v>36.950000000000003</v>
      </c>
      <c r="R2135" s="8">
        <f t="shared" si="335"/>
        <v>39.75</v>
      </c>
      <c r="S2135" s="8">
        <f t="shared" si="336"/>
        <v>37.85</v>
      </c>
      <c r="T2135" s="8">
        <f t="shared" si="337"/>
        <v>38.25</v>
      </c>
      <c r="U2135" s="7">
        <f t="shared" si="338"/>
        <v>38.183333333333337</v>
      </c>
      <c r="V2135" s="7">
        <f t="shared" si="339"/>
        <v>38.200000000000003</v>
      </c>
    </row>
    <row r="2136" spans="1:22" ht="13.5" x14ac:dyDescent="0.25">
      <c r="A2136" s="3">
        <f>RSI!A2136</f>
        <v>45415</v>
      </c>
      <c r="B2136" s="2">
        <f>RSI!B2136</f>
        <v>2.0065</v>
      </c>
      <c r="C2136" s="2">
        <f>RSI!I2136</f>
        <v>58.071998432986909</v>
      </c>
      <c r="D2136" s="2">
        <f>MACD!E2136</f>
        <v>8.8484299069779837E-4</v>
      </c>
      <c r="E2136" s="2">
        <f>MACD!F2136</f>
        <v>1.0901877778672687E-3</v>
      </c>
      <c r="F2136" s="2">
        <f>'Moving Avg'!D2136</f>
        <v>2.0065</v>
      </c>
      <c r="G2136" s="2">
        <f>'Moving Avg'!F2136</f>
        <v>2.0038600000000004</v>
      </c>
      <c r="H2136" s="2">
        <f>'Moving Avg'!G2136</f>
        <v>1.9985960000000003</v>
      </c>
      <c r="I2136" s="2">
        <f>'Moving Avg'!H2136</f>
        <v>1.8619939999999997</v>
      </c>
      <c r="J2136" s="5" t="str">
        <f>OBV!F2136</f>
        <v>NEUTRAL</v>
      </c>
      <c r="K2136" s="5" t="str">
        <f>OBV!G2136</f>
        <v>NEUTRAL</v>
      </c>
      <c r="L2136" s="5" t="str">
        <f>OBV!H2136</f>
        <v>NEUTRAL</v>
      </c>
      <c r="M2136" s="7">
        <f t="shared" si="330"/>
        <v>25</v>
      </c>
      <c r="N2136" s="7">
        <f t="shared" si="331"/>
        <v>45</v>
      </c>
      <c r="O2136" s="7">
        <f t="shared" si="332"/>
        <v>50</v>
      </c>
      <c r="P2136" s="7">
        <f t="shared" si="333"/>
        <v>33</v>
      </c>
      <c r="Q2136" s="8">
        <f t="shared" si="334"/>
        <v>36.950000000000003</v>
      </c>
      <c r="R2136" s="8">
        <f t="shared" si="335"/>
        <v>39.75</v>
      </c>
      <c r="S2136" s="8">
        <f t="shared" si="336"/>
        <v>37.85</v>
      </c>
      <c r="T2136" s="8">
        <f t="shared" si="337"/>
        <v>38.25</v>
      </c>
      <c r="U2136" s="7">
        <f t="shared" si="338"/>
        <v>38.183333333333337</v>
      </c>
      <c r="V2136" s="7">
        <f t="shared" si="339"/>
        <v>38.200000000000003</v>
      </c>
    </row>
    <row r="2137" spans="1:22" ht="13.5" x14ac:dyDescent="0.25">
      <c r="A2137" s="3">
        <f>RSI!A2137</f>
        <v>45418</v>
      </c>
      <c r="B2137" s="2">
        <f>RSI!B2137</f>
        <v>2.0065</v>
      </c>
      <c r="C2137" s="2">
        <f>RSI!I2137</f>
        <v>58.071998432986902</v>
      </c>
      <c r="D2137" s="2">
        <f>MACD!E2137</f>
        <v>1.1490103426567977E-3</v>
      </c>
      <c r="E2137" s="2">
        <f>MACD!F2137</f>
        <v>1.1019522908251745E-3</v>
      </c>
      <c r="F2137" s="2">
        <f>'Moving Avg'!D2137</f>
        <v>2.0065</v>
      </c>
      <c r="G2137" s="2">
        <f>'Moving Avg'!F2137</f>
        <v>2.0043000000000002</v>
      </c>
      <c r="H2137" s="2">
        <f>'Moving Avg'!G2137</f>
        <v>1.9985960000000009</v>
      </c>
      <c r="I2137" s="2">
        <f>'Moving Avg'!H2137</f>
        <v>1.8619939999999997</v>
      </c>
      <c r="J2137" s="5" t="str">
        <f>OBV!F2137</f>
        <v>NEUTRAL</v>
      </c>
      <c r="K2137" s="5" t="str">
        <f>OBV!G2137</f>
        <v>NEUTRAL</v>
      </c>
      <c r="L2137" s="5" t="str">
        <f>OBV!H2137</f>
        <v>NEUTRAL</v>
      </c>
      <c r="M2137" s="7">
        <f t="shared" si="330"/>
        <v>25</v>
      </c>
      <c r="N2137" s="7">
        <f t="shared" si="331"/>
        <v>0</v>
      </c>
      <c r="O2137" s="7">
        <f t="shared" si="332"/>
        <v>50</v>
      </c>
      <c r="P2137" s="7">
        <f t="shared" si="333"/>
        <v>33</v>
      </c>
      <c r="Q2137" s="8">
        <f t="shared" si="334"/>
        <v>21.2</v>
      </c>
      <c r="R2137" s="8">
        <f t="shared" si="335"/>
        <v>30.75</v>
      </c>
      <c r="S2137" s="8">
        <f t="shared" si="336"/>
        <v>31.1</v>
      </c>
      <c r="T2137" s="8">
        <f t="shared" si="337"/>
        <v>27</v>
      </c>
      <c r="U2137" s="7">
        <f t="shared" si="338"/>
        <v>27.683333333333337</v>
      </c>
      <c r="V2137" s="7">
        <f t="shared" si="339"/>
        <v>27.512500000000003</v>
      </c>
    </row>
    <row r="2138" spans="1:22" ht="13.5" x14ac:dyDescent="0.25">
      <c r="A2138" s="3">
        <f>RSI!A2138</f>
        <v>45419</v>
      </c>
      <c r="B2138" s="2">
        <f>RSI!B2138</f>
        <v>2.0065</v>
      </c>
      <c r="C2138" s="2">
        <f>RSI!I2138</f>
        <v>58.071998432986895</v>
      </c>
      <c r="D2138" s="2">
        <f>MACD!E2138</f>
        <v>1.3428849307430824E-3</v>
      </c>
      <c r="E2138" s="2">
        <f>MACD!F2138</f>
        <v>1.150138818808756E-3</v>
      </c>
      <c r="F2138" s="2">
        <f>'Moving Avg'!D2138</f>
        <v>2.0065</v>
      </c>
      <c r="G2138" s="2">
        <f>'Moving Avg'!F2138</f>
        <v>2.00474</v>
      </c>
      <c r="H2138" s="2">
        <f>'Moving Avg'!G2138</f>
        <v>1.9996480000000012</v>
      </c>
      <c r="I2138" s="2">
        <f>'Moving Avg'!H2138</f>
        <v>1.8619939999999995</v>
      </c>
      <c r="J2138" s="5" t="str">
        <f>OBV!F2138</f>
        <v>NEUTRAL</v>
      </c>
      <c r="K2138" s="5" t="str">
        <f>OBV!G2138</f>
        <v>NEUTRAL</v>
      </c>
      <c r="L2138" s="5" t="str">
        <f>OBV!H2138</f>
        <v>NEUTRAL</v>
      </c>
      <c r="M2138" s="7">
        <f t="shared" si="330"/>
        <v>25</v>
      </c>
      <c r="N2138" s="7">
        <f t="shared" si="331"/>
        <v>0</v>
      </c>
      <c r="O2138" s="7">
        <f t="shared" si="332"/>
        <v>50</v>
      </c>
      <c r="P2138" s="7">
        <f t="shared" si="333"/>
        <v>33</v>
      </c>
      <c r="Q2138" s="8">
        <f t="shared" si="334"/>
        <v>21.2</v>
      </c>
      <c r="R2138" s="8">
        <f t="shared" si="335"/>
        <v>30.75</v>
      </c>
      <c r="S2138" s="8">
        <f t="shared" si="336"/>
        <v>31.1</v>
      </c>
      <c r="T2138" s="8">
        <f t="shared" si="337"/>
        <v>27</v>
      </c>
      <c r="U2138" s="7">
        <f t="shared" si="338"/>
        <v>27.683333333333337</v>
      </c>
      <c r="V2138" s="7">
        <f t="shared" si="339"/>
        <v>27.512500000000003</v>
      </c>
    </row>
    <row r="2139" spans="1:22" ht="13.5" x14ac:dyDescent="0.25">
      <c r="A2139" s="3">
        <f>RSI!A2139</f>
        <v>45420</v>
      </c>
      <c r="B2139" s="2">
        <f>RSI!B2139</f>
        <v>2.0065</v>
      </c>
      <c r="C2139" s="2">
        <f>RSI!I2139</f>
        <v>58.071998432986902</v>
      </c>
      <c r="D2139" s="2">
        <f>MACD!E2139</f>
        <v>1.4794774435653579E-3</v>
      </c>
      <c r="E2139" s="2">
        <f>MACD!F2139</f>
        <v>1.2160065437600764E-3</v>
      </c>
      <c r="F2139" s="2">
        <f>'Moving Avg'!D2139</f>
        <v>2.0065</v>
      </c>
      <c r="G2139" s="2">
        <f>'Moving Avg'!F2139</f>
        <v>2.0051800000000002</v>
      </c>
      <c r="H2139" s="2">
        <f>'Moving Avg'!G2139</f>
        <v>2.0007000000000015</v>
      </c>
      <c r="I2139" s="2">
        <f>'Moving Avg'!H2139</f>
        <v>1.8619939999999995</v>
      </c>
      <c r="J2139" s="5" t="str">
        <f>OBV!F2139</f>
        <v>NEUTRAL</v>
      </c>
      <c r="K2139" s="5" t="str">
        <f>OBV!G2139</f>
        <v>NEUTRAL</v>
      </c>
      <c r="L2139" s="5" t="str">
        <f>OBV!H2139</f>
        <v>NEUTRAL</v>
      </c>
      <c r="M2139" s="7">
        <f t="shared" si="330"/>
        <v>25</v>
      </c>
      <c r="N2139" s="7">
        <f t="shared" si="331"/>
        <v>0</v>
      </c>
      <c r="O2139" s="7">
        <f t="shared" si="332"/>
        <v>50</v>
      </c>
      <c r="P2139" s="7">
        <f t="shared" si="333"/>
        <v>33</v>
      </c>
      <c r="Q2139" s="8">
        <f t="shared" si="334"/>
        <v>21.2</v>
      </c>
      <c r="R2139" s="8">
        <f t="shared" si="335"/>
        <v>30.75</v>
      </c>
      <c r="S2139" s="8">
        <f t="shared" si="336"/>
        <v>31.1</v>
      </c>
      <c r="T2139" s="8">
        <f t="shared" si="337"/>
        <v>27</v>
      </c>
      <c r="U2139" s="7">
        <f t="shared" si="338"/>
        <v>27.683333333333337</v>
      </c>
      <c r="V2139" s="7">
        <f t="shared" si="339"/>
        <v>27.512500000000003</v>
      </c>
    </row>
    <row r="2140" spans="1:22" ht="13.5" x14ac:dyDescent="0.25">
      <c r="A2140" s="3">
        <f>RSI!A2140</f>
        <v>45421</v>
      </c>
      <c r="B2140" s="2">
        <f>RSI!B2140</f>
        <v>2.0065</v>
      </c>
      <c r="C2140" s="2">
        <f>RSI!I2140</f>
        <v>58.071998432986902</v>
      </c>
      <c r="D2140" s="2">
        <f>MACD!E2140</f>
        <v>1.5696342277586872E-3</v>
      </c>
      <c r="E2140" s="2">
        <f>MACD!F2140</f>
        <v>1.2867320805597987E-3</v>
      </c>
      <c r="F2140" s="2">
        <f>'Moving Avg'!D2140</f>
        <v>2.0065</v>
      </c>
      <c r="G2140" s="2">
        <f>'Moving Avg'!F2140</f>
        <v>2.00562</v>
      </c>
      <c r="H2140" s="2">
        <f>'Moving Avg'!G2140</f>
        <v>2.0017520000000015</v>
      </c>
      <c r="I2140" s="2">
        <f>'Moving Avg'!H2140</f>
        <v>1.8619504999999996</v>
      </c>
      <c r="J2140" s="5" t="str">
        <f>OBV!F2140</f>
        <v>NEUTRAL</v>
      </c>
      <c r="K2140" s="5" t="str">
        <f>OBV!G2140</f>
        <v>NEUTRAL</v>
      </c>
      <c r="L2140" s="5" t="str">
        <f>OBV!H2140</f>
        <v>NEUTRAL</v>
      </c>
      <c r="M2140" s="7">
        <f t="shared" si="330"/>
        <v>25</v>
      </c>
      <c r="N2140" s="7">
        <f t="shared" si="331"/>
        <v>0</v>
      </c>
      <c r="O2140" s="7">
        <f t="shared" si="332"/>
        <v>50</v>
      </c>
      <c r="P2140" s="7">
        <f t="shared" si="333"/>
        <v>33</v>
      </c>
      <c r="Q2140" s="8">
        <f t="shared" si="334"/>
        <v>21.2</v>
      </c>
      <c r="R2140" s="8">
        <f t="shared" si="335"/>
        <v>30.75</v>
      </c>
      <c r="S2140" s="8">
        <f t="shared" si="336"/>
        <v>31.1</v>
      </c>
      <c r="T2140" s="8">
        <f t="shared" si="337"/>
        <v>27</v>
      </c>
      <c r="U2140" s="7">
        <f t="shared" si="338"/>
        <v>27.683333333333337</v>
      </c>
      <c r="V2140" s="7">
        <f t="shared" si="339"/>
        <v>27.512500000000003</v>
      </c>
    </row>
    <row r="2141" spans="1:22" ht="13.5" x14ac:dyDescent="0.25">
      <c r="A2141" s="3">
        <f>RSI!A2141</f>
        <v>45422</v>
      </c>
      <c r="B2141" s="2">
        <f>RSI!B2141</f>
        <v>2.0065</v>
      </c>
      <c r="C2141" s="2">
        <f>RSI!I2141</f>
        <v>58.071998432986902</v>
      </c>
      <c r="D2141" s="2">
        <f>MACD!E2141</f>
        <v>1.6223823153431738E-3</v>
      </c>
      <c r="E2141" s="2">
        <f>MACD!F2141</f>
        <v>1.3538621275164739E-3</v>
      </c>
      <c r="F2141" s="2">
        <f>'Moving Avg'!D2141</f>
        <v>2.0065</v>
      </c>
      <c r="G2141" s="2">
        <f>'Moving Avg'!F2141</f>
        <v>2.0060600000000002</v>
      </c>
      <c r="H2141" s="2">
        <f>'Moving Avg'!G2141</f>
        <v>2.0028040000000011</v>
      </c>
      <c r="I2141" s="2">
        <f>'Moving Avg'!H2141</f>
        <v>1.861907</v>
      </c>
      <c r="J2141" s="5" t="str">
        <f>OBV!F2141</f>
        <v>NEUTRAL</v>
      </c>
      <c r="K2141" s="5" t="str">
        <f>OBV!G2141</f>
        <v>NEUTRAL</v>
      </c>
      <c r="L2141" s="5" t="str">
        <f>OBV!H2141</f>
        <v>NEUTRAL</v>
      </c>
      <c r="M2141" s="7">
        <f t="shared" si="330"/>
        <v>25</v>
      </c>
      <c r="N2141" s="7">
        <f t="shared" si="331"/>
        <v>0</v>
      </c>
      <c r="O2141" s="7">
        <f t="shared" si="332"/>
        <v>50</v>
      </c>
      <c r="P2141" s="7">
        <f t="shared" si="333"/>
        <v>33</v>
      </c>
      <c r="Q2141" s="8">
        <f t="shared" si="334"/>
        <v>21.2</v>
      </c>
      <c r="R2141" s="8">
        <f t="shared" si="335"/>
        <v>30.75</v>
      </c>
      <c r="S2141" s="8">
        <f t="shared" si="336"/>
        <v>31.1</v>
      </c>
      <c r="T2141" s="8">
        <f t="shared" si="337"/>
        <v>27</v>
      </c>
      <c r="U2141" s="7">
        <f t="shared" si="338"/>
        <v>27.683333333333337</v>
      </c>
      <c r="V2141" s="7">
        <f t="shared" si="339"/>
        <v>27.512500000000003</v>
      </c>
    </row>
    <row r="2142" spans="1:22" ht="13.5" x14ac:dyDescent="0.25">
      <c r="A2142" s="3">
        <f>RSI!A2142</f>
        <v>45425</v>
      </c>
      <c r="B2142" s="2">
        <f>RSI!B2142</f>
        <v>2.0065</v>
      </c>
      <c r="C2142" s="2">
        <f>RSI!I2142</f>
        <v>58.071998432986902</v>
      </c>
      <c r="D2142" s="2">
        <f>MACD!E2142</f>
        <v>1.6452204772359202E-3</v>
      </c>
      <c r="E2142" s="2">
        <f>MACD!F2142</f>
        <v>1.4121337974603632E-3</v>
      </c>
      <c r="F2142" s="2">
        <f>'Moving Avg'!D2142</f>
        <v>2.0065</v>
      </c>
      <c r="G2142" s="2">
        <f>'Moving Avg'!F2142</f>
        <v>2.0065</v>
      </c>
      <c r="H2142" s="2">
        <f>'Moving Avg'!G2142</f>
        <v>2.0021040000000014</v>
      </c>
      <c r="I2142" s="2">
        <f>'Moving Avg'!H2142</f>
        <v>1.8619070000000002</v>
      </c>
      <c r="J2142" s="5" t="str">
        <f>OBV!F2142</f>
        <v>NEUTRAL</v>
      </c>
      <c r="K2142" s="5" t="str">
        <f>OBV!G2142</f>
        <v>NEUTRAL</v>
      </c>
      <c r="L2142" s="5" t="str">
        <f>OBV!H2142</f>
        <v>NEUTRAL</v>
      </c>
      <c r="M2142" s="7">
        <f t="shared" si="330"/>
        <v>25</v>
      </c>
      <c r="N2142" s="7">
        <f t="shared" si="331"/>
        <v>0</v>
      </c>
      <c r="O2142" s="7">
        <f t="shared" si="332"/>
        <v>50</v>
      </c>
      <c r="P2142" s="7">
        <f t="shared" si="333"/>
        <v>33</v>
      </c>
      <c r="Q2142" s="8">
        <f t="shared" si="334"/>
        <v>21.2</v>
      </c>
      <c r="R2142" s="8">
        <f t="shared" si="335"/>
        <v>30.75</v>
      </c>
      <c r="S2142" s="8">
        <f t="shared" si="336"/>
        <v>31.1</v>
      </c>
      <c r="T2142" s="8">
        <f t="shared" si="337"/>
        <v>27</v>
      </c>
      <c r="U2142" s="7">
        <f t="shared" si="338"/>
        <v>27.683333333333337</v>
      </c>
      <c r="V2142" s="7">
        <f t="shared" si="339"/>
        <v>27.512500000000003</v>
      </c>
    </row>
    <row r="2143" spans="1:22" ht="13.5" x14ac:dyDescent="0.25">
      <c r="A2143" s="3">
        <f>RSI!A2143</f>
        <v>45426</v>
      </c>
      <c r="B2143" s="2">
        <f>RSI!B2143</f>
        <v>2.0065</v>
      </c>
      <c r="C2143" s="2">
        <f>RSI!I2143</f>
        <v>58.071998432986902</v>
      </c>
      <c r="D2143" s="2">
        <f>MACD!E2143</f>
        <v>1.6443646727104522E-3</v>
      </c>
      <c r="E2143" s="2">
        <f>MACD!F2143</f>
        <v>1.458579972510381E-3</v>
      </c>
      <c r="F2143" s="2">
        <f>'Moving Avg'!D2143</f>
        <v>2.0065</v>
      </c>
      <c r="G2143" s="2">
        <f>'Moving Avg'!F2143</f>
        <v>2.0065</v>
      </c>
      <c r="H2143" s="2">
        <f>'Moving Avg'!G2143</f>
        <v>2.0014040000000013</v>
      </c>
      <c r="I2143" s="2">
        <f>'Moving Avg'!H2143</f>
        <v>1.8619510000000004</v>
      </c>
      <c r="J2143" s="5" t="str">
        <f>OBV!F2143</f>
        <v>NEUTRAL</v>
      </c>
      <c r="K2143" s="5" t="str">
        <f>OBV!G2143</f>
        <v>NEUTRAL</v>
      </c>
      <c r="L2143" s="5" t="str">
        <f>OBV!H2143</f>
        <v>NEUTRAL</v>
      </c>
      <c r="M2143" s="7">
        <f t="shared" si="330"/>
        <v>25</v>
      </c>
      <c r="N2143" s="7">
        <f t="shared" si="331"/>
        <v>0</v>
      </c>
      <c r="O2143" s="7">
        <f t="shared" si="332"/>
        <v>50</v>
      </c>
      <c r="P2143" s="7">
        <f t="shared" si="333"/>
        <v>33</v>
      </c>
      <c r="Q2143" s="8">
        <f t="shared" si="334"/>
        <v>21.2</v>
      </c>
      <c r="R2143" s="8">
        <f t="shared" si="335"/>
        <v>30.75</v>
      </c>
      <c r="S2143" s="8">
        <f t="shared" si="336"/>
        <v>31.1</v>
      </c>
      <c r="T2143" s="8">
        <f t="shared" si="337"/>
        <v>27</v>
      </c>
      <c r="U2143" s="7">
        <f t="shared" si="338"/>
        <v>27.683333333333337</v>
      </c>
      <c r="V2143" s="7">
        <f t="shared" si="339"/>
        <v>27.512500000000003</v>
      </c>
    </row>
    <row r="2144" spans="1:22" ht="13.5" x14ac:dyDescent="0.25">
      <c r="A2144" s="3">
        <f>RSI!A2144</f>
        <v>45427</v>
      </c>
      <c r="B2144" s="2">
        <f>RSI!B2144</f>
        <v>2.0065</v>
      </c>
      <c r="C2144" s="2">
        <f>RSI!I2144</f>
        <v>58.071998432986902</v>
      </c>
      <c r="D2144" s="2">
        <f>MACD!E2144</f>
        <v>1.6249549720397383E-3</v>
      </c>
      <c r="E2144" s="2">
        <f>MACD!F2144</f>
        <v>1.4918549724162527E-3</v>
      </c>
      <c r="F2144" s="2">
        <f>'Moving Avg'!D2144</f>
        <v>2.0065</v>
      </c>
      <c r="G2144" s="2">
        <f>'Moving Avg'!F2144</f>
        <v>2.0065</v>
      </c>
      <c r="H2144" s="2">
        <f>'Moving Avg'!G2144</f>
        <v>2.0022800000000016</v>
      </c>
      <c r="I2144" s="2">
        <f>'Moving Avg'!H2144</f>
        <v>1.8624330000000007</v>
      </c>
      <c r="J2144" s="5" t="str">
        <f>OBV!F2144</f>
        <v>NEUTRAL</v>
      </c>
      <c r="K2144" s="5" t="str">
        <f>OBV!G2144</f>
        <v>NEUTRAL</v>
      </c>
      <c r="L2144" s="5" t="str">
        <f>OBV!H2144</f>
        <v>NEUTRAL</v>
      </c>
      <c r="M2144" s="7">
        <f t="shared" si="330"/>
        <v>25</v>
      </c>
      <c r="N2144" s="7">
        <f t="shared" si="331"/>
        <v>0</v>
      </c>
      <c r="O2144" s="7">
        <f t="shared" si="332"/>
        <v>50</v>
      </c>
      <c r="P2144" s="7">
        <f t="shared" si="333"/>
        <v>33</v>
      </c>
      <c r="Q2144" s="8">
        <f t="shared" si="334"/>
        <v>21.2</v>
      </c>
      <c r="R2144" s="8">
        <f t="shared" si="335"/>
        <v>30.75</v>
      </c>
      <c r="S2144" s="8">
        <f t="shared" si="336"/>
        <v>31.1</v>
      </c>
      <c r="T2144" s="8">
        <f t="shared" si="337"/>
        <v>27</v>
      </c>
      <c r="U2144" s="7">
        <f t="shared" si="338"/>
        <v>27.683333333333337</v>
      </c>
      <c r="V2144" s="7">
        <f t="shared" si="339"/>
        <v>27.512500000000003</v>
      </c>
    </row>
    <row r="2145" spans="1:22" ht="13.5" x14ac:dyDescent="0.25">
      <c r="A2145" s="3">
        <f>RSI!A2145</f>
        <v>45428</v>
      </c>
      <c r="B2145" s="2">
        <f>RSI!B2145</f>
        <v>2.0065</v>
      </c>
      <c r="C2145" s="2">
        <f>RSI!I2145</f>
        <v>58.071998432986909</v>
      </c>
      <c r="D2145" s="2">
        <f>MACD!E2145</f>
        <v>1.5912299362206284E-3</v>
      </c>
      <c r="E2145" s="2">
        <f>MACD!F2145</f>
        <v>1.511729965177128E-3</v>
      </c>
      <c r="F2145" s="2">
        <f>'Moving Avg'!D2145</f>
        <v>2.0065</v>
      </c>
      <c r="G2145" s="2">
        <f>'Moving Avg'!F2145</f>
        <v>2.0065</v>
      </c>
      <c r="H2145" s="2">
        <f>'Moving Avg'!G2145</f>
        <v>2.0031560000000015</v>
      </c>
      <c r="I2145" s="2">
        <f>'Moving Avg'!H2145</f>
        <v>1.8633095000000006</v>
      </c>
      <c r="J2145" s="5" t="str">
        <f>OBV!F2145</f>
        <v>NEUTRAL</v>
      </c>
      <c r="K2145" s="5" t="str">
        <f>OBV!G2145</f>
        <v>NEUTRAL</v>
      </c>
      <c r="L2145" s="5" t="str">
        <f>OBV!H2145</f>
        <v>NEUTRAL</v>
      </c>
      <c r="M2145" s="7">
        <f t="shared" si="330"/>
        <v>25</v>
      </c>
      <c r="N2145" s="7">
        <f t="shared" si="331"/>
        <v>0</v>
      </c>
      <c r="O2145" s="7">
        <f t="shared" si="332"/>
        <v>50</v>
      </c>
      <c r="P2145" s="7">
        <f t="shared" si="333"/>
        <v>33</v>
      </c>
      <c r="Q2145" s="8">
        <f t="shared" si="334"/>
        <v>21.2</v>
      </c>
      <c r="R2145" s="8">
        <f t="shared" si="335"/>
        <v>30.75</v>
      </c>
      <c r="S2145" s="8">
        <f t="shared" si="336"/>
        <v>31.1</v>
      </c>
      <c r="T2145" s="8">
        <f t="shared" si="337"/>
        <v>27</v>
      </c>
      <c r="U2145" s="7">
        <f t="shared" si="338"/>
        <v>27.683333333333337</v>
      </c>
      <c r="V2145" s="7">
        <f t="shared" si="339"/>
        <v>27.512500000000003</v>
      </c>
    </row>
    <row r="2146" spans="1:22" ht="13.5" x14ac:dyDescent="0.25">
      <c r="A2146" s="3">
        <f>RSI!A2146</f>
        <v>45429</v>
      </c>
      <c r="B2146" s="2">
        <f>RSI!B2146</f>
        <v>2.0065</v>
      </c>
      <c r="C2146" s="2">
        <f>RSI!I2146</f>
        <v>58.071998432986902</v>
      </c>
      <c r="D2146" s="2">
        <f>MACD!E2146</f>
        <v>1.5466735128724096E-3</v>
      </c>
      <c r="E2146" s="2">
        <f>MACD!F2146</f>
        <v>1.5187186747161845E-3</v>
      </c>
      <c r="F2146" s="2">
        <f>'Moving Avg'!D2146</f>
        <v>2.0065</v>
      </c>
      <c r="G2146" s="2">
        <f>'Moving Avg'!F2146</f>
        <v>2.0065</v>
      </c>
      <c r="H2146" s="2">
        <f>'Moving Avg'!G2146</f>
        <v>2.0040320000000018</v>
      </c>
      <c r="I2146" s="2">
        <f>'Moving Avg'!H2146</f>
        <v>1.8645800000000008</v>
      </c>
      <c r="J2146" s="5" t="str">
        <f>OBV!F2146</f>
        <v>NEUTRAL</v>
      </c>
      <c r="K2146" s="5" t="str">
        <f>OBV!G2146</f>
        <v>NEUTRAL</v>
      </c>
      <c r="L2146" s="5" t="str">
        <f>OBV!H2146</f>
        <v>NEUTRAL</v>
      </c>
      <c r="M2146" s="7">
        <f t="shared" si="330"/>
        <v>25</v>
      </c>
      <c r="N2146" s="7">
        <f t="shared" si="331"/>
        <v>0</v>
      </c>
      <c r="O2146" s="7">
        <f t="shared" si="332"/>
        <v>50</v>
      </c>
      <c r="P2146" s="7">
        <f t="shared" si="333"/>
        <v>33</v>
      </c>
      <c r="Q2146" s="8">
        <f t="shared" si="334"/>
        <v>21.2</v>
      </c>
      <c r="R2146" s="8">
        <f t="shared" si="335"/>
        <v>30.75</v>
      </c>
      <c r="S2146" s="8">
        <f t="shared" si="336"/>
        <v>31.1</v>
      </c>
      <c r="T2146" s="8">
        <f t="shared" si="337"/>
        <v>27</v>
      </c>
      <c r="U2146" s="7">
        <f t="shared" si="338"/>
        <v>27.683333333333337</v>
      </c>
      <c r="V2146" s="7">
        <f t="shared" si="339"/>
        <v>27.512500000000003</v>
      </c>
    </row>
    <row r="2147" spans="1:22" ht="13.5" x14ac:dyDescent="0.25">
      <c r="A2147" s="3">
        <f>RSI!A2147</f>
        <v>45432</v>
      </c>
      <c r="B2147" s="2">
        <f>RSI!B2147</f>
        <v>2.0941000000000001</v>
      </c>
      <c r="C2147" s="2">
        <f>RSI!I2147</f>
        <v>93.339912252001895</v>
      </c>
      <c r="D2147" s="2">
        <f>MACD!E2147</f>
        <v>-4.9947501636866676E-3</v>
      </c>
      <c r="E2147" s="2">
        <f>MACD!F2147</f>
        <v>2.1602490703561393E-4</v>
      </c>
      <c r="F2147" s="2">
        <f>'Moving Avg'!D2147</f>
        <v>2.0240200000000002</v>
      </c>
      <c r="G2147" s="2">
        <f>'Moving Avg'!F2147</f>
        <v>2.0108799999999998</v>
      </c>
      <c r="H2147" s="2">
        <f>'Moving Avg'!G2147</f>
        <v>2.0050840000000019</v>
      </c>
      <c r="I2147" s="2">
        <f>'Moving Avg'!H2147</f>
        <v>1.866683000000001</v>
      </c>
      <c r="J2147" s="5" t="str">
        <f>OBV!F2147</f>
        <v>BULLISH</v>
      </c>
      <c r="K2147" s="5" t="str">
        <f>OBV!G2147</f>
        <v>NEUTRAL</v>
      </c>
      <c r="L2147" s="5" t="str">
        <f>OBV!H2147</f>
        <v>CONFIRMED BULLISH</v>
      </c>
      <c r="M2147" s="7">
        <f t="shared" si="330"/>
        <v>0</v>
      </c>
      <c r="N2147" s="7">
        <f t="shared" si="331"/>
        <v>45</v>
      </c>
      <c r="O2147" s="7">
        <f t="shared" si="332"/>
        <v>50</v>
      </c>
      <c r="P2147" s="7">
        <f t="shared" si="333"/>
        <v>83.5</v>
      </c>
      <c r="Q2147" s="8">
        <f t="shared" si="334"/>
        <v>35.774999999999999</v>
      </c>
      <c r="R2147" s="8">
        <f t="shared" si="335"/>
        <v>47.375</v>
      </c>
      <c r="S2147" s="8">
        <f t="shared" si="336"/>
        <v>56.825000000000003</v>
      </c>
      <c r="T2147" s="8">
        <f t="shared" si="337"/>
        <v>44.625</v>
      </c>
      <c r="U2147" s="7">
        <f t="shared" si="338"/>
        <v>46.658333333333339</v>
      </c>
      <c r="V2147" s="7">
        <f t="shared" si="339"/>
        <v>46.150000000000006</v>
      </c>
    </row>
    <row r="2148" spans="1:22" ht="13.5" x14ac:dyDescent="0.25">
      <c r="A2148" s="3">
        <f>RSI!A2148</f>
        <v>45433</v>
      </c>
      <c r="B2148" s="2">
        <f>RSI!B2148</f>
        <v>2.0941000000000001</v>
      </c>
      <c r="C2148" s="2">
        <f>RSI!I2148</f>
        <v>93.339912252001895</v>
      </c>
      <c r="D2148" s="2">
        <f>MACD!E2148</f>
        <v>-1.1061167572230524E-2</v>
      </c>
      <c r="E2148" s="2">
        <f>MACD!F2148</f>
        <v>-2.0394135888176135E-3</v>
      </c>
      <c r="F2148" s="2">
        <f>'Moving Avg'!D2148</f>
        <v>2.0415399999999999</v>
      </c>
      <c r="G2148" s="2">
        <f>'Moving Avg'!F2148</f>
        <v>2.0152599999999996</v>
      </c>
      <c r="H2148" s="2">
        <f>'Moving Avg'!G2148</f>
        <v>2.0061360000000015</v>
      </c>
      <c r="I2148" s="2">
        <f>'Moving Avg'!H2148</f>
        <v>1.8691365000000013</v>
      </c>
      <c r="J2148" s="5" t="str">
        <f>OBV!F2148</f>
        <v>BULLISH</v>
      </c>
      <c r="K2148" s="5" t="str">
        <f>OBV!G2148</f>
        <v>NEUTRAL</v>
      </c>
      <c r="L2148" s="5" t="str">
        <f>OBV!H2148</f>
        <v>CONFIRMED BULLISH</v>
      </c>
      <c r="M2148" s="7">
        <f t="shared" si="330"/>
        <v>0</v>
      </c>
      <c r="N2148" s="7">
        <f t="shared" si="331"/>
        <v>45</v>
      </c>
      <c r="O2148" s="7">
        <f t="shared" si="332"/>
        <v>50</v>
      </c>
      <c r="P2148" s="7">
        <f t="shared" si="333"/>
        <v>83.5</v>
      </c>
      <c r="Q2148" s="8">
        <f t="shared" si="334"/>
        <v>35.774999999999999</v>
      </c>
      <c r="R2148" s="8">
        <f t="shared" si="335"/>
        <v>47.375</v>
      </c>
      <c r="S2148" s="8">
        <f t="shared" si="336"/>
        <v>56.825000000000003</v>
      </c>
      <c r="T2148" s="8">
        <f t="shared" si="337"/>
        <v>44.625</v>
      </c>
      <c r="U2148" s="7">
        <f t="shared" si="338"/>
        <v>46.658333333333339</v>
      </c>
      <c r="V2148" s="7">
        <f t="shared" si="339"/>
        <v>46.150000000000006</v>
      </c>
    </row>
    <row r="2149" spans="1:22" ht="13.5" x14ac:dyDescent="0.25">
      <c r="A2149" s="3">
        <f>RSI!A2149</f>
        <v>45434</v>
      </c>
      <c r="B2149" s="2">
        <f>RSI!B2149</f>
        <v>2.0941000000000001</v>
      </c>
      <c r="C2149" s="2">
        <f>RSI!I2149</f>
        <v>93.339912252001895</v>
      </c>
      <c r="D2149" s="2">
        <f>MACD!E2149</f>
        <v>-1.668629611086514E-2</v>
      </c>
      <c r="E2149" s="2">
        <f>MACD!F2149</f>
        <v>-4.9687900932271194E-3</v>
      </c>
      <c r="F2149" s="2">
        <f>'Moving Avg'!D2149</f>
        <v>2.0590600000000001</v>
      </c>
      <c r="G2149" s="2">
        <f>'Moving Avg'!F2149</f>
        <v>2.0196399999999994</v>
      </c>
      <c r="H2149" s="2">
        <f>'Moving Avg'!G2149</f>
        <v>2.0078880000000017</v>
      </c>
      <c r="I2149" s="2">
        <f>'Moving Avg'!H2149</f>
        <v>1.8715900000000016</v>
      </c>
      <c r="J2149" s="5" t="str">
        <f>OBV!F2149</f>
        <v>BULLISH</v>
      </c>
      <c r="K2149" s="5" t="str">
        <f>OBV!G2149</f>
        <v>NEUTRAL</v>
      </c>
      <c r="L2149" s="5" t="str">
        <f>OBV!H2149</f>
        <v>CONFIRMED BULLISH</v>
      </c>
      <c r="M2149" s="7">
        <f t="shared" si="330"/>
        <v>0</v>
      </c>
      <c r="N2149" s="7">
        <f t="shared" si="331"/>
        <v>45</v>
      </c>
      <c r="O2149" s="7">
        <f t="shared" si="332"/>
        <v>50</v>
      </c>
      <c r="P2149" s="7">
        <f t="shared" si="333"/>
        <v>83.5</v>
      </c>
      <c r="Q2149" s="8">
        <f t="shared" si="334"/>
        <v>35.774999999999999</v>
      </c>
      <c r="R2149" s="8">
        <f t="shared" si="335"/>
        <v>47.375</v>
      </c>
      <c r="S2149" s="8">
        <f t="shared" si="336"/>
        <v>56.825000000000003</v>
      </c>
      <c r="T2149" s="8">
        <f t="shared" si="337"/>
        <v>44.625</v>
      </c>
      <c r="U2149" s="7">
        <f t="shared" si="338"/>
        <v>46.658333333333339</v>
      </c>
      <c r="V2149" s="7">
        <f t="shared" si="339"/>
        <v>46.150000000000006</v>
      </c>
    </row>
    <row r="2150" spans="1:22" ht="13.5" x14ac:dyDescent="0.25">
      <c r="A2150" s="3">
        <f>RSI!A2150</f>
        <v>45435</v>
      </c>
      <c r="B2150" s="2">
        <f>RSI!B2150</f>
        <v>2.0941000000000001</v>
      </c>
      <c r="C2150" s="2">
        <f>RSI!I2150</f>
        <v>93.339912252001895</v>
      </c>
      <c r="D2150" s="2">
        <f>MACD!E2150</f>
        <v>-2.1901581477477894E-2</v>
      </c>
      <c r="E2150" s="2">
        <f>MACD!F2150</f>
        <v>-8.3553483700772747E-3</v>
      </c>
      <c r="F2150" s="2">
        <f>'Moving Avg'!D2150</f>
        <v>2.0765799999999999</v>
      </c>
      <c r="G2150" s="2">
        <f>'Moving Avg'!F2150</f>
        <v>2.0240199999999993</v>
      </c>
      <c r="H2150" s="2">
        <f>'Moving Avg'!G2150</f>
        <v>2.0099900000000015</v>
      </c>
      <c r="I2150" s="2">
        <f>'Moving Avg'!H2150</f>
        <v>1.8740435000000017</v>
      </c>
      <c r="J2150" s="5" t="str">
        <f>OBV!F2150</f>
        <v>BULLISH</v>
      </c>
      <c r="K2150" s="5" t="str">
        <f>OBV!G2150</f>
        <v>NEUTRAL</v>
      </c>
      <c r="L2150" s="5" t="str">
        <f>OBV!H2150</f>
        <v>CONFIRMED BULLISH</v>
      </c>
      <c r="M2150" s="7">
        <f t="shared" si="330"/>
        <v>0</v>
      </c>
      <c r="N2150" s="7">
        <f t="shared" si="331"/>
        <v>45</v>
      </c>
      <c r="O2150" s="7">
        <f t="shared" si="332"/>
        <v>50</v>
      </c>
      <c r="P2150" s="7">
        <f t="shared" si="333"/>
        <v>83.5</v>
      </c>
      <c r="Q2150" s="8">
        <f t="shared" si="334"/>
        <v>35.774999999999999</v>
      </c>
      <c r="R2150" s="8">
        <f t="shared" si="335"/>
        <v>47.375</v>
      </c>
      <c r="S2150" s="8">
        <f t="shared" si="336"/>
        <v>56.825000000000003</v>
      </c>
      <c r="T2150" s="8">
        <f t="shared" si="337"/>
        <v>44.625</v>
      </c>
      <c r="U2150" s="7">
        <f t="shared" si="338"/>
        <v>46.658333333333339</v>
      </c>
      <c r="V2150" s="7">
        <f t="shared" si="339"/>
        <v>46.150000000000006</v>
      </c>
    </row>
    <row r="2151" spans="1:22" ht="13.5" x14ac:dyDescent="0.25">
      <c r="A2151" s="3">
        <f>RSI!A2151</f>
        <v>45436</v>
      </c>
      <c r="B2151" s="2">
        <f>RSI!B2151</f>
        <v>2.0941000000000001</v>
      </c>
      <c r="C2151" s="2">
        <f>RSI!I2151</f>
        <v>93.339912252001895</v>
      </c>
      <c r="D2151" s="2">
        <f>MACD!E2151</f>
        <v>-2.6736331192316776E-2</v>
      </c>
      <c r="E2151" s="2">
        <f>MACD!F2151</f>
        <v>-1.2031544934525176E-2</v>
      </c>
      <c r="F2151" s="2">
        <f>'Moving Avg'!D2151</f>
        <v>2.0941000000000001</v>
      </c>
      <c r="G2151" s="2">
        <f>'Moving Avg'!F2151</f>
        <v>2.0283999999999986</v>
      </c>
      <c r="H2151" s="2">
        <f>'Moving Avg'!G2151</f>
        <v>2.0120920000000013</v>
      </c>
      <c r="I2151" s="2">
        <f>'Moving Avg'!H2151</f>
        <v>1.8764970000000019</v>
      </c>
      <c r="J2151" s="5" t="str">
        <f>OBV!F2151</f>
        <v>BULLISH</v>
      </c>
      <c r="K2151" s="5" t="str">
        <f>OBV!G2151</f>
        <v>NEUTRAL</v>
      </c>
      <c r="L2151" s="5" t="str">
        <f>OBV!H2151</f>
        <v>CONFIRMED BULLISH</v>
      </c>
      <c r="M2151" s="7">
        <f t="shared" si="330"/>
        <v>0</v>
      </c>
      <c r="N2151" s="7">
        <f t="shared" si="331"/>
        <v>45</v>
      </c>
      <c r="O2151" s="7">
        <f t="shared" si="332"/>
        <v>50</v>
      </c>
      <c r="P2151" s="7">
        <f t="shared" si="333"/>
        <v>83.5</v>
      </c>
      <c r="Q2151" s="8">
        <f t="shared" si="334"/>
        <v>35.774999999999999</v>
      </c>
      <c r="R2151" s="8">
        <f t="shared" si="335"/>
        <v>47.375</v>
      </c>
      <c r="S2151" s="8">
        <f t="shared" si="336"/>
        <v>56.825000000000003</v>
      </c>
      <c r="T2151" s="8">
        <f t="shared" si="337"/>
        <v>44.625</v>
      </c>
      <c r="U2151" s="7">
        <f t="shared" si="338"/>
        <v>46.658333333333339</v>
      </c>
      <c r="V2151" s="7">
        <f t="shared" si="339"/>
        <v>46.150000000000006</v>
      </c>
    </row>
    <row r="2152" spans="1:22" ht="13.5" x14ac:dyDescent="0.25">
      <c r="A2152" s="3">
        <f>RSI!A2152</f>
        <v>45439</v>
      </c>
      <c r="B2152" s="2">
        <f>RSI!B2152</f>
        <v>2.0941000000000001</v>
      </c>
      <c r="C2152" s="2">
        <f>RSI!I2152</f>
        <v>93.339912252001895</v>
      </c>
      <c r="D2152" s="2">
        <f>MACD!E2152</f>
        <v>-3.1217843576395232E-2</v>
      </c>
      <c r="E2152" s="2">
        <f>MACD!F2152</f>
        <v>-1.5868804662899187E-2</v>
      </c>
      <c r="F2152" s="2">
        <f>'Moving Avg'!D2152</f>
        <v>2.0941000000000001</v>
      </c>
      <c r="G2152" s="2">
        <f>'Moving Avg'!F2152</f>
        <v>2.0327799999999989</v>
      </c>
      <c r="H2152" s="2">
        <f>'Moving Avg'!G2152</f>
        <v>2.0140200000000013</v>
      </c>
      <c r="I2152" s="2">
        <f>'Moving Avg'!H2152</f>
        <v>1.878600000000002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  <c r="M2152" s="7">
        <f t="shared" si="330"/>
        <v>0</v>
      </c>
      <c r="N2152" s="7">
        <f t="shared" si="331"/>
        <v>45</v>
      </c>
      <c r="O2152" s="7">
        <f t="shared" si="332"/>
        <v>50</v>
      </c>
      <c r="P2152" s="7">
        <f t="shared" si="333"/>
        <v>33</v>
      </c>
      <c r="Q2152" s="8">
        <f t="shared" si="334"/>
        <v>28.2</v>
      </c>
      <c r="R2152" s="8">
        <f t="shared" si="335"/>
        <v>34.75</v>
      </c>
      <c r="S2152" s="8">
        <f t="shared" si="336"/>
        <v>34.1</v>
      </c>
      <c r="T2152" s="8">
        <f t="shared" si="337"/>
        <v>32</v>
      </c>
      <c r="U2152" s="7">
        <f t="shared" si="338"/>
        <v>32.35</v>
      </c>
      <c r="V2152" s="7">
        <f t="shared" si="339"/>
        <v>32.262500000000003</v>
      </c>
    </row>
    <row r="2153" spans="1:22" ht="13.5" x14ac:dyDescent="0.25">
      <c r="A2153" s="3">
        <f>RSI!A2153</f>
        <v>45440</v>
      </c>
      <c r="B2153" s="2">
        <f>RSI!B2153</f>
        <v>2.0941000000000001</v>
      </c>
      <c r="C2153" s="2">
        <f>RSI!I2153</f>
        <v>93.339912252001895</v>
      </c>
      <c r="D2153" s="2">
        <f>MACD!E2153</f>
        <v>-3.537153169980245E-2</v>
      </c>
      <c r="E2153" s="2">
        <f>MACD!F2153</f>
        <v>-1.9769350070279839E-2</v>
      </c>
      <c r="F2153" s="2">
        <f>'Moving Avg'!D2153</f>
        <v>2.0941000000000001</v>
      </c>
      <c r="G2153" s="2">
        <f>'Moving Avg'!F2153</f>
        <v>2.0371599999999992</v>
      </c>
      <c r="H2153" s="2">
        <f>'Moving Avg'!G2153</f>
        <v>2.0161220000000011</v>
      </c>
      <c r="I2153" s="2">
        <f>'Moving Avg'!H2153</f>
        <v>1.8803525000000025</v>
      </c>
      <c r="J2153" s="5" t="str">
        <f>OBV!F2153</f>
        <v>NEUTRAL</v>
      </c>
      <c r="K2153" s="5" t="str">
        <f>OBV!G2153</f>
        <v>NEUTRAL</v>
      </c>
      <c r="L2153" s="5" t="str">
        <f>OBV!H2153</f>
        <v>NEUTRAL</v>
      </c>
      <c r="M2153" s="7">
        <f t="shared" si="330"/>
        <v>0</v>
      </c>
      <c r="N2153" s="7">
        <f t="shared" si="331"/>
        <v>45</v>
      </c>
      <c r="O2153" s="7">
        <f t="shared" si="332"/>
        <v>50</v>
      </c>
      <c r="P2153" s="7">
        <f t="shared" si="333"/>
        <v>33</v>
      </c>
      <c r="Q2153" s="8">
        <f t="shared" si="334"/>
        <v>28.2</v>
      </c>
      <c r="R2153" s="8">
        <f t="shared" si="335"/>
        <v>34.75</v>
      </c>
      <c r="S2153" s="8">
        <f t="shared" si="336"/>
        <v>34.1</v>
      </c>
      <c r="T2153" s="8">
        <f t="shared" si="337"/>
        <v>32</v>
      </c>
      <c r="U2153" s="7">
        <f t="shared" si="338"/>
        <v>32.35</v>
      </c>
      <c r="V2153" s="7">
        <f t="shared" si="339"/>
        <v>32.262500000000003</v>
      </c>
    </row>
    <row r="2154" spans="1:22" ht="13.5" x14ac:dyDescent="0.25">
      <c r="A2154" s="3">
        <f>RSI!A2154</f>
        <v>45441</v>
      </c>
      <c r="B2154" s="2">
        <f>RSI!B2154</f>
        <v>2.0941000000000001</v>
      </c>
      <c r="C2154" s="2">
        <f>RSI!I2154</f>
        <v>93.339912252001895</v>
      </c>
      <c r="D2154" s="2">
        <f>MACD!E2154</f>
        <v>-3.922104197654841E-2</v>
      </c>
      <c r="E2154" s="2">
        <f>MACD!F2154</f>
        <v>-2.3659688451533555E-2</v>
      </c>
      <c r="F2154" s="2">
        <f>'Moving Avg'!D2154</f>
        <v>2.0941000000000001</v>
      </c>
      <c r="G2154" s="2">
        <f>'Moving Avg'!F2154</f>
        <v>2.041539999999999</v>
      </c>
      <c r="H2154" s="2">
        <f>'Moving Avg'!G2154</f>
        <v>2.0182240000000009</v>
      </c>
      <c r="I2154" s="2">
        <f>'Moving Avg'!H2154</f>
        <v>1.8817545000000027</v>
      </c>
      <c r="J2154" s="5" t="str">
        <f>OBV!F2154</f>
        <v>NEUTRAL</v>
      </c>
      <c r="K2154" s="5" t="str">
        <f>OBV!G2154</f>
        <v>NEUTRAL</v>
      </c>
      <c r="L2154" s="5" t="str">
        <f>OBV!H2154</f>
        <v>NEUTRAL</v>
      </c>
      <c r="M2154" s="7">
        <f t="shared" si="330"/>
        <v>0</v>
      </c>
      <c r="N2154" s="7">
        <f t="shared" si="331"/>
        <v>45</v>
      </c>
      <c r="O2154" s="7">
        <f t="shared" si="332"/>
        <v>50</v>
      </c>
      <c r="P2154" s="7">
        <f t="shared" si="333"/>
        <v>33</v>
      </c>
      <c r="Q2154" s="8">
        <f t="shared" si="334"/>
        <v>28.2</v>
      </c>
      <c r="R2154" s="8">
        <f t="shared" si="335"/>
        <v>34.75</v>
      </c>
      <c r="S2154" s="8">
        <f t="shared" si="336"/>
        <v>34.1</v>
      </c>
      <c r="T2154" s="8">
        <f t="shared" si="337"/>
        <v>32</v>
      </c>
      <c r="U2154" s="7">
        <f t="shared" si="338"/>
        <v>32.35</v>
      </c>
      <c r="V2154" s="7">
        <f t="shared" si="339"/>
        <v>32.262500000000003</v>
      </c>
    </row>
    <row r="2155" spans="1:22" ht="13.5" x14ac:dyDescent="0.25">
      <c r="A2155" s="3">
        <f>RSI!A2155</f>
        <v>45442</v>
      </c>
      <c r="B2155" s="2">
        <f>RSI!B2155</f>
        <v>2.0941000000000001</v>
      </c>
      <c r="C2155" s="2">
        <f>RSI!I2155</f>
        <v>93.339912252001895</v>
      </c>
      <c r="D2155" s="2">
        <f>MACD!E2155</f>
        <v>-4.2788367213582479E-2</v>
      </c>
      <c r="E2155" s="2">
        <f>MACD!F2155</f>
        <v>-2.7485424203943343E-2</v>
      </c>
      <c r="F2155" s="2">
        <f>'Moving Avg'!D2155</f>
        <v>2.0941000000000001</v>
      </c>
      <c r="G2155" s="2">
        <f>'Moving Avg'!F2155</f>
        <v>2.0459199999999993</v>
      </c>
      <c r="H2155" s="2">
        <f>'Moving Avg'!G2155</f>
        <v>2.0203260000000012</v>
      </c>
      <c r="I2155" s="2">
        <f>'Moving Avg'!H2155</f>
        <v>1.8827620000000029</v>
      </c>
      <c r="J2155" s="5" t="str">
        <f>OBV!F2155</f>
        <v>NEUTRAL</v>
      </c>
      <c r="K2155" s="5" t="str">
        <f>OBV!G2155</f>
        <v>NEUTRAL</v>
      </c>
      <c r="L2155" s="5" t="str">
        <f>OBV!H2155</f>
        <v>NEUTRAL</v>
      </c>
      <c r="M2155" s="7">
        <f t="shared" si="330"/>
        <v>0</v>
      </c>
      <c r="N2155" s="7">
        <f t="shared" si="331"/>
        <v>45</v>
      </c>
      <c r="O2155" s="7">
        <f t="shared" si="332"/>
        <v>50</v>
      </c>
      <c r="P2155" s="7">
        <f t="shared" si="333"/>
        <v>33</v>
      </c>
      <c r="Q2155" s="8">
        <f t="shared" si="334"/>
        <v>28.2</v>
      </c>
      <c r="R2155" s="8">
        <f t="shared" si="335"/>
        <v>34.75</v>
      </c>
      <c r="S2155" s="8">
        <f t="shared" si="336"/>
        <v>34.1</v>
      </c>
      <c r="T2155" s="8">
        <f t="shared" si="337"/>
        <v>32</v>
      </c>
      <c r="U2155" s="7">
        <f t="shared" si="338"/>
        <v>32.35</v>
      </c>
      <c r="V2155" s="7">
        <f t="shared" si="339"/>
        <v>32.262500000000003</v>
      </c>
    </row>
    <row r="2156" spans="1:22" ht="13.5" x14ac:dyDescent="0.25">
      <c r="A2156" s="3">
        <f>RSI!A2156</f>
        <v>45443</v>
      </c>
      <c r="B2156" s="2">
        <f>RSI!B2156</f>
        <v>2.0065</v>
      </c>
      <c r="C2156" s="2">
        <f>RSI!I2156</f>
        <v>35.371508579925404</v>
      </c>
      <c r="D2156" s="2">
        <f>MACD!E2156</f>
        <v>-3.9605065137599205E-2</v>
      </c>
      <c r="E2156" s="2">
        <f>MACD!F2156</f>
        <v>-2.9909352390674517E-2</v>
      </c>
      <c r="F2156" s="2">
        <f>'Moving Avg'!D2156</f>
        <v>2.0765799999999999</v>
      </c>
      <c r="G2156" s="2">
        <f>'Moving Avg'!F2156</f>
        <v>2.0459199999999997</v>
      </c>
      <c r="H2156" s="2">
        <f>'Moving Avg'!G2156</f>
        <v>2.020852000000001</v>
      </c>
      <c r="I2156" s="2">
        <f>'Moving Avg'!H2156</f>
        <v>1.8829375000000033</v>
      </c>
      <c r="J2156" s="5" t="str">
        <f>OBV!F2156</f>
        <v>BEARISH</v>
      </c>
      <c r="K2156" s="5" t="str">
        <f>OBV!G2156</f>
        <v>NEUTRAL</v>
      </c>
      <c r="L2156" s="5" t="str">
        <f>OBV!H2156</f>
        <v>CONFIRMED BEARISH</v>
      </c>
      <c r="M2156" s="7">
        <f t="shared" si="330"/>
        <v>25</v>
      </c>
      <c r="N2156" s="7">
        <f t="shared" si="331"/>
        <v>45</v>
      </c>
      <c r="O2156" s="7">
        <f t="shared" si="332"/>
        <v>50</v>
      </c>
      <c r="P2156" s="7">
        <f t="shared" si="333"/>
        <v>16.5</v>
      </c>
      <c r="Q2156" s="8">
        <f t="shared" si="334"/>
        <v>34.475000000000001</v>
      </c>
      <c r="R2156" s="8">
        <f t="shared" si="335"/>
        <v>35.625</v>
      </c>
      <c r="S2156" s="8">
        <f t="shared" si="336"/>
        <v>30.425000000000001</v>
      </c>
      <c r="T2156" s="8">
        <f t="shared" si="337"/>
        <v>34.125</v>
      </c>
      <c r="U2156" s="7">
        <f t="shared" si="338"/>
        <v>33.508333333333333</v>
      </c>
      <c r="V2156" s="7">
        <f t="shared" si="339"/>
        <v>33.662499999999994</v>
      </c>
    </row>
    <row r="2157" spans="1:22" ht="13.5" x14ac:dyDescent="0.25">
      <c r="A2157" s="3">
        <f>RSI!A2157</f>
        <v>45446</v>
      </c>
      <c r="B2157" s="2">
        <f>RSI!B2157</f>
        <v>2.0065</v>
      </c>
      <c r="C2157" s="2">
        <f>RSI!I2157</f>
        <v>35.37150857992539</v>
      </c>
      <c r="D2157" s="2">
        <f>MACD!E2157</f>
        <v>-2.3182762199007723E-2</v>
      </c>
      <c r="E2157" s="2">
        <f>MACD!F2157</f>
        <v>-2.8564034352341158E-2</v>
      </c>
      <c r="F2157" s="2">
        <f>'Moving Avg'!D2157</f>
        <v>2.0590600000000001</v>
      </c>
      <c r="G2157" s="2">
        <f>'Moving Avg'!F2157</f>
        <v>2.0459199999999997</v>
      </c>
      <c r="H2157" s="2">
        <f>'Moving Avg'!G2157</f>
        <v>2.0206780000000011</v>
      </c>
      <c r="I2157" s="2">
        <f>'Moving Avg'!H2157</f>
        <v>1.8833755000000034</v>
      </c>
      <c r="J2157" s="5" t="str">
        <f>OBV!F2157</f>
        <v>BEARISH</v>
      </c>
      <c r="K2157" s="5" t="str">
        <f>OBV!G2157</f>
        <v>NEUTRAL</v>
      </c>
      <c r="L2157" s="5" t="str">
        <f>OBV!H2157</f>
        <v>CONFIRMED BEARISH</v>
      </c>
      <c r="M2157" s="7">
        <f t="shared" si="330"/>
        <v>25</v>
      </c>
      <c r="N2157" s="7">
        <f t="shared" si="331"/>
        <v>0</v>
      </c>
      <c r="O2157" s="7">
        <f t="shared" si="332"/>
        <v>50</v>
      </c>
      <c r="P2157" s="7">
        <f t="shared" si="333"/>
        <v>16.5</v>
      </c>
      <c r="Q2157" s="8">
        <f t="shared" si="334"/>
        <v>18.725000000000001</v>
      </c>
      <c r="R2157" s="8">
        <f t="shared" si="335"/>
        <v>26.625</v>
      </c>
      <c r="S2157" s="8">
        <f t="shared" si="336"/>
        <v>23.675000000000001</v>
      </c>
      <c r="T2157" s="8">
        <f t="shared" si="337"/>
        <v>22.875</v>
      </c>
      <c r="U2157" s="7">
        <f t="shared" si="338"/>
        <v>23.008333333333336</v>
      </c>
      <c r="V2157" s="7">
        <f t="shared" si="339"/>
        <v>22.975000000000001</v>
      </c>
    </row>
    <row r="2158" spans="1:22" ht="13.5" x14ac:dyDescent="0.25">
      <c r="A2158" s="3">
        <f>RSI!A2158</f>
        <v>45447</v>
      </c>
      <c r="B2158" s="2">
        <f>RSI!B2158</f>
        <v>2.0065</v>
      </c>
      <c r="C2158" s="2">
        <f>RSI!I2158</f>
        <v>35.37150857992539</v>
      </c>
      <c r="D2158" s="2">
        <f>MACD!E2158</f>
        <v>-9.0538039172161078E-3</v>
      </c>
      <c r="E2158" s="2">
        <f>MACD!F2158</f>
        <v>-2.466198826531615E-2</v>
      </c>
      <c r="F2158" s="2">
        <f>'Moving Avg'!D2158</f>
        <v>2.0415399999999999</v>
      </c>
      <c r="G2158" s="2">
        <f>'Moving Avg'!F2158</f>
        <v>2.0459200000000002</v>
      </c>
      <c r="H2158" s="2">
        <f>'Moving Avg'!G2158</f>
        <v>2.0205040000000007</v>
      </c>
      <c r="I2158" s="2">
        <f>'Moving Avg'!H2158</f>
        <v>1.8842080000000032</v>
      </c>
      <c r="J2158" s="5" t="str">
        <f>OBV!F2158</f>
        <v>BEARISH</v>
      </c>
      <c r="K2158" s="5" t="str">
        <f>OBV!G2158</f>
        <v>NEUTRAL</v>
      </c>
      <c r="L2158" s="5" t="str">
        <f>OBV!H2158</f>
        <v>CONFIRMED BEARISH</v>
      </c>
      <c r="M2158" s="7">
        <f t="shared" si="330"/>
        <v>25</v>
      </c>
      <c r="N2158" s="7">
        <f t="shared" si="331"/>
        <v>0</v>
      </c>
      <c r="O2158" s="7">
        <f t="shared" si="332"/>
        <v>50</v>
      </c>
      <c r="P2158" s="7">
        <f t="shared" si="333"/>
        <v>16.5</v>
      </c>
      <c r="Q2158" s="8">
        <f t="shared" si="334"/>
        <v>18.725000000000001</v>
      </c>
      <c r="R2158" s="8">
        <f t="shared" si="335"/>
        <v>26.625</v>
      </c>
      <c r="S2158" s="8">
        <f t="shared" si="336"/>
        <v>23.675000000000001</v>
      </c>
      <c r="T2158" s="8">
        <f t="shared" si="337"/>
        <v>22.875</v>
      </c>
      <c r="U2158" s="7">
        <f t="shared" si="338"/>
        <v>23.008333333333336</v>
      </c>
      <c r="V2158" s="7">
        <f t="shared" si="339"/>
        <v>22.975000000000001</v>
      </c>
    </row>
    <row r="2159" spans="1:22" ht="13.5" x14ac:dyDescent="0.25">
      <c r="A2159" s="3">
        <f>RSI!A2159</f>
        <v>45448</v>
      </c>
      <c r="B2159" s="2">
        <f>RSI!B2159</f>
        <v>2.0065</v>
      </c>
      <c r="C2159" s="2">
        <f>RSI!I2159</f>
        <v>35.37150857992539</v>
      </c>
      <c r="D2159" s="2">
        <f>MACD!E2159</f>
        <v>3.1173605932157678E-3</v>
      </c>
      <c r="E2159" s="2">
        <f>MACD!F2159</f>
        <v>-1.9106118493609766E-2</v>
      </c>
      <c r="F2159" s="2">
        <f>'Moving Avg'!D2159</f>
        <v>2.0240200000000002</v>
      </c>
      <c r="G2159" s="2">
        <f>'Moving Avg'!F2159</f>
        <v>2.0459200000000006</v>
      </c>
      <c r="H2159" s="2">
        <f>'Moving Avg'!G2159</f>
        <v>2.0203300000000008</v>
      </c>
      <c r="I2159" s="2">
        <f>'Moving Avg'!H2159</f>
        <v>1.8846460000000036</v>
      </c>
      <c r="J2159" s="5" t="str">
        <f>OBV!F2159</f>
        <v>BEARISH</v>
      </c>
      <c r="K2159" s="5" t="str">
        <f>OBV!G2159</f>
        <v>NEUTRAL</v>
      </c>
      <c r="L2159" s="5" t="str">
        <f>OBV!H2159</f>
        <v>CONFIRMED BEARISH</v>
      </c>
      <c r="M2159" s="7">
        <f t="shared" si="330"/>
        <v>25</v>
      </c>
      <c r="N2159" s="7">
        <f t="shared" si="331"/>
        <v>0</v>
      </c>
      <c r="O2159" s="7">
        <f t="shared" si="332"/>
        <v>50</v>
      </c>
      <c r="P2159" s="7">
        <f t="shared" si="333"/>
        <v>16.5</v>
      </c>
      <c r="Q2159" s="8">
        <f t="shared" si="334"/>
        <v>18.725000000000001</v>
      </c>
      <c r="R2159" s="8">
        <f t="shared" si="335"/>
        <v>26.625</v>
      </c>
      <c r="S2159" s="8">
        <f t="shared" si="336"/>
        <v>23.675000000000001</v>
      </c>
      <c r="T2159" s="8">
        <f t="shared" si="337"/>
        <v>22.875</v>
      </c>
      <c r="U2159" s="7">
        <f t="shared" si="338"/>
        <v>23.008333333333336</v>
      </c>
      <c r="V2159" s="7">
        <f t="shared" si="339"/>
        <v>22.975000000000001</v>
      </c>
    </row>
    <row r="2160" spans="1:22" ht="13.5" x14ac:dyDescent="0.25">
      <c r="A2160" s="3">
        <f>RSI!A2160</f>
        <v>45449</v>
      </c>
      <c r="B2160" s="2">
        <f>RSI!B2160</f>
        <v>2.0065</v>
      </c>
      <c r="C2160" s="2">
        <f>RSI!I2160</f>
        <v>35.37150857992539</v>
      </c>
      <c r="D2160" s="2">
        <f>MACD!E2160</f>
        <v>1.3615938365283409E-2</v>
      </c>
      <c r="E2160" s="2">
        <f>MACD!F2160</f>
        <v>-1.2561707121831132E-2</v>
      </c>
      <c r="F2160" s="2">
        <f>'Moving Avg'!D2160</f>
        <v>2.0065</v>
      </c>
      <c r="G2160" s="2">
        <f>'Moving Avg'!F2160</f>
        <v>2.0459200000000011</v>
      </c>
      <c r="H2160" s="2">
        <f>'Moving Avg'!G2160</f>
        <v>2.020156000000001</v>
      </c>
      <c r="I2160" s="2">
        <f>'Moving Avg'!H2160</f>
        <v>1.8851280000000035</v>
      </c>
      <c r="J2160" s="5" t="str">
        <f>OBV!F2160</f>
        <v>BEARISH</v>
      </c>
      <c r="K2160" s="5" t="str">
        <f>OBV!G2160</f>
        <v>NEUTRAL</v>
      </c>
      <c r="L2160" s="5" t="str">
        <f>OBV!H2160</f>
        <v>CONFIRMED BEARISH</v>
      </c>
      <c r="M2160" s="7">
        <f t="shared" si="330"/>
        <v>25</v>
      </c>
      <c r="N2160" s="7">
        <f t="shared" si="331"/>
        <v>0</v>
      </c>
      <c r="O2160" s="7">
        <f t="shared" si="332"/>
        <v>50</v>
      </c>
      <c r="P2160" s="7">
        <f t="shared" si="333"/>
        <v>16.5</v>
      </c>
      <c r="Q2160" s="8">
        <f t="shared" si="334"/>
        <v>18.725000000000001</v>
      </c>
      <c r="R2160" s="8">
        <f t="shared" si="335"/>
        <v>26.625</v>
      </c>
      <c r="S2160" s="8">
        <f t="shared" si="336"/>
        <v>23.675000000000001</v>
      </c>
      <c r="T2160" s="8">
        <f t="shared" si="337"/>
        <v>22.875</v>
      </c>
      <c r="U2160" s="7">
        <f t="shared" si="338"/>
        <v>23.008333333333336</v>
      </c>
      <c r="V2160" s="7">
        <f t="shared" si="339"/>
        <v>22.975000000000001</v>
      </c>
    </row>
    <row r="2161" spans="1:22" ht="13.5" x14ac:dyDescent="0.25">
      <c r="A2161" s="3">
        <f>RSI!A2161</f>
        <v>45450</v>
      </c>
      <c r="B2161" s="2">
        <f>RSI!B2161</f>
        <v>2.0065</v>
      </c>
      <c r="C2161" s="2">
        <f>RSI!I2161</f>
        <v>35.37150857992539</v>
      </c>
      <c r="D2161" s="2">
        <f>MACD!E2161</f>
        <v>2.2684443020148493E-2</v>
      </c>
      <c r="E2161" s="2">
        <f>MACD!F2161</f>
        <v>-5.5124770934352075E-3</v>
      </c>
      <c r="F2161" s="2">
        <f>'Moving Avg'!D2161</f>
        <v>2.0065</v>
      </c>
      <c r="G2161" s="2">
        <f>'Moving Avg'!F2161</f>
        <v>2.0459200000000011</v>
      </c>
      <c r="H2161" s="2">
        <f>'Moving Avg'!G2161</f>
        <v>2.0203320000000007</v>
      </c>
      <c r="I2161" s="2">
        <f>'Moving Avg'!H2161</f>
        <v>1.8856100000000038</v>
      </c>
      <c r="J2161" s="5" t="str">
        <f>OBV!F2161</f>
        <v>NEUTRAL</v>
      </c>
      <c r="K2161" s="5" t="str">
        <f>OBV!G2161</f>
        <v>NEUTRAL</v>
      </c>
      <c r="L2161" s="5" t="str">
        <f>OBV!H2161</f>
        <v>NEUTRAL</v>
      </c>
      <c r="M2161" s="7">
        <f t="shared" si="330"/>
        <v>25</v>
      </c>
      <c r="N2161" s="7">
        <f t="shared" si="331"/>
        <v>0</v>
      </c>
      <c r="O2161" s="7">
        <f t="shared" si="332"/>
        <v>50</v>
      </c>
      <c r="P2161" s="7">
        <f t="shared" si="333"/>
        <v>33</v>
      </c>
      <c r="Q2161" s="8">
        <f t="shared" si="334"/>
        <v>21.2</v>
      </c>
      <c r="R2161" s="8">
        <f t="shared" si="335"/>
        <v>30.75</v>
      </c>
      <c r="S2161" s="8">
        <f t="shared" si="336"/>
        <v>31.1</v>
      </c>
      <c r="T2161" s="8">
        <f t="shared" si="337"/>
        <v>27</v>
      </c>
      <c r="U2161" s="7">
        <f t="shared" si="338"/>
        <v>27.683333333333337</v>
      </c>
      <c r="V2161" s="7">
        <f t="shared" si="339"/>
        <v>27.512500000000003</v>
      </c>
    </row>
    <row r="2162" spans="1:22" ht="13.5" x14ac:dyDescent="0.25">
      <c r="A2162" s="3">
        <f>RSI!A2162</f>
        <v>45453</v>
      </c>
      <c r="B2162" s="2">
        <f>RSI!B2162</f>
        <v>1.9276</v>
      </c>
      <c r="C2162" s="2">
        <f>RSI!I2162</f>
        <v>18.889190388313779</v>
      </c>
      <c r="D2162" s="2">
        <f>MACD!E2162</f>
        <v>3.6373619681137725E-2</v>
      </c>
      <c r="E2162" s="2">
        <f>MACD!F2162</f>
        <v>2.8647422614793789E-3</v>
      </c>
      <c r="F2162" s="2">
        <f>'Moving Avg'!D2162</f>
        <v>1.99072</v>
      </c>
      <c r="G2162" s="2">
        <f>'Moving Avg'!F2162</f>
        <v>2.0419750000000008</v>
      </c>
      <c r="H2162" s="2">
        <f>'Moving Avg'!G2162</f>
        <v>2.0189300000000006</v>
      </c>
      <c r="I2162" s="2">
        <f>'Moving Avg'!H2162</f>
        <v>1.8856975000000036</v>
      </c>
      <c r="J2162" s="5" t="str">
        <f>OBV!F2162</f>
        <v>BEARISH</v>
      </c>
      <c r="K2162" s="5" t="str">
        <f>OBV!G2162</f>
        <v>NEUTRAL</v>
      </c>
      <c r="L2162" s="5" t="str">
        <f>OBV!H2162</f>
        <v>CONFIRMED BEARISH</v>
      </c>
      <c r="M2162" s="7">
        <f t="shared" si="330"/>
        <v>50</v>
      </c>
      <c r="N2162" s="7">
        <f t="shared" si="331"/>
        <v>0</v>
      </c>
      <c r="O2162" s="7">
        <f t="shared" si="332"/>
        <v>50</v>
      </c>
      <c r="P2162" s="7">
        <f t="shared" si="333"/>
        <v>16.5</v>
      </c>
      <c r="Q2162" s="8">
        <f t="shared" si="334"/>
        <v>27.475000000000001</v>
      </c>
      <c r="R2162" s="8">
        <f t="shared" si="335"/>
        <v>31.625</v>
      </c>
      <c r="S2162" s="8">
        <f t="shared" si="336"/>
        <v>27.425000000000001</v>
      </c>
      <c r="T2162" s="8">
        <f t="shared" si="337"/>
        <v>29.125</v>
      </c>
      <c r="U2162" s="7">
        <f t="shared" si="338"/>
        <v>28.841666666666669</v>
      </c>
      <c r="V2162" s="7">
        <f t="shared" si="339"/>
        <v>28.912500000000001</v>
      </c>
    </row>
    <row r="2163" spans="1:22" ht="13.5" x14ac:dyDescent="0.25">
      <c r="A2163" s="3">
        <f>RSI!A2163</f>
        <v>45454</v>
      </c>
      <c r="B2163" s="2">
        <f>RSI!B2163</f>
        <v>1.9276</v>
      </c>
      <c r="C2163" s="2">
        <f>RSI!I2163</f>
        <v>18.889190388313779</v>
      </c>
      <c r="D2163" s="2">
        <f>MACD!E2163</f>
        <v>4.8581679803780364E-2</v>
      </c>
      <c r="E2163" s="2">
        <f>MACD!F2163</f>
        <v>1.2008129769939577E-2</v>
      </c>
      <c r="F2163" s="2">
        <f>'Moving Avg'!D2163</f>
        <v>1.9749400000000001</v>
      </c>
      <c r="G2163" s="2">
        <f>'Moving Avg'!F2163</f>
        <v>2.03803</v>
      </c>
      <c r="H2163" s="2">
        <f>'Moving Avg'!G2163</f>
        <v>2.0175280000000004</v>
      </c>
      <c r="I2163" s="2">
        <f>'Moving Avg'!H2163</f>
        <v>1.8861795000000037</v>
      </c>
      <c r="J2163" s="5" t="str">
        <f>OBV!F2163</f>
        <v>BEARISH</v>
      </c>
      <c r="K2163" s="5" t="str">
        <f>OBV!G2163</f>
        <v>NEUTRAL</v>
      </c>
      <c r="L2163" s="5" t="str">
        <f>OBV!H2163</f>
        <v>CONFIRMED BEARISH</v>
      </c>
      <c r="M2163" s="7">
        <f t="shared" si="330"/>
        <v>50</v>
      </c>
      <c r="N2163" s="7">
        <f t="shared" si="331"/>
        <v>0</v>
      </c>
      <c r="O2163" s="7">
        <f t="shared" si="332"/>
        <v>50</v>
      </c>
      <c r="P2163" s="7">
        <f t="shared" si="333"/>
        <v>16.5</v>
      </c>
      <c r="Q2163" s="8">
        <f t="shared" si="334"/>
        <v>27.475000000000001</v>
      </c>
      <c r="R2163" s="8">
        <f t="shared" si="335"/>
        <v>31.625</v>
      </c>
      <c r="S2163" s="8">
        <f t="shared" si="336"/>
        <v>27.425000000000001</v>
      </c>
      <c r="T2163" s="8">
        <f t="shared" si="337"/>
        <v>29.125</v>
      </c>
      <c r="U2163" s="7">
        <f t="shared" si="338"/>
        <v>28.841666666666669</v>
      </c>
      <c r="V2163" s="7">
        <f t="shared" si="339"/>
        <v>28.912500000000001</v>
      </c>
    </row>
    <row r="2164" spans="1:22" ht="13.5" x14ac:dyDescent="0.25">
      <c r="A2164" s="3">
        <f>RSI!A2164</f>
        <v>45455</v>
      </c>
      <c r="B2164" s="2">
        <f>RSI!B2164</f>
        <v>1.9276</v>
      </c>
      <c r="C2164" s="2">
        <f>RSI!I2164</f>
        <v>18.889190388313793</v>
      </c>
      <c r="D2164" s="2">
        <f>MACD!E2164</f>
        <v>5.949019779384157E-2</v>
      </c>
      <c r="E2164" s="2">
        <f>MACD!F2164</f>
        <v>2.1504543374719978E-2</v>
      </c>
      <c r="F2164" s="2">
        <f>'Moving Avg'!D2164</f>
        <v>1.95916</v>
      </c>
      <c r="G2164" s="2">
        <f>'Moving Avg'!F2164</f>
        <v>2.0340850000000001</v>
      </c>
      <c r="H2164" s="2">
        <f>'Moving Avg'!G2164</f>
        <v>2.0161260000000003</v>
      </c>
      <c r="I2164" s="2">
        <f>'Moving Avg'!H2164</f>
        <v>1.8866615000000038</v>
      </c>
      <c r="J2164" s="5" t="str">
        <f>OBV!F2164</f>
        <v>BEARISH</v>
      </c>
      <c r="K2164" s="5" t="str">
        <f>OBV!G2164</f>
        <v>NEUTRAL</v>
      </c>
      <c r="L2164" s="5" t="str">
        <f>OBV!H2164</f>
        <v>CONFIRMED BEARISH</v>
      </c>
      <c r="M2164" s="7">
        <f t="shared" si="330"/>
        <v>50</v>
      </c>
      <c r="N2164" s="7">
        <f t="shared" si="331"/>
        <v>0</v>
      </c>
      <c r="O2164" s="7">
        <f t="shared" si="332"/>
        <v>50</v>
      </c>
      <c r="P2164" s="7">
        <f t="shared" si="333"/>
        <v>16.5</v>
      </c>
      <c r="Q2164" s="8">
        <f t="shared" si="334"/>
        <v>27.475000000000001</v>
      </c>
      <c r="R2164" s="8">
        <f t="shared" si="335"/>
        <v>31.625</v>
      </c>
      <c r="S2164" s="8">
        <f t="shared" si="336"/>
        <v>27.425000000000001</v>
      </c>
      <c r="T2164" s="8">
        <f t="shared" si="337"/>
        <v>29.125</v>
      </c>
      <c r="U2164" s="7">
        <f t="shared" si="338"/>
        <v>28.841666666666669</v>
      </c>
      <c r="V2164" s="7">
        <f t="shared" si="339"/>
        <v>28.912500000000001</v>
      </c>
    </row>
    <row r="2165" spans="1:22" ht="13.5" x14ac:dyDescent="0.25">
      <c r="A2165" s="3">
        <f>RSI!A2165</f>
        <v>45456</v>
      </c>
      <c r="B2165" s="2">
        <f>RSI!B2165</f>
        <v>1.9276</v>
      </c>
      <c r="C2165" s="2">
        <f>RSI!I2165</f>
        <v>18.889190388313793</v>
      </c>
      <c r="D2165" s="2">
        <f>MACD!E2165</f>
        <v>6.9256242398090695E-2</v>
      </c>
      <c r="E2165" s="2">
        <f>MACD!F2165</f>
        <v>3.1054883179394123E-2</v>
      </c>
      <c r="F2165" s="2">
        <f>'Moving Avg'!D2165</f>
        <v>1.9433799999999999</v>
      </c>
      <c r="G2165" s="2">
        <f>'Moving Avg'!F2165</f>
        <v>2.0301399999999998</v>
      </c>
      <c r="H2165" s="2">
        <f>'Moving Avg'!G2165</f>
        <v>2.0147240000000006</v>
      </c>
      <c r="I2165" s="2">
        <f>'Moving Avg'!H2165</f>
        <v>1.886749000000004</v>
      </c>
      <c r="J2165" s="5" t="str">
        <f>OBV!F2165</f>
        <v>BEARISH</v>
      </c>
      <c r="K2165" s="5" t="str">
        <f>OBV!G2165</f>
        <v>NEUTRAL</v>
      </c>
      <c r="L2165" s="5" t="str">
        <f>OBV!H2165</f>
        <v>CONFIRMED BEARISH</v>
      </c>
      <c r="M2165" s="7">
        <f t="shared" si="330"/>
        <v>50</v>
      </c>
      <c r="N2165" s="7">
        <f t="shared" si="331"/>
        <v>0</v>
      </c>
      <c r="O2165" s="7">
        <f t="shared" si="332"/>
        <v>50</v>
      </c>
      <c r="P2165" s="7">
        <f t="shared" si="333"/>
        <v>16.5</v>
      </c>
      <c r="Q2165" s="8">
        <f t="shared" si="334"/>
        <v>27.475000000000001</v>
      </c>
      <c r="R2165" s="8">
        <f t="shared" si="335"/>
        <v>31.625</v>
      </c>
      <c r="S2165" s="8">
        <f t="shared" si="336"/>
        <v>27.425000000000001</v>
      </c>
      <c r="T2165" s="8">
        <f t="shared" si="337"/>
        <v>29.125</v>
      </c>
      <c r="U2165" s="7">
        <f t="shared" si="338"/>
        <v>28.841666666666669</v>
      </c>
      <c r="V2165" s="7">
        <f t="shared" si="339"/>
        <v>28.912500000000001</v>
      </c>
    </row>
    <row r="2166" spans="1:22" ht="13.5" x14ac:dyDescent="0.25">
      <c r="A2166" s="3">
        <f>RSI!A2166</f>
        <v>45457</v>
      </c>
      <c r="B2166" s="2">
        <f>RSI!B2166</f>
        <v>1.9276</v>
      </c>
      <c r="C2166" s="2">
        <f>RSI!I2166</f>
        <v>18.889190388313793</v>
      </c>
      <c r="D2166" s="2">
        <f>MACD!E2166</f>
        <v>6.4538969738763718E-2</v>
      </c>
      <c r="E2166" s="2">
        <f>MACD!F2166</f>
        <v>3.7751700491268046E-2</v>
      </c>
      <c r="F2166" s="2">
        <f>'Moving Avg'!D2166</f>
        <v>1.9276</v>
      </c>
      <c r="G2166" s="2">
        <f>'Moving Avg'!F2166</f>
        <v>2.0261949999999995</v>
      </c>
      <c r="H2166" s="2">
        <f>'Moving Avg'!G2166</f>
        <v>2.0133220000000005</v>
      </c>
      <c r="I2166" s="2">
        <f>'Moving Avg'!H2166</f>
        <v>1.8870120000000039</v>
      </c>
      <c r="J2166" s="5" t="str">
        <f>OBV!F2166</f>
        <v>BEARISH</v>
      </c>
      <c r="K2166" s="5" t="str">
        <f>OBV!G2166</f>
        <v>NEUTRAL</v>
      </c>
      <c r="L2166" s="5" t="str">
        <f>OBV!H2166</f>
        <v>CONFIRMED BEARISH</v>
      </c>
      <c r="M2166" s="7">
        <f t="shared" si="330"/>
        <v>50</v>
      </c>
      <c r="N2166" s="7">
        <f t="shared" si="331"/>
        <v>0</v>
      </c>
      <c r="O2166" s="7">
        <f t="shared" si="332"/>
        <v>50</v>
      </c>
      <c r="P2166" s="7">
        <f t="shared" si="333"/>
        <v>16.5</v>
      </c>
      <c r="Q2166" s="8">
        <f t="shared" si="334"/>
        <v>27.475000000000001</v>
      </c>
      <c r="R2166" s="8">
        <f t="shared" si="335"/>
        <v>31.625</v>
      </c>
      <c r="S2166" s="8">
        <f t="shared" si="336"/>
        <v>27.425000000000001</v>
      </c>
      <c r="T2166" s="8">
        <f t="shared" si="337"/>
        <v>29.125</v>
      </c>
      <c r="U2166" s="7">
        <f t="shared" si="338"/>
        <v>28.841666666666669</v>
      </c>
      <c r="V2166" s="7">
        <f t="shared" si="339"/>
        <v>28.912500000000001</v>
      </c>
    </row>
    <row r="2167" spans="1:22" ht="13.5" x14ac:dyDescent="0.25">
      <c r="A2167" s="3">
        <f>RSI!A2167</f>
        <v>45461</v>
      </c>
      <c r="B2167" s="2">
        <f>RSI!B2167</f>
        <v>1.9276</v>
      </c>
      <c r="C2167" s="2">
        <f>RSI!I2167</f>
        <v>18.889190388313793</v>
      </c>
      <c r="D2167" s="2">
        <f>MACD!E2167</f>
        <v>6.100675931064381E-2</v>
      </c>
      <c r="E2167" s="2">
        <f>MACD!F2167</f>
        <v>4.24027122551432E-2</v>
      </c>
      <c r="F2167" s="2">
        <f>'Moving Avg'!D2167</f>
        <v>1.9276</v>
      </c>
      <c r="G2167" s="2">
        <f>'Moving Avg'!F2167</f>
        <v>2.0178699999999994</v>
      </c>
      <c r="H2167" s="2">
        <f>'Moving Avg'!G2167</f>
        <v>2.0119200000000004</v>
      </c>
      <c r="I2167" s="2">
        <f>'Moving Avg'!H2167</f>
        <v>1.8872750000000038</v>
      </c>
      <c r="J2167" s="5" t="str">
        <f>OBV!F2167</f>
        <v>NEUTRAL</v>
      </c>
      <c r="K2167" s="5" t="str">
        <f>OBV!G2167</f>
        <v>NEUTRAL</v>
      </c>
      <c r="L2167" s="5" t="str">
        <f>OBV!H2167</f>
        <v>NEUTRAL</v>
      </c>
      <c r="M2167" s="7">
        <f t="shared" si="330"/>
        <v>50</v>
      </c>
      <c r="N2167" s="7">
        <f t="shared" si="331"/>
        <v>0</v>
      </c>
      <c r="O2167" s="7">
        <f t="shared" si="332"/>
        <v>50</v>
      </c>
      <c r="P2167" s="7">
        <f t="shared" si="333"/>
        <v>33</v>
      </c>
      <c r="Q2167" s="8">
        <f t="shared" si="334"/>
        <v>29.95</v>
      </c>
      <c r="R2167" s="8">
        <f t="shared" si="335"/>
        <v>35.75</v>
      </c>
      <c r="S2167" s="8">
        <f t="shared" si="336"/>
        <v>34.85</v>
      </c>
      <c r="T2167" s="8">
        <f t="shared" si="337"/>
        <v>33.25</v>
      </c>
      <c r="U2167" s="7">
        <f t="shared" si="338"/>
        <v>33.516666666666673</v>
      </c>
      <c r="V2167" s="7">
        <f t="shared" si="339"/>
        <v>33.450000000000003</v>
      </c>
    </row>
    <row r="2168" spans="1:22" ht="13.5" x14ac:dyDescent="0.25">
      <c r="A2168" s="3">
        <f>RSI!A2168</f>
        <v>45462</v>
      </c>
      <c r="B2168" s="2">
        <f>RSI!B2168</f>
        <v>1.9276</v>
      </c>
      <c r="C2168" s="2">
        <f>RSI!I2168</f>
        <v>18.889190388313793</v>
      </c>
      <c r="D2168" s="2">
        <f>MACD!E2168</f>
        <v>5.8443269552879151E-2</v>
      </c>
      <c r="E2168" s="2">
        <f>MACD!F2168</f>
        <v>4.5610823714690392E-2</v>
      </c>
      <c r="F2168" s="2">
        <f>'Moving Avg'!D2168</f>
        <v>1.9276</v>
      </c>
      <c r="G2168" s="2">
        <f>'Moving Avg'!F2168</f>
        <v>2.0095449999999992</v>
      </c>
      <c r="H2168" s="2">
        <f>'Moving Avg'!G2168</f>
        <v>2.0105180000000002</v>
      </c>
      <c r="I2168" s="2">
        <f>'Moving Avg'!H2168</f>
        <v>1.8877130000000037</v>
      </c>
      <c r="J2168" s="5" t="str">
        <f>OBV!F2168</f>
        <v>NEUTRAL</v>
      </c>
      <c r="K2168" s="5" t="str">
        <f>OBV!G2168</f>
        <v>NEUTRAL</v>
      </c>
      <c r="L2168" s="5" t="str">
        <f>OBV!H2168</f>
        <v>NEUTRAL</v>
      </c>
      <c r="M2168" s="7">
        <f t="shared" si="330"/>
        <v>50</v>
      </c>
      <c r="N2168" s="7">
        <f t="shared" si="331"/>
        <v>0</v>
      </c>
      <c r="O2168" s="7">
        <f t="shared" si="332"/>
        <v>50</v>
      </c>
      <c r="P2168" s="7">
        <f t="shared" si="333"/>
        <v>33</v>
      </c>
      <c r="Q2168" s="8">
        <f t="shared" si="334"/>
        <v>29.95</v>
      </c>
      <c r="R2168" s="8">
        <f t="shared" si="335"/>
        <v>35.75</v>
      </c>
      <c r="S2168" s="8">
        <f t="shared" si="336"/>
        <v>34.85</v>
      </c>
      <c r="T2168" s="8">
        <f t="shared" si="337"/>
        <v>33.25</v>
      </c>
      <c r="U2168" s="7">
        <f t="shared" si="338"/>
        <v>33.516666666666673</v>
      </c>
      <c r="V2168" s="7">
        <f t="shared" si="339"/>
        <v>33.450000000000003</v>
      </c>
    </row>
    <row r="2169" spans="1:22" ht="13.5" x14ac:dyDescent="0.25">
      <c r="A2169" s="3">
        <f>RSI!A2169</f>
        <v>45463</v>
      </c>
      <c r="B2169" s="2">
        <f>RSI!B2169</f>
        <v>1.9276</v>
      </c>
      <c r="C2169" s="2">
        <f>RSI!I2169</f>
        <v>18.889190388313793</v>
      </c>
      <c r="D2169" s="2">
        <f>MACD!E2169</f>
        <v>5.6667962539782568E-2</v>
      </c>
      <c r="E2169" s="2">
        <f>MACD!F2169</f>
        <v>4.7822251479708831E-2</v>
      </c>
      <c r="F2169" s="2">
        <f>'Moving Avg'!D2169</f>
        <v>1.9276</v>
      </c>
      <c r="G2169" s="2">
        <f>'Moving Avg'!F2169</f>
        <v>2.0012199999999991</v>
      </c>
      <c r="H2169" s="2">
        <f>'Moving Avg'!G2169</f>
        <v>2.0091160000000001</v>
      </c>
      <c r="I2169" s="2">
        <f>'Moving Avg'!H2169</f>
        <v>1.8881510000000037</v>
      </c>
      <c r="J2169" s="5" t="str">
        <f>OBV!F2169</f>
        <v>NEUTRAL</v>
      </c>
      <c r="K2169" s="5" t="str">
        <f>OBV!G2169</f>
        <v>NEUTRAL</v>
      </c>
      <c r="L2169" s="5" t="str">
        <f>OBV!H2169</f>
        <v>NEUTRAL</v>
      </c>
      <c r="M2169" s="7">
        <f t="shared" si="330"/>
        <v>50</v>
      </c>
      <c r="N2169" s="7">
        <f t="shared" si="331"/>
        <v>0</v>
      </c>
      <c r="O2169" s="7">
        <f t="shared" si="332"/>
        <v>50</v>
      </c>
      <c r="P2169" s="7">
        <f t="shared" si="333"/>
        <v>33</v>
      </c>
      <c r="Q2169" s="8">
        <f t="shared" si="334"/>
        <v>29.95</v>
      </c>
      <c r="R2169" s="8">
        <f t="shared" si="335"/>
        <v>35.75</v>
      </c>
      <c r="S2169" s="8">
        <f t="shared" si="336"/>
        <v>34.85</v>
      </c>
      <c r="T2169" s="8">
        <f t="shared" si="337"/>
        <v>33.25</v>
      </c>
      <c r="U2169" s="7">
        <f t="shared" si="338"/>
        <v>33.516666666666673</v>
      </c>
      <c r="V2169" s="7">
        <f t="shared" si="339"/>
        <v>33.450000000000003</v>
      </c>
    </row>
    <row r="2170" spans="1:22" ht="13.5" x14ac:dyDescent="0.25">
      <c r="A2170" s="3">
        <f>RSI!A2170</f>
        <v>45464</v>
      </c>
      <c r="B2170" s="2">
        <f>RSI!B2170</f>
        <v>1.8837999999999999</v>
      </c>
      <c r="C2170" s="2">
        <f>RSI!I2170</f>
        <v>12.867357938085689</v>
      </c>
      <c r="D2170" s="2">
        <f>MACD!E2170</f>
        <v>5.8774853483484435E-2</v>
      </c>
      <c r="E2170" s="2">
        <f>MACD!F2170</f>
        <v>5.0012771880463949E-2</v>
      </c>
      <c r="F2170" s="2">
        <f>'Moving Avg'!D2170</f>
        <v>1.9188400000000001</v>
      </c>
      <c r="G2170" s="2">
        <f>'Moving Avg'!F2170</f>
        <v>1.9907049999999991</v>
      </c>
      <c r="H2170" s="2">
        <f>'Moving Avg'!G2170</f>
        <v>2.0068380000000001</v>
      </c>
      <c r="I2170" s="2">
        <f>'Moving Avg'!H2170</f>
        <v>1.8883700000000037</v>
      </c>
      <c r="J2170" s="5" t="str">
        <f>OBV!F2170</f>
        <v>BEARISH</v>
      </c>
      <c r="K2170" s="5" t="str">
        <f>OBV!G2170</f>
        <v>WEAK</v>
      </c>
      <c r="L2170" s="5" t="str">
        <f>OBV!H2170</f>
        <v>CONFIRMED BEARISH</v>
      </c>
      <c r="M2170" s="7">
        <f t="shared" si="330"/>
        <v>50</v>
      </c>
      <c r="N2170" s="7">
        <f t="shared" si="331"/>
        <v>0</v>
      </c>
      <c r="O2170" s="7">
        <f t="shared" si="332"/>
        <v>50</v>
      </c>
      <c r="P2170" s="7">
        <f t="shared" si="333"/>
        <v>0</v>
      </c>
      <c r="Q2170" s="8">
        <f t="shared" si="334"/>
        <v>25</v>
      </c>
      <c r="R2170" s="8">
        <f t="shared" si="335"/>
        <v>27.5</v>
      </c>
      <c r="S2170" s="8">
        <f t="shared" si="336"/>
        <v>20</v>
      </c>
      <c r="T2170" s="8">
        <f t="shared" si="337"/>
        <v>25</v>
      </c>
      <c r="U2170" s="7">
        <f t="shared" si="338"/>
        <v>24.166666666666668</v>
      </c>
      <c r="V2170" s="7">
        <f t="shared" si="339"/>
        <v>24.375</v>
      </c>
    </row>
    <row r="2171" spans="1:22" ht="13.5" x14ac:dyDescent="0.25">
      <c r="A2171" s="3">
        <f>RSI!A2171</f>
        <v>45467</v>
      </c>
      <c r="B2171" s="2">
        <f>RSI!B2171</f>
        <v>1.8837999999999999</v>
      </c>
      <c r="C2171" s="2">
        <f>RSI!I2171</f>
        <v>12.867357938085689</v>
      </c>
      <c r="D2171" s="2">
        <f>MACD!E2171</f>
        <v>6.1154043214493026E-2</v>
      </c>
      <c r="E2171" s="2">
        <f>MACD!F2171</f>
        <v>5.2241026147269769E-2</v>
      </c>
      <c r="F2171" s="2">
        <f>'Moving Avg'!D2171</f>
        <v>1.91008</v>
      </c>
      <c r="G2171" s="2">
        <f>'Moving Avg'!F2171</f>
        <v>1.9801899999999992</v>
      </c>
      <c r="H2171" s="2">
        <f>'Moving Avg'!G2171</f>
        <v>2.0045599999999997</v>
      </c>
      <c r="I2171" s="2">
        <f>'Moving Avg'!H2171</f>
        <v>1.8885890000000038</v>
      </c>
      <c r="J2171" s="5" t="str">
        <f>OBV!F2171</f>
        <v>BEARISH</v>
      </c>
      <c r="K2171" s="5" t="str">
        <f>OBV!G2171</f>
        <v>WEAK</v>
      </c>
      <c r="L2171" s="5" t="str">
        <f>OBV!H2171</f>
        <v>CONFIRMED BEARISH</v>
      </c>
      <c r="M2171" s="7">
        <f t="shared" si="330"/>
        <v>50</v>
      </c>
      <c r="N2171" s="7">
        <f t="shared" si="331"/>
        <v>0</v>
      </c>
      <c r="O2171" s="7">
        <f t="shared" si="332"/>
        <v>50</v>
      </c>
      <c r="P2171" s="7">
        <f t="shared" si="333"/>
        <v>0</v>
      </c>
      <c r="Q2171" s="8">
        <f t="shared" si="334"/>
        <v>25</v>
      </c>
      <c r="R2171" s="8">
        <f t="shared" si="335"/>
        <v>27.5</v>
      </c>
      <c r="S2171" s="8">
        <f t="shared" si="336"/>
        <v>20</v>
      </c>
      <c r="T2171" s="8">
        <f t="shared" si="337"/>
        <v>25</v>
      </c>
      <c r="U2171" s="7">
        <f t="shared" si="338"/>
        <v>24.166666666666668</v>
      </c>
      <c r="V2171" s="7">
        <f t="shared" si="339"/>
        <v>24.375</v>
      </c>
    </row>
    <row r="2172" spans="1:22" ht="13.5" x14ac:dyDescent="0.25">
      <c r="A2172" s="3">
        <f>RSI!A2172</f>
        <v>45468</v>
      </c>
      <c r="B2172" s="2">
        <f>RSI!B2172</f>
        <v>1.8837999999999999</v>
      </c>
      <c r="C2172" s="2">
        <f>RSI!I2172</f>
        <v>12.867357938085689</v>
      </c>
      <c r="D2172" s="2">
        <f>MACD!E2172</f>
        <v>5.1580997639477433E-2</v>
      </c>
      <c r="E2172" s="2">
        <f>MACD!F2172</f>
        <v>5.2109020445711307E-2</v>
      </c>
      <c r="F2172" s="2">
        <f>'Moving Avg'!D2172</f>
        <v>1.9013199999999997</v>
      </c>
      <c r="G2172" s="2">
        <f>'Moving Avg'!F2172</f>
        <v>1.9696749999999994</v>
      </c>
      <c r="H2172" s="2">
        <f>'Moving Avg'!G2172</f>
        <v>2.0022819999999997</v>
      </c>
      <c r="I2172" s="2">
        <f>'Moving Avg'!H2172</f>
        <v>1.8888080000000036</v>
      </c>
      <c r="J2172" s="5" t="str">
        <f>OBV!F2172</f>
        <v>BEARISH</v>
      </c>
      <c r="K2172" s="5" t="str">
        <f>OBV!G2172</f>
        <v>WEAK</v>
      </c>
      <c r="L2172" s="5" t="str">
        <f>OBV!H2172</f>
        <v>CONFIRMED BEARISH</v>
      </c>
      <c r="M2172" s="7">
        <f t="shared" si="330"/>
        <v>50</v>
      </c>
      <c r="N2172" s="7">
        <f t="shared" si="331"/>
        <v>45</v>
      </c>
      <c r="O2172" s="7">
        <f t="shared" si="332"/>
        <v>50</v>
      </c>
      <c r="P2172" s="7">
        <f t="shared" si="333"/>
        <v>0</v>
      </c>
      <c r="Q2172" s="8">
        <f t="shared" si="334"/>
        <v>40.75</v>
      </c>
      <c r="R2172" s="8">
        <f t="shared" si="335"/>
        <v>36.5</v>
      </c>
      <c r="S2172" s="8">
        <f t="shared" si="336"/>
        <v>26.75</v>
      </c>
      <c r="T2172" s="8">
        <f t="shared" si="337"/>
        <v>36.25</v>
      </c>
      <c r="U2172" s="7">
        <f t="shared" si="338"/>
        <v>34.666666666666664</v>
      </c>
      <c r="V2172" s="7">
        <f t="shared" si="339"/>
        <v>35.0625</v>
      </c>
    </row>
    <row r="2173" spans="1:22" ht="13.5" x14ac:dyDescent="0.25">
      <c r="A2173" s="3">
        <f>RSI!A2173</f>
        <v>45469</v>
      </c>
      <c r="B2173" s="2">
        <f>RSI!B2173</f>
        <v>1.8837999999999999</v>
      </c>
      <c r="C2173" s="2">
        <f>RSI!I2173</f>
        <v>12.867357938085689</v>
      </c>
      <c r="D2173" s="2">
        <f>MACD!E2173</f>
        <v>4.3992075919570661E-2</v>
      </c>
      <c r="E2173" s="2">
        <f>MACD!F2173</f>
        <v>5.0485631540483182E-2</v>
      </c>
      <c r="F2173" s="2">
        <f>'Moving Avg'!D2173</f>
        <v>1.89256</v>
      </c>
      <c r="G2173" s="2">
        <f>'Moving Avg'!F2173</f>
        <v>1.9591599999999993</v>
      </c>
      <c r="H2173" s="2">
        <f>'Moving Avg'!G2173</f>
        <v>1.9998279999999995</v>
      </c>
      <c r="I2173" s="2">
        <f>'Moving Avg'!H2173</f>
        <v>1.8890270000000038</v>
      </c>
      <c r="J2173" s="5" t="str">
        <f>OBV!F2173</f>
        <v>BEARISH</v>
      </c>
      <c r="K2173" s="5" t="str">
        <f>OBV!G2173</f>
        <v>WEAK</v>
      </c>
      <c r="L2173" s="5" t="str">
        <f>OBV!H2173</f>
        <v>CONFIRMED BEARISH</v>
      </c>
      <c r="M2173" s="7">
        <f t="shared" si="330"/>
        <v>50</v>
      </c>
      <c r="N2173" s="7">
        <f t="shared" si="331"/>
        <v>45</v>
      </c>
      <c r="O2173" s="7">
        <f t="shared" si="332"/>
        <v>50</v>
      </c>
      <c r="P2173" s="7">
        <f t="shared" si="333"/>
        <v>0</v>
      </c>
      <c r="Q2173" s="8">
        <f t="shared" si="334"/>
        <v>40.75</v>
      </c>
      <c r="R2173" s="8">
        <f t="shared" si="335"/>
        <v>36.5</v>
      </c>
      <c r="S2173" s="8">
        <f t="shared" si="336"/>
        <v>26.75</v>
      </c>
      <c r="T2173" s="8">
        <f t="shared" si="337"/>
        <v>36.25</v>
      </c>
      <c r="U2173" s="7">
        <f t="shared" si="338"/>
        <v>34.666666666666664</v>
      </c>
      <c r="V2173" s="7">
        <f t="shared" si="339"/>
        <v>35.0625</v>
      </c>
    </row>
    <row r="2174" spans="1:22" ht="13.5" x14ac:dyDescent="0.25">
      <c r="A2174" s="3">
        <f>RSI!A2174</f>
        <v>45470</v>
      </c>
      <c r="B2174" s="2">
        <f>RSI!B2174</f>
        <v>1.8837999999999999</v>
      </c>
      <c r="C2174" s="2">
        <f>RSI!I2174</f>
        <v>12.867357938085689</v>
      </c>
      <c r="D2174" s="2">
        <f>MACD!E2174</f>
        <v>3.8044150629961804E-2</v>
      </c>
      <c r="E2174" s="2">
        <f>MACD!F2174</f>
        <v>4.7997335358378905E-2</v>
      </c>
      <c r="F2174" s="2">
        <f>'Moving Avg'!D2174</f>
        <v>1.8838000000000001</v>
      </c>
      <c r="G2174" s="2">
        <f>'Moving Avg'!F2174</f>
        <v>1.9486449999999995</v>
      </c>
      <c r="H2174" s="2">
        <f>'Moving Avg'!G2174</f>
        <v>1.9973739999999989</v>
      </c>
      <c r="I2174" s="2">
        <f>'Moving Avg'!H2174</f>
        <v>1.8892460000000038</v>
      </c>
      <c r="J2174" s="5" t="str">
        <f>OBV!F2174</f>
        <v>BEARISH</v>
      </c>
      <c r="K2174" s="5" t="str">
        <f>OBV!G2174</f>
        <v>WEAK</v>
      </c>
      <c r="L2174" s="5" t="str">
        <f>OBV!H2174</f>
        <v>CONFIRMED BEARISH</v>
      </c>
      <c r="M2174" s="7">
        <f t="shared" si="330"/>
        <v>50</v>
      </c>
      <c r="N2174" s="7">
        <f t="shared" si="331"/>
        <v>45</v>
      </c>
      <c r="O2174" s="7">
        <f t="shared" si="332"/>
        <v>0</v>
      </c>
      <c r="P2174" s="7">
        <f t="shared" si="333"/>
        <v>0</v>
      </c>
      <c r="Q2174" s="8">
        <f t="shared" si="334"/>
        <v>33.25</v>
      </c>
      <c r="R2174" s="8">
        <f t="shared" si="335"/>
        <v>19</v>
      </c>
      <c r="S2174" s="8">
        <f t="shared" si="336"/>
        <v>14.25</v>
      </c>
      <c r="T2174" s="8">
        <f t="shared" si="337"/>
        <v>23.75</v>
      </c>
      <c r="U2174" s="7">
        <f t="shared" si="338"/>
        <v>22.166666666666668</v>
      </c>
      <c r="V2174" s="7">
        <f t="shared" si="339"/>
        <v>22.5625</v>
      </c>
    </row>
    <row r="2175" spans="1:22" ht="13.5" x14ac:dyDescent="0.25">
      <c r="A2175" s="3">
        <f>RSI!A2175</f>
        <v>45471</v>
      </c>
      <c r="B2175" s="2">
        <f>RSI!B2175</f>
        <v>1.8837999999999999</v>
      </c>
      <c r="C2175" s="2">
        <f>RSI!I2175</f>
        <v>12.867357938085689</v>
      </c>
      <c r="D2175" s="2">
        <f>MACD!E2175</f>
        <v>3.3449688928644861E-2</v>
      </c>
      <c r="E2175" s="2">
        <f>MACD!F2175</f>
        <v>4.5087806072432103E-2</v>
      </c>
      <c r="F2175" s="2">
        <f>'Moving Avg'!D2175</f>
        <v>1.8838000000000001</v>
      </c>
      <c r="G2175" s="2">
        <f>'Moving Avg'!F2175</f>
        <v>1.9381299999999997</v>
      </c>
      <c r="H2175" s="2">
        <f>'Moving Avg'!G2175</f>
        <v>1.9949199999999987</v>
      </c>
      <c r="I2175" s="2">
        <f>'Moving Avg'!H2175</f>
        <v>1.8894650000000039</v>
      </c>
      <c r="J2175" s="5" t="str">
        <f>OBV!F2175</f>
        <v>NEUTRAL</v>
      </c>
      <c r="K2175" s="5" t="str">
        <f>OBV!G2175</f>
        <v>NEUTRAL</v>
      </c>
      <c r="L2175" s="5" t="str">
        <f>OBV!H2175</f>
        <v>NEUTRAL</v>
      </c>
      <c r="M2175" s="7">
        <f t="shared" si="330"/>
        <v>50</v>
      </c>
      <c r="N2175" s="7">
        <f t="shared" si="331"/>
        <v>45</v>
      </c>
      <c r="O2175" s="7">
        <f t="shared" si="332"/>
        <v>0</v>
      </c>
      <c r="P2175" s="7">
        <f t="shared" si="333"/>
        <v>33</v>
      </c>
      <c r="Q2175" s="8">
        <f t="shared" si="334"/>
        <v>38.200000000000003</v>
      </c>
      <c r="R2175" s="8">
        <f t="shared" si="335"/>
        <v>27.25</v>
      </c>
      <c r="S2175" s="8">
        <f t="shared" si="336"/>
        <v>29.1</v>
      </c>
      <c r="T2175" s="8">
        <f t="shared" si="337"/>
        <v>32</v>
      </c>
      <c r="U2175" s="7">
        <f t="shared" si="338"/>
        <v>31.516666666666669</v>
      </c>
      <c r="V2175" s="7">
        <f t="shared" si="339"/>
        <v>31.637500000000003</v>
      </c>
    </row>
    <row r="2176" spans="1:22" ht="13.5" x14ac:dyDescent="0.25">
      <c r="A2176" s="3">
        <f>RSI!A2176</f>
        <v>45474</v>
      </c>
      <c r="B2176" s="2">
        <f>RSI!B2176</f>
        <v>1.8837999999999999</v>
      </c>
      <c r="C2176" s="2">
        <f>RSI!I2176</f>
        <v>12.867357938085689</v>
      </c>
      <c r="D2176" s="2">
        <f>MACD!E2176</f>
        <v>2.9967991710477593E-2</v>
      </c>
      <c r="E2176" s="2">
        <f>MACD!F2176</f>
        <v>4.2063843200041202E-2</v>
      </c>
      <c r="F2176" s="2">
        <f>'Moving Avg'!D2176</f>
        <v>1.8838000000000001</v>
      </c>
      <c r="G2176" s="2">
        <f>'Moving Avg'!F2176</f>
        <v>1.9319949999999999</v>
      </c>
      <c r="H2176" s="2">
        <f>'Moving Avg'!G2176</f>
        <v>1.9924659999999985</v>
      </c>
      <c r="I2176" s="2">
        <f>'Moving Avg'!H2176</f>
        <v>1.8896840000000037</v>
      </c>
      <c r="J2176" s="5" t="str">
        <f>OBV!F2176</f>
        <v>NEUTRAL</v>
      </c>
      <c r="K2176" s="5" t="str">
        <f>OBV!G2176</f>
        <v>NEUTRAL</v>
      </c>
      <c r="L2176" s="5" t="str">
        <f>OBV!H2176</f>
        <v>NEUTRAL</v>
      </c>
      <c r="M2176" s="7">
        <f t="shared" si="330"/>
        <v>50</v>
      </c>
      <c r="N2176" s="7">
        <f t="shared" si="331"/>
        <v>45</v>
      </c>
      <c r="O2176" s="7">
        <f t="shared" si="332"/>
        <v>0</v>
      </c>
      <c r="P2176" s="7">
        <f t="shared" si="333"/>
        <v>33</v>
      </c>
      <c r="Q2176" s="8">
        <f t="shared" si="334"/>
        <v>38.200000000000003</v>
      </c>
      <c r="R2176" s="8">
        <f t="shared" si="335"/>
        <v>27.25</v>
      </c>
      <c r="S2176" s="8">
        <f t="shared" si="336"/>
        <v>29.1</v>
      </c>
      <c r="T2176" s="8">
        <f t="shared" si="337"/>
        <v>32</v>
      </c>
      <c r="U2176" s="7">
        <f t="shared" si="338"/>
        <v>31.516666666666669</v>
      </c>
      <c r="V2176" s="7">
        <f t="shared" si="339"/>
        <v>31.637500000000003</v>
      </c>
    </row>
    <row r="2177" spans="1:22" ht="13.5" x14ac:dyDescent="0.25">
      <c r="A2177" s="3">
        <f>RSI!A2177</f>
        <v>45475</v>
      </c>
      <c r="B2177" s="2">
        <f>RSI!B2177</f>
        <v>1.8837999999999999</v>
      </c>
      <c r="C2177" s="2">
        <f>RSI!I2177</f>
        <v>12.867357938085689</v>
      </c>
      <c r="D2177" s="2">
        <f>MACD!E2177</f>
        <v>2.7397795978745698E-2</v>
      </c>
      <c r="E2177" s="2">
        <f>MACD!F2177</f>
        <v>3.9130633755782102E-2</v>
      </c>
      <c r="F2177" s="2">
        <f>'Moving Avg'!D2177</f>
        <v>1.8838000000000001</v>
      </c>
      <c r="G2177" s="2">
        <f>'Moving Avg'!F2177</f>
        <v>1.9258600000000001</v>
      </c>
      <c r="H2177" s="2">
        <f>'Moving Avg'!G2177</f>
        <v>1.9900119999999983</v>
      </c>
      <c r="I2177" s="2">
        <f>'Moving Avg'!H2177</f>
        <v>1.8899030000000039</v>
      </c>
      <c r="J2177" s="5" t="str">
        <f>OBV!F2177</f>
        <v>NEUTRAL</v>
      </c>
      <c r="K2177" s="5" t="str">
        <f>OBV!G2177</f>
        <v>NEUTRAL</v>
      </c>
      <c r="L2177" s="5" t="str">
        <f>OBV!H2177</f>
        <v>NEUTRAL</v>
      </c>
      <c r="M2177" s="7">
        <f t="shared" si="330"/>
        <v>50</v>
      </c>
      <c r="N2177" s="7">
        <f t="shared" si="331"/>
        <v>45</v>
      </c>
      <c r="O2177" s="7">
        <f t="shared" si="332"/>
        <v>0</v>
      </c>
      <c r="P2177" s="7">
        <f t="shared" si="333"/>
        <v>33</v>
      </c>
      <c r="Q2177" s="8">
        <f t="shared" si="334"/>
        <v>38.200000000000003</v>
      </c>
      <c r="R2177" s="8">
        <f t="shared" si="335"/>
        <v>27.25</v>
      </c>
      <c r="S2177" s="8">
        <f t="shared" si="336"/>
        <v>29.1</v>
      </c>
      <c r="T2177" s="8">
        <f t="shared" si="337"/>
        <v>32</v>
      </c>
      <c r="U2177" s="7">
        <f t="shared" si="338"/>
        <v>31.516666666666669</v>
      </c>
      <c r="V2177" s="7">
        <f t="shared" si="339"/>
        <v>31.637500000000003</v>
      </c>
    </row>
    <row r="2178" spans="1:22" ht="13.5" x14ac:dyDescent="0.25">
      <c r="A2178" s="3">
        <f>RSI!A2178</f>
        <v>45476</v>
      </c>
      <c r="B2178" s="2">
        <f>RSI!B2178</f>
        <v>1.8926000000000001</v>
      </c>
      <c r="C2178" s="2">
        <f>RSI!I2178</f>
        <v>21.915626500452262</v>
      </c>
      <c r="D2178" s="2">
        <f>MACD!E2178</f>
        <v>2.4919177716234975E-2</v>
      </c>
      <c r="E2178" s="2">
        <f>MACD!F2178</f>
        <v>3.6288342547872679E-2</v>
      </c>
      <c r="F2178" s="2">
        <f>'Moving Avg'!D2178</f>
        <v>1.8855599999999999</v>
      </c>
      <c r="G2178" s="2">
        <f>'Moving Avg'!F2178</f>
        <v>1.9201650000000003</v>
      </c>
      <c r="H2178" s="2">
        <f>'Moving Avg'!G2178</f>
        <v>1.9877339999999983</v>
      </c>
      <c r="I2178" s="2">
        <f>'Moving Avg'!H2178</f>
        <v>1.8905605000000036</v>
      </c>
      <c r="J2178" s="5" t="str">
        <f>OBV!F2178</f>
        <v>BULLISH</v>
      </c>
      <c r="K2178" s="5" t="str">
        <f>OBV!G2178</f>
        <v>WEAK</v>
      </c>
      <c r="L2178" s="5" t="str">
        <f>OBV!H2178</f>
        <v>CONFIRMED BULLISH</v>
      </c>
      <c r="M2178" s="7">
        <f t="shared" ref="M2178:M2241" si="340">IF(C2178&lt;30,50, IF(C2178&gt;70, 0, 25))</f>
        <v>50</v>
      </c>
      <c r="N2178" s="7">
        <f t="shared" ref="N2178:N2241" si="341">IF(E2178-D2178&gt;0.02, 100, IF(E2178-D2178&lt;0,0,45))</f>
        <v>45</v>
      </c>
      <c r="O2178" s="7">
        <f t="shared" ref="O2178:O2241" si="342">IF(F2178-I2178&gt;10,100,IF(F2178-I2178&gt;5,75, IF(F2178-I2178&gt;0,50,0)))</f>
        <v>0</v>
      </c>
      <c r="P2178" s="7">
        <f t="shared" ref="P2178:P2241" si="343">IF(L2178="confirmed bullish", 34, IF(L2178="bullish divergence",17, 0))+IF(J2178="bullish",33,IF(J2178="bearish",0,16.5))+IF(K2178="strong",33,IF(K2178="weak",0,16.5))</f>
        <v>67</v>
      </c>
      <c r="Q2178" s="8">
        <f t="shared" si="334"/>
        <v>43.3</v>
      </c>
      <c r="R2178" s="8">
        <f t="shared" si="335"/>
        <v>35.75</v>
      </c>
      <c r="S2178" s="8">
        <f t="shared" si="336"/>
        <v>44.400000000000006</v>
      </c>
      <c r="T2178" s="8">
        <f t="shared" si="337"/>
        <v>40.5</v>
      </c>
      <c r="U2178" s="7">
        <f t="shared" si="338"/>
        <v>41.15</v>
      </c>
      <c r="V2178" s="7">
        <f t="shared" si="339"/>
        <v>40.987499999999997</v>
      </c>
    </row>
    <row r="2179" spans="1:22" ht="13.5" x14ac:dyDescent="0.25">
      <c r="A2179" s="3">
        <f>RSI!A2179</f>
        <v>45477</v>
      </c>
      <c r="B2179" s="2">
        <f>RSI!B2179</f>
        <v>1.9276</v>
      </c>
      <c r="C2179" s="2">
        <f>RSI!I2179</f>
        <v>45.954503139926636</v>
      </c>
      <c r="D2179" s="2">
        <f>MACD!E2179</f>
        <v>2.0499528904111441E-2</v>
      </c>
      <c r="E2179" s="2">
        <f>MACD!F2179</f>
        <v>3.3130579819120431E-2</v>
      </c>
      <c r="F2179" s="2">
        <f>'Moving Avg'!D2179</f>
        <v>1.8943199999999998</v>
      </c>
      <c r="G2179" s="2">
        <f>'Moving Avg'!F2179</f>
        <v>1.9162200000000003</v>
      </c>
      <c r="H2179" s="2">
        <f>'Moving Avg'!G2179</f>
        <v>1.9861559999999983</v>
      </c>
      <c r="I2179" s="2">
        <f>'Moving Avg'!H2179</f>
        <v>1.8913930000000037</v>
      </c>
      <c r="J2179" s="5" t="str">
        <f>OBV!F2179</f>
        <v>BULLISH</v>
      </c>
      <c r="K2179" s="5" t="str">
        <f>OBV!G2179</f>
        <v>WEAK</v>
      </c>
      <c r="L2179" s="5" t="str">
        <f>OBV!H2179</f>
        <v>CONFIRMED BULLISH</v>
      </c>
      <c r="M2179" s="7">
        <f t="shared" si="340"/>
        <v>25</v>
      </c>
      <c r="N2179" s="7">
        <f t="shared" si="341"/>
        <v>45</v>
      </c>
      <c r="O2179" s="7">
        <f t="shared" si="342"/>
        <v>50</v>
      </c>
      <c r="P2179" s="7">
        <f t="shared" si="343"/>
        <v>67</v>
      </c>
      <c r="Q2179" s="8">
        <f t="shared" ref="Q2179:Q2242" si="344">0.35*M2179+N2179*0.35+O2179*0.15+P2179*0.15</f>
        <v>42.05</v>
      </c>
      <c r="R2179" s="8">
        <f t="shared" ref="R2179:R2242" si="345">M2179*0.2+N2179*0.2+O2179*0.35+P2179*0.25</f>
        <v>48.25</v>
      </c>
      <c r="S2179" s="8">
        <f t="shared" ref="S2179:S2242" si="346">M2179*0.15+N2179*0.15+O2179*0.25+P2179*0.45</f>
        <v>53.150000000000006</v>
      </c>
      <c r="T2179" s="8">
        <f t="shared" ref="T2179:T2242" si="347">0.25*SUM(M2179:P2179)</f>
        <v>46.75</v>
      </c>
      <c r="U2179" s="7">
        <f t="shared" ref="U2179:U2242" si="348">SUM(Q2179:S2179)/3</f>
        <v>47.816666666666663</v>
      </c>
      <c r="V2179" s="7">
        <f t="shared" ref="V2179:V2242" si="349">SUM(Q2179:T2179)/4</f>
        <v>47.55</v>
      </c>
    </row>
    <row r="2180" spans="1:22" ht="13.5" x14ac:dyDescent="0.25">
      <c r="A2180" s="3">
        <f>RSI!A2180</f>
        <v>45478</v>
      </c>
      <c r="B2180" s="2">
        <f>RSI!B2180</f>
        <v>1.9276</v>
      </c>
      <c r="C2180" s="2">
        <f>RSI!I2180</f>
        <v>45.954503139926636</v>
      </c>
      <c r="D2180" s="2">
        <f>MACD!E2180</f>
        <v>1.0064766684879434E-2</v>
      </c>
      <c r="E2180" s="2">
        <f>MACD!F2180</f>
        <v>2.8517417192272233E-2</v>
      </c>
      <c r="F2180" s="2">
        <f>'Moving Avg'!D2180</f>
        <v>1.9030799999999999</v>
      </c>
      <c r="G2180" s="2">
        <f>'Moving Avg'!F2180</f>
        <v>1.9122749999999999</v>
      </c>
      <c r="H2180" s="2">
        <f>'Moving Avg'!G2180</f>
        <v>1.9845779999999984</v>
      </c>
      <c r="I2180" s="2">
        <f>'Moving Avg'!H2180</f>
        <v>1.8922255000000039</v>
      </c>
      <c r="J2180" s="5" t="str">
        <f>OBV!F2180</f>
        <v>BULLISH</v>
      </c>
      <c r="K2180" s="5" t="str">
        <f>OBV!G2180</f>
        <v>WEAK</v>
      </c>
      <c r="L2180" s="5" t="str">
        <f>OBV!H2180</f>
        <v>CONFIRMED BULLISH</v>
      </c>
      <c r="M2180" s="7">
        <f t="shared" si="340"/>
        <v>25</v>
      </c>
      <c r="N2180" s="7">
        <f t="shared" si="341"/>
        <v>45</v>
      </c>
      <c r="O2180" s="7">
        <f t="shared" si="342"/>
        <v>50</v>
      </c>
      <c r="P2180" s="7">
        <f t="shared" si="343"/>
        <v>67</v>
      </c>
      <c r="Q2180" s="8">
        <f t="shared" si="344"/>
        <v>42.05</v>
      </c>
      <c r="R2180" s="8">
        <f t="shared" si="345"/>
        <v>48.25</v>
      </c>
      <c r="S2180" s="8">
        <f t="shared" si="346"/>
        <v>53.150000000000006</v>
      </c>
      <c r="T2180" s="8">
        <f t="shared" si="347"/>
        <v>46.75</v>
      </c>
      <c r="U2180" s="7">
        <f t="shared" si="348"/>
        <v>47.816666666666663</v>
      </c>
      <c r="V2180" s="7">
        <f t="shared" si="349"/>
        <v>47.55</v>
      </c>
    </row>
    <row r="2181" spans="1:22" ht="13.5" x14ac:dyDescent="0.25">
      <c r="A2181" s="3">
        <f>RSI!A2181</f>
        <v>45481</v>
      </c>
      <c r="B2181" s="2">
        <f>RSI!B2181</f>
        <v>1.9276</v>
      </c>
      <c r="C2181" s="2">
        <f>RSI!I2181</f>
        <v>45.954503139926636</v>
      </c>
      <c r="D2181" s="2">
        <f>MACD!E2181</f>
        <v>1.2755396847987654E-3</v>
      </c>
      <c r="E2181" s="2">
        <f>MACD!F2181</f>
        <v>2.3069041690777541E-2</v>
      </c>
      <c r="F2181" s="2">
        <f>'Moving Avg'!D2181</f>
        <v>1.9118400000000002</v>
      </c>
      <c r="G2181" s="2">
        <f>'Moving Avg'!F2181</f>
        <v>1.9083300000000001</v>
      </c>
      <c r="H2181" s="2">
        <f>'Moving Avg'!G2181</f>
        <v>1.9829999999999983</v>
      </c>
      <c r="I2181" s="2">
        <f>'Moving Avg'!H2181</f>
        <v>1.8930580000000037</v>
      </c>
      <c r="J2181" s="5" t="str">
        <f>OBV!F2181</f>
        <v>BULLISH</v>
      </c>
      <c r="K2181" s="5" t="str">
        <f>OBV!G2181</f>
        <v>WEAK</v>
      </c>
      <c r="L2181" s="5" t="str">
        <f>OBV!H2181</f>
        <v>CONFIRMED BULLISH</v>
      </c>
      <c r="M2181" s="7">
        <f t="shared" si="340"/>
        <v>25</v>
      </c>
      <c r="N2181" s="7">
        <f t="shared" si="341"/>
        <v>100</v>
      </c>
      <c r="O2181" s="7">
        <f t="shared" si="342"/>
        <v>50</v>
      </c>
      <c r="P2181" s="7">
        <f t="shared" si="343"/>
        <v>67</v>
      </c>
      <c r="Q2181" s="8">
        <f t="shared" si="344"/>
        <v>61.3</v>
      </c>
      <c r="R2181" s="8">
        <f t="shared" si="345"/>
        <v>59.25</v>
      </c>
      <c r="S2181" s="8">
        <f t="shared" si="346"/>
        <v>61.400000000000006</v>
      </c>
      <c r="T2181" s="8">
        <f t="shared" si="347"/>
        <v>60.5</v>
      </c>
      <c r="U2181" s="7">
        <f t="shared" si="348"/>
        <v>60.65</v>
      </c>
      <c r="V2181" s="7">
        <f t="shared" si="349"/>
        <v>60.612499999999997</v>
      </c>
    </row>
    <row r="2182" spans="1:22" ht="13.5" x14ac:dyDescent="0.25">
      <c r="A2182" s="3">
        <f>RSI!A2182</f>
        <v>45482</v>
      </c>
      <c r="B2182" s="2">
        <f>RSI!B2182</f>
        <v>1.9276</v>
      </c>
      <c r="C2182" s="2">
        <f>RSI!I2182</f>
        <v>45.954503139926636</v>
      </c>
      <c r="D2182" s="2">
        <f>MACD!E2182</f>
        <v>-6.1242881891654388E-3</v>
      </c>
      <c r="E2182" s="2">
        <f>MACD!F2182</f>
        <v>1.7230375714788946E-2</v>
      </c>
      <c r="F2182" s="2">
        <f>'Moving Avg'!D2182</f>
        <v>1.9205999999999999</v>
      </c>
      <c r="G2182" s="2">
        <f>'Moving Avg'!F2182</f>
        <v>1.9083300000000001</v>
      </c>
      <c r="H2182" s="2">
        <f>'Moving Avg'!G2182</f>
        <v>1.9814219999999982</v>
      </c>
      <c r="I2182" s="2">
        <f>'Moving Avg'!H2182</f>
        <v>1.8938905000000037</v>
      </c>
      <c r="J2182" s="5" t="str">
        <f>OBV!F2182</f>
        <v>BULLISH</v>
      </c>
      <c r="K2182" s="5" t="str">
        <f>OBV!G2182</f>
        <v>WEAK</v>
      </c>
      <c r="L2182" s="5" t="str">
        <f>OBV!H2182</f>
        <v>CONFIRMED BULLISH</v>
      </c>
      <c r="M2182" s="7">
        <f t="shared" si="340"/>
        <v>25</v>
      </c>
      <c r="N2182" s="7">
        <f t="shared" si="341"/>
        <v>100</v>
      </c>
      <c r="O2182" s="7">
        <f t="shared" si="342"/>
        <v>50</v>
      </c>
      <c r="P2182" s="7">
        <f t="shared" si="343"/>
        <v>67</v>
      </c>
      <c r="Q2182" s="8">
        <f t="shared" si="344"/>
        <v>61.3</v>
      </c>
      <c r="R2182" s="8">
        <f t="shared" si="345"/>
        <v>59.25</v>
      </c>
      <c r="S2182" s="8">
        <f t="shared" si="346"/>
        <v>61.400000000000006</v>
      </c>
      <c r="T2182" s="8">
        <f t="shared" si="347"/>
        <v>60.5</v>
      </c>
      <c r="U2182" s="7">
        <f t="shared" si="348"/>
        <v>60.65</v>
      </c>
      <c r="V2182" s="7">
        <f t="shared" si="349"/>
        <v>60.612499999999997</v>
      </c>
    </row>
    <row r="2183" spans="1:22" ht="13.5" x14ac:dyDescent="0.25">
      <c r="A2183" s="3">
        <f>RSI!A2183</f>
        <v>45483</v>
      </c>
      <c r="B2183" s="2">
        <f>RSI!B2183</f>
        <v>1.9276</v>
      </c>
      <c r="C2183" s="2">
        <f>RSI!I2183</f>
        <v>45.954503139926636</v>
      </c>
      <c r="D2183" s="2">
        <f>MACD!E2183</f>
        <v>-1.2351226971454521E-2</v>
      </c>
      <c r="E2183" s="2">
        <f>MACD!F2183</f>
        <v>1.1314055177540253E-2</v>
      </c>
      <c r="F2183" s="2">
        <f>'Moving Avg'!D2183</f>
        <v>1.9276</v>
      </c>
      <c r="G2183" s="2">
        <f>'Moving Avg'!F2183</f>
        <v>1.9083300000000001</v>
      </c>
      <c r="H2183" s="2">
        <f>'Moving Avg'!G2183</f>
        <v>1.9798439999999986</v>
      </c>
      <c r="I2183" s="2">
        <f>'Moving Avg'!H2183</f>
        <v>1.8947230000000035</v>
      </c>
      <c r="J2183" s="5" t="str">
        <f>OBV!F2183</f>
        <v>BULLISH</v>
      </c>
      <c r="K2183" s="5" t="str">
        <f>OBV!G2183</f>
        <v>NEUTRAL</v>
      </c>
      <c r="L2183" s="5" t="str">
        <f>OBV!H2183</f>
        <v>CONFIRMED BULLISH</v>
      </c>
      <c r="M2183" s="7">
        <f t="shared" si="340"/>
        <v>25</v>
      </c>
      <c r="N2183" s="7">
        <f t="shared" si="341"/>
        <v>100</v>
      </c>
      <c r="O2183" s="7">
        <f t="shared" si="342"/>
        <v>50</v>
      </c>
      <c r="P2183" s="7">
        <f t="shared" si="343"/>
        <v>83.5</v>
      </c>
      <c r="Q2183" s="8">
        <f t="shared" si="344"/>
        <v>63.774999999999999</v>
      </c>
      <c r="R2183" s="8">
        <f t="shared" si="345"/>
        <v>63.375</v>
      </c>
      <c r="S2183" s="8">
        <f t="shared" si="346"/>
        <v>68.825000000000003</v>
      </c>
      <c r="T2183" s="8">
        <f t="shared" si="347"/>
        <v>64.625</v>
      </c>
      <c r="U2183" s="7">
        <f t="shared" si="348"/>
        <v>65.325000000000003</v>
      </c>
      <c r="V2183" s="7">
        <f t="shared" si="349"/>
        <v>65.150000000000006</v>
      </c>
    </row>
    <row r="2184" spans="1:22" ht="13.5" x14ac:dyDescent="0.25">
      <c r="A2184" s="3">
        <f>RSI!A2184</f>
        <v>45484</v>
      </c>
      <c r="B2184" s="2">
        <f>RSI!B2184</f>
        <v>1.9276</v>
      </c>
      <c r="C2184" s="2">
        <f>RSI!I2184</f>
        <v>45.954503139926636</v>
      </c>
      <c r="D2184" s="2">
        <f>MACD!E2184</f>
        <v>-1.7588273288388079E-2</v>
      </c>
      <c r="E2184" s="2">
        <f>MACD!F2184</f>
        <v>5.5335894843545879E-3</v>
      </c>
      <c r="F2184" s="2">
        <f>'Moving Avg'!D2184</f>
        <v>1.9276</v>
      </c>
      <c r="G2184" s="2">
        <f>'Moving Avg'!F2184</f>
        <v>1.9083299999999999</v>
      </c>
      <c r="H2184" s="2">
        <f>'Moving Avg'!G2184</f>
        <v>1.9782659999999985</v>
      </c>
      <c r="I2184" s="2">
        <f>'Moving Avg'!H2184</f>
        <v>1.8955555000000035</v>
      </c>
      <c r="J2184" s="5" t="str">
        <f>OBV!F2184</f>
        <v>NEUTRAL</v>
      </c>
      <c r="K2184" s="5" t="str">
        <f>OBV!G2184</f>
        <v>NEUTRAL</v>
      </c>
      <c r="L2184" s="5" t="str">
        <f>OBV!H2184</f>
        <v>NEUTRAL</v>
      </c>
      <c r="M2184" s="7">
        <f t="shared" si="340"/>
        <v>25</v>
      </c>
      <c r="N2184" s="7">
        <f t="shared" si="341"/>
        <v>100</v>
      </c>
      <c r="O2184" s="7">
        <f t="shared" si="342"/>
        <v>50</v>
      </c>
      <c r="P2184" s="7">
        <f t="shared" si="343"/>
        <v>33</v>
      </c>
      <c r="Q2184" s="8">
        <f t="shared" si="344"/>
        <v>56.2</v>
      </c>
      <c r="R2184" s="8">
        <f t="shared" si="345"/>
        <v>50.75</v>
      </c>
      <c r="S2184" s="8">
        <f t="shared" si="346"/>
        <v>46.1</v>
      </c>
      <c r="T2184" s="8">
        <f t="shared" si="347"/>
        <v>52</v>
      </c>
      <c r="U2184" s="7">
        <f t="shared" si="348"/>
        <v>51.016666666666673</v>
      </c>
      <c r="V2184" s="7">
        <f t="shared" si="349"/>
        <v>51.262500000000003</v>
      </c>
    </row>
    <row r="2185" spans="1:22" ht="13.5" x14ac:dyDescent="0.25">
      <c r="A2185" s="3">
        <f>RSI!A2185</f>
        <v>45485</v>
      </c>
      <c r="B2185" s="2">
        <f>RSI!B2185</f>
        <v>1.9276</v>
      </c>
      <c r="C2185" s="2">
        <f>RSI!I2185</f>
        <v>45.954503139926636</v>
      </c>
      <c r="D2185" s="2">
        <f>MACD!E2185</f>
        <v>-2.1990081390961258E-2</v>
      </c>
      <c r="E2185" s="2">
        <f>MACD!F2185</f>
        <v>2.8855309291419239E-5</v>
      </c>
      <c r="F2185" s="2">
        <f>'Moving Avg'!D2185</f>
        <v>1.9276</v>
      </c>
      <c r="G2185" s="2">
        <f>'Moving Avg'!F2185</f>
        <v>1.9083299999999999</v>
      </c>
      <c r="H2185" s="2">
        <f>'Moving Avg'!G2185</f>
        <v>1.9766879999999987</v>
      </c>
      <c r="I2185" s="2">
        <f>'Moving Avg'!H2185</f>
        <v>1.8959935000000032</v>
      </c>
      <c r="J2185" s="5" t="str">
        <f>OBV!F2185</f>
        <v>NEUTRAL</v>
      </c>
      <c r="K2185" s="5" t="str">
        <f>OBV!G2185</f>
        <v>NEUTRAL</v>
      </c>
      <c r="L2185" s="5" t="str">
        <f>OBV!H2185</f>
        <v>NEUTRAL</v>
      </c>
      <c r="M2185" s="7">
        <f t="shared" si="340"/>
        <v>25</v>
      </c>
      <c r="N2185" s="7">
        <f t="shared" si="341"/>
        <v>100</v>
      </c>
      <c r="O2185" s="7">
        <f t="shared" si="342"/>
        <v>50</v>
      </c>
      <c r="P2185" s="7">
        <f t="shared" si="343"/>
        <v>33</v>
      </c>
      <c r="Q2185" s="8">
        <f t="shared" si="344"/>
        <v>56.2</v>
      </c>
      <c r="R2185" s="8">
        <f t="shared" si="345"/>
        <v>50.75</v>
      </c>
      <c r="S2185" s="8">
        <f t="shared" si="346"/>
        <v>46.1</v>
      </c>
      <c r="T2185" s="8">
        <f t="shared" si="347"/>
        <v>52</v>
      </c>
      <c r="U2185" s="7">
        <f t="shared" si="348"/>
        <v>51.016666666666673</v>
      </c>
      <c r="V2185" s="7">
        <f t="shared" si="349"/>
        <v>51.262500000000003</v>
      </c>
    </row>
    <row r="2186" spans="1:22" ht="13.5" x14ac:dyDescent="0.25">
      <c r="A2186" s="3">
        <f>RSI!A2186</f>
        <v>45488</v>
      </c>
      <c r="B2186" s="2">
        <f>RSI!B2186</f>
        <v>1.9277</v>
      </c>
      <c r="C2186" s="2">
        <f>RSI!I2186</f>
        <v>46.034246223520263</v>
      </c>
      <c r="D2186" s="2">
        <f>MACD!E2186</f>
        <v>-2.5694744931257008E-2</v>
      </c>
      <c r="E2186" s="2">
        <f>MACD!F2186</f>
        <v>-5.1158647388182665E-3</v>
      </c>
      <c r="F2186" s="2">
        <f>'Moving Avg'!D2186</f>
        <v>1.9276199999999999</v>
      </c>
      <c r="G2186" s="2">
        <f>'Moving Avg'!F2186</f>
        <v>1.9083349999999999</v>
      </c>
      <c r="H2186" s="2">
        <f>'Moving Avg'!G2186</f>
        <v>1.9751119999999986</v>
      </c>
      <c r="I2186" s="2">
        <f>'Moving Avg'!H2186</f>
        <v>1.8960375000000034</v>
      </c>
      <c r="J2186" s="5" t="str">
        <f>OBV!F2186</f>
        <v>NEUTRAL</v>
      </c>
      <c r="K2186" s="5" t="str">
        <f>OBV!G2186</f>
        <v>NEUTRAL</v>
      </c>
      <c r="L2186" s="5" t="str">
        <f>OBV!H2186</f>
        <v>NEUTRAL</v>
      </c>
      <c r="M2186" s="7">
        <f t="shared" si="340"/>
        <v>25</v>
      </c>
      <c r="N2186" s="7">
        <f t="shared" si="341"/>
        <v>100</v>
      </c>
      <c r="O2186" s="7">
        <f t="shared" si="342"/>
        <v>50</v>
      </c>
      <c r="P2186" s="7">
        <f t="shared" si="343"/>
        <v>33</v>
      </c>
      <c r="Q2186" s="8">
        <f t="shared" si="344"/>
        <v>56.2</v>
      </c>
      <c r="R2186" s="8">
        <f t="shared" si="345"/>
        <v>50.75</v>
      </c>
      <c r="S2186" s="8">
        <f t="shared" si="346"/>
        <v>46.1</v>
      </c>
      <c r="T2186" s="8">
        <f t="shared" si="347"/>
        <v>52</v>
      </c>
      <c r="U2186" s="7">
        <f t="shared" si="348"/>
        <v>51.016666666666673</v>
      </c>
      <c r="V2186" s="7">
        <f t="shared" si="349"/>
        <v>51.262500000000003</v>
      </c>
    </row>
    <row r="2187" spans="1:22" ht="13.5" x14ac:dyDescent="0.25">
      <c r="A2187" s="3">
        <f>RSI!A2187</f>
        <v>45489</v>
      </c>
      <c r="B2187" s="2">
        <f>RSI!B2187</f>
        <v>1.9277</v>
      </c>
      <c r="C2187" s="2">
        <f>RSI!I2187</f>
        <v>46.03424622352027</v>
      </c>
      <c r="D2187" s="2">
        <f>MACD!E2187</f>
        <v>-2.8804726395234903E-2</v>
      </c>
      <c r="E2187" s="2">
        <f>MACD!F2187</f>
        <v>-9.8536370701015931E-3</v>
      </c>
      <c r="F2187" s="2">
        <f>'Moving Avg'!D2187</f>
        <v>1.9276399999999998</v>
      </c>
      <c r="G2187" s="2">
        <f>'Moving Avg'!F2187</f>
        <v>1.9083399999999997</v>
      </c>
      <c r="H2187" s="2">
        <f>'Moving Avg'!G2187</f>
        <v>1.9735359999999988</v>
      </c>
      <c r="I2187" s="2">
        <f>'Moving Avg'!H2187</f>
        <v>1.8960815000000033</v>
      </c>
      <c r="J2187" s="5" t="str">
        <f>OBV!F2187</f>
        <v>NEUTRAL</v>
      </c>
      <c r="K2187" s="5" t="str">
        <f>OBV!G2187</f>
        <v>NEUTRAL</v>
      </c>
      <c r="L2187" s="5" t="str">
        <f>OBV!H2187</f>
        <v>NEUTRAL</v>
      </c>
      <c r="M2187" s="7">
        <f t="shared" si="340"/>
        <v>25</v>
      </c>
      <c r="N2187" s="7">
        <f t="shared" si="341"/>
        <v>45</v>
      </c>
      <c r="O2187" s="7">
        <f t="shared" si="342"/>
        <v>50</v>
      </c>
      <c r="P2187" s="7">
        <f t="shared" si="343"/>
        <v>33</v>
      </c>
      <c r="Q2187" s="8">
        <f t="shared" si="344"/>
        <v>36.950000000000003</v>
      </c>
      <c r="R2187" s="8">
        <f t="shared" si="345"/>
        <v>39.75</v>
      </c>
      <c r="S2187" s="8">
        <f t="shared" si="346"/>
        <v>37.85</v>
      </c>
      <c r="T2187" s="8">
        <f t="shared" si="347"/>
        <v>38.25</v>
      </c>
      <c r="U2187" s="7">
        <f t="shared" si="348"/>
        <v>38.183333333333337</v>
      </c>
      <c r="V2187" s="7">
        <f t="shared" si="349"/>
        <v>38.200000000000003</v>
      </c>
    </row>
    <row r="2188" spans="1:22" ht="13.5" x14ac:dyDescent="0.25">
      <c r="A2188" s="3">
        <f>RSI!A2188</f>
        <v>45490</v>
      </c>
      <c r="B2188" s="2">
        <f>RSI!B2188</f>
        <v>1.9277</v>
      </c>
      <c r="C2188" s="2">
        <f>RSI!I2188</f>
        <v>46.034246223520263</v>
      </c>
      <c r="D2188" s="2">
        <f>MACD!E2188</f>
        <v>-3.0059501315499615E-2</v>
      </c>
      <c r="E2188" s="2">
        <f>MACD!F2188</f>
        <v>-1.3894809919181197E-2</v>
      </c>
      <c r="F2188" s="2">
        <f>'Moving Avg'!D2188</f>
        <v>1.9276599999999999</v>
      </c>
      <c r="G2188" s="2">
        <f>'Moving Avg'!F2188</f>
        <v>1.908345</v>
      </c>
      <c r="H2188" s="2">
        <f>'Moving Avg'!G2188</f>
        <v>1.9719599999999988</v>
      </c>
      <c r="I2188" s="2">
        <f>'Moving Avg'!H2188</f>
        <v>1.8961255000000035</v>
      </c>
      <c r="J2188" s="5" t="str">
        <f>OBV!F2188</f>
        <v>NEUTRAL</v>
      </c>
      <c r="K2188" s="5" t="str">
        <f>OBV!G2188</f>
        <v>NEUTRAL</v>
      </c>
      <c r="L2188" s="5" t="str">
        <f>OBV!H2188</f>
        <v>NEUTRAL</v>
      </c>
      <c r="M2188" s="7">
        <f t="shared" si="340"/>
        <v>25</v>
      </c>
      <c r="N2188" s="7">
        <f t="shared" si="341"/>
        <v>45</v>
      </c>
      <c r="O2188" s="7">
        <f t="shared" si="342"/>
        <v>50</v>
      </c>
      <c r="P2188" s="7">
        <f t="shared" si="343"/>
        <v>33</v>
      </c>
      <c r="Q2188" s="8">
        <f t="shared" si="344"/>
        <v>36.950000000000003</v>
      </c>
      <c r="R2188" s="8">
        <f t="shared" si="345"/>
        <v>39.75</v>
      </c>
      <c r="S2188" s="8">
        <f t="shared" si="346"/>
        <v>37.85</v>
      </c>
      <c r="T2188" s="8">
        <f t="shared" si="347"/>
        <v>38.25</v>
      </c>
      <c r="U2188" s="7">
        <f t="shared" si="348"/>
        <v>38.183333333333337</v>
      </c>
      <c r="V2188" s="7">
        <f t="shared" si="349"/>
        <v>38.200000000000003</v>
      </c>
    </row>
    <row r="2189" spans="1:22" ht="13.5" x14ac:dyDescent="0.25">
      <c r="A2189" s="3">
        <f>RSI!A2189</f>
        <v>45491</v>
      </c>
      <c r="B2189" s="2">
        <f>RSI!B2189</f>
        <v>1.9277</v>
      </c>
      <c r="C2189" s="2">
        <f>RSI!I2189</f>
        <v>46.03424622352027</v>
      </c>
      <c r="D2189" s="2">
        <f>MACD!E2189</f>
        <v>-2.5715413275074761E-2</v>
      </c>
      <c r="E2189" s="2">
        <f>MACD!F2189</f>
        <v>-1.6258930590359912E-2</v>
      </c>
      <c r="F2189" s="2">
        <f>'Moving Avg'!D2189</f>
        <v>1.9276799999999998</v>
      </c>
      <c r="G2189" s="2">
        <f>'Moving Avg'!F2189</f>
        <v>1.90835</v>
      </c>
      <c r="H2189" s="2">
        <f>'Moving Avg'!G2189</f>
        <v>1.970383999999999</v>
      </c>
      <c r="I2189" s="2">
        <f>'Moving Avg'!H2189</f>
        <v>1.8961695000000034</v>
      </c>
      <c r="J2189" s="5" t="str">
        <f>OBV!F2189</f>
        <v>NEUTRAL</v>
      </c>
      <c r="K2189" s="5" t="str">
        <f>OBV!G2189</f>
        <v>NEUTRAL</v>
      </c>
      <c r="L2189" s="5" t="str">
        <f>OBV!H2189</f>
        <v>NEUTRAL</v>
      </c>
      <c r="M2189" s="7">
        <f t="shared" si="340"/>
        <v>25</v>
      </c>
      <c r="N2189" s="7">
        <f t="shared" si="341"/>
        <v>45</v>
      </c>
      <c r="O2189" s="7">
        <f t="shared" si="342"/>
        <v>50</v>
      </c>
      <c r="P2189" s="7">
        <f t="shared" si="343"/>
        <v>33</v>
      </c>
      <c r="Q2189" s="8">
        <f t="shared" si="344"/>
        <v>36.950000000000003</v>
      </c>
      <c r="R2189" s="8">
        <f t="shared" si="345"/>
        <v>39.75</v>
      </c>
      <c r="S2189" s="8">
        <f t="shared" si="346"/>
        <v>37.85</v>
      </c>
      <c r="T2189" s="8">
        <f t="shared" si="347"/>
        <v>38.25</v>
      </c>
      <c r="U2189" s="7">
        <f t="shared" si="348"/>
        <v>38.183333333333337</v>
      </c>
      <c r="V2189" s="7">
        <f t="shared" si="349"/>
        <v>38.200000000000003</v>
      </c>
    </row>
    <row r="2190" spans="1:22" ht="13.5" x14ac:dyDescent="0.25">
      <c r="A2190" s="3">
        <f>RSI!A2190</f>
        <v>45492</v>
      </c>
      <c r="B2190" s="2">
        <f>RSI!B2190</f>
        <v>2.012</v>
      </c>
      <c r="C2190" s="2">
        <f>RSI!I2190</f>
        <v>79.810904559242147</v>
      </c>
      <c r="D2190" s="2">
        <f>MACD!E2190</f>
        <v>-2.8264456396963178E-2</v>
      </c>
      <c r="E2190" s="2">
        <f>MACD!F2190</f>
        <v>-1.8660035751680563E-2</v>
      </c>
      <c r="F2190" s="2">
        <f>'Moving Avg'!D2190</f>
        <v>1.9445599999999998</v>
      </c>
      <c r="G2190" s="2">
        <f>'Moving Avg'!F2190</f>
        <v>1.91476</v>
      </c>
      <c r="H2190" s="2">
        <f>'Moving Avg'!G2190</f>
        <v>1.9704939999999995</v>
      </c>
      <c r="I2190" s="2">
        <f>'Moving Avg'!H2190</f>
        <v>1.8966350000000034</v>
      </c>
      <c r="J2190" s="5" t="str">
        <f>OBV!F2190</f>
        <v>NEUTRAL</v>
      </c>
      <c r="K2190" s="5" t="str">
        <f>OBV!G2190</f>
        <v>NEUTRAL</v>
      </c>
      <c r="L2190" s="5" t="str">
        <f>OBV!H2190</f>
        <v>NEUTRAL</v>
      </c>
      <c r="M2190" s="7">
        <f t="shared" si="340"/>
        <v>0</v>
      </c>
      <c r="N2190" s="7">
        <f t="shared" si="341"/>
        <v>45</v>
      </c>
      <c r="O2190" s="7">
        <f t="shared" si="342"/>
        <v>50</v>
      </c>
      <c r="P2190" s="7">
        <f t="shared" si="343"/>
        <v>33</v>
      </c>
      <c r="Q2190" s="8">
        <f t="shared" si="344"/>
        <v>28.2</v>
      </c>
      <c r="R2190" s="8">
        <f t="shared" si="345"/>
        <v>34.75</v>
      </c>
      <c r="S2190" s="8">
        <f t="shared" si="346"/>
        <v>34.1</v>
      </c>
      <c r="T2190" s="8">
        <f t="shared" si="347"/>
        <v>32</v>
      </c>
      <c r="U2190" s="7">
        <f t="shared" si="348"/>
        <v>32.35</v>
      </c>
      <c r="V2190" s="7">
        <f t="shared" si="349"/>
        <v>32.262500000000003</v>
      </c>
    </row>
    <row r="2191" spans="1:22" ht="13.5" x14ac:dyDescent="0.25">
      <c r="A2191" s="3">
        <f>RSI!A2191</f>
        <v>45495</v>
      </c>
      <c r="B2191" s="2">
        <f>RSI!B2191</f>
        <v>2.0962000000000001</v>
      </c>
      <c r="C2191" s="2">
        <f>RSI!I2191</f>
        <v>87.934105062403262</v>
      </c>
      <c r="D2191" s="2">
        <f>MACD!E2191</f>
        <v>-3.7138328285656774E-2</v>
      </c>
      <c r="E2191" s="2">
        <f>MACD!F2191</f>
        <v>-2.2355694258475806E-2</v>
      </c>
      <c r="F2191" s="2">
        <f>'Moving Avg'!D2191</f>
        <v>1.9782599999999999</v>
      </c>
      <c r="G2191" s="2">
        <f>'Moving Avg'!F2191</f>
        <v>1.9253800000000001</v>
      </c>
      <c r="H2191" s="2">
        <f>'Moving Avg'!G2191</f>
        <v>1.9722879999999996</v>
      </c>
      <c r="I2191" s="2">
        <f>'Moving Avg'!H2191</f>
        <v>1.8975215000000036</v>
      </c>
      <c r="J2191" s="5" t="str">
        <f>OBV!F2191</f>
        <v>BULLISH</v>
      </c>
      <c r="K2191" s="5" t="str">
        <f>OBV!G2191</f>
        <v>WEAK</v>
      </c>
      <c r="L2191" s="5" t="str">
        <f>OBV!H2191</f>
        <v>CONFIRMED BULLISH</v>
      </c>
      <c r="M2191" s="7">
        <f t="shared" si="340"/>
        <v>0</v>
      </c>
      <c r="N2191" s="7">
        <f t="shared" si="341"/>
        <v>45</v>
      </c>
      <c r="O2191" s="7">
        <f t="shared" si="342"/>
        <v>50</v>
      </c>
      <c r="P2191" s="7">
        <f t="shared" si="343"/>
        <v>67</v>
      </c>
      <c r="Q2191" s="8">
        <f t="shared" si="344"/>
        <v>33.299999999999997</v>
      </c>
      <c r="R2191" s="8">
        <f t="shared" si="345"/>
        <v>43.25</v>
      </c>
      <c r="S2191" s="8">
        <f t="shared" si="346"/>
        <v>49.400000000000006</v>
      </c>
      <c r="T2191" s="8">
        <f t="shared" si="347"/>
        <v>40.5</v>
      </c>
      <c r="U2191" s="7">
        <f t="shared" si="348"/>
        <v>41.983333333333334</v>
      </c>
      <c r="V2191" s="7">
        <f t="shared" si="349"/>
        <v>41.612499999999997</v>
      </c>
    </row>
    <row r="2192" spans="1:22" ht="13.5" x14ac:dyDescent="0.25">
      <c r="A2192" s="3">
        <f>RSI!A2192</f>
        <v>45496</v>
      </c>
      <c r="B2192" s="2">
        <f>RSI!B2192</f>
        <v>2.0962000000000001</v>
      </c>
      <c r="C2192" s="2">
        <f>RSI!I2192</f>
        <v>87.934105062403262</v>
      </c>
      <c r="D2192" s="2">
        <f>MACD!E2192</f>
        <v>-4.5588930725110055E-2</v>
      </c>
      <c r="E2192" s="2">
        <f>MACD!F2192</f>
        <v>-2.7002341551802655E-2</v>
      </c>
      <c r="F2192" s="2">
        <f>'Moving Avg'!D2192</f>
        <v>2.0119599999999997</v>
      </c>
      <c r="G2192" s="2">
        <f>'Moving Avg'!F2192</f>
        <v>1.9360000000000004</v>
      </c>
      <c r="H2192" s="2">
        <f>'Moving Avg'!G2192</f>
        <v>1.9740819999999997</v>
      </c>
      <c r="I2192" s="2">
        <f>'Moving Avg'!H2192</f>
        <v>1.8988025000000035</v>
      </c>
      <c r="J2192" s="5" t="str">
        <f>OBV!F2192</f>
        <v>BULLISH</v>
      </c>
      <c r="K2192" s="5" t="str">
        <f>OBV!G2192</f>
        <v>WEAK</v>
      </c>
      <c r="L2192" s="5" t="str">
        <f>OBV!H2192</f>
        <v>CONFIRMED BULLISH</v>
      </c>
      <c r="M2192" s="7">
        <f t="shared" si="340"/>
        <v>0</v>
      </c>
      <c r="N2192" s="7">
        <f t="shared" si="341"/>
        <v>45</v>
      </c>
      <c r="O2192" s="7">
        <f t="shared" si="342"/>
        <v>50</v>
      </c>
      <c r="P2192" s="7">
        <f t="shared" si="343"/>
        <v>67</v>
      </c>
      <c r="Q2192" s="8">
        <f t="shared" si="344"/>
        <v>33.299999999999997</v>
      </c>
      <c r="R2192" s="8">
        <f t="shared" si="345"/>
        <v>43.25</v>
      </c>
      <c r="S2192" s="8">
        <f t="shared" si="346"/>
        <v>49.400000000000006</v>
      </c>
      <c r="T2192" s="8">
        <f t="shared" si="347"/>
        <v>40.5</v>
      </c>
      <c r="U2192" s="7">
        <f t="shared" si="348"/>
        <v>41.983333333333334</v>
      </c>
      <c r="V2192" s="7">
        <f t="shared" si="349"/>
        <v>41.612499999999997</v>
      </c>
    </row>
    <row r="2193" spans="1:22" ht="13.5" x14ac:dyDescent="0.25">
      <c r="A2193" s="3">
        <f>RSI!A2193</f>
        <v>45497</v>
      </c>
      <c r="B2193" s="2">
        <f>RSI!B2193</f>
        <v>2.0962000000000001</v>
      </c>
      <c r="C2193" s="2">
        <f>RSI!I2193</f>
        <v>87.934105062403262</v>
      </c>
      <c r="D2193" s="2">
        <f>MACD!E2193</f>
        <v>-5.3611608639495323E-2</v>
      </c>
      <c r="E2193" s="2">
        <f>MACD!F2193</f>
        <v>-3.2324194969341191E-2</v>
      </c>
      <c r="F2193" s="2">
        <f>'Moving Avg'!D2193</f>
        <v>2.0456599999999998</v>
      </c>
      <c r="G2193" s="2">
        <f>'Moving Avg'!F2193</f>
        <v>1.9466200000000005</v>
      </c>
      <c r="H2193" s="2">
        <f>'Moving Avg'!G2193</f>
        <v>1.9758759999999995</v>
      </c>
      <c r="I2193" s="2">
        <f>'Moving Avg'!H2193</f>
        <v>1.9000835000000036</v>
      </c>
      <c r="J2193" s="5" t="str">
        <f>OBV!F2193</f>
        <v>BULLISH</v>
      </c>
      <c r="K2193" s="5" t="str">
        <f>OBV!G2193</f>
        <v>WEAK</v>
      </c>
      <c r="L2193" s="5" t="str">
        <f>OBV!H2193</f>
        <v>CONFIRMED BULLISH</v>
      </c>
      <c r="M2193" s="7">
        <f t="shared" si="340"/>
        <v>0</v>
      </c>
      <c r="N2193" s="7">
        <f t="shared" si="341"/>
        <v>100</v>
      </c>
      <c r="O2193" s="7">
        <f t="shared" si="342"/>
        <v>50</v>
      </c>
      <c r="P2193" s="7">
        <f t="shared" si="343"/>
        <v>67</v>
      </c>
      <c r="Q2193" s="8">
        <f t="shared" si="344"/>
        <v>52.55</v>
      </c>
      <c r="R2193" s="8">
        <f t="shared" si="345"/>
        <v>54.25</v>
      </c>
      <c r="S2193" s="8">
        <f t="shared" si="346"/>
        <v>57.650000000000006</v>
      </c>
      <c r="T2193" s="8">
        <f t="shared" si="347"/>
        <v>54.25</v>
      </c>
      <c r="U2193" s="7">
        <f t="shared" si="348"/>
        <v>54.816666666666663</v>
      </c>
      <c r="V2193" s="7">
        <f t="shared" si="349"/>
        <v>54.674999999999997</v>
      </c>
    </row>
    <row r="2194" spans="1:22" ht="13.5" x14ac:dyDescent="0.25">
      <c r="A2194" s="3">
        <f>RSI!A2194</f>
        <v>45499</v>
      </c>
      <c r="B2194" s="2">
        <f>RSI!B2194</f>
        <v>2.0962000000000001</v>
      </c>
      <c r="C2194" s="2">
        <f>RSI!I2194</f>
        <v>87.934105062403276</v>
      </c>
      <c r="D2194" s="2">
        <f>MACD!E2194</f>
        <v>-6.1207591522395521E-2</v>
      </c>
      <c r="E2194" s="2">
        <f>MACD!F2194</f>
        <v>-3.8100874279952054E-2</v>
      </c>
      <c r="F2194" s="2">
        <f>'Moving Avg'!D2194</f>
        <v>2.0793599999999999</v>
      </c>
      <c r="G2194" s="2">
        <f>'Moving Avg'!F2194</f>
        <v>1.957240000000001</v>
      </c>
      <c r="H2194" s="2">
        <f>'Moving Avg'!G2194</f>
        <v>1.9776699999999994</v>
      </c>
      <c r="I2194" s="2">
        <f>'Moving Avg'!H2194</f>
        <v>1.9013645000000035</v>
      </c>
      <c r="J2194" s="5" t="str">
        <f>OBV!F2194</f>
        <v>BULLISH</v>
      </c>
      <c r="K2194" s="5" t="str">
        <f>OBV!G2194</f>
        <v>WEAK</v>
      </c>
      <c r="L2194" s="5" t="str">
        <f>OBV!H2194</f>
        <v>CONFIRMED BULLISH</v>
      </c>
      <c r="M2194" s="7">
        <f t="shared" si="340"/>
        <v>0</v>
      </c>
      <c r="N2194" s="7">
        <f t="shared" si="341"/>
        <v>100</v>
      </c>
      <c r="O2194" s="7">
        <f t="shared" si="342"/>
        <v>50</v>
      </c>
      <c r="P2194" s="7">
        <f t="shared" si="343"/>
        <v>67</v>
      </c>
      <c r="Q2194" s="8">
        <f t="shared" si="344"/>
        <v>52.55</v>
      </c>
      <c r="R2194" s="8">
        <f t="shared" si="345"/>
        <v>54.25</v>
      </c>
      <c r="S2194" s="8">
        <f t="shared" si="346"/>
        <v>57.650000000000006</v>
      </c>
      <c r="T2194" s="8">
        <f t="shared" si="347"/>
        <v>54.25</v>
      </c>
      <c r="U2194" s="7">
        <f t="shared" si="348"/>
        <v>54.816666666666663</v>
      </c>
      <c r="V2194" s="7">
        <f t="shared" si="349"/>
        <v>54.674999999999997</v>
      </c>
    </row>
    <row r="2195" spans="1:22" ht="13.5" x14ac:dyDescent="0.25">
      <c r="A2195" s="3">
        <f>RSI!A2195</f>
        <v>45502</v>
      </c>
      <c r="B2195" s="2">
        <f>RSI!B2195</f>
        <v>2.0588000000000002</v>
      </c>
      <c r="C2195" s="2">
        <f>RSI!I2195</f>
        <v>70.892552148311211</v>
      </c>
      <c r="D2195" s="2">
        <f>MACD!E2195</f>
        <v>-6.5612334903329961E-2</v>
      </c>
      <c r="E2195" s="2">
        <f>MACD!F2195</f>
        <v>-4.3603166404627636E-2</v>
      </c>
      <c r="F2195" s="2">
        <f>'Moving Avg'!D2195</f>
        <v>2.0887199999999999</v>
      </c>
      <c r="G2195" s="2">
        <f>'Moving Avg'!F2195</f>
        <v>1.9659900000000003</v>
      </c>
      <c r="H2195" s="2">
        <f>'Moving Avg'!G2195</f>
        <v>1.9787159999999995</v>
      </c>
      <c r="I2195" s="2">
        <f>'Moving Avg'!H2195</f>
        <v>1.9024585000000036</v>
      </c>
      <c r="J2195" s="5" t="str">
        <f>OBV!F2195</f>
        <v>BULLISH</v>
      </c>
      <c r="K2195" s="5" t="str">
        <f>OBV!G2195</f>
        <v>WEAK</v>
      </c>
      <c r="L2195" s="5" t="str">
        <f>OBV!H2195</f>
        <v>CONFIRMED BULLISH</v>
      </c>
      <c r="M2195" s="7">
        <f t="shared" si="340"/>
        <v>0</v>
      </c>
      <c r="N2195" s="7">
        <f t="shared" si="341"/>
        <v>100</v>
      </c>
      <c r="O2195" s="7">
        <f t="shared" si="342"/>
        <v>50</v>
      </c>
      <c r="P2195" s="7">
        <f t="shared" si="343"/>
        <v>67</v>
      </c>
      <c r="Q2195" s="8">
        <f t="shared" si="344"/>
        <v>52.55</v>
      </c>
      <c r="R2195" s="8">
        <f t="shared" si="345"/>
        <v>54.25</v>
      </c>
      <c r="S2195" s="8">
        <f t="shared" si="346"/>
        <v>57.650000000000006</v>
      </c>
      <c r="T2195" s="8">
        <f t="shared" si="347"/>
        <v>54.25</v>
      </c>
      <c r="U2195" s="7">
        <f t="shared" si="348"/>
        <v>54.816666666666663</v>
      </c>
      <c r="V2195" s="7">
        <f t="shared" si="349"/>
        <v>54.674999999999997</v>
      </c>
    </row>
    <row r="2196" spans="1:22" ht="13.5" x14ac:dyDescent="0.25">
      <c r="A2196" s="3">
        <f>RSI!A2196</f>
        <v>45503</v>
      </c>
      <c r="B2196" s="2">
        <f>RSI!B2196</f>
        <v>2.0588000000000002</v>
      </c>
      <c r="C2196" s="2">
        <f>RSI!I2196</f>
        <v>70.892552148311211</v>
      </c>
      <c r="D2196" s="2">
        <f>MACD!E2196</f>
        <v>-6.9795397838212203E-2</v>
      </c>
      <c r="E2196" s="2">
        <f>MACD!F2196</f>
        <v>-4.8841612691344551E-2</v>
      </c>
      <c r="F2196" s="2">
        <f>'Moving Avg'!D2196</f>
        <v>2.0812400000000002</v>
      </c>
      <c r="G2196" s="2">
        <f>'Moving Avg'!F2196</f>
        <v>1.9747400000000002</v>
      </c>
      <c r="H2196" s="2">
        <f>'Moving Avg'!G2196</f>
        <v>1.9797619999999998</v>
      </c>
      <c r="I2196" s="2">
        <f>'Moving Avg'!H2196</f>
        <v>1.9035085000000036</v>
      </c>
      <c r="J2196" s="5" t="str">
        <f>OBV!F2196</f>
        <v>BEARISH</v>
      </c>
      <c r="K2196" s="5" t="str">
        <f>OBV!G2196</f>
        <v>NEUTRAL</v>
      </c>
      <c r="L2196" s="5" t="str">
        <f>OBV!H2196</f>
        <v>CONFIRMED BEARISH</v>
      </c>
      <c r="M2196" s="7">
        <f t="shared" si="340"/>
        <v>0</v>
      </c>
      <c r="N2196" s="7">
        <f t="shared" si="341"/>
        <v>100</v>
      </c>
      <c r="O2196" s="7">
        <f t="shared" si="342"/>
        <v>50</v>
      </c>
      <c r="P2196" s="7">
        <f t="shared" si="343"/>
        <v>16.5</v>
      </c>
      <c r="Q2196" s="8">
        <f t="shared" si="344"/>
        <v>44.975000000000001</v>
      </c>
      <c r="R2196" s="8">
        <f t="shared" si="345"/>
        <v>41.625</v>
      </c>
      <c r="S2196" s="8">
        <f t="shared" si="346"/>
        <v>34.924999999999997</v>
      </c>
      <c r="T2196" s="8">
        <f t="shared" si="347"/>
        <v>41.625</v>
      </c>
      <c r="U2196" s="7">
        <f t="shared" si="348"/>
        <v>40.508333333333333</v>
      </c>
      <c r="V2196" s="7">
        <f t="shared" si="349"/>
        <v>40.787499999999994</v>
      </c>
    </row>
    <row r="2197" spans="1:22" ht="13.5" x14ac:dyDescent="0.25">
      <c r="A2197" s="3">
        <f>RSI!A2197</f>
        <v>45504</v>
      </c>
      <c r="B2197" s="2">
        <f>RSI!B2197</f>
        <v>2.0588000000000002</v>
      </c>
      <c r="C2197" s="2">
        <f>RSI!I2197</f>
        <v>70.892552148311211</v>
      </c>
      <c r="D2197" s="2">
        <f>MACD!E2197</f>
        <v>-7.3771354293310942E-2</v>
      </c>
      <c r="E2197" s="2">
        <f>MACD!F2197</f>
        <v>-5.3827561011737836E-2</v>
      </c>
      <c r="F2197" s="2">
        <f>'Moving Avg'!D2197</f>
        <v>2.07376</v>
      </c>
      <c r="G2197" s="2">
        <f>'Moving Avg'!F2197</f>
        <v>1.9834900000000002</v>
      </c>
      <c r="H2197" s="2">
        <f>'Moving Avg'!G2197</f>
        <v>1.9790559999999999</v>
      </c>
      <c r="I2197" s="2">
        <f>'Moving Avg'!H2197</f>
        <v>1.9041645000000034</v>
      </c>
      <c r="J2197" s="5" t="str">
        <f>OBV!F2197</f>
        <v>BEARISH</v>
      </c>
      <c r="K2197" s="5" t="str">
        <f>OBV!G2197</f>
        <v>NEUTRAL</v>
      </c>
      <c r="L2197" s="5" t="str">
        <f>OBV!H2197</f>
        <v>CONFIRMED BEARISH</v>
      </c>
      <c r="M2197" s="7">
        <f t="shared" si="340"/>
        <v>0</v>
      </c>
      <c r="N2197" s="7">
        <f t="shared" si="341"/>
        <v>45</v>
      </c>
      <c r="O2197" s="7">
        <f t="shared" si="342"/>
        <v>50</v>
      </c>
      <c r="P2197" s="7">
        <f t="shared" si="343"/>
        <v>16.5</v>
      </c>
      <c r="Q2197" s="8">
        <f t="shared" si="344"/>
        <v>25.725000000000001</v>
      </c>
      <c r="R2197" s="8">
        <f t="shared" si="345"/>
        <v>30.625</v>
      </c>
      <c r="S2197" s="8">
        <f t="shared" si="346"/>
        <v>26.675000000000001</v>
      </c>
      <c r="T2197" s="8">
        <f t="shared" si="347"/>
        <v>27.875</v>
      </c>
      <c r="U2197" s="7">
        <f t="shared" si="348"/>
        <v>27.675000000000001</v>
      </c>
      <c r="V2197" s="7">
        <f t="shared" si="349"/>
        <v>27.725000000000001</v>
      </c>
    </row>
    <row r="2198" spans="1:22" ht="13.5" x14ac:dyDescent="0.25">
      <c r="A2198" s="3">
        <f>RSI!A2198</f>
        <v>45505</v>
      </c>
      <c r="B2198" s="2">
        <f>RSI!B2198</f>
        <v>2.0588000000000002</v>
      </c>
      <c r="C2198" s="2">
        <f>RSI!I2198</f>
        <v>70.892552148311211</v>
      </c>
      <c r="D2198" s="2">
        <f>MACD!E2198</f>
        <v>-7.7539737791826546E-2</v>
      </c>
      <c r="E2198" s="2">
        <f>MACD!F2198</f>
        <v>-5.8569996367755575E-2</v>
      </c>
      <c r="F2198" s="2">
        <f>'Moving Avg'!D2198</f>
        <v>2.0662799999999999</v>
      </c>
      <c r="G2198" s="2">
        <f>'Moving Avg'!F2198</f>
        <v>1.9918</v>
      </c>
      <c r="H2198" s="2">
        <f>'Moving Avg'!G2198</f>
        <v>1.9783499999999998</v>
      </c>
      <c r="I2198" s="2">
        <f>'Moving Avg'!H2198</f>
        <v>1.9048205000000034</v>
      </c>
      <c r="J2198" s="5" t="str">
        <f>OBV!F2198</f>
        <v>BEARISH</v>
      </c>
      <c r="K2198" s="5" t="str">
        <f>OBV!G2198</f>
        <v>NEUTRAL</v>
      </c>
      <c r="L2198" s="5" t="str">
        <f>OBV!H2198</f>
        <v>CONFIRMED BEARISH</v>
      </c>
      <c r="M2198" s="7">
        <f t="shared" si="340"/>
        <v>0</v>
      </c>
      <c r="N2198" s="7">
        <f t="shared" si="341"/>
        <v>45</v>
      </c>
      <c r="O2198" s="7">
        <f t="shared" si="342"/>
        <v>50</v>
      </c>
      <c r="P2198" s="7">
        <f t="shared" si="343"/>
        <v>16.5</v>
      </c>
      <c r="Q2198" s="8">
        <f t="shared" si="344"/>
        <v>25.725000000000001</v>
      </c>
      <c r="R2198" s="8">
        <f t="shared" si="345"/>
        <v>30.625</v>
      </c>
      <c r="S2198" s="8">
        <f t="shared" si="346"/>
        <v>26.675000000000001</v>
      </c>
      <c r="T2198" s="8">
        <f t="shared" si="347"/>
        <v>27.875</v>
      </c>
      <c r="U2198" s="7">
        <f t="shared" si="348"/>
        <v>27.675000000000001</v>
      </c>
      <c r="V2198" s="7">
        <f t="shared" si="349"/>
        <v>27.725000000000001</v>
      </c>
    </row>
    <row r="2199" spans="1:22" ht="13.5" x14ac:dyDescent="0.25">
      <c r="A2199" s="3">
        <f>RSI!A2199</f>
        <v>45506</v>
      </c>
      <c r="B2199" s="2">
        <f>RSI!B2199</f>
        <v>2.0588000000000002</v>
      </c>
      <c r="C2199" s="2">
        <f>RSI!I2199</f>
        <v>70.892552148311211</v>
      </c>
      <c r="D2199" s="2">
        <f>MACD!E2199</f>
        <v>-8.1102548364261118E-2</v>
      </c>
      <c r="E2199" s="2">
        <f>MACD!F2199</f>
        <v>-6.3076506767056686E-2</v>
      </c>
      <c r="F2199" s="2">
        <f>'Moving Avg'!D2199</f>
        <v>2.0588000000000002</v>
      </c>
      <c r="G2199" s="2">
        <f>'Moving Avg'!F2199</f>
        <v>1.9983599999999999</v>
      </c>
      <c r="H2199" s="2">
        <f>'Moving Avg'!G2199</f>
        <v>1.977644</v>
      </c>
      <c r="I2199" s="2">
        <f>'Moving Avg'!H2199</f>
        <v>1.9054765000000031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  <c r="M2199" s="7">
        <f t="shared" si="340"/>
        <v>0</v>
      </c>
      <c r="N2199" s="7">
        <f t="shared" si="341"/>
        <v>45</v>
      </c>
      <c r="O2199" s="7">
        <f t="shared" si="342"/>
        <v>50</v>
      </c>
      <c r="P2199" s="7">
        <f t="shared" si="343"/>
        <v>16.5</v>
      </c>
      <c r="Q2199" s="8">
        <f t="shared" si="344"/>
        <v>25.725000000000001</v>
      </c>
      <c r="R2199" s="8">
        <f t="shared" si="345"/>
        <v>30.625</v>
      </c>
      <c r="S2199" s="8">
        <f t="shared" si="346"/>
        <v>26.675000000000001</v>
      </c>
      <c r="T2199" s="8">
        <f t="shared" si="347"/>
        <v>27.875</v>
      </c>
      <c r="U2199" s="7">
        <f t="shared" si="348"/>
        <v>27.675000000000001</v>
      </c>
      <c r="V2199" s="7">
        <f t="shared" si="349"/>
        <v>27.725000000000001</v>
      </c>
    </row>
    <row r="2200" spans="1:22" ht="13.5" x14ac:dyDescent="0.25">
      <c r="A2200" s="3">
        <f>RSI!A2200</f>
        <v>45509</v>
      </c>
      <c r="B2200" s="2">
        <f>RSI!B2200</f>
        <v>2.0588000000000002</v>
      </c>
      <c r="C2200" s="2">
        <f>RSI!I2200</f>
        <v>70.892552148311211</v>
      </c>
      <c r="D2200" s="2">
        <f>MACD!E2200</f>
        <v>-7.1494464928256729E-2</v>
      </c>
      <c r="E2200" s="2">
        <f>MACD!F2200</f>
        <v>-6.4760098399296695E-2</v>
      </c>
      <c r="F2200" s="2">
        <f>'Moving Avg'!D2200</f>
        <v>2.0588000000000002</v>
      </c>
      <c r="G2200" s="2">
        <f>'Moving Avg'!F2200</f>
        <v>2.0049199999999998</v>
      </c>
      <c r="H2200" s="2">
        <f>'Moving Avg'!G2200</f>
        <v>1.9769380000000001</v>
      </c>
      <c r="I2200" s="2">
        <f>'Moving Avg'!H2200</f>
        <v>1.9061325000000031</v>
      </c>
      <c r="J2200" s="5" t="str">
        <f>OBV!F2200</f>
        <v>NEUTRAL</v>
      </c>
      <c r="K2200" s="5" t="str">
        <f>OBV!G2200</f>
        <v>NEUTRAL</v>
      </c>
      <c r="L2200" s="5" t="str">
        <f>OBV!H2200</f>
        <v>NEUTRAL</v>
      </c>
      <c r="M2200" s="7">
        <f t="shared" si="340"/>
        <v>0</v>
      </c>
      <c r="N2200" s="7">
        <f t="shared" si="341"/>
        <v>45</v>
      </c>
      <c r="O2200" s="7">
        <f t="shared" si="342"/>
        <v>50</v>
      </c>
      <c r="P2200" s="7">
        <f t="shared" si="343"/>
        <v>33</v>
      </c>
      <c r="Q2200" s="8">
        <f t="shared" si="344"/>
        <v>28.2</v>
      </c>
      <c r="R2200" s="8">
        <f t="shared" si="345"/>
        <v>34.75</v>
      </c>
      <c r="S2200" s="8">
        <f t="shared" si="346"/>
        <v>34.1</v>
      </c>
      <c r="T2200" s="8">
        <f t="shared" si="347"/>
        <v>32</v>
      </c>
      <c r="U2200" s="7">
        <f t="shared" si="348"/>
        <v>32.35</v>
      </c>
      <c r="V2200" s="7">
        <f t="shared" si="349"/>
        <v>32.262500000000003</v>
      </c>
    </row>
    <row r="2201" spans="1:22" ht="13.5" x14ac:dyDescent="0.25">
      <c r="A2201" s="3">
        <f>RSI!A2201</f>
        <v>45510</v>
      </c>
      <c r="B2201" s="2">
        <f>RSI!B2201</f>
        <v>2.0962000000000001</v>
      </c>
      <c r="C2201" s="2">
        <f>RSI!I2201</f>
        <v>77.649459328504022</v>
      </c>
      <c r="D2201" s="2">
        <f>MACD!E2201</f>
        <v>-5.3501870043315858E-2</v>
      </c>
      <c r="E2201" s="2">
        <f>MACD!F2201</f>
        <v>-6.250845272810053E-2</v>
      </c>
      <c r="F2201" s="2">
        <f>'Moving Avg'!D2201</f>
        <v>2.0662799999999999</v>
      </c>
      <c r="G2201" s="2">
        <f>'Moving Avg'!F2201</f>
        <v>2.01335</v>
      </c>
      <c r="H2201" s="2">
        <f>'Moving Avg'!G2201</f>
        <v>1.9769800000000002</v>
      </c>
      <c r="I2201" s="2">
        <f>'Moving Avg'!H2201</f>
        <v>1.9069755000000033</v>
      </c>
      <c r="J2201" s="5" t="str">
        <f>OBV!F2201</f>
        <v>BULLISH</v>
      </c>
      <c r="K2201" s="5" t="str">
        <f>OBV!G2201</f>
        <v>NEUTRAL</v>
      </c>
      <c r="L2201" s="5" t="str">
        <f>OBV!H2201</f>
        <v>CONFIRMED BULLISH</v>
      </c>
      <c r="M2201" s="7">
        <f t="shared" si="340"/>
        <v>0</v>
      </c>
      <c r="N2201" s="7">
        <f t="shared" si="341"/>
        <v>0</v>
      </c>
      <c r="O2201" s="7">
        <f t="shared" si="342"/>
        <v>50</v>
      </c>
      <c r="P2201" s="7">
        <f t="shared" si="343"/>
        <v>83.5</v>
      </c>
      <c r="Q2201" s="8">
        <f t="shared" si="344"/>
        <v>20.024999999999999</v>
      </c>
      <c r="R2201" s="8">
        <f t="shared" si="345"/>
        <v>38.375</v>
      </c>
      <c r="S2201" s="8">
        <f t="shared" si="346"/>
        <v>50.075000000000003</v>
      </c>
      <c r="T2201" s="8">
        <f t="shared" si="347"/>
        <v>33.375</v>
      </c>
      <c r="U2201" s="7">
        <f t="shared" si="348"/>
        <v>36.158333333333331</v>
      </c>
      <c r="V2201" s="7">
        <f t="shared" si="349"/>
        <v>35.462499999999999</v>
      </c>
    </row>
    <row r="2202" spans="1:22" ht="13.5" x14ac:dyDescent="0.25">
      <c r="A2202" s="3">
        <f>RSI!A2202</f>
        <v>45511</v>
      </c>
      <c r="B2202" s="2">
        <f>RSI!B2202</f>
        <v>2.0962000000000001</v>
      </c>
      <c r="C2202" s="2">
        <f>RSI!I2202</f>
        <v>77.649459328504022</v>
      </c>
      <c r="D2202" s="2">
        <f>MACD!E2202</f>
        <v>-3.8795399748352999E-2</v>
      </c>
      <c r="E2202" s="2">
        <f>MACD!F2202</f>
        <v>-5.7765842132151031E-2</v>
      </c>
      <c r="F2202" s="2">
        <f>'Moving Avg'!D2202</f>
        <v>2.07376</v>
      </c>
      <c r="G2202" s="2">
        <f>'Moving Avg'!F2202</f>
        <v>2.0217800000000006</v>
      </c>
      <c r="H2202" s="2">
        <f>'Moving Avg'!G2202</f>
        <v>1.9770220000000001</v>
      </c>
      <c r="I2202" s="2">
        <f>'Moving Avg'!H2202</f>
        <v>1.908212500000003</v>
      </c>
      <c r="J2202" s="5" t="str">
        <f>OBV!F2202</f>
        <v>BULLISH</v>
      </c>
      <c r="K2202" s="5" t="str">
        <f>OBV!G2202</f>
        <v>NEUTRAL</v>
      </c>
      <c r="L2202" s="5" t="str">
        <f>OBV!H2202</f>
        <v>CONFIRMED BULLISH</v>
      </c>
      <c r="M2202" s="7">
        <f t="shared" si="340"/>
        <v>0</v>
      </c>
      <c r="N2202" s="7">
        <f t="shared" si="341"/>
        <v>0</v>
      </c>
      <c r="O2202" s="7">
        <f t="shared" si="342"/>
        <v>50</v>
      </c>
      <c r="P2202" s="7">
        <f t="shared" si="343"/>
        <v>83.5</v>
      </c>
      <c r="Q2202" s="8">
        <f t="shared" si="344"/>
        <v>20.024999999999999</v>
      </c>
      <c r="R2202" s="8">
        <f t="shared" si="345"/>
        <v>38.375</v>
      </c>
      <c r="S2202" s="8">
        <f t="shared" si="346"/>
        <v>50.075000000000003</v>
      </c>
      <c r="T2202" s="8">
        <f t="shared" si="347"/>
        <v>33.375</v>
      </c>
      <c r="U2202" s="7">
        <f t="shared" si="348"/>
        <v>36.158333333333331</v>
      </c>
      <c r="V2202" s="7">
        <f t="shared" si="349"/>
        <v>35.462499999999999</v>
      </c>
    </row>
    <row r="2203" spans="1:22" ht="13.5" x14ac:dyDescent="0.25">
      <c r="A2203" s="3">
        <f>RSI!A2203</f>
        <v>45512</v>
      </c>
      <c r="B2203" s="2">
        <f>RSI!B2203</f>
        <v>2.0962000000000001</v>
      </c>
      <c r="C2203" s="2">
        <f>RSI!I2203</f>
        <v>77.649459328504022</v>
      </c>
      <c r="D2203" s="2">
        <f>MACD!E2203</f>
        <v>-2.6831123594198036E-2</v>
      </c>
      <c r="E2203" s="2">
        <f>MACD!F2203</f>
        <v>-5.1578898424560433E-2</v>
      </c>
      <c r="F2203" s="2">
        <f>'Moving Avg'!D2203</f>
        <v>2.0812400000000002</v>
      </c>
      <c r="G2203" s="2">
        <f>'Moving Avg'!F2203</f>
        <v>2.0302100000000007</v>
      </c>
      <c r="H2203" s="2">
        <f>'Moving Avg'!G2203</f>
        <v>1.9770639999999997</v>
      </c>
      <c r="I2203" s="2">
        <f>'Moving Avg'!H2203</f>
        <v>1.9094495000000029</v>
      </c>
      <c r="J2203" s="5" t="str">
        <f>OBV!F2203</f>
        <v>BULLISH</v>
      </c>
      <c r="K2203" s="5" t="str">
        <f>OBV!G2203</f>
        <v>NEUTRAL</v>
      </c>
      <c r="L2203" s="5" t="str">
        <f>OBV!H2203</f>
        <v>CONFIRMED BULLISH</v>
      </c>
      <c r="M2203" s="7">
        <f t="shared" si="340"/>
        <v>0</v>
      </c>
      <c r="N2203" s="7">
        <f t="shared" si="341"/>
        <v>0</v>
      </c>
      <c r="O2203" s="7">
        <f t="shared" si="342"/>
        <v>50</v>
      </c>
      <c r="P2203" s="7">
        <f t="shared" si="343"/>
        <v>83.5</v>
      </c>
      <c r="Q2203" s="8">
        <f t="shared" si="344"/>
        <v>20.024999999999999</v>
      </c>
      <c r="R2203" s="8">
        <f t="shared" si="345"/>
        <v>38.375</v>
      </c>
      <c r="S2203" s="8">
        <f t="shared" si="346"/>
        <v>50.075000000000003</v>
      </c>
      <c r="T2203" s="8">
        <f t="shared" si="347"/>
        <v>33.375</v>
      </c>
      <c r="U2203" s="7">
        <f t="shared" si="348"/>
        <v>36.158333333333331</v>
      </c>
      <c r="V2203" s="7">
        <f t="shared" si="349"/>
        <v>35.462499999999999</v>
      </c>
    </row>
    <row r="2204" spans="1:22" ht="13.5" x14ac:dyDescent="0.25">
      <c r="A2204" s="3">
        <f>RSI!A2204</f>
        <v>45513</v>
      </c>
      <c r="B2204" s="2">
        <f>RSI!B2204</f>
        <v>2.0962000000000001</v>
      </c>
      <c r="C2204" s="2">
        <f>RSI!I2204</f>
        <v>77.649459328504022</v>
      </c>
      <c r="D2204" s="2">
        <f>MACD!E2204</f>
        <v>-1.7151635170354229E-2</v>
      </c>
      <c r="E2204" s="2">
        <f>MACD!F2204</f>
        <v>-4.4693445773719198E-2</v>
      </c>
      <c r="F2204" s="2">
        <f>'Moving Avg'!D2204</f>
        <v>2.0887199999999999</v>
      </c>
      <c r="G2204" s="2">
        <f>'Moving Avg'!F2204</f>
        <v>2.0386400000000009</v>
      </c>
      <c r="H2204" s="2">
        <f>'Moving Avg'!G2204</f>
        <v>1.9771059999999998</v>
      </c>
      <c r="I2204" s="2">
        <f>'Moving Avg'!H2204</f>
        <v>1.9106865000000031</v>
      </c>
      <c r="J2204" s="5" t="str">
        <f>OBV!F2204</f>
        <v>BULLISH</v>
      </c>
      <c r="K2204" s="5" t="str">
        <f>OBV!G2204</f>
        <v>NEUTRAL</v>
      </c>
      <c r="L2204" s="5" t="str">
        <f>OBV!H2204</f>
        <v>CONFIRMED BULLISH</v>
      </c>
      <c r="M2204" s="7">
        <f t="shared" si="340"/>
        <v>0</v>
      </c>
      <c r="N2204" s="7">
        <f t="shared" si="341"/>
        <v>0</v>
      </c>
      <c r="O2204" s="7">
        <f t="shared" si="342"/>
        <v>50</v>
      </c>
      <c r="P2204" s="7">
        <f t="shared" si="343"/>
        <v>83.5</v>
      </c>
      <c r="Q2204" s="8">
        <f t="shared" si="344"/>
        <v>20.024999999999999</v>
      </c>
      <c r="R2204" s="8">
        <f t="shared" si="345"/>
        <v>38.375</v>
      </c>
      <c r="S2204" s="8">
        <f t="shared" si="346"/>
        <v>50.075000000000003</v>
      </c>
      <c r="T2204" s="8">
        <f t="shared" si="347"/>
        <v>33.375</v>
      </c>
      <c r="U2204" s="7">
        <f t="shared" si="348"/>
        <v>36.158333333333331</v>
      </c>
      <c r="V2204" s="7">
        <f t="shared" si="349"/>
        <v>35.462499999999999</v>
      </c>
    </row>
    <row r="2205" spans="1:22" ht="13.5" x14ac:dyDescent="0.25">
      <c r="A2205" s="3">
        <f>RSI!A2205</f>
        <v>45516</v>
      </c>
      <c r="B2205" s="2">
        <f>RSI!B2205</f>
        <v>2.0962000000000001</v>
      </c>
      <c r="C2205" s="2">
        <f>RSI!I2205</f>
        <v>77.649459328504022</v>
      </c>
      <c r="D2205" s="2">
        <f>MACD!E2205</f>
        <v>-1.5126376317822654E-2</v>
      </c>
      <c r="E2205" s="2">
        <f>MACD!F2205</f>
        <v>-3.8780031882539895E-2</v>
      </c>
      <c r="F2205" s="2">
        <f>'Moving Avg'!D2205</f>
        <v>2.0962000000000001</v>
      </c>
      <c r="G2205" s="2">
        <f>'Moving Avg'!F2205</f>
        <v>2.0470700000000011</v>
      </c>
      <c r="H2205" s="2">
        <f>'Moving Avg'!G2205</f>
        <v>1.9771479999999997</v>
      </c>
      <c r="I2205" s="2">
        <f>'Moving Avg'!H2205</f>
        <v>1.911923500000003</v>
      </c>
      <c r="J2205" s="5" t="str">
        <f>OBV!F2205</f>
        <v>BULLISH</v>
      </c>
      <c r="K2205" s="5" t="str">
        <f>OBV!G2205</f>
        <v>NEUTRAL</v>
      </c>
      <c r="L2205" s="5" t="str">
        <f>OBV!H2205</f>
        <v>CONFIRMED BULLISH</v>
      </c>
      <c r="M2205" s="7">
        <f t="shared" si="340"/>
        <v>0</v>
      </c>
      <c r="N2205" s="7">
        <f t="shared" si="341"/>
        <v>0</v>
      </c>
      <c r="O2205" s="7">
        <f t="shared" si="342"/>
        <v>50</v>
      </c>
      <c r="P2205" s="7">
        <f t="shared" si="343"/>
        <v>83.5</v>
      </c>
      <c r="Q2205" s="8">
        <f t="shared" si="344"/>
        <v>20.024999999999999</v>
      </c>
      <c r="R2205" s="8">
        <f t="shared" si="345"/>
        <v>38.375</v>
      </c>
      <c r="S2205" s="8">
        <f t="shared" si="346"/>
        <v>50.075000000000003</v>
      </c>
      <c r="T2205" s="8">
        <f t="shared" si="347"/>
        <v>33.375</v>
      </c>
      <c r="U2205" s="7">
        <f t="shared" si="348"/>
        <v>36.158333333333331</v>
      </c>
      <c r="V2205" s="7">
        <f t="shared" si="349"/>
        <v>35.462499999999999</v>
      </c>
    </row>
    <row r="2206" spans="1:22" ht="13.5" x14ac:dyDescent="0.25">
      <c r="A2206" s="3">
        <f>RSI!A2206</f>
        <v>45518</v>
      </c>
      <c r="B2206" s="2">
        <f>RSI!B2206</f>
        <v>2.0962000000000001</v>
      </c>
      <c r="C2206" s="2">
        <f>RSI!I2206</f>
        <v>77.649459328504022</v>
      </c>
      <c r="D2206" s="2">
        <f>MACD!E2206</f>
        <v>-1.3793465520906878E-2</v>
      </c>
      <c r="E2206" s="2">
        <f>MACD!F2206</f>
        <v>-3.3782718610213293E-2</v>
      </c>
      <c r="F2206" s="2">
        <f>'Moving Avg'!D2206</f>
        <v>2.0962000000000001</v>
      </c>
      <c r="G2206" s="2">
        <f>'Moving Avg'!F2206</f>
        <v>2.0554950000000014</v>
      </c>
      <c r="H2206" s="2">
        <f>'Moving Avg'!G2206</f>
        <v>1.9789419999999995</v>
      </c>
      <c r="I2206" s="2">
        <f>'Moving Avg'!H2206</f>
        <v>1.9131605000000027</v>
      </c>
      <c r="J2206" s="5" t="str">
        <f>OBV!F2206</f>
        <v>NEUTRAL</v>
      </c>
      <c r="K2206" s="5" t="str">
        <f>OBV!G2206</f>
        <v>NEUTRAL</v>
      </c>
      <c r="L2206" s="5" t="str">
        <f>OBV!H2206</f>
        <v>NEUTRAL</v>
      </c>
      <c r="M2206" s="7">
        <f t="shared" si="340"/>
        <v>0</v>
      </c>
      <c r="N2206" s="7">
        <f t="shared" si="341"/>
        <v>0</v>
      </c>
      <c r="O2206" s="7">
        <f t="shared" si="342"/>
        <v>50</v>
      </c>
      <c r="P2206" s="7">
        <f t="shared" si="343"/>
        <v>33</v>
      </c>
      <c r="Q2206" s="8">
        <f t="shared" si="344"/>
        <v>12.45</v>
      </c>
      <c r="R2206" s="8">
        <f t="shared" si="345"/>
        <v>25.75</v>
      </c>
      <c r="S2206" s="8">
        <f t="shared" si="346"/>
        <v>27.35</v>
      </c>
      <c r="T2206" s="8">
        <f t="shared" si="347"/>
        <v>20.75</v>
      </c>
      <c r="U2206" s="7">
        <f t="shared" si="348"/>
        <v>21.850000000000005</v>
      </c>
      <c r="V2206" s="7">
        <f t="shared" si="349"/>
        <v>21.575000000000003</v>
      </c>
    </row>
    <row r="2207" spans="1:22" ht="13.5" x14ac:dyDescent="0.25">
      <c r="A2207" s="3">
        <f>RSI!A2207</f>
        <v>45519</v>
      </c>
      <c r="B2207" s="2">
        <f>RSI!B2207</f>
        <v>2.1522999999999999</v>
      </c>
      <c r="C2207" s="2">
        <f>RSI!I2207</f>
        <v>85.516562361255851</v>
      </c>
      <c r="D2207" s="2">
        <f>MACD!E2207</f>
        <v>-1.7173738081489809E-2</v>
      </c>
      <c r="E2207" s="2">
        <f>MACD!F2207</f>
        <v>-3.0460922504468597E-2</v>
      </c>
      <c r="F2207" s="2">
        <f>'Moving Avg'!D2207</f>
        <v>2.1074200000000003</v>
      </c>
      <c r="G2207" s="2">
        <f>'Moving Avg'!F2207</f>
        <v>2.0667250000000008</v>
      </c>
      <c r="H2207" s="2">
        <f>'Moving Avg'!G2207</f>
        <v>1.9818579999999997</v>
      </c>
      <c r="I2207" s="2">
        <f>'Moving Avg'!H2207</f>
        <v>1.914678000000003</v>
      </c>
      <c r="J2207" s="5" t="str">
        <f>OBV!F2207</f>
        <v>BULLISH</v>
      </c>
      <c r="K2207" s="5" t="str">
        <f>OBV!G2207</f>
        <v>WEAK</v>
      </c>
      <c r="L2207" s="5" t="str">
        <f>OBV!H2207</f>
        <v>CONFIRMED BULLISH</v>
      </c>
      <c r="M2207" s="7">
        <f t="shared" si="340"/>
        <v>0</v>
      </c>
      <c r="N2207" s="7">
        <f t="shared" si="341"/>
        <v>0</v>
      </c>
      <c r="O2207" s="7">
        <f t="shared" si="342"/>
        <v>50</v>
      </c>
      <c r="P2207" s="7">
        <f t="shared" si="343"/>
        <v>67</v>
      </c>
      <c r="Q2207" s="8">
        <f t="shared" si="344"/>
        <v>17.549999999999997</v>
      </c>
      <c r="R2207" s="8">
        <f t="shared" si="345"/>
        <v>34.25</v>
      </c>
      <c r="S2207" s="8">
        <f t="shared" si="346"/>
        <v>42.650000000000006</v>
      </c>
      <c r="T2207" s="8">
        <f t="shared" si="347"/>
        <v>29.25</v>
      </c>
      <c r="U2207" s="7">
        <f t="shared" si="348"/>
        <v>31.483333333333334</v>
      </c>
      <c r="V2207" s="7">
        <f t="shared" si="349"/>
        <v>30.925000000000001</v>
      </c>
    </row>
    <row r="2208" spans="1:22" ht="13.5" x14ac:dyDescent="0.25">
      <c r="A2208" s="3">
        <f>RSI!A2208</f>
        <v>45520</v>
      </c>
      <c r="B2208" s="2">
        <f>RSI!B2208</f>
        <v>2.1522999999999999</v>
      </c>
      <c r="C2208" s="2">
        <f>RSI!I2208</f>
        <v>85.516562361255851</v>
      </c>
      <c r="D2208" s="2">
        <f>MACD!E2208</f>
        <v>-2.0691914724892513E-2</v>
      </c>
      <c r="E2208" s="2">
        <f>MACD!F2208</f>
        <v>-2.8507120948553379E-2</v>
      </c>
      <c r="F2208" s="2">
        <f>'Moving Avg'!D2208</f>
        <v>2.1186400000000001</v>
      </c>
      <c r="G2208" s="2">
        <f>'Moving Avg'!F2208</f>
        <v>2.0779550000000002</v>
      </c>
      <c r="H2208" s="2">
        <f>'Moving Avg'!G2208</f>
        <v>1.9847739999999998</v>
      </c>
      <c r="I2208" s="2">
        <f>'Moving Avg'!H2208</f>
        <v>1.9161955000000028</v>
      </c>
      <c r="J2208" s="5" t="str">
        <f>OBV!F2208</f>
        <v>BULLISH</v>
      </c>
      <c r="K2208" s="5" t="str">
        <f>OBV!G2208</f>
        <v>WEAK</v>
      </c>
      <c r="L2208" s="5" t="str">
        <f>OBV!H2208</f>
        <v>CONFIRMED BULLISH</v>
      </c>
      <c r="M2208" s="7">
        <f t="shared" si="340"/>
        <v>0</v>
      </c>
      <c r="N2208" s="7">
        <f t="shared" si="341"/>
        <v>0</v>
      </c>
      <c r="O2208" s="7">
        <f t="shared" si="342"/>
        <v>50</v>
      </c>
      <c r="P2208" s="7">
        <f t="shared" si="343"/>
        <v>67</v>
      </c>
      <c r="Q2208" s="8">
        <f t="shared" si="344"/>
        <v>17.549999999999997</v>
      </c>
      <c r="R2208" s="8">
        <f t="shared" si="345"/>
        <v>34.25</v>
      </c>
      <c r="S2208" s="8">
        <f t="shared" si="346"/>
        <v>42.650000000000006</v>
      </c>
      <c r="T2208" s="8">
        <f t="shared" si="347"/>
        <v>29.25</v>
      </c>
      <c r="U2208" s="7">
        <f t="shared" si="348"/>
        <v>31.483333333333334</v>
      </c>
      <c r="V2208" s="7">
        <f t="shared" si="349"/>
        <v>30.925000000000001</v>
      </c>
    </row>
    <row r="2209" spans="1:22" ht="13.5" x14ac:dyDescent="0.25">
      <c r="A2209" s="3">
        <f>RSI!A2209</f>
        <v>45523</v>
      </c>
      <c r="B2209" s="2">
        <f>RSI!B2209</f>
        <v>2.1522999999999999</v>
      </c>
      <c r="C2209" s="2">
        <f>RSI!I2209</f>
        <v>85.516562361255851</v>
      </c>
      <c r="D2209" s="2">
        <f>MACD!E2209</f>
        <v>-2.4278042696505686E-2</v>
      </c>
      <c r="E2209" s="2">
        <f>MACD!F2209</f>
        <v>-2.766130529814384E-2</v>
      </c>
      <c r="F2209" s="2">
        <f>'Moving Avg'!D2209</f>
        <v>2.1298599999999999</v>
      </c>
      <c r="G2209" s="2">
        <f>'Moving Avg'!F2209</f>
        <v>2.0891849999999996</v>
      </c>
      <c r="H2209" s="2">
        <f>'Moving Avg'!G2209</f>
        <v>1.98769</v>
      </c>
      <c r="I2209" s="2">
        <f>'Moving Avg'!H2209</f>
        <v>1.9177570000000028</v>
      </c>
      <c r="J2209" s="5" t="str">
        <f>OBV!F2209</f>
        <v>BULLISH</v>
      </c>
      <c r="K2209" s="5" t="str">
        <f>OBV!G2209</f>
        <v>WEAK</v>
      </c>
      <c r="L2209" s="5" t="str">
        <f>OBV!H2209</f>
        <v>CONFIRMED BULLISH</v>
      </c>
      <c r="M2209" s="7">
        <f t="shared" si="340"/>
        <v>0</v>
      </c>
      <c r="N2209" s="7">
        <f t="shared" si="341"/>
        <v>0</v>
      </c>
      <c r="O2209" s="7">
        <f t="shared" si="342"/>
        <v>50</v>
      </c>
      <c r="P2209" s="7">
        <f t="shared" si="343"/>
        <v>67</v>
      </c>
      <c r="Q2209" s="8">
        <f t="shared" si="344"/>
        <v>17.549999999999997</v>
      </c>
      <c r="R2209" s="8">
        <f t="shared" si="345"/>
        <v>34.25</v>
      </c>
      <c r="S2209" s="8">
        <f t="shared" si="346"/>
        <v>42.650000000000006</v>
      </c>
      <c r="T2209" s="8">
        <f t="shared" si="347"/>
        <v>29.25</v>
      </c>
      <c r="U2209" s="7">
        <f t="shared" si="348"/>
        <v>31.483333333333334</v>
      </c>
      <c r="V2209" s="7">
        <f t="shared" si="349"/>
        <v>30.925000000000001</v>
      </c>
    </row>
    <row r="2210" spans="1:22" ht="13.5" x14ac:dyDescent="0.25">
      <c r="A2210" s="3">
        <f>RSI!A2210</f>
        <v>45524</v>
      </c>
      <c r="B2210" s="2">
        <f>RSI!B2210</f>
        <v>2.1522999999999999</v>
      </c>
      <c r="C2210" s="2">
        <f>RSI!I2210</f>
        <v>85.516562361255851</v>
      </c>
      <c r="D2210" s="2">
        <f>MACD!E2210</f>
        <v>-2.7876541332993998E-2</v>
      </c>
      <c r="E2210" s="2">
        <f>MACD!F2210</f>
        <v>-2.7704352505113872E-2</v>
      </c>
      <c r="F2210" s="2">
        <f>'Moving Avg'!D2210</f>
        <v>2.1410800000000001</v>
      </c>
      <c r="G2210" s="2">
        <f>'Moving Avg'!F2210</f>
        <v>2.0961999999999996</v>
      </c>
      <c r="H2210" s="2">
        <f>'Moving Avg'!G2210</f>
        <v>1.9906059999999999</v>
      </c>
      <c r="I2210" s="2">
        <f>'Moving Avg'!H2210</f>
        <v>1.9193185000000026</v>
      </c>
      <c r="J2210" s="5" t="str">
        <f>OBV!F2210</f>
        <v>BULLISH</v>
      </c>
      <c r="K2210" s="5" t="str">
        <f>OBV!G2210</f>
        <v>WEAK</v>
      </c>
      <c r="L2210" s="5" t="str">
        <f>OBV!H2210</f>
        <v>CONFIRMED BULLISH</v>
      </c>
      <c r="M2210" s="7">
        <f t="shared" si="340"/>
        <v>0</v>
      </c>
      <c r="N2210" s="7">
        <f t="shared" si="341"/>
        <v>45</v>
      </c>
      <c r="O2210" s="7">
        <f t="shared" si="342"/>
        <v>50</v>
      </c>
      <c r="P2210" s="7">
        <f t="shared" si="343"/>
        <v>67</v>
      </c>
      <c r="Q2210" s="8">
        <f t="shared" si="344"/>
        <v>33.299999999999997</v>
      </c>
      <c r="R2210" s="8">
        <f t="shared" si="345"/>
        <v>43.25</v>
      </c>
      <c r="S2210" s="8">
        <f t="shared" si="346"/>
        <v>49.400000000000006</v>
      </c>
      <c r="T2210" s="8">
        <f t="shared" si="347"/>
        <v>40.5</v>
      </c>
      <c r="U2210" s="7">
        <f t="shared" si="348"/>
        <v>41.983333333333334</v>
      </c>
      <c r="V2210" s="7">
        <f t="shared" si="349"/>
        <v>41.612499999999997</v>
      </c>
    </row>
    <row r="2211" spans="1:22" ht="13.5" x14ac:dyDescent="0.25">
      <c r="A2211" s="3">
        <f>RSI!A2211</f>
        <v>45525</v>
      </c>
      <c r="B2211" s="2">
        <f>RSI!B2211</f>
        <v>2.1522999999999999</v>
      </c>
      <c r="C2211" s="2">
        <f>RSI!I2211</f>
        <v>85.516562361255851</v>
      </c>
      <c r="D2211" s="2">
        <f>MACD!E2211</f>
        <v>-2.5689877400521866E-2</v>
      </c>
      <c r="E2211" s="2">
        <f>MACD!F2211</f>
        <v>-2.7301457484195473E-2</v>
      </c>
      <c r="F2211" s="2">
        <f>'Moving Avg'!D2211</f>
        <v>2.1522999999999999</v>
      </c>
      <c r="G2211" s="2">
        <f>'Moving Avg'!F2211</f>
        <v>2.0990049999999991</v>
      </c>
      <c r="H2211" s="2">
        <f>'Moving Avg'!G2211</f>
        <v>1.993522</v>
      </c>
      <c r="I2211" s="2">
        <f>'Moving Avg'!H2211</f>
        <v>1.9208800000000026</v>
      </c>
      <c r="J2211" s="5" t="str">
        <f>OBV!F2211</f>
        <v>BULLISH</v>
      </c>
      <c r="K2211" s="5" t="str">
        <f>OBV!G2211</f>
        <v>WEAK</v>
      </c>
      <c r="L2211" s="5" t="str">
        <f>OBV!H2211</f>
        <v>CONFIRMED BULLISH</v>
      </c>
      <c r="M2211" s="7">
        <f t="shared" si="340"/>
        <v>0</v>
      </c>
      <c r="N2211" s="7">
        <f t="shared" si="341"/>
        <v>0</v>
      </c>
      <c r="O2211" s="7">
        <f t="shared" si="342"/>
        <v>50</v>
      </c>
      <c r="P2211" s="7">
        <f t="shared" si="343"/>
        <v>67</v>
      </c>
      <c r="Q2211" s="8">
        <f t="shared" si="344"/>
        <v>17.549999999999997</v>
      </c>
      <c r="R2211" s="8">
        <f t="shared" si="345"/>
        <v>34.25</v>
      </c>
      <c r="S2211" s="8">
        <f t="shared" si="346"/>
        <v>42.650000000000006</v>
      </c>
      <c r="T2211" s="8">
        <f t="shared" si="347"/>
        <v>29.25</v>
      </c>
      <c r="U2211" s="7">
        <f t="shared" si="348"/>
        <v>31.483333333333334</v>
      </c>
      <c r="V2211" s="7">
        <f t="shared" si="349"/>
        <v>30.925000000000001</v>
      </c>
    </row>
    <row r="2212" spans="1:22" ht="13.5" x14ac:dyDescent="0.25">
      <c r="A2212" s="3">
        <f>RSI!A2212</f>
        <v>45526</v>
      </c>
      <c r="B2212" s="2">
        <f>RSI!B2212</f>
        <v>2.1522999999999999</v>
      </c>
      <c r="C2212" s="2">
        <f>RSI!I2212</f>
        <v>85.516562361255851</v>
      </c>
      <c r="D2212" s="2">
        <f>MACD!E2212</f>
        <v>-2.4323233266527744E-2</v>
      </c>
      <c r="E2212" s="2">
        <f>MACD!F2212</f>
        <v>-2.6705812640661929E-2</v>
      </c>
      <c r="F2212" s="2">
        <f>'Moving Avg'!D2212</f>
        <v>2.1522999999999999</v>
      </c>
      <c r="G2212" s="2">
        <f>'Moving Avg'!F2212</f>
        <v>2.1018099999999995</v>
      </c>
      <c r="H2212" s="2">
        <f>'Moving Avg'!G2212</f>
        <v>1.998016</v>
      </c>
      <c r="I2212" s="2">
        <f>'Moving Avg'!H2212</f>
        <v>1.9224415000000024</v>
      </c>
      <c r="J2212" s="5" t="str">
        <f>OBV!F2212</f>
        <v>NEUTRAL</v>
      </c>
      <c r="K2212" s="5" t="str">
        <f>OBV!G2212</f>
        <v>NEUTRAL</v>
      </c>
      <c r="L2212" s="5" t="str">
        <f>OBV!H2212</f>
        <v>NEUTRAL</v>
      </c>
      <c r="M2212" s="7">
        <f t="shared" si="340"/>
        <v>0</v>
      </c>
      <c r="N2212" s="7">
        <f t="shared" si="341"/>
        <v>0</v>
      </c>
      <c r="O2212" s="7">
        <f t="shared" si="342"/>
        <v>50</v>
      </c>
      <c r="P2212" s="7">
        <f t="shared" si="343"/>
        <v>33</v>
      </c>
      <c r="Q2212" s="8">
        <f t="shared" si="344"/>
        <v>12.45</v>
      </c>
      <c r="R2212" s="8">
        <f t="shared" si="345"/>
        <v>25.75</v>
      </c>
      <c r="S2212" s="8">
        <f t="shared" si="346"/>
        <v>27.35</v>
      </c>
      <c r="T2212" s="8">
        <f t="shared" si="347"/>
        <v>20.75</v>
      </c>
      <c r="U2212" s="7">
        <f t="shared" si="348"/>
        <v>21.850000000000005</v>
      </c>
      <c r="V2212" s="7">
        <f t="shared" si="349"/>
        <v>21.575000000000003</v>
      </c>
    </row>
    <row r="2213" spans="1:22" ht="13.5" x14ac:dyDescent="0.25">
      <c r="A2213" s="3">
        <f>RSI!A2213</f>
        <v>45527</v>
      </c>
      <c r="B2213" s="2">
        <f>RSI!B2213</f>
        <v>2.1522999999999999</v>
      </c>
      <c r="C2213" s="2">
        <f>RSI!I2213</f>
        <v>85.516562361255851</v>
      </c>
      <c r="D2213" s="2">
        <f>MACD!E2213</f>
        <v>-2.3614629078737348E-2</v>
      </c>
      <c r="E2213" s="2">
        <f>MACD!F2213</f>
        <v>-2.6087575928277013E-2</v>
      </c>
      <c r="F2213" s="2">
        <f>'Moving Avg'!D2213</f>
        <v>2.1522999999999999</v>
      </c>
      <c r="G2213" s="2">
        <f>'Moving Avg'!F2213</f>
        <v>2.1046149999999995</v>
      </c>
      <c r="H2213" s="2">
        <f>'Moving Avg'!G2213</f>
        <v>2.0025099999999996</v>
      </c>
      <c r="I2213" s="2">
        <f>'Moving Avg'!H2213</f>
        <v>1.9240030000000028</v>
      </c>
      <c r="J2213" s="5" t="str">
        <f>OBV!F2213</f>
        <v>NEUTRAL</v>
      </c>
      <c r="K2213" s="5" t="str">
        <f>OBV!G2213</f>
        <v>NEUTRAL</v>
      </c>
      <c r="L2213" s="5" t="str">
        <f>OBV!H2213</f>
        <v>NEUTRAL</v>
      </c>
      <c r="M2213" s="7">
        <f t="shared" si="340"/>
        <v>0</v>
      </c>
      <c r="N2213" s="7">
        <f t="shared" si="341"/>
        <v>0</v>
      </c>
      <c r="O2213" s="7">
        <f t="shared" si="342"/>
        <v>50</v>
      </c>
      <c r="P2213" s="7">
        <f t="shared" si="343"/>
        <v>33</v>
      </c>
      <c r="Q2213" s="8">
        <f t="shared" si="344"/>
        <v>12.45</v>
      </c>
      <c r="R2213" s="8">
        <f t="shared" si="345"/>
        <v>25.75</v>
      </c>
      <c r="S2213" s="8">
        <f t="shared" si="346"/>
        <v>27.35</v>
      </c>
      <c r="T2213" s="8">
        <f t="shared" si="347"/>
        <v>20.75</v>
      </c>
      <c r="U2213" s="7">
        <f t="shared" si="348"/>
        <v>21.850000000000005</v>
      </c>
      <c r="V2213" s="7">
        <f t="shared" si="349"/>
        <v>21.575000000000003</v>
      </c>
    </row>
    <row r="2214" spans="1:22" ht="13.5" x14ac:dyDescent="0.25">
      <c r="A2214" s="3">
        <f>RSI!A2214</f>
        <v>45530</v>
      </c>
      <c r="B2214" s="2">
        <f>RSI!B2214</f>
        <v>2.1522999999999999</v>
      </c>
      <c r="C2214" s="2">
        <f>RSI!I2214</f>
        <v>85.516562361255851</v>
      </c>
      <c r="D2214" s="2">
        <f>MACD!E2214</f>
        <v>-2.3429658514756202E-2</v>
      </c>
      <c r="E2214" s="2">
        <f>MACD!F2214</f>
        <v>-2.5555992445572853E-2</v>
      </c>
      <c r="F2214" s="2">
        <f>'Moving Avg'!D2214</f>
        <v>2.1522999999999999</v>
      </c>
      <c r="G2214" s="2">
        <f>'Moving Avg'!F2214</f>
        <v>2.1074199999999994</v>
      </c>
      <c r="H2214" s="2">
        <f>'Moving Avg'!G2214</f>
        <v>2.0070039999999993</v>
      </c>
      <c r="I2214" s="2">
        <f>'Moving Avg'!H2214</f>
        <v>1.9255645000000028</v>
      </c>
      <c r="J2214" s="5" t="str">
        <f>OBV!F2214</f>
        <v>NEUTRAL</v>
      </c>
      <c r="K2214" s="5" t="str">
        <f>OBV!G2214</f>
        <v>NEUTRAL</v>
      </c>
      <c r="L2214" s="5" t="str">
        <f>OBV!H2214</f>
        <v>NEUTRAL</v>
      </c>
      <c r="M2214" s="7">
        <f t="shared" si="340"/>
        <v>0</v>
      </c>
      <c r="N2214" s="7">
        <f t="shared" si="341"/>
        <v>0</v>
      </c>
      <c r="O2214" s="7">
        <f t="shared" si="342"/>
        <v>50</v>
      </c>
      <c r="P2214" s="7">
        <f t="shared" si="343"/>
        <v>33</v>
      </c>
      <c r="Q2214" s="8">
        <f t="shared" si="344"/>
        <v>12.45</v>
      </c>
      <c r="R2214" s="8">
        <f t="shared" si="345"/>
        <v>25.75</v>
      </c>
      <c r="S2214" s="8">
        <f t="shared" si="346"/>
        <v>27.35</v>
      </c>
      <c r="T2214" s="8">
        <f t="shared" si="347"/>
        <v>20.75</v>
      </c>
      <c r="U2214" s="7">
        <f t="shared" si="348"/>
        <v>21.850000000000005</v>
      </c>
      <c r="V2214" s="7">
        <f t="shared" si="349"/>
        <v>21.575000000000003</v>
      </c>
    </row>
    <row r="2215" spans="1:22" ht="13.5" x14ac:dyDescent="0.25">
      <c r="A2215" s="3">
        <f>RSI!A2215</f>
        <v>45531</v>
      </c>
      <c r="B2215" s="2">
        <f>RSI!B2215</f>
        <v>2.1522999999999999</v>
      </c>
      <c r="C2215" s="2">
        <f>RSI!I2215</f>
        <v>85.516562361255836</v>
      </c>
      <c r="D2215" s="2">
        <f>MACD!E2215</f>
        <v>-2.3657050141098868E-2</v>
      </c>
      <c r="E2215" s="2">
        <f>MACD!F2215</f>
        <v>-2.5176203984678056E-2</v>
      </c>
      <c r="F2215" s="2">
        <f>'Moving Avg'!D2215</f>
        <v>2.1522999999999999</v>
      </c>
      <c r="G2215" s="2">
        <f>'Moving Avg'!F2215</f>
        <v>2.1120949999999992</v>
      </c>
      <c r="H2215" s="2">
        <f>'Moving Avg'!G2215</f>
        <v>2.0114979999999996</v>
      </c>
      <c r="I2215" s="2">
        <f>'Moving Avg'!H2215</f>
        <v>1.9271260000000026</v>
      </c>
      <c r="J2215" s="5" t="str">
        <f>OBV!F2215</f>
        <v>NEUTRAL</v>
      </c>
      <c r="K2215" s="5" t="str">
        <f>OBV!G2215</f>
        <v>NEUTRAL</v>
      </c>
      <c r="L2215" s="5" t="str">
        <f>OBV!H2215</f>
        <v>NEUTRAL</v>
      </c>
      <c r="M2215" s="7">
        <f t="shared" si="340"/>
        <v>0</v>
      </c>
      <c r="N2215" s="7">
        <f t="shared" si="341"/>
        <v>0</v>
      </c>
      <c r="O2215" s="7">
        <f t="shared" si="342"/>
        <v>50</v>
      </c>
      <c r="P2215" s="7">
        <f t="shared" si="343"/>
        <v>33</v>
      </c>
      <c r="Q2215" s="8">
        <f t="shared" si="344"/>
        <v>12.45</v>
      </c>
      <c r="R2215" s="8">
        <f t="shared" si="345"/>
        <v>25.75</v>
      </c>
      <c r="S2215" s="8">
        <f t="shared" si="346"/>
        <v>27.35</v>
      </c>
      <c r="T2215" s="8">
        <f t="shared" si="347"/>
        <v>20.75</v>
      </c>
      <c r="U2215" s="7">
        <f t="shared" si="348"/>
        <v>21.850000000000005</v>
      </c>
      <c r="V2215" s="7">
        <f t="shared" si="349"/>
        <v>21.575000000000003</v>
      </c>
    </row>
    <row r="2216" spans="1:22" ht="13.5" x14ac:dyDescent="0.25">
      <c r="A2216" s="3">
        <f>RSI!A2216</f>
        <v>45532</v>
      </c>
      <c r="B2216" s="2">
        <f>RSI!B2216</f>
        <v>2.1522999999999999</v>
      </c>
      <c r="C2216" s="2">
        <f>RSI!I2216</f>
        <v>85.516562361255851</v>
      </c>
      <c r="D2216" s="2">
        <f>MACD!E2216</f>
        <v>-2.4204926200015908E-2</v>
      </c>
      <c r="E2216" s="2">
        <f>MACD!F2216</f>
        <v>-2.4981948427745627E-2</v>
      </c>
      <c r="F2216" s="2">
        <f>'Moving Avg'!D2216</f>
        <v>2.1522999999999999</v>
      </c>
      <c r="G2216" s="2">
        <f>'Moving Avg'!F2216</f>
        <v>2.1167699999999994</v>
      </c>
      <c r="H2216" s="2">
        <f>'Moving Avg'!G2216</f>
        <v>2.0159919999999989</v>
      </c>
      <c r="I2216" s="2">
        <f>'Moving Avg'!H2216</f>
        <v>1.9286875000000026</v>
      </c>
      <c r="J2216" s="5" t="str">
        <f>OBV!F2216</f>
        <v>NEUTRAL</v>
      </c>
      <c r="K2216" s="5" t="str">
        <f>OBV!G2216</f>
        <v>NEUTRAL</v>
      </c>
      <c r="L2216" s="5" t="str">
        <f>OBV!H2216</f>
        <v>NEUTRAL</v>
      </c>
      <c r="M2216" s="7">
        <f t="shared" si="340"/>
        <v>0</v>
      </c>
      <c r="N2216" s="7">
        <f t="shared" si="341"/>
        <v>0</v>
      </c>
      <c r="O2216" s="7">
        <f t="shared" si="342"/>
        <v>50</v>
      </c>
      <c r="P2216" s="7">
        <f t="shared" si="343"/>
        <v>33</v>
      </c>
      <c r="Q2216" s="8">
        <f t="shared" si="344"/>
        <v>12.45</v>
      </c>
      <c r="R2216" s="8">
        <f t="shared" si="345"/>
        <v>25.75</v>
      </c>
      <c r="S2216" s="8">
        <f t="shared" si="346"/>
        <v>27.35</v>
      </c>
      <c r="T2216" s="8">
        <f t="shared" si="347"/>
        <v>20.75</v>
      </c>
      <c r="U2216" s="7">
        <f t="shared" si="348"/>
        <v>21.850000000000005</v>
      </c>
      <c r="V2216" s="7">
        <f t="shared" si="349"/>
        <v>21.575000000000003</v>
      </c>
    </row>
    <row r="2217" spans="1:22" ht="13.5" x14ac:dyDescent="0.25">
      <c r="A2217" s="3">
        <f>RSI!A2217</f>
        <v>45533</v>
      </c>
      <c r="B2217" s="2">
        <f>RSI!B2217</f>
        <v>2.1522999999999999</v>
      </c>
      <c r="C2217" s="2">
        <f>RSI!I2217</f>
        <v>85.516562361255851</v>
      </c>
      <c r="D2217" s="2">
        <f>MACD!E2217</f>
        <v>-1.6366881218255358E-2</v>
      </c>
      <c r="E2217" s="2">
        <f>MACD!F2217</f>
        <v>-2.3258934985847576E-2</v>
      </c>
      <c r="F2217" s="2">
        <f>'Moving Avg'!D2217</f>
        <v>2.1522999999999999</v>
      </c>
      <c r="G2217" s="2">
        <f>'Moving Avg'!F2217</f>
        <v>2.1214449999999991</v>
      </c>
      <c r="H2217" s="2">
        <f>'Moving Avg'!G2217</f>
        <v>2.0204859999999987</v>
      </c>
      <c r="I2217" s="2">
        <f>'Moving Avg'!H2217</f>
        <v>1.9302490000000025</v>
      </c>
      <c r="J2217" s="5" t="str">
        <f>OBV!F2217</f>
        <v>NEUTRAL</v>
      </c>
      <c r="K2217" s="5" t="str">
        <f>OBV!G2217</f>
        <v>NEUTRAL</v>
      </c>
      <c r="L2217" s="5" t="str">
        <f>OBV!H2217</f>
        <v>NEUTRAL</v>
      </c>
      <c r="M2217" s="7">
        <f t="shared" si="340"/>
        <v>0</v>
      </c>
      <c r="N2217" s="7">
        <f t="shared" si="341"/>
        <v>0</v>
      </c>
      <c r="O2217" s="7">
        <f t="shared" si="342"/>
        <v>50</v>
      </c>
      <c r="P2217" s="7">
        <f t="shared" si="343"/>
        <v>33</v>
      </c>
      <c r="Q2217" s="8">
        <f t="shared" si="344"/>
        <v>12.45</v>
      </c>
      <c r="R2217" s="8">
        <f t="shared" si="345"/>
        <v>25.75</v>
      </c>
      <c r="S2217" s="8">
        <f t="shared" si="346"/>
        <v>27.35</v>
      </c>
      <c r="T2217" s="8">
        <f t="shared" si="347"/>
        <v>20.75</v>
      </c>
      <c r="U2217" s="7">
        <f t="shared" si="348"/>
        <v>21.850000000000005</v>
      </c>
      <c r="V2217" s="7">
        <f t="shared" si="349"/>
        <v>21.575000000000003</v>
      </c>
    </row>
    <row r="2218" spans="1:22" ht="13.5" x14ac:dyDescent="0.25">
      <c r="A2218" s="3">
        <f>RSI!A2218</f>
        <v>45534</v>
      </c>
      <c r="B2218" s="2">
        <f>RSI!B2218</f>
        <v>2.1522999999999999</v>
      </c>
      <c r="C2218" s="2">
        <f>RSI!I2218</f>
        <v>85.516562361255851</v>
      </c>
      <c r="D2218" s="2">
        <f>MACD!E2218</f>
        <v>-1.0039445620371623E-2</v>
      </c>
      <c r="E2218" s="2">
        <f>MACD!F2218</f>
        <v>-2.0615037112752387E-2</v>
      </c>
      <c r="F2218" s="2">
        <f>'Moving Avg'!D2218</f>
        <v>2.1522999999999999</v>
      </c>
      <c r="G2218" s="2">
        <f>'Moving Avg'!F2218</f>
        <v>2.1261199999999993</v>
      </c>
      <c r="H2218" s="2">
        <f>'Moving Avg'!G2218</f>
        <v>2.0249799999999989</v>
      </c>
      <c r="I2218" s="2">
        <f>'Moving Avg'!H2218</f>
        <v>1.9318105000000025</v>
      </c>
      <c r="J2218" s="5" t="str">
        <f>OBV!F2218</f>
        <v>NEUTRAL</v>
      </c>
      <c r="K2218" s="5" t="str">
        <f>OBV!G2218</f>
        <v>NEUTRAL</v>
      </c>
      <c r="L2218" s="5" t="str">
        <f>OBV!H2218</f>
        <v>NEUTRAL</v>
      </c>
      <c r="M2218" s="7">
        <f t="shared" si="340"/>
        <v>0</v>
      </c>
      <c r="N2218" s="7">
        <f t="shared" si="341"/>
        <v>0</v>
      </c>
      <c r="O2218" s="7">
        <f t="shared" si="342"/>
        <v>50</v>
      </c>
      <c r="P2218" s="7">
        <f t="shared" si="343"/>
        <v>33</v>
      </c>
      <c r="Q2218" s="8">
        <f t="shared" si="344"/>
        <v>12.45</v>
      </c>
      <c r="R2218" s="8">
        <f t="shared" si="345"/>
        <v>25.75</v>
      </c>
      <c r="S2218" s="8">
        <f t="shared" si="346"/>
        <v>27.35</v>
      </c>
      <c r="T2218" s="8">
        <f t="shared" si="347"/>
        <v>20.75</v>
      </c>
      <c r="U2218" s="7">
        <f t="shared" si="348"/>
        <v>21.850000000000005</v>
      </c>
      <c r="V2218" s="7">
        <f t="shared" si="349"/>
        <v>21.575000000000003</v>
      </c>
    </row>
    <row r="2219" spans="1:22" ht="13.5" x14ac:dyDescent="0.25">
      <c r="A2219" s="3">
        <f>RSI!A2219</f>
        <v>45537</v>
      </c>
      <c r="B2219" s="2">
        <f>RSI!B2219</f>
        <v>2.1522999999999999</v>
      </c>
      <c r="C2219" s="2">
        <f>RSI!I2219</f>
        <v>85.516562361255851</v>
      </c>
      <c r="D2219" s="2">
        <f>MACD!E2219</f>
        <v>-4.9676434212275744E-3</v>
      </c>
      <c r="E2219" s="2">
        <f>MACD!F2219</f>
        <v>-1.7485558374447426E-2</v>
      </c>
      <c r="F2219" s="2">
        <f>'Moving Avg'!D2219</f>
        <v>2.1522999999999999</v>
      </c>
      <c r="G2219" s="2">
        <f>'Moving Avg'!F2219</f>
        <v>2.1307949999999996</v>
      </c>
      <c r="H2219" s="2">
        <f>'Moving Avg'!G2219</f>
        <v>2.0294739999999991</v>
      </c>
      <c r="I2219" s="2">
        <f>'Moving Avg'!H2219</f>
        <v>1.9333720000000025</v>
      </c>
      <c r="J2219" s="5" t="str">
        <f>OBV!F2219</f>
        <v>NEUTRAL</v>
      </c>
      <c r="K2219" s="5" t="str">
        <f>OBV!G2219</f>
        <v>NEUTRAL</v>
      </c>
      <c r="L2219" s="5" t="str">
        <f>OBV!H2219</f>
        <v>NEUTRAL</v>
      </c>
      <c r="M2219" s="7">
        <f t="shared" si="340"/>
        <v>0</v>
      </c>
      <c r="N2219" s="7">
        <f t="shared" si="341"/>
        <v>0</v>
      </c>
      <c r="O2219" s="7">
        <f t="shared" si="342"/>
        <v>50</v>
      </c>
      <c r="P2219" s="7">
        <f t="shared" si="343"/>
        <v>33</v>
      </c>
      <c r="Q2219" s="8">
        <f t="shared" si="344"/>
        <v>12.45</v>
      </c>
      <c r="R2219" s="8">
        <f t="shared" si="345"/>
        <v>25.75</v>
      </c>
      <c r="S2219" s="8">
        <f t="shared" si="346"/>
        <v>27.35</v>
      </c>
      <c r="T2219" s="8">
        <f t="shared" si="347"/>
        <v>20.75</v>
      </c>
      <c r="U2219" s="7">
        <f t="shared" si="348"/>
        <v>21.850000000000005</v>
      </c>
      <c r="V2219" s="7">
        <f t="shared" si="349"/>
        <v>21.575000000000003</v>
      </c>
    </row>
    <row r="2220" spans="1:22" ht="13.5" x14ac:dyDescent="0.25">
      <c r="A2220" s="3">
        <f>RSI!A2220</f>
        <v>45538</v>
      </c>
      <c r="B2220" s="2">
        <f>RSI!B2220</f>
        <v>2.1522999999999999</v>
      </c>
      <c r="C2220" s="2">
        <f>RSI!I2220</f>
        <v>85.516562361255836</v>
      </c>
      <c r="D2220" s="2">
        <f>MACD!E2220</f>
        <v>-9.3739789857938405E-4</v>
      </c>
      <c r="E2220" s="2">
        <f>MACD!F2220</f>
        <v>-1.4175926279273818E-2</v>
      </c>
      <c r="F2220" s="2">
        <f>'Moving Avg'!D2220</f>
        <v>2.1522999999999999</v>
      </c>
      <c r="G2220" s="2">
        <f>'Moving Avg'!F2220</f>
        <v>2.1354699999999993</v>
      </c>
      <c r="H2220" s="2">
        <f>'Moving Avg'!G2220</f>
        <v>2.0348439999999992</v>
      </c>
      <c r="I2220" s="2">
        <f>'Moving Avg'!H2220</f>
        <v>1.9349335000000025</v>
      </c>
      <c r="J2220" s="5" t="str">
        <f>OBV!F2220</f>
        <v>NEUTRAL</v>
      </c>
      <c r="K2220" s="5" t="str">
        <f>OBV!G2220</f>
        <v>NEUTRAL</v>
      </c>
      <c r="L2220" s="5" t="str">
        <f>OBV!H2220</f>
        <v>NEUTRAL</v>
      </c>
      <c r="M2220" s="7">
        <f t="shared" si="340"/>
        <v>0</v>
      </c>
      <c r="N2220" s="7">
        <f t="shared" si="341"/>
        <v>0</v>
      </c>
      <c r="O2220" s="7">
        <f t="shared" si="342"/>
        <v>50</v>
      </c>
      <c r="P2220" s="7">
        <f t="shared" si="343"/>
        <v>33</v>
      </c>
      <c r="Q2220" s="8">
        <f t="shared" si="344"/>
        <v>12.45</v>
      </c>
      <c r="R2220" s="8">
        <f t="shared" si="345"/>
        <v>25.75</v>
      </c>
      <c r="S2220" s="8">
        <f t="shared" si="346"/>
        <v>27.35</v>
      </c>
      <c r="T2220" s="8">
        <f t="shared" si="347"/>
        <v>20.75</v>
      </c>
      <c r="U2220" s="7">
        <f t="shared" si="348"/>
        <v>21.850000000000005</v>
      </c>
      <c r="V2220" s="7">
        <f t="shared" si="349"/>
        <v>21.575000000000003</v>
      </c>
    </row>
    <row r="2221" spans="1:22" ht="13.5" x14ac:dyDescent="0.25">
      <c r="A2221" s="3">
        <f>RSI!A2221</f>
        <v>45539</v>
      </c>
      <c r="B2221" s="2">
        <f>RSI!B2221</f>
        <v>2.1522999999999999</v>
      </c>
      <c r="C2221" s="2">
        <f>RSI!I2221</f>
        <v>85.516562361255851</v>
      </c>
      <c r="D2221" s="2">
        <f>MACD!E2221</f>
        <v>2.2308844670120287E-3</v>
      </c>
      <c r="E2221" s="2">
        <f>MACD!F2221</f>
        <v>-1.0894564130016649E-2</v>
      </c>
      <c r="F2221" s="2">
        <f>'Moving Avg'!D2221</f>
        <v>2.1522999999999999</v>
      </c>
      <c r="G2221" s="2">
        <f>'Moving Avg'!F2221</f>
        <v>2.1382749999999993</v>
      </c>
      <c r="H2221" s="2">
        <f>'Moving Avg'!G2221</f>
        <v>2.0402139999999993</v>
      </c>
      <c r="I2221" s="2">
        <f>'Moving Avg'!H2221</f>
        <v>1.9364950000000025</v>
      </c>
      <c r="J2221" s="5" t="str">
        <f>OBV!F2221</f>
        <v>NEUTRAL</v>
      </c>
      <c r="K2221" s="5" t="str">
        <f>OBV!G2221</f>
        <v>NEUTRAL</v>
      </c>
      <c r="L2221" s="5" t="str">
        <f>OBV!H2221</f>
        <v>NEUTRAL</v>
      </c>
      <c r="M2221" s="7">
        <f t="shared" si="340"/>
        <v>0</v>
      </c>
      <c r="N2221" s="7">
        <f t="shared" si="341"/>
        <v>0</v>
      </c>
      <c r="O2221" s="7">
        <f t="shared" si="342"/>
        <v>50</v>
      </c>
      <c r="P2221" s="7">
        <f t="shared" si="343"/>
        <v>33</v>
      </c>
      <c r="Q2221" s="8">
        <f t="shared" si="344"/>
        <v>12.45</v>
      </c>
      <c r="R2221" s="8">
        <f t="shared" si="345"/>
        <v>25.75</v>
      </c>
      <c r="S2221" s="8">
        <f t="shared" si="346"/>
        <v>27.35</v>
      </c>
      <c r="T2221" s="8">
        <f t="shared" si="347"/>
        <v>20.75</v>
      </c>
      <c r="U2221" s="7">
        <f t="shared" si="348"/>
        <v>21.850000000000005</v>
      </c>
      <c r="V2221" s="7">
        <f t="shared" si="349"/>
        <v>21.575000000000003</v>
      </c>
    </row>
    <row r="2222" spans="1:22" ht="13.5" x14ac:dyDescent="0.25">
      <c r="A2222" s="3">
        <f>RSI!A2222</f>
        <v>45540</v>
      </c>
      <c r="B2222" s="2">
        <f>RSI!B2222</f>
        <v>2.1522999999999999</v>
      </c>
      <c r="C2222" s="2">
        <f>RSI!I2222</f>
        <v>85.516562361255836</v>
      </c>
      <c r="D2222" s="2">
        <f>MACD!E2222</f>
        <v>4.6877337908566297E-3</v>
      </c>
      <c r="E2222" s="2">
        <f>MACD!F2222</f>
        <v>-7.7781045458419932E-3</v>
      </c>
      <c r="F2222" s="2">
        <f>'Moving Avg'!D2222</f>
        <v>2.1522999999999999</v>
      </c>
      <c r="G2222" s="2">
        <f>'Moving Avg'!F2222</f>
        <v>2.1410799999999992</v>
      </c>
      <c r="H2222" s="2">
        <f>'Moving Avg'!G2222</f>
        <v>2.0455839999999994</v>
      </c>
      <c r="I2222" s="2">
        <f>'Moving Avg'!H2222</f>
        <v>1.9380565000000025</v>
      </c>
      <c r="J2222" s="5" t="str">
        <f>OBV!F2222</f>
        <v>NEUTRAL</v>
      </c>
      <c r="K2222" s="5" t="str">
        <f>OBV!G2222</f>
        <v>NEUTRAL</v>
      </c>
      <c r="L2222" s="5" t="str">
        <f>OBV!H2222</f>
        <v>NEUTRAL</v>
      </c>
      <c r="M2222" s="7">
        <f t="shared" si="340"/>
        <v>0</v>
      </c>
      <c r="N2222" s="7">
        <f t="shared" si="341"/>
        <v>0</v>
      </c>
      <c r="O2222" s="7">
        <f t="shared" si="342"/>
        <v>50</v>
      </c>
      <c r="P2222" s="7">
        <f t="shared" si="343"/>
        <v>33</v>
      </c>
      <c r="Q2222" s="8">
        <f t="shared" si="344"/>
        <v>12.45</v>
      </c>
      <c r="R2222" s="8">
        <f t="shared" si="345"/>
        <v>25.75</v>
      </c>
      <c r="S2222" s="8">
        <f t="shared" si="346"/>
        <v>27.35</v>
      </c>
      <c r="T2222" s="8">
        <f t="shared" si="347"/>
        <v>20.75</v>
      </c>
      <c r="U2222" s="7">
        <f t="shared" si="348"/>
        <v>21.850000000000005</v>
      </c>
      <c r="V2222" s="7">
        <f t="shared" si="349"/>
        <v>21.575000000000003</v>
      </c>
    </row>
    <row r="2223" spans="1:22" ht="13.5" x14ac:dyDescent="0.25">
      <c r="A2223" s="3">
        <f>RSI!A2223</f>
        <v>45541</v>
      </c>
      <c r="B2223" s="2">
        <f>RSI!B2223</f>
        <v>2.1522999999999999</v>
      </c>
      <c r="C2223" s="2">
        <f>RSI!I2223</f>
        <v>85.516562361255836</v>
      </c>
      <c r="D2223" s="2">
        <f>MACD!E2223</f>
        <v>6.5591942720359953E-3</v>
      </c>
      <c r="E2223" s="2">
        <f>MACD!F2223</f>
        <v>-4.9106447822663962E-3</v>
      </c>
      <c r="F2223" s="2">
        <f>'Moving Avg'!D2223</f>
        <v>2.1522999999999999</v>
      </c>
      <c r="G2223" s="2">
        <f>'Moving Avg'!F2223</f>
        <v>2.1438849999999992</v>
      </c>
      <c r="H2223" s="2">
        <f>'Moving Avg'!G2223</f>
        <v>2.0509539999999991</v>
      </c>
      <c r="I2223" s="2">
        <f>'Moving Avg'!H2223</f>
        <v>1.9396180000000023</v>
      </c>
      <c r="J2223" s="5" t="str">
        <f>OBV!F2223</f>
        <v>NEUTRAL</v>
      </c>
      <c r="K2223" s="5" t="str">
        <f>OBV!G2223</f>
        <v>NEUTRAL</v>
      </c>
      <c r="L2223" s="5" t="str">
        <f>OBV!H2223</f>
        <v>NEUTRAL</v>
      </c>
      <c r="M2223" s="7">
        <f t="shared" si="340"/>
        <v>0</v>
      </c>
      <c r="N2223" s="7">
        <f t="shared" si="341"/>
        <v>0</v>
      </c>
      <c r="O2223" s="7">
        <f t="shared" si="342"/>
        <v>50</v>
      </c>
      <c r="P2223" s="7">
        <f t="shared" si="343"/>
        <v>33</v>
      </c>
      <c r="Q2223" s="8">
        <f t="shared" si="344"/>
        <v>12.45</v>
      </c>
      <c r="R2223" s="8">
        <f t="shared" si="345"/>
        <v>25.75</v>
      </c>
      <c r="S2223" s="8">
        <f t="shared" si="346"/>
        <v>27.35</v>
      </c>
      <c r="T2223" s="8">
        <f t="shared" si="347"/>
        <v>20.75</v>
      </c>
      <c r="U2223" s="7">
        <f t="shared" si="348"/>
        <v>21.850000000000005</v>
      </c>
      <c r="V2223" s="7">
        <f t="shared" si="349"/>
        <v>21.575000000000003</v>
      </c>
    </row>
    <row r="2224" spans="1:22" ht="13.5" x14ac:dyDescent="0.25">
      <c r="A2224" s="3">
        <f>RSI!A2224</f>
        <v>45544</v>
      </c>
      <c r="B2224" s="2">
        <f>RSI!B2224</f>
        <v>2.1522999999999999</v>
      </c>
      <c r="C2224" s="2">
        <f>RSI!I2224</f>
        <v>85.516562361255836</v>
      </c>
      <c r="D2224" s="2">
        <f>MACD!E2224</f>
        <v>7.9506895860990134E-3</v>
      </c>
      <c r="E2224" s="2">
        <f>MACD!F2224</f>
        <v>-2.3383779085933143E-3</v>
      </c>
      <c r="F2224" s="2">
        <f>'Moving Avg'!D2224</f>
        <v>2.1522999999999999</v>
      </c>
      <c r="G2224" s="2">
        <f>'Moving Avg'!F2224</f>
        <v>2.1466899999999991</v>
      </c>
      <c r="H2224" s="2">
        <f>'Moving Avg'!G2224</f>
        <v>2.0563239999999992</v>
      </c>
      <c r="I2224" s="2">
        <f>'Moving Avg'!H2224</f>
        <v>1.9407850000000022</v>
      </c>
      <c r="J2224" s="5" t="str">
        <f>OBV!F2224</f>
        <v>NEUTRAL</v>
      </c>
      <c r="K2224" s="5" t="str">
        <f>OBV!G2224</f>
        <v>NEUTRAL</v>
      </c>
      <c r="L2224" s="5" t="str">
        <f>OBV!H2224</f>
        <v>NEUTRAL</v>
      </c>
      <c r="M2224" s="7">
        <f t="shared" si="340"/>
        <v>0</v>
      </c>
      <c r="N2224" s="7">
        <f t="shared" si="341"/>
        <v>0</v>
      </c>
      <c r="O2224" s="7">
        <f t="shared" si="342"/>
        <v>50</v>
      </c>
      <c r="P2224" s="7">
        <f t="shared" si="343"/>
        <v>33</v>
      </c>
      <c r="Q2224" s="8">
        <f t="shared" si="344"/>
        <v>12.45</v>
      </c>
      <c r="R2224" s="8">
        <f t="shared" si="345"/>
        <v>25.75</v>
      </c>
      <c r="S2224" s="8">
        <f t="shared" si="346"/>
        <v>27.35</v>
      </c>
      <c r="T2224" s="8">
        <f t="shared" si="347"/>
        <v>20.75</v>
      </c>
      <c r="U2224" s="7">
        <f t="shared" si="348"/>
        <v>21.850000000000005</v>
      </c>
      <c r="V2224" s="7">
        <f t="shared" si="349"/>
        <v>21.575000000000003</v>
      </c>
    </row>
    <row r="2225" spans="1:22" ht="13.5" x14ac:dyDescent="0.25">
      <c r="A2225" s="3">
        <f>RSI!A2225</f>
        <v>45545</v>
      </c>
      <c r="B2225" s="2">
        <f>RSI!B2225</f>
        <v>2.1522999999999999</v>
      </c>
      <c r="C2225" s="2">
        <f>RSI!I2225</f>
        <v>85.516562361255836</v>
      </c>
      <c r="D2225" s="2">
        <f>MACD!E2225</f>
        <v>8.9502863183579251E-3</v>
      </c>
      <c r="E2225" s="2">
        <f>MACD!F2225</f>
        <v>-8.0645063203066544E-5</v>
      </c>
      <c r="F2225" s="2">
        <f>'Moving Avg'!D2225</f>
        <v>2.1522999999999999</v>
      </c>
      <c r="G2225" s="2">
        <f>'Moving Avg'!F2225</f>
        <v>2.149494999999999</v>
      </c>
      <c r="H2225" s="2">
        <f>'Moving Avg'!G2225</f>
        <v>2.0616939999999992</v>
      </c>
      <c r="I2225" s="2">
        <f>'Moving Avg'!H2225</f>
        <v>1.9419520000000023</v>
      </c>
      <c r="J2225" s="5" t="str">
        <f>OBV!F2225</f>
        <v>NEUTRAL</v>
      </c>
      <c r="K2225" s="5" t="str">
        <f>OBV!G2225</f>
        <v>NEUTRAL</v>
      </c>
      <c r="L2225" s="5" t="str">
        <f>OBV!H2225</f>
        <v>NEUTRAL</v>
      </c>
      <c r="M2225" s="7">
        <f t="shared" si="340"/>
        <v>0</v>
      </c>
      <c r="N2225" s="7">
        <f t="shared" si="341"/>
        <v>0</v>
      </c>
      <c r="O2225" s="7">
        <f t="shared" si="342"/>
        <v>50</v>
      </c>
      <c r="P2225" s="7">
        <f t="shared" si="343"/>
        <v>33</v>
      </c>
      <c r="Q2225" s="8">
        <f t="shared" si="344"/>
        <v>12.45</v>
      </c>
      <c r="R2225" s="8">
        <f t="shared" si="345"/>
        <v>25.75</v>
      </c>
      <c r="S2225" s="8">
        <f t="shared" si="346"/>
        <v>27.35</v>
      </c>
      <c r="T2225" s="8">
        <f t="shared" si="347"/>
        <v>20.75</v>
      </c>
      <c r="U2225" s="7">
        <f t="shared" si="348"/>
        <v>21.850000000000005</v>
      </c>
      <c r="V2225" s="7">
        <f t="shared" si="349"/>
        <v>21.575000000000003</v>
      </c>
    </row>
    <row r="2226" spans="1:22" ht="13.5" x14ac:dyDescent="0.25">
      <c r="A2226" s="3">
        <f>RSI!A2226</f>
        <v>45546</v>
      </c>
      <c r="B2226" s="2">
        <f>RSI!B2226</f>
        <v>2.1522999999999999</v>
      </c>
      <c r="C2226" s="2">
        <f>RSI!I2226</f>
        <v>85.516562361255836</v>
      </c>
      <c r="D2226" s="2">
        <f>MACD!E2226</f>
        <v>9.6314485864428256E-3</v>
      </c>
      <c r="E2226" s="2">
        <f>MACD!F2226</f>
        <v>1.861773666726112E-3</v>
      </c>
      <c r="F2226" s="2">
        <f>'Moving Avg'!D2226</f>
        <v>2.1522999999999999</v>
      </c>
      <c r="G2226" s="2">
        <f>'Moving Avg'!F2226</f>
        <v>2.1522999999999994</v>
      </c>
      <c r="H2226" s="2">
        <f>'Moving Avg'!G2226</f>
        <v>2.0670639999999993</v>
      </c>
      <c r="I2226" s="2">
        <f>'Moving Avg'!H2226</f>
        <v>1.943119000000002</v>
      </c>
      <c r="J2226" s="5" t="str">
        <f>OBV!F2226</f>
        <v>NEUTRAL</v>
      </c>
      <c r="K2226" s="5" t="str">
        <f>OBV!G2226</f>
        <v>NEUTRAL</v>
      </c>
      <c r="L2226" s="5" t="str">
        <f>OBV!H2226</f>
        <v>NEUTRAL</v>
      </c>
      <c r="M2226" s="7">
        <f t="shared" si="340"/>
        <v>0</v>
      </c>
      <c r="N2226" s="7">
        <f t="shared" si="341"/>
        <v>0</v>
      </c>
      <c r="O2226" s="7">
        <f t="shared" si="342"/>
        <v>50</v>
      </c>
      <c r="P2226" s="7">
        <f t="shared" si="343"/>
        <v>33</v>
      </c>
      <c r="Q2226" s="8">
        <f t="shared" si="344"/>
        <v>12.45</v>
      </c>
      <c r="R2226" s="8">
        <f t="shared" si="345"/>
        <v>25.75</v>
      </c>
      <c r="S2226" s="8">
        <f t="shared" si="346"/>
        <v>27.35</v>
      </c>
      <c r="T2226" s="8">
        <f t="shared" si="347"/>
        <v>20.75</v>
      </c>
      <c r="U2226" s="7">
        <f t="shared" si="348"/>
        <v>21.850000000000005</v>
      </c>
      <c r="V2226" s="7">
        <f t="shared" si="349"/>
        <v>21.575000000000003</v>
      </c>
    </row>
    <row r="2227" spans="1:22" ht="13.5" x14ac:dyDescent="0.25">
      <c r="A2227" s="3">
        <f>RSI!A2227</f>
        <v>45547</v>
      </c>
      <c r="B2227" s="2">
        <f>RSI!B2227</f>
        <v>2.1522999999999999</v>
      </c>
      <c r="C2227" s="2">
        <f>RSI!I2227</f>
        <v>85.516562361255836</v>
      </c>
      <c r="D2227" s="2">
        <f>MACD!E2227</f>
        <v>1.005536263025375E-2</v>
      </c>
      <c r="E2227" s="2">
        <f>MACD!F2227</f>
        <v>3.50049145943164E-3</v>
      </c>
      <c r="F2227" s="2">
        <f>'Moving Avg'!D2227</f>
        <v>2.1522999999999999</v>
      </c>
      <c r="G2227" s="2">
        <f>'Moving Avg'!F2227</f>
        <v>2.1522999999999994</v>
      </c>
      <c r="H2227" s="2">
        <f>'Moving Avg'!G2227</f>
        <v>2.072433999999999</v>
      </c>
      <c r="I2227" s="2">
        <f>'Moving Avg'!H2227</f>
        <v>1.944680500000002</v>
      </c>
      <c r="J2227" s="5" t="str">
        <f>OBV!F2227</f>
        <v>NEUTRAL</v>
      </c>
      <c r="K2227" s="5" t="str">
        <f>OBV!G2227</f>
        <v>NEUTRAL</v>
      </c>
      <c r="L2227" s="5" t="str">
        <f>OBV!H2227</f>
        <v>NEUTRAL</v>
      </c>
      <c r="M2227" s="7">
        <f t="shared" si="340"/>
        <v>0</v>
      </c>
      <c r="N2227" s="7">
        <f t="shared" si="341"/>
        <v>0</v>
      </c>
      <c r="O2227" s="7">
        <f t="shared" si="342"/>
        <v>50</v>
      </c>
      <c r="P2227" s="7">
        <f t="shared" si="343"/>
        <v>33</v>
      </c>
      <c r="Q2227" s="8">
        <f t="shared" si="344"/>
        <v>12.45</v>
      </c>
      <c r="R2227" s="8">
        <f t="shared" si="345"/>
        <v>25.75</v>
      </c>
      <c r="S2227" s="8">
        <f t="shared" si="346"/>
        <v>27.35</v>
      </c>
      <c r="T2227" s="8">
        <f t="shared" si="347"/>
        <v>20.75</v>
      </c>
      <c r="U2227" s="7">
        <f t="shared" si="348"/>
        <v>21.850000000000005</v>
      </c>
      <c r="V2227" s="7">
        <f t="shared" si="349"/>
        <v>21.575000000000003</v>
      </c>
    </row>
    <row r="2228" spans="1:22" ht="13.5" x14ac:dyDescent="0.25">
      <c r="A2228" s="3">
        <f>RSI!A2228</f>
        <v>45548</v>
      </c>
      <c r="B2228" s="2">
        <f>RSI!B2228</f>
        <v>2.1522999999999999</v>
      </c>
      <c r="C2228" s="2">
        <f>RSI!I2228</f>
        <v>85.516562361255836</v>
      </c>
      <c r="D2228" s="2">
        <f>MACD!E2228</f>
        <v>1.027289799072939E-2</v>
      </c>
      <c r="E2228" s="2">
        <f>MACD!F2228</f>
        <v>4.8549727656911901E-3</v>
      </c>
      <c r="F2228" s="2">
        <f>'Moving Avg'!D2228</f>
        <v>2.1522999999999999</v>
      </c>
      <c r="G2228" s="2">
        <f>'Moving Avg'!F2228</f>
        <v>2.1522999999999994</v>
      </c>
      <c r="H2228" s="2">
        <f>'Moving Avg'!G2228</f>
        <v>2.0776279999999989</v>
      </c>
      <c r="I2228" s="2">
        <f>'Moving Avg'!H2228</f>
        <v>1.9466365000000025</v>
      </c>
      <c r="J2228" s="5" t="str">
        <f>OBV!F2228</f>
        <v>NEUTRAL</v>
      </c>
      <c r="K2228" s="5" t="str">
        <f>OBV!G2228</f>
        <v>NEUTRAL</v>
      </c>
      <c r="L2228" s="5" t="str">
        <f>OBV!H2228</f>
        <v>NEUTRAL</v>
      </c>
      <c r="M2228" s="7">
        <f t="shared" si="340"/>
        <v>0</v>
      </c>
      <c r="N2228" s="7">
        <f t="shared" si="341"/>
        <v>0</v>
      </c>
      <c r="O2228" s="7">
        <f t="shared" si="342"/>
        <v>50</v>
      </c>
      <c r="P2228" s="7">
        <f t="shared" si="343"/>
        <v>33</v>
      </c>
      <c r="Q2228" s="8">
        <f t="shared" si="344"/>
        <v>12.45</v>
      </c>
      <c r="R2228" s="8">
        <f t="shared" si="345"/>
        <v>25.75</v>
      </c>
      <c r="S2228" s="8">
        <f t="shared" si="346"/>
        <v>27.35</v>
      </c>
      <c r="T2228" s="8">
        <f t="shared" si="347"/>
        <v>20.75</v>
      </c>
      <c r="U2228" s="7">
        <f t="shared" si="348"/>
        <v>21.850000000000005</v>
      </c>
      <c r="V2228" s="7">
        <f t="shared" si="349"/>
        <v>21.575000000000003</v>
      </c>
    </row>
    <row r="2229" spans="1:22" ht="13.5" x14ac:dyDescent="0.25">
      <c r="A2229" s="3">
        <f>RSI!A2229</f>
        <v>45551</v>
      </c>
      <c r="B2229" s="2">
        <f>RSI!B2229</f>
        <v>2.1522999999999999</v>
      </c>
      <c r="C2229" s="2">
        <f>RSI!I2229</f>
        <v>85.516562361255836</v>
      </c>
      <c r="D2229" s="2">
        <f>MACD!E2229</f>
        <v>1.0326261615139387E-2</v>
      </c>
      <c r="E2229" s="2">
        <f>MACD!F2229</f>
        <v>5.9492305355808295E-3</v>
      </c>
      <c r="F2229" s="2">
        <f>'Moving Avg'!D2229</f>
        <v>2.1522999999999999</v>
      </c>
      <c r="G2229" s="2">
        <f>'Moving Avg'!F2229</f>
        <v>2.1522999999999994</v>
      </c>
      <c r="H2229" s="2">
        <f>'Moving Avg'!G2229</f>
        <v>2.0821219999999987</v>
      </c>
      <c r="I2229" s="2">
        <f>'Moving Avg'!H2229</f>
        <v>1.9489865000000026</v>
      </c>
      <c r="J2229" s="5" t="str">
        <f>OBV!F2229</f>
        <v>NEUTRAL</v>
      </c>
      <c r="K2229" s="5" t="str">
        <f>OBV!G2229</f>
        <v>NEUTRAL</v>
      </c>
      <c r="L2229" s="5" t="str">
        <f>OBV!H2229</f>
        <v>NEUTRAL</v>
      </c>
      <c r="M2229" s="7">
        <f t="shared" si="340"/>
        <v>0</v>
      </c>
      <c r="N2229" s="7">
        <f t="shared" si="341"/>
        <v>0</v>
      </c>
      <c r="O2229" s="7">
        <f t="shared" si="342"/>
        <v>50</v>
      </c>
      <c r="P2229" s="7">
        <f t="shared" si="343"/>
        <v>33</v>
      </c>
      <c r="Q2229" s="8">
        <f t="shared" si="344"/>
        <v>12.45</v>
      </c>
      <c r="R2229" s="8">
        <f t="shared" si="345"/>
        <v>25.75</v>
      </c>
      <c r="S2229" s="8">
        <f t="shared" si="346"/>
        <v>27.35</v>
      </c>
      <c r="T2229" s="8">
        <f t="shared" si="347"/>
        <v>20.75</v>
      </c>
      <c r="U2229" s="7">
        <f t="shared" si="348"/>
        <v>21.850000000000005</v>
      </c>
      <c r="V2229" s="7">
        <f t="shared" si="349"/>
        <v>21.575000000000003</v>
      </c>
    </row>
    <row r="2230" spans="1:22" ht="13.5" x14ac:dyDescent="0.25">
      <c r="A2230" s="3">
        <f>RSI!A2230</f>
        <v>45552</v>
      </c>
      <c r="B2230" s="2">
        <f>RSI!B2230</f>
        <v>2.1522999999999999</v>
      </c>
      <c r="C2230" s="2">
        <f>RSI!I2230</f>
        <v>85.516562361255836</v>
      </c>
      <c r="D2230" s="2">
        <f>MACD!E2230</f>
        <v>1.0250392527538565E-2</v>
      </c>
      <c r="E2230" s="2">
        <f>MACD!F2230</f>
        <v>6.8094629339723774E-3</v>
      </c>
      <c r="F2230" s="2">
        <f>'Moving Avg'!D2230</f>
        <v>2.1522999999999999</v>
      </c>
      <c r="G2230" s="2">
        <f>'Moving Avg'!F2230</f>
        <v>2.1522999999999994</v>
      </c>
      <c r="H2230" s="2">
        <f>'Moving Avg'!G2230</f>
        <v>2.0866159999999989</v>
      </c>
      <c r="I2230" s="2">
        <f>'Moving Avg'!H2230</f>
        <v>1.9516870000000028</v>
      </c>
      <c r="J2230" s="5" t="str">
        <f>OBV!F2230</f>
        <v>NEUTRAL</v>
      </c>
      <c r="K2230" s="5" t="str">
        <f>OBV!G2230</f>
        <v>NEUTRAL</v>
      </c>
      <c r="L2230" s="5" t="str">
        <f>OBV!H2230</f>
        <v>NEUTRAL</v>
      </c>
      <c r="M2230" s="7">
        <f t="shared" si="340"/>
        <v>0</v>
      </c>
      <c r="N2230" s="7">
        <f t="shared" si="341"/>
        <v>0</v>
      </c>
      <c r="O2230" s="7">
        <f t="shared" si="342"/>
        <v>50</v>
      </c>
      <c r="P2230" s="7">
        <f t="shared" si="343"/>
        <v>33</v>
      </c>
      <c r="Q2230" s="8">
        <f t="shared" si="344"/>
        <v>12.45</v>
      </c>
      <c r="R2230" s="8">
        <f t="shared" si="345"/>
        <v>25.75</v>
      </c>
      <c r="S2230" s="8">
        <f t="shared" si="346"/>
        <v>27.35</v>
      </c>
      <c r="T2230" s="8">
        <f t="shared" si="347"/>
        <v>20.75</v>
      </c>
      <c r="U2230" s="7">
        <f t="shared" si="348"/>
        <v>21.850000000000005</v>
      </c>
      <c r="V2230" s="7">
        <f t="shared" si="349"/>
        <v>21.575000000000003</v>
      </c>
    </row>
    <row r="2231" spans="1:22" ht="13.5" x14ac:dyDescent="0.25">
      <c r="A2231" s="3">
        <f>RSI!A2231</f>
        <v>45553</v>
      </c>
      <c r="B2231" s="2">
        <f>RSI!B2231</f>
        <v>2.1522999999999999</v>
      </c>
      <c r="C2231" s="2">
        <f>RSI!I2231</f>
        <v>85.516562361255836</v>
      </c>
      <c r="D2231" s="2">
        <f>MACD!E2231</f>
        <v>1.0074137344631584E-2</v>
      </c>
      <c r="E2231" s="2">
        <f>MACD!F2231</f>
        <v>7.4623978161042197E-3</v>
      </c>
      <c r="F2231" s="2">
        <f>'Moving Avg'!D2231</f>
        <v>2.1522999999999999</v>
      </c>
      <c r="G2231" s="2">
        <f>'Moving Avg'!F2231</f>
        <v>2.1522999999999994</v>
      </c>
      <c r="H2231" s="2">
        <f>'Moving Avg'!G2231</f>
        <v>2.0911099999999987</v>
      </c>
      <c r="I2231" s="2">
        <f>'Moving Avg'!H2231</f>
        <v>1.9547380000000032</v>
      </c>
      <c r="J2231" s="5" t="str">
        <f>OBV!F2231</f>
        <v>NEUTRAL</v>
      </c>
      <c r="K2231" s="5" t="str">
        <f>OBV!G2231</f>
        <v>NEUTRAL</v>
      </c>
      <c r="L2231" s="5" t="str">
        <f>OBV!H2231</f>
        <v>NEUTRAL</v>
      </c>
      <c r="M2231" s="7">
        <f t="shared" si="340"/>
        <v>0</v>
      </c>
      <c r="N2231" s="7">
        <f t="shared" si="341"/>
        <v>0</v>
      </c>
      <c r="O2231" s="7">
        <f t="shared" si="342"/>
        <v>50</v>
      </c>
      <c r="P2231" s="7">
        <f t="shared" si="343"/>
        <v>33</v>
      </c>
      <c r="Q2231" s="8">
        <f t="shared" si="344"/>
        <v>12.45</v>
      </c>
      <c r="R2231" s="8">
        <f t="shared" si="345"/>
        <v>25.75</v>
      </c>
      <c r="S2231" s="8">
        <f t="shared" si="346"/>
        <v>27.35</v>
      </c>
      <c r="T2231" s="8">
        <f t="shared" si="347"/>
        <v>20.75</v>
      </c>
      <c r="U2231" s="7">
        <f t="shared" si="348"/>
        <v>21.850000000000005</v>
      </c>
      <c r="V2231" s="7">
        <f t="shared" si="349"/>
        <v>21.575000000000003</v>
      </c>
    </row>
    <row r="2232" spans="1:22" ht="13.5" x14ac:dyDescent="0.25">
      <c r="A2232" s="3">
        <f>RSI!A2232</f>
        <v>45554</v>
      </c>
      <c r="B2232" s="2">
        <f>RSI!B2232</f>
        <v>2.1522999999999999</v>
      </c>
      <c r="C2232" s="2">
        <f>RSI!I2232</f>
        <v>85.516562361255836</v>
      </c>
      <c r="D2232" s="2">
        <f>MACD!E2232</f>
        <v>9.8212406931272866E-3</v>
      </c>
      <c r="E2232" s="2">
        <f>MACD!F2232</f>
        <v>7.9341663915088335E-3</v>
      </c>
      <c r="F2232" s="2">
        <f>'Moving Avg'!D2232</f>
        <v>2.1522999999999999</v>
      </c>
      <c r="G2232" s="2">
        <f>'Moving Avg'!F2232</f>
        <v>2.1522999999999994</v>
      </c>
      <c r="H2232" s="2">
        <f>'Moving Avg'!G2232</f>
        <v>2.0956039999999989</v>
      </c>
      <c r="I2232" s="2">
        <f>'Moving Avg'!H2232</f>
        <v>1.9574825000000033</v>
      </c>
      <c r="J2232" s="5" t="str">
        <f>OBV!F2232</f>
        <v>NEUTRAL</v>
      </c>
      <c r="K2232" s="5" t="str">
        <f>OBV!G2232</f>
        <v>NEUTRAL</v>
      </c>
      <c r="L2232" s="5" t="str">
        <f>OBV!H2232</f>
        <v>NEUTRAL</v>
      </c>
      <c r="M2232" s="7">
        <f t="shared" si="340"/>
        <v>0</v>
      </c>
      <c r="N2232" s="7">
        <f t="shared" si="341"/>
        <v>0</v>
      </c>
      <c r="O2232" s="7">
        <f t="shared" si="342"/>
        <v>50</v>
      </c>
      <c r="P2232" s="7">
        <f t="shared" si="343"/>
        <v>33</v>
      </c>
      <c r="Q2232" s="8">
        <f t="shared" si="344"/>
        <v>12.45</v>
      </c>
      <c r="R2232" s="8">
        <f t="shared" si="345"/>
        <v>25.75</v>
      </c>
      <c r="S2232" s="8">
        <f t="shared" si="346"/>
        <v>27.35</v>
      </c>
      <c r="T2232" s="8">
        <f t="shared" si="347"/>
        <v>20.75</v>
      </c>
      <c r="U2232" s="7">
        <f t="shared" si="348"/>
        <v>21.850000000000005</v>
      </c>
      <c r="V2232" s="7">
        <f t="shared" si="349"/>
        <v>21.575000000000003</v>
      </c>
    </row>
    <row r="2233" spans="1:22" ht="13.5" x14ac:dyDescent="0.25">
      <c r="A2233" s="3">
        <f>RSI!A2233</f>
        <v>45555</v>
      </c>
      <c r="B2233" s="2">
        <f>RSI!B2233</f>
        <v>2.1522999999999999</v>
      </c>
      <c r="C2233" s="2">
        <f>RSI!I2233</f>
        <v>85.516562361255836</v>
      </c>
      <c r="D2233" s="2">
        <f>MACD!E2233</f>
        <v>9.5111793200897132E-3</v>
      </c>
      <c r="E2233" s="2">
        <f>MACD!F2233</f>
        <v>8.2495689772250098E-3</v>
      </c>
      <c r="F2233" s="2">
        <f>'Moving Avg'!D2233</f>
        <v>2.1522999999999999</v>
      </c>
      <c r="G2233" s="2">
        <f>'Moving Avg'!F2233</f>
        <v>2.1522999999999994</v>
      </c>
      <c r="H2233" s="2">
        <f>'Moving Avg'!G2233</f>
        <v>2.1000979999999987</v>
      </c>
      <c r="I2233" s="2">
        <f>'Moving Avg'!H2233</f>
        <v>1.9598765000000034</v>
      </c>
      <c r="J2233" s="5" t="str">
        <f>OBV!F2233</f>
        <v>NEUTRAL</v>
      </c>
      <c r="K2233" s="5" t="str">
        <f>OBV!G2233</f>
        <v>NEUTRAL</v>
      </c>
      <c r="L2233" s="5" t="str">
        <f>OBV!H2233</f>
        <v>NEUTRAL</v>
      </c>
      <c r="M2233" s="7">
        <f t="shared" si="340"/>
        <v>0</v>
      </c>
      <c r="N2233" s="7">
        <f t="shared" si="341"/>
        <v>0</v>
      </c>
      <c r="O2233" s="7">
        <f t="shared" si="342"/>
        <v>50</v>
      </c>
      <c r="P2233" s="7">
        <f t="shared" si="343"/>
        <v>33</v>
      </c>
      <c r="Q2233" s="8">
        <f t="shared" si="344"/>
        <v>12.45</v>
      </c>
      <c r="R2233" s="8">
        <f t="shared" si="345"/>
        <v>25.75</v>
      </c>
      <c r="S2233" s="8">
        <f t="shared" si="346"/>
        <v>27.35</v>
      </c>
      <c r="T2233" s="8">
        <f t="shared" si="347"/>
        <v>20.75</v>
      </c>
      <c r="U2233" s="7">
        <f t="shared" si="348"/>
        <v>21.850000000000005</v>
      </c>
      <c r="V2233" s="7">
        <f t="shared" si="349"/>
        <v>21.575000000000003</v>
      </c>
    </row>
    <row r="2234" spans="1:22" ht="13.5" x14ac:dyDescent="0.25">
      <c r="A2234" s="3">
        <f>RSI!A2234</f>
        <v>45558</v>
      </c>
      <c r="B2234" s="2">
        <f>RSI!B2234</f>
        <v>2.1522999999999999</v>
      </c>
      <c r="C2234" s="2">
        <f>RSI!I2234</f>
        <v>85.516562361255836</v>
      </c>
      <c r="D2234" s="2">
        <f>MACD!E2234</f>
        <v>9.1598642350021464E-3</v>
      </c>
      <c r="E2234" s="2">
        <f>MACD!F2234</f>
        <v>8.4316280287804364E-3</v>
      </c>
      <c r="F2234" s="2">
        <f>'Moving Avg'!D2234</f>
        <v>2.1522999999999999</v>
      </c>
      <c r="G2234" s="2">
        <f>'Moving Avg'!F2234</f>
        <v>2.1522999999999994</v>
      </c>
      <c r="H2234" s="2">
        <f>'Moving Avg'!G2234</f>
        <v>2.1045919999999985</v>
      </c>
      <c r="I2234" s="2">
        <f>'Moving Avg'!H2234</f>
        <v>1.9622705000000036</v>
      </c>
      <c r="J2234" s="5" t="str">
        <f>OBV!F2234</f>
        <v>NEUTRAL</v>
      </c>
      <c r="K2234" s="5" t="str">
        <f>OBV!G2234</f>
        <v>NEUTRAL</v>
      </c>
      <c r="L2234" s="5" t="str">
        <f>OBV!H2234</f>
        <v>NEUTRAL</v>
      </c>
      <c r="M2234" s="7">
        <f t="shared" si="340"/>
        <v>0</v>
      </c>
      <c r="N2234" s="7">
        <f t="shared" si="341"/>
        <v>0</v>
      </c>
      <c r="O2234" s="7">
        <f t="shared" si="342"/>
        <v>50</v>
      </c>
      <c r="P2234" s="7">
        <f t="shared" si="343"/>
        <v>33</v>
      </c>
      <c r="Q2234" s="8">
        <f t="shared" si="344"/>
        <v>12.45</v>
      </c>
      <c r="R2234" s="8">
        <f t="shared" si="345"/>
        <v>25.75</v>
      </c>
      <c r="S2234" s="8">
        <f t="shared" si="346"/>
        <v>27.35</v>
      </c>
      <c r="T2234" s="8">
        <f t="shared" si="347"/>
        <v>20.75</v>
      </c>
      <c r="U2234" s="7">
        <f t="shared" si="348"/>
        <v>21.850000000000005</v>
      </c>
      <c r="V2234" s="7">
        <f t="shared" si="349"/>
        <v>21.575000000000003</v>
      </c>
    </row>
    <row r="2235" spans="1:22" ht="13.5" x14ac:dyDescent="0.25">
      <c r="A2235" s="3">
        <f>RSI!A2235</f>
        <v>45559</v>
      </c>
      <c r="B2235" s="2">
        <f>RSI!B2235</f>
        <v>2.1522999999999999</v>
      </c>
      <c r="C2235" s="2">
        <f>RSI!I2235</f>
        <v>85.516562361255836</v>
      </c>
      <c r="D2235" s="2">
        <f>MACD!E2235</f>
        <v>8.7802314562583916E-3</v>
      </c>
      <c r="E2235" s="2">
        <f>MACD!F2235</f>
        <v>8.5013487142760278E-3</v>
      </c>
      <c r="F2235" s="2">
        <f>'Moving Avg'!D2235</f>
        <v>2.1522999999999999</v>
      </c>
      <c r="G2235" s="2">
        <f>'Moving Avg'!F2235</f>
        <v>2.1522999999999994</v>
      </c>
      <c r="H2235" s="2">
        <f>'Moving Avg'!G2235</f>
        <v>2.1090859999999987</v>
      </c>
      <c r="I2235" s="2">
        <f>'Moving Avg'!H2235</f>
        <v>1.9645770000000042</v>
      </c>
      <c r="J2235" s="5" t="str">
        <f>OBV!F2235</f>
        <v>NEUTRAL</v>
      </c>
      <c r="K2235" s="5" t="str">
        <f>OBV!G2235</f>
        <v>NEUTRAL</v>
      </c>
      <c r="L2235" s="5" t="str">
        <f>OBV!H2235</f>
        <v>NEUTRAL</v>
      </c>
      <c r="M2235" s="7">
        <f t="shared" si="340"/>
        <v>0</v>
      </c>
      <c r="N2235" s="7">
        <f t="shared" si="341"/>
        <v>0</v>
      </c>
      <c r="O2235" s="7">
        <f t="shared" si="342"/>
        <v>50</v>
      </c>
      <c r="P2235" s="7">
        <f t="shared" si="343"/>
        <v>33</v>
      </c>
      <c r="Q2235" s="8">
        <f t="shared" si="344"/>
        <v>12.45</v>
      </c>
      <c r="R2235" s="8">
        <f t="shared" si="345"/>
        <v>25.75</v>
      </c>
      <c r="S2235" s="8">
        <f t="shared" si="346"/>
        <v>27.35</v>
      </c>
      <c r="T2235" s="8">
        <f t="shared" si="347"/>
        <v>20.75</v>
      </c>
      <c r="U2235" s="7">
        <f t="shared" si="348"/>
        <v>21.850000000000005</v>
      </c>
      <c r="V2235" s="7">
        <f t="shared" si="349"/>
        <v>21.575000000000003</v>
      </c>
    </row>
    <row r="2236" spans="1:22" ht="13.5" x14ac:dyDescent="0.25">
      <c r="A2236" s="3">
        <f>RSI!A2236</f>
        <v>45560</v>
      </c>
      <c r="B2236" s="2">
        <f>RSI!B2236</f>
        <v>2.1522999999999999</v>
      </c>
      <c r="C2236" s="2">
        <f>RSI!I2236</f>
        <v>85.516562361255836</v>
      </c>
      <c r="D2236" s="2">
        <f>MACD!E2236</f>
        <v>8.3827387497641404E-3</v>
      </c>
      <c r="E2236" s="2">
        <f>MACD!F2236</f>
        <v>8.4776267213736503E-3</v>
      </c>
      <c r="F2236" s="2">
        <f>'Moving Avg'!D2236</f>
        <v>2.1522999999999999</v>
      </c>
      <c r="G2236" s="2">
        <f>'Moving Avg'!F2236</f>
        <v>2.1522999999999994</v>
      </c>
      <c r="H2236" s="2">
        <f>'Moving Avg'!G2236</f>
        <v>2.1135779999999986</v>
      </c>
      <c r="I2236" s="2">
        <f>'Moving Avg'!H2236</f>
        <v>1.9665330000000043</v>
      </c>
      <c r="J2236" s="5" t="str">
        <f>OBV!F2236</f>
        <v>NEUTRAL</v>
      </c>
      <c r="K2236" s="5" t="str">
        <f>OBV!G2236</f>
        <v>NEUTRAL</v>
      </c>
      <c r="L2236" s="5" t="str">
        <f>OBV!H2236</f>
        <v>NEUTRAL</v>
      </c>
      <c r="M2236" s="7">
        <f t="shared" si="340"/>
        <v>0</v>
      </c>
      <c r="N2236" s="7">
        <f t="shared" si="341"/>
        <v>45</v>
      </c>
      <c r="O2236" s="7">
        <f t="shared" si="342"/>
        <v>50</v>
      </c>
      <c r="P2236" s="7">
        <f t="shared" si="343"/>
        <v>33</v>
      </c>
      <c r="Q2236" s="8">
        <f t="shared" si="344"/>
        <v>28.2</v>
      </c>
      <c r="R2236" s="8">
        <f t="shared" si="345"/>
        <v>34.75</v>
      </c>
      <c r="S2236" s="8">
        <f t="shared" si="346"/>
        <v>34.1</v>
      </c>
      <c r="T2236" s="8">
        <f t="shared" si="347"/>
        <v>32</v>
      </c>
      <c r="U2236" s="7">
        <f t="shared" si="348"/>
        <v>32.35</v>
      </c>
      <c r="V2236" s="7">
        <f t="shared" si="349"/>
        <v>32.262500000000003</v>
      </c>
    </row>
    <row r="2237" spans="1:22" ht="13.5" x14ac:dyDescent="0.25">
      <c r="A2237" s="3">
        <f>RSI!A2237</f>
        <v>45561</v>
      </c>
      <c r="B2237" s="2">
        <f>RSI!B2237</f>
        <v>2.1522999999999999</v>
      </c>
      <c r="C2237" s="2">
        <f>RSI!I2237</f>
        <v>85.516562361255836</v>
      </c>
      <c r="D2237" s="2">
        <f>MACD!E2237</f>
        <v>7.9757830537956487E-3</v>
      </c>
      <c r="E2237" s="2">
        <f>MACD!F2237</f>
        <v>8.3772579878580496E-3</v>
      </c>
      <c r="F2237" s="2">
        <f>'Moving Avg'!D2237</f>
        <v>2.1522999999999999</v>
      </c>
      <c r="G2237" s="2">
        <f>'Moving Avg'!F2237</f>
        <v>2.1522999999999994</v>
      </c>
      <c r="H2237" s="2">
        <f>'Moving Avg'!G2237</f>
        <v>2.1180699999999986</v>
      </c>
      <c r="I2237" s="2">
        <f>'Moving Avg'!H2237</f>
        <v>1.9684890000000044</v>
      </c>
      <c r="J2237" s="5" t="str">
        <f>OBV!F2237</f>
        <v>NEUTRAL</v>
      </c>
      <c r="K2237" s="5" t="str">
        <f>OBV!G2237</f>
        <v>NEUTRAL</v>
      </c>
      <c r="L2237" s="5" t="str">
        <f>OBV!H2237</f>
        <v>NEUTRAL</v>
      </c>
      <c r="M2237" s="7">
        <f t="shared" si="340"/>
        <v>0</v>
      </c>
      <c r="N2237" s="7">
        <f t="shared" si="341"/>
        <v>45</v>
      </c>
      <c r="O2237" s="7">
        <f t="shared" si="342"/>
        <v>50</v>
      </c>
      <c r="P2237" s="7">
        <f t="shared" si="343"/>
        <v>33</v>
      </c>
      <c r="Q2237" s="8">
        <f t="shared" si="344"/>
        <v>28.2</v>
      </c>
      <c r="R2237" s="8">
        <f t="shared" si="345"/>
        <v>34.75</v>
      </c>
      <c r="S2237" s="8">
        <f t="shared" si="346"/>
        <v>34.1</v>
      </c>
      <c r="T2237" s="8">
        <f t="shared" si="347"/>
        <v>32</v>
      </c>
      <c r="U2237" s="7">
        <f t="shared" si="348"/>
        <v>32.35</v>
      </c>
      <c r="V2237" s="7">
        <f t="shared" si="349"/>
        <v>32.262500000000003</v>
      </c>
    </row>
    <row r="2238" spans="1:22" ht="13.5" x14ac:dyDescent="0.25">
      <c r="A2238" s="3">
        <f>RSI!A2238</f>
        <v>45562</v>
      </c>
      <c r="B2238" s="2">
        <f>RSI!B2238</f>
        <v>2.1522999999999999</v>
      </c>
      <c r="C2238" s="2">
        <f>RSI!I2238</f>
        <v>85.516562361255836</v>
      </c>
      <c r="D2238" s="2">
        <f>MACD!E2238</f>
        <v>7.566051006483665E-3</v>
      </c>
      <c r="E2238" s="2">
        <f>MACD!F2238</f>
        <v>8.2150165915831734E-3</v>
      </c>
      <c r="F2238" s="2">
        <f>'Moving Avg'!D2238</f>
        <v>2.1522999999999999</v>
      </c>
      <c r="G2238" s="2">
        <f>'Moving Avg'!F2238</f>
        <v>2.1522999999999994</v>
      </c>
      <c r="H2238" s="2">
        <f>'Moving Avg'!G2238</f>
        <v>2.1225619999999985</v>
      </c>
      <c r="I2238" s="2">
        <f>'Moving Avg'!H2238</f>
        <v>1.9700505000000044</v>
      </c>
      <c r="J2238" s="5" t="str">
        <f>OBV!F2238</f>
        <v>NEUTRAL</v>
      </c>
      <c r="K2238" s="5" t="str">
        <f>OBV!G2238</f>
        <v>NEUTRAL</v>
      </c>
      <c r="L2238" s="5" t="str">
        <f>OBV!H2238</f>
        <v>NEUTRAL</v>
      </c>
      <c r="M2238" s="7">
        <f t="shared" si="340"/>
        <v>0</v>
      </c>
      <c r="N2238" s="7">
        <f t="shared" si="341"/>
        <v>45</v>
      </c>
      <c r="O2238" s="7">
        <f t="shared" si="342"/>
        <v>50</v>
      </c>
      <c r="P2238" s="7">
        <f t="shared" si="343"/>
        <v>33</v>
      </c>
      <c r="Q2238" s="8">
        <f t="shared" si="344"/>
        <v>28.2</v>
      </c>
      <c r="R2238" s="8">
        <f t="shared" si="345"/>
        <v>34.75</v>
      </c>
      <c r="S2238" s="8">
        <f t="shared" si="346"/>
        <v>34.1</v>
      </c>
      <c r="T2238" s="8">
        <f t="shared" si="347"/>
        <v>32</v>
      </c>
      <c r="U2238" s="7">
        <f t="shared" si="348"/>
        <v>32.35</v>
      </c>
      <c r="V2238" s="7">
        <f t="shared" si="349"/>
        <v>32.262500000000003</v>
      </c>
    </row>
    <row r="2239" spans="1:22" ht="13.5" x14ac:dyDescent="0.25">
      <c r="A2239" s="3">
        <f>RSI!A2239</f>
        <v>45565</v>
      </c>
      <c r="B2239" s="2">
        <f>RSI!B2239</f>
        <v>2.1522999999999999</v>
      </c>
      <c r="C2239" s="2">
        <f>RSI!I2239</f>
        <v>85.516562361255836</v>
      </c>
      <c r="D2239" s="2">
        <f>MACD!E2239</f>
        <v>7.1588130662076921E-3</v>
      </c>
      <c r="E2239" s="2">
        <f>MACD!F2239</f>
        <v>8.0037758865080782E-3</v>
      </c>
      <c r="F2239" s="2">
        <f>'Moving Avg'!D2239</f>
        <v>2.1522999999999999</v>
      </c>
      <c r="G2239" s="2">
        <f>'Moving Avg'!F2239</f>
        <v>2.1522999999999994</v>
      </c>
      <c r="H2239" s="2">
        <f>'Moving Avg'!G2239</f>
        <v>2.127053999999998</v>
      </c>
      <c r="I2239" s="2">
        <f>'Moving Avg'!H2239</f>
        <v>1.9716120000000046</v>
      </c>
      <c r="J2239" s="5" t="str">
        <f>OBV!F2239</f>
        <v>NEUTRAL</v>
      </c>
      <c r="K2239" s="5" t="str">
        <f>OBV!G2239</f>
        <v>NEUTRAL</v>
      </c>
      <c r="L2239" s="5" t="str">
        <f>OBV!H2239</f>
        <v>NEUTRAL</v>
      </c>
      <c r="M2239" s="7">
        <f t="shared" si="340"/>
        <v>0</v>
      </c>
      <c r="N2239" s="7">
        <f t="shared" si="341"/>
        <v>45</v>
      </c>
      <c r="O2239" s="7">
        <f t="shared" si="342"/>
        <v>50</v>
      </c>
      <c r="P2239" s="7">
        <f t="shared" si="343"/>
        <v>33</v>
      </c>
      <c r="Q2239" s="8">
        <f t="shared" si="344"/>
        <v>28.2</v>
      </c>
      <c r="R2239" s="8">
        <f t="shared" si="345"/>
        <v>34.75</v>
      </c>
      <c r="S2239" s="8">
        <f t="shared" si="346"/>
        <v>34.1</v>
      </c>
      <c r="T2239" s="8">
        <f t="shared" si="347"/>
        <v>32</v>
      </c>
      <c r="U2239" s="7">
        <f t="shared" si="348"/>
        <v>32.35</v>
      </c>
      <c r="V2239" s="7">
        <f t="shared" si="349"/>
        <v>32.262500000000003</v>
      </c>
    </row>
    <row r="2240" spans="1:22" ht="13.5" x14ac:dyDescent="0.25">
      <c r="A2240" s="3">
        <f>RSI!A2240</f>
        <v>45566</v>
      </c>
      <c r="B2240" s="2">
        <f>RSI!B2240</f>
        <v>2.1522999999999999</v>
      </c>
      <c r="C2240" s="2">
        <f>RSI!I2240</f>
        <v>85.516562361255836</v>
      </c>
      <c r="D2240" s="2">
        <f>MACD!E2240</f>
        <v>6.7581700866043981E-3</v>
      </c>
      <c r="E2240" s="2">
        <f>MACD!F2240</f>
        <v>7.7546547265273432E-3</v>
      </c>
      <c r="F2240" s="2">
        <f>'Moving Avg'!D2240</f>
        <v>2.1522999999999999</v>
      </c>
      <c r="G2240" s="2">
        <f>'Moving Avg'!F2240</f>
        <v>2.1522999999999994</v>
      </c>
      <c r="H2240" s="2">
        <f>'Moving Avg'!G2240</f>
        <v>2.1298599999999981</v>
      </c>
      <c r="I2240" s="2">
        <f>'Moving Avg'!H2240</f>
        <v>1.9731735000000046</v>
      </c>
      <c r="J2240" s="5" t="str">
        <f>OBV!F2240</f>
        <v>NEUTRAL</v>
      </c>
      <c r="K2240" s="5" t="str">
        <f>OBV!G2240</f>
        <v>NEUTRAL</v>
      </c>
      <c r="L2240" s="5" t="str">
        <f>OBV!H2240</f>
        <v>NEUTRAL</v>
      </c>
      <c r="M2240" s="7">
        <f t="shared" si="340"/>
        <v>0</v>
      </c>
      <c r="N2240" s="7">
        <f t="shared" si="341"/>
        <v>45</v>
      </c>
      <c r="O2240" s="7">
        <f t="shared" si="342"/>
        <v>50</v>
      </c>
      <c r="P2240" s="7">
        <f t="shared" si="343"/>
        <v>33</v>
      </c>
      <c r="Q2240" s="8">
        <f t="shared" si="344"/>
        <v>28.2</v>
      </c>
      <c r="R2240" s="8">
        <f t="shared" si="345"/>
        <v>34.75</v>
      </c>
      <c r="S2240" s="8">
        <f t="shared" si="346"/>
        <v>34.1</v>
      </c>
      <c r="T2240" s="8">
        <f t="shared" si="347"/>
        <v>32</v>
      </c>
      <c r="U2240" s="7">
        <f t="shared" si="348"/>
        <v>32.35</v>
      </c>
      <c r="V2240" s="7">
        <f t="shared" si="349"/>
        <v>32.262500000000003</v>
      </c>
    </row>
    <row r="2241" spans="1:22" ht="13.5" x14ac:dyDescent="0.25">
      <c r="A2241" s="3">
        <f>RSI!A2241</f>
        <v>45567</v>
      </c>
      <c r="B2241" s="2">
        <f>RSI!B2241</f>
        <v>2.1522999999999999</v>
      </c>
      <c r="C2241" s="2">
        <f>RSI!I2241</f>
        <v>85.516562361255836</v>
      </c>
      <c r="D2241" s="2">
        <f>MACD!E2241</f>
        <v>6.367259830942551E-3</v>
      </c>
      <c r="E2241" s="2">
        <f>MACD!F2241</f>
        <v>7.4771757474103853E-3</v>
      </c>
      <c r="F2241" s="2">
        <f>'Moving Avg'!D2241</f>
        <v>2.1522999999999999</v>
      </c>
      <c r="G2241" s="2">
        <f>'Moving Avg'!F2241</f>
        <v>2.1522999999999994</v>
      </c>
      <c r="H2241" s="2">
        <f>'Moving Avg'!G2241</f>
        <v>2.1309819999999977</v>
      </c>
      <c r="I2241" s="2">
        <f>'Moving Avg'!H2241</f>
        <v>1.9747350000000048</v>
      </c>
      <c r="J2241" s="5" t="str">
        <f>OBV!F2241</f>
        <v>NEUTRAL</v>
      </c>
      <c r="K2241" s="5" t="str">
        <f>OBV!G2241</f>
        <v>NEUTRAL</v>
      </c>
      <c r="L2241" s="5" t="str">
        <f>OBV!H2241</f>
        <v>NEUTRAL</v>
      </c>
      <c r="M2241" s="7">
        <f t="shared" si="340"/>
        <v>0</v>
      </c>
      <c r="N2241" s="7">
        <f t="shared" si="341"/>
        <v>45</v>
      </c>
      <c r="O2241" s="7">
        <f t="shared" si="342"/>
        <v>50</v>
      </c>
      <c r="P2241" s="7">
        <f t="shared" si="343"/>
        <v>33</v>
      </c>
      <c r="Q2241" s="8">
        <f t="shared" si="344"/>
        <v>28.2</v>
      </c>
      <c r="R2241" s="8">
        <f t="shared" si="345"/>
        <v>34.75</v>
      </c>
      <c r="S2241" s="8">
        <f t="shared" si="346"/>
        <v>34.1</v>
      </c>
      <c r="T2241" s="8">
        <f t="shared" si="347"/>
        <v>32</v>
      </c>
      <c r="U2241" s="7">
        <f t="shared" si="348"/>
        <v>32.35</v>
      </c>
      <c r="V2241" s="7">
        <f t="shared" si="349"/>
        <v>32.262500000000003</v>
      </c>
    </row>
    <row r="2242" spans="1:22" ht="13.5" x14ac:dyDescent="0.25">
      <c r="A2242" s="3">
        <f>RSI!A2242</f>
        <v>45568</v>
      </c>
      <c r="B2242" s="2">
        <f>RSI!B2242</f>
        <v>2.1522999999999999</v>
      </c>
      <c r="C2242" s="2">
        <f>RSI!I2242</f>
        <v>85.516562361255836</v>
      </c>
      <c r="D2242" s="2">
        <f>MACD!E2242</f>
        <v>5.9884297465244707E-3</v>
      </c>
      <c r="E2242" s="2">
        <f>MACD!F2242</f>
        <v>7.1794265472332024E-3</v>
      </c>
      <c r="F2242" s="2">
        <f>'Moving Avg'!D2242</f>
        <v>2.1522999999999999</v>
      </c>
      <c r="G2242" s="2">
        <f>'Moving Avg'!F2242</f>
        <v>2.1522999999999994</v>
      </c>
      <c r="H2242" s="2">
        <f>'Moving Avg'!G2242</f>
        <v>2.1321039999999978</v>
      </c>
      <c r="I2242" s="2">
        <f>'Moving Avg'!H2242</f>
        <v>1.9762965000000048</v>
      </c>
      <c r="J2242" s="5" t="str">
        <f>OBV!F2242</f>
        <v>NEUTRAL</v>
      </c>
      <c r="K2242" s="5" t="str">
        <f>OBV!G2242</f>
        <v>NEUTRAL</v>
      </c>
      <c r="L2242" s="5" t="str">
        <f>OBV!H2242</f>
        <v>NEUTRAL</v>
      </c>
      <c r="M2242" s="7">
        <f t="shared" ref="M2242:M2305" si="350">IF(C2242&lt;30,50, IF(C2242&gt;70, 0, 25))</f>
        <v>0</v>
      </c>
      <c r="N2242" s="7">
        <f t="shared" ref="N2242:N2305" si="351">IF(E2242-D2242&gt;0.02, 100, IF(E2242-D2242&lt;0,0,45))</f>
        <v>45</v>
      </c>
      <c r="O2242" s="7">
        <f t="shared" ref="O2242:O2305" si="352">IF(F2242-I2242&gt;10,100,IF(F2242-I2242&gt;5,75, IF(F2242-I2242&gt;0,50,0)))</f>
        <v>50</v>
      </c>
      <c r="P2242" s="7">
        <f t="shared" ref="P2242:P2305" si="353">IF(L2242="confirmed bullish", 34, IF(L2242="bullish divergence",17, 0))+IF(J2242="bullish",33,IF(J2242="bearish",0,16.5))+IF(K2242="strong",33,IF(K2242="weak",0,16.5))</f>
        <v>33</v>
      </c>
      <c r="Q2242" s="8">
        <f t="shared" si="344"/>
        <v>28.2</v>
      </c>
      <c r="R2242" s="8">
        <f t="shared" si="345"/>
        <v>34.75</v>
      </c>
      <c r="S2242" s="8">
        <f t="shared" si="346"/>
        <v>34.1</v>
      </c>
      <c r="T2242" s="8">
        <f t="shared" si="347"/>
        <v>32</v>
      </c>
      <c r="U2242" s="7">
        <f t="shared" si="348"/>
        <v>32.35</v>
      </c>
      <c r="V2242" s="7">
        <f t="shared" si="349"/>
        <v>32.262500000000003</v>
      </c>
    </row>
    <row r="2243" spans="1:22" ht="13.5" x14ac:dyDescent="0.25">
      <c r="A2243" s="3">
        <f>RSI!A2243</f>
        <v>45569</v>
      </c>
      <c r="B2243" s="2">
        <f>RSI!B2243</f>
        <v>2.1522999999999999</v>
      </c>
      <c r="C2243" s="2">
        <f>RSI!I2243</f>
        <v>85.516562361255836</v>
      </c>
      <c r="D2243" s="2">
        <f>MACD!E2243</f>
        <v>5.6233813356953988E-3</v>
      </c>
      <c r="E2243" s="2">
        <f>MACD!F2243</f>
        <v>6.8682175049256423E-3</v>
      </c>
      <c r="F2243" s="2">
        <f>'Moving Avg'!D2243</f>
        <v>2.1522999999999999</v>
      </c>
      <c r="G2243" s="2">
        <f>'Moving Avg'!F2243</f>
        <v>2.1522999999999994</v>
      </c>
      <c r="H2243" s="2">
        <f>'Moving Avg'!G2243</f>
        <v>2.1332259999999978</v>
      </c>
      <c r="I2243" s="2">
        <f>'Moving Avg'!H2243</f>
        <v>1.9778580000000048</v>
      </c>
      <c r="J2243" s="5" t="str">
        <f>OBV!F2243</f>
        <v>NEUTRAL</v>
      </c>
      <c r="K2243" s="5" t="str">
        <f>OBV!G2243</f>
        <v>NEUTRAL</v>
      </c>
      <c r="L2243" s="5" t="str">
        <f>OBV!H2243</f>
        <v>NEUTRAL</v>
      </c>
      <c r="M2243" s="7">
        <f t="shared" si="350"/>
        <v>0</v>
      </c>
      <c r="N2243" s="7">
        <f t="shared" si="351"/>
        <v>45</v>
      </c>
      <c r="O2243" s="7">
        <f t="shared" si="352"/>
        <v>50</v>
      </c>
      <c r="P2243" s="7">
        <f t="shared" si="353"/>
        <v>33</v>
      </c>
      <c r="Q2243" s="8">
        <f t="shared" ref="Q2243:Q2306" si="354">0.35*M2243+N2243*0.35+O2243*0.15+P2243*0.15</f>
        <v>28.2</v>
      </c>
      <c r="R2243" s="8">
        <f t="shared" ref="R2243:R2306" si="355">M2243*0.2+N2243*0.2+O2243*0.35+P2243*0.25</f>
        <v>34.75</v>
      </c>
      <c r="S2243" s="8">
        <f t="shared" ref="S2243:S2306" si="356">M2243*0.15+N2243*0.15+O2243*0.25+P2243*0.45</f>
        <v>34.1</v>
      </c>
      <c r="T2243" s="8">
        <f t="shared" ref="T2243:T2306" si="357">0.25*SUM(M2243:P2243)</f>
        <v>32</v>
      </c>
      <c r="U2243" s="7">
        <f t="shared" ref="U2243:U2306" si="358">SUM(Q2243:S2243)/3</f>
        <v>32.35</v>
      </c>
      <c r="V2243" s="7">
        <f t="shared" ref="V2243:V2306" si="359">SUM(Q2243:T2243)/4</f>
        <v>32.262500000000003</v>
      </c>
    </row>
    <row r="2244" spans="1:22" ht="13.5" x14ac:dyDescent="0.25">
      <c r="A2244" s="3">
        <f>RSI!A2244</f>
        <v>45572</v>
      </c>
      <c r="B2244" s="2">
        <f>RSI!B2244</f>
        <v>2.1522999999999999</v>
      </c>
      <c r="C2244" s="2">
        <f>RSI!I2244</f>
        <v>85.516562361255836</v>
      </c>
      <c r="D2244" s="2">
        <f>MACD!E2244</f>
        <v>5.2732906282284553E-3</v>
      </c>
      <c r="E2244" s="2">
        <f>MACD!F2244</f>
        <v>6.5492321295862049E-3</v>
      </c>
      <c r="F2244" s="2">
        <f>'Moving Avg'!D2244</f>
        <v>2.1522999999999999</v>
      </c>
      <c r="G2244" s="2">
        <f>'Moving Avg'!F2244</f>
        <v>2.1522999999999994</v>
      </c>
      <c r="H2244" s="2">
        <f>'Moving Avg'!G2244</f>
        <v>2.1343479999999979</v>
      </c>
      <c r="I2244" s="2">
        <f>'Moving Avg'!H2244</f>
        <v>1.979419500000005</v>
      </c>
      <c r="J2244" s="5" t="str">
        <f>OBV!F2244</f>
        <v>NEUTRAL</v>
      </c>
      <c r="K2244" s="5" t="str">
        <f>OBV!G2244</f>
        <v>NEUTRAL</v>
      </c>
      <c r="L2244" s="5" t="str">
        <f>OBV!H2244</f>
        <v>NEUTRAL</v>
      </c>
      <c r="M2244" s="7">
        <f t="shared" si="350"/>
        <v>0</v>
      </c>
      <c r="N2244" s="7">
        <f t="shared" si="351"/>
        <v>45</v>
      </c>
      <c r="O2244" s="7">
        <f t="shared" si="352"/>
        <v>50</v>
      </c>
      <c r="P2244" s="7">
        <f t="shared" si="353"/>
        <v>33</v>
      </c>
      <c r="Q2244" s="8">
        <f t="shared" si="354"/>
        <v>28.2</v>
      </c>
      <c r="R2244" s="8">
        <f t="shared" si="355"/>
        <v>34.75</v>
      </c>
      <c r="S2244" s="8">
        <f t="shared" si="356"/>
        <v>34.1</v>
      </c>
      <c r="T2244" s="8">
        <f t="shared" si="357"/>
        <v>32</v>
      </c>
      <c r="U2244" s="7">
        <f t="shared" si="358"/>
        <v>32.35</v>
      </c>
      <c r="V2244" s="7">
        <f t="shared" si="359"/>
        <v>32.262500000000003</v>
      </c>
    </row>
    <row r="2245" spans="1:22" ht="13.5" x14ac:dyDescent="0.25">
      <c r="A2245" s="3">
        <f>RSI!A2245</f>
        <v>45573</v>
      </c>
      <c r="B2245" s="2">
        <f>RSI!B2245</f>
        <v>2.1522999999999999</v>
      </c>
      <c r="C2245" s="2">
        <f>RSI!I2245</f>
        <v>85.516562361255836</v>
      </c>
      <c r="D2245" s="2">
        <f>MACD!E2245</f>
        <v>4.9389085568147806E-3</v>
      </c>
      <c r="E2245" s="2">
        <f>MACD!F2245</f>
        <v>6.2271674150319208E-3</v>
      </c>
      <c r="F2245" s="2">
        <f>'Moving Avg'!D2245</f>
        <v>2.1522999999999999</v>
      </c>
      <c r="G2245" s="2">
        <f>'Moving Avg'!F2245</f>
        <v>2.1522999999999994</v>
      </c>
      <c r="H2245" s="2">
        <f>'Moving Avg'!G2245</f>
        <v>2.1362179999999977</v>
      </c>
      <c r="I2245" s="2">
        <f>'Moving Avg'!H2245</f>
        <v>1.980981000000005</v>
      </c>
      <c r="J2245" s="5" t="str">
        <f>OBV!F2245</f>
        <v>NEUTRAL</v>
      </c>
      <c r="K2245" s="5" t="str">
        <f>OBV!G2245</f>
        <v>NEUTRAL</v>
      </c>
      <c r="L2245" s="5" t="str">
        <f>OBV!H2245</f>
        <v>NEUTRAL</v>
      </c>
      <c r="M2245" s="7">
        <f t="shared" si="350"/>
        <v>0</v>
      </c>
      <c r="N2245" s="7">
        <f t="shared" si="351"/>
        <v>45</v>
      </c>
      <c r="O2245" s="7">
        <f t="shared" si="352"/>
        <v>50</v>
      </c>
      <c r="P2245" s="7">
        <f t="shared" si="353"/>
        <v>33</v>
      </c>
      <c r="Q2245" s="8">
        <f t="shared" si="354"/>
        <v>28.2</v>
      </c>
      <c r="R2245" s="8">
        <f t="shared" si="355"/>
        <v>34.75</v>
      </c>
      <c r="S2245" s="8">
        <f t="shared" si="356"/>
        <v>34.1</v>
      </c>
      <c r="T2245" s="8">
        <f t="shared" si="357"/>
        <v>32</v>
      </c>
      <c r="U2245" s="7">
        <f t="shared" si="358"/>
        <v>32.35</v>
      </c>
      <c r="V2245" s="7">
        <f t="shared" si="359"/>
        <v>32.262500000000003</v>
      </c>
    </row>
    <row r="2246" spans="1:22" ht="13.5" x14ac:dyDescent="0.25">
      <c r="A2246" s="3">
        <f>RSI!A2246</f>
        <v>45574</v>
      </c>
      <c r="B2246" s="2">
        <f>RSI!B2246</f>
        <v>2.1522999999999999</v>
      </c>
      <c r="C2246" s="2">
        <f>RSI!I2246</f>
        <v>85.516562361255836</v>
      </c>
      <c r="D2246" s="2">
        <f>MACD!E2246</f>
        <v>4.6206444432361771E-3</v>
      </c>
      <c r="E2246" s="2">
        <f>MACD!F2246</f>
        <v>5.9058628206727724E-3</v>
      </c>
      <c r="F2246" s="2">
        <f>'Moving Avg'!D2246</f>
        <v>2.1522999999999999</v>
      </c>
      <c r="G2246" s="2">
        <f>'Moving Avg'!F2246</f>
        <v>2.1522999999999994</v>
      </c>
      <c r="H2246" s="2">
        <f>'Moving Avg'!G2246</f>
        <v>2.138087999999998</v>
      </c>
      <c r="I2246" s="2">
        <f>'Moving Avg'!H2246</f>
        <v>1.9825425000000052</v>
      </c>
      <c r="J2246" s="5" t="str">
        <f>OBV!F2246</f>
        <v>NEUTRAL</v>
      </c>
      <c r="K2246" s="5" t="str">
        <f>OBV!G2246</f>
        <v>NEUTRAL</v>
      </c>
      <c r="L2246" s="5" t="str">
        <f>OBV!H2246</f>
        <v>NEUTRAL</v>
      </c>
      <c r="M2246" s="7">
        <f t="shared" si="350"/>
        <v>0</v>
      </c>
      <c r="N2246" s="7">
        <f t="shared" si="351"/>
        <v>45</v>
      </c>
      <c r="O2246" s="7">
        <f t="shared" si="352"/>
        <v>50</v>
      </c>
      <c r="P2246" s="7">
        <f t="shared" si="353"/>
        <v>33</v>
      </c>
      <c r="Q2246" s="8">
        <f t="shared" si="354"/>
        <v>28.2</v>
      </c>
      <c r="R2246" s="8">
        <f t="shared" si="355"/>
        <v>34.75</v>
      </c>
      <c r="S2246" s="8">
        <f t="shared" si="356"/>
        <v>34.1</v>
      </c>
      <c r="T2246" s="8">
        <f t="shared" si="357"/>
        <v>32</v>
      </c>
      <c r="U2246" s="7">
        <f t="shared" si="358"/>
        <v>32.35</v>
      </c>
      <c r="V2246" s="7">
        <f t="shared" si="359"/>
        <v>32.262500000000003</v>
      </c>
    </row>
    <row r="2247" spans="1:22" ht="13.5" x14ac:dyDescent="0.25">
      <c r="A2247" s="3">
        <f>RSI!A2247</f>
        <v>45575</v>
      </c>
      <c r="B2247" s="2">
        <f>RSI!B2247</f>
        <v>2.1522999999999999</v>
      </c>
      <c r="C2247" s="2">
        <f>RSI!I2247</f>
        <v>85.516562361255836</v>
      </c>
      <c r="D2247" s="2">
        <f>MACD!E2247</f>
        <v>4.3186353007658163E-3</v>
      </c>
      <c r="E2247" s="2">
        <f>MACD!F2247</f>
        <v>5.5884173166913815E-3</v>
      </c>
      <c r="F2247" s="2">
        <f>'Moving Avg'!D2247</f>
        <v>2.1522999999999999</v>
      </c>
      <c r="G2247" s="2">
        <f>'Moving Avg'!F2247</f>
        <v>2.1522999999999994</v>
      </c>
      <c r="H2247" s="2">
        <f>'Moving Avg'!G2247</f>
        <v>2.1399579999999978</v>
      </c>
      <c r="I2247" s="2">
        <f>'Moving Avg'!H2247</f>
        <v>1.9841040000000052</v>
      </c>
      <c r="J2247" s="5" t="str">
        <f>OBV!F2247</f>
        <v>NEUTRAL</v>
      </c>
      <c r="K2247" s="5" t="str">
        <f>OBV!G2247</f>
        <v>NEUTRAL</v>
      </c>
      <c r="L2247" s="5" t="str">
        <f>OBV!H2247</f>
        <v>NEUTRAL</v>
      </c>
      <c r="M2247" s="7">
        <f t="shared" si="350"/>
        <v>0</v>
      </c>
      <c r="N2247" s="7">
        <f t="shared" si="351"/>
        <v>45</v>
      </c>
      <c r="O2247" s="7">
        <f t="shared" si="352"/>
        <v>50</v>
      </c>
      <c r="P2247" s="7">
        <f t="shared" si="353"/>
        <v>33</v>
      </c>
      <c r="Q2247" s="8">
        <f t="shared" si="354"/>
        <v>28.2</v>
      </c>
      <c r="R2247" s="8">
        <f t="shared" si="355"/>
        <v>34.75</v>
      </c>
      <c r="S2247" s="8">
        <f t="shared" si="356"/>
        <v>34.1</v>
      </c>
      <c r="T2247" s="8">
        <f t="shared" si="357"/>
        <v>32</v>
      </c>
      <c r="U2247" s="7">
        <f t="shared" si="358"/>
        <v>32.35</v>
      </c>
      <c r="V2247" s="7">
        <f t="shared" si="359"/>
        <v>32.262500000000003</v>
      </c>
    </row>
    <row r="2248" spans="1:22" ht="13.5" x14ac:dyDescent="0.25">
      <c r="A2248" s="3">
        <f>RSI!A2248</f>
        <v>45576</v>
      </c>
      <c r="B2248" s="2">
        <f>RSI!B2248</f>
        <v>2.1522999999999999</v>
      </c>
      <c r="C2248" s="2">
        <f>RSI!I2248</f>
        <v>85.516562361255836</v>
      </c>
      <c r="D2248" s="2">
        <f>MACD!E2248</f>
        <v>4.0328032341490072E-3</v>
      </c>
      <c r="E2248" s="2">
        <f>MACD!F2248</f>
        <v>5.2772945001829073E-3</v>
      </c>
      <c r="F2248" s="2">
        <f>'Moving Avg'!D2248</f>
        <v>2.1522999999999999</v>
      </c>
      <c r="G2248" s="2">
        <f>'Moving Avg'!F2248</f>
        <v>2.1522999999999994</v>
      </c>
      <c r="H2248" s="2">
        <f>'Moving Avg'!G2248</f>
        <v>2.1418279999999981</v>
      </c>
      <c r="I2248" s="2">
        <f>'Moving Avg'!H2248</f>
        <v>1.9852710000000056</v>
      </c>
      <c r="J2248" s="5" t="str">
        <f>OBV!F2248</f>
        <v>NEUTRAL</v>
      </c>
      <c r="K2248" s="5" t="str">
        <f>OBV!G2248</f>
        <v>NEUTRAL</v>
      </c>
      <c r="L2248" s="5" t="str">
        <f>OBV!H2248</f>
        <v>NEUTRAL</v>
      </c>
      <c r="M2248" s="7">
        <f t="shared" si="350"/>
        <v>0</v>
      </c>
      <c r="N2248" s="7">
        <f t="shared" si="351"/>
        <v>45</v>
      </c>
      <c r="O2248" s="7">
        <f t="shared" si="352"/>
        <v>50</v>
      </c>
      <c r="P2248" s="7">
        <f t="shared" si="353"/>
        <v>33</v>
      </c>
      <c r="Q2248" s="8">
        <f t="shared" si="354"/>
        <v>28.2</v>
      </c>
      <c r="R2248" s="8">
        <f t="shared" si="355"/>
        <v>34.75</v>
      </c>
      <c r="S2248" s="8">
        <f t="shared" si="356"/>
        <v>34.1</v>
      </c>
      <c r="T2248" s="8">
        <f t="shared" si="357"/>
        <v>32</v>
      </c>
      <c r="U2248" s="7">
        <f t="shared" si="358"/>
        <v>32.35</v>
      </c>
      <c r="V2248" s="7">
        <f t="shared" si="359"/>
        <v>32.262500000000003</v>
      </c>
    </row>
    <row r="2249" spans="1:22" ht="13.5" x14ac:dyDescent="0.25">
      <c r="A2249" s="3">
        <f>RSI!A2249</f>
        <v>45579</v>
      </c>
      <c r="B2249" s="2">
        <f>RSI!B2249</f>
        <v>2.1522999999999999</v>
      </c>
      <c r="C2249" s="2">
        <f>RSI!I2249</f>
        <v>85.516562361255836</v>
      </c>
      <c r="D2249" s="2">
        <f>MACD!E2249</f>
        <v>3.7629028601999792E-3</v>
      </c>
      <c r="E2249" s="2">
        <f>MACD!F2249</f>
        <v>4.9744161721863222E-3</v>
      </c>
      <c r="F2249" s="2">
        <f>'Moving Avg'!D2249</f>
        <v>2.1522999999999999</v>
      </c>
      <c r="G2249" s="2">
        <f>'Moving Avg'!F2249</f>
        <v>2.1522999999999994</v>
      </c>
      <c r="H2249" s="2">
        <f>'Moving Avg'!G2249</f>
        <v>2.1436979999999979</v>
      </c>
      <c r="I2249" s="2">
        <f>'Moving Avg'!H2249</f>
        <v>1.9868325000000058</v>
      </c>
      <c r="J2249" s="5" t="str">
        <f>OBV!F2249</f>
        <v>NEUTRAL</v>
      </c>
      <c r="K2249" s="5" t="str">
        <f>OBV!G2249</f>
        <v>NEUTRAL</v>
      </c>
      <c r="L2249" s="5" t="str">
        <f>OBV!H2249</f>
        <v>NEUTRAL</v>
      </c>
      <c r="M2249" s="7">
        <f t="shared" si="350"/>
        <v>0</v>
      </c>
      <c r="N2249" s="7">
        <f t="shared" si="351"/>
        <v>45</v>
      </c>
      <c r="O2249" s="7">
        <f t="shared" si="352"/>
        <v>50</v>
      </c>
      <c r="P2249" s="7">
        <f t="shared" si="353"/>
        <v>33</v>
      </c>
      <c r="Q2249" s="8">
        <f t="shared" si="354"/>
        <v>28.2</v>
      </c>
      <c r="R2249" s="8">
        <f t="shared" si="355"/>
        <v>34.75</v>
      </c>
      <c r="S2249" s="8">
        <f t="shared" si="356"/>
        <v>34.1</v>
      </c>
      <c r="T2249" s="8">
        <f t="shared" si="357"/>
        <v>32</v>
      </c>
      <c r="U2249" s="7">
        <f t="shared" si="358"/>
        <v>32.35</v>
      </c>
      <c r="V2249" s="7">
        <f t="shared" si="359"/>
        <v>32.262500000000003</v>
      </c>
    </row>
    <row r="2250" spans="1:22" ht="13.5" x14ac:dyDescent="0.25">
      <c r="A2250" s="3">
        <f>RSI!A2250</f>
        <v>45581</v>
      </c>
      <c r="B2250" s="2">
        <f>RSI!B2250</f>
        <v>2.1522999999999999</v>
      </c>
      <c r="C2250" s="2">
        <f>RSI!I2250</f>
        <v>85.516562361255836</v>
      </c>
      <c r="D2250" s="2">
        <f>MACD!E2250</f>
        <v>3.5085603693829626E-3</v>
      </c>
      <c r="E2250" s="2">
        <f>MACD!F2250</f>
        <v>4.6812450116256506E-3</v>
      </c>
      <c r="F2250" s="2">
        <f>'Moving Avg'!D2250</f>
        <v>2.1522999999999999</v>
      </c>
      <c r="G2250" s="2">
        <f>'Moving Avg'!F2250</f>
        <v>2.1522999999999994</v>
      </c>
      <c r="H2250" s="2">
        <f>'Moving Avg'!G2250</f>
        <v>2.1455679999999977</v>
      </c>
      <c r="I2250" s="2">
        <f>'Moving Avg'!H2250</f>
        <v>1.9887885000000061</v>
      </c>
      <c r="J2250" s="5" t="str">
        <f>OBV!F2250</f>
        <v>NEUTRAL</v>
      </c>
      <c r="K2250" s="5" t="str">
        <f>OBV!G2250</f>
        <v>NEUTRAL</v>
      </c>
      <c r="L2250" s="5" t="str">
        <f>OBV!H2250</f>
        <v>NEUTRAL</v>
      </c>
      <c r="M2250" s="7">
        <f t="shared" si="350"/>
        <v>0</v>
      </c>
      <c r="N2250" s="7">
        <f t="shared" si="351"/>
        <v>45</v>
      </c>
      <c r="O2250" s="7">
        <f t="shared" si="352"/>
        <v>50</v>
      </c>
      <c r="P2250" s="7">
        <f t="shared" si="353"/>
        <v>33</v>
      </c>
      <c r="Q2250" s="8">
        <f t="shared" si="354"/>
        <v>28.2</v>
      </c>
      <c r="R2250" s="8">
        <f t="shared" si="355"/>
        <v>34.75</v>
      </c>
      <c r="S2250" s="8">
        <f t="shared" si="356"/>
        <v>34.1</v>
      </c>
      <c r="T2250" s="8">
        <f t="shared" si="357"/>
        <v>32</v>
      </c>
      <c r="U2250" s="7">
        <f t="shared" si="358"/>
        <v>32.35</v>
      </c>
      <c r="V2250" s="7">
        <f t="shared" si="359"/>
        <v>32.262500000000003</v>
      </c>
    </row>
    <row r="2251" spans="1:22" ht="13.5" x14ac:dyDescent="0.25">
      <c r="A2251" s="3">
        <f>RSI!A2251</f>
        <v>45582</v>
      </c>
      <c r="B2251" s="2">
        <f>RSI!B2251</f>
        <v>2.1522999999999999</v>
      </c>
      <c r="C2251" s="2">
        <f>RSI!I2251</f>
        <v>85.516562361255836</v>
      </c>
      <c r="D2251" s="2">
        <f>MACD!E2251</f>
        <v>3.2693055931658499E-3</v>
      </c>
      <c r="E2251" s="2">
        <f>MACD!F2251</f>
        <v>4.3988571279336905E-3</v>
      </c>
      <c r="F2251" s="2">
        <f>'Moving Avg'!D2251</f>
        <v>2.1522999999999999</v>
      </c>
      <c r="G2251" s="2">
        <f>'Moving Avg'!F2251</f>
        <v>2.1522999999999994</v>
      </c>
      <c r="H2251" s="2">
        <f>'Moving Avg'!G2251</f>
        <v>2.1466899999999978</v>
      </c>
      <c r="I2251" s="2">
        <f>'Moving Avg'!H2251</f>
        <v>1.990788000000006</v>
      </c>
      <c r="J2251" s="5" t="str">
        <f>OBV!F2251</f>
        <v>NEUTRAL</v>
      </c>
      <c r="K2251" s="5" t="str">
        <f>OBV!G2251</f>
        <v>NEUTRAL</v>
      </c>
      <c r="L2251" s="5" t="str">
        <f>OBV!H2251</f>
        <v>NEUTRAL</v>
      </c>
      <c r="M2251" s="7">
        <f t="shared" si="350"/>
        <v>0</v>
      </c>
      <c r="N2251" s="7">
        <f t="shared" si="351"/>
        <v>45</v>
      </c>
      <c r="O2251" s="7">
        <f t="shared" si="352"/>
        <v>50</v>
      </c>
      <c r="P2251" s="7">
        <f t="shared" si="353"/>
        <v>33</v>
      </c>
      <c r="Q2251" s="8">
        <f t="shared" si="354"/>
        <v>28.2</v>
      </c>
      <c r="R2251" s="8">
        <f t="shared" si="355"/>
        <v>34.75</v>
      </c>
      <c r="S2251" s="8">
        <f t="shared" si="356"/>
        <v>34.1</v>
      </c>
      <c r="T2251" s="8">
        <f t="shared" si="357"/>
        <v>32</v>
      </c>
      <c r="U2251" s="7">
        <f t="shared" si="358"/>
        <v>32.35</v>
      </c>
      <c r="V2251" s="7">
        <f t="shared" si="359"/>
        <v>32.262500000000003</v>
      </c>
    </row>
    <row r="2252" spans="1:22" ht="13.5" x14ac:dyDescent="0.25">
      <c r="A2252" s="3">
        <f>RSI!A2252</f>
        <v>45583</v>
      </c>
      <c r="B2252" s="2">
        <f>RSI!B2252</f>
        <v>2.1522999999999999</v>
      </c>
      <c r="C2252" s="2">
        <f>RSI!I2252</f>
        <v>85.516562361255836</v>
      </c>
      <c r="D2252" s="2">
        <f>MACD!E2252</f>
        <v>3.0445982261220195E-3</v>
      </c>
      <c r="E2252" s="2">
        <f>MACD!F2252</f>
        <v>4.1280053475713568E-3</v>
      </c>
      <c r="F2252" s="2">
        <f>'Moving Avg'!D2252</f>
        <v>2.1522999999999999</v>
      </c>
      <c r="G2252" s="2">
        <f>'Moving Avg'!F2252</f>
        <v>2.1522999999999994</v>
      </c>
      <c r="H2252" s="2">
        <f>'Moving Avg'!G2252</f>
        <v>2.1478119999999978</v>
      </c>
      <c r="I2252" s="2">
        <f>'Moving Avg'!H2252</f>
        <v>1.9927875000000064</v>
      </c>
      <c r="J2252" s="5" t="str">
        <f>OBV!F2252</f>
        <v>NEUTRAL</v>
      </c>
      <c r="K2252" s="5" t="str">
        <f>OBV!G2252</f>
        <v>NEUTRAL</v>
      </c>
      <c r="L2252" s="5" t="str">
        <f>OBV!H2252</f>
        <v>NEUTRAL</v>
      </c>
      <c r="M2252" s="7">
        <f t="shared" si="350"/>
        <v>0</v>
      </c>
      <c r="N2252" s="7">
        <f t="shared" si="351"/>
        <v>45</v>
      </c>
      <c r="O2252" s="7">
        <f t="shared" si="352"/>
        <v>50</v>
      </c>
      <c r="P2252" s="7">
        <f t="shared" si="353"/>
        <v>33</v>
      </c>
      <c r="Q2252" s="8">
        <f t="shared" si="354"/>
        <v>28.2</v>
      </c>
      <c r="R2252" s="8">
        <f t="shared" si="355"/>
        <v>34.75</v>
      </c>
      <c r="S2252" s="8">
        <f t="shared" si="356"/>
        <v>34.1</v>
      </c>
      <c r="T2252" s="8">
        <f t="shared" si="357"/>
        <v>32</v>
      </c>
      <c r="U2252" s="7">
        <f t="shared" si="358"/>
        <v>32.35</v>
      </c>
      <c r="V2252" s="7">
        <f t="shared" si="359"/>
        <v>32.262500000000003</v>
      </c>
    </row>
    <row r="2253" spans="1:22" ht="13.5" x14ac:dyDescent="0.25">
      <c r="A2253" s="3">
        <f>RSI!A2253</f>
        <v>45586</v>
      </c>
      <c r="B2253" s="2">
        <f>RSI!B2253</f>
        <v>2.1522999999999999</v>
      </c>
      <c r="C2253" s="2">
        <f>RSI!I2253</f>
        <v>85.516562361255836</v>
      </c>
      <c r="D2253" s="2">
        <f>MACD!E2253</f>
        <v>2.8338491695936163E-3</v>
      </c>
      <c r="E2253" s="2">
        <f>MACD!F2253</f>
        <v>3.8691741119758092E-3</v>
      </c>
      <c r="F2253" s="2">
        <f>'Moving Avg'!D2253</f>
        <v>2.1522999999999999</v>
      </c>
      <c r="G2253" s="2">
        <f>'Moving Avg'!F2253</f>
        <v>2.1522999999999994</v>
      </c>
      <c r="H2253" s="2">
        <f>'Moving Avg'!G2253</f>
        <v>2.1489339999999979</v>
      </c>
      <c r="I2253" s="2">
        <f>'Moving Avg'!H2253</f>
        <v>1.9947870000000063</v>
      </c>
      <c r="J2253" s="5" t="str">
        <f>OBV!F2253</f>
        <v>NEUTRAL</v>
      </c>
      <c r="K2253" s="5" t="str">
        <f>OBV!G2253</f>
        <v>NEUTRAL</v>
      </c>
      <c r="L2253" s="5" t="str">
        <f>OBV!H2253</f>
        <v>NEUTRAL</v>
      </c>
      <c r="M2253" s="7">
        <f t="shared" si="350"/>
        <v>0</v>
      </c>
      <c r="N2253" s="7">
        <f t="shared" si="351"/>
        <v>45</v>
      </c>
      <c r="O2253" s="7">
        <f t="shared" si="352"/>
        <v>50</v>
      </c>
      <c r="P2253" s="7">
        <f t="shared" si="353"/>
        <v>33</v>
      </c>
      <c r="Q2253" s="8">
        <f t="shared" si="354"/>
        <v>28.2</v>
      </c>
      <c r="R2253" s="8">
        <f t="shared" si="355"/>
        <v>34.75</v>
      </c>
      <c r="S2253" s="8">
        <f t="shared" si="356"/>
        <v>34.1</v>
      </c>
      <c r="T2253" s="8">
        <f t="shared" si="357"/>
        <v>32</v>
      </c>
      <c r="U2253" s="7">
        <f t="shared" si="358"/>
        <v>32.35</v>
      </c>
      <c r="V2253" s="7">
        <f t="shared" si="359"/>
        <v>32.262500000000003</v>
      </c>
    </row>
    <row r="2254" spans="1:22" ht="13.5" x14ac:dyDescent="0.25">
      <c r="A2254" s="3">
        <f>RSI!A2254</f>
        <v>45587</v>
      </c>
      <c r="B2254" s="2">
        <f>RSI!B2254</f>
        <v>2.1522999999999999</v>
      </c>
      <c r="C2254" s="2">
        <f>RSI!I2254</f>
        <v>85.516562361255836</v>
      </c>
      <c r="D2254" s="2">
        <f>MACD!E2254</f>
        <v>2.6364378099819064E-3</v>
      </c>
      <c r="E2254" s="2">
        <f>MACD!F2254</f>
        <v>3.6226268515770288E-3</v>
      </c>
      <c r="F2254" s="2">
        <f>'Moving Avg'!D2254</f>
        <v>2.1522999999999999</v>
      </c>
      <c r="G2254" s="2">
        <f>'Moving Avg'!F2254</f>
        <v>2.1522999999999994</v>
      </c>
      <c r="H2254" s="2">
        <f>'Moving Avg'!G2254</f>
        <v>2.150055999999998</v>
      </c>
      <c r="I2254" s="2">
        <f>'Moving Avg'!H2254</f>
        <v>1.9971810000000061</v>
      </c>
      <c r="J2254" s="5" t="str">
        <f>OBV!F2254</f>
        <v>NEUTRAL</v>
      </c>
      <c r="K2254" s="5" t="str">
        <f>OBV!G2254</f>
        <v>NEUTRAL</v>
      </c>
      <c r="L2254" s="5" t="str">
        <f>OBV!H2254</f>
        <v>NEUTRAL</v>
      </c>
      <c r="M2254" s="7">
        <f t="shared" si="350"/>
        <v>0</v>
      </c>
      <c r="N2254" s="7">
        <f t="shared" si="351"/>
        <v>45</v>
      </c>
      <c r="O2254" s="7">
        <f t="shared" si="352"/>
        <v>50</v>
      </c>
      <c r="P2254" s="7">
        <f t="shared" si="353"/>
        <v>33</v>
      </c>
      <c r="Q2254" s="8">
        <f t="shared" si="354"/>
        <v>28.2</v>
      </c>
      <c r="R2254" s="8">
        <f t="shared" si="355"/>
        <v>34.75</v>
      </c>
      <c r="S2254" s="8">
        <f t="shared" si="356"/>
        <v>34.1</v>
      </c>
      <c r="T2254" s="8">
        <f t="shared" si="357"/>
        <v>32</v>
      </c>
      <c r="U2254" s="7">
        <f t="shared" si="358"/>
        <v>32.35</v>
      </c>
      <c r="V2254" s="7">
        <f t="shared" si="359"/>
        <v>32.262500000000003</v>
      </c>
    </row>
    <row r="2255" spans="1:22" ht="13.5" x14ac:dyDescent="0.25">
      <c r="A2255" s="3">
        <f>RSI!A2255</f>
        <v>45588</v>
      </c>
      <c r="B2255" s="2">
        <f>RSI!B2255</f>
        <v>2.1522999999999999</v>
      </c>
      <c r="C2255" s="2">
        <f>RSI!I2255</f>
        <v>85.516562361255836</v>
      </c>
      <c r="D2255" s="2">
        <f>MACD!E2255</f>
        <v>2.4517259150158566E-3</v>
      </c>
      <c r="E2255" s="2">
        <f>MACD!F2255</f>
        <v>3.3884466642647945E-3</v>
      </c>
      <c r="F2255" s="2">
        <f>'Moving Avg'!D2255</f>
        <v>2.1522999999999999</v>
      </c>
      <c r="G2255" s="2">
        <f>'Moving Avg'!F2255</f>
        <v>2.1522999999999994</v>
      </c>
      <c r="H2255" s="2">
        <f>'Moving Avg'!G2255</f>
        <v>2.151177999999998</v>
      </c>
      <c r="I2255" s="2">
        <f>'Moving Avg'!H2255</f>
        <v>1.9999255000000062</v>
      </c>
      <c r="J2255" s="5" t="str">
        <f>OBV!F2255</f>
        <v>NEUTRAL</v>
      </c>
      <c r="K2255" s="5" t="str">
        <f>OBV!G2255</f>
        <v>NEUTRAL</v>
      </c>
      <c r="L2255" s="5" t="str">
        <f>OBV!H2255</f>
        <v>NEUTRAL</v>
      </c>
      <c r="M2255" s="7">
        <f t="shared" si="350"/>
        <v>0</v>
      </c>
      <c r="N2255" s="7">
        <f t="shared" si="351"/>
        <v>45</v>
      </c>
      <c r="O2255" s="7">
        <f t="shared" si="352"/>
        <v>50</v>
      </c>
      <c r="P2255" s="7">
        <f t="shared" si="353"/>
        <v>33</v>
      </c>
      <c r="Q2255" s="8">
        <f t="shared" si="354"/>
        <v>28.2</v>
      </c>
      <c r="R2255" s="8">
        <f t="shared" si="355"/>
        <v>34.75</v>
      </c>
      <c r="S2255" s="8">
        <f t="shared" si="356"/>
        <v>34.1</v>
      </c>
      <c r="T2255" s="8">
        <f t="shared" si="357"/>
        <v>32</v>
      </c>
      <c r="U2255" s="7">
        <f t="shared" si="358"/>
        <v>32.35</v>
      </c>
      <c r="V2255" s="7">
        <f t="shared" si="359"/>
        <v>32.262500000000003</v>
      </c>
    </row>
    <row r="2256" spans="1:22" ht="13.5" x14ac:dyDescent="0.25">
      <c r="A2256" s="3">
        <f>RSI!A2256</f>
        <v>45589</v>
      </c>
      <c r="B2256" s="2">
        <f>RSI!B2256</f>
        <v>2.1522999999999999</v>
      </c>
      <c r="C2256" s="2">
        <f>RSI!I2256</f>
        <v>85.516562361255836</v>
      </c>
      <c r="D2256" s="2">
        <f>MACD!E2256</f>
        <v>2.279068721922517E-3</v>
      </c>
      <c r="E2256" s="2">
        <f>MACD!F2256</f>
        <v>3.1665710757963392E-3</v>
      </c>
      <c r="F2256" s="2">
        <f>'Moving Avg'!D2256</f>
        <v>2.1522999999999999</v>
      </c>
      <c r="G2256" s="2">
        <f>'Moving Avg'!F2256</f>
        <v>2.1522999999999994</v>
      </c>
      <c r="H2256" s="2">
        <f>'Moving Avg'!G2256</f>
        <v>2.1522999999999981</v>
      </c>
      <c r="I2256" s="2">
        <f>'Moving Avg'!H2256</f>
        <v>2.0030205000000065</v>
      </c>
      <c r="J2256" s="5" t="str">
        <f>OBV!F2256</f>
        <v>NEUTRAL</v>
      </c>
      <c r="K2256" s="5" t="str">
        <f>OBV!G2256</f>
        <v>NEUTRAL</v>
      </c>
      <c r="L2256" s="5" t="str">
        <f>OBV!H2256</f>
        <v>NEUTRAL</v>
      </c>
      <c r="M2256" s="7">
        <f t="shared" si="350"/>
        <v>0</v>
      </c>
      <c r="N2256" s="7">
        <f t="shared" si="351"/>
        <v>45</v>
      </c>
      <c r="O2256" s="7">
        <f t="shared" si="352"/>
        <v>50</v>
      </c>
      <c r="P2256" s="7">
        <f t="shared" si="353"/>
        <v>33</v>
      </c>
      <c r="Q2256" s="8">
        <f t="shared" si="354"/>
        <v>28.2</v>
      </c>
      <c r="R2256" s="8">
        <f t="shared" si="355"/>
        <v>34.75</v>
      </c>
      <c r="S2256" s="8">
        <f t="shared" si="356"/>
        <v>34.1</v>
      </c>
      <c r="T2256" s="8">
        <f t="shared" si="357"/>
        <v>32</v>
      </c>
      <c r="U2256" s="7">
        <f t="shared" si="358"/>
        <v>32.35</v>
      </c>
      <c r="V2256" s="7">
        <f t="shared" si="359"/>
        <v>32.262500000000003</v>
      </c>
    </row>
    <row r="2257" spans="1:22" ht="13.5" x14ac:dyDescent="0.25">
      <c r="A2257" s="3">
        <f>RSI!A2257</f>
        <v>45590</v>
      </c>
      <c r="B2257" s="2">
        <f>RSI!B2257</f>
        <v>2.1522999999999999</v>
      </c>
      <c r="C2257" s="2">
        <f>RSI!I2257</f>
        <v>85.516562361255836</v>
      </c>
      <c r="D2257" s="2">
        <f>MACD!E2257</f>
        <v>2.117823699163246E-3</v>
      </c>
      <c r="E2257" s="2">
        <f>MACD!F2257</f>
        <v>2.9568216004697205E-3</v>
      </c>
      <c r="F2257" s="2">
        <f>'Moving Avg'!D2257</f>
        <v>2.1522999999999999</v>
      </c>
      <c r="G2257" s="2">
        <f>'Moving Avg'!F2257</f>
        <v>2.1522999999999994</v>
      </c>
      <c r="H2257" s="2">
        <f>'Moving Avg'!G2257</f>
        <v>2.1522999999999981</v>
      </c>
      <c r="I2257" s="2">
        <f>'Moving Avg'!H2257</f>
        <v>2.0063780000000064</v>
      </c>
      <c r="J2257" s="5" t="str">
        <f>OBV!F2257</f>
        <v>NEUTRAL</v>
      </c>
      <c r="K2257" s="5" t="str">
        <f>OBV!G2257</f>
        <v>NEUTRAL</v>
      </c>
      <c r="L2257" s="5" t="str">
        <f>OBV!H2257</f>
        <v>NEUTRAL</v>
      </c>
      <c r="M2257" s="7">
        <f t="shared" si="350"/>
        <v>0</v>
      </c>
      <c r="N2257" s="7">
        <f t="shared" si="351"/>
        <v>45</v>
      </c>
      <c r="O2257" s="7">
        <f t="shared" si="352"/>
        <v>50</v>
      </c>
      <c r="P2257" s="7">
        <f t="shared" si="353"/>
        <v>33</v>
      </c>
      <c r="Q2257" s="8">
        <f t="shared" si="354"/>
        <v>28.2</v>
      </c>
      <c r="R2257" s="8">
        <f t="shared" si="355"/>
        <v>34.75</v>
      </c>
      <c r="S2257" s="8">
        <f t="shared" si="356"/>
        <v>34.1</v>
      </c>
      <c r="T2257" s="8">
        <f t="shared" si="357"/>
        <v>32</v>
      </c>
      <c r="U2257" s="7">
        <f t="shared" si="358"/>
        <v>32.35</v>
      </c>
      <c r="V2257" s="7">
        <f t="shared" si="359"/>
        <v>32.262500000000003</v>
      </c>
    </row>
    <row r="2258" spans="1:22" ht="13.5" x14ac:dyDescent="0.25">
      <c r="A2258" s="3">
        <f>RSI!A2258</f>
        <v>45593</v>
      </c>
      <c r="B2258" s="2">
        <f>RSI!B2258</f>
        <v>2.1522999999999999</v>
      </c>
      <c r="C2258" s="2">
        <f>RSI!I2258</f>
        <v>85.516562361255836</v>
      </c>
      <c r="D2258" s="2">
        <f>MACD!E2258</f>
        <v>1.9673573856149318E-3</v>
      </c>
      <c r="E2258" s="2">
        <f>MACD!F2258</f>
        <v>2.7589287574987628E-3</v>
      </c>
      <c r="F2258" s="2">
        <f>'Moving Avg'!D2258</f>
        <v>2.1522999999999999</v>
      </c>
      <c r="G2258" s="2">
        <f>'Moving Avg'!F2258</f>
        <v>2.1522999999999994</v>
      </c>
      <c r="H2258" s="2">
        <f>'Moving Avg'!G2258</f>
        <v>2.1522999999999981</v>
      </c>
      <c r="I2258" s="2">
        <f>'Moving Avg'!H2258</f>
        <v>2.0097355000000063</v>
      </c>
      <c r="J2258" s="5" t="str">
        <f>OBV!F2258</f>
        <v>NEUTRAL</v>
      </c>
      <c r="K2258" s="5" t="str">
        <f>OBV!G2258</f>
        <v>NEUTRAL</v>
      </c>
      <c r="L2258" s="5" t="str">
        <f>OBV!H2258</f>
        <v>NEUTRAL</v>
      </c>
      <c r="M2258" s="7">
        <f t="shared" si="350"/>
        <v>0</v>
      </c>
      <c r="N2258" s="7">
        <f t="shared" si="351"/>
        <v>45</v>
      </c>
      <c r="O2258" s="7">
        <f t="shared" si="352"/>
        <v>50</v>
      </c>
      <c r="P2258" s="7">
        <f t="shared" si="353"/>
        <v>33</v>
      </c>
      <c r="Q2258" s="8">
        <f t="shared" si="354"/>
        <v>28.2</v>
      </c>
      <c r="R2258" s="8">
        <f t="shared" si="355"/>
        <v>34.75</v>
      </c>
      <c r="S2258" s="8">
        <f t="shared" si="356"/>
        <v>34.1</v>
      </c>
      <c r="T2258" s="8">
        <f t="shared" si="357"/>
        <v>32</v>
      </c>
      <c r="U2258" s="7">
        <f t="shared" si="358"/>
        <v>32.35</v>
      </c>
      <c r="V2258" s="7">
        <f t="shared" si="359"/>
        <v>32.262500000000003</v>
      </c>
    </row>
    <row r="2259" spans="1:22" ht="13.5" x14ac:dyDescent="0.25">
      <c r="A2259" s="3">
        <f>RSI!A2259</f>
        <v>45594</v>
      </c>
      <c r="B2259" s="2">
        <f>RSI!B2259</f>
        <v>2.1522999999999999</v>
      </c>
      <c r="C2259" s="2">
        <f>RSI!I2259</f>
        <v>85.516562361255836</v>
      </c>
      <c r="D2259" s="2">
        <f>MACD!E2259</f>
        <v>1.8270506455349E-3</v>
      </c>
      <c r="E2259" s="2">
        <f>MACD!F2259</f>
        <v>2.5725531351059902E-3</v>
      </c>
      <c r="F2259" s="2">
        <f>'Moving Avg'!D2259</f>
        <v>2.1522999999999999</v>
      </c>
      <c r="G2259" s="2">
        <f>'Moving Avg'!F2259</f>
        <v>2.1522999999999994</v>
      </c>
      <c r="H2259" s="2">
        <f>'Moving Avg'!G2259</f>
        <v>2.1522999999999981</v>
      </c>
      <c r="I2259" s="2">
        <f>'Moving Avg'!H2259</f>
        <v>2.0130930000000067</v>
      </c>
      <c r="J2259" s="5" t="str">
        <f>OBV!F2259</f>
        <v>NEUTRAL</v>
      </c>
      <c r="K2259" s="5" t="str">
        <f>OBV!G2259</f>
        <v>NEUTRAL</v>
      </c>
      <c r="L2259" s="5" t="str">
        <f>OBV!H2259</f>
        <v>NEUTRAL</v>
      </c>
      <c r="M2259" s="7">
        <f t="shared" si="350"/>
        <v>0</v>
      </c>
      <c r="N2259" s="7">
        <f t="shared" si="351"/>
        <v>45</v>
      </c>
      <c r="O2259" s="7">
        <f t="shared" si="352"/>
        <v>50</v>
      </c>
      <c r="P2259" s="7">
        <f t="shared" si="353"/>
        <v>33</v>
      </c>
      <c r="Q2259" s="8">
        <f t="shared" si="354"/>
        <v>28.2</v>
      </c>
      <c r="R2259" s="8">
        <f t="shared" si="355"/>
        <v>34.75</v>
      </c>
      <c r="S2259" s="8">
        <f t="shared" si="356"/>
        <v>34.1</v>
      </c>
      <c r="T2259" s="8">
        <f t="shared" si="357"/>
        <v>32</v>
      </c>
      <c r="U2259" s="7">
        <f t="shared" si="358"/>
        <v>32.35</v>
      </c>
      <c r="V2259" s="7">
        <f t="shared" si="359"/>
        <v>32.262500000000003</v>
      </c>
    </row>
    <row r="2260" spans="1:22" ht="13.5" x14ac:dyDescent="0.25">
      <c r="A2260" s="3">
        <f>RSI!A2260</f>
        <v>45595</v>
      </c>
      <c r="B2260" s="2">
        <f>RSI!B2260</f>
        <v>2.1522999999999999</v>
      </c>
      <c r="C2260" s="2">
        <f>RSI!I2260</f>
        <v>85.516562361255836</v>
      </c>
      <c r="D2260" s="2">
        <f>MACD!E2260</f>
        <v>1.696302622445689E-3</v>
      </c>
      <c r="E2260" s="2">
        <f>MACD!F2260</f>
        <v>2.39730303257393E-3</v>
      </c>
      <c r="F2260" s="2">
        <f>'Moving Avg'!D2260</f>
        <v>2.1522999999999999</v>
      </c>
      <c r="G2260" s="2">
        <f>'Moving Avg'!F2260</f>
        <v>2.1522999999999994</v>
      </c>
      <c r="H2260" s="2">
        <f>'Moving Avg'!G2260</f>
        <v>2.1522999999999981</v>
      </c>
      <c r="I2260" s="2">
        <f>'Moving Avg'!H2260</f>
        <v>2.0164505000000066</v>
      </c>
      <c r="J2260" s="5" t="str">
        <f>OBV!F2260</f>
        <v>NEUTRAL</v>
      </c>
      <c r="K2260" s="5" t="str">
        <f>OBV!G2260</f>
        <v>NEUTRAL</v>
      </c>
      <c r="L2260" s="5" t="str">
        <f>OBV!H2260</f>
        <v>NEUTRAL</v>
      </c>
      <c r="M2260" s="7">
        <f t="shared" si="350"/>
        <v>0</v>
      </c>
      <c r="N2260" s="7">
        <f t="shared" si="351"/>
        <v>45</v>
      </c>
      <c r="O2260" s="7">
        <f t="shared" si="352"/>
        <v>50</v>
      </c>
      <c r="P2260" s="7">
        <f t="shared" si="353"/>
        <v>33</v>
      </c>
      <c r="Q2260" s="8">
        <f t="shared" si="354"/>
        <v>28.2</v>
      </c>
      <c r="R2260" s="8">
        <f t="shared" si="355"/>
        <v>34.75</v>
      </c>
      <c r="S2260" s="8">
        <f t="shared" si="356"/>
        <v>34.1</v>
      </c>
      <c r="T2260" s="8">
        <f t="shared" si="357"/>
        <v>32</v>
      </c>
      <c r="U2260" s="7">
        <f t="shared" si="358"/>
        <v>32.35</v>
      </c>
      <c r="V2260" s="7">
        <f t="shared" si="359"/>
        <v>32.262500000000003</v>
      </c>
    </row>
    <row r="2261" spans="1:22" ht="13.5" x14ac:dyDescent="0.25">
      <c r="A2261" s="3">
        <f>RSI!A2261</f>
        <v>45596</v>
      </c>
      <c r="B2261" s="2">
        <f>RSI!B2261</f>
        <v>2.1522999999999999</v>
      </c>
      <c r="C2261" s="2">
        <f>RSI!I2261</f>
        <v>85.516562361255836</v>
      </c>
      <c r="D2261" s="2">
        <f>MACD!E2261</f>
        <v>1.5745336286019374E-3</v>
      </c>
      <c r="E2261" s="2">
        <f>MACD!F2261</f>
        <v>2.2327491517795317E-3</v>
      </c>
      <c r="F2261" s="2">
        <f>'Moving Avg'!D2261</f>
        <v>2.1522999999999999</v>
      </c>
      <c r="G2261" s="2">
        <f>'Moving Avg'!F2261</f>
        <v>2.1522999999999994</v>
      </c>
      <c r="H2261" s="2">
        <f>'Moving Avg'!G2261</f>
        <v>2.1522999999999981</v>
      </c>
      <c r="I2261" s="2">
        <f>'Moving Avg'!H2261</f>
        <v>2.0198080000000069</v>
      </c>
      <c r="J2261" s="5" t="str">
        <f>OBV!F2261</f>
        <v>NEUTRAL</v>
      </c>
      <c r="K2261" s="5" t="str">
        <f>OBV!G2261</f>
        <v>NEUTRAL</v>
      </c>
      <c r="L2261" s="5" t="str">
        <f>OBV!H2261</f>
        <v>NEUTRAL</v>
      </c>
      <c r="M2261" s="7">
        <f t="shared" si="350"/>
        <v>0</v>
      </c>
      <c r="N2261" s="7">
        <f t="shared" si="351"/>
        <v>45</v>
      </c>
      <c r="O2261" s="7">
        <f t="shared" si="352"/>
        <v>50</v>
      </c>
      <c r="P2261" s="7">
        <f t="shared" si="353"/>
        <v>33</v>
      </c>
      <c r="Q2261" s="8">
        <f t="shared" si="354"/>
        <v>28.2</v>
      </c>
      <c r="R2261" s="8">
        <f t="shared" si="355"/>
        <v>34.75</v>
      </c>
      <c r="S2261" s="8">
        <f t="shared" si="356"/>
        <v>34.1</v>
      </c>
      <c r="T2261" s="8">
        <f t="shared" si="357"/>
        <v>32</v>
      </c>
      <c r="U2261" s="7">
        <f t="shared" si="358"/>
        <v>32.35</v>
      </c>
      <c r="V2261" s="7">
        <f t="shared" si="359"/>
        <v>32.262500000000003</v>
      </c>
    </row>
    <row r="2262" spans="1:22" ht="13.5" x14ac:dyDescent="0.25">
      <c r="A2262" s="3">
        <f>RSI!A2262</f>
        <v>45597</v>
      </c>
      <c r="B2262" s="2">
        <f>RSI!B2262</f>
        <v>2.1522999999999999</v>
      </c>
      <c r="C2262" s="2">
        <f>RSI!I2262</f>
        <v>85.516562361255836</v>
      </c>
      <c r="D2262" s="2">
        <f>MACD!E2262</f>
        <v>1.4611871675720423E-3</v>
      </c>
      <c r="E2262" s="2">
        <f>MACD!F2262</f>
        <v>2.0784367549380339E-3</v>
      </c>
      <c r="F2262" s="2">
        <f>'Moving Avg'!D2262</f>
        <v>2.1522999999999999</v>
      </c>
      <c r="G2262" s="2">
        <f>'Moving Avg'!F2262</f>
        <v>2.1522999999999994</v>
      </c>
      <c r="H2262" s="2">
        <f>'Moving Avg'!G2262</f>
        <v>2.1522999999999981</v>
      </c>
      <c r="I2262" s="2">
        <f>'Moving Avg'!H2262</f>
        <v>2.0231655000000073</v>
      </c>
      <c r="J2262" s="5" t="str">
        <f>OBV!F2262</f>
        <v>NEUTRAL</v>
      </c>
      <c r="K2262" s="5" t="str">
        <f>OBV!G2262</f>
        <v>NEUTRAL</v>
      </c>
      <c r="L2262" s="5" t="str">
        <f>OBV!H2262</f>
        <v>NEUTRAL</v>
      </c>
      <c r="M2262" s="7">
        <f t="shared" si="350"/>
        <v>0</v>
      </c>
      <c r="N2262" s="7">
        <f t="shared" si="351"/>
        <v>45</v>
      </c>
      <c r="O2262" s="7">
        <f t="shared" si="352"/>
        <v>50</v>
      </c>
      <c r="P2262" s="7">
        <f t="shared" si="353"/>
        <v>33</v>
      </c>
      <c r="Q2262" s="8">
        <f t="shared" si="354"/>
        <v>28.2</v>
      </c>
      <c r="R2262" s="8">
        <f t="shared" si="355"/>
        <v>34.75</v>
      </c>
      <c r="S2262" s="8">
        <f t="shared" si="356"/>
        <v>34.1</v>
      </c>
      <c r="T2262" s="8">
        <f t="shared" si="357"/>
        <v>32</v>
      </c>
      <c r="U2262" s="7">
        <f t="shared" si="358"/>
        <v>32.35</v>
      </c>
      <c r="V2262" s="7">
        <f t="shared" si="359"/>
        <v>32.262500000000003</v>
      </c>
    </row>
    <row r="2263" spans="1:22" ht="13.5" x14ac:dyDescent="0.25">
      <c r="A2263" s="3">
        <f>RSI!A2263</f>
        <v>45600</v>
      </c>
      <c r="B2263" s="2">
        <f>RSI!B2263</f>
        <v>2.1522999999999999</v>
      </c>
      <c r="C2263" s="2">
        <f>RSI!I2263</f>
        <v>85.516562361255836</v>
      </c>
      <c r="D2263" s="2">
        <f>MACD!E2263</f>
        <v>1.3557312545993128E-3</v>
      </c>
      <c r="E2263" s="2">
        <f>MACD!F2263</f>
        <v>1.9338956548702897E-3</v>
      </c>
      <c r="F2263" s="2">
        <f>'Moving Avg'!D2263</f>
        <v>2.1522999999999999</v>
      </c>
      <c r="G2263" s="2">
        <f>'Moving Avg'!F2263</f>
        <v>2.1522999999999994</v>
      </c>
      <c r="H2263" s="2">
        <f>'Moving Avg'!G2263</f>
        <v>2.1522999999999981</v>
      </c>
      <c r="I2263" s="2">
        <f>'Moving Avg'!H2263</f>
        <v>2.0265230000000072</v>
      </c>
      <c r="J2263" s="5" t="str">
        <f>OBV!F2263</f>
        <v>NEUTRAL</v>
      </c>
      <c r="K2263" s="5" t="str">
        <f>OBV!G2263</f>
        <v>NEUTRAL</v>
      </c>
      <c r="L2263" s="5" t="str">
        <f>OBV!H2263</f>
        <v>NEUTRAL</v>
      </c>
      <c r="M2263" s="7">
        <f t="shared" si="350"/>
        <v>0</v>
      </c>
      <c r="N2263" s="7">
        <f t="shared" si="351"/>
        <v>45</v>
      </c>
      <c r="O2263" s="7">
        <f t="shared" si="352"/>
        <v>50</v>
      </c>
      <c r="P2263" s="7">
        <f t="shared" si="353"/>
        <v>33</v>
      </c>
      <c r="Q2263" s="8">
        <f t="shared" si="354"/>
        <v>28.2</v>
      </c>
      <c r="R2263" s="8">
        <f t="shared" si="355"/>
        <v>34.75</v>
      </c>
      <c r="S2263" s="8">
        <f t="shared" si="356"/>
        <v>34.1</v>
      </c>
      <c r="T2263" s="8">
        <f t="shared" si="357"/>
        <v>32</v>
      </c>
      <c r="U2263" s="7">
        <f t="shared" si="358"/>
        <v>32.35</v>
      </c>
      <c r="V2263" s="7">
        <f t="shared" si="359"/>
        <v>32.262500000000003</v>
      </c>
    </row>
    <row r="2264" spans="1:22" ht="13.5" x14ac:dyDescent="0.25">
      <c r="A2264" s="3">
        <f>RSI!A2264</f>
        <v>45601</v>
      </c>
      <c r="B2264" s="2">
        <f>RSI!B2264</f>
        <v>2.1522999999999999</v>
      </c>
      <c r="C2264" s="2">
        <f>RSI!I2264</f>
        <v>85.516562361255836</v>
      </c>
      <c r="D2264" s="2">
        <f>MACD!E2264</f>
        <v>1.2576591717334829E-3</v>
      </c>
      <c r="E2264" s="2">
        <f>MACD!F2264</f>
        <v>1.7986483582429283E-3</v>
      </c>
      <c r="F2264" s="2">
        <f>'Moving Avg'!D2264</f>
        <v>2.1522999999999999</v>
      </c>
      <c r="G2264" s="2">
        <f>'Moving Avg'!F2264</f>
        <v>2.1522999999999994</v>
      </c>
      <c r="H2264" s="2">
        <f>'Moving Avg'!G2264</f>
        <v>2.1522999999999981</v>
      </c>
      <c r="I2264" s="2">
        <f>'Moving Avg'!H2264</f>
        <v>2.0298805000000075</v>
      </c>
      <c r="J2264" s="5" t="str">
        <f>OBV!F2264</f>
        <v>NEUTRAL</v>
      </c>
      <c r="K2264" s="5" t="str">
        <f>OBV!G2264</f>
        <v>NEUTRAL</v>
      </c>
      <c r="L2264" s="5" t="str">
        <f>OBV!H2264</f>
        <v>NEUTRAL</v>
      </c>
      <c r="M2264" s="7">
        <f t="shared" si="350"/>
        <v>0</v>
      </c>
      <c r="N2264" s="7">
        <f t="shared" si="351"/>
        <v>45</v>
      </c>
      <c r="O2264" s="7">
        <f t="shared" si="352"/>
        <v>50</v>
      </c>
      <c r="P2264" s="7">
        <f t="shared" si="353"/>
        <v>33</v>
      </c>
      <c r="Q2264" s="8">
        <f t="shared" si="354"/>
        <v>28.2</v>
      </c>
      <c r="R2264" s="8">
        <f t="shared" si="355"/>
        <v>34.75</v>
      </c>
      <c r="S2264" s="8">
        <f t="shared" si="356"/>
        <v>34.1</v>
      </c>
      <c r="T2264" s="8">
        <f t="shared" si="357"/>
        <v>32</v>
      </c>
      <c r="U2264" s="7">
        <f t="shared" si="358"/>
        <v>32.35</v>
      </c>
      <c r="V2264" s="7">
        <f t="shared" si="359"/>
        <v>32.262500000000003</v>
      </c>
    </row>
    <row r="2265" spans="1:22" ht="13.5" x14ac:dyDescent="0.25">
      <c r="A2265" s="3">
        <f>RSI!A2265</f>
        <v>45602</v>
      </c>
      <c r="B2265" s="2">
        <f>RSI!B2265</f>
        <v>2.1522999999999999</v>
      </c>
      <c r="C2265" s="2">
        <f>RSI!I2265</f>
        <v>85.516562361255836</v>
      </c>
      <c r="D2265" s="2">
        <f>MACD!E2265</f>
        <v>1.1664897715197853E-3</v>
      </c>
      <c r="E2265" s="2">
        <f>MACD!F2265</f>
        <v>1.6722166408982999E-3</v>
      </c>
      <c r="F2265" s="2">
        <f>'Moving Avg'!D2265</f>
        <v>2.1522999999999999</v>
      </c>
      <c r="G2265" s="2">
        <f>'Moving Avg'!F2265</f>
        <v>2.1522999999999994</v>
      </c>
      <c r="H2265" s="2">
        <f>'Moving Avg'!G2265</f>
        <v>2.1522999999999981</v>
      </c>
      <c r="I2265" s="2">
        <f>'Moving Avg'!H2265</f>
        <v>2.0332380000000079</v>
      </c>
      <c r="J2265" s="5" t="str">
        <f>OBV!F2265</f>
        <v>NEUTRAL</v>
      </c>
      <c r="K2265" s="5" t="str">
        <f>OBV!G2265</f>
        <v>NEUTRAL</v>
      </c>
      <c r="L2265" s="5" t="str">
        <f>OBV!H2265</f>
        <v>NEUTRAL</v>
      </c>
      <c r="M2265" s="7">
        <f t="shared" si="350"/>
        <v>0</v>
      </c>
      <c r="N2265" s="7">
        <f t="shared" si="351"/>
        <v>45</v>
      </c>
      <c r="O2265" s="7">
        <f t="shared" si="352"/>
        <v>50</v>
      </c>
      <c r="P2265" s="7">
        <f t="shared" si="353"/>
        <v>33</v>
      </c>
      <c r="Q2265" s="8">
        <f t="shared" si="354"/>
        <v>28.2</v>
      </c>
      <c r="R2265" s="8">
        <f t="shared" si="355"/>
        <v>34.75</v>
      </c>
      <c r="S2265" s="8">
        <f t="shared" si="356"/>
        <v>34.1</v>
      </c>
      <c r="T2265" s="8">
        <f t="shared" si="357"/>
        <v>32</v>
      </c>
      <c r="U2265" s="7">
        <f t="shared" si="358"/>
        <v>32.35</v>
      </c>
      <c r="V2265" s="7">
        <f t="shared" si="359"/>
        <v>32.262500000000003</v>
      </c>
    </row>
    <row r="2266" spans="1:22" ht="13.5" x14ac:dyDescent="0.25">
      <c r="A2266" s="3">
        <f>RSI!A2266</f>
        <v>45603</v>
      </c>
      <c r="B2266" s="2">
        <f>RSI!B2266</f>
        <v>2.1522999999999999</v>
      </c>
      <c r="C2266" s="2">
        <f>RSI!I2266</f>
        <v>85.516562361255836</v>
      </c>
      <c r="D2266" s="2">
        <f>MACD!E2266</f>
        <v>1.0817674235283903E-3</v>
      </c>
      <c r="E2266" s="2">
        <f>MACD!F2266</f>
        <v>1.5541267974243181E-3</v>
      </c>
      <c r="F2266" s="2">
        <f>'Moving Avg'!D2266</f>
        <v>2.1522999999999999</v>
      </c>
      <c r="G2266" s="2">
        <f>'Moving Avg'!F2266</f>
        <v>2.1522999999999994</v>
      </c>
      <c r="H2266" s="2">
        <f>'Moving Avg'!G2266</f>
        <v>2.1522999999999981</v>
      </c>
      <c r="I2266" s="2">
        <f>'Moving Avg'!H2266</f>
        <v>2.0365955000000078</v>
      </c>
      <c r="J2266" s="5" t="str">
        <f>OBV!F2266</f>
        <v>NEUTRAL</v>
      </c>
      <c r="K2266" s="5" t="str">
        <f>OBV!G2266</f>
        <v>NEUTRAL</v>
      </c>
      <c r="L2266" s="5" t="str">
        <f>OBV!H2266</f>
        <v>NEUTRAL</v>
      </c>
      <c r="M2266" s="7">
        <f t="shared" si="350"/>
        <v>0</v>
      </c>
      <c r="N2266" s="7">
        <f t="shared" si="351"/>
        <v>45</v>
      </c>
      <c r="O2266" s="7">
        <f t="shared" si="352"/>
        <v>50</v>
      </c>
      <c r="P2266" s="7">
        <f t="shared" si="353"/>
        <v>33</v>
      </c>
      <c r="Q2266" s="8">
        <f t="shared" si="354"/>
        <v>28.2</v>
      </c>
      <c r="R2266" s="8">
        <f t="shared" si="355"/>
        <v>34.75</v>
      </c>
      <c r="S2266" s="8">
        <f t="shared" si="356"/>
        <v>34.1</v>
      </c>
      <c r="T2266" s="8">
        <f t="shared" si="357"/>
        <v>32</v>
      </c>
      <c r="U2266" s="7">
        <f t="shared" si="358"/>
        <v>32.35</v>
      </c>
      <c r="V2266" s="7">
        <f t="shared" si="359"/>
        <v>32.262500000000003</v>
      </c>
    </row>
    <row r="2267" spans="1:22" ht="13.5" x14ac:dyDescent="0.25">
      <c r="A2267" s="3">
        <f>RSI!A2267</f>
        <v>45604</v>
      </c>
      <c r="B2267" s="2">
        <f>RSI!B2267</f>
        <v>2.1522999999999999</v>
      </c>
      <c r="C2267" s="2">
        <f>RSI!I2267</f>
        <v>85.516562361255836</v>
      </c>
      <c r="D2267" s="2">
        <f>MACD!E2267</f>
        <v>1.0030616816716353E-3</v>
      </c>
      <c r="E2267" s="2">
        <f>MACD!F2267</f>
        <v>1.4439137742737816E-3</v>
      </c>
      <c r="F2267" s="2">
        <f>'Moving Avg'!D2267</f>
        <v>2.1522999999999999</v>
      </c>
      <c r="G2267" s="2">
        <f>'Moving Avg'!F2267</f>
        <v>2.1522999999999994</v>
      </c>
      <c r="H2267" s="2">
        <f>'Moving Avg'!G2267</f>
        <v>2.1522999999999981</v>
      </c>
      <c r="I2267" s="2">
        <f>'Moving Avg'!H2267</f>
        <v>2.0396465000000079</v>
      </c>
      <c r="J2267" s="5" t="str">
        <f>OBV!F2267</f>
        <v>NEUTRAL</v>
      </c>
      <c r="K2267" s="5" t="str">
        <f>OBV!G2267</f>
        <v>NEUTRAL</v>
      </c>
      <c r="L2267" s="5" t="str">
        <f>OBV!H2267</f>
        <v>NEUTRAL</v>
      </c>
      <c r="M2267" s="7">
        <f t="shared" si="350"/>
        <v>0</v>
      </c>
      <c r="N2267" s="7">
        <f t="shared" si="351"/>
        <v>45</v>
      </c>
      <c r="O2267" s="7">
        <f t="shared" si="352"/>
        <v>50</v>
      </c>
      <c r="P2267" s="7">
        <f t="shared" si="353"/>
        <v>33</v>
      </c>
      <c r="Q2267" s="8">
        <f t="shared" si="354"/>
        <v>28.2</v>
      </c>
      <c r="R2267" s="8">
        <f t="shared" si="355"/>
        <v>34.75</v>
      </c>
      <c r="S2267" s="8">
        <f t="shared" si="356"/>
        <v>34.1</v>
      </c>
      <c r="T2267" s="8">
        <f t="shared" si="357"/>
        <v>32</v>
      </c>
      <c r="U2267" s="7">
        <f t="shared" si="358"/>
        <v>32.35</v>
      </c>
      <c r="V2267" s="7">
        <f t="shared" si="359"/>
        <v>32.262500000000003</v>
      </c>
    </row>
    <row r="2268" spans="1:22" ht="13.5" x14ac:dyDescent="0.25">
      <c r="A2268" s="3">
        <f>RSI!A2268</f>
        <v>45607</v>
      </c>
      <c r="B2268" s="2">
        <f>RSI!B2268</f>
        <v>2.1522999999999999</v>
      </c>
      <c r="C2268" s="2">
        <f>RSI!I2268</f>
        <v>85.516562361255836</v>
      </c>
      <c r="D2268" s="2">
        <f>MACD!E2268</f>
        <v>9.2996673655099116E-4</v>
      </c>
      <c r="E2268" s="2">
        <f>MACD!F2268</f>
        <v>1.3411243667292238E-3</v>
      </c>
      <c r="F2268" s="2">
        <f>'Moving Avg'!D2268</f>
        <v>2.1522999999999999</v>
      </c>
      <c r="G2268" s="2">
        <f>'Moving Avg'!F2268</f>
        <v>2.1522999999999994</v>
      </c>
      <c r="H2268" s="2">
        <f>'Moving Avg'!G2268</f>
        <v>2.1522999999999981</v>
      </c>
      <c r="I2268" s="2">
        <f>'Moving Avg'!H2268</f>
        <v>2.0423910000000078</v>
      </c>
      <c r="J2268" s="5" t="str">
        <f>OBV!F2268</f>
        <v>NEUTRAL</v>
      </c>
      <c r="K2268" s="5" t="str">
        <f>OBV!G2268</f>
        <v>NEUTRAL</v>
      </c>
      <c r="L2268" s="5" t="str">
        <f>OBV!H2268</f>
        <v>NEUTRAL</v>
      </c>
      <c r="M2268" s="7">
        <f t="shared" si="350"/>
        <v>0</v>
      </c>
      <c r="N2268" s="7">
        <f t="shared" si="351"/>
        <v>45</v>
      </c>
      <c r="O2268" s="7">
        <f t="shared" si="352"/>
        <v>50</v>
      </c>
      <c r="P2268" s="7">
        <f t="shared" si="353"/>
        <v>33</v>
      </c>
      <c r="Q2268" s="8">
        <f t="shared" si="354"/>
        <v>28.2</v>
      </c>
      <c r="R2268" s="8">
        <f t="shared" si="355"/>
        <v>34.75</v>
      </c>
      <c r="S2268" s="8">
        <f t="shared" si="356"/>
        <v>34.1</v>
      </c>
      <c r="T2268" s="8">
        <f t="shared" si="357"/>
        <v>32</v>
      </c>
      <c r="U2268" s="7">
        <f t="shared" si="358"/>
        <v>32.35</v>
      </c>
      <c r="V2268" s="7">
        <f t="shared" si="359"/>
        <v>32.262500000000003</v>
      </c>
    </row>
    <row r="2269" spans="1:22" ht="13.5" x14ac:dyDescent="0.25">
      <c r="A2269" s="3">
        <f>RSI!A2269</f>
        <v>45608</v>
      </c>
      <c r="B2269" s="2">
        <f>RSI!B2269</f>
        <v>2.1522999999999999</v>
      </c>
      <c r="C2269" s="2">
        <f>RSI!I2269</f>
        <v>85.516562361255836</v>
      </c>
      <c r="D2269" s="2">
        <f>MACD!E2269</f>
        <v>8.6210070562708907E-4</v>
      </c>
      <c r="E2269" s="2">
        <f>MACD!F2269</f>
        <v>1.245319634508797E-3</v>
      </c>
      <c r="F2269" s="2">
        <f>'Moving Avg'!D2269</f>
        <v>2.1522999999999999</v>
      </c>
      <c r="G2269" s="2">
        <f>'Moving Avg'!F2269</f>
        <v>2.1522999999999994</v>
      </c>
      <c r="H2269" s="2">
        <f>'Moving Avg'!G2269</f>
        <v>2.1522999999999981</v>
      </c>
      <c r="I2269" s="2">
        <f>'Moving Avg'!H2269</f>
        <v>2.0447850000000081</v>
      </c>
      <c r="J2269" s="5" t="str">
        <f>OBV!F2269</f>
        <v>NEUTRAL</v>
      </c>
      <c r="K2269" s="5" t="str">
        <f>OBV!G2269</f>
        <v>NEUTRAL</v>
      </c>
      <c r="L2269" s="5" t="str">
        <f>OBV!H2269</f>
        <v>NEUTRAL</v>
      </c>
      <c r="M2269" s="7">
        <f t="shared" si="350"/>
        <v>0</v>
      </c>
      <c r="N2269" s="7">
        <f t="shared" si="351"/>
        <v>45</v>
      </c>
      <c r="O2269" s="7">
        <f t="shared" si="352"/>
        <v>50</v>
      </c>
      <c r="P2269" s="7">
        <f t="shared" si="353"/>
        <v>33</v>
      </c>
      <c r="Q2269" s="8">
        <f t="shared" si="354"/>
        <v>28.2</v>
      </c>
      <c r="R2269" s="8">
        <f t="shared" si="355"/>
        <v>34.75</v>
      </c>
      <c r="S2269" s="8">
        <f t="shared" si="356"/>
        <v>34.1</v>
      </c>
      <c r="T2269" s="8">
        <f t="shared" si="357"/>
        <v>32</v>
      </c>
      <c r="U2269" s="7">
        <f t="shared" si="358"/>
        <v>32.35</v>
      </c>
      <c r="V2269" s="7">
        <f t="shared" si="359"/>
        <v>32.262500000000003</v>
      </c>
    </row>
    <row r="2270" spans="1:22" ht="13.5" x14ac:dyDescent="0.25">
      <c r="A2270" s="3">
        <f>RSI!A2270</f>
        <v>45609</v>
      </c>
      <c r="B2270" s="2">
        <f>RSI!B2270</f>
        <v>2.1522999999999999</v>
      </c>
      <c r="C2270" s="2">
        <f>RSI!I2270</f>
        <v>85.516562361255836</v>
      </c>
      <c r="D2270" s="2">
        <f>MACD!E2270</f>
        <v>7.9910480441158782E-4</v>
      </c>
      <c r="E2270" s="2">
        <f>MACD!F2270</f>
        <v>1.1560766684893553E-3</v>
      </c>
      <c r="F2270" s="2">
        <f>'Moving Avg'!D2270</f>
        <v>2.1522999999999999</v>
      </c>
      <c r="G2270" s="2">
        <f>'Moving Avg'!F2270</f>
        <v>2.1522999999999994</v>
      </c>
      <c r="H2270" s="2">
        <f>'Moving Avg'!G2270</f>
        <v>2.1522999999999981</v>
      </c>
      <c r="I2270" s="2">
        <f>'Moving Avg'!H2270</f>
        <v>2.0468285000000082</v>
      </c>
      <c r="J2270" s="5" t="str">
        <f>OBV!F2270</f>
        <v>NEUTRAL</v>
      </c>
      <c r="K2270" s="5" t="str">
        <f>OBV!G2270</f>
        <v>NEUTRAL</v>
      </c>
      <c r="L2270" s="5" t="str">
        <f>OBV!H2270</f>
        <v>NEUTRAL</v>
      </c>
      <c r="M2270" s="7">
        <f t="shared" si="350"/>
        <v>0</v>
      </c>
      <c r="N2270" s="7">
        <f t="shared" si="351"/>
        <v>45</v>
      </c>
      <c r="O2270" s="7">
        <f t="shared" si="352"/>
        <v>50</v>
      </c>
      <c r="P2270" s="7">
        <f t="shared" si="353"/>
        <v>33</v>
      </c>
      <c r="Q2270" s="8">
        <f t="shared" si="354"/>
        <v>28.2</v>
      </c>
      <c r="R2270" s="8">
        <f t="shared" si="355"/>
        <v>34.75</v>
      </c>
      <c r="S2270" s="8">
        <f t="shared" si="356"/>
        <v>34.1</v>
      </c>
      <c r="T2270" s="8">
        <f t="shared" si="357"/>
        <v>32</v>
      </c>
      <c r="U2270" s="7">
        <f t="shared" si="358"/>
        <v>32.35</v>
      </c>
      <c r="V2270" s="7">
        <f t="shared" si="359"/>
        <v>32.262500000000003</v>
      </c>
    </row>
    <row r="2271" spans="1:22" ht="13.5" x14ac:dyDescent="0.25">
      <c r="A2271" s="3">
        <f>RSI!A2271</f>
        <v>45610</v>
      </c>
      <c r="B2271" s="2">
        <f>RSI!B2271</f>
        <v>2.1522999999999999</v>
      </c>
      <c r="C2271" s="2">
        <f>RSI!I2271</f>
        <v>85.516562361255836</v>
      </c>
      <c r="D2271" s="2">
        <f>MACD!E2271</f>
        <v>7.406424338931572E-4</v>
      </c>
      <c r="E2271" s="2">
        <f>MACD!F2271</f>
        <v>1.0729898215701156E-3</v>
      </c>
      <c r="F2271" s="2">
        <f>'Moving Avg'!D2271</f>
        <v>2.1522999999999999</v>
      </c>
      <c r="G2271" s="2">
        <f>'Moving Avg'!F2271</f>
        <v>2.1522999999999994</v>
      </c>
      <c r="H2271" s="2">
        <f>'Moving Avg'!G2271</f>
        <v>2.1522999999999981</v>
      </c>
      <c r="I2271" s="2">
        <f>'Moving Avg'!H2271</f>
        <v>2.0485215000000081</v>
      </c>
      <c r="J2271" s="5" t="str">
        <f>OBV!F2271</f>
        <v>NEUTRAL</v>
      </c>
      <c r="K2271" s="5" t="str">
        <f>OBV!G2271</f>
        <v>NEUTRAL</v>
      </c>
      <c r="L2271" s="5" t="str">
        <f>OBV!H2271</f>
        <v>NEUTRAL</v>
      </c>
      <c r="M2271" s="7">
        <f t="shared" si="350"/>
        <v>0</v>
      </c>
      <c r="N2271" s="7">
        <f t="shared" si="351"/>
        <v>45</v>
      </c>
      <c r="O2271" s="7">
        <f t="shared" si="352"/>
        <v>50</v>
      </c>
      <c r="P2271" s="7">
        <f t="shared" si="353"/>
        <v>33</v>
      </c>
      <c r="Q2271" s="8">
        <f t="shared" si="354"/>
        <v>28.2</v>
      </c>
      <c r="R2271" s="8">
        <f t="shared" si="355"/>
        <v>34.75</v>
      </c>
      <c r="S2271" s="8">
        <f t="shared" si="356"/>
        <v>34.1</v>
      </c>
      <c r="T2271" s="8">
        <f t="shared" si="357"/>
        <v>32</v>
      </c>
      <c r="U2271" s="7">
        <f t="shared" si="358"/>
        <v>32.35</v>
      </c>
      <c r="V2271" s="7">
        <f t="shared" si="359"/>
        <v>32.262500000000003</v>
      </c>
    </row>
    <row r="2272" spans="1:22" ht="13.5" x14ac:dyDescent="0.25">
      <c r="A2272" s="3">
        <f>RSI!A2272</f>
        <v>45611</v>
      </c>
      <c r="B2272" s="2">
        <f>RSI!B2272</f>
        <v>2.1522999999999999</v>
      </c>
      <c r="C2272" s="2">
        <f>RSI!I2272</f>
        <v>85.516562361255836</v>
      </c>
      <c r="D2272" s="2">
        <f>MACD!E2272</f>
        <v>6.8639821273075441E-4</v>
      </c>
      <c r="E2272" s="2">
        <f>MACD!F2272</f>
        <v>9.9567149980224348E-4</v>
      </c>
      <c r="F2272" s="2">
        <f>'Moving Avg'!D2272</f>
        <v>2.1522999999999999</v>
      </c>
      <c r="G2272" s="2">
        <f>'Moving Avg'!F2272</f>
        <v>2.1522999999999994</v>
      </c>
      <c r="H2272" s="2">
        <f>'Moving Avg'!G2272</f>
        <v>2.1522999999999981</v>
      </c>
      <c r="I2272" s="2">
        <f>'Moving Avg'!H2272</f>
        <v>2.049820000000008</v>
      </c>
      <c r="J2272" s="5" t="str">
        <f>OBV!F2272</f>
        <v>NEUTRAL</v>
      </c>
      <c r="K2272" s="5" t="str">
        <f>OBV!G2272</f>
        <v>NEUTRAL</v>
      </c>
      <c r="L2272" s="5" t="str">
        <f>OBV!H2272</f>
        <v>NEUTRAL</v>
      </c>
      <c r="M2272" s="7">
        <f t="shared" si="350"/>
        <v>0</v>
      </c>
      <c r="N2272" s="7">
        <f t="shared" si="351"/>
        <v>45</v>
      </c>
      <c r="O2272" s="7">
        <f t="shared" si="352"/>
        <v>50</v>
      </c>
      <c r="P2272" s="7">
        <f t="shared" si="353"/>
        <v>33</v>
      </c>
      <c r="Q2272" s="8">
        <f t="shared" si="354"/>
        <v>28.2</v>
      </c>
      <c r="R2272" s="8">
        <f t="shared" si="355"/>
        <v>34.75</v>
      </c>
      <c r="S2272" s="8">
        <f t="shared" si="356"/>
        <v>34.1</v>
      </c>
      <c r="T2272" s="8">
        <f t="shared" si="357"/>
        <v>32</v>
      </c>
      <c r="U2272" s="7">
        <f t="shared" si="358"/>
        <v>32.35</v>
      </c>
      <c r="V2272" s="7">
        <f t="shared" si="359"/>
        <v>32.262500000000003</v>
      </c>
    </row>
    <row r="2273" spans="1:22" ht="13.5" x14ac:dyDescent="0.25">
      <c r="A2273" s="3">
        <f>RSI!A2273</f>
        <v>45614</v>
      </c>
      <c r="B2273" s="2">
        <f>RSI!B2273</f>
        <v>2.1522999999999999</v>
      </c>
      <c r="C2273" s="2">
        <f>RSI!I2273</f>
        <v>85.516562361255836</v>
      </c>
      <c r="D2273" s="2">
        <f>MACD!E2273</f>
        <v>6.3607697720158285E-4</v>
      </c>
      <c r="E2273" s="2">
        <f>MACD!F2273</f>
        <v>9.2375259528211149E-4</v>
      </c>
      <c r="F2273" s="2">
        <f>'Moving Avg'!D2273</f>
        <v>2.1522999999999999</v>
      </c>
      <c r="G2273" s="2">
        <f>'Moving Avg'!F2273</f>
        <v>2.1522999999999994</v>
      </c>
      <c r="H2273" s="2">
        <f>'Moving Avg'!G2273</f>
        <v>2.1522999999999981</v>
      </c>
      <c r="I2273" s="2">
        <f>'Moving Avg'!H2273</f>
        <v>2.0513375000000083</v>
      </c>
      <c r="J2273" s="5" t="str">
        <f>OBV!F2273</f>
        <v>NEUTRAL</v>
      </c>
      <c r="K2273" s="5" t="str">
        <f>OBV!G2273</f>
        <v>NEUTRAL</v>
      </c>
      <c r="L2273" s="5" t="str">
        <f>OBV!H2273</f>
        <v>NEUTRAL</v>
      </c>
      <c r="M2273" s="7">
        <f t="shared" si="350"/>
        <v>0</v>
      </c>
      <c r="N2273" s="7">
        <f t="shared" si="351"/>
        <v>45</v>
      </c>
      <c r="O2273" s="7">
        <f t="shared" si="352"/>
        <v>50</v>
      </c>
      <c r="P2273" s="7">
        <f t="shared" si="353"/>
        <v>33</v>
      </c>
      <c r="Q2273" s="8">
        <f t="shared" si="354"/>
        <v>28.2</v>
      </c>
      <c r="R2273" s="8">
        <f t="shared" si="355"/>
        <v>34.75</v>
      </c>
      <c r="S2273" s="8">
        <f t="shared" si="356"/>
        <v>34.1</v>
      </c>
      <c r="T2273" s="8">
        <f t="shared" si="357"/>
        <v>32</v>
      </c>
      <c r="U2273" s="7">
        <f t="shared" si="358"/>
        <v>32.35</v>
      </c>
      <c r="V2273" s="7">
        <f t="shared" si="359"/>
        <v>32.262500000000003</v>
      </c>
    </row>
    <row r="2274" spans="1:22" ht="13.5" x14ac:dyDescent="0.25">
      <c r="A2274" s="3">
        <f>RSI!A2274</f>
        <v>45615</v>
      </c>
      <c r="B2274" s="2">
        <f>RSI!B2274</f>
        <v>2.1522999999999999</v>
      </c>
      <c r="C2274" s="2">
        <f>RSI!I2274</f>
        <v>85.516562361255836</v>
      </c>
      <c r="D2274" s="2">
        <f>MACD!E2274</f>
        <v>5.8940276728947083E-4</v>
      </c>
      <c r="E2274" s="2">
        <f>MACD!F2274</f>
        <v>8.5688262968358349E-4</v>
      </c>
      <c r="F2274" s="2">
        <f>'Moving Avg'!D2274</f>
        <v>2.1522999999999999</v>
      </c>
      <c r="G2274" s="2">
        <f>'Moving Avg'!F2274</f>
        <v>2.1522999999999994</v>
      </c>
      <c r="H2274" s="2">
        <f>'Moving Avg'!G2274</f>
        <v>2.1522999999999981</v>
      </c>
      <c r="I2274" s="2">
        <f>'Moving Avg'!H2274</f>
        <v>2.0524610000000085</v>
      </c>
      <c r="J2274" s="5" t="str">
        <f>OBV!F2274</f>
        <v>NEUTRAL</v>
      </c>
      <c r="K2274" s="5" t="str">
        <f>OBV!G2274</f>
        <v>NEUTRAL</v>
      </c>
      <c r="L2274" s="5" t="str">
        <f>OBV!H2274</f>
        <v>NEUTRAL</v>
      </c>
      <c r="M2274" s="7">
        <f t="shared" si="350"/>
        <v>0</v>
      </c>
      <c r="N2274" s="7">
        <f t="shared" si="351"/>
        <v>45</v>
      </c>
      <c r="O2274" s="7">
        <f t="shared" si="352"/>
        <v>50</v>
      </c>
      <c r="P2274" s="7">
        <f t="shared" si="353"/>
        <v>33</v>
      </c>
      <c r="Q2274" s="8">
        <f t="shared" si="354"/>
        <v>28.2</v>
      </c>
      <c r="R2274" s="8">
        <f t="shared" si="355"/>
        <v>34.75</v>
      </c>
      <c r="S2274" s="8">
        <f t="shared" si="356"/>
        <v>34.1</v>
      </c>
      <c r="T2274" s="8">
        <f t="shared" si="357"/>
        <v>32</v>
      </c>
      <c r="U2274" s="7">
        <f t="shared" si="358"/>
        <v>32.35</v>
      </c>
      <c r="V2274" s="7">
        <f t="shared" si="359"/>
        <v>32.262500000000003</v>
      </c>
    </row>
    <row r="2275" spans="1:22" ht="13.5" x14ac:dyDescent="0.25">
      <c r="A2275" s="3">
        <f>RSI!A2275</f>
        <v>45616</v>
      </c>
      <c r="B2275" s="2">
        <f>RSI!B2275</f>
        <v>2.1522999999999999</v>
      </c>
      <c r="C2275" s="2">
        <f>RSI!I2275</f>
        <v>85.516562361255836</v>
      </c>
      <c r="D2275" s="2">
        <f>MACD!E2275</f>
        <v>5.4611781345714761E-4</v>
      </c>
      <c r="E2275" s="2">
        <f>MACD!F2275</f>
        <v>7.9472966643829635E-4</v>
      </c>
      <c r="F2275" s="2">
        <f>'Moving Avg'!D2275</f>
        <v>2.1522999999999999</v>
      </c>
      <c r="G2275" s="2">
        <f>'Moving Avg'!F2275</f>
        <v>2.1522999999999994</v>
      </c>
      <c r="H2275" s="2">
        <f>'Moving Avg'!G2275</f>
        <v>2.1522999999999981</v>
      </c>
      <c r="I2275" s="2">
        <f>'Moving Avg'!H2275</f>
        <v>2.0531900000000083</v>
      </c>
      <c r="J2275" s="5" t="str">
        <f>OBV!F2275</f>
        <v>NEUTRAL</v>
      </c>
      <c r="K2275" s="5" t="str">
        <f>OBV!G2275</f>
        <v>NEUTRAL</v>
      </c>
      <c r="L2275" s="5" t="str">
        <f>OBV!H2275</f>
        <v>NEUTRAL</v>
      </c>
      <c r="M2275" s="7">
        <f t="shared" si="350"/>
        <v>0</v>
      </c>
      <c r="N2275" s="7">
        <f t="shared" si="351"/>
        <v>45</v>
      </c>
      <c r="O2275" s="7">
        <f t="shared" si="352"/>
        <v>50</v>
      </c>
      <c r="P2275" s="7">
        <f t="shared" si="353"/>
        <v>33</v>
      </c>
      <c r="Q2275" s="8">
        <f t="shared" si="354"/>
        <v>28.2</v>
      </c>
      <c r="R2275" s="8">
        <f t="shared" si="355"/>
        <v>34.75</v>
      </c>
      <c r="S2275" s="8">
        <f t="shared" si="356"/>
        <v>34.1</v>
      </c>
      <c r="T2275" s="8">
        <f t="shared" si="357"/>
        <v>32</v>
      </c>
      <c r="U2275" s="7">
        <f t="shared" si="358"/>
        <v>32.35</v>
      </c>
      <c r="V2275" s="7">
        <f t="shared" si="359"/>
        <v>32.262500000000003</v>
      </c>
    </row>
    <row r="2276" spans="1:22" ht="13.5" x14ac:dyDescent="0.25">
      <c r="A2276" s="3">
        <f>RSI!A2276</f>
        <v>45617</v>
      </c>
      <c r="B2276" s="2">
        <f>RSI!B2276</f>
        <v>2.1522999999999999</v>
      </c>
      <c r="C2276" s="2">
        <f>RSI!I2276</f>
        <v>85.516562361255836</v>
      </c>
      <c r="D2276" s="2">
        <f>MACD!E2276</f>
        <v>5.0598153551506542E-4</v>
      </c>
      <c r="E2276" s="2">
        <f>MACD!F2276</f>
        <v>7.3698004025365017E-4</v>
      </c>
      <c r="F2276" s="2">
        <f>'Moving Avg'!D2276</f>
        <v>2.1522999999999999</v>
      </c>
      <c r="G2276" s="2">
        <f>'Moving Avg'!F2276</f>
        <v>2.1522999999999994</v>
      </c>
      <c r="H2276" s="2">
        <f>'Moving Avg'!G2276</f>
        <v>2.1522999999999981</v>
      </c>
      <c r="I2276" s="2">
        <f>'Moving Avg'!H2276</f>
        <v>2.0539190000000089</v>
      </c>
      <c r="J2276" s="5" t="str">
        <f>OBV!F2276</f>
        <v>NEUTRAL</v>
      </c>
      <c r="K2276" s="5" t="str">
        <f>OBV!G2276</f>
        <v>NEUTRAL</v>
      </c>
      <c r="L2276" s="5" t="str">
        <f>OBV!H2276</f>
        <v>NEUTRAL</v>
      </c>
      <c r="M2276" s="7">
        <f t="shared" si="350"/>
        <v>0</v>
      </c>
      <c r="N2276" s="7">
        <f t="shared" si="351"/>
        <v>45</v>
      </c>
      <c r="O2276" s="7">
        <f t="shared" si="352"/>
        <v>50</v>
      </c>
      <c r="P2276" s="7">
        <f t="shared" si="353"/>
        <v>33</v>
      </c>
      <c r="Q2276" s="8">
        <f t="shared" si="354"/>
        <v>28.2</v>
      </c>
      <c r="R2276" s="8">
        <f t="shared" si="355"/>
        <v>34.75</v>
      </c>
      <c r="S2276" s="8">
        <f t="shared" si="356"/>
        <v>34.1</v>
      </c>
      <c r="T2276" s="8">
        <f t="shared" si="357"/>
        <v>32</v>
      </c>
      <c r="U2276" s="7">
        <f t="shared" si="358"/>
        <v>32.35</v>
      </c>
      <c r="V2276" s="7">
        <f t="shared" si="359"/>
        <v>32.262500000000003</v>
      </c>
    </row>
    <row r="2277" spans="1:22" ht="13.5" x14ac:dyDescent="0.25">
      <c r="A2277" s="3">
        <f>RSI!A2277</f>
        <v>45618</v>
      </c>
      <c r="B2277" s="2">
        <f>RSI!B2277</f>
        <v>2.1522999999999999</v>
      </c>
      <c r="C2277" s="2">
        <f>RSI!I2277</f>
        <v>85.516562361255836</v>
      </c>
      <c r="D2277" s="2">
        <f>MACD!E2277</f>
        <v>4.6876956236330258E-4</v>
      </c>
      <c r="E2277" s="2">
        <f>MACD!F2277</f>
        <v>6.8333794467558071E-4</v>
      </c>
      <c r="F2277" s="2">
        <f>'Moving Avg'!D2277</f>
        <v>2.1522999999999999</v>
      </c>
      <c r="G2277" s="2">
        <f>'Moving Avg'!F2277</f>
        <v>2.1522999999999994</v>
      </c>
      <c r="H2277" s="2">
        <f>'Moving Avg'!G2277</f>
        <v>2.1522999999999981</v>
      </c>
      <c r="I2277" s="2">
        <f>'Moving Avg'!H2277</f>
        <v>2.0546480000000091</v>
      </c>
      <c r="J2277" s="5" t="str">
        <f>OBV!F2277</f>
        <v>NEUTRAL</v>
      </c>
      <c r="K2277" s="5" t="str">
        <f>OBV!G2277</f>
        <v>NEUTRAL</v>
      </c>
      <c r="L2277" s="5" t="str">
        <f>OBV!H2277</f>
        <v>NEUTRAL</v>
      </c>
      <c r="M2277" s="7">
        <f t="shared" si="350"/>
        <v>0</v>
      </c>
      <c r="N2277" s="7">
        <f t="shared" si="351"/>
        <v>45</v>
      </c>
      <c r="O2277" s="7">
        <f t="shared" si="352"/>
        <v>50</v>
      </c>
      <c r="P2277" s="7">
        <f t="shared" si="353"/>
        <v>33</v>
      </c>
      <c r="Q2277" s="8">
        <f t="shared" si="354"/>
        <v>28.2</v>
      </c>
      <c r="R2277" s="8">
        <f t="shared" si="355"/>
        <v>34.75</v>
      </c>
      <c r="S2277" s="8">
        <f t="shared" si="356"/>
        <v>34.1</v>
      </c>
      <c r="T2277" s="8">
        <f t="shared" si="357"/>
        <v>32</v>
      </c>
      <c r="U2277" s="7">
        <f t="shared" si="358"/>
        <v>32.35</v>
      </c>
      <c r="V2277" s="7">
        <f t="shared" si="359"/>
        <v>32.262500000000003</v>
      </c>
    </row>
    <row r="2278" spans="1:22" ht="13.5" x14ac:dyDescent="0.25">
      <c r="A2278" s="3">
        <f>RSI!A2278</f>
        <v>45621</v>
      </c>
      <c r="B2278" s="2">
        <f>RSI!B2278</f>
        <v>2.1522999999999999</v>
      </c>
      <c r="C2278" s="2">
        <f>RSI!I2278</f>
        <v>85.516562361255836</v>
      </c>
      <c r="D2278" s="2">
        <f>MACD!E2278</f>
        <v>4.3427277926921803E-4</v>
      </c>
      <c r="E2278" s="2">
        <f>MACD!F2278</f>
        <v>6.3352491159430818E-4</v>
      </c>
      <c r="F2278" s="2">
        <f>'Moving Avg'!D2278</f>
        <v>2.1522999999999999</v>
      </c>
      <c r="G2278" s="2">
        <f>'Moving Avg'!F2278</f>
        <v>2.1522999999999994</v>
      </c>
      <c r="H2278" s="2">
        <f>'Moving Avg'!G2278</f>
        <v>2.1522999999999981</v>
      </c>
      <c r="I2278" s="2">
        <f>'Moving Avg'!H2278</f>
        <v>2.0553770000000093</v>
      </c>
      <c r="J2278" s="5" t="str">
        <f>OBV!F2278</f>
        <v>NEUTRAL</v>
      </c>
      <c r="K2278" s="5" t="str">
        <f>OBV!G2278</f>
        <v>NEUTRAL</v>
      </c>
      <c r="L2278" s="5" t="str">
        <f>OBV!H2278</f>
        <v>NEUTRAL</v>
      </c>
      <c r="M2278" s="7">
        <f t="shared" si="350"/>
        <v>0</v>
      </c>
      <c r="N2278" s="7">
        <f t="shared" si="351"/>
        <v>45</v>
      </c>
      <c r="O2278" s="7">
        <f t="shared" si="352"/>
        <v>50</v>
      </c>
      <c r="P2278" s="7">
        <f t="shared" si="353"/>
        <v>33</v>
      </c>
      <c r="Q2278" s="8">
        <f t="shared" si="354"/>
        <v>28.2</v>
      </c>
      <c r="R2278" s="8">
        <f t="shared" si="355"/>
        <v>34.75</v>
      </c>
      <c r="S2278" s="8">
        <f t="shared" si="356"/>
        <v>34.1</v>
      </c>
      <c r="T2278" s="8">
        <f t="shared" si="357"/>
        <v>32</v>
      </c>
      <c r="U2278" s="7">
        <f t="shared" si="358"/>
        <v>32.35</v>
      </c>
      <c r="V2278" s="7">
        <f t="shared" si="359"/>
        <v>32.262500000000003</v>
      </c>
    </row>
    <row r="2279" spans="1:22" ht="13.5" x14ac:dyDescent="0.25">
      <c r="A2279" s="3">
        <f>RSI!A2279</f>
        <v>45622</v>
      </c>
      <c r="B2279" s="2">
        <f>RSI!B2279</f>
        <v>2.1522999999999999</v>
      </c>
      <c r="C2279" s="2">
        <f>RSI!I2279</f>
        <v>85.516562361255836</v>
      </c>
      <c r="D2279" s="2">
        <f>MACD!E2279</f>
        <v>4.0229640756539453E-4</v>
      </c>
      <c r="E2279" s="2">
        <f>MACD!F2279</f>
        <v>5.8727921078852554E-4</v>
      </c>
      <c r="F2279" s="2">
        <f>'Moving Avg'!D2279</f>
        <v>2.1522999999999999</v>
      </c>
      <c r="G2279" s="2">
        <f>'Moving Avg'!F2279</f>
        <v>2.1522999999999994</v>
      </c>
      <c r="H2279" s="2">
        <f>'Moving Avg'!G2279</f>
        <v>2.1522999999999981</v>
      </c>
      <c r="I2279" s="2">
        <f>'Moving Avg'!H2279</f>
        <v>2.0561060000000095</v>
      </c>
      <c r="J2279" s="5" t="str">
        <f>OBV!F2279</f>
        <v>NEUTRAL</v>
      </c>
      <c r="K2279" s="5" t="str">
        <f>OBV!G2279</f>
        <v>NEUTRAL</v>
      </c>
      <c r="L2279" s="5" t="str">
        <f>OBV!H2279</f>
        <v>NEUTRAL</v>
      </c>
      <c r="M2279" s="7">
        <f t="shared" si="350"/>
        <v>0</v>
      </c>
      <c r="N2279" s="7">
        <f t="shared" si="351"/>
        <v>45</v>
      </c>
      <c r="O2279" s="7">
        <f t="shared" si="352"/>
        <v>50</v>
      </c>
      <c r="P2279" s="7">
        <f t="shared" si="353"/>
        <v>33</v>
      </c>
      <c r="Q2279" s="8">
        <f t="shared" si="354"/>
        <v>28.2</v>
      </c>
      <c r="R2279" s="8">
        <f t="shared" si="355"/>
        <v>34.75</v>
      </c>
      <c r="S2279" s="8">
        <f t="shared" si="356"/>
        <v>34.1</v>
      </c>
      <c r="T2279" s="8">
        <f t="shared" si="357"/>
        <v>32</v>
      </c>
      <c r="U2279" s="7">
        <f t="shared" si="358"/>
        <v>32.35</v>
      </c>
      <c r="V2279" s="7">
        <f t="shared" si="359"/>
        <v>32.262500000000003</v>
      </c>
    </row>
    <row r="2280" spans="1:22" ht="13.5" x14ac:dyDescent="0.25">
      <c r="A2280" s="3">
        <f>RSI!A2280</f>
        <v>45623</v>
      </c>
      <c r="B2280" s="2">
        <f>RSI!B2280</f>
        <v>2.1522999999999999</v>
      </c>
      <c r="C2280" s="2">
        <f>RSI!I2280</f>
        <v>85.516562361255836</v>
      </c>
      <c r="D2280" s="2">
        <f>MACD!E2280</f>
        <v>3.7265912024686543E-4</v>
      </c>
      <c r="E2280" s="2">
        <f>MACD!F2280</f>
        <v>5.4435519268019347E-4</v>
      </c>
      <c r="F2280" s="2">
        <f>'Moving Avg'!D2280</f>
        <v>2.1522999999999999</v>
      </c>
      <c r="G2280" s="2">
        <f>'Moving Avg'!F2280</f>
        <v>2.1522999999999994</v>
      </c>
      <c r="H2280" s="2">
        <f>'Moving Avg'!G2280</f>
        <v>2.1522999999999981</v>
      </c>
      <c r="I2280" s="2">
        <f>'Moving Avg'!H2280</f>
        <v>2.0565725000000099</v>
      </c>
      <c r="J2280" s="5" t="str">
        <f>OBV!F2280</f>
        <v>NEUTRAL</v>
      </c>
      <c r="K2280" s="5" t="str">
        <f>OBV!G2280</f>
        <v>NEUTRAL</v>
      </c>
      <c r="L2280" s="5" t="str">
        <f>OBV!H2280</f>
        <v>NEUTRAL</v>
      </c>
      <c r="M2280" s="7">
        <f t="shared" si="350"/>
        <v>0</v>
      </c>
      <c r="N2280" s="7">
        <f t="shared" si="351"/>
        <v>45</v>
      </c>
      <c r="O2280" s="7">
        <f t="shared" si="352"/>
        <v>50</v>
      </c>
      <c r="P2280" s="7">
        <f t="shared" si="353"/>
        <v>33</v>
      </c>
      <c r="Q2280" s="8">
        <f t="shared" si="354"/>
        <v>28.2</v>
      </c>
      <c r="R2280" s="8">
        <f t="shared" si="355"/>
        <v>34.75</v>
      </c>
      <c r="S2280" s="8">
        <f t="shared" si="356"/>
        <v>34.1</v>
      </c>
      <c r="T2280" s="8">
        <f t="shared" si="357"/>
        <v>32</v>
      </c>
      <c r="U2280" s="7">
        <f t="shared" si="358"/>
        <v>32.35</v>
      </c>
      <c r="V2280" s="7">
        <f t="shared" si="359"/>
        <v>32.262500000000003</v>
      </c>
    </row>
    <row r="2281" spans="1:22" ht="13.5" x14ac:dyDescent="0.25">
      <c r="A2281" s="3">
        <f>RSI!A2281</f>
        <v>45624</v>
      </c>
      <c r="B2281" s="2">
        <f>RSI!B2281</f>
        <v>2.1522999999999999</v>
      </c>
      <c r="C2281" s="2">
        <f>RSI!I2281</f>
        <v>85.516562361255836</v>
      </c>
      <c r="D2281" s="2">
        <f>MACD!E2281</f>
        <v>3.4519219576356619E-4</v>
      </c>
      <c r="E2281" s="2">
        <f>MACD!F2281</f>
        <v>5.0452259329686799E-4</v>
      </c>
      <c r="F2281" s="2">
        <f>'Moving Avg'!D2281</f>
        <v>2.1522999999999999</v>
      </c>
      <c r="G2281" s="2">
        <f>'Moving Avg'!F2281</f>
        <v>2.1522999999999994</v>
      </c>
      <c r="H2281" s="2">
        <f>'Moving Avg'!G2281</f>
        <v>2.1522999999999981</v>
      </c>
      <c r="I2281" s="2">
        <f>'Moving Avg'!H2281</f>
        <v>2.0571265000000096</v>
      </c>
      <c r="J2281" s="5" t="str">
        <f>OBV!F2281</f>
        <v>NEUTRAL</v>
      </c>
      <c r="K2281" s="5" t="str">
        <f>OBV!G2281</f>
        <v>NEUTRAL</v>
      </c>
      <c r="L2281" s="5" t="str">
        <f>OBV!H2281</f>
        <v>NEUTRAL</v>
      </c>
      <c r="M2281" s="7">
        <f t="shared" si="350"/>
        <v>0</v>
      </c>
      <c r="N2281" s="7">
        <f t="shared" si="351"/>
        <v>45</v>
      </c>
      <c r="O2281" s="7">
        <f t="shared" si="352"/>
        <v>50</v>
      </c>
      <c r="P2281" s="7">
        <f t="shared" si="353"/>
        <v>33</v>
      </c>
      <c r="Q2281" s="8">
        <f t="shared" si="354"/>
        <v>28.2</v>
      </c>
      <c r="R2281" s="8">
        <f t="shared" si="355"/>
        <v>34.75</v>
      </c>
      <c r="S2281" s="8">
        <f t="shared" si="356"/>
        <v>34.1</v>
      </c>
      <c r="T2281" s="8">
        <f t="shared" si="357"/>
        <v>32</v>
      </c>
      <c r="U2281" s="7">
        <f t="shared" si="358"/>
        <v>32.35</v>
      </c>
      <c r="V2281" s="7">
        <f t="shared" si="359"/>
        <v>32.262500000000003</v>
      </c>
    </row>
    <row r="2282" spans="1:22" ht="13.5" x14ac:dyDescent="0.25">
      <c r="A2282" s="3">
        <f>RSI!A2282</f>
        <v>45625</v>
      </c>
      <c r="B2282" s="2">
        <f>RSI!B2282</f>
        <v>2.1522999999999999</v>
      </c>
      <c r="C2282" s="2">
        <f>RSI!I2282</f>
        <v>85.516562361255836</v>
      </c>
      <c r="D2282" s="2">
        <f>MACD!E2282</f>
        <v>3.1973871138779586E-4</v>
      </c>
      <c r="E2282" s="2">
        <f>MACD!F2282</f>
        <v>4.6756581691505359E-4</v>
      </c>
      <c r="F2282" s="2">
        <f>'Moving Avg'!D2282</f>
        <v>2.1522999999999999</v>
      </c>
      <c r="G2282" s="2">
        <f>'Moving Avg'!F2282</f>
        <v>2.1522999999999994</v>
      </c>
      <c r="H2282" s="2">
        <f>'Moving Avg'!G2282</f>
        <v>2.1522999999999981</v>
      </c>
      <c r="I2282" s="2">
        <f>'Moving Avg'!H2282</f>
        <v>2.0576805000000098</v>
      </c>
      <c r="J2282" s="5" t="str">
        <f>OBV!F2282</f>
        <v>NEUTRAL</v>
      </c>
      <c r="K2282" s="5" t="str">
        <f>OBV!G2282</f>
        <v>NEUTRAL</v>
      </c>
      <c r="L2282" s="5" t="str">
        <f>OBV!H2282</f>
        <v>NEUTRAL</v>
      </c>
      <c r="M2282" s="7">
        <f t="shared" si="350"/>
        <v>0</v>
      </c>
      <c r="N2282" s="7">
        <f t="shared" si="351"/>
        <v>45</v>
      </c>
      <c r="O2282" s="7">
        <f t="shared" si="352"/>
        <v>50</v>
      </c>
      <c r="P2282" s="7">
        <f t="shared" si="353"/>
        <v>33</v>
      </c>
      <c r="Q2282" s="8">
        <f t="shared" si="354"/>
        <v>28.2</v>
      </c>
      <c r="R2282" s="8">
        <f t="shared" si="355"/>
        <v>34.75</v>
      </c>
      <c r="S2282" s="8">
        <f t="shared" si="356"/>
        <v>34.1</v>
      </c>
      <c r="T2282" s="8">
        <f t="shared" si="357"/>
        <v>32</v>
      </c>
      <c r="U2282" s="7">
        <f t="shared" si="358"/>
        <v>32.35</v>
      </c>
      <c r="V2282" s="7">
        <f t="shared" si="359"/>
        <v>32.262500000000003</v>
      </c>
    </row>
    <row r="2283" spans="1:22" ht="13.5" x14ac:dyDescent="0.25">
      <c r="A2283" s="3">
        <f>RSI!A2283</f>
        <v>45628</v>
      </c>
      <c r="B2283" s="2">
        <f>RSI!B2283</f>
        <v>2.1522999999999999</v>
      </c>
      <c r="C2283" s="2">
        <f>RSI!I2283</f>
        <v>85.516562361255836</v>
      </c>
      <c r="D2283" s="2">
        <f>MACD!E2283</f>
        <v>2.9615277677530472E-4</v>
      </c>
      <c r="E2283" s="2">
        <f>MACD!F2283</f>
        <v>4.3328320888710381E-4</v>
      </c>
      <c r="F2283" s="2">
        <f>'Moving Avg'!D2283</f>
        <v>2.1522999999999999</v>
      </c>
      <c r="G2283" s="2">
        <f>'Moving Avg'!F2283</f>
        <v>2.1522999999999994</v>
      </c>
      <c r="H2283" s="2">
        <f>'Moving Avg'!G2283</f>
        <v>2.1522999999999981</v>
      </c>
      <c r="I2283" s="2">
        <f>'Moving Avg'!H2283</f>
        <v>2.05823450000001</v>
      </c>
      <c r="J2283" s="5" t="str">
        <f>OBV!F2283</f>
        <v>NEUTRAL</v>
      </c>
      <c r="K2283" s="5" t="str">
        <f>OBV!G2283</f>
        <v>NEUTRAL</v>
      </c>
      <c r="L2283" s="5" t="str">
        <f>OBV!H2283</f>
        <v>NEUTRAL</v>
      </c>
      <c r="M2283" s="7">
        <f t="shared" si="350"/>
        <v>0</v>
      </c>
      <c r="N2283" s="7">
        <f t="shared" si="351"/>
        <v>45</v>
      </c>
      <c r="O2283" s="7">
        <f t="shared" si="352"/>
        <v>50</v>
      </c>
      <c r="P2283" s="7">
        <f t="shared" si="353"/>
        <v>33</v>
      </c>
      <c r="Q2283" s="8">
        <f t="shared" si="354"/>
        <v>28.2</v>
      </c>
      <c r="R2283" s="8">
        <f t="shared" si="355"/>
        <v>34.75</v>
      </c>
      <c r="S2283" s="8">
        <f t="shared" si="356"/>
        <v>34.1</v>
      </c>
      <c r="T2283" s="8">
        <f t="shared" si="357"/>
        <v>32</v>
      </c>
      <c r="U2283" s="7">
        <f t="shared" si="358"/>
        <v>32.35</v>
      </c>
      <c r="V2283" s="7">
        <f t="shared" si="359"/>
        <v>32.262500000000003</v>
      </c>
    </row>
    <row r="2284" spans="1:22" ht="13.5" x14ac:dyDescent="0.25">
      <c r="A2284" s="3">
        <f>RSI!A2284</f>
        <v>45629</v>
      </c>
      <c r="B2284" s="2">
        <f>RSI!B2284</f>
        <v>2.1522999999999999</v>
      </c>
      <c r="C2284" s="2">
        <f>RSI!I2284</f>
        <v>85.516562361255836</v>
      </c>
      <c r="D2284" s="2">
        <f>MACD!E2284</f>
        <v>2.7429880775731164E-4</v>
      </c>
      <c r="E2284" s="2">
        <f>MACD!F2284</f>
        <v>4.0148632866114539E-4</v>
      </c>
      <c r="F2284" s="2">
        <f>'Moving Avg'!D2284</f>
        <v>2.1522999999999999</v>
      </c>
      <c r="G2284" s="2">
        <f>'Moving Avg'!F2284</f>
        <v>2.1522999999999994</v>
      </c>
      <c r="H2284" s="2">
        <f>'Moving Avg'!G2284</f>
        <v>2.1522999999999981</v>
      </c>
      <c r="I2284" s="2">
        <f>'Moving Avg'!H2284</f>
        <v>2.0587885000000101</v>
      </c>
      <c r="J2284" s="5" t="str">
        <f>OBV!F2284</f>
        <v>NEUTRAL</v>
      </c>
      <c r="K2284" s="5" t="str">
        <f>OBV!G2284</f>
        <v>NEUTRAL</v>
      </c>
      <c r="L2284" s="5" t="str">
        <f>OBV!H2284</f>
        <v>NEUTRAL</v>
      </c>
      <c r="M2284" s="7">
        <f t="shared" si="350"/>
        <v>0</v>
      </c>
      <c r="N2284" s="7">
        <f t="shared" si="351"/>
        <v>45</v>
      </c>
      <c r="O2284" s="7">
        <f t="shared" si="352"/>
        <v>50</v>
      </c>
      <c r="P2284" s="7">
        <f t="shared" si="353"/>
        <v>33</v>
      </c>
      <c r="Q2284" s="8">
        <f t="shared" si="354"/>
        <v>28.2</v>
      </c>
      <c r="R2284" s="8">
        <f t="shared" si="355"/>
        <v>34.75</v>
      </c>
      <c r="S2284" s="8">
        <f t="shared" si="356"/>
        <v>34.1</v>
      </c>
      <c r="T2284" s="8">
        <f t="shared" si="357"/>
        <v>32</v>
      </c>
      <c r="U2284" s="7">
        <f t="shared" si="358"/>
        <v>32.35</v>
      </c>
      <c r="V2284" s="7">
        <f t="shared" si="359"/>
        <v>32.262500000000003</v>
      </c>
    </row>
    <row r="2285" spans="1:22" ht="13.5" x14ac:dyDescent="0.25">
      <c r="A2285" s="3">
        <f>RSI!A2285</f>
        <v>45630</v>
      </c>
      <c r="B2285" s="2">
        <f>RSI!B2285</f>
        <v>2.1522999999999999</v>
      </c>
      <c r="C2285" s="2">
        <f>RSI!I2285</f>
        <v>85.516562361255836</v>
      </c>
      <c r="D2285" s="2">
        <f>MACD!E2285</f>
        <v>2.5405083991936195E-4</v>
      </c>
      <c r="E2285" s="2">
        <f>MACD!F2285</f>
        <v>3.7199923091278875E-4</v>
      </c>
      <c r="F2285" s="2">
        <f>'Moving Avg'!D2285</f>
        <v>2.1522999999999999</v>
      </c>
      <c r="G2285" s="2">
        <f>'Moving Avg'!F2285</f>
        <v>2.1522999999999994</v>
      </c>
      <c r="H2285" s="2">
        <f>'Moving Avg'!G2285</f>
        <v>2.1522999999999981</v>
      </c>
      <c r="I2285" s="2">
        <f>'Moving Avg'!H2285</f>
        <v>2.0593425000000098</v>
      </c>
      <c r="J2285" s="5" t="str">
        <f>OBV!F2285</f>
        <v>NEUTRAL</v>
      </c>
      <c r="K2285" s="5" t="str">
        <f>OBV!G2285</f>
        <v>NEUTRAL</v>
      </c>
      <c r="L2285" s="5" t="str">
        <f>OBV!H2285</f>
        <v>NEUTRAL</v>
      </c>
      <c r="M2285" s="7">
        <f t="shared" si="350"/>
        <v>0</v>
      </c>
      <c r="N2285" s="7">
        <f t="shared" si="351"/>
        <v>45</v>
      </c>
      <c r="O2285" s="7">
        <f t="shared" si="352"/>
        <v>50</v>
      </c>
      <c r="P2285" s="7">
        <f t="shared" si="353"/>
        <v>33</v>
      </c>
      <c r="Q2285" s="8">
        <f t="shared" si="354"/>
        <v>28.2</v>
      </c>
      <c r="R2285" s="8">
        <f t="shared" si="355"/>
        <v>34.75</v>
      </c>
      <c r="S2285" s="8">
        <f t="shared" si="356"/>
        <v>34.1</v>
      </c>
      <c r="T2285" s="8">
        <f t="shared" si="357"/>
        <v>32</v>
      </c>
      <c r="U2285" s="7">
        <f t="shared" si="358"/>
        <v>32.35</v>
      </c>
      <c r="V2285" s="7">
        <f t="shared" si="359"/>
        <v>32.262500000000003</v>
      </c>
    </row>
    <row r="2286" spans="1:22" ht="13.5" x14ac:dyDescent="0.25">
      <c r="A2286" s="3">
        <f>RSI!A2286</f>
        <v>45631</v>
      </c>
      <c r="B2286" s="2">
        <f>RSI!B2286</f>
        <v>2.1522999999999999</v>
      </c>
      <c r="C2286" s="2">
        <f>RSI!I2286</f>
        <v>85.516562361255836</v>
      </c>
      <c r="D2286" s="2">
        <f>MACD!E2286</f>
        <v>2.3529188118676103E-4</v>
      </c>
      <c r="E2286" s="2">
        <f>MACD!F2286</f>
        <v>3.4465776096758322E-4</v>
      </c>
      <c r="F2286" s="2">
        <f>'Moving Avg'!D2286</f>
        <v>2.1522999999999999</v>
      </c>
      <c r="G2286" s="2">
        <f>'Moving Avg'!F2286</f>
        <v>2.1522999999999994</v>
      </c>
      <c r="H2286" s="2">
        <f>'Moving Avg'!G2286</f>
        <v>2.1522999999999981</v>
      </c>
      <c r="I2286" s="2">
        <f>'Moving Avg'!H2286</f>
        <v>2.05989650000001</v>
      </c>
      <c r="J2286" s="5" t="str">
        <f>OBV!F2286</f>
        <v>NEUTRAL</v>
      </c>
      <c r="K2286" s="5" t="str">
        <f>OBV!G2286</f>
        <v>NEUTRAL</v>
      </c>
      <c r="L2286" s="5" t="str">
        <f>OBV!H2286</f>
        <v>NEUTRAL</v>
      </c>
      <c r="M2286" s="7">
        <f t="shared" si="350"/>
        <v>0</v>
      </c>
      <c r="N2286" s="7">
        <f t="shared" si="351"/>
        <v>45</v>
      </c>
      <c r="O2286" s="7">
        <f t="shared" si="352"/>
        <v>50</v>
      </c>
      <c r="P2286" s="7">
        <f t="shared" si="353"/>
        <v>33</v>
      </c>
      <c r="Q2286" s="8">
        <f t="shared" si="354"/>
        <v>28.2</v>
      </c>
      <c r="R2286" s="8">
        <f t="shared" si="355"/>
        <v>34.75</v>
      </c>
      <c r="S2286" s="8">
        <f t="shared" si="356"/>
        <v>34.1</v>
      </c>
      <c r="T2286" s="8">
        <f t="shared" si="357"/>
        <v>32</v>
      </c>
      <c r="U2286" s="7">
        <f t="shared" si="358"/>
        <v>32.35</v>
      </c>
      <c r="V2286" s="7">
        <f t="shared" si="359"/>
        <v>32.262500000000003</v>
      </c>
    </row>
    <row r="2287" spans="1:22" ht="13.5" x14ac:dyDescent="0.25">
      <c r="A2287" s="3">
        <f>RSI!A2287</f>
        <v>45632</v>
      </c>
      <c r="B2287" s="2">
        <f>RSI!B2287</f>
        <v>2.1522999999999999</v>
      </c>
      <c r="C2287" s="2">
        <f>RSI!I2287</f>
        <v>85.516562361255836</v>
      </c>
      <c r="D2287" s="2">
        <f>MACD!E2287</f>
        <v>2.1791330233744688E-4</v>
      </c>
      <c r="E2287" s="2">
        <f>MACD!F2287</f>
        <v>3.1930886924155593E-4</v>
      </c>
      <c r="F2287" s="2">
        <f>'Moving Avg'!D2287</f>
        <v>2.1522999999999999</v>
      </c>
      <c r="G2287" s="2">
        <f>'Moving Avg'!F2287</f>
        <v>2.1522999999999994</v>
      </c>
      <c r="H2287" s="2">
        <f>'Moving Avg'!G2287</f>
        <v>2.1522999999999981</v>
      </c>
      <c r="I2287" s="2">
        <f>'Moving Avg'!H2287</f>
        <v>2.0606255000000102</v>
      </c>
      <c r="J2287" s="5" t="str">
        <f>OBV!F2287</f>
        <v>NEUTRAL</v>
      </c>
      <c r="K2287" s="5" t="str">
        <f>OBV!G2287</f>
        <v>NEUTRAL</v>
      </c>
      <c r="L2287" s="5" t="str">
        <f>OBV!H2287</f>
        <v>NEUTRAL</v>
      </c>
      <c r="M2287" s="7">
        <f t="shared" si="350"/>
        <v>0</v>
      </c>
      <c r="N2287" s="7">
        <f t="shared" si="351"/>
        <v>45</v>
      </c>
      <c r="O2287" s="7">
        <f t="shared" si="352"/>
        <v>50</v>
      </c>
      <c r="P2287" s="7">
        <f t="shared" si="353"/>
        <v>33</v>
      </c>
      <c r="Q2287" s="8">
        <f t="shared" si="354"/>
        <v>28.2</v>
      </c>
      <c r="R2287" s="8">
        <f t="shared" si="355"/>
        <v>34.75</v>
      </c>
      <c r="S2287" s="8">
        <f t="shared" si="356"/>
        <v>34.1</v>
      </c>
      <c r="T2287" s="8">
        <f t="shared" si="357"/>
        <v>32</v>
      </c>
      <c r="U2287" s="7">
        <f t="shared" si="358"/>
        <v>32.35</v>
      </c>
      <c r="V2287" s="7">
        <f t="shared" si="359"/>
        <v>32.262500000000003</v>
      </c>
    </row>
    <row r="2288" spans="1:22" ht="13.5" x14ac:dyDescent="0.25">
      <c r="A2288" s="3">
        <f>RSI!A2288</f>
        <v>45635</v>
      </c>
      <c r="B2288" s="2">
        <f>RSI!B2288</f>
        <v>2.1522999999999999</v>
      </c>
      <c r="C2288" s="2">
        <f>RSI!I2288</f>
        <v>85.516562361255836</v>
      </c>
      <c r="D2288" s="2">
        <f>MACD!E2288</f>
        <v>2.0181426418108828E-4</v>
      </c>
      <c r="E2288" s="2">
        <f>MACD!F2288</f>
        <v>2.9580994822946241E-4</v>
      </c>
      <c r="F2288" s="2">
        <f>'Moving Avg'!D2288</f>
        <v>2.1522999999999999</v>
      </c>
      <c r="G2288" s="2">
        <f>'Moving Avg'!F2288</f>
        <v>2.1522999999999994</v>
      </c>
      <c r="H2288" s="2">
        <f>'Moving Avg'!G2288</f>
        <v>2.1522999999999981</v>
      </c>
      <c r="I2288" s="2">
        <f>'Moving Avg'!H2288</f>
        <v>2.0616175000000099</v>
      </c>
      <c r="J2288" s="5" t="str">
        <f>OBV!F2288</f>
        <v>NEUTRAL</v>
      </c>
      <c r="K2288" s="5" t="str">
        <f>OBV!G2288</f>
        <v>NEUTRAL</v>
      </c>
      <c r="L2288" s="5" t="str">
        <f>OBV!H2288</f>
        <v>NEUTRAL</v>
      </c>
      <c r="M2288" s="7">
        <f t="shared" si="350"/>
        <v>0</v>
      </c>
      <c r="N2288" s="7">
        <f t="shared" si="351"/>
        <v>45</v>
      </c>
      <c r="O2288" s="7">
        <f t="shared" si="352"/>
        <v>50</v>
      </c>
      <c r="P2288" s="7">
        <f t="shared" si="353"/>
        <v>33</v>
      </c>
      <c r="Q2288" s="8">
        <f t="shared" si="354"/>
        <v>28.2</v>
      </c>
      <c r="R2288" s="8">
        <f t="shared" si="355"/>
        <v>34.75</v>
      </c>
      <c r="S2288" s="8">
        <f t="shared" si="356"/>
        <v>34.1</v>
      </c>
      <c r="T2288" s="8">
        <f t="shared" si="357"/>
        <v>32</v>
      </c>
      <c r="U2288" s="7">
        <f t="shared" si="358"/>
        <v>32.35</v>
      </c>
      <c r="V2288" s="7">
        <f t="shared" si="359"/>
        <v>32.262500000000003</v>
      </c>
    </row>
    <row r="2289" spans="1:22" ht="13.5" x14ac:dyDescent="0.25">
      <c r="A2289" s="3">
        <f>RSI!A2289</f>
        <v>45636</v>
      </c>
      <c r="B2289" s="2">
        <f>RSI!B2289</f>
        <v>2.1522999999999999</v>
      </c>
      <c r="C2289" s="2">
        <f>RSI!I2289</f>
        <v>85.516562361255836</v>
      </c>
      <c r="D2289" s="2">
        <f>MACD!E2289</f>
        <v>1.8690117999353717E-4</v>
      </c>
      <c r="E2289" s="2">
        <f>MACD!F2289</f>
        <v>2.7402819458227737E-4</v>
      </c>
      <c r="F2289" s="2">
        <f>'Moving Avg'!D2289</f>
        <v>2.1522999999999999</v>
      </c>
      <c r="G2289" s="2">
        <f>'Moving Avg'!F2289</f>
        <v>2.1522999999999994</v>
      </c>
      <c r="H2289" s="2">
        <f>'Moving Avg'!G2289</f>
        <v>2.1522999999999981</v>
      </c>
      <c r="I2289" s="2">
        <f>'Moving Avg'!H2289</f>
        <v>2.06260950000001</v>
      </c>
      <c r="J2289" s="5" t="str">
        <f>OBV!F2289</f>
        <v>NEUTRAL</v>
      </c>
      <c r="K2289" s="5" t="str">
        <f>OBV!G2289</f>
        <v>NEUTRAL</v>
      </c>
      <c r="L2289" s="5" t="str">
        <f>OBV!H2289</f>
        <v>NEUTRAL</v>
      </c>
      <c r="M2289" s="7">
        <f t="shared" si="350"/>
        <v>0</v>
      </c>
      <c r="N2289" s="7">
        <f t="shared" si="351"/>
        <v>45</v>
      </c>
      <c r="O2289" s="7">
        <f t="shared" si="352"/>
        <v>50</v>
      </c>
      <c r="P2289" s="7">
        <f t="shared" si="353"/>
        <v>33</v>
      </c>
      <c r="Q2289" s="8">
        <f t="shared" si="354"/>
        <v>28.2</v>
      </c>
      <c r="R2289" s="8">
        <f t="shared" si="355"/>
        <v>34.75</v>
      </c>
      <c r="S2289" s="8">
        <f t="shared" si="356"/>
        <v>34.1</v>
      </c>
      <c r="T2289" s="8">
        <f t="shared" si="357"/>
        <v>32</v>
      </c>
      <c r="U2289" s="7">
        <f t="shared" si="358"/>
        <v>32.35</v>
      </c>
      <c r="V2289" s="7">
        <f t="shared" si="359"/>
        <v>32.262500000000003</v>
      </c>
    </row>
    <row r="2290" spans="1:22" ht="13.5" x14ac:dyDescent="0.25">
      <c r="A2290" s="3">
        <f>RSI!A2290</f>
        <v>45637</v>
      </c>
      <c r="B2290" s="2">
        <f>RSI!B2290</f>
        <v>2.1522999999999999</v>
      </c>
      <c r="C2290" s="2">
        <f>RSI!I2290</f>
        <v>85.516562361255836</v>
      </c>
      <c r="D2290" s="2">
        <f>MACD!E2290</f>
        <v>1.7308721169850827E-4</v>
      </c>
      <c r="E2290" s="2">
        <f>MACD!F2290</f>
        <v>2.5383999800552355E-4</v>
      </c>
      <c r="F2290" s="2">
        <f>'Moving Avg'!D2290</f>
        <v>2.1522999999999999</v>
      </c>
      <c r="G2290" s="2">
        <f>'Moving Avg'!F2290</f>
        <v>2.1522999999999994</v>
      </c>
      <c r="H2290" s="2">
        <f>'Moving Avg'!G2290</f>
        <v>2.1522999999999981</v>
      </c>
      <c r="I2290" s="2">
        <f>'Moving Avg'!H2290</f>
        <v>2.0636015000000101</v>
      </c>
      <c r="J2290" s="5" t="str">
        <f>OBV!F2290</f>
        <v>NEUTRAL</v>
      </c>
      <c r="K2290" s="5" t="str">
        <f>OBV!G2290</f>
        <v>NEUTRAL</v>
      </c>
      <c r="L2290" s="5" t="str">
        <f>OBV!H2290</f>
        <v>NEUTRAL</v>
      </c>
      <c r="M2290" s="7">
        <f t="shared" si="350"/>
        <v>0</v>
      </c>
      <c r="N2290" s="7">
        <f t="shared" si="351"/>
        <v>45</v>
      </c>
      <c r="O2290" s="7">
        <f t="shared" si="352"/>
        <v>50</v>
      </c>
      <c r="P2290" s="7">
        <f t="shared" si="353"/>
        <v>33</v>
      </c>
      <c r="Q2290" s="8">
        <f t="shared" si="354"/>
        <v>28.2</v>
      </c>
      <c r="R2290" s="8">
        <f t="shared" si="355"/>
        <v>34.75</v>
      </c>
      <c r="S2290" s="8">
        <f t="shared" si="356"/>
        <v>34.1</v>
      </c>
      <c r="T2290" s="8">
        <f t="shared" si="357"/>
        <v>32</v>
      </c>
      <c r="U2290" s="7">
        <f t="shared" si="358"/>
        <v>32.35</v>
      </c>
      <c r="V2290" s="7">
        <f t="shared" si="359"/>
        <v>32.262500000000003</v>
      </c>
    </row>
    <row r="2291" spans="1:22" ht="13.5" x14ac:dyDescent="0.25">
      <c r="A2291" s="3">
        <f>RSI!A2291</f>
        <v>45638</v>
      </c>
      <c r="B2291" s="2">
        <f>RSI!B2291</f>
        <v>2.1522999999999999</v>
      </c>
      <c r="C2291" s="2">
        <f>RSI!I2291</f>
        <v>85.516562361255836</v>
      </c>
      <c r="D2291" s="2">
        <f>MACD!E2291</f>
        <v>1.6029179822885098E-4</v>
      </c>
      <c r="E2291" s="2">
        <f>MACD!F2291</f>
        <v>2.3513035805018906E-4</v>
      </c>
      <c r="F2291" s="2">
        <f>'Moving Avg'!D2291</f>
        <v>2.1522999999999999</v>
      </c>
      <c r="G2291" s="2">
        <f>'Moving Avg'!F2291</f>
        <v>2.1522999999999994</v>
      </c>
      <c r="H2291" s="2">
        <f>'Moving Avg'!G2291</f>
        <v>2.1522999999999981</v>
      </c>
      <c r="I2291" s="2">
        <f>'Moving Avg'!H2291</f>
        <v>2.0645935000000097</v>
      </c>
      <c r="J2291" s="5" t="str">
        <f>OBV!F2291</f>
        <v>NEUTRAL</v>
      </c>
      <c r="K2291" s="5" t="str">
        <f>OBV!G2291</f>
        <v>NEUTRAL</v>
      </c>
      <c r="L2291" s="5" t="str">
        <f>OBV!H2291</f>
        <v>NEUTRAL</v>
      </c>
      <c r="M2291" s="7">
        <f t="shared" si="350"/>
        <v>0</v>
      </c>
      <c r="N2291" s="7">
        <f t="shared" si="351"/>
        <v>45</v>
      </c>
      <c r="O2291" s="7">
        <f t="shared" si="352"/>
        <v>50</v>
      </c>
      <c r="P2291" s="7">
        <f t="shared" si="353"/>
        <v>33</v>
      </c>
      <c r="Q2291" s="8">
        <f t="shared" si="354"/>
        <v>28.2</v>
      </c>
      <c r="R2291" s="8">
        <f t="shared" si="355"/>
        <v>34.75</v>
      </c>
      <c r="S2291" s="8">
        <f t="shared" si="356"/>
        <v>34.1</v>
      </c>
      <c r="T2291" s="8">
        <f t="shared" si="357"/>
        <v>32</v>
      </c>
      <c r="U2291" s="7">
        <f t="shared" si="358"/>
        <v>32.35</v>
      </c>
      <c r="V2291" s="7">
        <f t="shared" si="359"/>
        <v>32.262500000000003</v>
      </c>
    </row>
    <row r="2292" spans="1:22" ht="13.5" x14ac:dyDescent="0.25">
      <c r="A2292" s="3">
        <f>RSI!A2292</f>
        <v>45639</v>
      </c>
      <c r="B2292" s="2">
        <f>RSI!B2292</f>
        <v>2.0588000000000002</v>
      </c>
      <c r="C2292" s="2">
        <f>RSI!I2292</f>
        <v>0.26706574213862666</v>
      </c>
      <c r="D2292" s="2">
        <f>MACD!E2292</f>
        <v>7.074366140402244E-3</v>
      </c>
      <c r="E2292" s="2">
        <f>MACD!F2292</f>
        <v>1.6029775145206002E-3</v>
      </c>
      <c r="F2292" s="2">
        <f>'Moving Avg'!D2292</f>
        <v>2.1335999999999999</v>
      </c>
      <c r="G2292" s="2">
        <f>'Moving Avg'!F2292</f>
        <v>2.1476249999999992</v>
      </c>
      <c r="H2292" s="2">
        <f>'Moving Avg'!G2292</f>
        <v>2.1504299999999983</v>
      </c>
      <c r="I2292" s="2">
        <f>'Moving Avg'!H2292</f>
        <v>2.0646800000000103</v>
      </c>
      <c r="J2292" s="5" t="str">
        <f>OBV!F2292</f>
        <v>NEUTRAL</v>
      </c>
      <c r="K2292" s="5" t="str">
        <f>OBV!G2292</f>
        <v>NEUTRAL</v>
      </c>
      <c r="L2292" s="5" t="str">
        <f>OBV!H2292</f>
        <v>NEUTRAL</v>
      </c>
      <c r="M2292" s="7">
        <f t="shared" si="350"/>
        <v>50</v>
      </c>
      <c r="N2292" s="7">
        <f t="shared" si="351"/>
        <v>0</v>
      </c>
      <c r="O2292" s="7">
        <f t="shared" si="352"/>
        <v>50</v>
      </c>
      <c r="P2292" s="7">
        <f t="shared" si="353"/>
        <v>33</v>
      </c>
      <c r="Q2292" s="8">
        <f t="shared" si="354"/>
        <v>29.95</v>
      </c>
      <c r="R2292" s="8">
        <f t="shared" si="355"/>
        <v>35.75</v>
      </c>
      <c r="S2292" s="8">
        <f t="shared" si="356"/>
        <v>34.85</v>
      </c>
      <c r="T2292" s="8">
        <f t="shared" si="357"/>
        <v>33.25</v>
      </c>
      <c r="U2292" s="7">
        <f t="shared" si="358"/>
        <v>33.516666666666673</v>
      </c>
      <c r="V2292" s="7">
        <f t="shared" si="359"/>
        <v>33.450000000000003</v>
      </c>
    </row>
    <row r="2293" spans="1:22" ht="13.5" x14ac:dyDescent="0.25">
      <c r="A2293" s="3">
        <f>RSI!A2293</f>
        <v>45642</v>
      </c>
      <c r="B2293" s="2">
        <f>RSI!B2293</f>
        <v>2.0588000000000002</v>
      </c>
      <c r="C2293" s="2">
        <f>RSI!I2293</f>
        <v>0.26706574213862666</v>
      </c>
      <c r="D2293" s="2">
        <f>MACD!E2293</f>
        <v>1.3476283461018035E-2</v>
      </c>
      <c r="E2293" s="2">
        <f>MACD!F2293</f>
        <v>3.9776387038200876E-3</v>
      </c>
      <c r="F2293" s="2">
        <f>'Moving Avg'!D2293</f>
        <v>2.1148999999999996</v>
      </c>
      <c r="G2293" s="2">
        <f>'Moving Avg'!F2293</f>
        <v>2.1429499999999995</v>
      </c>
      <c r="H2293" s="2">
        <f>'Moving Avg'!G2293</f>
        <v>2.148559999999998</v>
      </c>
      <c r="I2293" s="2">
        <f>'Moving Avg'!H2293</f>
        <v>2.0647665000000104</v>
      </c>
      <c r="J2293" s="5" t="str">
        <f>OBV!F2293</f>
        <v>NEUTRAL</v>
      </c>
      <c r="K2293" s="5" t="str">
        <f>OBV!G2293</f>
        <v>NEUTRAL</v>
      </c>
      <c r="L2293" s="5" t="str">
        <f>OBV!H2293</f>
        <v>NEUTRAL</v>
      </c>
      <c r="M2293" s="7">
        <f t="shared" si="350"/>
        <v>50</v>
      </c>
      <c r="N2293" s="7">
        <f t="shared" si="351"/>
        <v>0</v>
      </c>
      <c r="O2293" s="7">
        <f t="shared" si="352"/>
        <v>50</v>
      </c>
      <c r="P2293" s="7">
        <f t="shared" si="353"/>
        <v>33</v>
      </c>
      <c r="Q2293" s="8">
        <f t="shared" si="354"/>
        <v>29.95</v>
      </c>
      <c r="R2293" s="8">
        <f t="shared" si="355"/>
        <v>35.75</v>
      </c>
      <c r="S2293" s="8">
        <f t="shared" si="356"/>
        <v>34.85</v>
      </c>
      <c r="T2293" s="8">
        <f t="shared" si="357"/>
        <v>33.25</v>
      </c>
      <c r="U2293" s="7">
        <f t="shared" si="358"/>
        <v>33.516666666666673</v>
      </c>
      <c r="V2293" s="7">
        <f t="shared" si="359"/>
        <v>33.450000000000003</v>
      </c>
    </row>
    <row r="2294" spans="1:22" ht="13.5" x14ac:dyDescent="0.25">
      <c r="A2294" s="3">
        <f>RSI!A2294</f>
        <v>45644</v>
      </c>
      <c r="B2294" s="2">
        <f>RSI!B2294</f>
        <v>2.0588000000000002</v>
      </c>
      <c r="C2294" s="2">
        <f>RSI!I2294</f>
        <v>0.26706574213862666</v>
      </c>
      <c r="D2294" s="2">
        <f>MACD!E2294</f>
        <v>1.9403981835163897E-2</v>
      </c>
      <c r="E2294" s="2">
        <f>MACD!F2294</f>
        <v>7.0629073300888506E-3</v>
      </c>
      <c r="F2294" s="2">
        <f>'Moving Avg'!D2294</f>
        <v>2.0962000000000001</v>
      </c>
      <c r="G2294" s="2">
        <f>'Moving Avg'!F2294</f>
        <v>2.1382749999999993</v>
      </c>
      <c r="H2294" s="2">
        <f>'Moving Avg'!G2294</f>
        <v>2.1466899999999982</v>
      </c>
      <c r="I2294" s="2">
        <f>'Moving Avg'!H2294</f>
        <v>2.06524700000001</v>
      </c>
      <c r="J2294" s="5" t="str">
        <f>OBV!F2294</f>
        <v>NEUTRAL</v>
      </c>
      <c r="K2294" s="5" t="str">
        <f>OBV!G2294</f>
        <v>NEUTRAL</v>
      </c>
      <c r="L2294" s="5" t="str">
        <f>OBV!H2294</f>
        <v>NEUTRAL</v>
      </c>
      <c r="M2294" s="7">
        <f t="shared" si="350"/>
        <v>50</v>
      </c>
      <c r="N2294" s="7">
        <f t="shared" si="351"/>
        <v>0</v>
      </c>
      <c r="O2294" s="7">
        <f t="shared" si="352"/>
        <v>50</v>
      </c>
      <c r="P2294" s="7">
        <f t="shared" si="353"/>
        <v>33</v>
      </c>
      <c r="Q2294" s="8">
        <f t="shared" si="354"/>
        <v>29.95</v>
      </c>
      <c r="R2294" s="8">
        <f t="shared" si="355"/>
        <v>35.75</v>
      </c>
      <c r="S2294" s="8">
        <f t="shared" si="356"/>
        <v>34.85</v>
      </c>
      <c r="T2294" s="8">
        <f t="shared" si="357"/>
        <v>33.25</v>
      </c>
      <c r="U2294" s="7">
        <f t="shared" si="358"/>
        <v>33.516666666666673</v>
      </c>
      <c r="V2294" s="7">
        <f t="shared" si="359"/>
        <v>33.450000000000003</v>
      </c>
    </row>
    <row r="2295" spans="1:22" ht="13.5" x14ac:dyDescent="0.25">
      <c r="A2295" s="3">
        <f>RSI!A2295</f>
        <v>45645</v>
      </c>
      <c r="B2295" s="2">
        <f>RSI!B2295</f>
        <v>1.9744999999999999</v>
      </c>
      <c r="C2295" s="2">
        <f>RSI!I2295</f>
        <v>0.12582215759658766</v>
      </c>
      <c r="D2295" s="2">
        <f>MACD!E2295</f>
        <v>3.1137033474906151E-2</v>
      </c>
      <c r="E2295" s="2">
        <f>MACD!F2295</f>
        <v>1.187773255905231E-2</v>
      </c>
      <c r="F2295" s="2">
        <f>'Moving Avg'!D2295</f>
        <v>2.0606400000000002</v>
      </c>
      <c r="G2295" s="2">
        <f>'Moving Avg'!F2295</f>
        <v>2.1293849999999996</v>
      </c>
      <c r="H2295" s="2">
        <f>'Moving Avg'!G2295</f>
        <v>2.1431339999999985</v>
      </c>
      <c r="I2295" s="2">
        <f>'Moving Avg'!H2295</f>
        <v>2.0653060000000103</v>
      </c>
      <c r="J2295" s="5" t="str">
        <f>OBV!F2295</f>
        <v>NEUTRAL</v>
      </c>
      <c r="K2295" s="5" t="str">
        <f>OBV!G2295</f>
        <v>NEUTRAL</v>
      </c>
      <c r="L2295" s="5" t="str">
        <f>OBV!H2295</f>
        <v>NEUTRAL</v>
      </c>
      <c r="M2295" s="7">
        <f t="shared" si="350"/>
        <v>50</v>
      </c>
      <c r="N2295" s="7">
        <f t="shared" si="351"/>
        <v>0</v>
      </c>
      <c r="O2295" s="7">
        <f t="shared" si="352"/>
        <v>0</v>
      </c>
      <c r="P2295" s="7">
        <f t="shared" si="353"/>
        <v>33</v>
      </c>
      <c r="Q2295" s="8">
        <f t="shared" si="354"/>
        <v>22.45</v>
      </c>
      <c r="R2295" s="8">
        <f t="shared" si="355"/>
        <v>18.25</v>
      </c>
      <c r="S2295" s="8">
        <f t="shared" si="356"/>
        <v>22.35</v>
      </c>
      <c r="T2295" s="8">
        <f t="shared" si="357"/>
        <v>20.75</v>
      </c>
      <c r="U2295" s="7">
        <f t="shared" si="358"/>
        <v>21.016666666666669</v>
      </c>
      <c r="V2295" s="7">
        <f t="shared" si="359"/>
        <v>20.950000000000003</v>
      </c>
    </row>
    <row r="2296" spans="1:22" ht="13.5" x14ac:dyDescent="0.25">
      <c r="A2296" s="3">
        <f>RSI!A2296</f>
        <v>45646</v>
      </c>
      <c r="B2296" s="2">
        <f>RSI!B2296</f>
        <v>1.9744999999999999</v>
      </c>
      <c r="C2296" s="2">
        <f>RSI!I2296</f>
        <v>0.12582215759658766</v>
      </c>
      <c r="D2296" s="2">
        <f>MACD!E2296</f>
        <v>4.2000968138807604E-2</v>
      </c>
      <c r="E2296" s="2">
        <f>MACD!F2296</f>
        <v>1.7902379675003369E-2</v>
      </c>
      <c r="F2296" s="2">
        <f>'Moving Avg'!D2296</f>
        <v>2.02508</v>
      </c>
      <c r="G2296" s="2">
        <f>'Moving Avg'!F2296</f>
        <v>2.1204949999999996</v>
      </c>
      <c r="H2296" s="2">
        <f>'Moving Avg'!G2296</f>
        <v>2.1395779999999989</v>
      </c>
      <c r="I2296" s="2">
        <f>'Moving Avg'!H2296</f>
        <v>2.0653650000000097</v>
      </c>
      <c r="J2296" s="5" t="str">
        <f>OBV!F2296</f>
        <v>NEUTRAL</v>
      </c>
      <c r="K2296" s="5" t="str">
        <f>OBV!G2296</f>
        <v>NEUTRAL</v>
      </c>
      <c r="L2296" s="5" t="str">
        <f>OBV!H2296</f>
        <v>NEUTRAL</v>
      </c>
      <c r="M2296" s="7">
        <f t="shared" si="350"/>
        <v>50</v>
      </c>
      <c r="N2296" s="7">
        <f t="shared" si="351"/>
        <v>0</v>
      </c>
      <c r="O2296" s="7">
        <f t="shared" si="352"/>
        <v>0</v>
      </c>
      <c r="P2296" s="7">
        <f t="shared" si="353"/>
        <v>33</v>
      </c>
      <c r="Q2296" s="8">
        <f t="shared" si="354"/>
        <v>22.45</v>
      </c>
      <c r="R2296" s="8">
        <f t="shared" si="355"/>
        <v>18.25</v>
      </c>
      <c r="S2296" s="8">
        <f t="shared" si="356"/>
        <v>22.35</v>
      </c>
      <c r="T2296" s="8">
        <f t="shared" si="357"/>
        <v>20.75</v>
      </c>
      <c r="U2296" s="7">
        <f t="shared" si="358"/>
        <v>21.016666666666669</v>
      </c>
      <c r="V2296" s="7">
        <f t="shared" si="359"/>
        <v>20.950000000000003</v>
      </c>
    </row>
    <row r="2297" spans="1:22" ht="13.5" x14ac:dyDescent="0.25">
      <c r="A2297" s="3">
        <f>RSI!A2297</f>
        <v>45649</v>
      </c>
      <c r="B2297" s="2">
        <f>RSI!B2297</f>
        <v>1.9744999999999999</v>
      </c>
      <c r="C2297" s="2">
        <f>RSI!I2297</f>
        <v>0.12582215759658766</v>
      </c>
      <c r="D2297" s="2">
        <f>MACD!E2297</f>
        <v>5.2060165175895179E-2</v>
      </c>
      <c r="E2297" s="2">
        <f>MACD!F2297</f>
        <v>2.4733936775181729E-2</v>
      </c>
      <c r="F2297" s="2">
        <f>'Moving Avg'!D2297</f>
        <v>2.0082200000000001</v>
      </c>
      <c r="G2297" s="2">
        <f>'Moving Avg'!F2297</f>
        <v>2.111605</v>
      </c>
      <c r="H2297" s="2">
        <f>'Moving Avg'!G2297</f>
        <v>2.1360219999999988</v>
      </c>
      <c r="I2297" s="2">
        <f>'Moving Avg'!H2297</f>
        <v>2.0650300000000099</v>
      </c>
      <c r="J2297" s="5" t="str">
        <f>OBV!F2297</f>
        <v>NEUTRAL</v>
      </c>
      <c r="K2297" s="5" t="str">
        <f>OBV!G2297</f>
        <v>NEUTRAL</v>
      </c>
      <c r="L2297" s="5" t="str">
        <f>OBV!H2297</f>
        <v>NEUTRAL</v>
      </c>
      <c r="M2297" s="7">
        <f t="shared" si="350"/>
        <v>50</v>
      </c>
      <c r="N2297" s="7">
        <f t="shared" si="351"/>
        <v>0</v>
      </c>
      <c r="O2297" s="7">
        <f t="shared" si="352"/>
        <v>0</v>
      </c>
      <c r="P2297" s="7">
        <f t="shared" si="353"/>
        <v>33</v>
      </c>
      <c r="Q2297" s="8">
        <f t="shared" si="354"/>
        <v>22.45</v>
      </c>
      <c r="R2297" s="8">
        <f t="shared" si="355"/>
        <v>18.25</v>
      </c>
      <c r="S2297" s="8">
        <f t="shared" si="356"/>
        <v>22.35</v>
      </c>
      <c r="T2297" s="8">
        <f t="shared" si="357"/>
        <v>20.75</v>
      </c>
      <c r="U2297" s="7">
        <f t="shared" si="358"/>
        <v>21.016666666666669</v>
      </c>
      <c r="V2297" s="7">
        <f t="shared" si="359"/>
        <v>20.950000000000003</v>
      </c>
    </row>
    <row r="2298" spans="1:22" ht="13.5" x14ac:dyDescent="0.25">
      <c r="A2298" s="3">
        <f>RSI!A2298</f>
        <v>45650</v>
      </c>
      <c r="B2298" s="2">
        <f>RSI!B2298</f>
        <v>1.9744999999999999</v>
      </c>
      <c r="C2298" s="2">
        <f>RSI!I2298</f>
        <v>0.12582215759658766</v>
      </c>
      <c r="D2298" s="2">
        <f>MACD!E2298</f>
        <v>6.1374235046252945E-2</v>
      </c>
      <c r="E2298" s="2">
        <f>MACD!F2298</f>
        <v>3.2061996429395972E-2</v>
      </c>
      <c r="F2298" s="2">
        <f>'Moving Avg'!D2298</f>
        <v>1.9913600000000002</v>
      </c>
      <c r="G2298" s="2">
        <f>'Moving Avg'!F2298</f>
        <v>2.1027149999999999</v>
      </c>
      <c r="H2298" s="2">
        <f>'Moving Avg'!G2298</f>
        <v>2.1324659999999991</v>
      </c>
      <c r="I2298" s="2">
        <f>'Moving Avg'!H2298</f>
        <v>2.0646950000000093</v>
      </c>
      <c r="J2298" s="5" t="str">
        <f>OBV!F2298</f>
        <v>NEUTRAL</v>
      </c>
      <c r="K2298" s="5" t="str">
        <f>OBV!G2298</f>
        <v>NEUTRAL</v>
      </c>
      <c r="L2298" s="5" t="str">
        <f>OBV!H2298</f>
        <v>NEUTRAL</v>
      </c>
      <c r="M2298" s="7">
        <f t="shared" si="350"/>
        <v>50</v>
      </c>
      <c r="N2298" s="7">
        <f t="shared" si="351"/>
        <v>0</v>
      </c>
      <c r="O2298" s="7">
        <f t="shared" si="352"/>
        <v>0</v>
      </c>
      <c r="P2298" s="7">
        <f t="shared" si="353"/>
        <v>33</v>
      </c>
      <c r="Q2298" s="8">
        <f t="shared" si="354"/>
        <v>22.45</v>
      </c>
      <c r="R2298" s="8">
        <f t="shared" si="355"/>
        <v>18.25</v>
      </c>
      <c r="S2298" s="8">
        <f t="shared" si="356"/>
        <v>22.35</v>
      </c>
      <c r="T2298" s="8">
        <f t="shared" si="357"/>
        <v>20.75</v>
      </c>
      <c r="U2298" s="7">
        <f t="shared" si="358"/>
        <v>21.016666666666669</v>
      </c>
      <c r="V2298" s="7">
        <f t="shared" si="359"/>
        <v>20.950000000000003</v>
      </c>
    </row>
    <row r="2299" spans="1:22" ht="13.5" x14ac:dyDescent="0.25">
      <c r="A2299" s="3">
        <f>RSI!A2299</f>
        <v>45651</v>
      </c>
      <c r="B2299" s="2">
        <f>RSI!B2299</f>
        <v>1.8903000000000001</v>
      </c>
      <c r="C2299" s="2">
        <f>RSI!I2299</f>
        <v>7.3558017138168452E-2</v>
      </c>
      <c r="D2299" s="2">
        <f>MACD!E2299</f>
        <v>7.6235409616518535E-2</v>
      </c>
      <c r="E2299" s="2">
        <f>MACD!F2299</f>
        <v>4.0896679066820485E-2</v>
      </c>
      <c r="F2299" s="2">
        <f>'Moving Avg'!D2299</f>
        <v>1.95766</v>
      </c>
      <c r="G2299" s="2">
        <f>'Moving Avg'!F2299</f>
        <v>2.0896150000000002</v>
      </c>
      <c r="H2299" s="2">
        <f>'Moving Avg'!G2299</f>
        <v>2.127225999999999</v>
      </c>
      <c r="I2299" s="2">
        <f>'Moving Avg'!H2299</f>
        <v>2.0641140000000093</v>
      </c>
      <c r="J2299" s="5" t="str">
        <f>OBV!F2299</f>
        <v>NEUTRAL</v>
      </c>
      <c r="K2299" s="5" t="str">
        <f>OBV!G2299</f>
        <v>NEUTRAL</v>
      </c>
      <c r="L2299" s="5" t="str">
        <f>OBV!H2299</f>
        <v>NEUTRAL</v>
      </c>
      <c r="M2299" s="7">
        <f t="shared" si="350"/>
        <v>50</v>
      </c>
      <c r="N2299" s="7">
        <f t="shared" si="351"/>
        <v>0</v>
      </c>
      <c r="O2299" s="7">
        <f t="shared" si="352"/>
        <v>0</v>
      </c>
      <c r="P2299" s="7">
        <f t="shared" si="353"/>
        <v>33</v>
      </c>
      <c r="Q2299" s="8">
        <f t="shared" si="354"/>
        <v>22.45</v>
      </c>
      <c r="R2299" s="8">
        <f t="shared" si="355"/>
        <v>18.25</v>
      </c>
      <c r="S2299" s="8">
        <f t="shared" si="356"/>
        <v>22.35</v>
      </c>
      <c r="T2299" s="8">
        <f t="shared" si="357"/>
        <v>20.75</v>
      </c>
      <c r="U2299" s="7">
        <f t="shared" si="358"/>
        <v>21.016666666666669</v>
      </c>
      <c r="V2299" s="7">
        <f t="shared" si="359"/>
        <v>20.950000000000003</v>
      </c>
    </row>
    <row r="2300" spans="1:22" ht="13.5" x14ac:dyDescent="0.25">
      <c r="A2300" s="3">
        <f>RSI!A2300</f>
        <v>45652</v>
      </c>
      <c r="B2300" s="2">
        <f>RSI!B2300</f>
        <v>1.8248</v>
      </c>
      <c r="C2300" s="2">
        <f>RSI!I2300</f>
        <v>5.4568867503661522E-2</v>
      </c>
      <c r="D2300" s="2">
        <f>MACD!E2300</f>
        <v>9.4847607247165122E-2</v>
      </c>
      <c r="E2300" s="2">
        <f>MACD!F2300</f>
        <v>5.1686864702889412E-2</v>
      </c>
      <c r="F2300" s="2">
        <f>'Moving Avg'!D2300</f>
        <v>1.9277200000000001</v>
      </c>
      <c r="G2300" s="2">
        <f>'Moving Avg'!F2300</f>
        <v>2.0732400000000006</v>
      </c>
      <c r="H2300" s="2">
        <f>'Moving Avg'!G2300</f>
        <v>2.1206759999999991</v>
      </c>
      <c r="I2300" s="2">
        <f>'Moving Avg'!H2300</f>
        <v>2.0632930000000091</v>
      </c>
      <c r="J2300" s="5" t="str">
        <f>OBV!F2300</f>
        <v>BEARISH</v>
      </c>
      <c r="K2300" s="5" t="str">
        <f>OBV!G2300</f>
        <v>NEUTRAL</v>
      </c>
      <c r="L2300" s="5" t="str">
        <f>OBV!H2300</f>
        <v>CONFIRMED BEARISH</v>
      </c>
      <c r="M2300" s="7">
        <f t="shared" si="350"/>
        <v>50</v>
      </c>
      <c r="N2300" s="7">
        <f t="shared" si="351"/>
        <v>0</v>
      </c>
      <c r="O2300" s="7">
        <f t="shared" si="352"/>
        <v>0</v>
      </c>
      <c r="P2300" s="7">
        <f t="shared" si="353"/>
        <v>16.5</v>
      </c>
      <c r="Q2300" s="8">
        <f t="shared" si="354"/>
        <v>19.975000000000001</v>
      </c>
      <c r="R2300" s="8">
        <f t="shared" si="355"/>
        <v>14.125</v>
      </c>
      <c r="S2300" s="8">
        <f t="shared" si="356"/>
        <v>14.925000000000001</v>
      </c>
      <c r="T2300" s="8">
        <f t="shared" si="357"/>
        <v>16.625</v>
      </c>
      <c r="U2300" s="7">
        <f t="shared" si="358"/>
        <v>16.341666666666669</v>
      </c>
      <c r="V2300" s="7">
        <f t="shared" si="359"/>
        <v>16.412500000000001</v>
      </c>
    </row>
    <row r="2301" spans="1:22" ht="13.5" x14ac:dyDescent="0.25">
      <c r="A2301" s="3">
        <f>RSI!A2301</f>
        <v>45653</v>
      </c>
      <c r="B2301" s="2">
        <f>RSI!B2301</f>
        <v>1.8248</v>
      </c>
      <c r="C2301" s="2">
        <f>RSI!I2301</f>
        <v>5.4568867503661522E-2</v>
      </c>
      <c r="D2301" s="2">
        <f>MACD!E2301</f>
        <v>0.11208112268716297</v>
      </c>
      <c r="E2301" s="2">
        <f>MACD!F2301</f>
        <v>6.3765716299744132E-2</v>
      </c>
      <c r="F2301" s="2">
        <f>'Moving Avg'!D2301</f>
        <v>1.8977799999999998</v>
      </c>
      <c r="G2301" s="2">
        <f>'Moving Avg'!F2301</f>
        <v>2.0568650000000006</v>
      </c>
      <c r="H2301" s="2">
        <f>'Moving Avg'!G2301</f>
        <v>2.1141259999999993</v>
      </c>
      <c r="I2301" s="2">
        <f>'Moving Avg'!H2301</f>
        <v>2.0624720000000085</v>
      </c>
      <c r="J2301" s="5" t="str">
        <f>OBV!F2301</f>
        <v>BEARISH</v>
      </c>
      <c r="K2301" s="5" t="str">
        <f>OBV!G2301</f>
        <v>NEUTRAL</v>
      </c>
      <c r="L2301" s="5" t="str">
        <f>OBV!H2301</f>
        <v>CONFIRMED BEARISH</v>
      </c>
      <c r="M2301" s="7">
        <f t="shared" si="350"/>
        <v>50</v>
      </c>
      <c r="N2301" s="7">
        <f t="shared" si="351"/>
        <v>0</v>
      </c>
      <c r="O2301" s="7">
        <f t="shared" si="352"/>
        <v>0</v>
      </c>
      <c r="P2301" s="7">
        <f t="shared" si="353"/>
        <v>16.5</v>
      </c>
      <c r="Q2301" s="8">
        <f t="shared" si="354"/>
        <v>19.975000000000001</v>
      </c>
      <c r="R2301" s="8">
        <f t="shared" si="355"/>
        <v>14.125</v>
      </c>
      <c r="S2301" s="8">
        <f t="shared" si="356"/>
        <v>14.925000000000001</v>
      </c>
      <c r="T2301" s="8">
        <f t="shared" si="357"/>
        <v>16.625</v>
      </c>
      <c r="U2301" s="7">
        <f t="shared" si="358"/>
        <v>16.341666666666669</v>
      </c>
      <c r="V2301" s="7">
        <f t="shared" si="359"/>
        <v>16.412500000000001</v>
      </c>
    </row>
    <row r="2302" spans="1:22" ht="13.5" x14ac:dyDescent="0.25">
      <c r="A2302" s="3">
        <f>RSI!A2302</f>
        <v>45656</v>
      </c>
      <c r="B2302" s="2">
        <f>RSI!B2302</f>
        <v>1.8248</v>
      </c>
      <c r="C2302" s="2">
        <f>RSI!I2302</f>
        <v>5.4568867503661522E-2</v>
      </c>
      <c r="D2302" s="2">
        <f>MACD!E2302</f>
        <v>0.11365346529471498</v>
      </c>
      <c r="E2302" s="2">
        <f>MACD!F2302</f>
        <v>7.3743266098738311E-2</v>
      </c>
      <c r="F2302" s="2">
        <f>'Moving Avg'!D2302</f>
        <v>1.8678399999999999</v>
      </c>
      <c r="G2302" s="2">
        <f>'Moving Avg'!F2302</f>
        <v>2.040490000000001</v>
      </c>
      <c r="H2302" s="2">
        <f>'Moving Avg'!G2302</f>
        <v>2.107575999999999</v>
      </c>
      <c r="I2302" s="2">
        <f>'Moving Avg'!H2302</f>
        <v>2.0616075000000085</v>
      </c>
      <c r="J2302" s="5" t="str">
        <f>OBV!F2302</f>
        <v>BEARISH</v>
      </c>
      <c r="K2302" s="5" t="str">
        <f>OBV!G2302</f>
        <v>NEUTRAL</v>
      </c>
      <c r="L2302" s="5" t="str">
        <f>OBV!H2302</f>
        <v>CONFIRMED BEARISH</v>
      </c>
      <c r="M2302" s="7">
        <f t="shared" si="350"/>
        <v>50</v>
      </c>
      <c r="N2302" s="7">
        <f t="shared" si="351"/>
        <v>0</v>
      </c>
      <c r="O2302" s="7">
        <f t="shared" si="352"/>
        <v>0</v>
      </c>
      <c r="P2302" s="7">
        <f t="shared" si="353"/>
        <v>16.5</v>
      </c>
      <c r="Q2302" s="8">
        <f t="shared" si="354"/>
        <v>19.975000000000001</v>
      </c>
      <c r="R2302" s="8">
        <f t="shared" si="355"/>
        <v>14.125</v>
      </c>
      <c r="S2302" s="8">
        <f t="shared" si="356"/>
        <v>14.925000000000001</v>
      </c>
      <c r="T2302" s="8">
        <f t="shared" si="357"/>
        <v>16.625</v>
      </c>
      <c r="U2302" s="7">
        <f t="shared" si="358"/>
        <v>16.341666666666669</v>
      </c>
      <c r="V2302" s="7">
        <f t="shared" si="359"/>
        <v>16.412500000000001</v>
      </c>
    </row>
    <row r="2303" spans="1:22" ht="13.5" x14ac:dyDescent="0.25">
      <c r="A2303" s="3">
        <f>RSI!A2303</f>
        <v>45657</v>
      </c>
      <c r="B2303" s="2">
        <f>RSI!B2303</f>
        <v>1.8248</v>
      </c>
      <c r="C2303" s="2">
        <f>RSI!I2303</f>
        <v>5.4568867503661522E-2</v>
      </c>
      <c r="D2303" s="2">
        <f>MACD!E2303</f>
        <v>0.11625682813203131</v>
      </c>
      <c r="E2303" s="2">
        <f>MACD!F2303</f>
        <v>8.2245978505396916E-2</v>
      </c>
      <c r="F2303" s="2">
        <f>'Moving Avg'!D2303</f>
        <v>1.8379000000000001</v>
      </c>
      <c r="G2303" s="2">
        <f>'Moving Avg'!F2303</f>
        <v>2.024115000000001</v>
      </c>
      <c r="H2303" s="2">
        <f>'Moving Avg'!G2303</f>
        <v>2.1010259999999992</v>
      </c>
      <c r="I2303" s="2">
        <f>'Moving Avg'!H2303</f>
        <v>2.0607865000000078</v>
      </c>
      <c r="J2303" s="5" t="str">
        <f>OBV!F2303</f>
        <v>BEARISH</v>
      </c>
      <c r="K2303" s="5" t="str">
        <f>OBV!G2303</f>
        <v>NEUTRAL</v>
      </c>
      <c r="L2303" s="5" t="str">
        <f>OBV!H2303</f>
        <v>CONFIRMED BEARISH</v>
      </c>
      <c r="M2303" s="7">
        <f t="shared" si="350"/>
        <v>50</v>
      </c>
      <c r="N2303" s="7">
        <f t="shared" si="351"/>
        <v>0</v>
      </c>
      <c r="O2303" s="7">
        <f t="shared" si="352"/>
        <v>0</v>
      </c>
      <c r="P2303" s="7">
        <f t="shared" si="353"/>
        <v>16.5</v>
      </c>
      <c r="Q2303" s="8">
        <f t="shared" si="354"/>
        <v>19.975000000000001</v>
      </c>
      <c r="R2303" s="8">
        <f t="shared" si="355"/>
        <v>14.125</v>
      </c>
      <c r="S2303" s="8">
        <f t="shared" si="356"/>
        <v>14.925000000000001</v>
      </c>
      <c r="T2303" s="8">
        <f t="shared" si="357"/>
        <v>16.625</v>
      </c>
      <c r="U2303" s="7">
        <f t="shared" si="358"/>
        <v>16.341666666666669</v>
      </c>
      <c r="V2303" s="7">
        <f t="shared" si="359"/>
        <v>16.412500000000001</v>
      </c>
    </row>
    <row r="2304" spans="1:22" ht="13.5" x14ac:dyDescent="0.25">
      <c r="A2304" s="3">
        <f>RSI!A2304</f>
        <v>45659</v>
      </c>
      <c r="B2304" s="2">
        <f>RSI!B2304</f>
        <v>1.8248</v>
      </c>
      <c r="C2304" s="2">
        <f>RSI!I2304</f>
        <v>5.4568867503661522E-2</v>
      </c>
      <c r="D2304" s="2">
        <f>MACD!E2304</f>
        <v>0.11963830239907902</v>
      </c>
      <c r="E2304" s="2">
        <f>MACD!F2304</f>
        <v>8.9724443284133343E-2</v>
      </c>
      <c r="F2304" s="2">
        <f>'Moving Avg'!D2304</f>
        <v>1.8248000000000002</v>
      </c>
      <c r="G2304" s="2">
        <f>'Moving Avg'!F2304</f>
        <v>2.007740000000001</v>
      </c>
      <c r="H2304" s="2">
        <f>'Moving Avg'!G2304</f>
        <v>2.0944759999999989</v>
      </c>
      <c r="I2304" s="2">
        <f>'Moving Avg'!H2304</f>
        <v>2.0599655000000077</v>
      </c>
      <c r="J2304" s="5" t="str">
        <f>OBV!F2304</f>
        <v>BEARISH</v>
      </c>
      <c r="K2304" s="5" t="str">
        <f>OBV!G2304</f>
        <v>NEUTRAL</v>
      </c>
      <c r="L2304" s="5" t="str">
        <f>OBV!H2304</f>
        <v>CONFIRMED BEARISH</v>
      </c>
      <c r="M2304" s="7">
        <f t="shared" si="350"/>
        <v>50</v>
      </c>
      <c r="N2304" s="7">
        <f t="shared" si="351"/>
        <v>0</v>
      </c>
      <c r="O2304" s="7">
        <f t="shared" si="352"/>
        <v>0</v>
      </c>
      <c r="P2304" s="7">
        <f t="shared" si="353"/>
        <v>16.5</v>
      </c>
      <c r="Q2304" s="8">
        <f t="shared" si="354"/>
        <v>19.975000000000001</v>
      </c>
      <c r="R2304" s="8">
        <f t="shared" si="355"/>
        <v>14.125</v>
      </c>
      <c r="S2304" s="8">
        <f t="shared" si="356"/>
        <v>14.925000000000001</v>
      </c>
      <c r="T2304" s="8">
        <f t="shared" si="357"/>
        <v>16.625</v>
      </c>
      <c r="U2304" s="7">
        <f t="shared" si="358"/>
        <v>16.341666666666669</v>
      </c>
      <c r="V2304" s="7">
        <f t="shared" si="359"/>
        <v>16.412500000000001</v>
      </c>
    </row>
    <row r="2305" spans="1:22" ht="13.5" x14ac:dyDescent="0.25">
      <c r="A2305" s="3">
        <f>RSI!A2305</f>
        <v>45660</v>
      </c>
      <c r="B2305" s="2">
        <f>RSI!B2305</f>
        <v>1.8248</v>
      </c>
      <c r="C2305" s="2">
        <f>RSI!I2305</f>
        <v>5.4568867503661522E-2</v>
      </c>
      <c r="D2305" s="2">
        <f>MACD!E2305</f>
        <v>0.11062164203965397</v>
      </c>
      <c r="E2305" s="2">
        <f>MACD!F2305</f>
        <v>9.3903883035237473E-2</v>
      </c>
      <c r="F2305" s="2">
        <f>'Moving Avg'!D2305</f>
        <v>1.8248000000000002</v>
      </c>
      <c r="G2305" s="2">
        <f>'Moving Avg'!F2305</f>
        <v>1.9913650000000007</v>
      </c>
      <c r="H2305" s="2">
        <f>'Moving Avg'!G2305</f>
        <v>2.0879259999999991</v>
      </c>
      <c r="I2305" s="2">
        <f>'Moving Avg'!H2305</f>
        <v>2.0591445000000075</v>
      </c>
      <c r="J2305" s="5" t="str">
        <f>OBV!F2305</f>
        <v>NEUTRAL</v>
      </c>
      <c r="K2305" s="5" t="str">
        <f>OBV!G2305</f>
        <v>NEUTRAL</v>
      </c>
      <c r="L2305" s="5" t="str">
        <f>OBV!H2305</f>
        <v>NEUTRAL</v>
      </c>
      <c r="M2305" s="7">
        <f t="shared" si="350"/>
        <v>50</v>
      </c>
      <c r="N2305" s="7">
        <f t="shared" si="351"/>
        <v>0</v>
      </c>
      <c r="O2305" s="7">
        <f t="shared" si="352"/>
        <v>0</v>
      </c>
      <c r="P2305" s="7">
        <f t="shared" si="353"/>
        <v>33</v>
      </c>
      <c r="Q2305" s="8">
        <f t="shared" si="354"/>
        <v>22.45</v>
      </c>
      <c r="R2305" s="8">
        <f t="shared" si="355"/>
        <v>18.25</v>
      </c>
      <c r="S2305" s="8">
        <f t="shared" si="356"/>
        <v>22.35</v>
      </c>
      <c r="T2305" s="8">
        <f t="shared" si="357"/>
        <v>20.75</v>
      </c>
      <c r="U2305" s="7">
        <f t="shared" si="358"/>
        <v>21.016666666666669</v>
      </c>
      <c r="V2305" s="7">
        <f t="shared" si="359"/>
        <v>20.950000000000003</v>
      </c>
    </row>
    <row r="2306" spans="1:22" ht="13.5" x14ac:dyDescent="0.25">
      <c r="A2306" s="3">
        <f>RSI!A2306</f>
        <v>45663</v>
      </c>
      <c r="B2306" s="2">
        <f>RSI!B2306</f>
        <v>1.8248</v>
      </c>
      <c r="C2306" s="2">
        <f>RSI!I2306</f>
        <v>5.4568867503661522E-2</v>
      </c>
      <c r="D2306" s="2">
        <f>MACD!E2306</f>
        <v>0.10400264441287188</v>
      </c>
      <c r="E2306" s="2">
        <f>MACD!F2306</f>
        <v>9.5923635310764352E-2</v>
      </c>
      <c r="F2306" s="2">
        <f>'Moving Avg'!D2306</f>
        <v>1.8248000000000002</v>
      </c>
      <c r="G2306" s="2">
        <f>'Moving Avg'!F2306</f>
        <v>1.9749900000000005</v>
      </c>
      <c r="H2306" s="2">
        <f>'Moving Avg'!G2306</f>
        <v>2.0813759999999992</v>
      </c>
      <c r="I2306" s="2">
        <f>'Moving Avg'!H2306</f>
        <v>2.0583675000000072</v>
      </c>
      <c r="J2306" s="5" t="str">
        <f>OBV!F2306</f>
        <v>NEUTRAL</v>
      </c>
      <c r="K2306" s="5" t="str">
        <f>OBV!G2306</f>
        <v>NEUTRAL</v>
      </c>
      <c r="L2306" s="5" t="str">
        <f>OBV!H2306</f>
        <v>NEUTRAL</v>
      </c>
      <c r="M2306" s="7">
        <f t="shared" ref="M2306:M2369" si="360">IF(C2306&lt;30,50, IF(C2306&gt;70, 0, 25))</f>
        <v>50</v>
      </c>
      <c r="N2306" s="7">
        <f t="shared" ref="N2306:N2369" si="361">IF(E2306-D2306&gt;0.02, 100, IF(E2306-D2306&lt;0,0,45))</f>
        <v>0</v>
      </c>
      <c r="O2306" s="7">
        <f t="shared" ref="O2306:O2369" si="362">IF(F2306-I2306&gt;10,100,IF(F2306-I2306&gt;5,75, IF(F2306-I2306&gt;0,50,0)))</f>
        <v>0</v>
      </c>
      <c r="P2306" s="7">
        <f t="shared" ref="P2306:P2369" si="363">IF(L2306="confirmed bullish", 34, IF(L2306="bullish divergence",17, 0))+IF(J2306="bullish",33,IF(J2306="bearish",0,16.5))+IF(K2306="strong",33,IF(K2306="weak",0,16.5))</f>
        <v>33</v>
      </c>
      <c r="Q2306" s="8">
        <f t="shared" si="354"/>
        <v>22.45</v>
      </c>
      <c r="R2306" s="8">
        <f t="shared" si="355"/>
        <v>18.25</v>
      </c>
      <c r="S2306" s="8">
        <f t="shared" si="356"/>
        <v>22.35</v>
      </c>
      <c r="T2306" s="8">
        <f t="shared" si="357"/>
        <v>20.75</v>
      </c>
      <c r="U2306" s="7">
        <f t="shared" si="358"/>
        <v>21.016666666666669</v>
      </c>
      <c r="V2306" s="7">
        <f t="shared" si="359"/>
        <v>20.950000000000003</v>
      </c>
    </row>
    <row r="2307" spans="1:22" ht="13.5" x14ac:dyDescent="0.25">
      <c r="A2307" s="3">
        <f>RSI!A2307</f>
        <v>45664</v>
      </c>
      <c r="B2307" s="2">
        <f>RSI!B2307</f>
        <v>1.8248</v>
      </c>
      <c r="C2307" s="2">
        <f>RSI!I2307</f>
        <v>5.4568867503661522E-2</v>
      </c>
      <c r="D2307" s="2">
        <f>MACD!E2307</f>
        <v>9.9337587646442849E-2</v>
      </c>
      <c r="E2307" s="2">
        <f>MACD!F2307</f>
        <v>9.660642577790006E-2</v>
      </c>
      <c r="F2307" s="2">
        <f>'Moving Avg'!D2307</f>
        <v>1.8248000000000002</v>
      </c>
      <c r="G2307" s="2">
        <f>'Moving Avg'!F2307</f>
        <v>1.9586150000000004</v>
      </c>
      <c r="H2307" s="2">
        <f>'Moving Avg'!G2307</f>
        <v>2.0748259999999989</v>
      </c>
      <c r="I2307" s="2">
        <f>'Moving Avg'!H2307</f>
        <v>2.0574155000000069</v>
      </c>
      <c r="J2307" s="5" t="str">
        <f>OBV!F2307</f>
        <v>NEUTRAL</v>
      </c>
      <c r="K2307" s="5" t="str">
        <f>OBV!G2307</f>
        <v>NEUTRAL</v>
      </c>
      <c r="L2307" s="5" t="str">
        <f>OBV!H2307</f>
        <v>NEUTRAL</v>
      </c>
      <c r="M2307" s="7">
        <f t="shared" si="360"/>
        <v>50</v>
      </c>
      <c r="N2307" s="7">
        <f t="shared" si="361"/>
        <v>0</v>
      </c>
      <c r="O2307" s="7">
        <f t="shared" si="362"/>
        <v>0</v>
      </c>
      <c r="P2307" s="7">
        <f t="shared" si="363"/>
        <v>33</v>
      </c>
      <c r="Q2307" s="8">
        <f t="shared" ref="Q2307:Q2370" si="364">0.35*M2307+N2307*0.35+O2307*0.15+P2307*0.15</f>
        <v>22.45</v>
      </c>
      <c r="R2307" s="8">
        <f t="shared" ref="R2307:R2370" si="365">M2307*0.2+N2307*0.2+O2307*0.35+P2307*0.25</f>
        <v>18.25</v>
      </c>
      <c r="S2307" s="8">
        <f t="shared" ref="S2307:S2370" si="366">M2307*0.15+N2307*0.15+O2307*0.25+P2307*0.45</f>
        <v>22.35</v>
      </c>
      <c r="T2307" s="8">
        <f t="shared" ref="T2307:T2370" si="367">0.25*SUM(M2307:P2307)</f>
        <v>20.75</v>
      </c>
      <c r="U2307" s="7">
        <f t="shared" ref="U2307:U2370" si="368">SUM(Q2307:S2307)/3</f>
        <v>21.016666666666669</v>
      </c>
      <c r="V2307" s="7">
        <f t="shared" ref="V2307:V2370" si="369">SUM(Q2307:T2307)/4</f>
        <v>20.950000000000003</v>
      </c>
    </row>
    <row r="2308" spans="1:22" ht="13.5" x14ac:dyDescent="0.25">
      <c r="A2308" s="3">
        <f>RSI!A2308</f>
        <v>45665</v>
      </c>
      <c r="B2308" s="2">
        <f>RSI!B2308</f>
        <v>1.8248</v>
      </c>
      <c r="C2308" s="2">
        <f>RSI!I2308</f>
        <v>5.4568867503661522E-2</v>
      </c>
      <c r="D2308" s="2">
        <f>MACD!E2308</f>
        <v>9.6256559266517883E-2</v>
      </c>
      <c r="E2308" s="2">
        <f>MACD!F2308</f>
        <v>9.6536452475623633E-2</v>
      </c>
      <c r="F2308" s="2">
        <f>'Moving Avg'!D2308</f>
        <v>1.8248000000000002</v>
      </c>
      <c r="G2308" s="2">
        <f>'Moving Avg'!F2308</f>
        <v>1.9422400000000004</v>
      </c>
      <c r="H2308" s="2">
        <f>'Moving Avg'!G2308</f>
        <v>2.0682759999999991</v>
      </c>
      <c r="I2308" s="2">
        <f>'Moving Avg'!H2308</f>
        <v>2.0564635000000067</v>
      </c>
      <c r="J2308" s="5" t="str">
        <f>OBV!F2308</f>
        <v>NEUTRAL</v>
      </c>
      <c r="K2308" s="5" t="str">
        <f>OBV!G2308</f>
        <v>NEUTRAL</v>
      </c>
      <c r="L2308" s="5" t="str">
        <f>OBV!H2308</f>
        <v>NEUTRAL</v>
      </c>
      <c r="M2308" s="7">
        <f t="shared" si="360"/>
        <v>50</v>
      </c>
      <c r="N2308" s="7">
        <f t="shared" si="361"/>
        <v>45</v>
      </c>
      <c r="O2308" s="7">
        <f t="shared" si="362"/>
        <v>0</v>
      </c>
      <c r="P2308" s="7">
        <f t="shared" si="363"/>
        <v>33</v>
      </c>
      <c r="Q2308" s="8">
        <f t="shared" si="364"/>
        <v>38.200000000000003</v>
      </c>
      <c r="R2308" s="8">
        <f t="shared" si="365"/>
        <v>27.25</v>
      </c>
      <c r="S2308" s="8">
        <f t="shared" si="366"/>
        <v>29.1</v>
      </c>
      <c r="T2308" s="8">
        <f t="shared" si="367"/>
        <v>32</v>
      </c>
      <c r="U2308" s="7">
        <f t="shared" si="368"/>
        <v>31.516666666666669</v>
      </c>
      <c r="V2308" s="7">
        <f t="shared" si="369"/>
        <v>31.637500000000003</v>
      </c>
    </row>
    <row r="2309" spans="1:22" ht="13.5" x14ac:dyDescent="0.25">
      <c r="A2309" s="3">
        <f>RSI!A2309</f>
        <v>45666</v>
      </c>
      <c r="B2309" s="2">
        <f>RSI!B2309</f>
        <v>1.8342000000000001</v>
      </c>
      <c r="C2309" s="2">
        <f>RSI!I2309</f>
        <v>6.7830797243752983</v>
      </c>
      <c r="D2309" s="2">
        <f>MACD!E2309</f>
        <v>8.0801547752143321E-2</v>
      </c>
      <c r="E2309" s="2">
        <f>MACD!F2309</f>
        <v>9.3389471530927581E-2</v>
      </c>
      <c r="F2309" s="2">
        <f>'Moving Avg'!D2309</f>
        <v>1.8266800000000001</v>
      </c>
      <c r="G2309" s="2">
        <f>'Moving Avg'!F2309</f>
        <v>1.9263350000000004</v>
      </c>
      <c r="H2309" s="2">
        <f>'Moving Avg'!G2309</f>
        <v>2.0619139999999989</v>
      </c>
      <c r="I2309" s="2">
        <f>'Moving Avg'!H2309</f>
        <v>2.0555585000000063</v>
      </c>
      <c r="J2309" s="5" t="str">
        <f>OBV!F2309</f>
        <v>BULLISH</v>
      </c>
      <c r="K2309" s="5" t="str">
        <f>OBV!G2309</f>
        <v>WEAK</v>
      </c>
      <c r="L2309" s="5" t="str">
        <f>OBV!H2309</f>
        <v>CONFIRMED BULLISH</v>
      </c>
      <c r="M2309" s="7">
        <f t="shared" si="360"/>
        <v>50</v>
      </c>
      <c r="N2309" s="7">
        <f t="shared" si="361"/>
        <v>45</v>
      </c>
      <c r="O2309" s="7">
        <f t="shared" si="362"/>
        <v>0</v>
      </c>
      <c r="P2309" s="7">
        <f t="shared" si="363"/>
        <v>67</v>
      </c>
      <c r="Q2309" s="8">
        <f t="shared" si="364"/>
        <v>43.3</v>
      </c>
      <c r="R2309" s="8">
        <f t="shared" si="365"/>
        <v>35.75</v>
      </c>
      <c r="S2309" s="8">
        <f t="shared" si="366"/>
        <v>44.400000000000006</v>
      </c>
      <c r="T2309" s="8">
        <f t="shared" si="367"/>
        <v>40.5</v>
      </c>
      <c r="U2309" s="7">
        <f t="shared" si="368"/>
        <v>41.15</v>
      </c>
      <c r="V2309" s="7">
        <f t="shared" si="369"/>
        <v>40.987499999999997</v>
      </c>
    </row>
    <row r="2310" spans="1:22" ht="13.5" x14ac:dyDescent="0.25">
      <c r="A2310" s="3">
        <f>RSI!A2310</f>
        <v>45667</v>
      </c>
      <c r="B2310" s="2">
        <f>RSI!B2310</f>
        <v>1.8996999999999999</v>
      </c>
      <c r="C2310" s="2">
        <f>RSI!I2310</f>
        <v>38.069636543114932</v>
      </c>
      <c r="D2310" s="2">
        <f>MACD!E2310</f>
        <v>5.3482646448834048E-2</v>
      </c>
      <c r="E2310" s="2">
        <f>MACD!F2310</f>
        <v>8.5408106514508891E-2</v>
      </c>
      <c r="F2310" s="2">
        <f>'Moving Avg'!D2310</f>
        <v>1.8416599999999999</v>
      </c>
      <c r="G2310" s="2">
        <f>'Moving Avg'!F2310</f>
        <v>1.9137050000000002</v>
      </c>
      <c r="H2310" s="2">
        <f>'Moving Avg'!G2310</f>
        <v>2.0568619999999989</v>
      </c>
      <c r="I2310" s="2">
        <f>'Moving Avg'!H2310</f>
        <v>2.0549810000000064</v>
      </c>
      <c r="J2310" s="5" t="str">
        <f>OBV!F2310</f>
        <v>BULLISH</v>
      </c>
      <c r="K2310" s="5" t="str">
        <f>OBV!G2310</f>
        <v>WEAK</v>
      </c>
      <c r="L2310" s="5" t="str">
        <f>OBV!H2310</f>
        <v>CONFIRMED BULLISH</v>
      </c>
      <c r="M2310" s="7">
        <f t="shared" si="360"/>
        <v>25</v>
      </c>
      <c r="N2310" s="7">
        <f t="shared" si="361"/>
        <v>100</v>
      </c>
      <c r="O2310" s="7">
        <f t="shared" si="362"/>
        <v>0</v>
      </c>
      <c r="P2310" s="7">
        <f t="shared" si="363"/>
        <v>67</v>
      </c>
      <c r="Q2310" s="8">
        <f t="shared" si="364"/>
        <v>53.8</v>
      </c>
      <c r="R2310" s="8">
        <f t="shared" si="365"/>
        <v>41.75</v>
      </c>
      <c r="S2310" s="8">
        <f t="shared" si="366"/>
        <v>48.900000000000006</v>
      </c>
      <c r="T2310" s="8">
        <f t="shared" si="367"/>
        <v>48</v>
      </c>
      <c r="U2310" s="7">
        <f t="shared" si="368"/>
        <v>48.15</v>
      </c>
      <c r="V2310" s="7">
        <f t="shared" si="369"/>
        <v>48.112499999999997</v>
      </c>
    </row>
    <row r="2311" spans="1:22" ht="13.5" x14ac:dyDescent="0.25">
      <c r="A2311" s="3">
        <f>RSI!A2311</f>
        <v>45670</v>
      </c>
      <c r="B2311" s="2">
        <f>RSI!B2311</f>
        <v>1.8996999999999999</v>
      </c>
      <c r="C2311" s="2">
        <f>RSI!I2311</f>
        <v>38.069636543114932</v>
      </c>
      <c r="D2311" s="2">
        <f>MACD!E2311</f>
        <v>3.0615898744545289E-2</v>
      </c>
      <c r="E2311" s="2">
        <f>MACD!F2311</f>
        <v>7.4449664960516165E-2</v>
      </c>
      <c r="F2311" s="2">
        <f>'Moving Avg'!D2311</f>
        <v>1.8566400000000001</v>
      </c>
      <c r="G2311" s="2">
        <f>'Moving Avg'!F2311</f>
        <v>1.9010750000000001</v>
      </c>
      <c r="H2311" s="2">
        <f>'Moving Avg'!G2311</f>
        <v>2.0518099999999988</v>
      </c>
      <c r="I2311" s="2">
        <f>'Moving Avg'!H2311</f>
        <v>2.0544910000000058</v>
      </c>
      <c r="J2311" s="5" t="str">
        <f>OBV!F2311</f>
        <v>BULLISH</v>
      </c>
      <c r="K2311" s="5" t="str">
        <f>OBV!G2311</f>
        <v>WEAK</v>
      </c>
      <c r="L2311" s="5" t="str">
        <f>OBV!H2311</f>
        <v>CONFIRMED BULLISH</v>
      </c>
      <c r="M2311" s="7">
        <f t="shared" si="360"/>
        <v>25</v>
      </c>
      <c r="N2311" s="7">
        <f t="shared" si="361"/>
        <v>100</v>
      </c>
      <c r="O2311" s="7">
        <f t="shared" si="362"/>
        <v>0</v>
      </c>
      <c r="P2311" s="7">
        <f t="shared" si="363"/>
        <v>67</v>
      </c>
      <c r="Q2311" s="8">
        <f t="shared" si="364"/>
        <v>53.8</v>
      </c>
      <c r="R2311" s="8">
        <f t="shared" si="365"/>
        <v>41.75</v>
      </c>
      <c r="S2311" s="8">
        <f t="shared" si="366"/>
        <v>48.900000000000006</v>
      </c>
      <c r="T2311" s="8">
        <f t="shared" si="367"/>
        <v>48</v>
      </c>
      <c r="U2311" s="7">
        <f t="shared" si="368"/>
        <v>48.15</v>
      </c>
      <c r="V2311" s="7">
        <f t="shared" si="369"/>
        <v>48.112499999999997</v>
      </c>
    </row>
    <row r="2312" spans="1:22" ht="13.5" x14ac:dyDescent="0.25">
      <c r="A2312" s="3">
        <f>RSI!A2312</f>
        <v>45671</v>
      </c>
      <c r="B2312" s="2">
        <f>RSI!B2312</f>
        <v>1.8996999999999999</v>
      </c>
      <c r="C2312" s="2">
        <f>RSI!I2312</f>
        <v>38.069636543114932</v>
      </c>
      <c r="D2312" s="2">
        <f>MACD!E2312</f>
        <v>1.1497895286831206E-2</v>
      </c>
      <c r="E2312" s="2">
        <f>MACD!F2312</f>
        <v>6.1859311025779178E-2</v>
      </c>
      <c r="F2312" s="2">
        <f>'Moving Avg'!D2312</f>
        <v>1.8716200000000001</v>
      </c>
      <c r="G2312" s="2">
        <f>'Moving Avg'!F2312</f>
        <v>1.8931200000000004</v>
      </c>
      <c r="H2312" s="2">
        <f>'Moving Avg'!G2312</f>
        <v>2.0467579999999987</v>
      </c>
      <c r="I2312" s="2">
        <f>'Moving Avg'!H2312</f>
        <v>2.0540010000000053</v>
      </c>
      <c r="J2312" s="5" t="str">
        <f>OBV!F2312</f>
        <v>BULLISH</v>
      </c>
      <c r="K2312" s="5" t="str">
        <f>OBV!G2312</f>
        <v>WEAK</v>
      </c>
      <c r="L2312" s="5" t="str">
        <f>OBV!H2312</f>
        <v>CONFIRMED BULLISH</v>
      </c>
      <c r="M2312" s="7">
        <f t="shared" si="360"/>
        <v>25</v>
      </c>
      <c r="N2312" s="7">
        <f t="shared" si="361"/>
        <v>100</v>
      </c>
      <c r="O2312" s="7">
        <f t="shared" si="362"/>
        <v>0</v>
      </c>
      <c r="P2312" s="7">
        <f t="shared" si="363"/>
        <v>67</v>
      </c>
      <c r="Q2312" s="8">
        <f t="shared" si="364"/>
        <v>53.8</v>
      </c>
      <c r="R2312" s="8">
        <f t="shared" si="365"/>
        <v>41.75</v>
      </c>
      <c r="S2312" s="8">
        <f t="shared" si="366"/>
        <v>48.900000000000006</v>
      </c>
      <c r="T2312" s="8">
        <f t="shared" si="367"/>
        <v>48</v>
      </c>
      <c r="U2312" s="7">
        <f t="shared" si="368"/>
        <v>48.15</v>
      </c>
      <c r="V2312" s="7">
        <f t="shared" si="369"/>
        <v>48.112499999999997</v>
      </c>
    </row>
    <row r="2313" spans="1:22" ht="13.5" x14ac:dyDescent="0.25">
      <c r="A2313" s="3">
        <f>RSI!A2313</f>
        <v>45672</v>
      </c>
      <c r="B2313" s="2">
        <f>RSI!B2313</f>
        <v>1.9371</v>
      </c>
      <c r="C2313" s="2">
        <f>RSI!I2313</f>
        <v>50.030274304587437</v>
      </c>
      <c r="D2313" s="2">
        <f>MACD!E2313</f>
        <v>-7.2355592203445784E-3</v>
      </c>
      <c r="E2313" s="2">
        <f>MACD!F2313</f>
        <v>4.8040336976554431E-2</v>
      </c>
      <c r="F2313" s="2">
        <f>'Moving Avg'!D2313</f>
        <v>1.8940800000000002</v>
      </c>
      <c r="G2313" s="2">
        <f>'Moving Avg'!F2313</f>
        <v>1.8870350000000002</v>
      </c>
      <c r="H2313" s="2">
        <f>'Moving Avg'!G2313</f>
        <v>2.0424539999999989</v>
      </c>
      <c r="I2313" s="2">
        <f>'Moving Avg'!H2313</f>
        <v>2.0536980000000056</v>
      </c>
      <c r="J2313" s="5" t="str">
        <f>OBV!F2313</f>
        <v>BULLISH</v>
      </c>
      <c r="K2313" s="5" t="str">
        <f>OBV!G2313</f>
        <v>WEAK</v>
      </c>
      <c r="L2313" s="5" t="str">
        <f>OBV!H2313</f>
        <v>CONFIRMED BULLISH</v>
      </c>
      <c r="M2313" s="7">
        <f t="shared" si="360"/>
        <v>25</v>
      </c>
      <c r="N2313" s="7">
        <f t="shared" si="361"/>
        <v>100</v>
      </c>
      <c r="O2313" s="7">
        <f t="shared" si="362"/>
        <v>0</v>
      </c>
      <c r="P2313" s="7">
        <f t="shared" si="363"/>
        <v>67</v>
      </c>
      <c r="Q2313" s="8">
        <f t="shared" si="364"/>
        <v>53.8</v>
      </c>
      <c r="R2313" s="8">
        <f t="shared" si="365"/>
        <v>41.75</v>
      </c>
      <c r="S2313" s="8">
        <f t="shared" si="366"/>
        <v>48.900000000000006</v>
      </c>
      <c r="T2313" s="8">
        <f t="shared" si="367"/>
        <v>48</v>
      </c>
      <c r="U2313" s="7">
        <f t="shared" si="368"/>
        <v>48.15</v>
      </c>
      <c r="V2313" s="7">
        <f t="shared" si="369"/>
        <v>48.112499999999997</v>
      </c>
    </row>
    <row r="2314" spans="1:22" ht="13.5" x14ac:dyDescent="0.25">
      <c r="A2314" s="3">
        <f>RSI!A2314</f>
        <v>45673</v>
      </c>
      <c r="B2314" s="2">
        <f>RSI!B2314</f>
        <v>2.0213000000000001</v>
      </c>
      <c r="C2314" s="2">
        <f>RSI!I2314</f>
        <v>65.966425620040354</v>
      </c>
      <c r="D2314" s="2">
        <f>MACD!E2314</f>
        <v>-2.9347119769039587E-2</v>
      </c>
      <c r="E2314" s="2">
        <f>MACD!F2314</f>
        <v>3.2562845627435624E-2</v>
      </c>
      <c r="F2314" s="2">
        <f>'Moving Avg'!D2314</f>
        <v>1.9314999999999998</v>
      </c>
      <c r="G2314" s="2">
        <f>'Moving Avg'!F2314</f>
        <v>1.8851599999999997</v>
      </c>
      <c r="H2314" s="2">
        <f>'Moving Avg'!G2314</f>
        <v>2.0398339999999986</v>
      </c>
      <c r="I2314" s="2">
        <f>'Moving Avg'!H2314</f>
        <v>2.0538160000000052</v>
      </c>
      <c r="J2314" s="5" t="str">
        <f>OBV!F2314</f>
        <v>BULLISH</v>
      </c>
      <c r="K2314" s="5" t="str">
        <f>OBV!G2314</f>
        <v>WEAK</v>
      </c>
      <c r="L2314" s="5" t="str">
        <f>OBV!H2314</f>
        <v>CONFIRMED BULLISH</v>
      </c>
      <c r="M2314" s="7">
        <f t="shared" si="360"/>
        <v>25</v>
      </c>
      <c r="N2314" s="7">
        <f t="shared" si="361"/>
        <v>100</v>
      </c>
      <c r="O2314" s="7">
        <f t="shared" si="362"/>
        <v>0</v>
      </c>
      <c r="P2314" s="7">
        <f t="shared" si="363"/>
        <v>67</v>
      </c>
      <c r="Q2314" s="8">
        <f t="shared" si="364"/>
        <v>53.8</v>
      </c>
      <c r="R2314" s="8">
        <f t="shared" si="365"/>
        <v>41.75</v>
      </c>
      <c r="S2314" s="8">
        <f t="shared" si="366"/>
        <v>48.900000000000006</v>
      </c>
      <c r="T2314" s="8">
        <f t="shared" si="367"/>
        <v>48</v>
      </c>
      <c r="U2314" s="7">
        <f t="shared" si="368"/>
        <v>48.15</v>
      </c>
      <c r="V2314" s="7">
        <f t="shared" si="369"/>
        <v>48.112499999999997</v>
      </c>
    </row>
    <row r="2315" spans="1:22" ht="13.5" x14ac:dyDescent="0.25">
      <c r="A2315" s="3">
        <f>RSI!A2315</f>
        <v>45674</v>
      </c>
      <c r="B2315" s="2">
        <f>RSI!B2315</f>
        <v>2.0213000000000001</v>
      </c>
      <c r="C2315" s="2">
        <f>RSI!I2315</f>
        <v>65.966425620040354</v>
      </c>
      <c r="D2315" s="2">
        <f>MACD!E2315</f>
        <v>-4.8575868121788712E-2</v>
      </c>
      <c r="E2315" s="2">
        <f>MACD!F2315</f>
        <v>1.6335102877590758E-2</v>
      </c>
      <c r="F2315" s="2">
        <f>'Moving Avg'!D2315</f>
        <v>1.9558199999999999</v>
      </c>
      <c r="G2315" s="2">
        <f>'Moving Avg'!F2315</f>
        <v>1.8874999999999993</v>
      </c>
      <c r="H2315" s="2">
        <f>'Moving Avg'!G2315</f>
        <v>2.0372139999999983</v>
      </c>
      <c r="I2315" s="2">
        <f>'Moving Avg'!H2315</f>
        <v>2.0539340000000048</v>
      </c>
      <c r="J2315" s="5" t="str">
        <f>OBV!F2315</f>
        <v>BULLISH</v>
      </c>
      <c r="K2315" s="5" t="str">
        <f>OBV!G2315</f>
        <v>WEAK</v>
      </c>
      <c r="L2315" s="5" t="str">
        <f>OBV!H2315</f>
        <v>CONFIRMED BULLISH</v>
      </c>
      <c r="M2315" s="7">
        <f t="shared" si="360"/>
        <v>25</v>
      </c>
      <c r="N2315" s="7">
        <f t="shared" si="361"/>
        <v>100</v>
      </c>
      <c r="O2315" s="7">
        <f t="shared" si="362"/>
        <v>0</v>
      </c>
      <c r="P2315" s="7">
        <f t="shared" si="363"/>
        <v>67</v>
      </c>
      <c r="Q2315" s="8">
        <f t="shared" si="364"/>
        <v>53.8</v>
      </c>
      <c r="R2315" s="8">
        <f t="shared" si="365"/>
        <v>41.75</v>
      </c>
      <c r="S2315" s="8">
        <f t="shared" si="366"/>
        <v>48.900000000000006</v>
      </c>
      <c r="T2315" s="8">
        <f t="shared" si="367"/>
        <v>48</v>
      </c>
      <c r="U2315" s="7">
        <f t="shared" si="368"/>
        <v>48.15</v>
      </c>
      <c r="V2315" s="7">
        <f t="shared" si="369"/>
        <v>48.112499999999997</v>
      </c>
    </row>
    <row r="2316" spans="1:22" ht="13.5" x14ac:dyDescent="0.25">
      <c r="A2316" s="3">
        <f>RSI!A2316</f>
        <v>45677</v>
      </c>
      <c r="B2316" s="2">
        <f>RSI!B2316</f>
        <v>2.0213000000000001</v>
      </c>
      <c r="C2316" s="2">
        <f>RSI!I2316</f>
        <v>65.966425620040354</v>
      </c>
      <c r="D2316" s="2">
        <f>MACD!E2316</f>
        <v>-6.5326871895346805E-2</v>
      </c>
      <c r="E2316" s="2">
        <f>MACD!F2316</f>
        <v>2.707923003244378E-6</v>
      </c>
      <c r="F2316" s="2">
        <f>'Moving Avg'!D2316</f>
        <v>1.98014</v>
      </c>
      <c r="G2316" s="2">
        <f>'Moving Avg'!F2316</f>
        <v>1.8898399999999995</v>
      </c>
      <c r="H2316" s="2">
        <f>'Moving Avg'!G2316</f>
        <v>2.034593999999998</v>
      </c>
      <c r="I2316" s="2">
        <f>'Moving Avg'!H2316</f>
        <v>2.0540520000000044</v>
      </c>
      <c r="J2316" s="5" t="str">
        <f>OBV!F2316</f>
        <v>BULLISH</v>
      </c>
      <c r="K2316" s="5" t="str">
        <f>OBV!G2316</f>
        <v>WEAK</v>
      </c>
      <c r="L2316" s="5" t="str">
        <f>OBV!H2316</f>
        <v>CONFIRMED BULLISH</v>
      </c>
      <c r="M2316" s="7">
        <f t="shared" si="360"/>
        <v>25</v>
      </c>
      <c r="N2316" s="7">
        <f t="shared" si="361"/>
        <v>100</v>
      </c>
      <c r="O2316" s="7">
        <f t="shared" si="362"/>
        <v>0</v>
      </c>
      <c r="P2316" s="7">
        <f t="shared" si="363"/>
        <v>67</v>
      </c>
      <c r="Q2316" s="8">
        <f t="shared" si="364"/>
        <v>53.8</v>
      </c>
      <c r="R2316" s="8">
        <f t="shared" si="365"/>
        <v>41.75</v>
      </c>
      <c r="S2316" s="8">
        <f t="shared" si="366"/>
        <v>48.900000000000006</v>
      </c>
      <c r="T2316" s="8">
        <f t="shared" si="367"/>
        <v>48</v>
      </c>
      <c r="U2316" s="7">
        <f t="shared" si="368"/>
        <v>48.15</v>
      </c>
      <c r="V2316" s="7">
        <f t="shared" si="369"/>
        <v>48.112499999999997</v>
      </c>
    </row>
    <row r="2317" spans="1:22" ht="13.5" x14ac:dyDescent="0.25">
      <c r="A2317" s="3">
        <f>RSI!A2317</f>
        <v>45678</v>
      </c>
      <c r="B2317" s="2">
        <f>RSI!B2317</f>
        <v>2.0493999999999999</v>
      </c>
      <c r="C2317" s="2">
        <f>RSI!I2317</f>
        <v>69.959698957241415</v>
      </c>
      <c r="D2317" s="2">
        <f>MACD!E2317</f>
        <v>-8.2027209645053611E-2</v>
      </c>
      <c r="E2317" s="2">
        <f>MACD!F2317</f>
        <v>-1.6403275590608127E-2</v>
      </c>
      <c r="F2317" s="2">
        <f>'Moving Avg'!D2317</f>
        <v>2.0100800000000003</v>
      </c>
      <c r="G2317" s="2">
        <f>'Moving Avg'!F2317</f>
        <v>1.8935849999999999</v>
      </c>
      <c r="H2317" s="2">
        <f>'Moving Avg'!G2317</f>
        <v>2.0325359999999981</v>
      </c>
      <c r="I2317" s="2">
        <f>'Moving Avg'!H2317</f>
        <v>2.0543105000000046</v>
      </c>
      <c r="J2317" s="5" t="str">
        <f>OBV!F2317</f>
        <v>BULLISH</v>
      </c>
      <c r="K2317" s="5" t="str">
        <f>OBV!G2317</f>
        <v>WEAK</v>
      </c>
      <c r="L2317" s="5" t="str">
        <f>OBV!H2317</f>
        <v>CONFIRMED BULLISH</v>
      </c>
      <c r="M2317" s="7">
        <f t="shared" si="360"/>
        <v>25</v>
      </c>
      <c r="N2317" s="7">
        <f t="shared" si="361"/>
        <v>100</v>
      </c>
      <c r="O2317" s="7">
        <f t="shared" si="362"/>
        <v>0</v>
      </c>
      <c r="P2317" s="7">
        <f t="shared" si="363"/>
        <v>67</v>
      </c>
      <c r="Q2317" s="8">
        <f t="shared" si="364"/>
        <v>53.8</v>
      </c>
      <c r="R2317" s="8">
        <f t="shared" si="365"/>
        <v>41.75</v>
      </c>
      <c r="S2317" s="8">
        <f t="shared" si="366"/>
        <v>48.900000000000006</v>
      </c>
      <c r="T2317" s="8">
        <f t="shared" si="367"/>
        <v>48</v>
      </c>
      <c r="U2317" s="7">
        <f t="shared" si="368"/>
        <v>48.15</v>
      </c>
      <c r="V2317" s="7">
        <f t="shared" si="369"/>
        <v>48.112499999999997</v>
      </c>
    </row>
    <row r="2318" spans="1:22" ht="13.5" x14ac:dyDescent="0.25">
      <c r="A2318" s="3">
        <f>RSI!A2318</f>
        <v>45679</v>
      </c>
      <c r="B2318" s="2">
        <f>RSI!B2318</f>
        <v>2.0588000000000002</v>
      </c>
      <c r="C2318" s="2">
        <f>RSI!I2318</f>
        <v>71.177992437183022</v>
      </c>
      <c r="D2318" s="2">
        <f>MACD!E2318</f>
        <v>-9.7432577287758004E-2</v>
      </c>
      <c r="E2318" s="2">
        <f>MACD!F2318</f>
        <v>-3.2609135930038106E-2</v>
      </c>
      <c r="F2318" s="2">
        <f>'Moving Avg'!D2318</f>
        <v>2.0344199999999999</v>
      </c>
      <c r="G2318" s="2">
        <f>'Moving Avg'!F2318</f>
        <v>1.8977999999999997</v>
      </c>
      <c r="H2318" s="2">
        <f>'Moving Avg'!G2318</f>
        <v>2.0306659999999983</v>
      </c>
      <c r="I2318" s="2">
        <f>'Moving Avg'!H2318</f>
        <v>2.0546160000000042</v>
      </c>
      <c r="J2318" s="5" t="str">
        <f>OBV!F2318</f>
        <v>BULLISH</v>
      </c>
      <c r="K2318" s="5" t="str">
        <f>OBV!G2318</f>
        <v>WEAK</v>
      </c>
      <c r="L2318" s="5" t="str">
        <f>OBV!H2318</f>
        <v>CONFIRMED BULLISH</v>
      </c>
      <c r="M2318" s="7">
        <f t="shared" si="360"/>
        <v>0</v>
      </c>
      <c r="N2318" s="7">
        <f t="shared" si="361"/>
        <v>100</v>
      </c>
      <c r="O2318" s="7">
        <f t="shared" si="362"/>
        <v>0</v>
      </c>
      <c r="P2318" s="7">
        <f t="shared" si="363"/>
        <v>67</v>
      </c>
      <c r="Q2318" s="8">
        <f t="shared" si="364"/>
        <v>45.05</v>
      </c>
      <c r="R2318" s="8">
        <f t="shared" si="365"/>
        <v>36.75</v>
      </c>
      <c r="S2318" s="8">
        <f t="shared" si="366"/>
        <v>45.150000000000006</v>
      </c>
      <c r="T2318" s="8">
        <f t="shared" si="367"/>
        <v>41.75</v>
      </c>
      <c r="U2318" s="7">
        <f t="shared" si="368"/>
        <v>42.31666666666667</v>
      </c>
      <c r="V2318" s="7">
        <f t="shared" si="369"/>
        <v>42.174999999999997</v>
      </c>
    </row>
    <row r="2319" spans="1:22" ht="13.5" x14ac:dyDescent="0.25">
      <c r="A2319" s="3">
        <f>RSI!A2319</f>
        <v>45680</v>
      </c>
      <c r="B2319" s="2">
        <f>RSI!B2319</f>
        <v>2.1429999999999998</v>
      </c>
      <c r="C2319" s="2">
        <f>RSI!I2319</f>
        <v>79.282865887411276</v>
      </c>
      <c r="D2319" s="2">
        <f>MACD!E2319</f>
        <v>-0.11584951686779377</v>
      </c>
      <c r="E2319" s="2">
        <f>MACD!F2319</f>
        <v>-4.9257212117589239E-2</v>
      </c>
      <c r="F2319" s="2">
        <f>'Moving Avg'!D2319</f>
        <v>2.0587600000000004</v>
      </c>
      <c r="G2319" s="2">
        <f>'Moving Avg'!F2319</f>
        <v>1.9104350000000001</v>
      </c>
      <c r="H2319" s="2">
        <f>'Moving Avg'!G2319</f>
        <v>2.0304799999999985</v>
      </c>
      <c r="I2319" s="2">
        <f>'Moving Avg'!H2319</f>
        <v>2.0553425000000036</v>
      </c>
      <c r="J2319" s="5" t="str">
        <f>OBV!F2319</f>
        <v>BULLISH</v>
      </c>
      <c r="K2319" s="5" t="str">
        <f>OBV!G2319</f>
        <v>WEAK</v>
      </c>
      <c r="L2319" s="5" t="str">
        <f>OBV!H2319</f>
        <v>CONFIRMED BULLISH</v>
      </c>
      <c r="M2319" s="7">
        <f t="shared" si="360"/>
        <v>0</v>
      </c>
      <c r="N2319" s="7">
        <f t="shared" si="361"/>
        <v>100</v>
      </c>
      <c r="O2319" s="7">
        <f t="shared" si="362"/>
        <v>50</v>
      </c>
      <c r="P2319" s="7">
        <f t="shared" si="363"/>
        <v>67</v>
      </c>
      <c r="Q2319" s="8">
        <f t="shared" si="364"/>
        <v>52.55</v>
      </c>
      <c r="R2319" s="8">
        <f t="shared" si="365"/>
        <v>54.25</v>
      </c>
      <c r="S2319" s="8">
        <f t="shared" si="366"/>
        <v>57.650000000000006</v>
      </c>
      <c r="T2319" s="8">
        <f t="shared" si="367"/>
        <v>54.25</v>
      </c>
      <c r="U2319" s="7">
        <f t="shared" si="368"/>
        <v>54.816666666666663</v>
      </c>
      <c r="V2319" s="7">
        <f t="shared" si="369"/>
        <v>54.674999999999997</v>
      </c>
    </row>
    <row r="2320" spans="1:22" ht="13.5" x14ac:dyDescent="0.25">
      <c r="A2320" s="3">
        <f>RSI!A2320</f>
        <v>45681</v>
      </c>
      <c r="B2320" s="2">
        <f>RSI!B2320</f>
        <v>2.1429999999999998</v>
      </c>
      <c r="C2320" s="2">
        <f>RSI!I2320</f>
        <v>79.282865887411276</v>
      </c>
      <c r="D2320" s="2">
        <f>MACD!E2320</f>
        <v>-0.1224006858622062</v>
      </c>
      <c r="E2320" s="2">
        <f>MACD!F2320</f>
        <v>-6.3885906866512632E-2</v>
      </c>
      <c r="F2320" s="2">
        <f>'Moving Avg'!D2320</f>
        <v>2.0831000000000004</v>
      </c>
      <c r="G2320" s="2">
        <f>'Moving Avg'!F2320</f>
        <v>1.926345</v>
      </c>
      <c r="H2320" s="2">
        <f>'Moving Avg'!G2320</f>
        <v>2.0302939999999987</v>
      </c>
      <c r="I2320" s="2">
        <f>'Moving Avg'!H2320</f>
        <v>2.0560690000000035</v>
      </c>
      <c r="J2320" s="5" t="str">
        <f>OBV!F2320</f>
        <v>BULLISH</v>
      </c>
      <c r="K2320" s="5" t="str">
        <f>OBV!G2320</f>
        <v>WEAK</v>
      </c>
      <c r="L2320" s="5" t="str">
        <f>OBV!H2320</f>
        <v>CONFIRMED BULLISH</v>
      </c>
      <c r="M2320" s="7">
        <f t="shared" si="360"/>
        <v>0</v>
      </c>
      <c r="N2320" s="7">
        <f t="shared" si="361"/>
        <v>100</v>
      </c>
      <c r="O2320" s="7">
        <f t="shared" si="362"/>
        <v>50</v>
      </c>
      <c r="P2320" s="7">
        <f t="shared" si="363"/>
        <v>67</v>
      </c>
      <c r="Q2320" s="8">
        <f t="shared" si="364"/>
        <v>52.55</v>
      </c>
      <c r="R2320" s="8">
        <f t="shared" si="365"/>
        <v>54.25</v>
      </c>
      <c r="S2320" s="8">
        <f t="shared" si="366"/>
        <v>57.650000000000006</v>
      </c>
      <c r="T2320" s="8">
        <f t="shared" si="367"/>
        <v>54.25</v>
      </c>
      <c r="U2320" s="7">
        <f t="shared" si="368"/>
        <v>54.816666666666663</v>
      </c>
      <c r="V2320" s="7">
        <f t="shared" si="369"/>
        <v>54.674999999999997</v>
      </c>
    </row>
    <row r="2321" spans="1:22" ht="13.5" x14ac:dyDescent="0.25">
      <c r="A2321" s="3">
        <f>RSI!A2321</f>
        <v>45684</v>
      </c>
      <c r="B2321" s="2">
        <f>RSI!B2321</f>
        <v>2.1429999999999998</v>
      </c>
      <c r="C2321" s="2">
        <f>RSI!I2321</f>
        <v>79.282865887411276</v>
      </c>
      <c r="D2321" s="2">
        <f>MACD!E2321</f>
        <v>-0.12891113808447008</v>
      </c>
      <c r="E2321" s="2">
        <f>MACD!F2321</f>
        <v>-7.6890953110104118E-2</v>
      </c>
      <c r="F2321" s="2">
        <f>'Moving Avg'!D2321</f>
        <v>2.1074399999999995</v>
      </c>
      <c r="G2321" s="2">
        <f>'Moving Avg'!F2321</f>
        <v>1.9422550000000001</v>
      </c>
      <c r="H2321" s="2">
        <f>'Moving Avg'!G2321</f>
        <v>2.0301079999999989</v>
      </c>
      <c r="I2321" s="2">
        <f>'Moving Avg'!H2321</f>
        <v>2.0567955000000033</v>
      </c>
      <c r="J2321" s="5" t="str">
        <f>OBV!F2321</f>
        <v>BULLISH</v>
      </c>
      <c r="K2321" s="5" t="str">
        <f>OBV!G2321</f>
        <v>WEAK</v>
      </c>
      <c r="L2321" s="5" t="str">
        <f>OBV!H2321</f>
        <v>CONFIRMED BULLISH</v>
      </c>
      <c r="M2321" s="7">
        <f t="shared" si="360"/>
        <v>0</v>
      </c>
      <c r="N2321" s="7">
        <f t="shared" si="361"/>
        <v>100</v>
      </c>
      <c r="O2321" s="7">
        <f t="shared" si="362"/>
        <v>50</v>
      </c>
      <c r="P2321" s="7">
        <f t="shared" si="363"/>
        <v>67</v>
      </c>
      <c r="Q2321" s="8">
        <f t="shared" si="364"/>
        <v>52.55</v>
      </c>
      <c r="R2321" s="8">
        <f t="shared" si="365"/>
        <v>54.25</v>
      </c>
      <c r="S2321" s="8">
        <f t="shared" si="366"/>
        <v>57.650000000000006</v>
      </c>
      <c r="T2321" s="8">
        <f t="shared" si="367"/>
        <v>54.25</v>
      </c>
      <c r="U2321" s="7">
        <f t="shared" si="368"/>
        <v>54.816666666666663</v>
      </c>
      <c r="V2321" s="7">
        <f t="shared" si="369"/>
        <v>54.674999999999997</v>
      </c>
    </row>
    <row r="2322" spans="1:22" ht="13.5" x14ac:dyDescent="0.25">
      <c r="A2322" s="3">
        <f>RSI!A2322</f>
        <v>45685</v>
      </c>
      <c r="B2322" s="2">
        <f>RSI!B2322</f>
        <v>2.1429999999999998</v>
      </c>
      <c r="C2322" s="2">
        <f>RSI!I2322</f>
        <v>79.282865887411276</v>
      </c>
      <c r="D2322" s="2">
        <f>MACD!E2322</f>
        <v>-0.1353154965140555</v>
      </c>
      <c r="E2322" s="2">
        <f>MACD!F2322</f>
        <v>-8.8575861790894397E-2</v>
      </c>
      <c r="F2322" s="2">
        <f>'Moving Avg'!D2322</f>
        <v>2.12616</v>
      </c>
      <c r="G2322" s="2">
        <f>'Moving Avg'!F2322</f>
        <v>1.9581649999999999</v>
      </c>
      <c r="H2322" s="2">
        <f>'Moving Avg'!G2322</f>
        <v>2.0299219999999991</v>
      </c>
      <c r="I2322" s="2">
        <f>'Moving Avg'!H2322</f>
        <v>2.0575220000000032</v>
      </c>
      <c r="J2322" s="5" t="str">
        <f>OBV!F2322</f>
        <v>BULLISH</v>
      </c>
      <c r="K2322" s="5" t="str">
        <f>OBV!G2322</f>
        <v>WEAK</v>
      </c>
      <c r="L2322" s="5" t="str">
        <f>OBV!H2322</f>
        <v>CONFIRMED BULLISH</v>
      </c>
      <c r="M2322" s="7">
        <f t="shared" si="360"/>
        <v>0</v>
      </c>
      <c r="N2322" s="7">
        <f t="shared" si="361"/>
        <v>100</v>
      </c>
      <c r="O2322" s="7">
        <f t="shared" si="362"/>
        <v>50</v>
      </c>
      <c r="P2322" s="7">
        <f t="shared" si="363"/>
        <v>67</v>
      </c>
      <c r="Q2322" s="8">
        <f t="shared" si="364"/>
        <v>52.55</v>
      </c>
      <c r="R2322" s="8">
        <f t="shared" si="365"/>
        <v>54.25</v>
      </c>
      <c r="S2322" s="8">
        <f t="shared" si="366"/>
        <v>57.650000000000006</v>
      </c>
      <c r="T2322" s="8">
        <f t="shared" si="367"/>
        <v>54.25</v>
      </c>
      <c r="U2322" s="7">
        <f t="shared" si="368"/>
        <v>54.816666666666663</v>
      </c>
      <c r="V2322" s="7">
        <f t="shared" si="369"/>
        <v>54.674999999999997</v>
      </c>
    </row>
    <row r="2323" spans="1:22" ht="13.5" x14ac:dyDescent="0.25">
      <c r="A2323" s="3">
        <f>RSI!A2323</f>
        <v>45686</v>
      </c>
      <c r="B2323" s="2">
        <f>RSI!B2323</f>
        <v>2.1429999999999998</v>
      </c>
      <c r="C2323" s="2">
        <f>RSI!I2323</f>
        <v>79.282865887411276</v>
      </c>
      <c r="D2323" s="2">
        <f>MACD!E2323</f>
        <v>-0.13580990273080729</v>
      </c>
      <c r="E2323" s="2">
        <f>MACD!F2323</f>
        <v>-9.8022669978876986E-2</v>
      </c>
      <c r="F2323" s="2">
        <f>'Moving Avg'!D2323</f>
        <v>2.1429999999999998</v>
      </c>
      <c r="G2323" s="2">
        <f>'Moving Avg'!F2323</f>
        <v>1.9740750000000002</v>
      </c>
      <c r="H2323" s="2">
        <f>'Moving Avg'!G2323</f>
        <v>2.0297359999999993</v>
      </c>
      <c r="I2323" s="2">
        <f>'Moving Avg'!H2323</f>
        <v>2.0582045000000031</v>
      </c>
      <c r="J2323" s="5" t="str">
        <f>OBV!F2323</f>
        <v>NEUTRAL</v>
      </c>
      <c r="K2323" s="5" t="str">
        <f>OBV!G2323</f>
        <v>NEUTRAL</v>
      </c>
      <c r="L2323" s="5" t="str">
        <f>OBV!H2323</f>
        <v>NEUTRAL</v>
      </c>
      <c r="M2323" s="7">
        <f t="shared" si="360"/>
        <v>0</v>
      </c>
      <c r="N2323" s="7">
        <f t="shared" si="361"/>
        <v>100</v>
      </c>
      <c r="O2323" s="7">
        <f t="shared" si="362"/>
        <v>50</v>
      </c>
      <c r="P2323" s="7">
        <f t="shared" si="363"/>
        <v>33</v>
      </c>
      <c r="Q2323" s="8">
        <f t="shared" si="364"/>
        <v>47.45</v>
      </c>
      <c r="R2323" s="8">
        <f t="shared" si="365"/>
        <v>45.75</v>
      </c>
      <c r="S2323" s="8">
        <f t="shared" si="366"/>
        <v>42.35</v>
      </c>
      <c r="T2323" s="8">
        <f t="shared" si="367"/>
        <v>45.75</v>
      </c>
      <c r="U2323" s="7">
        <f t="shared" si="368"/>
        <v>45.183333333333337</v>
      </c>
      <c r="V2323" s="7">
        <f t="shared" si="369"/>
        <v>45.325000000000003</v>
      </c>
    </row>
    <row r="2324" spans="1:22" ht="13.5" x14ac:dyDescent="0.25">
      <c r="A2324" s="3">
        <f>RSI!A2324</f>
        <v>45687</v>
      </c>
      <c r="B2324" s="2">
        <f>RSI!B2324</f>
        <v>2.1429999999999998</v>
      </c>
      <c r="C2324" s="2">
        <f>RSI!I2324</f>
        <v>79.282865887411276</v>
      </c>
      <c r="D2324" s="2">
        <f>MACD!E2324</f>
        <v>-0.12404215942221342</v>
      </c>
      <c r="E2324" s="2">
        <f>MACD!F2324</f>
        <v>-0.10322656786754428</v>
      </c>
      <c r="F2324" s="2">
        <f>'Moving Avg'!D2324</f>
        <v>2.1429999999999998</v>
      </c>
      <c r="G2324" s="2">
        <f>'Moving Avg'!F2324</f>
        <v>1.9899850000000001</v>
      </c>
      <c r="H2324" s="2">
        <f>'Moving Avg'!G2324</f>
        <v>2.02955</v>
      </c>
      <c r="I2324" s="2">
        <f>'Moving Avg'!H2324</f>
        <v>2.058887000000003</v>
      </c>
      <c r="J2324" s="5" t="str">
        <f>OBV!F2324</f>
        <v>NEUTRAL</v>
      </c>
      <c r="K2324" s="5" t="str">
        <f>OBV!G2324</f>
        <v>NEUTRAL</v>
      </c>
      <c r="L2324" s="5" t="str">
        <f>OBV!H2324</f>
        <v>NEUTRAL</v>
      </c>
      <c r="M2324" s="7">
        <f t="shared" si="360"/>
        <v>0</v>
      </c>
      <c r="N2324" s="7">
        <f t="shared" si="361"/>
        <v>100</v>
      </c>
      <c r="O2324" s="7">
        <f t="shared" si="362"/>
        <v>50</v>
      </c>
      <c r="P2324" s="7">
        <f t="shared" si="363"/>
        <v>33</v>
      </c>
      <c r="Q2324" s="8">
        <f t="shared" si="364"/>
        <v>47.45</v>
      </c>
      <c r="R2324" s="8">
        <f t="shared" si="365"/>
        <v>45.75</v>
      </c>
      <c r="S2324" s="8">
        <f t="shared" si="366"/>
        <v>42.35</v>
      </c>
      <c r="T2324" s="8">
        <f t="shared" si="367"/>
        <v>45.75</v>
      </c>
      <c r="U2324" s="7">
        <f t="shared" si="368"/>
        <v>45.183333333333337</v>
      </c>
      <c r="V2324" s="7">
        <f t="shared" si="369"/>
        <v>45.325000000000003</v>
      </c>
    </row>
    <row r="2325" spans="1:22" ht="13.5" x14ac:dyDescent="0.25">
      <c r="A2325" s="3">
        <f>RSI!A2325</f>
        <v>45688</v>
      </c>
      <c r="B2325" s="2">
        <f>RSI!B2325</f>
        <v>2.2366000000000001</v>
      </c>
      <c r="C2325" s="2">
        <f>RSI!I2325</f>
        <v>86.073768245337533</v>
      </c>
      <c r="D2325" s="2">
        <f>MACD!E2325</f>
        <v>-0.1217290595716376</v>
      </c>
      <c r="E2325" s="2">
        <f>MACD!F2325</f>
        <v>-0.10692706620836295</v>
      </c>
      <c r="F2325" s="2">
        <f>'Moving Avg'!D2325</f>
        <v>2.1617199999999999</v>
      </c>
      <c r="G2325" s="2">
        <f>'Moving Avg'!F2325</f>
        <v>2.0105750000000002</v>
      </c>
      <c r="H2325" s="2">
        <f>'Moving Avg'!G2325</f>
        <v>2.0312359999999998</v>
      </c>
      <c r="I2325" s="2">
        <f>'Moving Avg'!H2325</f>
        <v>2.0600375000000026</v>
      </c>
      <c r="J2325" s="5" t="str">
        <f>OBV!F2325</f>
        <v>BULLISH</v>
      </c>
      <c r="K2325" s="5" t="str">
        <f>OBV!G2325</f>
        <v>WEAK</v>
      </c>
      <c r="L2325" s="5" t="str">
        <f>OBV!H2325</f>
        <v>CONFIRMED BULLISH</v>
      </c>
      <c r="M2325" s="7">
        <f t="shared" si="360"/>
        <v>0</v>
      </c>
      <c r="N2325" s="7">
        <f t="shared" si="361"/>
        <v>45</v>
      </c>
      <c r="O2325" s="7">
        <f t="shared" si="362"/>
        <v>50</v>
      </c>
      <c r="P2325" s="7">
        <f t="shared" si="363"/>
        <v>67</v>
      </c>
      <c r="Q2325" s="8">
        <f t="shared" si="364"/>
        <v>33.299999999999997</v>
      </c>
      <c r="R2325" s="8">
        <f t="shared" si="365"/>
        <v>43.25</v>
      </c>
      <c r="S2325" s="8">
        <f t="shared" si="366"/>
        <v>49.400000000000006</v>
      </c>
      <c r="T2325" s="8">
        <f t="shared" si="367"/>
        <v>40.5</v>
      </c>
      <c r="U2325" s="7">
        <f t="shared" si="368"/>
        <v>41.983333333333334</v>
      </c>
      <c r="V2325" s="7">
        <f t="shared" si="369"/>
        <v>41.612499999999997</v>
      </c>
    </row>
    <row r="2326" spans="1:22" ht="13.5" x14ac:dyDescent="0.25">
      <c r="A2326" s="3">
        <f>RSI!A2326</f>
        <v>45691</v>
      </c>
      <c r="B2326" s="2">
        <f>RSI!B2326</f>
        <v>2.2366000000000001</v>
      </c>
      <c r="C2326" s="2">
        <f>RSI!I2326</f>
        <v>86.073768245337533</v>
      </c>
      <c r="D2326" s="2">
        <f>MACD!E2326</f>
        <v>-0.12098313735740707</v>
      </c>
      <c r="E2326" s="2">
        <f>MACD!F2326</f>
        <v>-0.10973828043817177</v>
      </c>
      <c r="F2326" s="2">
        <f>'Moving Avg'!D2326</f>
        <v>2.1804399999999999</v>
      </c>
      <c r="G2326" s="2">
        <f>'Moving Avg'!F2326</f>
        <v>2.0311650000000006</v>
      </c>
      <c r="H2326" s="2">
        <f>'Moving Avg'!G2326</f>
        <v>2.0329220000000001</v>
      </c>
      <c r="I2326" s="2">
        <f>'Moving Avg'!H2326</f>
        <v>2.0611880000000027</v>
      </c>
      <c r="J2326" s="5" t="str">
        <f>OBV!F2326</f>
        <v>BULLISH</v>
      </c>
      <c r="K2326" s="5" t="str">
        <f>OBV!G2326</f>
        <v>WEAK</v>
      </c>
      <c r="L2326" s="5" t="str">
        <f>OBV!H2326</f>
        <v>CONFIRMED BULLISH</v>
      </c>
      <c r="M2326" s="7">
        <f t="shared" si="360"/>
        <v>0</v>
      </c>
      <c r="N2326" s="7">
        <f t="shared" si="361"/>
        <v>45</v>
      </c>
      <c r="O2326" s="7">
        <f t="shared" si="362"/>
        <v>50</v>
      </c>
      <c r="P2326" s="7">
        <f t="shared" si="363"/>
        <v>67</v>
      </c>
      <c r="Q2326" s="8">
        <f t="shared" si="364"/>
        <v>33.299999999999997</v>
      </c>
      <c r="R2326" s="8">
        <f t="shared" si="365"/>
        <v>43.25</v>
      </c>
      <c r="S2326" s="8">
        <f t="shared" si="366"/>
        <v>49.400000000000006</v>
      </c>
      <c r="T2326" s="8">
        <f t="shared" si="367"/>
        <v>40.5</v>
      </c>
      <c r="U2326" s="7">
        <f t="shared" si="368"/>
        <v>41.983333333333334</v>
      </c>
      <c r="V2326" s="7">
        <f t="shared" si="369"/>
        <v>41.612499999999997</v>
      </c>
    </row>
    <row r="2327" spans="1:22" ht="13.5" x14ac:dyDescent="0.25">
      <c r="A2327" s="3">
        <f>RSI!A2327</f>
        <v>45692</v>
      </c>
      <c r="B2327" s="2">
        <f>RSI!B2327</f>
        <v>2.2366000000000001</v>
      </c>
      <c r="C2327" s="2">
        <f>RSI!I2327</f>
        <v>86.073768245337533</v>
      </c>
      <c r="D2327" s="2">
        <f>MACD!E2327</f>
        <v>-0.11715048448463494</v>
      </c>
      <c r="E2327" s="2">
        <f>MACD!F2327</f>
        <v>-0.1112207212474644</v>
      </c>
      <c r="F2327" s="2">
        <f>'Moving Avg'!D2327</f>
        <v>2.19916</v>
      </c>
      <c r="G2327" s="2">
        <f>'Moving Avg'!F2327</f>
        <v>2.0517550000000009</v>
      </c>
      <c r="H2327" s="2">
        <f>'Moving Avg'!G2327</f>
        <v>2.034608</v>
      </c>
      <c r="I2327" s="2">
        <f>'Moving Avg'!H2327</f>
        <v>2.0623385000000023</v>
      </c>
      <c r="J2327" s="5" t="str">
        <f>OBV!F2327</f>
        <v>BULLISH</v>
      </c>
      <c r="K2327" s="5" t="str">
        <f>OBV!G2327</f>
        <v>WEAK</v>
      </c>
      <c r="L2327" s="5" t="str">
        <f>OBV!H2327</f>
        <v>CONFIRMED BULLISH</v>
      </c>
      <c r="M2327" s="7">
        <f t="shared" si="360"/>
        <v>0</v>
      </c>
      <c r="N2327" s="7">
        <f t="shared" si="361"/>
        <v>45</v>
      </c>
      <c r="O2327" s="7">
        <f t="shared" si="362"/>
        <v>50</v>
      </c>
      <c r="P2327" s="7">
        <f t="shared" si="363"/>
        <v>67</v>
      </c>
      <c r="Q2327" s="8">
        <f t="shared" si="364"/>
        <v>33.299999999999997</v>
      </c>
      <c r="R2327" s="8">
        <f t="shared" si="365"/>
        <v>43.25</v>
      </c>
      <c r="S2327" s="8">
        <f t="shared" si="366"/>
        <v>49.400000000000006</v>
      </c>
      <c r="T2327" s="8">
        <f t="shared" si="367"/>
        <v>40.5</v>
      </c>
      <c r="U2327" s="7">
        <f t="shared" si="368"/>
        <v>41.983333333333334</v>
      </c>
      <c r="V2327" s="7">
        <f t="shared" si="369"/>
        <v>41.612499999999997</v>
      </c>
    </row>
    <row r="2328" spans="1:22" ht="13.5" x14ac:dyDescent="0.25">
      <c r="A2328" s="3">
        <f>RSI!A2328</f>
        <v>45693</v>
      </c>
      <c r="B2328" s="2">
        <f>RSI!B2328</f>
        <v>2.1429999999999998</v>
      </c>
      <c r="C2328" s="2">
        <f>RSI!I2328</f>
        <v>61.071049232987583</v>
      </c>
      <c r="D2328" s="2">
        <f>MACD!E2328</f>
        <v>-0.1065664916699598</v>
      </c>
      <c r="E2328" s="2">
        <f>MACD!F2328</f>
        <v>-0.11028987533196349</v>
      </c>
      <c r="F2328" s="2">
        <f>'Moving Avg'!D2328</f>
        <v>2.19916</v>
      </c>
      <c r="G2328" s="2">
        <f>'Moving Avg'!F2328</f>
        <v>2.0676650000000008</v>
      </c>
      <c r="H2328" s="2">
        <f>'Moving Avg'!G2328</f>
        <v>2.0344220000000006</v>
      </c>
      <c r="I2328" s="2">
        <f>'Moving Avg'!H2328</f>
        <v>2.0630210000000018</v>
      </c>
      <c r="J2328" s="5" t="str">
        <f>OBV!F2328</f>
        <v>BEARISH</v>
      </c>
      <c r="K2328" s="5" t="str">
        <f>OBV!G2328</f>
        <v>STRONG</v>
      </c>
      <c r="L2328" s="5" t="str">
        <f>OBV!H2328</f>
        <v>NEUTRAL</v>
      </c>
      <c r="M2328" s="7">
        <f t="shared" si="360"/>
        <v>25</v>
      </c>
      <c r="N2328" s="7">
        <f t="shared" si="361"/>
        <v>0</v>
      </c>
      <c r="O2328" s="7">
        <f t="shared" si="362"/>
        <v>50</v>
      </c>
      <c r="P2328" s="7">
        <f t="shared" si="363"/>
        <v>33</v>
      </c>
      <c r="Q2328" s="8">
        <f t="shared" si="364"/>
        <v>21.2</v>
      </c>
      <c r="R2328" s="8">
        <f t="shared" si="365"/>
        <v>30.75</v>
      </c>
      <c r="S2328" s="8">
        <f t="shared" si="366"/>
        <v>31.1</v>
      </c>
      <c r="T2328" s="8">
        <f t="shared" si="367"/>
        <v>27</v>
      </c>
      <c r="U2328" s="7">
        <f t="shared" si="368"/>
        <v>27.683333333333337</v>
      </c>
      <c r="V2328" s="7">
        <f t="shared" si="369"/>
        <v>27.512500000000003</v>
      </c>
    </row>
    <row r="2329" spans="1:22" ht="13.5" x14ac:dyDescent="0.25">
      <c r="A2329" s="3">
        <f>RSI!A2329</f>
        <v>45694</v>
      </c>
      <c r="B2329" s="2">
        <f>RSI!B2329</f>
        <v>2.1429999999999998</v>
      </c>
      <c r="C2329" s="2">
        <f>RSI!I2329</f>
        <v>61.071049232987583</v>
      </c>
      <c r="D2329" s="2">
        <f>MACD!E2329</f>
        <v>-8.506545465937454E-2</v>
      </c>
      <c r="E2329" s="2">
        <f>MACD!F2329</f>
        <v>-0.10524499119744571</v>
      </c>
      <c r="F2329" s="2">
        <f>'Moving Avg'!D2329</f>
        <v>2.19916</v>
      </c>
      <c r="G2329" s="2">
        <f>'Moving Avg'!F2329</f>
        <v>2.0831050000000007</v>
      </c>
      <c r="H2329" s="2">
        <f>'Moving Avg'!G2329</f>
        <v>2.0342360000000008</v>
      </c>
      <c r="I2329" s="2">
        <f>'Moving Avg'!H2329</f>
        <v>2.0637035000000017</v>
      </c>
      <c r="J2329" s="5" t="str">
        <f>OBV!F2329</f>
        <v>BEARISH</v>
      </c>
      <c r="K2329" s="5" t="str">
        <f>OBV!G2329</f>
        <v>STRONG</v>
      </c>
      <c r="L2329" s="5" t="str">
        <f>OBV!H2329</f>
        <v>NEUTRAL</v>
      </c>
      <c r="M2329" s="7">
        <f t="shared" si="360"/>
        <v>25</v>
      </c>
      <c r="N2329" s="7">
        <f t="shared" si="361"/>
        <v>0</v>
      </c>
      <c r="O2329" s="7">
        <f t="shared" si="362"/>
        <v>50</v>
      </c>
      <c r="P2329" s="7">
        <f t="shared" si="363"/>
        <v>33</v>
      </c>
      <c r="Q2329" s="8">
        <f t="shared" si="364"/>
        <v>21.2</v>
      </c>
      <c r="R2329" s="8">
        <f t="shared" si="365"/>
        <v>30.75</v>
      </c>
      <c r="S2329" s="8">
        <f t="shared" si="366"/>
        <v>31.1</v>
      </c>
      <c r="T2329" s="8">
        <f t="shared" si="367"/>
        <v>27</v>
      </c>
      <c r="U2329" s="7">
        <f t="shared" si="368"/>
        <v>27.683333333333337</v>
      </c>
      <c r="V2329" s="7">
        <f t="shared" si="369"/>
        <v>27.512500000000003</v>
      </c>
    </row>
    <row r="2330" spans="1:22" ht="13.5" x14ac:dyDescent="0.25">
      <c r="A2330" s="3">
        <f>RSI!A2330</f>
        <v>45695</v>
      </c>
      <c r="B2330" s="2">
        <f>RSI!B2330</f>
        <v>2.1429999999999998</v>
      </c>
      <c r="C2330" s="2">
        <f>RSI!I2330</f>
        <v>61.071049232987583</v>
      </c>
      <c r="D2330" s="2">
        <f>MACD!E2330</f>
        <v>-6.7250505951259143E-2</v>
      </c>
      <c r="E2330" s="2">
        <f>MACD!F2330</f>
        <v>-9.7646094148208407E-2</v>
      </c>
      <c r="F2330" s="2">
        <f>'Moving Avg'!D2330</f>
        <v>2.1804399999999999</v>
      </c>
      <c r="G2330" s="2">
        <f>'Moving Avg'!F2330</f>
        <v>2.0952700000000002</v>
      </c>
      <c r="H2330" s="2">
        <f>'Moving Avg'!G2330</f>
        <v>2.034050000000001</v>
      </c>
      <c r="I2330" s="2">
        <f>'Moving Avg'!H2330</f>
        <v>2.0643860000000016</v>
      </c>
      <c r="J2330" s="5" t="str">
        <f>OBV!F2330</f>
        <v>BEARISH</v>
      </c>
      <c r="K2330" s="5" t="str">
        <f>OBV!G2330</f>
        <v>STRONG</v>
      </c>
      <c r="L2330" s="5" t="str">
        <f>OBV!H2330</f>
        <v>CONFIRMED BEARISH</v>
      </c>
      <c r="M2330" s="7">
        <f t="shared" si="360"/>
        <v>25</v>
      </c>
      <c r="N2330" s="7">
        <f t="shared" si="361"/>
        <v>0</v>
      </c>
      <c r="O2330" s="7">
        <f t="shared" si="362"/>
        <v>50</v>
      </c>
      <c r="P2330" s="7">
        <f t="shared" si="363"/>
        <v>33</v>
      </c>
      <c r="Q2330" s="8">
        <f t="shared" si="364"/>
        <v>21.2</v>
      </c>
      <c r="R2330" s="8">
        <f t="shared" si="365"/>
        <v>30.75</v>
      </c>
      <c r="S2330" s="8">
        <f t="shared" si="366"/>
        <v>31.1</v>
      </c>
      <c r="T2330" s="8">
        <f t="shared" si="367"/>
        <v>27</v>
      </c>
      <c r="U2330" s="7">
        <f t="shared" si="368"/>
        <v>27.683333333333337</v>
      </c>
      <c r="V2330" s="7">
        <f t="shared" si="369"/>
        <v>27.512500000000003</v>
      </c>
    </row>
    <row r="2331" spans="1:22" ht="13.5" x14ac:dyDescent="0.25">
      <c r="A2331" s="3">
        <f>RSI!A2331</f>
        <v>45698</v>
      </c>
      <c r="B2331" s="2">
        <f>RSI!B2331</f>
        <v>2.1522999999999999</v>
      </c>
      <c r="C2331" s="2">
        <f>RSI!I2331</f>
        <v>62.425522758604089</v>
      </c>
      <c r="D2331" s="2">
        <f>MACD!E2331</f>
        <v>-5.3215426411268307E-2</v>
      </c>
      <c r="E2331" s="2">
        <f>MACD!F2331</f>
        <v>-8.8759960600820392E-2</v>
      </c>
      <c r="F2331" s="2">
        <f>'Moving Avg'!D2331</f>
        <v>2.1635800000000001</v>
      </c>
      <c r="G2331" s="2">
        <f>'Moving Avg'!F2331</f>
        <v>2.1078999999999999</v>
      </c>
      <c r="H2331" s="2">
        <f>'Moving Avg'!G2331</f>
        <v>2.034050000000001</v>
      </c>
      <c r="I2331" s="2">
        <f>'Moving Avg'!H2331</f>
        <v>2.0651150000000014</v>
      </c>
      <c r="J2331" s="5" t="str">
        <f>OBV!F2331</f>
        <v>BULLISH</v>
      </c>
      <c r="K2331" s="5" t="str">
        <f>OBV!G2331</f>
        <v>WEAK</v>
      </c>
      <c r="L2331" s="5" t="str">
        <f>OBV!H2331</f>
        <v>BULLISH DIVERGENCE</v>
      </c>
      <c r="M2331" s="7">
        <f t="shared" si="360"/>
        <v>25</v>
      </c>
      <c r="N2331" s="7">
        <f t="shared" si="361"/>
        <v>0</v>
      </c>
      <c r="O2331" s="7">
        <f t="shared" si="362"/>
        <v>50</v>
      </c>
      <c r="P2331" s="7">
        <f t="shared" si="363"/>
        <v>50</v>
      </c>
      <c r="Q2331" s="8">
        <f t="shared" si="364"/>
        <v>23.75</v>
      </c>
      <c r="R2331" s="8">
        <f t="shared" si="365"/>
        <v>35</v>
      </c>
      <c r="S2331" s="8">
        <f t="shared" si="366"/>
        <v>38.75</v>
      </c>
      <c r="T2331" s="8">
        <f t="shared" si="367"/>
        <v>31.25</v>
      </c>
      <c r="U2331" s="7">
        <f t="shared" si="368"/>
        <v>32.5</v>
      </c>
      <c r="V2331" s="7">
        <f t="shared" si="369"/>
        <v>32.1875</v>
      </c>
    </row>
    <row r="2332" spans="1:22" ht="13.5" x14ac:dyDescent="0.25">
      <c r="A2332" s="3">
        <f>RSI!A2332</f>
        <v>45699</v>
      </c>
      <c r="B2332" s="2">
        <f>RSI!B2332</f>
        <v>2.1522999999999999</v>
      </c>
      <c r="C2332" s="2">
        <f>RSI!I2332</f>
        <v>62.425522758604089</v>
      </c>
      <c r="D2332" s="2">
        <f>MACD!E2332</f>
        <v>-4.1718820772685739E-2</v>
      </c>
      <c r="E2332" s="2">
        <f>MACD!F2332</f>
        <v>-7.9351732635193462E-2</v>
      </c>
      <c r="F2332" s="2">
        <f>'Moving Avg'!D2332</f>
        <v>2.1467199999999997</v>
      </c>
      <c r="G2332" s="2">
        <f>'Moving Avg'!F2332</f>
        <v>2.1205299999999996</v>
      </c>
      <c r="H2332" s="2">
        <f>'Moving Avg'!G2332</f>
        <v>2.034050000000001</v>
      </c>
      <c r="I2332" s="2">
        <f>'Moving Avg'!H2332</f>
        <v>2.0658440000000016</v>
      </c>
      <c r="J2332" s="5" t="str">
        <f>OBV!F2332</f>
        <v>BULLISH</v>
      </c>
      <c r="K2332" s="5" t="str">
        <f>OBV!G2332</f>
        <v>WEAK</v>
      </c>
      <c r="L2332" s="5" t="str">
        <f>OBV!H2332</f>
        <v>BULLISH DIVERGENCE</v>
      </c>
      <c r="M2332" s="7">
        <f t="shared" si="360"/>
        <v>25</v>
      </c>
      <c r="N2332" s="7">
        <f t="shared" si="361"/>
        <v>0</v>
      </c>
      <c r="O2332" s="7">
        <f t="shared" si="362"/>
        <v>50</v>
      </c>
      <c r="P2332" s="7">
        <f t="shared" si="363"/>
        <v>50</v>
      </c>
      <c r="Q2332" s="8">
        <f t="shared" si="364"/>
        <v>23.75</v>
      </c>
      <c r="R2332" s="8">
        <f t="shared" si="365"/>
        <v>35</v>
      </c>
      <c r="S2332" s="8">
        <f t="shared" si="366"/>
        <v>38.75</v>
      </c>
      <c r="T2332" s="8">
        <f t="shared" si="367"/>
        <v>31.25</v>
      </c>
      <c r="U2332" s="7">
        <f t="shared" si="368"/>
        <v>32.5</v>
      </c>
      <c r="V2332" s="7">
        <f t="shared" si="369"/>
        <v>32.1875</v>
      </c>
    </row>
    <row r="2333" spans="1:22" ht="13.5" x14ac:dyDescent="0.25">
      <c r="A2333" s="3">
        <f>RSI!A2333</f>
        <v>45700</v>
      </c>
      <c r="B2333" s="2">
        <f>RSI!B2333</f>
        <v>2.1522999999999999</v>
      </c>
      <c r="C2333" s="2">
        <f>RSI!I2333</f>
        <v>62.425522758604089</v>
      </c>
      <c r="D2333" s="2">
        <f>MACD!E2333</f>
        <v>-3.2342063411714417E-2</v>
      </c>
      <c r="E2333" s="2">
        <f>MACD!F2333</f>
        <v>-6.9949798790497661E-2</v>
      </c>
      <c r="F2333" s="2">
        <f>'Moving Avg'!D2333</f>
        <v>2.1485799999999999</v>
      </c>
      <c r="G2333" s="2">
        <f>'Moving Avg'!F2333</f>
        <v>2.1312899999999995</v>
      </c>
      <c r="H2333" s="2">
        <f>'Moving Avg'!G2333</f>
        <v>2.0340500000000006</v>
      </c>
      <c r="I2333" s="2">
        <f>'Moving Avg'!H2333</f>
        <v>2.0665730000000018</v>
      </c>
      <c r="J2333" s="5" t="str">
        <f>OBV!F2333</f>
        <v>BULLISH</v>
      </c>
      <c r="K2333" s="5" t="str">
        <f>OBV!G2333</f>
        <v>WEAK</v>
      </c>
      <c r="L2333" s="5" t="str">
        <f>OBV!H2333</f>
        <v>CONFIRMED BULLISH</v>
      </c>
      <c r="M2333" s="7">
        <f t="shared" si="360"/>
        <v>25</v>
      </c>
      <c r="N2333" s="7">
        <f t="shared" si="361"/>
        <v>0</v>
      </c>
      <c r="O2333" s="7">
        <f t="shared" si="362"/>
        <v>50</v>
      </c>
      <c r="P2333" s="7">
        <f t="shared" si="363"/>
        <v>67</v>
      </c>
      <c r="Q2333" s="8">
        <f t="shared" si="364"/>
        <v>26.299999999999997</v>
      </c>
      <c r="R2333" s="8">
        <f t="shared" si="365"/>
        <v>39.25</v>
      </c>
      <c r="S2333" s="8">
        <f t="shared" si="366"/>
        <v>46.400000000000006</v>
      </c>
      <c r="T2333" s="8">
        <f t="shared" si="367"/>
        <v>35.5</v>
      </c>
      <c r="U2333" s="7">
        <f t="shared" si="368"/>
        <v>37.31666666666667</v>
      </c>
      <c r="V2333" s="7">
        <f t="shared" si="369"/>
        <v>36.862499999999997</v>
      </c>
    </row>
    <row r="2334" spans="1:22" ht="13.5" x14ac:dyDescent="0.25">
      <c r="A2334" s="3">
        <f>RSI!A2334</f>
        <v>45701</v>
      </c>
      <c r="B2334" s="2">
        <f>RSI!B2334</f>
        <v>2.1522999999999999</v>
      </c>
      <c r="C2334" s="2">
        <f>RSI!I2334</f>
        <v>62.425522758604089</v>
      </c>
      <c r="D2334" s="2">
        <f>MACD!E2334</f>
        <v>-2.4733013474637744E-2</v>
      </c>
      <c r="E2334" s="2">
        <f>MACD!F2334</f>
        <v>-6.0906441727325678E-2</v>
      </c>
      <c r="F2334" s="2">
        <f>'Moving Avg'!D2334</f>
        <v>2.1504400000000001</v>
      </c>
      <c r="G2334" s="2">
        <f>'Moving Avg'!F2334</f>
        <v>2.1378399999999997</v>
      </c>
      <c r="H2334" s="2">
        <f>'Moving Avg'!G2334</f>
        <v>2.0340500000000006</v>
      </c>
      <c r="I2334" s="2">
        <f>'Moving Avg'!H2334</f>
        <v>2.0673020000000015</v>
      </c>
      <c r="J2334" s="5" t="str">
        <f>OBV!F2334</f>
        <v>BULLISH</v>
      </c>
      <c r="K2334" s="5" t="str">
        <f>OBV!G2334</f>
        <v>WEAK</v>
      </c>
      <c r="L2334" s="5" t="str">
        <f>OBV!H2334</f>
        <v>CONFIRMED BULLISH</v>
      </c>
      <c r="M2334" s="7">
        <f t="shared" si="360"/>
        <v>25</v>
      </c>
      <c r="N2334" s="7">
        <f t="shared" si="361"/>
        <v>0</v>
      </c>
      <c r="O2334" s="7">
        <f t="shared" si="362"/>
        <v>50</v>
      </c>
      <c r="P2334" s="7">
        <f t="shared" si="363"/>
        <v>67</v>
      </c>
      <c r="Q2334" s="8">
        <f t="shared" si="364"/>
        <v>26.299999999999997</v>
      </c>
      <c r="R2334" s="8">
        <f t="shared" si="365"/>
        <v>39.25</v>
      </c>
      <c r="S2334" s="8">
        <f t="shared" si="366"/>
        <v>46.400000000000006</v>
      </c>
      <c r="T2334" s="8">
        <f t="shared" si="367"/>
        <v>35.5</v>
      </c>
      <c r="U2334" s="7">
        <f t="shared" si="368"/>
        <v>37.31666666666667</v>
      </c>
      <c r="V2334" s="7">
        <f t="shared" si="369"/>
        <v>36.862499999999997</v>
      </c>
    </row>
    <row r="2335" spans="1:22" ht="13.5" x14ac:dyDescent="0.25">
      <c r="A2335" s="3">
        <f>RSI!A2335</f>
        <v>45702</v>
      </c>
      <c r="B2335" s="2">
        <f>RSI!B2335</f>
        <v>2.1522999999999999</v>
      </c>
      <c r="C2335" s="2">
        <f>RSI!I2335</f>
        <v>62.425522758604089</v>
      </c>
      <c r="D2335" s="2">
        <f>MACD!E2335</f>
        <v>-4.195632316248421E-3</v>
      </c>
      <c r="E2335" s="2">
        <f>MACD!F2335</f>
        <v>-4.9564279845110228E-2</v>
      </c>
      <c r="F2335" s="2">
        <f>'Moving Avg'!D2335</f>
        <v>2.1522999999999999</v>
      </c>
      <c r="G2335" s="2">
        <f>'Moving Avg'!F2335</f>
        <v>2.1443899999999991</v>
      </c>
      <c r="H2335" s="2">
        <f>'Moving Avg'!G2335</f>
        <v>2.0340500000000001</v>
      </c>
      <c r="I2335" s="2">
        <f>'Moving Avg'!H2335</f>
        <v>2.0680310000000017</v>
      </c>
      <c r="J2335" s="5" t="str">
        <f>OBV!F2335</f>
        <v>BULLISH</v>
      </c>
      <c r="K2335" s="5" t="str">
        <f>OBV!G2335</f>
        <v>WEAK</v>
      </c>
      <c r="L2335" s="5" t="str">
        <f>OBV!H2335</f>
        <v>CONFIRMED BULLISH</v>
      </c>
      <c r="M2335" s="7">
        <f t="shared" si="360"/>
        <v>25</v>
      </c>
      <c r="N2335" s="7">
        <f t="shared" si="361"/>
        <v>0</v>
      </c>
      <c r="O2335" s="7">
        <f t="shared" si="362"/>
        <v>50</v>
      </c>
      <c r="P2335" s="7">
        <f t="shared" si="363"/>
        <v>67</v>
      </c>
      <c r="Q2335" s="8">
        <f t="shared" si="364"/>
        <v>26.299999999999997</v>
      </c>
      <c r="R2335" s="8">
        <f t="shared" si="365"/>
        <v>39.25</v>
      </c>
      <c r="S2335" s="8">
        <f t="shared" si="366"/>
        <v>46.400000000000006</v>
      </c>
      <c r="T2335" s="8">
        <f t="shared" si="367"/>
        <v>35.5</v>
      </c>
      <c r="U2335" s="7">
        <f t="shared" si="368"/>
        <v>37.31666666666667</v>
      </c>
      <c r="V2335" s="7">
        <f t="shared" si="369"/>
        <v>36.862499999999997</v>
      </c>
    </row>
    <row r="2336" spans="1:22" ht="13.5" x14ac:dyDescent="0.25">
      <c r="A2336" s="3">
        <f>RSI!A2336</f>
        <v>45705</v>
      </c>
      <c r="B2336" s="2">
        <f>RSI!B2336</f>
        <v>2.1522999999999999</v>
      </c>
      <c r="C2336" s="2">
        <f>RSI!I2336</f>
        <v>62.425522758604089</v>
      </c>
      <c r="D2336" s="2">
        <f>MACD!E2336</f>
        <v>1.2903405711734983E-2</v>
      </c>
      <c r="E2336" s="2">
        <f>MACD!F2336</f>
        <v>-3.707074273374119E-2</v>
      </c>
      <c r="F2336" s="2">
        <f>'Moving Avg'!D2336</f>
        <v>2.1522999999999999</v>
      </c>
      <c r="G2336" s="2">
        <f>'Moving Avg'!F2336</f>
        <v>2.1509399999999994</v>
      </c>
      <c r="H2336" s="2">
        <f>'Moving Avg'!G2336</f>
        <v>2.0340499999999997</v>
      </c>
      <c r="I2336" s="2">
        <f>'Moving Avg'!H2336</f>
        <v>2.0687600000000019</v>
      </c>
      <c r="J2336" s="5" t="str">
        <f>OBV!F2336</f>
        <v>NEUTRAL</v>
      </c>
      <c r="K2336" s="5" t="str">
        <f>OBV!G2336</f>
        <v>NEUTRAL</v>
      </c>
      <c r="L2336" s="5" t="str">
        <f>OBV!H2336</f>
        <v>NEUTRAL</v>
      </c>
      <c r="M2336" s="7">
        <f t="shared" si="360"/>
        <v>25</v>
      </c>
      <c r="N2336" s="7">
        <f t="shared" si="361"/>
        <v>0</v>
      </c>
      <c r="O2336" s="7">
        <f t="shared" si="362"/>
        <v>50</v>
      </c>
      <c r="P2336" s="7">
        <f t="shared" si="363"/>
        <v>33</v>
      </c>
      <c r="Q2336" s="8">
        <f t="shared" si="364"/>
        <v>21.2</v>
      </c>
      <c r="R2336" s="8">
        <f t="shared" si="365"/>
        <v>30.75</v>
      </c>
      <c r="S2336" s="8">
        <f t="shared" si="366"/>
        <v>31.1</v>
      </c>
      <c r="T2336" s="8">
        <f t="shared" si="367"/>
        <v>27</v>
      </c>
      <c r="U2336" s="7">
        <f t="shared" si="368"/>
        <v>27.683333333333337</v>
      </c>
      <c r="V2336" s="7">
        <f t="shared" si="369"/>
        <v>27.512500000000003</v>
      </c>
    </row>
    <row r="2337" spans="1:22" ht="13.5" x14ac:dyDescent="0.25">
      <c r="A2337" s="3">
        <f>RSI!A2337</f>
        <v>45706</v>
      </c>
      <c r="B2337" s="2">
        <f>RSI!B2337</f>
        <v>2.1522999999999999</v>
      </c>
      <c r="C2337" s="2">
        <f>RSI!I2337</f>
        <v>62.425522758604089</v>
      </c>
      <c r="D2337" s="2">
        <f>MACD!E2337</f>
        <v>2.7113724329537181E-2</v>
      </c>
      <c r="E2337" s="2">
        <f>MACD!F2337</f>
        <v>-2.4233849321085518E-2</v>
      </c>
      <c r="F2337" s="2">
        <f>'Moving Avg'!D2337</f>
        <v>2.1522999999999999</v>
      </c>
      <c r="G2337" s="2">
        <f>'Moving Avg'!F2337</f>
        <v>2.1560849999999991</v>
      </c>
      <c r="H2337" s="2">
        <f>'Moving Avg'!G2337</f>
        <v>2.0340499999999997</v>
      </c>
      <c r="I2337" s="2">
        <f>'Moving Avg'!H2337</f>
        <v>2.0694890000000017</v>
      </c>
      <c r="J2337" s="5" t="str">
        <f>OBV!F2337</f>
        <v>NEUTRAL</v>
      </c>
      <c r="K2337" s="5" t="str">
        <f>OBV!G2337</f>
        <v>NEUTRAL</v>
      </c>
      <c r="L2337" s="5" t="str">
        <f>OBV!H2337</f>
        <v>NEUTRAL</v>
      </c>
      <c r="M2337" s="7">
        <f t="shared" si="360"/>
        <v>25</v>
      </c>
      <c r="N2337" s="7">
        <f t="shared" si="361"/>
        <v>0</v>
      </c>
      <c r="O2337" s="7">
        <f t="shared" si="362"/>
        <v>50</v>
      </c>
      <c r="P2337" s="7">
        <f t="shared" si="363"/>
        <v>33</v>
      </c>
      <c r="Q2337" s="8">
        <f t="shared" si="364"/>
        <v>21.2</v>
      </c>
      <c r="R2337" s="8">
        <f t="shared" si="365"/>
        <v>30.75</v>
      </c>
      <c r="S2337" s="8">
        <f t="shared" si="366"/>
        <v>31.1</v>
      </c>
      <c r="T2337" s="8">
        <f t="shared" si="367"/>
        <v>27</v>
      </c>
      <c r="U2337" s="7">
        <f t="shared" si="368"/>
        <v>27.683333333333337</v>
      </c>
      <c r="V2337" s="7">
        <f t="shared" si="369"/>
        <v>27.512500000000003</v>
      </c>
    </row>
    <row r="2338" spans="1:22" ht="13.5" x14ac:dyDescent="0.25">
      <c r="A2338" s="3">
        <f>RSI!A2338</f>
        <v>45707</v>
      </c>
      <c r="B2338" s="2">
        <f>RSI!B2338</f>
        <v>2.1522999999999999</v>
      </c>
      <c r="C2338" s="2">
        <f>RSI!I2338</f>
        <v>62.425522758604082</v>
      </c>
      <c r="D2338" s="2">
        <f>MACD!E2338</f>
        <v>2.4498860291295887E-2</v>
      </c>
      <c r="E2338" s="2">
        <f>MACD!F2338</f>
        <v>-1.4487307398609237E-2</v>
      </c>
      <c r="F2338" s="2">
        <f>'Moving Avg'!D2338</f>
        <v>2.1522999999999999</v>
      </c>
      <c r="G2338" s="2">
        <f>'Moving Avg'!F2338</f>
        <v>2.1607599999999989</v>
      </c>
      <c r="H2338" s="2">
        <f>'Moving Avg'!G2338</f>
        <v>2.0340499999999992</v>
      </c>
      <c r="I2338" s="2">
        <f>'Moving Avg'!H2338</f>
        <v>2.0702180000000019</v>
      </c>
      <c r="J2338" s="5" t="str">
        <f>OBV!F2338</f>
        <v>NEUTRAL</v>
      </c>
      <c r="K2338" s="5" t="str">
        <f>OBV!G2338</f>
        <v>NEUTRAL</v>
      </c>
      <c r="L2338" s="5" t="str">
        <f>OBV!H2338</f>
        <v>NEUTRAL</v>
      </c>
      <c r="M2338" s="7">
        <f t="shared" si="360"/>
        <v>25</v>
      </c>
      <c r="N2338" s="7">
        <f t="shared" si="361"/>
        <v>0</v>
      </c>
      <c r="O2338" s="7">
        <f t="shared" si="362"/>
        <v>50</v>
      </c>
      <c r="P2338" s="7">
        <f t="shared" si="363"/>
        <v>33</v>
      </c>
      <c r="Q2338" s="8">
        <f t="shared" si="364"/>
        <v>21.2</v>
      </c>
      <c r="R2338" s="8">
        <f t="shared" si="365"/>
        <v>30.75</v>
      </c>
      <c r="S2338" s="8">
        <f t="shared" si="366"/>
        <v>31.1</v>
      </c>
      <c r="T2338" s="8">
        <f t="shared" si="367"/>
        <v>27</v>
      </c>
      <c r="U2338" s="7">
        <f t="shared" si="368"/>
        <v>27.683333333333337</v>
      </c>
      <c r="V2338" s="7">
        <f t="shared" si="369"/>
        <v>27.512500000000003</v>
      </c>
    </row>
    <row r="2339" spans="1:22" ht="13.5" x14ac:dyDescent="0.25">
      <c r="A2339" s="3">
        <f>RSI!A2339</f>
        <v>45708</v>
      </c>
      <c r="B2339" s="2">
        <f>RSI!B2339</f>
        <v>2.1522999999999999</v>
      </c>
      <c r="C2339" s="2">
        <f>RSI!I2339</f>
        <v>62.425522758604082</v>
      </c>
      <c r="D2339" s="2">
        <f>MACD!E2339</f>
        <v>2.2065005443200558E-2</v>
      </c>
      <c r="E2339" s="2">
        <f>MACD!F2339</f>
        <v>-7.1768448302472797E-3</v>
      </c>
      <c r="F2339" s="2">
        <f>'Moving Avg'!D2339</f>
        <v>2.1522999999999999</v>
      </c>
      <c r="G2339" s="2">
        <f>'Moving Avg'!F2339</f>
        <v>2.1612249999999991</v>
      </c>
      <c r="H2339" s="2">
        <f>'Moving Avg'!G2339</f>
        <v>2.0340499999999992</v>
      </c>
      <c r="I2339" s="2">
        <f>'Moving Avg'!H2339</f>
        <v>2.0709470000000016</v>
      </c>
      <c r="J2339" s="5" t="str">
        <f>OBV!F2339</f>
        <v>NEUTRAL</v>
      </c>
      <c r="K2339" s="5" t="str">
        <f>OBV!G2339</f>
        <v>NEUTRAL</v>
      </c>
      <c r="L2339" s="5" t="str">
        <f>OBV!H2339</f>
        <v>NEUTRAL</v>
      </c>
      <c r="M2339" s="7">
        <f t="shared" si="360"/>
        <v>25</v>
      </c>
      <c r="N2339" s="7">
        <f t="shared" si="361"/>
        <v>0</v>
      </c>
      <c r="O2339" s="7">
        <f t="shared" si="362"/>
        <v>50</v>
      </c>
      <c r="P2339" s="7">
        <f t="shared" si="363"/>
        <v>33</v>
      </c>
      <c r="Q2339" s="8">
        <f t="shared" si="364"/>
        <v>21.2</v>
      </c>
      <c r="R2339" s="8">
        <f t="shared" si="365"/>
        <v>30.75</v>
      </c>
      <c r="S2339" s="8">
        <f t="shared" si="366"/>
        <v>31.1</v>
      </c>
      <c r="T2339" s="8">
        <f t="shared" si="367"/>
        <v>27</v>
      </c>
      <c r="U2339" s="7">
        <f t="shared" si="368"/>
        <v>27.683333333333337</v>
      </c>
      <c r="V2339" s="7">
        <f t="shared" si="369"/>
        <v>27.512500000000003</v>
      </c>
    </row>
    <row r="2340" spans="1:22" ht="13.5" x14ac:dyDescent="0.25">
      <c r="A2340" s="3">
        <f>RSI!A2340</f>
        <v>45709</v>
      </c>
      <c r="B2340" s="2">
        <f>RSI!B2340</f>
        <v>2.1522999999999999</v>
      </c>
      <c r="C2340" s="2">
        <f>RSI!I2340</f>
        <v>62.425522758604082</v>
      </c>
      <c r="D2340" s="2">
        <f>MACD!E2340</f>
        <v>1.9800703149755794E-2</v>
      </c>
      <c r="E2340" s="2">
        <f>MACD!F2340</f>
        <v>-1.7813352342466648E-3</v>
      </c>
      <c r="F2340" s="2">
        <f>'Moving Avg'!D2340</f>
        <v>2.1522999999999999</v>
      </c>
      <c r="G2340" s="2">
        <f>'Moving Avg'!F2340</f>
        <v>2.1616899999999992</v>
      </c>
      <c r="H2340" s="2">
        <f>'Moving Avg'!G2340</f>
        <v>2.0340499999999992</v>
      </c>
      <c r="I2340" s="2">
        <f>'Moving Avg'!H2340</f>
        <v>2.0716760000000018</v>
      </c>
      <c r="J2340" s="5" t="str">
        <f>OBV!F2340</f>
        <v>NEUTRAL</v>
      </c>
      <c r="K2340" s="5" t="str">
        <f>OBV!G2340</f>
        <v>NEUTRAL</v>
      </c>
      <c r="L2340" s="5" t="str">
        <f>OBV!H2340</f>
        <v>NEUTRAL</v>
      </c>
      <c r="M2340" s="7">
        <f t="shared" si="360"/>
        <v>25</v>
      </c>
      <c r="N2340" s="7">
        <f t="shared" si="361"/>
        <v>0</v>
      </c>
      <c r="O2340" s="7">
        <f t="shared" si="362"/>
        <v>50</v>
      </c>
      <c r="P2340" s="7">
        <f t="shared" si="363"/>
        <v>33</v>
      </c>
      <c r="Q2340" s="8">
        <f t="shared" si="364"/>
        <v>21.2</v>
      </c>
      <c r="R2340" s="8">
        <f t="shared" si="365"/>
        <v>30.75</v>
      </c>
      <c r="S2340" s="8">
        <f t="shared" si="366"/>
        <v>31.1</v>
      </c>
      <c r="T2340" s="8">
        <f t="shared" si="367"/>
        <v>27</v>
      </c>
      <c r="U2340" s="7">
        <f t="shared" si="368"/>
        <v>27.683333333333337</v>
      </c>
      <c r="V2340" s="7">
        <f t="shared" si="369"/>
        <v>27.512500000000003</v>
      </c>
    </row>
    <row r="2341" spans="1:22" ht="13.5" x14ac:dyDescent="0.25">
      <c r="A2341" s="3">
        <f>RSI!A2341</f>
        <v>45712</v>
      </c>
      <c r="B2341" s="2">
        <f>RSI!B2341</f>
        <v>2.1522999999999999</v>
      </c>
      <c r="C2341" s="2">
        <f>RSI!I2341</f>
        <v>62.425522758604082</v>
      </c>
      <c r="D2341" s="2">
        <f>MACD!E2341</f>
        <v>1.9125814422415566E-2</v>
      </c>
      <c r="E2341" s="2">
        <f>MACD!F2341</f>
        <v>2.4000946970857816E-3</v>
      </c>
      <c r="F2341" s="2">
        <f>'Moving Avg'!D2341</f>
        <v>2.1522999999999999</v>
      </c>
      <c r="G2341" s="2">
        <f>'Moving Avg'!F2341</f>
        <v>2.1621549999999994</v>
      </c>
      <c r="H2341" s="2">
        <f>'Moving Avg'!G2341</f>
        <v>2.0340499999999992</v>
      </c>
      <c r="I2341" s="2">
        <f>'Moving Avg'!H2341</f>
        <v>2.0724050000000016</v>
      </c>
      <c r="J2341" s="5" t="str">
        <f>OBV!F2341</f>
        <v>NEUTRAL</v>
      </c>
      <c r="K2341" s="5" t="str">
        <f>OBV!G2341</f>
        <v>NEUTRAL</v>
      </c>
      <c r="L2341" s="5" t="str">
        <f>OBV!H2341</f>
        <v>NEUTRAL</v>
      </c>
      <c r="M2341" s="7">
        <f t="shared" si="360"/>
        <v>25</v>
      </c>
      <c r="N2341" s="7">
        <f t="shared" si="361"/>
        <v>0</v>
      </c>
      <c r="O2341" s="7">
        <f t="shared" si="362"/>
        <v>50</v>
      </c>
      <c r="P2341" s="7">
        <f t="shared" si="363"/>
        <v>33</v>
      </c>
      <c r="Q2341" s="8">
        <f t="shared" si="364"/>
        <v>21.2</v>
      </c>
      <c r="R2341" s="8">
        <f t="shared" si="365"/>
        <v>30.75</v>
      </c>
      <c r="S2341" s="8">
        <f t="shared" si="366"/>
        <v>31.1</v>
      </c>
      <c r="T2341" s="8">
        <f t="shared" si="367"/>
        <v>27</v>
      </c>
      <c r="U2341" s="7">
        <f t="shared" si="368"/>
        <v>27.683333333333337</v>
      </c>
      <c r="V2341" s="7">
        <f t="shared" si="369"/>
        <v>27.512500000000003</v>
      </c>
    </row>
    <row r="2342" spans="1:22" ht="13.5" x14ac:dyDescent="0.25">
      <c r="A2342" s="3">
        <f>RSI!A2342</f>
        <v>45713</v>
      </c>
      <c r="B2342" s="2">
        <f>RSI!B2342</f>
        <v>2.1522999999999999</v>
      </c>
      <c r="C2342" s="2">
        <f>RSI!I2342</f>
        <v>62.425522758604089</v>
      </c>
      <c r="D2342" s="2">
        <f>MACD!E2342</f>
        <v>1.8379097448887993E-2</v>
      </c>
      <c r="E2342" s="2">
        <f>MACD!F2342</f>
        <v>5.5958952474462241E-3</v>
      </c>
      <c r="F2342" s="2">
        <f>'Moving Avg'!D2342</f>
        <v>2.1522999999999999</v>
      </c>
      <c r="G2342" s="2">
        <f>'Moving Avg'!F2342</f>
        <v>2.1626199999999995</v>
      </c>
      <c r="H2342" s="2">
        <f>'Moving Avg'!G2342</f>
        <v>2.0359199999999991</v>
      </c>
      <c r="I2342" s="2">
        <f>'Moving Avg'!H2342</f>
        <v>2.0731340000000018</v>
      </c>
      <c r="J2342" s="5" t="str">
        <f>OBV!F2342</f>
        <v>NEUTRAL</v>
      </c>
      <c r="K2342" s="5" t="str">
        <f>OBV!G2342</f>
        <v>NEUTRAL</v>
      </c>
      <c r="L2342" s="5" t="str">
        <f>OBV!H2342</f>
        <v>NEUTRAL</v>
      </c>
      <c r="M2342" s="7">
        <f t="shared" si="360"/>
        <v>25</v>
      </c>
      <c r="N2342" s="7">
        <f t="shared" si="361"/>
        <v>0</v>
      </c>
      <c r="O2342" s="7">
        <f t="shared" si="362"/>
        <v>50</v>
      </c>
      <c r="P2342" s="7">
        <f t="shared" si="363"/>
        <v>33</v>
      </c>
      <c r="Q2342" s="8">
        <f t="shared" si="364"/>
        <v>21.2</v>
      </c>
      <c r="R2342" s="8">
        <f t="shared" si="365"/>
        <v>30.75</v>
      </c>
      <c r="S2342" s="8">
        <f t="shared" si="366"/>
        <v>31.1</v>
      </c>
      <c r="T2342" s="8">
        <f t="shared" si="367"/>
        <v>27</v>
      </c>
      <c r="U2342" s="7">
        <f t="shared" si="368"/>
        <v>27.683333333333337</v>
      </c>
      <c r="V2342" s="7">
        <f t="shared" si="369"/>
        <v>27.512500000000003</v>
      </c>
    </row>
    <row r="2343" spans="1:22" ht="13.5" x14ac:dyDescent="0.25">
      <c r="A2343" s="3">
        <f>RSI!A2343</f>
        <v>45714</v>
      </c>
      <c r="B2343" s="2">
        <f>RSI!B2343</f>
        <v>2.1522999999999999</v>
      </c>
      <c r="C2343" s="2">
        <f>RSI!I2343</f>
        <v>62.425522758604082</v>
      </c>
      <c r="D2343" s="2">
        <f>MACD!E2343</f>
        <v>1.7584614379043018E-2</v>
      </c>
      <c r="E2343" s="2">
        <f>MACD!F2343</f>
        <v>7.9936390737655825E-3</v>
      </c>
      <c r="F2343" s="2">
        <f>'Moving Avg'!D2343</f>
        <v>2.1522999999999999</v>
      </c>
      <c r="G2343" s="2">
        <f>'Moving Avg'!F2343</f>
        <v>2.1630849999999993</v>
      </c>
      <c r="H2343" s="2">
        <f>'Moving Avg'!G2343</f>
        <v>2.0377899999999993</v>
      </c>
      <c r="I2343" s="2">
        <f>'Moving Avg'!H2343</f>
        <v>2.0738630000000016</v>
      </c>
      <c r="J2343" s="5" t="str">
        <f>OBV!F2343</f>
        <v>NEUTRAL</v>
      </c>
      <c r="K2343" s="5" t="str">
        <f>OBV!G2343</f>
        <v>NEUTRAL</v>
      </c>
      <c r="L2343" s="5" t="str">
        <f>OBV!H2343</f>
        <v>NEUTRAL</v>
      </c>
      <c r="M2343" s="7">
        <f t="shared" si="360"/>
        <v>25</v>
      </c>
      <c r="N2343" s="7">
        <f t="shared" si="361"/>
        <v>0</v>
      </c>
      <c r="O2343" s="7">
        <f t="shared" si="362"/>
        <v>50</v>
      </c>
      <c r="P2343" s="7">
        <f t="shared" si="363"/>
        <v>33</v>
      </c>
      <c r="Q2343" s="8">
        <f t="shared" si="364"/>
        <v>21.2</v>
      </c>
      <c r="R2343" s="8">
        <f t="shared" si="365"/>
        <v>30.75</v>
      </c>
      <c r="S2343" s="8">
        <f t="shared" si="366"/>
        <v>31.1</v>
      </c>
      <c r="T2343" s="8">
        <f t="shared" si="367"/>
        <v>27</v>
      </c>
      <c r="U2343" s="7">
        <f t="shared" si="368"/>
        <v>27.683333333333337</v>
      </c>
      <c r="V2343" s="7">
        <f t="shared" si="369"/>
        <v>27.512500000000003</v>
      </c>
    </row>
    <row r="2344" spans="1:22" ht="13.5" x14ac:dyDescent="0.25">
      <c r="A2344" s="3">
        <f>RSI!A2344</f>
        <v>45715</v>
      </c>
      <c r="B2344" s="2">
        <f>RSI!B2344</f>
        <v>2.1522999999999999</v>
      </c>
      <c r="C2344" s="2">
        <f>RSI!I2344</f>
        <v>62.425522758604089</v>
      </c>
      <c r="D2344" s="2">
        <f>MACD!E2344</f>
        <v>1.6761761667579922E-2</v>
      </c>
      <c r="E2344" s="2">
        <f>MACD!F2344</f>
        <v>9.7472635925284507E-3</v>
      </c>
      <c r="F2344" s="2">
        <f>'Moving Avg'!D2344</f>
        <v>2.1522999999999999</v>
      </c>
      <c r="G2344" s="2">
        <f>'Moving Avg'!F2344</f>
        <v>2.1635499999999994</v>
      </c>
      <c r="H2344" s="2">
        <f>'Moving Avg'!G2344</f>
        <v>2.0396599999999991</v>
      </c>
      <c r="I2344" s="2">
        <f>'Moving Avg'!H2344</f>
        <v>2.0745920000000013</v>
      </c>
      <c r="J2344" s="5" t="str">
        <f>OBV!F2344</f>
        <v>NEUTRAL</v>
      </c>
      <c r="K2344" s="5" t="str">
        <f>OBV!G2344</f>
        <v>NEUTRAL</v>
      </c>
      <c r="L2344" s="5" t="str">
        <f>OBV!H2344</f>
        <v>NEUTRAL</v>
      </c>
      <c r="M2344" s="7">
        <f t="shared" si="360"/>
        <v>25</v>
      </c>
      <c r="N2344" s="7">
        <f t="shared" si="361"/>
        <v>0</v>
      </c>
      <c r="O2344" s="7">
        <f t="shared" si="362"/>
        <v>50</v>
      </c>
      <c r="P2344" s="7">
        <f t="shared" si="363"/>
        <v>33</v>
      </c>
      <c r="Q2344" s="8">
        <f t="shared" si="364"/>
        <v>21.2</v>
      </c>
      <c r="R2344" s="8">
        <f t="shared" si="365"/>
        <v>30.75</v>
      </c>
      <c r="S2344" s="8">
        <f t="shared" si="366"/>
        <v>31.1</v>
      </c>
      <c r="T2344" s="8">
        <f t="shared" si="367"/>
        <v>27</v>
      </c>
      <c r="U2344" s="7">
        <f t="shared" si="368"/>
        <v>27.683333333333337</v>
      </c>
      <c r="V2344" s="7">
        <f t="shared" si="369"/>
        <v>27.512500000000003</v>
      </c>
    </row>
    <row r="2345" spans="1:22" ht="13.5" x14ac:dyDescent="0.25">
      <c r="A2345" s="3">
        <f>RSI!A2345</f>
        <v>45716</v>
      </c>
      <c r="B2345" s="2">
        <f>RSI!B2345</f>
        <v>2.1522999999999999</v>
      </c>
      <c r="C2345" s="2">
        <f>RSI!I2345</f>
        <v>62.425522758604082</v>
      </c>
      <c r="D2345" s="2">
        <f>MACD!E2345</f>
        <v>1.592605926780033E-2</v>
      </c>
      <c r="E2345" s="2">
        <f>MACD!F2345</f>
        <v>1.0983022727582828E-2</v>
      </c>
      <c r="F2345" s="2">
        <f>'Moving Avg'!D2345</f>
        <v>2.1522999999999999</v>
      </c>
      <c r="G2345" s="2">
        <f>'Moving Avg'!F2345</f>
        <v>2.1593349999999996</v>
      </c>
      <c r="H2345" s="2">
        <f>'Moving Avg'!G2345</f>
        <v>2.0432159999999988</v>
      </c>
      <c r="I2345" s="2">
        <f>'Moving Avg'!H2345</f>
        <v>2.0753210000000015</v>
      </c>
      <c r="J2345" s="5" t="str">
        <f>OBV!F2345</f>
        <v>NEUTRAL</v>
      </c>
      <c r="K2345" s="5" t="str">
        <f>OBV!G2345</f>
        <v>NEUTRAL</v>
      </c>
      <c r="L2345" s="5" t="str">
        <f>OBV!H2345</f>
        <v>NEUTRAL</v>
      </c>
      <c r="M2345" s="7">
        <f t="shared" si="360"/>
        <v>25</v>
      </c>
      <c r="N2345" s="7">
        <f t="shared" si="361"/>
        <v>0</v>
      </c>
      <c r="O2345" s="7">
        <f t="shared" si="362"/>
        <v>50</v>
      </c>
      <c r="P2345" s="7">
        <f t="shared" si="363"/>
        <v>33</v>
      </c>
      <c r="Q2345" s="8">
        <f t="shared" si="364"/>
        <v>21.2</v>
      </c>
      <c r="R2345" s="8">
        <f t="shared" si="365"/>
        <v>30.75</v>
      </c>
      <c r="S2345" s="8">
        <f t="shared" si="366"/>
        <v>31.1</v>
      </c>
      <c r="T2345" s="8">
        <f t="shared" si="367"/>
        <v>27</v>
      </c>
      <c r="U2345" s="7">
        <f t="shared" si="368"/>
        <v>27.683333333333337</v>
      </c>
      <c r="V2345" s="7">
        <f t="shared" si="369"/>
        <v>27.512500000000003</v>
      </c>
    </row>
    <row r="2346" spans="1:22" ht="13.5" x14ac:dyDescent="0.25">
      <c r="A2346" s="3">
        <f>RSI!A2346</f>
        <v>45719</v>
      </c>
      <c r="B2346" s="2">
        <f>RSI!B2346</f>
        <v>2.1522999999999999</v>
      </c>
      <c r="C2346" s="2">
        <f>RSI!I2346</f>
        <v>62.425522758604089</v>
      </c>
      <c r="D2346" s="2">
        <f>MACD!E2346</f>
        <v>1.5089813122470819E-2</v>
      </c>
      <c r="E2346" s="2">
        <f>MACD!F2346</f>
        <v>1.1804380806560426E-2</v>
      </c>
      <c r="F2346" s="2">
        <f>'Moving Avg'!D2346</f>
        <v>2.1522999999999999</v>
      </c>
      <c r="G2346" s="2">
        <f>'Moving Avg'!F2346</f>
        <v>2.1551199999999993</v>
      </c>
      <c r="H2346" s="2">
        <f>'Moving Avg'!G2346</f>
        <v>2.0467719999999989</v>
      </c>
      <c r="I2346" s="2">
        <f>'Moving Avg'!H2346</f>
        <v>2.0760500000000017</v>
      </c>
      <c r="J2346" s="5" t="str">
        <f>OBV!F2346</f>
        <v>NEUTRAL</v>
      </c>
      <c r="K2346" s="5" t="str">
        <f>OBV!G2346</f>
        <v>NEUTRAL</v>
      </c>
      <c r="L2346" s="5" t="str">
        <f>OBV!H2346</f>
        <v>NEUTRAL</v>
      </c>
      <c r="M2346" s="7">
        <f t="shared" si="360"/>
        <v>25</v>
      </c>
      <c r="N2346" s="7">
        <f t="shared" si="361"/>
        <v>0</v>
      </c>
      <c r="O2346" s="7">
        <f t="shared" si="362"/>
        <v>50</v>
      </c>
      <c r="P2346" s="7">
        <f t="shared" si="363"/>
        <v>33</v>
      </c>
      <c r="Q2346" s="8">
        <f t="shared" si="364"/>
        <v>21.2</v>
      </c>
      <c r="R2346" s="8">
        <f t="shared" si="365"/>
        <v>30.75</v>
      </c>
      <c r="S2346" s="8">
        <f t="shared" si="366"/>
        <v>31.1</v>
      </c>
      <c r="T2346" s="8">
        <f t="shared" si="367"/>
        <v>27</v>
      </c>
      <c r="U2346" s="7">
        <f t="shared" si="368"/>
        <v>27.683333333333337</v>
      </c>
      <c r="V2346" s="7">
        <f t="shared" si="369"/>
        <v>27.512500000000003</v>
      </c>
    </row>
    <row r="2347" spans="1:22" ht="13.5" x14ac:dyDescent="0.25">
      <c r="A2347" s="3">
        <f>RSI!A2347</f>
        <v>45720</v>
      </c>
      <c r="B2347" s="2">
        <f>RSI!B2347</f>
        <v>2.1522999999999999</v>
      </c>
      <c r="C2347" s="2">
        <f>RSI!I2347</f>
        <v>62.425522758604089</v>
      </c>
      <c r="D2347" s="2">
        <f>MACD!E2347</f>
        <v>1.4262670836272751E-2</v>
      </c>
      <c r="E2347" s="2">
        <f>MACD!F2347</f>
        <v>1.2296038812502892E-2</v>
      </c>
      <c r="F2347" s="2">
        <f>'Moving Avg'!D2347</f>
        <v>2.1522999999999999</v>
      </c>
      <c r="G2347" s="2">
        <f>'Moving Avg'!F2347</f>
        <v>2.150904999999999</v>
      </c>
      <c r="H2347" s="2">
        <f>'Moving Avg'!G2347</f>
        <v>2.050327999999999</v>
      </c>
      <c r="I2347" s="2">
        <f>'Moving Avg'!H2347</f>
        <v>2.0763410000000015</v>
      </c>
      <c r="J2347" s="5" t="str">
        <f>OBV!F2347</f>
        <v>NEUTRAL</v>
      </c>
      <c r="K2347" s="5" t="str">
        <f>OBV!G2347</f>
        <v>NEUTRAL</v>
      </c>
      <c r="L2347" s="5" t="str">
        <f>OBV!H2347</f>
        <v>NEUTRAL</v>
      </c>
      <c r="M2347" s="7">
        <f t="shared" si="360"/>
        <v>25</v>
      </c>
      <c r="N2347" s="7">
        <f t="shared" si="361"/>
        <v>0</v>
      </c>
      <c r="O2347" s="7">
        <f t="shared" si="362"/>
        <v>50</v>
      </c>
      <c r="P2347" s="7">
        <f t="shared" si="363"/>
        <v>33</v>
      </c>
      <c r="Q2347" s="8">
        <f t="shared" si="364"/>
        <v>21.2</v>
      </c>
      <c r="R2347" s="8">
        <f t="shared" si="365"/>
        <v>30.75</v>
      </c>
      <c r="S2347" s="8">
        <f t="shared" si="366"/>
        <v>31.1</v>
      </c>
      <c r="T2347" s="8">
        <f t="shared" si="367"/>
        <v>27</v>
      </c>
      <c r="U2347" s="7">
        <f t="shared" si="368"/>
        <v>27.683333333333337</v>
      </c>
      <c r="V2347" s="7">
        <f t="shared" si="369"/>
        <v>27.512500000000003</v>
      </c>
    </row>
    <row r="2348" spans="1:22" ht="13.5" x14ac:dyDescent="0.25">
      <c r="A2348" s="3">
        <f>RSI!A2348</f>
        <v>45721</v>
      </c>
      <c r="B2348" s="2">
        <f>RSI!B2348</f>
        <v>2.1522999999999999</v>
      </c>
      <c r="C2348" s="2">
        <f>RSI!I2348</f>
        <v>62.425522758604089</v>
      </c>
      <c r="D2348" s="2">
        <f>MACD!E2348</f>
        <v>1.34520873261601E-2</v>
      </c>
      <c r="E2348" s="2">
        <f>MACD!F2348</f>
        <v>1.2527248515234334E-2</v>
      </c>
      <c r="F2348" s="2">
        <f>'Moving Avg'!D2348</f>
        <v>2.1522999999999999</v>
      </c>
      <c r="G2348" s="2">
        <f>'Moving Avg'!F2348</f>
        <v>2.1513699999999991</v>
      </c>
      <c r="H2348" s="2">
        <f>'Moving Avg'!G2348</f>
        <v>2.0538839999999992</v>
      </c>
      <c r="I2348" s="2">
        <f>'Moving Avg'!H2348</f>
        <v>2.0766320000000018</v>
      </c>
      <c r="J2348" s="5" t="str">
        <f>OBV!F2348</f>
        <v>NEUTRAL</v>
      </c>
      <c r="K2348" s="5" t="str">
        <f>OBV!G2348</f>
        <v>NEUTRAL</v>
      </c>
      <c r="L2348" s="5" t="str">
        <f>OBV!H2348</f>
        <v>NEUTRAL</v>
      </c>
      <c r="M2348" s="7">
        <f t="shared" si="360"/>
        <v>25</v>
      </c>
      <c r="N2348" s="7">
        <f t="shared" si="361"/>
        <v>0</v>
      </c>
      <c r="O2348" s="7">
        <f t="shared" si="362"/>
        <v>50</v>
      </c>
      <c r="P2348" s="7">
        <f t="shared" si="363"/>
        <v>33</v>
      </c>
      <c r="Q2348" s="8">
        <f t="shared" si="364"/>
        <v>21.2</v>
      </c>
      <c r="R2348" s="8">
        <f t="shared" si="365"/>
        <v>30.75</v>
      </c>
      <c r="S2348" s="8">
        <f t="shared" si="366"/>
        <v>31.1</v>
      </c>
      <c r="T2348" s="8">
        <f t="shared" si="367"/>
        <v>27</v>
      </c>
      <c r="U2348" s="7">
        <f t="shared" si="368"/>
        <v>27.683333333333337</v>
      </c>
      <c r="V2348" s="7">
        <f t="shared" si="369"/>
        <v>27.512500000000003</v>
      </c>
    </row>
    <row r="2349" spans="1:22" ht="13.5" x14ac:dyDescent="0.25">
      <c r="A2349" s="3">
        <f>RSI!A2349</f>
        <v>45722</v>
      </c>
      <c r="B2349" s="2">
        <f>RSI!B2349</f>
        <v>2.1522999999999999</v>
      </c>
      <c r="C2349" s="2">
        <f>RSI!I2349</f>
        <v>62.425522758604089</v>
      </c>
      <c r="D2349" s="2">
        <f>MACD!E2349</f>
        <v>1.2663714635032797E-2</v>
      </c>
      <c r="E2349" s="2">
        <f>MACD!F2349</f>
        <v>1.2554541739194028E-2</v>
      </c>
      <c r="F2349" s="2">
        <f>'Moving Avg'!D2349</f>
        <v>2.1522999999999999</v>
      </c>
      <c r="G2349" s="2">
        <f>'Moving Avg'!F2349</f>
        <v>2.1518349999999993</v>
      </c>
      <c r="H2349" s="2">
        <f>'Moving Avg'!G2349</f>
        <v>2.0591239999999988</v>
      </c>
      <c r="I2349" s="2">
        <f>'Moving Avg'!H2349</f>
        <v>2.0769230000000016</v>
      </c>
      <c r="J2349" s="5" t="str">
        <f>OBV!F2349</f>
        <v>NEUTRAL</v>
      </c>
      <c r="K2349" s="5" t="str">
        <f>OBV!G2349</f>
        <v>NEUTRAL</v>
      </c>
      <c r="L2349" s="5" t="str">
        <f>OBV!H2349</f>
        <v>NEUTRAL</v>
      </c>
      <c r="M2349" s="7">
        <f t="shared" si="360"/>
        <v>25</v>
      </c>
      <c r="N2349" s="7">
        <f t="shared" si="361"/>
        <v>0</v>
      </c>
      <c r="O2349" s="7">
        <f t="shared" si="362"/>
        <v>50</v>
      </c>
      <c r="P2349" s="7">
        <f t="shared" si="363"/>
        <v>33</v>
      </c>
      <c r="Q2349" s="8">
        <f t="shared" si="364"/>
        <v>21.2</v>
      </c>
      <c r="R2349" s="8">
        <f t="shared" si="365"/>
        <v>30.75</v>
      </c>
      <c r="S2349" s="8">
        <f t="shared" si="366"/>
        <v>31.1</v>
      </c>
      <c r="T2349" s="8">
        <f t="shared" si="367"/>
        <v>27</v>
      </c>
      <c r="U2349" s="7">
        <f t="shared" si="368"/>
        <v>27.683333333333337</v>
      </c>
      <c r="V2349" s="7">
        <f t="shared" si="369"/>
        <v>27.512500000000003</v>
      </c>
    </row>
    <row r="2350" spans="1:22" ht="13.5" x14ac:dyDescent="0.25">
      <c r="A2350" s="3">
        <f>RSI!A2350</f>
        <v>45723</v>
      </c>
      <c r="B2350" s="2">
        <f>RSI!B2350</f>
        <v>2.1522999999999999</v>
      </c>
      <c r="C2350" s="2">
        <f>RSI!I2350</f>
        <v>62.425522758604089</v>
      </c>
      <c r="D2350" s="2">
        <f>MACD!E2350</f>
        <v>1.1901727886884483E-2</v>
      </c>
      <c r="E2350" s="2">
        <f>MACD!F2350</f>
        <v>1.2423978968732119E-2</v>
      </c>
      <c r="F2350" s="2">
        <f>'Moving Avg'!D2350</f>
        <v>2.1522999999999999</v>
      </c>
      <c r="G2350" s="2">
        <f>'Moving Avg'!F2350</f>
        <v>2.1522999999999994</v>
      </c>
      <c r="H2350" s="2">
        <f>'Moving Avg'!G2350</f>
        <v>2.0656739999999991</v>
      </c>
      <c r="I2350" s="2">
        <f>'Moving Avg'!H2350</f>
        <v>2.0772140000000014</v>
      </c>
      <c r="J2350" s="5" t="str">
        <f>OBV!F2350</f>
        <v>NEUTRAL</v>
      </c>
      <c r="K2350" s="5" t="str">
        <f>OBV!G2350</f>
        <v>NEUTRAL</v>
      </c>
      <c r="L2350" s="5" t="str">
        <f>OBV!H2350</f>
        <v>NEUTRAL</v>
      </c>
      <c r="M2350" s="7">
        <f t="shared" si="360"/>
        <v>25</v>
      </c>
      <c r="N2350" s="7">
        <f t="shared" si="361"/>
        <v>45</v>
      </c>
      <c r="O2350" s="7">
        <f t="shared" si="362"/>
        <v>50</v>
      </c>
      <c r="P2350" s="7">
        <f t="shared" si="363"/>
        <v>33</v>
      </c>
      <c r="Q2350" s="8">
        <f t="shared" si="364"/>
        <v>36.950000000000003</v>
      </c>
      <c r="R2350" s="8">
        <f t="shared" si="365"/>
        <v>39.75</v>
      </c>
      <c r="S2350" s="8">
        <f t="shared" si="366"/>
        <v>37.85</v>
      </c>
      <c r="T2350" s="8">
        <f t="shared" si="367"/>
        <v>38.25</v>
      </c>
      <c r="U2350" s="7">
        <f t="shared" si="368"/>
        <v>38.183333333333337</v>
      </c>
      <c r="V2350" s="7">
        <f t="shared" si="369"/>
        <v>38.200000000000003</v>
      </c>
    </row>
    <row r="2351" spans="1:22" ht="13.5" x14ac:dyDescent="0.25">
      <c r="A2351" s="3">
        <f>RSI!A2351</f>
        <v>45726</v>
      </c>
      <c r="B2351" s="2">
        <f>RSI!B2351</f>
        <v>2.1522999999999999</v>
      </c>
      <c r="C2351" s="2">
        <f>RSI!I2351</f>
        <v>62.425522758604089</v>
      </c>
      <c r="D2351" s="2">
        <f>MACD!E2351</f>
        <v>1.1169097495749458E-2</v>
      </c>
      <c r="E2351" s="2">
        <f>MACD!F2351</f>
        <v>1.2173002674135588E-2</v>
      </c>
      <c r="F2351" s="2">
        <f>'Moving Avg'!D2351</f>
        <v>2.1522999999999999</v>
      </c>
      <c r="G2351" s="2">
        <f>'Moving Avg'!F2351</f>
        <v>2.1522999999999994</v>
      </c>
      <c r="H2351" s="2">
        <f>'Moving Avg'!G2351</f>
        <v>2.072223999999999</v>
      </c>
      <c r="I2351" s="2">
        <f>'Moving Avg'!H2351</f>
        <v>2.0775050000000017</v>
      </c>
      <c r="J2351" s="5" t="str">
        <f>OBV!F2351</f>
        <v>NEUTRAL</v>
      </c>
      <c r="K2351" s="5" t="str">
        <f>OBV!G2351</f>
        <v>NEUTRAL</v>
      </c>
      <c r="L2351" s="5" t="str">
        <f>OBV!H2351</f>
        <v>NEUTRAL</v>
      </c>
      <c r="M2351" s="7">
        <f t="shared" si="360"/>
        <v>25</v>
      </c>
      <c r="N2351" s="7">
        <f t="shared" si="361"/>
        <v>45</v>
      </c>
      <c r="O2351" s="7">
        <f t="shared" si="362"/>
        <v>50</v>
      </c>
      <c r="P2351" s="7">
        <f t="shared" si="363"/>
        <v>33</v>
      </c>
      <c r="Q2351" s="8">
        <f t="shared" si="364"/>
        <v>36.950000000000003</v>
      </c>
      <c r="R2351" s="8">
        <f t="shared" si="365"/>
        <v>39.75</v>
      </c>
      <c r="S2351" s="8">
        <f t="shared" si="366"/>
        <v>37.85</v>
      </c>
      <c r="T2351" s="8">
        <f t="shared" si="367"/>
        <v>38.25</v>
      </c>
      <c r="U2351" s="7">
        <f t="shared" si="368"/>
        <v>38.183333333333337</v>
      </c>
      <c r="V2351" s="7">
        <f t="shared" si="369"/>
        <v>38.200000000000003</v>
      </c>
    </row>
    <row r="2352" spans="1:22" ht="13.5" x14ac:dyDescent="0.25">
      <c r="A2352" s="3">
        <f>RSI!A2352</f>
        <v>45727</v>
      </c>
      <c r="B2352" s="2">
        <f>RSI!B2352</f>
        <v>2.1522999999999999</v>
      </c>
      <c r="C2352" s="2">
        <f>RSI!I2352</f>
        <v>62.425522758604089</v>
      </c>
      <c r="D2352" s="2">
        <f>MACD!E2352</f>
        <v>1.0467816163711952E-2</v>
      </c>
      <c r="E2352" s="2">
        <f>MACD!F2352</f>
        <v>1.1831965372050862E-2</v>
      </c>
      <c r="F2352" s="2">
        <f>'Moving Avg'!D2352</f>
        <v>2.1522999999999999</v>
      </c>
      <c r="G2352" s="2">
        <f>'Moving Avg'!F2352</f>
        <v>2.1522999999999994</v>
      </c>
      <c r="H2352" s="2">
        <f>'Moving Avg'!G2352</f>
        <v>2.0787739999999988</v>
      </c>
      <c r="I2352" s="2">
        <f>'Moving Avg'!H2352</f>
        <v>2.0777960000000015</v>
      </c>
      <c r="J2352" s="5" t="str">
        <f>OBV!F2352</f>
        <v>NEUTRAL</v>
      </c>
      <c r="K2352" s="5" t="str">
        <f>OBV!G2352</f>
        <v>NEUTRAL</v>
      </c>
      <c r="L2352" s="5" t="str">
        <f>OBV!H2352</f>
        <v>NEUTRAL</v>
      </c>
      <c r="M2352" s="7">
        <f t="shared" si="360"/>
        <v>25</v>
      </c>
      <c r="N2352" s="7">
        <f t="shared" si="361"/>
        <v>45</v>
      </c>
      <c r="O2352" s="7">
        <f t="shared" si="362"/>
        <v>50</v>
      </c>
      <c r="P2352" s="7">
        <f t="shared" si="363"/>
        <v>33</v>
      </c>
      <c r="Q2352" s="8">
        <f t="shared" si="364"/>
        <v>36.950000000000003</v>
      </c>
      <c r="R2352" s="8">
        <f t="shared" si="365"/>
        <v>39.75</v>
      </c>
      <c r="S2352" s="8">
        <f t="shared" si="366"/>
        <v>37.85</v>
      </c>
      <c r="T2352" s="8">
        <f t="shared" si="367"/>
        <v>38.25</v>
      </c>
      <c r="U2352" s="7">
        <f t="shared" si="368"/>
        <v>38.183333333333337</v>
      </c>
      <c r="V2352" s="7">
        <f t="shared" si="369"/>
        <v>38.200000000000003</v>
      </c>
    </row>
    <row r="2353" spans="1:22" ht="13.5" x14ac:dyDescent="0.25">
      <c r="A2353" s="3">
        <f>RSI!A2353</f>
        <v>45728</v>
      </c>
      <c r="B2353" s="2">
        <f>RSI!B2353</f>
        <v>2.1522999999999999</v>
      </c>
      <c r="C2353" s="2">
        <f>RSI!I2353</f>
        <v>62.425522758604089</v>
      </c>
      <c r="D2353" s="2">
        <f>MACD!E2353</f>
        <v>9.7990878703639872E-3</v>
      </c>
      <c r="E2353" s="2">
        <f>MACD!F2353</f>
        <v>1.1425389871713487E-2</v>
      </c>
      <c r="F2353" s="2">
        <f>'Moving Avg'!D2353</f>
        <v>2.1522999999999999</v>
      </c>
      <c r="G2353" s="2">
        <f>'Moving Avg'!F2353</f>
        <v>2.1522999999999994</v>
      </c>
      <c r="H2353" s="2">
        <f>'Moving Avg'!G2353</f>
        <v>2.0853239999999986</v>
      </c>
      <c r="I2353" s="2">
        <f>'Moving Avg'!H2353</f>
        <v>2.0780870000000018</v>
      </c>
      <c r="J2353" s="5" t="str">
        <f>OBV!F2353</f>
        <v>NEUTRAL</v>
      </c>
      <c r="K2353" s="5" t="str">
        <f>OBV!G2353</f>
        <v>NEUTRAL</v>
      </c>
      <c r="L2353" s="5" t="str">
        <f>OBV!H2353</f>
        <v>NEUTRAL</v>
      </c>
      <c r="M2353" s="7">
        <f t="shared" si="360"/>
        <v>25</v>
      </c>
      <c r="N2353" s="7">
        <f t="shared" si="361"/>
        <v>45</v>
      </c>
      <c r="O2353" s="7">
        <f t="shared" si="362"/>
        <v>50</v>
      </c>
      <c r="P2353" s="7">
        <f t="shared" si="363"/>
        <v>33</v>
      </c>
      <c r="Q2353" s="8">
        <f t="shared" si="364"/>
        <v>36.950000000000003</v>
      </c>
      <c r="R2353" s="8">
        <f t="shared" si="365"/>
        <v>39.75</v>
      </c>
      <c r="S2353" s="8">
        <f t="shared" si="366"/>
        <v>37.85</v>
      </c>
      <c r="T2353" s="8">
        <f t="shared" si="367"/>
        <v>38.25</v>
      </c>
      <c r="U2353" s="7">
        <f t="shared" si="368"/>
        <v>38.183333333333337</v>
      </c>
      <c r="V2353" s="7">
        <f t="shared" si="369"/>
        <v>38.200000000000003</v>
      </c>
    </row>
    <row r="2354" spans="1:22" ht="13.5" x14ac:dyDescent="0.25">
      <c r="A2354" s="3">
        <f>RSI!A2354</f>
        <v>45729</v>
      </c>
      <c r="B2354" s="2">
        <f>RSI!B2354</f>
        <v>2.1522999999999999</v>
      </c>
      <c r="C2354" s="2">
        <f>RSI!I2354</f>
        <v>62.425522758604089</v>
      </c>
      <c r="D2354" s="2">
        <f>MACD!E2354</f>
        <v>9.1634849297599352E-3</v>
      </c>
      <c r="E2354" s="2">
        <f>MACD!F2354</f>
        <v>1.0973008883322777E-2</v>
      </c>
      <c r="F2354" s="2">
        <f>'Moving Avg'!D2354</f>
        <v>2.1522999999999999</v>
      </c>
      <c r="G2354" s="2">
        <f>'Moving Avg'!F2354</f>
        <v>2.1522999999999994</v>
      </c>
      <c r="H2354" s="2">
        <f>'Moving Avg'!G2354</f>
        <v>2.0918739999999989</v>
      </c>
      <c r="I2354" s="2">
        <f>'Moving Avg'!H2354</f>
        <v>2.0783780000000016</v>
      </c>
      <c r="J2354" s="5" t="str">
        <f>OBV!F2354</f>
        <v>NEUTRAL</v>
      </c>
      <c r="K2354" s="5" t="str">
        <f>OBV!G2354</f>
        <v>NEUTRAL</v>
      </c>
      <c r="L2354" s="5" t="str">
        <f>OBV!H2354</f>
        <v>NEUTRAL</v>
      </c>
      <c r="M2354" s="7">
        <f t="shared" si="360"/>
        <v>25</v>
      </c>
      <c r="N2354" s="7">
        <f t="shared" si="361"/>
        <v>45</v>
      </c>
      <c r="O2354" s="7">
        <f t="shared" si="362"/>
        <v>50</v>
      </c>
      <c r="P2354" s="7">
        <f t="shared" si="363"/>
        <v>33</v>
      </c>
      <c r="Q2354" s="8">
        <f t="shared" si="364"/>
        <v>36.950000000000003</v>
      </c>
      <c r="R2354" s="8">
        <f t="shared" si="365"/>
        <v>39.75</v>
      </c>
      <c r="S2354" s="8">
        <f t="shared" si="366"/>
        <v>37.85</v>
      </c>
      <c r="T2354" s="8">
        <f t="shared" si="367"/>
        <v>38.25</v>
      </c>
      <c r="U2354" s="7">
        <f t="shared" si="368"/>
        <v>38.183333333333337</v>
      </c>
      <c r="V2354" s="7">
        <f t="shared" si="369"/>
        <v>38.200000000000003</v>
      </c>
    </row>
    <row r="2355" spans="1:22" ht="13.5" x14ac:dyDescent="0.25">
      <c r="A2355" s="3">
        <f>RSI!A2355</f>
        <v>45730</v>
      </c>
      <c r="B2355" s="2">
        <f>RSI!B2355</f>
        <v>2.1522999999999999</v>
      </c>
      <c r="C2355" s="2">
        <f>RSI!I2355</f>
        <v>62.425522758604089</v>
      </c>
      <c r="D2355" s="2">
        <f>MACD!E2355</f>
        <v>8.5610782392038232E-3</v>
      </c>
      <c r="E2355" s="2">
        <f>MACD!F2355</f>
        <v>1.0490622754498987E-2</v>
      </c>
      <c r="F2355" s="2">
        <f>'Moving Avg'!D2355</f>
        <v>2.1522999999999999</v>
      </c>
      <c r="G2355" s="2">
        <f>'Moving Avg'!F2355</f>
        <v>2.1522999999999994</v>
      </c>
      <c r="H2355" s="2">
        <f>'Moving Avg'!G2355</f>
        <v>2.0984239999999987</v>
      </c>
      <c r="I2355" s="2">
        <f>'Moving Avg'!H2355</f>
        <v>2.0786690000000014</v>
      </c>
      <c r="J2355" s="5" t="str">
        <f>OBV!F2355</f>
        <v>NEUTRAL</v>
      </c>
      <c r="K2355" s="5" t="str">
        <f>OBV!G2355</f>
        <v>NEUTRAL</v>
      </c>
      <c r="L2355" s="5" t="str">
        <f>OBV!H2355</f>
        <v>NEUTRAL</v>
      </c>
      <c r="M2355" s="7">
        <f t="shared" si="360"/>
        <v>25</v>
      </c>
      <c r="N2355" s="7">
        <f t="shared" si="361"/>
        <v>45</v>
      </c>
      <c r="O2355" s="7">
        <f t="shared" si="362"/>
        <v>50</v>
      </c>
      <c r="P2355" s="7">
        <f t="shared" si="363"/>
        <v>33</v>
      </c>
      <c r="Q2355" s="8">
        <f t="shared" si="364"/>
        <v>36.950000000000003</v>
      </c>
      <c r="R2355" s="8">
        <f t="shared" si="365"/>
        <v>39.75</v>
      </c>
      <c r="S2355" s="8">
        <f t="shared" si="366"/>
        <v>37.85</v>
      </c>
      <c r="T2355" s="8">
        <f t="shared" si="367"/>
        <v>38.25</v>
      </c>
      <c r="U2355" s="7">
        <f t="shared" si="368"/>
        <v>38.183333333333337</v>
      </c>
      <c r="V2355" s="7">
        <f t="shared" si="369"/>
        <v>38.200000000000003</v>
      </c>
    </row>
    <row r="2356" spans="1:22" ht="13.5" x14ac:dyDescent="0.25">
      <c r="A2356" s="3">
        <f>RSI!A2356</f>
        <v>45733</v>
      </c>
      <c r="B2356" s="2">
        <f>RSI!B2356</f>
        <v>2.1522999999999999</v>
      </c>
      <c r="C2356" s="2">
        <f>RSI!I2356</f>
        <v>62.425522758604082</v>
      </c>
      <c r="D2356" s="2">
        <f>MACD!E2356</f>
        <v>7.9915450401730759E-3</v>
      </c>
      <c r="E2356" s="2">
        <f>MACD!F2356</f>
        <v>9.9908072116338051E-3</v>
      </c>
      <c r="F2356" s="2">
        <f>'Moving Avg'!D2356</f>
        <v>2.1522999999999999</v>
      </c>
      <c r="G2356" s="2">
        <f>'Moving Avg'!F2356</f>
        <v>2.1522999999999994</v>
      </c>
      <c r="H2356" s="2">
        <f>'Moving Avg'!G2356</f>
        <v>2.1049739999999986</v>
      </c>
      <c r="I2356" s="2">
        <f>'Moving Avg'!H2356</f>
        <v>2.0793980000000016</v>
      </c>
      <c r="J2356" s="5" t="str">
        <f>OBV!F2356</f>
        <v>NEUTRAL</v>
      </c>
      <c r="K2356" s="5" t="str">
        <f>OBV!G2356</f>
        <v>NEUTRAL</v>
      </c>
      <c r="L2356" s="5" t="str">
        <f>OBV!H2356</f>
        <v>NEUTRAL</v>
      </c>
      <c r="M2356" s="7">
        <f t="shared" si="360"/>
        <v>25</v>
      </c>
      <c r="N2356" s="7">
        <f t="shared" si="361"/>
        <v>45</v>
      </c>
      <c r="O2356" s="7">
        <f t="shared" si="362"/>
        <v>50</v>
      </c>
      <c r="P2356" s="7">
        <f t="shared" si="363"/>
        <v>33</v>
      </c>
      <c r="Q2356" s="8">
        <f t="shared" si="364"/>
        <v>36.950000000000003</v>
      </c>
      <c r="R2356" s="8">
        <f t="shared" si="365"/>
        <v>39.75</v>
      </c>
      <c r="S2356" s="8">
        <f t="shared" si="366"/>
        <v>37.85</v>
      </c>
      <c r="T2356" s="8">
        <f t="shared" si="367"/>
        <v>38.25</v>
      </c>
      <c r="U2356" s="7">
        <f t="shared" si="368"/>
        <v>38.183333333333337</v>
      </c>
      <c r="V2356" s="7">
        <f t="shared" si="369"/>
        <v>38.200000000000003</v>
      </c>
    </row>
    <row r="2357" spans="1:22" ht="13.5" x14ac:dyDescent="0.25">
      <c r="A2357" s="3">
        <f>RSI!A2357</f>
        <v>45734</v>
      </c>
      <c r="B2357" s="2">
        <f>RSI!B2357</f>
        <v>2.1711</v>
      </c>
      <c r="C2357" s="2">
        <f>RSI!I2357</f>
        <v>74.663717950617922</v>
      </c>
      <c r="D2357" s="2">
        <f>MACD!E2357</f>
        <v>6.0616652399048121E-3</v>
      </c>
      <c r="E2357" s="2">
        <f>MACD!F2357</f>
        <v>9.2049788172880072E-3</v>
      </c>
      <c r="F2357" s="2">
        <f>'Moving Avg'!D2357</f>
        <v>2.1560600000000001</v>
      </c>
      <c r="G2357" s="2">
        <f>'Moving Avg'!F2357</f>
        <v>2.1532399999999994</v>
      </c>
      <c r="H2357" s="2">
        <f>'Moving Avg'!G2357</f>
        <v>2.1118999999999986</v>
      </c>
      <c r="I2357" s="2">
        <f>'Moving Avg'!H2357</f>
        <v>2.0802210000000017</v>
      </c>
      <c r="J2357" s="5" t="str">
        <f>OBV!F2357</f>
        <v>BULLISH</v>
      </c>
      <c r="K2357" s="5" t="str">
        <f>OBV!G2357</f>
        <v>WEAK</v>
      </c>
      <c r="L2357" s="5" t="str">
        <f>OBV!H2357</f>
        <v>CONFIRMED BULLISH</v>
      </c>
      <c r="M2357" s="7">
        <f t="shared" si="360"/>
        <v>0</v>
      </c>
      <c r="N2357" s="7">
        <f t="shared" si="361"/>
        <v>45</v>
      </c>
      <c r="O2357" s="7">
        <f t="shared" si="362"/>
        <v>50</v>
      </c>
      <c r="P2357" s="7">
        <f t="shared" si="363"/>
        <v>67</v>
      </c>
      <c r="Q2357" s="8">
        <f t="shared" si="364"/>
        <v>33.299999999999997</v>
      </c>
      <c r="R2357" s="8">
        <f t="shared" si="365"/>
        <v>43.25</v>
      </c>
      <c r="S2357" s="8">
        <f t="shared" si="366"/>
        <v>49.400000000000006</v>
      </c>
      <c r="T2357" s="8">
        <f t="shared" si="367"/>
        <v>40.5</v>
      </c>
      <c r="U2357" s="7">
        <f t="shared" si="368"/>
        <v>41.983333333333334</v>
      </c>
      <c r="V2357" s="7">
        <f t="shared" si="369"/>
        <v>41.612499999999997</v>
      </c>
    </row>
    <row r="2358" spans="1:22" ht="13.5" x14ac:dyDescent="0.25">
      <c r="A2358" s="3">
        <f>RSI!A2358</f>
        <v>45735</v>
      </c>
      <c r="B2358" s="2">
        <f>RSI!B2358</f>
        <v>2.1711</v>
      </c>
      <c r="C2358" s="2">
        <f>RSI!I2358</f>
        <v>74.663717950617922</v>
      </c>
      <c r="D2358" s="2">
        <f>MACD!E2358</f>
        <v>4.2663273309777594E-3</v>
      </c>
      <c r="E2358" s="2">
        <f>MACD!F2358</f>
        <v>8.217248520025958E-3</v>
      </c>
      <c r="F2358" s="2">
        <f>'Moving Avg'!D2358</f>
        <v>2.1598199999999999</v>
      </c>
      <c r="G2358" s="2">
        <f>'Moving Avg'!F2358</f>
        <v>2.1541799999999998</v>
      </c>
      <c r="H2358" s="2">
        <f>'Moving Avg'!G2358</f>
        <v>2.1188259999999985</v>
      </c>
      <c r="I2358" s="2">
        <f>'Moving Avg'!H2358</f>
        <v>2.0810440000000017</v>
      </c>
      <c r="J2358" s="5" t="str">
        <f>OBV!F2358</f>
        <v>BULLISH</v>
      </c>
      <c r="K2358" s="5" t="str">
        <f>OBV!G2358</f>
        <v>WEAK</v>
      </c>
      <c r="L2358" s="5" t="str">
        <f>OBV!H2358</f>
        <v>CONFIRMED BULLISH</v>
      </c>
      <c r="M2358" s="7">
        <f t="shared" si="360"/>
        <v>0</v>
      </c>
      <c r="N2358" s="7">
        <f t="shared" si="361"/>
        <v>45</v>
      </c>
      <c r="O2358" s="7">
        <f t="shared" si="362"/>
        <v>50</v>
      </c>
      <c r="P2358" s="7">
        <f t="shared" si="363"/>
        <v>67</v>
      </c>
      <c r="Q2358" s="8">
        <f t="shared" si="364"/>
        <v>33.299999999999997</v>
      </c>
      <c r="R2358" s="8">
        <f t="shared" si="365"/>
        <v>43.25</v>
      </c>
      <c r="S2358" s="8">
        <f t="shared" si="366"/>
        <v>49.400000000000006</v>
      </c>
      <c r="T2358" s="8">
        <f t="shared" si="367"/>
        <v>40.5</v>
      </c>
      <c r="U2358" s="7">
        <f t="shared" si="368"/>
        <v>41.983333333333334</v>
      </c>
      <c r="V2358" s="7">
        <f t="shared" si="369"/>
        <v>41.612499999999997</v>
      </c>
    </row>
    <row r="2359" spans="1:22" ht="13.5" x14ac:dyDescent="0.25">
      <c r="A2359" s="3">
        <f>RSI!A2359</f>
        <v>45737</v>
      </c>
      <c r="B2359" s="2">
        <f>RSI!B2359</f>
        <v>2.1711</v>
      </c>
      <c r="C2359" s="2">
        <f>RSI!I2359</f>
        <v>74.663717950617922</v>
      </c>
      <c r="D2359" s="2">
        <f>MACD!E2359</f>
        <v>2.5968594270491252E-3</v>
      </c>
      <c r="E2359" s="2">
        <f>MACD!F2359</f>
        <v>7.0931707014305918E-3</v>
      </c>
      <c r="F2359" s="2">
        <f>'Moving Avg'!D2359</f>
        <v>2.1635799999999996</v>
      </c>
      <c r="G2359" s="2">
        <f>'Moving Avg'!F2359</f>
        <v>2.1551200000000001</v>
      </c>
      <c r="H2359" s="2">
        <f>'Moving Avg'!G2359</f>
        <v>2.1255639999999985</v>
      </c>
      <c r="I2359" s="2">
        <f>'Moving Avg'!H2359</f>
        <v>2.0818670000000017</v>
      </c>
      <c r="J2359" s="5" t="str">
        <f>OBV!F2359</f>
        <v>BULLISH</v>
      </c>
      <c r="K2359" s="5" t="str">
        <f>OBV!G2359</f>
        <v>WEAK</v>
      </c>
      <c r="L2359" s="5" t="str">
        <f>OBV!H2359</f>
        <v>CONFIRMED BULLISH</v>
      </c>
      <c r="M2359" s="7">
        <f t="shared" si="360"/>
        <v>0</v>
      </c>
      <c r="N2359" s="7">
        <f t="shared" si="361"/>
        <v>45</v>
      </c>
      <c r="O2359" s="7">
        <f t="shared" si="362"/>
        <v>50</v>
      </c>
      <c r="P2359" s="7">
        <f t="shared" si="363"/>
        <v>67</v>
      </c>
      <c r="Q2359" s="8">
        <f t="shared" si="364"/>
        <v>33.299999999999997</v>
      </c>
      <c r="R2359" s="8">
        <f t="shared" si="365"/>
        <v>43.25</v>
      </c>
      <c r="S2359" s="8">
        <f t="shared" si="366"/>
        <v>49.400000000000006</v>
      </c>
      <c r="T2359" s="8">
        <f t="shared" si="367"/>
        <v>40.5</v>
      </c>
      <c r="U2359" s="7">
        <f t="shared" si="368"/>
        <v>41.983333333333334</v>
      </c>
      <c r="V2359" s="7">
        <f t="shared" si="369"/>
        <v>41.612499999999997</v>
      </c>
    </row>
    <row r="2360" spans="1:22" ht="13.5" x14ac:dyDescent="0.25">
      <c r="A2360" s="3">
        <f>RSI!A2360</f>
        <v>45740</v>
      </c>
      <c r="B2360" s="2">
        <f>RSI!B2360</f>
        <v>2.1711</v>
      </c>
      <c r="C2360" s="2">
        <f>RSI!I2360</f>
        <v>74.663717950617922</v>
      </c>
      <c r="D2360" s="2">
        <f>MACD!E2360</f>
        <v>1.0450328991620239E-3</v>
      </c>
      <c r="E2360" s="2">
        <f>MACD!F2360</f>
        <v>5.8835431409768784E-3</v>
      </c>
      <c r="F2360" s="2">
        <f>'Moving Avg'!D2360</f>
        <v>2.1673400000000003</v>
      </c>
      <c r="G2360" s="2">
        <f>'Moving Avg'!F2360</f>
        <v>2.1560600000000005</v>
      </c>
      <c r="H2360" s="2">
        <f>'Moving Avg'!G2360</f>
        <v>2.1309919999999982</v>
      </c>
      <c r="I2360" s="2">
        <f>'Moving Avg'!H2360</f>
        <v>2.0826900000000017</v>
      </c>
      <c r="J2360" s="5" t="str">
        <f>OBV!F2360</f>
        <v>BULLISH</v>
      </c>
      <c r="K2360" s="5" t="str">
        <f>OBV!G2360</f>
        <v>WEAK</v>
      </c>
      <c r="L2360" s="5" t="str">
        <f>OBV!H2360</f>
        <v>CONFIRMED BULLISH</v>
      </c>
      <c r="M2360" s="7">
        <f t="shared" si="360"/>
        <v>0</v>
      </c>
      <c r="N2360" s="7">
        <f t="shared" si="361"/>
        <v>45</v>
      </c>
      <c r="O2360" s="7">
        <f t="shared" si="362"/>
        <v>50</v>
      </c>
      <c r="P2360" s="7">
        <f t="shared" si="363"/>
        <v>67</v>
      </c>
      <c r="Q2360" s="8">
        <f t="shared" si="364"/>
        <v>33.299999999999997</v>
      </c>
      <c r="R2360" s="8">
        <f t="shared" si="365"/>
        <v>43.25</v>
      </c>
      <c r="S2360" s="8">
        <f t="shared" si="366"/>
        <v>49.400000000000006</v>
      </c>
      <c r="T2360" s="8">
        <f t="shared" si="367"/>
        <v>40.5</v>
      </c>
      <c r="U2360" s="7">
        <f t="shared" si="368"/>
        <v>41.983333333333334</v>
      </c>
      <c r="V2360" s="7">
        <f t="shared" si="369"/>
        <v>41.612499999999997</v>
      </c>
    </row>
    <row r="2361" spans="1:22" ht="13.5" x14ac:dyDescent="0.25">
      <c r="A2361" s="3">
        <f>RSI!A2361</f>
        <v>45741</v>
      </c>
      <c r="B2361" s="2">
        <f>RSI!B2361</f>
        <v>2.0775000000000001</v>
      </c>
      <c r="C2361" s="2">
        <f>RSI!I2361</f>
        <v>23.47083077157717</v>
      </c>
      <c r="D2361" s="2">
        <f>MACD!E2361</f>
        <v>6.5363935066669043E-3</v>
      </c>
      <c r="E2361" s="2">
        <f>MACD!F2361</f>
        <v>6.0141132141148836E-3</v>
      </c>
      <c r="F2361" s="2">
        <f>'Moving Avg'!D2361</f>
        <v>2.15238</v>
      </c>
      <c r="G2361" s="2">
        <f>'Moving Avg'!F2361</f>
        <v>2.1523200000000005</v>
      </c>
      <c r="H2361" s="2">
        <f>'Moving Avg'!G2361</f>
        <v>2.1345479999999979</v>
      </c>
      <c r="I2361" s="2">
        <f>'Moving Avg'!H2361</f>
        <v>2.0830450000000016</v>
      </c>
      <c r="J2361" s="5" t="str">
        <f>OBV!F2361</f>
        <v>BULLISH</v>
      </c>
      <c r="K2361" s="5" t="str">
        <f>OBV!G2361</f>
        <v>WEAK</v>
      </c>
      <c r="L2361" s="5" t="str">
        <f>OBV!H2361</f>
        <v>BULLISH DIVERGENCE</v>
      </c>
      <c r="M2361" s="7">
        <f t="shared" si="360"/>
        <v>50</v>
      </c>
      <c r="N2361" s="7">
        <f t="shared" si="361"/>
        <v>0</v>
      </c>
      <c r="O2361" s="7">
        <f t="shared" si="362"/>
        <v>50</v>
      </c>
      <c r="P2361" s="7">
        <f t="shared" si="363"/>
        <v>50</v>
      </c>
      <c r="Q2361" s="8">
        <f t="shared" si="364"/>
        <v>32.5</v>
      </c>
      <c r="R2361" s="8">
        <f t="shared" si="365"/>
        <v>40</v>
      </c>
      <c r="S2361" s="8">
        <f t="shared" si="366"/>
        <v>42.5</v>
      </c>
      <c r="T2361" s="8">
        <f t="shared" si="367"/>
        <v>37.5</v>
      </c>
      <c r="U2361" s="7">
        <f t="shared" si="368"/>
        <v>38.333333333333336</v>
      </c>
      <c r="V2361" s="7">
        <f t="shared" si="369"/>
        <v>38.125</v>
      </c>
    </row>
    <row r="2362" spans="1:22" ht="13.5" x14ac:dyDescent="0.25">
      <c r="A2362" s="3">
        <f>RSI!A2362</f>
        <v>45742</v>
      </c>
      <c r="B2362" s="2">
        <f>RSI!B2362</f>
        <v>2.0775000000000001</v>
      </c>
      <c r="C2362" s="2">
        <f>RSI!I2362</f>
        <v>23.47083077157717</v>
      </c>
      <c r="D2362" s="2">
        <f>MACD!E2362</f>
        <v>1.1616674398511329E-2</v>
      </c>
      <c r="E2362" s="2">
        <f>MACD!F2362</f>
        <v>7.1346254509941729E-3</v>
      </c>
      <c r="F2362" s="2">
        <f>'Moving Avg'!D2362</f>
        <v>2.1336599999999999</v>
      </c>
      <c r="G2362" s="2">
        <f>'Moving Avg'!F2362</f>
        <v>2.1485800000000004</v>
      </c>
      <c r="H2362" s="2">
        <f>'Moving Avg'!G2362</f>
        <v>2.138103999999998</v>
      </c>
      <c r="I2362" s="2">
        <f>'Moving Avg'!H2362</f>
        <v>2.0837945000000015</v>
      </c>
      <c r="J2362" s="5" t="str">
        <f>OBV!F2362</f>
        <v>NEUTRAL</v>
      </c>
      <c r="K2362" s="5" t="str">
        <f>OBV!G2362</f>
        <v>NEUTRAL</v>
      </c>
      <c r="L2362" s="5" t="str">
        <f>OBV!H2362</f>
        <v>NEUTRAL</v>
      </c>
      <c r="M2362" s="7">
        <f t="shared" si="360"/>
        <v>50</v>
      </c>
      <c r="N2362" s="7">
        <f t="shared" si="361"/>
        <v>0</v>
      </c>
      <c r="O2362" s="7">
        <f t="shared" si="362"/>
        <v>50</v>
      </c>
      <c r="P2362" s="7">
        <f t="shared" si="363"/>
        <v>33</v>
      </c>
      <c r="Q2362" s="8">
        <f t="shared" si="364"/>
        <v>29.95</v>
      </c>
      <c r="R2362" s="8">
        <f t="shared" si="365"/>
        <v>35.75</v>
      </c>
      <c r="S2362" s="8">
        <f t="shared" si="366"/>
        <v>34.85</v>
      </c>
      <c r="T2362" s="8">
        <f t="shared" si="367"/>
        <v>33.25</v>
      </c>
      <c r="U2362" s="7">
        <f t="shared" si="368"/>
        <v>33.516666666666673</v>
      </c>
      <c r="V2362" s="7">
        <f t="shared" si="369"/>
        <v>33.450000000000003</v>
      </c>
    </row>
    <row r="2363" spans="1:22" ht="13.5" x14ac:dyDescent="0.25">
      <c r="A2363" s="3">
        <f>RSI!A2363</f>
        <v>45743</v>
      </c>
      <c r="B2363" s="2">
        <f>RSI!B2363</f>
        <v>2.0775000000000001</v>
      </c>
      <c r="C2363" s="2">
        <f>RSI!I2363</f>
        <v>23.470830771577155</v>
      </c>
      <c r="D2363" s="2">
        <f>MACD!E2363</f>
        <v>1.6316989349118405E-2</v>
      </c>
      <c r="E2363" s="2">
        <f>MACD!F2363</f>
        <v>8.9710982306190207E-3</v>
      </c>
      <c r="F2363" s="2">
        <f>'Moving Avg'!D2363</f>
        <v>2.1149400000000003</v>
      </c>
      <c r="G2363" s="2">
        <f>'Moving Avg'!F2363</f>
        <v>2.1448400000000003</v>
      </c>
      <c r="H2363" s="2">
        <f>'Moving Avg'!G2363</f>
        <v>2.1409119999999984</v>
      </c>
      <c r="I2363" s="2">
        <f>'Moving Avg'!H2363</f>
        <v>2.0845440000000011</v>
      </c>
      <c r="J2363" s="5" t="str">
        <f>OBV!F2363</f>
        <v>NEUTRAL</v>
      </c>
      <c r="K2363" s="5" t="str">
        <f>OBV!G2363</f>
        <v>NEUTRAL</v>
      </c>
      <c r="L2363" s="5" t="str">
        <f>OBV!H2363</f>
        <v>NEUTRAL</v>
      </c>
      <c r="M2363" s="7">
        <f t="shared" si="360"/>
        <v>50</v>
      </c>
      <c r="N2363" s="7">
        <f t="shared" si="361"/>
        <v>0</v>
      </c>
      <c r="O2363" s="7">
        <f t="shared" si="362"/>
        <v>50</v>
      </c>
      <c r="P2363" s="7">
        <f t="shared" si="363"/>
        <v>33</v>
      </c>
      <c r="Q2363" s="8">
        <f t="shared" si="364"/>
        <v>29.95</v>
      </c>
      <c r="R2363" s="8">
        <f t="shared" si="365"/>
        <v>35.75</v>
      </c>
      <c r="S2363" s="8">
        <f t="shared" si="366"/>
        <v>34.85</v>
      </c>
      <c r="T2363" s="8">
        <f t="shared" si="367"/>
        <v>33.25</v>
      </c>
      <c r="U2363" s="7">
        <f t="shared" si="368"/>
        <v>33.516666666666673</v>
      </c>
      <c r="V2363" s="7">
        <f t="shared" si="369"/>
        <v>33.450000000000003</v>
      </c>
    </row>
    <row r="2364" spans="1:22" ht="13.5" x14ac:dyDescent="0.25">
      <c r="A2364" s="3">
        <f>RSI!A2364</f>
        <v>45744</v>
      </c>
      <c r="B2364" s="2">
        <f>RSI!B2364</f>
        <v>2.0775000000000001</v>
      </c>
      <c r="C2364" s="2">
        <f>RSI!I2364</f>
        <v>23.470830771577155</v>
      </c>
      <c r="D2364" s="2">
        <f>MACD!E2364</f>
        <v>2.0666045343478601E-2</v>
      </c>
      <c r="E2364" s="2">
        <f>MACD!F2364</f>
        <v>1.1310087653190939E-2</v>
      </c>
      <c r="F2364" s="2">
        <f>'Moving Avg'!D2364</f>
        <v>2.0962200000000002</v>
      </c>
      <c r="G2364" s="2">
        <f>'Moving Avg'!F2364</f>
        <v>2.1411000000000002</v>
      </c>
      <c r="H2364" s="2">
        <f>'Moving Avg'!G2364</f>
        <v>2.1420359999999983</v>
      </c>
      <c r="I2364" s="2">
        <f>'Moving Avg'!H2364</f>
        <v>2.0852935000000006</v>
      </c>
      <c r="J2364" s="5" t="str">
        <f>OBV!F2364</f>
        <v>NEUTRAL</v>
      </c>
      <c r="K2364" s="5" t="str">
        <f>OBV!G2364</f>
        <v>NEUTRAL</v>
      </c>
      <c r="L2364" s="5" t="str">
        <f>OBV!H2364</f>
        <v>NEUTRAL</v>
      </c>
      <c r="M2364" s="7">
        <f t="shared" si="360"/>
        <v>50</v>
      </c>
      <c r="N2364" s="7">
        <f t="shared" si="361"/>
        <v>0</v>
      </c>
      <c r="O2364" s="7">
        <f t="shared" si="362"/>
        <v>50</v>
      </c>
      <c r="P2364" s="7">
        <f t="shared" si="363"/>
        <v>33</v>
      </c>
      <c r="Q2364" s="8">
        <f t="shared" si="364"/>
        <v>29.95</v>
      </c>
      <c r="R2364" s="8">
        <f t="shared" si="365"/>
        <v>35.75</v>
      </c>
      <c r="S2364" s="8">
        <f t="shared" si="366"/>
        <v>34.85</v>
      </c>
      <c r="T2364" s="8">
        <f t="shared" si="367"/>
        <v>33.25</v>
      </c>
      <c r="U2364" s="7">
        <f t="shared" si="368"/>
        <v>33.516666666666673</v>
      </c>
      <c r="V2364" s="7">
        <f t="shared" si="369"/>
        <v>33.450000000000003</v>
      </c>
    </row>
    <row r="2365" spans="1:22" ht="13.5" x14ac:dyDescent="0.25">
      <c r="A2365" s="3">
        <f>RSI!A2365</f>
        <v>45749</v>
      </c>
      <c r="B2365" s="2">
        <f>RSI!B2365</f>
        <v>2.0775000000000001</v>
      </c>
      <c r="C2365" s="2">
        <f>RSI!I2365</f>
        <v>23.470830771577155</v>
      </c>
      <c r="D2365" s="2">
        <f>MACD!E2365</f>
        <v>2.4690336560216686E-2</v>
      </c>
      <c r="E2365" s="2">
        <f>MACD!F2365</f>
        <v>1.3986137434596087E-2</v>
      </c>
      <c r="F2365" s="2">
        <f>'Moving Avg'!D2365</f>
        <v>2.0775000000000001</v>
      </c>
      <c r="G2365" s="2">
        <f>'Moving Avg'!F2365</f>
        <v>2.1373600000000001</v>
      </c>
      <c r="H2365" s="2">
        <f>'Moving Avg'!G2365</f>
        <v>2.1431599999999982</v>
      </c>
      <c r="I2365" s="2">
        <f>'Moving Avg'!H2365</f>
        <v>2.0860430000000005</v>
      </c>
      <c r="J2365" s="5" t="str">
        <f>OBV!F2365</f>
        <v>NEUTRAL</v>
      </c>
      <c r="K2365" s="5" t="str">
        <f>OBV!G2365</f>
        <v>NEUTRAL</v>
      </c>
      <c r="L2365" s="5" t="str">
        <f>OBV!H2365</f>
        <v>NEUTRAL</v>
      </c>
      <c r="M2365" s="7">
        <f t="shared" si="360"/>
        <v>50</v>
      </c>
      <c r="N2365" s="7">
        <f t="shared" si="361"/>
        <v>0</v>
      </c>
      <c r="O2365" s="7">
        <f t="shared" si="362"/>
        <v>0</v>
      </c>
      <c r="P2365" s="7">
        <f t="shared" si="363"/>
        <v>33</v>
      </c>
      <c r="Q2365" s="8">
        <f t="shared" si="364"/>
        <v>22.45</v>
      </c>
      <c r="R2365" s="8">
        <f t="shared" si="365"/>
        <v>18.25</v>
      </c>
      <c r="S2365" s="8">
        <f t="shared" si="366"/>
        <v>22.35</v>
      </c>
      <c r="T2365" s="8">
        <f t="shared" si="367"/>
        <v>20.75</v>
      </c>
      <c r="U2365" s="7">
        <f t="shared" si="368"/>
        <v>21.016666666666669</v>
      </c>
      <c r="V2365" s="7">
        <f t="shared" si="369"/>
        <v>20.950000000000003</v>
      </c>
    </row>
    <row r="2366" spans="1:22" ht="13.5" x14ac:dyDescent="0.25">
      <c r="A2366" s="3">
        <f>RSI!A2366</f>
        <v>45750</v>
      </c>
      <c r="B2366" s="2">
        <f>RSI!B2366</f>
        <v>2.0775000000000001</v>
      </c>
      <c r="C2366" s="2">
        <f>RSI!I2366</f>
        <v>23.470830771577155</v>
      </c>
      <c r="D2366" s="2">
        <f>MACD!E2366</f>
        <v>2.8414321569795842E-2</v>
      </c>
      <c r="E2366" s="2">
        <f>MACD!F2366</f>
        <v>1.6871774261636038E-2</v>
      </c>
      <c r="F2366" s="2">
        <f>'Moving Avg'!D2366</f>
        <v>2.0775000000000001</v>
      </c>
      <c r="G2366" s="2">
        <f>'Moving Avg'!F2366</f>
        <v>2.1336199999999996</v>
      </c>
      <c r="H2366" s="2">
        <f>'Moving Avg'!G2366</f>
        <v>2.1442839999999981</v>
      </c>
      <c r="I2366" s="2">
        <f>'Moving Avg'!H2366</f>
        <v>2.0867925000000001</v>
      </c>
      <c r="J2366" s="5" t="str">
        <f>OBV!F2366</f>
        <v>NEUTRAL</v>
      </c>
      <c r="K2366" s="5" t="str">
        <f>OBV!G2366</f>
        <v>NEUTRAL</v>
      </c>
      <c r="L2366" s="5" t="str">
        <f>OBV!H2366</f>
        <v>NEUTRAL</v>
      </c>
      <c r="M2366" s="7">
        <f t="shared" si="360"/>
        <v>50</v>
      </c>
      <c r="N2366" s="7">
        <f t="shared" si="361"/>
        <v>0</v>
      </c>
      <c r="O2366" s="7">
        <f t="shared" si="362"/>
        <v>0</v>
      </c>
      <c r="P2366" s="7">
        <f t="shared" si="363"/>
        <v>33</v>
      </c>
      <c r="Q2366" s="8">
        <f t="shared" si="364"/>
        <v>22.45</v>
      </c>
      <c r="R2366" s="8">
        <f t="shared" si="365"/>
        <v>18.25</v>
      </c>
      <c r="S2366" s="8">
        <f t="shared" si="366"/>
        <v>22.35</v>
      </c>
      <c r="T2366" s="8">
        <f t="shared" si="367"/>
        <v>20.75</v>
      </c>
      <c r="U2366" s="7">
        <f t="shared" si="368"/>
        <v>21.016666666666669</v>
      </c>
      <c r="V2366" s="7">
        <f t="shared" si="369"/>
        <v>20.950000000000003</v>
      </c>
    </row>
    <row r="2367" spans="1:22" ht="13.5" x14ac:dyDescent="0.25">
      <c r="A2367" s="3">
        <f>RSI!A2367</f>
        <v>45751</v>
      </c>
      <c r="B2367" s="2">
        <f>RSI!B2367</f>
        <v>2.0775000000000001</v>
      </c>
      <c r="C2367" s="2">
        <f>RSI!I2367</f>
        <v>23.470830771577155</v>
      </c>
      <c r="D2367" s="2">
        <f>MACD!E2367</f>
        <v>3.4752893055137957E-2</v>
      </c>
      <c r="E2367" s="2">
        <f>MACD!F2367</f>
        <v>2.0447998020336422E-2</v>
      </c>
      <c r="F2367" s="2">
        <f>'Moving Avg'!D2367</f>
        <v>2.0775000000000001</v>
      </c>
      <c r="G2367" s="2">
        <f>'Moving Avg'!F2367</f>
        <v>2.12988</v>
      </c>
      <c r="H2367" s="2">
        <f>'Moving Avg'!G2367</f>
        <v>2.1448459999999985</v>
      </c>
      <c r="I2367" s="2">
        <f>'Moving Avg'!H2367</f>
        <v>2.087542</v>
      </c>
      <c r="J2367" s="5" t="str">
        <f>OBV!F2367</f>
        <v>NEUTRAL</v>
      </c>
      <c r="K2367" s="5" t="str">
        <f>OBV!G2367</f>
        <v>NEUTRAL</v>
      </c>
      <c r="L2367" s="5" t="str">
        <f>OBV!H2367</f>
        <v>NEUTRAL</v>
      </c>
      <c r="M2367" s="7">
        <f t="shared" si="360"/>
        <v>50</v>
      </c>
      <c r="N2367" s="7">
        <f t="shared" si="361"/>
        <v>0</v>
      </c>
      <c r="O2367" s="7">
        <f t="shared" si="362"/>
        <v>0</v>
      </c>
      <c r="P2367" s="7">
        <f t="shared" si="363"/>
        <v>33</v>
      </c>
      <c r="Q2367" s="8">
        <f t="shared" si="364"/>
        <v>22.45</v>
      </c>
      <c r="R2367" s="8">
        <f t="shared" si="365"/>
        <v>18.25</v>
      </c>
      <c r="S2367" s="8">
        <f t="shared" si="366"/>
        <v>22.35</v>
      </c>
      <c r="T2367" s="8">
        <f t="shared" si="367"/>
        <v>20.75</v>
      </c>
      <c r="U2367" s="7">
        <f t="shared" si="368"/>
        <v>21.016666666666669</v>
      </c>
      <c r="V2367" s="7">
        <f t="shared" si="369"/>
        <v>20.950000000000003</v>
      </c>
    </row>
    <row r="2368" spans="1:22" ht="13.5" x14ac:dyDescent="0.25">
      <c r="A2368" s="3">
        <f>RSI!A2368</f>
        <v>45754</v>
      </c>
      <c r="B2368" s="2">
        <f>RSI!B2368</f>
        <v>2.0775000000000001</v>
      </c>
      <c r="C2368" s="2">
        <f>RSI!I2368</f>
        <v>23.470830771577155</v>
      </c>
      <c r="D2368" s="2">
        <f>MACD!E2368</f>
        <v>4.038963261709938E-2</v>
      </c>
      <c r="E2368" s="2">
        <f>MACD!F2368</f>
        <v>2.4436324939689013E-2</v>
      </c>
      <c r="F2368" s="2">
        <f>'Moving Avg'!D2368</f>
        <v>2.0775000000000001</v>
      </c>
      <c r="G2368" s="2">
        <f>'Moving Avg'!F2368</f>
        <v>2.1261399999999999</v>
      </c>
      <c r="H2368" s="2">
        <f>'Moving Avg'!G2368</f>
        <v>2.1452199999999984</v>
      </c>
      <c r="I2368" s="2">
        <f>'Moving Avg'!H2368</f>
        <v>2.0882915</v>
      </c>
      <c r="J2368" s="5" t="str">
        <f>OBV!F2368</f>
        <v>NEUTRAL</v>
      </c>
      <c r="K2368" s="5" t="str">
        <f>OBV!G2368</f>
        <v>NEUTRAL</v>
      </c>
      <c r="L2368" s="5" t="str">
        <f>OBV!H2368</f>
        <v>NEUTRAL</v>
      </c>
      <c r="M2368" s="7">
        <f t="shared" si="360"/>
        <v>50</v>
      </c>
      <c r="N2368" s="7">
        <f t="shared" si="361"/>
        <v>0</v>
      </c>
      <c r="O2368" s="7">
        <f t="shared" si="362"/>
        <v>0</v>
      </c>
      <c r="P2368" s="7">
        <f t="shared" si="363"/>
        <v>33</v>
      </c>
      <c r="Q2368" s="8">
        <f t="shared" si="364"/>
        <v>22.45</v>
      </c>
      <c r="R2368" s="8">
        <f t="shared" si="365"/>
        <v>18.25</v>
      </c>
      <c r="S2368" s="8">
        <f t="shared" si="366"/>
        <v>22.35</v>
      </c>
      <c r="T2368" s="8">
        <f t="shared" si="367"/>
        <v>20.75</v>
      </c>
      <c r="U2368" s="7">
        <f t="shared" si="368"/>
        <v>21.016666666666669</v>
      </c>
      <c r="V2368" s="7">
        <f t="shared" si="369"/>
        <v>20.950000000000003</v>
      </c>
    </row>
    <row r="2369" spans="1:22" ht="13.5" x14ac:dyDescent="0.25">
      <c r="A2369" s="3">
        <f>RSI!A2369</f>
        <v>45755</v>
      </c>
      <c r="B2369" s="2">
        <f>RSI!B2369</f>
        <v>2.0775000000000001</v>
      </c>
      <c r="C2369" s="2">
        <f>RSI!I2369</f>
        <v>23.470830771577155</v>
      </c>
      <c r="D2369" s="2">
        <f>MACD!E2369</f>
        <v>4.5412267514737259E-2</v>
      </c>
      <c r="E2369" s="2">
        <f>MACD!F2369</f>
        <v>2.8631513454698665E-2</v>
      </c>
      <c r="F2369" s="2">
        <f>'Moving Avg'!D2369</f>
        <v>2.0775000000000001</v>
      </c>
      <c r="G2369" s="2">
        <f>'Moving Avg'!F2369</f>
        <v>2.1223999999999998</v>
      </c>
      <c r="H2369" s="2">
        <f>'Moving Avg'!G2369</f>
        <v>2.1439099999999987</v>
      </c>
      <c r="I2369" s="2">
        <f>'Moving Avg'!H2369</f>
        <v>2.0890409999999999</v>
      </c>
      <c r="J2369" s="5" t="str">
        <f>OBV!F2369</f>
        <v>NEUTRAL</v>
      </c>
      <c r="K2369" s="5" t="str">
        <f>OBV!G2369</f>
        <v>NEUTRAL</v>
      </c>
      <c r="L2369" s="5" t="str">
        <f>OBV!H2369</f>
        <v>NEUTRAL</v>
      </c>
      <c r="M2369" s="7">
        <f t="shared" si="360"/>
        <v>50</v>
      </c>
      <c r="N2369" s="7">
        <f t="shared" si="361"/>
        <v>0</v>
      </c>
      <c r="O2369" s="7">
        <f t="shared" si="362"/>
        <v>0</v>
      </c>
      <c r="P2369" s="7">
        <f t="shared" si="363"/>
        <v>33</v>
      </c>
      <c r="Q2369" s="8">
        <f t="shared" si="364"/>
        <v>22.45</v>
      </c>
      <c r="R2369" s="8">
        <f t="shared" si="365"/>
        <v>18.25</v>
      </c>
      <c r="S2369" s="8">
        <f t="shared" si="366"/>
        <v>22.35</v>
      </c>
      <c r="T2369" s="8">
        <f t="shared" si="367"/>
        <v>20.75</v>
      </c>
      <c r="U2369" s="7">
        <f t="shared" si="368"/>
        <v>21.016666666666669</v>
      </c>
      <c r="V2369" s="7">
        <f t="shared" si="369"/>
        <v>20.950000000000003</v>
      </c>
    </row>
    <row r="2370" spans="1:22" ht="13.5" x14ac:dyDescent="0.25">
      <c r="A2370" s="3">
        <f>RSI!A2370</f>
        <v>45757</v>
      </c>
      <c r="B2370" s="2">
        <f>RSI!B2370</f>
        <v>2.0680999999999998</v>
      </c>
      <c r="C2370" s="2">
        <f>RSI!I2370</f>
        <v>20.694511849090901</v>
      </c>
      <c r="D2370" s="2">
        <f>MACD!E2370</f>
        <v>5.0592824571123352E-2</v>
      </c>
      <c r="E2370" s="2">
        <f>MACD!F2370</f>
        <v>3.3023775677983605E-2</v>
      </c>
      <c r="F2370" s="2">
        <f>'Moving Avg'!D2370</f>
        <v>2.0756199999999998</v>
      </c>
      <c r="G2370" s="2">
        <f>'Moving Avg'!F2370</f>
        <v>2.1181900000000002</v>
      </c>
      <c r="H2370" s="2">
        <f>'Moving Avg'!G2370</f>
        <v>2.1424119999999984</v>
      </c>
      <c r="I2370" s="2">
        <f>'Moving Avg'!H2370</f>
        <v>2.0899624999999999</v>
      </c>
      <c r="J2370" s="5" t="str">
        <f>OBV!F2370</f>
        <v>BEARISH</v>
      </c>
      <c r="K2370" s="5" t="str">
        <f>OBV!G2370</f>
        <v>NEUTRAL</v>
      </c>
      <c r="L2370" s="5" t="str">
        <f>OBV!H2370</f>
        <v>CONFIRMED BEARISH</v>
      </c>
      <c r="M2370" s="7">
        <f t="shared" ref="M2370:M2433" si="370">IF(C2370&lt;30,50, IF(C2370&gt;70, 0, 25))</f>
        <v>50</v>
      </c>
      <c r="N2370" s="7">
        <f t="shared" ref="N2370:N2433" si="371">IF(E2370-D2370&gt;0.02, 100, IF(E2370-D2370&lt;0,0,45))</f>
        <v>0</v>
      </c>
      <c r="O2370" s="7">
        <f t="shared" ref="O2370:O2433" si="372">IF(F2370-I2370&gt;10,100,IF(F2370-I2370&gt;5,75, IF(F2370-I2370&gt;0,50,0)))</f>
        <v>0</v>
      </c>
      <c r="P2370" s="7">
        <f t="shared" ref="P2370:P2433" si="373">IF(L2370="confirmed bullish", 34, IF(L2370="bullish divergence",17, 0))+IF(J2370="bullish",33,IF(J2370="bearish",0,16.5))+IF(K2370="strong",33,IF(K2370="weak",0,16.5))</f>
        <v>16.5</v>
      </c>
      <c r="Q2370" s="8">
        <f t="shared" si="364"/>
        <v>19.975000000000001</v>
      </c>
      <c r="R2370" s="8">
        <f t="shared" si="365"/>
        <v>14.125</v>
      </c>
      <c r="S2370" s="8">
        <f t="shared" si="366"/>
        <v>14.925000000000001</v>
      </c>
      <c r="T2370" s="8">
        <f t="shared" si="367"/>
        <v>16.625</v>
      </c>
      <c r="U2370" s="7">
        <f t="shared" si="368"/>
        <v>16.341666666666669</v>
      </c>
      <c r="V2370" s="7">
        <f t="shared" si="369"/>
        <v>16.412500000000001</v>
      </c>
    </row>
    <row r="2371" spans="1:22" ht="13.5" x14ac:dyDescent="0.25">
      <c r="A2371" s="3">
        <f>RSI!A2371</f>
        <v>45758</v>
      </c>
      <c r="B2371" s="2">
        <f>RSI!B2371</f>
        <v>2.0680999999999998</v>
      </c>
      <c r="C2371" s="2">
        <f>RSI!I2371</f>
        <v>20.694511849090901</v>
      </c>
      <c r="D2371" s="2">
        <f>MACD!E2371</f>
        <v>4.0848898338137207E-2</v>
      </c>
      <c r="E2371" s="2">
        <f>MACD!F2371</f>
        <v>3.4588800210014328E-2</v>
      </c>
      <c r="F2371" s="2">
        <f>'Moving Avg'!D2371</f>
        <v>2.0737399999999999</v>
      </c>
      <c r="G2371" s="2">
        <f>'Moving Avg'!F2371</f>
        <v>2.1139800000000002</v>
      </c>
      <c r="H2371" s="2">
        <f>'Moving Avg'!G2371</f>
        <v>2.1409139999999987</v>
      </c>
      <c r="I2371" s="2">
        <f>'Moving Avg'!H2371</f>
        <v>2.090884</v>
      </c>
      <c r="J2371" s="5" t="str">
        <f>OBV!F2371</f>
        <v>BEARISH</v>
      </c>
      <c r="K2371" s="5" t="str">
        <f>OBV!G2371</f>
        <v>NEUTRAL</v>
      </c>
      <c r="L2371" s="5" t="str">
        <f>OBV!H2371</f>
        <v>CONFIRMED BEARISH</v>
      </c>
      <c r="M2371" s="7">
        <f t="shared" si="370"/>
        <v>50</v>
      </c>
      <c r="N2371" s="7">
        <f t="shared" si="371"/>
        <v>0</v>
      </c>
      <c r="O2371" s="7">
        <f t="shared" si="372"/>
        <v>0</v>
      </c>
      <c r="P2371" s="7">
        <f t="shared" si="373"/>
        <v>16.5</v>
      </c>
      <c r="Q2371" s="8">
        <f t="shared" ref="Q2371:Q2434" si="374">0.35*M2371+N2371*0.35+O2371*0.15+P2371*0.15</f>
        <v>19.975000000000001</v>
      </c>
      <c r="R2371" s="8">
        <f t="shared" ref="R2371:R2434" si="375">M2371*0.2+N2371*0.2+O2371*0.35+P2371*0.25</f>
        <v>14.125</v>
      </c>
      <c r="S2371" s="8">
        <f t="shared" ref="S2371:S2434" si="376">M2371*0.15+N2371*0.15+O2371*0.25+P2371*0.45</f>
        <v>14.925000000000001</v>
      </c>
      <c r="T2371" s="8">
        <f t="shared" ref="T2371:T2434" si="377">0.25*SUM(M2371:P2371)</f>
        <v>16.625</v>
      </c>
      <c r="U2371" s="7">
        <f t="shared" ref="U2371:U2434" si="378">SUM(Q2371:S2371)/3</f>
        <v>16.341666666666669</v>
      </c>
      <c r="V2371" s="7">
        <f t="shared" ref="V2371:V2434" si="379">SUM(Q2371:T2371)/4</f>
        <v>16.412500000000001</v>
      </c>
    </row>
    <row r="2372" spans="1:22" ht="13.5" x14ac:dyDescent="0.25">
      <c r="A2372" s="3">
        <f>RSI!A2372</f>
        <v>45761</v>
      </c>
      <c r="B2372" s="2">
        <f>RSI!B2372</f>
        <v>2.1522999999999999</v>
      </c>
      <c r="C2372" s="2">
        <f>RSI!I2372</f>
        <v>64.418453937858402</v>
      </c>
      <c r="D2372" s="2">
        <f>MACD!E2372</f>
        <v>2.6619339057727398E-2</v>
      </c>
      <c r="E2372" s="2">
        <f>MACD!F2372</f>
        <v>3.2994907979556939E-2</v>
      </c>
      <c r="F2372" s="2">
        <f>'Moving Avg'!D2372</f>
        <v>2.0887000000000002</v>
      </c>
      <c r="G2372" s="2">
        <f>'Moving Avg'!F2372</f>
        <v>2.1139800000000002</v>
      </c>
      <c r="H2372" s="2">
        <f>'Moving Avg'!G2372</f>
        <v>2.1410999999999989</v>
      </c>
      <c r="I2372" s="2">
        <f>'Moving Avg'!H2372</f>
        <v>2.0922264999999998</v>
      </c>
      <c r="J2372" s="5" t="str">
        <f>OBV!F2372</f>
        <v>BEARISH</v>
      </c>
      <c r="K2372" s="5" t="str">
        <f>OBV!G2372</f>
        <v>NEUTRAL</v>
      </c>
      <c r="L2372" s="5" t="str">
        <f>OBV!H2372</f>
        <v>BEARISH DIVERGENCE</v>
      </c>
      <c r="M2372" s="7">
        <f t="shared" si="370"/>
        <v>25</v>
      </c>
      <c r="N2372" s="7">
        <f t="shared" si="371"/>
        <v>45</v>
      </c>
      <c r="O2372" s="7">
        <f t="shared" si="372"/>
        <v>0</v>
      </c>
      <c r="P2372" s="7">
        <f t="shared" si="373"/>
        <v>16.5</v>
      </c>
      <c r="Q2372" s="8">
        <f t="shared" si="374"/>
        <v>26.975000000000001</v>
      </c>
      <c r="R2372" s="8">
        <f t="shared" si="375"/>
        <v>18.125</v>
      </c>
      <c r="S2372" s="8">
        <f t="shared" si="376"/>
        <v>17.925000000000001</v>
      </c>
      <c r="T2372" s="8">
        <f t="shared" si="377"/>
        <v>21.625</v>
      </c>
      <c r="U2372" s="7">
        <f t="shared" si="378"/>
        <v>21.008333333333336</v>
      </c>
      <c r="V2372" s="7">
        <f t="shared" si="379"/>
        <v>21.162500000000001</v>
      </c>
    </row>
    <row r="2373" spans="1:22" ht="13.5" x14ac:dyDescent="0.25">
      <c r="A2373" s="3">
        <f>RSI!A2373</f>
        <v>45762</v>
      </c>
      <c r="B2373" s="2">
        <f>RSI!B2373</f>
        <v>2.1522999999999999</v>
      </c>
      <c r="C2373" s="2">
        <f>RSI!I2373</f>
        <v>64.418453937858402</v>
      </c>
      <c r="D2373" s="2">
        <f>MACD!E2373</f>
        <v>1.4315048008315401E-2</v>
      </c>
      <c r="E2373" s="2">
        <f>MACD!F2373</f>
        <v>2.9258935985308633E-2</v>
      </c>
      <c r="F2373" s="2">
        <f>'Moving Avg'!D2373</f>
        <v>2.1036600000000001</v>
      </c>
      <c r="G2373" s="2">
        <f>'Moving Avg'!F2373</f>
        <v>2.1139799999999997</v>
      </c>
      <c r="H2373" s="2">
        <f>'Moving Avg'!G2373</f>
        <v>2.1412859999999987</v>
      </c>
      <c r="I2373" s="2">
        <f>'Moving Avg'!H2373</f>
        <v>2.093569</v>
      </c>
      <c r="J2373" s="5" t="str">
        <f>OBV!F2373</f>
        <v>BEARISH</v>
      </c>
      <c r="K2373" s="5" t="str">
        <f>OBV!G2373</f>
        <v>NEUTRAL</v>
      </c>
      <c r="L2373" s="5" t="str">
        <f>OBV!H2373</f>
        <v>BEARISH DIVERGENCE</v>
      </c>
      <c r="M2373" s="7">
        <f t="shared" si="370"/>
        <v>25</v>
      </c>
      <c r="N2373" s="7">
        <f t="shared" si="371"/>
        <v>45</v>
      </c>
      <c r="O2373" s="7">
        <f t="shared" si="372"/>
        <v>50</v>
      </c>
      <c r="P2373" s="7">
        <f t="shared" si="373"/>
        <v>16.5</v>
      </c>
      <c r="Q2373" s="8">
        <f t="shared" si="374"/>
        <v>34.475000000000001</v>
      </c>
      <c r="R2373" s="8">
        <f t="shared" si="375"/>
        <v>35.625</v>
      </c>
      <c r="S2373" s="8">
        <f t="shared" si="376"/>
        <v>30.425000000000001</v>
      </c>
      <c r="T2373" s="8">
        <f t="shared" si="377"/>
        <v>34.125</v>
      </c>
      <c r="U2373" s="7">
        <f t="shared" si="378"/>
        <v>33.508333333333333</v>
      </c>
      <c r="V2373" s="7">
        <f t="shared" si="379"/>
        <v>33.662499999999994</v>
      </c>
    </row>
    <row r="2374" spans="1:22" ht="13.5" x14ac:dyDescent="0.25">
      <c r="A2374" s="3">
        <f>RSI!A2374</f>
        <v>45763</v>
      </c>
      <c r="B2374" s="2">
        <f>RSI!B2374</f>
        <v>2.0775000000000001</v>
      </c>
      <c r="C2374" s="2">
        <f>RSI!I2374</f>
        <v>41.082285966134918</v>
      </c>
      <c r="D2374" s="2">
        <f>MACD!E2374</f>
        <v>9.2001185763450621E-3</v>
      </c>
      <c r="E2374" s="2">
        <f>MACD!F2374</f>
        <v>2.5247172503515922E-2</v>
      </c>
      <c r="F2374" s="2">
        <f>'Moving Avg'!D2374</f>
        <v>2.1036600000000001</v>
      </c>
      <c r="G2374" s="2">
        <f>'Moving Avg'!F2374</f>
        <v>2.1102400000000001</v>
      </c>
      <c r="H2374" s="2">
        <f>'Moving Avg'!G2374</f>
        <v>2.1399759999999985</v>
      </c>
      <c r="I2374" s="2">
        <f>'Moving Avg'!H2374</f>
        <v>2.0945374999999999</v>
      </c>
      <c r="J2374" s="5" t="str">
        <f>OBV!F2374</f>
        <v>BEARISH</v>
      </c>
      <c r="K2374" s="5" t="str">
        <f>OBV!G2374</f>
        <v>NEUTRAL</v>
      </c>
      <c r="L2374" s="5" t="str">
        <f>OBV!H2374</f>
        <v>NEUTRAL</v>
      </c>
      <c r="M2374" s="7">
        <f t="shared" si="370"/>
        <v>25</v>
      </c>
      <c r="N2374" s="7">
        <f t="shared" si="371"/>
        <v>45</v>
      </c>
      <c r="O2374" s="7">
        <f t="shared" si="372"/>
        <v>50</v>
      </c>
      <c r="P2374" s="7">
        <f t="shared" si="373"/>
        <v>16.5</v>
      </c>
      <c r="Q2374" s="8">
        <f t="shared" si="374"/>
        <v>34.475000000000001</v>
      </c>
      <c r="R2374" s="8">
        <f t="shared" si="375"/>
        <v>35.625</v>
      </c>
      <c r="S2374" s="8">
        <f t="shared" si="376"/>
        <v>30.425000000000001</v>
      </c>
      <c r="T2374" s="8">
        <f t="shared" si="377"/>
        <v>34.125</v>
      </c>
      <c r="U2374" s="7">
        <f t="shared" si="378"/>
        <v>33.508333333333333</v>
      </c>
      <c r="V2374" s="7">
        <f t="shared" si="379"/>
        <v>33.662499999999994</v>
      </c>
    </row>
    <row r="2375" spans="1:22" ht="13.5" x14ac:dyDescent="0.25">
      <c r="A2375" s="3">
        <f>RSI!A2375</f>
        <v>45764</v>
      </c>
      <c r="B2375" s="2">
        <f>RSI!B2375</f>
        <v>2.0775000000000001</v>
      </c>
      <c r="C2375" s="2">
        <f>RSI!I2375</f>
        <v>41.082285966134918</v>
      </c>
      <c r="D2375" s="2">
        <f>MACD!E2375</f>
        <v>5.0878505760678649E-3</v>
      </c>
      <c r="E2375" s="2">
        <f>MACD!F2375</f>
        <v>2.1215308118026313E-2</v>
      </c>
      <c r="F2375" s="2">
        <f>'Moving Avg'!D2375</f>
        <v>2.1055400000000004</v>
      </c>
      <c r="G2375" s="2">
        <f>'Moving Avg'!F2375</f>
        <v>2.1065</v>
      </c>
      <c r="H2375" s="2">
        <f>'Moving Avg'!G2375</f>
        <v>2.1367939999999987</v>
      </c>
      <c r="I2375" s="2">
        <f>'Moving Avg'!H2375</f>
        <v>2.0955059999999999</v>
      </c>
      <c r="J2375" s="5" t="str">
        <f>OBV!F2375</f>
        <v>BEARISH</v>
      </c>
      <c r="K2375" s="5" t="str">
        <f>OBV!G2375</f>
        <v>NEUTRAL</v>
      </c>
      <c r="L2375" s="5" t="str">
        <f>OBV!H2375</f>
        <v>BEARISH DIVERGENCE</v>
      </c>
      <c r="M2375" s="7">
        <f t="shared" si="370"/>
        <v>25</v>
      </c>
      <c r="N2375" s="7">
        <f t="shared" si="371"/>
        <v>45</v>
      </c>
      <c r="O2375" s="7">
        <f t="shared" si="372"/>
        <v>50</v>
      </c>
      <c r="P2375" s="7">
        <f t="shared" si="373"/>
        <v>16.5</v>
      </c>
      <c r="Q2375" s="8">
        <f t="shared" si="374"/>
        <v>34.475000000000001</v>
      </c>
      <c r="R2375" s="8">
        <f t="shared" si="375"/>
        <v>35.625</v>
      </c>
      <c r="S2375" s="8">
        <f t="shared" si="376"/>
        <v>30.425000000000001</v>
      </c>
      <c r="T2375" s="8">
        <f t="shared" si="377"/>
        <v>34.125</v>
      </c>
      <c r="U2375" s="7">
        <f t="shared" si="378"/>
        <v>33.508333333333333</v>
      </c>
      <c r="V2375" s="7">
        <f t="shared" si="379"/>
        <v>33.662499999999994</v>
      </c>
    </row>
    <row r="2376" spans="1:22" ht="13.5" x14ac:dyDescent="0.25">
      <c r="A2376" s="3">
        <f>RSI!A2376</f>
        <v>45765</v>
      </c>
      <c r="B2376" s="2">
        <f>RSI!B2376</f>
        <v>2.1617000000000002</v>
      </c>
      <c r="C2376" s="2">
        <f>RSI!I2376</f>
        <v>59.999717286707217</v>
      </c>
      <c r="D2376" s="2">
        <f>MACD!E2376</f>
        <v>-4.4290300574942876E-3</v>
      </c>
      <c r="E2376" s="2">
        <f>MACD!F2376</f>
        <v>1.6086440482922196E-2</v>
      </c>
      <c r="F2376" s="2">
        <f>'Moving Avg'!D2376</f>
        <v>2.12426</v>
      </c>
      <c r="G2376" s="2">
        <f>'Moving Avg'!F2376</f>
        <v>2.1069700000000005</v>
      </c>
      <c r="H2376" s="2">
        <f>'Moving Avg'!G2376</f>
        <v>2.1352959999999985</v>
      </c>
      <c r="I2376" s="2">
        <f>'Moving Avg'!H2376</f>
        <v>2.0968955000000005</v>
      </c>
      <c r="J2376" s="5" t="str">
        <f>OBV!F2376</f>
        <v>BEARISH</v>
      </c>
      <c r="K2376" s="5" t="str">
        <f>OBV!G2376</f>
        <v>NEUTRAL</v>
      </c>
      <c r="L2376" s="5" t="str">
        <f>OBV!H2376</f>
        <v>BEARISH DIVERGENCE</v>
      </c>
      <c r="M2376" s="7">
        <f t="shared" si="370"/>
        <v>25</v>
      </c>
      <c r="N2376" s="7">
        <f t="shared" si="371"/>
        <v>100</v>
      </c>
      <c r="O2376" s="7">
        <f t="shared" si="372"/>
        <v>50</v>
      </c>
      <c r="P2376" s="7">
        <f t="shared" si="373"/>
        <v>16.5</v>
      </c>
      <c r="Q2376" s="8">
        <f t="shared" si="374"/>
        <v>53.725000000000001</v>
      </c>
      <c r="R2376" s="8">
        <f t="shared" si="375"/>
        <v>46.625</v>
      </c>
      <c r="S2376" s="8">
        <f t="shared" si="376"/>
        <v>38.674999999999997</v>
      </c>
      <c r="T2376" s="8">
        <f t="shared" si="377"/>
        <v>47.875</v>
      </c>
      <c r="U2376" s="7">
        <f t="shared" si="378"/>
        <v>46.341666666666661</v>
      </c>
      <c r="V2376" s="7">
        <f t="shared" si="379"/>
        <v>46.724999999999994</v>
      </c>
    </row>
    <row r="2377" spans="1:22" ht="13.5" x14ac:dyDescent="0.25">
      <c r="A2377" s="3">
        <f>RSI!A2377</f>
        <v>45768</v>
      </c>
      <c r="B2377" s="2">
        <f>RSI!B2377</f>
        <v>2.1991000000000001</v>
      </c>
      <c r="C2377" s="2">
        <f>RSI!I2377</f>
        <v>65.3253643108429</v>
      </c>
      <c r="D2377" s="2">
        <f>MACD!E2377</f>
        <v>-1.5564716821026003E-2</v>
      </c>
      <c r="E2377" s="2">
        <f>MACD!F2377</f>
        <v>9.7562090221325563E-3</v>
      </c>
      <c r="F2377" s="2">
        <f>'Moving Avg'!D2377</f>
        <v>2.1336199999999996</v>
      </c>
      <c r="G2377" s="2">
        <f>'Moving Avg'!F2377</f>
        <v>2.1083700000000003</v>
      </c>
      <c r="H2377" s="2">
        <f>'Moving Avg'!G2377</f>
        <v>2.1345459999999989</v>
      </c>
      <c r="I2377" s="2">
        <f>'Moving Avg'!H2377</f>
        <v>2.0984720000000001</v>
      </c>
      <c r="J2377" s="5" t="str">
        <f>OBV!F2377</f>
        <v>BULLISH</v>
      </c>
      <c r="K2377" s="5" t="str">
        <f>OBV!G2377</f>
        <v>NEUTRAL</v>
      </c>
      <c r="L2377" s="5" t="str">
        <f>OBV!H2377</f>
        <v>CONFIRMED BULLISH</v>
      </c>
      <c r="M2377" s="7">
        <f t="shared" si="370"/>
        <v>25</v>
      </c>
      <c r="N2377" s="7">
        <f t="shared" si="371"/>
        <v>100</v>
      </c>
      <c r="O2377" s="7">
        <f t="shared" si="372"/>
        <v>50</v>
      </c>
      <c r="P2377" s="7">
        <f t="shared" si="373"/>
        <v>83.5</v>
      </c>
      <c r="Q2377" s="8">
        <f t="shared" si="374"/>
        <v>63.774999999999999</v>
      </c>
      <c r="R2377" s="8">
        <f t="shared" si="375"/>
        <v>63.375</v>
      </c>
      <c r="S2377" s="8">
        <f t="shared" si="376"/>
        <v>68.825000000000003</v>
      </c>
      <c r="T2377" s="8">
        <f t="shared" si="377"/>
        <v>64.625</v>
      </c>
      <c r="U2377" s="7">
        <f t="shared" si="378"/>
        <v>65.325000000000003</v>
      </c>
      <c r="V2377" s="7">
        <f t="shared" si="379"/>
        <v>65.150000000000006</v>
      </c>
    </row>
    <row r="2378" spans="1:22" ht="13.5" x14ac:dyDescent="0.25">
      <c r="A2378" s="3">
        <f>RSI!A2378</f>
        <v>45769</v>
      </c>
      <c r="B2378" s="2">
        <f>RSI!B2378</f>
        <v>2.1991000000000001</v>
      </c>
      <c r="C2378" s="2">
        <f>RSI!I2378</f>
        <v>65.3253643108429</v>
      </c>
      <c r="D2378" s="2">
        <f>MACD!E2378</f>
        <v>-2.5497637028112141E-2</v>
      </c>
      <c r="E2378" s="2">
        <f>MACD!F2378</f>
        <v>2.705439812083617E-3</v>
      </c>
      <c r="F2378" s="2">
        <f>'Moving Avg'!D2378</f>
        <v>2.1429800000000001</v>
      </c>
      <c r="G2378" s="2">
        <f>'Moving Avg'!F2378</f>
        <v>2.1097700000000006</v>
      </c>
      <c r="H2378" s="2">
        <f>'Moving Avg'!G2378</f>
        <v>2.135667999999999</v>
      </c>
      <c r="I2378" s="2">
        <f>'Moving Avg'!H2378</f>
        <v>2.1000044999999998</v>
      </c>
      <c r="J2378" s="5" t="str">
        <f>OBV!F2378</f>
        <v>BULLISH</v>
      </c>
      <c r="K2378" s="5" t="str">
        <f>OBV!G2378</f>
        <v>NEUTRAL</v>
      </c>
      <c r="L2378" s="5" t="str">
        <f>OBV!H2378</f>
        <v>CONFIRMED BULLISH</v>
      </c>
      <c r="M2378" s="7">
        <f t="shared" si="370"/>
        <v>25</v>
      </c>
      <c r="N2378" s="7">
        <f t="shared" si="371"/>
        <v>100</v>
      </c>
      <c r="O2378" s="7">
        <f t="shared" si="372"/>
        <v>50</v>
      </c>
      <c r="P2378" s="7">
        <f t="shared" si="373"/>
        <v>83.5</v>
      </c>
      <c r="Q2378" s="8">
        <f t="shared" si="374"/>
        <v>63.774999999999999</v>
      </c>
      <c r="R2378" s="8">
        <f t="shared" si="375"/>
        <v>63.375</v>
      </c>
      <c r="S2378" s="8">
        <f t="shared" si="376"/>
        <v>68.825000000000003</v>
      </c>
      <c r="T2378" s="8">
        <f t="shared" si="377"/>
        <v>64.625</v>
      </c>
      <c r="U2378" s="7">
        <f t="shared" si="378"/>
        <v>65.325000000000003</v>
      </c>
      <c r="V2378" s="7">
        <f t="shared" si="379"/>
        <v>65.150000000000006</v>
      </c>
    </row>
    <row r="2379" spans="1:22" ht="13.5" x14ac:dyDescent="0.25">
      <c r="A2379" s="3">
        <f>RSI!A2379</f>
        <v>45770</v>
      </c>
      <c r="B2379" s="2">
        <f>RSI!B2379</f>
        <v>2.1991000000000001</v>
      </c>
      <c r="C2379" s="2">
        <f>RSI!I2379</f>
        <v>65.3253643108429</v>
      </c>
      <c r="D2379" s="2">
        <f>MACD!E2379</f>
        <v>-3.437502309317253E-2</v>
      </c>
      <c r="E2379" s="2">
        <f>MACD!F2379</f>
        <v>-4.7106527689676127E-3</v>
      </c>
      <c r="F2379" s="2">
        <f>'Moving Avg'!D2379</f>
        <v>2.1673</v>
      </c>
      <c r="G2379" s="2">
        <f>'Moving Avg'!F2379</f>
        <v>2.1111700000000004</v>
      </c>
      <c r="H2379" s="2">
        <f>'Moving Avg'!G2379</f>
        <v>2.1367899999999991</v>
      </c>
      <c r="I2379" s="2">
        <f>'Moving Avg'!H2379</f>
        <v>2.101362</v>
      </c>
      <c r="J2379" s="5" t="str">
        <f>OBV!F2379</f>
        <v>BULLISH</v>
      </c>
      <c r="K2379" s="5" t="str">
        <f>OBV!G2379</f>
        <v>NEUTRAL</v>
      </c>
      <c r="L2379" s="5" t="str">
        <f>OBV!H2379</f>
        <v>CONFIRMED BULLISH</v>
      </c>
      <c r="M2379" s="7">
        <f t="shared" si="370"/>
        <v>25</v>
      </c>
      <c r="N2379" s="7">
        <f t="shared" si="371"/>
        <v>100</v>
      </c>
      <c r="O2379" s="7">
        <f t="shared" si="372"/>
        <v>50</v>
      </c>
      <c r="P2379" s="7">
        <f t="shared" si="373"/>
        <v>83.5</v>
      </c>
      <c r="Q2379" s="8">
        <f t="shared" si="374"/>
        <v>63.774999999999999</v>
      </c>
      <c r="R2379" s="8">
        <f t="shared" si="375"/>
        <v>63.375</v>
      </c>
      <c r="S2379" s="8">
        <f t="shared" si="376"/>
        <v>68.825000000000003</v>
      </c>
      <c r="T2379" s="8">
        <f t="shared" si="377"/>
        <v>64.625</v>
      </c>
      <c r="U2379" s="7">
        <f t="shared" si="378"/>
        <v>65.325000000000003</v>
      </c>
      <c r="V2379" s="7">
        <f t="shared" si="379"/>
        <v>65.150000000000006</v>
      </c>
    </row>
    <row r="2380" spans="1:22" ht="13.5" x14ac:dyDescent="0.25">
      <c r="A2380" s="3">
        <f>RSI!A2380</f>
        <v>45771</v>
      </c>
      <c r="B2380" s="2">
        <f>RSI!B2380</f>
        <v>2.1991000000000001</v>
      </c>
      <c r="C2380" s="2">
        <f>RSI!I2380</f>
        <v>65.3253643108429</v>
      </c>
      <c r="D2380" s="2">
        <f>MACD!E2380</f>
        <v>-4.3770410772713486E-2</v>
      </c>
      <c r="E2380" s="2">
        <f>MACD!F2380</f>
        <v>-1.2522604369716788E-2</v>
      </c>
      <c r="F2380" s="2">
        <f>'Moving Avg'!D2380</f>
        <v>2.1916199999999999</v>
      </c>
      <c r="G2380" s="2">
        <f>'Moving Avg'!F2380</f>
        <v>2.1125700000000007</v>
      </c>
      <c r="H2380" s="2">
        <f>'Moving Avg'!G2380</f>
        <v>2.1379119999999996</v>
      </c>
      <c r="I2380" s="2">
        <f>'Moving Avg'!H2380</f>
        <v>2.1027195000000005</v>
      </c>
      <c r="J2380" s="5" t="str">
        <f>OBV!F2380</f>
        <v>BULLISH</v>
      </c>
      <c r="K2380" s="5" t="str">
        <f>OBV!G2380</f>
        <v>NEUTRAL</v>
      </c>
      <c r="L2380" s="5" t="str">
        <f>OBV!H2380</f>
        <v>CONFIRMED BULLISH</v>
      </c>
      <c r="M2380" s="7">
        <f t="shared" si="370"/>
        <v>25</v>
      </c>
      <c r="N2380" s="7">
        <f t="shared" si="371"/>
        <v>100</v>
      </c>
      <c r="O2380" s="7">
        <f t="shared" si="372"/>
        <v>50</v>
      </c>
      <c r="P2380" s="7">
        <f t="shared" si="373"/>
        <v>83.5</v>
      </c>
      <c r="Q2380" s="8">
        <f t="shared" si="374"/>
        <v>63.774999999999999</v>
      </c>
      <c r="R2380" s="8">
        <f t="shared" si="375"/>
        <v>63.375</v>
      </c>
      <c r="S2380" s="8">
        <f t="shared" si="376"/>
        <v>68.825000000000003</v>
      </c>
      <c r="T2380" s="8">
        <f t="shared" si="377"/>
        <v>64.625</v>
      </c>
      <c r="U2380" s="7">
        <f t="shared" si="378"/>
        <v>65.325000000000003</v>
      </c>
      <c r="V2380" s="7">
        <f t="shared" si="379"/>
        <v>65.150000000000006</v>
      </c>
    </row>
    <row r="2381" spans="1:22" ht="13.5" x14ac:dyDescent="0.25">
      <c r="A2381" s="3">
        <f>RSI!A2381</f>
        <v>45772</v>
      </c>
      <c r="B2381" s="2">
        <f>RSI!B2381</f>
        <v>2.1055999999999999</v>
      </c>
      <c r="C2381" s="2">
        <f>RSI!I2381</f>
        <v>45.123519647835167</v>
      </c>
      <c r="D2381" s="2">
        <f>MACD!E2381</f>
        <v>-4.5199612962978364E-2</v>
      </c>
      <c r="E2381" s="2">
        <f>MACD!F2381</f>
        <v>-1.9058006088369106E-2</v>
      </c>
      <c r="F2381" s="2">
        <f>'Moving Avg'!D2381</f>
        <v>2.1804000000000001</v>
      </c>
      <c r="G2381" s="2">
        <f>'Moving Avg'!F2381</f>
        <v>2.1139750000000008</v>
      </c>
      <c r="H2381" s="2">
        <f>'Moving Avg'!G2381</f>
        <v>2.1369779999999996</v>
      </c>
      <c r="I2381" s="2">
        <f>'Moving Avg'!H2381</f>
        <v>2.1036095000000001</v>
      </c>
      <c r="J2381" s="5" t="str">
        <f>OBV!F2381</f>
        <v>BEARISH</v>
      </c>
      <c r="K2381" s="5" t="str">
        <f>OBV!G2381</f>
        <v>NEUTRAL</v>
      </c>
      <c r="L2381" s="5" t="str">
        <f>OBV!H2381</f>
        <v>CONFIRMED BEARISH</v>
      </c>
      <c r="M2381" s="7">
        <f t="shared" si="370"/>
        <v>25</v>
      </c>
      <c r="N2381" s="7">
        <f t="shared" si="371"/>
        <v>100</v>
      </c>
      <c r="O2381" s="7">
        <f t="shared" si="372"/>
        <v>50</v>
      </c>
      <c r="P2381" s="7">
        <f t="shared" si="373"/>
        <v>16.5</v>
      </c>
      <c r="Q2381" s="8">
        <f t="shared" si="374"/>
        <v>53.725000000000001</v>
      </c>
      <c r="R2381" s="8">
        <f t="shared" si="375"/>
        <v>46.625</v>
      </c>
      <c r="S2381" s="8">
        <f t="shared" si="376"/>
        <v>38.674999999999997</v>
      </c>
      <c r="T2381" s="8">
        <f t="shared" si="377"/>
        <v>47.875</v>
      </c>
      <c r="U2381" s="7">
        <f t="shared" si="378"/>
        <v>46.341666666666661</v>
      </c>
      <c r="V2381" s="7">
        <f t="shared" si="379"/>
        <v>46.724999999999994</v>
      </c>
    </row>
    <row r="2382" spans="1:22" ht="13.5" x14ac:dyDescent="0.25">
      <c r="A2382" s="3">
        <f>RSI!A2382</f>
        <v>45775</v>
      </c>
      <c r="B2382" s="2">
        <f>RSI!B2382</f>
        <v>2.1055999999999999</v>
      </c>
      <c r="C2382" s="2">
        <f>RSI!I2382</f>
        <v>45.123519647835167</v>
      </c>
      <c r="D2382" s="2">
        <f>MACD!E2382</f>
        <v>-3.3277767237823941E-2</v>
      </c>
      <c r="E2382" s="2">
        <f>MACD!F2382</f>
        <v>-2.1901958318260074E-2</v>
      </c>
      <c r="F2382" s="2">
        <f>'Moving Avg'!D2382</f>
        <v>2.1616999999999997</v>
      </c>
      <c r="G2382" s="2">
        <f>'Moving Avg'!F2382</f>
        <v>2.1153800000000009</v>
      </c>
      <c r="H2382" s="2">
        <f>'Moving Avg'!G2382</f>
        <v>2.1360439999999996</v>
      </c>
      <c r="I2382" s="2">
        <f>'Moving Avg'!H2382</f>
        <v>2.1044995000000002</v>
      </c>
      <c r="J2382" s="5" t="str">
        <f>OBV!F2382</f>
        <v>BEARISH</v>
      </c>
      <c r="K2382" s="5" t="str">
        <f>OBV!G2382</f>
        <v>NEUTRAL</v>
      </c>
      <c r="L2382" s="5" t="str">
        <f>OBV!H2382</f>
        <v>CONFIRMED BEARISH</v>
      </c>
      <c r="M2382" s="7">
        <f t="shared" si="370"/>
        <v>25</v>
      </c>
      <c r="N2382" s="7">
        <f t="shared" si="371"/>
        <v>45</v>
      </c>
      <c r="O2382" s="7">
        <f t="shared" si="372"/>
        <v>50</v>
      </c>
      <c r="P2382" s="7">
        <f t="shared" si="373"/>
        <v>16.5</v>
      </c>
      <c r="Q2382" s="8">
        <f t="shared" si="374"/>
        <v>34.475000000000001</v>
      </c>
      <c r="R2382" s="8">
        <f t="shared" si="375"/>
        <v>35.625</v>
      </c>
      <c r="S2382" s="8">
        <f t="shared" si="376"/>
        <v>30.425000000000001</v>
      </c>
      <c r="T2382" s="8">
        <f t="shared" si="377"/>
        <v>34.125</v>
      </c>
      <c r="U2382" s="7">
        <f t="shared" si="378"/>
        <v>33.508333333333333</v>
      </c>
      <c r="V2382" s="7">
        <f t="shared" si="379"/>
        <v>33.662499999999994</v>
      </c>
    </row>
    <row r="2383" spans="1:22" ht="13.5" x14ac:dyDescent="0.25">
      <c r="A2383" s="3">
        <f>RSI!A2383</f>
        <v>45776</v>
      </c>
      <c r="B2383" s="2">
        <f>RSI!B2383</f>
        <v>2.1055999999999999</v>
      </c>
      <c r="C2383" s="2">
        <f>RSI!I2383</f>
        <v>45.12351964783516</v>
      </c>
      <c r="D2383" s="2">
        <f>MACD!E2383</f>
        <v>-2.3025862270961373E-2</v>
      </c>
      <c r="E2383" s="2">
        <f>MACD!F2383</f>
        <v>-2.2126739108800336E-2</v>
      </c>
      <c r="F2383" s="2">
        <f>'Moving Avg'!D2383</f>
        <v>2.1429999999999998</v>
      </c>
      <c r="G2383" s="2">
        <f>'Moving Avg'!F2383</f>
        <v>2.116785000000001</v>
      </c>
      <c r="H2383" s="2">
        <f>'Moving Avg'!G2383</f>
        <v>2.1351099999999992</v>
      </c>
      <c r="I2383" s="2">
        <f>'Moving Avg'!H2383</f>
        <v>2.1053895000000002</v>
      </c>
      <c r="J2383" s="5" t="str">
        <f>OBV!F2383</f>
        <v>BEARISH</v>
      </c>
      <c r="K2383" s="5" t="str">
        <f>OBV!G2383</f>
        <v>NEUTRAL</v>
      </c>
      <c r="L2383" s="5" t="str">
        <f>OBV!H2383</f>
        <v>CONFIRMED BEARISH</v>
      </c>
      <c r="M2383" s="7">
        <f t="shared" si="370"/>
        <v>25</v>
      </c>
      <c r="N2383" s="7">
        <f t="shared" si="371"/>
        <v>45</v>
      </c>
      <c r="O2383" s="7">
        <f t="shared" si="372"/>
        <v>50</v>
      </c>
      <c r="P2383" s="7">
        <f t="shared" si="373"/>
        <v>16.5</v>
      </c>
      <c r="Q2383" s="8">
        <f t="shared" si="374"/>
        <v>34.475000000000001</v>
      </c>
      <c r="R2383" s="8">
        <f t="shared" si="375"/>
        <v>35.625</v>
      </c>
      <c r="S2383" s="8">
        <f t="shared" si="376"/>
        <v>30.425000000000001</v>
      </c>
      <c r="T2383" s="8">
        <f t="shared" si="377"/>
        <v>34.125</v>
      </c>
      <c r="U2383" s="7">
        <f t="shared" si="378"/>
        <v>33.508333333333333</v>
      </c>
      <c r="V2383" s="7">
        <f t="shared" si="379"/>
        <v>33.662499999999994</v>
      </c>
    </row>
    <row r="2384" spans="1:22" ht="13.5" x14ac:dyDescent="0.25">
      <c r="A2384" s="3">
        <f>RSI!A2384</f>
        <v>45777</v>
      </c>
      <c r="B2384" s="2">
        <f>RSI!B2384</f>
        <v>2.1055999999999999</v>
      </c>
      <c r="C2384" s="2">
        <f>RSI!I2384</f>
        <v>45.123519647835167</v>
      </c>
      <c r="D2384" s="2">
        <f>MACD!E2384</f>
        <v>-2.5706838581585512E-2</v>
      </c>
      <c r="E2384" s="2">
        <f>MACD!F2384</f>
        <v>-2.2842759003357374E-2</v>
      </c>
      <c r="F2384" s="2">
        <f>'Moving Avg'!D2384</f>
        <v>2.1243000000000003</v>
      </c>
      <c r="G2384" s="2">
        <f>'Moving Avg'!F2384</f>
        <v>2.1181900000000007</v>
      </c>
      <c r="H2384" s="2">
        <f>'Moving Avg'!G2384</f>
        <v>2.1341759999999992</v>
      </c>
      <c r="I2384" s="2">
        <f>'Moving Avg'!H2384</f>
        <v>2.1062795000000007</v>
      </c>
      <c r="J2384" s="5" t="str">
        <f>OBV!F2384</f>
        <v>BEARISH</v>
      </c>
      <c r="K2384" s="5" t="str">
        <f>OBV!G2384</f>
        <v>NEUTRAL</v>
      </c>
      <c r="L2384" s="5" t="str">
        <f>OBV!H2384</f>
        <v>CONFIRMED BEARISH</v>
      </c>
      <c r="M2384" s="7">
        <f t="shared" si="370"/>
        <v>25</v>
      </c>
      <c r="N2384" s="7">
        <f t="shared" si="371"/>
        <v>45</v>
      </c>
      <c r="O2384" s="7">
        <f t="shared" si="372"/>
        <v>50</v>
      </c>
      <c r="P2384" s="7">
        <f t="shared" si="373"/>
        <v>16.5</v>
      </c>
      <c r="Q2384" s="8">
        <f t="shared" si="374"/>
        <v>34.475000000000001</v>
      </c>
      <c r="R2384" s="8">
        <f t="shared" si="375"/>
        <v>35.625</v>
      </c>
      <c r="S2384" s="8">
        <f t="shared" si="376"/>
        <v>30.425000000000001</v>
      </c>
      <c r="T2384" s="8">
        <f t="shared" si="377"/>
        <v>34.125</v>
      </c>
      <c r="U2384" s="7">
        <f t="shared" si="378"/>
        <v>33.508333333333333</v>
      </c>
      <c r="V2384" s="7">
        <f t="shared" si="379"/>
        <v>33.662499999999994</v>
      </c>
    </row>
    <row r="2385" spans="1:22" ht="13.5" x14ac:dyDescent="0.25">
      <c r="A2385" s="3">
        <f>RSI!A2385</f>
        <v>45779</v>
      </c>
      <c r="B2385" s="2">
        <f>RSI!B2385</f>
        <v>2.1055999999999999</v>
      </c>
      <c r="C2385" s="2">
        <f>RSI!I2385</f>
        <v>45.12351964783516</v>
      </c>
      <c r="D2385" s="2">
        <f>MACD!E2385</f>
        <v>-2.7834591091828287E-2</v>
      </c>
      <c r="E2385" s="2">
        <f>MACD!F2385</f>
        <v>-2.3841125421051559E-2</v>
      </c>
      <c r="F2385" s="2">
        <f>'Moving Avg'!D2385</f>
        <v>2.1055999999999999</v>
      </c>
      <c r="G2385" s="2">
        <f>'Moving Avg'!F2385</f>
        <v>2.1195950000000008</v>
      </c>
      <c r="H2385" s="2">
        <f>'Moving Avg'!G2385</f>
        <v>2.1332419999999992</v>
      </c>
      <c r="I2385" s="2">
        <f>'Moving Avg'!H2385</f>
        <v>2.1071695000000004</v>
      </c>
      <c r="J2385" s="5" t="str">
        <f>OBV!F2385</f>
        <v>BEARISH</v>
      </c>
      <c r="K2385" s="5" t="str">
        <f>OBV!G2385</f>
        <v>NEUTRAL</v>
      </c>
      <c r="L2385" s="5" t="str">
        <f>OBV!H2385</f>
        <v>CONFIRMED BEARISH</v>
      </c>
      <c r="M2385" s="7">
        <f t="shared" si="370"/>
        <v>25</v>
      </c>
      <c r="N2385" s="7">
        <f t="shared" si="371"/>
        <v>45</v>
      </c>
      <c r="O2385" s="7">
        <f t="shared" si="372"/>
        <v>0</v>
      </c>
      <c r="P2385" s="7">
        <f t="shared" si="373"/>
        <v>16.5</v>
      </c>
      <c r="Q2385" s="8">
        <f t="shared" si="374"/>
        <v>26.975000000000001</v>
      </c>
      <c r="R2385" s="8">
        <f t="shared" si="375"/>
        <v>18.125</v>
      </c>
      <c r="S2385" s="8">
        <f t="shared" si="376"/>
        <v>17.925000000000001</v>
      </c>
      <c r="T2385" s="8">
        <f t="shared" si="377"/>
        <v>21.625</v>
      </c>
      <c r="U2385" s="7">
        <f t="shared" si="378"/>
        <v>21.008333333333336</v>
      </c>
      <c r="V2385" s="7">
        <f t="shared" si="379"/>
        <v>21.162500000000001</v>
      </c>
    </row>
    <row r="2386" spans="1:22" ht="13.5" x14ac:dyDescent="0.25">
      <c r="A2386" s="3">
        <f>RSI!A2386</f>
        <v>45782</v>
      </c>
      <c r="B2386" s="2">
        <f>RSI!B2386</f>
        <v>2.1055999999999999</v>
      </c>
      <c r="C2386" s="2">
        <f>RSI!I2386</f>
        <v>45.12351964783516</v>
      </c>
      <c r="D2386" s="2">
        <f>MACD!E2386</f>
        <v>-1.655081210592968E-2</v>
      </c>
      <c r="E2386" s="2">
        <f>MACD!F2386</f>
        <v>-2.2383062758027185E-2</v>
      </c>
      <c r="F2386" s="2">
        <f>'Moving Avg'!D2386</f>
        <v>2.1055999999999999</v>
      </c>
      <c r="G2386" s="2">
        <f>'Moving Avg'!F2386</f>
        <v>2.1210000000000009</v>
      </c>
      <c r="H2386" s="2">
        <f>'Moving Avg'!G2386</f>
        <v>2.1323079999999992</v>
      </c>
      <c r="I2386" s="2">
        <f>'Moving Avg'!H2386</f>
        <v>2.1080590000000008</v>
      </c>
      <c r="J2386" s="5" t="str">
        <f>OBV!F2386</f>
        <v>NEUTRAL</v>
      </c>
      <c r="K2386" s="5" t="str">
        <f>OBV!G2386</f>
        <v>NEUTRAL</v>
      </c>
      <c r="L2386" s="5" t="str">
        <f>OBV!H2386</f>
        <v>NEUTRAL</v>
      </c>
      <c r="M2386" s="7">
        <f t="shared" si="370"/>
        <v>25</v>
      </c>
      <c r="N2386" s="7">
        <f t="shared" si="371"/>
        <v>0</v>
      </c>
      <c r="O2386" s="7">
        <f t="shared" si="372"/>
        <v>0</v>
      </c>
      <c r="P2386" s="7">
        <f t="shared" si="373"/>
        <v>33</v>
      </c>
      <c r="Q2386" s="8">
        <f t="shared" si="374"/>
        <v>13.7</v>
      </c>
      <c r="R2386" s="8">
        <f t="shared" si="375"/>
        <v>13.25</v>
      </c>
      <c r="S2386" s="8">
        <f t="shared" si="376"/>
        <v>18.600000000000001</v>
      </c>
      <c r="T2386" s="8">
        <f t="shared" si="377"/>
        <v>14.5</v>
      </c>
      <c r="U2386" s="7">
        <f t="shared" si="378"/>
        <v>15.183333333333332</v>
      </c>
      <c r="V2386" s="7">
        <f t="shared" si="379"/>
        <v>15.012499999999999</v>
      </c>
    </row>
    <row r="2387" spans="1:22" ht="13.5" x14ac:dyDescent="0.25">
      <c r="A2387" s="3">
        <f>RSI!A2387</f>
        <v>45783</v>
      </c>
      <c r="B2387" s="2">
        <f>RSI!B2387</f>
        <v>2.1055999999999999</v>
      </c>
      <c r="C2387" s="2">
        <f>RSI!I2387</f>
        <v>45.12351964783516</v>
      </c>
      <c r="D2387" s="2">
        <f>MACD!E2387</f>
        <v>-1.1284688878503424E-3</v>
      </c>
      <c r="E2387" s="2">
        <f>MACD!F2387</f>
        <v>-1.8132143983991818E-2</v>
      </c>
      <c r="F2387" s="2">
        <f>'Moving Avg'!D2387</f>
        <v>2.1055999999999999</v>
      </c>
      <c r="G2387" s="2">
        <f>'Moving Avg'!F2387</f>
        <v>2.122405000000001</v>
      </c>
      <c r="H2387" s="2">
        <f>'Moving Avg'!G2387</f>
        <v>2.1313739999999992</v>
      </c>
      <c r="I2387" s="2">
        <f>'Moving Avg'!H2387</f>
        <v>2.1089485000000003</v>
      </c>
      <c r="J2387" s="5" t="str">
        <f>OBV!F2387</f>
        <v>NEUTRAL</v>
      </c>
      <c r="K2387" s="5" t="str">
        <f>OBV!G2387</f>
        <v>NEUTRAL</v>
      </c>
      <c r="L2387" s="5" t="str">
        <f>OBV!H2387</f>
        <v>NEUTRAL</v>
      </c>
      <c r="M2387" s="7">
        <f t="shared" si="370"/>
        <v>25</v>
      </c>
      <c r="N2387" s="7">
        <f t="shared" si="371"/>
        <v>0</v>
      </c>
      <c r="O2387" s="7">
        <f t="shared" si="372"/>
        <v>0</v>
      </c>
      <c r="P2387" s="7">
        <f t="shared" si="373"/>
        <v>33</v>
      </c>
      <c r="Q2387" s="8">
        <f t="shared" si="374"/>
        <v>13.7</v>
      </c>
      <c r="R2387" s="8">
        <f t="shared" si="375"/>
        <v>13.25</v>
      </c>
      <c r="S2387" s="8">
        <f t="shared" si="376"/>
        <v>18.600000000000001</v>
      </c>
      <c r="T2387" s="8">
        <f t="shared" si="377"/>
        <v>14.5</v>
      </c>
      <c r="U2387" s="7">
        <f t="shared" si="378"/>
        <v>15.183333333333332</v>
      </c>
      <c r="V2387" s="7">
        <f t="shared" si="379"/>
        <v>15.012499999999999</v>
      </c>
    </row>
    <row r="2388" spans="1:22" ht="13.5" x14ac:dyDescent="0.25">
      <c r="A2388" s="3">
        <f>RSI!A2388</f>
        <v>45784</v>
      </c>
      <c r="B2388" s="2">
        <f>RSI!B2388</f>
        <v>2.1055999999999999</v>
      </c>
      <c r="C2388" s="2">
        <f>RSI!I2388</f>
        <v>45.12351964783516</v>
      </c>
      <c r="D2388" s="2">
        <f>MACD!E2388</f>
        <v>1.2032950657800079E-2</v>
      </c>
      <c r="E2388" s="2">
        <f>MACD!F2388</f>
        <v>-1.2099125055633439E-2</v>
      </c>
      <c r="F2388" s="2">
        <f>'Moving Avg'!D2388</f>
        <v>2.1055999999999999</v>
      </c>
      <c r="G2388" s="2">
        <f>'Moving Avg'!F2388</f>
        <v>2.1238100000000006</v>
      </c>
      <c r="H2388" s="2">
        <f>'Moving Avg'!G2388</f>
        <v>2.1304399999999992</v>
      </c>
      <c r="I2388" s="2">
        <f>'Moving Avg'!H2388</f>
        <v>2.1098380000000008</v>
      </c>
      <c r="J2388" s="5" t="str">
        <f>OBV!F2388</f>
        <v>NEUTRAL</v>
      </c>
      <c r="K2388" s="5" t="str">
        <f>OBV!G2388</f>
        <v>NEUTRAL</v>
      </c>
      <c r="L2388" s="5" t="str">
        <f>OBV!H2388</f>
        <v>NEUTRAL</v>
      </c>
      <c r="M2388" s="7">
        <f t="shared" si="370"/>
        <v>25</v>
      </c>
      <c r="N2388" s="7">
        <f t="shared" si="371"/>
        <v>0</v>
      </c>
      <c r="O2388" s="7">
        <f t="shared" si="372"/>
        <v>0</v>
      </c>
      <c r="P2388" s="7">
        <f t="shared" si="373"/>
        <v>33</v>
      </c>
      <c r="Q2388" s="8">
        <f t="shared" si="374"/>
        <v>13.7</v>
      </c>
      <c r="R2388" s="8">
        <f t="shared" si="375"/>
        <v>13.25</v>
      </c>
      <c r="S2388" s="8">
        <f t="shared" si="376"/>
        <v>18.600000000000001</v>
      </c>
      <c r="T2388" s="8">
        <f t="shared" si="377"/>
        <v>14.5</v>
      </c>
      <c r="U2388" s="7">
        <f t="shared" si="378"/>
        <v>15.183333333333332</v>
      </c>
      <c r="V2388" s="7">
        <f t="shared" si="379"/>
        <v>15.012499999999999</v>
      </c>
    </row>
    <row r="2389" spans="1:22" ht="13.5" x14ac:dyDescent="0.25">
      <c r="A2389" s="3">
        <f>RSI!A2389</f>
        <v>45785</v>
      </c>
      <c r="B2389" s="2">
        <f>RSI!B2389</f>
        <v>2.1055999999999999</v>
      </c>
      <c r="C2389" s="2">
        <f>RSI!I2389</f>
        <v>45.123519647835167</v>
      </c>
      <c r="D2389" s="2">
        <f>MACD!E2389</f>
        <v>2.327300357068518E-2</v>
      </c>
      <c r="E2389" s="2">
        <f>MACD!F2389</f>
        <v>-5.0246993303697165E-3</v>
      </c>
      <c r="F2389" s="2">
        <f>'Moving Avg'!D2389</f>
        <v>2.1055999999999999</v>
      </c>
      <c r="G2389" s="2">
        <f>'Moving Avg'!F2389</f>
        <v>2.1252150000000007</v>
      </c>
      <c r="H2389" s="2">
        <f>'Moving Avg'!G2389</f>
        <v>2.1295059999999992</v>
      </c>
      <c r="I2389" s="2">
        <f>'Moving Avg'!H2389</f>
        <v>2.1107275000000003</v>
      </c>
      <c r="J2389" s="5" t="str">
        <f>OBV!F2389</f>
        <v>NEUTRAL</v>
      </c>
      <c r="K2389" s="5" t="str">
        <f>OBV!G2389</f>
        <v>NEUTRAL</v>
      </c>
      <c r="L2389" s="5" t="str">
        <f>OBV!H2389</f>
        <v>NEUTRAL</v>
      </c>
      <c r="M2389" s="7">
        <f t="shared" si="370"/>
        <v>25</v>
      </c>
      <c r="N2389" s="7">
        <f t="shared" si="371"/>
        <v>0</v>
      </c>
      <c r="O2389" s="7">
        <f t="shared" si="372"/>
        <v>0</v>
      </c>
      <c r="P2389" s="7">
        <f t="shared" si="373"/>
        <v>33</v>
      </c>
      <c r="Q2389" s="8">
        <f t="shared" si="374"/>
        <v>13.7</v>
      </c>
      <c r="R2389" s="8">
        <f t="shared" si="375"/>
        <v>13.25</v>
      </c>
      <c r="S2389" s="8">
        <f t="shared" si="376"/>
        <v>18.600000000000001</v>
      </c>
      <c r="T2389" s="8">
        <f t="shared" si="377"/>
        <v>14.5</v>
      </c>
      <c r="U2389" s="7">
        <f t="shared" si="378"/>
        <v>15.183333333333332</v>
      </c>
      <c r="V2389" s="7">
        <f t="shared" si="379"/>
        <v>15.012499999999999</v>
      </c>
    </row>
    <row r="2390" spans="1:22" ht="13.5" x14ac:dyDescent="0.25">
      <c r="A2390" s="3">
        <f>RSI!A2390</f>
        <v>45786</v>
      </c>
      <c r="B2390" s="2">
        <f>RSI!B2390</f>
        <v>2.1055999999999999</v>
      </c>
      <c r="C2390" s="2">
        <f>RSI!I2390</f>
        <v>45.12351964783516</v>
      </c>
      <c r="D2390" s="2">
        <f>MACD!E2390</f>
        <v>3.2879620484532968E-2</v>
      </c>
      <c r="E2390" s="2">
        <f>MACD!F2390</f>
        <v>2.556164632610821E-3</v>
      </c>
      <c r="F2390" s="2">
        <f>'Moving Avg'!D2390</f>
        <v>2.1055999999999999</v>
      </c>
      <c r="G2390" s="2">
        <f>'Moving Avg'!F2390</f>
        <v>2.1270900000000008</v>
      </c>
      <c r="H2390" s="2">
        <f>'Moving Avg'!G2390</f>
        <v>2.1285719999999992</v>
      </c>
      <c r="I2390" s="2">
        <f>'Moving Avg'!H2390</f>
        <v>2.1111955000000004</v>
      </c>
      <c r="J2390" s="5" t="str">
        <f>OBV!F2390</f>
        <v>NEUTRAL</v>
      </c>
      <c r="K2390" s="5" t="str">
        <f>OBV!G2390</f>
        <v>NEUTRAL</v>
      </c>
      <c r="L2390" s="5" t="str">
        <f>OBV!H2390</f>
        <v>NEUTRAL</v>
      </c>
      <c r="M2390" s="7">
        <f t="shared" si="370"/>
        <v>25</v>
      </c>
      <c r="N2390" s="7">
        <f t="shared" si="371"/>
        <v>0</v>
      </c>
      <c r="O2390" s="7">
        <f t="shared" si="372"/>
        <v>0</v>
      </c>
      <c r="P2390" s="7">
        <f t="shared" si="373"/>
        <v>33</v>
      </c>
      <c r="Q2390" s="8">
        <f t="shared" si="374"/>
        <v>13.7</v>
      </c>
      <c r="R2390" s="8">
        <f t="shared" si="375"/>
        <v>13.25</v>
      </c>
      <c r="S2390" s="8">
        <f t="shared" si="376"/>
        <v>18.600000000000001</v>
      </c>
      <c r="T2390" s="8">
        <f t="shared" si="377"/>
        <v>14.5</v>
      </c>
      <c r="U2390" s="7">
        <f t="shared" si="378"/>
        <v>15.183333333333332</v>
      </c>
      <c r="V2390" s="7">
        <f t="shared" si="379"/>
        <v>15.012499999999999</v>
      </c>
    </row>
    <row r="2391" spans="1:22" ht="13.5" x14ac:dyDescent="0.25">
      <c r="A2391" s="3">
        <f>RSI!A2391</f>
        <v>45789</v>
      </c>
      <c r="B2391" s="2">
        <f>RSI!B2391</f>
        <v>2.1055999999999999</v>
      </c>
      <c r="C2391" s="2">
        <f>RSI!I2391</f>
        <v>45.12351964783516</v>
      </c>
      <c r="D2391" s="2">
        <f>MACD!E2391</f>
        <v>2.6712387348835076E-2</v>
      </c>
      <c r="E2391" s="2">
        <f>MACD!F2391</f>
        <v>7.3874091758556722E-3</v>
      </c>
      <c r="F2391" s="2">
        <f>'Moving Avg'!D2391</f>
        <v>2.1055999999999999</v>
      </c>
      <c r="G2391" s="2">
        <f>'Moving Avg'!F2391</f>
        <v>2.1289650000000004</v>
      </c>
      <c r="H2391" s="2">
        <f>'Moving Avg'!G2391</f>
        <v>2.1276379999999993</v>
      </c>
      <c r="I2391" s="2">
        <f>'Moving Avg'!H2391</f>
        <v>2.1112425000000004</v>
      </c>
      <c r="J2391" s="5" t="str">
        <f>OBV!F2391</f>
        <v>NEUTRAL</v>
      </c>
      <c r="K2391" s="5" t="str">
        <f>OBV!G2391</f>
        <v>NEUTRAL</v>
      </c>
      <c r="L2391" s="5" t="str">
        <f>OBV!H2391</f>
        <v>NEUTRAL</v>
      </c>
      <c r="M2391" s="7">
        <f t="shared" si="370"/>
        <v>25</v>
      </c>
      <c r="N2391" s="7">
        <f t="shared" si="371"/>
        <v>0</v>
      </c>
      <c r="O2391" s="7">
        <f t="shared" si="372"/>
        <v>0</v>
      </c>
      <c r="P2391" s="7">
        <f t="shared" si="373"/>
        <v>33</v>
      </c>
      <c r="Q2391" s="8">
        <f t="shared" si="374"/>
        <v>13.7</v>
      </c>
      <c r="R2391" s="8">
        <f t="shared" si="375"/>
        <v>13.25</v>
      </c>
      <c r="S2391" s="8">
        <f t="shared" si="376"/>
        <v>18.600000000000001</v>
      </c>
      <c r="T2391" s="8">
        <f t="shared" si="377"/>
        <v>14.5</v>
      </c>
      <c r="U2391" s="7">
        <f t="shared" si="378"/>
        <v>15.183333333333332</v>
      </c>
      <c r="V2391" s="7">
        <f t="shared" si="379"/>
        <v>15.012499999999999</v>
      </c>
    </row>
    <row r="2392" spans="1:22" ht="13.5" x14ac:dyDescent="0.25">
      <c r="A2392" s="3">
        <f>RSI!A2392</f>
        <v>45790</v>
      </c>
      <c r="B2392" s="2">
        <f>RSI!B2392</f>
        <v>2.1055999999999999</v>
      </c>
      <c r="C2392" s="2">
        <f>RSI!I2392</f>
        <v>45.12351964783516</v>
      </c>
      <c r="D2392" s="2">
        <f>MACD!E2392</f>
        <v>2.1576094865324524E-2</v>
      </c>
      <c r="E2392" s="2">
        <f>MACD!F2392</f>
        <v>1.0225146313749444E-2</v>
      </c>
      <c r="F2392" s="2">
        <f>'Moving Avg'!D2392</f>
        <v>2.1055999999999999</v>
      </c>
      <c r="G2392" s="2">
        <f>'Moving Avg'!F2392</f>
        <v>2.1266300000000005</v>
      </c>
      <c r="H2392" s="2">
        <f>'Moving Avg'!G2392</f>
        <v>2.1267039999999993</v>
      </c>
      <c r="I2392" s="2">
        <f>'Moving Avg'!H2392</f>
        <v>2.1112894999999998</v>
      </c>
      <c r="J2392" s="5" t="str">
        <f>OBV!F2392</f>
        <v>NEUTRAL</v>
      </c>
      <c r="K2392" s="5" t="str">
        <f>OBV!G2392</f>
        <v>NEUTRAL</v>
      </c>
      <c r="L2392" s="5" t="str">
        <f>OBV!H2392</f>
        <v>NEUTRAL</v>
      </c>
      <c r="M2392" s="7">
        <f t="shared" si="370"/>
        <v>25</v>
      </c>
      <c r="N2392" s="7">
        <f t="shared" si="371"/>
        <v>0</v>
      </c>
      <c r="O2392" s="7">
        <f t="shared" si="372"/>
        <v>0</v>
      </c>
      <c r="P2392" s="7">
        <f t="shared" si="373"/>
        <v>33</v>
      </c>
      <c r="Q2392" s="8">
        <f t="shared" si="374"/>
        <v>13.7</v>
      </c>
      <c r="R2392" s="8">
        <f t="shared" si="375"/>
        <v>13.25</v>
      </c>
      <c r="S2392" s="8">
        <f t="shared" si="376"/>
        <v>18.600000000000001</v>
      </c>
      <c r="T2392" s="8">
        <f t="shared" si="377"/>
        <v>14.5</v>
      </c>
      <c r="U2392" s="7">
        <f t="shared" si="378"/>
        <v>15.183333333333332</v>
      </c>
      <c r="V2392" s="7">
        <f t="shared" si="379"/>
        <v>15.012499999999999</v>
      </c>
    </row>
    <row r="2393" spans="1:22" ht="13.5" x14ac:dyDescent="0.25">
      <c r="A2393" s="3">
        <f>RSI!A2393</f>
        <v>45791</v>
      </c>
      <c r="B2393" s="2">
        <f>RSI!B2393</f>
        <v>2.1055999999999999</v>
      </c>
      <c r="C2393" s="2">
        <f>RSI!I2393</f>
        <v>45.12351964783516</v>
      </c>
      <c r="D2393" s="2">
        <f>MACD!E2393</f>
        <v>1.730605266467844E-2</v>
      </c>
      <c r="E2393" s="2">
        <f>MACD!F2393</f>
        <v>1.1641327583935244E-2</v>
      </c>
      <c r="F2393" s="2">
        <f>'Moving Avg'!D2393</f>
        <v>2.1055999999999999</v>
      </c>
      <c r="G2393" s="2">
        <f>'Moving Avg'!F2393</f>
        <v>2.124295</v>
      </c>
      <c r="H2393" s="2">
        <f>'Moving Avg'!G2393</f>
        <v>2.1257699999999988</v>
      </c>
      <c r="I2393" s="2">
        <f>'Moving Avg'!H2393</f>
        <v>2.1113364999999997</v>
      </c>
      <c r="J2393" s="5" t="str">
        <f>OBV!F2393</f>
        <v>NEUTRAL</v>
      </c>
      <c r="K2393" s="5" t="str">
        <f>OBV!G2393</f>
        <v>NEUTRAL</v>
      </c>
      <c r="L2393" s="5" t="str">
        <f>OBV!H2393</f>
        <v>NEUTRAL</v>
      </c>
      <c r="M2393" s="7">
        <f t="shared" si="370"/>
        <v>25</v>
      </c>
      <c r="N2393" s="7">
        <f t="shared" si="371"/>
        <v>0</v>
      </c>
      <c r="O2393" s="7">
        <f t="shared" si="372"/>
        <v>0</v>
      </c>
      <c r="P2393" s="7">
        <f t="shared" si="373"/>
        <v>33</v>
      </c>
      <c r="Q2393" s="8">
        <f t="shared" si="374"/>
        <v>13.7</v>
      </c>
      <c r="R2393" s="8">
        <f t="shared" si="375"/>
        <v>13.25</v>
      </c>
      <c r="S2393" s="8">
        <f t="shared" si="376"/>
        <v>18.600000000000001</v>
      </c>
      <c r="T2393" s="8">
        <f t="shared" si="377"/>
        <v>14.5</v>
      </c>
      <c r="U2393" s="7">
        <f t="shared" si="378"/>
        <v>15.183333333333332</v>
      </c>
      <c r="V2393" s="7">
        <f t="shared" si="379"/>
        <v>15.012499999999999</v>
      </c>
    </row>
    <row r="2394" spans="1:22" ht="13.5" x14ac:dyDescent="0.25">
      <c r="A2394" s="3">
        <f>RSI!A2394</f>
        <v>45792</v>
      </c>
      <c r="B2394" s="2">
        <f>RSI!B2394</f>
        <v>2.1055999999999999</v>
      </c>
      <c r="C2394" s="2">
        <f>RSI!I2394</f>
        <v>45.12351964783516</v>
      </c>
      <c r="D2394" s="2">
        <f>MACD!E2394</f>
        <v>1.3763358032666151E-2</v>
      </c>
      <c r="E2394" s="2">
        <f>MACD!F2394</f>
        <v>1.2065733673681425E-2</v>
      </c>
      <c r="F2394" s="2">
        <f>'Moving Avg'!D2394</f>
        <v>2.1055999999999999</v>
      </c>
      <c r="G2394" s="2">
        <f>'Moving Avg'!F2394</f>
        <v>2.1257000000000001</v>
      </c>
      <c r="H2394" s="2">
        <f>'Moving Avg'!G2394</f>
        <v>2.1248359999999988</v>
      </c>
      <c r="I2394" s="2">
        <f>'Moving Avg'!H2394</f>
        <v>2.1113835000000001</v>
      </c>
      <c r="J2394" s="5" t="str">
        <f>OBV!F2394</f>
        <v>NEUTRAL</v>
      </c>
      <c r="K2394" s="5" t="str">
        <f>OBV!G2394</f>
        <v>NEUTRAL</v>
      </c>
      <c r="L2394" s="5" t="str">
        <f>OBV!H2394</f>
        <v>NEUTRAL</v>
      </c>
      <c r="M2394" s="7">
        <f t="shared" si="370"/>
        <v>25</v>
      </c>
      <c r="N2394" s="7">
        <f t="shared" si="371"/>
        <v>0</v>
      </c>
      <c r="O2394" s="7">
        <f t="shared" si="372"/>
        <v>0</v>
      </c>
      <c r="P2394" s="7">
        <f t="shared" si="373"/>
        <v>33</v>
      </c>
      <c r="Q2394" s="8">
        <f t="shared" si="374"/>
        <v>13.7</v>
      </c>
      <c r="R2394" s="8">
        <f t="shared" si="375"/>
        <v>13.25</v>
      </c>
      <c r="S2394" s="8">
        <f t="shared" si="376"/>
        <v>18.600000000000001</v>
      </c>
      <c r="T2394" s="8">
        <f t="shared" si="377"/>
        <v>14.5</v>
      </c>
      <c r="U2394" s="7">
        <f t="shared" si="378"/>
        <v>15.183333333333332</v>
      </c>
      <c r="V2394" s="7">
        <f t="shared" si="379"/>
        <v>15.012499999999999</v>
      </c>
    </row>
    <row r="2395" spans="1:22" ht="13.5" x14ac:dyDescent="0.25">
      <c r="A2395" s="3">
        <f>RSI!A2395</f>
        <v>45793</v>
      </c>
      <c r="B2395" s="2">
        <f>RSI!B2395</f>
        <v>2.1055999999999999</v>
      </c>
      <c r="C2395" s="2">
        <f>RSI!I2395</f>
        <v>45.12351964783516</v>
      </c>
      <c r="D2395" s="2">
        <f>MACD!E2395</f>
        <v>1.0830895195247159E-2</v>
      </c>
      <c r="E2395" s="2">
        <f>MACD!F2395</f>
        <v>1.1818765977994573E-2</v>
      </c>
      <c r="F2395" s="2">
        <f>'Moving Avg'!D2395</f>
        <v>2.1055999999999999</v>
      </c>
      <c r="G2395" s="2">
        <f>'Moving Avg'!F2395</f>
        <v>2.1271050000000002</v>
      </c>
      <c r="H2395" s="2">
        <f>'Moving Avg'!G2395</f>
        <v>2.1239019999999988</v>
      </c>
      <c r="I2395" s="2">
        <f>'Moving Avg'!H2395</f>
        <v>2.1116174999999995</v>
      </c>
      <c r="J2395" s="5" t="str">
        <f>OBV!F2395</f>
        <v>NEUTRAL</v>
      </c>
      <c r="K2395" s="5" t="str">
        <f>OBV!G2395</f>
        <v>NEUTRAL</v>
      </c>
      <c r="L2395" s="5" t="str">
        <f>OBV!H2395</f>
        <v>NEUTRAL</v>
      </c>
      <c r="M2395" s="7">
        <f t="shared" si="370"/>
        <v>25</v>
      </c>
      <c r="N2395" s="7">
        <f t="shared" si="371"/>
        <v>45</v>
      </c>
      <c r="O2395" s="7">
        <f t="shared" si="372"/>
        <v>0</v>
      </c>
      <c r="P2395" s="7">
        <f t="shared" si="373"/>
        <v>33</v>
      </c>
      <c r="Q2395" s="8">
        <f t="shared" si="374"/>
        <v>29.45</v>
      </c>
      <c r="R2395" s="8">
        <f t="shared" si="375"/>
        <v>22.25</v>
      </c>
      <c r="S2395" s="8">
        <f t="shared" si="376"/>
        <v>25.35</v>
      </c>
      <c r="T2395" s="8">
        <f t="shared" si="377"/>
        <v>25.75</v>
      </c>
      <c r="U2395" s="7">
        <f t="shared" si="378"/>
        <v>25.683333333333337</v>
      </c>
      <c r="V2395" s="7">
        <f t="shared" si="379"/>
        <v>25.700000000000003</v>
      </c>
    </row>
    <row r="2396" spans="1:22" ht="13.5" x14ac:dyDescent="0.25">
      <c r="A2396" s="3">
        <f>RSI!A2396</f>
        <v>45796</v>
      </c>
      <c r="B2396" s="2">
        <f>RSI!B2396</f>
        <v>2.1055999999999999</v>
      </c>
      <c r="C2396" s="2">
        <f>RSI!I2396</f>
        <v>45.12351964783516</v>
      </c>
      <c r="D2396" s="2">
        <f>MACD!E2396</f>
        <v>8.4099525711125445E-3</v>
      </c>
      <c r="E2396" s="2">
        <f>MACD!F2396</f>
        <v>1.1137003296618169E-2</v>
      </c>
      <c r="F2396" s="2">
        <f>'Moving Avg'!D2396</f>
        <v>2.1055999999999999</v>
      </c>
      <c r="G2396" s="2">
        <f>'Moving Avg'!F2396</f>
        <v>2.1243000000000003</v>
      </c>
      <c r="H2396" s="2">
        <f>'Moving Avg'!G2396</f>
        <v>2.1229679999999984</v>
      </c>
      <c r="I2396" s="2">
        <f>'Moving Avg'!H2396</f>
        <v>2.1118514999999998</v>
      </c>
      <c r="J2396" s="5" t="str">
        <f>OBV!F2396</f>
        <v>NEUTRAL</v>
      </c>
      <c r="K2396" s="5" t="str">
        <f>OBV!G2396</f>
        <v>NEUTRAL</v>
      </c>
      <c r="L2396" s="5" t="str">
        <f>OBV!H2396</f>
        <v>NEUTRAL</v>
      </c>
      <c r="M2396" s="7">
        <f t="shared" si="370"/>
        <v>25</v>
      </c>
      <c r="N2396" s="7">
        <f t="shared" si="371"/>
        <v>45</v>
      </c>
      <c r="O2396" s="7">
        <f t="shared" si="372"/>
        <v>0</v>
      </c>
      <c r="P2396" s="7">
        <f t="shared" si="373"/>
        <v>33</v>
      </c>
      <c r="Q2396" s="8">
        <f t="shared" si="374"/>
        <v>29.45</v>
      </c>
      <c r="R2396" s="8">
        <f t="shared" si="375"/>
        <v>22.25</v>
      </c>
      <c r="S2396" s="8">
        <f t="shared" si="376"/>
        <v>25.35</v>
      </c>
      <c r="T2396" s="8">
        <f t="shared" si="377"/>
        <v>25.75</v>
      </c>
      <c r="U2396" s="7">
        <f t="shared" si="378"/>
        <v>25.683333333333337</v>
      </c>
      <c r="V2396" s="7">
        <f t="shared" si="379"/>
        <v>25.700000000000003</v>
      </c>
    </row>
    <row r="2397" spans="1:22" ht="13.5" x14ac:dyDescent="0.25">
      <c r="A2397" s="3">
        <f>RSI!A2397</f>
        <v>45797</v>
      </c>
      <c r="B2397" s="2">
        <f>RSI!B2397</f>
        <v>2.1055999999999999</v>
      </c>
      <c r="C2397" s="2">
        <f>RSI!I2397</f>
        <v>45.12351964783516</v>
      </c>
      <c r="D2397" s="2">
        <f>MACD!E2397</f>
        <v>6.4173627365784469E-3</v>
      </c>
      <c r="E2397" s="2">
        <f>MACD!F2397</f>
        <v>1.0193075184610226E-2</v>
      </c>
      <c r="F2397" s="2">
        <f>'Moving Avg'!D2397</f>
        <v>2.1055999999999999</v>
      </c>
      <c r="G2397" s="2">
        <f>'Moving Avg'!F2397</f>
        <v>2.1196250000000001</v>
      </c>
      <c r="H2397" s="2">
        <f>'Moving Avg'!G2397</f>
        <v>2.1220339999999984</v>
      </c>
      <c r="I2397" s="2">
        <f>'Moving Avg'!H2397</f>
        <v>2.1120854999999996</v>
      </c>
      <c r="J2397" s="5" t="str">
        <f>OBV!F2397</f>
        <v>NEUTRAL</v>
      </c>
      <c r="K2397" s="5" t="str">
        <f>OBV!G2397</f>
        <v>NEUTRAL</v>
      </c>
      <c r="L2397" s="5" t="str">
        <f>OBV!H2397</f>
        <v>NEUTRAL</v>
      </c>
      <c r="M2397" s="7">
        <f t="shared" si="370"/>
        <v>25</v>
      </c>
      <c r="N2397" s="7">
        <f t="shared" si="371"/>
        <v>45</v>
      </c>
      <c r="O2397" s="7">
        <f t="shared" si="372"/>
        <v>0</v>
      </c>
      <c r="P2397" s="7">
        <f t="shared" si="373"/>
        <v>33</v>
      </c>
      <c r="Q2397" s="8">
        <f t="shared" si="374"/>
        <v>29.45</v>
      </c>
      <c r="R2397" s="8">
        <f t="shared" si="375"/>
        <v>22.25</v>
      </c>
      <c r="S2397" s="8">
        <f t="shared" si="376"/>
        <v>25.35</v>
      </c>
      <c r="T2397" s="8">
        <f t="shared" si="377"/>
        <v>25.75</v>
      </c>
      <c r="U2397" s="7">
        <f t="shared" si="378"/>
        <v>25.683333333333337</v>
      </c>
      <c r="V2397" s="7">
        <f t="shared" si="379"/>
        <v>25.700000000000003</v>
      </c>
    </row>
    <row r="2398" spans="1:22" ht="13.5" x14ac:dyDescent="0.25">
      <c r="A2398" s="3">
        <f>RSI!A2398</f>
        <v>45798</v>
      </c>
      <c r="B2398" s="2">
        <f>RSI!B2398</f>
        <v>2.1055999999999999</v>
      </c>
      <c r="C2398" s="2">
        <f>RSI!I2398</f>
        <v>45.12351964783516</v>
      </c>
      <c r="D2398" s="2">
        <f>MACD!E2398</f>
        <v>4.7830845159428925E-3</v>
      </c>
      <c r="E2398" s="2">
        <f>MACD!F2398</f>
        <v>9.1110770508767598E-3</v>
      </c>
      <c r="F2398" s="2">
        <f>'Moving Avg'!D2398</f>
        <v>2.1055999999999999</v>
      </c>
      <c r="G2398" s="2">
        <f>'Moving Avg'!F2398</f>
        <v>2.1149499999999999</v>
      </c>
      <c r="H2398" s="2">
        <f>'Moving Avg'!G2398</f>
        <v>2.1210999999999984</v>
      </c>
      <c r="I2398" s="2">
        <f>'Moving Avg'!H2398</f>
        <v>2.1123194999999999</v>
      </c>
      <c r="J2398" s="5" t="str">
        <f>OBV!F2398</f>
        <v>NEUTRAL</v>
      </c>
      <c r="K2398" s="5" t="str">
        <f>OBV!G2398</f>
        <v>NEUTRAL</v>
      </c>
      <c r="L2398" s="5" t="str">
        <f>OBV!H2398</f>
        <v>NEUTRAL</v>
      </c>
      <c r="M2398" s="7">
        <f t="shared" si="370"/>
        <v>25</v>
      </c>
      <c r="N2398" s="7">
        <f t="shared" si="371"/>
        <v>45</v>
      </c>
      <c r="O2398" s="7">
        <f t="shared" si="372"/>
        <v>0</v>
      </c>
      <c r="P2398" s="7">
        <f t="shared" si="373"/>
        <v>33</v>
      </c>
      <c r="Q2398" s="8">
        <f t="shared" si="374"/>
        <v>29.45</v>
      </c>
      <c r="R2398" s="8">
        <f t="shared" si="375"/>
        <v>22.25</v>
      </c>
      <c r="S2398" s="8">
        <f t="shared" si="376"/>
        <v>25.35</v>
      </c>
      <c r="T2398" s="8">
        <f t="shared" si="377"/>
        <v>25.75</v>
      </c>
      <c r="U2398" s="7">
        <f t="shared" si="378"/>
        <v>25.683333333333337</v>
      </c>
      <c r="V2398" s="7">
        <f t="shared" si="379"/>
        <v>25.700000000000003</v>
      </c>
    </row>
    <row r="2399" spans="1:22" ht="13.5" x14ac:dyDescent="0.25">
      <c r="A2399" s="3">
        <f>RSI!A2399</f>
        <v>45799</v>
      </c>
      <c r="B2399" s="2">
        <f>RSI!B2399</f>
        <v>2.1522999999999999</v>
      </c>
      <c r="C2399" s="2">
        <f>RSI!I2399</f>
        <v>65.406543908954745</v>
      </c>
      <c r="D2399" s="2">
        <f>MACD!E2399</f>
        <v>-1.1100238298311638E-5</v>
      </c>
      <c r="E2399" s="2">
        <f>MACD!F2399</f>
        <v>7.2866415930417459E-3</v>
      </c>
      <c r="F2399" s="2">
        <f>'Moving Avg'!D2399</f>
        <v>2.1149399999999998</v>
      </c>
      <c r="G2399" s="2">
        <f>'Moving Avg'!F2399</f>
        <v>2.1126099999999997</v>
      </c>
      <c r="H2399" s="2">
        <f>'Moving Avg'!G2399</f>
        <v>2.1210999999999984</v>
      </c>
      <c r="I2399" s="2">
        <f>'Moving Avg'!H2399</f>
        <v>2.112787</v>
      </c>
      <c r="J2399" s="5" t="str">
        <f>OBV!F2399</f>
        <v>BULLISH</v>
      </c>
      <c r="K2399" s="5" t="str">
        <f>OBV!G2399</f>
        <v>NEUTRAL</v>
      </c>
      <c r="L2399" s="5" t="str">
        <f>OBV!H2399</f>
        <v>CONFIRMED BULLISH</v>
      </c>
      <c r="M2399" s="7">
        <f t="shared" si="370"/>
        <v>25</v>
      </c>
      <c r="N2399" s="7">
        <f t="shared" si="371"/>
        <v>45</v>
      </c>
      <c r="O2399" s="7">
        <f t="shared" si="372"/>
        <v>50</v>
      </c>
      <c r="P2399" s="7">
        <f t="shared" si="373"/>
        <v>83.5</v>
      </c>
      <c r="Q2399" s="8">
        <f t="shared" si="374"/>
        <v>44.524999999999999</v>
      </c>
      <c r="R2399" s="8">
        <f t="shared" si="375"/>
        <v>52.375</v>
      </c>
      <c r="S2399" s="8">
        <f t="shared" si="376"/>
        <v>60.575000000000003</v>
      </c>
      <c r="T2399" s="8">
        <f t="shared" si="377"/>
        <v>50.875</v>
      </c>
      <c r="U2399" s="7">
        <f t="shared" si="378"/>
        <v>52.491666666666674</v>
      </c>
      <c r="V2399" s="7">
        <f t="shared" si="379"/>
        <v>52.087500000000006</v>
      </c>
    </row>
    <row r="2400" spans="1:22" ht="13.5" x14ac:dyDescent="0.25">
      <c r="A2400" s="3">
        <f>RSI!A2400</f>
        <v>45800</v>
      </c>
      <c r="B2400" s="2">
        <f>RSI!B2400</f>
        <v>2.1149</v>
      </c>
      <c r="C2400" s="2">
        <f>RSI!I2400</f>
        <v>49.596394559130935</v>
      </c>
      <c r="D2400" s="2">
        <f>MACD!E2400</f>
        <v>-1.5289247581362631E-3</v>
      </c>
      <c r="E2400" s="2">
        <f>MACD!F2400</f>
        <v>5.5235283228061444E-3</v>
      </c>
      <c r="F2400" s="2">
        <f>'Moving Avg'!D2400</f>
        <v>2.1168</v>
      </c>
      <c r="G2400" s="2">
        <f>'Moving Avg'!F2400</f>
        <v>2.1083999999999996</v>
      </c>
      <c r="H2400" s="2">
        <f>'Moving Avg'!G2400</f>
        <v>2.1203519999999987</v>
      </c>
      <c r="I2400" s="2">
        <f>'Moving Avg'!H2400</f>
        <v>2.1130675000000001</v>
      </c>
      <c r="J2400" s="5" t="str">
        <f>OBV!F2400</f>
        <v>BEARISH</v>
      </c>
      <c r="K2400" s="5" t="str">
        <f>OBV!G2400</f>
        <v>STRONG</v>
      </c>
      <c r="L2400" s="5" t="str">
        <f>OBV!H2400</f>
        <v>BEARISH DIVERGENCE</v>
      </c>
      <c r="M2400" s="7">
        <f t="shared" si="370"/>
        <v>25</v>
      </c>
      <c r="N2400" s="7">
        <f t="shared" si="371"/>
        <v>45</v>
      </c>
      <c r="O2400" s="7">
        <f t="shared" si="372"/>
        <v>50</v>
      </c>
      <c r="P2400" s="7">
        <f t="shared" si="373"/>
        <v>33</v>
      </c>
      <c r="Q2400" s="8">
        <f t="shared" si="374"/>
        <v>36.950000000000003</v>
      </c>
      <c r="R2400" s="8">
        <f t="shared" si="375"/>
        <v>39.75</v>
      </c>
      <c r="S2400" s="8">
        <f t="shared" si="376"/>
        <v>37.85</v>
      </c>
      <c r="T2400" s="8">
        <f t="shared" si="377"/>
        <v>38.25</v>
      </c>
      <c r="U2400" s="7">
        <f t="shared" si="378"/>
        <v>38.183333333333337</v>
      </c>
      <c r="V2400" s="7">
        <f t="shared" si="379"/>
        <v>38.200000000000003</v>
      </c>
    </row>
    <row r="2401" spans="1:22" ht="13.5" x14ac:dyDescent="0.25">
      <c r="A2401" s="3">
        <f>RSI!A2401</f>
        <v>45803</v>
      </c>
      <c r="B2401" s="2">
        <f>RSI!B2401</f>
        <v>2.1149</v>
      </c>
      <c r="C2401" s="2">
        <f>RSI!I2401</f>
        <v>49.596394559130935</v>
      </c>
      <c r="D2401" s="2">
        <f>MACD!E2401</f>
        <v>-2.8066627750100714E-3</v>
      </c>
      <c r="E2401" s="2">
        <f>MACD!F2401</f>
        <v>3.8574901032429011E-3</v>
      </c>
      <c r="F2401" s="2">
        <f>'Moving Avg'!D2401</f>
        <v>2.1186600000000002</v>
      </c>
      <c r="G2401" s="2">
        <f>'Moving Avg'!F2401</f>
        <v>2.1088649999999993</v>
      </c>
      <c r="H2401" s="2">
        <f>'Moving Avg'!G2401</f>
        <v>2.1196039999999989</v>
      </c>
      <c r="I2401" s="2">
        <f>'Moving Avg'!H2401</f>
        <v>2.1131609999999998</v>
      </c>
      <c r="J2401" s="5" t="str">
        <f>OBV!F2401</f>
        <v>BEARISH</v>
      </c>
      <c r="K2401" s="5" t="str">
        <f>OBV!G2401</f>
        <v>STRONG</v>
      </c>
      <c r="L2401" s="5" t="str">
        <f>OBV!H2401</f>
        <v>BEARISH DIVERGENCE</v>
      </c>
      <c r="M2401" s="7">
        <f t="shared" si="370"/>
        <v>25</v>
      </c>
      <c r="N2401" s="7">
        <f t="shared" si="371"/>
        <v>45</v>
      </c>
      <c r="O2401" s="7">
        <f t="shared" si="372"/>
        <v>50</v>
      </c>
      <c r="P2401" s="7">
        <f t="shared" si="373"/>
        <v>33</v>
      </c>
      <c r="Q2401" s="8">
        <f t="shared" si="374"/>
        <v>36.950000000000003</v>
      </c>
      <c r="R2401" s="8">
        <f t="shared" si="375"/>
        <v>39.75</v>
      </c>
      <c r="S2401" s="8">
        <f t="shared" si="376"/>
        <v>37.85</v>
      </c>
      <c r="T2401" s="8">
        <f t="shared" si="377"/>
        <v>38.25</v>
      </c>
      <c r="U2401" s="7">
        <f t="shared" si="378"/>
        <v>38.183333333333337</v>
      </c>
      <c r="V2401" s="7">
        <f t="shared" si="379"/>
        <v>38.200000000000003</v>
      </c>
    </row>
    <row r="2402" spans="1:22" ht="13.5" x14ac:dyDescent="0.25">
      <c r="A2402" s="3">
        <f>RSI!A2402</f>
        <v>45804</v>
      </c>
      <c r="B2402" s="2">
        <f>RSI!B2402</f>
        <v>2.1149</v>
      </c>
      <c r="C2402" s="2">
        <f>RSI!I2402</f>
        <v>49.596394559130935</v>
      </c>
      <c r="D2402" s="2">
        <f>MACD!E2402</f>
        <v>-3.8817377138715692E-3</v>
      </c>
      <c r="E2402" s="2">
        <f>MACD!F2402</f>
        <v>2.3096445398200073E-3</v>
      </c>
      <c r="F2402" s="2">
        <f>'Moving Avg'!D2402</f>
        <v>2.12052</v>
      </c>
      <c r="G2402" s="2">
        <f>'Moving Avg'!F2402</f>
        <v>2.109329999999999</v>
      </c>
      <c r="H2402" s="2">
        <f>'Moving Avg'!G2402</f>
        <v>2.1188559999999992</v>
      </c>
      <c r="I2402" s="2">
        <f>'Moving Avg'!H2402</f>
        <v>2.1132545</v>
      </c>
      <c r="J2402" s="5" t="str">
        <f>OBV!F2402</f>
        <v>BEARISH</v>
      </c>
      <c r="K2402" s="5" t="str">
        <f>OBV!G2402</f>
        <v>STRONG</v>
      </c>
      <c r="L2402" s="5" t="str">
        <f>OBV!H2402</f>
        <v>BEARISH DIVERGENCE</v>
      </c>
      <c r="M2402" s="7">
        <f t="shared" si="370"/>
        <v>25</v>
      </c>
      <c r="N2402" s="7">
        <f t="shared" si="371"/>
        <v>45</v>
      </c>
      <c r="O2402" s="7">
        <f t="shared" si="372"/>
        <v>50</v>
      </c>
      <c r="P2402" s="7">
        <f t="shared" si="373"/>
        <v>33</v>
      </c>
      <c r="Q2402" s="8">
        <f t="shared" si="374"/>
        <v>36.950000000000003</v>
      </c>
      <c r="R2402" s="8">
        <f t="shared" si="375"/>
        <v>39.75</v>
      </c>
      <c r="S2402" s="8">
        <f t="shared" si="376"/>
        <v>37.85</v>
      </c>
      <c r="T2402" s="8">
        <f t="shared" si="377"/>
        <v>38.25</v>
      </c>
      <c r="U2402" s="7">
        <f t="shared" si="378"/>
        <v>38.183333333333337</v>
      </c>
      <c r="V2402" s="7">
        <f t="shared" si="379"/>
        <v>38.200000000000003</v>
      </c>
    </row>
    <row r="2403" spans="1:22" ht="13.5" x14ac:dyDescent="0.25">
      <c r="A2403" s="3">
        <f>RSI!A2403</f>
        <v>45805</v>
      </c>
      <c r="B2403" s="2">
        <f>RSI!B2403</f>
        <v>2.1149</v>
      </c>
      <c r="C2403" s="2">
        <f>RSI!I2403</f>
        <v>49.596394559130935</v>
      </c>
      <c r="D2403" s="2">
        <f>MACD!E2403</f>
        <v>-4.7857794726504643E-3</v>
      </c>
      <c r="E2403" s="2">
        <f>MACD!F2403</f>
        <v>8.9055973732591297E-4</v>
      </c>
      <c r="F2403" s="2">
        <f>'Moving Avg'!D2403</f>
        <v>2.1223800000000002</v>
      </c>
      <c r="G2403" s="2">
        <f>'Moving Avg'!F2403</f>
        <v>2.1097949999999992</v>
      </c>
      <c r="H2403" s="2">
        <f>'Moving Avg'!G2403</f>
        <v>2.1181079999999994</v>
      </c>
      <c r="I2403" s="2">
        <f>'Moving Avg'!H2403</f>
        <v>2.1133480000000002</v>
      </c>
      <c r="J2403" s="5" t="str">
        <f>OBV!F2403</f>
        <v>BEARISH</v>
      </c>
      <c r="K2403" s="5" t="str">
        <f>OBV!G2403</f>
        <v>STRONG</v>
      </c>
      <c r="L2403" s="5" t="str">
        <f>OBV!H2403</f>
        <v>BEARISH DIVERGENCE</v>
      </c>
      <c r="M2403" s="7">
        <f t="shared" si="370"/>
        <v>25</v>
      </c>
      <c r="N2403" s="7">
        <f t="shared" si="371"/>
        <v>45</v>
      </c>
      <c r="O2403" s="7">
        <f t="shared" si="372"/>
        <v>50</v>
      </c>
      <c r="P2403" s="7">
        <f t="shared" si="373"/>
        <v>33</v>
      </c>
      <c r="Q2403" s="8">
        <f t="shared" si="374"/>
        <v>36.950000000000003</v>
      </c>
      <c r="R2403" s="8">
        <f t="shared" si="375"/>
        <v>39.75</v>
      </c>
      <c r="S2403" s="8">
        <f t="shared" si="376"/>
        <v>37.85</v>
      </c>
      <c r="T2403" s="8">
        <f t="shared" si="377"/>
        <v>38.25</v>
      </c>
      <c r="U2403" s="7">
        <f t="shared" si="378"/>
        <v>38.183333333333337</v>
      </c>
      <c r="V2403" s="7">
        <f t="shared" si="379"/>
        <v>38.200000000000003</v>
      </c>
    </row>
    <row r="2404" spans="1:22" ht="13.5" x14ac:dyDescent="0.25">
      <c r="A2404" s="3">
        <f>RSI!A2404</f>
        <v>45806</v>
      </c>
      <c r="B2404" s="2">
        <f>RSI!B2404</f>
        <v>2.1149</v>
      </c>
      <c r="C2404" s="2">
        <f>RSI!I2404</f>
        <v>49.596394559130943</v>
      </c>
      <c r="D2404" s="2">
        <f>MACD!E2404</f>
        <v>-5.5455184064783225E-3</v>
      </c>
      <c r="E2404" s="2">
        <f>MACD!F2404</f>
        <v>-3.9665589143493421E-4</v>
      </c>
      <c r="F2404" s="2">
        <f>'Moving Avg'!D2404</f>
        <v>2.1149</v>
      </c>
      <c r="G2404" s="2">
        <f>'Moving Avg'!F2404</f>
        <v>2.1102599999999994</v>
      </c>
      <c r="H2404" s="2">
        <f>'Moving Avg'!G2404</f>
        <v>2.1173599999999997</v>
      </c>
      <c r="I2404" s="2">
        <f>'Moving Avg'!H2404</f>
        <v>2.1134415</v>
      </c>
      <c r="J2404" s="5" t="str">
        <f>OBV!F2404</f>
        <v>BEARISH</v>
      </c>
      <c r="K2404" s="5" t="str">
        <f>OBV!G2404</f>
        <v>STRONG</v>
      </c>
      <c r="L2404" s="5" t="str">
        <f>OBV!H2404</f>
        <v>CONFIRMED BEARISH</v>
      </c>
      <c r="M2404" s="7">
        <f t="shared" si="370"/>
        <v>25</v>
      </c>
      <c r="N2404" s="7">
        <f t="shared" si="371"/>
        <v>45</v>
      </c>
      <c r="O2404" s="7">
        <f t="shared" si="372"/>
        <v>50</v>
      </c>
      <c r="P2404" s="7">
        <f t="shared" si="373"/>
        <v>33</v>
      </c>
      <c r="Q2404" s="8">
        <f t="shared" si="374"/>
        <v>36.950000000000003</v>
      </c>
      <c r="R2404" s="8">
        <f t="shared" si="375"/>
        <v>39.75</v>
      </c>
      <c r="S2404" s="8">
        <f t="shared" si="376"/>
        <v>37.85</v>
      </c>
      <c r="T2404" s="8">
        <f t="shared" si="377"/>
        <v>38.25</v>
      </c>
      <c r="U2404" s="7">
        <f t="shared" si="378"/>
        <v>38.183333333333337</v>
      </c>
      <c r="V2404" s="7">
        <f t="shared" si="379"/>
        <v>38.200000000000003</v>
      </c>
    </row>
    <row r="2405" spans="1:22" ht="13.5" x14ac:dyDescent="0.25">
      <c r="A2405" s="3">
        <f>RSI!A2405</f>
        <v>45807</v>
      </c>
      <c r="B2405" s="2">
        <f>RSI!B2405</f>
        <v>2.1149</v>
      </c>
      <c r="C2405" s="2">
        <f>RSI!I2405</f>
        <v>49.596394559130943</v>
      </c>
      <c r="D2405" s="2">
        <f>MACD!E2405</f>
        <v>-6.1835415779221137E-3</v>
      </c>
      <c r="E2405" s="2">
        <f>MACD!F2405</f>
        <v>-1.55403302873237E-3</v>
      </c>
      <c r="F2405" s="2">
        <f>'Moving Avg'!D2405</f>
        <v>2.1149</v>
      </c>
      <c r="G2405" s="2">
        <f>'Moving Avg'!F2405</f>
        <v>2.1107249999999995</v>
      </c>
      <c r="H2405" s="2">
        <f>'Moving Avg'!G2405</f>
        <v>2.1166119999999999</v>
      </c>
      <c r="I2405" s="2">
        <f>'Moving Avg'!H2405</f>
        <v>2.1135349999999997</v>
      </c>
      <c r="J2405" s="5" t="str">
        <f>OBV!F2405</f>
        <v>NEUTRAL</v>
      </c>
      <c r="K2405" s="5" t="str">
        <f>OBV!G2405</f>
        <v>NEUTRAL</v>
      </c>
      <c r="L2405" s="5" t="str">
        <f>OBV!H2405</f>
        <v>NEUTRAL</v>
      </c>
      <c r="M2405" s="7">
        <f t="shared" si="370"/>
        <v>25</v>
      </c>
      <c r="N2405" s="7">
        <f t="shared" si="371"/>
        <v>45</v>
      </c>
      <c r="O2405" s="7">
        <f t="shared" si="372"/>
        <v>50</v>
      </c>
      <c r="P2405" s="7">
        <f t="shared" si="373"/>
        <v>33</v>
      </c>
      <c r="Q2405" s="8">
        <f t="shared" si="374"/>
        <v>36.950000000000003</v>
      </c>
      <c r="R2405" s="8">
        <f t="shared" si="375"/>
        <v>39.75</v>
      </c>
      <c r="S2405" s="8">
        <f t="shared" si="376"/>
        <v>37.85</v>
      </c>
      <c r="T2405" s="8">
        <f t="shared" si="377"/>
        <v>38.25</v>
      </c>
      <c r="U2405" s="7">
        <f t="shared" si="378"/>
        <v>38.183333333333337</v>
      </c>
      <c r="V2405" s="7">
        <f t="shared" si="379"/>
        <v>38.200000000000003</v>
      </c>
    </row>
    <row r="2406" spans="1:22" ht="13.5" x14ac:dyDescent="0.25">
      <c r="A2406" s="3">
        <f>RSI!A2406</f>
        <v>45810</v>
      </c>
      <c r="B2406" s="2">
        <f>RSI!B2406</f>
        <v>2.1149</v>
      </c>
      <c r="C2406" s="2">
        <f>RSI!I2406</f>
        <v>49.596394559130943</v>
      </c>
      <c r="D2406" s="2">
        <f>MACD!E2406</f>
        <v>-6.7189324777379156E-3</v>
      </c>
      <c r="E2406" s="2">
        <f>MACD!F2406</f>
        <v>-2.5870129185334794E-3</v>
      </c>
      <c r="F2406" s="2">
        <f>'Moving Avg'!D2406</f>
        <v>2.1149</v>
      </c>
      <c r="G2406" s="2">
        <f>'Moving Avg'!F2406</f>
        <v>2.1111899999999992</v>
      </c>
      <c r="H2406" s="2">
        <f>'Moving Avg'!G2406</f>
        <v>2.1158640000000002</v>
      </c>
      <c r="I2406" s="2">
        <f>'Moving Avg'!H2406</f>
        <v>2.1136284999999999</v>
      </c>
      <c r="J2406" s="5" t="str">
        <f>OBV!F2406</f>
        <v>NEUTRAL</v>
      </c>
      <c r="K2406" s="5" t="str">
        <f>OBV!G2406</f>
        <v>NEUTRAL</v>
      </c>
      <c r="L2406" s="5" t="str">
        <f>OBV!H2406</f>
        <v>NEUTRAL</v>
      </c>
      <c r="M2406" s="7">
        <f t="shared" si="370"/>
        <v>25</v>
      </c>
      <c r="N2406" s="7">
        <f t="shared" si="371"/>
        <v>45</v>
      </c>
      <c r="O2406" s="7">
        <f t="shared" si="372"/>
        <v>50</v>
      </c>
      <c r="P2406" s="7">
        <f t="shared" si="373"/>
        <v>33</v>
      </c>
      <c r="Q2406" s="8">
        <f t="shared" si="374"/>
        <v>36.950000000000003</v>
      </c>
      <c r="R2406" s="8">
        <f t="shared" si="375"/>
        <v>39.75</v>
      </c>
      <c r="S2406" s="8">
        <f t="shared" si="376"/>
        <v>37.85</v>
      </c>
      <c r="T2406" s="8">
        <f t="shared" si="377"/>
        <v>38.25</v>
      </c>
      <c r="U2406" s="7">
        <f t="shared" si="378"/>
        <v>38.183333333333337</v>
      </c>
      <c r="V2406" s="7">
        <f t="shared" si="379"/>
        <v>38.200000000000003</v>
      </c>
    </row>
    <row r="2407" spans="1:22" ht="13.5" x14ac:dyDescent="0.25">
      <c r="A2407" s="3">
        <f>RSI!A2407</f>
        <v>45811</v>
      </c>
      <c r="B2407" s="2">
        <f>RSI!B2407</f>
        <v>2.1149</v>
      </c>
      <c r="C2407" s="2">
        <f>RSI!I2407</f>
        <v>49.59639455913095</v>
      </c>
      <c r="D2407" s="2">
        <f>MACD!E2407</f>
        <v>-7.1678121573346409E-3</v>
      </c>
      <c r="E2407" s="2">
        <f>MACD!F2407</f>
        <v>-3.5031727662937118E-3</v>
      </c>
      <c r="F2407" s="2">
        <f>'Moving Avg'!D2407</f>
        <v>2.1149</v>
      </c>
      <c r="G2407" s="2">
        <f>'Moving Avg'!F2407</f>
        <v>2.1116549999999994</v>
      </c>
      <c r="H2407" s="2">
        <f>'Moving Avg'!G2407</f>
        <v>2.1147400000000003</v>
      </c>
      <c r="I2407" s="2">
        <f>'Moving Avg'!H2407</f>
        <v>2.1134415</v>
      </c>
      <c r="J2407" s="5" t="str">
        <f>OBV!F2407</f>
        <v>NEUTRAL</v>
      </c>
      <c r="K2407" s="5" t="str">
        <f>OBV!G2407</f>
        <v>NEUTRAL</v>
      </c>
      <c r="L2407" s="5" t="str">
        <f>OBV!H2407</f>
        <v>NEUTRAL</v>
      </c>
      <c r="M2407" s="7">
        <f t="shared" si="370"/>
        <v>25</v>
      </c>
      <c r="N2407" s="7">
        <f t="shared" si="371"/>
        <v>45</v>
      </c>
      <c r="O2407" s="7">
        <f t="shared" si="372"/>
        <v>50</v>
      </c>
      <c r="P2407" s="7">
        <f t="shared" si="373"/>
        <v>33</v>
      </c>
      <c r="Q2407" s="8">
        <f t="shared" si="374"/>
        <v>36.950000000000003</v>
      </c>
      <c r="R2407" s="8">
        <f t="shared" si="375"/>
        <v>39.75</v>
      </c>
      <c r="S2407" s="8">
        <f t="shared" si="376"/>
        <v>37.85</v>
      </c>
      <c r="T2407" s="8">
        <f t="shared" si="377"/>
        <v>38.25</v>
      </c>
      <c r="U2407" s="7">
        <f t="shared" si="378"/>
        <v>38.183333333333337</v>
      </c>
      <c r="V2407" s="7">
        <f t="shared" si="379"/>
        <v>38.200000000000003</v>
      </c>
    </row>
    <row r="2408" spans="1:22" ht="13.5" x14ac:dyDescent="0.25">
      <c r="A2408" s="3">
        <f>RSI!A2408</f>
        <v>45812</v>
      </c>
      <c r="B2408" s="2">
        <f>RSI!B2408</f>
        <v>2.2084999999999999</v>
      </c>
      <c r="C2408" s="2">
        <f>RSI!I2408</f>
        <v>75.934698107578058</v>
      </c>
      <c r="D2408" s="2">
        <f>MACD!E2408</f>
        <v>-1.4477130286279394E-2</v>
      </c>
      <c r="E2408" s="2">
        <f>MACD!F2408</f>
        <v>-5.6979642702908485E-3</v>
      </c>
      <c r="F2408" s="2">
        <f>'Moving Avg'!D2408</f>
        <v>2.1336199999999996</v>
      </c>
      <c r="G2408" s="2">
        <f>'Moving Avg'!F2408</f>
        <v>2.1167999999999991</v>
      </c>
      <c r="H2408" s="2">
        <f>'Moving Avg'!G2408</f>
        <v>2.1154880000000009</v>
      </c>
      <c r="I2408" s="2">
        <f>'Moving Avg'!H2408</f>
        <v>2.1137225000000002</v>
      </c>
      <c r="J2408" s="5" t="str">
        <f>OBV!F2408</f>
        <v>NEUTRAL</v>
      </c>
      <c r="K2408" s="5" t="str">
        <f>OBV!G2408</f>
        <v>NEUTRAL</v>
      </c>
      <c r="L2408" s="5" t="str">
        <f>OBV!H2408</f>
        <v>NEUTRAL</v>
      </c>
      <c r="M2408" s="7">
        <f t="shared" si="370"/>
        <v>0</v>
      </c>
      <c r="N2408" s="7">
        <f t="shared" si="371"/>
        <v>45</v>
      </c>
      <c r="O2408" s="7">
        <f t="shared" si="372"/>
        <v>50</v>
      </c>
      <c r="P2408" s="7">
        <f t="shared" si="373"/>
        <v>33</v>
      </c>
      <c r="Q2408" s="8">
        <f t="shared" si="374"/>
        <v>28.2</v>
      </c>
      <c r="R2408" s="8">
        <f t="shared" si="375"/>
        <v>34.75</v>
      </c>
      <c r="S2408" s="8">
        <f t="shared" si="376"/>
        <v>34.1</v>
      </c>
      <c r="T2408" s="8">
        <f t="shared" si="377"/>
        <v>32</v>
      </c>
      <c r="U2408" s="7">
        <f t="shared" si="378"/>
        <v>32.35</v>
      </c>
      <c r="V2408" s="7">
        <f t="shared" si="379"/>
        <v>32.262500000000003</v>
      </c>
    </row>
    <row r="2409" spans="1:22" ht="13.5" x14ac:dyDescent="0.25">
      <c r="A2409" s="3">
        <f>RSI!A2409</f>
        <v>45813</v>
      </c>
      <c r="B2409" s="2">
        <f>RSI!B2409</f>
        <v>2.2084999999999999</v>
      </c>
      <c r="C2409" s="2">
        <f>RSI!I2409</f>
        <v>75.934698107578058</v>
      </c>
      <c r="D2409" s="2">
        <f>MACD!E2409</f>
        <v>-1.402685668033854E-2</v>
      </c>
      <c r="E2409" s="2">
        <f>MACD!F2409</f>
        <v>-7.3637427523003864E-3</v>
      </c>
      <c r="F2409" s="2">
        <f>'Moving Avg'!D2409</f>
        <v>2.1523400000000001</v>
      </c>
      <c r="G2409" s="2">
        <f>'Moving Avg'!F2409</f>
        <v>2.1219449999999993</v>
      </c>
      <c r="H2409" s="2">
        <f>'Moving Avg'!G2409</f>
        <v>2.1162360000000011</v>
      </c>
      <c r="I2409" s="2">
        <f>'Moving Avg'!H2409</f>
        <v>2.1140034999999999</v>
      </c>
      <c r="J2409" s="5" t="str">
        <f>OBV!F2409</f>
        <v>NEUTRAL</v>
      </c>
      <c r="K2409" s="5" t="str">
        <f>OBV!G2409</f>
        <v>NEUTRAL</v>
      </c>
      <c r="L2409" s="5" t="str">
        <f>OBV!H2409</f>
        <v>NEUTRAL</v>
      </c>
      <c r="M2409" s="7">
        <f t="shared" si="370"/>
        <v>0</v>
      </c>
      <c r="N2409" s="7">
        <f t="shared" si="371"/>
        <v>45</v>
      </c>
      <c r="O2409" s="7">
        <f t="shared" si="372"/>
        <v>50</v>
      </c>
      <c r="P2409" s="7">
        <f t="shared" si="373"/>
        <v>33</v>
      </c>
      <c r="Q2409" s="8">
        <f t="shared" si="374"/>
        <v>28.2</v>
      </c>
      <c r="R2409" s="8">
        <f t="shared" si="375"/>
        <v>34.75</v>
      </c>
      <c r="S2409" s="8">
        <f t="shared" si="376"/>
        <v>34.1</v>
      </c>
      <c r="T2409" s="8">
        <f t="shared" si="377"/>
        <v>32</v>
      </c>
      <c r="U2409" s="7">
        <f t="shared" si="378"/>
        <v>32.35</v>
      </c>
      <c r="V2409" s="7">
        <f t="shared" si="379"/>
        <v>32.262500000000003</v>
      </c>
    </row>
    <row r="2410" spans="1:22" ht="13.5" x14ac:dyDescent="0.25">
      <c r="A2410" s="3">
        <f>RSI!A2410</f>
        <v>45817</v>
      </c>
      <c r="B2410" s="2">
        <f>RSI!B2410</f>
        <v>2.2084999999999999</v>
      </c>
      <c r="C2410" s="2">
        <f>RSI!I2410</f>
        <v>75.934698107578058</v>
      </c>
      <c r="D2410" s="2">
        <f>MACD!E2410</f>
        <v>-1.9908529989868029E-2</v>
      </c>
      <c r="E2410" s="2">
        <f>MACD!F2410</f>
        <v>-9.8727001998139153E-3</v>
      </c>
      <c r="F2410" s="2">
        <f>'Moving Avg'!D2410</f>
        <v>2.1710599999999998</v>
      </c>
      <c r="G2410" s="2">
        <f>'Moving Avg'!F2410</f>
        <v>2.1270899999999995</v>
      </c>
      <c r="H2410" s="2">
        <f>'Moving Avg'!G2410</f>
        <v>2.1169840000000009</v>
      </c>
      <c r="I2410" s="2">
        <f>'Moving Avg'!H2410</f>
        <v>2.1142845000000001</v>
      </c>
      <c r="J2410" s="5" t="str">
        <f>OBV!F2410</f>
        <v>NEUTRAL</v>
      </c>
      <c r="K2410" s="5" t="str">
        <f>OBV!G2410</f>
        <v>NEUTRAL</v>
      </c>
      <c r="L2410" s="5" t="str">
        <f>OBV!H2410</f>
        <v>NEUTRAL</v>
      </c>
      <c r="M2410" s="7">
        <f t="shared" si="370"/>
        <v>0</v>
      </c>
      <c r="N2410" s="7">
        <f t="shared" si="371"/>
        <v>45</v>
      </c>
      <c r="O2410" s="7">
        <f t="shared" si="372"/>
        <v>50</v>
      </c>
      <c r="P2410" s="7">
        <f t="shared" si="373"/>
        <v>33</v>
      </c>
      <c r="Q2410" s="8">
        <f t="shared" si="374"/>
        <v>28.2</v>
      </c>
      <c r="R2410" s="8">
        <f t="shared" si="375"/>
        <v>34.75</v>
      </c>
      <c r="S2410" s="8">
        <f t="shared" si="376"/>
        <v>34.1</v>
      </c>
      <c r="T2410" s="8">
        <f t="shared" si="377"/>
        <v>32</v>
      </c>
      <c r="U2410" s="7">
        <f t="shared" si="378"/>
        <v>32.35</v>
      </c>
      <c r="V2410" s="7">
        <f t="shared" si="379"/>
        <v>32.262500000000003</v>
      </c>
    </row>
    <row r="2411" spans="1:22" ht="13.5" x14ac:dyDescent="0.25">
      <c r="A2411" s="3">
        <f>RSI!A2411</f>
        <v>45818</v>
      </c>
      <c r="B2411" s="2">
        <f>RSI!B2411</f>
        <v>2.1149</v>
      </c>
      <c r="C2411" s="2">
        <f>RSI!I2411</f>
        <v>45.947239160003711</v>
      </c>
      <c r="D2411" s="2">
        <f>MACD!E2411</f>
        <v>-1.8423134092891313E-2</v>
      </c>
      <c r="E2411" s="2">
        <f>MACD!F2411</f>
        <v>-1.1582786978429394E-2</v>
      </c>
      <c r="F2411" s="2">
        <f>'Moving Avg'!D2411</f>
        <v>2.1710599999999998</v>
      </c>
      <c r="G2411" s="2">
        <f>'Moving Avg'!F2411</f>
        <v>2.1275549999999996</v>
      </c>
      <c r="H2411" s="2">
        <f>'Moving Avg'!G2411</f>
        <v>2.1177320000000011</v>
      </c>
      <c r="I2411" s="2">
        <f>'Moving Avg'!H2411</f>
        <v>2.1140974999999997</v>
      </c>
      <c r="J2411" s="5" t="str">
        <f>OBV!F2411</f>
        <v>BEARISH</v>
      </c>
      <c r="K2411" s="5" t="str">
        <f>OBV!G2411</f>
        <v>STRONG</v>
      </c>
      <c r="L2411" s="5" t="str">
        <f>OBV!H2411</f>
        <v>NEUTRAL</v>
      </c>
      <c r="M2411" s="7">
        <f t="shared" si="370"/>
        <v>25</v>
      </c>
      <c r="N2411" s="7">
        <f t="shared" si="371"/>
        <v>45</v>
      </c>
      <c r="O2411" s="7">
        <f t="shared" si="372"/>
        <v>50</v>
      </c>
      <c r="P2411" s="7">
        <f t="shared" si="373"/>
        <v>33</v>
      </c>
      <c r="Q2411" s="8">
        <f t="shared" si="374"/>
        <v>36.950000000000003</v>
      </c>
      <c r="R2411" s="8">
        <f t="shared" si="375"/>
        <v>39.75</v>
      </c>
      <c r="S2411" s="8">
        <f t="shared" si="376"/>
        <v>37.85</v>
      </c>
      <c r="T2411" s="8">
        <f t="shared" si="377"/>
        <v>38.25</v>
      </c>
      <c r="U2411" s="7">
        <f t="shared" si="378"/>
        <v>38.183333333333337</v>
      </c>
      <c r="V2411" s="7">
        <f t="shared" si="379"/>
        <v>38.200000000000003</v>
      </c>
    </row>
    <row r="2412" spans="1:22" ht="13.5" x14ac:dyDescent="0.25">
      <c r="A2412" s="3">
        <f>RSI!A2412</f>
        <v>45819</v>
      </c>
      <c r="B2412" s="2">
        <f>RSI!B2412</f>
        <v>2.2084999999999999</v>
      </c>
      <c r="C2412" s="2">
        <f>RSI!I2412</f>
        <v>62.075927429967038</v>
      </c>
      <c r="D2412" s="2">
        <f>MACD!E2412</f>
        <v>-2.3982745465996658E-2</v>
      </c>
      <c r="E2412" s="2">
        <f>MACD!F2412</f>
        <v>-1.4062778675942848E-2</v>
      </c>
      <c r="F2412" s="2">
        <f>'Moving Avg'!D2412</f>
        <v>2.1897799999999998</v>
      </c>
      <c r="G2412" s="2">
        <f>'Moving Avg'!F2412</f>
        <v>2.1326999999999994</v>
      </c>
      <c r="H2412" s="2">
        <f>'Moving Avg'!G2412</f>
        <v>2.1203520000000013</v>
      </c>
      <c r="I2412" s="2">
        <f>'Moving Avg'!H2412</f>
        <v>2.1143784999999995</v>
      </c>
      <c r="J2412" s="5" t="str">
        <f>OBV!F2412</f>
        <v>BEARISH</v>
      </c>
      <c r="K2412" s="5" t="str">
        <f>OBV!G2412</f>
        <v>STRONG</v>
      </c>
      <c r="L2412" s="5" t="str">
        <f>OBV!H2412</f>
        <v>BEARISH DIVERGENCE</v>
      </c>
      <c r="M2412" s="7">
        <f t="shared" si="370"/>
        <v>25</v>
      </c>
      <c r="N2412" s="7">
        <f t="shared" si="371"/>
        <v>45</v>
      </c>
      <c r="O2412" s="7">
        <f t="shared" si="372"/>
        <v>50</v>
      </c>
      <c r="P2412" s="7">
        <f t="shared" si="373"/>
        <v>33</v>
      </c>
      <c r="Q2412" s="8">
        <f t="shared" si="374"/>
        <v>36.950000000000003</v>
      </c>
      <c r="R2412" s="8">
        <f t="shared" si="375"/>
        <v>39.75</v>
      </c>
      <c r="S2412" s="8">
        <f t="shared" si="376"/>
        <v>37.85</v>
      </c>
      <c r="T2412" s="8">
        <f t="shared" si="377"/>
        <v>38.25</v>
      </c>
      <c r="U2412" s="7">
        <f t="shared" si="378"/>
        <v>38.183333333333337</v>
      </c>
      <c r="V2412" s="7">
        <f t="shared" si="379"/>
        <v>38.200000000000003</v>
      </c>
    </row>
    <row r="2413" spans="1:22" ht="13.5" x14ac:dyDescent="0.25">
      <c r="A2413" s="3">
        <f>RSI!A2413</f>
        <v>45820</v>
      </c>
      <c r="B2413" s="2">
        <f>RSI!B2413</f>
        <v>2.2084999999999999</v>
      </c>
      <c r="C2413" s="2">
        <f>RSI!I2413</f>
        <v>62.075927429967038</v>
      </c>
      <c r="D2413" s="2">
        <f>MACD!E2413</f>
        <v>-2.9131925368389489E-2</v>
      </c>
      <c r="E2413" s="2">
        <f>MACD!F2413</f>
        <v>-1.7076608014432178E-2</v>
      </c>
      <c r="F2413" s="2">
        <f>'Moving Avg'!D2413</f>
        <v>2.1897800000000003</v>
      </c>
      <c r="G2413" s="2">
        <f>'Moving Avg'!F2413</f>
        <v>2.1378449999999996</v>
      </c>
      <c r="H2413" s="2">
        <f>'Moving Avg'!G2413</f>
        <v>2.1229720000000016</v>
      </c>
      <c r="I2413" s="2">
        <f>'Moving Avg'!H2413</f>
        <v>2.1146594999999997</v>
      </c>
      <c r="J2413" s="5" t="str">
        <f>OBV!F2413</f>
        <v>BEARISH</v>
      </c>
      <c r="K2413" s="5" t="str">
        <f>OBV!G2413</f>
        <v>STRONG</v>
      </c>
      <c r="L2413" s="5" t="str">
        <f>OBV!H2413</f>
        <v>NEUTRAL</v>
      </c>
      <c r="M2413" s="7">
        <f t="shared" si="370"/>
        <v>25</v>
      </c>
      <c r="N2413" s="7">
        <f t="shared" si="371"/>
        <v>45</v>
      </c>
      <c r="O2413" s="7">
        <f t="shared" si="372"/>
        <v>50</v>
      </c>
      <c r="P2413" s="7">
        <f t="shared" si="373"/>
        <v>33</v>
      </c>
      <c r="Q2413" s="8">
        <f t="shared" si="374"/>
        <v>36.950000000000003</v>
      </c>
      <c r="R2413" s="8">
        <f t="shared" si="375"/>
        <v>39.75</v>
      </c>
      <c r="S2413" s="8">
        <f t="shared" si="376"/>
        <v>37.85</v>
      </c>
      <c r="T2413" s="8">
        <f t="shared" si="377"/>
        <v>38.25</v>
      </c>
      <c r="U2413" s="7">
        <f t="shared" si="378"/>
        <v>38.183333333333337</v>
      </c>
      <c r="V2413" s="7">
        <f t="shared" si="379"/>
        <v>38.200000000000003</v>
      </c>
    </row>
    <row r="2414" spans="1:22" ht="13.5" x14ac:dyDescent="0.25">
      <c r="A2414" s="3">
        <f>RSI!A2414</f>
        <v>45821</v>
      </c>
      <c r="B2414" s="2">
        <f>RSI!B2414</f>
        <v>2.2084999999999999</v>
      </c>
      <c r="C2414" s="2">
        <f>RSI!I2414</f>
        <v>62.075927429967038</v>
      </c>
      <c r="D2414" s="2">
        <f>MACD!E2414</f>
        <v>-3.3900862039855095E-2</v>
      </c>
      <c r="E2414" s="2">
        <f>MACD!F2414</f>
        <v>-2.0441458819516763E-2</v>
      </c>
      <c r="F2414" s="2">
        <f>'Moving Avg'!D2414</f>
        <v>2.1897799999999998</v>
      </c>
      <c r="G2414" s="2">
        <f>'Moving Avg'!F2414</f>
        <v>2.1429899999999997</v>
      </c>
      <c r="H2414" s="2">
        <f>'Moving Avg'!G2414</f>
        <v>2.1255920000000015</v>
      </c>
      <c r="I2414" s="2">
        <f>'Moving Avg'!H2414</f>
        <v>2.1149404999999994</v>
      </c>
      <c r="J2414" s="5" t="str">
        <f>OBV!F2414</f>
        <v>BEARISH</v>
      </c>
      <c r="K2414" s="5" t="str">
        <f>OBV!G2414</f>
        <v>STRONG</v>
      </c>
      <c r="L2414" s="5" t="str">
        <f>OBV!H2414</f>
        <v>NEUTRAL</v>
      </c>
      <c r="M2414" s="7">
        <f t="shared" si="370"/>
        <v>25</v>
      </c>
      <c r="N2414" s="7">
        <f t="shared" si="371"/>
        <v>45</v>
      </c>
      <c r="O2414" s="7">
        <f t="shared" si="372"/>
        <v>50</v>
      </c>
      <c r="P2414" s="7">
        <f t="shared" si="373"/>
        <v>33</v>
      </c>
      <c r="Q2414" s="8">
        <f t="shared" si="374"/>
        <v>36.950000000000003</v>
      </c>
      <c r="R2414" s="8">
        <f t="shared" si="375"/>
        <v>39.75</v>
      </c>
      <c r="S2414" s="8">
        <f t="shared" si="376"/>
        <v>37.85</v>
      </c>
      <c r="T2414" s="8">
        <f t="shared" si="377"/>
        <v>38.25</v>
      </c>
      <c r="U2414" s="7">
        <f t="shared" si="378"/>
        <v>38.183333333333337</v>
      </c>
      <c r="V2414" s="7">
        <f t="shared" si="379"/>
        <v>38.200000000000003</v>
      </c>
    </row>
    <row r="2415" spans="1:22" ht="13.5" x14ac:dyDescent="0.25">
      <c r="A2415" s="3">
        <f>RSI!A2415</f>
        <v>45824</v>
      </c>
      <c r="B2415" s="2">
        <f>RSI!B2415</f>
        <v>2.2084999999999999</v>
      </c>
      <c r="C2415" s="2">
        <f>RSI!I2415</f>
        <v>62.075927429967038</v>
      </c>
      <c r="D2415" s="2">
        <f>MACD!E2415</f>
        <v>-3.8317540491404234E-2</v>
      </c>
      <c r="E2415" s="2">
        <f>MACD!F2415</f>
        <v>-2.401667515389426E-2</v>
      </c>
      <c r="F2415" s="2">
        <f>'Moving Avg'!D2415</f>
        <v>2.1897799999999998</v>
      </c>
      <c r="G2415" s="2">
        <f>'Moving Avg'!F2415</f>
        <v>2.1481349999999999</v>
      </c>
      <c r="H2415" s="2">
        <f>'Moving Avg'!G2415</f>
        <v>2.1282120000000018</v>
      </c>
      <c r="I2415" s="2">
        <f>'Moving Avg'!H2415</f>
        <v>2.1152214999999996</v>
      </c>
      <c r="J2415" s="5" t="str">
        <f>OBV!F2415</f>
        <v>BEARISH</v>
      </c>
      <c r="K2415" s="5" t="str">
        <f>OBV!G2415</f>
        <v>STRONG</v>
      </c>
      <c r="L2415" s="5" t="str">
        <f>OBV!H2415</f>
        <v>NEUTRAL</v>
      </c>
      <c r="M2415" s="7">
        <f t="shared" si="370"/>
        <v>25</v>
      </c>
      <c r="N2415" s="7">
        <f t="shared" si="371"/>
        <v>45</v>
      </c>
      <c r="O2415" s="7">
        <f t="shared" si="372"/>
        <v>50</v>
      </c>
      <c r="P2415" s="7">
        <f t="shared" si="373"/>
        <v>33</v>
      </c>
      <c r="Q2415" s="8">
        <f t="shared" si="374"/>
        <v>36.950000000000003</v>
      </c>
      <c r="R2415" s="8">
        <f t="shared" si="375"/>
        <v>39.75</v>
      </c>
      <c r="S2415" s="8">
        <f t="shared" si="376"/>
        <v>37.85</v>
      </c>
      <c r="T2415" s="8">
        <f t="shared" si="377"/>
        <v>38.25</v>
      </c>
      <c r="U2415" s="7">
        <f t="shared" si="378"/>
        <v>38.183333333333337</v>
      </c>
      <c r="V2415" s="7">
        <f t="shared" si="379"/>
        <v>38.200000000000003</v>
      </c>
    </row>
    <row r="2416" spans="1:22" ht="13.5" x14ac:dyDescent="0.25">
      <c r="A2416" s="3">
        <f>RSI!A2416</f>
        <v>45825</v>
      </c>
      <c r="B2416" s="2">
        <f>RSI!B2416</f>
        <v>2.1898</v>
      </c>
      <c r="C2416" s="2">
        <f>RSI!I2416</f>
        <v>57.467939979275613</v>
      </c>
      <c r="D2416" s="2">
        <f>MACD!E2416</f>
        <v>-4.1022715454966274E-2</v>
      </c>
      <c r="E2416" s="2">
        <f>MACD!F2416</f>
        <v>-2.7417883214108665E-2</v>
      </c>
      <c r="F2416" s="2">
        <f>'Moving Avg'!D2416</f>
        <v>2.2047599999999998</v>
      </c>
      <c r="G2416" s="2">
        <f>'Moving Avg'!F2416</f>
        <v>2.152345</v>
      </c>
      <c r="H2416" s="2">
        <f>'Moving Avg'!G2416</f>
        <v>2.1304580000000017</v>
      </c>
      <c r="I2416" s="2">
        <f>'Moving Avg'!H2416</f>
        <v>2.1154089999999992</v>
      </c>
      <c r="J2416" s="5" t="str">
        <f>OBV!F2416</f>
        <v>BULLISH</v>
      </c>
      <c r="K2416" s="5" t="str">
        <f>OBV!G2416</f>
        <v>NEUTRAL</v>
      </c>
      <c r="L2416" s="5" t="str">
        <f>OBV!H2416</f>
        <v>CONFIRMED BULLISH</v>
      </c>
      <c r="M2416" s="7">
        <f t="shared" si="370"/>
        <v>25</v>
      </c>
      <c r="N2416" s="7">
        <f t="shared" si="371"/>
        <v>45</v>
      </c>
      <c r="O2416" s="7">
        <f t="shared" si="372"/>
        <v>50</v>
      </c>
      <c r="P2416" s="7">
        <f t="shared" si="373"/>
        <v>83.5</v>
      </c>
      <c r="Q2416" s="8">
        <f t="shared" si="374"/>
        <v>44.524999999999999</v>
      </c>
      <c r="R2416" s="8">
        <f t="shared" si="375"/>
        <v>52.375</v>
      </c>
      <c r="S2416" s="8">
        <f t="shared" si="376"/>
        <v>60.575000000000003</v>
      </c>
      <c r="T2416" s="8">
        <f t="shared" si="377"/>
        <v>50.875</v>
      </c>
      <c r="U2416" s="7">
        <f t="shared" si="378"/>
        <v>52.491666666666674</v>
      </c>
      <c r="V2416" s="7">
        <f t="shared" si="379"/>
        <v>52.087500000000006</v>
      </c>
    </row>
    <row r="2417" spans="1:22" ht="13.5" x14ac:dyDescent="0.25">
      <c r="A2417" s="3">
        <f>RSI!A2417</f>
        <v>45826</v>
      </c>
      <c r="B2417" s="2">
        <f>RSI!B2417</f>
        <v>2.1898</v>
      </c>
      <c r="C2417" s="2">
        <f>RSI!I2417</f>
        <v>57.467939979275613</v>
      </c>
      <c r="D2417" s="2">
        <f>MACD!E2417</f>
        <v>-4.3528220449723598E-2</v>
      </c>
      <c r="E2417" s="2">
        <f>MACD!F2417</f>
        <v>-3.0639950661231655E-2</v>
      </c>
      <c r="F2417" s="2">
        <f>'Moving Avg'!D2417</f>
        <v>2.2010200000000002</v>
      </c>
      <c r="G2417" s="2">
        <f>'Moving Avg'!F2417</f>
        <v>2.156555</v>
      </c>
      <c r="H2417" s="2">
        <f>'Moving Avg'!G2417</f>
        <v>2.1327040000000022</v>
      </c>
      <c r="I2417" s="2">
        <f>'Moving Avg'!H2417</f>
        <v>2.1155964999999992</v>
      </c>
      <c r="J2417" s="5" t="str">
        <f>OBV!F2417</f>
        <v>BEARISH</v>
      </c>
      <c r="K2417" s="5" t="str">
        <f>OBV!G2417</f>
        <v>NEUTRAL</v>
      </c>
      <c r="L2417" s="5" t="str">
        <f>OBV!H2417</f>
        <v>CONFIRMED BEARISH</v>
      </c>
      <c r="M2417" s="7">
        <f t="shared" si="370"/>
        <v>25</v>
      </c>
      <c r="N2417" s="7">
        <f t="shared" si="371"/>
        <v>45</v>
      </c>
      <c r="O2417" s="7">
        <f t="shared" si="372"/>
        <v>50</v>
      </c>
      <c r="P2417" s="7">
        <f t="shared" si="373"/>
        <v>16.5</v>
      </c>
      <c r="Q2417" s="8">
        <f t="shared" si="374"/>
        <v>34.475000000000001</v>
      </c>
      <c r="R2417" s="8">
        <f t="shared" si="375"/>
        <v>35.625</v>
      </c>
      <c r="S2417" s="8">
        <f t="shared" si="376"/>
        <v>30.425000000000001</v>
      </c>
      <c r="T2417" s="8">
        <f t="shared" si="377"/>
        <v>34.125</v>
      </c>
      <c r="U2417" s="7">
        <f t="shared" si="378"/>
        <v>33.508333333333333</v>
      </c>
      <c r="V2417" s="7">
        <f t="shared" si="379"/>
        <v>33.662499999999994</v>
      </c>
    </row>
    <row r="2418" spans="1:22" ht="13.5" x14ac:dyDescent="0.25">
      <c r="A2418" s="3">
        <f>RSI!A2418</f>
        <v>45827</v>
      </c>
      <c r="B2418" s="2">
        <f>RSI!B2418</f>
        <v>2.1898</v>
      </c>
      <c r="C2418" s="2">
        <f>RSI!I2418</f>
        <v>57.467939979275613</v>
      </c>
      <c r="D2418" s="2">
        <f>MACD!E2418</f>
        <v>-3.144873609576182E-2</v>
      </c>
      <c r="E2418" s="2">
        <f>MACD!F2418</f>
        <v>-3.0801707748137692E-2</v>
      </c>
      <c r="F2418" s="2">
        <f>'Moving Avg'!D2418</f>
        <v>2.1972800000000001</v>
      </c>
      <c r="G2418" s="2">
        <f>'Moving Avg'!F2418</f>
        <v>2.160765</v>
      </c>
      <c r="H2418" s="2">
        <f>'Moving Avg'!G2418</f>
        <v>2.1349500000000021</v>
      </c>
      <c r="I2418" s="2">
        <f>'Moving Avg'!H2418</f>
        <v>2.1157839999999992</v>
      </c>
      <c r="J2418" s="5" t="str">
        <f>OBV!F2418</f>
        <v>BEARISH</v>
      </c>
      <c r="K2418" s="5" t="str">
        <f>OBV!G2418</f>
        <v>NEUTRAL</v>
      </c>
      <c r="L2418" s="5" t="str">
        <f>OBV!H2418</f>
        <v>CONFIRMED BEARISH</v>
      </c>
      <c r="M2418" s="7">
        <f t="shared" si="370"/>
        <v>25</v>
      </c>
      <c r="N2418" s="7">
        <f t="shared" si="371"/>
        <v>45</v>
      </c>
      <c r="O2418" s="7">
        <f t="shared" si="372"/>
        <v>50</v>
      </c>
      <c r="P2418" s="7">
        <f t="shared" si="373"/>
        <v>16.5</v>
      </c>
      <c r="Q2418" s="8">
        <f t="shared" si="374"/>
        <v>34.475000000000001</v>
      </c>
      <c r="R2418" s="8">
        <f t="shared" si="375"/>
        <v>35.625</v>
      </c>
      <c r="S2418" s="8">
        <f t="shared" si="376"/>
        <v>30.425000000000001</v>
      </c>
      <c r="T2418" s="8">
        <f t="shared" si="377"/>
        <v>34.125</v>
      </c>
      <c r="U2418" s="7">
        <f t="shared" si="378"/>
        <v>33.508333333333333</v>
      </c>
      <c r="V2418" s="7">
        <f t="shared" si="379"/>
        <v>33.662499999999994</v>
      </c>
    </row>
    <row r="2419" spans="1:22" ht="13.5" x14ac:dyDescent="0.25">
      <c r="A2419" s="3">
        <f>RSI!A2419</f>
        <v>45828</v>
      </c>
      <c r="B2419" s="2">
        <f>RSI!B2419</f>
        <v>2.1898</v>
      </c>
      <c r="C2419" s="2">
        <f>RSI!I2419</f>
        <v>57.467939979275613</v>
      </c>
      <c r="D2419" s="2">
        <f>MACD!E2419</f>
        <v>-2.1413257059514912E-2</v>
      </c>
      <c r="E2419" s="2">
        <f>MACD!F2419</f>
        <v>-2.8924017610413136E-2</v>
      </c>
      <c r="F2419" s="2">
        <f>'Moving Avg'!D2419</f>
        <v>2.1935399999999996</v>
      </c>
      <c r="G2419" s="2">
        <f>'Moving Avg'!F2419</f>
        <v>2.1626399999999997</v>
      </c>
      <c r="H2419" s="2">
        <f>'Moving Avg'!G2419</f>
        <v>2.1371960000000021</v>
      </c>
      <c r="I2419" s="2">
        <f>'Moving Avg'!H2419</f>
        <v>2.1159714999999988</v>
      </c>
      <c r="J2419" s="5" t="str">
        <f>OBV!F2419</f>
        <v>BEARISH</v>
      </c>
      <c r="K2419" s="5" t="str">
        <f>OBV!G2419</f>
        <v>NEUTRAL</v>
      </c>
      <c r="L2419" s="5" t="str">
        <f>OBV!H2419</f>
        <v>CONFIRMED BEARISH</v>
      </c>
      <c r="M2419" s="7">
        <f t="shared" si="370"/>
        <v>25</v>
      </c>
      <c r="N2419" s="7">
        <f t="shared" si="371"/>
        <v>0</v>
      </c>
      <c r="O2419" s="7">
        <f t="shared" si="372"/>
        <v>50</v>
      </c>
      <c r="P2419" s="7">
        <f t="shared" si="373"/>
        <v>16.5</v>
      </c>
      <c r="Q2419" s="8">
        <f t="shared" si="374"/>
        <v>18.725000000000001</v>
      </c>
      <c r="R2419" s="8">
        <f t="shared" si="375"/>
        <v>26.625</v>
      </c>
      <c r="S2419" s="8">
        <f t="shared" si="376"/>
        <v>23.675000000000001</v>
      </c>
      <c r="T2419" s="8">
        <f t="shared" si="377"/>
        <v>22.875</v>
      </c>
      <c r="U2419" s="7">
        <f t="shared" si="378"/>
        <v>23.008333333333336</v>
      </c>
      <c r="V2419" s="7">
        <f t="shared" si="379"/>
        <v>22.975000000000001</v>
      </c>
    </row>
    <row r="2420" spans="1:22" ht="13.5" x14ac:dyDescent="0.25">
      <c r="A2420" s="3">
        <f>RSI!A2420</f>
        <v>45831</v>
      </c>
      <c r="B2420" s="2">
        <f>RSI!B2420</f>
        <v>2.19</v>
      </c>
      <c r="C2420" s="2">
        <f>RSI!I2420</f>
        <v>57.513309907521695</v>
      </c>
      <c r="D2420" s="2">
        <f>MACD!E2420</f>
        <v>-1.3108385939270217E-2</v>
      </c>
      <c r="E2420" s="2">
        <f>MACD!F2420</f>
        <v>-2.5760891276184555E-2</v>
      </c>
      <c r="F2420" s="2">
        <f>'Moving Avg'!D2420</f>
        <v>2.1898399999999998</v>
      </c>
      <c r="G2420" s="2">
        <f>'Moving Avg'!F2420</f>
        <v>2.1663949999999996</v>
      </c>
      <c r="H2420" s="2">
        <f>'Moving Avg'!G2420</f>
        <v>2.1396340000000023</v>
      </c>
      <c r="I2420" s="2">
        <f>'Moving Avg'!H2420</f>
        <v>2.1161599999999989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  <c r="M2420" s="7">
        <f t="shared" si="370"/>
        <v>25</v>
      </c>
      <c r="N2420" s="7">
        <f t="shared" si="371"/>
        <v>0</v>
      </c>
      <c r="O2420" s="7">
        <f t="shared" si="372"/>
        <v>50</v>
      </c>
      <c r="P2420" s="7">
        <f t="shared" si="373"/>
        <v>16.5</v>
      </c>
      <c r="Q2420" s="8">
        <f t="shared" si="374"/>
        <v>18.725000000000001</v>
      </c>
      <c r="R2420" s="8">
        <f t="shared" si="375"/>
        <v>26.625</v>
      </c>
      <c r="S2420" s="8">
        <f t="shared" si="376"/>
        <v>23.675000000000001</v>
      </c>
      <c r="T2420" s="8">
        <f t="shared" si="377"/>
        <v>22.875</v>
      </c>
      <c r="U2420" s="7">
        <f t="shared" si="378"/>
        <v>23.008333333333336</v>
      </c>
      <c r="V2420" s="7">
        <f t="shared" si="379"/>
        <v>22.975000000000001</v>
      </c>
    </row>
    <row r="2421" spans="1:22" ht="13.5" x14ac:dyDescent="0.25">
      <c r="A2421" s="3">
        <f>RSI!A2421</f>
        <v>45832</v>
      </c>
      <c r="B2421" s="2">
        <f>RSI!B2421</f>
        <v>2.19</v>
      </c>
      <c r="C2421" s="2">
        <f>RSI!I2421</f>
        <v>57.513309907521702</v>
      </c>
      <c r="D2421" s="2">
        <f>MACD!E2421</f>
        <v>-2.0641511005297541E-2</v>
      </c>
      <c r="E2421" s="2">
        <f>MACD!F2421</f>
        <v>-2.4737015222007157E-2</v>
      </c>
      <c r="F2421" s="2">
        <f>'Moving Avg'!D2421</f>
        <v>2.1898799999999996</v>
      </c>
      <c r="G2421" s="2">
        <f>'Moving Avg'!F2421</f>
        <v>2.1701499999999996</v>
      </c>
      <c r="H2421" s="2">
        <f>'Moving Avg'!G2421</f>
        <v>2.1420720000000015</v>
      </c>
      <c r="I2421" s="2">
        <f>'Moving Avg'!H2421</f>
        <v>2.1163484999999986</v>
      </c>
      <c r="J2421" s="5" t="str">
        <f>OBV!F2421</f>
        <v>NEUTRAL</v>
      </c>
      <c r="K2421" s="5" t="str">
        <f>OBV!G2421</f>
        <v>NEUTRAL</v>
      </c>
      <c r="L2421" s="5" t="str">
        <f>OBV!H2421</f>
        <v>NEUTRAL</v>
      </c>
      <c r="M2421" s="7">
        <f t="shared" si="370"/>
        <v>25</v>
      </c>
      <c r="N2421" s="7">
        <f t="shared" si="371"/>
        <v>0</v>
      </c>
      <c r="O2421" s="7">
        <f t="shared" si="372"/>
        <v>50</v>
      </c>
      <c r="P2421" s="7">
        <f t="shared" si="373"/>
        <v>33</v>
      </c>
      <c r="Q2421" s="8">
        <f t="shared" si="374"/>
        <v>21.2</v>
      </c>
      <c r="R2421" s="8">
        <f t="shared" si="375"/>
        <v>30.75</v>
      </c>
      <c r="S2421" s="8">
        <f t="shared" si="376"/>
        <v>31.1</v>
      </c>
      <c r="T2421" s="8">
        <f t="shared" si="377"/>
        <v>27</v>
      </c>
      <c r="U2421" s="7">
        <f t="shared" si="378"/>
        <v>27.683333333333337</v>
      </c>
      <c r="V2421" s="7">
        <f t="shared" si="379"/>
        <v>27.512500000000003</v>
      </c>
    </row>
    <row r="2422" spans="1:22" ht="13.5" x14ac:dyDescent="0.25">
      <c r="A2422" s="3">
        <f>RSI!A2422</f>
        <v>45833</v>
      </c>
      <c r="B2422" s="2">
        <f>RSI!B2422</f>
        <v>2.2799999999999998</v>
      </c>
      <c r="C2422" s="2">
        <f>RSI!I2422</f>
        <v>72.707484680125603</v>
      </c>
      <c r="D2422" s="2">
        <f>MACD!E2422</f>
        <v>-1.9430808296283963E-2</v>
      </c>
      <c r="E2422" s="2">
        <f>MACD!F2422</f>
        <v>-2.3675773836862521E-2</v>
      </c>
      <c r="F2422" s="2">
        <f>'Moving Avg'!D2422</f>
        <v>2.2079199999999997</v>
      </c>
      <c r="G2422" s="2">
        <f>'Moving Avg'!F2422</f>
        <v>2.1784049999999997</v>
      </c>
      <c r="H2422" s="2">
        <f>'Moving Avg'!G2422</f>
        <v>2.1446260000000015</v>
      </c>
      <c r="I2422" s="2">
        <f>'Moving Avg'!H2422</f>
        <v>2.1169869999999982</v>
      </c>
      <c r="J2422" s="5" t="str">
        <f>OBV!F2422</f>
        <v>BULLISH</v>
      </c>
      <c r="K2422" s="5" t="str">
        <f>OBV!G2422</f>
        <v>NEUTRAL</v>
      </c>
      <c r="L2422" s="5" t="str">
        <f>OBV!H2422</f>
        <v>BULLISH DIVERGENCE</v>
      </c>
      <c r="M2422" s="7">
        <f t="shared" si="370"/>
        <v>0</v>
      </c>
      <c r="N2422" s="7">
        <f t="shared" si="371"/>
        <v>0</v>
      </c>
      <c r="O2422" s="7">
        <f t="shared" si="372"/>
        <v>50</v>
      </c>
      <c r="P2422" s="7">
        <f t="shared" si="373"/>
        <v>66.5</v>
      </c>
      <c r="Q2422" s="8">
        <f t="shared" si="374"/>
        <v>17.475000000000001</v>
      </c>
      <c r="R2422" s="8">
        <f t="shared" si="375"/>
        <v>34.125</v>
      </c>
      <c r="S2422" s="8">
        <f t="shared" si="376"/>
        <v>42.424999999999997</v>
      </c>
      <c r="T2422" s="8">
        <f t="shared" si="377"/>
        <v>29.125</v>
      </c>
      <c r="U2422" s="7">
        <f t="shared" si="378"/>
        <v>31.341666666666669</v>
      </c>
      <c r="V2422" s="7">
        <f t="shared" si="379"/>
        <v>30.787500000000001</v>
      </c>
    </row>
    <row r="2423" spans="1:22" ht="13.5" x14ac:dyDescent="0.25">
      <c r="A2423" s="3">
        <f>RSI!A2423</f>
        <v>45835</v>
      </c>
      <c r="B2423" s="2">
        <f>RSI!B2423</f>
        <v>2.2799999999999998</v>
      </c>
      <c r="C2423" s="2">
        <f>RSI!I2423</f>
        <v>72.707484680125603</v>
      </c>
      <c r="D2423" s="2">
        <f>MACD!E2423</f>
        <v>-1.9075633144820081E-2</v>
      </c>
      <c r="E2423" s="2">
        <f>MACD!F2423</f>
        <v>-2.2755745698454032E-2</v>
      </c>
      <c r="F2423" s="2">
        <f>'Moving Avg'!D2423</f>
        <v>2.2259599999999997</v>
      </c>
      <c r="G2423" s="2">
        <f>'Moving Avg'!F2423</f>
        <v>2.1866599999999998</v>
      </c>
      <c r="H2423" s="2">
        <f>'Moving Avg'!G2423</f>
        <v>2.147180000000001</v>
      </c>
      <c r="I2423" s="2">
        <f>'Moving Avg'!H2423</f>
        <v>2.1176254999999982</v>
      </c>
      <c r="J2423" s="5" t="str">
        <f>OBV!F2423</f>
        <v>BULLISH</v>
      </c>
      <c r="K2423" s="5" t="str">
        <f>OBV!G2423</f>
        <v>NEUTRAL</v>
      </c>
      <c r="L2423" s="5" t="str">
        <f>OBV!H2423</f>
        <v>BULLISH DIVERGENCE</v>
      </c>
      <c r="M2423" s="7">
        <f t="shared" si="370"/>
        <v>0</v>
      </c>
      <c r="N2423" s="7">
        <f t="shared" si="371"/>
        <v>0</v>
      </c>
      <c r="O2423" s="7">
        <f t="shared" si="372"/>
        <v>50</v>
      </c>
      <c r="P2423" s="7">
        <f t="shared" si="373"/>
        <v>66.5</v>
      </c>
      <c r="Q2423" s="8">
        <f t="shared" si="374"/>
        <v>17.475000000000001</v>
      </c>
      <c r="R2423" s="8">
        <f t="shared" si="375"/>
        <v>34.125</v>
      </c>
      <c r="S2423" s="8">
        <f t="shared" si="376"/>
        <v>42.424999999999997</v>
      </c>
      <c r="T2423" s="8">
        <f t="shared" si="377"/>
        <v>29.125</v>
      </c>
      <c r="U2423" s="7">
        <f t="shared" si="378"/>
        <v>31.341666666666669</v>
      </c>
      <c r="V2423" s="7">
        <f t="shared" si="379"/>
        <v>30.787500000000001</v>
      </c>
    </row>
    <row r="2424" spans="1:22" ht="13.5" x14ac:dyDescent="0.25">
      <c r="A2424" s="3">
        <f>RSI!A2424</f>
        <v>45838</v>
      </c>
      <c r="B2424" s="2">
        <f>RSI!B2424</f>
        <v>2.2799999999999998</v>
      </c>
      <c r="C2424" s="2">
        <f>RSI!I2424</f>
        <v>72.707484680125603</v>
      </c>
      <c r="D2424" s="2">
        <f>MACD!E2424</f>
        <v>-1.9394790696866337E-2</v>
      </c>
      <c r="E2424" s="2">
        <f>MACD!F2424</f>
        <v>-2.2083554698136495E-2</v>
      </c>
      <c r="F2424" s="2">
        <f>'Moving Avg'!D2424</f>
        <v>2.2439999999999998</v>
      </c>
      <c r="G2424" s="2">
        <f>'Moving Avg'!F2424</f>
        <v>2.1949149999999999</v>
      </c>
      <c r="H2424" s="2">
        <f>'Moving Avg'!G2424</f>
        <v>2.1512300000000009</v>
      </c>
      <c r="I2424" s="2">
        <f>'Moving Avg'!H2424</f>
        <v>2.1182639999999977</v>
      </c>
      <c r="J2424" s="5" t="str">
        <f>OBV!F2424</f>
        <v>BULLISH</v>
      </c>
      <c r="K2424" s="5" t="str">
        <f>OBV!G2424</f>
        <v>NEUTRAL</v>
      </c>
      <c r="L2424" s="5" t="str">
        <f>OBV!H2424</f>
        <v>BULLISH DIVERGENCE</v>
      </c>
      <c r="M2424" s="7">
        <f t="shared" si="370"/>
        <v>0</v>
      </c>
      <c r="N2424" s="7">
        <f t="shared" si="371"/>
        <v>0</v>
      </c>
      <c r="O2424" s="7">
        <f t="shared" si="372"/>
        <v>50</v>
      </c>
      <c r="P2424" s="7">
        <f t="shared" si="373"/>
        <v>66.5</v>
      </c>
      <c r="Q2424" s="8">
        <f t="shared" si="374"/>
        <v>17.475000000000001</v>
      </c>
      <c r="R2424" s="8">
        <f t="shared" si="375"/>
        <v>34.125</v>
      </c>
      <c r="S2424" s="8">
        <f t="shared" si="376"/>
        <v>42.424999999999997</v>
      </c>
      <c r="T2424" s="8">
        <f t="shared" si="377"/>
        <v>29.125</v>
      </c>
      <c r="U2424" s="7">
        <f t="shared" si="378"/>
        <v>31.341666666666669</v>
      </c>
      <c r="V2424" s="7">
        <f t="shared" si="379"/>
        <v>30.787500000000001</v>
      </c>
    </row>
    <row r="2425" spans="1:22" ht="13.5" x14ac:dyDescent="0.25">
      <c r="A2425" s="3">
        <f>RSI!A2425</f>
        <v>45839</v>
      </c>
      <c r="B2425" s="2">
        <f>RSI!B2425</f>
        <v>2.2799999999999998</v>
      </c>
      <c r="C2425" s="2">
        <f>RSI!I2425</f>
        <v>72.707484680125603</v>
      </c>
      <c r="D2425" s="2">
        <f>MACD!E2425</f>
        <v>-2.0238634469018191E-2</v>
      </c>
      <c r="E2425" s="2">
        <f>MACD!F2425</f>
        <v>-2.1714570652312838E-2</v>
      </c>
      <c r="F2425" s="2">
        <f>'Moving Avg'!D2425</f>
        <v>2.2619999999999996</v>
      </c>
      <c r="G2425" s="2">
        <f>'Moving Avg'!F2425</f>
        <v>2.2031699999999996</v>
      </c>
      <c r="H2425" s="2">
        <f>'Moving Avg'!G2425</f>
        <v>2.1552800000000008</v>
      </c>
      <c r="I2425" s="2">
        <f>'Moving Avg'!H2425</f>
        <v>2.1189024999999977</v>
      </c>
      <c r="J2425" s="5" t="str">
        <f>OBV!F2425</f>
        <v>BULLISH</v>
      </c>
      <c r="K2425" s="5" t="str">
        <f>OBV!G2425</f>
        <v>NEUTRAL</v>
      </c>
      <c r="L2425" s="5" t="str">
        <f>OBV!H2425</f>
        <v>CONFIRMED BULLISH</v>
      </c>
      <c r="M2425" s="7">
        <f t="shared" si="370"/>
        <v>0</v>
      </c>
      <c r="N2425" s="7">
        <f t="shared" si="371"/>
        <v>0</v>
      </c>
      <c r="O2425" s="7">
        <f t="shared" si="372"/>
        <v>50</v>
      </c>
      <c r="P2425" s="7">
        <f t="shared" si="373"/>
        <v>83.5</v>
      </c>
      <c r="Q2425" s="8">
        <f t="shared" si="374"/>
        <v>20.024999999999999</v>
      </c>
      <c r="R2425" s="8">
        <f t="shared" si="375"/>
        <v>38.375</v>
      </c>
      <c r="S2425" s="8">
        <f t="shared" si="376"/>
        <v>50.075000000000003</v>
      </c>
      <c r="T2425" s="8">
        <f t="shared" si="377"/>
        <v>33.375</v>
      </c>
      <c r="U2425" s="7">
        <f t="shared" si="378"/>
        <v>36.158333333333331</v>
      </c>
      <c r="V2425" s="7">
        <f t="shared" si="379"/>
        <v>35.462499999999999</v>
      </c>
    </row>
    <row r="2426" spans="1:22" ht="13.5" x14ac:dyDescent="0.25">
      <c r="A2426" s="3">
        <f>RSI!A2426</f>
        <v>45840</v>
      </c>
      <c r="B2426" s="2">
        <f>RSI!B2426</f>
        <v>2.2799999999999998</v>
      </c>
      <c r="C2426" s="2">
        <f>RSI!I2426</f>
        <v>72.707484680125603</v>
      </c>
      <c r="D2426" s="2">
        <f>MACD!E2426</f>
        <v>-2.436086381222502E-2</v>
      </c>
      <c r="E2426" s="2">
        <f>MACD!F2426</f>
        <v>-2.2243829284295275E-2</v>
      </c>
      <c r="F2426" s="2">
        <f>'Moving Avg'!D2426</f>
        <v>2.2799999999999998</v>
      </c>
      <c r="G2426" s="2">
        <f>'Moving Avg'!F2426</f>
        <v>2.2114250000000002</v>
      </c>
      <c r="H2426" s="2">
        <f>'Moving Avg'!G2426</f>
        <v>2.1576460000000006</v>
      </c>
      <c r="I2426" s="2">
        <f>'Moving Avg'!H2426</f>
        <v>2.1195409999999972</v>
      </c>
      <c r="J2426" s="5" t="str">
        <f>OBV!F2426</f>
        <v>BULLISH</v>
      </c>
      <c r="K2426" s="5" t="str">
        <f>OBV!G2426</f>
        <v>NEUTRAL</v>
      </c>
      <c r="L2426" s="5" t="str">
        <f>OBV!H2426</f>
        <v>CONFIRMED BULLISH</v>
      </c>
      <c r="M2426" s="7">
        <f t="shared" si="370"/>
        <v>0</v>
      </c>
      <c r="N2426" s="7">
        <f t="shared" si="371"/>
        <v>45</v>
      </c>
      <c r="O2426" s="7">
        <f t="shared" si="372"/>
        <v>50</v>
      </c>
      <c r="P2426" s="7">
        <f t="shared" si="373"/>
        <v>83.5</v>
      </c>
      <c r="Q2426" s="8">
        <f t="shared" si="374"/>
        <v>35.774999999999999</v>
      </c>
      <c r="R2426" s="8">
        <f t="shared" si="375"/>
        <v>47.375</v>
      </c>
      <c r="S2426" s="8">
        <f t="shared" si="376"/>
        <v>56.825000000000003</v>
      </c>
      <c r="T2426" s="8">
        <f t="shared" si="377"/>
        <v>44.625</v>
      </c>
      <c r="U2426" s="7">
        <f t="shared" si="378"/>
        <v>46.658333333333339</v>
      </c>
      <c r="V2426" s="7">
        <f t="shared" si="379"/>
        <v>46.150000000000006</v>
      </c>
    </row>
    <row r="2427" spans="1:22" ht="13.5" x14ac:dyDescent="0.25">
      <c r="A2427" s="3">
        <f>RSI!A2427</f>
        <v>45841</v>
      </c>
      <c r="B2427" s="2">
        <f>RSI!B2427</f>
        <v>2.2799999999999998</v>
      </c>
      <c r="C2427" s="2">
        <f>RSI!I2427</f>
        <v>72.707484680125603</v>
      </c>
      <c r="D2427" s="2">
        <f>MACD!E2427</f>
        <v>-2.83408342228606E-2</v>
      </c>
      <c r="E2427" s="2">
        <f>MACD!F2427</f>
        <v>-2.3463230272008341E-2</v>
      </c>
      <c r="F2427" s="2">
        <f>'Moving Avg'!D2427</f>
        <v>2.2799999999999998</v>
      </c>
      <c r="G2427" s="2">
        <f>'Moving Avg'!F2427</f>
        <v>2.2196800000000003</v>
      </c>
      <c r="H2427" s="2">
        <f>'Moving Avg'!G2427</f>
        <v>2.1592640000000003</v>
      </c>
      <c r="I2427" s="2">
        <f>'Moving Avg'!H2427</f>
        <v>2.1201794999999972</v>
      </c>
      <c r="J2427" s="5" t="str">
        <f>OBV!F2427</f>
        <v>NEUTRAL</v>
      </c>
      <c r="K2427" s="5" t="str">
        <f>OBV!G2427</f>
        <v>NEUTRAL</v>
      </c>
      <c r="L2427" s="5" t="str">
        <f>OBV!H2427</f>
        <v>NEUTRAL</v>
      </c>
      <c r="M2427" s="7">
        <f t="shared" si="370"/>
        <v>0</v>
      </c>
      <c r="N2427" s="7">
        <f t="shared" si="371"/>
        <v>45</v>
      </c>
      <c r="O2427" s="7">
        <f t="shared" si="372"/>
        <v>50</v>
      </c>
      <c r="P2427" s="7">
        <f t="shared" si="373"/>
        <v>33</v>
      </c>
      <c r="Q2427" s="8">
        <f t="shared" si="374"/>
        <v>28.2</v>
      </c>
      <c r="R2427" s="8">
        <f t="shared" si="375"/>
        <v>34.75</v>
      </c>
      <c r="S2427" s="8">
        <f t="shared" si="376"/>
        <v>34.1</v>
      </c>
      <c r="T2427" s="8">
        <f t="shared" si="377"/>
        <v>32</v>
      </c>
      <c r="U2427" s="7">
        <f t="shared" si="378"/>
        <v>32.35</v>
      </c>
      <c r="V2427" s="7">
        <f t="shared" si="379"/>
        <v>32.262500000000003</v>
      </c>
    </row>
    <row r="2428" spans="1:22" ht="13.5" x14ac:dyDescent="0.25">
      <c r="A2428" s="3">
        <f>RSI!A2428</f>
        <v>45842</v>
      </c>
      <c r="B2428" s="2">
        <f>RSI!B2428</f>
        <v>2.29</v>
      </c>
      <c r="C2428" s="2">
        <f>RSI!I2428</f>
        <v>74.300481110679954</v>
      </c>
      <c r="D2428" s="2">
        <f>MACD!E2428</f>
        <v>-3.2904733157428367E-2</v>
      </c>
      <c r="E2428" s="2">
        <f>MACD!F2428</f>
        <v>-2.5351530849092349E-2</v>
      </c>
      <c r="F2428" s="2">
        <f>'Moving Avg'!D2428</f>
        <v>2.282</v>
      </c>
      <c r="G2428" s="2">
        <f>'Moving Avg'!F2428</f>
        <v>2.2237550000000001</v>
      </c>
      <c r="H2428" s="2">
        <f>'Moving Avg'!G2428</f>
        <v>2.1610820000000004</v>
      </c>
      <c r="I2428" s="2">
        <f>'Moving Avg'!H2428</f>
        <v>2.1208679999999971</v>
      </c>
      <c r="J2428" s="5" t="str">
        <f>OBV!F2428</f>
        <v>BULLISH</v>
      </c>
      <c r="K2428" s="5" t="str">
        <f>OBV!G2428</f>
        <v>NEUTRAL</v>
      </c>
      <c r="L2428" s="5" t="str">
        <f>OBV!H2428</f>
        <v>CONFIRMED BULLISH</v>
      </c>
      <c r="M2428" s="7">
        <f t="shared" si="370"/>
        <v>0</v>
      </c>
      <c r="N2428" s="7">
        <f t="shared" si="371"/>
        <v>45</v>
      </c>
      <c r="O2428" s="7">
        <f t="shared" si="372"/>
        <v>50</v>
      </c>
      <c r="P2428" s="7">
        <f t="shared" si="373"/>
        <v>83.5</v>
      </c>
      <c r="Q2428" s="8">
        <f t="shared" si="374"/>
        <v>35.774999999999999</v>
      </c>
      <c r="R2428" s="8">
        <f t="shared" si="375"/>
        <v>47.375</v>
      </c>
      <c r="S2428" s="8">
        <f t="shared" si="376"/>
        <v>56.825000000000003</v>
      </c>
      <c r="T2428" s="8">
        <f t="shared" si="377"/>
        <v>44.625</v>
      </c>
      <c r="U2428" s="7">
        <f t="shared" si="378"/>
        <v>46.658333333333339</v>
      </c>
      <c r="V2428" s="7">
        <f t="shared" si="379"/>
        <v>46.150000000000006</v>
      </c>
    </row>
    <row r="2429" spans="1:22" ht="13.5" x14ac:dyDescent="0.25">
      <c r="A2429" s="3">
        <f>RSI!A2429</f>
        <v>45845</v>
      </c>
      <c r="B2429" s="2">
        <f>RSI!B2429</f>
        <v>2.29</v>
      </c>
      <c r="C2429" s="2">
        <f>RSI!I2429</f>
        <v>74.300481110679968</v>
      </c>
      <c r="D2429" s="2">
        <f>MACD!E2429</f>
        <v>-3.7247335078728572E-2</v>
      </c>
      <c r="E2429" s="2">
        <f>MACD!F2429</f>
        <v>-2.7730691695019596E-2</v>
      </c>
      <c r="F2429" s="2">
        <f>'Moving Avg'!D2429</f>
        <v>2.2839999999999998</v>
      </c>
      <c r="G2429" s="2">
        <f>'Moving Avg'!F2429</f>
        <v>2.22783</v>
      </c>
      <c r="H2429" s="2">
        <f>'Moving Avg'!G2429</f>
        <v>2.1629000000000005</v>
      </c>
      <c r="I2429" s="2">
        <f>'Moving Avg'!H2429</f>
        <v>2.121556499999997</v>
      </c>
      <c r="J2429" s="5" t="str">
        <f>OBV!F2429</f>
        <v>BULLISH</v>
      </c>
      <c r="K2429" s="5" t="str">
        <f>OBV!G2429</f>
        <v>NEUTRAL</v>
      </c>
      <c r="L2429" s="5" t="str">
        <f>OBV!H2429</f>
        <v>CONFIRMED BULLISH</v>
      </c>
      <c r="M2429" s="7">
        <f t="shared" si="370"/>
        <v>0</v>
      </c>
      <c r="N2429" s="7">
        <f t="shared" si="371"/>
        <v>45</v>
      </c>
      <c r="O2429" s="7">
        <f t="shared" si="372"/>
        <v>50</v>
      </c>
      <c r="P2429" s="7">
        <f t="shared" si="373"/>
        <v>83.5</v>
      </c>
      <c r="Q2429" s="8">
        <f t="shared" si="374"/>
        <v>35.774999999999999</v>
      </c>
      <c r="R2429" s="8">
        <f t="shared" si="375"/>
        <v>47.375</v>
      </c>
      <c r="S2429" s="8">
        <f t="shared" si="376"/>
        <v>56.825000000000003</v>
      </c>
      <c r="T2429" s="8">
        <f t="shared" si="377"/>
        <v>44.625</v>
      </c>
      <c r="U2429" s="7">
        <f t="shared" si="378"/>
        <v>46.658333333333339</v>
      </c>
      <c r="V2429" s="7">
        <f t="shared" si="379"/>
        <v>46.150000000000006</v>
      </c>
    </row>
    <row r="2430" spans="1:22" ht="13.5" x14ac:dyDescent="0.25">
      <c r="A2430" s="3">
        <f>RSI!A2430</f>
        <v>45846</v>
      </c>
      <c r="B2430" s="2">
        <f>RSI!B2430</f>
        <v>2.29</v>
      </c>
      <c r="C2430" s="2">
        <f>RSI!I2430</f>
        <v>74.300481110679968</v>
      </c>
      <c r="D2430" s="2">
        <f>MACD!E2430</f>
        <v>-4.1336298577425712E-2</v>
      </c>
      <c r="E2430" s="2">
        <f>MACD!F2430</f>
        <v>-3.045181307150082E-2</v>
      </c>
      <c r="F2430" s="2">
        <f>'Moving Avg'!D2430</f>
        <v>2.286</v>
      </c>
      <c r="G2430" s="2">
        <f>'Moving Avg'!F2430</f>
        <v>2.2319050000000002</v>
      </c>
      <c r="H2430" s="2">
        <f>'Moving Avg'!G2430</f>
        <v>2.1647180000000006</v>
      </c>
      <c r="I2430" s="2">
        <f>'Moving Avg'!H2430</f>
        <v>2.1222449999999968</v>
      </c>
      <c r="J2430" s="5" t="str">
        <f>OBV!F2430</f>
        <v>BULLISH</v>
      </c>
      <c r="K2430" s="5" t="str">
        <f>OBV!G2430</f>
        <v>NEUTRAL</v>
      </c>
      <c r="L2430" s="5" t="str">
        <f>OBV!H2430</f>
        <v>CONFIRMED BULLISH</v>
      </c>
      <c r="M2430" s="7">
        <f t="shared" si="370"/>
        <v>0</v>
      </c>
      <c r="N2430" s="7">
        <f t="shared" si="371"/>
        <v>45</v>
      </c>
      <c r="O2430" s="7">
        <f t="shared" si="372"/>
        <v>50</v>
      </c>
      <c r="P2430" s="7">
        <f t="shared" si="373"/>
        <v>83.5</v>
      </c>
      <c r="Q2430" s="8">
        <f t="shared" si="374"/>
        <v>35.774999999999999</v>
      </c>
      <c r="R2430" s="8">
        <f t="shared" si="375"/>
        <v>47.375</v>
      </c>
      <c r="S2430" s="8">
        <f t="shared" si="376"/>
        <v>56.825000000000003</v>
      </c>
      <c r="T2430" s="8">
        <f t="shared" si="377"/>
        <v>44.625</v>
      </c>
      <c r="U2430" s="7">
        <f t="shared" si="378"/>
        <v>46.658333333333339</v>
      </c>
      <c r="V2430" s="7">
        <f t="shared" si="379"/>
        <v>46.150000000000006</v>
      </c>
    </row>
    <row r="2431" spans="1:22" ht="13.5" x14ac:dyDescent="0.25">
      <c r="A2431" s="3">
        <f>RSI!A2431</f>
        <v>45847</v>
      </c>
      <c r="B2431" s="2">
        <f>RSI!B2431</f>
        <v>2.29</v>
      </c>
      <c r="C2431" s="2">
        <f>RSI!I2431</f>
        <v>74.300481110679968</v>
      </c>
      <c r="D2431" s="2">
        <f>MACD!E2431</f>
        <v>-4.5208434668115416E-2</v>
      </c>
      <c r="E2431" s="2">
        <f>MACD!F2431</f>
        <v>-3.3403137390823741E-2</v>
      </c>
      <c r="F2431" s="2">
        <f>'Moving Avg'!D2431</f>
        <v>2.2880000000000003</v>
      </c>
      <c r="G2431" s="2">
        <f>'Moving Avg'!F2431</f>
        <v>2.2406600000000001</v>
      </c>
      <c r="H2431" s="2">
        <f>'Moving Avg'!G2431</f>
        <v>2.1684060000000005</v>
      </c>
      <c r="I2431" s="2">
        <f>'Moving Avg'!H2431</f>
        <v>2.1229334999999967</v>
      </c>
      <c r="J2431" s="5" t="str">
        <f>OBV!F2431</f>
        <v>BULLISH</v>
      </c>
      <c r="K2431" s="5" t="str">
        <f>OBV!G2431</f>
        <v>NEUTRAL</v>
      </c>
      <c r="L2431" s="5" t="str">
        <f>OBV!H2431</f>
        <v>CONFIRMED BULLISH</v>
      </c>
      <c r="M2431" s="7">
        <f t="shared" si="370"/>
        <v>0</v>
      </c>
      <c r="N2431" s="7">
        <f t="shared" si="371"/>
        <v>45</v>
      </c>
      <c r="O2431" s="7">
        <f t="shared" si="372"/>
        <v>50</v>
      </c>
      <c r="P2431" s="7">
        <f t="shared" si="373"/>
        <v>83.5</v>
      </c>
      <c r="Q2431" s="8">
        <f t="shared" si="374"/>
        <v>35.774999999999999</v>
      </c>
      <c r="R2431" s="8">
        <f t="shared" si="375"/>
        <v>47.375</v>
      </c>
      <c r="S2431" s="8">
        <f t="shared" si="376"/>
        <v>56.825000000000003</v>
      </c>
      <c r="T2431" s="8">
        <f t="shared" si="377"/>
        <v>44.625</v>
      </c>
      <c r="U2431" s="7">
        <f t="shared" si="378"/>
        <v>46.658333333333339</v>
      </c>
      <c r="V2431" s="7">
        <f t="shared" si="379"/>
        <v>46.150000000000006</v>
      </c>
    </row>
    <row r="2432" spans="1:22" ht="13.5" x14ac:dyDescent="0.25">
      <c r="A2432" s="3">
        <f>RSI!A2432</f>
        <v>45848</v>
      </c>
      <c r="B2432" s="2">
        <f>RSI!B2432</f>
        <v>2.29</v>
      </c>
      <c r="C2432" s="2">
        <f>RSI!I2432</f>
        <v>74.300481110679968</v>
      </c>
      <c r="D2432" s="2">
        <f>MACD!E2432</f>
        <v>-3.5020410982267158E-2</v>
      </c>
      <c r="E2432" s="2">
        <f>MACD!F2432</f>
        <v>-3.3726592109112427E-2</v>
      </c>
      <c r="F2432" s="2">
        <f>'Moving Avg'!D2432</f>
        <v>2.29</v>
      </c>
      <c r="G2432" s="2">
        <f>'Moving Avg'!F2432</f>
        <v>2.2447349999999999</v>
      </c>
      <c r="H2432" s="2">
        <f>'Moving Avg'!G2432</f>
        <v>2.1720940000000009</v>
      </c>
      <c r="I2432" s="2">
        <f>'Moving Avg'!H2432</f>
        <v>2.123621999999997</v>
      </c>
      <c r="J2432" s="5" t="str">
        <f>OBV!F2432</f>
        <v>BULLISH</v>
      </c>
      <c r="K2432" s="5" t="str">
        <f>OBV!G2432</f>
        <v>NEUTRAL</v>
      </c>
      <c r="L2432" s="5" t="str">
        <f>OBV!H2432</f>
        <v>CONFIRMED BULLISH</v>
      </c>
      <c r="M2432" s="7">
        <f t="shared" si="370"/>
        <v>0</v>
      </c>
      <c r="N2432" s="7">
        <f t="shared" si="371"/>
        <v>45</v>
      </c>
      <c r="O2432" s="7">
        <f t="shared" si="372"/>
        <v>50</v>
      </c>
      <c r="P2432" s="7">
        <f t="shared" si="373"/>
        <v>83.5</v>
      </c>
      <c r="Q2432" s="8">
        <f t="shared" si="374"/>
        <v>35.774999999999999</v>
      </c>
      <c r="R2432" s="8">
        <f t="shared" si="375"/>
        <v>47.375</v>
      </c>
      <c r="S2432" s="8">
        <f t="shared" si="376"/>
        <v>56.825000000000003</v>
      </c>
      <c r="T2432" s="8">
        <f t="shared" si="377"/>
        <v>44.625</v>
      </c>
      <c r="U2432" s="7">
        <f t="shared" si="378"/>
        <v>46.658333333333339</v>
      </c>
      <c r="V2432" s="7">
        <f t="shared" si="379"/>
        <v>46.150000000000006</v>
      </c>
    </row>
    <row r="2433" spans="1:22" ht="13.5" x14ac:dyDescent="0.25">
      <c r="A2433" s="3">
        <f>RSI!A2433</f>
        <v>45849</v>
      </c>
      <c r="B2433" s="2">
        <f>RSI!B2433</f>
        <v>2.29</v>
      </c>
      <c r="C2433" s="2">
        <f>RSI!I2433</f>
        <v>74.300481110679968</v>
      </c>
      <c r="D2433" s="2">
        <f>MACD!E2433</f>
        <v>-2.6753208254240324E-2</v>
      </c>
      <c r="E2433" s="2">
        <f>MACD!F2433</f>
        <v>-3.2331915338138006E-2</v>
      </c>
      <c r="F2433" s="2">
        <f>'Moving Avg'!D2433</f>
        <v>2.29</v>
      </c>
      <c r="G2433" s="2">
        <f>'Moving Avg'!F2433</f>
        <v>2.2488100000000002</v>
      </c>
      <c r="H2433" s="2">
        <f>'Moving Avg'!G2433</f>
        <v>2.1757820000000008</v>
      </c>
      <c r="I2433" s="2">
        <f>'Moving Avg'!H2433</f>
        <v>2.1243104999999973</v>
      </c>
      <c r="J2433" s="5" t="str">
        <f>OBV!F2433</f>
        <v>NEUTRAL</v>
      </c>
      <c r="K2433" s="5" t="str">
        <f>OBV!G2433</f>
        <v>NEUTRAL</v>
      </c>
      <c r="L2433" s="5" t="str">
        <f>OBV!H2433</f>
        <v>NEUTRAL</v>
      </c>
      <c r="M2433" s="7">
        <f t="shared" si="370"/>
        <v>0</v>
      </c>
      <c r="N2433" s="7">
        <f t="shared" si="371"/>
        <v>0</v>
      </c>
      <c r="O2433" s="7">
        <f t="shared" si="372"/>
        <v>50</v>
      </c>
      <c r="P2433" s="7">
        <f t="shared" si="373"/>
        <v>33</v>
      </c>
      <c r="Q2433" s="8">
        <f t="shared" si="374"/>
        <v>12.45</v>
      </c>
      <c r="R2433" s="8">
        <f t="shared" si="375"/>
        <v>25.75</v>
      </c>
      <c r="S2433" s="8">
        <f t="shared" si="376"/>
        <v>27.35</v>
      </c>
      <c r="T2433" s="8">
        <f t="shared" si="377"/>
        <v>20.75</v>
      </c>
      <c r="U2433" s="7">
        <f t="shared" si="378"/>
        <v>21.850000000000005</v>
      </c>
      <c r="V2433" s="7">
        <f t="shared" si="379"/>
        <v>21.575000000000003</v>
      </c>
    </row>
    <row r="2434" spans="1:22" ht="13.5" x14ac:dyDescent="0.25">
      <c r="A2434" s="3">
        <f>RSI!A2434</f>
        <v>45852</v>
      </c>
      <c r="B2434" s="2">
        <f>RSI!B2434</f>
        <v>2.29</v>
      </c>
      <c r="C2434" s="2">
        <f>RSI!I2434</f>
        <v>74.300481110679968</v>
      </c>
      <c r="D2434" s="2">
        <f>MACD!E2434</f>
        <v>-2.0085135367561069E-2</v>
      </c>
      <c r="E2434" s="2">
        <f>MACD!F2434</f>
        <v>-2.9882559344022619E-2</v>
      </c>
      <c r="F2434" s="2">
        <f>'Moving Avg'!D2434</f>
        <v>2.29</v>
      </c>
      <c r="G2434" s="2">
        <f>'Moving Avg'!F2434</f>
        <v>2.252885</v>
      </c>
      <c r="H2434" s="2">
        <f>'Moving Avg'!G2434</f>
        <v>2.1794700000000007</v>
      </c>
      <c r="I2434" s="2">
        <f>'Moving Avg'!H2434</f>
        <v>2.1249989999999972</v>
      </c>
      <c r="J2434" s="5" t="str">
        <f>OBV!F2434</f>
        <v>NEUTRAL</v>
      </c>
      <c r="K2434" s="5" t="str">
        <f>OBV!G2434</f>
        <v>NEUTRAL</v>
      </c>
      <c r="L2434" s="5" t="str">
        <f>OBV!H2434</f>
        <v>NEUTRAL</v>
      </c>
      <c r="M2434" s="7">
        <f t="shared" ref="M2434:M2497" si="380">IF(C2434&lt;30,50, IF(C2434&gt;70, 0, 25))</f>
        <v>0</v>
      </c>
      <c r="N2434" s="7">
        <f t="shared" ref="N2434:N2497" si="381">IF(E2434-D2434&gt;0.02, 100, IF(E2434-D2434&lt;0,0,45))</f>
        <v>0</v>
      </c>
      <c r="O2434" s="7">
        <f t="shared" ref="O2434:O2497" si="382">IF(F2434-I2434&gt;10,100,IF(F2434-I2434&gt;5,75, IF(F2434-I2434&gt;0,50,0)))</f>
        <v>50</v>
      </c>
      <c r="P2434" s="7">
        <f t="shared" ref="P2434:P2497" si="383">IF(L2434="confirmed bullish", 34, IF(L2434="bullish divergence",17, 0))+IF(J2434="bullish",33,IF(J2434="bearish",0,16.5))+IF(K2434="strong",33,IF(K2434="weak",0,16.5))</f>
        <v>33</v>
      </c>
      <c r="Q2434" s="8">
        <f t="shared" si="374"/>
        <v>12.45</v>
      </c>
      <c r="R2434" s="8">
        <f t="shared" si="375"/>
        <v>25.75</v>
      </c>
      <c r="S2434" s="8">
        <f t="shared" si="376"/>
        <v>27.35</v>
      </c>
      <c r="T2434" s="8">
        <f t="shared" si="377"/>
        <v>20.75</v>
      </c>
      <c r="U2434" s="7">
        <f t="shared" si="378"/>
        <v>21.850000000000005</v>
      </c>
      <c r="V2434" s="7">
        <f t="shared" si="379"/>
        <v>21.575000000000003</v>
      </c>
    </row>
    <row r="2435" spans="1:22" ht="13.5" x14ac:dyDescent="0.25">
      <c r="A2435" s="3">
        <f>RSI!A2435</f>
        <v>45853</v>
      </c>
      <c r="B2435" s="2">
        <f>RSI!B2435</f>
        <v>2.29</v>
      </c>
      <c r="C2435" s="2">
        <f>RSI!I2435</f>
        <v>74.300481110679968</v>
      </c>
      <c r="D2435" s="2">
        <f>MACD!E2435</f>
        <v>-1.4745931420817815E-2</v>
      </c>
      <c r="E2435" s="2">
        <f>MACD!F2435</f>
        <v>-2.6855233759381661E-2</v>
      </c>
      <c r="F2435" s="2">
        <f>'Moving Avg'!D2435</f>
        <v>2.29</v>
      </c>
      <c r="G2435" s="2">
        <f>'Moving Avg'!F2435</f>
        <v>2.2569599999999999</v>
      </c>
      <c r="H2435" s="2">
        <f>'Moving Avg'!G2435</f>
        <v>2.183158000000001</v>
      </c>
      <c r="I2435" s="2">
        <f>'Moving Avg'!H2435</f>
        <v>2.1256874999999971</v>
      </c>
      <c r="J2435" s="5" t="str">
        <f>OBV!F2435</f>
        <v>NEUTRAL</v>
      </c>
      <c r="K2435" s="5" t="str">
        <f>OBV!G2435</f>
        <v>NEUTRAL</v>
      </c>
      <c r="L2435" s="5" t="str">
        <f>OBV!H2435</f>
        <v>NEUTRAL</v>
      </c>
      <c r="M2435" s="7">
        <f t="shared" si="380"/>
        <v>0</v>
      </c>
      <c r="N2435" s="7">
        <f t="shared" si="381"/>
        <v>0</v>
      </c>
      <c r="O2435" s="7">
        <f t="shared" si="382"/>
        <v>50</v>
      </c>
      <c r="P2435" s="7">
        <f t="shared" si="383"/>
        <v>33</v>
      </c>
      <c r="Q2435" s="8">
        <f t="shared" ref="Q2435:Q2498" si="384">0.35*M2435+N2435*0.35+O2435*0.15+P2435*0.15</f>
        <v>12.45</v>
      </c>
      <c r="R2435" s="8">
        <f t="shared" ref="R2435:R2498" si="385">M2435*0.2+N2435*0.2+O2435*0.35+P2435*0.25</f>
        <v>25.75</v>
      </c>
      <c r="S2435" s="8">
        <f t="shared" ref="S2435:S2498" si="386">M2435*0.15+N2435*0.15+O2435*0.25+P2435*0.45</f>
        <v>27.35</v>
      </c>
      <c r="T2435" s="8">
        <f t="shared" ref="T2435:T2498" si="387">0.25*SUM(M2435:P2435)</f>
        <v>20.75</v>
      </c>
      <c r="U2435" s="7">
        <f t="shared" ref="U2435:U2498" si="388">SUM(Q2435:S2435)/3</f>
        <v>21.850000000000005</v>
      </c>
      <c r="V2435" s="7">
        <f t="shared" ref="V2435:V2498" si="389">SUM(Q2435:T2435)/4</f>
        <v>21.575000000000003</v>
      </c>
    </row>
    <row r="2436" spans="1:22" ht="13.5" x14ac:dyDescent="0.25">
      <c r="A2436" s="3">
        <f>RSI!A2436</f>
        <v>45854</v>
      </c>
      <c r="B2436" s="2">
        <f>RSI!B2436</f>
        <v>2.29</v>
      </c>
      <c r="C2436" s="2">
        <f>RSI!I2436</f>
        <v>74.300481110679968</v>
      </c>
      <c r="D2436" s="2">
        <f>MACD!E2436</f>
        <v>-1.0508709736949839E-2</v>
      </c>
      <c r="E2436" s="2">
        <f>MACD!F2436</f>
        <v>-2.3585928954895301E-2</v>
      </c>
      <c r="F2436" s="2">
        <f>'Moving Avg'!D2436</f>
        <v>2.29</v>
      </c>
      <c r="G2436" s="2">
        <f>'Moving Avg'!F2436</f>
        <v>2.2619699999999998</v>
      </c>
      <c r="H2436" s="2">
        <f>'Moving Avg'!G2436</f>
        <v>2.1868460000000014</v>
      </c>
      <c r="I2436" s="2">
        <f>'Moving Avg'!H2436</f>
        <v>2.1263759999999969</v>
      </c>
      <c r="J2436" s="5" t="str">
        <f>OBV!F2436</f>
        <v>NEUTRAL</v>
      </c>
      <c r="K2436" s="5" t="str">
        <f>OBV!G2436</f>
        <v>NEUTRAL</v>
      </c>
      <c r="L2436" s="5" t="str">
        <f>OBV!H2436</f>
        <v>NEUTRAL</v>
      </c>
      <c r="M2436" s="7">
        <f t="shared" si="380"/>
        <v>0</v>
      </c>
      <c r="N2436" s="7">
        <f t="shared" si="381"/>
        <v>0</v>
      </c>
      <c r="O2436" s="7">
        <f t="shared" si="382"/>
        <v>50</v>
      </c>
      <c r="P2436" s="7">
        <f t="shared" si="383"/>
        <v>33</v>
      </c>
      <c r="Q2436" s="8">
        <f t="shared" si="384"/>
        <v>12.45</v>
      </c>
      <c r="R2436" s="8">
        <f t="shared" si="385"/>
        <v>25.75</v>
      </c>
      <c r="S2436" s="8">
        <f t="shared" si="386"/>
        <v>27.35</v>
      </c>
      <c r="T2436" s="8">
        <f t="shared" si="387"/>
        <v>20.75</v>
      </c>
      <c r="U2436" s="7">
        <f t="shared" si="388"/>
        <v>21.850000000000005</v>
      </c>
      <c r="V2436" s="7">
        <f t="shared" si="389"/>
        <v>21.575000000000003</v>
      </c>
    </row>
    <row r="2437" spans="1:22" ht="13.5" x14ac:dyDescent="0.25">
      <c r="A2437" s="3">
        <f>RSI!A2437</f>
        <v>45855</v>
      </c>
      <c r="B2437" s="2">
        <f>RSI!B2437</f>
        <v>2.29</v>
      </c>
      <c r="C2437" s="2">
        <f>RSI!I2437</f>
        <v>74.300481110679968</v>
      </c>
      <c r="D2437" s="2">
        <f>MACD!E2437</f>
        <v>-7.1831518964611263E-3</v>
      </c>
      <c r="E2437" s="2">
        <f>MACD!F2437</f>
        <v>-2.0305373543208466E-2</v>
      </c>
      <c r="F2437" s="2">
        <f>'Moving Avg'!D2437</f>
        <v>2.29</v>
      </c>
      <c r="G2437" s="2">
        <f>'Moving Avg'!F2437</f>
        <v>2.2669799999999993</v>
      </c>
      <c r="H2437" s="2">
        <f>'Moving Avg'!G2437</f>
        <v>2.1905340000000013</v>
      </c>
      <c r="I2437" s="2">
        <f>'Moving Avg'!H2437</f>
        <v>2.1270644999999972</v>
      </c>
      <c r="J2437" s="5" t="str">
        <f>OBV!F2437</f>
        <v>NEUTRAL</v>
      </c>
      <c r="K2437" s="5" t="str">
        <f>OBV!G2437</f>
        <v>NEUTRAL</v>
      </c>
      <c r="L2437" s="5" t="str">
        <f>OBV!H2437</f>
        <v>NEUTRAL</v>
      </c>
      <c r="M2437" s="7">
        <f t="shared" si="380"/>
        <v>0</v>
      </c>
      <c r="N2437" s="7">
        <f t="shared" si="381"/>
        <v>0</v>
      </c>
      <c r="O2437" s="7">
        <f t="shared" si="382"/>
        <v>50</v>
      </c>
      <c r="P2437" s="7">
        <f t="shared" si="383"/>
        <v>33</v>
      </c>
      <c r="Q2437" s="8">
        <f t="shared" si="384"/>
        <v>12.45</v>
      </c>
      <c r="R2437" s="8">
        <f t="shared" si="385"/>
        <v>25.75</v>
      </c>
      <c r="S2437" s="8">
        <f t="shared" si="386"/>
        <v>27.35</v>
      </c>
      <c r="T2437" s="8">
        <f t="shared" si="387"/>
        <v>20.75</v>
      </c>
      <c r="U2437" s="7">
        <f t="shared" si="388"/>
        <v>21.850000000000005</v>
      </c>
      <c r="V2437" s="7">
        <f t="shared" si="389"/>
        <v>21.575000000000003</v>
      </c>
    </row>
    <row r="2438" spans="1:22" ht="13.5" x14ac:dyDescent="0.25">
      <c r="A2438" s="3">
        <f>RSI!A2438</f>
        <v>45856</v>
      </c>
      <c r="B2438" s="2">
        <f>RSI!B2438</f>
        <v>2.29</v>
      </c>
      <c r="C2438" s="2">
        <f>RSI!I2438</f>
        <v>74.300481110679982</v>
      </c>
      <c r="D2438" s="2">
        <f>MACD!E2438</f>
        <v>-3.0712971565174385E-3</v>
      </c>
      <c r="E2438" s="2">
        <f>MACD!F2438</f>
        <v>-1.6858558265870262E-2</v>
      </c>
      <c r="F2438" s="2">
        <f>'Moving Avg'!D2438</f>
        <v>2.29</v>
      </c>
      <c r="G2438" s="2">
        <f>'Moving Avg'!F2438</f>
        <v>2.2719899999999997</v>
      </c>
      <c r="H2438" s="2">
        <f>'Moving Avg'!G2438</f>
        <v>2.1942220000000012</v>
      </c>
      <c r="I2438" s="2">
        <f>'Moving Avg'!H2438</f>
        <v>2.1277529999999971</v>
      </c>
      <c r="J2438" s="5" t="str">
        <f>OBV!F2438</f>
        <v>NEUTRAL</v>
      </c>
      <c r="K2438" s="5" t="str">
        <f>OBV!G2438</f>
        <v>NEUTRAL</v>
      </c>
      <c r="L2438" s="5" t="str">
        <f>OBV!H2438</f>
        <v>NEUTRAL</v>
      </c>
      <c r="M2438" s="7">
        <f t="shared" si="380"/>
        <v>0</v>
      </c>
      <c r="N2438" s="7">
        <f t="shared" si="381"/>
        <v>0</v>
      </c>
      <c r="O2438" s="7">
        <f t="shared" si="382"/>
        <v>50</v>
      </c>
      <c r="P2438" s="7">
        <f t="shared" si="383"/>
        <v>33</v>
      </c>
      <c r="Q2438" s="8">
        <f t="shared" si="384"/>
        <v>12.45</v>
      </c>
      <c r="R2438" s="8">
        <f t="shared" si="385"/>
        <v>25.75</v>
      </c>
      <c r="S2438" s="8">
        <f t="shared" si="386"/>
        <v>27.35</v>
      </c>
      <c r="T2438" s="8">
        <f t="shared" si="387"/>
        <v>20.75</v>
      </c>
      <c r="U2438" s="7">
        <f t="shared" si="388"/>
        <v>21.850000000000005</v>
      </c>
      <c r="V2438" s="7">
        <f t="shared" si="389"/>
        <v>21.575000000000003</v>
      </c>
    </row>
    <row r="2439" spans="1:22" ht="13.5" x14ac:dyDescent="0.25">
      <c r="A2439" s="3">
        <f>RSI!A2439</f>
        <v>45859</v>
      </c>
      <c r="B2439" s="2">
        <f>RSI!B2439</f>
        <v>2.29</v>
      </c>
      <c r="C2439" s="2">
        <f>RSI!I2439</f>
        <v>74.300481110679982</v>
      </c>
      <c r="D2439" s="2">
        <f>MACD!E2439</f>
        <v>1.8524199479452719E-4</v>
      </c>
      <c r="E2439" s="2">
        <f>MACD!F2439</f>
        <v>-1.3449798213737305E-2</v>
      </c>
      <c r="F2439" s="2">
        <f>'Moving Avg'!D2439</f>
        <v>2.29</v>
      </c>
      <c r="G2439" s="2">
        <f>'Moving Avg'!F2439</f>
        <v>2.2769999999999997</v>
      </c>
      <c r="H2439" s="2">
        <f>'Moving Avg'!G2439</f>
        <v>2.1979100000000016</v>
      </c>
      <c r="I2439" s="2">
        <f>'Moving Avg'!H2439</f>
        <v>2.128441499999997</v>
      </c>
      <c r="J2439" s="5" t="str">
        <f>OBV!F2439</f>
        <v>NEUTRAL</v>
      </c>
      <c r="K2439" s="5" t="str">
        <f>OBV!G2439</f>
        <v>NEUTRAL</v>
      </c>
      <c r="L2439" s="5" t="str">
        <f>OBV!H2439</f>
        <v>NEUTRAL</v>
      </c>
      <c r="M2439" s="7">
        <f t="shared" si="380"/>
        <v>0</v>
      </c>
      <c r="N2439" s="7">
        <f t="shared" si="381"/>
        <v>0</v>
      </c>
      <c r="O2439" s="7">
        <f t="shared" si="382"/>
        <v>50</v>
      </c>
      <c r="P2439" s="7">
        <f t="shared" si="383"/>
        <v>33</v>
      </c>
      <c r="Q2439" s="8">
        <f t="shared" si="384"/>
        <v>12.45</v>
      </c>
      <c r="R2439" s="8">
        <f t="shared" si="385"/>
        <v>25.75</v>
      </c>
      <c r="S2439" s="8">
        <f t="shared" si="386"/>
        <v>27.35</v>
      </c>
      <c r="T2439" s="8">
        <f t="shared" si="387"/>
        <v>20.75</v>
      </c>
      <c r="U2439" s="7">
        <f t="shared" si="388"/>
        <v>21.850000000000005</v>
      </c>
      <c r="V2439" s="7">
        <f t="shared" si="389"/>
        <v>21.575000000000003</v>
      </c>
    </row>
    <row r="2440" spans="1:22" ht="13.5" x14ac:dyDescent="0.25">
      <c r="A2440" s="3">
        <f>RSI!A2440</f>
        <v>45860</v>
      </c>
      <c r="B2440" s="2">
        <f>RSI!B2440</f>
        <v>2.29</v>
      </c>
      <c r="C2440" s="2">
        <f>RSI!I2440</f>
        <v>74.300481110679982</v>
      </c>
      <c r="D2440" s="2">
        <f>MACD!E2440</f>
        <v>2.734550537904834E-3</v>
      </c>
      <c r="E2440" s="2">
        <f>MACD!F2440</f>
        <v>-1.0212928463408879E-2</v>
      </c>
      <c r="F2440" s="2">
        <f>'Moving Avg'!D2440</f>
        <v>2.29</v>
      </c>
      <c r="G2440" s="2">
        <f>'Moving Avg'!F2440</f>
        <v>2.2819999999999991</v>
      </c>
      <c r="H2440" s="2">
        <f>'Moving Avg'!G2440</f>
        <v>2.2015980000000015</v>
      </c>
      <c r="I2440" s="2">
        <f>'Moving Avg'!H2440</f>
        <v>2.1291299999999973</v>
      </c>
      <c r="J2440" s="5" t="str">
        <f>OBV!F2440</f>
        <v>NEUTRAL</v>
      </c>
      <c r="K2440" s="5" t="str">
        <f>OBV!G2440</f>
        <v>NEUTRAL</v>
      </c>
      <c r="L2440" s="5" t="str">
        <f>OBV!H2440</f>
        <v>NEUTRAL</v>
      </c>
      <c r="M2440" s="7">
        <f t="shared" si="380"/>
        <v>0</v>
      </c>
      <c r="N2440" s="7">
        <f t="shared" si="381"/>
        <v>0</v>
      </c>
      <c r="O2440" s="7">
        <f t="shared" si="382"/>
        <v>50</v>
      </c>
      <c r="P2440" s="7">
        <f t="shared" si="383"/>
        <v>33</v>
      </c>
      <c r="Q2440" s="8">
        <f t="shared" si="384"/>
        <v>12.45</v>
      </c>
      <c r="R2440" s="8">
        <f t="shared" si="385"/>
        <v>25.75</v>
      </c>
      <c r="S2440" s="8">
        <f t="shared" si="386"/>
        <v>27.35</v>
      </c>
      <c r="T2440" s="8">
        <f t="shared" si="387"/>
        <v>20.75</v>
      </c>
      <c r="U2440" s="7">
        <f t="shared" si="388"/>
        <v>21.850000000000005</v>
      </c>
      <c r="V2440" s="7">
        <f t="shared" si="389"/>
        <v>21.575000000000003</v>
      </c>
    </row>
    <row r="2441" spans="1:22" ht="13.5" x14ac:dyDescent="0.25">
      <c r="A2441" s="3">
        <f>RSI!A2441</f>
        <v>45861</v>
      </c>
      <c r="B2441" s="2">
        <f>RSI!B2441</f>
        <v>2.29</v>
      </c>
      <c r="C2441" s="2">
        <f>RSI!I2441</f>
        <v>74.300481110679982</v>
      </c>
      <c r="D2441" s="2">
        <f>MACD!E2441</f>
        <v>4.7007090769466409E-3</v>
      </c>
      <c r="E2441" s="2">
        <f>MACD!F2441</f>
        <v>-7.2302009553377742E-3</v>
      </c>
      <c r="F2441" s="2">
        <f>'Moving Avg'!D2441</f>
        <v>2.29</v>
      </c>
      <c r="G2441" s="2">
        <f>'Moving Avg'!F2441</f>
        <v>2.2869999999999995</v>
      </c>
      <c r="H2441" s="2">
        <f>'Moving Avg'!G2441</f>
        <v>2.2052860000000014</v>
      </c>
      <c r="I2441" s="2">
        <f>'Moving Avg'!H2441</f>
        <v>2.1298184999999972</v>
      </c>
      <c r="J2441" s="5" t="str">
        <f>OBV!F2441</f>
        <v>NEUTRAL</v>
      </c>
      <c r="K2441" s="5" t="str">
        <f>OBV!G2441</f>
        <v>NEUTRAL</v>
      </c>
      <c r="L2441" s="5" t="str">
        <f>OBV!H2441</f>
        <v>NEUTRAL</v>
      </c>
      <c r="M2441" s="7">
        <f t="shared" si="380"/>
        <v>0</v>
      </c>
      <c r="N2441" s="7">
        <f t="shared" si="381"/>
        <v>0</v>
      </c>
      <c r="O2441" s="7">
        <f t="shared" si="382"/>
        <v>50</v>
      </c>
      <c r="P2441" s="7">
        <f t="shared" si="383"/>
        <v>33</v>
      </c>
      <c r="Q2441" s="8">
        <f t="shared" si="384"/>
        <v>12.45</v>
      </c>
      <c r="R2441" s="8">
        <f t="shared" si="385"/>
        <v>25.75</v>
      </c>
      <c r="S2441" s="8">
        <f t="shared" si="386"/>
        <v>27.35</v>
      </c>
      <c r="T2441" s="8">
        <f t="shared" si="387"/>
        <v>20.75</v>
      </c>
      <c r="U2441" s="7">
        <f t="shared" si="388"/>
        <v>21.850000000000005</v>
      </c>
      <c r="V2441" s="7">
        <f t="shared" si="389"/>
        <v>21.575000000000003</v>
      </c>
    </row>
    <row r="2442" spans="1:22" ht="13.5" x14ac:dyDescent="0.25">
      <c r="A2442" s="3">
        <f>RSI!A2442</f>
        <v>45862</v>
      </c>
      <c r="B2442" s="2">
        <f>RSI!B2442</f>
        <v>2.29</v>
      </c>
      <c r="C2442" s="2">
        <f>RSI!I2442</f>
        <v>74.300481110679968</v>
      </c>
      <c r="D2442" s="2">
        <f>MACD!E2442</f>
        <v>6.1875773445496662E-3</v>
      </c>
      <c r="E2442" s="2">
        <f>MACD!F2442</f>
        <v>-4.5466452953602868E-3</v>
      </c>
      <c r="F2442" s="2">
        <f>'Moving Avg'!D2442</f>
        <v>2.29</v>
      </c>
      <c r="G2442" s="2">
        <f>'Moving Avg'!F2442</f>
        <v>2.2874999999999992</v>
      </c>
      <c r="H2442" s="2">
        <f>'Moving Avg'!G2442</f>
        <v>2.2089740000000013</v>
      </c>
      <c r="I2442" s="2">
        <f>'Moving Avg'!H2442</f>
        <v>2.130506999999997</v>
      </c>
      <c r="J2442" s="5" t="str">
        <f>OBV!F2442</f>
        <v>NEUTRAL</v>
      </c>
      <c r="K2442" s="5" t="str">
        <f>OBV!G2442</f>
        <v>NEUTRAL</v>
      </c>
      <c r="L2442" s="5" t="str">
        <f>OBV!H2442</f>
        <v>NEUTRAL</v>
      </c>
      <c r="M2442" s="7">
        <f t="shared" si="380"/>
        <v>0</v>
      </c>
      <c r="N2442" s="7">
        <f t="shared" si="381"/>
        <v>0</v>
      </c>
      <c r="O2442" s="7">
        <f t="shared" si="382"/>
        <v>50</v>
      </c>
      <c r="P2442" s="7">
        <f t="shared" si="383"/>
        <v>33</v>
      </c>
      <c r="Q2442" s="8">
        <f t="shared" si="384"/>
        <v>12.45</v>
      </c>
      <c r="R2442" s="8">
        <f t="shared" si="385"/>
        <v>25.75</v>
      </c>
      <c r="S2442" s="8">
        <f t="shared" si="386"/>
        <v>27.35</v>
      </c>
      <c r="T2442" s="8">
        <f t="shared" si="387"/>
        <v>20.75</v>
      </c>
      <c r="U2442" s="7">
        <f t="shared" si="388"/>
        <v>21.850000000000005</v>
      </c>
      <c r="V2442" s="7">
        <f t="shared" si="389"/>
        <v>21.575000000000003</v>
      </c>
    </row>
    <row r="2443" spans="1:22" ht="13.5" x14ac:dyDescent="0.25">
      <c r="A2443" s="3">
        <f>RSI!A2443</f>
        <v>45866</v>
      </c>
      <c r="B2443" s="2">
        <f>RSI!B2443</f>
        <v>2.29</v>
      </c>
      <c r="C2443" s="2">
        <f>RSI!I2443</f>
        <v>74.300481110679982</v>
      </c>
      <c r="D2443" s="2">
        <f>MACD!E2443</f>
        <v>7.2819889235029578E-3</v>
      </c>
      <c r="E2443" s="2">
        <f>MACD!F2443</f>
        <v>-2.1809184515876379E-3</v>
      </c>
      <c r="F2443" s="2">
        <f>'Moving Avg'!D2443</f>
        <v>2.29</v>
      </c>
      <c r="G2443" s="2">
        <f>'Moving Avg'!F2443</f>
        <v>2.2879999999999994</v>
      </c>
      <c r="H2443" s="2">
        <f>'Moving Avg'!G2443</f>
        <v>2.2126620000000017</v>
      </c>
      <c r="I2443" s="2">
        <f>'Moving Avg'!H2443</f>
        <v>2.1311954999999974</v>
      </c>
      <c r="J2443" s="5" t="str">
        <f>OBV!F2443</f>
        <v>NEUTRAL</v>
      </c>
      <c r="K2443" s="5" t="str">
        <f>OBV!G2443</f>
        <v>NEUTRAL</v>
      </c>
      <c r="L2443" s="5" t="str">
        <f>OBV!H2443</f>
        <v>NEUTRAL</v>
      </c>
      <c r="M2443" s="7">
        <f t="shared" si="380"/>
        <v>0</v>
      </c>
      <c r="N2443" s="7">
        <f t="shared" si="381"/>
        <v>0</v>
      </c>
      <c r="O2443" s="7">
        <f t="shared" si="382"/>
        <v>50</v>
      </c>
      <c r="P2443" s="7">
        <f t="shared" si="383"/>
        <v>33</v>
      </c>
      <c r="Q2443" s="8">
        <f t="shared" si="384"/>
        <v>12.45</v>
      </c>
      <c r="R2443" s="8">
        <f t="shared" si="385"/>
        <v>25.75</v>
      </c>
      <c r="S2443" s="8">
        <f t="shared" si="386"/>
        <v>27.35</v>
      </c>
      <c r="T2443" s="8">
        <f t="shared" si="387"/>
        <v>20.75</v>
      </c>
      <c r="U2443" s="7">
        <f t="shared" si="388"/>
        <v>21.850000000000005</v>
      </c>
      <c r="V2443" s="7">
        <f t="shared" si="389"/>
        <v>21.575000000000003</v>
      </c>
    </row>
    <row r="2444" spans="1:22" ht="13.5" x14ac:dyDescent="0.25">
      <c r="A2444" s="3">
        <f>RSI!A2444</f>
        <v>45867</v>
      </c>
      <c r="B2444" s="2">
        <f>RSI!B2444</f>
        <v>2.29</v>
      </c>
      <c r="C2444" s="2">
        <f>RSI!I2444</f>
        <v>74.300481110679982</v>
      </c>
      <c r="D2444" s="2">
        <f>MACD!E2444</f>
        <v>8.0564482640106405E-3</v>
      </c>
      <c r="E2444" s="2">
        <f>MACD!F2444</f>
        <v>-1.3344510846798226E-4</v>
      </c>
      <c r="F2444" s="2">
        <f>'Moving Avg'!D2444</f>
        <v>2.29</v>
      </c>
      <c r="G2444" s="2">
        <f>'Moving Avg'!F2444</f>
        <v>2.2884999999999995</v>
      </c>
      <c r="H2444" s="2">
        <f>'Moving Avg'!G2444</f>
        <v>2.216350000000002</v>
      </c>
      <c r="I2444" s="2">
        <f>'Moving Avg'!H2444</f>
        <v>2.1318839999999977</v>
      </c>
      <c r="J2444" s="5" t="str">
        <f>OBV!F2444</f>
        <v>NEUTRAL</v>
      </c>
      <c r="K2444" s="5" t="str">
        <f>OBV!G2444</f>
        <v>NEUTRAL</v>
      </c>
      <c r="L2444" s="5" t="str">
        <f>OBV!H2444</f>
        <v>NEUTRAL</v>
      </c>
      <c r="M2444" s="7">
        <f t="shared" si="380"/>
        <v>0</v>
      </c>
      <c r="N2444" s="7">
        <f t="shared" si="381"/>
        <v>0</v>
      </c>
      <c r="O2444" s="7">
        <f t="shared" si="382"/>
        <v>50</v>
      </c>
      <c r="P2444" s="7">
        <f t="shared" si="383"/>
        <v>33</v>
      </c>
      <c r="Q2444" s="8">
        <f t="shared" si="384"/>
        <v>12.45</v>
      </c>
      <c r="R2444" s="8">
        <f t="shared" si="385"/>
        <v>25.75</v>
      </c>
      <c r="S2444" s="8">
        <f t="shared" si="386"/>
        <v>27.35</v>
      </c>
      <c r="T2444" s="8">
        <f t="shared" si="387"/>
        <v>20.75</v>
      </c>
      <c r="U2444" s="7">
        <f t="shared" si="388"/>
        <v>21.850000000000005</v>
      </c>
      <c r="V2444" s="7">
        <f t="shared" si="389"/>
        <v>21.575000000000003</v>
      </c>
    </row>
    <row r="2445" spans="1:22" ht="13.5" x14ac:dyDescent="0.25">
      <c r="A2445" s="3">
        <f>RSI!A2445</f>
        <v>45868</v>
      </c>
      <c r="B2445" s="2">
        <f>RSI!B2445</f>
        <v>2.29</v>
      </c>
      <c r="C2445" s="2">
        <f>RSI!I2445</f>
        <v>74.300481110679982</v>
      </c>
      <c r="D2445" s="2">
        <f>MACD!E2445</f>
        <v>8.5714070263569475E-3</v>
      </c>
      <c r="E2445" s="2">
        <f>MACD!F2445</f>
        <v>1.6075253184970038E-3</v>
      </c>
      <c r="F2445" s="2">
        <f>'Moving Avg'!D2445</f>
        <v>2.29</v>
      </c>
      <c r="G2445" s="2">
        <f>'Moving Avg'!F2445</f>
        <v>2.2889999999999993</v>
      </c>
      <c r="H2445" s="2">
        <f>'Moving Avg'!G2445</f>
        <v>2.220038000000002</v>
      </c>
      <c r="I2445" s="2">
        <f>'Moving Avg'!H2445</f>
        <v>2.1325724999999975</v>
      </c>
      <c r="J2445" s="5" t="str">
        <f>OBV!F2445</f>
        <v>NEUTRAL</v>
      </c>
      <c r="K2445" s="5" t="str">
        <f>OBV!G2445</f>
        <v>NEUTRAL</v>
      </c>
      <c r="L2445" s="5" t="str">
        <f>OBV!H2445</f>
        <v>NEUTRAL</v>
      </c>
      <c r="M2445" s="7">
        <f t="shared" si="380"/>
        <v>0</v>
      </c>
      <c r="N2445" s="7">
        <f t="shared" si="381"/>
        <v>0</v>
      </c>
      <c r="O2445" s="7">
        <f t="shared" si="382"/>
        <v>50</v>
      </c>
      <c r="P2445" s="7">
        <f t="shared" si="383"/>
        <v>33</v>
      </c>
      <c r="Q2445" s="8">
        <f t="shared" si="384"/>
        <v>12.45</v>
      </c>
      <c r="R2445" s="8">
        <f t="shared" si="385"/>
        <v>25.75</v>
      </c>
      <c r="S2445" s="8">
        <f t="shared" si="386"/>
        <v>27.35</v>
      </c>
      <c r="T2445" s="8">
        <f t="shared" si="387"/>
        <v>20.75</v>
      </c>
      <c r="U2445" s="7">
        <f t="shared" si="388"/>
        <v>21.850000000000005</v>
      </c>
      <c r="V2445" s="7">
        <f t="shared" si="389"/>
        <v>21.575000000000003</v>
      </c>
    </row>
    <row r="2446" spans="1:22" ht="13.5" x14ac:dyDescent="0.25">
      <c r="A2446" s="3">
        <f>RSI!A2446</f>
        <v>45869</v>
      </c>
      <c r="B2446" s="2">
        <f>RSI!B2446</f>
        <v>2.29</v>
      </c>
      <c r="C2446" s="2">
        <f>RSI!I2446</f>
        <v>74.300481110679982</v>
      </c>
      <c r="D2446" s="2">
        <f>MACD!E2446</f>
        <v>8.8771848939916964E-3</v>
      </c>
      <c r="E2446" s="2">
        <f>MACD!F2446</f>
        <v>3.0614572335959421E-3</v>
      </c>
      <c r="F2446" s="2">
        <f>'Moving Avg'!D2446</f>
        <v>2.29</v>
      </c>
      <c r="G2446" s="2">
        <f>'Moving Avg'!F2446</f>
        <v>2.2894999999999994</v>
      </c>
      <c r="H2446" s="2">
        <f>'Moving Avg'!G2446</f>
        <v>2.2237260000000023</v>
      </c>
      <c r="I2446" s="2">
        <f>'Moving Avg'!H2446</f>
        <v>2.1332609999999974</v>
      </c>
      <c r="J2446" s="5" t="str">
        <f>OBV!F2446</f>
        <v>NEUTRAL</v>
      </c>
      <c r="K2446" s="5" t="str">
        <f>OBV!G2446</f>
        <v>NEUTRAL</v>
      </c>
      <c r="L2446" s="5" t="str">
        <f>OBV!H2446</f>
        <v>NEUTRAL</v>
      </c>
      <c r="M2446" s="7">
        <f t="shared" si="380"/>
        <v>0</v>
      </c>
      <c r="N2446" s="7">
        <f t="shared" si="381"/>
        <v>0</v>
      </c>
      <c r="O2446" s="7">
        <f t="shared" si="382"/>
        <v>50</v>
      </c>
      <c r="P2446" s="7">
        <f t="shared" si="383"/>
        <v>33</v>
      </c>
      <c r="Q2446" s="8">
        <f t="shared" si="384"/>
        <v>12.45</v>
      </c>
      <c r="R2446" s="8">
        <f t="shared" si="385"/>
        <v>25.75</v>
      </c>
      <c r="S2446" s="8">
        <f t="shared" si="386"/>
        <v>27.35</v>
      </c>
      <c r="T2446" s="8">
        <f t="shared" si="387"/>
        <v>20.75</v>
      </c>
      <c r="U2446" s="7">
        <f t="shared" si="388"/>
        <v>21.850000000000005</v>
      </c>
      <c r="V2446" s="7">
        <f t="shared" si="389"/>
        <v>21.575000000000003</v>
      </c>
    </row>
    <row r="2447" spans="1:22" ht="13.5" x14ac:dyDescent="0.25">
      <c r="A2447" s="3">
        <f>RSI!A2447</f>
        <v>45870</v>
      </c>
      <c r="B2447" s="2">
        <f>RSI!B2447</f>
        <v>2.29</v>
      </c>
      <c r="C2447" s="2">
        <f>RSI!I2447</f>
        <v>74.300481110679982</v>
      </c>
      <c r="D2447" s="2">
        <f>MACD!E2447</f>
        <v>9.0155899481900725E-3</v>
      </c>
      <c r="E2447" s="2">
        <f>MACD!F2447</f>
        <v>4.2522837765147682E-3</v>
      </c>
      <c r="F2447" s="2">
        <f>'Moving Avg'!D2447</f>
        <v>2.29</v>
      </c>
      <c r="G2447" s="2">
        <f>'Moving Avg'!F2447</f>
        <v>2.2899999999999996</v>
      </c>
      <c r="H2447" s="2">
        <f>'Moving Avg'!G2447</f>
        <v>2.2274140000000022</v>
      </c>
      <c r="I2447" s="2">
        <f>'Moving Avg'!H2447</f>
        <v>2.1339494999999973</v>
      </c>
      <c r="J2447" s="5" t="str">
        <f>OBV!F2447</f>
        <v>NEUTRAL</v>
      </c>
      <c r="K2447" s="5" t="str">
        <f>OBV!G2447</f>
        <v>NEUTRAL</v>
      </c>
      <c r="L2447" s="5" t="str">
        <f>OBV!H2447</f>
        <v>NEUTRAL</v>
      </c>
      <c r="M2447" s="7">
        <f t="shared" si="380"/>
        <v>0</v>
      </c>
      <c r="N2447" s="7">
        <f t="shared" si="381"/>
        <v>0</v>
      </c>
      <c r="O2447" s="7">
        <f t="shared" si="382"/>
        <v>50</v>
      </c>
      <c r="P2447" s="7">
        <f t="shared" si="383"/>
        <v>33</v>
      </c>
      <c r="Q2447" s="8">
        <f t="shared" si="384"/>
        <v>12.45</v>
      </c>
      <c r="R2447" s="8">
        <f t="shared" si="385"/>
        <v>25.75</v>
      </c>
      <c r="S2447" s="8">
        <f t="shared" si="386"/>
        <v>27.35</v>
      </c>
      <c r="T2447" s="8">
        <f t="shared" si="387"/>
        <v>20.75</v>
      </c>
      <c r="U2447" s="7">
        <f t="shared" si="388"/>
        <v>21.850000000000005</v>
      </c>
      <c r="V2447" s="7">
        <f t="shared" si="389"/>
        <v>21.575000000000003</v>
      </c>
    </row>
    <row r="2448" spans="1:22" ht="13.5" x14ac:dyDescent="0.25">
      <c r="A2448" s="3">
        <f>RSI!A2448</f>
        <v>45873</v>
      </c>
      <c r="B2448" s="2">
        <f>RSI!B2448</f>
        <v>2.29</v>
      </c>
      <c r="C2448" s="2">
        <f>RSI!I2448</f>
        <v>74.300481110679968</v>
      </c>
      <c r="D2448" s="2">
        <f>MACD!E2448</f>
        <v>9.021285190673467E-3</v>
      </c>
      <c r="E2448" s="2">
        <f>MACD!F2448</f>
        <v>5.2060840593465083E-3</v>
      </c>
      <c r="F2448" s="2">
        <f>'Moving Avg'!D2448</f>
        <v>2.29</v>
      </c>
      <c r="G2448" s="2">
        <f>'Moving Avg'!F2448</f>
        <v>2.2899999999999996</v>
      </c>
      <c r="H2448" s="2">
        <f>'Moving Avg'!G2448</f>
        <v>2.2311020000000026</v>
      </c>
      <c r="I2448" s="2">
        <f>'Moving Avg'!H2448</f>
        <v>2.1346379999999971</v>
      </c>
      <c r="J2448" s="5" t="str">
        <f>OBV!F2448</f>
        <v>NEUTRAL</v>
      </c>
      <c r="K2448" s="5" t="str">
        <f>OBV!G2448</f>
        <v>NEUTRAL</v>
      </c>
      <c r="L2448" s="5" t="str">
        <f>OBV!H2448</f>
        <v>NEUTRAL</v>
      </c>
      <c r="M2448" s="7">
        <f t="shared" si="380"/>
        <v>0</v>
      </c>
      <c r="N2448" s="7">
        <f t="shared" si="381"/>
        <v>0</v>
      </c>
      <c r="O2448" s="7">
        <f t="shared" si="382"/>
        <v>50</v>
      </c>
      <c r="P2448" s="7">
        <f t="shared" si="383"/>
        <v>33</v>
      </c>
      <c r="Q2448" s="8">
        <f t="shared" si="384"/>
        <v>12.45</v>
      </c>
      <c r="R2448" s="8">
        <f t="shared" si="385"/>
        <v>25.75</v>
      </c>
      <c r="S2448" s="8">
        <f t="shared" si="386"/>
        <v>27.35</v>
      </c>
      <c r="T2448" s="8">
        <f t="shared" si="387"/>
        <v>20.75</v>
      </c>
      <c r="U2448" s="7">
        <f t="shared" si="388"/>
        <v>21.850000000000005</v>
      </c>
      <c r="V2448" s="7">
        <f t="shared" si="389"/>
        <v>21.575000000000003</v>
      </c>
    </row>
    <row r="2449" spans="1:22" ht="13.5" x14ac:dyDescent="0.25">
      <c r="A2449" s="3">
        <f>RSI!A2449</f>
        <v>45874</v>
      </c>
      <c r="B2449" s="2">
        <f>RSI!B2449</f>
        <v>2.29</v>
      </c>
      <c r="C2449" s="2">
        <f>RSI!I2449</f>
        <v>74.300481110679968</v>
      </c>
      <c r="D2449" s="2">
        <f>MACD!E2449</f>
        <v>8.9229406064004202E-3</v>
      </c>
      <c r="E2449" s="2">
        <f>MACD!F2449</f>
        <v>5.9494553687572914E-3</v>
      </c>
      <c r="F2449" s="2">
        <f>'Moving Avg'!D2449</f>
        <v>2.29</v>
      </c>
      <c r="G2449" s="2">
        <f>'Moving Avg'!F2449</f>
        <v>2.2899999999999996</v>
      </c>
      <c r="H2449" s="2">
        <f>'Moving Avg'!G2449</f>
        <v>2.2338560000000025</v>
      </c>
      <c r="I2449" s="2">
        <f>'Moving Avg'!H2449</f>
        <v>2.1353264999999975</v>
      </c>
      <c r="J2449" s="5" t="str">
        <f>OBV!F2449</f>
        <v>NEUTRAL</v>
      </c>
      <c r="K2449" s="5" t="str">
        <f>OBV!G2449</f>
        <v>NEUTRAL</v>
      </c>
      <c r="L2449" s="5" t="str">
        <f>OBV!H2449</f>
        <v>NEUTRAL</v>
      </c>
      <c r="M2449" s="7">
        <f t="shared" si="380"/>
        <v>0</v>
      </c>
      <c r="N2449" s="7">
        <f t="shared" si="381"/>
        <v>0</v>
      </c>
      <c r="O2449" s="7">
        <f t="shared" si="382"/>
        <v>50</v>
      </c>
      <c r="P2449" s="7">
        <f t="shared" si="383"/>
        <v>33</v>
      </c>
      <c r="Q2449" s="8">
        <f t="shared" si="384"/>
        <v>12.45</v>
      </c>
      <c r="R2449" s="8">
        <f t="shared" si="385"/>
        <v>25.75</v>
      </c>
      <c r="S2449" s="8">
        <f t="shared" si="386"/>
        <v>27.35</v>
      </c>
      <c r="T2449" s="8">
        <f t="shared" si="387"/>
        <v>20.75</v>
      </c>
      <c r="U2449" s="7">
        <f t="shared" si="388"/>
        <v>21.850000000000005</v>
      </c>
      <c r="V2449" s="7">
        <f t="shared" si="389"/>
        <v>21.575000000000003</v>
      </c>
    </row>
    <row r="2450" spans="1:22" ht="13.5" x14ac:dyDescent="0.25">
      <c r="A2450" s="3">
        <f>RSI!A2450</f>
        <v>45875</v>
      </c>
      <c r="B2450" s="2">
        <f>RSI!B2450</f>
        <v>2.25</v>
      </c>
      <c r="C2450" s="2">
        <f>RSI!I2450</f>
        <v>33.895440495081019</v>
      </c>
      <c r="D2450" s="2">
        <f>MACD!E2450</f>
        <v>1.1707167036313582E-2</v>
      </c>
      <c r="E2450" s="2">
        <f>MACD!F2450</f>
        <v>7.1009977022685501E-3</v>
      </c>
      <c r="F2450" s="2">
        <f>'Moving Avg'!D2450</f>
        <v>2.282</v>
      </c>
      <c r="G2450" s="2">
        <f>'Moving Avg'!F2450</f>
        <v>2.2879999999999994</v>
      </c>
      <c r="H2450" s="2">
        <f>'Moving Avg'!G2450</f>
        <v>2.2365580000000023</v>
      </c>
      <c r="I2450" s="2">
        <f>'Moving Avg'!H2450</f>
        <v>2.1358149999999974</v>
      </c>
      <c r="J2450" s="5" t="str">
        <f>OBV!F2450</f>
        <v>BEARISH</v>
      </c>
      <c r="K2450" s="5" t="str">
        <f>OBV!G2450</f>
        <v>NEUTRAL</v>
      </c>
      <c r="L2450" s="5" t="str">
        <f>OBV!H2450</f>
        <v>CONFIRMED BEARISH</v>
      </c>
      <c r="M2450" s="7">
        <f t="shared" si="380"/>
        <v>25</v>
      </c>
      <c r="N2450" s="7">
        <f t="shared" si="381"/>
        <v>0</v>
      </c>
      <c r="O2450" s="7">
        <f t="shared" si="382"/>
        <v>50</v>
      </c>
      <c r="P2450" s="7">
        <f t="shared" si="383"/>
        <v>16.5</v>
      </c>
      <c r="Q2450" s="8">
        <f t="shared" si="384"/>
        <v>18.725000000000001</v>
      </c>
      <c r="R2450" s="8">
        <f t="shared" si="385"/>
        <v>26.625</v>
      </c>
      <c r="S2450" s="8">
        <f t="shared" si="386"/>
        <v>23.675000000000001</v>
      </c>
      <c r="T2450" s="8">
        <f t="shared" si="387"/>
        <v>22.875</v>
      </c>
      <c r="U2450" s="7">
        <f t="shared" si="388"/>
        <v>23.008333333333336</v>
      </c>
      <c r="V2450" s="7">
        <f t="shared" si="389"/>
        <v>22.975000000000001</v>
      </c>
    </row>
    <row r="2451" spans="1:22" ht="13.5" x14ac:dyDescent="0.25">
      <c r="A2451" s="3">
        <f>RSI!A2451</f>
        <v>45876</v>
      </c>
      <c r="B2451" s="2">
        <f>RSI!B2451</f>
        <v>2.25</v>
      </c>
      <c r="C2451" s="2">
        <f>RSI!I2451</f>
        <v>33.895440495081019</v>
      </c>
      <c r="D2451" s="2">
        <f>MACD!E2451</f>
        <v>1.4210966466743358E-2</v>
      </c>
      <c r="E2451" s="2">
        <f>MACD!F2451</f>
        <v>8.5229914551635116E-3</v>
      </c>
      <c r="F2451" s="2">
        <f>'Moving Avg'!D2451</f>
        <v>2.274</v>
      </c>
      <c r="G2451" s="2">
        <f>'Moving Avg'!F2451</f>
        <v>2.2859999999999996</v>
      </c>
      <c r="H2451" s="2">
        <f>'Moving Avg'!G2451</f>
        <v>2.239260000000002</v>
      </c>
      <c r="I2451" s="2">
        <f>'Moving Avg'!H2451</f>
        <v>2.1363034999999972</v>
      </c>
      <c r="J2451" s="5" t="str">
        <f>OBV!F2451</f>
        <v>BEARISH</v>
      </c>
      <c r="K2451" s="5" t="str">
        <f>OBV!G2451</f>
        <v>NEUTRAL</v>
      </c>
      <c r="L2451" s="5" t="str">
        <f>OBV!H2451</f>
        <v>CONFIRMED BEARISH</v>
      </c>
      <c r="M2451" s="7">
        <f t="shared" si="380"/>
        <v>25</v>
      </c>
      <c r="N2451" s="7">
        <f t="shared" si="381"/>
        <v>0</v>
      </c>
      <c r="O2451" s="7">
        <f t="shared" si="382"/>
        <v>50</v>
      </c>
      <c r="P2451" s="7">
        <f t="shared" si="383"/>
        <v>16.5</v>
      </c>
      <c r="Q2451" s="8">
        <f t="shared" si="384"/>
        <v>18.725000000000001</v>
      </c>
      <c r="R2451" s="8">
        <f t="shared" si="385"/>
        <v>26.625</v>
      </c>
      <c r="S2451" s="8">
        <f t="shared" si="386"/>
        <v>23.675000000000001</v>
      </c>
      <c r="T2451" s="8">
        <f t="shared" si="387"/>
        <v>22.875</v>
      </c>
      <c r="U2451" s="7">
        <f t="shared" si="388"/>
        <v>23.008333333333336</v>
      </c>
      <c r="V2451" s="7">
        <f t="shared" si="389"/>
        <v>22.975000000000001</v>
      </c>
    </row>
    <row r="2452" spans="1:22" ht="13.5" x14ac:dyDescent="0.25">
      <c r="A2452" s="3">
        <f>RSI!A2452</f>
        <v>45877</v>
      </c>
      <c r="B2452" s="2">
        <f>RSI!B2452</f>
        <v>2.25</v>
      </c>
      <c r="C2452" s="2">
        <f>RSI!I2452</f>
        <v>33.895440495081019</v>
      </c>
      <c r="D2452" s="2">
        <f>MACD!E2452</f>
        <v>1.6466524807202454E-2</v>
      </c>
      <c r="E2452" s="2">
        <f>MACD!F2452</f>
        <v>1.01116981255713E-2</v>
      </c>
      <c r="F2452" s="2">
        <f>'Moving Avg'!D2452</f>
        <v>2.266</v>
      </c>
      <c r="G2452" s="2">
        <f>'Moving Avg'!F2452</f>
        <v>2.2839999999999998</v>
      </c>
      <c r="H2452" s="2">
        <f>'Moving Avg'!G2452</f>
        <v>2.2419620000000022</v>
      </c>
      <c r="I2452" s="2">
        <f>'Moving Avg'!H2452</f>
        <v>2.1367919999999971</v>
      </c>
      <c r="J2452" s="5" t="str">
        <f>OBV!F2452</f>
        <v>BEARISH</v>
      </c>
      <c r="K2452" s="5" t="str">
        <f>OBV!G2452</f>
        <v>NEUTRAL</v>
      </c>
      <c r="L2452" s="5" t="str">
        <f>OBV!H2452</f>
        <v>CONFIRMED BEARISH</v>
      </c>
      <c r="M2452" s="7">
        <f t="shared" si="380"/>
        <v>25</v>
      </c>
      <c r="N2452" s="7">
        <f t="shared" si="381"/>
        <v>0</v>
      </c>
      <c r="O2452" s="7">
        <f t="shared" si="382"/>
        <v>50</v>
      </c>
      <c r="P2452" s="7">
        <f t="shared" si="383"/>
        <v>16.5</v>
      </c>
      <c r="Q2452" s="8">
        <f t="shared" si="384"/>
        <v>18.725000000000001</v>
      </c>
      <c r="R2452" s="8">
        <f t="shared" si="385"/>
        <v>26.625</v>
      </c>
      <c r="S2452" s="8">
        <f t="shared" si="386"/>
        <v>23.675000000000001</v>
      </c>
      <c r="T2452" s="8">
        <f t="shared" si="387"/>
        <v>22.875</v>
      </c>
      <c r="U2452" s="7">
        <f t="shared" si="388"/>
        <v>23.008333333333336</v>
      </c>
      <c r="V2452" s="7">
        <f t="shared" si="389"/>
        <v>22.975000000000001</v>
      </c>
    </row>
    <row r="2453" spans="1:22" ht="13.5" x14ac:dyDescent="0.25">
      <c r="A2453" s="3">
        <f>RSI!A2453</f>
        <v>45880</v>
      </c>
      <c r="B2453" s="2">
        <f>RSI!B2453</f>
        <v>2.25</v>
      </c>
      <c r="C2453" s="2">
        <f>RSI!I2453</f>
        <v>33.895440495081019</v>
      </c>
      <c r="D2453" s="2">
        <f>MACD!E2453</f>
        <v>1.8501887896654079E-2</v>
      </c>
      <c r="E2453" s="2">
        <f>MACD!F2453</f>
        <v>1.1789736079787855E-2</v>
      </c>
      <c r="F2453" s="2">
        <f>'Moving Avg'!D2453</f>
        <v>2.258</v>
      </c>
      <c r="G2453" s="2">
        <f>'Moving Avg'!F2453</f>
        <v>2.2819999999999996</v>
      </c>
      <c r="H2453" s="2">
        <f>'Moving Avg'!G2453</f>
        <v>2.244664000000002</v>
      </c>
      <c r="I2453" s="2">
        <f>'Moving Avg'!H2453</f>
        <v>2.137280499999997</v>
      </c>
      <c r="J2453" s="5" t="str">
        <f>OBV!F2453</f>
        <v>BEARISH</v>
      </c>
      <c r="K2453" s="5" t="str">
        <f>OBV!G2453</f>
        <v>NEUTRAL</v>
      </c>
      <c r="L2453" s="5" t="str">
        <f>OBV!H2453</f>
        <v>CONFIRMED BEARISH</v>
      </c>
      <c r="M2453" s="7">
        <f t="shared" si="380"/>
        <v>25</v>
      </c>
      <c r="N2453" s="7">
        <f t="shared" si="381"/>
        <v>0</v>
      </c>
      <c r="O2453" s="7">
        <f t="shared" si="382"/>
        <v>50</v>
      </c>
      <c r="P2453" s="7">
        <f t="shared" si="383"/>
        <v>16.5</v>
      </c>
      <c r="Q2453" s="8">
        <f t="shared" si="384"/>
        <v>18.725000000000001</v>
      </c>
      <c r="R2453" s="8">
        <f t="shared" si="385"/>
        <v>26.625</v>
      </c>
      <c r="S2453" s="8">
        <f t="shared" si="386"/>
        <v>23.675000000000001</v>
      </c>
      <c r="T2453" s="8">
        <f t="shared" si="387"/>
        <v>22.875</v>
      </c>
      <c r="U2453" s="7">
        <f t="shared" si="388"/>
        <v>23.008333333333336</v>
      </c>
      <c r="V2453" s="7">
        <f t="shared" si="389"/>
        <v>22.975000000000001</v>
      </c>
    </row>
    <row r="2454" spans="1:22" ht="13.5" x14ac:dyDescent="0.25">
      <c r="A2454" s="3">
        <f>RSI!A2454</f>
        <v>45881</v>
      </c>
      <c r="B2454" s="2">
        <f>RSI!B2454</f>
        <v>2.25</v>
      </c>
      <c r="C2454" s="2">
        <f>RSI!I2454</f>
        <v>33.895440495081019</v>
      </c>
      <c r="D2454" s="2">
        <f>MACD!E2454</f>
        <v>2.0341538318342511E-2</v>
      </c>
      <c r="E2454" s="2">
        <f>MACD!F2454</f>
        <v>1.3500096527498787E-2</v>
      </c>
      <c r="F2454" s="2">
        <f>'Moving Avg'!D2454</f>
        <v>2.25</v>
      </c>
      <c r="G2454" s="2">
        <f>'Moving Avg'!F2454</f>
        <v>2.2799999999999998</v>
      </c>
      <c r="H2454" s="2">
        <f>'Moving Avg'!G2454</f>
        <v>2.2473660000000022</v>
      </c>
      <c r="I2454" s="2">
        <f>'Moving Avg'!H2454</f>
        <v>2.1377689999999974</v>
      </c>
      <c r="J2454" s="5" t="str">
        <f>OBV!F2454</f>
        <v>BEARISH</v>
      </c>
      <c r="K2454" s="5" t="str">
        <f>OBV!G2454</f>
        <v>NEUTRAL</v>
      </c>
      <c r="L2454" s="5" t="str">
        <f>OBV!H2454</f>
        <v>CONFIRMED BEARISH</v>
      </c>
      <c r="M2454" s="7">
        <f t="shared" si="380"/>
        <v>25</v>
      </c>
      <c r="N2454" s="7">
        <f t="shared" si="381"/>
        <v>0</v>
      </c>
      <c r="O2454" s="7">
        <f t="shared" si="382"/>
        <v>50</v>
      </c>
      <c r="P2454" s="7">
        <f t="shared" si="383"/>
        <v>16.5</v>
      </c>
      <c r="Q2454" s="8">
        <f t="shared" si="384"/>
        <v>18.725000000000001</v>
      </c>
      <c r="R2454" s="8">
        <f t="shared" si="385"/>
        <v>26.625</v>
      </c>
      <c r="S2454" s="8">
        <f t="shared" si="386"/>
        <v>23.675000000000001</v>
      </c>
      <c r="T2454" s="8">
        <f t="shared" si="387"/>
        <v>22.875</v>
      </c>
      <c r="U2454" s="7">
        <f t="shared" si="388"/>
        <v>23.008333333333336</v>
      </c>
      <c r="V2454" s="7">
        <f t="shared" si="389"/>
        <v>22.975000000000001</v>
      </c>
    </row>
    <row r="2455" spans="1:22" ht="13.5" x14ac:dyDescent="0.25">
      <c r="A2455" s="3">
        <f>RSI!A2455</f>
        <v>45883</v>
      </c>
      <c r="B2455" s="2">
        <f>RSI!B2455</f>
        <v>2.25</v>
      </c>
      <c r="C2455" s="2">
        <f>RSI!I2455</f>
        <v>33.895440495081019</v>
      </c>
      <c r="D2455" s="2">
        <f>MACD!E2455</f>
        <v>2.2006887927148888E-2</v>
      </c>
      <c r="E2455" s="2">
        <f>MACD!F2455</f>
        <v>1.5201454807428808E-2</v>
      </c>
      <c r="F2455" s="2">
        <f>'Moving Avg'!D2455</f>
        <v>2.25</v>
      </c>
      <c r="G2455" s="2">
        <f>'Moving Avg'!F2455</f>
        <v>2.2779999999999996</v>
      </c>
      <c r="H2455" s="2">
        <f>'Moving Avg'!G2455</f>
        <v>2.2500680000000015</v>
      </c>
      <c r="I2455" s="2">
        <f>'Moving Avg'!H2455</f>
        <v>2.1382574999999973</v>
      </c>
      <c r="J2455" s="5" t="str">
        <f>OBV!F2455</f>
        <v>NEUTRAL</v>
      </c>
      <c r="K2455" s="5" t="str">
        <f>OBV!G2455</f>
        <v>NEUTRAL</v>
      </c>
      <c r="L2455" s="5" t="str">
        <f>OBV!H2455</f>
        <v>NEUTRAL</v>
      </c>
      <c r="M2455" s="7">
        <f t="shared" si="380"/>
        <v>25</v>
      </c>
      <c r="N2455" s="7">
        <f t="shared" si="381"/>
        <v>0</v>
      </c>
      <c r="O2455" s="7">
        <f t="shared" si="382"/>
        <v>50</v>
      </c>
      <c r="P2455" s="7">
        <f t="shared" si="383"/>
        <v>33</v>
      </c>
      <c r="Q2455" s="8">
        <f t="shared" si="384"/>
        <v>21.2</v>
      </c>
      <c r="R2455" s="8">
        <f t="shared" si="385"/>
        <v>30.75</v>
      </c>
      <c r="S2455" s="8">
        <f t="shared" si="386"/>
        <v>31.1</v>
      </c>
      <c r="T2455" s="8">
        <f t="shared" si="387"/>
        <v>27</v>
      </c>
      <c r="U2455" s="7">
        <f t="shared" si="388"/>
        <v>27.683333333333337</v>
      </c>
      <c r="V2455" s="7">
        <f t="shared" si="389"/>
        <v>27.512500000000003</v>
      </c>
    </row>
    <row r="2456" spans="1:22" ht="13.5" x14ac:dyDescent="0.25">
      <c r="A2456" s="3">
        <f>RSI!A2456</f>
        <v>45884</v>
      </c>
      <c r="B2456" s="2">
        <f>RSI!B2456</f>
        <v>2.2000000000000002</v>
      </c>
      <c r="C2456" s="2">
        <f>RSI!I2456</f>
        <v>16.45105277890886</v>
      </c>
      <c r="D2456" s="2">
        <f>MACD!E2456</f>
        <v>2.722040243060464E-2</v>
      </c>
      <c r="E2456" s="2">
        <f>MACD!F2456</f>
        <v>1.7605244332063976E-2</v>
      </c>
      <c r="F2456" s="2">
        <f>'Moving Avg'!D2456</f>
        <v>2.2399999999999998</v>
      </c>
      <c r="G2456" s="2">
        <f>'Moving Avg'!F2456</f>
        <v>2.2734999999999999</v>
      </c>
      <c r="H2456" s="2">
        <f>'Moving Avg'!G2456</f>
        <v>2.2517700000000018</v>
      </c>
      <c r="I2456" s="2">
        <f>'Moving Avg'!H2456</f>
        <v>2.1384959999999973</v>
      </c>
      <c r="J2456" s="5" t="str">
        <f>OBV!F2456</f>
        <v>BEARISH</v>
      </c>
      <c r="K2456" s="5" t="str">
        <f>OBV!G2456</f>
        <v>STRONG</v>
      </c>
      <c r="L2456" s="5" t="str">
        <f>OBV!H2456</f>
        <v>CONFIRMED BEARISH</v>
      </c>
      <c r="M2456" s="7">
        <f t="shared" si="380"/>
        <v>50</v>
      </c>
      <c r="N2456" s="7">
        <f t="shared" si="381"/>
        <v>0</v>
      </c>
      <c r="O2456" s="7">
        <f t="shared" si="382"/>
        <v>50</v>
      </c>
      <c r="P2456" s="7">
        <f t="shared" si="383"/>
        <v>33</v>
      </c>
      <c r="Q2456" s="8">
        <f t="shared" si="384"/>
        <v>29.95</v>
      </c>
      <c r="R2456" s="8">
        <f t="shared" si="385"/>
        <v>35.75</v>
      </c>
      <c r="S2456" s="8">
        <f t="shared" si="386"/>
        <v>34.85</v>
      </c>
      <c r="T2456" s="8">
        <f t="shared" si="387"/>
        <v>33.25</v>
      </c>
      <c r="U2456" s="7">
        <f t="shared" si="388"/>
        <v>33.516666666666673</v>
      </c>
      <c r="V2456" s="7">
        <f t="shared" si="389"/>
        <v>33.450000000000003</v>
      </c>
    </row>
    <row r="2457" spans="1:22" ht="13.5" x14ac:dyDescent="0.25">
      <c r="A2457" s="3">
        <f>RSI!A2457</f>
        <v>45887</v>
      </c>
      <c r="B2457" s="2">
        <f>RSI!B2457</f>
        <v>2.29</v>
      </c>
      <c r="C2457" s="2">
        <f>RSI!I2457</f>
        <v>58.176067659317759</v>
      </c>
      <c r="D2457" s="2">
        <f>MACD!E2457</f>
        <v>2.5353835133532954E-2</v>
      </c>
      <c r="E2457" s="2">
        <f>MACD!F2457</f>
        <v>1.9154962492357774E-2</v>
      </c>
      <c r="F2457" s="2">
        <f>'Moving Avg'!D2457</f>
        <v>2.2479999999999998</v>
      </c>
      <c r="G2457" s="2">
        <f>'Moving Avg'!F2457</f>
        <v>2.2734999999999994</v>
      </c>
      <c r="H2457" s="2">
        <f>'Moving Avg'!G2457</f>
        <v>2.2552720000000019</v>
      </c>
      <c r="I2457" s="2">
        <f>'Moving Avg'!H2457</f>
        <v>2.1391844999999976</v>
      </c>
      <c r="J2457" s="5" t="str">
        <f>OBV!F2457</f>
        <v>BEARISH</v>
      </c>
      <c r="K2457" s="5" t="str">
        <f>OBV!G2457</f>
        <v>STRONG</v>
      </c>
      <c r="L2457" s="5" t="str">
        <f>OBV!H2457</f>
        <v>BEARISH DIVERGENCE</v>
      </c>
      <c r="M2457" s="7">
        <f t="shared" si="380"/>
        <v>25</v>
      </c>
      <c r="N2457" s="7">
        <f t="shared" si="381"/>
        <v>0</v>
      </c>
      <c r="O2457" s="7">
        <f t="shared" si="382"/>
        <v>50</v>
      </c>
      <c r="P2457" s="7">
        <f t="shared" si="383"/>
        <v>33</v>
      </c>
      <c r="Q2457" s="8">
        <f t="shared" si="384"/>
        <v>21.2</v>
      </c>
      <c r="R2457" s="8">
        <f t="shared" si="385"/>
        <v>30.75</v>
      </c>
      <c r="S2457" s="8">
        <f t="shared" si="386"/>
        <v>31.1</v>
      </c>
      <c r="T2457" s="8">
        <f t="shared" si="387"/>
        <v>27</v>
      </c>
      <c r="U2457" s="7">
        <f t="shared" si="388"/>
        <v>27.683333333333337</v>
      </c>
      <c r="V2457" s="7">
        <f t="shared" si="389"/>
        <v>27.512500000000003</v>
      </c>
    </row>
    <row r="2458" spans="1:22" ht="13.5" x14ac:dyDescent="0.25">
      <c r="A2458" s="3">
        <f>RSI!A2458</f>
        <v>45888</v>
      </c>
      <c r="B2458" s="2">
        <f>RSI!B2458</f>
        <v>2.29</v>
      </c>
      <c r="C2458" s="2">
        <f>RSI!I2458</f>
        <v>58.176067659317759</v>
      </c>
      <c r="D2458" s="2">
        <f>MACD!E2458</f>
        <v>2.3602492263935293E-2</v>
      </c>
      <c r="E2458" s="2">
        <f>MACD!F2458</f>
        <v>2.0044468446673278E-2</v>
      </c>
      <c r="F2458" s="2">
        <f>'Moving Avg'!D2458</f>
        <v>2.2560000000000002</v>
      </c>
      <c r="G2458" s="2">
        <f>'Moving Avg'!F2458</f>
        <v>2.2734999999999999</v>
      </c>
      <c r="H2458" s="2">
        <f>'Moving Avg'!G2458</f>
        <v>2.256902000000002</v>
      </c>
      <c r="I2458" s="2">
        <f>'Moving Avg'!H2458</f>
        <v>2.1398729999999975</v>
      </c>
      <c r="J2458" s="5" t="str">
        <f>OBV!F2458</f>
        <v>BEARISH</v>
      </c>
      <c r="K2458" s="5" t="str">
        <f>OBV!G2458</f>
        <v>STRONG</v>
      </c>
      <c r="L2458" s="5" t="str">
        <f>OBV!H2458</f>
        <v>BEARISH DIVERGENCE</v>
      </c>
      <c r="M2458" s="7">
        <f t="shared" si="380"/>
        <v>25</v>
      </c>
      <c r="N2458" s="7">
        <f t="shared" si="381"/>
        <v>0</v>
      </c>
      <c r="O2458" s="7">
        <f t="shared" si="382"/>
        <v>50</v>
      </c>
      <c r="P2458" s="7">
        <f t="shared" si="383"/>
        <v>33</v>
      </c>
      <c r="Q2458" s="8">
        <f t="shared" si="384"/>
        <v>21.2</v>
      </c>
      <c r="R2458" s="8">
        <f t="shared" si="385"/>
        <v>30.75</v>
      </c>
      <c r="S2458" s="8">
        <f t="shared" si="386"/>
        <v>31.1</v>
      </c>
      <c r="T2458" s="8">
        <f t="shared" si="387"/>
        <v>27</v>
      </c>
      <c r="U2458" s="7">
        <f t="shared" si="388"/>
        <v>27.683333333333337</v>
      </c>
      <c r="V2458" s="7">
        <f t="shared" si="389"/>
        <v>27.512500000000003</v>
      </c>
    </row>
    <row r="2459" spans="1:22" ht="13.5" x14ac:dyDescent="0.25">
      <c r="A2459" s="3">
        <f>RSI!A2459</f>
        <v>45889</v>
      </c>
      <c r="B2459" s="2">
        <f>RSI!B2459</f>
        <v>2.29</v>
      </c>
      <c r="C2459" s="2">
        <f>RSI!I2459</f>
        <v>58.176067659317759</v>
      </c>
      <c r="D2459" s="2">
        <f>MACD!E2459</f>
        <v>2.1961383266228207E-2</v>
      </c>
      <c r="E2459" s="2">
        <f>MACD!F2459</f>
        <v>2.0427851410584265E-2</v>
      </c>
      <c r="F2459" s="2">
        <f>'Moving Avg'!D2459</f>
        <v>2.2640000000000002</v>
      </c>
      <c r="G2459" s="2">
        <f>'Moving Avg'!F2459</f>
        <v>2.2734999999999994</v>
      </c>
      <c r="H2459" s="2">
        <f>'Moving Avg'!G2459</f>
        <v>2.258532000000002</v>
      </c>
      <c r="I2459" s="2">
        <f>'Moving Avg'!H2459</f>
        <v>2.1405614999999978</v>
      </c>
      <c r="J2459" s="5" t="str">
        <f>OBV!F2459</f>
        <v>BEARISH</v>
      </c>
      <c r="K2459" s="5" t="str">
        <f>OBV!G2459</f>
        <v>STRONG</v>
      </c>
      <c r="L2459" s="5" t="str">
        <f>OBV!H2459</f>
        <v>BEARISH DIVERGENCE</v>
      </c>
      <c r="M2459" s="7">
        <f t="shared" si="380"/>
        <v>25</v>
      </c>
      <c r="N2459" s="7">
        <f t="shared" si="381"/>
        <v>0</v>
      </c>
      <c r="O2459" s="7">
        <f t="shared" si="382"/>
        <v>50</v>
      </c>
      <c r="P2459" s="7">
        <f t="shared" si="383"/>
        <v>33</v>
      </c>
      <c r="Q2459" s="8">
        <f t="shared" si="384"/>
        <v>21.2</v>
      </c>
      <c r="R2459" s="8">
        <f t="shared" si="385"/>
        <v>30.75</v>
      </c>
      <c r="S2459" s="8">
        <f t="shared" si="386"/>
        <v>31.1</v>
      </c>
      <c r="T2459" s="8">
        <f t="shared" si="387"/>
        <v>27</v>
      </c>
      <c r="U2459" s="7">
        <f t="shared" si="388"/>
        <v>27.683333333333337</v>
      </c>
      <c r="V2459" s="7">
        <f t="shared" si="389"/>
        <v>27.512500000000003</v>
      </c>
    </row>
    <row r="2460" spans="1:22" ht="13.5" x14ac:dyDescent="0.25">
      <c r="A2460" s="3">
        <f>RSI!A2460</f>
        <v>45890</v>
      </c>
      <c r="B2460" s="2">
        <f>RSI!B2460</f>
        <v>2.25</v>
      </c>
      <c r="C2460" s="2">
        <f>RSI!I2460</f>
        <v>45.548922837998184</v>
      </c>
      <c r="D2460" s="2">
        <f>MACD!E2460</f>
        <v>1.7234458743623282E-2</v>
      </c>
      <c r="E2460" s="2">
        <f>MACD!F2460</f>
        <v>1.978917287719207E-2</v>
      </c>
      <c r="F2460" s="2">
        <f>'Moving Avg'!D2460</f>
        <v>2.2640000000000002</v>
      </c>
      <c r="G2460" s="2">
        <f>'Moving Avg'!F2460</f>
        <v>2.2715000000000001</v>
      </c>
      <c r="H2460" s="2">
        <f>'Moving Avg'!G2460</f>
        <v>2.2593620000000016</v>
      </c>
      <c r="I2460" s="2">
        <f>'Moving Avg'!H2460</f>
        <v>2.1410499999999981</v>
      </c>
      <c r="J2460" s="5" t="str">
        <f>OBV!F2460</f>
        <v>BEARISH</v>
      </c>
      <c r="K2460" s="5" t="str">
        <f>OBV!G2460</f>
        <v>STRONG</v>
      </c>
      <c r="L2460" s="5" t="str">
        <f>OBV!H2460</f>
        <v>NEUTRAL</v>
      </c>
      <c r="M2460" s="7">
        <f t="shared" si="380"/>
        <v>25</v>
      </c>
      <c r="N2460" s="7">
        <f t="shared" si="381"/>
        <v>45</v>
      </c>
      <c r="O2460" s="7">
        <f t="shared" si="382"/>
        <v>50</v>
      </c>
      <c r="P2460" s="7">
        <f t="shared" si="383"/>
        <v>33</v>
      </c>
      <c r="Q2460" s="8">
        <f t="shared" si="384"/>
        <v>36.950000000000003</v>
      </c>
      <c r="R2460" s="8">
        <f t="shared" si="385"/>
        <v>39.75</v>
      </c>
      <c r="S2460" s="8">
        <f t="shared" si="386"/>
        <v>37.85</v>
      </c>
      <c r="T2460" s="8">
        <f t="shared" si="387"/>
        <v>38.25</v>
      </c>
      <c r="U2460" s="7">
        <f t="shared" si="388"/>
        <v>38.183333333333337</v>
      </c>
      <c r="V2460" s="7">
        <f t="shared" si="389"/>
        <v>38.200000000000003</v>
      </c>
    </row>
    <row r="2461" spans="1:22" ht="13.5" x14ac:dyDescent="0.25">
      <c r="A2461" s="3">
        <f>RSI!A2461</f>
        <v>45891</v>
      </c>
      <c r="B2461" s="2">
        <f>RSI!B2461</f>
        <v>2.25</v>
      </c>
      <c r="C2461" s="2">
        <f>RSI!I2461</f>
        <v>45.548922837998184</v>
      </c>
      <c r="D2461" s="2">
        <f>MACD!E2461</f>
        <v>1.333462376159833E-2</v>
      </c>
      <c r="E2461" s="2">
        <f>MACD!F2461</f>
        <v>1.8498263054073323E-2</v>
      </c>
      <c r="F2461" s="2">
        <f>'Moving Avg'!D2461</f>
        <v>2.274</v>
      </c>
      <c r="G2461" s="2">
        <f>'Moving Avg'!F2461</f>
        <v>2.2694999999999999</v>
      </c>
      <c r="H2461" s="2">
        <f>'Moving Avg'!G2461</f>
        <v>2.2620640000000014</v>
      </c>
      <c r="I2461" s="2">
        <f>'Moving Avg'!H2461</f>
        <v>2.141538499999998</v>
      </c>
      <c r="J2461" s="5" t="str">
        <f>OBV!F2461</f>
        <v>BEARISH</v>
      </c>
      <c r="K2461" s="5" t="str">
        <f>OBV!G2461</f>
        <v>NEUTRAL</v>
      </c>
      <c r="L2461" s="5" t="str">
        <f>OBV!H2461</f>
        <v>BEARISH DIVERGENCE</v>
      </c>
      <c r="M2461" s="7">
        <f t="shared" si="380"/>
        <v>25</v>
      </c>
      <c r="N2461" s="7">
        <f t="shared" si="381"/>
        <v>45</v>
      </c>
      <c r="O2461" s="7">
        <f t="shared" si="382"/>
        <v>50</v>
      </c>
      <c r="P2461" s="7">
        <f t="shared" si="383"/>
        <v>16.5</v>
      </c>
      <c r="Q2461" s="8">
        <f t="shared" si="384"/>
        <v>34.475000000000001</v>
      </c>
      <c r="R2461" s="8">
        <f t="shared" si="385"/>
        <v>35.625</v>
      </c>
      <c r="S2461" s="8">
        <f t="shared" si="386"/>
        <v>30.425000000000001</v>
      </c>
      <c r="T2461" s="8">
        <f t="shared" si="387"/>
        <v>34.125</v>
      </c>
      <c r="U2461" s="7">
        <f t="shared" si="388"/>
        <v>33.508333333333333</v>
      </c>
      <c r="V2461" s="7">
        <f t="shared" si="389"/>
        <v>33.662499999999994</v>
      </c>
    </row>
    <row r="2462" spans="1:22" ht="13.5" x14ac:dyDescent="0.25">
      <c r="A2462" s="3">
        <f>RSI!A2462</f>
        <v>45894</v>
      </c>
      <c r="B2462" s="2">
        <f>RSI!B2462</f>
        <v>2.25</v>
      </c>
      <c r="C2462" s="2">
        <f>RSI!I2462</f>
        <v>45.548922837998184</v>
      </c>
      <c r="D2462" s="2">
        <f>MACD!E2462</f>
        <v>1.0127235969281667E-2</v>
      </c>
      <c r="E2462" s="2">
        <f>MACD!F2462</f>
        <v>1.6824057637114993E-2</v>
      </c>
      <c r="F2462" s="2">
        <f>'Moving Avg'!D2462</f>
        <v>2.266</v>
      </c>
      <c r="G2462" s="2">
        <f>'Moving Avg'!F2462</f>
        <v>2.2674999999999996</v>
      </c>
      <c r="H2462" s="2">
        <f>'Moving Avg'!G2462</f>
        <v>2.2628940000000015</v>
      </c>
      <c r="I2462" s="2">
        <f>'Moving Avg'!H2462</f>
        <v>2.1420269999999983</v>
      </c>
      <c r="J2462" s="5" t="str">
        <f>OBV!F2462</f>
        <v>BEARISH</v>
      </c>
      <c r="K2462" s="5" t="str">
        <f>OBV!G2462</f>
        <v>NEUTRAL</v>
      </c>
      <c r="L2462" s="5" t="str">
        <f>OBV!H2462</f>
        <v>CONFIRMED BEARISH</v>
      </c>
      <c r="M2462" s="7">
        <f t="shared" si="380"/>
        <v>25</v>
      </c>
      <c r="N2462" s="7">
        <f t="shared" si="381"/>
        <v>45</v>
      </c>
      <c r="O2462" s="7">
        <f t="shared" si="382"/>
        <v>50</v>
      </c>
      <c r="P2462" s="7">
        <f t="shared" si="383"/>
        <v>16.5</v>
      </c>
      <c r="Q2462" s="8">
        <f t="shared" si="384"/>
        <v>34.475000000000001</v>
      </c>
      <c r="R2462" s="8">
        <f t="shared" si="385"/>
        <v>35.625</v>
      </c>
      <c r="S2462" s="8">
        <f t="shared" si="386"/>
        <v>30.425000000000001</v>
      </c>
      <c r="T2462" s="8">
        <f t="shared" si="387"/>
        <v>34.125</v>
      </c>
      <c r="U2462" s="7">
        <f t="shared" si="388"/>
        <v>33.508333333333333</v>
      </c>
      <c r="V2462" s="7">
        <f t="shared" si="389"/>
        <v>33.662499999999994</v>
      </c>
    </row>
    <row r="2463" spans="1:22" ht="13.5" x14ac:dyDescent="0.25">
      <c r="A2463" s="3">
        <f>RSI!A2463</f>
        <v>45895</v>
      </c>
      <c r="B2463" s="2">
        <f>RSI!B2463</f>
        <v>2.25</v>
      </c>
      <c r="C2463" s="2">
        <f>RSI!I2463</f>
        <v>45.548922837998184</v>
      </c>
      <c r="D2463" s="2">
        <f>MACD!E2463</f>
        <v>7.4989152092692635E-3</v>
      </c>
      <c r="E2463" s="2">
        <f>MACD!F2463</f>
        <v>1.4959029151545847E-2</v>
      </c>
      <c r="F2463" s="2">
        <f>'Moving Avg'!D2463</f>
        <v>2.258</v>
      </c>
      <c r="G2463" s="2">
        <f>'Moving Avg'!F2463</f>
        <v>2.2654999999999998</v>
      </c>
      <c r="H2463" s="2">
        <f>'Moving Avg'!G2463</f>
        <v>2.2637240000000016</v>
      </c>
      <c r="I2463" s="2">
        <f>'Moving Avg'!H2463</f>
        <v>2.1425154999999982</v>
      </c>
      <c r="J2463" s="5" t="str">
        <f>OBV!F2463</f>
        <v>BEARISH</v>
      </c>
      <c r="K2463" s="5" t="str">
        <f>OBV!G2463</f>
        <v>NEUTRAL</v>
      </c>
      <c r="L2463" s="5" t="str">
        <f>OBV!H2463</f>
        <v>CONFIRMED BEARISH</v>
      </c>
      <c r="M2463" s="7">
        <f t="shared" si="380"/>
        <v>25</v>
      </c>
      <c r="N2463" s="7">
        <f t="shared" si="381"/>
        <v>45</v>
      </c>
      <c r="O2463" s="7">
        <f t="shared" si="382"/>
        <v>50</v>
      </c>
      <c r="P2463" s="7">
        <f t="shared" si="383"/>
        <v>16.5</v>
      </c>
      <c r="Q2463" s="8">
        <f t="shared" si="384"/>
        <v>34.475000000000001</v>
      </c>
      <c r="R2463" s="8">
        <f t="shared" si="385"/>
        <v>35.625</v>
      </c>
      <c r="S2463" s="8">
        <f t="shared" si="386"/>
        <v>30.425000000000001</v>
      </c>
      <c r="T2463" s="8">
        <f t="shared" si="387"/>
        <v>34.125</v>
      </c>
      <c r="U2463" s="7">
        <f t="shared" si="388"/>
        <v>33.508333333333333</v>
      </c>
      <c r="V2463" s="7">
        <f t="shared" si="389"/>
        <v>33.662499999999994</v>
      </c>
    </row>
    <row r="2464" spans="1:22" ht="13.5" x14ac:dyDescent="0.25">
      <c r="A2464" s="3">
        <f>RSI!A2464</f>
        <v>45896</v>
      </c>
      <c r="B2464" s="2">
        <f>RSI!B2464</f>
        <v>2.23</v>
      </c>
      <c r="C2464" s="2">
        <f>RSI!I2464</f>
        <v>39.746977347544451</v>
      </c>
      <c r="D2464" s="2">
        <f>MACD!E2464</f>
        <v>6.8357133008918325E-3</v>
      </c>
      <c r="E2464" s="2">
        <f>MACD!F2464</f>
        <v>1.3334365981415046E-2</v>
      </c>
      <c r="F2464" s="2">
        <f>'Moving Avg'!D2464</f>
        <v>2.246</v>
      </c>
      <c r="G2464" s="2">
        <f>'Moving Avg'!F2464</f>
        <v>2.2624999999999997</v>
      </c>
      <c r="H2464" s="2">
        <f>'Moving Avg'!G2464</f>
        <v>2.2641540000000013</v>
      </c>
      <c r="I2464" s="2">
        <f>'Moving Avg'!H2464</f>
        <v>2.1429039999999984</v>
      </c>
      <c r="J2464" s="5" t="str">
        <f>OBV!F2464</f>
        <v>BEARISH</v>
      </c>
      <c r="K2464" s="5" t="str">
        <f>OBV!G2464</f>
        <v>NEUTRAL</v>
      </c>
      <c r="L2464" s="5" t="str">
        <f>OBV!H2464</f>
        <v>CONFIRMED BEARISH</v>
      </c>
      <c r="M2464" s="7">
        <f t="shared" si="380"/>
        <v>25</v>
      </c>
      <c r="N2464" s="7">
        <f t="shared" si="381"/>
        <v>45</v>
      </c>
      <c r="O2464" s="7">
        <f t="shared" si="382"/>
        <v>50</v>
      </c>
      <c r="P2464" s="7">
        <f t="shared" si="383"/>
        <v>16.5</v>
      </c>
      <c r="Q2464" s="8">
        <f t="shared" si="384"/>
        <v>34.475000000000001</v>
      </c>
      <c r="R2464" s="8">
        <f t="shared" si="385"/>
        <v>35.625</v>
      </c>
      <c r="S2464" s="8">
        <f t="shared" si="386"/>
        <v>30.425000000000001</v>
      </c>
      <c r="T2464" s="8">
        <f t="shared" si="387"/>
        <v>34.125</v>
      </c>
      <c r="U2464" s="7">
        <f t="shared" si="388"/>
        <v>33.508333333333333</v>
      </c>
      <c r="V2464" s="7">
        <f t="shared" si="389"/>
        <v>33.662499999999994</v>
      </c>
    </row>
    <row r="2465" spans="1:22" ht="13.5" x14ac:dyDescent="0.25">
      <c r="A2465" s="3">
        <f>RSI!A2465</f>
        <v>45897</v>
      </c>
      <c r="B2465" s="2">
        <f>RSI!B2465</f>
        <v>2.2200000000000002</v>
      </c>
      <c r="C2465" s="2">
        <f>RSI!I2465</f>
        <v>37.195780898328742</v>
      </c>
      <c r="D2465" s="2">
        <f>MACD!E2465</f>
        <v>7.2068717681075256E-3</v>
      </c>
      <c r="E2465" s="2">
        <f>MACD!F2465</f>
        <v>1.2108867138753542E-2</v>
      </c>
      <c r="F2465" s="2">
        <f>'Moving Avg'!D2465</f>
        <v>2.2400000000000002</v>
      </c>
      <c r="G2465" s="2">
        <f>'Moving Avg'!F2465</f>
        <v>2.2589999999999995</v>
      </c>
      <c r="H2465" s="2">
        <f>'Moving Avg'!G2465</f>
        <v>2.2643840000000011</v>
      </c>
      <c r="I2465" s="2">
        <f>'Moving Avg'!H2465</f>
        <v>2.1432424999999986</v>
      </c>
      <c r="J2465" s="5" t="str">
        <f>OBV!F2465</f>
        <v>BEARISH</v>
      </c>
      <c r="K2465" s="5" t="str">
        <f>OBV!G2465</f>
        <v>NEUTRAL</v>
      </c>
      <c r="L2465" s="5" t="str">
        <f>OBV!H2465</f>
        <v>CONFIRMED BEARISH</v>
      </c>
      <c r="M2465" s="7">
        <f t="shared" si="380"/>
        <v>25</v>
      </c>
      <c r="N2465" s="7">
        <f t="shared" si="381"/>
        <v>45</v>
      </c>
      <c r="O2465" s="7">
        <f t="shared" si="382"/>
        <v>50</v>
      </c>
      <c r="P2465" s="7">
        <f t="shared" si="383"/>
        <v>16.5</v>
      </c>
      <c r="Q2465" s="8">
        <f t="shared" si="384"/>
        <v>34.475000000000001</v>
      </c>
      <c r="R2465" s="8">
        <f t="shared" si="385"/>
        <v>35.625</v>
      </c>
      <c r="S2465" s="8">
        <f t="shared" si="386"/>
        <v>30.425000000000001</v>
      </c>
      <c r="T2465" s="8">
        <f t="shared" si="387"/>
        <v>34.125</v>
      </c>
      <c r="U2465" s="7">
        <f t="shared" si="388"/>
        <v>33.508333333333333</v>
      </c>
      <c r="V2465" s="7">
        <f t="shared" si="389"/>
        <v>33.662499999999994</v>
      </c>
    </row>
    <row r="2466" spans="1:22" ht="13.5" x14ac:dyDescent="0.25">
      <c r="A2466" s="3">
        <f>RSI!A2466</f>
        <v>45898</v>
      </c>
      <c r="B2466" s="2">
        <f>RSI!B2466</f>
        <v>2.2200000000000002</v>
      </c>
      <c r="C2466" s="2">
        <f>RSI!I2466</f>
        <v>37.195780898328742</v>
      </c>
      <c r="D2466" s="2">
        <f>MACD!E2466</f>
        <v>6.5108495777010944E-5</v>
      </c>
      <c r="E2466" s="2">
        <f>MACD!F2466</f>
        <v>9.700115410158236E-3</v>
      </c>
      <c r="F2466" s="2">
        <f>'Moving Avg'!D2466</f>
        <v>2.2340000000000004</v>
      </c>
      <c r="G2466" s="2">
        <f>'Moving Avg'!F2466</f>
        <v>2.2554999999999996</v>
      </c>
      <c r="H2466" s="2">
        <f>'Moving Avg'!G2466</f>
        <v>2.2649880000000007</v>
      </c>
      <c r="I2466" s="2">
        <f>'Moving Avg'!H2466</f>
        <v>2.1435809999999988</v>
      </c>
      <c r="J2466" s="5" t="str">
        <f>OBV!F2466</f>
        <v>BEARISH</v>
      </c>
      <c r="K2466" s="5" t="str">
        <f>OBV!G2466</f>
        <v>NEUTRAL</v>
      </c>
      <c r="L2466" s="5" t="str">
        <f>OBV!H2466</f>
        <v>CONFIRMED BEARISH</v>
      </c>
      <c r="M2466" s="7">
        <f t="shared" si="380"/>
        <v>25</v>
      </c>
      <c r="N2466" s="7">
        <f t="shared" si="381"/>
        <v>45</v>
      </c>
      <c r="O2466" s="7">
        <f t="shared" si="382"/>
        <v>50</v>
      </c>
      <c r="P2466" s="7">
        <f t="shared" si="383"/>
        <v>16.5</v>
      </c>
      <c r="Q2466" s="8">
        <f t="shared" si="384"/>
        <v>34.475000000000001</v>
      </c>
      <c r="R2466" s="8">
        <f t="shared" si="385"/>
        <v>35.625</v>
      </c>
      <c r="S2466" s="8">
        <f t="shared" si="386"/>
        <v>30.425000000000001</v>
      </c>
      <c r="T2466" s="8">
        <f t="shared" si="387"/>
        <v>34.125</v>
      </c>
      <c r="U2466" s="7">
        <f t="shared" si="388"/>
        <v>33.508333333333333</v>
      </c>
      <c r="V2466" s="7">
        <f t="shared" si="389"/>
        <v>33.662499999999994</v>
      </c>
    </row>
    <row r="2467" spans="1:22" ht="13.5" x14ac:dyDescent="0.25">
      <c r="A2467" s="3">
        <f>RSI!A2467</f>
        <v>45901</v>
      </c>
      <c r="B2467" s="2">
        <f>RSI!B2467</f>
        <v>2.2200000000000002</v>
      </c>
      <c r="C2467" s="2">
        <f>RSI!I2467</f>
        <v>37.195780898328742</v>
      </c>
      <c r="D2467" s="2">
        <f>MACD!E2467</f>
        <v>8.0872015616630932E-3</v>
      </c>
      <c r="E2467" s="2">
        <f>MACD!F2467</f>
        <v>9.3775326404592074E-3</v>
      </c>
      <c r="F2467" s="2">
        <f>'Moving Avg'!D2467</f>
        <v>2.2280000000000006</v>
      </c>
      <c r="G2467" s="2">
        <f>'Moving Avg'!F2467</f>
        <v>2.2519999999999993</v>
      </c>
      <c r="H2467" s="2">
        <f>'Moving Avg'!G2467</f>
        <v>2.2655920000000007</v>
      </c>
      <c r="I2467" s="2">
        <f>'Moving Avg'!H2467</f>
        <v>2.1439194999999991</v>
      </c>
      <c r="J2467" s="5" t="str">
        <f>OBV!F2467</f>
        <v>BEARISH</v>
      </c>
      <c r="K2467" s="5" t="str">
        <f>OBV!G2467</f>
        <v>NEUTRAL</v>
      </c>
      <c r="L2467" s="5" t="str">
        <f>OBV!H2467</f>
        <v>CONFIRMED BEARISH</v>
      </c>
      <c r="M2467" s="7">
        <f t="shared" si="380"/>
        <v>25</v>
      </c>
      <c r="N2467" s="7">
        <f t="shared" si="381"/>
        <v>45</v>
      </c>
      <c r="O2467" s="7">
        <f t="shared" si="382"/>
        <v>50</v>
      </c>
      <c r="P2467" s="7">
        <f t="shared" si="383"/>
        <v>16.5</v>
      </c>
      <c r="Q2467" s="8">
        <f t="shared" si="384"/>
        <v>34.475000000000001</v>
      </c>
      <c r="R2467" s="8">
        <f t="shared" si="385"/>
        <v>35.625</v>
      </c>
      <c r="S2467" s="8">
        <f t="shared" si="386"/>
        <v>30.425000000000001</v>
      </c>
      <c r="T2467" s="8">
        <f t="shared" si="387"/>
        <v>34.125</v>
      </c>
      <c r="U2467" s="7">
        <f t="shared" si="388"/>
        <v>33.508333333333333</v>
      </c>
      <c r="V2467" s="7">
        <f t="shared" si="389"/>
        <v>33.662499999999994</v>
      </c>
    </row>
    <row r="2468" spans="1:22" ht="13.5" x14ac:dyDescent="0.25">
      <c r="A2468" s="3">
        <f>RSI!A2468</f>
        <v>45902</v>
      </c>
      <c r="B2468" s="2">
        <f>RSI!B2468</f>
        <v>2.2200000000000002</v>
      </c>
      <c r="C2468" s="2">
        <f>RSI!I2468</f>
        <v>37.195780898328742</v>
      </c>
      <c r="D2468" s="2">
        <f>MACD!E2468</f>
        <v>1.5077876168135607E-2</v>
      </c>
      <c r="E2468" s="2">
        <f>MACD!F2468</f>
        <v>1.0517601345994488E-2</v>
      </c>
      <c r="F2468" s="2">
        <f>'Moving Avg'!D2468</f>
        <v>2.2220000000000004</v>
      </c>
      <c r="G2468" s="2">
        <f>'Moving Avg'!F2468</f>
        <v>2.2484999999999995</v>
      </c>
      <c r="H2468" s="2">
        <f>'Moving Avg'!G2468</f>
        <v>2.2661960000000003</v>
      </c>
      <c r="I2468" s="2">
        <f>'Moving Avg'!H2468</f>
        <v>2.1442579999999993</v>
      </c>
      <c r="J2468" s="5" t="str">
        <f>OBV!F2468</f>
        <v>BEARISH</v>
      </c>
      <c r="K2468" s="5" t="str">
        <f>OBV!G2468</f>
        <v>NEUTRAL</v>
      </c>
      <c r="L2468" s="5" t="str">
        <f>OBV!H2468</f>
        <v>CONFIRMED BEARISH</v>
      </c>
      <c r="M2468" s="7">
        <f t="shared" si="380"/>
        <v>25</v>
      </c>
      <c r="N2468" s="7">
        <f t="shared" si="381"/>
        <v>0</v>
      </c>
      <c r="O2468" s="7">
        <f t="shared" si="382"/>
        <v>50</v>
      </c>
      <c r="P2468" s="7">
        <f t="shared" si="383"/>
        <v>16.5</v>
      </c>
      <c r="Q2468" s="8">
        <f t="shared" si="384"/>
        <v>18.725000000000001</v>
      </c>
      <c r="R2468" s="8">
        <f t="shared" si="385"/>
        <v>26.625</v>
      </c>
      <c r="S2468" s="8">
        <f t="shared" si="386"/>
        <v>23.675000000000001</v>
      </c>
      <c r="T2468" s="8">
        <f t="shared" si="387"/>
        <v>22.875</v>
      </c>
      <c r="U2468" s="7">
        <f t="shared" si="388"/>
        <v>23.008333333333336</v>
      </c>
      <c r="V2468" s="7">
        <f t="shared" si="389"/>
        <v>22.975000000000001</v>
      </c>
    </row>
    <row r="2469" spans="1:22" ht="13.5" x14ac:dyDescent="0.25">
      <c r="A2469" s="3">
        <f>RSI!A2469</f>
        <v>45903</v>
      </c>
      <c r="B2469" s="2">
        <f>RSI!B2469</f>
        <v>2.25</v>
      </c>
      <c r="C2469" s="2">
        <f>RSI!I2469</f>
        <v>50.115791462832853</v>
      </c>
      <c r="D2469" s="2">
        <f>MACD!E2469</f>
        <v>1.8958571359325216E-2</v>
      </c>
      <c r="E2469" s="2">
        <f>MACD!F2469</f>
        <v>1.2205795348660634E-2</v>
      </c>
      <c r="F2469" s="2">
        <f>'Moving Avg'!D2469</f>
        <v>2.226</v>
      </c>
      <c r="G2469" s="2">
        <f>'Moving Avg'!F2469</f>
        <v>2.2464999999999997</v>
      </c>
      <c r="H2469" s="2">
        <f>'Moving Avg'!G2469</f>
        <v>2.2674000000000003</v>
      </c>
      <c r="I2469" s="2">
        <f>'Moving Avg'!H2469</f>
        <v>2.1447464999999997</v>
      </c>
      <c r="J2469" s="5" t="str">
        <f>OBV!F2469</f>
        <v>BULLISH</v>
      </c>
      <c r="K2469" s="5" t="str">
        <f>OBV!G2469</f>
        <v>WEAK</v>
      </c>
      <c r="L2469" s="5" t="str">
        <f>OBV!H2469</f>
        <v>CONFIRMED BULLISH</v>
      </c>
      <c r="M2469" s="7">
        <f t="shared" si="380"/>
        <v>25</v>
      </c>
      <c r="N2469" s="7">
        <f t="shared" si="381"/>
        <v>0</v>
      </c>
      <c r="O2469" s="7">
        <f t="shared" si="382"/>
        <v>50</v>
      </c>
      <c r="P2469" s="7">
        <f t="shared" si="383"/>
        <v>67</v>
      </c>
      <c r="Q2469" s="8">
        <f t="shared" si="384"/>
        <v>26.299999999999997</v>
      </c>
      <c r="R2469" s="8">
        <f t="shared" si="385"/>
        <v>39.25</v>
      </c>
      <c r="S2469" s="8">
        <f t="shared" si="386"/>
        <v>46.400000000000006</v>
      </c>
      <c r="T2469" s="8">
        <f t="shared" si="387"/>
        <v>35.5</v>
      </c>
      <c r="U2469" s="7">
        <f t="shared" si="388"/>
        <v>37.31666666666667</v>
      </c>
      <c r="V2469" s="7">
        <f t="shared" si="389"/>
        <v>36.862499999999997</v>
      </c>
    </row>
    <row r="2470" spans="1:22" ht="13.5" x14ac:dyDescent="0.25">
      <c r="A2470" s="3">
        <f>RSI!A2470</f>
        <v>45905</v>
      </c>
      <c r="B2470" s="2">
        <f>RSI!B2470</f>
        <v>2.25</v>
      </c>
      <c r="C2470" s="2">
        <f>RSI!I2470</f>
        <v>50.115791462832853</v>
      </c>
      <c r="D2470" s="2">
        <f>MACD!E2470</f>
        <v>1.6084944271404389E-2</v>
      </c>
      <c r="E2470" s="2">
        <f>MACD!F2470</f>
        <v>1.2981625133209385E-2</v>
      </c>
      <c r="F2470" s="2">
        <f>'Moving Avg'!D2470</f>
        <v>2.2320000000000002</v>
      </c>
      <c r="G2470" s="2">
        <f>'Moving Avg'!F2470</f>
        <v>2.2464999999999997</v>
      </c>
      <c r="H2470" s="2">
        <f>'Moving Avg'!G2470</f>
        <v>2.2686000000000002</v>
      </c>
      <c r="I2470" s="2">
        <f>'Moving Avg'!H2470</f>
        <v>2.145235</v>
      </c>
      <c r="J2470" s="5" t="str">
        <f>OBV!F2470</f>
        <v>BULLISH</v>
      </c>
      <c r="K2470" s="5" t="str">
        <f>OBV!G2470</f>
        <v>WEAK</v>
      </c>
      <c r="L2470" s="5" t="str">
        <f>OBV!H2470</f>
        <v>CONFIRMED BULLISH</v>
      </c>
      <c r="M2470" s="7">
        <f t="shared" si="380"/>
        <v>25</v>
      </c>
      <c r="N2470" s="7">
        <f t="shared" si="381"/>
        <v>0</v>
      </c>
      <c r="O2470" s="7">
        <f t="shared" si="382"/>
        <v>50</v>
      </c>
      <c r="P2470" s="7">
        <f t="shared" si="383"/>
        <v>67</v>
      </c>
      <c r="Q2470" s="8">
        <f t="shared" si="384"/>
        <v>26.299999999999997</v>
      </c>
      <c r="R2470" s="8">
        <f t="shared" si="385"/>
        <v>39.25</v>
      </c>
      <c r="S2470" s="8">
        <f t="shared" si="386"/>
        <v>46.400000000000006</v>
      </c>
      <c r="T2470" s="8">
        <f t="shared" si="387"/>
        <v>35.5</v>
      </c>
      <c r="U2470" s="7">
        <f t="shared" si="388"/>
        <v>37.31666666666667</v>
      </c>
      <c r="V2470" s="7">
        <f t="shared" si="389"/>
        <v>36.862499999999997</v>
      </c>
    </row>
    <row r="2471" spans="1:22" ht="13.5" x14ac:dyDescent="0.25">
      <c r="A2471" s="3">
        <f>RSI!A2471</f>
        <v>45908</v>
      </c>
      <c r="B2471" s="2">
        <f>RSI!B2471</f>
        <v>2.25</v>
      </c>
      <c r="C2471" s="2">
        <f>RSI!I2471</f>
        <v>50.115791462832853</v>
      </c>
      <c r="D2471" s="2">
        <f>MACD!E2471</f>
        <v>1.3650222829057146E-2</v>
      </c>
      <c r="E2471" s="2">
        <f>MACD!F2471</f>
        <v>1.3115344672378938E-2</v>
      </c>
      <c r="F2471" s="2">
        <f>'Moving Avg'!D2471</f>
        <v>2.2380000000000004</v>
      </c>
      <c r="G2471" s="2">
        <f>'Moving Avg'!F2471</f>
        <v>2.2464999999999997</v>
      </c>
      <c r="H2471" s="2">
        <f>'Moving Avg'!G2471</f>
        <v>2.2698</v>
      </c>
      <c r="I2471" s="2">
        <f>'Moving Avg'!H2471</f>
        <v>2.1457234999999999</v>
      </c>
      <c r="J2471" s="5" t="str">
        <f>OBV!F2471</f>
        <v>BULLISH</v>
      </c>
      <c r="K2471" s="5" t="str">
        <f>OBV!G2471</f>
        <v>WEAK</v>
      </c>
      <c r="L2471" s="5" t="str">
        <f>OBV!H2471</f>
        <v>CONFIRMED BULLISH</v>
      </c>
      <c r="M2471" s="7">
        <f t="shared" si="380"/>
        <v>25</v>
      </c>
      <c r="N2471" s="7">
        <f t="shared" si="381"/>
        <v>0</v>
      </c>
      <c r="O2471" s="7">
        <f t="shared" si="382"/>
        <v>50</v>
      </c>
      <c r="P2471" s="7">
        <f t="shared" si="383"/>
        <v>67</v>
      </c>
      <c r="Q2471" s="8">
        <f t="shared" si="384"/>
        <v>26.299999999999997</v>
      </c>
      <c r="R2471" s="8">
        <f t="shared" si="385"/>
        <v>39.25</v>
      </c>
      <c r="S2471" s="8">
        <f t="shared" si="386"/>
        <v>46.400000000000006</v>
      </c>
      <c r="T2471" s="8">
        <f t="shared" si="387"/>
        <v>35.5</v>
      </c>
      <c r="U2471" s="7">
        <f t="shared" si="388"/>
        <v>37.31666666666667</v>
      </c>
      <c r="V2471" s="7">
        <f t="shared" si="389"/>
        <v>36.862499999999997</v>
      </c>
    </row>
    <row r="2472" spans="1:22" ht="13.5" x14ac:dyDescent="0.25">
      <c r="A2472" s="3">
        <f>RSI!A2472</f>
        <v>45909</v>
      </c>
      <c r="B2472" s="2">
        <f>RSI!B2472</f>
        <v>2.25</v>
      </c>
      <c r="C2472" s="2">
        <f>RSI!I2472</f>
        <v>50.115791462832853</v>
      </c>
      <c r="D2472" s="2">
        <f>MACD!E2472</f>
        <v>1.1587119444550709E-2</v>
      </c>
      <c r="E2472" s="2">
        <f>MACD!F2472</f>
        <v>1.2809699626813293E-2</v>
      </c>
      <c r="F2472" s="2">
        <f>'Moving Avg'!D2472</f>
        <v>2.2440000000000002</v>
      </c>
      <c r="G2472" s="2">
        <f>'Moving Avg'!F2472</f>
        <v>2.2464999999999997</v>
      </c>
      <c r="H2472" s="2">
        <f>'Moving Avg'!G2472</f>
        <v>2.2691999999999997</v>
      </c>
      <c r="I2472" s="2">
        <f>'Moving Avg'!H2472</f>
        <v>2.1462120000000002</v>
      </c>
      <c r="J2472" s="5" t="str">
        <f>OBV!F2472</f>
        <v>BULLISH</v>
      </c>
      <c r="K2472" s="5" t="str">
        <f>OBV!G2472</f>
        <v>WEAK</v>
      </c>
      <c r="L2472" s="5" t="str">
        <f>OBV!H2472</f>
        <v>CONFIRMED BULLISH</v>
      </c>
      <c r="M2472" s="7">
        <f t="shared" si="380"/>
        <v>25</v>
      </c>
      <c r="N2472" s="7">
        <f t="shared" si="381"/>
        <v>45</v>
      </c>
      <c r="O2472" s="7">
        <f t="shared" si="382"/>
        <v>50</v>
      </c>
      <c r="P2472" s="7">
        <f t="shared" si="383"/>
        <v>67</v>
      </c>
      <c r="Q2472" s="8">
        <f t="shared" si="384"/>
        <v>42.05</v>
      </c>
      <c r="R2472" s="8">
        <f t="shared" si="385"/>
        <v>48.25</v>
      </c>
      <c r="S2472" s="8">
        <f t="shared" si="386"/>
        <v>53.150000000000006</v>
      </c>
      <c r="T2472" s="8">
        <f t="shared" si="387"/>
        <v>46.75</v>
      </c>
      <c r="U2472" s="7">
        <f t="shared" si="388"/>
        <v>47.816666666666663</v>
      </c>
      <c r="V2472" s="7">
        <f t="shared" si="389"/>
        <v>47.55</v>
      </c>
    </row>
    <row r="2473" spans="1:22" ht="13.5" x14ac:dyDescent="0.25">
      <c r="A2473" s="3">
        <f>RSI!A2473</f>
        <v>45910</v>
      </c>
      <c r="B2473" s="2">
        <f>RSI!B2473</f>
        <v>2.25</v>
      </c>
      <c r="C2473" s="2">
        <f>RSI!I2473</f>
        <v>50.115791462832853</v>
      </c>
      <c r="D2473" s="2">
        <f>MACD!E2473</f>
        <v>9.8386809587460711E-3</v>
      </c>
      <c r="E2473" s="2">
        <f>MACD!F2473</f>
        <v>1.2215495893199851E-2</v>
      </c>
      <c r="F2473" s="2">
        <f>'Moving Avg'!D2473</f>
        <v>2.25</v>
      </c>
      <c r="G2473" s="2">
        <f>'Moving Avg'!F2473</f>
        <v>2.2465000000000002</v>
      </c>
      <c r="H2473" s="2">
        <f>'Moving Avg'!G2473</f>
        <v>2.2686000000000002</v>
      </c>
      <c r="I2473" s="2">
        <f>'Moving Avg'!H2473</f>
        <v>2.1467005000000001</v>
      </c>
      <c r="J2473" s="5" t="str">
        <f>OBV!F2473</f>
        <v>BULLISH</v>
      </c>
      <c r="K2473" s="5" t="str">
        <f>OBV!G2473</f>
        <v>WEAK</v>
      </c>
      <c r="L2473" s="5" t="str">
        <f>OBV!H2473</f>
        <v>CONFIRMED BULLISH</v>
      </c>
      <c r="M2473" s="7">
        <f t="shared" si="380"/>
        <v>25</v>
      </c>
      <c r="N2473" s="7">
        <f t="shared" si="381"/>
        <v>45</v>
      </c>
      <c r="O2473" s="7">
        <f t="shared" si="382"/>
        <v>50</v>
      </c>
      <c r="P2473" s="7">
        <f t="shared" si="383"/>
        <v>67</v>
      </c>
      <c r="Q2473" s="8">
        <f t="shared" si="384"/>
        <v>42.05</v>
      </c>
      <c r="R2473" s="8">
        <f t="shared" si="385"/>
        <v>48.25</v>
      </c>
      <c r="S2473" s="8">
        <f t="shared" si="386"/>
        <v>53.150000000000006</v>
      </c>
      <c r="T2473" s="8">
        <f t="shared" si="387"/>
        <v>46.75</v>
      </c>
      <c r="U2473" s="7">
        <f t="shared" si="388"/>
        <v>47.816666666666663</v>
      </c>
      <c r="V2473" s="7">
        <f t="shared" si="389"/>
        <v>47.55</v>
      </c>
    </row>
    <row r="2474" spans="1:22" ht="13.5" x14ac:dyDescent="0.25">
      <c r="A2474" s="3">
        <f>RSI!A2474</f>
        <v>45911</v>
      </c>
      <c r="B2474" s="2">
        <f>RSI!B2474</f>
        <v>2.25</v>
      </c>
      <c r="C2474" s="2">
        <f>RSI!I2474</f>
        <v>50.115791462832853</v>
      </c>
      <c r="D2474" s="2">
        <f>MACD!E2474</f>
        <v>5.2797769489707491E-3</v>
      </c>
      <c r="E2474" s="2">
        <f>MACD!F2474</f>
        <v>1.082835210435403E-2</v>
      </c>
      <c r="F2474" s="2">
        <f>'Moving Avg'!D2474</f>
        <v>2.25</v>
      </c>
      <c r="G2474" s="2">
        <f>'Moving Avg'!F2474</f>
        <v>2.2464999999999997</v>
      </c>
      <c r="H2474" s="2">
        <f>'Moving Avg'!G2474</f>
        <v>2.2680000000000002</v>
      </c>
      <c r="I2474" s="2">
        <f>'Moving Avg'!H2474</f>
        <v>2.1471890000000009</v>
      </c>
      <c r="J2474" s="5" t="str">
        <f>OBV!F2474</f>
        <v>NEUTRAL</v>
      </c>
      <c r="K2474" s="5" t="str">
        <f>OBV!G2474</f>
        <v>NEUTRAL</v>
      </c>
      <c r="L2474" s="5" t="str">
        <f>OBV!H2474</f>
        <v>NEUTRAL</v>
      </c>
      <c r="M2474" s="7">
        <f t="shared" si="380"/>
        <v>25</v>
      </c>
      <c r="N2474" s="7">
        <f t="shared" si="381"/>
        <v>45</v>
      </c>
      <c r="O2474" s="7">
        <f t="shared" si="382"/>
        <v>50</v>
      </c>
      <c r="P2474" s="7">
        <f t="shared" si="383"/>
        <v>33</v>
      </c>
      <c r="Q2474" s="8">
        <f t="shared" si="384"/>
        <v>36.950000000000003</v>
      </c>
      <c r="R2474" s="8">
        <f t="shared" si="385"/>
        <v>39.75</v>
      </c>
      <c r="S2474" s="8">
        <f t="shared" si="386"/>
        <v>37.85</v>
      </c>
      <c r="T2474" s="8">
        <f t="shared" si="387"/>
        <v>38.25</v>
      </c>
      <c r="U2474" s="7">
        <f t="shared" si="388"/>
        <v>38.183333333333337</v>
      </c>
      <c r="V2474" s="7">
        <f t="shared" si="389"/>
        <v>38.200000000000003</v>
      </c>
    </row>
    <row r="2475" spans="1:22" ht="13.5" x14ac:dyDescent="0.25">
      <c r="A2475" s="3">
        <f>RSI!A2475</f>
        <v>45912</v>
      </c>
      <c r="B2475" s="2">
        <f>RSI!B2475</f>
        <v>2.25</v>
      </c>
      <c r="C2475" s="2">
        <f>RSI!I2475</f>
        <v>50.115791462832853</v>
      </c>
      <c r="D2475" s="2">
        <f>MACD!E2475</f>
        <v>-1.1856410653932059E-4</v>
      </c>
      <c r="E2475" s="2">
        <f>MACD!F2475</f>
        <v>8.638968862175361E-3</v>
      </c>
      <c r="F2475" s="2">
        <f>'Moving Avg'!D2475</f>
        <v>2.25</v>
      </c>
      <c r="G2475" s="2">
        <f>'Moving Avg'!F2475</f>
        <v>2.2464999999999997</v>
      </c>
      <c r="H2475" s="2">
        <f>'Moving Avg'!G2475</f>
        <v>2.2674000000000003</v>
      </c>
      <c r="I2475" s="2">
        <f>'Moving Avg'!H2475</f>
        <v>2.1476775000000008</v>
      </c>
      <c r="J2475" s="5" t="str">
        <f>OBV!F2475</f>
        <v>NEUTRAL</v>
      </c>
      <c r="K2475" s="5" t="str">
        <f>OBV!G2475</f>
        <v>NEUTRAL</v>
      </c>
      <c r="L2475" s="5" t="str">
        <f>OBV!H2475</f>
        <v>NEUTRAL</v>
      </c>
      <c r="M2475" s="7">
        <f t="shared" si="380"/>
        <v>25</v>
      </c>
      <c r="N2475" s="7">
        <f t="shared" si="381"/>
        <v>45</v>
      </c>
      <c r="O2475" s="7">
        <f t="shared" si="382"/>
        <v>50</v>
      </c>
      <c r="P2475" s="7">
        <f t="shared" si="383"/>
        <v>33</v>
      </c>
      <c r="Q2475" s="8">
        <f t="shared" si="384"/>
        <v>36.950000000000003</v>
      </c>
      <c r="R2475" s="8">
        <f t="shared" si="385"/>
        <v>39.75</v>
      </c>
      <c r="S2475" s="8">
        <f t="shared" si="386"/>
        <v>37.85</v>
      </c>
      <c r="T2475" s="8">
        <f t="shared" si="387"/>
        <v>38.25</v>
      </c>
      <c r="U2475" s="7">
        <f t="shared" si="388"/>
        <v>38.183333333333337</v>
      </c>
      <c r="V2475" s="7">
        <f t="shared" si="389"/>
        <v>38.200000000000003</v>
      </c>
    </row>
    <row r="2476" spans="1:22" ht="13.5" x14ac:dyDescent="0.25">
      <c r="A2476" s="3">
        <f>RSI!A2476</f>
        <v>45915</v>
      </c>
      <c r="B2476" s="2">
        <f>RSI!B2476</f>
        <v>2.25</v>
      </c>
      <c r="C2476" s="2">
        <f>RSI!I2476</f>
        <v>50.11579146283286</v>
      </c>
      <c r="D2476" s="2">
        <f>MACD!E2476</f>
        <v>-4.6885627784458705E-3</v>
      </c>
      <c r="E2476" s="2">
        <f>MACD!F2476</f>
        <v>5.9734625340511147E-3</v>
      </c>
      <c r="F2476" s="2">
        <f>'Moving Avg'!D2476</f>
        <v>2.25</v>
      </c>
      <c r="G2476" s="2">
        <f>'Moving Avg'!F2476</f>
        <v>2.2489999999999997</v>
      </c>
      <c r="H2476" s="2">
        <f>'Moving Avg'!G2476</f>
        <v>2.2668000000000004</v>
      </c>
      <c r="I2476" s="2">
        <f>'Moving Avg'!H2476</f>
        <v>2.1481660000000007</v>
      </c>
      <c r="J2476" s="5" t="str">
        <f>OBV!F2476</f>
        <v>NEUTRAL</v>
      </c>
      <c r="K2476" s="5" t="str">
        <f>OBV!G2476</f>
        <v>NEUTRAL</v>
      </c>
      <c r="L2476" s="5" t="str">
        <f>OBV!H2476</f>
        <v>NEUTRAL</v>
      </c>
      <c r="M2476" s="7">
        <f t="shared" si="380"/>
        <v>25</v>
      </c>
      <c r="N2476" s="7">
        <f t="shared" si="381"/>
        <v>45</v>
      </c>
      <c r="O2476" s="7">
        <f t="shared" si="382"/>
        <v>50</v>
      </c>
      <c r="P2476" s="7">
        <f t="shared" si="383"/>
        <v>33</v>
      </c>
      <c r="Q2476" s="8">
        <f t="shared" si="384"/>
        <v>36.950000000000003</v>
      </c>
      <c r="R2476" s="8">
        <f t="shared" si="385"/>
        <v>39.75</v>
      </c>
      <c r="S2476" s="8">
        <f t="shared" si="386"/>
        <v>37.85</v>
      </c>
      <c r="T2476" s="8">
        <f t="shared" si="387"/>
        <v>38.25</v>
      </c>
      <c r="U2476" s="7">
        <f t="shared" si="388"/>
        <v>38.183333333333337</v>
      </c>
      <c r="V2476" s="7">
        <f t="shared" si="389"/>
        <v>38.200000000000003</v>
      </c>
    </row>
    <row r="2477" spans="1:22" ht="13.5" x14ac:dyDescent="0.25">
      <c r="A2477" s="3">
        <f>RSI!A2477</f>
        <v>45916</v>
      </c>
      <c r="B2477" s="2">
        <f>RSI!B2477</f>
        <v>2.25</v>
      </c>
      <c r="C2477" s="2">
        <f>RSI!I2477</f>
        <v>50.115791462832853</v>
      </c>
      <c r="D2477" s="2">
        <f>MACD!E2477</f>
        <v>-8.5574954954275029E-3</v>
      </c>
      <c r="E2477" s="2">
        <f>MACD!F2477</f>
        <v>3.0672709281553911E-3</v>
      </c>
      <c r="F2477" s="2">
        <f>'Moving Avg'!D2477</f>
        <v>2.25</v>
      </c>
      <c r="G2477" s="2">
        <f>'Moving Avg'!F2477</f>
        <v>2.2469999999999999</v>
      </c>
      <c r="H2477" s="2">
        <f>'Moving Avg'!G2477</f>
        <v>2.2662</v>
      </c>
      <c r="I2477" s="2">
        <f>'Moving Avg'!H2477</f>
        <v>2.148654500000001</v>
      </c>
      <c r="J2477" s="5" t="str">
        <f>OBV!F2477</f>
        <v>NEUTRAL</v>
      </c>
      <c r="K2477" s="5" t="str">
        <f>OBV!G2477</f>
        <v>NEUTRAL</v>
      </c>
      <c r="L2477" s="5" t="str">
        <f>OBV!H2477</f>
        <v>NEUTRAL</v>
      </c>
      <c r="M2477" s="7">
        <f t="shared" si="380"/>
        <v>25</v>
      </c>
      <c r="N2477" s="7">
        <f t="shared" si="381"/>
        <v>45</v>
      </c>
      <c r="O2477" s="7">
        <f t="shared" si="382"/>
        <v>50</v>
      </c>
      <c r="P2477" s="7">
        <f t="shared" si="383"/>
        <v>33</v>
      </c>
      <c r="Q2477" s="8">
        <f t="shared" si="384"/>
        <v>36.950000000000003</v>
      </c>
      <c r="R2477" s="8">
        <f t="shared" si="385"/>
        <v>39.75</v>
      </c>
      <c r="S2477" s="8">
        <f t="shared" si="386"/>
        <v>37.85</v>
      </c>
      <c r="T2477" s="8">
        <f t="shared" si="387"/>
        <v>38.25</v>
      </c>
      <c r="U2477" s="7">
        <f t="shared" si="388"/>
        <v>38.183333333333337</v>
      </c>
      <c r="V2477" s="7">
        <f t="shared" si="389"/>
        <v>38.200000000000003</v>
      </c>
    </row>
    <row r="2478" spans="1:22" ht="13.5" x14ac:dyDescent="0.25">
      <c r="A2478" s="3">
        <f>RSI!A2478</f>
        <v>45917</v>
      </c>
      <c r="B2478" s="2">
        <f>RSI!B2478</f>
        <v>2.25</v>
      </c>
      <c r="C2478" s="2">
        <f>RSI!I2478</f>
        <v>50.115791462832853</v>
      </c>
      <c r="D2478" s="2">
        <f>MACD!E2478</f>
        <v>-1.183306961277264E-2</v>
      </c>
      <c r="E2478" s="2">
        <f>MACD!F2478</f>
        <v>8.7202819969784979E-5</v>
      </c>
      <c r="F2478" s="2">
        <f>'Moving Avg'!D2478</f>
        <v>2.25</v>
      </c>
      <c r="G2478" s="2">
        <f>'Moving Avg'!F2478</f>
        <v>2.2450000000000001</v>
      </c>
      <c r="H2478" s="2">
        <f>'Moving Avg'!G2478</f>
        <v>2.2654000000000001</v>
      </c>
      <c r="I2478" s="2">
        <f>'Moving Avg'!H2478</f>
        <v>2.1491430000000009</v>
      </c>
      <c r="J2478" s="5" t="str">
        <f>OBV!F2478</f>
        <v>NEUTRAL</v>
      </c>
      <c r="K2478" s="5" t="str">
        <f>OBV!G2478</f>
        <v>NEUTRAL</v>
      </c>
      <c r="L2478" s="5" t="str">
        <f>OBV!H2478</f>
        <v>NEUTRAL</v>
      </c>
      <c r="M2478" s="7">
        <f t="shared" si="380"/>
        <v>25</v>
      </c>
      <c r="N2478" s="7">
        <f t="shared" si="381"/>
        <v>45</v>
      </c>
      <c r="O2478" s="7">
        <f t="shared" si="382"/>
        <v>50</v>
      </c>
      <c r="P2478" s="7">
        <f t="shared" si="383"/>
        <v>33</v>
      </c>
      <c r="Q2478" s="8">
        <f t="shared" si="384"/>
        <v>36.950000000000003</v>
      </c>
      <c r="R2478" s="8">
        <f t="shared" si="385"/>
        <v>39.75</v>
      </c>
      <c r="S2478" s="8">
        <f t="shared" si="386"/>
        <v>37.85</v>
      </c>
      <c r="T2478" s="8">
        <f t="shared" si="387"/>
        <v>38.25</v>
      </c>
      <c r="U2478" s="7">
        <f t="shared" si="388"/>
        <v>38.183333333333337</v>
      </c>
      <c r="V2478" s="7">
        <f t="shared" si="389"/>
        <v>38.200000000000003</v>
      </c>
    </row>
    <row r="2479" spans="1:22" ht="13.5" x14ac:dyDescent="0.25">
      <c r="A2479" s="3">
        <f>RSI!A2479</f>
        <v>45918</v>
      </c>
      <c r="B2479" s="2">
        <f>RSI!B2479</f>
        <v>2.15</v>
      </c>
      <c r="C2479" s="2">
        <f>RSI!I2479</f>
        <v>20.549387412580046</v>
      </c>
      <c r="D2479" s="2">
        <f>MACD!E2479</f>
        <v>-2.5836411336244147E-3</v>
      </c>
      <c r="E2479" s="2">
        <f>MACD!F2479</f>
        <v>-4.4696597074905494E-4</v>
      </c>
      <c r="F2479" s="2">
        <f>'Moving Avg'!D2479</f>
        <v>2.23</v>
      </c>
      <c r="G2479" s="2">
        <f>'Moving Avg'!F2479</f>
        <v>2.238</v>
      </c>
      <c r="H2479" s="2">
        <f>'Moving Avg'!G2479</f>
        <v>2.2626000000000004</v>
      </c>
      <c r="I2479" s="2">
        <f>'Moving Avg'!H2479</f>
        <v>2.1491315000000011</v>
      </c>
      <c r="J2479" s="5" t="str">
        <f>OBV!F2479</f>
        <v>NEUTRAL</v>
      </c>
      <c r="K2479" s="5" t="str">
        <f>OBV!G2479</f>
        <v>NEUTRAL</v>
      </c>
      <c r="L2479" s="5" t="str">
        <f>OBV!H2479</f>
        <v>NEUTRAL</v>
      </c>
      <c r="M2479" s="7">
        <f t="shared" si="380"/>
        <v>50</v>
      </c>
      <c r="N2479" s="7">
        <f t="shared" si="381"/>
        <v>45</v>
      </c>
      <c r="O2479" s="7">
        <f t="shared" si="382"/>
        <v>50</v>
      </c>
      <c r="P2479" s="7">
        <f t="shared" si="383"/>
        <v>33</v>
      </c>
      <c r="Q2479" s="8">
        <f t="shared" si="384"/>
        <v>45.7</v>
      </c>
      <c r="R2479" s="8">
        <f t="shared" si="385"/>
        <v>44.75</v>
      </c>
      <c r="S2479" s="8">
        <f t="shared" si="386"/>
        <v>41.6</v>
      </c>
      <c r="T2479" s="8">
        <f t="shared" si="387"/>
        <v>44.5</v>
      </c>
      <c r="U2479" s="7">
        <f t="shared" si="388"/>
        <v>44.016666666666673</v>
      </c>
      <c r="V2479" s="7">
        <f t="shared" si="389"/>
        <v>44.137500000000003</v>
      </c>
    </row>
    <row r="2480" spans="1:22" ht="13.5" x14ac:dyDescent="0.25">
      <c r="A2480" s="3">
        <f>RSI!A2480</f>
        <v>45919</v>
      </c>
      <c r="B2480" s="2">
        <f>RSI!B2480</f>
        <v>2.06</v>
      </c>
      <c r="C2480" s="2">
        <f>RSI!I2480</f>
        <v>13.073716552809557</v>
      </c>
      <c r="D2480" s="2">
        <f>MACD!E2480</f>
        <v>1.2498773100849458E-2</v>
      </c>
      <c r="E2480" s="2">
        <f>MACD!F2480</f>
        <v>2.1421818435706477E-3</v>
      </c>
      <c r="F2480" s="2">
        <f>'Moving Avg'!D2480</f>
        <v>2.1920000000000002</v>
      </c>
      <c r="G2480" s="2">
        <f>'Moving Avg'!F2480</f>
        <v>2.2284999999999999</v>
      </c>
      <c r="H2480" s="2">
        <f>'Moving Avg'!G2480</f>
        <v>2.258</v>
      </c>
      <c r="I2480" s="2">
        <f>'Moving Avg'!H2480</f>
        <v>2.1486700000000014</v>
      </c>
      <c r="J2480" s="5" t="str">
        <f>OBV!F2480</f>
        <v>NEUTRAL</v>
      </c>
      <c r="K2480" s="5" t="str">
        <f>OBV!G2480</f>
        <v>NEUTRAL</v>
      </c>
      <c r="L2480" s="5" t="str">
        <f>OBV!H2480</f>
        <v>NEUTRAL</v>
      </c>
      <c r="M2480" s="7">
        <f t="shared" si="380"/>
        <v>50</v>
      </c>
      <c r="N2480" s="7">
        <f t="shared" si="381"/>
        <v>0</v>
      </c>
      <c r="O2480" s="7">
        <f t="shared" si="382"/>
        <v>50</v>
      </c>
      <c r="P2480" s="7">
        <f t="shared" si="383"/>
        <v>33</v>
      </c>
      <c r="Q2480" s="8">
        <f t="shared" si="384"/>
        <v>29.95</v>
      </c>
      <c r="R2480" s="8">
        <f t="shared" si="385"/>
        <v>35.75</v>
      </c>
      <c r="S2480" s="8">
        <f t="shared" si="386"/>
        <v>34.85</v>
      </c>
      <c r="T2480" s="8">
        <f t="shared" si="387"/>
        <v>33.25</v>
      </c>
      <c r="U2480" s="7">
        <f t="shared" si="388"/>
        <v>33.516666666666673</v>
      </c>
      <c r="V2480" s="7">
        <f t="shared" si="389"/>
        <v>33.450000000000003</v>
      </c>
    </row>
    <row r="2481" spans="1:22" ht="13.5" x14ac:dyDescent="0.25">
      <c r="A2481" s="3">
        <f>RSI!A2481</f>
        <v>45922</v>
      </c>
      <c r="B2481" s="2">
        <f>RSI!B2481</f>
        <v>1.97</v>
      </c>
      <c r="C2481" s="2">
        <f>RSI!I2481</f>
        <v>9.3935606374184601</v>
      </c>
      <c r="D2481" s="2">
        <f>MACD!E2481</f>
        <v>3.3004952081125527E-2</v>
      </c>
      <c r="E2481" s="2">
        <f>MACD!F2481</f>
        <v>8.3147358910816236E-3</v>
      </c>
      <c r="F2481" s="2">
        <f>'Moving Avg'!D2481</f>
        <v>2.1360000000000001</v>
      </c>
      <c r="G2481" s="2">
        <f>'Moving Avg'!F2481</f>
        <v>2.2145000000000001</v>
      </c>
      <c r="H2481" s="2">
        <f>'Moving Avg'!G2481</f>
        <v>2.2515999999999998</v>
      </c>
      <c r="I2481" s="2">
        <f>'Moving Avg'!H2481</f>
        <v>2.1477585000000015</v>
      </c>
      <c r="J2481" s="5" t="str">
        <f>OBV!F2481</f>
        <v>NEUTRAL</v>
      </c>
      <c r="K2481" s="5" t="str">
        <f>OBV!G2481</f>
        <v>NEUTRAL</v>
      </c>
      <c r="L2481" s="5" t="str">
        <f>OBV!H2481</f>
        <v>NEUTRAL</v>
      </c>
      <c r="M2481" s="7">
        <f t="shared" si="380"/>
        <v>50</v>
      </c>
      <c r="N2481" s="7">
        <f t="shared" si="381"/>
        <v>0</v>
      </c>
      <c r="O2481" s="7">
        <f t="shared" si="382"/>
        <v>0</v>
      </c>
      <c r="P2481" s="7">
        <f t="shared" si="383"/>
        <v>33</v>
      </c>
      <c r="Q2481" s="8">
        <f t="shared" si="384"/>
        <v>22.45</v>
      </c>
      <c r="R2481" s="8">
        <f t="shared" si="385"/>
        <v>18.25</v>
      </c>
      <c r="S2481" s="8">
        <f t="shared" si="386"/>
        <v>22.35</v>
      </c>
      <c r="T2481" s="8">
        <f t="shared" si="387"/>
        <v>20.75</v>
      </c>
      <c r="U2481" s="7">
        <f t="shared" si="388"/>
        <v>21.016666666666669</v>
      </c>
      <c r="V2481" s="7">
        <f t="shared" si="389"/>
        <v>20.950000000000003</v>
      </c>
    </row>
    <row r="2482" spans="1:22" ht="13.5" x14ac:dyDescent="0.25">
      <c r="A2482" s="3">
        <f>RSI!A2482</f>
        <v>45923</v>
      </c>
      <c r="B2482" s="2">
        <f>RSI!B2482</f>
        <v>1.89</v>
      </c>
      <c r="C2482" s="2">
        <f>RSI!I2482</f>
        <v>7.39963263085221</v>
      </c>
      <c r="D2482" s="2">
        <f>MACD!E2482</f>
        <v>5.7811731030559699E-2</v>
      </c>
      <c r="E2482" s="2">
        <f>MACD!F2482</f>
        <v>1.8214134918977241E-2</v>
      </c>
      <c r="F2482" s="2">
        <f>'Moving Avg'!D2482</f>
        <v>2.0640000000000005</v>
      </c>
      <c r="G2482" s="2">
        <f>'Moving Avg'!F2482</f>
        <v>2.1964999999999999</v>
      </c>
      <c r="H2482" s="2">
        <f>'Moving Avg'!G2482</f>
        <v>2.2436000000000003</v>
      </c>
      <c r="I2482" s="2">
        <f>'Moving Avg'!H2482</f>
        <v>2.1464470000000015</v>
      </c>
      <c r="J2482" s="5" t="str">
        <f>OBV!F2482</f>
        <v>NEUTRAL</v>
      </c>
      <c r="K2482" s="5" t="str">
        <f>OBV!G2482</f>
        <v>NEUTRAL</v>
      </c>
      <c r="L2482" s="5" t="str">
        <f>OBV!H2482</f>
        <v>NEUTRAL</v>
      </c>
      <c r="M2482" s="7">
        <f t="shared" si="380"/>
        <v>50</v>
      </c>
      <c r="N2482" s="7">
        <f t="shared" si="381"/>
        <v>0</v>
      </c>
      <c r="O2482" s="7">
        <f t="shared" si="382"/>
        <v>0</v>
      </c>
      <c r="P2482" s="7">
        <f t="shared" si="383"/>
        <v>33</v>
      </c>
      <c r="Q2482" s="8">
        <f t="shared" si="384"/>
        <v>22.45</v>
      </c>
      <c r="R2482" s="8">
        <f t="shared" si="385"/>
        <v>18.25</v>
      </c>
      <c r="S2482" s="8">
        <f t="shared" si="386"/>
        <v>22.35</v>
      </c>
      <c r="T2482" s="8">
        <f t="shared" si="387"/>
        <v>20.75</v>
      </c>
      <c r="U2482" s="7">
        <f t="shared" si="388"/>
        <v>21.016666666666669</v>
      </c>
      <c r="V2482" s="7">
        <f t="shared" si="389"/>
        <v>20.950000000000003</v>
      </c>
    </row>
    <row r="2483" spans="1:22" ht="13.5" x14ac:dyDescent="0.25">
      <c r="A2483" s="3">
        <f>RSI!A2483</f>
        <v>45924</v>
      </c>
      <c r="B2483" s="2">
        <f>RSI!B2483</f>
        <v>1.9</v>
      </c>
      <c r="C2483" s="2">
        <f>RSI!I2483</f>
        <v>9.972106748985496</v>
      </c>
      <c r="D2483" s="2">
        <f>MACD!E2483</f>
        <v>7.9950241819654266E-2</v>
      </c>
      <c r="E2483" s="2">
        <f>MACD!F2483</f>
        <v>3.0561356299112649E-2</v>
      </c>
      <c r="F2483" s="2">
        <f>'Moving Avg'!D2483</f>
        <v>1.9940000000000002</v>
      </c>
      <c r="G2483" s="2">
        <f>'Moving Avg'!F2483</f>
        <v>2.1789999999999998</v>
      </c>
      <c r="H2483" s="2">
        <f>'Moving Avg'!G2483</f>
        <v>2.2358000000000002</v>
      </c>
      <c r="I2483" s="2">
        <f>'Moving Avg'!H2483</f>
        <v>2.145185500000002</v>
      </c>
      <c r="J2483" s="5" t="str">
        <f>OBV!F2483</f>
        <v>BULLISH</v>
      </c>
      <c r="K2483" s="5" t="str">
        <f>OBV!G2483</f>
        <v>NEUTRAL</v>
      </c>
      <c r="L2483" s="5" t="str">
        <f>OBV!H2483</f>
        <v>BULLISH DIVERGENCE</v>
      </c>
      <c r="M2483" s="7">
        <f t="shared" si="380"/>
        <v>50</v>
      </c>
      <c r="N2483" s="7">
        <f t="shared" si="381"/>
        <v>0</v>
      </c>
      <c r="O2483" s="7">
        <f t="shared" si="382"/>
        <v>0</v>
      </c>
      <c r="P2483" s="7">
        <f t="shared" si="383"/>
        <v>66.5</v>
      </c>
      <c r="Q2483" s="8">
        <f t="shared" si="384"/>
        <v>27.475000000000001</v>
      </c>
      <c r="R2483" s="8">
        <f t="shared" si="385"/>
        <v>26.625</v>
      </c>
      <c r="S2483" s="8">
        <f t="shared" si="386"/>
        <v>37.424999999999997</v>
      </c>
      <c r="T2483" s="8">
        <f t="shared" si="387"/>
        <v>29.125</v>
      </c>
      <c r="U2483" s="7">
        <f t="shared" si="388"/>
        <v>30.508333333333336</v>
      </c>
      <c r="V2483" s="7">
        <f t="shared" si="389"/>
        <v>30.162500000000001</v>
      </c>
    </row>
    <row r="2484" spans="1:22" ht="13.5" x14ac:dyDescent="0.25">
      <c r="A2484" s="3">
        <f>RSI!A2484</f>
        <v>45925</v>
      </c>
      <c r="B2484" s="2">
        <f>RSI!B2484</f>
        <v>1.98</v>
      </c>
      <c r="C2484" s="2">
        <f>RSI!I2484</f>
        <v>27.35812141420962</v>
      </c>
      <c r="D2484" s="2">
        <f>MACD!E2484</f>
        <v>9.444679310091475E-2</v>
      </c>
      <c r="E2484" s="2">
        <f>MACD!F2484</f>
        <v>4.3338443659473078E-2</v>
      </c>
      <c r="F2484" s="2">
        <f>'Moving Avg'!D2484</f>
        <v>1.9600000000000002</v>
      </c>
      <c r="G2484" s="2">
        <f>'Moving Avg'!F2484</f>
        <v>2.1665000000000001</v>
      </c>
      <c r="H2484" s="2">
        <f>'Moving Avg'!G2484</f>
        <v>2.2296</v>
      </c>
      <c r="I2484" s="2">
        <f>'Moving Avg'!H2484</f>
        <v>2.1443240000000019</v>
      </c>
      <c r="J2484" s="5" t="str">
        <f>OBV!F2484</f>
        <v>BULLISH</v>
      </c>
      <c r="K2484" s="5" t="str">
        <f>OBV!G2484</f>
        <v>NEUTRAL</v>
      </c>
      <c r="L2484" s="5" t="str">
        <f>OBV!H2484</f>
        <v>BULLISH DIVERGENCE</v>
      </c>
      <c r="M2484" s="7">
        <f t="shared" si="380"/>
        <v>50</v>
      </c>
      <c r="N2484" s="7">
        <f t="shared" si="381"/>
        <v>0</v>
      </c>
      <c r="O2484" s="7">
        <f t="shared" si="382"/>
        <v>0</v>
      </c>
      <c r="P2484" s="7">
        <f t="shared" si="383"/>
        <v>66.5</v>
      </c>
      <c r="Q2484" s="8">
        <f t="shared" si="384"/>
        <v>27.475000000000001</v>
      </c>
      <c r="R2484" s="8">
        <f t="shared" si="385"/>
        <v>26.625</v>
      </c>
      <c r="S2484" s="8">
        <f t="shared" si="386"/>
        <v>37.424999999999997</v>
      </c>
      <c r="T2484" s="8">
        <f t="shared" si="387"/>
        <v>29.125</v>
      </c>
      <c r="U2484" s="7">
        <f t="shared" si="388"/>
        <v>30.508333333333336</v>
      </c>
      <c r="V2484" s="7">
        <f t="shared" si="389"/>
        <v>30.162500000000001</v>
      </c>
    </row>
    <row r="2485" spans="1:22" ht="13.5" x14ac:dyDescent="0.25">
      <c r="A2485" s="3">
        <f>RSI!A2485</f>
        <v>45926</v>
      </c>
      <c r="B2485" s="2">
        <f>RSI!B2485</f>
        <v>2.06</v>
      </c>
      <c r="C2485" s="2">
        <f>RSI!I2485</f>
        <v>39.864666701458276</v>
      </c>
      <c r="D2485" s="2">
        <f>MACD!E2485</f>
        <v>0.10187917039419947</v>
      </c>
      <c r="E2485" s="2">
        <f>MACD!F2485</f>
        <v>5.5046589006418359E-2</v>
      </c>
      <c r="F2485" s="2">
        <f>'Moving Avg'!D2485</f>
        <v>1.9600000000000002</v>
      </c>
      <c r="G2485" s="2">
        <f>'Moving Avg'!F2485</f>
        <v>2.1584999999999996</v>
      </c>
      <c r="H2485" s="2">
        <f>'Moving Avg'!G2485</f>
        <v>2.2250000000000001</v>
      </c>
      <c r="I2485" s="2">
        <f>'Moving Avg'!H2485</f>
        <v>2.1438625000000018</v>
      </c>
      <c r="J2485" s="5" t="str">
        <f>OBV!F2485</f>
        <v>BULLISH</v>
      </c>
      <c r="K2485" s="5" t="str">
        <f>OBV!G2485</f>
        <v>NEUTRAL</v>
      </c>
      <c r="L2485" s="5" t="str">
        <f>OBV!H2485</f>
        <v>NEUTRAL</v>
      </c>
      <c r="M2485" s="7">
        <f t="shared" si="380"/>
        <v>25</v>
      </c>
      <c r="N2485" s="7">
        <f t="shared" si="381"/>
        <v>0</v>
      </c>
      <c r="O2485" s="7">
        <f t="shared" si="382"/>
        <v>0</v>
      </c>
      <c r="P2485" s="7">
        <f t="shared" si="383"/>
        <v>49.5</v>
      </c>
      <c r="Q2485" s="8">
        <f t="shared" si="384"/>
        <v>16.175000000000001</v>
      </c>
      <c r="R2485" s="8">
        <f t="shared" si="385"/>
        <v>17.375</v>
      </c>
      <c r="S2485" s="8">
        <f t="shared" si="386"/>
        <v>26.025000000000002</v>
      </c>
      <c r="T2485" s="8">
        <f t="shared" si="387"/>
        <v>18.625</v>
      </c>
      <c r="U2485" s="7">
        <f t="shared" si="388"/>
        <v>19.858333333333334</v>
      </c>
      <c r="V2485" s="7">
        <f t="shared" si="389"/>
        <v>19.55</v>
      </c>
    </row>
    <row r="2486" spans="1:22" ht="13.5" x14ac:dyDescent="0.25">
      <c r="A2486" s="3">
        <f>RSI!A2486</f>
        <v>45929</v>
      </c>
      <c r="B2486" s="2">
        <f>RSI!B2486</f>
        <v>2.15</v>
      </c>
      <c r="C2486" s="2">
        <f>RSI!I2486</f>
        <v>50.24327825799719</v>
      </c>
      <c r="D2486" s="2">
        <f>MACD!E2486</f>
        <v>0.10203981732889034</v>
      </c>
      <c r="E2486" s="2">
        <f>MACD!F2486</f>
        <v>6.444523467091276E-2</v>
      </c>
      <c r="F2486" s="2">
        <f>'Moving Avg'!D2486</f>
        <v>1.996</v>
      </c>
      <c r="G2486" s="2">
        <f>'Moving Avg'!F2486</f>
        <v>2.1549999999999998</v>
      </c>
      <c r="H2486" s="2">
        <f>'Moving Avg'!G2486</f>
        <v>2.2222000000000004</v>
      </c>
      <c r="I2486" s="2">
        <f>'Moving Avg'!H2486</f>
        <v>2.1438510000000015</v>
      </c>
      <c r="J2486" s="5" t="str">
        <f>OBV!F2486</f>
        <v>BULLISH</v>
      </c>
      <c r="K2486" s="5" t="str">
        <f>OBV!G2486</f>
        <v>NEUTRAL</v>
      </c>
      <c r="L2486" s="5" t="str">
        <f>OBV!H2486</f>
        <v>CONFIRMED BULLISH</v>
      </c>
      <c r="M2486" s="7">
        <f t="shared" si="380"/>
        <v>25</v>
      </c>
      <c r="N2486" s="7">
        <f t="shared" si="381"/>
        <v>0</v>
      </c>
      <c r="O2486" s="7">
        <f t="shared" si="382"/>
        <v>0</v>
      </c>
      <c r="P2486" s="7">
        <f t="shared" si="383"/>
        <v>83.5</v>
      </c>
      <c r="Q2486" s="8">
        <f t="shared" si="384"/>
        <v>21.274999999999999</v>
      </c>
      <c r="R2486" s="8">
        <f t="shared" si="385"/>
        <v>25.875</v>
      </c>
      <c r="S2486" s="8">
        <f t="shared" si="386"/>
        <v>41.325000000000003</v>
      </c>
      <c r="T2486" s="8">
        <f t="shared" si="387"/>
        <v>27.125</v>
      </c>
      <c r="U2486" s="7">
        <f t="shared" si="388"/>
        <v>29.491666666666664</v>
      </c>
      <c r="V2486" s="7">
        <f t="shared" si="389"/>
        <v>28.9</v>
      </c>
    </row>
    <row r="2487" spans="1:22" ht="13.5" x14ac:dyDescent="0.25">
      <c r="A2487" s="3">
        <f>RSI!A2487</f>
        <v>45930</v>
      </c>
      <c r="B2487" s="2">
        <f>RSI!B2487</f>
        <v>2.2400000000000002</v>
      </c>
      <c r="C2487" s="2">
        <f>RSI!I2487</f>
        <v>58.041781530077508</v>
      </c>
      <c r="D2487" s="2">
        <f>MACD!E2487</f>
        <v>9.547576786371792E-2</v>
      </c>
      <c r="E2487" s="2">
        <f>MACD!F2487</f>
        <v>7.0651341309473786E-2</v>
      </c>
      <c r="F2487" s="2">
        <f>'Moving Avg'!D2487</f>
        <v>2.0659999999999998</v>
      </c>
      <c r="G2487" s="2">
        <f>'Moving Avg'!F2487</f>
        <v>2.1559999999999997</v>
      </c>
      <c r="H2487" s="2">
        <f>'Moving Avg'!G2487</f>
        <v>2.2212000000000001</v>
      </c>
      <c r="I2487" s="2">
        <f>'Moving Avg'!H2487</f>
        <v>2.1442895000000015</v>
      </c>
      <c r="J2487" s="5" t="str">
        <f>OBV!F2487</f>
        <v>BULLISH</v>
      </c>
      <c r="K2487" s="5" t="str">
        <f>OBV!G2487</f>
        <v>NEUTRAL</v>
      </c>
      <c r="L2487" s="5" t="str">
        <f>OBV!H2487</f>
        <v>CONFIRMED BULLISH</v>
      </c>
      <c r="M2487" s="7">
        <f t="shared" si="380"/>
        <v>25</v>
      </c>
      <c r="N2487" s="7">
        <f t="shared" si="381"/>
        <v>0</v>
      </c>
      <c r="O2487" s="7">
        <f t="shared" si="382"/>
        <v>0</v>
      </c>
      <c r="P2487" s="7">
        <f t="shared" si="383"/>
        <v>83.5</v>
      </c>
      <c r="Q2487" s="8">
        <f t="shared" si="384"/>
        <v>21.274999999999999</v>
      </c>
      <c r="R2487" s="8">
        <f t="shared" si="385"/>
        <v>25.875</v>
      </c>
      <c r="S2487" s="8">
        <f t="shared" si="386"/>
        <v>41.325000000000003</v>
      </c>
      <c r="T2487" s="8">
        <f t="shared" si="387"/>
        <v>27.125</v>
      </c>
      <c r="U2487" s="7">
        <f t="shared" si="388"/>
        <v>29.491666666666664</v>
      </c>
      <c r="V2487" s="7">
        <f t="shared" si="389"/>
        <v>28.9</v>
      </c>
    </row>
    <row r="2488" spans="1:22" ht="13.5" x14ac:dyDescent="0.25">
      <c r="A2488" s="3">
        <f>RSI!A2488</f>
        <v>45931</v>
      </c>
      <c r="B2488" s="2">
        <f>RSI!B2488</f>
        <v>2.25</v>
      </c>
      <c r="C2488" s="2">
        <f>RSI!I2488</f>
        <v>58.814193942106343</v>
      </c>
      <c r="D2488" s="2">
        <f>MACD!E2488</f>
        <v>8.8618170500819549E-2</v>
      </c>
      <c r="E2488" s="2">
        <f>MACD!F2488</f>
        <v>7.4244707147742936E-2</v>
      </c>
      <c r="F2488" s="2">
        <f>'Moving Avg'!D2488</f>
        <v>2.1360000000000001</v>
      </c>
      <c r="G2488" s="2">
        <f>'Moving Avg'!F2488</f>
        <v>2.1574999999999998</v>
      </c>
      <c r="H2488" s="2">
        <f>'Moving Avg'!G2488</f>
        <v>2.2204000000000002</v>
      </c>
      <c r="I2488" s="2">
        <f>'Moving Avg'!H2488</f>
        <v>2.1447780000000014</v>
      </c>
      <c r="J2488" s="5" t="str">
        <f>OBV!F2488</f>
        <v>BULLISH</v>
      </c>
      <c r="K2488" s="5" t="str">
        <f>OBV!G2488</f>
        <v>NEUTRAL</v>
      </c>
      <c r="L2488" s="5" t="str">
        <f>OBV!H2488</f>
        <v>CONFIRMED BULLISH</v>
      </c>
      <c r="M2488" s="7">
        <f t="shared" si="380"/>
        <v>25</v>
      </c>
      <c r="N2488" s="7">
        <f t="shared" si="381"/>
        <v>0</v>
      </c>
      <c r="O2488" s="7">
        <f t="shared" si="382"/>
        <v>0</v>
      </c>
      <c r="P2488" s="7">
        <f t="shared" si="383"/>
        <v>83.5</v>
      </c>
      <c r="Q2488" s="8">
        <f t="shared" si="384"/>
        <v>21.274999999999999</v>
      </c>
      <c r="R2488" s="8">
        <f t="shared" si="385"/>
        <v>25.875</v>
      </c>
      <c r="S2488" s="8">
        <f t="shared" si="386"/>
        <v>41.325000000000003</v>
      </c>
      <c r="T2488" s="8">
        <f t="shared" si="387"/>
        <v>27.125</v>
      </c>
      <c r="U2488" s="7">
        <f t="shared" si="388"/>
        <v>29.491666666666664</v>
      </c>
      <c r="V2488" s="7">
        <f t="shared" si="389"/>
        <v>28.9</v>
      </c>
    </row>
    <row r="2489" spans="1:22" ht="13.5" x14ac:dyDescent="0.25">
      <c r="A2489" s="3">
        <f>RSI!A2489</f>
        <v>45932</v>
      </c>
      <c r="B2489" s="2">
        <f>RSI!B2489</f>
        <v>2.25</v>
      </c>
      <c r="C2489" s="2">
        <f>RSI!I2489</f>
        <v>58.814193942106343</v>
      </c>
      <c r="D2489" s="2">
        <f>MACD!E2489</f>
        <v>6.6850899968625033E-2</v>
      </c>
      <c r="E2489" s="2">
        <f>MACD!F2489</f>
        <v>7.2765945711919355E-2</v>
      </c>
      <c r="F2489" s="2">
        <f>'Moving Avg'!D2489</f>
        <v>2.19</v>
      </c>
      <c r="G2489" s="2">
        <f>'Moving Avg'!F2489</f>
        <v>2.1574999999999998</v>
      </c>
      <c r="H2489" s="2">
        <f>'Moving Avg'!G2489</f>
        <v>2.2196000000000002</v>
      </c>
      <c r="I2489" s="2">
        <f>'Moving Avg'!H2489</f>
        <v>2.1452665000000017</v>
      </c>
      <c r="J2489" s="5" t="str">
        <f>OBV!F2489</f>
        <v>BULLISH</v>
      </c>
      <c r="K2489" s="5" t="str">
        <f>OBV!G2489</f>
        <v>NEUTRAL</v>
      </c>
      <c r="L2489" s="5" t="str">
        <f>OBV!H2489</f>
        <v>CONFIRMED BULLISH</v>
      </c>
      <c r="M2489" s="7">
        <f t="shared" si="380"/>
        <v>25</v>
      </c>
      <c r="N2489" s="7">
        <f t="shared" si="381"/>
        <v>45</v>
      </c>
      <c r="O2489" s="7">
        <f t="shared" si="382"/>
        <v>50</v>
      </c>
      <c r="P2489" s="7">
        <f t="shared" si="383"/>
        <v>83.5</v>
      </c>
      <c r="Q2489" s="8">
        <f t="shared" si="384"/>
        <v>44.524999999999999</v>
      </c>
      <c r="R2489" s="8">
        <f t="shared" si="385"/>
        <v>52.375</v>
      </c>
      <c r="S2489" s="8">
        <f t="shared" si="386"/>
        <v>60.575000000000003</v>
      </c>
      <c r="T2489" s="8">
        <f t="shared" si="387"/>
        <v>50.875</v>
      </c>
      <c r="U2489" s="7">
        <f t="shared" si="388"/>
        <v>52.491666666666674</v>
      </c>
      <c r="V2489" s="7">
        <f t="shared" si="389"/>
        <v>52.087500000000006</v>
      </c>
    </row>
    <row r="2490" spans="1:22" ht="13.5" x14ac:dyDescent="0.25">
      <c r="A2490" s="3">
        <f>RSI!A2490</f>
        <v>45933</v>
      </c>
      <c r="B2490" s="2">
        <f>RSI!B2490</f>
        <v>2.25</v>
      </c>
      <c r="C2490" s="2">
        <f>RSI!I2490</f>
        <v>58.814193942106343</v>
      </c>
      <c r="D2490" s="2">
        <f>MACD!E2490</f>
        <v>3.4049182030653657E-2</v>
      </c>
      <c r="E2490" s="2">
        <f>MACD!F2490</f>
        <v>6.5022592975666219E-2</v>
      </c>
      <c r="F2490" s="2">
        <f>'Moving Avg'!D2490</f>
        <v>2.2280000000000002</v>
      </c>
      <c r="G2490" s="2">
        <f>'Moving Avg'!F2490</f>
        <v>2.1574999999999998</v>
      </c>
      <c r="H2490" s="2">
        <f>'Moving Avg'!G2490</f>
        <v>2.2188000000000003</v>
      </c>
      <c r="I2490" s="2">
        <f>'Moving Avg'!H2490</f>
        <v>2.1457550000000012</v>
      </c>
      <c r="J2490" s="5" t="str">
        <f>OBV!F2490</f>
        <v>BULLISH</v>
      </c>
      <c r="K2490" s="5" t="str">
        <f>OBV!G2490</f>
        <v>NEUTRAL</v>
      </c>
      <c r="L2490" s="5" t="str">
        <f>OBV!H2490</f>
        <v>CONFIRMED BULLISH</v>
      </c>
      <c r="M2490" s="7">
        <f t="shared" si="380"/>
        <v>25</v>
      </c>
      <c r="N2490" s="7">
        <f t="shared" si="381"/>
        <v>100</v>
      </c>
      <c r="O2490" s="7">
        <f t="shared" si="382"/>
        <v>50</v>
      </c>
      <c r="P2490" s="7">
        <f t="shared" si="383"/>
        <v>83.5</v>
      </c>
      <c r="Q2490" s="8">
        <f t="shared" si="384"/>
        <v>63.774999999999999</v>
      </c>
      <c r="R2490" s="8">
        <f t="shared" si="385"/>
        <v>63.375</v>
      </c>
      <c r="S2490" s="8">
        <f t="shared" si="386"/>
        <v>68.825000000000003</v>
      </c>
      <c r="T2490" s="8">
        <f t="shared" si="387"/>
        <v>64.625</v>
      </c>
      <c r="U2490" s="7">
        <f t="shared" si="388"/>
        <v>65.325000000000003</v>
      </c>
      <c r="V2490" s="7">
        <f t="shared" si="389"/>
        <v>65.150000000000006</v>
      </c>
    </row>
    <row r="2491" spans="1:22" ht="13.5" x14ac:dyDescent="0.25">
      <c r="A2491" s="3">
        <f>RSI!A2491</f>
        <v>45936</v>
      </c>
      <c r="B2491" s="2">
        <f>RSI!B2491</f>
        <v>2.25</v>
      </c>
      <c r="C2491" s="2">
        <f>RSI!I2491</f>
        <v>58.814193942106343</v>
      </c>
      <c r="D2491" s="2">
        <f>MACD!E2491</f>
        <v>-8.0495905079920327E-3</v>
      </c>
      <c r="E2491" s="2">
        <f>MACD!F2491</f>
        <v>5.0408156278934572E-2</v>
      </c>
      <c r="F2491" s="2">
        <f>'Moving Avg'!D2491</f>
        <v>2.2480000000000002</v>
      </c>
      <c r="G2491" s="2">
        <f>'Moving Avg'!F2491</f>
        <v>2.1574999999999998</v>
      </c>
      <c r="H2491" s="2">
        <f>'Moving Avg'!G2491</f>
        <v>2.218</v>
      </c>
      <c r="I2491" s="2">
        <f>'Moving Avg'!H2491</f>
        <v>2.1462435000000011</v>
      </c>
      <c r="J2491" s="5" t="str">
        <f>OBV!F2491</f>
        <v>BULLISH</v>
      </c>
      <c r="K2491" s="5" t="str">
        <f>OBV!G2491</f>
        <v>NEUTRAL</v>
      </c>
      <c r="L2491" s="5" t="str">
        <f>OBV!H2491</f>
        <v>CONFIRMED BULLISH</v>
      </c>
      <c r="M2491" s="7">
        <f t="shared" si="380"/>
        <v>25</v>
      </c>
      <c r="N2491" s="7">
        <f t="shared" si="381"/>
        <v>100</v>
      </c>
      <c r="O2491" s="7">
        <f t="shared" si="382"/>
        <v>50</v>
      </c>
      <c r="P2491" s="7">
        <f t="shared" si="383"/>
        <v>83.5</v>
      </c>
      <c r="Q2491" s="8">
        <f t="shared" si="384"/>
        <v>63.774999999999999</v>
      </c>
      <c r="R2491" s="8">
        <f t="shared" si="385"/>
        <v>63.375</v>
      </c>
      <c r="S2491" s="8">
        <f t="shared" si="386"/>
        <v>68.825000000000003</v>
      </c>
      <c r="T2491" s="8">
        <f t="shared" si="387"/>
        <v>64.625</v>
      </c>
      <c r="U2491" s="7">
        <f t="shared" si="388"/>
        <v>65.325000000000003</v>
      </c>
      <c r="V2491" s="7">
        <f t="shared" si="389"/>
        <v>65.150000000000006</v>
      </c>
    </row>
    <row r="2492" spans="1:22" ht="13.5" x14ac:dyDescent="0.25">
      <c r="A2492" s="3">
        <f>RSI!A2492</f>
        <v>45937</v>
      </c>
      <c r="B2492" s="2">
        <f>RSI!B2492</f>
        <v>2.25</v>
      </c>
      <c r="C2492" s="2">
        <f>RSI!I2492</f>
        <v>58.814193942106357</v>
      </c>
      <c r="D2492" s="2">
        <f>MACD!E2492</f>
        <v>-5.6439801579490023E-2</v>
      </c>
      <c r="E2492" s="2">
        <f>MACD!F2492</f>
        <v>2.9038564707249654E-2</v>
      </c>
      <c r="F2492" s="2">
        <f>'Moving Avg'!D2492</f>
        <v>2.25</v>
      </c>
      <c r="G2492" s="2">
        <f>'Moving Avg'!F2492</f>
        <v>2.1574999999999998</v>
      </c>
      <c r="H2492" s="2">
        <f>'Moving Avg'!G2492</f>
        <v>2.2172000000000001</v>
      </c>
      <c r="I2492" s="2">
        <f>'Moving Avg'!H2492</f>
        <v>2.147199500000001</v>
      </c>
      <c r="J2492" s="5" t="str">
        <f>OBV!F2492</f>
        <v>BULLISH</v>
      </c>
      <c r="K2492" s="5" t="str">
        <f>OBV!G2492</f>
        <v>NEUTRAL</v>
      </c>
      <c r="L2492" s="5" t="str">
        <f>OBV!H2492</f>
        <v>CONFIRMED BULLISH</v>
      </c>
      <c r="M2492" s="7">
        <f t="shared" si="380"/>
        <v>25</v>
      </c>
      <c r="N2492" s="7">
        <f t="shared" si="381"/>
        <v>100</v>
      </c>
      <c r="O2492" s="7">
        <f t="shared" si="382"/>
        <v>50</v>
      </c>
      <c r="P2492" s="7">
        <f t="shared" si="383"/>
        <v>83.5</v>
      </c>
      <c r="Q2492" s="8">
        <f t="shared" si="384"/>
        <v>63.774999999999999</v>
      </c>
      <c r="R2492" s="8">
        <f t="shared" si="385"/>
        <v>63.375</v>
      </c>
      <c r="S2492" s="8">
        <f t="shared" si="386"/>
        <v>68.825000000000003</v>
      </c>
      <c r="T2492" s="8">
        <f t="shared" si="387"/>
        <v>64.625</v>
      </c>
      <c r="U2492" s="7">
        <f t="shared" si="388"/>
        <v>65.325000000000003</v>
      </c>
      <c r="V2492" s="7">
        <f t="shared" si="389"/>
        <v>65.150000000000006</v>
      </c>
    </row>
    <row r="2493" spans="1:22" ht="13.5" x14ac:dyDescent="0.25">
      <c r="A2493" s="3">
        <f>RSI!A2493</f>
        <v>45938</v>
      </c>
      <c r="B2493" s="2">
        <f>RSI!B2493</f>
        <v>2.25</v>
      </c>
      <c r="C2493" s="2">
        <f>RSI!I2493</f>
        <v>58.814193942106357</v>
      </c>
      <c r="D2493" s="2">
        <f>MACD!E2493</f>
        <v>-9.6273274053404467E-2</v>
      </c>
      <c r="E2493" s="2">
        <f>MACD!F2493</f>
        <v>3.9761969551188325E-3</v>
      </c>
      <c r="F2493" s="2">
        <f>'Moving Avg'!D2493</f>
        <v>2.25</v>
      </c>
      <c r="G2493" s="2">
        <f>'Moving Avg'!F2493</f>
        <v>2.1574999999999998</v>
      </c>
      <c r="H2493" s="2">
        <f>'Moving Avg'!G2493</f>
        <v>2.2164000000000001</v>
      </c>
      <c r="I2493" s="2">
        <f>'Moving Avg'!H2493</f>
        <v>2.148155500000001</v>
      </c>
      <c r="J2493" s="5" t="str">
        <f>OBV!F2493</f>
        <v>NEUTRAL</v>
      </c>
      <c r="K2493" s="5" t="str">
        <f>OBV!G2493</f>
        <v>NEUTRAL</v>
      </c>
      <c r="L2493" s="5" t="str">
        <f>OBV!H2493</f>
        <v>NEUTRAL</v>
      </c>
      <c r="M2493" s="7">
        <f t="shared" si="380"/>
        <v>25</v>
      </c>
      <c r="N2493" s="7">
        <f t="shared" si="381"/>
        <v>100</v>
      </c>
      <c r="O2493" s="7">
        <f t="shared" si="382"/>
        <v>50</v>
      </c>
      <c r="P2493" s="7">
        <f t="shared" si="383"/>
        <v>33</v>
      </c>
      <c r="Q2493" s="8">
        <f t="shared" si="384"/>
        <v>56.2</v>
      </c>
      <c r="R2493" s="8">
        <f t="shared" si="385"/>
        <v>50.75</v>
      </c>
      <c r="S2493" s="8">
        <f t="shared" si="386"/>
        <v>46.1</v>
      </c>
      <c r="T2493" s="8">
        <f t="shared" si="387"/>
        <v>52</v>
      </c>
      <c r="U2493" s="7">
        <f t="shared" si="388"/>
        <v>51.016666666666673</v>
      </c>
      <c r="V2493" s="7">
        <f t="shared" si="389"/>
        <v>51.262500000000003</v>
      </c>
    </row>
    <row r="2494" spans="1:22" ht="13.5" x14ac:dyDescent="0.25">
      <c r="A2494" s="3">
        <f>RSI!A2494</f>
        <v>45939</v>
      </c>
      <c r="B2494" s="2">
        <f>RSI!B2494</f>
        <v>2.25</v>
      </c>
      <c r="C2494" s="2">
        <f>RSI!I2494</f>
        <v>58.814193942106357</v>
      </c>
      <c r="D2494" s="2">
        <f>MACD!E2494</f>
        <v>-0.11806561546113326</v>
      </c>
      <c r="E2494" s="2">
        <f>MACD!F2494</f>
        <v>-2.0432165528131586E-2</v>
      </c>
      <c r="F2494" s="2">
        <f>'Moving Avg'!D2494</f>
        <v>2.25</v>
      </c>
      <c r="G2494" s="2">
        <f>'Moving Avg'!F2494</f>
        <v>2.1574999999999998</v>
      </c>
      <c r="H2494" s="2">
        <f>'Moving Avg'!G2494</f>
        <v>2.2156000000000002</v>
      </c>
      <c r="I2494" s="2">
        <f>'Moving Avg'!H2494</f>
        <v>2.149111500000001</v>
      </c>
      <c r="J2494" s="5" t="str">
        <f>OBV!F2494</f>
        <v>NEUTRAL</v>
      </c>
      <c r="K2494" s="5" t="str">
        <f>OBV!G2494</f>
        <v>NEUTRAL</v>
      </c>
      <c r="L2494" s="5" t="str">
        <f>OBV!H2494</f>
        <v>NEUTRAL</v>
      </c>
      <c r="M2494" s="7">
        <f t="shared" si="380"/>
        <v>25</v>
      </c>
      <c r="N2494" s="7">
        <f t="shared" si="381"/>
        <v>100</v>
      </c>
      <c r="O2494" s="7">
        <f t="shared" si="382"/>
        <v>50</v>
      </c>
      <c r="P2494" s="7">
        <f t="shared" si="383"/>
        <v>33</v>
      </c>
      <c r="Q2494" s="8">
        <f t="shared" si="384"/>
        <v>56.2</v>
      </c>
      <c r="R2494" s="8">
        <f t="shared" si="385"/>
        <v>50.75</v>
      </c>
      <c r="S2494" s="8">
        <f t="shared" si="386"/>
        <v>46.1</v>
      </c>
      <c r="T2494" s="8">
        <f t="shared" si="387"/>
        <v>52</v>
      </c>
      <c r="U2494" s="7">
        <f t="shared" si="388"/>
        <v>51.016666666666673</v>
      </c>
      <c r="V2494" s="7">
        <f t="shared" si="389"/>
        <v>51.262500000000003</v>
      </c>
    </row>
    <row r="2495" spans="1:22" ht="13.5" x14ac:dyDescent="0.25">
      <c r="A2495" s="3">
        <f>RSI!A2495</f>
        <v>45940</v>
      </c>
      <c r="B2495" s="2">
        <f>RSI!B2495</f>
        <v>2.25</v>
      </c>
      <c r="C2495" s="2">
        <f>RSI!I2495</f>
        <v>58.814193942106357</v>
      </c>
      <c r="D2495" s="2">
        <f>MACD!E2495</f>
        <v>-0.12456314088928355</v>
      </c>
      <c r="E2495" s="2">
        <f>MACD!F2495</f>
        <v>-4.1258360600361976E-2</v>
      </c>
      <c r="F2495" s="2">
        <f>'Moving Avg'!D2495</f>
        <v>2.25</v>
      </c>
      <c r="G2495" s="2">
        <f>'Moving Avg'!F2495</f>
        <v>2.1574999999999998</v>
      </c>
      <c r="H2495" s="2">
        <f>'Moving Avg'!G2495</f>
        <v>2.2148000000000003</v>
      </c>
      <c r="I2495" s="2">
        <f>'Moving Avg'!H2495</f>
        <v>2.1504890000000008</v>
      </c>
      <c r="J2495" s="5" t="str">
        <f>OBV!F2495</f>
        <v>NEUTRAL</v>
      </c>
      <c r="K2495" s="5" t="str">
        <f>OBV!G2495</f>
        <v>NEUTRAL</v>
      </c>
      <c r="L2495" s="5" t="str">
        <f>OBV!H2495</f>
        <v>NEUTRAL</v>
      </c>
      <c r="M2495" s="7">
        <f t="shared" si="380"/>
        <v>25</v>
      </c>
      <c r="N2495" s="7">
        <f t="shared" si="381"/>
        <v>100</v>
      </c>
      <c r="O2495" s="7">
        <f t="shared" si="382"/>
        <v>50</v>
      </c>
      <c r="P2495" s="7">
        <f t="shared" si="383"/>
        <v>33</v>
      </c>
      <c r="Q2495" s="8">
        <f t="shared" si="384"/>
        <v>56.2</v>
      </c>
      <c r="R2495" s="8">
        <f t="shared" si="385"/>
        <v>50.75</v>
      </c>
      <c r="S2495" s="8">
        <f t="shared" si="386"/>
        <v>46.1</v>
      </c>
      <c r="T2495" s="8">
        <f t="shared" si="387"/>
        <v>52</v>
      </c>
      <c r="U2495" s="7">
        <f t="shared" si="388"/>
        <v>51.016666666666673</v>
      </c>
      <c r="V2495" s="7">
        <f t="shared" si="389"/>
        <v>51.262500000000003</v>
      </c>
    </row>
    <row r="2496" spans="1:22" ht="13.5" x14ac:dyDescent="0.25">
      <c r="A2496" s="3">
        <f>RSI!A2496</f>
        <v>45943</v>
      </c>
      <c r="B2496" s="2">
        <f>RSI!B2496</f>
        <v>2.27</v>
      </c>
      <c r="C2496" s="2">
        <f>RSI!I2496</f>
        <v>61.386256759073099</v>
      </c>
      <c r="D2496" s="2">
        <f>MACD!E2496</f>
        <v>-0.11803484154222987</v>
      </c>
      <c r="E2496" s="2">
        <f>MACD!F2496</f>
        <v>-5.6613656788735561E-2</v>
      </c>
      <c r="F2496" s="2">
        <f>'Moving Avg'!D2496</f>
        <v>2.254</v>
      </c>
      <c r="G2496" s="2">
        <f>'Moving Avg'!F2496</f>
        <v>2.1585000000000001</v>
      </c>
      <c r="H2496" s="2">
        <f>'Moving Avg'!G2496</f>
        <v>2.2143999999999999</v>
      </c>
      <c r="I2496" s="2">
        <f>'Moving Avg'!H2496</f>
        <v>2.1519665000000008</v>
      </c>
      <c r="J2496" s="5" t="str">
        <f>OBV!F2496</f>
        <v>BULLISH</v>
      </c>
      <c r="K2496" s="5" t="str">
        <f>OBV!G2496</f>
        <v>NEUTRAL</v>
      </c>
      <c r="L2496" s="5" t="str">
        <f>OBV!H2496</f>
        <v>CONFIRMED BULLISH</v>
      </c>
      <c r="M2496" s="7">
        <f t="shared" si="380"/>
        <v>25</v>
      </c>
      <c r="N2496" s="7">
        <f t="shared" si="381"/>
        <v>100</v>
      </c>
      <c r="O2496" s="7">
        <f t="shared" si="382"/>
        <v>50</v>
      </c>
      <c r="P2496" s="7">
        <f t="shared" si="383"/>
        <v>83.5</v>
      </c>
      <c r="Q2496" s="8">
        <f t="shared" si="384"/>
        <v>63.774999999999999</v>
      </c>
      <c r="R2496" s="8">
        <f t="shared" si="385"/>
        <v>63.375</v>
      </c>
      <c r="S2496" s="8">
        <f t="shared" si="386"/>
        <v>68.825000000000003</v>
      </c>
      <c r="T2496" s="8">
        <f t="shared" si="387"/>
        <v>64.625</v>
      </c>
      <c r="U2496" s="7">
        <f t="shared" si="388"/>
        <v>65.325000000000003</v>
      </c>
      <c r="V2496" s="7">
        <f t="shared" si="389"/>
        <v>65.150000000000006</v>
      </c>
    </row>
    <row r="2497" spans="1:22" ht="13.5" x14ac:dyDescent="0.25">
      <c r="A2497" s="3">
        <f>RSI!A2497</f>
        <v>45944</v>
      </c>
      <c r="B2497" s="2">
        <f>RSI!B2497</f>
        <v>2.27</v>
      </c>
      <c r="C2497" s="2">
        <f>RSI!I2497</f>
        <v>61.386256759073099</v>
      </c>
      <c r="D2497" s="2">
        <f>MACD!E2497</f>
        <v>-9.9096318218558466E-2</v>
      </c>
      <c r="E2497" s="2">
        <f>MACD!F2497</f>
        <v>-6.5110189074700148E-2</v>
      </c>
      <c r="F2497" s="2">
        <f>'Moving Avg'!D2497</f>
        <v>2.258</v>
      </c>
      <c r="G2497" s="2">
        <f>'Moving Avg'!F2497</f>
        <v>2.1595000000000004</v>
      </c>
      <c r="H2497" s="2">
        <f>'Moving Avg'!G2497</f>
        <v>2.214</v>
      </c>
      <c r="I2497" s="2">
        <f>'Moving Avg'!H2497</f>
        <v>2.1534440000000008</v>
      </c>
      <c r="J2497" s="5" t="str">
        <f>OBV!F2497</f>
        <v>BULLISH</v>
      </c>
      <c r="K2497" s="5" t="str">
        <f>OBV!G2497</f>
        <v>NEUTRAL</v>
      </c>
      <c r="L2497" s="5" t="str">
        <f>OBV!H2497</f>
        <v>CONFIRMED BULLISH</v>
      </c>
      <c r="M2497" s="7">
        <f t="shared" si="380"/>
        <v>25</v>
      </c>
      <c r="N2497" s="7">
        <f t="shared" si="381"/>
        <v>100</v>
      </c>
      <c r="O2497" s="7">
        <f t="shared" si="382"/>
        <v>50</v>
      </c>
      <c r="P2497" s="7">
        <f t="shared" si="383"/>
        <v>83.5</v>
      </c>
      <c r="Q2497" s="8">
        <f t="shared" si="384"/>
        <v>63.774999999999999</v>
      </c>
      <c r="R2497" s="8">
        <f t="shared" si="385"/>
        <v>63.375</v>
      </c>
      <c r="S2497" s="8">
        <f t="shared" si="386"/>
        <v>68.825000000000003</v>
      </c>
      <c r="T2497" s="8">
        <f t="shared" si="387"/>
        <v>64.625</v>
      </c>
      <c r="U2497" s="7">
        <f t="shared" si="388"/>
        <v>65.325000000000003</v>
      </c>
      <c r="V2497" s="7">
        <f t="shared" si="389"/>
        <v>65.150000000000006</v>
      </c>
    </row>
    <row r="2498" spans="1:22" ht="13.5" x14ac:dyDescent="0.25">
      <c r="A2498" s="3">
        <f>RSI!A2498</f>
        <v>45946</v>
      </c>
      <c r="B2498" s="2">
        <f>RSI!B2498</f>
        <v>2.27</v>
      </c>
      <c r="C2498" s="2">
        <f>RSI!I2498</f>
        <v>61.386256759073099</v>
      </c>
      <c r="D2498" s="2">
        <f>MACD!E2498</f>
        <v>-8.1932559851368048E-2</v>
      </c>
      <c r="E2498" s="2">
        <f>MACD!F2498</f>
        <v>-6.8474663230033733E-2</v>
      </c>
      <c r="F2498" s="2">
        <f>'Moving Avg'!D2498</f>
        <v>2.2619999999999996</v>
      </c>
      <c r="G2498" s="2">
        <f>'Moving Avg'!F2498</f>
        <v>2.1605000000000003</v>
      </c>
      <c r="H2498" s="2">
        <f>'Moving Avg'!G2498</f>
        <v>2.2136</v>
      </c>
      <c r="I2498" s="2">
        <f>'Moving Avg'!H2498</f>
        <v>2.1549215000000008</v>
      </c>
      <c r="J2498" s="5" t="str">
        <f>OBV!F2498</f>
        <v>BULLISH</v>
      </c>
      <c r="K2498" s="5" t="str">
        <f>OBV!G2498</f>
        <v>NEUTRAL</v>
      </c>
      <c r="L2498" s="5" t="str">
        <f>OBV!H2498</f>
        <v>CONFIRMED BULLISH</v>
      </c>
      <c r="M2498" s="7">
        <f t="shared" ref="M2498:M2508" si="390">IF(C2498&lt;30,50, IF(C2498&gt;70, 0, 25))</f>
        <v>25</v>
      </c>
      <c r="N2498" s="7">
        <f t="shared" ref="N2498:N2508" si="391">IF(E2498-D2498&gt;0.02, 100, IF(E2498-D2498&lt;0,0,45))</f>
        <v>45</v>
      </c>
      <c r="O2498" s="7">
        <f t="shared" ref="O2498:O2508" si="392">IF(F2498-I2498&gt;10,100,IF(F2498-I2498&gt;5,75, IF(F2498-I2498&gt;0,50,0)))</f>
        <v>50</v>
      </c>
      <c r="P2498" s="7">
        <f t="shared" ref="P2498:P2508" si="393">IF(L2498="confirmed bullish", 34, IF(L2498="bullish divergence",17, 0))+IF(J2498="bullish",33,IF(J2498="bearish",0,16.5))+IF(K2498="strong",33,IF(K2498="weak",0,16.5))</f>
        <v>83.5</v>
      </c>
      <c r="Q2498" s="8">
        <f t="shared" si="384"/>
        <v>44.524999999999999</v>
      </c>
      <c r="R2498" s="8">
        <f t="shared" si="385"/>
        <v>52.375</v>
      </c>
      <c r="S2498" s="8">
        <f t="shared" si="386"/>
        <v>60.575000000000003</v>
      </c>
      <c r="T2498" s="8">
        <f t="shared" si="387"/>
        <v>50.875</v>
      </c>
      <c r="U2498" s="7">
        <f t="shared" si="388"/>
        <v>52.491666666666674</v>
      </c>
      <c r="V2498" s="7">
        <f t="shared" si="389"/>
        <v>52.087500000000006</v>
      </c>
    </row>
    <row r="2499" spans="1:22" ht="13.5" x14ac:dyDescent="0.25">
      <c r="A2499" s="3">
        <f>RSI!A2499</f>
        <v>45947</v>
      </c>
      <c r="B2499" s="2">
        <f>RSI!B2499</f>
        <v>2.27</v>
      </c>
      <c r="C2499" s="2">
        <f>RSI!I2499</f>
        <v>61.386256759073099</v>
      </c>
      <c r="D2499" s="2">
        <f>MACD!E2499</f>
        <v>-6.7779386659394536E-2</v>
      </c>
      <c r="E2499" s="2">
        <f>MACD!F2499</f>
        <v>-6.8335607915905899E-2</v>
      </c>
      <c r="F2499" s="2">
        <f>'Moving Avg'!D2499</f>
        <v>2.2659999999999996</v>
      </c>
      <c r="G2499" s="2">
        <f>'Moving Avg'!F2499</f>
        <v>2.1665000000000005</v>
      </c>
      <c r="H2499" s="2">
        <f>'Moving Avg'!G2499</f>
        <v>2.2132000000000001</v>
      </c>
      <c r="I2499" s="2">
        <f>'Moving Avg'!H2499</f>
        <v>2.1568200000000006</v>
      </c>
      <c r="J2499" s="5" t="str">
        <f>OBV!F2499</f>
        <v>BULLISH</v>
      </c>
      <c r="K2499" s="5" t="str">
        <f>OBV!G2499</f>
        <v>NEUTRAL</v>
      </c>
      <c r="L2499" s="5" t="str">
        <f>OBV!H2499</f>
        <v>CONFIRMED BULLISH</v>
      </c>
      <c r="M2499" s="7">
        <f t="shared" si="390"/>
        <v>25</v>
      </c>
      <c r="N2499" s="7">
        <f t="shared" si="391"/>
        <v>0</v>
      </c>
      <c r="O2499" s="7">
        <f t="shared" si="392"/>
        <v>50</v>
      </c>
      <c r="P2499" s="7">
        <f t="shared" si="393"/>
        <v>83.5</v>
      </c>
      <c r="Q2499" s="8">
        <f t="shared" ref="Q2499:Q2508" si="394">0.35*M2499+N2499*0.35+O2499*0.15+P2499*0.15</f>
        <v>28.774999999999999</v>
      </c>
      <c r="R2499" s="8">
        <f t="shared" ref="R2499:R2508" si="395">M2499*0.2+N2499*0.2+O2499*0.35+P2499*0.25</f>
        <v>43.375</v>
      </c>
      <c r="S2499" s="8">
        <f t="shared" ref="S2499:S2508" si="396">M2499*0.15+N2499*0.15+O2499*0.25+P2499*0.45</f>
        <v>53.825000000000003</v>
      </c>
      <c r="T2499" s="8">
        <f t="shared" ref="T2499:T2508" si="397">0.25*SUM(M2499:P2499)</f>
        <v>39.625</v>
      </c>
      <c r="U2499" s="7">
        <f t="shared" ref="U2499:U2508" si="398">SUM(Q2499:S2499)/3</f>
        <v>41.991666666666667</v>
      </c>
      <c r="V2499" s="7">
        <f t="shared" ref="V2499:V2508" si="399">SUM(Q2499:T2499)/4</f>
        <v>41.400000000000006</v>
      </c>
    </row>
    <row r="2500" spans="1:22" ht="13.5" x14ac:dyDescent="0.25">
      <c r="A2500" s="3">
        <f>RSI!A2500</f>
        <v>45950</v>
      </c>
      <c r="B2500" s="2">
        <f>RSI!B2500</f>
        <v>2.27</v>
      </c>
      <c r="C2500" s="2">
        <f>RSI!I2500</f>
        <v>61.386256759073099</v>
      </c>
      <c r="D2500" s="2">
        <f>MACD!E2500</f>
        <v>-5.614622376927958E-2</v>
      </c>
      <c r="E2500" s="2">
        <f>MACD!F2500</f>
        <v>-6.5897731086580646E-2</v>
      </c>
      <c r="F2500" s="2">
        <f>'Moving Avg'!D2500</f>
        <v>2.27</v>
      </c>
      <c r="G2500" s="2">
        <f>'Moving Avg'!F2500</f>
        <v>2.1770000000000005</v>
      </c>
      <c r="H2500" s="2">
        <f>'Moving Avg'!G2500</f>
        <v>2.2136</v>
      </c>
      <c r="I2500" s="2">
        <f>'Moving Avg'!H2500</f>
        <v>2.1590460000000009</v>
      </c>
      <c r="J2500" s="5" t="str">
        <f>OBV!F2500</f>
        <v>BULLISH</v>
      </c>
      <c r="K2500" s="5" t="str">
        <f>OBV!G2500</f>
        <v>NEUTRAL</v>
      </c>
      <c r="L2500" s="5" t="str">
        <f>OBV!H2500</f>
        <v>CONFIRMED BULLISH</v>
      </c>
      <c r="M2500" s="7">
        <f t="shared" si="390"/>
        <v>25</v>
      </c>
      <c r="N2500" s="7">
        <f t="shared" si="391"/>
        <v>0</v>
      </c>
      <c r="O2500" s="7">
        <f t="shared" si="392"/>
        <v>50</v>
      </c>
      <c r="P2500" s="7">
        <f t="shared" si="393"/>
        <v>83.5</v>
      </c>
      <c r="Q2500" s="8">
        <f t="shared" si="394"/>
        <v>28.774999999999999</v>
      </c>
      <c r="R2500" s="8">
        <f t="shared" si="395"/>
        <v>43.375</v>
      </c>
      <c r="S2500" s="8">
        <f t="shared" si="396"/>
        <v>53.825000000000003</v>
      </c>
      <c r="T2500" s="8">
        <f t="shared" si="397"/>
        <v>39.625</v>
      </c>
      <c r="U2500" s="7">
        <f t="shared" si="398"/>
        <v>41.991666666666667</v>
      </c>
      <c r="V2500" s="7">
        <f t="shared" si="399"/>
        <v>41.400000000000006</v>
      </c>
    </row>
    <row r="2501" spans="1:22" ht="13.5" x14ac:dyDescent="0.25">
      <c r="A2501" s="3">
        <f>RSI!A2501</f>
        <v>45951</v>
      </c>
      <c r="B2501" s="2">
        <f>RSI!B2501</f>
        <v>2.17</v>
      </c>
      <c r="C2501" s="2">
        <f>RSI!I2501</f>
        <v>42.268277922692299</v>
      </c>
      <c r="D2501" s="2">
        <f>MACD!E2501</f>
        <v>-3.9212592174240335E-2</v>
      </c>
      <c r="E2501" s="2">
        <f>MACD!F2501</f>
        <v>-6.056070330411259E-2</v>
      </c>
      <c r="F2501" s="2">
        <f>'Moving Avg'!D2501</f>
        <v>2.25</v>
      </c>
      <c r="G2501" s="2">
        <f>'Moving Avg'!F2501</f>
        <v>2.1870000000000007</v>
      </c>
      <c r="H2501" s="2">
        <f>'Moving Avg'!G2501</f>
        <v>2.2119999999999997</v>
      </c>
      <c r="I2501" s="2">
        <f>'Moving Avg'!H2501</f>
        <v>2.160772000000001</v>
      </c>
      <c r="J2501" s="5" t="str">
        <f>OBV!F2501</f>
        <v>NEUTRAL</v>
      </c>
      <c r="K2501" s="5" t="str">
        <f>OBV!G2501</f>
        <v>NEUTRAL</v>
      </c>
      <c r="L2501" s="5" t="str">
        <f>OBV!H2501</f>
        <v>NEUTRAL</v>
      </c>
      <c r="M2501" s="7">
        <f t="shared" si="390"/>
        <v>25</v>
      </c>
      <c r="N2501" s="7">
        <f t="shared" si="391"/>
        <v>0</v>
      </c>
      <c r="O2501" s="7">
        <f t="shared" si="392"/>
        <v>50</v>
      </c>
      <c r="P2501" s="7">
        <f t="shared" si="393"/>
        <v>33</v>
      </c>
      <c r="Q2501" s="8">
        <f t="shared" si="394"/>
        <v>21.2</v>
      </c>
      <c r="R2501" s="8">
        <f t="shared" si="395"/>
        <v>30.75</v>
      </c>
      <c r="S2501" s="8">
        <f t="shared" si="396"/>
        <v>31.1</v>
      </c>
      <c r="T2501" s="8">
        <f t="shared" si="397"/>
        <v>27</v>
      </c>
      <c r="U2501" s="7">
        <f t="shared" si="398"/>
        <v>27.683333333333337</v>
      </c>
      <c r="V2501" s="7">
        <f t="shared" si="399"/>
        <v>27.512500000000003</v>
      </c>
    </row>
    <row r="2502" spans="1:22" ht="13.5" x14ac:dyDescent="0.25">
      <c r="A2502" s="3">
        <f>RSI!A2502</f>
        <v>45952</v>
      </c>
      <c r="B2502" s="2">
        <f>RSI!B2502</f>
        <v>2.1</v>
      </c>
      <c r="C2502" s="2">
        <f>RSI!I2502</f>
        <v>34.231537308691557</v>
      </c>
      <c r="D2502" s="2">
        <f>MACD!E2502</f>
        <v>-1.9401768649075724E-2</v>
      </c>
      <c r="E2502" s="2">
        <f>MACD!F2502</f>
        <v>-5.2328916373105216E-2</v>
      </c>
      <c r="F2502" s="2">
        <f>'Moving Avg'!D2502</f>
        <v>2.2160000000000002</v>
      </c>
      <c r="G2502" s="2">
        <f>'Moving Avg'!F2502</f>
        <v>2.1975000000000007</v>
      </c>
      <c r="H2502" s="2">
        <f>'Moving Avg'!G2502</f>
        <v>2.2089999999999996</v>
      </c>
      <c r="I2502" s="2">
        <f>'Moving Avg'!H2502</f>
        <v>2.1621480000000015</v>
      </c>
      <c r="J2502" s="5" t="str">
        <f>OBV!F2502</f>
        <v>BEARISH</v>
      </c>
      <c r="K2502" s="5" t="str">
        <f>OBV!G2502</f>
        <v>NEUTRAL</v>
      </c>
      <c r="L2502" s="5" t="str">
        <f>OBV!H2502</f>
        <v>CONFIRMED BEARISH</v>
      </c>
      <c r="M2502" s="7">
        <f t="shared" si="390"/>
        <v>25</v>
      </c>
      <c r="N2502" s="7">
        <f t="shared" si="391"/>
        <v>0</v>
      </c>
      <c r="O2502" s="7">
        <f t="shared" si="392"/>
        <v>50</v>
      </c>
      <c r="P2502" s="7">
        <f t="shared" si="393"/>
        <v>16.5</v>
      </c>
      <c r="Q2502" s="8">
        <f t="shared" si="394"/>
        <v>18.725000000000001</v>
      </c>
      <c r="R2502" s="8">
        <f t="shared" si="395"/>
        <v>26.625</v>
      </c>
      <c r="S2502" s="8">
        <f t="shared" si="396"/>
        <v>23.675000000000001</v>
      </c>
      <c r="T2502" s="8">
        <f t="shared" si="397"/>
        <v>22.875</v>
      </c>
      <c r="U2502" s="7">
        <f t="shared" si="398"/>
        <v>23.008333333333336</v>
      </c>
      <c r="V2502" s="7">
        <f t="shared" si="399"/>
        <v>22.975000000000001</v>
      </c>
    </row>
    <row r="2503" spans="1:22" ht="13.5" x14ac:dyDescent="0.25">
      <c r="A2503" s="3">
        <f>RSI!A2503</f>
        <v>45953</v>
      </c>
      <c r="B2503" s="2">
        <f>RSI!B2503</f>
        <v>2.1</v>
      </c>
      <c r="C2503" s="2">
        <f>RSI!I2503</f>
        <v>34.231537308691557</v>
      </c>
      <c r="D2503" s="2">
        <f>MACD!E2503</f>
        <v>-1.9499636803677056E-3</v>
      </c>
      <c r="E2503" s="2">
        <f>MACD!F2503</f>
        <v>-4.2253125834557717E-2</v>
      </c>
      <c r="F2503" s="2">
        <f>'Moving Avg'!D2503</f>
        <v>2.1819999999999999</v>
      </c>
      <c r="G2503" s="2">
        <f>'Moving Avg'!F2503</f>
        <v>2.2075000000000005</v>
      </c>
      <c r="H2503" s="2">
        <f>'Moving Avg'!G2503</f>
        <v>2.2059999999999995</v>
      </c>
      <c r="I2503" s="2">
        <f>'Moving Avg'!H2503</f>
        <v>2.1635240000000016</v>
      </c>
      <c r="J2503" s="5" t="str">
        <f>OBV!F2503</f>
        <v>BEARISH</v>
      </c>
      <c r="K2503" s="5" t="str">
        <f>OBV!G2503</f>
        <v>NEUTRAL</v>
      </c>
      <c r="L2503" s="5" t="str">
        <f>OBV!H2503</f>
        <v>CONFIRMED BEARISH</v>
      </c>
      <c r="M2503" s="7">
        <f t="shared" si="390"/>
        <v>25</v>
      </c>
      <c r="N2503" s="7">
        <f t="shared" si="391"/>
        <v>0</v>
      </c>
      <c r="O2503" s="7">
        <f t="shared" si="392"/>
        <v>50</v>
      </c>
      <c r="P2503" s="7">
        <f t="shared" si="393"/>
        <v>16.5</v>
      </c>
      <c r="Q2503" s="8">
        <f t="shared" si="394"/>
        <v>18.725000000000001</v>
      </c>
      <c r="R2503" s="8">
        <f t="shared" si="395"/>
        <v>26.625</v>
      </c>
      <c r="S2503" s="8">
        <f t="shared" si="396"/>
        <v>23.675000000000001</v>
      </c>
      <c r="T2503" s="8">
        <f t="shared" si="397"/>
        <v>22.875</v>
      </c>
      <c r="U2503" s="7">
        <f t="shared" si="398"/>
        <v>23.008333333333336</v>
      </c>
      <c r="V2503" s="7">
        <f t="shared" si="399"/>
        <v>22.975000000000001</v>
      </c>
    </row>
    <row r="2504" spans="1:22" ht="13.5" x14ac:dyDescent="0.25">
      <c r="A2504" s="3">
        <f>RSI!A2504</f>
        <v>45954</v>
      </c>
      <c r="B2504" s="2">
        <f>RSI!B2504</f>
        <v>2.19</v>
      </c>
      <c r="C2504" s="2">
        <f>RSI!I2504</f>
        <v>48.759184034637272</v>
      </c>
      <c r="D2504" s="2">
        <f>MACD!E2504</f>
        <v>6.7880597416158928E-3</v>
      </c>
      <c r="E2504" s="2">
        <f>MACD!F2504</f>
        <v>-3.2444888719322995E-2</v>
      </c>
      <c r="F2504" s="2">
        <f>'Moving Avg'!D2504</f>
        <v>2.1659999999999995</v>
      </c>
      <c r="G2504" s="2">
        <f>'Moving Avg'!F2504</f>
        <v>2.2180000000000004</v>
      </c>
      <c r="H2504" s="2">
        <f>'Moving Avg'!G2504</f>
        <v>2.2047999999999992</v>
      </c>
      <c r="I2504" s="2">
        <f>'Moving Avg'!H2504</f>
        <v>2.1653500000000019</v>
      </c>
      <c r="J2504" s="5" t="str">
        <f>OBV!F2504</f>
        <v>BEARISH</v>
      </c>
      <c r="K2504" s="5" t="str">
        <f>OBV!G2504</f>
        <v>NEUTRAL</v>
      </c>
      <c r="L2504" s="5" t="str">
        <f>OBV!H2504</f>
        <v>CONFIRMED BEARISH</v>
      </c>
      <c r="M2504" s="7">
        <f t="shared" si="390"/>
        <v>25</v>
      </c>
      <c r="N2504" s="7">
        <f t="shared" si="391"/>
        <v>0</v>
      </c>
      <c r="O2504" s="7">
        <f t="shared" si="392"/>
        <v>50</v>
      </c>
      <c r="P2504" s="7">
        <f t="shared" si="393"/>
        <v>16.5</v>
      </c>
      <c r="Q2504" s="8">
        <f t="shared" si="394"/>
        <v>18.725000000000001</v>
      </c>
      <c r="R2504" s="8">
        <f t="shared" si="395"/>
        <v>26.625</v>
      </c>
      <c r="S2504" s="8">
        <f t="shared" si="396"/>
        <v>23.675000000000001</v>
      </c>
      <c r="T2504" s="8">
        <f t="shared" si="397"/>
        <v>22.875</v>
      </c>
      <c r="U2504" s="7">
        <f t="shared" si="398"/>
        <v>23.008333333333336</v>
      </c>
      <c r="V2504" s="7">
        <f t="shared" si="399"/>
        <v>22.975000000000001</v>
      </c>
    </row>
    <row r="2505" spans="1:22" ht="13.5" x14ac:dyDescent="0.25">
      <c r="A2505" s="3">
        <f>RSI!A2505</f>
        <v>45957</v>
      </c>
      <c r="B2505" s="2">
        <f>RSI!B2505</f>
        <v>2.2000000000000002</v>
      </c>
      <c r="C2505" s="2">
        <f>RSI!I2505</f>
        <v>50.078673332478495</v>
      </c>
      <c r="D2505" s="2">
        <f>MACD!E2505</f>
        <v>1.3499752625031558E-2</v>
      </c>
      <c r="E2505" s="2">
        <f>MACD!F2505</f>
        <v>-2.3255960450452084E-2</v>
      </c>
      <c r="F2505" s="2">
        <f>'Moving Avg'!D2505</f>
        <v>2.1519999999999997</v>
      </c>
      <c r="G2505" s="2">
        <f>'Moving Avg'!F2505</f>
        <v>2.2250000000000005</v>
      </c>
      <c r="H2505" s="2">
        <f>'Moving Avg'!G2505</f>
        <v>2.2037999999999993</v>
      </c>
      <c r="I2505" s="2">
        <f>'Moving Avg'!H2505</f>
        <v>2.1672260000000017</v>
      </c>
      <c r="J2505" s="5" t="str">
        <f>OBV!F2505</f>
        <v>BEARISH</v>
      </c>
      <c r="K2505" s="5" t="str">
        <f>OBV!G2505</f>
        <v>NEUTRAL</v>
      </c>
      <c r="L2505" s="5" t="str">
        <f>OBV!H2505</f>
        <v>CONFIRMED BEARISH</v>
      </c>
      <c r="M2505" s="7">
        <f t="shared" si="390"/>
        <v>25</v>
      </c>
      <c r="N2505" s="7">
        <f t="shared" si="391"/>
        <v>0</v>
      </c>
      <c r="O2505" s="7">
        <f t="shared" si="392"/>
        <v>0</v>
      </c>
      <c r="P2505" s="7">
        <f t="shared" si="393"/>
        <v>16.5</v>
      </c>
      <c r="Q2505" s="8">
        <f t="shared" si="394"/>
        <v>11.225</v>
      </c>
      <c r="R2505" s="8">
        <f t="shared" si="395"/>
        <v>9.125</v>
      </c>
      <c r="S2505" s="8">
        <f t="shared" si="396"/>
        <v>11.175000000000001</v>
      </c>
      <c r="T2505" s="8">
        <f t="shared" si="397"/>
        <v>10.375</v>
      </c>
      <c r="U2505" s="7">
        <f t="shared" si="398"/>
        <v>10.508333333333335</v>
      </c>
      <c r="V2505" s="7">
        <f t="shared" si="399"/>
        <v>10.475000000000001</v>
      </c>
    </row>
    <row r="2506" spans="1:22" ht="13.5" x14ac:dyDescent="0.25">
      <c r="A2506" s="3">
        <f>RSI!A2506</f>
        <v>45958</v>
      </c>
      <c r="B2506" s="2">
        <f>RSI!B2506</f>
        <v>2.2000000000000002</v>
      </c>
      <c r="C2506" s="2">
        <f>RSI!I2506</f>
        <v>50.078673332478495</v>
      </c>
      <c r="D2506" s="2">
        <f>MACD!E2506</f>
        <v>2.2251081777280302E-2</v>
      </c>
      <c r="E2506" s="2">
        <f>MACD!F2506</f>
        <v>-1.4154552004905608E-2</v>
      </c>
      <c r="F2506" s="2">
        <f>'Moving Avg'!D2506</f>
        <v>2.1579999999999999</v>
      </c>
      <c r="G2506" s="2">
        <f>'Moving Avg'!F2506</f>
        <v>2.2275</v>
      </c>
      <c r="H2506" s="2">
        <f>'Moving Avg'!G2506</f>
        <v>2.2037999999999993</v>
      </c>
      <c r="I2506" s="2">
        <f>'Moving Avg'!H2506</f>
        <v>2.1691020000000019</v>
      </c>
      <c r="J2506" s="5" t="str">
        <f>OBV!F2506</f>
        <v>BEARISH</v>
      </c>
      <c r="K2506" s="5" t="str">
        <f>OBV!G2506</f>
        <v>NEUTRAL</v>
      </c>
      <c r="L2506" s="5" t="str">
        <f>OBV!H2506</f>
        <v>BEARISH DIVERGENCE</v>
      </c>
      <c r="M2506" s="7">
        <f t="shared" si="390"/>
        <v>25</v>
      </c>
      <c r="N2506" s="7">
        <f t="shared" si="391"/>
        <v>0</v>
      </c>
      <c r="O2506" s="7">
        <f t="shared" si="392"/>
        <v>0</v>
      </c>
      <c r="P2506" s="7">
        <f t="shared" si="393"/>
        <v>16.5</v>
      </c>
      <c r="Q2506" s="8">
        <f t="shared" si="394"/>
        <v>11.225</v>
      </c>
      <c r="R2506" s="8">
        <f t="shared" si="395"/>
        <v>9.125</v>
      </c>
      <c r="S2506" s="8">
        <f t="shared" si="396"/>
        <v>11.175000000000001</v>
      </c>
      <c r="T2506" s="8">
        <f t="shared" si="397"/>
        <v>10.375</v>
      </c>
      <c r="U2506" s="7">
        <f t="shared" si="398"/>
        <v>10.508333333333335</v>
      </c>
      <c r="V2506" s="7">
        <f t="shared" si="399"/>
        <v>10.475000000000001</v>
      </c>
    </row>
    <row r="2507" spans="1:22" ht="13.5" x14ac:dyDescent="0.25">
      <c r="A2507" s="3">
        <f>RSI!A2507</f>
        <v>45959</v>
      </c>
      <c r="B2507" s="2">
        <f>RSI!B2507</f>
        <v>2.2599999999999998</v>
      </c>
      <c r="C2507" s="2">
        <f>RSI!I2507</f>
        <v>57.664681171130496</v>
      </c>
      <c r="D2507" s="2">
        <f>MACD!E2507</f>
        <v>2.5207239013061766E-2</v>
      </c>
      <c r="E2507" s="2">
        <f>MACD!F2507</f>
        <v>-6.282193801312134E-3</v>
      </c>
      <c r="F2507" s="2">
        <f>'Moving Avg'!D2507</f>
        <v>2.1900000000000004</v>
      </c>
      <c r="G2507" s="2">
        <f>'Moving Avg'!F2507</f>
        <v>2.2284999999999999</v>
      </c>
      <c r="H2507" s="2">
        <f>'Moving Avg'!G2507</f>
        <v>2.2031999999999994</v>
      </c>
      <c r="I2507" s="2">
        <f>'Moving Avg'!H2507</f>
        <v>2.1712780000000023</v>
      </c>
      <c r="J2507" s="5" t="str">
        <f>OBV!F2507</f>
        <v>BULLISH</v>
      </c>
      <c r="K2507" s="5" t="str">
        <f>OBV!G2507</f>
        <v>WEAK</v>
      </c>
      <c r="L2507" s="5" t="str">
        <f>OBV!H2507</f>
        <v>CONFIRMED BULLISH</v>
      </c>
      <c r="M2507" s="7">
        <f t="shared" si="390"/>
        <v>25</v>
      </c>
      <c r="N2507" s="7">
        <f t="shared" si="391"/>
        <v>0</v>
      </c>
      <c r="O2507" s="7">
        <f t="shared" si="392"/>
        <v>50</v>
      </c>
      <c r="P2507" s="7">
        <f t="shared" si="393"/>
        <v>67</v>
      </c>
      <c r="Q2507" s="8">
        <f t="shared" si="394"/>
        <v>26.299999999999997</v>
      </c>
      <c r="R2507" s="8">
        <f t="shared" si="395"/>
        <v>39.25</v>
      </c>
      <c r="S2507" s="8">
        <f t="shared" si="396"/>
        <v>46.400000000000006</v>
      </c>
      <c r="T2507" s="8">
        <f t="shared" si="397"/>
        <v>35.5</v>
      </c>
      <c r="U2507" s="7">
        <f t="shared" si="398"/>
        <v>37.31666666666667</v>
      </c>
      <c r="V2507" s="7">
        <f t="shared" si="399"/>
        <v>36.862499999999997</v>
      </c>
    </row>
    <row r="2508" spans="1:22" ht="13.5" x14ac:dyDescent="0.25">
      <c r="A2508" s="3">
        <f>RSI!A2508</f>
        <v>45960</v>
      </c>
      <c r="B2508" s="2">
        <f>RSI!B2508</f>
        <v>2.2599999999999998</v>
      </c>
      <c r="C2508" s="2">
        <f>RSI!I2508</f>
        <v>57.664681171130503</v>
      </c>
      <c r="D2508" s="2">
        <f>MACD!E2508</f>
        <v>2.7350014750348706E-2</v>
      </c>
      <c r="E2508" s="2">
        <f>MACD!F2508</f>
        <v>4.4424790902003377E-4</v>
      </c>
      <c r="F2508" s="2">
        <f>'Moving Avg'!D2508</f>
        <v>2.2220000000000004</v>
      </c>
      <c r="G2508" s="2">
        <f>'Moving Avg'!F2508</f>
        <v>2.2290000000000001</v>
      </c>
      <c r="H2508" s="2">
        <f>'Moving Avg'!G2508</f>
        <v>2.2025999999999994</v>
      </c>
      <c r="I2508" s="2">
        <f>'Moving Avg'!H2508</f>
        <v>2.1734540000000022</v>
      </c>
      <c r="J2508" s="5" t="str">
        <f>OBV!F2508</f>
        <v>BULLISH</v>
      </c>
      <c r="K2508" s="5" t="str">
        <f>OBV!G2508</f>
        <v>WEAK</v>
      </c>
      <c r="L2508" s="5" t="str">
        <f>OBV!H2508</f>
        <v>CONFIRMED BULLISH</v>
      </c>
      <c r="M2508" s="7">
        <f t="shared" si="390"/>
        <v>25</v>
      </c>
      <c r="N2508" s="7">
        <f t="shared" si="391"/>
        <v>0</v>
      </c>
      <c r="O2508" s="7">
        <f t="shared" si="392"/>
        <v>50</v>
      </c>
      <c r="P2508" s="7">
        <f t="shared" si="393"/>
        <v>67</v>
      </c>
      <c r="Q2508" s="8">
        <f t="shared" si="394"/>
        <v>26.299999999999997</v>
      </c>
      <c r="R2508" s="8">
        <f t="shared" si="395"/>
        <v>39.25</v>
      </c>
      <c r="S2508" s="8">
        <f t="shared" si="396"/>
        <v>46.400000000000006</v>
      </c>
      <c r="T2508" s="8">
        <f t="shared" si="397"/>
        <v>35.5</v>
      </c>
      <c r="U2508" s="7">
        <f t="shared" si="398"/>
        <v>37.31666666666667</v>
      </c>
      <c r="V2508" s="7">
        <f t="shared" si="399"/>
        <v>36.862499999999997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508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508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2025-12-13T19:09:02Z</dcterms:modified>
</cp:coreProperties>
</file>